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minimized="1" xWindow="240" yWindow="585" windowWidth="14805" windowHeight="7530"/>
  </bookViews>
  <sheets>
    <sheet name="武器1" sheetId="1" r:id="rId1"/>
    <sheet name="武器2" sheetId="3" r:id="rId2"/>
    <sheet name="武器3" sheetId="4" r:id="rId3"/>
    <sheet name="Sheet5" sheetId="5" r:id="rId4"/>
    <sheet name="des1" sheetId="6" r:id="rId5"/>
    <sheet name="挂饰1" sheetId="7" r:id="rId6"/>
    <sheet name="挂饰2" sheetId="8" r:id="rId7"/>
    <sheet name="挂饰3" sheetId="9" r:id="rId8"/>
  </sheets>
  <functionGroups builtInGroupCount="18"/>
  <externalReferences>
    <externalReference r:id="rId9"/>
    <externalReference r:id="rId10"/>
  </externalReferences>
  <definedNames>
    <definedName name="buff_num">武器2!$AN$27:$AO$58</definedName>
    <definedName name="change">武器2!$AR$27:$AS$50</definedName>
    <definedName name="des">'des1'!$G$7:$H$30</definedName>
    <definedName name="desss">'des1'!$J$7:$K$26</definedName>
    <definedName name="dropaffix1">挂饰1!$AP$42:$AT$45</definedName>
    <definedName name="dropaffix2">挂饰1!$AL$42:$AM$61</definedName>
    <definedName name="dropaffix3">挂饰1!$AP$48:$AQ$50</definedName>
    <definedName name="dropimge">挂饰1!$AO$53:$AR$94</definedName>
    <definedName name="imge1">武器1!$AN$65:$AQ$168</definedName>
    <definedName name="new_natrue">武器3!$BD$2:$BE$8</definedName>
    <definedName name="profession">武器1!$AT$38:$AU$57</definedName>
    <definedName name="profession1">武器1!$AQ$4:$AU$23</definedName>
    <definedName name="professionGrow">[1]角色1!$B$42:$O$45</definedName>
    <definedName name="professionNatrue">Sheet5!$D$6:$E$26</definedName>
    <definedName name="professionNatureNum">Sheet5!$D$7:$F$26</definedName>
    <definedName name="sell">Sheet5!$E$58:$J$102</definedName>
    <definedName name="simple1">Sheet5!$O$85:$P$88</definedName>
    <definedName name="skill">武器1!$AZ$20:$BB$79</definedName>
    <definedName name="skill1">武器1!$AZ$82:$BD$113</definedName>
    <definedName name="test1">武器2!$AN$4:$BL$24</definedName>
    <definedName name="test11">Sheet5!$J$110:$N$205</definedName>
    <definedName name="test2">Sheet5!$C$32:$J$52</definedName>
    <definedName name="test3">Sheet5!$C$57:$J$102</definedName>
    <definedName name="test4">Sheet5!$D$58:$J$102</definedName>
    <definedName name="test5">Sheet5!$M$75:$S$79</definedName>
    <definedName name="test6">Sheet5!$N$76:$S$79</definedName>
    <definedName name="test7">Sheet5!$E$58:$I$102</definedName>
    <definedName name="test8">Sheet5!$D$110:$G$133</definedName>
    <definedName name="test9">Sheet5!$B$58:$C$102</definedName>
    <definedName name="text1">武器2!$BN$3:$BN$642</definedName>
    <definedName name="text2">挂饰2!$BQ$3:$BQ$642</definedName>
    <definedName name="weapon1">武器1!$AP$4:$AR$23</definedName>
    <definedName name="weapon2">武器1!$AQ$4:$AT$23</definedName>
    <definedName name="weapon3">武器1!$AQ$30:$AU$33</definedName>
    <definedName name="weapon4">武器1!$AP$38:$AQ$57</definedName>
    <definedName name="weaponn1">武器1!$AQ$4:$AR$23</definedName>
  </definedNames>
  <calcPr calcId="152511" calcMode="manual"/>
</workbook>
</file>

<file path=xl/calcChain.xml><?xml version="1.0" encoding="utf-8"?>
<calcChain xmlns="http://schemas.openxmlformats.org/spreadsheetml/2006/main">
  <c r="AN642" i="9" l="1"/>
  <c r="AM642" i="9"/>
  <c r="AL642" i="9"/>
  <c r="AK642" i="9"/>
  <c r="AJ642" i="9"/>
  <c r="AI642" i="9"/>
  <c r="AH642" i="9"/>
  <c r="AG642" i="9"/>
  <c r="AF642" i="9"/>
  <c r="AE642" i="9"/>
  <c r="AD642" i="9"/>
  <c r="AC642" i="9"/>
  <c r="AB642" i="9"/>
  <c r="AA642" i="9"/>
  <c r="Z642" i="9"/>
  <c r="Y642" i="9"/>
  <c r="X642" i="9"/>
  <c r="W642" i="9"/>
  <c r="V642" i="9"/>
  <c r="U642" i="9"/>
  <c r="T642" i="9"/>
  <c r="S642" i="9"/>
  <c r="R642" i="9"/>
  <c r="Q642" i="9"/>
  <c r="P642" i="9"/>
  <c r="L642" i="9"/>
  <c r="J642" i="9"/>
  <c r="G642" i="9"/>
  <c r="A642" i="9"/>
  <c r="AN641" i="9"/>
  <c r="AM641" i="9"/>
  <c r="AL641" i="9"/>
  <c r="AK641" i="9"/>
  <c r="AJ641" i="9"/>
  <c r="AI641" i="9"/>
  <c r="AH641" i="9"/>
  <c r="AG641" i="9"/>
  <c r="AF641" i="9"/>
  <c r="AE641" i="9"/>
  <c r="AD641" i="9"/>
  <c r="AC641" i="9"/>
  <c r="AB641" i="9"/>
  <c r="AA641" i="9"/>
  <c r="Z641" i="9"/>
  <c r="Y641" i="9"/>
  <c r="X641" i="9"/>
  <c r="W641" i="9"/>
  <c r="V641" i="9"/>
  <c r="U641" i="9"/>
  <c r="T641" i="9"/>
  <c r="S641" i="9"/>
  <c r="R641" i="9"/>
  <c r="Q641" i="9"/>
  <c r="P641" i="9"/>
  <c r="L641" i="9"/>
  <c r="J641" i="9"/>
  <c r="G641" i="9"/>
  <c r="A641" i="9"/>
  <c r="AN640" i="9"/>
  <c r="AM640" i="9"/>
  <c r="AL640" i="9"/>
  <c r="AK640" i="9"/>
  <c r="AJ640" i="9"/>
  <c r="AI640" i="9"/>
  <c r="AH640" i="9"/>
  <c r="AG640" i="9"/>
  <c r="AF640" i="9"/>
  <c r="AE640" i="9"/>
  <c r="AD640" i="9"/>
  <c r="AC640" i="9"/>
  <c r="AB640" i="9"/>
  <c r="AA640" i="9"/>
  <c r="Z640" i="9"/>
  <c r="Y640" i="9"/>
  <c r="X640" i="9"/>
  <c r="W640" i="9"/>
  <c r="V640" i="9"/>
  <c r="U640" i="9"/>
  <c r="T640" i="9"/>
  <c r="S640" i="9"/>
  <c r="R640" i="9"/>
  <c r="Q640" i="9"/>
  <c r="P640" i="9"/>
  <c r="L640" i="9"/>
  <c r="J640" i="9"/>
  <c r="G640" i="9"/>
  <c r="A640" i="9"/>
  <c r="AN639" i="9"/>
  <c r="AM639" i="9"/>
  <c r="AL639" i="9"/>
  <c r="AK639" i="9"/>
  <c r="AJ639" i="9"/>
  <c r="AI639" i="9"/>
  <c r="AH639" i="9"/>
  <c r="AG639" i="9"/>
  <c r="AF639" i="9"/>
  <c r="AE639" i="9"/>
  <c r="AD639" i="9"/>
  <c r="AC639" i="9"/>
  <c r="AB639" i="9"/>
  <c r="AA639" i="9"/>
  <c r="Z639" i="9"/>
  <c r="Y639" i="9"/>
  <c r="X639" i="9"/>
  <c r="W639" i="9"/>
  <c r="V639" i="9"/>
  <c r="U639" i="9"/>
  <c r="T639" i="9"/>
  <c r="S639" i="9"/>
  <c r="R639" i="9"/>
  <c r="Q639" i="9"/>
  <c r="P639" i="9"/>
  <c r="L639" i="9"/>
  <c r="J639" i="9"/>
  <c r="G639" i="9"/>
  <c r="A639" i="9"/>
  <c r="AN638" i="9"/>
  <c r="AM638" i="9"/>
  <c r="AL638" i="9"/>
  <c r="AK638" i="9"/>
  <c r="AJ638" i="9"/>
  <c r="AI638" i="9"/>
  <c r="AH638" i="9"/>
  <c r="AG638" i="9"/>
  <c r="AF638" i="9"/>
  <c r="AE638" i="9"/>
  <c r="AD638" i="9"/>
  <c r="AC638" i="9"/>
  <c r="AB638" i="9"/>
  <c r="AA638" i="9"/>
  <c r="Z638" i="9"/>
  <c r="Y638" i="9"/>
  <c r="X638" i="9"/>
  <c r="W638" i="9"/>
  <c r="V638" i="9"/>
  <c r="U638" i="9"/>
  <c r="T638" i="9"/>
  <c r="S638" i="9"/>
  <c r="R638" i="9"/>
  <c r="Q638" i="9"/>
  <c r="P638" i="9"/>
  <c r="L638" i="9"/>
  <c r="J638" i="9"/>
  <c r="G638" i="9"/>
  <c r="A638" i="9"/>
  <c r="AN637" i="9"/>
  <c r="AM637" i="9"/>
  <c r="AL637" i="9"/>
  <c r="AK637" i="9"/>
  <c r="AJ637" i="9"/>
  <c r="AI637" i="9"/>
  <c r="AH637" i="9"/>
  <c r="AG637" i="9"/>
  <c r="AF637" i="9"/>
  <c r="AE637" i="9"/>
  <c r="AD637" i="9"/>
  <c r="AC637" i="9"/>
  <c r="AB637" i="9"/>
  <c r="AA637" i="9"/>
  <c r="Z637" i="9"/>
  <c r="Y637" i="9"/>
  <c r="X637" i="9"/>
  <c r="W637" i="9"/>
  <c r="V637" i="9"/>
  <c r="U637" i="9"/>
  <c r="T637" i="9"/>
  <c r="S637" i="9"/>
  <c r="R637" i="9"/>
  <c r="Q637" i="9"/>
  <c r="P637" i="9"/>
  <c r="L637" i="9"/>
  <c r="J637" i="9"/>
  <c r="G637" i="9"/>
  <c r="A637" i="9"/>
  <c r="AN636" i="9"/>
  <c r="AM636" i="9"/>
  <c r="AL636" i="9"/>
  <c r="AK636" i="9"/>
  <c r="AJ636" i="9"/>
  <c r="AI636" i="9"/>
  <c r="AH636" i="9"/>
  <c r="AG636" i="9"/>
  <c r="AF636" i="9"/>
  <c r="AE636" i="9"/>
  <c r="AD636" i="9"/>
  <c r="AC636" i="9"/>
  <c r="AB636" i="9"/>
  <c r="AA636" i="9"/>
  <c r="Z636" i="9"/>
  <c r="Y636" i="9"/>
  <c r="X636" i="9"/>
  <c r="W636" i="9"/>
  <c r="V636" i="9"/>
  <c r="U636" i="9"/>
  <c r="T636" i="9"/>
  <c r="S636" i="9"/>
  <c r="R636" i="9"/>
  <c r="Q636" i="9"/>
  <c r="P636" i="9"/>
  <c r="L636" i="9"/>
  <c r="J636" i="9"/>
  <c r="G636" i="9"/>
  <c r="A636" i="9"/>
  <c r="AN635" i="9"/>
  <c r="AM635" i="9"/>
  <c r="AL635" i="9"/>
  <c r="AK635" i="9"/>
  <c r="AJ635" i="9"/>
  <c r="AI635" i="9"/>
  <c r="AH635" i="9"/>
  <c r="AG635" i="9"/>
  <c r="AF635" i="9"/>
  <c r="AE635" i="9"/>
  <c r="AD635" i="9"/>
  <c r="AC635" i="9"/>
  <c r="AB635" i="9"/>
  <c r="AA635" i="9"/>
  <c r="Z635" i="9"/>
  <c r="Y635" i="9"/>
  <c r="X635" i="9"/>
  <c r="W635" i="9"/>
  <c r="V635" i="9"/>
  <c r="U635" i="9"/>
  <c r="T635" i="9"/>
  <c r="S635" i="9"/>
  <c r="R635" i="9"/>
  <c r="Q635" i="9"/>
  <c r="AO635" i="9" s="1"/>
  <c r="P635" i="9"/>
  <c r="L635" i="9"/>
  <c r="J635" i="9"/>
  <c r="G635" i="9"/>
  <c r="A635" i="9"/>
  <c r="AN634" i="9"/>
  <c r="AM634" i="9"/>
  <c r="AL634" i="9"/>
  <c r="AK634" i="9"/>
  <c r="AJ634" i="9"/>
  <c r="AI634" i="9"/>
  <c r="AH634" i="9"/>
  <c r="AG634" i="9"/>
  <c r="AF634" i="9"/>
  <c r="AE634" i="9"/>
  <c r="AD634" i="9"/>
  <c r="AC634" i="9"/>
  <c r="AB634" i="9"/>
  <c r="AA634" i="9"/>
  <c r="Z634" i="9"/>
  <c r="Y634" i="9"/>
  <c r="X634" i="9"/>
  <c r="W634" i="9"/>
  <c r="V634" i="9"/>
  <c r="U634" i="9"/>
  <c r="T634" i="9"/>
  <c r="S634" i="9"/>
  <c r="R634" i="9"/>
  <c r="Q634" i="9"/>
  <c r="P634" i="9"/>
  <c r="L634" i="9"/>
  <c r="J634" i="9"/>
  <c r="G634" i="9"/>
  <c r="A634" i="9"/>
  <c r="AN633" i="9"/>
  <c r="AM633" i="9"/>
  <c r="AL633" i="9"/>
  <c r="AK633" i="9"/>
  <c r="AJ633" i="9"/>
  <c r="AI633" i="9"/>
  <c r="AH633" i="9"/>
  <c r="AG633" i="9"/>
  <c r="AF633" i="9"/>
  <c r="AE633" i="9"/>
  <c r="AD633" i="9"/>
  <c r="AC633" i="9"/>
  <c r="AB633" i="9"/>
  <c r="AA633" i="9"/>
  <c r="Z633" i="9"/>
  <c r="Y633" i="9"/>
  <c r="X633" i="9"/>
  <c r="W633" i="9"/>
  <c r="V633" i="9"/>
  <c r="U633" i="9"/>
  <c r="T633" i="9"/>
  <c r="S633" i="9"/>
  <c r="R633" i="9"/>
  <c r="Q633" i="9"/>
  <c r="AO633" i="9" s="1"/>
  <c r="P633" i="9"/>
  <c r="L633" i="9"/>
  <c r="J633" i="9"/>
  <c r="G633" i="9"/>
  <c r="A633" i="9"/>
  <c r="AN632" i="9"/>
  <c r="AM632" i="9"/>
  <c r="AL632" i="9"/>
  <c r="AK632" i="9"/>
  <c r="AJ632" i="9"/>
  <c r="AI632" i="9"/>
  <c r="AH632" i="9"/>
  <c r="AG632" i="9"/>
  <c r="AF632" i="9"/>
  <c r="AE632" i="9"/>
  <c r="AD632" i="9"/>
  <c r="AC632" i="9"/>
  <c r="AB632" i="9"/>
  <c r="AA632" i="9"/>
  <c r="Z632" i="9"/>
  <c r="Y632" i="9"/>
  <c r="X632" i="9"/>
  <c r="W632" i="9"/>
  <c r="V632" i="9"/>
  <c r="U632" i="9"/>
  <c r="T632" i="9"/>
  <c r="S632" i="9"/>
  <c r="R632" i="9"/>
  <c r="Q632" i="9"/>
  <c r="P632" i="9"/>
  <c r="L632" i="9"/>
  <c r="J632" i="9"/>
  <c r="G632" i="9"/>
  <c r="A632" i="9"/>
  <c r="AN631" i="9"/>
  <c r="AM631" i="9"/>
  <c r="AL631" i="9"/>
  <c r="AK631" i="9"/>
  <c r="AJ631" i="9"/>
  <c r="AI631" i="9"/>
  <c r="AH631" i="9"/>
  <c r="AG631" i="9"/>
  <c r="AF631" i="9"/>
  <c r="AE631" i="9"/>
  <c r="AD631" i="9"/>
  <c r="AC631" i="9"/>
  <c r="AB631" i="9"/>
  <c r="AA631" i="9"/>
  <c r="Z631" i="9"/>
  <c r="Y631" i="9"/>
  <c r="X631" i="9"/>
  <c r="W631" i="9"/>
  <c r="V631" i="9"/>
  <c r="U631" i="9"/>
  <c r="T631" i="9"/>
  <c r="S631" i="9"/>
  <c r="R631" i="9"/>
  <c r="Q631" i="9"/>
  <c r="P631" i="9"/>
  <c r="L631" i="9"/>
  <c r="J631" i="9"/>
  <c r="G631" i="9"/>
  <c r="A631" i="9"/>
  <c r="AN630" i="9"/>
  <c r="AM630" i="9"/>
  <c r="AL630" i="9"/>
  <c r="AK630" i="9"/>
  <c r="AJ630" i="9"/>
  <c r="AI630" i="9"/>
  <c r="AH630" i="9"/>
  <c r="AG630" i="9"/>
  <c r="AF630" i="9"/>
  <c r="AE630" i="9"/>
  <c r="AD630" i="9"/>
  <c r="AC630" i="9"/>
  <c r="AB630" i="9"/>
  <c r="AA630" i="9"/>
  <c r="Z630" i="9"/>
  <c r="Y630" i="9"/>
  <c r="X630" i="9"/>
  <c r="W630" i="9"/>
  <c r="V630" i="9"/>
  <c r="U630" i="9"/>
  <c r="T630" i="9"/>
  <c r="S630" i="9"/>
  <c r="R630" i="9"/>
  <c r="Q630" i="9"/>
  <c r="P630" i="9"/>
  <c r="L630" i="9"/>
  <c r="J630" i="9"/>
  <c r="G630" i="9"/>
  <c r="A630" i="9"/>
  <c r="AN629" i="9"/>
  <c r="AM629" i="9"/>
  <c r="AL629" i="9"/>
  <c r="AK629" i="9"/>
  <c r="AJ629" i="9"/>
  <c r="AI629" i="9"/>
  <c r="AH629" i="9"/>
  <c r="AG629" i="9"/>
  <c r="AF629" i="9"/>
  <c r="AE629" i="9"/>
  <c r="AD629" i="9"/>
  <c r="AC629" i="9"/>
  <c r="AB629" i="9"/>
  <c r="AA629" i="9"/>
  <c r="Z629" i="9"/>
  <c r="Y629" i="9"/>
  <c r="X629" i="9"/>
  <c r="W629" i="9"/>
  <c r="V629" i="9"/>
  <c r="U629" i="9"/>
  <c r="T629" i="9"/>
  <c r="S629" i="9"/>
  <c r="R629" i="9"/>
  <c r="Q629" i="9"/>
  <c r="P629" i="9"/>
  <c r="L629" i="9"/>
  <c r="J629" i="9"/>
  <c r="G629" i="9"/>
  <c r="A629" i="9"/>
  <c r="AN628" i="9"/>
  <c r="AM628" i="9"/>
  <c r="AL628" i="9"/>
  <c r="AK628" i="9"/>
  <c r="AJ628" i="9"/>
  <c r="AI628" i="9"/>
  <c r="AH628" i="9"/>
  <c r="AG628" i="9"/>
  <c r="AF628" i="9"/>
  <c r="AE628" i="9"/>
  <c r="AD628" i="9"/>
  <c r="AC628" i="9"/>
  <c r="AB628" i="9"/>
  <c r="AA628" i="9"/>
  <c r="Z628" i="9"/>
  <c r="Y628" i="9"/>
  <c r="X628" i="9"/>
  <c r="W628" i="9"/>
  <c r="V628" i="9"/>
  <c r="U628" i="9"/>
  <c r="T628" i="9"/>
  <c r="S628" i="9"/>
  <c r="R628" i="9"/>
  <c r="Q628" i="9"/>
  <c r="P628" i="9"/>
  <c r="L628" i="9"/>
  <c r="J628" i="9"/>
  <c r="G628" i="9"/>
  <c r="A628" i="9"/>
  <c r="AN627" i="9"/>
  <c r="AM627" i="9"/>
  <c r="AL627" i="9"/>
  <c r="AK627" i="9"/>
  <c r="AJ627" i="9"/>
  <c r="AI627" i="9"/>
  <c r="AH627" i="9"/>
  <c r="AG627" i="9"/>
  <c r="AF627" i="9"/>
  <c r="AE627" i="9"/>
  <c r="AD627" i="9"/>
  <c r="AC627" i="9"/>
  <c r="AB627" i="9"/>
  <c r="AA627" i="9"/>
  <c r="Z627" i="9"/>
  <c r="Y627" i="9"/>
  <c r="X627" i="9"/>
  <c r="W627" i="9"/>
  <c r="V627" i="9"/>
  <c r="U627" i="9"/>
  <c r="T627" i="9"/>
  <c r="S627" i="9"/>
  <c r="R627" i="9"/>
  <c r="Q627" i="9"/>
  <c r="AO627" i="9" s="1"/>
  <c r="P627" i="9"/>
  <c r="L627" i="9"/>
  <c r="J627" i="9"/>
  <c r="G627" i="9"/>
  <c r="A627" i="9"/>
  <c r="AN626" i="9"/>
  <c r="AM626" i="9"/>
  <c r="AL626" i="9"/>
  <c r="AK626" i="9"/>
  <c r="AJ626" i="9"/>
  <c r="AI626" i="9"/>
  <c r="AH626" i="9"/>
  <c r="AG626" i="9"/>
  <c r="AF626" i="9"/>
  <c r="AE626" i="9"/>
  <c r="AD626" i="9"/>
  <c r="AC626" i="9"/>
  <c r="AB626" i="9"/>
  <c r="AA626" i="9"/>
  <c r="Z626" i="9"/>
  <c r="Y626" i="9"/>
  <c r="X626" i="9"/>
  <c r="W626" i="9"/>
  <c r="V626" i="9"/>
  <c r="U626" i="9"/>
  <c r="T626" i="9"/>
  <c r="S626" i="9"/>
  <c r="R626" i="9"/>
  <c r="Q626" i="9"/>
  <c r="P626" i="9"/>
  <c r="L626" i="9"/>
  <c r="J626" i="9"/>
  <c r="G626" i="9"/>
  <c r="A626" i="9"/>
  <c r="AN625" i="9"/>
  <c r="AM625" i="9"/>
  <c r="AL625" i="9"/>
  <c r="AK625" i="9"/>
  <c r="AJ625" i="9"/>
  <c r="AI625" i="9"/>
  <c r="AH625" i="9"/>
  <c r="AG625" i="9"/>
  <c r="AF625" i="9"/>
  <c r="AE625" i="9"/>
  <c r="AD625" i="9"/>
  <c r="AC625" i="9"/>
  <c r="AB625" i="9"/>
  <c r="AA625" i="9"/>
  <c r="Z625" i="9"/>
  <c r="Y625" i="9"/>
  <c r="X625" i="9"/>
  <c r="W625" i="9"/>
  <c r="V625" i="9"/>
  <c r="U625" i="9"/>
  <c r="T625" i="9"/>
  <c r="S625" i="9"/>
  <c r="R625" i="9"/>
  <c r="Q625" i="9"/>
  <c r="AO625" i="9" s="1"/>
  <c r="P625" i="9"/>
  <c r="L625" i="9"/>
  <c r="J625" i="9"/>
  <c r="G625" i="9"/>
  <c r="A625" i="9"/>
  <c r="AN624" i="9"/>
  <c r="AM624" i="9"/>
  <c r="AL624" i="9"/>
  <c r="AK624" i="9"/>
  <c r="AJ624" i="9"/>
  <c r="AI624" i="9"/>
  <c r="AH624" i="9"/>
  <c r="AG624" i="9"/>
  <c r="AF624" i="9"/>
  <c r="AE624" i="9"/>
  <c r="AD624" i="9"/>
  <c r="AC624" i="9"/>
  <c r="AB624" i="9"/>
  <c r="AA624" i="9"/>
  <c r="Z624" i="9"/>
  <c r="Y624" i="9"/>
  <c r="X624" i="9"/>
  <c r="W624" i="9"/>
  <c r="V624" i="9"/>
  <c r="U624" i="9"/>
  <c r="T624" i="9"/>
  <c r="S624" i="9"/>
  <c r="R624" i="9"/>
  <c r="Q624" i="9"/>
  <c r="P624" i="9"/>
  <c r="L624" i="9"/>
  <c r="J624" i="9"/>
  <c r="G624" i="9"/>
  <c r="A624" i="9"/>
  <c r="AN623" i="9"/>
  <c r="AM623" i="9"/>
  <c r="AL623" i="9"/>
  <c r="AK623" i="9"/>
  <c r="AJ623" i="9"/>
  <c r="AI623" i="9"/>
  <c r="AH623" i="9"/>
  <c r="AG623" i="9"/>
  <c r="AF623" i="9"/>
  <c r="AE623" i="9"/>
  <c r="AD623" i="9"/>
  <c r="AC623" i="9"/>
  <c r="AB623" i="9"/>
  <c r="AA623" i="9"/>
  <c r="Z623" i="9"/>
  <c r="Y623" i="9"/>
  <c r="X623" i="9"/>
  <c r="W623" i="9"/>
  <c r="V623" i="9"/>
  <c r="U623" i="9"/>
  <c r="T623" i="9"/>
  <c r="S623" i="9"/>
  <c r="R623" i="9"/>
  <c r="Q623" i="9"/>
  <c r="AO623" i="9" s="1"/>
  <c r="P623" i="9"/>
  <c r="L623" i="9"/>
  <c r="J623" i="9"/>
  <c r="G623" i="9"/>
  <c r="A623" i="9"/>
  <c r="AN622" i="9"/>
  <c r="AM622" i="9"/>
  <c r="AL622" i="9"/>
  <c r="AK622" i="9"/>
  <c r="AJ622" i="9"/>
  <c r="AI622" i="9"/>
  <c r="AH622" i="9"/>
  <c r="AG622" i="9"/>
  <c r="AF622" i="9"/>
  <c r="AE622" i="9"/>
  <c r="AD622" i="9"/>
  <c r="AC622" i="9"/>
  <c r="AB622" i="9"/>
  <c r="AA622" i="9"/>
  <c r="Z622" i="9"/>
  <c r="Y622" i="9"/>
  <c r="X622" i="9"/>
  <c r="W622" i="9"/>
  <c r="V622" i="9"/>
  <c r="U622" i="9"/>
  <c r="T622" i="9"/>
  <c r="S622" i="9"/>
  <c r="R622" i="9"/>
  <c r="Q622" i="9"/>
  <c r="P622" i="9"/>
  <c r="L622" i="9"/>
  <c r="J622" i="9"/>
  <c r="G622" i="9"/>
  <c r="A622" i="9"/>
  <c r="AN621" i="9"/>
  <c r="AM621" i="9"/>
  <c r="AL621" i="9"/>
  <c r="AK621" i="9"/>
  <c r="AJ621" i="9"/>
  <c r="AI621" i="9"/>
  <c r="AH621" i="9"/>
  <c r="AG621" i="9"/>
  <c r="AF621" i="9"/>
  <c r="AE621" i="9"/>
  <c r="AD621" i="9"/>
  <c r="AC621" i="9"/>
  <c r="AB621" i="9"/>
  <c r="AA621" i="9"/>
  <c r="Z621" i="9"/>
  <c r="Y621" i="9"/>
  <c r="X621" i="9"/>
  <c r="W621" i="9"/>
  <c r="V621" i="9"/>
  <c r="U621" i="9"/>
  <c r="T621" i="9"/>
  <c r="S621" i="9"/>
  <c r="R621" i="9"/>
  <c r="Q621" i="9"/>
  <c r="AO621" i="9" s="1"/>
  <c r="P621" i="9"/>
  <c r="L621" i="9"/>
  <c r="J621" i="9"/>
  <c r="G621" i="9"/>
  <c r="A621" i="9"/>
  <c r="AN620" i="9"/>
  <c r="AM620" i="9"/>
  <c r="AL620" i="9"/>
  <c r="AK620" i="9"/>
  <c r="AJ620" i="9"/>
  <c r="AI620" i="9"/>
  <c r="AH620" i="9"/>
  <c r="AG620" i="9"/>
  <c r="AF620" i="9"/>
  <c r="AE620" i="9"/>
  <c r="AD620" i="9"/>
  <c r="AC620" i="9"/>
  <c r="AB620" i="9"/>
  <c r="AA620" i="9"/>
  <c r="Z620" i="9"/>
  <c r="Y620" i="9"/>
  <c r="X620" i="9"/>
  <c r="W620" i="9"/>
  <c r="V620" i="9"/>
  <c r="U620" i="9"/>
  <c r="T620" i="9"/>
  <c r="S620" i="9"/>
  <c r="R620" i="9"/>
  <c r="Q620" i="9"/>
  <c r="P620" i="9"/>
  <c r="L620" i="9"/>
  <c r="J620" i="9"/>
  <c r="G620" i="9"/>
  <c r="A620" i="9"/>
  <c r="AN619" i="9"/>
  <c r="AM619" i="9"/>
  <c r="AL619" i="9"/>
  <c r="AK619" i="9"/>
  <c r="AJ619" i="9"/>
  <c r="AI619" i="9"/>
  <c r="AH619" i="9"/>
  <c r="AG619" i="9"/>
  <c r="AF619" i="9"/>
  <c r="AE619" i="9"/>
  <c r="AD619" i="9"/>
  <c r="AC619" i="9"/>
  <c r="AB619" i="9"/>
  <c r="AA619" i="9"/>
  <c r="Z619" i="9"/>
  <c r="Y619" i="9"/>
  <c r="X619" i="9"/>
  <c r="W619" i="9"/>
  <c r="V619" i="9"/>
  <c r="U619" i="9"/>
  <c r="T619" i="9"/>
  <c r="S619" i="9"/>
  <c r="R619" i="9"/>
  <c r="Q619" i="9"/>
  <c r="P619" i="9"/>
  <c r="L619" i="9"/>
  <c r="J619" i="9"/>
  <c r="G619" i="9"/>
  <c r="A619" i="9"/>
  <c r="AN618" i="9"/>
  <c r="AM618" i="9"/>
  <c r="AL618" i="9"/>
  <c r="AK618" i="9"/>
  <c r="AJ618" i="9"/>
  <c r="AI618" i="9"/>
  <c r="AH618" i="9"/>
  <c r="AG618" i="9"/>
  <c r="AF618" i="9"/>
  <c r="AE618" i="9"/>
  <c r="AD618" i="9"/>
  <c r="AC618" i="9"/>
  <c r="AB618" i="9"/>
  <c r="AA618" i="9"/>
  <c r="Z618" i="9"/>
  <c r="Y618" i="9"/>
  <c r="X618" i="9"/>
  <c r="W618" i="9"/>
  <c r="V618" i="9"/>
  <c r="U618" i="9"/>
  <c r="T618" i="9"/>
  <c r="S618" i="9"/>
  <c r="R618" i="9"/>
  <c r="Q618" i="9"/>
  <c r="P618" i="9"/>
  <c r="L618" i="9"/>
  <c r="J618" i="9"/>
  <c r="G618" i="9"/>
  <c r="A618" i="9"/>
  <c r="AN617" i="9"/>
  <c r="AM617" i="9"/>
  <c r="AL617" i="9"/>
  <c r="AK617" i="9"/>
  <c r="AJ617" i="9"/>
  <c r="AI617" i="9"/>
  <c r="AH617" i="9"/>
  <c r="AG617" i="9"/>
  <c r="AF617" i="9"/>
  <c r="AE617" i="9"/>
  <c r="AD617" i="9"/>
  <c r="AC617" i="9"/>
  <c r="AB617" i="9"/>
  <c r="AA617" i="9"/>
  <c r="Z617" i="9"/>
  <c r="Y617" i="9"/>
  <c r="X617" i="9"/>
  <c r="W617" i="9"/>
  <c r="V617" i="9"/>
  <c r="U617" i="9"/>
  <c r="T617" i="9"/>
  <c r="S617" i="9"/>
  <c r="R617" i="9"/>
  <c r="Q617" i="9"/>
  <c r="AO617" i="9" s="1"/>
  <c r="P617" i="9"/>
  <c r="L617" i="9"/>
  <c r="J617" i="9"/>
  <c r="G617" i="9"/>
  <c r="A617" i="9"/>
  <c r="AN616" i="9"/>
  <c r="AM616" i="9"/>
  <c r="AL616" i="9"/>
  <c r="AK616" i="9"/>
  <c r="AJ616" i="9"/>
  <c r="AI616" i="9"/>
  <c r="AH616" i="9"/>
  <c r="AG616" i="9"/>
  <c r="AF616" i="9"/>
  <c r="AE616" i="9"/>
  <c r="AD616" i="9"/>
  <c r="AC616" i="9"/>
  <c r="AB616" i="9"/>
  <c r="AA616" i="9"/>
  <c r="Z616" i="9"/>
  <c r="Y616" i="9"/>
  <c r="X616" i="9"/>
  <c r="W616" i="9"/>
  <c r="V616" i="9"/>
  <c r="U616" i="9"/>
  <c r="T616" i="9"/>
  <c r="S616" i="9"/>
  <c r="R616" i="9"/>
  <c r="Q616" i="9"/>
  <c r="P616" i="9"/>
  <c r="L616" i="9"/>
  <c r="J616" i="9"/>
  <c r="G616" i="9"/>
  <c r="A616" i="9"/>
  <c r="AN615" i="9"/>
  <c r="AM615" i="9"/>
  <c r="AL615" i="9"/>
  <c r="AK615" i="9"/>
  <c r="AJ615" i="9"/>
  <c r="AI615" i="9"/>
  <c r="AH615" i="9"/>
  <c r="AG615" i="9"/>
  <c r="AF615" i="9"/>
  <c r="AE615" i="9"/>
  <c r="AD615" i="9"/>
  <c r="AC615" i="9"/>
  <c r="AB615" i="9"/>
  <c r="AA615" i="9"/>
  <c r="Z615" i="9"/>
  <c r="Y615" i="9"/>
  <c r="X615" i="9"/>
  <c r="W615" i="9"/>
  <c r="V615" i="9"/>
  <c r="U615" i="9"/>
  <c r="T615" i="9"/>
  <c r="S615" i="9"/>
  <c r="R615" i="9"/>
  <c r="Q615" i="9"/>
  <c r="P615" i="9"/>
  <c r="AO615" i="9" s="1"/>
  <c r="L615" i="9"/>
  <c r="J615" i="9"/>
  <c r="G615" i="9"/>
  <c r="A615" i="9"/>
  <c r="AN614" i="9"/>
  <c r="AM614" i="9"/>
  <c r="AL614" i="9"/>
  <c r="AK614" i="9"/>
  <c r="AJ614" i="9"/>
  <c r="AI614" i="9"/>
  <c r="AH614" i="9"/>
  <c r="AG614" i="9"/>
  <c r="AF614" i="9"/>
  <c r="AE614" i="9"/>
  <c r="AD614" i="9"/>
  <c r="AC614" i="9"/>
  <c r="AB614" i="9"/>
  <c r="AA614" i="9"/>
  <c r="Z614" i="9"/>
  <c r="Y614" i="9"/>
  <c r="X614" i="9"/>
  <c r="W614" i="9"/>
  <c r="V614" i="9"/>
  <c r="U614" i="9"/>
  <c r="T614" i="9"/>
  <c r="S614" i="9"/>
  <c r="R614" i="9"/>
  <c r="Q614" i="9"/>
  <c r="P614" i="9"/>
  <c r="L614" i="9"/>
  <c r="J614" i="9"/>
  <c r="G614" i="9"/>
  <c r="A614" i="9"/>
  <c r="AN613" i="9"/>
  <c r="AM613" i="9"/>
  <c r="AL613" i="9"/>
  <c r="AK613" i="9"/>
  <c r="AJ613" i="9"/>
  <c r="AI613" i="9"/>
  <c r="AH613" i="9"/>
  <c r="AG613" i="9"/>
  <c r="AF613" i="9"/>
  <c r="AE613" i="9"/>
  <c r="AD613" i="9"/>
  <c r="AC613" i="9"/>
  <c r="AB613" i="9"/>
  <c r="AA613" i="9"/>
  <c r="Z613" i="9"/>
  <c r="Y613" i="9"/>
  <c r="X613" i="9"/>
  <c r="W613" i="9"/>
  <c r="V613" i="9"/>
  <c r="U613" i="9"/>
  <c r="T613" i="9"/>
  <c r="S613" i="9"/>
  <c r="R613" i="9"/>
  <c r="Q613" i="9"/>
  <c r="P613" i="9"/>
  <c r="L613" i="9"/>
  <c r="J613" i="9"/>
  <c r="G613" i="9"/>
  <c r="A613" i="9"/>
  <c r="AN612" i="9"/>
  <c r="AM612" i="9"/>
  <c r="AL612" i="9"/>
  <c r="AK612" i="9"/>
  <c r="AJ612" i="9"/>
  <c r="AI612" i="9"/>
  <c r="AH612" i="9"/>
  <c r="AG612" i="9"/>
  <c r="AF612" i="9"/>
  <c r="AE612" i="9"/>
  <c r="AD612" i="9"/>
  <c r="AC612" i="9"/>
  <c r="AB612" i="9"/>
  <c r="AA612" i="9"/>
  <c r="Z612" i="9"/>
  <c r="Y612" i="9"/>
  <c r="X612" i="9"/>
  <c r="W612" i="9"/>
  <c r="V612" i="9"/>
  <c r="U612" i="9"/>
  <c r="T612" i="9"/>
  <c r="S612" i="9"/>
  <c r="R612" i="9"/>
  <c r="Q612" i="9"/>
  <c r="P612" i="9"/>
  <c r="L612" i="9"/>
  <c r="J612" i="9"/>
  <c r="G612" i="9"/>
  <c r="A612" i="9"/>
  <c r="AN611" i="9"/>
  <c r="AM611" i="9"/>
  <c r="AL611" i="9"/>
  <c r="AK611" i="9"/>
  <c r="AJ611" i="9"/>
  <c r="AI611" i="9"/>
  <c r="AH611" i="9"/>
  <c r="AG611" i="9"/>
  <c r="AF611" i="9"/>
  <c r="AE611" i="9"/>
  <c r="AD611" i="9"/>
  <c r="AC611" i="9"/>
  <c r="AB611" i="9"/>
  <c r="AA611" i="9"/>
  <c r="Z611" i="9"/>
  <c r="Y611" i="9"/>
  <c r="X611" i="9"/>
  <c r="W611" i="9"/>
  <c r="V611" i="9"/>
  <c r="U611" i="9"/>
  <c r="T611" i="9"/>
  <c r="S611" i="9"/>
  <c r="R611" i="9"/>
  <c r="Q611" i="9"/>
  <c r="P611" i="9"/>
  <c r="L611" i="9"/>
  <c r="J611" i="9"/>
  <c r="G611" i="9"/>
  <c r="A611" i="9"/>
  <c r="AN610" i="9"/>
  <c r="AM610" i="9"/>
  <c r="AL610" i="9"/>
  <c r="AK610" i="9"/>
  <c r="AJ610" i="9"/>
  <c r="AI610" i="9"/>
  <c r="AH610" i="9"/>
  <c r="AG610" i="9"/>
  <c r="AF610" i="9"/>
  <c r="AE610" i="9"/>
  <c r="AD610" i="9"/>
  <c r="AC610" i="9"/>
  <c r="AB610" i="9"/>
  <c r="AA610" i="9"/>
  <c r="Z610" i="9"/>
  <c r="Y610" i="9"/>
  <c r="X610" i="9"/>
  <c r="W610" i="9"/>
  <c r="V610" i="9"/>
  <c r="U610" i="9"/>
  <c r="T610" i="9"/>
  <c r="S610" i="9"/>
  <c r="R610" i="9"/>
  <c r="Q610" i="9"/>
  <c r="AO610" i="9" s="1"/>
  <c r="P610" i="9"/>
  <c r="L610" i="9"/>
  <c r="J610" i="9"/>
  <c r="G610" i="9"/>
  <c r="A610" i="9"/>
  <c r="AN609" i="9"/>
  <c r="AM609" i="9"/>
  <c r="AL609" i="9"/>
  <c r="AK609" i="9"/>
  <c r="AJ609" i="9"/>
  <c r="AI609" i="9"/>
  <c r="AH609" i="9"/>
  <c r="AG609" i="9"/>
  <c r="AF609" i="9"/>
  <c r="AE609" i="9"/>
  <c r="AD609" i="9"/>
  <c r="AC609" i="9"/>
  <c r="AB609" i="9"/>
  <c r="AA609" i="9"/>
  <c r="Z609" i="9"/>
  <c r="Y609" i="9"/>
  <c r="X609" i="9"/>
  <c r="W609" i="9"/>
  <c r="V609" i="9"/>
  <c r="U609" i="9"/>
  <c r="T609" i="9"/>
  <c r="S609" i="9"/>
  <c r="R609" i="9"/>
  <c r="Q609" i="9"/>
  <c r="P609" i="9"/>
  <c r="L609" i="9"/>
  <c r="J609" i="9"/>
  <c r="G609" i="9"/>
  <c r="A609" i="9"/>
  <c r="AN608" i="9"/>
  <c r="AM608" i="9"/>
  <c r="AL608" i="9"/>
  <c r="AK608" i="9"/>
  <c r="AJ608" i="9"/>
  <c r="AI608" i="9"/>
  <c r="AH608" i="9"/>
  <c r="AG608" i="9"/>
  <c r="AF608" i="9"/>
  <c r="AE608" i="9"/>
  <c r="AD608" i="9"/>
  <c r="AC608" i="9"/>
  <c r="AB608" i="9"/>
  <c r="AA608" i="9"/>
  <c r="Z608" i="9"/>
  <c r="Y608" i="9"/>
  <c r="X608" i="9"/>
  <c r="W608" i="9"/>
  <c r="V608" i="9"/>
  <c r="U608" i="9"/>
  <c r="T608" i="9"/>
  <c r="S608" i="9"/>
  <c r="R608" i="9"/>
  <c r="Q608" i="9"/>
  <c r="AO608" i="9" s="1"/>
  <c r="P608" i="9"/>
  <c r="L608" i="9"/>
  <c r="J608" i="9"/>
  <c r="G608" i="9"/>
  <c r="A608" i="9"/>
  <c r="AN607" i="9"/>
  <c r="AM607" i="9"/>
  <c r="AL607" i="9"/>
  <c r="AK607" i="9"/>
  <c r="AJ607" i="9"/>
  <c r="AI607" i="9"/>
  <c r="AH607" i="9"/>
  <c r="AG607" i="9"/>
  <c r="AF607" i="9"/>
  <c r="AE607" i="9"/>
  <c r="AD607" i="9"/>
  <c r="AC607" i="9"/>
  <c r="AB607" i="9"/>
  <c r="AA607" i="9"/>
  <c r="Z607" i="9"/>
  <c r="Y607" i="9"/>
  <c r="X607" i="9"/>
  <c r="W607" i="9"/>
  <c r="V607" i="9"/>
  <c r="U607" i="9"/>
  <c r="T607" i="9"/>
  <c r="S607" i="9"/>
  <c r="R607" i="9"/>
  <c r="Q607" i="9"/>
  <c r="P607" i="9"/>
  <c r="L607" i="9"/>
  <c r="J607" i="9"/>
  <c r="G607" i="9"/>
  <c r="A607" i="9"/>
  <c r="AN606" i="9"/>
  <c r="AM606" i="9"/>
  <c r="AL606" i="9"/>
  <c r="AK606" i="9"/>
  <c r="AJ606" i="9"/>
  <c r="AI606" i="9"/>
  <c r="AH606" i="9"/>
  <c r="AG606" i="9"/>
  <c r="AF606" i="9"/>
  <c r="AE606" i="9"/>
  <c r="AD606" i="9"/>
  <c r="AC606" i="9"/>
  <c r="AB606" i="9"/>
  <c r="AA606" i="9"/>
  <c r="Z606" i="9"/>
  <c r="Y606" i="9"/>
  <c r="X606" i="9"/>
  <c r="W606" i="9"/>
  <c r="V606" i="9"/>
  <c r="U606" i="9"/>
  <c r="T606" i="9"/>
  <c r="S606" i="9"/>
  <c r="R606" i="9"/>
  <c r="Q606" i="9"/>
  <c r="AO606" i="9" s="1"/>
  <c r="P606" i="9"/>
  <c r="L606" i="9"/>
  <c r="J606" i="9"/>
  <c r="G606" i="9"/>
  <c r="A606" i="9"/>
  <c r="AN605" i="9"/>
  <c r="AM605" i="9"/>
  <c r="AL605" i="9"/>
  <c r="AK605" i="9"/>
  <c r="AJ605" i="9"/>
  <c r="AI605" i="9"/>
  <c r="AH605" i="9"/>
  <c r="AG605" i="9"/>
  <c r="AF605" i="9"/>
  <c r="AE605" i="9"/>
  <c r="AD605" i="9"/>
  <c r="AC605" i="9"/>
  <c r="AB605" i="9"/>
  <c r="AA605" i="9"/>
  <c r="Z605" i="9"/>
  <c r="Y605" i="9"/>
  <c r="X605" i="9"/>
  <c r="W605" i="9"/>
  <c r="V605" i="9"/>
  <c r="U605" i="9"/>
  <c r="T605" i="9"/>
  <c r="S605" i="9"/>
  <c r="R605" i="9"/>
  <c r="Q605" i="9"/>
  <c r="P605" i="9"/>
  <c r="L605" i="9"/>
  <c r="J605" i="9"/>
  <c r="G605" i="9"/>
  <c r="A605" i="9"/>
  <c r="AN604" i="9"/>
  <c r="AM604" i="9"/>
  <c r="AL604" i="9"/>
  <c r="AK604" i="9"/>
  <c r="AJ604" i="9"/>
  <c r="AI604" i="9"/>
  <c r="AH604" i="9"/>
  <c r="AG604" i="9"/>
  <c r="AF604" i="9"/>
  <c r="AE604" i="9"/>
  <c r="AD604" i="9"/>
  <c r="AC604" i="9"/>
  <c r="AB604" i="9"/>
  <c r="AA604" i="9"/>
  <c r="Z604" i="9"/>
  <c r="Y604" i="9"/>
  <c r="X604" i="9"/>
  <c r="W604" i="9"/>
  <c r="V604" i="9"/>
  <c r="U604" i="9"/>
  <c r="T604" i="9"/>
  <c r="S604" i="9"/>
  <c r="R604" i="9"/>
  <c r="Q604" i="9"/>
  <c r="AO604" i="9" s="1"/>
  <c r="P604" i="9"/>
  <c r="L604" i="9"/>
  <c r="J604" i="9"/>
  <c r="G604" i="9"/>
  <c r="A604" i="9"/>
  <c r="AN603" i="9"/>
  <c r="AM603" i="9"/>
  <c r="AL603" i="9"/>
  <c r="AK603" i="9"/>
  <c r="AJ603" i="9"/>
  <c r="AI603" i="9"/>
  <c r="AH603" i="9"/>
  <c r="AG603" i="9"/>
  <c r="AF603" i="9"/>
  <c r="AE603" i="9"/>
  <c r="AD603" i="9"/>
  <c r="AC603" i="9"/>
  <c r="AB603" i="9"/>
  <c r="AA603" i="9"/>
  <c r="Z603" i="9"/>
  <c r="Y603" i="9"/>
  <c r="X603" i="9"/>
  <c r="W603" i="9"/>
  <c r="V603" i="9"/>
  <c r="U603" i="9"/>
  <c r="T603" i="9"/>
  <c r="S603" i="9"/>
  <c r="R603" i="9"/>
  <c r="Q603" i="9"/>
  <c r="P603" i="9"/>
  <c r="L603" i="9"/>
  <c r="J603" i="9"/>
  <c r="G603" i="9"/>
  <c r="A603" i="9"/>
  <c r="AN602" i="9"/>
  <c r="AM602" i="9"/>
  <c r="AL602" i="9"/>
  <c r="AK602" i="9"/>
  <c r="AJ602" i="9"/>
  <c r="AI602" i="9"/>
  <c r="AH602" i="9"/>
  <c r="AG602" i="9"/>
  <c r="AF602" i="9"/>
  <c r="AE602" i="9"/>
  <c r="AD602" i="9"/>
  <c r="AC602" i="9"/>
  <c r="AB602" i="9"/>
  <c r="AA602" i="9"/>
  <c r="Z602" i="9"/>
  <c r="Y602" i="9"/>
  <c r="X602" i="9"/>
  <c r="W602" i="9"/>
  <c r="V602" i="9"/>
  <c r="U602" i="9"/>
  <c r="T602" i="9"/>
  <c r="S602" i="9"/>
  <c r="R602" i="9"/>
  <c r="Q602" i="9"/>
  <c r="P602" i="9"/>
  <c r="L602" i="9"/>
  <c r="J602" i="9"/>
  <c r="G602" i="9"/>
  <c r="A602" i="9"/>
  <c r="AN601" i="9"/>
  <c r="AM601" i="9"/>
  <c r="AL601" i="9"/>
  <c r="AK601" i="9"/>
  <c r="AJ601" i="9"/>
  <c r="AI601" i="9"/>
  <c r="AH601" i="9"/>
  <c r="AG601" i="9"/>
  <c r="AF601" i="9"/>
  <c r="AE601" i="9"/>
  <c r="AD601" i="9"/>
  <c r="AC601" i="9"/>
  <c r="AB601" i="9"/>
  <c r="AA601" i="9"/>
  <c r="Z601" i="9"/>
  <c r="Y601" i="9"/>
  <c r="X601" i="9"/>
  <c r="W601" i="9"/>
  <c r="V601" i="9"/>
  <c r="U601" i="9"/>
  <c r="T601" i="9"/>
  <c r="S601" i="9"/>
  <c r="R601" i="9"/>
  <c r="Q601" i="9"/>
  <c r="AO601" i="9" s="1"/>
  <c r="P601" i="9"/>
  <c r="L601" i="9"/>
  <c r="J601" i="9"/>
  <c r="G601" i="9"/>
  <c r="A601" i="9"/>
  <c r="AN600" i="9"/>
  <c r="AM600" i="9"/>
  <c r="AL600" i="9"/>
  <c r="AK600" i="9"/>
  <c r="AJ600" i="9"/>
  <c r="AI600" i="9"/>
  <c r="AH600" i="9"/>
  <c r="AG600" i="9"/>
  <c r="AF600" i="9"/>
  <c r="AE600" i="9"/>
  <c r="AD600" i="9"/>
  <c r="AC600" i="9"/>
  <c r="AB600" i="9"/>
  <c r="AA600" i="9"/>
  <c r="Z600" i="9"/>
  <c r="Y600" i="9"/>
  <c r="X600" i="9"/>
  <c r="W600" i="9"/>
  <c r="V600" i="9"/>
  <c r="U600" i="9"/>
  <c r="T600" i="9"/>
  <c r="S600" i="9"/>
  <c r="R600" i="9"/>
  <c r="Q600" i="9"/>
  <c r="AO600" i="9" s="1"/>
  <c r="P600" i="9"/>
  <c r="L600" i="9"/>
  <c r="J600" i="9"/>
  <c r="G600" i="9"/>
  <c r="A600" i="9"/>
  <c r="AN599" i="9"/>
  <c r="AM599" i="9"/>
  <c r="AL599" i="9"/>
  <c r="AK599" i="9"/>
  <c r="AJ599" i="9"/>
  <c r="AI599" i="9"/>
  <c r="AH599" i="9"/>
  <c r="AG599" i="9"/>
  <c r="AF599" i="9"/>
  <c r="AE599" i="9"/>
  <c r="AD599" i="9"/>
  <c r="AC599" i="9"/>
  <c r="AB599" i="9"/>
  <c r="AA599" i="9"/>
  <c r="Z599" i="9"/>
  <c r="Y599" i="9"/>
  <c r="X599" i="9"/>
  <c r="W599" i="9"/>
  <c r="V599" i="9"/>
  <c r="U599" i="9"/>
  <c r="T599" i="9"/>
  <c r="S599" i="9"/>
  <c r="R599" i="9"/>
  <c r="Q599" i="9"/>
  <c r="P599" i="9"/>
  <c r="L599" i="9"/>
  <c r="J599" i="9"/>
  <c r="G599" i="9"/>
  <c r="A599" i="9"/>
  <c r="AN598" i="9"/>
  <c r="AM598" i="9"/>
  <c r="AL598" i="9"/>
  <c r="AK598" i="9"/>
  <c r="AJ598" i="9"/>
  <c r="AI598" i="9"/>
  <c r="AH598" i="9"/>
  <c r="AG598" i="9"/>
  <c r="AF598" i="9"/>
  <c r="AE598" i="9"/>
  <c r="AD598" i="9"/>
  <c r="AC598" i="9"/>
  <c r="AB598" i="9"/>
  <c r="AA598" i="9"/>
  <c r="Z598" i="9"/>
  <c r="Y598" i="9"/>
  <c r="X598" i="9"/>
  <c r="W598" i="9"/>
  <c r="V598" i="9"/>
  <c r="U598" i="9"/>
  <c r="T598" i="9"/>
  <c r="S598" i="9"/>
  <c r="R598" i="9"/>
  <c r="Q598" i="9"/>
  <c r="AO598" i="9" s="1"/>
  <c r="P598" i="9"/>
  <c r="L598" i="9"/>
  <c r="J598" i="9"/>
  <c r="G598" i="9"/>
  <c r="A598" i="9"/>
  <c r="AN597" i="9"/>
  <c r="AM597" i="9"/>
  <c r="AL597" i="9"/>
  <c r="AK597" i="9"/>
  <c r="AJ597" i="9"/>
  <c r="AI597" i="9"/>
  <c r="AH597" i="9"/>
  <c r="AG597" i="9"/>
  <c r="AF597" i="9"/>
  <c r="AE597" i="9"/>
  <c r="AD597" i="9"/>
  <c r="AC597" i="9"/>
  <c r="AB597" i="9"/>
  <c r="AA597" i="9"/>
  <c r="Z597" i="9"/>
  <c r="Y597" i="9"/>
  <c r="X597" i="9"/>
  <c r="W597" i="9"/>
  <c r="V597" i="9"/>
  <c r="U597" i="9"/>
  <c r="T597" i="9"/>
  <c r="S597" i="9"/>
  <c r="R597" i="9"/>
  <c r="Q597" i="9"/>
  <c r="P597" i="9"/>
  <c r="L597" i="9"/>
  <c r="J597" i="9"/>
  <c r="G597" i="9"/>
  <c r="A597" i="9"/>
  <c r="AN596" i="9"/>
  <c r="AM596" i="9"/>
  <c r="AL596" i="9"/>
  <c r="AK596" i="9"/>
  <c r="AJ596" i="9"/>
  <c r="AI596" i="9"/>
  <c r="AH596" i="9"/>
  <c r="AG596" i="9"/>
  <c r="AF596" i="9"/>
  <c r="AE596" i="9"/>
  <c r="AD596" i="9"/>
  <c r="AC596" i="9"/>
  <c r="AB596" i="9"/>
  <c r="AA596" i="9"/>
  <c r="Z596" i="9"/>
  <c r="Y596" i="9"/>
  <c r="X596" i="9"/>
  <c r="W596" i="9"/>
  <c r="V596" i="9"/>
  <c r="U596" i="9"/>
  <c r="T596" i="9"/>
  <c r="S596" i="9"/>
  <c r="R596" i="9"/>
  <c r="Q596" i="9"/>
  <c r="AO596" i="9" s="1"/>
  <c r="P596" i="9"/>
  <c r="L596" i="9"/>
  <c r="J596" i="9"/>
  <c r="G596" i="9"/>
  <c r="A596" i="9"/>
  <c r="AN595" i="9"/>
  <c r="AM595" i="9"/>
  <c r="AL595" i="9"/>
  <c r="AK595" i="9"/>
  <c r="AJ595" i="9"/>
  <c r="AI595" i="9"/>
  <c r="AH595" i="9"/>
  <c r="AG595" i="9"/>
  <c r="AF595" i="9"/>
  <c r="AE595" i="9"/>
  <c r="AD595" i="9"/>
  <c r="AC595" i="9"/>
  <c r="AB595" i="9"/>
  <c r="AA595" i="9"/>
  <c r="Z595" i="9"/>
  <c r="Y595" i="9"/>
  <c r="X595" i="9"/>
  <c r="W595" i="9"/>
  <c r="V595" i="9"/>
  <c r="U595" i="9"/>
  <c r="T595" i="9"/>
  <c r="S595" i="9"/>
  <c r="R595" i="9"/>
  <c r="Q595" i="9"/>
  <c r="P595" i="9"/>
  <c r="L595" i="9"/>
  <c r="J595" i="9"/>
  <c r="G595" i="9"/>
  <c r="A595" i="9"/>
  <c r="AN594" i="9"/>
  <c r="AM594" i="9"/>
  <c r="AL594" i="9"/>
  <c r="AK594" i="9"/>
  <c r="AJ594" i="9"/>
  <c r="AI594" i="9"/>
  <c r="AH594" i="9"/>
  <c r="AG594" i="9"/>
  <c r="AF594" i="9"/>
  <c r="AE594" i="9"/>
  <c r="AD594" i="9"/>
  <c r="AC594" i="9"/>
  <c r="AB594" i="9"/>
  <c r="AA594" i="9"/>
  <c r="Z594" i="9"/>
  <c r="Y594" i="9"/>
  <c r="X594" i="9"/>
  <c r="W594" i="9"/>
  <c r="V594" i="9"/>
  <c r="U594" i="9"/>
  <c r="T594" i="9"/>
  <c r="S594" i="9"/>
  <c r="R594" i="9"/>
  <c r="Q594" i="9"/>
  <c r="P594" i="9"/>
  <c r="L594" i="9"/>
  <c r="J594" i="9"/>
  <c r="G594" i="9"/>
  <c r="A594" i="9"/>
  <c r="AN593" i="9"/>
  <c r="AM593" i="9"/>
  <c r="AL593" i="9"/>
  <c r="AK593" i="9"/>
  <c r="AJ593" i="9"/>
  <c r="AI593" i="9"/>
  <c r="AH593" i="9"/>
  <c r="AG593" i="9"/>
  <c r="AF593" i="9"/>
  <c r="AE593" i="9"/>
  <c r="AD593" i="9"/>
  <c r="AC593" i="9"/>
  <c r="AB593" i="9"/>
  <c r="AA593" i="9"/>
  <c r="Z593" i="9"/>
  <c r="Y593" i="9"/>
  <c r="X593" i="9"/>
  <c r="W593" i="9"/>
  <c r="V593" i="9"/>
  <c r="U593" i="9"/>
  <c r="T593" i="9"/>
  <c r="S593" i="9"/>
  <c r="R593" i="9"/>
  <c r="Q593" i="9"/>
  <c r="AO593" i="9" s="1"/>
  <c r="P593" i="9"/>
  <c r="L593" i="9"/>
  <c r="J593" i="9"/>
  <c r="G593" i="9"/>
  <c r="A593" i="9"/>
  <c r="AN592" i="9"/>
  <c r="AM592" i="9"/>
  <c r="AL592" i="9"/>
  <c r="AK592" i="9"/>
  <c r="AJ592" i="9"/>
  <c r="AI592" i="9"/>
  <c r="AH592" i="9"/>
  <c r="AG592" i="9"/>
  <c r="AF592" i="9"/>
  <c r="AE592" i="9"/>
  <c r="AD592" i="9"/>
  <c r="AC592" i="9"/>
  <c r="AB592" i="9"/>
  <c r="AA592" i="9"/>
  <c r="Z592" i="9"/>
  <c r="Y592" i="9"/>
  <c r="X592" i="9"/>
  <c r="W592" i="9"/>
  <c r="V592" i="9"/>
  <c r="U592" i="9"/>
  <c r="T592" i="9"/>
  <c r="S592" i="9"/>
  <c r="R592" i="9"/>
  <c r="Q592" i="9"/>
  <c r="AO592" i="9" s="1"/>
  <c r="P592" i="9"/>
  <c r="L592" i="9"/>
  <c r="J592" i="9"/>
  <c r="G592" i="9"/>
  <c r="A592" i="9"/>
  <c r="AN591" i="9"/>
  <c r="AM591" i="9"/>
  <c r="AL591" i="9"/>
  <c r="AK591" i="9"/>
  <c r="AJ591" i="9"/>
  <c r="AI591" i="9"/>
  <c r="AH591" i="9"/>
  <c r="AG591" i="9"/>
  <c r="AF591" i="9"/>
  <c r="AE591" i="9"/>
  <c r="AD591" i="9"/>
  <c r="AC591" i="9"/>
  <c r="AB591" i="9"/>
  <c r="AA591" i="9"/>
  <c r="Z591" i="9"/>
  <c r="Y591" i="9"/>
  <c r="X591" i="9"/>
  <c r="W591" i="9"/>
  <c r="V591" i="9"/>
  <c r="U591" i="9"/>
  <c r="T591" i="9"/>
  <c r="S591" i="9"/>
  <c r="R591" i="9"/>
  <c r="Q591" i="9"/>
  <c r="P591" i="9"/>
  <c r="L591" i="9"/>
  <c r="J591" i="9"/>
  <c r="G591" i="9"/>
  <c r="A591" i="9"/>
  <c r="AN590" i="9"/>
  <c r="AM590" i="9"/>
  <c r="AL590" i="9"/>
  <c r="AK590" i="9"/>
  <c r="AJ590" i="9"/>
  <c r="AI590" i="9"/>
  <c r="AH590" i="9"/>
  <c r="AG590" i="9"/>
  <c r="AF590" i="9"/>
  <c r="AE590" i="9"/>
  <c r="AD590" i="9"/>
  <c r="AC590" i="9"/>
  <c r="AB590" i="9"/>
  <c r="AA590" i="9"/>
  <c r="Z590" i="9"/>
  <c r="Y590" i="9"/>
  <c r="X590" i="9"/>
  <c r="W590" i="9"/>
  <c r="V590" i="9"/>
  <c r="U590" i="9"/>
  <c r="T590" i="9"/>
  <c r="S590" i="9"/>
  <c r="R590" i="9"/>
  <c r="Q590" i="9"/>
  <c r="AO590" i="9" s="1"/>
  <c r="P590" i="9"/>
  <c r="L590" i="9"/>
  <c r="J590" i="9"/>
  <c r="G590" i="9"/>
  <c r="A590" i="9"/>
  <c r="AN589" i="9"/>
  <c r="AM589" i="9"/>
  <c r="AL589" i="9"/>
  <c r="AK589" i="9"/>
  <c r="AJ589" i="9"/>
  <c r="AI589" i="9"/>
  <c r="AH589" i="9"/>
  <c r="AG589" i="9"/>
  <c r="AF589" i="9"/>
  <c r="AE589" i="9"/>
  <c r="AD589" i="9"/>
  <c r="AC589" i="9"/>
  <c r="AB589" i="9"/>
  <c r="AA589" i="9"/>
  <c r="Z589" i="9"/>
  <c r="Y589" i="9"/>
  <c r="X589" i="9"/>
  <c r="W589" i="9"/>
  <c r="V589" i="9"/>
  <c r="U589" i="9"/>
  <c r="T589" i="9"/>
  <c r="S589" i="9"/>
  <c r="R589" i="9"/>
  <c r="Q589" i="9"/>
  <c r="P589" i="9"/>
  <c r="L589" i="9"/>
  <c r="J589" i="9"/>
  <c r="G589" i="9"/>
  <c r="A589" i="9"/>
  <c r="AN588" i="9"/>
  <c r="AM588" i="9"/>
  <c r="AL588" i="9"/>
  <c r="AK588" i="9"/>
  <c r="AJ588" i="9"/>
  <c r="AI588" i="9"/>
  <c r="AH588" i="9"/>
  <c r="AG588" i="9"/>
  <c r="AF588" i="9"/>
  <c r="AE588" i="9"/>
  <c r="AD588" i="9"/>
  <c r="AC588" i="9"/>
  <c r="AB588" i="9"/>
  <c r="AA588" i="9"/>
  <c r="Z588" i="9"/>
  <c r="Y588" i="9"/>
  <c r="X588" i="9"/>
  <c r="W588" i="9"/>
  <c r="V588" i="9"/>
  <c r="U588" i="9"/>
  <c r="T588" i="9"/>
  <c r="S588" i="9"/>
  <c r="R588" i="9"/>
  <c r="Q588" i="9"/>
  <c r="AO588" i="9" s="1"/>
  <c r="P588" i="9"/>
  <c r="L588" i="9"/>
  <c r="J588" i="9"/>
  <c r="G588" i="9"/>
  <c r="A588" i="9"/>
  <c r="AN587" i="9"/>
  <c r="AM587" i="9"/>
  <c r="AL587" i="9"/>
  <c r="AK587" i="9"/>
  <c r="AJ587" i="9"/>
  <c r="AI587" i="9"/>
  <c r="AH587" i="9"/>
  <c r="AG587" i="9"/>
  <c r="AF587" i="9"/>
  <c r="AE587" i="9"/>
  <c r="AD587" i="9"/>
  <c r="AC587" i="9"/>
  <c r="AB587" i="9"/>
  <c r="AA587" i="9"/>
  <c r="Z587" i="9"/>
  <c r="Y587" i="9"/>
  <c r="X587" i="9"/>
  <c r="W587" i="9"/>
  <c r="V587" i="9"/>
  <c r="U587" i="9"/>
  <c r="T587" i="9"/>
  <c r="S587" i="9"/>
  <c r="R587" i="9"/>
  <c r="Q587" i="9"/>
  <c r="P587" i="9"/>
  <c r="L587" i="9"/>
  <c r="J587" i="9"/>
  <c r="G587" i="9"/>
  <c r="A587" i="9"/>
  <c r="AN586" i="9"/>
  <c r="AM586" i="9"/>
  <c r="AL586" i="9"/>
  <c r="AK586" i="9"/>
  <c r="AJ586" i="9"/>
  <c r="AI586" i="9"/>
  <c r="AH586" i="9"/>
  <c r="AG586" i="9"/>
  <c r="AF586" i="9"/>
  <c r="AE586" i="9"/>
  <c r="AD586" i="9"/>
  <c r="AC586" i="9"/>
  <c r="AB586" i="9"/>
  <c r="AA586" i="9"/>
  <c r="Z586" i="9"/>
  <c r="Y586" i="9"/>
  <c r="X586" i="9"/>
  <c r="W586" i="9"/>
  <c r="V586" i="9"/>
  <c r="U586" i="9"/>
  <c r="T586" i="9"/>
  <c r="S586" i="9"/>
  <c r="R586" i="9"/>
  <c r="Q586" i="9"/>
  <c r="P586" i="9"/>
  <c r="L586" i="9"/>
  <c r="J586" i="9"/>
  <c r="G586" i="9"/>
  <c r="A586" i="9"/>
  <c r="AN585" i="9"/>
  <c r="AM585" i="9"/>
  <c r="AL585" i="9"/>
  <c r="AK585" i="9"/>
  <c r="AJ585" i="9"/>
  <c r="AI585" i="9"/>
  <c r="AH585" i="9"/>
  <c r="AG585" i="9"/>
  <c r="AF585" i="9"/>
  <c r="AE585" i="9"/>
  <c r="AD585" i="9"/>
  <c r="AC585" i="9"/>
  <c r="AB585" i="9"/>
  <c r="AA585" i="9"/>
  <c r="Z585" i="9"/>
  <c r="Y585" i="9"/>
  <c r="X585" i="9"/>
  <c r="W585" i="9"/>
  <c r="V585" i="9"/>
  <c r="U585" i="9"/>
  <c r="T585" i="9"/>
  <c r="S585" i="9"/>
  <c r="R585" i="9"/>
  <c r="Q585" i="9"/>
  <c r="AO585" i="9" s="1"/>
  <c r="P585" i="9"/>
  <c r="L585" i="9"/>
  <c r="J585" i="9"/>
  <c r="G585" i="9"/>
  <c r="A585" i="9"/>
  <c r="AN584" i="9"/>
  <c r="AM584" i="9"/>
  <c r="AL584" i="9"/>
  <c r="AK584" i="9"/>
  <c r="AJ584" i="9"/>
  <c r="AI584" i="9"/>
  <c r="AH584" i="9"/>
  <c r="AG584" i="9"/>
  <c r="AF584" i="9"/>
  <c r="AE584" i="9"/>
  <c r="AD584" i="9"/>
  <c r="AC584" i="9"/>
  <c r="AB584" i="9"/>
  <c r="AA584" i="9"/>
  <c r="Z584" i="9"/>
  <c r="Y584" i="9"/>
  <c r="X584" i="9"/>
  <c r="W584" i="9"/>
  <c r="V584" i="9"/>
  <c r="U584" i="9"/>
  <c r="T584" i="9"/>
  <c r="S584" i="9"/>
  <c r="R584" i="9"/>
  <c r="Q584" i="9"/>
  <c r="AO584" i="9" s="1"/>
  <c r="P584" i="9"/>
  <c r="L584" i="9"/>
  <c r="J584" i="9"/>
  <c r="G584" i="9"/>
  <c r="A584" i="9"/>
  <c r="AN583" i="9"/>
  <c r="AM583" i="9"/>
  <c r="AL583" i="9"/>
  <c r="AK583" i="9"/>
  <c r="AJ583" i="9"/>
  <c r="AI583" i="9"/>
  <c r="AH583" i="9"/>
  <c r="AG583" i="9"/>
  <c r="AF583" i="9"/>
  <c r="AE583" i="9"/>
  <c r="AD583" i="9"/>
  <c r="AC583" i="9"/>
  <c r="AB583" i="9"/>
  <c r="AA583" i="9"/>
  <c r="Z583" i="9"/>
  <c r="Y583" i="9"/>
  <c r="X583" i="9"/>
  <c r="W583" i="9"/>
  <c r="V583" i="9"/>
  <c r="U583" i="9"/>
  <c r="T583" i="9"/>
  <c r="S583" i="9"/>
  <c r="R583" i="9"/>
  <c r="Q583" i="9"/>
  <c r="AO583" i="9" s="1"/>
  <c r="P583" i="9"/>
  <c r="L583" i="9"/>
  <c r="J583" i="9"/>
  <c r="G583" i="9"/>
  <c r="A583" i="9"/>
  <c r="AN582" i="9"/>
  <c r="AM582" i="9"/>
  <c r="AL582" i="9"/>
  <c r="AK582" i="9"/>
  <c r="AJ582" i="9"/>
  <c r="AI582" i="9"/>
  <c r="AH582" i="9"/>
  <c r="AG582" i="9"/>
  <c r="AF582" i="9"/>
  <c r="AE582" i="9"/>
  <c r="AD582" i="9"/>
  <c r="AC582" i="9"/>
  <c r="AB582" i="9"/>
  <c r="AA582" i="9"/>
  <c r="Z582" i="9"/>
  <c r="Y582" i="9"/>
  <c r="X582" i="9"/>
  <c r="W582" i="9"/>
  <c r="V582" i="9"/>
  <c r="U582" i="9"/>
  <c r="T582" i="9"/>
  <c r="S582" i="9"/>
  <c r="R582" i="9"/>
  <c r="Q582" i="9"/>
  <c r="AO582" i="9" s="1"/>
  <c r="P582" i="9"/>
  <c r="L582" i="9"/>
  <c r="J582" i="9"/>
  <c r="G582" i="9"/>
  <c r="A582" i="9"/>
  <c r="AN581" i="9"/>
  <c r="AM581" i="9"/>
  <c r="AL581" i="9"/>
  <c r="AK581" i="9"/>
  <c r="AJ581" i="9"/>
  <c r="AI581" i="9"/>
  <c r="AH581" i="9"/>
  <c r="AG581" i="9"/>
  <c r="AF581" i="9"/>
  <c r="AE581" i="9"/>
  <c r="AD581" i="9"/>
  <c r="AC581" i="9"/>
  <c r="AB581" i="9"/>
  <c r="AA581" i="9"/>
  <c r="Z581" i="9"/>
  <c r="Y581" i="9"/>
  <c r="X581" i="9"/>
  <c r="W581" i="9"/>
  <c r="V581" i="9"/>
  <c r="U581" i="9"/>
  <c r="T581" i="9"/>
  <c r="S581" i="9"/>
  <c r="R581" i="9"/>
  <c r="Q581" i="9"/>
  <c r="AO581" i="9" s="1"/>
  <c r="P581" i="9"/>
  <c r="L581" i="9"/>
  <c r="J581" i="9"/>
  <c r="G581" i="9"/>
  <c r="A581" i="9"/>
  <c r="AN580" i="9"/>
  <c r="AM580" i="9"/>
  <c r="AL580" i="9"/>
  <c r="AK580" i="9"/>
  <c r="AJ580" i="9"/>
  <c r="AI580" i="9"/>
  <c r="AH580" i="9"/>
  <c r="AG580" i="9"/>
  <c r="AF580" i="9"/>
  <c r="AE580" i="9"/>
  <c r="AD580" i="9"/>
  <c r="AC580" i="9"/>
  <c r="AB580" i="9"/>
  <c r="AA580" i="9"/>
  <c r="Z580" i="9"/>
  <c r="Y580" i="9"/>
  <c r="X580" i="9"/>
  <c r="W580" i="9"/>
  <c r="V580" i="9"/>
  <c r="U580" i="9"/>
  <c r="T580" i="9"/>
  <c r="S580" i="9"/>
  <c r="R580" i="9"/>
  <c r="Q580" i="9"/>
  <c r="P580" i="9"/>
  <c r="L580" i="9"/>
  <c r="J580" i="9"/>
  <c r="G580" i="9"/>
  <c r="A580" i="9"/>
  <c r="AN579" i="9"/>
  <c r="AM579" i="9"/>
  <c r="AL579" i="9"/>
  <c r="AK579" i="9"/>
  <c r="AJ579" i="9"/>
  <c r="AI579" i="9"/>
  <c r="AH579" i="9"/>
  <c r="AG579" i="9"/>
  <c r="AF579" i="9"/>
  <c r="AE579" i="9"/>
  <c r="AD579" i="9"/>
  <c r="AC579" i="9"/>
  <c r="AB579" i="9"/>
  <c r="AA579" i="9"/>
  <c r="Z579" i="9"/>
  <c r="Y579" i="9"/>
  <c r="X579" i="9"/>
  <c r="W579" i="9"/>
  <c r="V579" i="9"/>
  <c r="U579" i="9"/>
  <c r="T579" i="9"/>
  <c r="S579" i="9"/>
  <c r="R579" i="9"/>
  <c r="Q579" i="9"/>
  <c r="AO579" i="9" s="1"/>
  <c r="P579" i="9"/>
  <c r="L579" i="9"/>
  <c r="J579" i="9"/>
  <c r="G579" i="9"/>
  <c r="A579" i="9"/>
  <c r="AN578" i="9"/>
  <c r="AM578" i="9"/>
  <c r="AL578" i="9"/>
  <c r="AK578" i="9"/>
  <c r="AJ578" i="9"/>
  <c r="AI578" i="9"/>
  <c r="AH578" i="9"/>
  <c r="AG578" i="9"/>
  <c r="AF578" i="9"/>
  <c r="AE578" i="9"/>
  <c r="AD578" i="9"/>
  <c r="AC578" i="9"/>
  <c r="AB578" i="9"/>
  <c r="AA578" i="9"/>
  <c r="Z578" i="9"/>
  <c r="Y578" i="9"/>
  <c r="X578" i="9"/>
  <c r="W578" i="9"/>
  <c r="V578" i="9"/>
  <c r="U578" i="9"/>
  <c r="T578" i="9"/>
  <c r="S578" i="9"/>
  <c r="R578" i="9"/>
  <c r="Q578" i="9"/>
  <c r="P578" i="9"/>
  <c r="L578" i="9"/>
  <c r="J578" i="9"/>
  <c r="G578" i="9"/>
  <c r="A578" i="9"/>
  <c r="AN577" i="9"/>
  <c r="AM577" i="9"/>
  <c r="AL577" i="9"/>
  <c r="AK577" i="9"/>
  <c r="AJ577" i="9"/>
  <c r="AI577" i="9"/>
  <c r="AH577" i="9"/>
  <c r="AG577" i="9"/>
  <c r="AF577" i="9"/>
  <c r="AE577" i="9"/>
  <c r="AD577" i="9"/>
  <c r="AC577" i="9"/>
  <c r="AB577" i="9"/>
  <c r="AA577" i="9"/>
  <c r="Z577" i="9"/>
  <c r="Y577" i="9"/>
  <c r="X577" i="9"/>
  <c r="W577" i="9"/>
  <c r="V577" i="9"/>
  <c r="U577" i="9"/>
  <c r="T577" i="9"/>
  <c r="S577" i="9"/>
  <c r="R577" i="9"/>
  <c r="Q577" i="9"/>
  <c r="P577" i="9"/>
  <c r="L577" i="9"/>
  <c r="J577" i="9"/>
  <c r="G577" i="9"/>
  <c r="A577" i="9"/>
  <c r="AN576" i="9"/>
  <c r="AM576" i="9"/>
  <c r="AL576" i="9"/>
  <c r="AK576" i="9"/>
  <c r="AJ576" i="9"/>
  <c r="AI576" i="9"/>
  <c r="AH576" i="9"/>
  <c r="AG576" i="9"/>
  <c r="AF576" i="9"/>
  <c r="AE576" i="9"/>
  <c r="AD576" i="9"/>
  <c r="AC576" i="9"/>
  <c r="AB576" i="9"/>
  <c r="AA576" i="9"/>
  <c r="Z576" i="9"/>
  <c r="Y576" i="9"/>
  <c r="X576" i="9"/>
  <c r="W576" i="9"/>
  <c r="V576" i="9"/>
  <c r="U576" i="9"/>
  <c r="T576" i="9"/>
  <c r="S576" i="9"/>
  <c r="R576" i="9"/>
  <c r="Q576" i="9"/>
  <c r="P576" i="9"/>
  <c r="L576" i="9"/>
  <c r="J576" i="9"/>
  <c r="G576" i="9"/>
  <c r="A576" i="9"/>
  <c r="AN575" i="9"/>
  <c r="AM575" i="9"/>
  <c r="AL575" i="9"/>
  <c r="AK575" i="9"/>
  <c r="AJ575" i="9"/>
  <c r="AI575" i="9"/>
  <c r="AH575" i="9"/>
  <c r="AG575" i="9"/>
  <c r="AF575" i="9"/>
  <c r="AE575" i="9"/>
  <c r="AD575" i="9"/>
  <c r="AC575" i="9"/>
  <c r="AB575" i="9"/>
  <c r="AA575" i="9"/>
  <c r="Z575" i="9"/>
  <c r="Y575" i="9"/>
  <c r="X575" i="9"/>
  <c r="W575" i="9"/>
  <c r="V575" i="9"/>
  <c r="U575" i="9"/>
  <c r="T575" i="9"/>
  <c r="S575" i="9"/>
  <c r="R575" i="9"/>
  <c r="Q575" i="9"/>
  <c r="P575" i="9"/>
  <c r="L575" i="9"/>
  <c r="J575" i="9"/>
  <c r="G575" i="9"/>
  <c r="A575" i="9"/>
  <c r="AN574" i="9"/>
  <c r="AM574" i="9"/>
  <c r="AL574" i="9"/>
  <c r="AK574" i="9"/>
  <c r="AJ574" i="9"/>
  <c r="AI574" i="9"/>
  <c r="AH574" i="9"/>
  <c r="AG574" i="9"/>
  <c r="AF574" i="9"/>
  <c r="AE574" i="9"/>
  <c r="AD574" i="9"/>
  <c r="AC574" i="9"/>
  <c r="AB574" i="9"/>
  <c r="AA574" i="9"/>
  <c r="Z574" i="9"/>
  <c r="Y574" i="9"/>
  <c r="X574" i="9"/>
  <c r="W574" i="9"/>
  <c r="V574" i="9"/>
  <c r="U574" i="9"/>
  <c r="T574" i="9"/>
  <c r="S574" i="9"/>
  <c r="R574" i="9"/>
  <c r="Q574" i="9"/>
  <c r="AO574" i="9" s="1"/>
  <c r="P574" i="9"/>
  <c r="L574" i="9"/>
  <c r="J574" i="9"/>
  <c r="G574" i="9"/>
  <c r="A574" i="9"/>
  <c r="AN573" i="9"/>
  <c r="AM573" i="9"/>
  <c r="AL573" i="9"/>
  <c r="AK573" i="9"/>
  <c r="AJ573" i="9"/>
  <c r="AI573" i="9"/>
  <c r="AH573" i="9"/>
  <c r="AG573" i="9"/>
  <c r="AF573" i="9"/>
  <c r="AE573" i="9"/>
  <c r="AD573" i="9"/>
  <c r="AC573" i="9"/>
  <c r="AB573" i="9"/>
  <c r="AA573" i="9"/>
  <c r="Z573" i="9"/>
  <c r="Y573" i="9"/>
  <c r="X573" i="9"/>
  <c r="W573" i="9"/>
  <c r="V573" i="9"/>
  <c r="U573" i="9"/>
  <c r="T573" i="9"/>
  <c r="S573" i="9"/>
  <c r="R573" i="9"/>
  <c r="Q573" i="9"/>
  <c r="AO573" i="9" s="1"/>
  <c r="P573" i="9"/>
  <c r="L573" i="9"/>
  <c r="J573" i="9"/>
  <c r="G573" i="9"/>
  <c r="A573" i="9"/>
  <c r="AN572" i="9"/>
  <c r="AM572" i="9"/>
  <c r="AL572" i="9"/>
  <c r="AK572" i="9"/>
  <c r="AJ572" i="9"/>
  <c r="AI572" i="9"/>
  <c r="AH572" i="9"/>
  <c r="AG572" i="9"/>
  <c r="AF572" i="9"/>
  <c r="AE572" i="9"/>
  <c r="AD572" i="9"/>
  <c r="AC572" i="9"/>
  <c r="AB572" i="9"/>
  <c r="AA572" i="9"/>
  <c r="Z572" i="9"/>
  <c r="Y572" i="9"/>
  <c r="X572" i="9"/>
  <c r="W572" i="9"/>
  <c r="V572" i="9"/>
  <c r="U572" i="9"/>
  <c r="T572" i="9"/>
  <c r="S572" i="9"/>
  <c r="R572" i="9"/>
  <c r="Q572" i="9"/>
  <c r="AO572" i="9" s="1"/>
  <c r="P572" i="9"/>
  <c r="L572" i="9"/>
  <c r="J572" i="9"/>
  <c r="G572" i="9"/>
  <c r="A572" i="9"/>
  <c r="AN571" i="9"/>
  <c r="AM571" i="9"/>
  <c r="AL571" i="9"/>
  <c r="AK571" i="9"/>
  <c r="AJ571" i="9"/>
  <c r="AI571" i="9"/>
  <c r="AH571" i="9"/>
  <c r="AG571" i="9"/>
  <c r="AF571" i="9"/>
  <c r="AE571" i="9"/>
  <c r="AD571" i="9"/>
  <c r="AC571" i="9"/>
  <c r="AB571" i="9"/>
  <c r="AA571" i="9"/>
  <c r="Z571" i="9"/>
  <c r="Y571" i="9"/>
  <c r="X571" i="9"/>
  <c r="W571" i="9"/>
  <c r="V571" i="9"/>
  <c r="U571" i="9"/>
  <c r="T571" i="9"/>
  <c r="S571" i="9"/>
  <c r="R571" i="9"/>
  <c r="Q571" i="9"/>
  <c r="AO571" i="9" s="1"/>
  <c r="P571" i="9"/>
  <c r="L571" i="9"/>
  <c r="J571" i="9"/>
  <c r="G571" i="9"/>
  <c r="A571" i="9"/>
  <c r="AN570" i="9"/>
  <c r="AM570" i="9"/>
  <c r="AL570" i="9"/>
  <c r="AK570" i="9"/>
  <c r="AJ570" i="9"/>
  <c r="AI570" i="9"/>
  <c r="AH570" i="9"/>
  <c r="AG570" i="9"/>
  <c r="AF570" i="9"/>
  <c r="AE570" i="9"/>
  <c r="AD570" i="9"/>
  <c r="AC570" i="9"/>
  <c r="AB570" i="9"/>
  <c r="AA570" i="9"/>
  <c r="Z570" i="9"/>
  <c r="Y570" i="9"/>
  <c r="X570" i="9"/>
  <c r="W570" i="9"/>
  <c r="V570" i="9"/>
  <c r="U570" i="9"/>
  <c r="T570" i="9"/>
  <c r="S570" i="9"/>
  <c r="R570" i="9"/>
  <c r="Q570" i="9"/>
  <c r="AO570" i="9" s="1"/>
  <c r="P570" i="9"/>
  <c r="L570" i="9"/>
  <c r="J570" i="9"/>
  <c r="G570" i="9"/>
  <c r="A570" i="9"/>
  <c r="AN569" i="9"/>
  <c r="AM569" i="9"/>
  <c r="AL569" i="9"/>
  <c r="AK569" i="9"/>
  <c r="AJ569" i="9"/>
  <c r="AI569" i="9"/>
  <c r="AH569" i="9"/>
  <c r="AG569" i="9"/>
  <c r="AF569" i="9"/>
  <c r="AE569" i="9"/>
  <c r="AD569" i="9"/>
  <c r="AC569" i="9"/>
  <c r="AB569" i="9"/>
  <c r="AA569" i="9"/>
  <c r="Z569" i="9"/>
  <c r="Y569" i="9"/>
  <c r="X569" i="9"/>
  <c r="W569" i="9"/>
  <c r="V569" i="9"/>
  <c r="U569" i="9"/>
  <c r="T569" i="9"/>
  <c r="S569" i="9"/>
  <c r="R569" i="9"/>
  <c r="Q569" i="9"/>
  <c r="P569" i="9"/>
  <c r="L569" i="9"/>
  <c r="J569" i="9"/>
  <c r="G569" i="9"/>
  <c r="A569" i="9"/>
  <c r="AN568" i="9"/>
  <c r="AM568" i="9"/>
  <c r="AL568" i="9"/>
  <c r="AK568" i="9"/>
  <c r="AJ568" i="9"/>
  <c r="AI568" i="9"/>
  <c r="AH568" i="9"/>
  <c r="AG568" i="9"/>
  <c r="AF568" i="9"/>
  <c r="AE568" i="9"/>
  <c r="AD568" i="9"/>
  <c r="AC568" i="9"/>
  <c r="AB568" i="9"/>
  <c r="AA568" i="9"/>
  <c r="Z568" i="9"/>
  <c r="Y568" i="9"/>
  <c r="X568" i="9"/>
  <c r="W568" i="9"/>
  <c r="V568" i="9"/>
  <c r="U568" i="9"/>
  <c r="T568" i="9"/>
  <c r="S568" i="9"/>
  <c r="R568" i="9"/>
  <c r="Q568" i="9"/>
  <c r="AO568" i="9" s="1"/>
  <c r="P568" i="9"/>
  <c r="L568" i="9"/>
  <c r="J568" i="9"/>
  <c r="G568" i="9"/>
  <c r="A568" i="9"/>
  <c r="AN567" i="9"/>
  <c r="AM567" i="9"/>
  <c r="AL567" i="9"/>
  <c r="AK567" i="9"/>
  <c r="AJ567" i="9"/>
  <c r="AI567" i="9"/>
  <c r="AH567" i="9"/>
  <c r="AG567" i="9"/>
  <c r="AF567" i="9"/>
  <c r="AE567" i="9"/>
  <c r="AD567" i="9"/>
  <c r="AC567" i="9"/>
  <c r="AB567" i="9"/>
  <c r="AA567" i="9"/>
  <c r="Z567" i="9"/>
  <c r="Y567" i="9"/>
  <c r="X567" i="9"/>
  <c r="W567" i="9"/>
  <c r="V567" i="9"/>
  <c r="U567" i="9"/>
  <c r="T567" i="9"/>
  <c r="S567" i="9"/>
  <c r="R567" i="9"/>
  <c r="Q567" i="9"/>
  <c r="P567" i="9"/>
  <c r="L567" i="9"/>
  <c r="J567" i="9"/>
  <c r="G567" i="9"/>
  <c r="A567" i="9"/>
  <c r="AN566" i="9"/>
  <c r="AM566" i="9"/>
  <c r="AL566" i="9"/>
  <c r="AK566" i="9"/>
  <c r="AJ566" i="9"/>
  <c r="AI566" i="9"/>
  <c r="AH566" i="9"/>
  <c r="AG566" i="9"/>
  <c r="AF566" i="9"/>
  <c r="AE566" i="9"/>
  <c r="AD566" i="9"/>
  <c r="AC566" i="9"/>
  <c r="AB566" i="9"/>
  <c r="AA566" i="9"/>
  <c r="Z566" i="9"/>
  <c r="Y566" i="9"/>
  <c r="X566" i="9"/>
  <c r="W566" i="9"/>
  <c r="V566" i="9"/>
  <c r="U566" i="9"/>
  <c r="T566" i="9"/>
  <c r="S566" i="9"/>
  <c r="R566" i="9"/>
  <c r="Q566" i="9"/>
  <c r="P566" i="9"/>
  <c r="L566" i="9"/>
  <c r="J566" i="9"/>
  <c r="G566" i="9"/>
  <c r="A566" i="9"/>
  <c r="AN565" i="9"/>
  <c r="AM565" i="9"/>
  <c r="AL565" i="9"/>
  <c r="AK565" i="9"/>
  <c r="AJ565" i="9"/>
  <c r="AI565" i="9"/>
  <c r="AH565" i="9"/>
  <c r="AG565" i="9"/>
  <c r="AF565" i="9"/>
  <c r="AE565" i="9"/>
  <c r="AD565" i="9"/>
  <c r="AC565" i="9"/>
  <c r="AB565" i="9"/>
  <c r="AA565" i="9"/>
  <c r="Z565" i="9"/>
  <c r="Y565" i="9"/>
  <c r="X565" i="9"/>
  <c r="W565" i="9"/>
  <c r="V565" i="9"/>
  <c r="U565" i="9"/>
  <c r="T565" i="9"/>
  <c r="S565" i="9"/>
  <c r="R565" i="9"/>
  <c r="Q565" i="9"/>
  <c r="AO565" i="9" s="1"/>
  <c r="P565" i="9"/>
  <c r="L565" i="9"/>
  <c r="J565" i="9"/>
  <c r="G565" i="9"/>
  <c r="A565" i="9"/>
  <c r="AN564" i="9"/>
  <c r="AM564" i="9"/>
  <c r="AL564" i="9"/>
  <c r="AK564" i="9"/>
  <c r="AJ564" i="9"/>
  <c r="AI564" i="9"/>
  <c r="AH564" i="9"/>
  <c r="AG564" i="9"/>
  <c r="AF564" i="9"/>
  <c r="AE564" i="9"/>
  <c r="AD564" i="9"/>
  <c r="AC564" i="9"/>
  <c r="AB564" i="9"/>
  <c r="AA564" i="9"/>
  <c r="Z564" i="9"/>
  <c r="Y564" i="9"/>
  <c r="X564" i="9"/>
  <c r="W564" i="9"/>
  <c r="V564" i="9"/>
  <c r="U564" i="9"/>
  <c r="T564" i="9"/>
  <c r="S564" i="9"/>
  <c r="R564" i="9"/>
  <c r="Q564" i="9"/>
  <c r="AO564" i="9" s="1"/>
  <c r="P564" i="9"/>
  <c r="L564" i="9"/>
  <c r="J564" i="9"/>
  <c r="G564" i="9"/>
  <c r="A564" i="9"/>
  <c r="AN563" i="9"/>
  <c r="AM563" i="9"/>
  <c r="AL563" i="9"/>
  <c r="AK563" i="9"/>
  <c r="AJ563" i="9"/>
  <c r="AI563" i="9"/>
  <c r="AH563" i="9"/>
  <c r="AG563" i="9"/>
  <c r="AF563" i="9"/>
  <c r="AE563" i="9"/>
  <c r="AD563" i="9"/>
  <c r="AC563" i="9"/>
  <c r="AB563" i="9"/>
  <c r="AA563" i="9"/>
  <c r="Z563" i="9"/>
  <c r="Y563" i="9"/>
  <c r="X563" i="9"/>
  <c r="W563" i="9"/>
  <c r="V563" i="9"/>
  <c r="U563" i="9"/>
  <c r="T563" i="9"/>
  <c r="S563" i="9"/>
  <c r="R563" i="9"/>
  <c r="Q563" i="9"/>
  <c r="AO563" i="9" s="1"/>
  <c r="P563" i="9"/>
  <c r="L563" i="9"/>
  <c r="J563" i="9"/>
  <c r="G563" i="9"/>
  <c r="A563" i="9"/>
  <c r="AN562" i="9"/>
  <c r="AM562" i="9"/>
  <c r="AL562" i="9"/>
  <c r="AK562" i="9"/>
  <c r="AJ562" i="9"/>
  <c r="AI562" i="9"/>
  <c r="AH562" i="9"/>
  <c r="AG562" i="9"/>
  <c r="AF562" i="9"/>
  <c r="AE562" i="9"/>
  <c r="AD562" i="9"/>
  <c r="AC562" i="9"/>
  <c r="AB562" i="9"/>
  <c r="AA562" i="9"/>
  <c r="Z562" i="9"/>
  <c r="Y562" i="9"/>
  <c r="X562" i="9"/>
  <c r="W562" i="9"/>
  <c r="V562" i="9"/>
  <c r="U562" i="9"/>
  <c r="T562" i="9"/>
  <c r="S562" i="9"/>
  <c r="R562" i="9"/>
  <c r="Q562" i="9"/>
  <c r="AO562" i="9" s="1"/>
  <c r="P562" i="9"/>
  <c r="L562" i="9"/>
  <c r="J562" i="9"/>
  <c r="G562" i="9"/>
  <c r="A562" i="9"/>
  <c r="AN561" i="9"/>
  <c r="AM561" i="9"/>
  <c r="AL561" i="9"/>
  <c r="AK561" i="9"/>
  <c r="AJ561" i="9"/>
  <c r="AI561" i="9"/>
  <c r="AH561" i="9"/>
  <c r="AG561" i="9"/>
  <c r="AF561" i="9"/>
  <c r="AE561" i="9"/>
  <c r="AD561" i="9"/>
  <c r="AC561" i="9"/>
  <c r="AB561" i="9"/>
  <c r="AA561" i="9"/>
  <c r="Z561" i="9"/>
  <c r="Y561" i="9"/>
  <c r="X561" i="9"/>
  <c r="W561" i="9"/>
  <c r="V561" i="9"/>
  <c r="U561" i="9"/>
  <c r="T561" i="9"/>
  <c r="S561" i="9"/>
  <c r="R561" i="9"/>
  <c r="Q561" i="9"/>
  <c r="AO561" i="9" s="1"/>
  <c r="P561" i="9"/>
  <c r="L561" i="9"/>
  <c r="J561" i="9"/>
  <c r="G561" i="9"/>
  <c r="A561" i="9"/>
  <c r="AN560" i="9"/>
  <c r="AM560" i="9"/>
  <c r="AL560" i="9"/>
  <c r="AK560" i="9"/>
  <c r="AJ560" i="9"/>
  <c r="AI560" i="9"/>
  <c r="AH560" i="9"/>
  <c r="AG560" i="9"/>
  <c r="AF560" i="9"/>
  <c r="AE560" i="9"/>
  <c r="AD560" i="9"/>
  <c r="AC560" i="9"/>
  <c r="AB560" i="9"/>
  <c r="AA560" i="9"/>
  <c r="Z560" i="9"/>
  <c r="Y560" i="9"/>
  <c r="X560" i="9"/>
  <c r="W560" i="9"/>
  <c r="V560" i="9"/>
  <c r="U560" i="9"/>
  <c r="T560" i="9"/>
  <c r="S560" i="9"/>
  <c r="R560" i="9"/>
  <c r="Q560" i="9"/>
  <c r="P560" i="9"/>
  <c r="L560" i="9"/>
  <c r="J560" i="9"/>
  <c r="G560" i="9"/>
  <c r="A560" i="9"/>
  <c r="AN559" i="9"/>
  <c r="AM559" i="9"/>
  <c r="AL559" i="9"/>
  <c r="AK559" i="9"/>
  <c r="AJ559" i="9"/>
  <c r="AI559" i="9"/>
  <c r="AH559" i="9"/>
  <c r="AG559" i="9"/>
  <c r="AF559" i="9"/>
  <c r="AE559" i="9"/>
  <c r="AD559" i="9"/>
  <c r="AC559" i="9"/>
  <c r="AB559" i="9"/>
  <c r="AA559" i="9"/>
  <c r="Z559" i="9"/>
  <c r="Y559" i="9"/>
  <c r="X559" i="9"/>
  <c r="W559" i="9"/>
  <c r="V559" i="9"/>
  <c r="U559" i="9"/>
  <c r="T559" i="9"/>
  <c r="S559" i="9"/>
  <c r="R559" i="9"/>
  <c r="Q559" i="9"/>
  <c r="P559" i="9"/>
  <c r="L559" i="9"/>
  <c r="J559" i="9"/>
  <c r="G559" i="9"/>
  <c r="A559" i="9"/>
  <c r="AN558" i="9"/>
  <c r="AM558" i="9"/>
  <c r="AL558" i="9"/>
  <c r="AK558" i="9"/>
  <c r="AJ558" i="9"/>
  <c r="AI558" i="9"/>
  <c r="AH558" i="9"/>
  <c r="AG558" i="9"/>
  <c r="AF558" i="9"/>
  <c r="AE558" i="9"/>
  <c r="AD558" i="9"/>
  <c r="AC558" i="9"/>
  <c r="AB558" i="9"/>
  <c r="AA558" i="9"/>
  <c r="Z558" i="9"/>
  <c r="Y558" i="9"/>
  <c r="X558" i="9"/>
  <c r="W558" i="9"/>
  <c r="V558" i="9"/>
  <c r="U558" i="9"/>
  <c r="T558" i="9"/>
  <c r="S558" i="9"/>
  <c r="R558" i="9"/>
  <c r="Q558" i="9"/>
  <c r="P558" i="9"/>
  <c r="L558" i="9"/>
  <c r="J558" i="9"/>
  <c r="G558" i="9"/>
  <c r="A558" i="9"/>
  <c r="AN557" i="9"/>
  <c r="AM557" i="9"/>
  <c r="AL557" i="9"/>
  <c r="AK557" i="9"/>
  <c r="AJ557" i="9"/>
  <c r="AI557" i="9"/>
  <c r="AH557" i="9"/>
  <c r="AG557" i="9"/>
  <c r="AF557" i="9"/>
  <c r="AE557" i="9"/>
  <c r="AD557" i="9"/>
  <c r="AC557" i="9"/>
  <c r="AB557" i="9"/>
  <c r="AA557" i="9"/>
  <c r="Z557" i="9"/>
  <c r="Y557" i="9"/>
  <c r="X557" i="9"/>
  <c r="W557" i="9"/>
  <c r="V557" i="9"/>
  <c r="U557" i="9"/>
  <c r="T557" i="9"/>
  <c r="S557" i="9"/>
  <c r="R557" i="9"/>
  <c r="Q557" i="9"/>
  <c r="AO557" i="9" s="1"/>
  <c r="P557" i="9"/>
  <c r="L557" i="9"/>
  <c r="J557" i="9"/>
  <c r="G557" i="9"/>
  <c r="A557" i="9"/>
  <c r="AN556" i="9"/>
  <c r="AM556" i="9"/>
  <c r="AL556" i="9"/>
  <c r="AK556" i="9"/>
  <c r="AJ556" i="9"/>
  <c r="AI556" i="9"/>
  <c r="AH556" i="9"/>
  <c r="AG556" i="9"/>
  <c r="AF556" i="9"/>
  <c r="AE556" i="9"/>
  <c r="AD556" i="9"/>
  <c r="AC556" i="9"/>
  <c r="AB556" i="9"/>
  <c r="AA556" i="9"/>
  <c r="Z556" i="9"/>
  <c r="Y556" i="9"/>
  <c r="X556" i="9"/>
  <c r="W556" i="9"/>
  <c r="V556" i="9"/>
  <c r="U556" i="9"/>
  <c r="T556" i="9"/>
  <c r="S556" i="9"/>
  <c r="R556" i="9"/>
  <c r="Q556" i="9"/>
  <c r="AO556" i="9" s="1"/>
  <c r="P556" i="9"/>
  <c r="L556" i="9"/>
  <c r="J556" i="9"/>
  <c r="G556" i="9"/>
  <c r="A556" i="9"/>
  <c r="AN555" i="9"/>
  <c r="AM555" i="9"/>
  <c r="AL555" i="9"/>
  <c r="AK555" i="9"/>
  <c r="AJ555" i="9"/>
  <c r="AI555" i="9"/>
  <c r="AH555" i="9"/>
  <c r="AG555" i="9"/>
  <c r="AF555" i="9"/>
  <c r="AE555" i="9"/>
  <c r="AD555" i="9"/>
  <c r="AC555" i="9"/>
  <c r="AB555" i="9"/>
  <c r="AA555" i="9"/>
  <c r="Z555" i="9"/>
  <c r="Y555" i="9"/>
  <c r="X555" i="9"/>
  <c r="W555" i="9"/>
  <c r="V555" i="9"/>
  <c r="U555" i="9"/>
  <c r="T555" i="9"/>
  <c r="S555" i="9"/>
  <c r="R555" i="9"/>
  <c r="Q555" i="9"/>
  <c r="AO555" i="9" s="1"/>
  <c r="P555" i="9"/>
  <c r="L555" i="9"/>
  <c r="J555" i="9"/>
  <c r="G555" i="9"/>
  <c r="A555" i="9"/>
  <c r="AN554" i="9"/>
  <c r="AM554" i="9"/>
  <c r="AL554" i="9"/>
  <c r="AK554" i="9"/>
  <c r="AJ554" i="9"/>
  <c r="AI554" i="9"/>
  <c r="AH554" i="9"/>
  <c r="AG554" i="9"/>
  <c r="AF554" i="9"/>
  <c r="AE554" i="9"/>
  <c r="AD554" i="9"/>
  <c r="AC554" i="9"/>
  <c r="AB554" i="9"/>
  <c r="AA554" i="9"/>
  <c r="Z554" i="9"/>
  <c r="Y554" i="9"/>
  <c r="X554" i="9"/>
  <c r="W554" i="9"/>
  <c r="V554" i="9"/>
  <c r="U554" i="9"/>
  <c r="T554" i="9"/>
  <c r="S554" i="9"/>
  <c r="R554" i="9"/>
  <c r="Q554" i="9"/>
  <c r="AO554" i="9" s="1"/>
  <c r="P554" i="9"/>
  <c r="L554" i="9"/>
  <c r="J554" i="9"/>
  <c r="G554" i="9"/>
  <c r="A554" i="9"/>
  <c r="AN553" i="9"/>
  <c r="AM553" i="9"/>
  <c r="AL553" i="9"/>
  <c r="AK553" i="9"/>
  <c r="AJ553" i="9"/>
  <c r="AI553" i="9"/>
  <c r="AH553" i="9"/>
  <c r="AG553" i="9"/>
  <c r="AF553" i="9"/>
  <c r="AE553" i="9"/>
  <c r="AD553" i="9"/>
  <c r="AC553" i="9"/>
  <c r="AB553" i="9"/>
  <c r="AA553" i="9"/>
  <c r="Z553" i="9"/>
  <c r="Y553" i="9"/>
  <c r="X553" i="9"/>
  <c r="W553" i="9"/>
  <c r="V553" i="9"/>
  <c r="U553" i="9"/>
  <c r="T553" i="9"/>
  <c r="S553" i="9"/>
  <c r="R553" i="9"/>
  <c r="Q553" i="9"/>
  <c r="AO553" i="9" s="1"/>
  <c r="P553" i="9"/>
  <c r="L553" i="9"/>
  <c r="J553" i="9"/>
  <c r="G553" i="9"/>
  <c r="A553" i="9"/>
  <c r="AN552" i="9"/>
  <c r="AM552" i="9"/>
  <c r="AL552" i="9"/>
  <c r="AK552" i="9"/>
  <c r="AJ552" i="9"/>
  <c r="AI552" i="9"/>
  <c r="AH552" i="9"/>
  <c r="AG552" i="9"/>
  <c r="AF552" i="9"/>
  <c r="AE552" i="9"/>
  <c r="AD552" i="9"/>
  <c r="AC552" i="9"/>
  <c r="AB552" i="9"/>
  <c r="AA552" i="9"/>
  <c r="Z552" i="9"/>
  <c r="Y552" i="9"/>
  <c r="X552" i="9"/>
  <c r="W552" i="9"/>
  <c r="V552" i="9"/>
  <c r="U552" i="9"/>
  <c r="T552" i="9"/>
  <c r="S552" i="9"/>
  <c r="R552" i="9"/>
  <c r="Q552" i="9"/>
  <c r="P552" i="9"/>
  <c r="L552" i="9"/>
  <c r="J552" i="9"/>
  <c r="G552" i="9"/>
  <c r="A552" i="9"/>
  <c r="AN551" i="9"/>
  <c r="AM551" i="9"/>
  <c r="AL551" i="9"/>
  <c r="AK551" i="9"/>
  <c r="AJ551" i="9"/>
  <c r="AI551" i="9"/>
  <c r="AH551" i="9"/>
  <c r="AG551" i="9"/>
  <c r="AF551" i="9"/>
  <c r="AE551" i="9"/>
  <c r="AD551" i="9"/>
  <c r="AC551" i="9"/>
  <c r="AB551" i="9"/>
  <c r="AA551" i="9"/>
  <c r="Z551" i="9"/>
  <c r="Y551" i="9"/>
  <c r="X551" i="9"/>
  <c r="W551" i="9"/>
  <c r="V551" i="9"/>
  <c r="U551" i="9"/>
  <c r="T551" i="9"/>
  <c r="S551" i="9"/>
  <c r="R551" i="9"/>
  <c r="Q551" i="9"/>
  <c r="AO551" i="9" s="1"/>
  <c r="P551" i="9"/>
  <c r="L551" i="9"/>
  <c r="J551" i="9"/>
  <c r="G551" i="9"/>
  <c r="A551" i="9"/>
  <c r="AN550" i="9"/>
  <c r="AM550" i="9"/>
  <c r="AL550" i="9"/>
  <c r="AK550" i="9"/>
  <c r="AJ550" i="9"/>
  <c r="AI550" i="9"/>
  <c r="AH550" i="9"/>
  <c r="AG550" i="9"/>
  <c r="AF550" i="9"/>
  <c r="AE550" i="9"/>
  <c r="AD550" i="9"/>
  <c r="AC550" i="9"/>
  <c r="AB550" i="9"/>
  <c r="AA550" i="9"/>
  <c r="Z550" i="9"/>
  <c r="Y550" i="9"/>
  <c r="X550" i="9"/>
  <c r="W550" i="9"/>
  <c r="V550" i="9"/>
  <c r="U550" i="9"/>
  <c r="T550" i="9"/>
  <c r="S550" i="9"/>
  <c r="R550" i="9"/>
  <c r="Q550" i="9"/>
  <c r="P550" i="9"/>
  <c r="L550" i="9"/>
  <c r="J550" i="9"/>
  <c r="G550" i="9"/>
  <c r="A550" i="9"/>
  <c r="AN549" i="9"/>
  <c r="AM549" i="9"/>
  <c r="AL549" i="9"/>
  <c r="AK549" i="9"/>
  <c r="AJ549" i="9"/>
  <c r="AI549" i="9"/>
  <c r="AH549" i="9"/>
  <c r="AG549" i="9"/>
  <c r="AF549" i="9"/>
  <c r="AE549" i="9"/>
  <c r="AD549" i="9"/>
  <c r="AC549" i="9"/>
  <c r="AB549" i="9"/>
  <c r="AA549" i="9"/>
  <c r="Z549" i="9"/>
  <c r="Y549" i="9"/>
  <c r="X549" i="9"/>
  <c r="W549" i="9"/>
  <c r="V549" i="9"/>
  <c r="U549" i="9"/>
  <c r="T549" i="9"/>
  <c r="S549" i="9"/>
  <c r="R549" i="9"/>
  <c r="Q549" i="9"/>
  <c r="P549" i="9"/>
  <c r="L549" i="9"/>
  <c r="J549" i="9"/>
  <c r="G549" i="9"/>
  <c r="A549" i="9"/>
  <c r="AN548" i="9"/>
  <c r="AM548" i="9"/>
  <c r="AL548" i="9"/>
  <c r="AK548" i="9"/>
  <c r="AJ548" i="9"/>
  <c r="AI548" i="9"/>
  <c r="AH548" i="9"/>
  <c r="AG548" i="9"/>
  <c r="AF548" i="9"/>
  <c r="AE548" i="9"/>
  <c r="AD548" i="9"/>
  <c r="AC548" i="9"/>
  <c r="AB548" i="9"/>
  <c r="AA548" i="9"/>
  <c r="Z548" i="9"/>
  <c r="Y548" i="9"/>
  <c r="X548" i="9"/>
  <c r="W548" i="9"/>
  <c r="V548" i="9"/>
  <c r="U548" i="9"/>
  <c r="T548" i="9"/>
  <c r="S548" i="9"/>
  <c r="R548" i="9"/>
  <c r="Q548" i="9"/>
  <c r="AO548" i="9" s="1"/>
  <c r="P548" i="9"/>
  <c r="L548" i="9"/>
  <c r="J548" i="9"/>
  <c r="G548" i="9"/>
  <c r="A548" i="9"/>
  <c r="AN547" i="9"/>
  <c r="AM547" i="9"/>
  <c r="AL547" i="9"/>
  <c r="AK547" i="9"/>
  <c r="AJ547" i="9"/>
  <c r="AI547" i="9"/>
  <c r="AH547" i="9"/>
  <c r="AG547" i="9"/>
  <c r="AF547" i="9"/>
  <c r="AE547" i="9"/>
  <c r="AD547" i="9"/>
  <c r="AC547" i="9"/>
  <c r="AB547" i="9"/>
  <c r="AA547" i="9"/>
  <c r="Z547" i="9"/>
  <c r="Y547" i="9"/>
  <c r="X547" i="9"/>
  <c r="W547" i="9"/>
  <c r="V547" i="9"/>
  <c r="U547" i="9"/>
  <c r="T547" i="9"/>
  <c r="S547" i="9"/>
  <c r="R547" i="9"/>
  <c r="Q547" i="9"/>
  <c r="P547" i="9"/>
  <c r="L547" i="9"/>
  <c r="J547" i="9"/>
  <c r="G547" i="9"/>
  <c r="A547" i="9"/>
  <c r="AN546" i="9"/>
  <c r="AM546" i="9"/>
  <c r="AL546" i="9"/>
  <c r="AK546" i="9"/>
  <c r="AJ546" i="9"/>
  <c r="AI546" i="9"/>
  <c r="AH546" i="9"/>
  <c r="AG546" i="9"/>
  <c r="AF546" i="9"/>
  <c r="AE546" i="9"/>
  <c r="AD546" i="9"/>
  <c r="AC546" i="9"/>
  <c r="AB546" i="9"/>
  <c r="AA546" i="9"/>
  <c r="Z546" i="9"/>
  <c r="Y546" i="9"/>
  <c r="X546" i="9"/>
  <c r="W546" i="9"/>
  <c r="V546" i="9"/>
  <c r="U546" i="9"/>
  <c r="T546" i="9"/>
  <c r="S546" i="9"/>
  <c r="R546" i="9"/>
  <c r="Q546" i="9"/>
  <c r="AO546" i="9" s="1"/>
  <c r="P546" i="9"/>
  <c r="L546" i="9"/>
  <c r="J546" i="9"/>
  <c r="G546" i="9"/>
  <c r="A546" i="9"/>
  <c r="AN545" i="9"/>
  <c r="AM545" i="9"/>
  <c r="AL545" i="9"/>
  <c r="AK545" i="9"/>
  <c r="AJ545" i="9"/>
  <c r="AI545" i="9"/>
  <c r="AH545" i="9"/>
  <c r="AG545" i="9"/>
  <c r="AF545" i="9"/>
  <c r="AE545" i="9"/>
  <c r="AD545" i="9"/>
  <c r="AC545" i="9"/>
  <c r="AB545" i="9"/>
  <c r="AA545" i="9"/>
  <c r="Z545" i="9"/>
  <c r="Y545" i="9"/>
  <c r="X545" i="9"/>
  <c r="W545" i="9"/>
  <c r="V545" i="9"/>
  <c r="U545" i="9"/>
  <c r="T545" i="9"/>
  <c r="S545" i="9"/>
  <c r="R545" i="9"/>
  <c r="Q545" i="9"/>
  <c r="P545" i="9"/>
  <c r="L545" i="9"/>
  <c r="J545" i="9"/>
  <c r="G545" i="9"/>
  <c r="A545" i="9"/>
  <c r="AN544" i="9"/>
  <c r="AM544" i="9"/>
  <c r="AL544" i="9"/>
  <c r="AK544" i="9"/>
  <c r="AJ544" i="9"/>
  <c r="AI544" i="9"/>
  <c r="AH544" i="9"/>
  <c r="AG544" i="9"/>
  <c r="AF544" i="9"/>
  <c r="AE544" i="9"/>
  <c r="AD544" i="9"/>
  <c r="AC544" i="9"/>
  <c r="AB544" i="9"/>
  <c r="AA544" i="9"/>
  <c r="Z544" i="9"/>
  <c r="Y544" i="9"/>
  <c r="X544" i="9"/>
  <c r="W544" i="9"/>
  <c r="V544" i="9"/>
  <c r="U544" i="9"/>
  <c r="T544" i="9"/>
  <c r="S544" i="9"/>
  <c r="R544" i="9"/>
  <c r="Q544" i="9"/>
  <c r="P544" i="9"/>
  <c r="L544" i="9"/>
  <c r="J544" i="9"/>
  <c r="G544" i="9"/>
  <c r="A544" i="9"/>
  <c r="AN543" i="9"/>
  <c r="AM543" i="9"/>
  <c r="AL543" i="9"/>
  <c r="AK543" i="9"/>
  <c r="AJ543" i="9"/>
  <c r="AI543" i="9"/>
  <c r="AH543" i="9"/>
  <c r="AG543" i="9"/>
  <c r="AF543" i="9"/>
  <c r="AE543" i="9"/>
  <c r="AD543" i="9"/>
  <c r="AC543" i="9"/>
  <c r="AB543" i="9"/>
  <c r="AA543" i="9"/>
  <c r="Z543" i="9"/>
  <c r="Y543" i="9"/>
  <c r="X543" i="9"/>
  <c r="W543" i="9"/>
  <c r="V543" i="9"/>
  <c r="U543" i="9"/>
  <c r="T543" i="9"/>
  <c r="S543" i="9"/>
  <c r="R543" i="9"/>
  <c r="Q543" i="9"/>
  <c r="P543" i="9"/>
  <c r="L543" i="9"/>
  <c r="J543" i="9"/>
  <c r="G543" i="9"/>
  <c r="A543" i="9"/>
  <c r="AN542" i="9"/>
  <c r="AM542" i="9"/>
  <c r="AL542" i="9"/>
  <c r="AK542" i="9"/>
  <c r="AJ542" i="9"/>
  <c r="AI542" i="9"/>
  <c r="AH542" i="9"/>
  <c r="AG542" i="9"/>
  <c r="AF542" i="9"/>
  <c r="AE542" i="9"/>
  <c r="AD542" i="9"/>
  <c r="AC542" i="9"/>
  <c r="AB542" i="9"/>
  <c r="AA542" i="9"/>
  <c r="Z542" i="9"/>
  <c r="Y542" i="9"/>
  <c r="X542" i="9"/>
  <c r="W542" i="9"/>
  <c r="V542" i="9"/>
  <c r="U542" i="9"/>
  <c r="T542" i="9"/>
  <c r="S542" i="9"/>
  <c r="R542" i="9"/>
  <c r="Q542" i="9"/>
  <c r="AO542" i="9" s="1"/>
  <c r="P542" i="9"/>
  <c r="L542" i="9"/>
  <c r="J542" i="9"/>
  <c r="G542" i="9"/>
  <c r="A542" i="9"/>
  <c r="AN541" i="9"/>
  <c r="AM541" i="9"/>
  <c r="AL541" i="9"/>
  <c r="AK541" i="9"/>
  <c r="AJ541" i="9"/>
  <c r="AI541" i="9"/>
  <c r="AH541" i="9"/>
  <c r="AG541" i="9"/>
  <c r="AF541" i="9"/>
  <c r="AE541" i="9"/>
  <c r="AD541" i="9"/>
  <c r="AC541" i="9"/>
  <c r="AB541" i="9"/>
  <c r="AA541" i="9"/>
  <c r="Z541" i="9"/>
  <c r="Y541" i="9"/>
  <c r="X541" i="9"/>
  <c r="W541" i="9"/>
  <c r="V541" i="9"/>
  <c r="U541" i="9"/>
  <c r="T541" i="9"/>
  <c r="S541" i="9"/>
  <c r="R541" i="9"/>
  <c r="Q541" i="9"/>
  <c r="P541" i="9"/>
  <c r="L541" i="9"/>
  <c r="J541" i="9"/>
  <c r="G541" i="9"/>
  <c r="A541" i="9"/>
  <c r="AN540" i="9"/>
  <c r="AM540" i="9"/>
  <c r="AL540" i="9"/>
  <c r="AK540" i="9"/>
  <c r="AJ540" i="9"/>
  <c r="AI540" i="9"/>
  <c r="AH540" i="9"/>
  <c r="AG540" i="9"/>
  <c r="AF540" i="9"/>
  <c r="AE540" i="9"/>
  <c r="AD540" i="9"/>
  <c r="AC540" i="9"/>
  <c r="AB540" i="9"/>
  <c r="AA540" i="9"/>
  <c r="Z540" i="9"/>
  <c r="Y540" i="9"/>
  <c r="X540" i="9"/>
  <c r="W540" i="9"/>
  <c r="V540" i="9"/>
  <c r="U540" i="9"/>
  <c r="T540" i="9"/>
  <c r="S540" i="9"/>
  <c r="R540" i="9"/>
  <c r="Q540" i="9"/>
  <c r="P540" i="9"/>
  <c r="L540" i="9"/>
  <c r="J540" i="9"/>
  <c r="G540" i="9"/>
  <c r="A540" i="9"/>
  <c r="AN539" i="9"/>
  <c r="AM539" i="9"/>
  <c r="AL539" i="9"/>
  <c r="AK539" i="9"/>
  <c r="AJ539" i="9"/>
  <c r="AI539" i="9"/>
  <c r="AH539" i="9"/>
  <c r="AG539" i="9"/>
  <c r="AF539" i="9"/>
  <c r="AE539" i="9"/>
  <c r="AD539" i="9"/>
  <c r="AC539" i="9"/>
  <c r="AB539" i="9"/>
  <c r="AA539" i="9"/>
  <c r="Z539" i="9"/>
  <c r="Y539" i="9"/>
  <c r="X539" i="9"/>
  <c r="W539" i="9"/>
  <c r="V539" i="9"/>
  <c r="U539" i="9"/>
  <c r="T539" i="9"/>
  <c r="S539" i="9"/>
  <c r="R539" i="9"/>
  <c r="Q539" i="9"/>
  <c r="P539" i="9"/>
  <c r="L539" i="9"/>
  <c r="J539" i="9"/>
  <c r="G539" i="9"/>
  <c r="A539" i="9"/>
  <c r="AN538" i="9"/>
  <c r="AM538" i="9"/>
  <c r="AL538" i="9"/>
  <c r="AK538" i="9"/>
  <c r="AJ538" i="9"/>
  <c r="AI538" i="9"/>
  <c r="AH538" i="9"/>
  <c r="AG538" i="9"/>
  <c r="AF538" i="9"/>
  <c r="AE538" i="9"/>
  <c r="AD538" i="9"/>
  <c r="AC538" i="9"/>
  <c r="AB538" i="9"/>
  <c r="AA538" i="9"/>
  <c r="Z538" i="9"/>
  <c r="Y538" i="9"/>
  <c r="X538" i="9"/>
  <c r="W538" i="9"/>
  <c r="V538" i="9"/>
  <c r="U538" i="9"/>
  <c r="T538" i="9"/>
  <c r="S538" i="9"/>
  <c r="R538" i="9"/>
  <c r="Q538" i="9"/>
  <c r="AO538" i="9" s="1"/>
  <c r="P538" i="9"/>
  <c r="L538" i="9"/>
  <c r="J538" i="9"/>
  <c r="G538" i="9"/>
  <c r="A538" i="9"/>
  <c r="AN537" i="9"/>
  <c r="AM537" i="9"/>
  <c r="AL537" i="9"/>
  <c r="AK537" i="9"/>
  <c r="AJ537" i="9"/>
  <c r="AI537" i="9"/>
  <c r="AH537" i="9"/>
  <c r="AG537" i="9"/>
  <c r="AF537" i="9"/>
  <c r="AE537" i="9"/>
  <c r="AD537" i="9"/>
  <c r="AC537" i="9"/>
  <c r="AB537" i="9"/>
  <c r="AA537" i="9"/>
  <c r="Z537" i="9"/>
  <c r="Y537" i="9"/>
  <c r="X537" i="9"/>
  <c r="W537" i="9"/>
  <c r="V537" i="9"/>
  <c r="U537" i="9"/>
  <c r="T537" i="9"/>
  <c r="S537" i="9"/>
  <c r="R537" i="9"/>
  <c r="Q537" i="9"/>
  <c r="P537" i="9"/>
  <c r="L537" i="9"/>
  <c r="J537" i="9"/>
  <c r="G537" i="9"/>
  <c r="A537" i="9"/>
  <c r="AN536" i="9"/>
  <c r="AM536" i="9"/>
  <c r="AL536" i="9"/>
  <c r="AK536" i="9"/>
  <c r="AJ536" i="9"/>
  <c r="AI536" i="9"/>
  <c r="AH536" i="9"/>
  <c r="AG536" i="9"/>
  <c r="AF536" i="9"/>
  <c r="AE536" i="9"/>
  <c r="AD536" i="9"/>
  <c r="AC536" i="9"/>
  <c r="AB536" i="9"/>
  <c r="AA536" i="9"/>
  <c r="Z536" i="9"/>
  <c r="Y536" i="9"/>
  <c r="X536" i="9"/>
  <c r="W536" i="9"/>
  <c r="V536" i="9"/>
  <c r="U536" i="9"/>
  <c r="T536" i="9"/>
  <c r="S536" i="9"/>
  <c r="R536" i="9"/>
  <c r="Q536" i="9"/>
  <c r="P536" i="9"/>
  <c r="L536" i="9"/>
  <c r="J536" i="9"/>
  <c r="G536" i="9"/>
  <c r="A536" i="9"/>
  <c r="AN535" i="9"/>
  <c r="AM535" i="9"/>
  <c r="AL535" i="9"/>
  <c r="AK535" i="9"/>
  <c r="AJ535" i="9"/>
  <c r="AI535" i="9"/>
  <c r="AH535" i="9"/>
  <c r="AG535" i="9"/>
  <c r="AF535" i="9"/>
  <c r="AE535" i="9"/>
  <c r="AD535" i="9"/>
  <c r="AC535" i="9"/>
  <c r="AB535" i="9"/>
  <c r="AA535" i="9"/>
  <c r="Z535" i="9"/>
  <c r="Y535" i="9"/>
  <c r="X535" i="9"/>
  <c r="W535" i="9"/>
  <c r="V535" i="9"/>
  <c r="U535" i="9"/>
  <c r="T535" i="9"/>
  <c r="S535" i="9"/>
  <c r="R535" i="9"/>
  <c r="Q535" i="9"/>
  <c r="P535" i="9"/>
  <c r="L535" i="9"/>
  <c r="J535" i="9"/>
  <c r="G535" i="9"/>
  <c r="A535" i="9"/>
  <c r="AN534" i="9"/>
  <c r="AM534" i="9"/>
  <c r="AL534" i="9"/>
  <c r="AK534" i="9"/>
  <c r="AJ534" i="9"/>
  <c r="AI534" i="9"/>
  <c r="AH534" i="9"/>
  <c r="AG534" i="9"/>
  <c r="AF534" i="9"/>
  <c r="AE534" i="9"/>
  <c r="AD534" i="9"/>
  <c r="AC534" i="9"/>
  <c r="AB534" i="9"/>
  <c r="AA534" i="9"/>
  <c r="Z534" i="9"/>
  <c r="Y534" i="9"/>
  <c r="X534" i="9"/>
  <c r="W534" i="9"/>
  <c r="V534" i="9"/>
  <c r="U534" i="9"/>
  <c r="T534" i="9"/>
  <c r="S534" i="9"/>
  <c r="R534" i="9"/>
  <c r="Q534" i="9"/>
  <c r="AO534" i="9" s="1"/>
  <c r="P534" i="9"/>
  <c r="L534" i="9"/>
  <c r="J534" i="9"/>
  <c r="G534" i="9"/>
  <c r="A534" i="9"/>
  <c r="AN533" i="9"/>
  <c r="AM533" i="9"/>
  <c r="AL533" i="9"/>
  <c r="AK533" i="9"/>
  <c r="AJ533" i="9"/>
  <c r="AI533" i="9"/>
  <c r="AH533" i="9"/>
  <c r="AG533" i="9"/>
  <c r="AF533" i="9"/>
  <c r="AE533" i="9"/>
  <c r="AD533" i="9"/>
  <c r="AC533" i="9"/>
  <c r="AB533" i="9"/>
  <c r="AA533" i="9"/>
  <c r="Z533" i="9"/>
  <c r="Y533" i="9"/>
  <c r="X533" i="9"/>
  <c r="W533" i="9"/>
  <c r="V533" i="9"/>
  <c r="U533" i="9"/>
  <c r="T533" i="9"/>
  <c r="S533" i="9"/>
  <c r="R533" i="9"/>
  <c r="Q533" i="9"/>
  <c r="P533" i="9"/>
  <c r="L533" i="9"/>
  <c r="J533" i="9"/>
  <c r="G533" i="9"/>
  <c r="A533" i="9"/>
  <c r="AN532" i="9"/>
  <c r="AM532" i="9"/>
  <c r="AL532" i="9"/>
  <c r="AK532" i="9"/>
  <c r="AJ532" i="9"/>
  <c r="AI532" i="9"/>
  <c r="AH532" i="9"/>
  <c r="AG532" i="9"/>
  <c r="AF532" i="9"/>
  <c r="AE532" i="9"/>
  <c r="AD532" i="9"/>
  <c r="AC532" i="9"/>
  <c r="AB532" i="9"/>
  <c r="AA532" i="9"/>
  <c r="Z532" i="9"/>
  <c r="Y532" i="9"/>
  <c r="X532" i="9"/>
  <c r="W532" i="9"/>
  <c r="V532" i="9"/>
  <c r="U532" i="9"/>
  <c r="T532" i="9"/>
  <c r="S532" i="9"/>
  <c r="R532" i="9"/>
  <c r="Q532" i="9"/>
  <c r="AO532" i="9" s="1"/>
  <c r="P532" i="9"/>
  <c r="L532" i="9"/>
  <c r="J532" i="9"/>
  <c r="G532" i="9"/>
  <c r="A532" i="9"/>
  <c r="AN531" i="9"/>
  <c r="AM531" i="9"/>
  <c r="AL531" i="9"/>
  <c r="AK531" i="9"/>
  <c r="AJ531" i="9"/>
  <c r="AI531" i="9"/>
  <c r="AH531" i="9"/>
  <c r="AG531" i="9"/>
  <c r="AF531" i="9"/>
  <c r="AE531" i="9"/>
  <c r="AD531" i="9"/>
  <c r="AC531" i="9"/>
  <c r="AB531" i="9"/>
  <c r="AA531" i="9"/>
  <c r="Z531" i="9"/>
  <c r="Y531" i="9"/>
  <c r="X531" i="9"/>
  <c r="W531" i="9"/>
  <c r="V531" i="9"/>
  <c r="U531" i="9"/>
  <c r="T531" i="9"/>
  <c r="S531" i="9"/>
  <c r="R531" i="9"/>
  <c r="Q531" i="9"/>
  <c r="P531" i="9"/>
  <c r="L531" i="9"/>
  <c r="J531" i="9"/>
  <c r="G531" i="9"/>
  <c r="A531" i="9"/>
  <c r="AN530" i="9"/>
  <c r="AM530" i="9"/>
  <c r="AL530" i="9"/>
  <c r="AK530" i="9"/>
  <c r="AJ530" i="9"/>
  <c r="AI530" i="9"/>
  <c r="AH530" i="9"/>
  <c r="AG530" i="9"/>
  <c r="AF530" i="9"/>
  <c r="AE530" i="9"/>
  <c r="AD530" i="9"/>
  <c r="AC530" i="9"/>
  <c r="AB530" i="9"/>
  <c r="AA530" i="9"/>
  <c r="Z530" i="9"/>
  <c r="Y530" i="9"/>
  <c r="X530" i="9"/>
  <c r="W530" i="9"/>
  <c r="V530" i="9"/>
  <c r="U530" i="9"/>
  <c r="T530" i="9"/>
  <c r="S530" i="9"/>
  <c r="R530" i="9"/>
  <c r="Q530" i="9"/>
  <c r="AO530" i="9" s="1"/>
  <c r="P530" i="9"/>
  <c r="L530" i="9"/>
  <c r="J530" i="9"/>
  <c r="G530" i="9"/>
  <c r="A530" i="9"/>
  <c r="AN529" i="9"/>
  <c r="AM529" i="9"/>
  <c r="AL529" i="9"/>
  <c r="AK529" i="9"/>
  <c r="AJ529" i="9"/>
  <c r="AI529" i="9"/>
  <c r="AH529" i="9"/>
  <c r="AG529" i="9"/>
  <c r="AF529" i="9"/>
  <c r="AE529" i="9"/>
  <c r="AD529" i="9"/>
  <c r="AC529" i="9"/>
  <c r="AB529" i="9"/>
  <c r="AA529" i="9"/>
  <c r="Z529" i="9"/>
  <c r="Y529" i="9"/>
  <c r="X529" i="9"/>
  <c r="W529" i="9"/>
  <c r="V529" i="9"/>
  <c r="U529" i="9"/>
  <c r="T529" i="9"/>
  <c r="S529" i="9"/>
  <c r="R529" i="9"/>
  <c r="Q529" i="9"/>
  <c r="P529" i="9"/>
  <c r="L529" i="9"/>
  <c r="J529" i="9"/>
  <c r="G529" i="9"/>
  <c r="A529" i="9"/>
  <c r="AN528" i="9"/>
  <c r="AM528" i="9"/>
  <c r="AL528" i="9"/>
  <c r="AK528" i="9"/>
  <c r="AJ528" i="9"/>
  <c r="AI528" i="9"/>
  <c r="AH528" i="9"/>
  <c r="AG528" i="9"/>
  <c r="AF528" i="9"/>
  <c r="AE528" i="9"/>
  <c r="AD528" i="9"/>
  <c r="AC528" i="9"/>
  <c r="AB528" i="9"/>
  <c r="AA528" i="9"/>
  <c r="Z528" i="9"/>
  <c r="Y528" i="9"/>
  <c r="X528" i="9"/>
  <c r="W528" i="9"/>
  <c r="V528" i="9"/>
  <c r="U528" i="9"/>
  <c r="T528" i="9"/>
  <c r="S528" i="9"/>
  <c r="R528" i="9"/>
  <c r="Q528" i="9"/>
  <c r="AO528" i="9" s="1"/>
  <c r="P528" i="9"/>
  <c r="L528" i="9"/>
  <c r="J528" i="9"/>
  <c r="G528" i="9"/>
  <c r="A528" i="9"/>
  <c r="AN527" i="9"/>
  <c r="AM527" i="9"/>
  <c r="AL527" i="9"/>
  <c r="AK527" i="9"/>
  <c r="AJ527" i="9"/>
  <c r="AI527" i="9"/>
  <c r="AH527" i="9"/>
  <c r="AG527" i="9"/>
  <c r="AF527" i="9"/>
  <c r="AE527" i="9"/>
  <c r="AD527" i="9"/>
  <c r="AC527" i="9"/>
  <c r="AB527" i="9"/>
  <c r="AA527" i="9"/>
  <c r="Z527" i="9"/>
  <c r="Y527" i="9"/>
  <c r="X527" i="9"/>
  <c r="W527" i="9"/>
  <c r="V527" i="9"/>
  <c r="U527" i="9"/>
  <c r="T527" i="9"/>
  <c r="S527" i="9"/>
  <c r="R527" i="9"/>
  <c r="Q527" i="9"/>
  <c r="P527" i="9"/>
  <c r="L527" i="9"/>
  <c r="J527" i="9"/>
  <c r="G527" i="9"/>
  <c r="A527" i="9"/>
  <c r="AN526" i="9"/>
  <c r="AM526" i="9"/>
  <c r="AL526" i="9"/>
  <c r="AK526" i="9"/>
  <c r="AJ526" i="9"/>
  <c r="AI526" i="9"/>
  <c r="AH526" i="9"/>
  <c r="AG526" i="9"/>
  <c r="AF526" i="9"/>
  <c r="AE526" i="9"/>
  <c r="AD526" i="9"/>
  <c r="AC526" i="9"/>
  <c r="AB526" i="9"/>
  <c r="AA526" i="9"/>
  <c r="Z526" i="9"/>
  <c r="Y526" i="9"/>
  <c r="X526" i="9"/>
  <c r="W526" i="9"/>
  <c r="V526" i="9"/>
  <c r="U526" i="9"/>
  <c r="T526" i="9"/>
  <c r="S526" i="9"/>
  <c r="R526" i="9"/>
  <c r="Q526" i="9"/>
  <c r="AO526" i="9" s="1"/>
  <c r="P526" i="9"/>
  <c r="L526" i="9"/>
  <c r="J526" i="9"/>
  <c r="G526" i="9"/>
  <c r="A526" i="9"/>
  <c r="AN525" i="9"/>
  <c r="AM525" i="9"/>
  <c r="AL525" i="9"/>
  <c r="AK525" i="9"/>
  <c r="AJ525" i="9"/>
  <c r="AI525" i="9"/>
  <c r="AH525" i="9"/>
  <c r="AG525" i="9"/>
  <c r="AF525" i="9"/>
  <c r="AE525" i="9"/>
  <c r="AD525" i="9"/>
  <c r="AC525" i="9"/>
  <c r="AB525" i="9"/>
  <c r="AA525" i="9"/>
  <c r="Z525" i="9"/>
  <c r="Y525" i="9"/>
  <c r="X525" i="9"/>
  <c r="W525" i="9"/>
  <c r="V525" i="9"/>
  <c r="U525" i="9"/>
  <c r="T525" i="9"/>
  <c r="S525" i="9"/>
  <c r="R525" i="9"/>
  <c r="Q525" i="9"/>
  <c r="P525" i="9"/>
  <c r="L525" i="9"/>
  <c r="J525" i="9"/>
  <c r="G525" i="9"/>
  <c r="A525" i="9"/>
  <c r="AN524" i="9"/>
  <c r="AM524" i="9"/>
  <c r="AL524" i="9"/>
  <c r="AK524" i="9"/>
  <c r="AJ524" i="9"/>
  <c r="AI524" i="9"/>
  <c r="AH524" i="9"/>
  <c r="AG524" i="9"/>
  <c r="AF524" i="9"/>
  <c r="AE524" i="9"/>
  <c r="AD524" i="9"/>
  <c r="AC524" i="9"/>
  <c r="AB524" i="9"/>
  <c r="AA524" i="9"/>
  <c r="Z524" i="9"/>
  <c r="Y524" i="9"/>
  <c r="X524" i="9"/>
  <c r="W524" i="9"/>
  <c r="V524" i="9"/>
  <c r="U524" i="9"/>
  <c r="T524" i="9"/>
  <c r="S524" i="9"/>
  <c r="R524" i="9"/>
  <c r="Q524" i="9"/>
  <c r="AO524" i="9" s="1"/>
  <c r="P524" i="9"/>
  <c r="L524" i="9"/>
  <c r="J524" i="9"/>
  <c r="G524" i="9"/>
  <c r="A524" i="9"/>
  <c r="AN523" i="9"/>
  <c r="AM523" i="9"/>
  <c r="AL523" i="9"/>
  <c r="AK523" i="9"/>
  <c r="AJ523" i="9"/>
  <c r="AI523" i="9"/>
  <c r="AH523" i="9"/>
  <c r="AG523" i="9"/>
  <c r="AF523" i="9"/>
  <c r="AE523" i="9"/>
  <c r="AD523" i="9"/>
  <c r="AC523" i="9"/>
  <c r="AB523" i="9"/>
  <c r="AA523" i="9"/>
  <c r="Z523" i="9"/>
  <c r="Y523" i="9"/>
  <c r="X523" i="9"/>
  <c r="W523" i="9"/>
  <c r="V523" i="9"/>
  <c r="U523" i="9"/>
  <c r="T523" i="9"/>
  <c r="S523" i="9"/>
  <c r="R523" i="9"/>
  <c r="Q523" i="9"/>
  <c r="P523" i="9"/>
  <c r="L523" i="9"/>
  <c r="J523" i="9"/>
  <c r="G523" i="9"/>
  <c r="A523" i="9"/>
  <c r="AN522" i="9"/>
  <c r="AM522" i="9"/>
  <c r="AL522" i="9"/>
  <c r="AK522" i="9"/>
  <c r="AJ522" i="9"/>
  <c r="AI522" i="9"/>
  <c r="AH522" i="9"/>
  <c r="AG522" i="9"/>
  <c r="AF522" i="9"/>
  <c r="AE522" i="9"/>
  <c r="AD522" i="9"/>
  <c r="AC522" i="9"/>
  <c r="AB522" i="9"/>
  <c r="AA522" i="9"/>
  <c r="Z522" i="9"/>
  <c r="Y522" i="9"/>
  <c r="X522" i="9"/>
  <c r="W522" i="9"/>
  <c r="V522" i="9"/>
  <c r="U522" i="9"/>
  <c r="T522" i="9"/>
  <c r="S522" i="9"/>
  <c r="R522" i="9"/>
  <c r="Q522" i="9"/>
  <c r="AO522" i="9" s="1"/>
  <c r="P522" i="9"/>
  <c r="L522" i="9"/>
  <c r="J522" i="9"/>
  <c r="G522" i="9"/>
  <c r="A522" i="9"/>
  <c r="AN521" i="9"/>
  <c r="AM521" i="9"/>
  <c r="AL521" i="9"/>
  <c r="AK521" i="9"/>
  <c r="AJ521" i="9"/>
  <c r="AI521" i="9"/>
  <c r="AH521" i="9"/>
  <c r="AG521" i="9"/>
  <c r="AF521" i="9"/>
  <c r="AE521" i="9"/>
  <c r="AD521" i="9"/>
  <c r="AC521" i="9"/>
  <c r="AB521" i="9"/>
  <c r="AA521" i="9"/>
  <c r="Z521" i="9"/>
  <c r="Y521" i="9"/>
  <c r="X521" i="9"/>
  <c r="W521" i="9"/>
  <c r="V521" i="9"/>
  <c r="U521" i="9"/>
  <c r="T521" i="9"/>
  <c r="S521" i="9"/>
  <c r="R521" i="9"/>
  <c r="Q521" i="9"/>
  <c r="P521" i="9"/>
  <c r="L521" i="9"/>
  <c r="J521" i="9"/>
  <c r="G521" i="9"/>
  <c r="A521" i="9"/>
  <c r="AN520" i="9"/>
  <c r="AM520" i="9"/>
  <c r="AL520" i="9"/>
  <c r="AK520" i="9"/>
  <c r="AJ520" i="9"/>
  <c r="AI520" i="9"/>
  <c r="AH520" i="9"/>
  <c r="AG520" i="9"/>
  <c r="AF520" i="9"/>
  <c r="AE520" i="9"/>
  <c r="AD520" i="9"/>
  <c r="AC520" i="9"/>
  <c r="AB520" i="9"/>
  <c r="AA520" i="9"/>
  <c r="Z520" i="9"/>
  <c r="Y520" i="9"/>
  <c r="X520" i="9"/>
  <c r="W520" i="9"/>
  <c r="V520" i="9"/>
  <c r="U520" i="9"/>
  <c r="T520" i="9"/>
  <c r="S520" i="9"/>
  <c r="R520" i="9"/>
  <c r="Q520" i="9"/>
  <c r="AO520" i="9" s="1"/>
  <c r="P520" i="9"/>
  <c r="L520" i="9"/>
  <c r="J520" i="9"/>
  <c r="G520" i="9"/>
  <c r="A520" i="9"/>
  <c r="AN519" i="9"/>
  <c r="AM519" i="9"/>
  <c r="AL519" i="9"/>
  <c r="AK519" i="9"/>
  <c r="AJ519" i="9"/>
  <c r="AI519" i="9"/>
  <c r="AH519" i="9"/>
  <c r="AG519" i="9"/>
  <c r="AF519" i="9"/>
  <c r="AE519" i="9"/>
  <c r="AD519" i="9"/>
  <c r="AC519" i="9"/>
  <c r="AB519" i="9"/>
  <c r="AA519" i="9"/>
  <c r="Z519" i="9"/>
  <c r="Y519" i="9"/>
  <c r="X519" i="9"/>
  <c r="W519" i="9"/>
  <c r="V519" i="9"/>
  <c r="U519" i="9"/>
  <c r="T519" i="9"/>
  <c r="S519" i="9"/>
  <c r="R519" i="9"/>
  <c r="Q519" i="9"/>
  <c r="P519" i="9"/>
  <c r="L519" i="9"/>
  <c r="J519" i="9"/>
  <c r="G519" i="9"/>
  <c r="A519" i="9"/>
  <c r="AN518" i="9"/>
  <c r="AM518" i="9"/>
  <c r="AL518" i="9"/>
  <c r="AK518" i="9"/>
  <c r="AJ518" i="9"/>
  <c r="AI518" i="9"/>
  <c r="AH518" i="9"/>
  <c r="AG518" i="9"/>
  <c r="AF518" i="9"/>
  <c r="AE518" i="9"/>
  <c r="AD518" i="9"/>
  <c r="AC518" i="9"/>
  <c r="AB518" i="9"/>
  <c r="AA518" i="9"/>
  <c r="Z518" i="9"/>
  <c r="Y518" i="9"/>
  <c r="X518" i="9"/>
  <c r="W518" i="9"/>
  <c r="V518" i="9"/>
  <c r="U518" i="9"/>
  <c r="T518" i="9"/>
  <c r="S518" i="9"/>
  <c r="R518" i="9"/>
  <c r="Q518" i="9"/>
  <c r="AO518" i="9" s="1"/>
  <c r="P518" i="9"/>
  <c r="L518" i="9"/>
  <c r="J518" i="9"/>
  <c r="G518" i="9"/>
  <c r="A518" i="9"/>
  <c r="AN517" i="9"/>
  <c r="AM517" i="9"/>
  <c r="AL517" i="9"/>
  <c r="AK517" i="9"/>
  <c r="AJ517" i="9"/>
  <c r="AI517" i="9"/>
  <c r="AH517" i="9"/>
  <c r="AG517" i="9"/>
  <c r="AF517" i="9"/>
  <c r="AE517" i="9"/>
  <c r="AD517" i="9"/>
  <c r="AC517" i="9"/>
  <c r="AB517" i="9"/>
  <c r="AA517" i="9"/>
  <c r="Z517" i="9"/>
  <c r="Y517" i="9"/>
  <c r="X517" i="9"/>
  <c r="W517" i="9"/>
  <c r="V517" i="9"/>
  <c r="U517" i="9"/>
  <c r="T517" i="9"/>
  <c r="S517" i="9"/>
  <c r="R517" i="9"/>
  <c r="Q517" i="9"/>
  <c r="P517" i="9"/>
  <c r="L517" i="9"/>
  <c r="J517" i="9"/>
  <c r="G517" i="9"/>
  <c r="A517" i="9"/>
  <c r="AN516" i="9"/>
  <c r="AM516" i="9"/>
  <c r="AL516" i="9"/>
  <c r="AK516" i="9"/>
  <c r="AJ516" i="9"/>
  <c r="AI516" i="9"/>
  <c r="AH516" i="9"/>
  <c r="AG516" i="9"/>
  <c r="AF516" i="9"/>
  <c r="AE516" i="9"/>
  <c r="AD516" i="9"/>
  <c r="AC516" i="9"/>
  <c r="AB516" i="9"/>
  <c r="AA516" i="9"/>
  <c r="Z516" i="9"/>
  <c r="Y516" i="9"/>
  <c r="X516" i="9"/>
  <c r="W516" i="9"/>
  <c r="V516" i="9"/>
  <c r="U516" i="9"/>
  <c r="T516" i="9"/>
  <c r="S516" i="9"/>
  <c r="R516" i="9"/>
  <c r="Q516" i="9"/>
  <c r="AO516" i="9" s="1"/>
  <c r="P516" i="9"/>
  <c r="L516" i="9"/>
  <c r="J516" i="9"/>
  <c r="G516" i="9"/>
  <c r="A516" i="9"/>
  <c r="AN515" i="9"/>
  <c r="AM515" i="9"/>
  <c r="AL515" i="9"/>
  <c r="AK515" i="9"/>
  <c r="AJ515" i="9"/>
  <c r="AI515" i="9"/>
  <c r="AH515" i="9"/>
  <c r="AG515" i="9"/>
  <c r="AF515" i="9"/>
  <c r="AE515" i="9"/>
  <c r="AD515" i="9"/>
  <c r="AC515" i="9"/>
  <c r="AB515" i="9"/>
  <c r="AA515" i="9"/>
  <c r="Z515" i="9"/>
  <c r="Y515" i="9"/>
  <c r="X515" i="9"/>
  <c r="W515" i="9"/>
  <c r="V515" i="9"/>
  <c r="U515" i="9"/>
  <c r="T515" i="9"/>
  <c r="S515" i="9"/>
  <c r="R515" i="9"/>
  <c r="Q515" i="9"/>
  <c r="P515" i="9"/>
  <c r="L515" i="9"/>
  <c r="J515" i="9"/>
  <c r="G515" i="9"/>
  <c r="A515" i="9"/>
  <c r="AN514" i="9"/>
  <c r="AM514" i="9"/>
  <c r="AL514" i="9"/>
  <c r="AK514" i="9"/>
  <c r="AJ514" i="9"/>
  <c r="AI514" i="9"/>
  <c r="AH514" i="9"/>
  <c r="AG514" i="9"/>
  <c r="AF514" i="9"/>
  <c r="AE514" i="9"/>
  <c r="AD514" i="9"/>
  <c r="AC514" i="9"/>
  <c r="AB514" i="9"/>
  <c r="AA514" i="9"/>
  <c r="Z514" i="9"/>
  <c r="Y514" i="9"/>
  <c r="X514" i="9"/>
  <c r="W514" i="9"/>
  <c r="V514" i="9"/>
  <c r="U514" i="9"/>
  <c r="T514" i="9"/>
  <c r="S514" i="9"/>
  <c r="R514" i="9"/>
  <c r="Q514" i="9"/>
  <c r="AO514" i="9" s="1"/>
  <c r="P514" i="9"/>
  <c r="L514" i="9"/>
  <c r="J514" i="9"/>
  <c r="G514" i="9"/>
  <c r="A514" i="9"/>
  <c r="AN513" i="9"/>
  <c r="AM513" i="9"/>
  <c r="AL513" i="9"/>
  <c r="AK513" i="9"/>
  <c r="AJ513" i="9"/>
  <c r="AI513" i="9"/>
  <c r="AH513" i="9"/>
  <c r="AG513" i="9"/>
  <c r="AF513" i="9"/>
  <c r="AE513" i="9"/>
  <c r="AD513" i="9"/>
  <c r="AC513" i="9"/>
  <c r="AB513" i="9"/>
  <c r="AA513" i="9"/>
  <c r="Z513" i="9"/>
  <c r="Y513" i="9"/>
  <c r="X513" i="9"/>
  <c r="W513" i="9"/>
  <c r="V513" i="9"/>
  <c r="U513" i="9"/>
  <c r="T513" i="9"/>
  <c r="S513" i="9"/>
  <c r="R513" i="9"/>
  <c r="Q513" i="9"/>
  <c r="P513" i="9"/>
  <c r="L513" i="9"/>
  <c r="J513" i="9"/>
  <c r="G513" i="9"/>
  <c r="A513" i="9"/>
  <c r="AN512" i="9"/>
  <c r="AM512" i="9"/>
  <c r="AL512" i="9"/>
  <c r="AK512" i="9"/>
  <c r="AJ512" i="9"/>
  <c r="AI512" i="9"/>
  <c r="AH512" i="9"/>
  <c r="AG512" i="9"/>
  <c r="AF512" i="9"/>
  <c r="AE512" i="9"/>
  <c r="AD512" i="9"/>
  <c r="AC512" i="9"/>
  <c r="AB512" i="9"/>
  <c r="AA512" i="9"/>
  <c r="Z512" i="9"/>
  <c r="Y512" i="9"/>
  <c r="X512" i="9"/>
  <c r="W512" i="9"/>
  <c r="V512" i="9"/>
  <c r="U512" i="9"/>
  <c r="T512" i="9"/>
  <c r="S512" i="9"/>
  <c r="R512" i="9"/>
  <c r="Q512" i="9"/>
  <c r="AO512" i="9" s="1"/>
  <c r="P512" i="9"/>
  <c r="L512" i="9"/>
  <c r="J512" i="9"/>
  <c r="G512" i="9"/>
  <c r="A512" i="9"/>
  <c r="AN511" i="9"/>
  <c r="AM511" i="9"/>
  <c r="AL511" i="9"/>
  <c r="AK511" i="9"/>
  <c r="AJ511" i="9"/>
  <c r="AI511" i="9"/>
  <c r="AH511" i="9"/>
  <c r="AG511" i="9"/>
  <c r="AF511" i="9"/>
  <c r="AE511" i="9"/>
  <c r="AD511" i="9"/>
  <c r="AC511" i="9"/>
  <c r="AB511" i="9"/>
  <c r="AA511" i="9"/>
  <c r="Z511" i="9"/>
  <c r="Y511" i="9"/>
  <c r="X511" i="9"/>
  <c r="W511" i="9"/>
  <c r="V511" i="9"/>
  <c r="U511" i="9"/>
  <c r="T511" i="9"/>
  <c r="S511" i="9"/>
  <c r="R511" i="9"/>
  <c r="Q511" i="9"/>
  <c r="P511" i="9"/>
  <c r="L511" i="9"/>
  <c r="J511" i="9"/>
  <c r="G511" i="9"/>
  <c r="A511" i="9"/>
  <c r="AN510" i="9"/>
  <c r="AM510" i="9"/>
  <c r="AL510" i="9"/>
  <c r="AK510" i="9"/>
  <c r="AJ510" i="9"/>
  <c r="AI510" i="9"/>
  <c r="AH510" i="9"/>
  <c r="AG510" i="9"/>
  <c r="AF510" i="9"/>
  <c r="AE510" i="9"/>
  <c r="AD510" i="9"/>
  <c r="AC510" i="9"/>
  <c r="AB510" i="9"/>
  <c r="AA510" i="9"/>
  <c r="Z510" i="9"/>
  <c r="Y510" i="9"/>
  <c r="X510" i="9"/>
  <c r="W510" i="9"/>
  <c r="V510" i="9"/>
  <c r="U510" i="9"/>
  <c r="T510" i="9"/>
  <c r="S510" i="9"/>
  <c r="R510" i="9"/>
  <c r="Q510" i="9"/>
  <c r="AO510" i="9" s="1"/>
  <c r="P510" i="9"/>
  <c r="L510" i="9"/>
  <c r="J510" i="9"/>
  <c r="G510" i="9"/>
  <c r="A510" i="9"/>
  <c r="AN509" i="9"/>
  <c r="AM509" i="9"/>
  <c r="AL509" i="9"/>
  <c r="AK509" i="9"/>
  <c r="AJ509" i="9"/>
  <c r="AI509" i="9"/>
  <c r="AH509" i="9"/>
  <c r="AG509" i="9"/>
  <c r="AF509" i="9"/>
  <c r="AE509" i="9"/>
  <c r="AD509" i="9"/>
  <c r="AC509" i="9"/>
  <c r="AB509" i="9"/>
  <c r="AA509" i="9"/>
  <c r="Z509" i="9"/>
  <c r="Y509" i="9"/>
  <c r="X509" i="9"/>
  <c r="W509" i="9"/>
  <c r="V509" i="9"/>
  <c r="U509" i="9"/>
  <c r="T509" i="9"/>
  <c r="S509" i="9"/>
  <c r="R509" i="9"/>
  <c r="Q509" i="9"/>
  <c r="P509" i="9"/>
  <c r="L509" i="9"/>
  <c r="J509" i="9"/>
  <c r="G509" i="9"/>
  <c r="A509" i="9"/>
  <c r="AN508" i="9"/>
  <c r="AM508" i="9"/>
  <c r="AL508" i="9"/>
  <c r="AK508" i="9"/>
  <c r="AJ508" i="9"/>
  <c r="AI508" i="9"/>
  <c r="AH508" i="9"/>
  <c r="AG508" i="9"/>
  <c r="AF508" i="9"/>
  <c r="AE508" i="9"/>
  <c r="AD508" i="9"/>
  <c r="AC508" i="9"/>
  <c r="AB508" i="9"/>
  <c r="AA508" i="9"/>
  <c r="Z508" i="9"/>
  <c r="Y508" i="9"/>
  <c r="X508" i="9"/>
  <c r="W508" i="9"/>
  <c r="V508" i="9"/>
  <c r="U508" i="9"/>
  <c r="T508" i="9"/>
  <c r="S508" i="9"/>
  <c r="R508" i="9"/>
  <c r="Q508" i="9"/>
  <c r="AO508" i="9" s="1"/>
  <c r="P508" i="9"/>
  <c r="L508" i="9"/>
  <c r="J508" i="9"/>
  <c r="G508" i="9"/>
  <c r="A508" i="9"/>
  <c r="AN507" i="9"/>
  <c r="AM507" i="9"/>
  <c r="AL507" i="9"/>
  <c r="AK507" i="9"/>
  <c r="AJ507" i="9"/>
  <c r="AI507" i="9"/>
  <c r="AH507" i="9"/>
  <c r="AG507" i="9"/>
  <c r="AF507" i="9"/>
  <c r="AE507" i="9"/>
  <c r="AD507" i="9"/>
  <c r="AC507" i="9"/>
  <c r="AB507" i="9"/>
  <c r="AA507" i="9"/>
  <c r="Z507" i="9"/>
  <c r="Y507" i="9"/>
  <c r="X507" i="9"/>
  <c r="W507" i="9"/>
  <c r="V507" i="9"/>
  <c r="U507" i="9"/>
  <c r="T507" i="9"/>
  <c r="S507" i="9"/>
  <c r="R507" i="9"/>
  <c r="Q507" i="9"/>
  <c r="P507" i="9"/>
  <c r="L507" i="9"/>
  <c r="J507" i="9"/>
  <c r="G507" i="9"/>
  <c r="A507" i="9"/>
  <c r="AN506" i="9"/>
  <c r="AM506" i="9"/>
  <c r="AL506" i="9"/>
  <c r="AK506" i="9"/>
  <c r="AJ506" i="9"/>
  <c r="AI506" i="9"/>
  <c r="AH506" i="9"/>
  <c r="AG506" i="9"/>
  <c r="AF506" i="9"/>
  <c r="AE506" i="9"/>
  <c r="AD506" i="9"/>
  <c r="AC506" i="9"/>
  <c r="AB506" i="9"/>
  <c r="AA506" i="9"/>
  <c r="Z506" i="9"/>
  <c r="Y506" i="9"/>
  <c r="X506" i="9"/>
  <c r="W506" i="9"/>
  <c r="V506" i="9"/>
  <c r="U506" i="9"/>
  <c r="T506" i="9"/>
  <c r="S506" i="9"/>
  <c r="R506" i="9"/>
  <c r="Q506" i="9"/>
  <c r="P506" i="9"/>
  <c r="L506" i="9"/>
  <c r="J506" i="9"/>
  <c r="G506" i="9"/>
  <c r="A506" i="9"/>
  <c r="AN505" i="9"/>
  <c r="AM505" i="9"/>
  <c r="AL505" i="9"/>
  <c r="AK505" i="9"/>
  <c r="AJ505" i="9"/>
  <c r="AI505" i="9"/>
  <c r="AH505" i="9"/>
  <c r="AG505" i="9"/>
  <c r="AF505" i="9"/>
  <c r="AE505" i="9"/>
  <c r="AD505" i="9"/>
  <c r="AC505" i="9"/>
  <c r="AB505" i="9"/>
  <c r="AO505" i="9" s="1"/>
  <c r="AA505" i="9"/>
  <c r="Z505" i="9"/>
  <c r="Y505" i="9"/>
  <c r="X505" i="9"/>
  <c r="W505" i="9"/>
  <c r="V505" i="9"/>
  <c r="U505" i="9"/>
  <c r="T505" i="9"/>
  <c r="S505" i="9"/>
  <c r="R505" i="9"/>
  <c r="Q505" i="9"/>
  <c r="P505" i="9"/>
  <c r="L505" i="9"/>
  <c r="J505" i="9"/>
  <c r="G505" i="9"/>
  <c r="A505" i="9"/>
  <c r="AN504" i="9"/>
  <c r="AM504" i="9"/>
  <c r="AL504" i="9"/>
  <c r="AK504" i="9"/>
  <c r="AJ504" i="9"/>
  <c r="AI504" i="9"/>
  <c r="AH504" i="9"/>
  <c r="AG504" i="9"/>
  <c r="AF504" i="9"/>
  <c r="AE504" i="9"/>
  <c r="AD504" i="9"/>
  <c r="AC504" i="9"/>
  <c r="AB504" i="9"/>
  <c r="AA504" i="9"/>
  <c r="Z504" i="9"/>
  <c r="Y504" i="9"/>
  <c r="X504" i="9"/>
  <c r="W504" i="9"/>
  <c r="V504" i="9"/>
  <c r="U504" i="9"/>
  <c r="T504" i="9"/>
  <c r="S504" i="9"/>
  <c r="R504" i="9"/>
  <c r="Q504" i="9"/>
  <c r="P504" i="9"/>
  <c r="L504" i="9"/>
  <c r="J504" i="9"/>
  <c r="G504" i="9"/>
  <c r="A504" i="9"/>
  <c r="AN503" i="9"/>
  <c r="AM503" i="9"/>
  <c r="AL503" i="9"/>
  <c r="AK503" i="9"/>
  <c r="AJ503" i="9"/>
  <c r="AI503" i="9"/>
  <c r="AH503" i="9"/>
  <c r="AG503" i="9"/>
  <c r="AF503" i="9"/>
  <c r="AE503" i="9"/>
  <c r="AD503" i="9"/>
  <c r="AC503" i="9"/>
  <c r="AB503" i="9"/>
  <c r="AA503" i="9"/>
  <c r="Z503" i="9"/>
  <c r="Y503" i="9"/>
  <c r="X503" i="9"/>
  <c r="W503" i="9"/>
  <c r="V503" i="9"/>
  <c r="U503" i="9"/>
  <c r="T503" i="9"/>
  <c r="S503" i="9"/>
  <c r="R503" i="9"/>
  <c r="Q503" i="9"/>
  <c r="P503" i="9"/>
  <c r="L503" i="9"/>
  <c r="J503" i="9"/>
  <c r="G503" i="9"/>
  <c r="A503" i="9"/>
  <c r="AN502" i="9"/>
  <c r="AM502" i="9"/>
  <c r="AL502" i="9"/>
  <c r="AK502" i="9"/>
  <c r="AJ502" i="9"/>
  <c r="AI502" i="9"/>
  <c r="AH502" i="9"/>
  <c r="AG502" i="9"/>
  <c r="AF502" i="9"/>
  <c r="AE502" i="9"/>
  <c r="AD502" i="9"/>
  <c r="AC502" i="9"/>
  <c r="AB502" i="9"/>
  <c r="AA502" i="9"/>
  <c r="Z502" i="9"/>
  <c r="Y502" i="9"/>
  <c r="X502" i="9"/>
  <c r="W502" i="9"/>
  <c r="V502" i="9"/>
  <c r="U502" i="9"/>
  <c r="T502" i="9"/>
  <c r="S502" i="9"/>
  <c r="R502" i="9"/>
  <c r="Q502" i="9"/>
  <c r="P502" i="9"/>
  <c r="L502" i="9"/>
  <c r="J502" i="9"/>
  <c r="G502" i="9"/>
  <c r="A502" i="9"/>
  <c r="AN501" i="9"/>
  <c r="AM501" i="9"/>
  <c r="AL501" i="9"/>
  <c r="AK501" i="9"/>
  <c r="AJ501" i="9"/>
  <c r="AI501" i="9"/>
  <c r="AH501" i="9"/>
  <c r="AG501" i="9"/>
  <c r="AF501" i="9"/>
  <c r="AE501" i="9"/>
  <c r="AD501" i="9"/>
  <c r="AC501" i="9"/>
  <c r="AB501" i="9"/>
  <c r="AA501" i="9"/>
  <c r="Z501" i="9"/>
  <c r="Y501" i="9"/>
  <c r="X501" i="9"/>
  <c r="W501" i="9"/>
  <c r="V501" i="9"/>
  <c r="U501" i="9"/>
  <c r="T501" i="9"/>
  <c r="S501" i="9"/>
  <c r="R501" i="9"/>
  <c r="Q501" i="9"/>
  <c r="P501" i="9"/>
  <c r="L501" i="9"/>
  <c r="J501" i="9"/>
  <c r="G501" i="9"/>
  <c r="A501" i="9"/>
  <c r="AN500" i="9"/>
  <c r="AM500" i="9"/>
  <c r="AL500" i="9"/>
  <c r="AK500" i="9"/>
  <c r="AJ500" i="9"/>
  <c r="AI500" i="9"/>
  <c r="AH500" i="9"/>
  <c r="AG500" i="9"/>
  <c r="AF500" i="9"/>
  <c r="AE500" i="9"/>
  <c r="AD500" i="9"/>
  <c r="AC500" i="9"/>
  <c r="AB500" i="9"/>
  <c r="AA500" i="9"/>
  <c r="Z500" i="9"/>
  <c r="Y500" i="9"/>
  <c r="X500" i="9"/>
  <c r="W500" i="9"/>
  <c r="V500" i="9"/>
  <c r="U500" i="9"/>
  <c r="T500" i="9"/>
  <c r="S500" i="9"/>
  <c r="R500" i="9"/>
  <c r="Q500" i="9"/>
  <c r="P500" i="9"/>
  <c r="L500" i="9"/>
  <c r="J500" i="9"/>
  <c r="G500" i="9"/>
  <c r="A500" i="9"/>
  <c r="AN499" i="9"/>
  <c r="AM499" i="9"/>
  <c r="AL499" i="9"/>
  <c r="AK499" i="9"/>
  <c r="AJ499" i="9"/>
  <c r="AI499" i="9"/>
  <c r="AH499" i="9"/>
  <c r="AG499" i="9"/>
  <c r="AF499" i="9"/>
  <c r="AE499" i="9"/>
  <c r="AD499" i="9"/>
  <c r="AC499" i="9"/>
  <c r="AB499" i="9"/>
  <c r="AA499" i="9"/>
  <c r="Z499" i="9"/>
  <c r="Y499" i="9"/>
  <c r="X499" i="9"/>
  <c r="W499" i="9"/>
  <c r="V499" i="9"/>
  <c r="U499" i="9"/>
  <c r="T499" i="9"/>
  <c r="S499" i="9"/>
  <c r="R499" i="9"/>
  <c r="Q499" i="9"/>
  <c r="P499" i="9"/>
  <c r="L499" i="9"/>
  <c r="J499" i="9"/>
  <c r="G499" i="9"/>
  <c r="A499" i="9"/>
  <c r="AN498" i="9"/>
  <c r="AM498" i="9"/>
  <c r="AL498" i="9"/>
  <c r="AK498" i="9"/>
  <c r="AJ498" i="9"/>
  <c r="AI498" i="9"/>
  <c r="AH498" i="9"/>
  <c r="AG498" i="9"/>
  <c r="AF498" i="9"/>
  <c r="AE498" i="9"/>
  <c r="AD498" i="9"/>
  <c r="AC498" i="9"/>
  <c r="AB498" i="9"/>
  <c r="AA498" i="9"/>
  <c r="Z498" i="9"/>
  <c r="Y498" i="9"/>
  <c r="X498" i="9"/>
  <c r="W498" i="9"/>
  <c r="V498" i="9"/>
  <c r="U498" i="9"/>
  <c r="T498" i="9"/>
  <c r="S498" i="9"/>
  <c r="R498" i="9"/>
  <c r="Q498" i="9"/>
  <c r="P498" i="9"/>
  <c r="L498" i="9"/>
  <c r="J498" i="9"/>
  <c r="G498" i="9"/>
  <c r="A498" i="9"/>
  <c r="AN497" i="9"/>
  <c r="AM497" i="9"/>
  <c r="AL497" i="9"/>
  <c r="AK497" i="9"/>
  <c r="AJ497" i="9"/>
  <c r="AI497" i="9"/>
  <c r="AH497" i="9"/>
  <c r="AG497" i="9"/>
  <c r="AF497" i="9"/>
  <c r="AE497" i="9"/>
  <c r="AD497" i="9"/>
  <c r="AC497" i="9"/>
  <c r="AB497" i="9"/>
  <c r="AA497" i="9"/>
  <c r="Z497" i="9"/>
  <c r="Y497" i="9"/>
  <c r="X497" i="9"/>
  <c r="W497" i="9"/>
  <c r="V497" i="9"/>
  <c r="U497" i="9"/>
  <c r="T497" i="9"/>
  <c r="S497" i="9"/>
  <c r="R497" i="9"/>
  <c r="Q497" i="9"/>
  <c r="P497" i="9"/>
  <c r="L497" i="9"/>
  <c r="J497" i="9"/>
  <c r="G497" i="9"/>
  <c r="A497" i="9"/>
  <c r="AN496" i="9"/>
  <c r="AM496" i="9"/>
  <c r="AL496" i="9"/>
  <c r="AK496" i="9"/>
  <c r="AJ496" i="9"/>
  <c r="AI496" i="9"/>
  <c r="AH496" i="9"/>
  <c r="AG496" i="9"/>
  <c r="AF496" i="9"/>
  <c r="AE496" i="9"/>
  <c r="AD496" i="9"/>
  <c r="AC496" i="9"/>
  <c r="AB496" i="9"/>
  <c r="AA496" i="9"/>
  <c r="Z496" i="9"/>
  <c r="Y496" i="9"/>
  <c r="X496" i="9"/>
  <c r="W496" i="9"/>
  <c r="V496" i="9"/>
  <c r="U496" i="9"/>
  <c r="T496" i="9"/>
  <c r="S496" i="9"/>
  <c r="R496" i="9"/>
  <c r="Q496" i="9"/>
  <c r="P496" i="9"/>
  <c r="L496" i="9"/>
  <c r="J496" i="9"/>
  <c r="G496" i="9"/>
  <c r="A496" i="9"/>
  <c r="AN495" i="9"/>
  <c r="AM495" i="9"/>
  <c r="AL495" i="9"/>
  <c r="AK495" i="9"/>
  <c r="AJ495" i="9"/>
  <c r="AI495" i="9"/>
  <c r="AH495" i="9"/>
  <c r="AG495" i="9"/>
  <c r="AF495" i="9"/>
  <c r="AE495" i="9"/>
  <c r="AD495" i="9"/>
  <c r="AC495" i="9"/>
  <c r="AB495" i="9"/>
  <c r="AA495" i="9"/>
  <c r="Z495" i="9"/>
  <c r="Y495" i="9"/>
  <c r="X495" i="9"/>
  <c r="W495" i="9"/>
  <c r="V495" i="9"/>
  <c r="U495" i="9"/>
  <c r="T495" i="9"/>
  <c r="S495" i="9"/>
  <c r="R495" i="9"/>
  <c r="Q495" i="9"/>
  <c r="P495" i="9"/>
  <c r="L495" i="9"/>
  <c r="J495" i="9"/>
  <c r="G495" i="9"/>
  <c r="A495" i="9"/>
  <c r="AN494" i="9"/>
  <c r="AM494" i="9"/>
  <c r="AL494" i="9"/>
  <c r="AK494" i="9"/>
  <c r="AJ494" i="9"/>
  <c r="AI494" i="9"/>
  <c r="AH494" i="9"/>
  <c r="AG494" i="9"/>
  <c r="AF494" i="9"/>
  <c r="AE494" i="9"/>
  <c r="AD494" i="9"/>
  <c r="AC494" i="9"/>
  <c r="AB494" i="9"/>
  <c r="AA494" i="9"/>
  <c r="Z494" i="9"/>
  <c r="Y494" i="9"/>
  <c r="X494" i="9"/>
  <c r="W494" i="9"/>
  <c r="V494" i="9"/>
  <c r="U494" i="9"/>
  <c r="T494" i="9"/>
  <c r="S494" i="9"/>
  <c r="R494" i="9"/>
  <c r="Q494" i="9"/>
  <c r="P494" i="9"/>
  <c r="L494" i="9"/>
  <c r="J494" i="9"/>
  <c r="G494" i="9"/>
  <c r="A494" i="9"/>
  <c r="AN493" i="9"/>
  <c r="AM493" i="9"/>
  <c r="AL493" i="9"/>
  <c r="AK493" i="9"/>
  <c r="AJ493" i="9"/>
  <c r="AI493" i="9"/>
  <c r="AH493" i="9"/>
  <c r="AG493" i="9"/>
  <c r="AF493" i="9"/>
  <c r="AE493" i="9"/>
  <c r="AD493" i="9"/>
  <c r="AC493" i="9"/>
  <c r="AB493" i="9"/>
  <c r="AA493" i="9"/>
  <c r="Z493" i="9"/>
  <c r="Y493" i="9"/>
  <c r="X493" i="9"/>
  <c r="W493" i="9"/>
  <c r="V493" i="9"/>
  <c r="U493" i="9"/>
  <c r="T493" i="9"/>
  <c r="S493" i="9"/>
  <c r="R493" i="9"/>
  <c r="Q493" i="9"/>
  <c r="P493" i="9"/>
  <c r="L493" i="9"/>
  <c r="J493" i="9"/>
  <c r="G493" i="9"/>
  <c r="A493" i="9"/>
  <c r="AN492" i="9"/>
  <c r="AM492" i="9"/>
  <c r="AL492" i="9"/>
  <c r="AK492" i="9"/>
  <c r="AJ492" i="9"/>
  <c r="AI492" i="9"/>
  <c r="AH492" i="9"/>
  <c r="AG492" i="9"/>
  <c r="AF492" i="9"/>
  <c r="AE492" i="9"/>
  <c r="AD492" i="9"/>
  <c r="AC492" i="9"/>
  <c r="AB492" i="9"/>
  <c r="AA492" i="9"/>
  <c r="Z492" i="9"/>
  <c r="Y492" i="9"/>
  <c r="X492" i="9"/>
  <c r="W492" i="9"/>
  <c r="V492" i="9"/>
  <c r="U492" i="9"/>
  <c r="T492" i="9"/>
  <c r="S492" i="9"/>
  <c r="R492" i="9"/>
  <c r="Q492" i="9"/>
  <c r="P492" i="9"/>
  <c r="L492" i="9"/>
  <c r="J492" i="9"/>
  <c r="G492" i="9"/>
  <c r="A492" i="9"/>
  <c r="AN491" i="9"/>
  <c r="AM491" i="9"/>
  <c r="AL491" i="9"/>
  <c r="AK491" i="9"/>
  <c r="AJ491" i="9"/>
  <c r="AI491" i="9"/>
  <c r="AH491" i="9"/>
  <c r="AG491" i="9"/>
  <c r="AF491" i="9"/>
  <c r="AE491" i="9"/>
  <c r="AD491" i="9"/>
  <c r="AC491" i="9"/>
  <c r="AB491" i="9"/>
  <c r="AA491" i="9"/>
  <c r="Z491" i="9"/>
  <c r="Y491" i="9"/>
  <c r="X491" i="9"/>
  <c r="W491" i="9"/>
  <c r="V491" i="9"/>
  <c r="U491" i="9"/>
  <c r="T491" i="9"/>
  <c r="S491" i="9"/>
  <c r="R491" i="9"/>
  <c r="Q491" i="9"/>
  <c r="P491" i="9"/>
  <c r="L491" i="9"/>
  <c r="J491" i="9"/>
  <c r="G491" i="9"/>
  <c r="A491" i="9"/>
  <c r="AN490" i="9"/>
  <c r="AM490" i="9"/>
  <c r="AL490" i="9"/>
  <c r="AK490" i="9"/>
  <c r="AJ490" i="9"/>
  <c r="AI490" i="9"/>
  <c r="AH490" i="9"/>
  <c r="AG490" i="9"/>
  <c r="AF490" i="9"/>
  <c r="AE490" i="9"/>
  <c r="AD490" i="9"/>
  <c r="AC490" i="9"/>
  <c r="AB490" i="9"/>
  <c r="AA490" i="9"/>
  <c r="Z490" i="9"/>
  <c r="Y490" i="9"/>
  <c r="X490" i="9"/>
  <c r="W490" i="9"/>
  <c r="V490" i="9"/>
  <c r="U490" i="9"/>
  <c r="T490" i="9"/>
  <c r="S490" i="9"/>
  <c r="R490" i="9"/>
  <c r="Q490" i="9"/>
  <c r="P490" i="9"/>
  <c r="L490" i="9"/>
  <c r="J490" i="9"/>
  <c r="G490" i="9"/>
  <c r="A490" i="9"/>
  <c r="AN489" i="9"/>
  <c r="AM489" i="9"/>
  <c r="AL489" i="9"/>
  <c r="AK489" i="9"/>
  <c r="AJ489" i="9"/>
  <c r="AI489" i="9"/>
  <c r="AH489" i="9"/>
  <c r="AG489" i="9"/>
  <c r="AF489" i="9"/>
  <c r="AE489" i="9"/>
  <c r="AD489" i="9"/>
  <c r="AC489" i="9"/>
  <c r="AB489" i="9"/>
  <c r="AO489" i="9" s="1"/>
  <c r="AA489" i="9"/>
  <c r="Z489" i="9"/>
  <c r="Y489" i="9"/>
  <c r="X489" i="9"/>
  <c r="W489" i="9"/>
  <c r="V489" i="9"/>
  <c r="U489" i="9"/>
  <c r="T489" i="9"/>
  <c r="S489" i="9"/>
  <c r="R489" i="9"/>
  <c r="Q489" i="9"/>
  <c r="P489" i="9"/>
  <c r="L489" i="9"/>
  <c r="J489" i="9"/>
  <c r="G489" i="9"/>
  <c r="A489" i="9"/>
  <c r="AN488" i="9"/>
  <c r="AM488" i="9"/>
  <c r="AL488" i="9"/>
  <c r="AK488" i="9"/>
  <c r="AJ488" i="9"/>
  <c r="AI488" i="9"/>
  <c r="AH488" i="9"/>
  <c r="AG488" i="9"/>
  <c r="AF488" i="9"/>
  <c r="AE488" i="9"/>
  <c r="AD488" i="9"/>
  <c r="AC488" i="9"/>
  <c r="AB488" i="9"/>
  <c r="AA488" i="9"/>
  <c r="Z488" i="9"/>
  <c r="Y488" i="9"/>
  <c r="X488" i="9"/>
  <c r="W488" i="9"/>
  <c r="V488" i="9"/>
  <c r="U488" i="9"/>
  <c r="T488" i="9"/>
  <c r="S488" i="9"/>
  <c r="R488" i="9"/>
  <c r="Q488" i="9"/>
  <c r="P488" i="9"/>
  <c r="L488" i="9"/>
  <c r="J488" i="9"/>
  <c r="G488" i="9"/>
  <c r="A488" i="9"/>
  <c r="AN487" i="9"/>
  <c r="AM487" i="9"/>
  <c r="AL487" i="9"/>
  <c r="AK487" i="9"/>
  <c r="AJ487" i="9"/>
  <c r="AI487" i="9"/>
  <c r="AH487" i="9"/>
  <c r="AG487" i="9"/>
  <c r="AF487" i="9"/>
  <c r="AE487" i="9"/>
  <c r="AD487" i="9"/>
  <c r="AC487" i="9"/>
  <c r="AB487" i="9"/>
  <c r="AA487" i="9"/>
  <c r="Z487" i="9"/>
  <c r="Y487" i="9"/>
  <c r="X487" i="9"/>
  <c r="W487" i="9"/>
  <c r="V487" i="9"/>
  <c r="U487" i="9"/>
  <c r="T487" i="9"/>
  <c r="S487" i="9"/>
  <c r="R487" i="9"/>
  <c r="Q487" i="9"/>
  <c r="P487" i="9"/>
  <c r="L487" i="9"/>
  <c r="J487" i="9"/>
  <c r="G487" i="9"/>
  <c r="A487" i="9"/>
  <c r="AN486" i="9"/>
  <c r="AM486" i="9"/>
  <c r="AL486" i="9"/>
  <c r="AK486" i="9"/>
  <c r="AJ486" i="9"/>
  <c r="AI486" i="9"/>
  <c r="AH486" i="9"/>
  <c r="AG486" i="9"/>
  <c r="AF486" i="9"/>
  <c r="AE486" i="9"/>
  <c r="AD486" i="9"/>
  <c r="AC486" i="9"/>
  <c r="AB486" i="9"/>
  <c r="AA486" i="9"/>
  <c r="Z486" i="9"/>
  <c r="Y486" i="9"/>
  <c r="X486" i="9"/>
  <c r="W486" i="9"/>
  <c r="V486" i="9"/>
  <c r="U486" i="9"/>
  <c r="T486" i="9"/>
  <c r="S486" i="9"/>
  <c r="R486" i="9"/>
  <c r="Q486" i="9"/>
  <c r="P486" i="9"/>
  <c r="L486" i="9"/>
  <c r="J486" i="9"/>
  <c r="G486" i="9"/>
  <c r="A486" i="9"/>
  <c r="AN485" i="9"/>
  <c r="AM485" i="9"/>
  <c r="AL485" i="9"/>
  <c r="AK485" i="9"/>
  <c r="AJ485" i="9"/>
  <c r="AI485" i="9"/>
  <c r="AH485" i="9"/>
  <c r="AG485" i="9"/>
  <c r="AF485" i="9"/>
  <c r="AE485" i="9"/>
  <c r="AD485" i="9"/>
  <c r="AC485" i="9"/>
  <c r="AB485" i="9"/>
  <c r="AA485" i="9"/>
  <c r="Z485" i="9"/>
  <c r="Y485" i="9"/>
  <c r="X485" i="9"/>
  <c r="W485" i="9"/>
  <c r="V485" i="9"/>
  <c r="U485" i="9"/>
  <c r="T485" i="9"/>
  <c r="S485" i="9"/>
  <c r="R485" i="9"/>
  <c r="Q485" i="9"/>
  <c r="P485" i="9"/>
  <c r="L485" i="9"/>
  <c r="J485" i="9"/>
  <c r="G485" i="9"/>
  <c r="A485" i="9"/>
  <c r="AN484" i="9"/>
  <c r="AM484" i="9"/>
  <c r="AL484" i="9"/>
  <c r="AK484" i="9"/>
  <c r="AJ484" i="9"/>
  <c r="AI484" i="9"/>
  <c r="AH484" i="9"/>
  <c r="AG484" i="9"/>
  <c r="AF484" i="9"/>
  <c r="AE484" i="9"/>
  <c r="AD484" i="9"/>
  <c r="AC484" i="9"/>
  <c r="AB484" i="9"/>
  <c r="AA484" i="9"/>
  <c r="Z484" i="9"/>
  <c r="Y484" i="9"/>
  <c r="X484" i="9"/>
  <c r="W484" i="9"/>
  <c r="V484" i="9"/>
  <c r="U484" i="9"/>
  <c r="T484" i="9"/>
  <c r="S484" i="9"/>
  <c r="R484" i="9"/>
  <c r="Q484" i="9"/>
  <c r="P484" i="9"/>
  <c r="L484" i="9"/>
  <c r="J484" i="9"/>
  <c r="G484" i="9"/>
  <c r="A484" i="9"/>
  <c r="AN483" i="9"/>
  <c r="AM483" i="9"/>
  <c r="AL483" i="9"/>
  <c r="AK483" i="9"/>
  <c r="AJ483" i="9"/>
  <c r="AI483" i="9"/>
  <c r="AH483" i="9"/>
  <c r="AG483" i="9"/>
  <c r="AF483" i="9"/>
  <c r="AE483" i="9"/>
  <c r="AD483" i="9"/>
  <c r="AC483" i="9"/>
  <c r="AB483" i="9"/>
  <c r="AA483" i="9"/>
  <c r="Z483" i="9"/>
  <c r="Y483" i="9"/>
  <c r="X483" i="9"/>
  <c r="W483" i="9"/>
  <c r="V483" i="9"/>
  <c r="U483" i="9"/>
  <c r="T483" i="9"/>
  <c r="S483" i="9"/>
  <c r="R483" i="9"/>
  <c r="Q483" i="9"/>
  <c r="P483" i="9"/>
  <c r="L483" i="9"/>
  <c r="J483" i="9"/>
  <c r="G483" i="9"/>
  <c r="A483" i="9"/>
  <c r="AN482" i="9"/>
  <c r="AM482" i="9"/>
  <c r="AL482" i="9"/>
  <c r="AK482" i="9"/>
  <c r="AJ482" i="9"/>
  <c r="AI482" i="9"/>
  <c r="AH482" i="9"/>
  <c r="AG482" i="9"/>
  <c r="AF482" i="9"/>
  <c r="AE482" i="9"/>
  <c r="AD482" i="9"/>
  <c r="AC482" i="9"/>
  <c r="AB482" i="9"/>
  <c r="AA482" i="9"/>
  <c r="Z482" i="9"/>
  <c r="Y482" i="9"/>
  <c r="X482" i="9"/>
  <c r="W482" i="9"/>
  <c r="V482" i="9"/>
  <c r="U482" i="9"/>
  <c r="T482" i="9"/>
  <c r="S482" i="9"/>
  <c r="R482" i="9"/>
  <c r="Q482" i="9"/>
  <c r="P482" i="9"/>
  <c r="L482" i="9"/>
  <c r="J482" i="9"/>
  <c r="G482" i="9"/>
  <c r="A482" i="9"/>
  <c r="AN481" i="9"/>
  <c r="AM481" i="9"/>
  <c r="AL481" i="9"/>
  <c r="AK481" i="9"/>
  <c r="AJ481" i="9"/>
  <c r="AI481" i="9"/>
  <c r="AH481" i="9"/>
  <c r="AG481" i="9"/>
  <c r="AF481" i="9"/>
  <c r="AE481" i="9"/>
  <c r="AD481" i="9"/>
  <c r="AC481" i="9"/>
  <c r="AB481" i="9"/>
  <c r="AA481" i="9"/>
  <c r="Z481" i="9"/>
  <c r="Y481" i="9"/>
  <c r="X481" i="9"/>
  <c r="W481" i="9"/>
  <c r="V481" i="9"/>
  <c r="U481" i="9"/>
  <c r="T481" i="9"/>
  <c r="S481" i="9"/>
  <c r="R481" i="9"/>
  <c r="Q481" i="9"/>
  <c r="P481" i="9"/>
  <c r="L481" i="9"/>
  <c r="J481" i="9"/>
  <c r="G481" i="9"/>
  <c r="A481" i="9"/>
  <c r="AN480" i="9"/>
  <c r="AM480" i="9"/>
  <c r="AL480" i="9"/>
  <c r="AK480" i="9"/>
  <c r="AJ480" i="9"/>
  <c r="AI480" i="9"/>
  <c r="AH480" i="9"/>
  <c r="AG480" i="9"/>
  <c r="AF480" i="9"/>
  <c r="AE480" i="9"/>
  <c r="AD480" i="9"/>
  <c r="AC480" i="9"/>
  <c r="AB480" i="9"/>
  <c r="AO480" i="9" s="1"/>
  <c r="AA480" i="9"/>
  <c r="Z480" i="9"/>
  <c r="Y480" i="9"/>
  <c r="X480" i="9"/>
  <c r="W480" i="9"/>
  <c r="V480" i="9"/>
  <c r="U480" i="9"/>
  <c r="T480" i="9"/>
  <c r="S480" i="9"/>
  <c r="R480" i="9"/>
  <c r="Q480" i="9"/>
  <c r="P480" i="9"/>
  <c r="L480" i="9"/>
  <c r="J480" i="9"/>
  <c r="G480" i="9"/>
  <c r="A480" i="9"/>
  <c r="AN479" i="9"/>
  <c r="AM479" i="9"/>
  <c r="AL479" i="9"/>
  <c r="AK479" i="9"/>
  <c r="AJ479" i="9"/>
  <c r="AI479" i="9"/>
  <c r="AH479" i="9"/>
  <c r="AG479" i="9"/>
  <c r="AF479" i="9"/>
  <c r="AE479" i="9"/>
  <c r="AD479" i="9"/>
  <c r="AC479" i="9"/>
  <c r="AB479" i="9"/>
  <c r="AA479" i="9"/>
  <c r="Z479" i="9"/>
  <c r="Y479" i="9"/>
  <c r="X479" i="9"/>
  <c r="W479" i="9"/>
  <c r="V479" i="9"/>
  <c r="U479" i="9"/>
  <c r="T479" i="9"/>
  <c r="S479" i="9"/>
  <c r="R479" i="9"/>
  <c r="Q479" i="9"/>
  <c r="P479" i="9"/>
  <c r="L479" i="9"/>
  <c r="J479" i="9"/>
  <c r="G479" i="9"/>
  <c r="A479" i="9"/>
  <c r="AN478" i="9"/>
  <c r="AM478" i="9"/>
  <c r="AL478" i="9"/>
  <c r="AK478" i="9"/>
  <c r="AJ478" i="9"/>
  <c r="AI478" i="9"/>
  <c r="AH478" i="9"/>
  <c r="AG478" i="9"/>
  <c r="AF478" i="9"/>
  <c r="AE478" i="9"/>
  <c r="AD478" i="9"/>
  <c r="AC478" i="9"/>
  <c r="AB478" i="9"/>
  <c r="AO478" i="9" s="1"/>
  <c r="AA478" i="9"/>
  <c r="Z478" i="9"/>
  <c r="Y478" i="9"/>
  <c r="X478" i="9"/>
  <c r="W478" i="9"/>
  <c r="V478" i="9"/>
  <c r="U478" i="9"/>
  <c r="T478" i="9"/>
  <c r="S478" i="9"/>
  <c r="R478" i="9"/>
  <c r="Q478" i="9"/>
  <c r="P478" i="9"/>
  <c r="L478" i="9"/>
  <c r="J478" i="9"/>
  <c r="G478" i="9"/>
  <c r="A478" i="9"/>
  <c r="AN477" i="9"/>
  <c r="AM477" i="9"/>
  <c r="AL477" i="9"/>
  <c r="AK477" i="9"/>
  <c r="AJ477" i="9"/>
  <c r="AI477" i="9"/>
  <c r="AH477" i="9"/>
  <c r="AG477" i="9"/>
  <c r="AF477" i="9"/>
  <c r="AE477" i="9"/>
  <c r="AD477" i="9"/>
  <c r="AC477" i="9"/>
  <c r="AB477" i="9"/>
  <c r="AA477" i="9"/>
  <c r="Z477" i="9"/>
  <c r="Y477" i="9"/>
  <c r="X477" i="9"/>
  <c r="W477" i="9"/>
  <c r="V477" i="9"/>
  <c r="U477" i="9"/>
  <c r="T477" i="9"/>
  <c r="S477" i="9"/>
  <c r="R477" i="9"/>
  <c r="Q477" i="9"/>
  <c r="P477" i="9"/>
  <c r="L477" i="9"/>
  <c r="J477" i="9"/>
  <c r="G477" i="9"/>
  <c r="A477" i="9"/>
  <c r="AN476" i="9"/>
  <c r="AM476" i="9"/>
  <c r="AL476" i="9"/>
  <c r="AK476" i="9"/>
  <c r="AJ476" i="9"/>
  <c r="AI476" i="9"/>
  <c r="AH476" i="9"/>
  <c r="AG476" i="9"/>
  <c r="AF476" i="9"/>
  <c r="AE476" i="9"/>
  <c r="AD476" i="9"/>
  <c r="AC476" i="9"/>
  <c r="AB476" i="9"/>
  <c r="AA476" i="9"/>
  <c r="Z476" i="9"/>
  <c r="Y476" i="9"/>
  <c r="X476" i="9"/>
  <c r="W476" i="9"/>
  <c r="V476" i="9"/>
  <c r="U476" i="9"/>
  <c r="T476" i="9"/>
  <c r="S476" i="9"/>
  <c r="R476" i="9"/>
  <c r="Q476" i="9"/>
  <c r="P476" i="9"/>
  <c r="L476" i="9"/>
  <c r="J476" i="9"/>
  <c r="G476" i="9"/>
  <c r="A476" i="9"/>
  <c r="AN475" i="9"/>
  <c r="AM475" i="9"/>
  <c r="AL475" i="9"/>
  <c r="AK475" i="9"/>
  <c r="AJ475" i="9"/>
  <c r="AI475" i="9"/>
  <c r="AH475" i="9"/>
  <c r="AG475" i="9"/>
  <c r="AF475" i="9"/>
  <c r="AE475" i="9"/>
  <c r="AD475" i="9"/>
  <c r="AC475" i="9"/>
  <c r="AB475" i="9"/>
  <c r="AA475" i="9"/>
  <c r="Z475" i="9"/>
  <c r="Y475" i="9"/>
  <c r="X475" i="9"/>
  <c r="W475" i="9"/>
  <c r="V475" i="9"/>
  <c r="U475" i="9"/>
  <c r="T475" i="9"/>
  <c r="S475" i="9"/>
  <c r="R475" i="9"/>
  <c r="Q475" i="9"/>
  <c r="P475" i="9"/>
  <c r="L475" i="9"/>
  <c r="J475" i="9"/>
  <c r="G475" i="9"/>
  <c r="A475" i="9"/>
  <c r="AN474" i="9"/>
  <c r="AM474" i="9"/>
  <c r="AL474" i="9"/>
  <c r="AK474" i="9"/>
  <c r="AJ474" i="9"/>
  <c r="AI474" i="9"/>
  <c r="AH474" i="9"/>
  <c r="AG474" i="9"/>
  <c r="AF474" i="9"/>
  <c r="AE474" i="9"/>
  <c r="AD474" i="9"/>
  <c r="AC474" i="9"/>
  <c r="AB474" i="9"/>
  <c r="AA474" i="9"/>
  <c r="Z474" i="9"/>
  <c r="Y474" i="9"/>
  <c r="X474" i="9"/>
  <c r="W474" i="9"/>
  <c r="V474" i="9"/>
  <c r="U474" i="9"/>
  <c r="T474" i="9"/>
  <c r="S474" i="9"/>
  <c r="R474" i="9"/>
  <c r="Q474" i="9"/>
  <c r="P474" i="9"/>
  <c r="L474" i="9"/>
  <c r="J474" i="9"/>
  <c r="G474" i="9"/>
  <c r="A474" i="9"/>
  <c r="AN473" i="9"/>
  <c r="AM473" i="9"/>
  <c r="AL473" i="9"/>
  <c r="AK473" i="9"/>
  <c r="AJ473" i="9"/>
  <c r="AI473" i="9"/>
  <c r="AH473" i="9"/>
  <c r="AG473" i="9"/>
  <c r="AF473" i="9"/>
  <c r="AE473" i="9"/>
  <c r="AD473" i="9"/>
  <c r="AC473" i="9"/>
  <c r="AB473" i="9"/>
  <c r="AA473" i="9"/>
  <c r="Z473" i="9"/>
  <c r="Y473" i="9"/>
  <c r="X473" i="9"/>
  <c r="W473" i="9"/>
  <c r="V473" i="9"/>
  <c r="U473" i="9"/>
  <c r="T473" i="9"/>
  <c r="S473" i="9"/>
  <c r="R473" i="9"/>
  <c r="Q473" i="9"/>
  <c r="P473" i="9"/>
  <c r="L473" i="9"/>
  <c r="J473" i="9"/>
  <c r="G473" i="9"/>
  <c r="A473" i="9"/>
  <c r="AN472" i="9"/>
  <c r="AM472" i="9"/>
  <c r="AL472" i="9"/>
  <c r="AK472" i="9"/>
  <c r="AJ472" i="9"/>
  <c r="AI472" i="9"/>
  <c r="AH472" i="9"/>
  <c r="AG472" i="9"/>
  <c r="AF472" i="9"/>
  <c r="AE472" i="9"/>
  <c r="AD472" i="9"/>
  <c r="AC472" i="9"/>
  <c r="AB472" i="9"/>
  <c r="AO472" i="9" s="1"/>
  <c r="AA472" i="9"/>
  <c r="Z472" i="9"/>
  <c r="Y472" i="9"/>
  <c r="X472" i="9"/>
  <c r="W472" i="9"/>
  <c r="V472" i="9"/>
  <c r="U472" i="9"/>
  <c r="T472" i="9"/>
  <c r="S472" i="9"/>
  <c r="R472" i="9"/>
  <c r="Q472" i="9"/>
  <c r="P472" i="9"/>
  <c r="L472" i="9"/>
  <c r="J472" i="9"/>
  <c r="G472" i="9"/>
  <c r="A472" i="9"/>
  <c r="AN471" i="9"/>
  <c r="AM471" i="9"/>
  <c r="AL471" i="9"/>
  <c r="AK471" i="9"/>
  <c r="AJ471" i="9"/>
  <c r="AI471" i="9"/>
  <c r="AH471" i="9"/>
  <c r="AG471" i="9"/>
  <c r="AF471" i="9"/>
  <c r="AE471" i="9"/>
  <c r="AD471" i="9"/>
  <c r="AC471" i="9"/>
  <c r="AB471" i="9"/>
  <c r="AA471" i="9"/>
  <c r="Z471" i="9"/>
  <c r="Y471" i="9"/>
  <c r="X471" i="9"/>
  <c r="W471" i="9"/>
  <c r="V471" i="9"/>
  <c r="U471" i="9"/>
  <c r="T471" i="9"/>
  <c r="S471" i="9"/>
  <c r="R471" i="9"/>
  <c r="Q471" i="9"/>
  <c r="P471" i="9"/>
  <c r="L471" i="9"/>
  <c r="J471" i="9"/>
  <c r="G471" i="9"/>
  <c r="A471" i="9"/>
  <c r="AN470" i="9"/>
  <c r="AM470" i="9"/>
  <c r="AL470" i="9"/>
  <c r="AK470" i="9"/>
  <c r="AJ470" i="9"/>
  <c r="AI470" i="9"/>
  <c r="AH470" i="9"/>
  <c r="AG470" i="9"/>
  <c r="AF470" i="9"/>
  <c r="AE470" i="9"/>
  <c r="AD470" i="9"/>
  <c r="AC470" i="9"/>
  <c r="AB470" i="9"/>
  <c r="AO470" i="9" s="1"/>
  <c r="AA470" i="9"/>
  <c r="Z470" i="9"/>
  <c r="Y470" i="9"/>
  <c r="X470" i="9"/>
  <c r="W470" i="9"/>
  <c r="V470" i="9"/>
  <c r="U470" i="9"/>
  <c r="T470" i="9"/>
  <c r="S470" i="9"/>
  <c r="R470" i="9"/>
  <c r="Q470" i="9"/>
  <c r="P470" i="9"/>
  <c r="L470" i="9"/>
  <c r="J470" i="9"/>
  <c r="G470" i="9"/>
  <c r="A470" i="9"/>
  <c r="AN469" i="9"/>
  <c r="AM469" i="9"/>
  <c r="AL469" i="9"/>
  <c r="AK469" i="9"/>
  <c r="AJ469" i="9"/>
  <c r="AI469" i="9"/>
  <c r="AH469" i="9"/>
  <c r="AG469" i="9"/>
  <c r="AF469" i="9"/>
  <c r="AE469" i="9"/>
  <c r="AD469" i="9"/>
  <c r="AC469" i="9"/>
  <c r="AB469" i="9"/>
  <c r="AA469" i="9"/>
  <c r="Z469" i="9"/>
  <c r="Y469" i="9"/>
  <c r="X469" i="9"/>
  <c r="W469" i="9"/>
  <c r="V469" i="9"/>
  <c r="U469" i="9"/>
  <c r="T469" i="9"/>
  <c r="S469" i="9"/>
  <c r="R469" i="9"/>
  <c r="Q469" i="9"/>
  <c r="P469" i="9"/>
  <c r="L469" i="9"/>
  <c r="J469" i="9"/>
  <c r="G469" i="9"/>
  <c r="A469" i="9"/>
  <c r="AN468" i="9"/>
  <c r="AM468" i="9"/>
  <c r="AL468" i="9"/>
  <c r="AK468" i="9"/>
  <c r="AJ468" i="9"/>
  <c r="AI468" i="9"/>
  <c r="AH468" i="9"/>
  <c r="AG468" i="9"/>
  <c r="AF468" i="9"/>
  <c r="AE468" i="9"/>
  <c r="AD468" i="9"/>
  <c r="AC468" i="9"/>
  <c r="AB468" i="9"/>
  <c r="AA468" i="9"/>
  <c r="Z468" i="9"/>
  <c r="Y468" i="9"/>
  <c r="X468" i="9"/>
  <c r="W468" i="9"/>
  <c r="V468" i="9"/>
  <c r="U468" i="9"/>
  <c r="T468" i="9"/>
  <c r="S468" i="9"/>
  <c r="R468" i="9"/>
  <c r="Q468" i="9"/>
  <c r="P468" i="9"/>
  <c r="L468" i="9"/>
  <c r="J468" i="9"/>
  <c r="G468" i="9"/>
  <c r="A468" i="9"/>
  <c r="AN467" i="9"/>
  <c r="AM467" i="9"/>
  <c r="AL467" i="9"/>
  <c r="AK467" i="9"/>
  <c r="AJ467" i="9"/>
  <c r="AI467" i="9"/>
  <c r="AH467" i="9"/>
  <c r="AG467" i="9"/>
  <c r="AF467" i="9"/>
  <c r="AE467" i="9"/>
  <c r="AD467" i="9"/>
  <c r="AC467" i="9"/>
  <c r="AB467" i="9"/>
  <c r="AA467" i="9"/>
  <c r="Z467" i="9"/>
  <c r="Y467" i="9"/>
  <c r="X467" i="9"/>
  <c r="W467" i="9"/>
  <c r="V467" i="9"/>
  <c r="U467" i="9"/>
  <c r="T467" i="9"/>
  <c r="S467" i="9"/>
  <c r="R467" i="9"/>
  <c r="Q467" i="9"/>
  <c r="P467" i="9"/>
  <c r="L467" i="9"/>
  <c r="J467" i="9"/>
  <c r="G467" i="9"/>
  <c r="A467" i="9"/>
  <c r="AN466" i="9"/>
  <c r="AM466" i="9"/>
  <c r="AL466" i="9"/>
  <c r="AK466" i="9"/>
  <c r="AJ466" i="9"/>
  <c r="AI466" i="9"/>
  <c r="AH466" i="9"/>
  <c r="AG466" i="9"/>
  <c r="AF466" i="9"/>
  <c r="AE466" i="9"/>
  <c r="AD466" i="9"/>
  <c r="AC466" i="9"/>
  <c r="AB466" i="9"/>
  <c r="AA466" i="9"/>
  <c r="Z466" i="9"/>
  <c r="Y466" i="9"/>
  <c r="X466" i="9"/>
  <c r="W466" i="9"/>
  <c r="V466" i="9"/>
  <c r="U466" i="9"/>
  <c r="T466" i="9"/>
  <c r="S466" i="9"/>
  <c r="R466" i="9"/>
  <c r="Q466" i="9"/>
  <c r="P466" i="9"/>
  <c r="L466" i="9"/>
  <c r="J466" i="9"/>
  <c r="G466" i="9"/>
  <c r="A466" i="9"/>
  <c r="AN465" i="9"/>
  <c r="AM465" i="9"/>
  <c r="AL465" i="9"/>
  <c r="AK465" i="9"/>
  <c r="AJ465" i="9"/>
  <c r="AI465" i="9"/>
  <c r="AH465" i="9"/>
  <c r="AG465" i="9"/>
  <c r="AF465" i="9"/>
  <c r="AE465" i="9"/>
  <c r="AD465" i="9"/>
  <c r="AC465" i="9"/>
  <c r="AB465" i="9"/>
  <c r="AA465" i="9"/>
  <c r="Z465" i="9"/>
  <c r="Y465" i="9"/>
  <c r="X465" i="9"/>
  <c r="W465" i="9"/>
  <c r="V465" i="9"/>
  <c r="U465" i="9"/>
  <c r="T465" i="9"/>
  <c r="S465" i="9"/>
  <c r="R465" i="9"/>
  <c r="Q465" i="9"/>
  <c r="P465" i="9"/>
  <c r="L465" i="9"/>
  <c r="J465" i="9"/>
  <c r="G465" i="9"/>
  <c r="A465" i="9"/>
  <c r="AN464" i="9"/>
  <c r="AM464" i="9"/>
  <c r="AL464" i="9"/>
  <c r="AK464" i="9"/>
  <c r="AJ464" i="9"/>
  <c r="AI464" i="9"/>
  <c r="AH464" i="9"/>
  <c r="AG464" i="9"/>
  <c r="AF464" i="9"/>
  <c r="AE464" i="9"/>
  <c r="AD464" i="9"/>
  <c r="AC464" i="9"/>
  <c r="AB464" i="9"/>
  <c r="AA464" i="9"/>
  <c r="Z464" i="9"/>
  <c r="Y464" i="9"/>
  <c r="X464" i="9"/>
  <c r="W464" i="9"/>
  <c r="V464" i="9"/>
  <c r="U464" i="9"/>
  <c r="T464" i="9"/>
  <c r="S464" i="9"/>
  <c r="R464" i="9"/>
  <c r="Q464" i="9"/>
  <c r="P464" i="9"/>
  <c r="L464" i="9"/>
  <c r="J464" i="9"/>
  <c r="G464" i="9"/>
  <c r="A464" i="9"/>
  <c r="AN463" i="9"/>
  <c r="AM463" i="9"/>
  <c r="AL463" i="9"/>
  <c r="AK463" i="9"/>
  <c r="AJ463" i="9"/>
  <c r="AI463" i="9"/>
  <c r="AH463" i="9"/>
  <c r="AG463" i="9"/>
  <c r="AF463" i="9"/>
  <c r="AE463" i="9"/>
  <c r="AD463" i="9"/>
  <c r="AC463" i="9"/>
  <c r="AB463" i="9"/>
  <c r="AA463" i="9"/>
  <c r="Z463" i="9"/>
  <c r="Y463" i="9"/>
  <c r="X463" i="9"/>
  <c r="W463" i="9"/>
  <c r="V463" i="9"/>
  <c r="U463" i="9"/>
  <c r="T463" i="9"/>
  <c r="S463" i="9"/>
  <c r="R463" i="9"/>
  <c r="Q463" i="9"/>
  <c r="P463" i="9"/>
  <c r="L463" i="9"/>
  <c r="J463" i="9"/>
  <c r="G463" i="9"/>
  <c r="A463" i="9"/>
  <c r="AN462" i="9"/>
  <c r="AM462" i="9"/>
  <c r="AL462" i="9"/>
  <c r="AK462" i="9"/>
  <c r="AJ462" i="9"/>
  <c r="AI462" i="9"/>
  <c r="AH462" i="9"/>
  <c r="AG462" i="9"/>
  <c r="AF462" i="9"/>
  <c r="AE462" i="9"/>
  <c r="AD462" i="9"/>
  <c r="AC462" i="9"/>
  <c r="AB462" i="9"/>
  <c r="AA462" i="9"/>
  <c r="Z462" i="9"/>
  <c r="Y462" i="9"/>
  <c r="X462" i="9"/>
  <c r="W462" i="9"/>
  <c r="V462" i="9"/>
  <c r="U462" i="9"/>
  <c r="T462" i="9"/>
  <c r="S462" i="9"/>
  <c r="R462" i="9"/>
  <c r="Q462" i="9"/>
  <c r="AO462" i="9" s="1"/>
  <c r="P462" i="9"/>
  <c r="L462" i="9"/>
  <c r="J462" i="9"/>
  <c r="G462" i="9"/>
  <c r="A462" i="9"/>
  <c r="AN461" i="9"/>
  <c r="AM461" i="9"/>
  <c r="AL461" i="9"/>
  <c r="AK461" i="9"/>
  <c r="AJ461" i="9"/>
  <c r="AI461" i="9"/>
  <c r="AH461" i="9"/>
  <c r="AG461" i="9"/>
  <c r="AF461" i="9"/>
  <c r="AE461" i="9"/>
  <c r="AD461" i="9"/>
  <c r="AC461" i="9"/>
  <c r="AB461" i="9"/>
  <c r="AA461" i="9"/>
  <c r="Z461" i="9"/>
  <c r="Y461" i="9"/>
  <c r="X461" i="9"/>
  <c r="W461" i="9"/>
  <c r="V461" i="9"/>
  <c r="U461" i="9"/>
  <c r="T461" i="9"/>
  <c r="S461" i="9"/>
  <c r="R461" i="9"/>
  <c r="Q461" i="9"/>
  <c r="P461" i="9"/>
  <c r="L461" i="9"/>
  <c r="J461" i="9"/>
  <c r="G461" i="9"/>
  <c r="A461" i="9"/>
  <c r="AN460" i="9"/>
  <c r="AM460" i="9"/>
  <c r="AL460" i="9"/>
  <c r="AK460" i="9"/>
  <c r="AJ460" i="9"/>
  <c r="AI460" i="9"/>
  <c r="AH460" i="9"/>
  <c r="AG460" i="9"/>
  <c r="AF460" i="9"/>
  <c r="AE460" i="9"/>
  <c r="AD460" i="9"/>
  <c r="AC460" i="9"/>
  <c r="AB460" i="9"/>
  <c r="AA460" i="9"/>
  <c r="Z460" i="9"/>
  <c r="Y460" i="9"/>
  <c r="X460" i="9"/>
  <c r="W460" i="9"/>
  <c r="V460" i="9"/>
  <c r="U460" i="9"/>
  <c r="T460" i="9"/>
  <c r="S460" i="9"/>
  <c r="R460" i="9"/>
  <c r="Q460" i="9"/>
  <c r="P460" i="9"/>
  <c r="L460" i="9"/>
  <c r="J460" i="9"/>
  <c r="G460" i="9"/>
  <c r="A460" i="9"/>
  <c r="AN459" i="9"/>
  <c r="AM459" i="9"/>
  <c r="AL459" i="9"/>
  <c r="AK459" i="9"/>
  <c r="AJ459" i="9"/>
  <c r="AI459" i="9"/>
  <c r="AH459" i="9"/>
  <c r="AG459" i="9"/>
  <c r="AF459" i="9"/>
  <c r="AE459" i="9"/>
  <c r="AD459" i="9"/>
  <c r="AC459" i="9"/>
  <c r="AB459" i="9"/>
  <c r="AA459" i="9"/>
  <c r="Z459" i="9"/>
  <c r="Y459" i="9"/>
  <c r="X459" i="9"/>
  <c r="W459" i="9"/>
  <c r="V459" i="9"/>
  <c r="U459" i="9"/>
  <c r="T459" i="9"/>
  <c r="S459" i="9"/>
  <c r="R459" i="9"/>
  <c r="Q459" i="9"/>
  <c r="P459" i="9"/>
  <c r="L459" i="9"/>
  <c r="J459" i="9"/>
  <c r="G459" i="9"/>
  <c r="A459" i="9"/>
  <c r="AN458" i="9"/>
  <c r="AM458" i="9"/>
  <c r="AL458" i="9"/>
  <c r="AK458" i="9"/>
  <c r="AJ458" i="9"/>
  <c r="AI458" i="9"/>
  <c r="AH458" i="9"/>
  <c r="AG458" i="9"/>
  <c r="AF458" i="9"/>
  <c r="AE458" i="9"/>
  <c r="AD458" i="9"/>
  <c r="AC458" i="9"/>
  <c r="AB458" i="9"/>
  <c r="AA458" i="9"/>
  <c r="Z458" i="9"/>
  <c r="Y458" i="9"/>
  <c r="X458" i="9"/>
  <c r="W458" i="9"/>
  <c r="V458" i="9"/>
  <c r="U458" i="9"/>
  <c r="T458" i="9"/>
  <c r="S458" i="9"/>
  <c r="R458" i="9"/>
  <c r="Q458" i="9"/>
  <c r="P458" i="9"/>
  <c r="L458" i="9"/>
  <c r="J458" i="9"/>
  <c r="G458" i="9"/>
  <c r="A458" i="9"/>
  <c r="AN457" i="9"/>
  <c r="AM457" i="9"/>
  <c r="AL457" i="9"/>
  <c r="AK457" i="9"/>
  <c r="AJ457" i="9"/>
  <c r="AI457" i="9"/>
  <c r="AH457" i="9"/>
  <c r="AG457" i="9"/>
  <c r="AF457" i="9"/>
  <c r="AE457" i="9"/>
  <c r="AD457" i="9"/>
  <c r="AC457" i="9"/>
  <c r="AB457" i="9"/>
  <c r="AA457" i="9"/>
  <c r="Z457" i="9"/>
  <c r="Y457" i="9"/>
  <c r="X457" i="9"/>
  <c r="W457" i="9"/>
  <c r="V457" i="9"/>
  <c r="U457" i="9"/>
  <c r="T457" i="9"/>
  <c r="S457" i="9"/>
  <c r="R457" i="9"/>
  <c r="Q457" i="9"/>
  <c r="P457" i="9"/>
  <c r="L457" i="9"/>
  <c r="J457" i="9"/>
  <c r="G457" i="9"/>
  <c r="A457" i="9"/>
  <c r="AN456" i="9"/>
  <c r="AM456" i="9"/>
  <c r="AL456" i="9"/>
  <c r="AK456" i="9"/>
  <c r="AJ456" i="9"/>
  <c r="AI456" i="9"/>
  <c r="AH456" i="9"/>
  <c r="AG456" i="9"/>
  <c r="AF456" i="9"/>
  <c r="AE456" i="9"/>
  <c r="AD456" i="9"/>
  <c r="AC456" i="9"/>
  <c r="AB456" i="9"/>
  <c r="AA456" i="9"/>
  <c r="Z456" i="9"/>
  <c r="Y456" i="9"/>
  <c r="X456" i="9"/>
  <c r="W456" i="9"/>
  <c r="V456" i="9"/>
  <c r="U456" i="9"/>
  <c r="T456" i="9"/>
  <c r="S456" i="9"/>
  <c r="R456" i="9"/>
  <c r="Q456" i="9"/>
  <c r="P456" i="9"/>
  <c r="L456" i="9"/>
  <c r="J456" i="9"/>
  <c r="G456" i="9"/>
  <c r="A456" i="9"/>
  <c r="AN455" i="9"/>
  <c r="AM455" i="9"/>
  <c r="AL455" i="9"/>
  <c r="AK455" i="9"/>
  <c r="AJ455" i="9"/>
  <c r="AI455" i="9"/>
  <c r="AH455" i="9"/>
  <c r="AG455" i="9"/>
  <c r="AF455" i="9"/>
  <c r="AE455" i="9"/>
  <c r="AD455" i="9"/>
  <c r="AC455" i="9"/>
  <c r="AB455" i="9"/>
  <c r="AA455" i="9"/>
  <c r="Z455" i="9"/>
  <c r="Y455" i="9"/>
  <c r="X455" i="9"/>
  <c r="W455" i="9"/>
  <c r="V455" i="9"/>
  <c r="U455" i="9"/>
  <c r="T455" i="9"/>
  <c r="S455" i="9"/>
  <c r="R455" i="9"/>
  <c r="Q455" i="9"/>
  <c r="P455" i="9"/>
  <c r="L455" i="9"/>
  <c r="J455" i="9"/>
  <c r="G455" i="9"/>
  <c r="A455" i="9"/>
  <c r="AN454" i="9"/>
  <c r="AM454" i="9"/>
  <c r="AL454" i="9"/>
  <c r="AK454" i="9"/>
  <c r="AJ454" i="9"/>
  <c r="AI454" i="9"/>
  <c r="AH454" i="9"/>
  <c r="AG454" i="9"/>
  <c r="AF454" i="9"/>
  <c r="AE454" i="9"/>
  <c r="AD454" i="9"/>
  <c r="AC454" i="9"/>
  <c r="AB454" i="9"/>
  <c r="AA454" i="9"/>
  <c r="Z454" i="9"/>
  <c r="Y454" i="9"/>
  <c r="X454" i="9"/>
  <c r="W454" i="9"/>
  <c r="V454" i="9"/>
  <c r="U454" i="9"/>
  <c r="T454" i="9"/>
  <c r="S454" i="9"/>
  <c r="R454" i="9"/>
  <c r="Q454" i="9"/>
  <c r="AO454" i="9" s="1"/>
  <c r="P454" i="9"/>
  <c r="L454" i="9"/>
  <c r="J454" i="9"/>
  <c r="G454" i="9"/>
  <c r="A454" i="9"/>
  <c r="AN453" i="9"/>
  <c r="AM453" i="9"/>
  <c r="AL453" i="9"/>
  <c r="AK453" i="9"/>
  <c r="AJ453" i="9"/>
  <c r="AI453" i="9"/>
  <c r="AH453" i="9"/>
  <c r="AG453" i="9"/>
  <c r="AF453" i="9"/>
  <c r="AE453" i="9"/>
  <c r="AD453" i="9"/>
  <c r="AC453" i="9"/>
  <c r="AB453" i="9"/>
  <c r="AA453" i="9"/>
  <c r="Z453" i="9"/>
  <c r="Y453" i="9"/>
  <c r="X453" i="9"/>
  <c r="W453" i="9"/>
  <c r="V453" i="9"/>
  <c r="U453" i="9"/>
  <c r="T453" i="9"/>
  <c r="S453" i="9"/>
  <c r="R453" i="9"/>
  <c r="Q453" i="9"/>
  <c r="P453" i="9"/>
  <c r="L453" i="9"/>
  <c r="J453" i="9"/>
  <c r="G453" i="9"/>
  <c r="A453" i="9"/>
  <c r="AN452" i="9"/>
  <c r="AM452" i="9"/>
  <c r="AL452" i="9"/>
  <c r="AK452" i="9"/>
  <c r="AJ452" i="9"/>
  <c r="AI452" i="9"/>
  <c r="AH452" i="9"/>
  <c r="AG452" i="9"/>
  <c r="AF452" i="9"/>
  <c r="AE452" i="9"/>
  <c r="AD452" i="9"/>
  <c r="AC452" i="9"/>
  <c r="AB452" i="9"/>
  <c r="AA452" i="9"/>
  <c r="Z452" i="9"/>
  <c r="Y452" i="9"/>
  <c r="X452" i="9"/>
  <c r="W452" i="9"/>
  <c r="V452" i="9"/>
  <c r="U452" i="9"/>
  <c r="T452" i="9"/>
  <c r="S452" i="9"/>
  <c r="R452" i="9"/>
  <c r="Q452" i="9"/>
  <c r="P452" i="9"/>
  <c r="L452" i="9"/>
  <c r="J452" i="9"/>
  <c r="G452" i="9"/>
  <c r="A452" i="9"/>
  <c r="AN451" i="9"/>
  <c r="AM451" i="9"/>
  <c r="AL451" i="9"/>
  <c r="AK451" i="9"/>
  <c r="AJ451" i="9"/>
  <c r="AI451" i="9"/>
  <c r="AH451" i="9"/>
  <c r="AG451" i="9"/>
  <c r="AF451" i="9"/>
  <c r="AE451" i="9"/>
  <c r="AD451" i="9"/>
  <c r="AC451" i="9"/>
  <c r="AB451" i="9"/>
  <c r="AA451" i="9"/>
  <c r="Z451" i="9"/>
  <c r="Y451" i="9"/>
  <c r="X451" i="9"/>
  <c r="W451" i="9"/>
  <c r="V451" i="9"/>
  <c r="U451" i="9"/>
  <c r="T451" i="9"/>
  <c r="S451" i="9"/>
  <c r="R451" i="9"/>
  <c r="Q451" i="9"/>
  <c r="P451" i="9"/>
  <c r="L451" i="9"/>
  <c r="J451" i="9"/>
  <c r="G451" i="9"/>
  <c r="A451" i="9"/>
  <c r="AN450" i="9"/>
  <c r="AM450" i="9"/>
  <c r="AL450" i="9"/>
  <c r="AK450" i="9"/>
  <c r="AJ450" i="9"/>
  <c r="AI450" i="9"/>
  <c r="AH450" i="9"/>
  <c r="AG450" i="9"/>
  <c r="AF450" i="9"/>
  <c r="AE450" i="9"/>
  <c r="AD450" i="9"/>
  <c r="AC450" i="9"/>
  <c r="AB450" i="9"/>
  <c r="AA450" i="9"/>
  <c r="Z450" i="9"/>
  <c r="Y450" i="9"/>
  <c r="X450" i="9"/>
  <c r="W450" i="9"/>
  <c r="V450" i="9"/>
  <c r="U450" i="9"/>
  <c r="T450" i="9"/>
  <c r="S450" i="9"/>
  <c r="R450" i="9"/>
  <c r="Q450" i="9"/>
  <c r="P450" i="9"/>
  <c r="L450" i="9"/>
  <c r="J450" i="9"/>
  <c r="G450" i="9"/>
  <c r="A450" i="9"/>
  <c r="AN449" i="9"/>
  <c r="AM449" i="9"/>
  <c r="AL449" i="9"/>
  <c r="AK449" i="9"/>
  <c r="AJ449" i="9"/>
  <c r="AI449" i="9"/>
  <c r="AH449" i="9"/>
  <c r="AG449" i="9"/>
  <c r="AF449" i="9"/>
  <c r="AE449" i="9"/>
  <c r="AD449" i="9"/>
  <c r="AC449" i="9"/>
  <c r="AB449" i="9"/>
  <c r="AA449" i="9"/>
  <c r="Z449" i="9"/>
  <c r="Y449" i="9"/>
  <c r="X449" i="9"/>
  <c r="W449" i="9"/>
  <c r="V449" i="9"/>
  <c r="U449" i="9"/>
  <c r="T449" i="9"/>
  <c r="S449" i="9"/>
  <c r="R449" i="9"/>
  <c r="Q449" i="9"/>
  <c r="P449" i="9"/>
  <c r="L449" i="9"/>
  <c r="J449" i="9"/>
  <c r="G449" i="9"/>
  <c r="A449" i="9"/>
  <c r="AN448" i="9"/>
  <c r="AM448" i="9"/>
  <c r="AL448" i="9"/>
  <c r="AK448" i="9"/>
  <c r="AJ448" i="9"/>
  <c r="AI448" i="9"/>
  <c r="AH448" i="9"/>
  <c r="AG448" i="9"/>
  <c r="AF448" i="9"/>
  <c r="AE448" i="9"/>
  <c r="AD448" i="9"/>
  <c r="AC448" i="9"/>
  <c r="AB448" i="9"/>
  <c r="AA448" i="9"/>
  <c r="Z448" i="9"/>
  <c r="Y448" i="9"/>
  <c r="X448" i="9"/>
  <c r="W448" i="9"/>
  <c r="V448" i="9"/>
  <c r="U448" i="9"/>
  <c r="T448" i="9"/>
  <c r="S448" i="9"/>
  <c r="R448" i="9"/>
  <c r="Q448" i="9"/>
  <c r="P448" i="9"/>
  <c r="L448" i="9"/>
  <c r="J448" i="9"/>
  <c r="G448" i="9"/>
  <c r="A448" i="9"/>
  <c r="AN447" i="9"/>
  <c r="AM447" i="9"/>
  <c r="AL447" i="9"/>
  <c r="AK447" i="9"/>
  <c r="AJ447" i="9"/>
  <c r="AI447" i="9"/>
  <c r="AH447" i="9"/>
  <c r="AG447" i="9"/>
  <c r="AF447" i="9"/>
  <c r="AE447" i="9"/>
  <c r="AD447" i="9"/>
  <c r="AC447" i="9"/>
  <c r="AB447" i="9"/>
  <c r="AA447" i="9"/>
  <c r="Z447" i="9"/>
  <c r="Y447" i="9"/>
  <c r="X447" i="9"/>
  <c r="W447" i="9"/>
  <c r="V447" i="9"/>
  <c r="U447" i="9"/>
  <c r="T447" i="9"/>
  <c r="S447" i="9"/>
  <c r="R447" i="9"/>
  <c r="Q447" i="9"/>
  <c r="P447" i="9"/>
  <c r="L447" i="9"/>
  <c r="J447" i="9"/>
  <c r="G447" i="9"/>
  <c r="A447" i="9"/>
  <c r="AN446" i="9"/>
  <c r="AM446" i="9"/>
  <c r="AL446" i="9"/>
  <c r="AK446" i="9"/>
  <c r="AJ446" i="9"/>
  <c r="AI446" i="9"/>
  <c r="AH446" i="9"/>
  <c r="AG446" i="9"/>
  <c r="AF446" i="9"/>
  <c r="AE446" i="9"/>
  <c r="AD446" i="9"/>
  <c r="AC446" i="9"/>
  <c r="AB446" i="9"/>
  <c r="AA446" i="9"/>
  <c r="Z446" i="9"/>
  <c r="Y446" i="9"/>
  <c r="X446" i="9"/>
  <c r="W446" i="9"/>
  <c r="V446" i="9"/>
  <c r="U446" i="9"/>
  <c r="T446" i="9"/>
  <c r="S446" i="9"/>
  <c r="R446" i="9"/>
  <c r="Q446" i="9"/>
  <c r="AO446" i="9" s="1"/>
  <c r="P446" i="9"/>
  <c r="L446" i="9"/>
  <c r="J446" i="9"/>
  <c r="G446" i="9"/>
  <c r="A446" i="9"/>
  <c r="AN445" i="9"/>
  <c r="AM445" i="9"/>
  <c r="AL445" i="9"/>
  <c r="AK445" i="9"/>
  <c r="AJ445" i="9"/>
  <c r="AI445" i="9"/>
  <c r="AH445" i="9"/>
  <c r="AG445" i="9"/>
  <c r="AF445" i="9"/>
  <c r="AE445" i="9"/>
  <c r="AD445" i="9"/>
  <c r="AC445" i="9"/>
  <c r="AB445" i="9"/>
  <c r="AA445" i="9"/>
  <c r="Z445" i="9"/>
  <c r="Y445" i="9"/>
  <c r="X445" i="9"/>
  <c r="W445" i="9"/>
  <c r="V445" i="9"/>
  <c r="U445" i="9"/>
  <c r="T445" i="9"/>
  <c r="S445" i="9"/>
  <c r="R445" i="9"/>
  <c r="Q445" i="9"/>
  <c r="P445" i="9"/>
  <c r="L445" i="9"/>
  <c r="J445" i="9"/>
  <c r="G445" i="9"/>
  <c r="A445" i="9"/>
  <c r="AN444" i="9"/>
  <c r="AM444" i="9"/>
  <c r="AL444" i="9"/>
  <c r="AK444" i="9"/>
  <c r="AJ444" i="9"/>
  <c r="AI444" i="9"/>
  <c r="AH444" i="9"/>
  <c r="AG444" i="9"/>
  <c r="AF444" i="9"/>
  <c r="AE444" i="9"/>
  <c r="AD444" i="9"/>
  <c r="AC444" i="9"/>
  <c r="AB444" i="9"/>
  <c r="AA444" i="9"/>
  <c r="Z444" i="9"/>
  <c r="Y444" i="9"/>
  <c r="X444" i="9"/>
  <c r="W444" i="9"/>
  <c r="V444" i="9"/>
  <c r="U444" i="9"/>
  <c r="T444" i="9"/>
  <c r="S444" i="9"/>
  <c r="R444" i="9"/>
  <c r="Q444" i="9"/>
  <c r="P444" i="9"/>
  <c r="L444" i="9"/>
  <c r="J444" i="9"/>
  <c r="G444" i="9"/>
  <c r="A444" i="9"/>
  <c r="AN443" i="9"/>
  <c r="AM443" i="9"/>
  <c r="AL443" i="9"/>
  <c r="AK443" i="9"/>
  <c r="AJ443" i="9"/>
  <c r="AI443" i="9"/>
  <c r="AH443" i="9"/>
  <c r="AG443" i="9"/>
  <c r="AF443" i="9"/>
  <c r="AE443" i="9"/>
  <c r="AD443" i="9"/>
  <c r="AC443" i="9"/>
  <c r="AB443" i="9"/>
  <c r="AA443" i="9"/>
  <c r="Z443" i="9"/>
  <c r="Y443" i="9"/>
  <c r="X443" i="9"/>
  <c r="W443" i="9"/>
  <c r="V443" i="9"/>
  <c r="U443" i="9"/>
  <c r="T443" i="9"/>
  <c r="S443" i="9"/>
  <c r="R443" i="9"/>
  <c r="Q443" i="9"/>
  <c r="P443" i="9"/>
  <c r="L443" i="9"/>
  <c r="J443" i="9"/>
  <c r="G443" i="9"/>
  <c r="A443" i="9"/>
  <c r="AN442" i="9"/>
  <c r="AM442" i="9"/>
  <c r="AL442" i="9"/>
  <c r="AK442" i="9"/>
  <c r="AJ442" i="9"/>
  <c r="AI442" i="9"/>
  <c r="AH442" i="9"/>
  <c r="AG442" i="9"/>
  <c r="AF442" i="9"/>
  <c r="AE442" i="9"/>
  <c r="AD442" i="9"/>
  <c r="AC442" i="9"/>
  <c r="AB442" i="9"/>
  <c r="AA442" i="9"/>
  <c r="Z442" i="9"/>
  <c r="Y442" i="9"/>
  <c r="X442" i="9"/>
  <c r="W442" i="9"/>
  <c r="V442" i="9"/>
  <c r="U442" i="9"/>
  <c r="T442" i="9"/>
  <c r="S442" i="9"/>
  <c r="R442" i="9"/>
  <c r="Q442" i="9"/>
  <c r="P442" i="9"/>
  <c r="L442" i="9"/>
  <c r="J442" i="9"/>
  <c r="G442" i="9"/>
  <c r="A442" i="9"/>
  <c r="AN441" i="9"/>
  <c r="AM441" i="9"/>
  <c r="AL441" i="9"/>
  <c r="AK441" i="9"/>
  <c r="AJ441" i="9"/>
  <c r="AI441" i="9"/>
  <c r="AH441" i="9"/>
  <c r="AG441" i="9"/>
  <c r="AF441" i="9"/>
  <c r="AE441" i="9"/>
  <c r="AD441" i="9"/>
  <c r="AC441" i="9"/>
  <c r="AB441" i="9"/>
  <c r="AA441" i="9"/>
  <c r="Z441" i="9"/>
  <c r="Y441" i="9"/>
  <c r="X441" i="9"/>
  <c r="W441" i="9"/>
  <c r="V441" i="9"/>
  <c r="U441" i="9"/>
  <c r="T441" i="9"/>
  <c r="S441" i="9"/>
  <c r="R441" i="9"/>
  <c r="Q441" i="9"/>
  <c r="P441" i="9"/>
  <c r="L441" i="9"/>
  <c r="J441" i="9"/>
  <c r="G441" i="9"/>
  <c r="A441" i="9"/>
  <c r="AN440" i="9"/>
  <c r="AM440" i="9"/>
  <c r="AL440" i="9"/>
  <c r="AK440" i="9"/>
  <c r="AJ440" i="9"/>
  <c r="AI440" i="9"/>
  <c r="AH440" i="9"/>
  <c r="AG440" i="9"/>
  <c r="AF440" i="9"/>
  <c r="AE440" i="9"/>
  <c r="AD440" i="9"/>
  <c r="AC440" i="9"/>
  <c r="AB440" i="9"/>
  <c r="AA440" i="9"/>
  <c r="Z440" i="9"/>
  <c r="Y440" i="9"/>
  <c r="X440" i="9"/>
  <c r="W440" i="9"/>
  <c r="V440" i="9"/>
  <c r="U440" i="9"/>
  <c r="T440" i="9"/>
  <c r="S440" i="9"/>
  <c r="R440" i="9"/>
  <c r="Q440" i="9"/>
  <c r="P440" i="9"/>
  <c r="L440" i="9"/>
  <c r="J440" i="9"/>
  <c r="G440" i="9"/>
  <c r="A440" i="9"/>
  <c r="AN439" i="9"/>
  <c r="AM439" i="9"/>
  <c r="AL439" i="9"/>
  <c r="AK439" i="9"/>
  <c r="AJ439" i="9"/>
  <c r="AI439" i="9"/>
  <c r="AH439" i="9"/>
  <c r="AG439" i="9"/>
  <c r="AF439" i="9"/>
  <c r="AE439" i="9"/>
  <c r="AD439" i="9"/>
  <c r="AC439" i="9"/>
  <c r="AB439" i="9"/>
  <c r="AA439" i="9"/>
  <c r="Z439" i="9"/>
  <c r="Y439" i="9"/>
  <c r="X439" i="9"/>
  <c r="W439" i="9"/>
  <c r="V439" i="9"/>
  <c r="U439" i="9"/>
  <c r="T439" i="9"/>
  <c r="S439" i="9"/>
  <c r="R439" i="9"/>
  <c r="Q439" i="9"/>
  <c r="P439" i="9"/>
  <c r="L439" i="9"/>
  <c r="J439" i="9"/>
  <c r="G439" i="9"/>
  <c r="A439" i="9"/>
  <c r="AN438" i="9"/>
  <c r="AM438" i="9"/>
  <c r="AL438" i="9"/>
  <c r="AK438" i="9"/>
  <c r="AJ438" i="9"/>
  <c r="AI438" i="9"/>
  <c r="AH438" i="9"/>
  <c r="AG438" i="9"/>
  <c r="AF438" i="9"/>
  <c r="AE438" i="9"/>
  <c r="AD438" i="9"/>
  <c r="AC438" i="9"/>
  <c r="AB438" i="9"/>
  <c r="AA438" i="9"/>
  <c r="Z438" i="9"/>
  <c r="Y438" i="9"/>
  <c r="X438" i="9"/>
  <c r="W438" i="9"/>
  <c r="V438" i="9"/>
  <c r="U438" i="9"/>
  <c r="T438" i="9"/>
  <c r="S438" i="9"/>
  <c r="R438" i="9"/>
  <c r="Q438" i="9"/>
  <c r="AO438" i="9" s="1"/>
  <c r="P438" i="9"/>
  <c r="L438" i="9"/>
  <c r="J438" i="9"/>
  <c r="G438" i="9"/>
  <c r="A438" i="9"/>
  <c r="AN437" i="9"/>
  <c r="AM437" i="9"/>
  <c r="AL437" i="9"/>
  <c r="AK437" i="9"/>
  <c r="AJ437" i="9"/>
  <c r="AI437" i="9"/>
  <c r="AH437" i="9"/>
  <c r="AG437" i="9"/>
  <c r="AF437" i="9"/>
  <c r="AE437" i="9"/>
  <c r="AD437" i="9"/>
  <c r="AC437" i="9"/>
  <c r="AB437" i="9"/>
  <c r="AA437" i="9"/>
  <c r="Z437" i="9"/>
  <c r="Y437" i="9"/>
  <c r="X437" i="9"/>
  <c r="W437" i="9"/>
  <c r="V437" i="9"/>
  <c r="U437" i="9"/>
  <c r="T437" i="9"/>
  <c r="S437" i="9"/>
  <c r="R437" i="9"/>
  <c r="Q437" i="9"/>
  <c r="P437" i="9"/>
  <c r="L437" i="9"/>
  <c r="J437" i="9"/>
  <c r="G437" i="9"/>
  <c r="A437" i="9"/>
  <c r="AN436" i="9"/>
  <c r="AM436" i="9"/>
  <c r="AL436" i="9"/>
  <c r="AK436" i="9"/>
  <c r="AJ436" i="9"/>
  <c r="AI436" i="9"/>
  <c r="AH436" i="9"/>
  <c r="AG436" i="9"/>
  <c r="AF436" i="9"/>
  <c r="AE436" i="9"/>
  <c r="AD436" i="9"/>
  <c r="AC436" i="9"/>
  <c r="AB436" i="9"/>
  <c r="AA436" i="9"/>
  <c r="Z436" i="9"/>
  <c r="Y436" i="9"/>
  <c r="X436" i="9"/>
  <c r="W436" i="9"/>
  <c r="V436" i="9"/>
  <c r="U436" i="9"/>
  <c r="T436" i="9"/>
  <c r="S436" i="9"/>
  <c r="R436" i="9"/>
  <c r="Q436" i="9"/>
  <c r="P436" i="9"/>
  <c r="L436" i="9"/>
  <c r="J436" i="9"/>
  <c r="G436" i="9"/>
  <c r="A436" i="9"/>
  <c r="AN435" i="9"/>
  <c r="AM435" i="9"/>
  <c r="AL435" i="9"/>
  <c r="AK435" i="9"/>
  <c r="AJ435" i="9"/>
  <c r="AI435" i="9"/>
  <c r="AH435" i="9"/>
  <c r="AG435" i="9"/>
  <c r="AF435" i="9"/>
  <c r="AE435" i="9"/>
  <c r="AD435" i="9"/>
  <c r="AC435" i="9"/>
  <c r="AB435" i="9"/>
  <c r="AA435" i="9"/>
  <c r="Z435" i="9"/>
  <c r="Y435" i="9"/>
  <c r="X435" i="9"/>
  <c r="W435" i="9"/>
  <c r="V435" i="9"/>
  <c r="U435" i="9"/>
  <c r="T435" i="9"/>
  <c r="S435" i="9"/>
  <c r="R435" i="9"/>
  <c r="Q435" i="9"/>
  <c r="P435" i="9"/>
  <c r="L435" i="9"/>
  <c r="J435" i="9"/>
  <c r="G435" i="9"/>
  <c r="A435" i="9"/>
  <c r="AN434" i="9"/>
  <c r="AM434" i="9"/>
  <c r="AL434" i="9"/>
  <c r="AK434" i="9"/>
  <c r="AJ434" i="9"/>
  <c r="AI434" i="9"/>
  <c r="AH434" i="9"/>
  <c r="AG434" i="9"/>
  <c r="AF434" i="9"/>
  <c r="AE434" i="9"/>
  <c r="AD434" i="9"/>
  <c r="AC434" i="9"/>
  <c r="AB434" i="9"/>
  <c r="AA434" i="9"/>
  <c r="Z434" i="9"/>
  <c r="Y434" i="9"/>
  <c r="X434" i="9"/>
  <c r="W434" i="9"/>
  <c r="V434" i="9"/>
  <c r="U434" i="9"/>
  <c r="T434" i="9"/>
  <c r="S434" i="9"/>
  <c r="R434" i="9"/>
  <c r="Q434" i="9"/>
  <c r="P434" i="9"/>
  <c r="L434" i="9"/>
  <c r="J434" i="9"/>
  <c r="G434" i="9"/>
  <c r="A434" i="9"/>
  <c r="AN433" i="9"/>
  <c r="AM433" i="9"/>
  <c r="AL433" i="9"/>
  <c r="AK433" i="9"/>
  <c r="AJ433" i="9"/>
  <c r="AI433" i="9"/>
  <c r="AH433" i="9"/>
  <c r="AG433" i="9"/>
  <c r="AF433" i="9"/>
  <c r="AE433" i="9"/>
  <c r="AD433" i="9"/>
  <c r="AC433" i="9"/>
  <c r="AB433" i="9"/>
  <c r="AA433" i="9"/>
  <c r="Z433" i="9"/>
  <c r="Y433" i="9"/>
  <c r="X433" i="9"/>
  <c r="W433" i="9"/>
  <c r="V433" i="9"/>
  <c r="U433" i="9"/>
  <c r="T433" i="9"/>
  <c r="S433" i="9"/>
  <c r="R433" i="9"/>
  <c r="Q433" i="9"/>
  <c r="P433" i="9"/>
  <c r="L433" i="9"/>
  <c r="J433" i="9"/>
  <c r="G433" i="9"/>
  <c r="A433" i="9"/>
  <c r="AN432" i="9"/>
  <c r="AM432" i="9"/>
  <c r="AL432" i="9"/>
  <c r="AK432" i="9"/>
  <c r="AJ432" i="9"/>
  <c r="AI432" i="9"/>
  <c r="AH432" i="9"/>
  <c r="AG432" i="9"/>
  <c r="AF432" i="9"/>
  <c r="AE432" i="9"/>
  <c r="AD432" i="9"/>
  <c r="AC432" i="9"/>
  <c r="AB432" i="9"/>
  <c r="AA432" i="9"/>
  <c r="Z432" i="9"/>
  <c r="Y432" i="9"/>
  <c r="X432" i="9"/>
  <c r="W432" i="9"/>
  <c r="V432" i="9"/>
  <c r="U432" i="9"/>
  <c r="T432" i="9"/>
  <c r="S432" i="9"/>
  <c r="R432" i="9"/>
  <c r="Q432" i="9"/>
  <c r="AO432" i="9" s="1"/>
  <c r="P432" i="9"/>
  <c r="L432" i="9"/>
  <c r="J432" i="9"/>
  <c r="G432" i="9"/>
  <c r="A432" i="9"/>
  <c r="AN431" i="9"/>
  <c r="AM431" i="9"/>
  <c r="AL431" i="9"/>
  <c r="AK431" i="9"/>
  <c r="AJ431" i="9"/>
  <c r="AI431" i="9"/>
  <c r="AH431" i="9"/>
  <c r="AG431" i="9"/>
  <c r="AF431" i="9"/>
  <c r="AE431" i="9"/>
  <c r="AD431" i="9"/>
  <c r="AC431" i="9"/>
  <c r="AB431" i="9"/>
  <c r="AA431" i="9"/>
  <c r="Z431" i="9"/>
  <c r="Y431" i="9"/>
  <c r="X431" i="9"/>
  <c r="W431" i="9"/>
  <c r="V431" i="9"/>
  <c r="U431" i="9"/>
  <c r="T431" i="9"/>
  <c r="S431" i="9"/>
  <c r="R431" i="9"/>
  <c r="Q431" i="9"/>
  <c r="P431" i="9"/>
  <c r="L431" i="9"/>
  <c r="J431" i="9"/>
  <c r="G431" i="9"/>
  <c r="A431" i="9"/>
  <c r="AN430" i="9"/>
  <c r="AM430" i="9"/>
  <c r="AL430" i="9"/>
  <c r="AK430" i="9"/>
  <c r="AJ430" i="9"/>
  <c r="AI430" i="9"/>
  <c r="AH430" i="9"/>
  <c r="AG430" i="9"/>
  <c r="AF430" i="9"/>
  <c r="AE430" i="9"/>
  <c r="AD430" i="9"/>
  <c r="AC430" i="9"/>
  <c r="AB430" i="9"/>
  <c r="AA430" i="9"/>
  <c r="Z430" i="9"/>
  <c r="Y430" i="9"/>
  <c r="X430" i="9"/>
  <c r="W430" i="9"/>
  <c r="V430" i="9"/>
  <c r="U430" i="9"/>
  <c r="T430" i="9"/>
  <c r="S430" i="9"/>
  <c r="R430" i="9"/>
  <c r="Q430" i="9"/>
  <c r="AO430" i="9" s="1"/>
  <c r="P430" i="9"/>
  <c r="L430" i="9"/>
  <c r="J430" i="9"/>
  <c r="G430" i="9"/>
  <c r="A430" i="9"/>
  <c r="AN429" i="9"/>
  <c r="AM429" i="9"/>
  <c r="AL429" i="9"/>
  <c r="AK429" i="9"/>
  <c r="AJ429" i="9"/>
  <c r="AI429" i="9"/>
  <c r="AH429" i="9"/>
  <c r="AG429" i="9"/>
  <c r="AF429" i="9"/>
  <c r="AE429" i="9"/>
  <c r="AD429" i="9"/>
  <c r="AC429" i="9"/>
  <c r="AB429" i="9"/>
  <c r="AA429" i="9"/>
  <c r="Z429" i="9"/>
  <c r="Y429" i="9"/>
  <c r="X429" i="9"/>
  <c r="W429" i="9"/>
  <c r="V429" i="9"/>
  <c r="U429" i="9"/>
  <c r="T429" i="9"/>
  <c r="S429" i="9"/>
  <c r="R429" i="9"/>
  <c r="Q429" i="9"/>
  <c r="P429" i="9"/>
  <c r="L429" i="9"/>
  <c r="J429" i="9"/>
  <c r="G429" i="9"/>
  <c r="A429" i="9"/>
  <c r="AN428" i="9"/>
  <c r="AM428" i="9"/>
  <c r="AL428" i="9"/>
  <c r="AK428" i="9"/>
  <c r="AJ428" i="9"/>
  <c r="AI428" i="9"/>
  <c r="AH428" i="9"/>
  <c r="AG428" i="9"/>
  <c r="AF428" i="9"/>
  <c r="AE428" i="9"/>
  <c r="AD428" i="9"/>
  <c r="AC428" i="9"/>
  <c r="AB428" i="9"/>
  <c r="AA428" i="9"/>
  <c r="Z428" i="9"/>
  <c r="Y428" i="9"/>
  <c r="X428" i="9"/>
  <c r="W428" i="9"/>
  <c r="V428" i="9"/>
  <c r="U428" i="9"/>
  <c r="T428" i="9"/>
  <c r="S428" i="9"/>
  <c r="R428" i="9"/>
  <c r="Q428" i="9"/>
  <c r="AO428" i="9" s="1"/>
  <c r="P428" i="9"/>
  <c r="L428" i="9"/>
  <c r="J428" i="9"/>
  <c r="G428" i="9"/>
  <c r="A428" i="9"/>
  <c r="AN427" i="9"/>
  <c r="AM427" i="9"/>
  <c r="AL427" i="9"/>
  <c r="AK427" i="9"/>
  <c r="AJ427" i="9"/>
  <c r="AI427" i="9"/>
  <c r="AH427" i="9"/>
  <c r="AG427" i="9"/>
  <c r="AF427" i="9"/>
  <c r="AE427" i="9"/>
  <c r="AD427" i="9"/>
  <c r="AC427" i="9"/>
  <c r="AB427" i="9"/>
  <c r="AA427" i="9"/>
  <c r="Z427" i="9"/>
  <c r="Y427" i="9"/>
  <c r="X427" i="9"/>
  <c r="W427" i="9"/>
  <c r="V427" i="9"/>
  <c r="U427" i="9"/>
  <c r="T427" i="9"/>
  <c r="S427" i="9"/>
  <c r="R427" i="9"/>
  <c r="Q427" i="9"/>
  <c r="P427" i="9"/>
  <c r="L427" i="9"/>
  <c r="J427" i="9"/>
  <c r="G427" i="9"/>
  <c r="A427" i="9"/>
  <c r="AN426" i="9"/>
  <c r="AM426" i="9"/>
  <c r="AL426" i="9"/>
  <c r="AK426" i="9"/>
  <c r="AJ426" i="9"/>
  <c r="AI426" i="9"/>
  <c r="AH426" i="9"/>
  <c r="AG426" i="9"/>
  <c r="AF426" i="9"/>
  <c r="AE426" i="9"/>
  <c r="AD426" i="9"/>
  <c r="AC426" i="9"/>
  <c r="AB426" i="9"/>
  <c r="AA426" i="9"/>
  <c r="Z426" i="9"/>
  <c r="Y426" i="9"/>
  <c r="X426" i="9"/>
  <c r="W426" i="9"/>
  <c r="V426" i="9"/>
  <c r="U426" i="9"/>
  <c r="T426" i="9"/>
  <c r="S426" i="9"/>
  <c r="R426" i="9"/>
  <c r="Q426" i="9"/>
  <c r="AO426" i="9" s="1"/>
  <c r="P426" i="9"/>
  <c r="L426" i="9"/>
  <c r="J426" i="9"/>
  <c r="G426" i="9"/>
  <c r="A426" i="9"/>
  <c r="AN425" i="9"/>
  <c r="AM425" i="9"/>
  <c r="AL425" i="9"/>
  <c r="AK425" i="9"/>
  <c r="AJ425" i="9"/>
  <c r="AI425" i="9"/>
  <c r="AH425" i="9"/>
  <c r="AG425" i="9"/>
  <c r="AF425" i="9"/>
  <c r="AE425" i="9"/>
  <c r="AD425" i="9"/>
  <c r="AC425" i="9"/>
  <c r="AB425" i="9"/>
  <c r="AA425" i="9"/>
  <c r="Z425" i="9"/>
  <c r="Y425" i="9"/>
  <c r="X425" i="9"/>
  <c r="W425" i="9"/>
  <c r="V425" i="9"/>
  <c r="U425" i="9"/>
  <c r="T425" i="9"/>
  <c r="S425" i="9"/>
  <c r="R425" i="9"/>
  <c r="Q425" i="9"/>
  <c r="P425" i="9"/>
  <c r="L425" i="9"/>
  <c r="J425" i="9"/>
  <c r="G425" i="9"/>
  <c r="A425" i="9"/>
  <c r="AN424" i="9"/>
  <c r="AM424" i="9"/>
  <c r="AL424" i="9"/>
  <c r="AK424" i="9"/>
  <c r="AJ424" i="9"/>
  <c r="AI424" i="9"/>
  <c r="AH424" i="9"/>
  <c r="AG424" i="9"/>
  <c r="AF424" i="9"/>
  <c r="AE424" i="9"/>
  <c r="AD424" i="9"/>
  <c r="AC424" i="9"/>
  <c r="AB424" i="9"/>
  <c r="AA424" i="9"/>
  <c r="Z424" i="9"/>
  <c r="Y424" i="9"/>
  <c r="X424" i="9"/>
  <c r="W424" i="9"/>
  <c r="V424" i="9"/>
  <c r="U424" i="9"/>
  <c r="T424" i="9"/>
  <c r="S424" i="9"/>
  <c r="R424" i="9"/>
  <c r="Q424" i="9"/>
  <c r="AO424" i="9" s="1"/>
  <c r="P424" i="9"/>
  <c r="L424" i="9"/>
  <c r="J424" i="9"/>
  <c r="G424" i="9"/>
  <c r="A424" i="9"/>
  <c r="AN423" i="9"/>
  <c r="AM423" i="9"/>
  <c r="AL423" i="9"/>
  <c r="AK423" i="9"/>
  <c r="AJ423" i="9"/>
  <c r="AI423" i="9"/>
  <c r="AH423" i="9"/>
  <c r="AG423" i="9"/>
  <c r="AF423" i="9"/>
  <c r="AE423" i="9"/>
  <c r="AD423" i="9"/>
  <c r="AC423" i="9"/>
  <c r="AB423" i="9"/>
  <c r="AA423" i="9"/>
  <c r="Z423" i="9"/>
  <c r="Y423" i="9"/>
  <c r="X423" i="9"/>
  <c r="W423" i="9"/>
  <c r="V423" i="9"/>
  <c r="U423" i="9"/>
  <c r="T423" i="9"/>
  <c r="S423" i="9"/>
  <c r="R423" i="9"/>
  <c r="Q423" i="9"/>
  <c r="P423" i="9"/>
  <c r="L423" i="9"/>
  <c r="J423" i="9"/>
  <c r="G423" i="9"/>
  <c r="A423" i="9"/>
  <c r="AN422" i="9"/>
  <c r="AM422" i="9"/>
  <c r="AL422" i="9"/>
  <c r="AK422" i="9"/>
  <c r="AJ422" i="9"/>
  <c r="AI422" i="9"/>
  <c r="AH422" i="9"/>
  <c r="AG422" i="9"/>
  <c r="AF422" i="9"/>
  <c r="AE422" i="9"/>
  <c r="AD422" i="9"/>
  <c r="AC422" i="9"/>
  <c r="AB422" i="9"/>
  <c r="AA422" i="9"/>
  <c r="Z422" i="9"/>
  <c r="Y422" i="9"/>
  <c r="X422" i="9"/>
  <c r="W422" i="9"/>
  <c r="V422" i="9"/>
  <c r="U422" i="9"/>
  <c r="T422" i="9"/>
  <c r="S422" i="9"/>
  <c r="R422" i="9"/>
  <c r="Q422" i="9"/>
  <c r="AO422" i="9" s="1"/>
  <c r="P422" i="9"/>
  <c r="L422" i="9"/>
  <c r="J422" i="9"/>
  <c r="G422" i="9"/>
  <c r="A422" i="9"/>
  <c r="AN421" i="9"/>
  <c r="AM421" i="9"/>
  <c r="AL421" i="9"/>
  <c r="AK421" i="9"/>
  <c r="AJ421" i="9"/>
  <c r="AI421" i="9"/>
  <c r="AH421" i="9"/>
  <c r="AG421" i="9"/>
  <c r="AF421" i="9"/>
  <c r="AE421" i="9"/>
  <c r="AD421" i="9"/>
  <c r="AC421" i="9"/>
  <c r="AB421" i="9"/>
  <c r="AA421" i="9"/>
  <c r="Z421" i="9"/>
  <c r="Y421" i="9"/>
  <c r="X421" i="9"/>
  <c r="W421" i="9"/>
  <c r="V421" i="9"/>
  <c r="U421" i="9"/>
  <c r="T421" i="9"/>
  <c r="S421" i="9"/>
  <c r="R421" i="9"/>
  <c r="Q421" i="9"/>
  <c r="P421" i="9"/>
  <c r="L421" i="9"/>
  <c r="J421" i="9"/>
  <c r="G421" i="9"/>
  <c r="A421" i="9"/>
  <c r="AN420" i="9"/>
  <c r="AM420" i="9"/>
  <c r="AL420" i="9"/>
  <c r="AK420" i="9"/>
  <c r="AJ420" i="9"/>
  <c r="AI420" i="9"/>
  <c r="AH420" i="9"/>
  <c r="AG420" i="9"/>
  <c r="AF420" i="9"/>
  <c r="AE420" i="9"/>
  <c r="AD420" i="9"/>
  <c r="AC420" i="9"/>
  <c r="AB420" i="9"/>
  <c r="AA420" i="9"/>
  <c r="Z420" i="9"/>
  <c r="Y420" i="9"/>
  <c r="X420" i="9"/>
  <c r="W420" i="9"/>
  <c r="V420" i="9"/>
  <c r="U420" i="9"/>
  <c r="T420" i="9"/>
  <c r="S420" i="9"/>
  <c r="R420" i="9"/>
  <c r="Q420" i="9"/>
  <c r="AO420" i="9" s="1"/>
  <c r="P420" i="9"/>
  <c r="L420" i="9"/>
  <c r="J420" i="9"/>
  <c r="G420" i="9"/>
  <c r="A420" i="9"/>
  <c r="AN419" i="9"/>
  <c r="AM419" i="9"/>
  <c r="AL419" i="9"/>
  <c r="AK419" i="9"/>
  <c r="AJ419" i="9"/>
  <c r="AI419" i="9"/>
  <c r="AH419" i="9"/>
  <c r="AG419" i="9"/>
  <c r="AF419" i="9"/>
  <c r="AE419" i="9"/>
  <c r="AD419" i="9"/>
  <c r="AC419" i="9"/>
  <c r="AB419" i="9"/>
  <c r="AA419" i="9"/>
  <c r="Z419" i="9"/>
  <c r="Y419" i="9"/>
  <c r="X419" i="9"/>
  <c r="W419" i="9"/>
  <c r="V419" i="9"/>
  <c r="U419" i="9"/>
  <c r="T419" i="9"/>
  <c r="S419" i="9"/>
  <c r="R419" i="9"/>
  <c r="Q419" i="9"/>
  <c r="P419" i="9"/>
  <c r="L419" i="9"/>
  <c r="J419" i="9"/>
  <c r="G419" i="9"/>
  <c r="A419" i="9"/>
  <c r="AN418" i="9"/>
  <c r="AM418" i="9"/>
  <c r="AL418" i="9"/>
  <c r="AK418" i="9"/>
  <c r="AJ418" i="9"/>
  <c r="AI418" i="9"/>
  <c r="AH418" i="9"/>
  <c r="AG418" i="9"/>
  <c r="AF418" i="9"/>
  <c r="AE418" i="9"/>
  <c r="AD418" i="9"/>
  <c r="AC418" i="9"/>
  <c r="AB418" i="9"/>
  <c r="AA418" i="9"/>
  <c r="Z418" i="9"/>
  <c r="Y418" i="9"/>
  <c r="X418" i="9"/>
  <c r="W418" i="9"/>
  <c r="V418" i="9"/>
  <c r="U418" i="9"/>
  <c r="T418" i="9"/>
  <c r="S418" i="9"/>
  <c r="R418" i="9"/>
  <c r="Q418" i="9"/>
  <c r="AO418" i="9" s="1"/>
  <c r="P418" i="9"/>
  <c r="L418" i="9"/>
  <c r="J418" i="9"/>
  <c r="G418" i="9"/>
  <c r="A418" i="9"/>
  <c r="AN417" i="9"/>
  <c r="AM417" i="9"/>
  <c r="AL417" i="9"/>
  <c r="AK417" i="9"/>
  <c r="AJ417" i="9"/>
  <c r="AI417" i="9"/>
  <c r="AH417" i="9"/>
  <c r="AG417" i="9"/>
  <c r="AF417" i="9"/>
  <c r="AE417" i="9"/>
  <c r="AD417" i="9"/>
  <c r="AC417" i="9"/>
  <c r="AB417" i="9"/>
  <c r="AA417" i="9"/>
  <c r="Z417" i="9"/>
  <c r="Y417" i="9"/>
  <c r="X417" i="9"/>
  <c r="W417" i="9"/>
  <c r="V417" i="9"/>
  <c r="U417" i="9"/>
  <c r="T417" i="9"/>
  <c r="S417" i="9"/>
  <c r="R417" i="9"/>
  <c r="Q417" i="9"/>
  <c r="P417" i="9"/>
  <c r="L417" i="9"/>
  <c r="J417" i="9"/>
  <c r="G417" i="9"/>
  <c r="A417" i="9"/>
  <c r="AN416" i="9"/>
  <c r="AM416" i="9"/>
  <c r="AL416" i="9"/>
  <c r="AK416" i="9"/>
  <c r="AJ416" i="9"/>
  <c r="AI416" i="9"/>
  <c r="AH416" i="9"/>
  <c r="AG416" i="9"/>
  <c r="AF416" i="9"/>
  <c r="AE416" i="9"/>
  <c r="AD416" i="9"/>
  <c r="AC416" i="9"/>
  <c r="AB416" i="9"/>
  <c r="AA416" i="9"/>
  <c r="Z416" i="9"/>
  <c r="Y416" i="9"/>
  <c r="X416" i="9"/>
  <c r="W416" i="9"/>
  <c r="V416" i="9"/>
  <c r="U416" i="9"/>
  <c r="T416" i="9"/>
  <c r="S416" i="9"/>
  <c r="R416" i="9"/>
  <c r="Q416" i="9"/>
  <c r="AO416" i="9" s="1"/>
  <c r="P416" i="9"/>
  <c r="L416" i="9"/>
  <c r="J416" i="9"/>
  <c r="G416" i="9"/>
  <c r="A416" i="9"/>
  <c r="AN415" i="9"/>
  <c r="AM415" i="9"/>
  <c r="AL415" i="9"/>
  <c r="AK415" i="9"/>
  <c r="AJ415" i="9"/>
  <c r="AI415" i="9"/>
  <c r="AH415" i="9"/>
  <c r="AG415" i="9"/>
  <c r="AF415" i="9"/>
  <c r="AE415" i="9"/>
  <c r="AD415" i="9"/>
  <c r="AC415" i="9"/>
  <c r="AB415" i="9"/>
  <c r="AA415" i="9"/>
  <c r="Z415" i="9"/>
  <c r="Y415" i="9"/>
  <c r="X415" i="9"/>
  <c r="W415" i="9"/>
  <c r="V415" i="9"/>
  <c r="U415" i="9"/>
  <c r="T415" i="9"/>
  <c r="S415" i="9"/>
  <c r="R415" i="9"/>
  <c r="Q415" i="9"/>
  <c r="P415" i="9"/>
  <c r="L415" i="9"/>
  <c r="J415" i="9"/>
  <c r="G415" i="9"/>
  <c r="A415" i="9"/>
  <c r="AN414" i="9"/>
  <c r="AM414" i="9"/>
  <c r="AL414" i="9"/>
  <c r="AK414" i="9"/>
  <c r="AJ414" i="9"/>
  <c r="AI414" i="9"/>
  <c r="AH414" i="9"/>
  <c r="AG414" i="9"/>
  <c r="AF414" i="9"/>
  <c r="AE414" i="9"/>
  <c r="AD414" i="9"/>
  <c r="AC414" i="9"/>
  <c r="AB414" i="9"/>
  <c r="AA414" i="9"/>
  <c r="Z414" i="9"/>
  <c r="Y414" i="9"/>
  <c r="X414" i="9"/>
  <c r="W414" i="9"/>
  <c r="V414" i="9"/>
  <c r="U414" i="9"/>
  <c r="T414" i="9"/>
  <c r="S414" i="9"/>
  <c r="R414" i="9"/>
  <c r="Q414" i="9"/>
  <c r="AO414" i="9" s="1"/>
  <c r="P414" i="9"/>
  <c r="L414" i="9"/>
  <c r="J414" i="9"/>
  <c r="G414" i="9"/>
  <c r="A414" i="9"/>
  <c r="AN413" i="9"/>
  <c r="AM413" i="9"/>
  <c r="AL413" i="9"/>
  <c r="AK413" i="9"/>
  <c r="AJ413" i="9"/>
  <c r="AI413" i="9"/>
  <c r="AH413" i="9"/>
  <c r="AG413" i="9"/>
  <c r="AF413" i="9"/>
  <c r="AE413" i="9"/>
  <c r="AD413" i="9"/>
  <c r="AC413" i="9"/>
  <c r="AB413" i="9"/>
  <c r="AA413" i="9"/>
  <c r="Z413" i="9"/>
  <c r="Y413" i="9"/>
  <c r="X413" i="9"/>
  <c r="W413" i="9"/>
  <c r="V413" i="9"/>
  <c r="U413" i="9"/>
  <c r="T413" i="9"/>
  <c r="S413" i="9"/>
  <c r="R413" i="9"/>
  <c r="Q413" i="9"/>
  <c r="P413" i="9"/>
  <c r="L413" i="9"/>
  <c r="J413" i="9"/>
  <c r="G413" i="9"/>
  <c r="A413" i="9"/>
  <c r="AN412" i="9"/>
  <c r="AM412" i="9"/>
  <c r="AL412" i="9"/>
  <c r="AK412" i="9"/>
  <c r="AJ412" i="9"/>
  <c r="AI412" i="9"/>
  <c r="AH412" i="9"/>
  <c r="AG412" i="9"/>
  <c r="AF412" i="9"/>
  <c r="AE412" i="9"/>
  <c r="AD412" i="9"/>
  <c r="AC412" i="9"/>
  <c r="AB412" i="9"/>
  <c r="AA412" i="9"/>
  <c r="Z412" i="9"/>
  <c r="Y412" i="9"/>
  <c r="X412" i="9"/>
  <c r="W412" i="9"/>
  <c r="V412" i="9"/>
  <c r="U412" i="9"/>
  <c r="T412" i="9"/>
  <c r="S412" i="9"/>
  <c r="R412" i="9"/>
  <c r="Q412" i="9"/>
  <c r="AO412" i="9" s="1"/>
  <c r="P412" i="9"/>
  <c r="L412" i="9"/>
  <c r="J412" i="9"/>
  <c r="G412" i="9"/>
  <c r="A412" i="9"/>
  <c r="AN411" i="9"/>
  <c r="AM411" i="9"/>
  <c r="AL411" i="9"/>
  <c r="AK411" i="9"/>
  <c r="AJ411" i="9"/>
  <c r="AI411" i="9"/>
  <c r="AH411" i="9"/>
  <c r="AG411" i="9"/>
  <c r="AF411" i="9"/>
  <c r="AE411" i="9"/>
  <c r="AD411" i="9"/>
  <c r="AC411" i="9"/>
  <c r="AB411" i="9"/>
  <c r="AA411" i="9"/>
  <c r="Z411" i="9"/>
  <c r="Y411" i="9"/>
  <c r="X411" i="9"/>
  <c r="W411" i="9"/>
  <c r="V411" i="9"/>
  <c r="U411" i="9"/>
  <c r="T411" i="9"/>
  <c r="S411" i="9"/>
  <c r="R411" i="9"/>
  <c r="Q411" i="9"/>
  <c r="P411" i="9"/>
  <c r="L411" i="9"/>
  <c r="J411" i="9"/>
  <c r="G411" i="9"/>
  <c r="A411" i="9"/>
  <c r="AN410" i="9"/>
  <c r="AM410" i="9"/>
  <c r="AL410" i="9"/>
  <c r="AK410" i="9"/>
  <c r="AJ410" i="9"/>
  <c r="AI410" i="9"/>
  <c r="AH410" i="9"/>
  <c r="AG410" i="9"/>
  <c r="AF410" i="9"/>
  <c r="AE410" i="9"/>
  <c r="AD410" i="9"/>
  <c r="AC410" i="9"/>
  <c r="AB410" i="9"/>
  <c r="AA410" i="9"/>
  <c r="Z410" i="9"/>
  <c r="Y410" i="9"/>
  <c r="X410" i="9"/>
  <c r="W410" i="9"/>
  <c r="V410" i="9"/>
  <c r="U410" i="9"/>
  <c r="T410" i="9"/>
  <c r="S410" i="9"/>
  <c r="R410" i="9"/>
  <c r="Q410" i="9"/>
  <c r="AO410" i="9" s="1"/>
  <c r="P410" i="9"/>
  <c r="L410" i="9"/>
  <c r="J410" i="9"/>
  <c r="G410" i="9"/>
  <c r="A410" i="9"/>
  <c r="AN409" i="9"/>
  <c r="AM409" i="9"/>
  <c r="AL409" i="9"/>
  <c r="AK409" i="9"/>
  <c r="AJ409" i="9"/>
  <c r="AI409" i="9"/>
  <c r="AH409" i="9"/>
  <c r="AG409" i="9"/>
  <c r="AF409" i="9"/>
  <c r="AE409" i="9"/>
  <c r="AD409" i="9"/>
  <c r="AC409" i="9"/>
  <c r="AB409" i="9"/>
  <c r="AA409" i="9"/>
  <c r="Z409" i="9"/>
  <c r="Y409" i="9"/>
  <c r="X409" i="9"/>
  <c r="W409" i="9"/>
  <c r="V409" i="9"/>
  <c r="U409" i="9"/>
  <c r="T409" i="9"/>
  <c r="S409" i="9"/>
  <c r="R409" i="9"/>
  <c r="Q409" i="9"/>
  <c r="P409" i="9"/>
  <c r="L409" i="9"/>
  <c r="J409" i="9"/>
  <c r="G409" i="9"/>
  <c r="A409" i="9"/>
  <c r="AN408" i="9"/>
  <c r="AM408" i="9"/>
  <c r="AL408" i="9"/>
  <c r="AK408" i="9"/>
  <c r="AJ408" i="9"/>
  <c r="AI408" i="9"/>
  <c r="AH408" i="9"/>
  <c r="AG408" i="9"/>
  <c r="AF408" i="9"/>
  <c r="AE408" i="9"/>
  <c r="AD408" i="9"/>
  <c r="AC408" i="9"/>
  <c r="AB408" i="9"/>
  <c r="AA408" i="9"/>
  <c r="Z408" i="9"/>
  <c r="Y408" i="9"/>
  <c r="X408" i="9"/>
  <c r="W408" i="9"/>
  <c r="V408" i="9"/>
  <c r="U408" i="9"/>
  <c r="T408" i="9"/>
  <c r="S408" i="9"/>
  <c r="R408" i="9"/>
  <c r="Q408" i="9"/>
  <c r="AO408" i="9" s="1"/>
  <c r="P408" i="9"/>
  <c r="L408" i="9"/>
  <c r="J408" i="9"/>
  <c r="G408" i="9"/>
  <c r="A408" i="9"/>
  <c r="AN407" i="9"/>
  <c r="AM407" i="9"/>
  <c r="AL407" i="9"/>
  <c r="AK407" i="9"/>
  <c r="AJ407" i="9"/>
  <c r="AI407" i="9"/>
  <c r="AH407" i="9"/>
  <c r="AG407" i="9"/>
  <c r="AF407" i="9"/>
  <c r="AE407" i="9"/>
  <c r="AD407" i="9"/>
  <c r="AC407" i="9"/>
  <c r="AB407" i="9"/>
  <c r="AA407" i="9"/>
  <c r="Z407" i="9"/>
  <c r="Y407" i="9"/>
  <c r="X407" i="9"/>
  <c r="W407" i="9"/>
  <c r="V407" i="9"/>
  <c r="U407" i="9"/>
  <c r="T407" i="9"/>
  <c r="S407" i="9"/>
  <c r="R407" i="9"/>
  <c r="Q407" i="9"/>
  <c r="P407" i="9"/>
  <c r="L407" i="9"/>
  <c r="J407" i="9"/>
  <c r="G407" i="9"/>
  <c r="A407" i="9"/>
  <c r="AN406" i="9"/>
  <c r="AM406" i="9"/>
  <c r="AL406" i="9"/>
  <c r="AK406" i="9"/>
  <c r="AJ406" i="9"/>
  <c r="AI406" i="9"/>
  <c r="AH406" i="9"/>
  <c r="AG406" i="9"/>
  <c r="AF406" i="9"/>
  <c r="AE406" i="9"/>
  <c r="AD406" i="9"/>
  <c r="AC406" i="9"/>
  <c r="AB406" i="9"/>
  <c r="AA406" i="9"/>
  <c r="Z406" i="9"/>
  <c r="Y406" i="9"/>
  <c r="X406" i="9"/>
  <c r="W406" i="9"/>
  <c r="V406" i="9"/>
  <c r="U406" i="9"/>
  <c r="T406" i="9"/>
  <c r="S406" i="9"/>
  <c r="R406" i="9"/>
  <c r="Q406" i="9"/>
  <c r="AO406" i="9" s="1"/>
  <c r="P406" i="9"/>
  <c r="L406" i="9"/>
  <c r="J406" i="9"/>
  <c r="G406" i="9"/>
  <c r="A406" i="9"/>
  <c r="AN405" i="9"/>
  <c r="AM405" i="9"/>
  <c r="AL405" i="9"/>
  <c r="AK405" i="9"/>
  <c r="AJ405" i="9"/>
  <c r="AI405" i="9"/>
  <c r="AH405" i="9"/>
  <c r="AG405" i="9"/>
  <c r="AF405" i="9"/>
  <c r="AE405" i="9"/>
  <c r="AD405" i="9"/>
  <c r="AC405" i="9"/>
  <c r="AB405" i="9"/>
  <c r="AA405" i="9"/>
  <c r="Z405" i="9"/>
  <c r="Y405" i="9"/>
  <c r="X405" i="9"/>
  <c r="W405" i="9"/>
  <c r="V405" i="9"/>
  <c r="U405" i="9"/>
  <c r="T405" i="9"/>
  <c r="S405" i="9"/>
  <c r="R405" i="9"/>
  <c r="Q405" i="9"/>
  <c r="P405" i="9"/>
  <c r="L405" i="9"/>
  <c r="J405" i="9"/>
  <c r="G405" i="9"/>
  <c r="A405" i="9"/>
  <c r="AN404" i="9"/>
  <c r="AM404" i="9"/>
  <c r="AL404" i="9"/>
  <c r="AK404" i="9"/>
  <c r="AJ404" i="9"/>
  <c r="AI404" i="9"/>
  <c r="AH404" i="9"/>
  <c r="AG404" i="9"/>
  <c r="AF404" i="9"/>
  <c r="AE404" i="9"/>
  <c r="AD404" i="9"/>
  <c r="AC404" i="9"/>
  <c r="AB404" i="9"/>
  <c r="AA404" i="9"/>
  <c r="Z404" i="9"/>
  <c r="Y404" i="9"/>
  <c r="X404" i="9"/>
  <c r="W404" i="9"/>
  <c r="V404" i="9"/>
  <c r="U404" i="9"/>
  <c r="T404" i="9"/>
  <c r="S404" i="9"/>
  <c r="R404" i="9"/>
  <c r="Q404" i="9"/>
  <c r="AO404" i="9" s="1"/>
  <c r="P404" i="9"/>
  <c r="L404" i="9"/>
  <c r="J404" i="9"/>
  <c r="G404" i="9"/>
  <c r="A404" i="9"/>
  <c r="AN403" i="9"/>
  <c r="AM403" i="9"/>
  <c r="AL403" i="9"/>
  <c r="AK403" i="9"/>
  <c r="AJ403" i="9"/>
  <c r="AI403" i="9"/>
  <c r="AH403" i="9"/>
  <c r="AG403" i="9"/>
  <c r="AF403" i="9"/>
  <c r="AE403" i="9"/>
  <c r="AD403" i="9"/>
  <c r="AC403" i="9"/>
  <c r="AB403" i="9"/>
  <c r="AA403" i="9"/>
  <c r="Z403" i="9"/>
  <c r="Y403" i="9"/>
  <c r="X403" i="9"/>
  <c r="W403" i="9"/>
  <c r="V403" i="9"/>
  <c r="U403" i="9"/>
  <c r="T403" i="9"/>
  <c r="S403" i="9"/>
  <c r="R403" i="9"/>
  <c r="Q403" i="9"/>
  <c r="P403" i="9"/>
  <c r="L403" i="9"/>
  <c r="J403" i="9"/>
  <c r="G403" i="9"/>
  <c r="A403" i="9"/>
  <c r="AN402" i="9"/>
  <c r="AM402" i="9"/>
  <c r="AL402" i="9"/>
  <c r="AK402" i="9"/>
  <c r="AJ402" i="9"/>
  <c r="AI402" i="9"/>
  <c r="AH402" i="9"/>
  <c r="AG402" i="9"/>
  <c r="AF402" i="9"/>
  <c r="AE402" i="9"/>
  <c r="AD402" i="9"/>
  <c r="AC402" i="9"/>
  <c r="AB402" i="9"/>
  <c r="AA402" i="9"/>
  <c r="Z402" i="9"/>
  <c r="Y402" i="9"/>
  <c r="X402" i="9"/>
  <c r="W402" i="9"/>
  <c r="V402" i="9"/>
  <c r="U402" i="9"/>
  <c r="T402" i="9"/>
  <c r="S402" i="9"/>
  <c r="R402" i="9"/>
  <c r="Q402" i="9"/>
  <c r="AO402" i="9" s="1"/>
  <c r="P402" i="9"/>
  <c r="L402" i="9"/>
  <c r="J402" i="9"/>
  <c r="G402" i="9"/>
  <c r="A402" i="9"/>
  <c r="AN401" i="9"/>
  <c r="AM401" i="9"/>
  <c r="AL401" i="9"/>
  <c r="AK401" i="9"/>
  <c r="AJ401" i="9"/>
  <c r="AI401" i="9"/>
  <c r="AH401" i="9"/>
  <c r="AG401" i="9"/>
  <c r="AF401" i="9"/>
  <c r="AE401" i="9"/>
  <c r="AD401" i="9"/>
  <c r="AC401" i="9"/>
  <c r="AB401" i="9"/>
  <c r="AA401" i="9"/>
  <c r="Z401" i="9"/>
  <c r="Y401" i="9"/>
  <c r="X401" i="9"/>
  <c r="W401" i="9"/>
  <c r="V401" i="9"/>
  <c r="U401" i="9"/>
  <c r="T401" i="9"/>
  <c r="S401" i="9"/>
  <c r="R401" i="9"/>
  <c r="Q401" i="9"/>
  <c r="P401" i="9"/>
  <c r="L401" i="9"/>
  <c r="J401" i="9"/>
  <c r="G401" i="9"/>
  <c r="A401" i="9"/>
  <c r="AN400" i="9"/>
  <c r="AM400" i="9"/>
  <c r="AL400" i="9"/>
  <c r="AK400" i="9"/>
  <c r="AJ400" i="9"/>
  <c r="AI400" i="9"/>
  <c r="AH400" i="9"/>
  <c r="AG400" i="9"/>
  <c r="AF400" i="9"/>
  <c r="AE400" i="9"/>
  <c r="AD400" i="9"/>
  <c r="AC400" i="9"/>
  <c r="AB400" i="9"/>
  <c r="AA400" i="9"/>
  <c r="Z400" i="9"/>
  <c r="Y400" i="9"/>
  <c r="X400" i="9"/>
  <c r="W400" i="9"/>
  <c r="V400" i="9"/>
  <c r="U400" i="9"/>
  <c r="T400" i="9"/>
  <c r="S400" i="9"/>
  <c r="R400" i="9"/>
  <c r="Q400" i="9"/>
  <c r="AO400" i="9" s="1"/>
  <c r="P400" i="9"/>
  <c r="L400" i="9"/>
  <c r="J400" i="9"/>
  <c r="G400" i="9"/>
  <c r="A400" i="9"/>
  <c r="AN399" i="9"/>
  <c r="AM399" i="9"/>
  <c r="AL399" i="9"/>
  <c r="AK399" i="9"/>
  <c r="AJ399" i="9"/>
  <c r="AI399" i="9"/>
  <c r="AH399" i="9"/>
  <c r="AG399" i="9"/>
  <c r="AF399" i="9"/>
  <c r="AE399" i="9"/>
  <c r="AD399" i="9"/>
  <c r="AC399" i="9"/>
  <c r="AB399" i="9"/>
  <c r="AA399" i="9"/>
  <c r="Z399" i="9"/>
  <c r="Y399" i="9"/>
  <c r="X399" i="9"/>
  <c r="W399" i="9"/>
  <c r="V399" i="9"/>
  <c r="U399" i="9"/>
  <c r="T399" i="9"/>
  <c r="S399" i="9"/>
  <c r="R399" i="9"/>
  <c r="Q399" i="9"/>
  <c r="P399" i="9"/>
  <c r="L399" i="9"/>
  <c r="J399" i="9"/>
  <c r="G399" i="9"/>
  <c r="A399" i="9"/>
  <c r="AN398" i="9"/>
  <c r="AM398" i="9"/>
  <c r="AL398" i="9"/>
  <c r="AK398" i="9"/>
  <c r="AJ398" i="9"/>
  <c r="AI398" i="9"/>
  <c r="AH398" i="9"/>
  <c r="AG398" i="9"/>
  <c r="AF398" i="9"/>
  <c r="AE398" i="9"/>
  <c r="AD398" i="9"/>
  <c r="AC398" i="9"/>
  <c r="AB398" i="9"/>
  <c r="AA398" i="9"/>
  <c r="Z398" i="9"/>
  <c r="Y398" i="9"/>
  <c r="X398" i="9"/>
  <c r="W398" i="9"/>
  <c r="V398" i="9"/>
  <c r="U398" i="9"/>
  <c r="T398" i="9"/>
  <c r="S398" i="9"/>
  <c r="R398" i="9"/>
  <c r="Q398" i="9"/>
  <c r="AO398" i="9" s="1"/>
  <c r="P398" i="9"/>
  <c r="L398" i="9"/>
  <c r="J398" i="9"/>
  <c r="G398" i="9"/>
  <c r="A398" i="9"/>
  <c r="AN397" i="9"/>
  <c r="AM397" i="9"/>
  <c r="AL397" i="9"/>
  <c r="AK397" i="9"/>
  <c r="AJ397" i="9"/>
  <c r="AI397" i="9"/>
  <c r="AH397" i="9"/>
  <c r="AG397" i="9"/>
  <c r="AF397" i="9"/>
  <c r="AE397" i="9"/>
  <c r="AD397" i="9"/>
  <c r="AC397" i="9"/>
  <c r="AB397" i="9"/>
  <c r="AA397" i="9"/>
  <c r="Z397" i="9"/>
  <c r="Y397" i="9"/>
  <c r="X397" i="9"/>
  <c r="W397" i="9"/>
  <c r="V397" i="9"/>
  <c r="U397" i="9"/>
  <c r="T397" i="9"/>
  <c r="S397" i="9"/>
  <c r="R397" i="9"/>
  <c r="Q397" i="9"/>
  <c r="P397" i="9"/>
  <c r="L397" i="9"/>
  <c r="J397" i="9"/>
  <c r="G397" i="9"/>
  <c r="A397" i="9"/>
  <c r="AN396" i="9"/>
  <c r="AM396" i="9"/>
  <c r="AL396" i="9"/>
  <c r="AK396" i="9"/>
  <c r="AJ396" i="9"/>
  <c r="AI396" i="9"/>
  <c r="AH396" i="9"/>
  <c r="AG396" i="9"/>
  <c r="AF396" i="9"/>
  <c r="AE396" i="9"/>
  <c r="AD396" i="9"/>
  <c r="AC396" i="9"/>
  <c r="AB396" i="9"/>
  <c r="AA396" i="9"/>
  <c r="Z396" i="9"/>
  <c r="Y396" i="9"/>
  <c r="X396" i="9"/>
  <c r="W396" i="9"/>
  <c r="V396" i="9"/>
  <c r="U396" i="9"/>
  <c r="T396" i="9"/>
  <c r="S396" i="9"/>
  <c r="R396" i="9"/>
  <c r="Q396" i="9"/>
  <c r="AO396" i="9" s="1"/>
  <c r="P396" i="9"/>
  <c r="L396" i="9"/>
  <c r="J396" i="9"/>
  <c r="G396" i="9"/>
  <c r="A396" i="9"/>
  <c r="AN395" i="9"/>
  <c r="AM395" i="9"/>
  <c r="AL395" i="9"/>
  <c r="AK395" i="9"/>
  <c r="AJ395" i="9"/>
  <c r="AI395" i="9"/>
  <c r="AH395" i="9"/>
  <c r="AG395" i="9"/>
  <c r="AF395" i="9"/>
  <c r="AE395" i="9"/>
  <c r="AD395" i="9"/>
  <c r="AC395" i="9"/>
  <c r="AB395" i="9"/>
  <c r="AA395" i="9"/>
  <c r="Z395" i="9"/>
  <c r="Y395" i="9"/>
  <c r="X395" i="9"/>
  <c r="W395" i="9"/>
  <c r="V395" i="9"/>
  <c r="U395" i="9"/>
  <c r="T395" i="9"/>
  <c r="S395" i="9"/>
  <c r="R395" i="9"/>
  <c r="Q395" i="9"/>
  <c r="P395" i="9"/>
  <c r="L395" i="9"/>
  <c r="J395" i="9"/>
  <c r="G395" i="9"/>
  <c r="A395" i="9"/>
  <c r="AN394" i="9"/>
  <c r="AM394" i="9"/>
  <c r="AL394" i="9"/>
  <c r="AK394" i="9"/>
  <c r="AJ394" i="9"/>
  <c r="AI394" i="9"/>
  <c r="AH394" i="9"/>
  <c r="AG394" i="9"/>
  <c r="AF394" i="9"/>
  <c r="AE394" i="9"/>
  <c r="AD394" i="9"/>
  <c r="AC394" i="9"/>
  <c r="AB394" i="9"/>
  <c r="AA394" i="9"/>
  <c r="Z394" i="9"/>
  <c r="Y394" i="9"/>
  <c r="X394" i="9"/>
  <c r="W394" i="9"/>
  <c r="V394" i="9"/>
  <c r="U394" i="9"/>
  <c r="T394" i="9"/>
  <c r="S394" i="9"/>
  <c r="R394" i="9"/>
  <c r="Q394" i="9"/>
  <c r="AO394" i="9" s="1"/>
  <c r="P394" i="9"/>
  <c r="L394" i="9"/>
  <c r="J394" i="9"/>
  <c r="G394" i="9"/>
  <c r="A394" i="9"/>
  <c r="AN393" i="9"/>
  <c r="AM393" i="9"/>
  <c r="AL393" i="9"/>
  <c r="AK393" i="9"/>
  <c r="AJ393" i="9"/>
  <c r="AI393" i="9"/>
  <c r="AH393" i="9"/>
  <c r="AG393" i="9"/>
  <c r="AF393" i="9"/>
  <c r="AE393" i="9"/>
  <c r="AD393" i="9"/>
  <c r="AC393" i="9"/>
  <c r="AB393" i="9"/>
  <c r="AA393" i="9"/>
  <c r="Z393" i="9"/>
  <c r="Y393" i="9"/>
  <c r="X393" i="9"/>
  <c r="W393" i="9"/>
  <c r="V393" i="9"/>
  <c r="U393" i="9"/>
  <c r="T393" i="9"/>
  <c r="S393" i="9"/>
  <c r="R393" i="9"/>
  <c r="Q393" i="9"/>
  <c r="P393" i="9"/>
  <c r="L393" i="9"/>
  <c r="J393" i="9"/>
  <c r="G393" i="9"/>
  <c r="A393" i="9"/>
  <c r="AN392" i="9"/>
  <c r="AM392" i="9"/>
  <c r="AL392" i="9"/>
  <c r="AK392" i="9"/>
  <c r="AJ392" i="9"/>
  <c r="AI392" i="9"/>
  <c r="AH392" i="9"/>
  <c r="AG392" i="9"/>
  <c r="AF392" i="9"/>
  <c r="AE392" i="9"/>
  <c r="AD392" i="9"/>
  <c r="AC392" i="9"/>
  <c r="AB392" i="9"/>
  <c r="AA392" i="9"/>
  <c r="Z392" i="9"/>
  <c r="Y392" i="9"/>
  <c r="X392" i="9"/>
  <c r="W392" i="9"/>
  <c r="V392" i="9"/>
  <c r="U392" i="9"/>
  <c r="T392" i="9"/>
  <c r="S392" i="9"/>
  <c r="R392" i="9"/>
  <c r="Q392" i="9"/>
  <c r="AO392" i="9" s="1"/>
  <c r="P392" i="9"/>
  <c r="L392" i="9"/>
  <c r="J392" i="9"/>
  <c r="G392" i="9"/>
  <c r="A392" i="9"/>
  <c r="AN391" i="9"/>
  <c r="AM391" i="9"/>
  <c r="AL391" i="9"/>
  <c r="AK391" i="9"/>
  <c r="AJ391" i="9"/>
  <c r="AI391" i="9"/>
  <c r="AH391" i="9"/>
  <c r="AG391" i="9"/>
  <c r="AF391" i="9"/>
  <c r="AE391" i="9"/>
  <c r="AD391" i="9"/>
  <c r="AC391" i="9"/>
  <c r="AB391" i="9"/>
  <c r="AA391" i="9"/>
  <c r="Z391" i="9"/>
  <c r="Y391" i="9"/>
  <c r="X391" i="9"/>
  <c r="W391" i="9"/>
  <c r="V391" i="9"/>
  <c r="U391" i="9"/>
  <c r="T391" i="9"/>
  <c r="S391" i="9"/>
  <c r="R391" i="9"/>
  <c r="Q391" i="9"/>
  <c r="P391" i="9"/>
  <c r="L391" i="9"/>
  <c r="J391" i="9"/>
  <c r="G391" i="9"/>
  <c r="A391" i="9"/>
  <c r="AN390" i="9"/>
  <c r="AM390" i="9"/>
  <c r="AL390" i="9"/>
  <c r="AK390" i="9"/>
  <c r="AJ390" i="9"/>
  <c r="AI390" i="9"/>
  <c r="AH390" i="9"/>
  <c r="AG390" i="9"/>
  <c r="AF390" i="9"/>
  <c r="AE390" i="9"/>
  <c r="AD390" i="9"/>
  <c r="AC390" i="9"/>
  <c r="AB390" i="9"/>
  <c r="AA390" i="9"/>
  <c r="Z390" i="9"/>
  <c r="Y390" i="9"/>
  <c r="X390" i="9"/>
  <c r="W390" i="9"/>
  <c r="V390" i="9"/>
  <c r="U390" i="9"/>
  <c r="T390" i="9"/>
  <c r="S390" i="9"/>
  <c r="R390" i="9"/>
  <c r="Q390" i="9"/>
  <c r="AO390" i="9" s="1"/>
  <c r="P390" i="9"/>
  <c r="L390" i="9"/>
  <c r="J390" i="9"/>
  <c r="G390" i="9"/>
  <c r="A390" i="9"/>
  <c r="AN389" i="9"/>
  <c r="AM389" i="9"/>
  <c r="AL389" i="9"/>
  <c r="AK389" i="9"/>
  <c r="AJ389" i="9"/>
  <c r="AI389" i="9"/>
  <c r="AH389" i="9"/>
  <c r="AG389" i="9"/>
  <c r="AF389" i="9"/>
  <c r="AE389" i="9"/>
  <c r="AD389" i="9"/>
  <c r="AC389" i="9"/>
  <c r="AB389" i="9"/>
  <c r="AA389" i="9"/>
  <c r="Z389" i="9"/>
  <c r="Y389" i="9"/>
  <c r="X389" i="9"/>
  <c r="W389" i="9"/>
  <c r="V389" i="9"/>
  <c r="U389" i="9"/>
  <c r="T389" i="9"/>
  <c r="S389" i="9"/>
  <c r="R389" i="9"/>
  <c r="Q389" i="9"/>
  <c r="P389" i="9"/>
  <c r="L389" i="9"/>
  <c r="J389" i="9"/>
  <c r="G389" i="9"/>
  <c r="A389" i="9"/>
  <c r="AN388" i="9"/>
  <c r="AM388" i="9"/>
  <c r="AL388" i="9"/>
  <c r="AK388" i="9"/>
  <c r="AJ388" i="9"/>
  <c r="AI388" i="9"/>
  <c r="AH388" i="9"/>
  <c r="AG388" i="9"/>
  <c r="AF388" i="9"/>
  <c r="AE388" i="9"/>
  <c r="AD388" i="9"/>
  <c r="AC388" i="9"/>
  <c r="AB388" i="9"/>
  <c r="AA388" i="9"/>
  <c r="Z388" i="9"/>
  <c r="Y388" i="9"/>
  <c r="X388" i="9"/>
  <c r="W388" i="9"/>
  <c r="V388" i="9"/>
  <c r="U388" i="9"/>
  <c r="T388" i="9"/>
  <c r="S388" i="9"/>
  <c r="R388" i="9"/>
  <c r="Q388" i="9"/>
  <c r="AO388" i="9" s="1"/>
  <c r="P388" i="9"/>
  <c r="L388" i="9"/>
  <c r="J388" i="9"/>
  <c r="G388" i="9"/>
  <c r="A388" i="9"/>
  <c r="AN387" i="9"/>
  <c r="AM387" i="9"/>
  <c r="AL387" i="9"/>
  <c r="AK387" i="9"/>
  <c r="AJ387" i="9"/>
  <c r="AI387" i="9"/>
  <c r="AH387" i="9"/>
  <c r="AG387" i="9"/>
  <c r="AF387" i="9"/>
  <c r="AE387" i="9"/>
  <c r="AD387" i="9"/>
  <c r="AC387" i="9"/>
  <c r="AB387" i="9"/>
  <c r="AA387" i="9"/>
  <c r="Z387" i="9"/>
  <c r="Y387" i="9"/>
  <c r="X387" i="9"/>
  <c r="W387" i="9"/>
  <c r="V387" i="9"/>
  <c r="U387" i="9"/>
  <c r="T387" i="9"/>
  <c r="S387" i="9"/>
  <c r="R387" i="9"/>
  <c r="Q387" i="9"/>
  <c r="P387" i="9"/>
  <c r="L387" i="9"/>
  <c r="J387" i="9"/>
  <c r="G387" i="9"/>
  <c r="A387" i="9"/>
  <c r="AN386" i="9"/>
  <c r="AM386" i="9"/>
  <c r="AL386" i="9"/>
  <c r="AK386" i="9"/>
  <c r="AJ386" i="9"/>
  <c r="AI386" i="9"/>
  <c r="AH386" i="9"/>
  <c r="AG386" i="9"/>
  <c r="AF386" i="9"/>
  <c r="AE386" i="9"/>
  <c r="AD386" i="9"/>
  <c r="AC386" i="9"/>
  <c r="AB386" i="9"/>
  <c r="AA386" i="9"/>
  <c r="Z386" i="9"/>
  <c r="Y386" i="9"/>
  <c r="X386" i="9"/>
  <c r="W386" i="9"/>
  <c r="V386" i="9"/>
  <c r="U386" i="9"/>
  <c r="T386" i="9"/>
  <c r="S386" i="9"/>
  <c r="R386" i="9"/>
  <c r="Q386" i="9"/>
  <c r="AO386" i="9" s="1"/>
  <c r="P386" i="9"/>
  <c r="L386" i="9"/>
  <c r="J386" i="9"/>
  <c r="G386" i="9"/>
  <c r="A386" i="9"/>
  <c r="AN385" i="9"/>
  <c r="AM385" i="9"/>
  <c r="AL385" i="9"/>
  <c r="AK385" i="9"/>
  <c r="AJ385" i="9"/>
  <c r="AI385" i="9"/>
  <c r="AH385" i="9"/>
  <c r="AG385" i="9"/>
  <c r="AF385" i="9"/>
  <c r="AE385" i="9"/>
  <c r="AD385" i="9"/>
  <c r="AC385" i="9"/>
  <c r="AB385" i="9"/>
  <c r="AA385" i="9"/>
  <c r="Z385" i="9"/>
  <c r="Y385" i="9"/>
  <c r="X385" i="9"/>
  <c r="W385" i="9"/>
  <c r="V385" i="9"/>
  <c r="U385" i="9"/>
  <c r="T385" i="9"/>
  <c r="S385" i="9"/>
  <c r="R385" i="9"/>
  <c r="Q385" i="9"/>
  <c r="P385" i="9"/>
  <c r="L385" i="9"/>
  <c r="J385" i="9"/>
  <c r="G385" i="9"/>
  <c r="A385" i="9"/>
  <c r="AN384" i="9"/>
  <c r="AM384" i="9"/>
  <c r="AL384" i="9"/>
  <c r="AK384" i="9"/>
  <c r="AJ384" i="9"/>
  <c r="AI384" i="9"/>
  <c r="AH384" i="9"/>
  <c r="AG384" i="9"/>
  <c r="AF384" i="9"/>
  <c r="AE384" i="9"/>
  <c r="AD384" i="9"/>
  <c r="AC384" i="9"/>
  <c r="AB384" i="9"/>
  <c r="AA384" i="9"/>
  <c r="Z384" i="9"/>
  <c r="Y384" i="9"/>
  <c r="X384" i="9"/>
  <c r="W384" i="9"/>
  <c r="V384" i="9"/>
  <c r="U384" i="9"/>
  <c r="T384" i="9"/>
  <c r="S384" i="9"/>
  <c r="R384" i="9"/>
  <c r="Q384" i="9"/>
  <c r="AO384" i="9" s="1"/>
  <c r="P384" i="9"/>
  <c r="L384" i="9"/>
  <c r="J384" i="9"/>
  <c r="G384" i="9"/>
  <c r="A384" i="9"/>
  <c r="AN383" i="9"/>
  <c r="AM383" i="9"/>
  <c r="AL383" i="9"/>
  <c r="AK383" i="9"/>
  <c r="AJ383" i="9"/>
  <c r="AI383" i="9"/>
  <c r="AH383" i="9"/>
  <c r="AG383" i="9"/>
  <c r="AF383" i="9"/>
  <c r="AE383" i="9"/>
  <c r="AD383" i="9"/>
  <c r="AC383" i="9"/>
  <c r="AB383" i="9"/>
  <c r="AA383" i="9"/>
  <c r="Z383" i="9"/>
  <c r="Y383" i="9"/>
  <c r="X383" i="9"/>
  <c r="W383" i="9"/>
  <c r="V383" i="9"/>
  <c r="U383" i="9"/>
  <c r="T383" i="9"/>
  <c r="S383" i="9"/>
  <c r="R383" i="9"/>
  <c r="Q383" i="9"/>
  <c r="P383" i="9"/>
  <c r="L383" i="9"/>
  <c r="J383" i="9"/>
  <c r="G383" i="9"/>
  <c r="A383" i="9"/>
  <c r="AN382" i="9"/>
  <c r="AM382" i="9"/>
  <c r="AL382" i="9"/>
  <c r="AK382" i="9"/>
  <c r="AJ382" i="9"/>
  <c r="AI382" i="9"/>
  <c r="AH382" i="9"/>
  <c r="AG382" i="9"/>
  <c r="AF382" i="9"/>
  <c r="AE382" i="9"/>
  <c r="AD382" i="9"/>
  <c r="AC382" i="9"/>
  <c r="AB382" i="9"/>
  <c r="AA382" i="9"/>
  <c r="Z382" i="9"/>
  <c r="Y382" i="9"/>
  <c r="X382" i="9"/>
  <c r="W382" i="9"/>
  <c r="V382" i="9"/>
  <c r="U382" i="9"/>
  <c r="T382" i="9"/>
  <c r="S382" i="9"/>
  <c r="R382" i="9"/>
  <c r="Q382" i="9"/>
  <c r="AO382" i="9" s="1"/>
  <c r="P382" i="9"/>
  <c r="L382" i="9"/>
  <c r="J382" i="9"/>
  <c r="G382" i="9"/>
  <c r="A382" i="9"/>
  <c r="AN381" i="9"/>
  <c r="AM381" i="9"/>
  <c r="AL381" i="9"/>
  <c r="AK381" i="9"/>
  <c r="AJ381" i="9"/>
  <c r="AI381" i="9"/>
  <c r="AH381" i="9"/>
  <c r="AG381" i="9"/>
  <c r="AF381" i="9"/>
  <c r="AE381" i="9"/>
  <c r="AD381" i="9"/>
  <c r="AC381" i="9"/>
  <c r="AB381" i="9"/>
  <c r="AA381" i="9"/>
  <c r="Z381" i="9"/>
  <c r="Y381" i="9"/>
  <c r="X381" i="9"/>
  <c r="W381" i="9"/>
  <c r="V381" i="9"/>
  <c r="U381" i="9"/>
  <c r="T381" i="9"/>
  <c r="S381" i="9"/>
  <c r="R381" i="9"/>
  <c r="Q381" i="9"/>
  <c r="P381" i="9"/>
  <c r="L381" i="9"/>
  <c r="J381" i="9"/>
  <c r="G381" i="9"/>
  <c r="A381" i="9"/>
  <c r="AN380" i="9"/>
  <c r="AM380" i="9"/>
  <c r="AL380" i="9"/>
  <c r="AK380" i="9"/>
  <c r="AJ380" i="9"/>
  <c r="AI380" i="9"/>
  <c r="AH380" i="9"/>
  <c r="AG380" i="9"/>
  <c r="AF380" i="9"/>
  <c r="AE380" i="9"/>
  <c r="AD380" i="9"/>
  <c r="AC380" i="9"/>
  <c r="AB380" i="9"/>
  <c r="AA380" i="9"/>
  <c r="Z380" i="9"/>
  <c r="Y380" i="9"/>
  <c r="X380" i="9"/>
  <c r="W380" i="9"/>
  <c r="V380" i="9"/>
  <c r="U380" i="9"/>
  <c r="T380" i="9"/>
  <c r="S380" i="9"/>
  <c r="R380" i="9"/>
  <c r="Q380" i="9"/>
  <c r="AO380" i="9" s="1"/>
  <c r="P380" i="9"/>
  <c r="L380" i="9"/>
  <c r="J380" i="9"/>
  <c r="G380" i="9"/>
  <c r="A380" i="9"/>
  <c r="AN379" i="9"/>
  <c r="AM379" i="9"/>
  <c r="AL379" i="9"/>
  <c r="AK379" i="9"/>
  <c r="AJ379" i="9"/>
  <c r="AI379" i="9"/>
  <c r="AH379" i="9"/>
  <c r="AG379" i="9"/>
  <c r="AF379" i="9"/>
  <c r="AE379" i="9"/>
  <c r="AD379" i="9"/>
  <c r="AC379" i="9"/>
  <c r="AB379" i="9"/>
  <c r="AA379" i="9"/>
  <c r="Z379" i="9"/>
  <c r="Y379" i="9"/>
  <c r="X379" i="9"/>
  <c r="W379" i="9"/>
  <c r="V379" i="9"/>
  <c r="U379" i="9"/>
  <c r="T379" i="9"/>
  <c r="S379" i="9"/>
  <c r="R379" i="9"/>
  <c r="Q379" i="9"/>
  <c r="P379" i="9"/>
  <c r="L379" i="9"/>
  <c r="J379" i="9"/>
  <c r="G379" i="9"/>
  <c r="A379" i="9"/>
  <c r="AN378" i="9"/>
  <c r="AM378" i="9"/>
  <c r="AL378" i="9"/>
  <c r="AK378" i="9"/>
  <c r="AJ378" i="9"/>
  <c r="AI378" i="9"/>
  <c r="AH378" i="9"/>
  <c r="AG378" i="9"/>
  <c r="AF378" i="9"/>
  <c r="AE378" i="9"/>
  <c r="AD378" i="9"/>
  <c r="AC378" i="9"/>
  <c r="AB378" i="9"/>
  <c r="AA378" i="9"/>
  <c r="Z378" i="9"/>
  <c r="Y378" i="9"/>
  <c r="X378" i="9"/>
  <c r="W378" i="9"/>
  <c r="V378" i="9"/>
  <c r="U378" i="9"/>
  <c r="T378" i="9"/>
  <c r="S378" i="9"/>
  <c r="R378" i="9"/>
  <c r="Q378" i="9"/>
  <c r="AO378" i="9" s="1"/>
  <c r="P378" i="9"/>
  <c r="L378" i="9"/>
  <c r="J378" i="9"/>
  <c r="G378" i="9"/>
  <c r="A378" i="9"/>
  <c r="AN377" i="9"/>
  <c r="AM377" i="9"/>
  <c r="AL377" i="9"/>
  <c r="AK377" i="9"/>
  <c r="AJ377" i="9"/>
  <c r="AI377" i="9"/>
  <c r="AH377" i="9"/>
  <c r="AG377" i="9"/>
  <c r="AF377" i="9"/>
  <c r="AE377" i="9"/>
  <c r="AD377" i="9"/>
  <c r="AC377" i="9"/>
  <c r="AB377" i="9"/>
  <c r="AA377" i="9"/>
  <c r="Z377" i="9"/>
  <c r="Y377" i="9"/>
  <c r="X377" i="9"/>
  <c r="W377" i="9"/>
  <c r="V377" i="9"/>
  <c r="U377" i="9"/>
  <c r="T377" i="9"/>
  <c r="S377" i="9"/>
  <c r="R377" i="9"/>
  <c r="Q377" i="9"/>
  <c r="P377" i="9"/>
  <c r="L377" i="9"/>
  <c r="J377" i="9"/>
  <c r="G377" i="9"/>
  <c r="A377" i="9"/>
  <c r="AN376" i="9"/>
  <c r="AM376" i="9"/>
  <c r="AL376" i="9"/>
  <c r="AK376" i="9"/>
  <c r="AJ376" i="9"/>
  <c r="AI376" i="9"/>
  <c r="AH376" i="9"/>
  <c r="AG376" i="9"/>
  <c r="AF376" i="9"/>
  <c r="AE376" i="9"/>
  <c r="AD376" i="9"/>
  <c r="AC376" i="9"/>
  <c r="AB376" i="9"/>
  <c r="AA376" i="9"/>
  <c r="Z376" i="9"/>
  <c r="Y376" i="9"/>
  <c r="X376" i="9"/>
  <c r="W376" i="9"/>
  <c r="V376" i="9"/>
  <c r="U376" i="9"/>
  <c r="T376" i="9"/>
  <c r="S376" i="9"/>
  <c r="R376" i="9"/>
  <c r="Q376" i="9"/>
  <c r="AO376" i="9" s="1"/>
  <c r="P376" i="9"/>
  <c r="L376" i="9"/>
  <c r="J376" i="9"/>
  <c r="G376" i="9"/>
  <c r="A376" i="9"/>
  <c r="AN375" i="9"/>
  <c r="AM375" i="9"/>
  <c r="AL375" i="9"/>
  <c r="AK375" i="9"/>
  <c r="AJ375" i="9"/>
  <c r="AI375" i="9"/>
  <c r="AH375" i="9"/>
  <c r="AG375" i="9"/>
  <c r="AF375" i="9"/>
  <c r="AE375" i="9"/>
  <c r="AD375" i="9"/>
  <c r="AC375" i="9"/>
  <c r="AB375" i="9"/>
  <c r="AA375" i="9"/>
  <c r="Z375" i="9"/>
  <c r="Y375" i="9"/>
  <c r="X375" i="9"/>
  <c r="W375" i="9"/>
  <c r="V375" i="9"/>
  <c r="U375" i="9"/>
  <c r="T375" i="9"/>
  <c r="S375" i="9"/>
  <c r="R375" i="9"/>
  <c r="Q375" i="9"/>
  <c r="P375" i="9"/>
  <c r="L375" i="9"/>
  <c r="J375" i="9"/>
  <c r="G375" i="9"/>
  <c r="A375" i="9"/>
  <c r="AN374" i="9"/>
  <c r="AM374" i="9"/>
  <c r="AL374" i="9"/>
  <c r="AK374" i="9"/>
  <c r="AJ374" i="9"/>
  <c r="AI374" i="9"/>
  <c r="AH374" i="9"/>
  <c r="AG374" i="9"/>
  <c r="AF374" i="9"/>
  <c r="AE374" i="9"/>
  <c r="AD374" i="9"/>
  <c r="AC374" i="9"/>
  <c r="AB374" i="9"/>
  <c r="AA374" i="9"/>
  <c r="Z374" i="9"/>
  <c r="Y374" i="9"/>
  <c r="X374" i="9"/>
  <c r="W374" i="9"/>
  <c r="V374" i="9"/>
  <c r="U374" i="9"/>
  <c r="T374" i="9"/>
  <c r="S374" i="9"/>
  <c r="R374" i="9"/>
  <c r="Q374" i="9"/>
  <c r="AO374" i="9" s="1"/>
  <c r="P374" i="9"/>
  <c r="L374" i="9"/>
  <c r="J374" i="9"/>
  <c r="G374" i="9"/>
  <c r="A374" i="9"/>
  <c r="AN373" i="9"/>
  <c r="AM373" i="9"/>
  <c r="AL373" i="9"/>
  <c r="AK373" i="9"/>
  <c r="AJ373" i="9"/>
  <c r="AI373" i="9"/>
  <c r="AH373" i="9"/>
  <c r="AG373" i="9"/>
  <c r="AF373" i="9"/>
  <c r="AE373" i="9"/>
  <c r="AD373" i="9"/>
  <c r="AC373" i="9"/>
  <c r="AB373" i="9"/>
  <c r="AA373" i="9"/>
  <c r="Z373" i="9"/>
  <c r="Y373" i="9"/>
  <c r="X373" i="9"/>
  <c r="W373" i="9"/>
  <c r="V373" i="9"/>
  <c r="U373" i="9"/>
  <c r="T373" i="9"/>
  <c r="S373" i="9"/>
  <c r="R373" i="9"/>
  <c r="Q373" i="9"/>
  <c r="P373" i="9"/>
  <c r="L373" i="9"/>
  <c r="J373" i="9"/>
  <c r="G373" i="9"/>
  <c r="A373" i="9"/>
  <c r="AN372" i="9"/>
  <c r="AM372" i="9"/>
  <c r="AL372" i="9"/>
  <c r="AK372" i="9"/>
  <c r="AJ372" i="9"/>
  <c r="AI372" i="9"/>
  <c r="AH372" i="9"/>
  <c r="AG372" i="9"/>
  <c r="AF372" i="9"/>
  <c r="AE372" i="9"/>
  <c r="AD372" i="9"/>
  <c r="AC372" i="9"/>
  <c r="AB372" i="9"/>
  <c r="AA372" i="9"/>
  <c r="Z372" i="9"/>
  <c r="Y372" i="9"/>
  <c r="X372" i="9"/>
  <c r="W372" i="9"/>
  <c r="V372" i="9"/>
  <c r="U372" i="9"/>
  <c r="T372" i="9"/>
  <c r="S372" i="9"/>
  <c r="R372" i="9"/>
  <c r="Q372" i="9"/>
  <c r="AO372" i="9" s="1"/>
  <c r="P372" i="9"/>
  <c r="L372" i="9"/>
  <c r="J372" i="9"/>
  <c r="G372" i="9"/>
  <c r="A372" i="9"/>
  <c r="AN371" i="9"/>
  <c r="AM371" i="9"/>
  <c r="AL371" i="9"/>
  <c r="AK371" i="9"/>
  <c r="AJ371" i="9"/>
  <c r="AI371" i="9"/>
  <c r="AH371" i="9"/>
  <c r="AG371" i="9"/>
  <c r="AF371" i="9"/>
  <c r="AE371" i="9"/>
  <c r="AD371" i="9"/>
  <c r="AC371" i="9"/>
  <c r="AB371" i="9"/>
  <c r="AA371" i="9"/>
  <c r="Z371" i="9"/>
  <c r="Y371" i="9"/>
  <c r="X371" i="9"/>
  <c r="W371" i="9"/>
  <c r="V371" i="9"/>
  <c r="U371" i="9"/>
  <c r="T371" i="9"/>
  <c r="S371" i="9"/>
  <c r="R371" i="9"/>
  <c r="Q371" i="9"/>
  <c r="AO371" i="9" s="1"/>
  <c r="P371" i="9"/>
  <c r="L371" i="9"/>
  <c r="J371" i="9"/>
  <c r="G371" i="9"/>
  <c r="A371" i="9"/>
  <c r="AN370" i="9"/>
  <c r="AM370" i="9"/>
  <c r="AL370" i="9"/>
  <c r="AK370" i="9"/>
  <c r="AJ370" i="9"/>
  <c r="AI370" i="9"/>
  <c r="AH370" i="9"/>
  <c r="AG370" i="9"/>
  <c r="AF370" i="9"/>
  <c r="AE370" i="9"/>
  <c r="AD370" i="9"/>
  <c r="AC370" i="9"/>
  <c r="AB370" i="9"/>
  <c r="AA370" i="9"/>
  <c r="Z370" i="9"/>
  <c r="Y370" i="9"/>
  <c r="X370" i="9"/>
  <c r="W370" i="9"/>
  <c r="V370" i="9"/>
  <c r="U370" i="9"/>
  <c r="T370" i="9"/>
  <c r="S370" i="9"/>
  <c r="R370" i="9"/>
  <c r="Q370" i="9"/>
  <c r="AO370" i="9" s="1"/>
  <c r="P370" i="9"/>
  <c r="L370" i="9"/>
  <c r="J370" i="9"/>
  <c r="G370" i="9"/>
  <c r="A370" i="9"/>
  <c r="AN369" i="9"/>
  <c r="AM369" i="9"/>
  <c r="AL369" i="9"/>
  <c r="AK369" i="9"/>
  <c r="AJ369" i="9"/>
  <c r="AI369" i="9"/>
  <c r="AH369" i="9"/>
  <c r="AG369" i="9"/>
  <c r="AF369" i="9"/>
  <c r="AE369" i="9"/>
  <c r="AD369" i="9"/>
  <c r="AC369" i="9"/>
  <c r="AB369" i="9"/>
  <c r="AA369" i="9"/>
  <c r="Z369" i="9"/>
  <c r="Y369" i="9"/>
  <c r="X369" i="9"/>
  <c r="W369" i="9"/>
  <c r="V369" i="9"/>
  <c r="U369" i="9"/>
  <c r="T369" i="9"/>
  <c r="S369" i="9"/>
  <c r="R369" i="9"/>
  <c r="Q369" i="9"/>
  <c r="AO369" i="9" s="1"/>
  <c r="P369" i="9"/>
  <c r="L369" i="9"/>
  <c r="J369" i="9"/>
  <c r="G369" i="9"/>
  <c r="A369" i="9"/>
  <c r="AN368" i="9"/>
  <c r="AM368" i="9"/>
  <c r="AL368" i="9"/>
  <c r="AK368" i="9"/>
  <c r="AJ368" i="9"/>
  <c r="AI368" i="9"/>
  <c r="AH368" i="9"/>
  <c r="AG368" i="9"/>
  <c r="AF368" i="9"/>
  <c r="AE368" i="9"/>
  <c r="AD368" i="9"/>
  <c r="AC368" i="9"/>
  <c r="AB368" i="9"/>
  <c r="AA368" i="9"/>
  <c r="Z368" i="9"/>
  <c r="Y368" i="9"/>
  <c r="X368" i="9"/>
  <c r="W368" i="9"/>
  <c r="V368" i="9"/>
  <c r="U368" i="9"/>
  <c r="T368" i="9"/>
  <c r="S368" i="9"/>
  <c r="R368" i="9"/>
  <c r="Q368" i="9"/>
  <c r="AO368" i="9" s="1"/>
  <c r="P368" i="9"/>
  <c r="L368" i="9"/>
  <c r="J368" i="9"/>
  <c r="G368" i="9"/>
  <c r="A368" i="9"/>
  <c r="AN367" i="9"/>
  <c r="AM367" i="9"/>
  <c r="AL367" i="9"/>
  <c r="AK367" i="9"/>
  <c r="AJ367" i="9"/>
  <c r="AI367" i="9"/>
  <c r="AH367" i="9"/>
  <c r="AG367" i="9"/>
  <c r="AF367" i="9"/>
  <c r="AE367" i="9"/>
  <c r="AD367" i="9"/>
  <c r="AC367" i="9"/>
  <c r="AB367" i="9"/>
  <c r="AA367" i="9"/>
  <c r="Z367" i="9"/>
  <c r="Y367" i="9"/>
  <c r="X367" i="9"/>
  <c r="W367" i="9"/>
  <c r="V367" i="9"/>
  <c r="U367" i="9"/>
  <c r="T367" i="9"/>
  <c r="S367" i="9"/>
  <c r="R367" i="9"/>
  <c r="Q367" i="9"/>
  <c r="AO367" i="9" s="1"/>
  <c r="P367" i="9"/>
  <c r="L367" i="9"/>
  <c r="J367" i="9"/>
  <c r="G367" i="9"/>
  <c r="A367" i="9"/>
  <c r="AN366" i="9"/>
  <c r="AM366" i="9"/>
  <c r="AL366" i="9"/>
  <c r="AK366" i="9"/>
  <c r="AJ366" i="9"/>
  <c r="AI366" i="9"/>
  <c r="AH366" i="9"/>
  <c r="AG366" i="9"/>
  <c r="AF366" i="9"/>
  <c r="AE366" i="9"/>
  <c r="AD366" i="9"/>
  <c r="AC366" i="9"/>
  <c r="AB366" i="9"/>
  <c r="AA366" i="9"/>
  <c r="Z366" i="9"/>
  <c r="Y366" i="9"/>
  <c r="X366" i="9"/>
  <c r="W366" i="9"/>
  <c r="V366" i="9"/>
  <c r="U366" i="9"/>
  <c r="T366" i="9"/>
  <c r="S366" i="9"/>
  <c r="R366" i="9"/>
  <c r="Q366" i="9"/>
  <c r="P366" i="9"/>
  <c r="L366" i="9"/>
  <c r="J366" i="9"/>
  <c r="G366" i="9"/>
  <c r="A366" i="9"/>
  <c r="AN365" i="9"/>
  <c r="AM365" i="9"/>
  <c r="AL365" i="9"/>
  <c r="AK365" i="9"/>
  <c r="AJ365" i="9"/>
  <c r="AI365" i="9"/>
  <c r="AH365" i="9"/>
  <c r="AG365" i="9"/>
  <c r="AF365" i="9"/>
  <c r="AE365" i="9"/>
  <c r="AD365" i="9"/>
  <c r="AC365" i="9"/>
  <c r="AB365" i="9"/>
  <c r="AA365" i="9"/>
  <c r="Z365" i="9"/>
  <c r="Y365" i="9"/>
  <c r="X365" i="9"/>
  <c r="W365" i="9"/>
  <c r="V365" i="9"/>
  <c r="U365" i="9"/>
  <c r="T365" i="9"/>
  <c r="S365" i="9"/>
  <c r="R365" i="9"/>
  <c r="Q365" i="9"/>
  <c r="P365" i="9"/>
  <c r="L365" i="9"/>
  <c r="J365" i="9"/>
  <c r="G365" i="9"/>
  <c r="A365" i="9"/>
  <c r="AN364" i="9"/>
  <c r="AM364" i="9"/>
  <c r="AL364" i="9"/>
  <c r="AK364" i="9"/>
  <c r="AJ364" i="9"/>
  <c r="AI364" i="9"/>
  <c r="AH364" i="9"/>
  <c r="AG364" i="9"/>
  <c r="AF364" i="9"/>
  <c r="AE364" i="9"/>
  <c r="AD364" i="9"/>
  <c r="AC364" i="9"/>
  <c r="AB364" i="9"/>
  <c r="AA364" i="9"/>
  <c r="Z364" i="9"/>
  <c r="Y364" i="9"/>
  <c r="X364" i="9"/>
  <c r="W364" i="9"/>
  <c r="V364" i="9"/>
  <c r="U364" i="9"/>
  <c r="T364" i="9"/>
  <c r="S364" i="9"/>
  <c r="R364" i="9"/>
  <c r="Q364" i="9"/>
  <c r="AO364" i="9" s="1"/>
  <c r="P364" i="9"/>
  <c r="L364" i="9"/>
  <c r="J364" i="9"/>
  <c r="G364" i="9"/>
  <c r="A364" i="9"/>
  <c r="AN363" i="9"/>
  <c r="AM363" i="9"/>
  <c r="AL363" i="9"/>
  <c r="AK363" i="9"/>
  <c r="AJ363" i="9"/>
  <c r="AI363" i="9"/>
  <c r="AH363" i="9"/>
  <c r="AG363" i="9"/>
  <c r="AF363" i="9"/>
  <c r="AE363" i="9"/>
  <c r="AD363" i="9"/>
  <c r="AC363" i="9"/>
  <c r="AB363" i="9"/>
  <c r="AA363" i="9"/>
  <c r="Z363" i="9"/>
  <c r="Y363" i="9"/>
  <c r="X363" i="9"/>
  <c r="W363" i="9"/>
  <c r="V363" i="9"/>
  <c r="U363" i="9"/>
  <c r="T363" i="9"/>
  <c r="S363" i="9"/>
  <c r="R363" i="9"/>
  <c r="Q363" i="9"/>
  <c r="AO363" i="9" s="1"/>
  <c r="P363" i="9"/>
  <c r="L363" i="9"/>
  <c r="J363" i="9"/>
  <c r="G363" i="9"/>
  <c r="A363" i="9"/>
  <c r="AN362" i="9"/>
  <c r="AM362" i="9"/>
  <c r="AL362" i="9"/>
  <c r="AK362" i="9"/>
  <c r="AJ362" i="9"/>
  <c r="AI362" i="9"/>
  <c r="AH362" i="9"/>
  <c r="AG362" i="9"/>
  <c r="AF362" i="9"/>
  <c r="AE362" i="9"/>
  <c r="AD362" i="9"/>
  <c r="AC362" i="9"/>
  <c r="AB362" i="9"/>
  <c r="AA362" i="9"/>
  <c r="Z362" i="9"/>
  <c r="Y362" i="9"/>
  <c r="X362" i="9"/>
  <c r="W362" i="9"/>
  <c r="V362" i="9"/>
  <c r="U362" i="9"/>
  <c r="T362" i="9"/>
  <c r="S362" i="9"/>
  <c r="R362" i="9"/>
  <c r="Q362" i="9"/>
  <c r="P362" i="9"/>
  <c r="L362" i="9"/>
  <c r="J362" i="9"/>
  <c r="G362" i="9"/>
  <c r="A362" i="9"/>
  <c r="AN361" i="9"/>
  <c r="AM361" i="9"/>
  <c r="AL361" i="9"/>
  <c r="AK361" i="9"/>
  <c r="AJ361" i="9"/>
  <c r="AI361" i="9"/>
  <c r="AH361" i="9"/>
  <c r="AG361" i="9"/>
  <c r="AF361" i="9"/>
  <c r="AE361" i="9"/>
  <c r="AD361" i="9"/>
  <c r="AC361" i="9"/>
  <c r="AB361" i="9"/>
  <c r="AA361" i="9"/>
  <c r="Z361" i="9"/>
  <c r="Y361" i="9"/>
  <c r="X361" i="9"/>
  <c r="W361" i="9"/>
  <c r="V361" i="9"/>
  <c r="U361" i="9"/>
  <c r="T361" i="9"/>
  <c r="S361" i="9"/>
  <c r="R361" i="9"/>
  <c r="Q361" i="9"/>
  <c r="AO361" i="9" s="1"/>
  <c r="P361" i="9"/>
  <c r="L361" i="9"/>
  <c r="J361" i="9"/>
  <c r="G361" i="9"/>
  <c r="A361" i="9"/>
  <c r="AN360" i="9"/>
  <c r="AM360" i="9"/>
  <c r="AL360" i="9"/>
  <c r="AK360" i="9"/>
  <c r="AJ360" i="9"/>
  <c r="AI360" i="9"/>
  <c r="AH360" i="9"/>
  <c r="AG360" i="9"/>
  <c r="AF360" i="9"/>
  <c r="AE360" i="9"/>
  <c r="AD360" i="9"/>
  <c r="AC360" i="9"/>
  <c r="AB360" i="9"/>
  <c r="AA360" i="9"/>
  <c r="Z360" i="9"/>
  <c r="Y360" i="9"/>
  <c r="X360" i="9"/>
  <c r="W360" i="9"/>
  <c r="V360" i="9"/>
  <c r="U360" i="9"/>
  <c r="T360" i="9"/>
  <c r="S360" i="9"/>
  <c r="R360" i="9"/>
  <c r="Q360" i="9"/>
  <c r="P360" i="9"/>
  <c r="L360" i="9"/>
  <c r="J360" i="9"/>
  <c r="G360" i="9"/>
  <c r="A360" i="9"/>
  <c r="AN359" i="9"/>
  <c r="AM359" i="9"/>
  <c r="AL359" i="9"/>
  <c r="AK359" i="9"/>
  <c r="AJ359" i="9"/>
  <c r="AI359" i="9"/>
  <c r="AH359" i="9"/>
  <c r="AG359" i="9"/>
  <c r="AF359" i="9"/>
  <c r="AE359" i="9"/>
  <c r="AD359" i="9"/>
  <c r="AC359" i="9"/>
  <c r="AB359" i="9"/>
  <c r="AA359" i="9"/>
  <c r="Z359" i="9"/>
  <c r="Y359" i="9"/>
  <c r="X359" i="9"/>
  <c r="W359" i="9"/>
  <c r="V359" i="9"/>
  <c r="U359" i="9"/>
  <c r="T359" i="9"/>
  <c r="S359" i="9"/>
  <c r="R359" i="9"/>
  <c r="Q359" i="9"/>
  <c r="P359" i="9"/>
  <c r="L359" i="9"/>
  <c r="J359" i="9"/>
  <c r="G359" i="9"/>
  <c r="A359" i="9"/>
  <c r="AN358" i="9"/>
  <c r="AM358" i="9"/>
  <c r="AL358" i="9"/>
  <c r="AK358" i="9"/>
  <c r="AJ358" i="9"/>
  <c r="AI358" i="9"/>
  <c r="AH358" i="9"/>
  <c r="AG358" i="9"/>
  <c r="AF358" i="9"/>
  <c r="AE358" i="9"/>
  <c r="AD358" i="9"/>
  <c r="AC358" i="9"/>
  <c r="AB358" i="9"/>
  <c r="AA358" i="9"/>
  <c r="Z358" i="9"/>
  <c r="Y358" i="9"/>
  <c r="X358" i="9"/>
  <c r="W358" i="9"/>
  <c r="V358" i="9"/>
  <c r="U358" i="9"/>
  <c r="T358" i="9"/>
  <c r="S358" i="9"/>
  <c r="R358" i="9"/>
  <c r="Q358" i="9"/>
  <c r="AO358" i="9" s="1"/>
  <c r="P358" i="9"/>
  <c r="L358" i="9"/>
  <c r="J358" i="9"/>
  <c r="G358" i="9"/>
  <c r="A358" i="9"/>
  <c r="AN357" i="9"/>
  <c r="AM357" i="9"/>
  <c r="AL357" i="9"/>
  <c r="AK357" i="9"/>
  <c r="AJ357" i="9"/>
  <c r="AI357" i="9"/>
  <c r="AH357" i="9"/>
  <c r="AG357" i="9"/>
  <c r="AF357" i="9"/>
  <c r="AE357" i="9"/>
  <c r="AD357" i="9"/>
  <c r="AC357" i="9"/>
  <c r="AB357" i="9"/>
  <c r="AA357" i="9"/>
  <c r="Z357" i="9"/>
  <c r="Y357" i="9"/>
  <c r="X357" i="9"/>
  <c r="W357" i="9"/>
  <c r="V357" i="9"/>
  <c r="U357" i="9"/>
  <c r="T357" i="9"/>
  <c r="S357" i="9"/>
  <c r="R357" i="9"/>
  <c r="Q357" i="9"/>
  <c r="AO357" i="9" s="1"/>
  <c r="P357" i="9"/>
  <c r="L357" i="9"/>
  <c r="J357" i="9"/>
  <c r="G357" i="9"/>
  <c r="A357" i="9"/>
  <c r="AN356" i="9"/>
  <c r="AM356" i="9"/>
  <c r="AL356" i="9"/>
  <c r="AK356" i="9"/>
  <c r="AJ356" i="9"/>
  <c r="AI356" i="9"/>
  <c r="AH356" i="9"/>
  <c r="AG356" i="9"/>
  <c r="AF356" i="9"/>
  <c r="AE356" i="9"/>
  <c r="AD356" i="9"/>
  <c r="AC356" i="9"/>
  <c r="AB356" i="9"/>
  <c r="AA356" i="9"/>
  <c r="Z356" i="9"/>
  <c r="Y356" i="9"/>
  <c r="X356" i="9"/>
  <c r="W356" i="9"/>
  <c r="V356" i="9"/>
  <c r="U356" i="9"/>
  <c r="T356" i="9"/>
  <c r="S356" i="9"/>
  <c r="R356" i="9"/>
  <c r="Q356" i="9"/>
  <c r="AO356" i="9" s="1"/>
  <c r="P356" i="9"/>
  <c r="L356" i="9"/>
  <c r="J356" i="9"/>
  <c r="G356" i="9"/>
  <c r="A356" i="9"/>
  <c r="AN355" i="9"/>
  <c r="AM355" i="9"/>
  <c r="AL355" i="9"/>
  <c r="AK355" i="9"/>
  <c r="AJ355" i="9"/>
  <c r="AI355" i="9"/>
  <c r="AH355" i="9"/>
  <c r="AG355" i="9"/>
  <c r="AF355" i="9"/>
  <c r="AE355" i="9"/>
  <c r="AD355" i="9"/>
  <c r="AC355" i="9"/>
  <c r="AB355" i="9"/>
  <c r="AA355" i="9"/>
  <c r="Z355" i="9"/>
  <c r="Y355" i="9"/>
  <c r="X355" i="9"/>
  <c r="W355" i="9"/>
  <c r="V355" i="9"/>
  <c r="U355" i="9"/>
  <c r="T355" i="9"/>
  <c r="S355" i="9"/>
  <c r="R355" i="9"/>
  <c r="Q355" i="9"/>
  <c r="AO355" i="9" s="1"/>
  <c r="P355" i="9"/>
  <c r="L355" i="9"/>
  <c r="J355" i="9"/>
  <c r="G355" i="9"/>
  <c r="A355" i="9"/>
  <c r="AN354" i="9"/>
  <c r="AM354" i="9"/>
  <c r="AL354" i="9"/>
  <c r="AK354" i="9"/>
  <c r="AJ354" i="9"/>
  <c r="AI354" i="9"/>
  <c r="AH354" i="9"/>
  <c r="AG354" i="9"/>
  <c r="AF354" i="9"/>
  <c r="AE354" i="9"/>
  <c r="AD354" i="9"/>
  <c r="AC354" i="9"/>
  <c r="AB354" i="9"/>
  <c r="AA354" i="9"/>
  <c r="Z354" i="9"/>
  <c r="Y354" i="9"/>
  <c r="X354" i="9"/>
  <c r="W354" i="9"/>
  <c r="V354" i="9"/>
  <c r="U354" i="9"/>
  <c r="T354" i="9"/>
  <c r="S354" i="9"/>
  <c r="R354" i="9"/>
  <c r="Q354" i="9"/>
  <c r="AO354" i="9" s="1"/>
  <c r="P354" i="9"/>
  <c r="L354" i="9"/>
  <c r="J354" i="9"/>
  <c r="G354" i="9"/>
  <c r="A354" i="9"/>
  <c r="AN353" i="9"/>
  <c r="AM353" i="9"/>
  <c r="AL353" i="9"/>
  <c r="AK353" i="9"/>
  <c r="AJ353" i="9"/>
  <c r="AI353" i="9"/>
  <c r="AH353" i="9"/>
  <c r="AG353" i="9"/>
  <c r="AF353" i="9"/>
  <c r="AE353" i="9"/>
  <c r="AD353" i="9"/>
  <c r="AC353" i="9"/>
  <c r="AB353" i="9"/>
  <c r="AA353" i="9"/>
  <c r="Z353" i="9"/>
  <c r="Y353" i="9"/>
  <c r="X353" i="9"/>
  <c r="W353" i="9"/>
  <c r="V353" i="9"/>
  <c r="U353" i="9"/>
  <c r="T353" i="9"/>
  <c r="S353" i="9"/>
  <c r="R353" i="9"/>
  <c r="Q353" i="9"/>
  <c r="AO353" i="9" s="1"/>
  <c r="P353" i="9"/>
  <c r="L353" i="9"/>
  <c r="J353" i="9"/>
  <c r="G353" i="9"/>
  <c r="A353" i="9"/>
  <c r="AN352" i="9"/>
  <c r="AM352" i="9"/>
  <c r="AL352" i="9"/>
  <c r="AK352" i="9"/>
  <c r="AJ352" i="9"/>
  <c r="AI352" i="9"/>
  <c r="AH352" i="9"/>
  <c r="AG352" i="9"/>
  <c r="AF352" i="9"/>
  <c r="AE352" i="9"/>
  <c r="AD352" i="9"/>
  <c r="AC352" i="9"/>
  <c r="AB352" i="9"/>
  <c r="AA352" i="9"/>
  <c r="Z352" i="9"/>
  <c r="Y352" i="9"/>
  <c r="X352" i="9"/>
  <c r="W352" i="9"/>
  <c r="V352" i="9"/>
  <c r="U352" i="9"/>
  <c r="T352" i="9"/>
  <c r="S352" i="9"/>
  <c r="R352" i="9"/>
  <c r="Q352" i="9"/>
  <c r="P352" i="9"/>
  <c r="L352" i="9"/>
  <c r="J352" i="9"/>
  <c r="G352" i="9"/>
  <c r="A352" i="9"/>
  <c r="AN351" i="9"/>
  <c r="AM351" i="9"/>
  <c r="AL351" i="9"/>
  <c r="AK351" i="9"/>
  <c r="AJ351" i="9"/>
  <c r="AI351" i="9"/>
  <c r="AH351" i="9"/>
  <c r="AG351" i="9"/>
  <c r="AF351" i="9"/>
  <c r="AE351" i="9"/>
  <c r="AD351" i="9"/>
  <c r="AC351" i="9"/>
  <c r="AB351" i="9"/>
  <c r="AA351" i="9"/>
  <c r="Z351" i="9"/>
  <c r="Y351" i="9"/>
  <c r="X351" i="9"/>
  <c r="W351" i="9"/>
  <c r="V351" i="9"/>
  <c r="U351" i="9"/>
  <c r="T351" i="9"/>
  <c r="S351" i="9"/>
  <c r="R351" i="9"/>
  <c r="Q351" i="9"/>
  <c r="AO351" i="9" s="1"/>
  <c r="P351" i="9"/>
  <c r="L351" i="9"/>
  <c r="J351" i="9"/>
  <c r="G351" i="9"/>
  <c r="A351" i="9"/>
  <c r="AN350" i="9"/>
  <c r="AM350" i="9"/>
  <c r="AL350" i="9"/>
  <c r="AK350" i="9"/>
  <c r="AJ350" i="9"/>
  <c r="AI350" i="9"/>
  <c r="AH350" i="9"/>
  <c r="AG350" i="9"/>
  <c r="AF350" i="9"/>
  <c r="AE350" i="9"/>
  <c r="AD350" i="9"/>
  <c r="AC350" i="9"/>
  <c r="AB350" i="9"/>
  <c r="AA350" i="9"/>
  <c r="Z350" i="9"/>
  <c r="Y350" i="9"/>
  <c r="X350" i="9"/>
  <c r="W350" i="9"/>
  <c r="V350" i="9"/>
  <c r="U350" i="9"/>
  <c r="T350" i="9"/>
  <c r="S350" i="9"/>
  <c r="R350" i="9"/>
  <c r="Q350" i="9"/>
  <c r="P350" i="9"/>
  <c r="L350" i="9"/>
  <c r="J350" i="9"/>
  <c r="G350" i="9"/>
  <c r="A350" i="9"/>
  <c r="AN349" i="9"/>
  <c r="AM349" i="9"/>
  <c r="AL349" i="9"/>
  <c r="AK349" i="9"/>
  <c r="AJ349" i="9"/>
  <c r="AI349" i="9"/>
  <c r="AH349" i="9"/>
  <c r="AG349" i="9"/>
  <c r="AF349" i="9"/>
  <c r="AE349" i="9"/>
  <c r="AD349" i="9"/>
  <c r="AC349" i="9"/>
  <c r="AB349" i="9"/>
  <c r="AA349" i="9"/>
  <c r="Z349" i="9"/>
  <c r="Y349" i="9"/>
  <c r="X349" i="9"/>
  <c r="W349" i="9"/>
  <c r="V349" i="9"/>
  <c r="U349" i="9"/>
  <c r="T349" i="9"/>
  <c r="S349" i="9"/>
  <c r="R349" i="9"/>
  <c r="Q349" i="9"/>
  <c r="AO349" i="9" s="1"/>
  <c r="P349" i="9"/>
  <c r="L349" i="9"/>
  <c r="J349" i="9"/>
  <c r="G349" i="9"/>
  <c r="A349" i="9"/>
  <c r="AN348" i="9"/>
  <c r="AM348" i="9"/>
  <c r="AL348" i="9"/>
  <c r="AK348" i="9"/>
  <c r="AJ348" i="9"/>
  <c r="AI348" i="9"/>
  <c r="AH348" i="9"/>
  <c r="AG348" i="9"/>
  <c r="AF348" i="9"/>
  <c r="AE348" i="9"/>
  <c r="AD348" i="9"/>
  <c r="AC348" i="9"/>
  <c r="AB348" i="9"/>
  <c r="AO348" i="9" s="1"/>
  <c r="AA348" i="9"/>
  <c r="Z348" i="9"/>
  <c r="Y348" i="9"/>
  <c r="X348" i="9"/>
  <c r="W348" i="9"/>
  <c r="V348" i="9"/>
  <c r="U348" i="9"/>
  <c r="T348" i="9"/>
  <c r="S348" i="9"/>
  <c r="R348" i="9"/>
  <c r="Q348" i="9"/>
  <c r="P348" i="9"/>
  <c r="L348" i="9"/>
  <c r="J348" i="9"/>
  <c r="G348" i="9"/>
  <c r="A348" i="9"/>
  <c r="AN347" i="9"/>
  <c r="AM347" i="9"/>
  <c r="AL347" i="9"/>
  <c r="AK347" i="9"/>
  <c r="AJ347" i="9"/>
  <c r="AI347" i="9"/>
  <c r="AH347" i="9"/>
  <c r="AG347" i="9"/>
  <c r="AF347" i="9"/>
  <c r="AE347" i="9"/>
  <c r="AD347" i="9"/>
  <c r="AC347" i="9"/>
  <c r="AB347" i="9"/>
  <c r="AA347" i="9"/>
  <c r="Z347" i="9"/>
  <c r="Y347" i="9"/>
  <c r="X347" i="9"/>
  <c r="W347" i="9"/>
  <c r="V347" i="9"/>
  <c r="U347" i="9"/>
  <c r="T347" i="9"/>
  <c r="S347" i="9"/>
  <c r="R347" i="9"/>
  <c r="Q347" i="9"/>
  <c r="AO347" i="9" s="1"/>
  <c r="P347" i="9"/>
  <c r="L347" i="9"/>
  <c r="J347" i="9"/>
  <c r="G347" i="9"/>
  <c r="A347" i="9"/>
  <c r="AN346" i="9"/>
  <c r="AM346" i="9"/>
  <c r="AL346" i="9"/>
  <c r="AK346" i="9"/>
  <c r="AJ346" i="9"/>
  <c r="AI346" i="9"/>
  <c r="AH346" i="9"/>
  <c r="AG346" i="9"/>
  <c r="AF346" i="9"/>
  <c r="AE346" i="9"/>
  <c r="AD346" i="9"/>
  <c r="AC346" i="9"/>
  <c r="AB346" i="9"/>
  <c r="AA346" i="9"/>
  <c r="Z346" i="9"/>
  <c r="Y346" i="9"/>
  <c r="X346" i="9"/>
  <c r="W346" i="9"/>
  <c r="V346" i="9"/>
  <c r="U346" i="9"/>
  <c r="T346" i="9"/>
  <c r="S346" i="9"/>
  <c r="R346" i="9"/>
  <c r="Q346" i="9"/>
  <c r="AO346" i="9" s="1"/>
  <c r="P346" i="9"/>
  <c r="L346" i="9"/>
  <c r="J346" i="9"/>
  <c r="G346" i="9"/>
  <c r="A346" i="9"/>
  <c r="AN345" i="9"/>
  <c r="AM345" i="9"/>
  <c r="AL345" i="9"/>
  <c r="AK345" i="9"/>
  <c r="AJ345" i="9"/>
  <c r="AI345" i="9"/>
  <c r="AH345" i="9"/>
  <c r="AG345" i="9"/>
  <c r="AF345" i="9"/>
  <c r="AE345" i="9"/>
  <c r="AD345" i="9"/>
  <c r="AC345" i="9"/>
  <c r="AB345" i="9"/>
  <c r="AA345" i="9"/>
  <c r="Z345" i="9"/>
  <c r="Y345" i="9"/>
  <c r="X345" i="9"/>
  <c r="W345" i="9"/>
  <c r="V345" i="9"/>
  <c r="U345" i="9"/>
  <c r="T345" i="9"/>
  <c r="S345" i="9"/>
  <c r="R345" i="9"/>
  <c r="Q345" i="9"/>
  <c r="P345" i="9"/>
  <c r="L345" i="9"/>
  <c r="J345" i="9"/>
  <c r="G345" i="9"/>
  <c r="A345" i="9"/>
  <c r="AN344" i="9"/>
  <c r="AM344" i="9"/>
  <c r="AL344" i="9"/>
  <c r="AK344" i="9"/>
  <c r="AJ344" i="9"/>
  <c r="AI344" i="9"/>
  <c r="AH344" i="9"/>
  <c r="AG344" i="9"/>
  <c r="AF344" i="9"/>
  <c r="AE344" i="9"/>
  <c r="AD344" i="9"/>
  <c r="AC344" i="9"/>
  <c r="AB344" i="9"/>
  <c r="AA344" i="9"/>
  <c r="Z344" i="9"/>
  <c r="Y344" i="9"/>
  <c r="X344" i="9"/>
  <c r="W344" i="9"/>
  <c r="V344" i="9"/>
  <c r="U344" i="9"/>
  <c r="T344" i="9"/>
  <c r="S344" i="9"/>
  <c r="R344" i="9"/>
  <c r="Q344" i="9"/>
  <c r="AO344" i="9" s="1"/>
  <c r="P344" i="9"/>
  <c r="L344" i="9"/>
  <c r="J344" i="9"/>
  <c r="G344" i="9"/>
  <c r="A344" i="9"/>
  <c r="AN343" i="9"/>
  <c r="AM343" i="9"/>
  <c r="AL343" i="9"/>
  <c r="AK343" i="9"/>
  <c r="AJ343" i="9"/>
  <c r="AI343" i="9"/>
  <c r="AH343" i="9"/>
  <c r="AG343" i="9"/>
  <c r="AF343" i="9"/>
  <c r="AE343" i="9"/>
  <c r="AD343" i="9"/>
  <c r="AC343" i="9"/>
  <c r="AB343" i="9"/>
  <c r="AA343" i="9"/>
  <c r="Z343" i="9"/>
  <c r="Y343" i="9"/>
  <c r="X343" i="9"/>
  <c r="W343" i="9"/>
  <c r="V343" i="9"/>
  <c r="U343" i="9"/>
  <c r="T343" i="9"/>
  <c r="S343" i="9"/>
  <c r="R343" i="9"/>
  <c r="Q343" i="9"/>
  <c r="P343" i="9"/>
  <c r="L343" i="9"/>
  <c r="J343" i="9"/>
  <c r="G343" i="9"/>
  <c r="A343" i="9"/>
  <c r="AN342" i="9"/>
  <c r="AM342" i="9"/>
  <c r="AL342" i="9"/>
  <c r="AK342" i="9"/>
  <c r="AJ342" i="9"/>
  <c r="AI342" i="9"/>
  <c r="AH342" i="9"/>
  <c r="AG342" i="9"/>
  <c r="AF342" i="9"/>
  <c r="AE342" i="9"/>
  <c r="AD342" i="9"/>
  <c r="AC342" i="9"/>
  <c r="AB342" i="9"/>
  <c r="AA342" i="9"/>
  <c r="Z342" i="9"/>
  <c r="Y342" i="9"/>
  <c r="X342" i="9"/>
  <c r="W342" i="9"/>
  <c r="V342" i="9"/>
  <c r="U342" i="9"/>
  <c r="T342" i="9"/>
  <c r="S342" i="9"/>
  <c r="R342" i="9"/>
  <c r="Q342" i="9"/>
  <c r="P342" i="9"/>
  <c r="L342" i="9"/>
  <c r="J342" i="9"/>
  <c r="G342" i="9"/>
  <c r="A342" i="9"/>
  <c r="AN341" i="9"/>
  <c r="AM341" i="9"/>
  <c r="AL341" i="9"/>
  <c r="AK341" i="9"/>
  <c r="AJ341" i="9"/>
  <c r="AI341" i="9"/>
  <c r="AH341" i="9"/>
  <c r="AG341" i="9"/>
  <c r="AF341" i="9"/>
  <c r="AE341" i="9"/>
  <c r="AD341" i="9"/>
  <c r="AC341" i="9"/>
  <c r="AB341" i="9"/>
  <c r="AA341" i="9"/>
  <c r="Z341" i="9"/>
  <c r="Y341" i="9"/>
  <c r="X341" i="9"/>
  <c r="W341" i="9"/>
  <c r="V341" i="9"/>
  <c r="U341" i="9"/>
  <c r="T341" i="9"/>
  <c r="S341" i="9"/>
  <c r="R341" i="9"/>
  <c r="Q341" i="9"/>
  <c r="AO341" i="9" s="1"/>
  <c r="P341" i="9"/>
  <c r="L341" i="9"/>
  <c r="J341" i="9"/>
  <c r="G341" i="9"/>
  <c r="A341" i="9"/>
  <c r="AN340" i="9"/>
  <c r="AM340" i="9"/>
  <c r="AL340" i="9"/>
  <c r="AK340" i="9"/>
  <c r="AJ340" i="9"/>
  <c r="AI340" i="9"/>
  <c r="AH340" i="9"/>
  <c r="AG340" i="9"/>
  <c r="AF340" i="9"/>
  <c r="AE340" i="9"/>
  <c r="AD340" i="9"/>
  <c r="AC340" i="9"/>
  <c r="AB340" i="9"/>
  <c r="AO340" i="9" s="1"/>
  <c r="AA340" i="9"/>
  <c r="Z340" i="9"/>
  <c r="Y340" i="9"/>
  <c r="X340" i="9"/>
  <c r="W340" i="9"/>
  <c r="V340" i="9"/>
  <c r="U340" i="9"/>
  <c r="T340" i="9"/>
  <c r="S340" i="9"/>
  <c r="R340" i="9"/>
  <c r="Q340" i="9"/>
  <c r="P340" i="9"/>
  <c r="L340" i="9"/>
  <c r="J340" i="9"/>
  <c r="G340" i="9"/>
  <c r="A340" i="9"/>
  <c r="AN339" i="9"/>
  <c r="AM339" i="9"/>
  <c r="AL339" i="9"/>
  <c r="AK339" i="9"/>
  <c r="AJ339" i="9"/>
  <c r="AI339" i="9"/>
  <c r="AH339" i="9"/>
  <c r="AG339" i="9"/>
  <c r="AF339" i="9"/>
  <c r="AE339" i="9"/>
  <c r="AD339" i="9"/>
  <c r="AC339" i="9"/>
  <c r="AB339" i="9"/>
  <c r="AA339" i="9"/>
  <c r="Z339" i="9"/>
  <c r="Y339" i="9"/>
  <c r="X339" i="9"/>
  <c r="W339" i="9"/>
  <c r="V339" i="9"/>
  <c r="U339" i="9"/>
  <c r="T339" i="9"/>
  <c r="S339" i="9"/>
  <c r="R339" i="9"/>
  <c r="Q339" i="9"/>
  <c r="AO339" i="9" s="1"/>
  <c r="P339" i="9"/>
  <c r="L339" i="9"/>
  <c r="J339" i="9"/>
  <c r="G339" i="9"/>
  <c r="A339" i="9"/>
  <c r="AN338" i="9"/>
  <c r="AM338" i="9"/>
  <c r="AL338" i="9"/>
  <c r="AK338" i="9"/>
  <c r="AJ338" i="9"/>
  <c r="AI338" i="9"/>
  <c r="AH338" i="9"/>
  <c r="AG338" i="9"/>
  <c r="AF338" i="9"/>
  <c r="AE338" i="9"/>
  <c r="AD338" i="9"/>
  <c r="AC338" i="9"/>
  <c r="AB338" i="9"/>
  <c r="AA338" i="9"/>
  <c r="Z338" i="9"/>
  <c r="Y338" i="9"/>
  <c r="X338" i="9"/>
  <c r="W338" i="9"/>
  <c r="V338" i="9"/>
  <c r="U338" i="9"/>
  <c r="T338" i="9"/>
  <c r="S338" i="9"/>
  <c r="R338" i="9"/>
  <c r="Q338" i="9"/>
  <c r="AO338" i="9" s="1"/>
  <c r="P338" i="9"/>
  <c r="L338" i="9"/>
  <c r="J338" i="9"/>
  <c r="G338" i="9"/>
  <c r="A338" i="9"/>
  <c r="AN337" i="9"/>
  <c r="AM337" i="9"/>
  <c r="AL337" i="9"/>
  <c r="AK337" i="9"/>
  <c r="AJ337" i="9"/>
  <c r="AI337" i="9"/>
  <c r="AH337" i="9"/>
  <c r="AG337" i="9"/>
  <c r="AF337" i="9"/>
  <c r="AE337" i="9"/>
  <c r="AD337" i="9"/>
  <c r="AC337" i="9"/>
  <c r="AB337" i="9"/>
  <c r="AA337" i="9"/>
  <c r="Z337" i="9"/>
  <c r="Y337" i="9"/>
  <c r="X337" i="9"/>
  <c r="W337" i="9"/>
  <c r="V337" i="9"/>
  <c r="U337" i="9"/>
  <c r="T337" i="9"/>
  <c r="S337" i="9"/>
  <c r="R337" i="9"/>
  <c r="Q337" i="9"/>
  <c r="P337" i="9"/>
  <c r="L337" i="9"/>
  <c r="J337" i="9"/>
  <c r="G337" i="9"/>
  <c r="A337" i="9"/>
  <c r="AN336" i="9"/>
  <c r="AM336" i="9"/>
  <c r="AL336" i="9"/>
  <c r="AK336" i="9"/>
  <c r="AJ336" i="9"/>
  <c r="AI336" i="9"/>
  <c r="AH336" i="9"/>
  <c r="AG336" i="9"/>
  <c r="AF336" i="9"/>
  <c r="AE336" i="9"/>
  <c r="AD336" i="9"/>
  <c r="AC336" i="9"/>
  <c r="AB336" i="9"/>
  <c r="AA336" i="9"/>
  <c r="Z336" i="9"/>
  <c r="Y336" i="9"/>
  <c r="X336" i="9"/>
  <c r="W336" i="9"/>
  <c r="V336" i="9"/>
  <c r="U336" i="9"/>
  <c r="T336" i="9"/>
  <c r="S336" i="9"/>
  <c r="R336" i="9"/>
  <c r="Q336" i="9"/>
  <c r="AO336" i="9" s="1"/>
  <c r="P336" i="9"/>
  <c r="L336" i="9"/>
  <c r="J336" i="9"/>
  <c r="G336" i="9"/>
  <c r="A336" i="9"/>
  <c r="AN335" i="9"/>
  <c r="AM335" i="9"/>
  <c r="AL335" i="9"/>
  <c r="AK335" i="9"/>
  <c r="AJ335" i="9"/>
  <c r="AI335" i="9"/>
  <c r="AH335" i="9"/>
  <c r="AG335" i="9"/>
  <c r="AF335" i="9"/>
  <c r="AE335" i="9"/>
  <c r="AD335" i="9"/>
  <c r="AC335" i="9"/>
  <c r="AB335" i="9"/>
  <c r="AA335" i="9"/>
  <c r="Z335" i="9"/>
  <c r="Y335" i="9"/>
  <c r="X335" i="9"/>
  <c r="W335" i="9"/>
  <c r="V335" i="9"/>
  <c r="U335" i="9"/>
  <c r="T335" i="9"/>
  <c r="S335" i="9"/>
  <c r="R335" i="9"/>
  <c r="Q335" i="9"/>
  <c r="P335" i="9"/>
  <c r="L335" i="9"/>
  <c r="J335" i="9"/>
  <c r="G335" i="9"/>
  <c r="A335" i="9"/>
  <c r="AN334" i="9"/>
  <c r="AM334" i="9"/>
  <c r="AL334" i="9"/>
  <c r="AK334" i="9"/>
  <c r="AJ334" i="9"/>
  <c r="AI334" i="9"/>
  <c r="AH334" i="9"/>
  <c r="AG334" i="9"/>
  <c r="AF334" i="9"/>
  <c r="AE334" i="9"/>
  <c r="AD334" i="9"/>
  <c r="AC334" i="9"/>
  <c r="AB334" i="9"/>
  <c r="AA334" i="9"/>
  <c r="Z334" i="9"/>
  <c r="Y334" i="9"/>
  <c r="X334" i="9"/>
  <c r="W334" i="9"/>
  <c r="V334" i="9"/>
  <c r="U334" i="9"/>
  <c r="T334" i="9"/>
  <c r="S334" i="9"/>
  <c r="R334" i="9"/>
  <c r="Q334" i="9"/>
  <c r="P334" i="9"/>
  <c r="L334" i="9"/>
  <c r="J334" i="9"/>
  <c r="G334" i="9"/>
  <c r="A334" i="9"/>
  <c r="AN333" i="9"/>
  <c r="AM333" i="9"/>
  <c r="AL333" i="9"/>
  <c r="AK333" i="9"/>
  <c r="AJ333" i="9"/>
  <c r="AI333" i="9"/>
  <c r="AH333" i="9"/>
  <c r="AG333" i="9"/>
  <c r="AF333" i="9"/>
  <c r="AE333" i="9"/>
  <c r="AD333" i="9"/>
  <c r="AC333" i="9"/>
  <c r="AB333" i="9"/>
  <c r="AA333" i="9"/>
  <c r="Z333" i="9"/>
  <c r="Y333" i="9"/>
  <c r="X333" i="9"/>
  <c r="W333" i="9"/>
  <c r="V333" i="9"/>
  <c r="U333" i="9"/>
  <c r="T333" i="9"/>
  <c r="S333" i="9"/>
  <c r="R333" i="9"/>
  <c r="Q333" i="9"/>
  <c r="AO333" i="9" s="1"/>
  <c r="P333" i="9"/>
  <c r="L333" i="9"/>
  <c r="J333" i="9"/>
  <c r="G333" i="9"/>
  <c r="A333" i="9"/>
  <c r="AN332" i="9"/>
  <c r="AM332" i="9"/>
  <c r="AL332" i="9"/>
  <c r="AK332" i="9"/>
  <c r="AJ332" i="9"/>
  <c r="AI332" i="9"/>
  <c r="AH332" i="9"/>
  <c r="AG332" i="9"/>
  <c r="AF332" i="9"/>
  <c r="AE332" i="9"/>
  <c r="AD332" i="9"/>
  <c r="AC332" i="9"/>
  <c r="AB332" i="9"/>
  <c r="AO332" i="9" s="1"/>
  <c r="AA332" i="9"/>
  <c r="Z332" i="9"/>
  <c r="Y332" i="9"/>
  <c r="X332" i="9"/>
  <c r="W332" i="9"/>
  <c r="V332" i="9"/>
  <c r="U332" i="9"/>
  <c r="T332" i="9"/>
  <c r="S332" i="9"/>
  <c r="R332" i="9"/>
  <c r="Q332" i="9"/>
  <c r="P332" i="9"/>
  <c r="L332" i="9"/>
  <c r="J332" i="9"/>
  <c r="G332" i="9"/>
  <c r="A332" i="9"/>
  <c r="AN331" i="9"/>
  <c r="AM331" i="9"/>
  <c r="AL331" i="9"/>
  <c r="AK331" i="9"/>
  <c r="AJ331" i="9"/>
  <c r="AI331" i="9"/>
  <c r="AH331" i="9"/>
  <c r="AG331" i="9"/>
  <c r="AF331" i="9"/>
  <c r="AE331" i="9"/>
  <c r="AD331" i="9"/>
  <c r="AC331" i="9"/>
  <c r="AB331" i="9"/>
  <c r="AA331" i="9"/>
  <c r="Z331" i="9"/>
  <c r="Y331" i="9"/>
  <c r="X331" i="9"/>
  <c r="W331" i="9"/>
  <c r="V331" i="9"/>
  <c r="U331" i="9"/>
  <c r="T331" i="9"/>
  <c r="S331" i="9"/>
  <c r="R331" i="9"/>
  <c r="Q331" i="9"/>
  <c r="AO331" i="9" s="1"/>
  <c r="P331" i="9"/>
  <c r="L331" i="9"/>
  <c r="J331" i="9"/>
  <c r="G331" i="9"/>
  <c r="A331" i="9"/>
  <c r="AN330" i="9"/>
  <c r="AM330" i="9"/>
  <c r="AL330" i="9"/>
  <c r="AK330" i="9"/>
  <c r="AJ330" i="9"/>
  <c r="AI330" i="9"/>
  <c r="AH330" i="9"/>
  <c r="AG330" i="9"/>
  <c r="AF330" i="9"/>
  <c r="AE330" i="9"/>
  <c r="AD330" i="9"/>
  <c r="AC330" i="9"/>
  <c r="AB330" i="9"/>
  <c r="AA330" i="9"/>
  <c r="Z330" i="9"/>
  <c r="Y330" i="9"/>
  <c r="X330" i="9"/>
  <c r="W330" i="9"/>
  <c r="V330" i="9"/>
  <c r="U330" i="9"/>
  <c r="T330" i="9"/>
  <c r="S330" i="9"/>
  <c r="R330" i="9"/>
  <c r="Q330" i="9"/>
  <c r="AO330" i="9" s="1"/>
  <c r="P330" i="9"/>
  <c r="L330" i="9"/>
  <c r="J330" i="9"/>
  <c r="G330" i="9"/>
  <c r="A330" i="9"/>
  <c r="AN329" i="9"/>
  <c r="AM329" i="9"/>
  <c r="AL329" i="9"/>
  <c r="AK329" i="9"/>
  <c r="AJ329" i="9"/>
  <c r="AI329" i="9"/>
  <c r="AH329" i="9"/>
  <c r="AG329" i="9"/>
  <c r="AF329" i="9"/>
  <c r="AE329" i="9"/>
  <c r="AD329" i="9"/>
  <c r="AC329" i="9"/>
  <c r="AB329" i="9"/>
  <c r="AA329" i="9"/>
  <c r="Z329" i="9"/>
  <c r="Y329" i="9"/>
  <c r="X329" i="9"/>
  <c r="W329" i="9"/>
  <c r="V329" i="9"/>
  <c r="U329" i="9"/>
  <c r="T329" i="9"/>
  <c r="S329" i="9"/>
  <c r="R329" i="9"/>
  <c r="Q329" i="9"/>
  <c r="P329" i="9"/>
  <c r="L329" i="9"/>
  <c r="J329" i="9"/>
  <c r="G329" i="9"/>
  <c r="A329" i="9"/>
  <c r="AN328" i="9"/>
  <c r="AM328" i="9"/>
  <c r="AL328" i="9"/>
  <c r="AK328" i="9"/>
  <c r="AJ328" i="9"/>
  <c r="AI328" i="9"/>
  <c r="AH328" i="9"/>
  <c r="AG328" i="9"/>
  <c r="AF328" i="9"/>
  <c r="AE328" i="9"/>
  <c r="AD328" i="9"/>
  <c r="AC328" i="9"/>
  <c r="AB328" i="9"/>
  <c r="AA328" i="9"/>
  <c r="Z328" i="9"/>
  <c r="Y328" i="9"/>
  <c r="X328" i="9"/>
  <c r="W328" i="9"/>
  <c r="V328" i="9"/>
  <c r="U328" i="9"/>
  <c r="T328" i="9"/>
  <c r="S328" i="9"/>
  <c r="R328" i="9"/>
  <c r="Q328" i="9"/>
  <c r="AO328" i="9" s="1"/>
  <c r="P328" i="9"/>
  <c r="L328" i="9"/>
  <c r="J328" i="9"/>
  <c r="G328" i="9"/>
  <c r="A328" i="9"/>
  <c r="AN327" i="9"/>
  <c r="AM327" i="9"/>
  <c r="AL327" i="9"/>
  <c r="AK327" i="9"/>
  <c r="AJ327" i="9"/>
  <c r="AI327" i="9"/>
  <c r="AH327" i="9"/>
  <c r="AG327" i="9"/>
  <c r="AF327" i="9"/>
  <c r="AE327" i="9"/>
  <c r="AD327" i="9"/>
  <c r="AC327" i="9"/>
  <c r="AB327" i="9"/>
  <c r="AA327" i="9"/>
  <c r="Z327" i="9"/>
  <c r="Y327" i="9"/>
  <c r="X327" i="9"/>
  <c r="W327" i="9"/>
  <c r="V327" i="9"/>
  <c r="U327" i="9"/>
  <c r="T327" i="9"/>
  <c r="S327" i="9"/>
  <c r="R327" i="9"/>
  <c r="Q327" i="9"/>
  <c r="P327" i="9"/>
  <c r="L327" i="9"/>
  <c r="J327" i="9"/>
  <c r="G327" i="9"/>
  <c r="A327" i="9"/>
  <c r="AN326" i="9"/>
  <c r="AM326" i="9"/>
  <c r="AL326" i="9"/>
  <c r="AK326" i="9"/>
  <c r="AJ326" i="9"/>
  <c r="AI326" i="9"/>
  <c r="AH326" i="9"/>
  <c r="AG326" i="9"/>
  <c r="AF326" i="9"/>
  <c r="AE326" i="9"/>
  <c r="AD326" i="9"/>
  <c r="AC326" i="9"/>
  <c r="AB326" i="9"/>
  <c r="AA326" i="9"/>
  <c r="Z326" i="9"/>
  <c r="Y326" i="9"/>
  <c r="X326" i="9"/>
  <c r="W326" i="9"/>
  <c r="V326" i="9"/>
  <c r="U326" i="9"/>
  <c r="T326" i="9"/>
  <c r="S326" i="9"/>
  <c r="R326" i="9"/>
  <c r="Q326" i="9"/>
  <c r="P326" i="9"/>
  <c r="L326" i="9"/>
  <c r="J326" i="9"/>
  <c r="G326" i="9"/>
  <c r="A326" i="9"/>
  <c r="AN325" i="9"/>
  <c r="AM325" i="9"/>
  <c r="AL325" i="9"/>
  <c r="AK325" i="9"/>
  <c r="AJ325" i="9"/>
  <c r="AI325" i="9"/>
  <c r="AH325" i="9"/>
  <c r="AG325" i="9"/>
  <c r="AF325" i="9"/>
  <c r="AE325" i="9"/>
  <c r="AD325" i="9"/>
  <c r="AC325" i="9"/>
  <c r="AB325" i="9"/>
  <c r="AA325" i="9"/>
  <c r="Z325" i="9"/>
  <c r="Y325" i="9"/>
  <c r="X325" i="9"/>
  <c r="W325" i="9"/>
  <c r="V325" i="9"/>
  <c r="U325" i="9"/>
  <c r="T325" i="9"/>
  <c r="S325" i="9"/>
  <c r="R325" i="9"/>
  <c r="Q325" i="9"/>
  <c r="AO325" i="9" s="1"/>
  <c r="P325" i="9"/>
  <c r="L325" i="9"/>
  <c r="J325" i="9"/>
  <c r="G325" i="9"/>
  <c r="A325" i="9"/>
  <c r="AN324" i="9"/>
  <c r="AM324" i="9"/>
  <c r="AL324" i="9"/>
  <c r="AK324" i="9"/>
  <c r="AJ324" i="9"/>
  <c r="AI324" i="9"/>
  <c r="AH324" i="9"/>
  <c r="AG324" i="9"/>
  <c r="AF324" i="9"/>
  <c r="AE324" i="9"/>
  <c r="AD324" i="9"/>
  <c r="AC324" i="9"/>
  <c r="AB324" i="9"/>
  <c r="AO324" i="9" s="1"/>
  <c r="AA324" i="9"/>
  <c r="Z324" i="9"/>
  <c r="Y324" i="9"/>
  <c r="X324" i="9"/>
  <c r="W324" i="9"/>
  <c r="V324" i="9"/>
  <c r="U324" i="9"/>
  <c r="T324" i="9"/>
  <c r="S324" i="9"/>
  <c r="R324" i="9"/>
  <c r="Q324" i="9"/>
  <c r="P324" i="9"/>
  <c r="L324" i="9"/>
  <c r="J324" i="9"/>
  <c r="G324" i="9"/>
  <c r="A324" i="9"/>
  <c r="AN323" i="9"/>
  <c r="AM323" i="9"/>
  <c r="AL323" i="9"/>
  <c r="AK323" i="9"/>
  <c r="AJ323" i="9"/>
  <c r="AI323" i="9"/>
  <c r="AH323" i="9"/>
  <c r="AG323" i="9"/>
  <c r="AF323" i="9"/>
  <c r="AE323" i="9"/>
  <c r="AD323" i="9"/>
  <c r="AC323" i="9"/>
  <c r="AB323" i="9"/>
  <c r="AA323" i="9"/>
  <c r="Z323" i="9"/>
  <c r="Y323" i="9"/>
  <c r="X323" i="9"/>
  <c r="W323" i="9"/>
  <c r="V323" i="9"/>
  <c r="U323" i="9"/>
  <c r="T323" i="9"/>
  <c r="S323" i="9"/>
  <c r="R323" i="9"/>
  <c r="Q323" i="9"/>
  <c r="AO323" i="9" s="1"/>
  <c r="P323" i="9"/>
  <c r="L323" i="9"/>
  <c r="J323" i="9"/>
  <c r="G323" i="9"/>
  <c r="A323" i="9"/>
  <c r="AN322" i="9"/>
  <c r="AM322" i="9"/>
  <c r="AL322" i="9"/>
  <c r="AK322" i="9"/>
  <c r="AJ322" i="9"/>
  <c r="AI322" i="9"/>
  <c r="AH322" i="9"/>
  <c r="AG322" i="9"/>
  <c r="AF322" i="9"/>
  <c r="AE322" i="9"/>
  <c r="AD322" i="9"/>
  <c r="AC322" i="9"/>
  <c r="AB322" i="9"/>
  <c r="AA322" i="9"/>
  <c r="Z322" i="9"/>
  <c r="Y322" i="9"/>
  <c r="X322" i="9"/>
  <c r="W322" i="9"/>
  <c r="V322" i="9"/>
  <c r="U322" i="9"/>
  <c r="T322" i="9"/>
  <c r="S322" i="9"/>
  <c r="R322" i="9"/>
  <c r="Q322" i="9"/>
  <c r="AO322" i="9" s="1"/>
  <c r="P322" i="9"/>
  <c r="L322" i="9"/>
  <c r="J322" i="9"/>
  <c r="G322" i="9"/>
  <c r="A322" i="9"/>
  <c r="AN321" i="9"/>
  <c r="AM321" i="9"/>
  <c r="AL321" i="9"/>
  <c r="AK321" i="9"/>
  <c r="AJ321" i="9"/>
  <c r="AI321" i="9"/>
  <c r="AH321" i="9"/>
  <c r="AG321" i="9"/>
  <c r="AF321" i="9"/>
  <c r="AE321" i="9"/>
  <c r="AD321" i="9"/>
  <c r="AC321" i="9"/>
  <c r="AB321" i="9"/>
  <c r="AA321" i="9"/>
  <c r="Z321" i="9"/>
  <c r="Y321" i="9"/>
  <c r="X321" i="9"/>
  <c r="W321" i="9"/>
  <c r="V321" i="9"/>
  <c r="U321" i="9"/>
  <c r="T321" i="9"/>
  <c r="S321" i="9"/>
  <c r="R321" i="9"/>
  <c r="Q321" i="9"/>
  <c r="P321" i="9"/>
  <c r="L321" i="9"/>
  <c r="J321" i="9"/>
  <c r="G321" i="9"/>
  <c r="A321" i="9"/>
  <c r="AN320" i="9"/>
  <c r="AM320" i="9"/>
  <c r="AL320" i="9"/>
  <c r="AK320" i="9"/>
  <c r="AJ320" i="9"/>
  <c r="AI320" i="9"/>
  <c r="AH320" i="9"/>
  <c r="AG320" i="9"/>
  <c r="AF320" i="9"/>
  <c r="AE320" i="9"/>
  <c r="AD320" i="9"/>
  <c r="AC320" i="9"/>
  <c r="AB320" i="9"/>
  <c r="AA320" i="9"/>
  <c r="Z320" i="9"/>
  <c r="Y320" i="9"/>
  <c r="X320" i="9"/>
  <c r="W320" i="9"/>
  <c r="V320" i="9"/>
  <c r="U320" i="9"/>
  <c r="T320" i="9"/>
  <c r="S320" i="9"/>
  <c r="R320" i="9"/>
  <c r="Q320" i="9"/>
  <c r="AO320" i="9" s="1"/>
  <c r="P320" i="9"/>
  <c r="L320" i="9"/>
  <c r="J320" i="9"/>
  <c r="G320" i="9"/>
  <c r="A320" i="9"/>
  <c r="AN319" i="9"/>
  <c r="AM319" i="9"/>
  <c r="AL319" i="9"/>
  <c r="AK319" i="9"/>
  <c r="AJ319" i="9"/>
  <c r="AI319" i="9"/>
  <c r="AH319" i="9"/>
  <c r="AG319" i="9"/>
  <c r="AF319" i="9"/>
  <c r="AE319" i="9"/>
  <c r="AD319" i="9"/>
  <c r="AC319" i="9"/>
  <c r="AB319" i="9"/>
  <c r="AA319" i="9"/>
  <c r="Z319" i="9"/>
  <c r="Y319" i="9"/>
  <c r="X319" i="9"/>
  <c r="W319" i="9"/>
  <c r="V319" i="9"/>
  <c r="U319" i="9"/>
  <c r="T319" i="9"/>
  <c r="S319" i="9"/>
  <c r="R319" i="9"/>
  <c r="Q319" i="9"/>
  <c r="P319" i="9"/>
  <c r="L319" i="9"/>
  <c r="J319" i="9"/>
  <c r="G319" i="9"/>
  <c r="A319" i="9"/>
  <c r="AN318" i="9"/>
  <c r="AM318" i="9"/>
  <c r="AL318" i="9"/>
  <c r="AK318" i="9"/>
  <c r="AJ318" i="9"/>
  <c r="AI318" i="9"/>
  <c r="AH318" i="9"/>
  <c r="AG318" i="9"/>
  <c r="AF318" i="9"/>
  <c r="AE318" i="9"/>
  <c r="AD318" i="9"/>
  <c r="AC318" i="9"/>
  <c r="AB318" i="9"/>
  <c r="AA318" i="9"/>
  <c r="Z318" i="9"/>
  <c r="Y318" i="9"/>
  <c r="X318" i="9"/>
  <c r="W318" i="9"/>
  <c r="V318" i="9"/>
  <c r="U318" i="9"/>
  <c r="T318" i="9"/>
  <c r="S318" i="9"/>
  <c r="R318" i="9"/>
  <c r="Q318" i="9"/>
  <c r="P318" i="9"/>
  <c r="L318" i="9"/>
  <c r="J318" i="9"/>
  <c r="G318" i="9"/>
  <c r="A318" i="9"/>
  <c r="AN317" i="9"/>
  <c r="AM317" i="9"/>
  <c r="AL317" i="9"/>
  <c r="AK317" i="9"/>
  <c r="AJ317" i="9"/>
  <c r="AI317" i="9"/>
  <c r="AH317" i="9"/>
  <c r="AG317" i="9"/>
  <c r="AF317" i="9"/>
  <c r="AE317" i="9"/>
  <c r="AD317" i="9"/>
  <c r="AC317" i="9"/>
  <c r="AB317" i="9"/>
  <c r="AA317" i="9"/>
  <c r="Z317" i="9"/>
  <c r="Y317" i="9"/>
  <c r="X317" i="9"/>
  <c r="W317" i="9"/>
  <c r="V317" i="9"/>
  <c r="U317" i="9"/>
  <c r="T317" i="9"/>
  <c r="S317" i="9"/>
  <c r="R317" i="9"/>
  <c r="Q317" i="9"/>
  <c r="AO317" i="9" s="1"/>
  <c r="P317" i="9"/>
  <c r="L317" i="9"/>
  <c r="J317" i="9"/>
  <c r="G317" i="9"/>
  <c r="A317" i="9"/>
  <c r="AN316" i="9"/>
  <c r="AM316" i="9"/>
  <c r="AL316" i="9"/>
  <c r="AK316" i="9"/>
  <c r="AJ316" i="9"/>
  <c r="AI316" i="9"/>
  <c r="AH316" i="9"/>
  <c r="AG316" i="9"/>
  <c r="AF316" i="9"/>
  <c r="AE316" i="9"/>
  <c r="AD316" i="9"/>
  <c r="AC316" i="9"/>
  <c r="AB316" i="9"/>
  <c r="AO316" i="9" s="1"/>
  <c r="AA316" i="9"/>
  <c r="Z316" i="9"/>
  <c r="Y316" i="9"/>
  <c r="X316" i="9"/>
  <c r="W316" i="9"/>
  <c r="V316" i="9"/>
  <c r="U316" i="9"/>
  <c r="T316" i="9"/>
  <c r="S316" i="9"/>
  <c r="R316" i="9"/>
  <c r="Q316" i="9"/>
  <c r="P316" i="9"/>
  <c r="L316" i="9"/>
  <c r="J316" i="9"/>
  <c r="G316" i="9"/>
  <c r="A316" i="9"/>
  <c r="AN315" i="9"/>
  <c r="AM315" i="9"/>
  <c r="AL315" i="9"/>
  <c r="AK315" i="9"/>
  <c r="AJ315" i="9"/>
  <c r="AI315" i="9"/>
  <c r="AH315" i="9"/>
  <c r="AG315" i="9"/>
  <c r="AF315" i="9"/>
  <c r="AE315" i="9"/>
  <c r="AD315" i="9"/>
  <c r="AC315" i="9"/>
  <c r="AB315" i="9"/>
  <c r="AA315" i="9"/>
  <c r="Z315" i="9"/>
  <c r="Y315" i="9"/>
  <c r="X315" i="9"/>
  <c r="W315" i="9"/>
  <c r="V315" i="9"/>
  <c r="U315" i="9"/>
  <c r="T315" i="9"/>
  <c r="S315" i="9"/>
  <c r="R315" i="9"/>
  <c r="Q315" i="9"/>
  <c r="AO315" i="9" s="1"/>
  <c r="P315" i="9"/>
  <c r="L315" i="9"/>
  <c r="J315" i="9"/>
  <c r="G315" i="9"/>
  <c r="A315" i="9"/>
  <c r="AN314" i="9"/>
  <c r="AM314" i="9"/>
  <c r="AL314" i="9"/>
  <c r="AK314" i="9"/>
  <c r="AJ314" i="9"/>
  <c r="AI314" i="9"/>
  <c r="AH314" i="9"/>
  <c r="AG314" i="9"/>
  <c r="AF314" i="9"/>
  <c r="AE314" i="9"/>
  <c r="AD314" i="9"/>
  <c r="AC314" i="9"/>
  <c r="AB314" i="9"/>
  <c r="AA314" i="9"/>
  <c r="Z314" i="9"/>
  <c r="Y314" i="9"/>
  <c r="X314" i="9"/>
  <c r="W314" i="9"/>
  <c r="V314" i="9"/>
  <c r="U314" i="9"/>
  <c r="T314" i="9"/>
  <c r="S314" i="9"/>
  <c r="R314" i="9"/>
  <c r="Q314" i="9"/>
  <c r="AO314" i="9" s="1"/>
  <c r="P314" i="9"/>
  <c r="L314" i="9"/>
  <c r="J314" i="9"/>
  <c r="G314" i="9"/>
  <c r="A314" i="9"/>
  <c r="AN313" i="9"/>
  <c r="AM313" i="9"/>
  <c r="AL313" i="9"/>
  <c r="AK313" i="9"/>
  <c r="AJ313" i="9"/>
  <c r="AI313" i="9"/>
  <c r="AH313" i="9"/>
  <c r="AG313" i="9"/>
  <c r="AF313" i="9"/>
  <c r="AE313" i="9"/>
  <c r="AD313" i="9"/>
  <c r="AC313" i="9"/>
  <c r="AB313" i="9"/>
  <c r="AA313" i="9"/>
  <c r="Z313" i="9"/>
  <c r="Y313" i="9"/>
  <c r="X313" i="9"/>
  <c r="W313" i="9"/>
  <c r="V313" i="9"/>
  <c r="U313" i="9"/>
  <c r="T313" i="9"/>
  <c r="S313" i="9"/>
  <c r="R313" i="9"/>
  <c r="Q313" i="9"/>
  <c r="P313" i="9"/>
  <c r="L313" i="9"/>
  <c r="J313" i="9"/>
  <c r="G313" i="9"/>
  <c r="A313" i="9"/>
  <c r="AN312" i="9"/>
  <c r="AM312" i="9"/>
  <c r="AL312" i="9"/>
  <c r="AK312" i="9"/>
  <c r="AJ312" i="9"/>
  <c r="AI312" i="9"/>
  <c r="AH312" i="9"/>
  <c r="AG312" i="9"/>
  <c r="AF312" i="9"/>
  <c r="AE312" i="9"/>
  <c r="AD312" i="9"/>
  <c r="AC312" i="9"/>
  <c r="AB312" i="9"/>
  <c r="AA312" i="9"/>
  <c r="Z312" i="9"/>
  <c r="Y312" i="9"/>
  <c r="X312" i="9"/>
  <c r="W312" i="9"/>
  <c r="V312" i="9"/>
  <c r="U312" i="9"/>
  <c r="T312" i="9"/>
  <c r="S312" i="9"/>
  <c r="R312" i="9"/>
  <c r="Q312" i="9"/>
  <c r="AO312" i="9" s="1"/>
  <c r="P312" i="9"/>
  <c r="L312" i="9"/>
  <c r="J312" i="9"/>
  <c r="G312" i="9"/>
  <c r="A312" i="9"/>
  <c r="AN311" i="9"/>
  <c r="AM311" i="9"/>
  <c r="AL311" i="9"/>
  <c r="AK311" i="9"/>
  <c r="AJ311" i="9"/>
  <c r="AI311" i="9"/>
  <c r="AH311" i="9"/>
  <c r="AG311" i="9"/>
  <c r="AF311" i="9"/>
  <c r="AE311" i="9"/>
  <c r="AD311" i="9"/>
  <c r="AC311" i="9"/>
  <c r="AB311" i="9"/>
  <c r="AA311" i="9"/>
  <c r="Z311" i="9"/>
  <c r="Y311" i="9"/>
  <c r="X311" i="9"/>
  <c r="W311" i="9"/>
  <c r="V311" i="9"/>
  <c r="U311" i="9"/>
  <c r="T311" i="9"/>
  <c r="S311" i="9"/>
  <c r="R311" i="9"/>
  <c r="Q311" i="9"/>
  <c r="P311" i="9"/>
  <c r="L311" i="9"/>
  <c r="J311" i="9"/>
  <c r="G311" i="9"/>
  <c r="A311" i="9"/>
  <c r="AN310" i="9"/>
  <c r="AM310" i="9"/>
  <c r="AL310" i="9"/>
  <c r="AK310" i="9"/>
  <c r="AJ310" i="9"/>
  <c r="AI310" i="9"/>
  <c r="AH310" i="9"/>
  <c r="AG310" i="9"/>
  <c r="AF310" i="9"/>
  <c r="AE310" i="9"/>
  <c r="AD310" i="9"/>
  <c r="AC310" i="9"/>
  <c r="AB310" i="9"/>
  <c r="AA310" i="9"/>
  <c r="Z310" i="9"/>
  <c r="Y310" i="9"/>
  <c r="X310" i="9"/>
  <c r="W310" i="9"/>
  <c r="V310" i="9"/>
  <c r="U310" i="9"/>
  <c r="T310" i="9"/>
  <c r="S310" i="9"/>
  <c r="R310" i="9"/>
  <c r="Q310" i="9"/>
  <c r="P310" i="9"/>
  <c r="L310" i="9"/>
  <c r="J310" i="9"/>
  <c r="G310" i="9"/>
  <c r="A310" i="9"/>
  <c r="AN309" i="9"/>
  <c r="AM309" i="9"/>
  <c r="AL309" i="9"/>
  <c r="AK309" i="9"/>
  <c r="AJ309" i="9"/>
  <c r="AI309" i="9"/>
  <c r="AH309" i="9"/>
  <c r="AG309" i="9"/>
  <c r="AF309" i="9"/>
  <c r="AE309" i="9"/>
  <c r="AD309" i="9"/>
  <c r="AC309" i="9"/>
  <c r="AB309" i="9"/>
  <c r="AA309" i="9"/>
  <c r="Z309" i="9"/>
  <c r="Y309" i="9"/>
  <c r="X309" i="9"/>
  <c r="W309" i="9"/>
  <c r="V309" i="9"/>
  <c r="U309" i="9"/>
  <c r="T309" i="9"/>
  <c r="S309" i="9"/>
  <c r="R309" i="9"/>
  <c r="Q309" i="9"/>
  <c r="AO309" i="9" s="1"/>
  <c r="P309" i="9"/>
  <c r="L309" i="9"/>
  <c r="J309" i="9"/>
  <c r="G309" i="9"/>
  <c r="A309" i="9"/>
  <c r="AN308" i="9"/>
  <c r="AM308" i="9"/>
  <c r="AL308" i="9"/>
  <c r="AK308" i="9"/>
  <c r="AJ308" i="9"/>
  <c r="AI308" i="9"/>
  <c r="AH308" i="9"/>
  <c r="AG308" i="9"/>
  <c r="AF308" i="9"/>
  <c r="AE308" i="9"/>
  <c r="AD308" i="9"/>
  <c r="AC308" i="9"/>
  <c r="AB308" i="9"/>
  <c r="AO308" i="9" s="1"/>
  <c r="AA308" i="9"/>
  <c r="Z308" i="9"/>
  <c r="Y308" i="9"/>
  <c r="X308" i="9"/>
  <c r="W308" i="9"/>
  <c r="V308" i="9"/>
  <c r="U308" i="9"/>
  <c r="T308" i="9"/>
  <c r="S308" i="9"/>
  <c r="R308" i="9"/>
  <c r="Q308" i="9"/>
  <c r="P308" i="9"/>
  <c r="L308" i="9"/>
  <c r="J308" i="9"/>
  <c r="G308" i="9"/>
  <c r="A308" i="9"/>
  <c r="AN307" i="9"/>
  <c r="AM307" i="9"/>
  <c r="AL307" i="9"/>
  <c r="AK307" i="9"/>
  <c r="AJ307" i="9"/>
  <c r="AI307" i="9"/>
  <c r="AH307" i="9"/>
  <c r="AG307" i="9"/>
  <c r="AF307" i="9"/>
  <c r="AE307" i="9"/>
  <c r="AD307" i="9"/>
  <c r="AC307" i="9"/>
  <c r="AB307" i="9"/>
  <c r="AA307" i="9"/>
  <c r="Z307" i="9"/>
  <c r="Y307" i="9"/>
  <c r="X307" i="9"/>
  <c r="W307" i="9"/>
  <c r="V307" i="9"/>
  <c r="U307" i="9"/>
  <c r="T307" i="9"/>
  <c r="S307" i="9"/>
  <c r="R307" i="9"/>
  <c r="Q307" i="9"/>
  <c r="AO307" i="9" s="1"/>
  <c r="P307" i="9"/>
  <c r="L307" i="9"/>
  <c r="J307" i="9"/>
  <c r="G307" i="9"/>
  <c r="A307" i="9"/>
  <c r="AN306" i="9"/>
  <c r="AM306" i="9"/>
  <c r="AL306" i="9"/>
  <c r="AK306" i="9"/>
  <c r="AJ306" i="9"/>
  <c r="AI306" i="9"/>
  <c r="AH306" i="9"/>
  <c r="AG306" i="9"/>
  <c r="AF306" i="9"/>
  <c r="AE306" i="9"/>
  <c r="AD306" i="9"/>
  <c r="AC306" i="9"/>
  <c r="AB306" i="9"/>
  <c r="AA306" i="9"/>
  <c r="Z306" i="9"/>
  <c r="Y306" i="9"/>
  <c r="X306" i="9"/>
  <c r="W306" i="9"/>
  <c r="V306" i="9"/>
  <c r="U306" i="9"/>
  <c r="T306" i="9"/>
  <c r="S306" i="9"/>
  <c r="R306" i="9"/>
  <c r="Q306" i="9"/>
  <c r="AO306" i="9" s="1"/>
  <c r="P306" i="9"/>
  <c r="L306" i="9"/>
  <c r="J306" i="9"/>
  <c r="G306" i="9"/>
  <c r="A306" i="9"/>
  <c r="AN305" i="9"/>
  <c r="AM305" i="9"/>
  <c r="AL305" i="9"/>
  <c r="AK305" i="9"/>
  <c r="AJ305" i="9"/>
  <c r="AI305" i="9"/>
  <c r="AH305" i="9"/>
  <c r="AG305" i="9"/>
  <c r="AF305" i="9"/>
  <c r="AE305" i="9"/>
  <c r="AD305" i="9"/>
  <c r="AC305" i="9"/>
  <c r="AB305" i="9"/>
  <c r="AA305" i="9"/>
  <c r="Z305" i="9"/>
  <c r="Y305" i="9"/>
  <c r="X305" i="9"/>
  <c r="W305" i="9"/>
  <c r="V305" i="9"/>
  <c r="U305" i="9"/>
  <c r="T305" i="9"/>
  <c r="S305" i="9"/>
  <c r="R305" i="9"/>
  <c r="Q305" i="9"/>
  <c r="AO305" i="9" s="1"/>
  <c r="P305" i="9"/>
  <c r="L305" i="9"/>
  <c r="J305" i="9"/>
  <c r="G305" i="9"/>
  <c r="A305" i="9"/>
  <c r="AN304" i="9"/>
  <c r="AM304" i="9"/>
  <c r="AL304" i="9"/>
  <c r="AK304" i="9"/>
  <c r="AJ304" i="9"/>
  <c r="AI304" i="9"/>
  <c r="AH304" i="9"/>
  <c r="AG304" i="9"/>
  <c r="AF304" i="9"/>
  <c r="AE304" i="9"/>
  <c r="AD304" i="9"/>
  <c r="AC304" i="9"/>
  <c r="AB304" i="9"/>
  <c r="AA304" i="9"/>
  <c r="Z304" i="9"/>
  <c r="Y304" i="9"/>
  <c r="X304" i="9"/>
  <c r="W304" i="9"/>
  <c r="V304" i="9"/>
  <c r="U304" i="9"/>
  <c r="T304" i="9"/>
  <c r="S304" i="9"/>
  <c r="R304" i="9"/>
  <c r="Q304" i="9"/>
  <c r="P304" i="9"/>
  <c r="L304" i="9"/>
  <c r="J304" i="9"/>
  <c r="G304" i="9"/>
  <c r="A304" i="9"/>
  <c r="AN303" i="9"/>
  <c r="AM303" i="9"/>
  <c r="AL303" i="9"/>
  <c r="AK303" i="9"/>
  <c r="AJ303" i="9"/>
  <c r="AI303" i="9"/>
  <c r="AH303" i="9"/>
  <c r="AG303" i="9"/>
  <c r="AF303" i="9"/>
  <c r="AE303" i="9"/>
  <c r="AD303" i="9"/>
  <c r="AC303" i="9"/>
  <c r="AB303" i="9"/>
  <c r="AA303" i="9"/>
  <c r="Z303" i="9"/>
  <c r="Y303" i="9"/>
  <c r="X303" i="9"/>
  <c r="W303" i="9"/>
  <c r="V303" i="9"/>
  <c r="U303" i="9"/>
  <c r="T303" i="9"/>
  <c r="S303" i="9"/>
  <c r="R303" i="9"/>
  <c r="Q303" i="9"/>
  <c r="AO303" i="9" s="1"/>
  <c r="P303" i="9"/>
  <c r="L303" i="9"/>
  <c r="J303" i="9"/>
  <c r="G303" i="9"/>
  <c r="A303" i="9"/>
  <c r="AN302" i="9"/>
  <c r="AM302" i="9"/>
  <c r="AL302" i="9"/>
  <c r="AK302" i="9"/>
  <c r="AJ302" i="9"/>
  <c r="AI302" i="9"/>
  <c r="AH302" i="9"/>
  <c r="AG302" i="9"/>
  <c r="AF302" i="9"/>
  <c r="AE302" i="9"/>
  <c r="AD302" i="9"/>
  <c r="AC302" i="9"/>
  <c r="AB302" i="9"/>
  <c r="AA302" i="9"/>
  <c r="Z302" i="9"/>
  <c r="Y302" i="9"/>
  <c r="X302" i="9"/>
  <c r="W302" i="9"/>
  <c r="V302" i="9"/>
  <c r="U302" i="9"/>
  <c r="T302" i="9"/>
  <c r="S302" i="9"/>
  <c r="R302" i="9"/>
  <c r="Q302" i="9"/>
  <c r="P302" i="9"/>
  <c r="L302" i="9"/>
  <c r="J302" i="9"/>
  <c r="G302" i="9"/>
  <c r="A302" i="9"/>
  <c r="AN301" i="9"/>
  <c r="AM301" i="9"/>
  <c r="AL301" i="9"/>
  <c r="AK301" i="9"/>
  <c r="AJ301" i="9"/>
  <c r="AI301" i="9"/>
  <c r="AH301" i="9"/>
  <c r="AG301" i="9"/>
  <c r="AF301" i="9"/>
  <c r="AE301" i="9"/>
  <c r="AD301" i="9"/>
  <c r="AC301" i="9"/>
  <c r="AB301" i="9"/>
  <c r="AA301" i="9"/>
  <c r="Z301" i="9"/>
  <c r="Y301" i="9"/>
  <c r="X301" i="9"/>
  <c r="W301" i="9"/>
  <c r="V301" i="9"/>
  <c r="U301" i="9"/>
  <c r="T301" i="9"/>
  <c r="S301" i="9"/>
  <c r="R301" i="9"/>
  <c r="Q301" i="9"/>
  <c r="P301" i="9"/>
  <c r="L301" i="9"/>
  <c r="J301" i="9"/>
  <c r="G301" i="9"/>
  <c r="A301" i="9"/>
  <c r="AN300" i="9"/>
  <c r="AM300" i="9"/>
  <c r="AL300" i="9"/>
  <c r="AK300" i="9"/>
  <c r="AJ300" i="9"/>
  <c r="AI300" i="9"/>
  <c r="AH300" i="9"/>
  <c r="AG300" i="9"/>
  <c r="AF300" i="9"/>
  <c r="AE300" i="9"/>
  <c r="AD300" i="9"/>
  <c r="AC300" i="9"/>
  <c r="AB300" i="9"/>
  <c r="AA300" i="9"/>
  <c r="Z300" i="9"/>
  <c r="Y300" i="9"/>
  <c r="X300" i="9"/>
  <c r="W300" i="9"/>
  <c r="V300" i="9"/>
  <c r="U300" i="9"/>
  <c r="T300" i="9"/>
  <c r="S300" i="9"/>
  <c r="R300" i="9"/>
  <c r="Q300" i="9"/>
  <c r="AO300" i="9" s="1"/>
  <c r="P300" i="9"/>
  <c r="L300" i="9"/>
  <c r="J300" i="9"/>
  <c r="G300" i="9"/>
  <c r="A300" i="9"/>
  <c r="AN299" i="9"/>
  <c r="AM299" i="9"/>
  <c r="AL299" i="9"/>
  <c r="AK299" i="9"/>
  <c r="AJ299" i="9"/>
  <c r="AI299" i="9"/>
  <c r="AH299" i="9"/>
  <c r="AG299" i="9"/>
  <c r="AF299" i="9"/>
  <c r="AE299" i="9"/>
  <c r="AD299" i="9"/>
  <c r="AC299" i="9"/>
  <c r="AB299" i="9"/>
  <c r="AO299" i="9" s="1"/>
  <c r="AA299" i="9"/>
  <c r="Z299" i="9"/>
  <c r="Y299" i="9"/>
  <c r="X299" i="9"/>
  <c r="W299" i="9"/>
  <c r="V299" i="9"/>
  <c r="U299" i="9"/>
  <c r="T299" i="9"/>
  <c r="S299" i="9"/>
  <c r="R299" i="9"/>
  <c r="Q299" i="9"/>
  <c r="P299" i="9"/>
  <c r="L299" i="9"/>
  <c r="J299" i="9"/>
  <c r="G299" i="9"/>
  <c r="A299" i="9"/>
  <c r="AN298" i="9"/>
  <c r="AM298" i="9"/>
  <c r="AL298" i="9"/>
  <c r="AK298" i="9"/>
  <c r="AJ298" i="9"/>
  <c r="AI298" i="9"/>
  <c r="AH298" i="9"/>
  <c r="AG298" i="9"/>
  <c r="AF298" i="9"/>
  <c r="AE298" i="9"/>
  <c r="AD298" i="9"/>
  <c r="AC298" i="9"/>
  <c r="AB298" i="9"/>
  <c r="AA298" i="9"/>
  <c r="Z298" i="9"/>
  <c r="Y298" i="9"/>
  <c r="X298" i="9"/>
  <c r="W298" i="9"/>
  <c r="V298" i="9"/>
  <c r="U298" i="9"/>
  <c r="T298" i="9"/>
  <c r="S298" i="9"/>
  <c r="R298" i="9"/>
  <c r="Q298" i="9"/>
  <c r="AO298" i="9" s="1"/>
  <c r="P298" i="9"/>
  <c r="L298" i="9"/>
  <c r="J298" i="9"/>
  <c r="G298" i="9"/>
  <c r="A298" i="9"/>
  <c r="AN297" i="9"/>
  <c r="AM297" i="9"/>
  <c r="AL297" i="9"/>
  <c r="AK297" i="9"/>
  <c r="AJ297" i="9"/>
  <c r="AI297" i="9"/>
  <c r="AH297" i="9"/>
  <c r="AG297" i="9"/>
  <c r="AF297" i="9"/>
  <c r="AE297" i="9"/>
  <c r="AD297" i="9"/>
  <c r="AC297" i="9"/>
  <c r="AB297" i="9"/>
  <c r="AO297" i="9" s="1"/>
  <c r="AA297" i="9"/>
  <c r="Z297" i="9"/>
  <c r="Y297" i="9"/>
  <c r="X297" i="9"/>
  <c r="W297" i="9"/>
  <c r="V297" i="9"/>
  <c r="U297" i="9"/>
  <c r="T297" i="9"/>
  <c r="S297" i="9"/>
  <c r="R297" i="9"/>
  <c r="Q297" i="9"/>
  <c r="P297" i="9"/>
  <c r="L297" i="9"/>
  <c r="J297" i="9"/>
  <c r="G297" i="9"/>
  <c r="A297" i="9"/>
  <c r="AN296" i="9"/>
  <c r="AM296" i="9"/>
  <c r="AL296" i="9"/>
  <c r="AK296" i="9"/>
  <c r="AJ296" i="9"/>
  <c r="AI296" i="9"/>
  <c r="AH296" i="9"/>
  <c r="AG296" i="9"/>
  <c r="AF296" i="9"/>
  <c r="AE296" i="9"/>
  <c r="AD296" i="9"/>
  <c r="AC296" i="9"/>
  <c r="AB296" i="9"/>
  <c r="AA296" i="9"/>
  <c r="Z296" i="9"/>
  <c r="Y296" i="9"/>
  <c r="X296" i="9"/>
  <c r="W296" i="9"/>
  <c r="V296" i="9"/>
  <c r="U296" i="9"/>
  <c r="T296" i="9"/>
  <c r="S296" i="9"/>
  <c r="R296" i="9"/>
  <c r="Q296" i="9"/>
  <c r="AO296" i="9" s="1"/>
  <c r="P296" i="9"/>
  <c r="L296" i="9"/>
  <c r="J296" i="9"/>
  <c r="G296" i="9"/>
  <c r="A296" i="9"/>
  <c r="AN295" i="9"/>
  <c r="AM295" i="9"/>
  <c r="AL295" i="9"/>
  <c r="AK295" i="9"/>
  <c r="AJ295" i="9"/>
  <c r="AI295" i="9"/>
  <c r="AH295" i="9"/>
  <c r="AG295" i="9"/>
  <c r="AF295" i="9"/>
  <c r="AE295" i="9"/>
  <c r="AD295" i="9"/>
  <c r="AC295" i="9"/>
  <c r="AB295" i="9"/>
  <c r="AO295" i="9" s="1"/>
  <c r="AA295" i="9"/>
  <c r="Z295" i="9"/>
  <c r="Y295" i="9"/>
  <c r="X295" i="9"/>
  <c r="W295" i="9"/>
  <c r="V295" i="9"/>
  <c r="U295" i="9"/>
  <c r="T295" i="9"/>
  <c r="S295" i="9"/>
  <c r="R295" i="9"/>
  <c r="Q295" i="9"/>
  <c r="P295" i="9"/>
  <c r="L295" i="9"/>
  <c r="J295" i="9"/>
  <c r="G295" i="9"/>
  <c r="A295" i="9"/>
  <c r="AN294" i="9"/>
  <c r="AM294" i="9"/>
  <c r="AL294" i="9"/>
  <c r="AK294" i="9"/>
  <c r="AJ294" i="9"/>
  <c r="AI294" i="9"/>
  <c r="AH294" i="9"/>
  <c r="AG294" i="9"/>
  <c r="AF294" i="9"/>
  <c r="AE294" i="9"/>
  <c r="AD294" i="9"/>
  <c r="AC294" i="9"/>
  <c r="AB294" i="9"/>
  <c r="AA294" i="9"/>
  <c r="Z294" i="9"/>
  <c r="Y294" i="9"/>
  <c r="X294" i="9"/>
  <c r="W294" i="9"/>
  <c r="V294" i="9"/>
  <c r="U294" i="9"/>
  <c r="T294" i="9"/>
  <c r="S294" i="9"/>
  <c r="R294" i="9"/>
  <c r="Q294" i="9"/>
  <c r="AO294" i="9" s="1"/>
  <c r="P294" i="9"/>
  <c r="L294" i="9"/>
  <c r="J294" i="9"/>
  <c r="G294" i="9"/>
  <c r="A294" i="9"/>
  <c r="AN293" i="9"/>
  <c r="AM293" i="9"/>
  <c r="AL293" i="9"/>
  <c r="AK293" i="9"/>
  <c r="AJ293" i="9"/>
  <c r="AI293" i="9"/>
  <c r="AH293" i="9"/>
  <c r="AG293" i="9"/>
  <c r="AF293" i="9"/>
  <c r="AE293" i="9"/>
  <c r="AD293" i="9"/>
  <c r="AC293" i="9"/>
  <c r="AB293" i="9"/>
  <c r="AO293" i="9" s="1"/>
  <c r="AA293" i="9"/>
  <c r="Z293" i="9"/>
  <c r="Y293" i="9"/>
  <c r="X293" i="9"/>
  <c r="W293" i="9"/>
  <c r="V293" i="9"/>
  <c r="U293" i="9"/>
  <c r="T293" i="9"/>
  <c r="S293" i="9"/>
  <c r="R293" i="9"/>
  <c r="Q293" i="9"/>
  <c r="P293" i="9"/>
  <c r="L293" i="9"/>
  <c r="J293" i="9"/>
  <c r="G293" i="9"/>
  <c r="A293" i="9"/>
  <c r="AN292" i="9"/>
  <c r="AM292" i="9"/>
  <c r="AL292" i="9"/>
  <c r="AK292" i="9"/>
  <c r="AJ292" i="9"/>
  <c r="AI292" i="9"/>
  <c r="AH292" i="9"/>
  <c r="AG292" i="9"/>
  <c r="AF292" i="9"/>
  <c r="AE292" i="9"/>
  <c r="AD292" i="9"/>
  <c r="AC292" i="9"/>
  <c r="AB292" i="9"/>
  <c r="AA292" i="9"/>
  <c r="Z292" i="9"/>
  <c r="Y292" i="9"/>
  <c r="X292" i="9"/>
  <c r="W292" i="9"/>
  <c r="V292" i="9"/>
  <c r="U292" i="9"/>
  <c r="T292" i="9"/>
  <c r="S292" i="9"/>
  <c r="R292" i="9"/>
  <c r="Q292" i="9"/>
  <c r="AO292" i="9" s="1"/>
  <c r="P292" i="9"/>
  <c r="L292" i="9"/>
  <c r="J292" i="9"/>
  <c r="G292" i="9"/>
  <c r="A292" i="9"/>
  <c r="AN291" i="9"/>
  <c r="AM291" i="9"/>
  <c r="AL291" i="9"/>
  <c r="AK291" i="9"/>
  <c r="AJ291" i="9"/>
  <c r="AI291" i="9"/>
  <c r="AH291" i="9"/>
  <c r="AG291" i="9"/>
  <c r="AF291" i="9"/>
  <c r="AE291" i="9"/>
  <c r="AD291" i="9"/>
  <c r="AC291" i="9"/>
  <c r="AB291" i="9"/>
  <c r="AO291" i="9" s="1"/>
  <c r="AA291" i="9"/>
  <c r="Z291" i="9"/>
  <c r="Y291" i="9"/>
  <c r="X291" i="9"/>
  <c r="W291" i="9"/>
  <c r="V291" i="9"/>
  <c r="U291" i="9"/>
  <c r="T291" i="9"/>
  <c r="S291" i="9"/>
  <c r="R291" i="9"/>
  <c r="Q291" i="9"/>
  <c r="P291" i="9"/>
  <c r="L291" i="9"/>
  <c r="J291" i="9"/>
  <c r="G291" i="9"/>
  <c r="A291" i="9"/>
  <c r="AN290" i="9"/>
  <c r="AM290" i="9"/>
  <c r="AL290" i="9"/>
  <c r="AK290" i="9"/>
  <c r="AJ290" i="9"/>
  <c r="AI290" i="9"/>
  <c r="AH290" i="9"/>
  <c r="AG290" i="9"/>
  <c r="AF290" i="9"/>
  <c r="AE290" i="9"/>
  <c r="AD290" i="9"/>
  <c r="AC290" i="9"/>
  <c r="AB290" i="9"/>
  <c r="AA290" i="9"/>
  <c r="Z290" i="9"/>
  <c r="Y290" i="9"/>
  <c r="X290" i="9"/>
  <c r="W290" i="9"/>
  <c r="V290" i="9"/>
  <c r="U290" i="9"/>
  <c r="T290" i="9"/>
  <c r="S290" i="9"/>
  <c r="R290" i="9"/>
  <c r="Q290" i="9"/>
  <c r="AO290" i="9" s="1"/>
  <c r="P290" i="9"/>
  <c r="L290" i="9"/>
  <c r="J290" i="9"/>
  <c r="G290" i="9"/>
  <c r="A290" i="9"/>
  <c r="AN289" i="9"/>
  <c r="AM289" i="9"/>
  <c r="AL289" i="9"/>
  <c r="AK289" i="9"/>
  <c r="AJ289" i="9"/>
  <c r="AI289" i="9"/>
  <c r="AH289" i="9"/>
  <c r="AG289" i="9"/>
  <c r="AF289" i="9"/>
  <c r="AE289" i="9"/>
  <c r="AD289" i="9"/>
  <c r="AC289" i="9"/>
  <c r="AB289" i="9"/>
  <c r="AO289" i="9" s="1"/>
  <c r="AA289" i="9"/>
  <c r="Z289" i="9"/>
  <c r="Y289" i="9"/>
  <c r="X289" i="9"/>
  <c r="W289" i="9"/>
  <c r="V289" i="9"/>
  <c r="U289" i="9"/>
  <c r="T289" i="9"/>
  <c r="S289" i="9"/>
  <c r="R289" i="9"/>
  <c r="Q289" i="9"/>
  <c r="P289" i="9"/>
  <c r="L289" i="9"/>
  <c r="J289" i="9"/>
  <c r="G289" i="9"/>
  <c r="A289" i="9"/>
  <c r="AN288" i="9"/>
  <c r="AM288" i="9"/>
  <c r="AL288" i="9"/>
  <c r="AK288" i="9"/>
  <c r="AJ288" i="9"/>
  <c r="AI288" i="9"/>
  <c r="AH288" i="9"/>
  <c r="AG288" i="9"/>
  <c r="AF288" i="9"/>
  <c r="AE288" i="9"/>
  <c r="AD288" i="9"/>
  <c r="AC288" i="9"/>
  <c r="AB288" i="9"/>
  <c r="AA288" i="9"/>
  <c r="Z288" i="9"/>
  <c r="Y288" i="9"/>
  <c r="X288" i="9"/>
  <c r="W288" i="9"/>
  <c r="V288" i="9"/>
  <c r="U288" i="9"/>
  <c r="T288" i="9"/>
  <c r="S288" i="9"/>
  <c r="R288" i="9"/>
  <c r="Q288" i="9"/>
  <c r="AO288" i="9" s="1"/>
  <c r="P288" i="9"/>
  <c r="L288" i="9"/>
  <c r="J288" i="9"/>
  <c r="G288" i="9"/>
  <c r="A288" i="9"/>
  <c r="AN287" i="9"/>
  <c r="AM287" i="9"/>
  <c r="AL287" i="9"/>
  <c r="AK287" i="9"/>
  <c r="AJ287" i="9"/>
  <c r="AI287" i="9"/>
  <c r="AH287" i="9"/>
  <c r="AG287" i="9"/>
  <c r="AF287" i="9"/>
  <c r="AE287" i="9"/>
  <c r="AD287" i="9"/>
  <c r="AC287" i="9"/>
  <c r="AB287" i="9"/>
  <c r="AO287" i="9" s="1"/>
  <c r="AA287" i="9"/>
  <c r="Z287" i="9"/>
  <c r="Y287" i="9"/>
  <c r="X287" i="9"/>
  <c r="W287" i="9"/>
  <c r="V287" i="9"/>
  <c r="U287" i="9"/>
  <c r="T287" i="9"/>
  <c r="S287" i="9"/>
  <c r="R287" i="9"/>
  <c r="Q287" i="9"/>
  <c r="P287" i="9"/>
  <c r="L287" i="9"/>
  <c r="J287" i="9"/>
  <c r="G287" i="9"/>
  <c r="A287" i="9"/>
  <c r="AN286" i="9"/>
  <c r="AM286" i="9"/>
  <c r="AL286" i="9"/>
  <c r="AK286" i="9"/>
  <c r="AJ286" i="9"/>
  <c r="AI286" i="9"/>
  <c r="AH286" i="9"/>
  <c r="AG286" i="9"/>
  <c r="AF286" i="9"/>
  <c r="AE286" i="9"/>
  <c r="AD286" i="9"/>
  <c r="AC286" i="9"/>
  <c r="AB286" i="9"/>
  <c r="AA286" i="9"/>
  <c r="Z286" i="9"/>
  <c r="Y286" i="9"/>
  <c r="X286" i="9"/>
  <c r="W286" i="9"/>
  <c r="V286" i="9"/>
  <c r="U286" i="9"/>
  <c r="T286" i="9"/>
  <c r="S286" i="9"/>
  <c r="R286" i="9"/>
  <c r="Q286" i="9"/>
  <c r="AO286" i="9" s="1"/>
  <c r="P286" i="9"/>
  <c r="L286" i="9"/>
  <c r="J286" i="9"/>
  <c r="G286" i="9"/>
  <c r="A286" i="9"/>
  <c r="AN285" i="9"/>
  <c r="AM285" i="9"/>
  <c r="AL285" i="9"/>
  <c r="AK285" i="9"/>
  <c r="AJ285" i="9"/>
  <c r="AI285" i="9"/>
  <c r="AH285" i="9"/>
  <c r="AG285" i="9"/>
  <c r="AF285" i="9"/>
  <c r="AE285" i="9"/>
  <c r="AD285" i="9"/>
  <c r="AC285" i="9"/>
  <c r="AB285" i="9"/>
  <c r="AO285" i="9" s="1"/>
  <c r="AA285" i="9"/>
  <c r="Z285" i="9"/>
  <c r="Y285" i="9"/>
  <c r="X285" i="9"/>
  <c r="W285" i="9"/>
  <c r="V285" i="9"/>
  <c r="U285" i="9"/>
  <c r="T285" i="9"/>
  <c r="S285" i="9"/>
  <c r="R285" i="9"/>
  <c r="Q285" i="9"/>
  <c r="P285" i="9"/>
  <c r="L285" i="9"/>
  <c r="J285" i="9"/>
  <c r="G285" i="9"/>
  <c r="A285" i="9"/>
  <c r="AN284" i="9"/>
  <c r="AM284" i="9"/>
  <c r="AL284" i="9"/>
  <c r="AK284" i="9"/>
  <c r="AJ284" i="9"/>
  <c r="AI284" i="9"/>
  <c r="AH284" i="9"/>
  <c r="AG284" i="9"/>
  <c r="AF284" i="9"/>
  <c r="AE284" i="9"/>
  <c r="AD284" i="9"/>
  <c r="AC284" i="9"/>
  <c r="AB284" i="9"/>
  <c r="AA284" i="9"/>
  <c r="Z284" i="9"/>
  <c r="Y284" i="9"/>
  <c r="X284" i="9"/>
  <c r="W284" i="9"/>
  <c r="V284" i="9"/>
  <c r="U284" i="9"/>
  <c r="T284" i="9"/>
  <c r="S284" i="9"/>
  <c r="R284" i="9"/>
  <c r="Q284" i="9"/>
  <c r="AO284" i="9" s="1"/>
  <c r="P284" i="9"/>
  <c r="L284" i="9"/>
  <c r="J284" i="9"/>
  <c r="G284" i="9"/>
  <c r="A284" i="9"/>
  <c r="AN283" i="9"/>
  <c r="AM283" i="9"/>
  <c r="AL283" i="9"/>
  <c r="AK283" i="9"/>
  <c r="AJ283" i="9"/>
  <c r="AI283" i="9"/>
  <c r="AH283" i="9"/>
  <c r="AG283" i="9"/>
  <c r="AF283" i="9"/>
  <c r="AE283" i="9"/>
  <c r="AD283" i="9"/>
  <c r="AC283" i="9"/>
  <c r="AB283" i="9"/>
  <c r="AO283" i="9" s="1"/>
  <c r="AA283" i="9"/>
  <c r="Z283" i="9"/>
  <c r="Y283" i="9"/>
  <c r="X283" i="9"/>
  <c r="W283" i="9"/>
  <c r="V283" i="9"/>
  <c r="U283" i="9"/>
  <c r="T283" i="9"/>
  <c r="S283" i="9"/>
  <c r="R283" i="9"/>
  <c r="Q283" i="9"/>
  <c r="P283" i="9"/>
  <c r="L283" i="9"/>
  <c r="J283" i="9"/>
  <c r="G283" i="9"/>
  <c r="A283" i="9"/>
  <c r="AN282" i="9"/>
  <c r="AM282" i="9"/>
  <c r="AL282" i="9"/>
  <c r="AK282" i="9"/>
  <c r="AJ282" i="9"/>
  <c r="AI282" i="9"/>
  <c r="AH282" i="9"/>
  <c r="AG282" i="9"/>
  <c r="AF282" i="9"/>
  <c r="AE282" i="9"/>
  <c r="AD282" i="9"/>
  <c r="AC282" i="9"/>
  <c r="AB282" i="9"/>
  <c r="AA282" i="9"/>
  <c r="Z282" i="9"/>
  <c r="Y282" i="9"/>
  <c r="X282" i="9"/>
  <c r="W282" i="9"/>
  <c r="V282" i="9"/>
  <c r="U282" i="9"/>
  <c r="T282" i="9"/>
  <c r="S282" i="9"/>
  <c r="R282" i="9"/>
  <c r="Q282" i="9"/>
  <c r="AO282" i="9" s="1"/>
  <c r="P282" i="9"/>
  <c r="L282" i="9"/>
  <c r="J282" i="9"/>
  <c r="G282" i="9"/>
  <c r="A282" i="9"/>
  <c r="AN281" i="9"/>
  <c r="AM281" i="9"/>
  <c r="AL281" i="9"/>
  <c r="AK281" i="9"/>
  <c r="AJ281" i="9"/>
  <c r="AI281" i="9"/>
  <c r="AH281" i="9"/>
  <c r="AG281" i="9"/>
  <c r="AF281" i="9"/>
  <c r="AE281" i="9"/>
  <c r="AD281" i="9"/>
  <c r="AC281" i="9"/>
  <c r="AB281" i="9"/>
  <c r="AO281" i="9" s="1"/>
  <c r="AA281" i="9"/>
  <c r="Z281" i="9"/>
  <c r="Y281" i="9"/>
  <c r="X281" i="9"/>
  <c r="W281" i="9"/>
  <c r="V281" i="9"/>
  <c r="U281" i="9"/>
  <c r="T281" i="9"/>
  <c r="S281" i="9"/>
  <c r="R281" i="9"/>
  <c r="Q281" i="9"/>
  <c r="P281" i="9"/>
  <c r="L281" i="9"/>
  <c r="J281" i="9"/>
  <c r="G281" i="9"/>
  <c r="A281" i="9"/>
  <c r="AN280" i="9"/>
  <c r="AM280" i="9"/>
  <c r="AL280" i="9"/>
  <c r="AK280" i="9"/>
  <c r="AJ280" i="9"/>
  <c r="AI280" i="9"/>
  <c r="AH280" i="9"/>
  <c r="AG280" i="9"/>
  <c r="AF280" i="9"/>
  <c r="AE280" i="9"/>
  <c r="AD280" i="9"/>
  <c r="AC280" i="9"/>
  <c r="AB280" i="9"/>
  <c r="AA280" i="9"/>
  <c r="Z280" i="9"/>
  <c r="Y280" i="9"/>
  <c r="X280" i="9"/>
  <c r="W280" i="9"/>
  <c r="V280" i="9"/>
  <c r="U280" i="9"/>
  <c r="T280" i="9"/>
  <c r="S280" i="9"/>
  <c r="R280" i="9"/>
  <c r="Q280" i="9"/>
  <c r="AO280" i="9" s="1"/>
  <c r="P280" i="9"/>
  <c r="L280" i="9"/>
  <c r="J280" i="9"/>
  <c r="G280" i="9"/>
  <c r="A280" i="9"/>
  <c r="AN279" i="9"/>
  <c r="AM279" i="9"/>
  <c r="AL279" i="9"/>
  <c r="AK279" i="9"/>
  <c r="AJ279" i="9"/>
  <c r="AI279" i="9"/>
  <c r="AH279" i="9"/>
  <c r="AG279" i="9"/>
  <c r="AF279" i="9"/>
  <c r="AE279" i="9"/>
  <c r="AD279" i="9"/>
  <c r="AC279" i="9"/>
  <c r="AB279" i="9"/>
  <c r="AO279" i="9" s="1"/>
  <c r="AA279" i="9"/>
  <c r="Z279" i="9"/>
  <c r="Y279" i="9"/>
  <c r="X279" i="9"/>
  <c r="W279" i="9"/>
  <c r="V279" i="9"/>
  <c r="U279" i="9"/>
  <c r="T279" i="9"/>
  <c r="S279" i="9"/>
  <c r="R279" i="9"/>
  <c r="Q279" i="9"/>
  <c r="P279" i="9"/>
  <c r="L279" i="9"/>
  <c r="J279" i="9"/>
  <c r="G279" i="9"/>
  <c r="A279" i="9"/>
  <c r="AN278" i="9"/>
  <c r="AM278" i="9"/>
  <c r="AL278" i="9"/>
  <c r="AK278" i="9"/>
  <c r="AJ278" i="9"/>
  <c r="AI278" i="9"/>
  <c r="AH278" i="9"/>
  <c r="AG278" i="9"/>
  <c r="AF278" i="9"/>
  <c r="AE278" i="9"/>
  <c r="AD278" i="9"/>
  <c r="AC278" i="9"/>
  <c r="AB278" i="9"/>
  <c r="AA278" i="9"/>
  <c r="Z278" i="9"/>
  <c r="Y278" i="9"/>
  <c r="X278" i="9"/>
  <c r="W278" i="9"/>
  <c r="V278" i="9"/>
  <c r="U278" i="9"/>
  <c r="T278" i="9"/>
  <c r="S278" i="9"/>
  <c r="R278" i="9"/>
  <c r="Q278" i="9"/>
  <c r="AO278" i="9" s="1"/>
  <c r="P278" i="9"/>
  <c r="L278" i="9"/>
  <c r="J278" i="9"/>
  <c r="G278" i="9"/>
  <c r="A278" i="9"/>
  <c r="AN277" i="9"/>
  <c r="AM277" i="9"/>
  <c r="AL277" i="9"/>
  <c r="AK277" i="9"/>
  <c r="AJ277" i="9"/>
  <c r="AI277" i="9"/>
  <c r="AH277" i="9"/>
  <c r="AG277" i="9"/>
  <c r="AF277" i="9"/>
  <c r="AE277" i="9"/>
  <c r="AD277" i="9"/>
  <c r="AC277" i="9"/>
  <c r="AB277" i="9"/>
  <c r="AO277" i="9" s="1"/>
  <c r="AA277" i="9"/>
  <c r="Z277" i="9"/>
  <c r="Y277" i="9"/>
  <c r="X277" i="9"/>
  <c r="W277" i="9"/>
  <c r="V277" i="9"/>
  <c r="U277" i="9"/>
  <c r="T277" i="9"/>
  <c r="S277" i="9"/>
  <c r="R277" i="9"/>
  <c r="Q277" i="9"/>
  <c r="P277" i="9"/>
  <c r="L277" i="9"/>
  <c r="J277" i="9"/>
  <c r="G277" i="9"/>
  <c r="A277" i="9"/>
  <c r="AN276" i="9"/>
  <c r="AM276" i="9"/>
  <c r="AL276" i="9"/>
  <c r="AK276" i="9"/>
  <c r="AJ276" i="9"/>
  <c r="AI276" i="9"/>
  <c r="AH276" i="9"/>
  <c r="AG276" i="9"/>
  <c r="AF276" i="9"/>
  <c r="AE276" i="9"/>
  <c r="AD276" i="9"/>
  <c r="AC276" i="9"/>
  <c r="AB276" i="9"/>
  <c r="AA276" i="9"/>
  <c r="Z276" i="9"/>
  <c r="Y276" i="9"/>
  <c r="X276" i="9"/>
  <c r="W276" i="9"/>
  <c r="V276" i="9"/>
  <c r="U276" i="9"/>
  <c r="T276" i="9"/>
  <c r="S276" i="9"/>
  <c r="R276" i="9"/>
  <c r="Q276" i="9"/>
  <c r="AO276" i="9" s="1"/>
  <c r="P276" i="9"/>
  <c r="L276" i="9"/>
  <c r="J276" i="9"/>
  <c r="G276" i="9"/>
  <c r="A276" i="9"/>
  <c r="AN275" i="9"/>
  <c r="AM275" i="9"/>
  <c r="AL275" i="9"/>
  <c r="AK275" i="9"/>
  <c r="AJ275" i="9"/>
  <c r="AI275" i="9"/>
  <c r="AH275" i="9"/>
  <c r="AG275" i="9"/>
  <c r="AF275" i="9"/>
  <c r="AE275" i="9"/>
  <c r="AD275" i="9"/>
  <c r="AC275" i="9"/>
  <c r="AB275" i="9"/>
  <c r="AO275" i="9" s="1"/>
  <c r="AA275" i="9"/>
  <c r="Z275" i="9"/>
  <c r="Y275" i="9"/>
  <c r="X275" i="9"/>
  <c r="W275" i="9"/>
  <c r="V275" i="9"/>
  <c r="U275" i="9"/>
  <c r="T275" i="9"/>
  <c r="S275" i="9"/>
  <c r="R275" i="9"/>
  <c r="Q275" i="9"/>
  <c r="P275" i="9"/>
  <c r="L275" i="9"/>
  <c r="J275" i="9"/>
  <c r="G275" i="9"/>
  <c r="A275" i="9"/>
  <c r="AN274" i="9"/>
  <c r="AM274" i="9"/>
  <c r="AL274" i="9"/>
  <c r="AK274" i="9"/>
  <c r="AJ274" i="9"/>
  <c r="AI274" i="9"/>
  <c r="AH274" i="9"/>
  <c r="AG274" i="9"/>
  <c r="AF274" i="9"/>
  <c r="AE274" i="9"/>
  <c r="AD274" i="9"/>
  <c r="AC274" i="9"/>
  <c r="AB274" i="9"/>
  <c r="AA274" i="9"/>
  <c r="Z274" i="9"/>
  <c r="Y274" i="9"/>
  <c r="X274" i="9"/>
  <c r="W274" i="9"/>
  <c r="V274" i="9"/>
  <c r="U274" i="9"/>
  <c r="T274" i="9"/>
  <c r="S274" i="9"/>
  <c r="R274" i="9"/>
  <c r="Q274" i="9"/>
  <c r="AO274" i="9" s="1"/>
  <c r="P274" i="9"/>
  <c r="L274" i="9"/>
  <c r="J274" i="9"/>
  <c r="G274" i="9"/>
  <c r="A274" i="9"/>
  <c r="AN273" i="9"/>
  <c r="AM273" i="9"/>
  <c r="AL273" i="9"/>
  <c r="AK273" i="9"/>
  <c r="AJ273" i="9"/>
  <c r="AI273" i="9"/>
  <c r="AH273" i="9"/>
  <c r="AG273" i="9"/>
  <c r="AF273" i="9"/>
  <c r="AE273" i="9"/>
  <c r="AD273" i="9"/>
  <c r="AC273" i="9"/>
  <c r="AB273" i="9"/>
  <c r="AO273" i="9" s="1"/>
  <c r="AA273" i="9"/>
  <c r="Z273" i="9"/>
  <c r="Y273" i="9"/>
  <c r="X273" i="9"/>
  <c r="W273" i="9"/>
  <c r="V273" i="9"/>
  <c r="U273" i="9"/>
  <c r="T273" i="9"/>
  <c r="S273" i="9"/>
  <c r="R273" i="9"/>
  <c r="Q273" i="9"/>
  <c r="P273" i="9"/>
  <c r="L273" i="9"/>
  <c r="J273" i="9"/>
  <c r="G273" i="9"/>
  <c r="A273" i="9"/>
  <c r="AN272" i="9"/>
  <c r="AM272" i="9"/>
  <c r="AL272" i="9"/>
  <c r="AK272" i="9"/>
  <c r="AJ272" i="9"/>
  <c r="AI272" i="9"/>
  <c r="AH272" i="9"/>
  <c r="AG272" i="9"/>
  <c r="AF272" i="9"/>
  <c r="AE272" i="9"/>
  <c r="AD272" i="9"/>
  <c r="AC272" i="9"/>
  <c r="AB272" i="9"/>
  <c r="AA272" i="9"/>
  <c r="Z272" i="9"/>
  <c r="Y272" i="9"/>
  <c r="X272" i="9"/>
  <c r="W272" i="9"/>
  <c r="V272" i="9"/>
  <c r="U272" i="9"/>
  <c r="T272" i="9"/>
  <c r="S272" i="9"/>
  <c r="R272" i="9"/>
  <c r="Q272" i="9"/>
  <c r="AO272" i="9" s="1"/>
  <c r="P272" i="9"/>
  <c r="L272" i="9"/>
  <c r="J272" i="9"/>
  <c r="G272" i="9"/>
  <c r="A272" i="9"/>
  <c r="AN271" i="9"/>
  <c r="AM271" i="9"/>
  <c r="AL271" i="9"/>
  <c r="AK271" i="9"/>
  <c r="AJ271" i="9"/>
  <c r="AI271" i="9"/>
  <c r="AH271" i="9"/>
  <c r="AG271" i="9"/>
  <c r="AF271" i="9"/>
  <c r="AE271" i="9"/>
  <c r="AD271" i="9"/>
  <c r="AC271" i="9"/>
  <c r="AB271" i="9"/>
  <c r="AO271" i="9" s="1"/>
  <c r="AA271" i="9"/>
  <c r="Z271" i="9"/>
  <c r="Y271" i="9"/>
  <c r="X271" i="9"/>
  <c r="W271" i="9"/>
  <c r="V271" i="9"/>
  <c r="U271" i="9"/>
  <c r="T271" i="9"/>
  <c r="S271" i="9"/>
  <c r="R271" i="9"/>
  <c r="Q271" i="9"/>
  <c r="P271" i="9"/>
  <c r="L271" i="9"/>
  <c r="J271" i="9"/>
  <c r="G271" i="9"/>
  <c r="A271" i="9"/>
  <c r="AN270" i="9"/>
  <c r="AM270" i="9"/>
  <c r="AL270" i="9"/>
  <c r="AK270" i="9"/>
  <c r="AJ270" i="9"/>
  <c r="AI270" i="9"/>
  <c r="AH270" i="9"/>
  <c r="AG270" i="9"/>
  <c r="AF270" i="9"/>
  <c r="AE270" i="9"/>
  <c r="AD270" i="9"/>
  <c r="AC270" i="9"/>
  <c r="AB270" i="9"/>
  <c r="AA270" i="9"/>
  <c r="Z270" i="9"/>
  <c r="Y270" i="9"/>
  <c r="X270" i="9"/>
  <c r="W270" i="9"/>
  <c r="V270" i="9"/>
  <c r="U270" i="9"/>
  <c r="T270" i="9"/>
  <c r="S270" i="9"/>
  <c r="R270" i="9"/>
  <c r="Q270" i="9"/>
  <c r="AO270" i="9" s="1"/>
  <c r="P270" i="9"/>
  <c r="L270" i="9"/>
  <c r="J270" i="9"/>
  <c r="G270" i="9"/>
  <c r="A270" i="9"/>
  <c r="AN269" i="9"/>
  <c r="AM269" i="9"/>
  <c r="AL269" i="9"/>
  <c r="AK269" i="9"/>
  <c r="AJ269" i="9"/>
  <c r="AI269" i="9"/>
  <c r="AH269" i="9"/>
  <c r="AG269" i="9"/>
  <c r="AF269" i="9"/>
  <c r="AE269" i="9"/>
  <c r="AD269" i="9"/>
  <c r="AC269" i="9"/>
  <c r="AB269" i="9"/>
  <c r="AO269" i="9" s="1"/>
  <c r="AA269" i="9"/>
  <c r="Z269" i="9"/>
  <c r="Y269" i="9"/>
  <c r="X269" i="9"/>
  <c r="W269" i="9"/>
  <c r="V269" i="9"/>
  <c r="U269" i="9"/>
  <c r="T269" i="9"/>
  <c r="S269" i="9"/>
  <c r="R269" i="9"/>
  <c r="Q269" i="9"/>
  <c r="P269" i="9"/>
  <c r="L269" i="9"/>
  <c r="J269" i="9"/>
  <c r="G269" i="9"/>
  <c r="A269" i="9"/>
  <c r="AN268" i="9"/>
  <c r="AM268" i="9"/>
  <c r="AL268" i="9"/>
  <c r="AK268" i="9"/>
  <c r="AJ268" i="9"/>
  <c r="AI268" i="9"/>
  <c r="AH268" i="9"/>
  <c r="AG268" i="9"/>
  <c r="AF268" i="9"/>
  <c r="AE268" i="9"/>
  <c r="AD268" i="9"/>
  <c r="AC268" i="9"/>
  <c r="AB268" i="9"/>
  <c r="AA268" i="9"/>
  <c r="Z268" i="9"/>
  <c r="Y268" i="9"/>
  <c r="X268" i="9"/>
  <c r="W268" i="9"/>
  <c r="V268" i="9"/>
  <c r="U268" i="9"/>
  <c r="T268" i="9"/>
  <c r="S268" i="9"/>
  <c r="R268" i="9"/>
  <c r="Q268" i="9"/>
  <c r="AO268" i="9" s="1"/>
  <c r="P268" i="9"/>
  <c r="L268" i="9"/>
  <c r="J268" i="9"/>
  <c r="G268" i="9"/>
  <c r="A268" i="9"/>
  <c r="AN267" i="9"/>
  <c r="AM267" i="9"/>
  <c r="AL267" i="9"/>
  <c r="AK267" i="9"/>
  <c r="AJ267" i="9"/>
  <c r="AI267" i="9"/>
  <c r="AH267" i="9"/>
  <c r="AG267" i="9"/>
  <c r="AF267" i="9"/>
  <c r="AE267" i="9"/>
  <c r="AD267" i="9"/>
  <c r="AC267" i="9"/>
  <c r="AB267" i="9"/>
  <c r="AO267" i="9" s="1"/>
  <c r="AA267" i="9"/>
  <c r="Z267" i="9"/>
  <c r="Y267" i="9"/>
  <c r="X267" i="9"/>
  <c r="W267" i="9"/>
  <c r="V267" i="9"/>
  <c r="U267" i="9"/>
  <c r="T267" i="9"/>
  <c r="S267" i="9"/>
  <c r="R267" i="9"/>
  <c r="Q267" i="9"/>
  <c r="P267" i="9"/>
  <c r="L267" i="9"/>
  <c r="J267" i="9"/>
  <c r="G267" i="9"/>
  <c r="A267" i="9"/>
  <c r="AN266" i="9"/>
  <c r="AM266" i="9"/>
  <c r="AL266" i="9"/>
  <c r="AK266" i="9"/>
  <c r="AJ266" i="9"/>
  <c r="AI266" i="9"/>
  <c r="AH266" i="9"/>
  <c r="AG266" i="9"/>
  <c r="AF266" i="9"/>
  <c r="AE266" i="9"/>
  <c r="AD266" i="9"/>
  <c r="AC266" i="9"/>
  <c r="AB266" i="9"/>
  <c r="AA266" i="9"/>
  <c r="Z266" i="9"/>
  <c r="Y266" i="9"/>
  <c r="X266" i="9"/>
  <c r="W266" i="9"/>
  <c r="V266" i="9"/>
  <c r="U266" i="9"/>
  <c r="T266" i="9"/>
  <c r="S266" i="9"/>
  <c r="R266" i="9"/>
  <c r="Q266" i="9"/>
  <c r="AO266" i="9" s="1"/>
  <c r="P266" i="9"/>
  <c r="L266" i="9"/>
  <c r="J266" i="9"/>
  <c r="G266" i="9"/>
  <c r="A266" i="9"/>
  <c r="AN265" i="9"/>
  <c r="AM265" i="9"/>
  <c r="AL265" i="9"/>
  <c r="AK265" i="9"/>
  <c r="AJ265" i="9"/>
  <c r="AI265" i="9"/>
  <c r="AH265" i="9"/>
  <c r="AG265" i="9"/>
  <c r="AF265" i="9"/>
  <c r="AE265" i="9"/>
  <c r="AD265" i="9"/>
  <c r="AC265" i="9"/>
  <c r="AB265" i="9"/>
  <c r="AO265" i="9" s="1"/>
  <c r="AA265" i="9"/>
  <c r="Z265" i="9"/>
  <c r="Y265" i="9"/>
  <c r="X265" i="9"/>
  <c r="W265" i="9"/>
  <c r="V265" i="9"/>
  <c r="U265" i="9"/>
  <c r="T265" i="9"/>
  <c r="S265" i="9"/>
  <c r="R265" i="9"/>
  <c r="Q265" i="9"/>
  <c r="P265" i="9"/>
  <c r="L265" i="9"/>
  <c r="J265" i="9"/>
  <c r="G265" i="9"/>
  <c r="A265" i="9"/>
  <c r="AN264" i="9"/>
  <c r="AM264" i="9"/>
  <c r="AL264" i="9"/>
  <c r="AK264" i="9"/>
  <c r="AJ264" i="9"/>
  <c r="AI264" i="9"/>
  <c r="AH264" i="9"/>
  <c r="AG264" i="9"/>
  <c r="AF264" i="9"/>
  <c r="AE264" i="9"/>
  <c r="AD264" i="9"/>
  <c r="AC264" i="9"/>
  <c r="AB264" i="9"/>
  <c r="AA264" i="9"/>
  <c r="Z264" i="9"/>
  <c r="Y264" i="9"/>
  <c r="X264" i="9"/>
  <c r="W264" i="9"/>
  <c r="V264" i="9"/>
  <c r="U264" i="9"/>
  <c r="T264" i="9"/>
  <c r="S264" i="9"/>
  <c r="R264" i="9"/>
  <c r="Q264" i="9"/>
  <c r="AO264" i="9" s="1"/>
  <c r="P264" i="9"/>
  <c r="L264" i="9"/>
  <c r="J264" i="9"/>
  <c r="G264" i="9"/>
  <c r="A264" i="9"/>
  <c r="AN263" i="9"/>
  <c r="AM263" i="9"/>
  <c r="AL263" i="9"/>
  <c r="AK263" i="9"/>
  <c r="AJ263" i="9"/>
  <c r="AI263" i="9"/>
  <c r="AH263" i="9"/>
  <c r="AG263" i="9"/>
  <c r="AF263" i="9"/>
  <c r="AE263" i="9"/>
  <c r="AD263" i="9"/>
  <c r="AC263" i="9"/>
  <c r="AB263" i="9"/>
  <c r="AO263" i="9" s="1"/>
  <c r="AA263" i="9"/>
  <c r="Z263" i="9"/>
  <c r="Y263" i="9"/>
  <c r="X263" i="9"/>
  <c r="W263" i="9"/>
  <c r="V263" i="9"/>
  <c r="U263" i="9"/>
  <c r="T263" i="9"/>
  <c r="S263" i="9"/>
  <c r="R263" i="9"/>
  <c r="Q263" i="9"/>
  <c r="P263" i="9"/>
  <c r="L263" i="9"/>
  <c r="J263" i="9"/>
  <c r="G263" i="9"/>
  <c r="A263" i="9"/>
  <c r="AN262" i="9"/>
  <c r="AM262" i="9"/>
  <c r="AL262" i="9"/>
  <c r="AK262" i="9"/>
  <c r="AJ262" i="9"/>
  <c r="AI262" i="9"/>
  <c r="AH262" i="9"/>
  <c r="AG262" i="9"/>
  <c r="AF262" i="9"/>
  <c r="AE262" i="9"/>
  <c r="AD262" i="9"/>
  <c r="AC262" i="9"/>
  <c r="AB262" i="9"/>
  <c r="AA262" i="9"/>
  <c r="Z262" i="9"/>
  <c r="Y262" i="9"/>
  <c r="X262" i="9"/>
  <c r="W262" i="9"/>
  <c r="V262" i="9"/>
  <c r="U262" i="9"/>
  <c r="T262" i="9"/>
  <c r="S262" i="9"/>
  <c r="R262" i="9"/>
  <c r="Q262" i="9"/>
  <c r="AO262" i="9" s="1"/>
  <c r="P262" i="9"/>
  <c r="L262" i="9"/>
  <c r="J262" i="9"/>
  <c r="G262" i="9"/>
  <c r="A262" i="9"/>
  <c r="AN261" i="9"/>
  <c r="AM261" i="9"/>
  <c r="AL261" i="9"/>
  <c r="AK261" i="9"/>
  <c r="AJ261" i="9"/>
  <c r="AI261" i="9"/>
  <c r="AH261" i="9"/>
  <c r="AG261" i="9"/>
  <c r="AF261" i="9"/>
  <c r="AE261" i="9"/>
  <c r="AD261" i="9"/>
  <c r="AC261" i="9"/>
  <c r="AB261" i="9"/>
  <c r="AO261" i="9" s="1"/>
  <c r="AA261" i="9"/>
  <c r="Z261" i="9"/>
  <c r="Y261" i="9"/>
  <c r="X261" i="9"/>
  <c r="W261" i="9"/>
  <c r="V261" i="9"/>
  <c r="U261" i="9"/>
  <c r="T261" i="9"/>
  <c r="S261" i="9"/>
  <c r="R261" i="9"/>
  <c r="Q261" i="9"/>
  <c r="P261" i="9"/>
  <c r="L261" i="9"/>
  <c r="J261" i="9"/>
  <c r="G261" i="9"/>
  <c r="A261" i="9"/>
  <c r="AN260" i="9"/>
  <c r="AM260" i="9"/>
  <c r="AL260" i="9"/>
  <c r="AK260" i="9"/>
  <c r="AJ260" i="9"/>
  <c r="AI260" i="9"/>
  <c r="AH260" i="9"/>
  <c r="AG260" i="9"/>
  <c r="AF260" i="9"/>
  <c r="AE260" i="9"/>
  <c r="AD260" i="9"/>
  <c r="AC260" i="9"/>
  <c r="AB260" i="9"/>
  <c r="AA260" i="9"/>
  <c r="Z260" i="9"/>
  <c r="Y260" i="9"/>
  <c r="X260" i="9"/>
  <c r="W260" i="9"/>
  <c r="V260" i="9"/>
  <c r="U260" i="9"/>
  <c r="T260" i="9"/>
  <c r="S260" i="9"/>
  <c r="R260" i="9"/>
  <c r="Q260" i="9"/>
  <c r="AO260" i="9" s="1"/>
  <c r="P260" i="9"/>
  <c r="L260" i="9"/>
  <c r="J260" i="9"/>
  <c r="G260" i="9"/>
  <c r="A260" i="9"/>
  <c r="AN259" i="9"/>
  <c r="AM259" i="9"/>
  <c r="AL259" i="9"/>
  <c r="AK259" i="9"/>
  <c r="AJ259" i="9"/>
  <c r="AI259" i="9"/>
  <c r="AH259" i="9"/>
  <c r="AG259" i="9"/>
  <c r="AF259" i="9"/>
  <c r="AE259" i="9"/>
  <c r="AD259" i="9"/>
  <c r="AC259" i="9"/>
  <c r="AB259" i="9"/>
  <c r="AO259" i="9" s="1"/>
  <c r="AA259" i="9"/>
  <c r="Z259" i="9"/>
  <c r="Y259" i="9"/>
  <c r="X259" i="9"/>
  <c r="W259" i="9"/>
  <c r="V259" i="9"/>
  <c r="U259" i="9"/>
  <c r="T259" i="9"/>
  <c r="S259" i="9"/>
  <c r="R259" i="9"/>
  <c r="Q259" i="9"/>
  <c r="P259" i="9"/>
  <c r="L259" i="9"/>
  <c r="J259" i="9"/>
  <c r="G259" i="9"/>
  <c r="A259" i="9"/>
  <c r="AN258" i="9"/>
  <c r="AM258" i="9"/>
  <c r="AL258" i="9"/>
  <c r="AK258" i="9"/>
  <c r="AJ258" i="9"/>
  <c r="AI258" i="9"/>
  <c r="AH258" i="9"/>
  <c r="AG258" i="9"/>
  <c r="AF258" i="9"/>
  <c r="AE258" i="9"/>
  <c r="AD258" i="9"/>
  <c r="AC258" i="9"/>
  <c r="AB258" i="9"/>
  <c r="AA258" i="9"/>
  <c r="Z258" i="9"/>
  <c r="Y258" i="9"/>
  <c r="X258" i="9"/>
  <c r="W258" i="9"/>
  <c r="V258" i="9"/>
  <c r="U258" i="9"/>
  <c r="T258" i="9"/>
  <c r="S258" i="9"/>
  <c r="R258" i="9"/>
  <c r="Q258" i="9"/>
  <c r="AO258" i="9" s="1"/>
  <c r="P258" i="9"/>
  <c r="L258" i="9"/>
  <c r="J258" i="9"/>
  <c r="G258" i="9"/>
  <c r="A258" i="9"/>
  <c r="AN257" i="9"/>
  <c r="AM257" i="9"/>
  <c r="AL257" i="9"/>
  <c r="AK257" i="9"/>
  <c r="AJ257" i="9"/>
  <c r="AI257" i="9"/>
  <c r="AH257" i="9"/>
  <c r="AG257" i="9"/>
  <c r="AF257" i="9"/>
  <c r="AE257" i="9"/>
  <c r="AD257" i="9"/>
  <c r="AC257" i="9"/>
  <c r="AB257" i="9"/>
  <c r="AO257" i="9" s="1"/>
  <c r="AA257" i="9"/>
  <c r="Z257" i="9"/>
  <c r="Y257" i="9"/>
  <c r="X257" i="9"/>
  <c r="W257" i="9"/>
  <c r="V257" i="9"/>
  <c r="U257" i="9"/>
  <c r="T257" i="9"/>
  <c r="S257" i="9"/>
  <c r="R257" i="9"/>
  <c r="Q257" i="9"/>
  <c r="P257" i="9"/>
  <c r="L257" i="9"/>
  <c r="J257" i="9"/>
  <c r="G257" i="9"/>
  <c r="A257" i="9"/>
  <c r="AN256" i="9"/>
  <c r="AM256" i="9"/>
  <c r="AL256" i="9"/>
  <c r="AK256" i="9"/>
  <c r="AJ256" i="9"/>
  <c r="AI256" i="9"/>
  <c r="AH256" i="9"/>
  <c r="AG256" i="9"/>
  <c r="AF256" i="9"/>
  <c r="AE256" i="9"/>
  <c r="AD256" i="9"/>
  <c r="AC256" i="9"/>
  <c r="AB256" i="9"/>
  <c r="AA256" i="9"/>
  <c r="Z256" i="9"/>
  <c r="Y256" i="9"/>
  <c r="X256" i="9"/>
  <c r="W256" i="9"/>
  <c r="V256" i="9"/>
  <c r="U256" i="9"/>
  <c r="T256" i="9"/>
  <c r="S256" i="9"/>
  <c r="R256" i="9"/>
  <c r="Q256" i="9"/>
  <c r="AO256" i="9" s="1"/>
  <c r="P256" i="9"/>
  <c r="L256" i="9"/>
  <c r="J256" i="9"/>
  <c r="G256" i="9"/>
  <c r="A256" i="9"/>
  <c r="AN255" i="9"/>
  <c r="AM255" i="9"/>
  <c r="AL255" i="9"/>
  <c r="AK255" i="9"/>
  <c r="AJ255" i="9"/>
  <c r="AI255" i="9"/>
  <c r="AH255" i="9"/>
  <c r="AG255" i="9"/>
  <c r="AF255" i="9"/>
  <c r="AE255" i="9"/>
  <c r="AD255" i="9"/>
  <c r="AC255" i="9"/>
  <c r="AB255" i="9"/>
  <c r="AO255" i="9" s="1"/>
  <c r="AA255" i="9"/>
  <c r="Z255" i="9"/>
  <c r="Y255" i="9"/>
  <c r="X255" i="9"/>
  <c r="W255" i="9"/>
  <c r="V255" i="9"/>
  <c r="U255" i="9"/>
  <c r="T255" i="9"/>
  <c r="S255" i="9"/>
  <c r="R255" i="9"/>
  <c r="Q255" i="9"/>
  <c r="P255" i="9"/>
  <c r="L255" i="9"/>
  <c r="J255" i="9"/>
  <c r="G255" i="9"/>
  <c r="A255" i="9"/>
  <c r="AN254" i="9"/>
  <c r="AM254" i="9"/>
  <c r="AL254" i="9"/>
  <c r="AK254" i="9"/>
  <c r="AJ254" i="9"/>
  <c r="AI254" i="9"/>
  <c r="AH254" i="9"/>
  <c r="AG254" i="9"/>
  <c r="AF254" i="9"/>
  <c r="AE254" i="9"/>
  <c r="AD254" i="9"/>
  <c r="AC254" i="9"/>
  <c r="AB254" i="9"/>
  <c r="AA254" i="9"/>
  <c r="Z254" i="9"/>
  <c r="Y254" i="9"/>
  <c r="X254" i="9"/>
  <c r="W254" i="9"/>
  <c r="V254" i="9"/>
  <c r="U254" i="9"/>
  <c r="T254" i="9"/>
  <c r="S254" i="9"/>
  <c r="R254" i="9"/>
  <c r="Q254" i="9"/>
  <c r="AO254" i="9" s="1"/>
  <c r="P254" i="9"/>
  <c r="L254" i="9"/>
  <c r="J254" i="9"/>
  <c r="G254" i="9"/>
  <c r="A254" i="9"/>
  <c r="AN253" i="9"/>
  <c r="AM253" i="9"/>
  <c r="AL253" i="9"/>
  <c r="AK253" i="9"/>
  <c r="AJ253" i="9"/>
  <c r="AI253" i="9"/>
  <c r="AH253" i="9"/>
  <c r="AG253" i="9"/>
  <c r="AF253" i="9"/>
  <c r="AE253" i="9"/>
  <c r="AD253" i="9"/>
  <c r="AC253" i="9"/>
  <c r="AB253" i="9"/>
  <c r="AO253" i="9" s="1"/>
  <c r="AA253" i="9"/>
  <c r="Z253" i="9"/>
  <c r="Y253" i="9"/>
  <c r="X253" i="9"/>
  <c r="W253" i="9"/>
  <c r="V253" i="9"/>
  <c r="U253" i="9"/>
  <c r="T253" i="9"/>
  <c r="S253" i="9"/>
  <c r="R253" i="9"/>
  <c r="Q253" i="9"/>
  <c r="P253" i="9"/>
  <c r="L253" i="9"/>
  <c r="J253" i="9"/>
  <c r="G253" i="9"/>
  <c r="A253" i="9"/>
  <c r="AN252" i="9"/>
  <c r="AM252" i="9"/>
  <c r="AL252" i="9"/>
  <c r="AK252" i="9"/>
  <c r="AJ252" i="9"/>
  <c r="AI252" i="9"/>
  <c r="AH252" i="9"/>
  <c r="AG252" i="9"/>
  <c r="AF252" i="9"/>
  <c r="AE252" i="9"/>
  <c r="AD252" i="9"/>
  <c r="AC252" i="9"/>
  <c r="AB252" i="9"/>
  <c r="AA252" i="9"/>
  <c r="Z252" i="9"/>
  <c r="Y252" i="9"/>
  <c r="X252" i="9"/>
  <c r="W252" i="9"/>
  <c r="V252" i="9"/>
  <c r="U252" i="9"/>
  <c r="T252" i="9"/>
  <c r="S252" i="9"/>
  <c r="R252" i="9"/>
  <c r="Q252" i="9"/>
  <c r="AO252" i="9" s="1"/>
  <c r="P252" i="9"/>
  <c r="L252" i="9"/>
  <c r="J252" i="9"/>
  <c r="G252" i="9"/>
  <c r="A252" i="9"/>
  <c r="AN251" i="9"/>
  <c r="AM251" i="9"/>
  <c r="AL251" i="9"/>
  <c r="AK251" i="9"/>
  <c r="AJ251" i="9"/>
  <c r="AI251" i="9"/>
  <c r="AH251" i="9"/>
  <c r="AG251" i="9"/>
  <c r="AF251" i="9"/>
  <c r="AE251" i="9"/>
  <c r="AD251" i="9"/>
  <c r="AC251" i="9"/>
  <c r="AB251" i="9"/>
  <c r="AO251" i="9" s="1"/>
  <c r="AA251" i="9"/>
  <c r="Z251" i="9"/>
  <c r="Y251" i="9"/>
  <c r="X251" i="9"/>
  <c r="W251" i="9"/>
  <c r="V251" i="9"/>
  <c r="U251" i="9"/>
  <c r="T251" i="9"/>
  <c r="S251" i="9"/>
  <c r="R251" i="9"/>
  <c r="Q251" i="9"/>
  <c r="P251" i="9"/>
  <c r="L251" i="9"/>
  <c r="J251" i="9"/>
  <c r="G251" i="9"/>
  <c r="A251" i="9"/>
  <c r="AN250" i="9"/>
  <c r="AM250" i="9"/>
  <c r="AL250" i="9"/>
  <c r="AK250" i="9"/>
  <c r="AJ250" i="9"/>
  <c r="AI250" i="9"/>
  <c r="AH250" i="9"/>
  <c r="AG250" i="9"/>
  <c r="AF250" i="9"/>
  <c r="AE250" i="9"/>
  <c r="AD250" i="9"/>
  <c r="AC250" i="9"/>
  <c r="AB250" i="9"/>
  <c r="AA250" i="9"/>
  <c r="Z250" i="9"/>
  <c r="Y250" i="9"/>
  <c r="X250" i="9"/>
  <c r="W250" i="9"/>
  <c r="V250" i="9"/>
  <c r="U250" i="9"/>
  <c r="T250" i="9"/>
  <c r="S250" i="9"/>
  <c r="R250" i="9"/>
  <c r="Q250" i="9"/>
  <c r="AO250" i="9" s="1"/>
  <c r="P250" i="9"/>
  <c r="L250" i="9"/>
  <c r="J250" i="9"/>
  <c r="G250" i="9"/>
  <c r="A250" i="9"/>
  <c r="AN249" i="9"/>
  <c r="AM249" i="9"/>
  <c r="AL249" i="9"/>
  <c r="AK249" i="9"/>
  <c r="AJ249" i="9"/>
  <c r="AI249" i="9"/>
  <c r="AH249" i="9"/>
  <c r="AG249" i="9"/>
  <c r="AF249" i="9"/>
  <c r="AE249" i="9"/>
  <c r="AD249" i="9"/>
  <c r="AC249" i="9"/>
  <c r="AB249" i="9"/>
  <c r="AO249" i="9" s="1"/>
  <c r="AA249" i="9"/>
  <c r="Z249" i="9"/>
  <c r="Y249" i="9"/>
  <c r="X249" i="9"/>
  <c r="W249" i="9"/>
  <c r="V249" i="9"/>
  <c r="U249" i="9"/>
  <c r="T249" i="9"/>
  <c r="S249" i="9"/>
  <c r="R249" i="9"/>
  <c r="Q249" i="9"/>
  <c r="P249" i="9"/>
  <c r="L249" i="9"/>
  <c r="J249" i="9"/>
  <c r="G249" i="9"/>
  <c r="A249" i="9"/>
  <c r="AN248" i="9"/>
  <c r="AM248" i="9"/>
  <c r="AL248" i="9"/>
  <c r="AK248" i="9"/>
  <c r="AJ248" i="9"/>
  <c r="AI248" i="9"/>
  <c r="AH248" i="9"/>
  <c r="AG248" i="9"/>
  <c r="AF248" i="9"/>
  <c r="AE248" i="9"/>
  <c r="AD248" i="9"/>
  <c r="AC248" i="9"/>
  <c r="AB248" i="9"/>
  <c r="AA248" i="9"/>
  <c r="Z248" i="9"/>
  <c r="Y248" i="9"/>
  <c r="X248" i="9"/>
  <c r="W248" i="9"/>
  <c r="V248" i="9"/>
  <c r="U248" i="9"/>
  <c r="T248" i="9"/>
  <c r="S248" i="9"/>
  <c r="R248" i="9"/>
  <c r="Q248" i="9"/>
  <c r="AO248" i="9" s="1"/>
  <c r="P248" i="9"/>
  <c r="L248" i="9"/>
  <c r="J248" i="9"/>
  <c r="G248" i="9"/>
  <c r="A248" i="9"/>
  <c r="AN247" i="9"/>
  <c r="AM247" i="9"/>
  <c r="AL247" i="9"/>
  <c r="AK247" i="9"/>
  <c r="AJ247" i="9"/>
  <c r="AI247" i="9"/>
  <c r="AH247" i="9"/>
  <c r="AG247" i="9"/>
  <c r="AF247" i="9"/>
  <c r="AE247" i="9"/>
  <c r="AD247" i="9"/>
  <c r="AC247" i="9"/>
  <c r="AB247" i="9"/>
  <c r="AO247" i="9" s="1"/>
  <c r="AA247" i="9"/>
  <c r="Z247" i="9"/>
  <c r="Y247" i="9"/>
  <c r="X247" i="9"/>
  <c r="W247" i="9"/>
  <c r="V247" i="9"/>
  <c r="U247" i="9"/>
  <c r="T247" i="9"/>
  <c r="S247" i="9"/>
  <c r="R247" i="9"/>
  <c r="Q247" i="9"/>
  <c r="P247" i="9"/>
  <c r="L247" i="9"/>
  <c r="J247" i="9"/>
  <c r="G247" i="9"/>
  <c r="A247" i="9"/>
  <c r="AN246" i="9"/>
  <c r="AM246" i="9"/>
  <c r="AL246" i="9"/>
  <c r="AK246" i="9"/>
  <c r="AJ246" i="9"/>
  <c r="AI246" i="9"/>
  <c r="AH246" i="9"/>
  <c r="AG246" i="9"/>
  <c r="AF246" i="9"/>
  <c r="AE246" i="9"/>
  <c r="AD246" i="9"/>
  <c r="AC246" i="9"/>
  <c r="AB246" i="9"/>
  <c r="AA246" i="9"/>
  <c r="Z246" i="9"/>
  <c r="Y246" i="9"/>
  <c r="X246" i="9"/>
  <c r="W246" i="9"/>
  <c r="V246" i="9"/>
  <c r="U246" i="9"/>
  <c r="T246" i="9"/>
  <c r="S246" i="9"/>
  <c r="R246" i="9"/>
  <c r="Q246" i="9"/>
  <c r="AO246" i="9" s="1"/>
  <c r="P246" i="9"/>
  <c r="L246" i="9"/>
  <c r="J246" i="9"/>
  <c r="G246" i="9"/>
  <c r="A246" i="9"/>
  <c r="AN245" i="9"/>
  <c r="AM245" i="9"/>
  <c r="AL245" i="9"/>
  <c r="AK245" i="9"/>
  <c r="AJ245" i="9"/>
  <c r="AI245" i="9"/>
  <c r="AH245" i="9"/>
  <c r="AG245" i="9"/>
  <c r="AF245" i="9"/>
  <c r="AE245" i="9"/>
  <c r="AD245" i="9"/>
  <c r="AC245" i="9"/>
  <c r="AB245" i="9"/>
  <c r="AO245" i="9" s="1"/>
  <c r="AA245" i="9"/>
  <c r="Z245" i="9"/>
  <c r="Y245" i="9"/>
  <c r="X245" i="9"/>
  <c r="W245" i="9"/>
  <c r="V245" i="9"/>
  <c r="U245" i="9"/>
  <c r="T245" i="9"/>
  <c r="S245" i="9"/>
  <c r="R245" i="9"/>
  <c r="Q245" i="9"/>
  <c r="P245" i="9"/>
  <c r="L245" i="9"/>
  <c r="J245" i="9"/>
  <c r="G245" i="9"/>
  <c r="A245" i="9"/>
  <c r="AN244" i="9"/>
  <c r="AM244" i="9"/>
  <c r="AL244" i="9"/>
  <c r="AK244" i="9"/>
  <c r="AJ244" i="9"/>
  <c r="AI244" i="9"/>
  <c r="AH244" i="9"/>
  <c r="AG244" i="9"/>
  <c r="AF244" i="9"/>
  <c r="AE244" i="9"/>
  <c r="AD244" i="9"/>
  <c r="AC244" i="9"/>
  <c r="AB244" i="9"/>
  <c r="AA244" i="9"/>
  <c r="Z244" i="9"/>
  <c r="Y244" i="9"/>
  <c r="X244" i="9"/>
  <c r="W244" i="9"/>
  <c r="V244" i="9"/>
  <c r="U244" i="9"/>
  <c r="T244" i="9"/>
  <c r="S244" i="9"/>
  <c r="R244" i="9"/>
  <c r="Q244" i="9"/>
  <c r="AO244" i="9" s="1"/>
  <c r="P244" i="9"/>
  <c r="L244" i="9"/>
  <c r="J244" i="9"/>
  <c r="G244" i="9"/>
  <c r="A244" i="9"/>
  <c r="AN243" i="9"/>
  <c r="AM243" i="9"/>
  <c r="AL243" i="9"/>
  <c r="AK243" i="9"/>
  <c r="AJ243" i="9"/>
  <c r="AI243" i="9"/>
  <c r="AH243" i="9"/>
  <c r="AG243" i="9"/>
  <c r="AF243" i="9"/>
  <c r="AE243" i="9"/>
  <c r="AD243" i="9"/>
  <c r="AC243" i="9"/>
  <c r="AB243" i="9"/>
  <c r="AO243" i="9" s="1"/>
  <c r="AA243" i="9"/>
  <c r="Z243" i="9"/>
  <c r="Y243" i="9"/>
  <c r="X243" i="9"/>
  <c r="W243" i="9"/>
  <c r="V243" i="9"/>
  <c r="U243" i="9"/>
  <c r="T243" i="9"/>
  <c r="S243" i="9"/>
  <c r="R243" i="9"/>
  <c r="Q243" i="9"/>
  <c r="P243" i="9"/>
  <c r="L243" i="9"/>
  <c r="J243" i="9"/>
  <c r="G243" i="9"/>
  <c r="A243" i="9"/>
  <c r="AN242" i="9"/>
  <c r="AM242" i="9"/>
  <c r="AL242" i="9"/>
  <c r="AK242" i="9"/>
  <c r="AJ242" i="9"/>
  <c r="AI242" i="9"/>
  <c r="AH242" i="9"/>
  <c r="AG242" i="9"/>
  <c r="AF242" i="9"/>
  <c r="AE242" i="9"/>
  <c r="AD242" i="9"/>
  <c r="AC242" i="9"/>
  <c r="AB242" i="9"/>
  <c r="AA242" i="9"/>
  <c r="Z242" i="9"/>
  <c r="Y242" i="9"/>
  <c r="X242" i="9"/>
  <c r="W242" i="9"/>
  <c r="V242" i="9"/>
  <c r="U242" i="9"/>
  <c r="T242" i="9"/>
  <c r="S242" i="9"/>
  <c r="R242" i="9"/>
  <c r="Q242" i="9"/>
  <c r="AO242" i="9" s="1"/>
  <c r="P242" i="9"/>
  <c r="L242" i="9"/>
  <c r="J242" i="9"/>
  <c r="G242" i="9"/>
  <c r="A242" i="9"/>
  <c r="AN241" i="9"/>
  <c r="AM241" i="9"/>
  <c r="AL241" i="9"/>
  <c r="AK241" i="9"/>
  <c r="AJ241" i="9"/>
  <c r="AI241" i="9"/>
  <c r="AH241" i="9"/>
  <c r="AG241" i="9"/>
  <c r="AF241" i="9"/>
  <c r="AE241" i="9"/>
  <c r="AD241" i="9"/>
  <c r="AC241" i="9"/>
  <c r="AB241" i="9"/>
  <c r="AO241" i="9" s="1"/>
  <c r="AA241" i="9"/>
  <c r="Z241" i="9"/>
  <c r="Y241" i="9"/>
  <c r="X241" i="9"/>
  <c r="W241" i="9"/>
  <c r="V241" i="9"/>
  <c r="U241" i="9"/>
  <c r="T241" i="9"/>
  <c r="S241" i="9"/>
  <c r="R241" i="9"/>
  <c r="Q241" i="9"/>
  <c r="P241" i="9"/>
  <c r="L241" i="9"/>
  <c r="J241" i="9"/>
  <c r="G241" i="9"/>
  <c r="A241" i="9"/>
  <c r="AN240" i="9"/>
  <c r="AM240" i="9"/>
  <c r="AL240" i="9"/>
  <c r="AK240" i="9"/>
  <c r="AJ240" i="9"/>
  <c r="AI240" i="9"/>
  <c r="AH240" i="9"/>
  <c r="AG240" i="9"/>
  <c r="AF240" i="9"/>
  <c r="AE240" i="9"/>
  <c r="AD240" i="9"/>
  <c r="AC240" i="9"/>
  <c r="AB240" i="9"/>
  <c r="AA240" i="9"/>
  <c r="Z240" i="9"/>
  <c r="Y240" i="9"/>
  <c r="X240" i="9"/>
  <c r="W240" i="9"/>
  <c r="V240" i="9"/>
  <c r="U240" i="9"/>
  <c r="T240" i="9"/>
  <c r="S240" i="9"/>
  <c r="R240" i="9"/>
  <c r="Q240" i="9"/>
  <c r="AO240" i="9" s="1"/>
  <c r="P240" i="9"/>
  <c r="L240" i="9"/>
  <c r="J240" i="9"/>
  <c r="G240" i="9"/>
  <c r="A240" i="9"/>
  <c r="AN239" i="9"/>
  <c r="AM239" i="9"/>
  <c r="AL239" i="9"/>
  <c r="AK239" i="9"/>
  <c r="AJ239" i="9"/>
  <c r="AI239" i="9"/>
  <c r="AH239" i="9"/>
  <c r="AG239" i="9"/>
  <c r="AF239" i="9"/>
  <c r="AE239" i="9"/>
  <c r="AD239" i="9"/>
  <c r="AC239" i="9"/>
  <c r="AB239" i="9"/>
  <c r="AO239" i="9" s="1"/>
  <c r="AA239" i="9"/>
  <c r="Z239" i="9"/>
  <c r="Y239" i="9"/>
  <c r="X239" i="9"/>
  <c r="W239" i="9"/>
  <c r="V239" i="9"/>
  <c r="U239" i="9"/>
  <c r="T239" i="9"/>
  <c r="S239" i="9"/>
  <c r="R239" i="9"/>
  <c r="Q239" i="9"/>
  <c r="P239" i="9"/>
  <c r="L239" i="9"/>
  <c r="J239" i="9"/>
  <c r="G239" i="9"/>
  <c r="A239" i="9"/>
  <c r="AN238" i="9"/>
  <c r="AM238" i="9"/>
  <c r="AL238" i="9"/>
  <c r="AK238" i="9"/>
  <c r="AJ238" i="9"/>
  <c r="AI238" i="9"/>
  <c r="AH238" i="9"/>
  <c r="AG238" i="9"/>
  <c r="AF238" i="9"/>
  <c r="AE238" i="9"/>
  <c r="AD238" i="9"/>
  <c r="AC238" i="9"/>
  <c r="AB238" i="9"/>
  <c r="AA238" i="9"/>
  <c r="Z238" i="9"/>
  <c r="Y238" i="9"/>
  <c r="X238" i="9"/>
  <c r="W238" i="9"/>
  <c r="V238" i="9"/>
  <c r="U238" i="9"/>
  <c r="T238" i="9"/>
  <c r="S238" i="9"/>
  <c r="R238" i="9"/>
  <c r="Q238" i="9"/>
  <c r="AO238" i="9" s="1"/>
  <c r="P238" i="9"/>
  <c r="L238" i="9"/>
  <c r="J238" i="9"/>
  <c r="G238" i="9"/>
  <c r="A238" i="9"/>
  <c r="AN237" i="9"/>
  <c r="AM237" i="9"/>
  <c r="AL237" i="9"/>
  <c r="AK237" i="9"/>
  <c r="AJ237" i="9"/>
  <c r="AI237" i="9"/>
  <c r="AH237" i="9"/>
  <c r="AG237" i="9"/>
  <c r="AF237" i="9"/>
  <c r="AE237" i="9"/>
  <c r="AD237" i="9"/>
  <c r="AC237" i="9"/>
  <c r="AB237" i="9"/>
  <c r="AO237" i="9" s="1"/>
  <c r="AA237" i="9"/>
  <c r="Z237" i="9"/>
  <c r="Y237" i="9"/>
  <c r="X237" i="9"/>
  <c r="W237" i="9"/>
  <c r="V237" i="9"/>
  <c r="U237" i="9"/>
  <c r="T237" i="9"/>
  <c r="S237" i="9"/>
  <c r="R237" i="9"/>
  <c r="Q237" i="9"/>
  <c r="P237" i="9"/>
  <c r="L237" i="9"/>
  <c r="J237" i="9"/>
  <c r="G237" i="9"/>
  <c r="A237" i="9"/>
  <c r="AN236" i="9"/>
  <c r="AM236" i="9"/>
  <c r="AL236" i="9"/>
  <c r="AK236" i="9"/>
  <c r="AJ236" i="9"/>
  <c r="AI236" i="9"/>
  <c r="AH236" i="9"/>
  <c r="AG236" i="9"/>
  <c r="AF236" i="9"/>
  <c r="AE236" i="9"/>
  <c r="AD236" i="9"/>
  <c r="AC236" i="9"/>
  <c r="AB236" i="9"/>
  <c r="AA236" i="9"/>
  <c r="Z236" i="9"/>
  <c r="Y236" i="9"/>
  <c r="X236" i="9"/>
  <c r="W236" i="9"/>
  <c r="V236" i="9"/>
  <c r="U236" i="9"/>
  <c r="T236" i="9"/>
  <c r="S236" i="9"/>
  <c r="R236" i="9"/>
  <c r="Q236" i="9"/>
  <c r="AO236" i="9" s="1"/>
  <c r="P236" i="9"/>
  <c r="L236" i="9"/>
  <c r="J236" i="9"/>
  <c r="G236" i="9"/>
  <c r="A236" i="9"/>
  <c r="AN235" i="9"/>
  <c r="AM235" i="9"/>
  <c r="AL235" i="9"/>
  <c r="AK235" i="9"/>
  <c r="AJ235" i="9"/>
  <c r="AI235" i="9"/>
  <c r="AH235" i="9"/>
  <c r="AG235" i="9"/>
  <c r="AF235" i="9"/>
  <c r="AE235" i="9"/>
  <c r="AD235" i="9"/>
  <c r="AC235" i="9"/>
  <c r="AB235" i="9"/>
  <c r="AO235" i="9" s="1"/>
  <c r="AA235" i="9"/>
  <c r="Z235" i="9"/>
  <c r="Y235" i="9"/>
  <c r="X235" i="9"/>
  <c r="W235" i="9"/>
  <c r="V235" i="9"/>
  <c r="U235" i="9"/>
  <c r="T235" i="9"/>
  <c r="S235" i="9"/>
  <c r="R235" i="9"/>
  <c r="Q235" i="9"/>
  <c r="P235" i="9"/>
  <c r="L235" i="9"/>
  <c r="J235" i="9"/>
  <c r="G235" i="9"/>
  <c r="A235" i="9"/>
  <c r="AN234" i="9"/>
  <c r="AM234" i="9"/>
  <c r="AL234" i="9"/>
  <c r="AK234" i="9"/>
  <c r="AJ234" i="9"/>
  <c r="AI234" i="9"/>
  <c r="AH234" i="9"/>
  <c r="AG234" i="9"/>
  <c r="AF234" i="9"/>
  <c r="AE234" i="9"/>
  <c r="AD234" i="9"/>
  <c r="AC234" i="9"/>
  <c r="AB234" i="9"/>
  <c r="AA234" i="9"/>
  <c r="Z234" i="9"/>
  <c r="Y234" i="9"/>
  <c r="X234" i="9"/>
  <c r="W234" i="9"/>
  <c r="V234" i="9"/>
  <c r="U234" i="9"/>
  <c r="T234" i="9"/>
  <c r="S234" i="9"/>
  <c r="R234" i="9"/>
  <c r="Q234" i="9"/>
  <c r="AO234" i="9" s="1"/>
  <c r="P234" i="9"/>
  <c r="L234" i="9"/>
  <c r="J234" i="9"/>
  <c r="G234" i="9"/>
  <c r="A234" i="9"/>
  <c r="AN233" i="9"/>
  <c r="AM233" i="9"/>
  <c r="AL233" i="9"/>
  <c r="AK233" i="9"/>
  <c r="AJ233" i="9"/>
  <c r="AI233" i="9"/>
  <c r="AH233" i="9"/>
  <c r="AG233" i="9"/>
  <c r="AF233" i="9"/>
  <c r="AE233" i="9"/>
  <c r="AD233" i="9"/>
  <c r="AC233" i="9"/>
  <c r="AB233" i="9"/>
  <c r="AO233" i="9" s="1"/>
  <c r="AA233" i="9"/>
  <c r="Z233" i="9"/>
  <c r="Y233" i="9"/>
  <c r="X233" i="9"/>
  <c r="W233" i="9"/>
  <c r="V233" i="9"/>
  <c r="U233" i="9"/>
  <c r="T233" i="9"/>
  <c r="S233" i="9"/>
  <c r="R233" i="9"/>
  <c r="Q233" i="9"/>
  <c r="P233" i="9"/>
  <c r="L233" i="9"/>
  <c r="J233" i="9"/>
  <c r="G233" i="9"/>
  <c r="A233" i="9"/>
  <c r="AN232" i="9"/>
  <c r="AM232" i="9"/>
  <c r="AL232" i="9"/>
  <c r="AK232" i="9"/>
  <c r="AJ232" i="9"/>
  <c r="AI232" i="9"/>
  <c r="AH232" i="9"/>
  <c r="AG232" i="9"/>
  <c r="AF232" i="9"/>
  <c r="AE232" i="9"/>
  <c r="AD232" i="9"/>
  <c r="AC232" i="9"/>
  <c r="AB232" i="9"/>
  <c r="AA232" i="9"/>
  <c r="Z232" i="9"/>
  <c r="Y232" i="9"/>
  <c r="X232" i="9"/>
  <c r="W232" i="9"/>
  <c r="V232" i="9"/>
  <c r="U232" i="9"/>
  <c r="T232" i="9"/>
  <c r="S232" i="9"/>
  <c r="R232" i="9"/>
  <c r="Q232" i="9"/>
  <c r="AO232" i="9" s="1"/>
  <c r="P232" i="9"/>
  <c r="L232" i="9"/>
  <c r="J232" i="9"/>
  <c r="G232" i="9"/>
  <c r="A232" i="9"/>
  <c r="AN231" i="9"/>
  <c r="AM231" i="9"/>
  <c r="AL231" i="9"/>
  <c r="AK231" i="9"/>
  <c r="AJ231" i="9"/>
  <c r="AI231" i="9"/>
  <c r="AH231" i="9"/>
  <c r="AG231" i="9"/>
  <c r="AF231" i="9"/>
  <c r="AE231" i="9"/>
  <c r="AD231" i="9"/>
  <c r="AC231" i="9"/>
  <c r="AB231" i="9"/>
  <c r="AO231" i="9" s="1"/>
  <c r="AA231" i="9"/>
  <c r="Z231" i="9"/>
  <c r="Y231" i="9"/>
  <c r="X231" i="9"/>
  <c r="W231" i="9"/>
  <c r="V231" i="9"/>
  <c r="U231" i="9"/>
  <c r="T231" i="9"/>
  <c r="S231" i="9"/>
  <c r="R231" i="9"/>
  <c r="Q231" i="9"/>
  <c r="P231" i="9"/>
  <c r="L231" i="9"/>
  <c r="J231" i="9"/>
  <c r="G231" i="9"/>
  <c r="A231" i="9"/>
  <c r="AN230" i="9"/>
  <c r="AM230" i="9"/>
  <c r="AL230" i="9"/>
  <c r="AK230" i="9"/>
  <c r="AJ230" i="9"/>
  <c r="AI230" i="9"/>
  <c r="AH230" i="9"/>
  <c r="AG230" i="9"/>
  <c r="AF230" i="9"/>
  <c r="AE230" i="9"/>
  <c r="AD230" i="9"/>
  <c r="AC230" i="9"/>
  <c r="AB230" i="9"/>
  <c r="AA230" i="9"/>
  <c r="Z230" i="9"/>
  <c r="Y230" i="9"/>
  <c r="X230" i="9"/>
  <c r="W230" i="9"/>
  <c r="V230" i="9"/>
  <c r="U230" i="9"/>
  <c r="T230" i="9"/>
  <c r="S230" i="9"/>
  <c r="R230" i="9"/>
  <c r="Q230" i="9"/>
  <c r="AO230" i="9" s="1"/>
  <c r="P230" i="9"/>
  <c r="L230" i="9"/>
  <c r="J230" i="9"/>
  <c r="G230" i="9"/>
  <c r="A230" i="9"/>
  <c r="AN229" i="9"/>
  <c r="AM229" i="9"/>
  <c r="AL229" i="9"/>
  <c r="AK229" i="9"/>
  <c r="AJ229" i="9"/>
  <c r="AI229" i="9"/>
  <c r="AH229" i="9"/>
  <c r="AG229" i="9"/>
  <c r="AF229" i="9"/>
  <c r="AE229" i="9"/>
  <c r="AD229" i="9"/>
  <c r="AC229" i="9"/>
  <c r="AB229" i="9"/>
  <c r="AA229" i="9"/>
  <c r="Z229" i="9"/>
  <c r="Y229" i="9"/>
  <c r="X229" i="9"/>
  <c r="W229" i="9"/>
  <c r="V229" i="9"/>
  <c r="U229" i="9"/>
  <c r="T229" i="9"/>
  <c r="S229" i="9"/>
  <c r="R229" i="9"/>
  <c r="Q229" i="9"/>
  <c r="P229" i="9"/>
  <c r="L229" i="9"/>
  <c r="J229" i="9"/>
  <c r="G229" i="9"/>
  <c r="A229" i="9"/>
  <c r="AN228" i="9"/>
  <c r="AM228" i="9"/>
  <c r="AL228" i="9"/>
  <c r="AK228" i="9"/>
  <c r="AJ228" i="9"/>
  <c r="AI228" i="9"/>
  <c r="AH228" i="9"/>
  <c r="AG228" i="9"/>
  <c r="AF228" i="9"/>
  <c r="AE228" i="9"/>
  <c r="AD228" i="9"/>
  <c r="AC228" i="9"/>
  <c r="AB228" i="9"/>
  <c r="AA228" i="9"/>
  <c r="Z228" i="9"/>
  <c r="Y228" i="9"/>
  <c r="X228" i="9"/>
  <c r="W228" i="9"/>
  <c r="V228" i="9"/>
  <c r="U228" i="9"/>
  <c r="T228" i="9"/>
  <c r="S228" i="9"/>
  <c r="R228" i="9"/>
  <c r="Q228" i="9"/>
  <c r="AO228" i="9" s="1"/>
  <c r="P228" i="9"/>
  <c r="L228" i="9"/>
  <c r="J228" i="9"/>
  <c r="G228" i="9"/>
  <c r="A228" i="9"/>
  <c r="AN227" i="9"/>
  <c r="AM227" i="9"/>
  <c r="AL227" i="9"/>
  <c r="AK227" i="9"/>
  <c r="AJ227" i="9"/>
  <c r="AI227" i="9"/>
  <c r="AH227" i="9"/>
  <c r="AG227" i="9"/>
  <c r="AF227" i="9"/>
  <c r="AE227" i="9"/>
  <c r="AD227" i="9"/>
  <c r="AC227" i="9"/>
  <c r="AB227" i="9"/>
  <c r="AA227" i="9"/>
  <c r="Z227" i="9"/>
  <c r="Y227" i="9"/>
  <c r="X227" i="9"/>
  <c r="W227" i="9"/>
  <c r="V227" i="9"/>
  <c r="U227" i="9"/>
  <c r="T227" i="9"/>
  <c r="S227" i="9"/>
  <c r="R227" i="9"/>
  <c r="Q227" i="9"/>
  <c r="P227" i="9"/>
  <c r="L227" i="9"/>
  <c r="J227" i="9"/>
  <c r="G227" i="9"/>
  <c r="A227" i="9"/>
  <c r="AN226" i="9"/>
  <c r="AM226" i="9"/>
  <c r="AL226" i="9"/>
  <c r="AK226" i="9"/>
  <c r="AJ226" i="9"/>
  <c r="AI226" i="9"/>
  <c r="AH226" i="9"/>
  <c r="AG226" i="9"/>
  <c r="AF226" i="9"/>
  <c r="AE226" i="9"/>
  <c r="AD226" i="9"/>
  <c r="AC226" i="9"/>
  <c r="AB226" i="9"/>
  <c r="AA226" i="9"/>
  <c r="Z226" i="9"/>
  <c r="Y226" i="9"/>
  <c r="X226" i="9"/>
  <c r="W226" i="9"/>
  <c r="V226" i="9"/>
  <c r="U226" i="9"/>
  <c r="T226" i="9"/>
  <c r="S226" i="9"/>
  <c r="R226" i="9"/>
  <c r="Q226" i="9"/>
  <c r="AO226" i="9" s="1"/>
  <c r="P226" i="9"/>
  <c r="L226" i="9"/>
  <c r="J226" i="9"/>
  <c r="G226" i="9"/>
  <c r="A226" i="9"/>
  <c r="AN225" i="9"/>
  <c r="AM225" i="9"/>
  <c r="AL225" i="9"/>
  <c r="AK225" i="9"/>
  <c r="AJ225" i="9"/>
  <c r="AI225" i="9"/>
  <c r="AH225" i="9"/>
  <c r="AG225" i="9"/>
  <c r="AF225" i="9"/>
  <c r="AE225" i="9"/>
  <c r="AD225" i="9"/>
  <c r="AC225" i="9"/>
  <c r="AB225" i="9"/>
  <c r="AA225" i="9"/>
  <c r="Z225" i="9"/>
  <c r="Y225" i="9"/>
  <c r="X225" i="9"/>
  <c r="W225" i="9"/>
  <c r="V225" i="9"/>
  <c r="U225" i="9"/>
  <c r="T225" i="9"/>
  <c r="S225" i="9"/>
  <c r="R225" i="9"/>
  <c r="Q225" i="9"/>
  <c r="P225" i="9"/>
  <c r="L225" i="9"/>
  <c r="J225" i="9"/>
  <c r="G225" i="9"/>
  <c r="A225" i="9"/>
  <c r="AN224" i="9"/>
  <c r="AM224" i="9"/>
  <c r="AL224" i="9"/>
  <c r="AK224" i="9"/>
  <c r="AJ224" i="9"/>
  <c r="AI224" i="9"/>
  <c r="AH224" i="9"/>
  <c r="AG224" i="9"/>
  <c r="AF224" i="9"/>
  <c r="AE224" i="9"/>
  <c r="AD224" i="9"/>
  <c r="AC224" i="9"/>
  <c r="AB224" i="9"/>
  <c r="AA224" i="9"/>
  <c r="Z224" i="9"/>
  <c r="Y224" i="9"/>
  <c r="X224" i="9"/>
  <c r="W224" i="9"/>
  <c r="V224" i="9"/>
  <c r="U224" i="9"/>
  <c r="T224" i="9"/>
  <c r="S224" i="9"/>
  <c r="R224" i="9"/>
  <c r="Q224" i="9"/>
  <c r="AO224" i="9" s="1"/>
  <c r="P224" i="9"/>
  <c r="L224" i="9"/>
  <c r="J224" i="9"/>
  <c r="G224" i="9"/>
  <c r="A224" i="9"/>
  <c r="AN223" i="9"/>
  <c r="AM223" i="9"/>
  <c r="AL223" i="9"/>
  <c r="AK223" i="9"/>
  <c r="AJ223" i="9"/>
  <c r="AI223" i="9"/>
  <c r="AH223" i="9"/>
  <c r="AG223" i="9"/>
  <c r="AF223" i="9"/>
  <c r="AE223" i="9"/>
  <c r="AD223" i="9"/>
  <c r="AC223" i="9"/>
  <c r="AB223" i="9"/>
  <c r="AA223" i="9"/>
  <c r="Z223" i="9"/>
  <c r="Y223" i="9"/>
  <c r="X223" i="9"/>
  <c r="W223" i="9"/>
  <c r="V223" i="9"/>
  <c r="U223" i="9"/>
  <c r="T223" i="9"/>
  <c r="S223" i="9"/>
  <c r="R223" i="9"/>
  <c r="Q223" i="9"/>
  <c r="P223" i="9"/>
  <c r="L223" i="9"/>
  <c r="J223" i="9"/>
  <c r="G223" i="9"/>
  <c r="A223" i="9"/>
  <c r="AN222" i="9"/>
  <c r="AM222" i="9"/>
  <c r="AL222" i="9"/>
  <c r="AK222" i="9"/>
  <c r="AJ222" i="9"/>
  <c r="AI222" i="9"/>
  <c r="AH222" i="9"/>
  <c r="AG222" i="9"/>
  <c r="AF222" i="9"/>
  <c r="AE222" i="9"/>
  <c r="AD222" i="9"/>
  <c r="AC222" i="9"/>
  <c r="AB222" i="9"/>
  <c r="AA222" i="9"/>
  <c r="Z222" i="9"/>
  <c r="Y222" i="9"/>
  <c r="X222" i="9"/>
  <c r="W222" i="9"/>
  <c r="V222" i="9"/>
  <c r="U222" i="9"/>
  <c r="T222" i="9"/>
  <c r="S222" i="9"/>
  <c r="R222" i="9"/>
  <c r="Q222" i="9"/>
  <c r="AO222" i="9" s="1"/>
  <c r="P222" i="9"/>
  <c r="L222" i="9"/>
  <c r="J222" i="9"/>
  <c r="G222" i="9"/>
  <c r="A222" i="9"/>
  <c r="AN221" i="9"/>
  <c r="AM221" i="9"/>
  <c r="AL221" i="9"/>
  <c r="AK221" i="9"/>
  <c r="AJ221" i="9"/>
  <c r="AI221" i="9"/>
  <c r="AH221" i="9"/>
  <c r="AG221" i="9"/>
  <c r="AF221" i="9"/>
  <c r="AE221" i="9"/>
  <c r="AD221" i="9"/>
  <c r="AC221" i="9"/>
  <c r="AB221" i="9"/>
  <c r="AA221" i="9"/>
  <c r="Z221" i="9"/>
  <c r="Y221" i="9"/>
  <c r="X221" i="9"/>
  <c r="W221" i="9"/>
  <c r="V221" i="9"/>
  <c r="U221" i="9"/>
  <c r="T221" i="9"/>
  <c r="S221" i="9"/>
  <c r="R221" i="9"/>
  <c r="Q221" i="9"/>
  <c r="P221" i="9"/>
  <c r="L221" i="9"/>
  <c r="J221" i="9"/>
  <c r="G221" i="9"/>
  <c r="A221" i="9"/>
  <c r="AN220" i="9"/>
  <c r="AM220" i="9"/>
  <c r="AL220" i="9"/>
  <c r="AK220" i="9"/>
  <c r="AJ220" i="9"/>
  <c r="AI220" i="9"/>
  <c r="AH220" i="9"/>
  <c r="AG220" i="9"/>
  <c r="AF220" i="9"/>
  <c r="AE220" i="9"/>
  <c r="AD220" i="9"/>
  <c r="AC220" i="9"/>
  <c r="AB220" i="9"/>
  <c r="AA220" i="9"/>
  <c r="Z220" i="9"/>
  <c r="Y220" i="9"/>
  <c r="X220" i="9"/>
  <c r="W220" i="9"/>
  <c r="V220" i="9"/>
  <c r="U220" i="9"/>
  <c r="T220" i="9"/>
  <c r="S220" i="9"/>
  <c r="R220" i="9"/>
  <c r="Q220" i="9"/>
  <c r="AO220" i="9" s="1"/>
  <c r="P220" i="9"/>
  <c r="L220" i="9"/>
  <c r="J220" i="9"/>
  <c r="G220" i="9"/>
  <c r="A220" i="9"/>
  <c r="AN219" i="9"/>
  <c r="AM219" i="9"/>
  <c r="AL219" i="9"/>
  <c r="AK219" i="9"/>
  <c r="AJ219" i="9"/>
  <c r="AI219" i="9"/>
  <c r="AH219" i="9"/>
  <c r="AG219" i="9"/>
  <c r="AF219" i="9"/>
  <c r="AE219" i="9"/>
  <c r="AD219" i="9"/>
  <c r="AC219" i="9"/>
  <c r="AB219" i="9"/>
  <c r="AA219" i="9"/>
  <c r="Z219" i="9"/>
  <c r="Y219" i="9"/>
  <c r="X219" i="9"/>
  <c r="W219" i="9"/>
  <c r="V219" i="9"/>
  <c r="U219" i="9"/>
  <c r="T219" i="9"/>
  <c r="S219" i="9"/>
  <c r="R219" i="9"/>
  <c r="Q219" i="9"/>
  <c r="P219" i="9"/>
  <c r="L219" i="9"/>
  <c r="J219" i="9"/>
  <c r="G219" i="9"/>
  <c r="A219" i="9"/>
  <c r="AN218" i="9"/>
  <c r="AM218" i="9"/>
  <c r="AL218" i="9"/>
  <c r="AK218" i="9"/>
  <c r="AJ218" i="9"/>
  <c r="AI218" i="9"/>
  <c r="AH218" i="9"/>
  <c r="AG218" i="9"/>
  <c r="AF218" i="9"/>
  <c r="AE218" i="9"/>
  <c r="AD218" i="9"/>
  <c r="AC218" i="9"/>
  <c r="AB218" i="9"/>
  <c r="AA218" i="9"/>
  <c r="Z218" i="9"/>
  <c r="Y218" i="9"/>
  <c r="X218" i="9"/>
  <c r="W218" i="9"/>
  <c r="V218" i="9"/>
  <c r="U218" i="9"/>
  <c r="T218" i="9"/>
  <c r="S218" i="9"/>
  <c r="R218" i="9"/>
  <c r="Q218" i="9"/>
  <c r="AO218" i="9" s="1"/>
  <c r="P218" i="9"/>
  <c r="L218" i="9"/>
  <c r="J218" i="9"/>
  <c r="G218" i="9"/>
  <c r="A218" i="9"/>
  <c r="AN217" i="9"/>
  <c r="AM217" i="9"/>
  <c r="AL217" i="9"/>
  <c r="AK217" i="9"/>
  <c r="AJ217" i="9"/>
  <c r="AI217" i="9"/>
  <c r="AH217" i="9"/>
  <c r="AG217" i="9"/>
  <c r="AF217" i="9"/>
  <c r="AE217" i="9"/>
  <c r="AD217" i="9"/>
  <c r="AC217" i="9"/>
  <c r="AB217" i="9"/>
  <c r="AA217" i="9"/>
  <c r="Z217" i="9"/>
  <c r="Y217" i="9"/>
  <c r="X217" i="9"/>
  <c r="W217" i="9"/>
  <c r="V217" i="9"/>
  <c r="U217" i="9"/>
  <c r="T217" i="9"/>
  <c r="S217" i="9"/>
  <c r="R217" i="9"/>
  <c r="Q217" i="9"/>
  <c r="P217" i="9"/>
  <c r="L217" i="9"/>
  <c r="J217" i="9"/>
  <c r="G217" i="9"/>
  <c r="A217" i="9"/>
  <c r="AN216" i="9"/>
  <c r="AM216" i="9"/>
  <c r="AL216" i="9"/>
  <c r="AK216" i="9"/>
  <c r="AJ216" i="9"/>
  <c r="AI216" i="9"/>
  <c r="AH216" i="9"/>
  <c r="AG216" i="9"/>
  <c r="AF216" i="9"/>
  <c r="AE216" i="9"/>
  <c r="AD216" i="9"/>
  <c r="AC216" i="9"/>
  <c r="AB216" i="9"/>
  <c r="AA216" i="9"/>
  <c r="Z216" i="9"/>
  <c r="Y216" i="9"/>
  <c r="X216" i="9"/>
  <c r="W216" i="9"/>
  <c r="V216" i="9"/>
  <c r="U216" i="9"/>
  <c r="T216" i="9"/>
  <c r="S216" i="9"/>
  <c r="R216" i="9"/>
  <c r="Q216" i="9"/>
  <c r="AO216" i="9" s="1"/>
  <c r="P216" i="9"/>
  <c r="L216" i="9"/>
  <c r="J216" i="9"/>
  <c r="G216" i="9"/>
  <c r="A216" i="9"/>
  <c r="AN215" i="9"/>
  <c r="AM215" i="9"/>
  <c r="AL215" i="9"/>
  <c r="AK215" i="9"/>
  <c r="AJ215" i="9"/>
  <c r="AI215" i="9"/>
  <c r="AH215" i="9"/>
  <c r="AG215" i="9"/>
  <c r="AF215" i="9"/>
  <c r="AE215" i="9"/>
  <c r="AD215" i="9"/>
  <c r="AC215" i="9"/>
  <c r="AB215" i="9"/>
  <c r="AA215" i="9"/>
  <c r="Z215" i="9"/>
  <c r="Y215" i="9"/>
  <c r="X215" i="9"/>
  <c r="W215" i="9"/>
  <c r="V215" i="9"/>
  <c r="U215" i="9"/>
  <c r="T215" i="9"/>
  <c r="S215" i="9"/>
  <c r="R215" i="9"/>
  <c r="Q215" i="9"/>
  <c r="P215" i="9"/>
  <c r="L215" i="9"/>
  <c r="J215" i="9"/>
  <c r="G215" i="9"/>
  <c r="A215" i="9"/>
  <c r="AN214" i="9"/>
  <c r="AM214" i="9"/>
  <c r="AL214" i="9"/>
  <c r="AK214" i="9"/>
  <c r="AJ214" i="9"/>
  <c r="AI214" i="9"/>
  <c r="AH214" i="9"/>
  <c r="AG214" i="9"/>
  <c r="AF214" i="9"/>
  <c r="AE214" i="9"/>
  <c r="AD214" i="9"/>
  <c r="AC214" i="9"/>
  <c r="AB214" i="9"/>
  <c r="AA214" i="9"/>
  <c r="Z214" i="9"/>
  <c r="Y214" i="9"/>
  <c r="X214" i="9"/>
  <c r="W214" i="9"/>
  <c r="V214" i="9"/>
  <c r="U214" i="9"/>
  <c r="T214" i="9"/>
  <c r="S214" i="9"/>
  <c r="R214" i="9"/>
  <c r="Q214" i="9"/>
  <c r="AO214" i="9" s="1"/>
  <c r="P214" i="9"/>
  <c r="L214" i="9"/>
  <c r="J214" i="9"/>
  <c r="G214" i="9"/>
  <c r="A214" i="9"/>
  <c r="AN213" i="9"/>
  <c r="AM213" i="9"/>
  <c r="AL213" i="9"/>
  <c r="AK213" i="9"/>
  <c r="AJ213" i="9"/>
  <c r="AI213" i="9"/>
  <c r="AH213" i="9"/>
  <c r="AG213" i="9"/>
  <c r="AF213" i="9"/>
  <c r="AE213" i="9"/>
  <c r="AD213" i="9"/>
  <c r="AC213" i="9"/>
  <c r="AB213" i="9"/>
  <c r="AA213" i="9"/>
  <c r="Z213" i="9"/>
  <c r="Y213" i="9"/>
  <c r="X213" i="9"/>
  <c r="W213" i="9"/>
  <c r="V213" i="9"/>
  <c r="U213" i="9"/>
  <c r="T213" i="9"/>
  <c r="S213" i="9"/>
  <c r="R213" i="9"/>
  <c r="Q213" i="9"/>
  <c r="P213" i="9"/>
  <c r="L213" i="9"/>
  <c r="J213" i="9"/>
  <c r="G213" i="9"/>
  <c r="A213" i="9"/>
  <c r="AN212" i="9"/>
  <c r="AM212" i="9"/>
  <c r="AL212" i="9"/>
  <c r="AK212" i="9"/>
  <c r="AJ212" i="9"/>
  <c r="AI212" i="9"/>
  <c r="AH212" i="9"/>
  <c r="AG212" i="9"/>
  <c r="AF212" i="9"/>
  <c r="AE212" i="9"/>
  <c r="AD212" i="9"/>
  <c r="AC212" i="9"/>
  <c r="AB212" i="9"/>
  <c r="AA212" i="9"/>
  <c r="Z212" i="9"/>
  <c r="Y212" i="9"/>
  <c r="X212" i="9"/>
  <c r="W212" i="9"/>
  <c r="V212" i="9"/>
  <c r="U212" i="9"/>
  <c r="T212" i="9"/>
  <c r="S212" i="9"/>
  <c r="R212" i="9"/>
  <c r="Q212" i="9"/>
  <c r="AO212" i="9" s="1"/>
  <c r="P212" i="9"/>
  <c r="L212" i="9"/>
  <c r="J212" i="9"/>
  <c r="G212" i="9"/>
  <c r="A212" i="9"/>
  <c r="AN211" i="9"/>
  <c r="AM211" i="9"/>
  <c r="AL211" i="9"/>
  <c r="AK211" i="9"/>
  <c r="AJ211" i="9"/>
  <c r="AI211" i="9"/>
  <c r="AH211" i="9"/>
  <c r="AG211" i="9"/>
  <c r="AF211" i="9"/>
  <c r="AE211" i="9"/>
  <c r="AD211" i="9"/>
  <c r="AC211" i="9"/>
  <c r="AB211" i="9"/>
  <c r="AA211" i="9"/>
  <c r="Z211" i="9"/>
  <c r="Y211" i="9"/>
  <c r="X211" i="9"/>
  <c r="W211" i="9"/>
  <c r="V211" i="9"/>
  <c r="U211" i="9"/>
  <c r="T211" i="9"/>
  <c r="S211" i="9"/>
  <c r="R211" i="9"/>
  <c r="Q211" i="9"/>
  <c r="P211" i="9"/>
  <c r="L211" i="9"/>
  <c r="J211" i="9"/>
  <c r="G211" i="9"/>
  <c r="A211" i="9"/>
  <c r="AN210" i="9"/>
  <c r="AM210" i="9"/>
  <c r="AL210" i="9"/>
  <c r="AK210" i="9"/>
  <c r="AJ210" i="9"/>
  <c r="AI210" i="9"/>
  <c r="AH210" i="9"/>
  <c r="AG210" i="9"/>
  <c r="AF210" i="9"/>
  <c r="AE210" i="9"/>
  <c r="AD210" i="9"/>
  <c r="AC210" i="9"/>
  <c r="AB210" i="9"/>
  <c r="AA210" i="9"/>
  <c r="Z210" i="9"/>
  <c r="Y210" i="9"/>
  <c r="X210" i="9"/>
  <c r="W210" i="9"/>
  <c r="V210" i="9"/>
  <c r="U210" i="9"/>
  <c r="T210" i="9"/>
  <c r="S210" i="9"/>
  <c r="R210" i="9"/>
  <c r="Q210" i="9"/>
  <c r="AO210" i="9" s="1"/>
  <c r="P210" i="9"/>
  <c r="L210" i="9"/>
  <c r="J210" i="9"/>
  <c r="G210" i="9"/>
  <c r="A210" i="9"/>
  <c r="AN209" i="9"/>
  <c r="AM209" i="9"/>
  <c r="AL209" i="9"/>
  <c r="AK209" i="9"/>
  <c r="AJ209" i="9"/>
  <c r="AI209" i="9"/>
  <c r="AH209" i="9"/>
  <c r="AG209" i="9"/>
  <c r="AF209" i="9"/>
  <c r="AE209" i="9"/>
  <c r="AD209" i="9"/>
  <c r="AC209" i="9"/>
  <c r="AB209" i="9"/>
  <c r="AA209" i="9"/>
  <c r="Z209" i="9"/>
  <c r="Y209" i="9"/>
  <c r="X209" i="9"/>
  <c r="W209" i="9"/>
  <c r="V209" i="9"/>
  <c r="U209" i="9"/>
  <c r="T209" i="9"/>
  <c r="S209" i="9"/>
  <c r="R209" i="9"/>
  <c r="Q209" i="9"/>
  <c r="P209" i="9"/>
  <c r="L209" i="9"/>
  <c r="J209" i="9"/>
  <c r="G209" i="9"/>
  <c r="A209" i="9"/>
  <c r="AN208" i="9"/>
  <c r="AM208" i="9"/>
  <c r="AL208" i="9"/>
  <c r="AK208" i="9"/>
  <c r="AJ208" i="9"/>
  <c r="AI208" i="9"/>
  <c r="AH208" i="9"/>
  <c r="AG208" i="9"/>
  <c r="AF208" i="9"/>
  <c r="AE208" i="9"/>
  <c r="AD208" i="9"/>
  <c r="AC208" i="9"/>
  <c r="AB208" i="9"/>
  <c r="AA208" i="9"/>
  <c r="Z208" i="9"/>
  <c r="Y208" i="9"/>
  <c r="X208" i="9"/>
  <c r="W208" i="9"/>
  <c r="V208" i="9"/>
  <c r="U208" i="9"/>
  <c r="T208" i="9"/>
  <c r="S208" i="9"/>
  <c r="R208" i="9"/>
  <c r="Q208" i="9"/>
  <c r="AO208" i="9" s="1"/>
  <c r="P208" i="9"/>
  <c r="L208" i="9"/>
  <c r="J208" i="9"/>
  <c r="G208" i="9"/>
  <c r="A208" i="9"/>
  <c r="AN207" i="9"/>
  <c r="AM207" i="9"/>
  <c r="AL207" i="9"/>
  <c r="AK207" i="9"/>
  <c r="AJ207" i="9"/>
  <c r="AI207" i="9"/>
  <c r="AH207" i="9"/>
  <c r="AG207" i="9"/>
  <c r="AF207" i="9"/>
  <c r="AE207" i="9"/>
  <c r="AD207" i="9"/>
  <c r="AC207" i="9"/>
  <c r="AB207" i="9"/>
  <c r="AA207" i="9"/>
  <c r="Z207" i="9"/>
  <c r="Y207" i="9"/>
  <c r="X207" i="9"/>
  <c r="W207" i="9"/>
  <c r="V207" i="9"/>
  <c r="U207" i="9"/>
  <c r="T207" i="9"/>
  <c r="S207" i="9"/>
  <c r="R207" i="9"/>
  <c r="Q207" i="9"/>
  <c r="P207" i="9"/>
  <c r="L207" i="9"/>
  <c r="J207" i="9"/>
  <c r="G207" i="9"/>
  <c r="A207" i="9"/>
  <c r="AN206" i="9"/>
  <c r="AM206" i="9"/>
  <c r="AL206" i="9"/>
  <c r="AK206" i="9"/>
  <c r="AJ206" i="9"/>
  <c r="AI206" i="9"/>
  <c r="AH206" i="9"/>
  <c r="AG206" i="9"/>
  <c r="AF206" i="9"/>
  <c r="AE206" i="9"/>
  <c r="AD206" i="9"/>
  <c r="AC206" i="9"/>
  <c r="AB206" i="9"/>
  <c r="AA206" i="9"/>
  <c r="Z206" i="9"/>
  <c r="Y206" i="9"/>
  <c r="X206" i="9"/>
  <c r="W206" i="9"/>
  <c r="V206" i="9"/>
  <c r="U206" i="9"/>
  <c r="T206" i="9"/>
  <c r="S206" i="9"/>
  <c r="R206" i="9"/>
  <c r="Q206" i="9"/>
  <c r="AO206" i="9" s="1"/>
  <c r="P206" i="9"/>
  <c r="L206" i="9"/>
  <c r="J206" i="9"/>
  <c r="G206" i="9"/>
  <c r="A206" i="9"/>
  <c r="AN205" i="9"/>
  <c r="AM205" i="9"/>
  <c r="AL205" i="9"/>
  <c r="AK205" i="9"/>
  <c r="AJ205" i="9"/>
  <c r="AI205" i="9"/>
  <c r="AH205" i="9"/>
  <c r="AG205" i="9"/>
  <c r="AF205" i="9"/>
  <c r="AE205" i="9"/>
  <c r="AD205" i="9"/>
  <c r="AC205" i="9"/>
  <c r="AB205" i="9"/>
  <c r="AA205" i="9"/>
  <c r="Z205" i="9"/>
  <c r="Y205" i="9"/>
  <c r="X205" i="9"/>
  <c r="W205" i="9"/>
  <c r="V205" i="9"/>
  <c r="U205" i="9"/>
  <c r="T205" i="9"/>
  <c r="S205" i="9"/>
  <c r="R205" i="9"/>
  <c r="Q205" i="9"/>
  <c r="P205" i="9"/>
  <c r="L205" i="9"/>
  <c r="J205" i="9"/>
  <c r="G205" i="9"/>
  <c r="A205" i="9"/>
  <c r="AN204" i="9"/>
  <c r="AM204" i="9"/>
  <c r="AL204" i="9"/>
  <c r="AK204" i="9"/>
  <c r="AJ204" i="9"/>
  <c r="AI204" i="9"/>
  <c r="AH204" i="9"/>
  <c r="AG204" i="9"/>
  <c r="AF204" i="9"/>
  <c r="AE204" i="9"/>
  <c r="AD204" i="9"/>
  <c r="AC204" i="9"/>
  <c r="AB204" i="9"/>
  <c r="AA204" i="9"/>
  <c r="Z204" i="9"/>
  <c r="Y204" i="9"/>
  <c r="X204" i="9"/>
  <c r="W204" i="9"/>
  <c r="V204" i="9"/>
  <c r="U204" i="9"/>
  <c r="T204" i="9"/>
  <c r="S204" i="9"/>
  <c r="R204" i="9"/>
  <c r="Q204" i="9"/>
  <c r="AO204" i="9" s="1"/>
  <c r="P204" i="9"/>
  <c r="L204" i="9"/>
  <c r="J204" i="9"/>
  <c r="G204" i="9"/>
  <c r="A204" i="9"/>
  <c r="AN203" i="9"/>
  <c r="AM203" i="9"/>
  <c r="AL203" i="9"/>
  <c r="AK203" i="9"/>
  <c r="AJ203" i="9"/>
  <c r="AI203" i="9"/>
  <c r="AH203" i="9"/>
  <c r="AG203" i="9"/>
  <c r="AF203" i="9"/>
  <c r="AE203" i="9"/>
  <c r="AD203" i="9"/>
  <c r="AC203" i="9"/>
  <c r="AB203" i="9"/>
  <c r="AA203" i="9"/>
  <c r="Z203" i="9"/>
  <c r="Y203" i="9"/>
  <c r="X203" i="9"/>
  <c r="W203" i="9"/>
  <c r="V203" i="9"/>
  <c r="U203" i="9"/>
  <c r="T203" i="9"/>
  <c r="S203" i="9"/>
  <c r="R203" i="9"/>
  <c r="Q203" i="9"/>
  <c r="P203" i="9"/>
  <c r="L203" i="9"/>
  <c r="J203" i="9"/>
  <c r="G203" i="9"/>
  <c r="A203" i="9"/>
  <c r="AN202" i="9"/>
  <c r="AM202" i="9"/>
  <c r="AL202" i="9"/>
  <c r="AK202" i="9"/>
  <c r="AJ202" i="9"/>
  <c r="AI202" i="9"/>
  <c r="AH202" i="9"/>
  <c r="AG202" i="9"/>
  <c r="AF202" i="9"/>
  <c r="AE202" i="9"/>
  <c r="AD202" i="9"/>
  <c r="AC202" i="9"/>
  <c r="AB202" i="9"/>
  <c r="AA202" i="9"/>
  <c r="Z202" i="9"/>
  <c r="Y202" i="9"/>
  <c r="X202" i="9"/>
  <c r="W202" i="9"/>
  <c r="V202" i="9"/>
  <c r="U202" i="9"/>
  <c r="T202" i="9"/>
  <c r="S202" i="9"/>
  <c r="R202" i="9"/>
  <c r="Q202" i="9"/>
  <c r="AO202" i="9" s="1"/>
  <c r="P202" i="9"/>
  <c r="L202" i="9"/>
  <c r="J202" i="9"/>
  <c r="G202" i="9"/>
  <c r="A202" i="9"/>
  <c r="AN201" i="9"/>
  <c r="AM201" i="9"/>
  <c r="AL201" i="9"/>
  <c r="AK201" i="9"/>
  <c r="AJ201" i="9"/>
  <c r="AI201" i="9"/>
  <c r="AH201" i="9"/>
  <c r="AG201" i="9"/>
  <c r="AF201" i="9"/>
  <c r="AE201" i="9"/>
  <c r="AD201" i="9"/>
  <c r="AC201" i="9"/>
  <c r="AB201" i="9"/>
  <c r="AA201" i="9"/>
  <c r="Z201" i="9"/>
  <c r="Y201" i="9"/>
  <c r="X201" i="9"/>
  <c r="W201" i="9"/>
  <c r="V201" i="9"/>
  <c r="U201" i="9"/>
  <c r="T201" i="9"/>
  <c r="S201" i="9"/>
  <c r="R201" i="9"/>
  <c r="Q201" i="9"/>
  <c r="P201" i="9"/>
  <c r="L201" i="9"/>
  <c r="J201" i="9"/>
  <c r="G201" i="9"/>
  <c r="A201" i="9"/>
  <c r="AN200" i="9"/>
  <c r="AM200" i="9"/>
  <c r="AL200" i="9"/>
  <c r="AK200" i="9"/>
  <c r="AJ200" i="9"/>
  <c r="AI200" i="9"/>
  <c r="AH200" i="9"/>
  <c r="AG200" i="9"/>
  <c r="AF200" i="9"/>
  <c r="AE200" i="9"/>
  <c r="AD200" i="9"/>
  <c r="AC200" i="9"/>
  <c r="AB200" i="9"/>
  <c r="AA200" i="9"/>
  <c r="Z200" i="9"/>
  <c r="Y200" i="9"/>
  <c r="X200" i="9"/>
  <c r="W200" i="9"/>
  <c r="V200" i="9"/>
  <c r="U200" i="9"/>
  <c r="T200" i="9"/>
  <c r="S200" i="9"/>
  <c r="R200" i="9"/>
  <c r="Q200" i="9"/>
  <c r="AO200" i="9" s="1"/>
  <c r="P200" i="9"/>
  <c r="L200" i="9"/>
  <c r="J200" i="9"/>
  <c r="G200" i="9"/>
  <c r="A200" i="9"/>
  <c r="AN199" i="9"/>
  <c r="AM199" i="9"/>
  <c r="AL199" i="9"/>
  <c r="AK199" i="9"/>
  <c r="AJ199" i="9"/>
  <c r="AI199" i="9"/>
  <c r="AH199" i="9"/>
  <c r="AG199" i="9"/>
  <c r="AF199" i="9"/>
  <c r="AE199" i="9"/>
  <c r="AD199" i="9"/>
  <c r="AC199" i="9"/>
  <c r="AB199" i="9"/>
  <c r="AA199" i="9"/>
  <c r="Z199" i="9"/>
  <c r="Y199" i="9"/>
  <c r="X199" i="9"/>
  <c r="W199" i="9"/>
  <c r="V199" i="9"/>
  <c r="U199" i="9"/>
  <c r="T199" i="9"/>
  <c r="S199" i="9"/>
  <c r="R199" i="9"/>
  <c r="Q199" i="9"/>
  <c r="P199" i="9"/>
  <c r="L199" i="9"/>
  <c r="J199" i="9"/>
  <c r="G199" i="9"/>
  <c r="A199" i="9"/>
  <c r="AN198" i="9"/>
  <c r="AM198" i="9"/>
  <c r="AL198" i="9"/>
  <c r="AK198" i="9"/>
  <c r="AJ198" i="9"/>
  <c r="AI198" i="9"/>
  <c r="AH198" i="9"/>
  <c r="AG198" i="9"/>
  <c r="AF198" i="9"/>
  <c r="AE198" i="9"/>
  <c r="AD198" i="9"/>
  <c r="AC198" i="9"/>
  <c r="AB198" i="9"/>
  <c r="AA198" i="9"/>
  <c r="Z198" i="9"/>
  <c r="Y198" i="9"/>
  <c r="X198" i="9"/>
  <c r="W198" i="9"/>
  <c r="V198" i="9"/>
  <c r="U198" i="9"/>
  <c r="T198" i="9"/>
  <c r="S198" i="9"/>
  <c r="R198" i="9"/>
  <c r="Q198" i="9"/>
  <c r="AO198" i="9" s="1"/>
  <c r="P198" i="9"/>
  <c r="L198" i="9"/>
  <c r="J198" i="9"/>
  <c r="G198" i="9"/>
  <c r="A198" i="9"/>
  <c r="AN197" i="9"/>
  <c r="AM197" i="9"/>
  <c r="AL197" i="9"/>
  <c r="AK197" i="9"/>
  <c r="AJ197" i="9"/>
  <c r="AI197" i="9"/>
  <c r="AH197" i="9"/>
  <c r="AG197" i="9"/>
  <c r="AF197" i="9"/>
  <c r="AE197" i="9"/>
  <c r="AD197" i="9"/>
  <c r="AC197" i="9"/>
  <c r="AB197" i="9"/>
  <c r="AA197" i="9"/>
  <c r="Z197" i="9"/>
  <c r="Y197" i="9"/>
  <c r="X197" i="9"/>
  <c r="W197" i="9"/>
  <c r="V197" i="9"/>
  <c r="U197" i="9"/>
  <c r="T197" i="9"/>
  <c r="S197" i="9"/>
  <c r="R197" i="9"/>
  <c r="Q197" i="9"/>
  <c r="P197" i="9"/>
  <c r="L197" i="9"/>
  <c r="J197" i="9"/>
  <c r="G197" i="9"/>
  <c r="A197" i="9"/>
  <c r="AN196" i="9"/>
  <c r="AM196" i="9"/>
  <c r="AL196" i="9"/>
  <c r="AK196" i="9"/>
  <c r="AJ196" i="9"/>
  <c r="AI196" i="9"/>
  <c r="AH196" i="9"/>
  <c r="AG196" i="9"/>
  <c r="AF196" i="9"/>
  <c r="AE196" i="9"/>
  <c r="AD196" i="9"/>
  <c r="AC196" i="9"/>
  <c r="AB196" i="9"/>
  <c r="AA196" i="9"/>
  <c r="Z196" i="9"/>
  <c r="Y196" i="9"/>
  <c r="X196" i="9"/>
  <c r="W196" i="9"/>
  <c r="V196" i="9"/>
  <c r="U196" i="9"/>
  <c r="T196" i="9"/>
  <c r="S196" i="9"/>
  <c r="R196" i="9"/>
  <c r="Q196" i="9"/>
  <c r="AO196" i="9" s="1"/>
  <c r="P196" i="9"/>
  <c r="L196" i="9"/>
  <c r="J196" i="9"/>
  <c r="G196" i="9"/>
  <c r="A196" i="9"/>
  <c r="AN195" i="9"/>
  <c r="AM195" i="9"/>
  <c r="AL195" i="9"/>
  <c r="AK195" i="9"/>
  <c r="AJ195" i="9"/>
  <c r="AI195" i="9"/>
  <c r="AH195" i="9"/>
  <c r="AG195" i="9"/>
  <c r="AF195" i="9"/>
  <c r="AE195" i="9"/>
  <c r="AD195" i="9"/>
  <c r="AC195" i="9"/>
  <c r="AB195" i="9"/>
  <c r="AA195" i="9"/>
  <c r="Z195" i="9"/>
  <c r="Y195" i="9"/>
  <c r="X195" i="9"/>
  <c r="W195" i="9"/>
  <c r="V195" i="9"/>
  <c r="U195" i="9"/>
  <c r="T195" i="9"/>
  <c r="S195" i="9"/>
  <c r="R195" i="9"/>
  <c r="Q195" i="9"/>
  <c r="P195" i="9"/>
  <c r="L195" i="9"/>
  <c r="J195" i="9"/>
  <c r="G195" i="9"/>
  <c r="A195" i="9"/>
  <c r="AN194" i="9"/>
  <c r="AM194" i="9"/>
  <c r="AL194" i="9"/>
  <c r="AK194" i="9"/>
  <c r="AJ194" i="9"/>
  <c r="AI194" i="9"/>
  <c r="AH194" i="9"/>
  <c r="AG194" i="9"/>
  <c r="AF194" i="9"/>
  <c r="AE194" i="9"/>
  <c r="AD194" i="9"/>
  <c r="AC194" i="9"/>
  <c r="AB194" i="9"/>
  <c r="AA194" i="9"/>
  <c r="Z194" i="9"/>
  <c r="Y194" i="9"/>
  <c r="X194" i="9"/>
  <c r="W194" i="9"/>
  <c r="V194" i="9"/>
  <c r="U194" i="9"/>
  <c r="T194" i="9"/>
  <c r="S194" i="9"/>
  <c r="R194" i="9"/>
  <c r="Q194" i="9"/>
  <c r="AO194" i="9" s="1"/>
  <c r="P194" i="9"/>
  <c r="L194" i="9"/>
  <c r="J194" i="9"/>
  <c r="G194" i="9"/>
  <c r="A194" i="9"/>
  <c r="AN193" i="9"/>
  <c r="AM193" i="9"/>
  <c r="AL193" i="9"/>
  <c r="AK193" i="9"/>
  <c r="AJ193" i="9"/>
  <c r="AI193" i="9"/>
  <c r="AH193" i="9"/>
  <c r="AG193" i="9"/>
  <c r="AF193" i="9"/>
  <c r="AE193" i="9"/>
  <c r="AD193" i="9"/>
  <c r="AC193" i="9"/>
  <c r="AB193" i="9"/>
  <c r="AA193" i="9"/>
  <c r="Z193" i="9"/>
  <c r="Y193" i="9"/>
  <c r="X193" i="9"/>
  <c r="W193" i="9"/>
  <c r="V193" i="9"/>
  <c r="U193" i="9"/>
  <c r="T193" i="9"/>
  <c r="S193" i="9"/>
  <c r="R193" i="9"/>
  <c r="Q193" i="9"/>
  <c r="AO193" i="9" s="1"/>
  <c r="P193" i="9"/>
  <c r="L193" i="9"/>
  <c r="J193" i="9"/>
  <c r="G193" i="9"/>
  <c r="A193" i="9"/>
  <c r="AN192" i="9"/>
  <c r="AM192" i="9"/>
  <c r="AL192" i="9"/>
  <c r="AK192" i="9"/>
  <c r="AJ192" i="9"/>
  <c r="AI192" i="9"/>
  <c r="AH192" i="9"/>
  <c r="AG192" i="9"/>
  <c r="AF192" i="9"/>
  <c r="AE192" i="9"/>
  <c r="AD192" i="9"/>
  <c r="AC192" i="9"/>
  <c r="AB192" i="9"/>
  <c r="AA192" i="9"/>
  <c r="Z192" i="9"/>
  <c r="Y192" i="9"/>
  <c r="X192" i="9"/>
  <c r="W192" i="9"/>
  <c r="V192" i="9"/>
  <c r="U192" i="9"/>
  <c r="T192" i="9"/>
  <c r="S192" i="9"/>
  <c r="R192" i="9"/>
  <c r="Q192" i="9"/>
  <c r="AO192" i="9" s="1"/>
  <c r="P192" i="9"/>
  <c r="L192" i="9"/>
  <c r="J192" i="9"/>
  <c r="G192" i="9"/>
  <c r="A192" i="9"/>
  <c r="AN191" i="9"/>
  <c r="AM191" i="9"/>
  <c r="AL191" i="9"/>
  <c r="AK191" i="9"/>
  <c r="AJ191" i="9"/>
  <c r="AI191" i="9"/>
  <c r="AH191" i="9"/>
  <c r="AG191" i="9"/>
  <c r="AF191" i="9"/>
  <c r="AE191" i="9"/>
  <c r="AD191" i="9"/>
  <c r="AC191" i="9"/>
  <c r="AB191" i="9"/>
  <c r="AA191" i="9"/>
  <c r="Z191" i="9"/>
  <c r="Y191" i="9"/>
  <c r="X191" i="9"/>
  <c r="W191" i="9"/>
  <c r="V191" i="9"/>
  <c r="U191" i="9"/>
  <c r="T191" i="9"/>
  <c r="S191" i="9"/>
  <c r="R191" i="9"/>
  <c r="Q191" i="9"/>
  <c r="AO191" i="9" s="1"/>
  <c r="P191" i="9"/>
  <c r="L191" i="9"/>
  <c r="J191" i="9"/>
  <c r="G191" i="9"/>
  <c r="A191" i="9"/>
  <c r="AN190" i="9"/>
  <c r="AM190" i="9"/>
  <c r="AL190" i="9"/>
  <c r="AK190" i="9"/>
  <c r="AJ190" i="9"/>
  <c r="AI190" i="9"/>
  <c r="AH190" i="9"/>
  <c r="AG190" i="9"/>
  <c r="AF190" i="9"/>
  <c r="AE190" i="9"/>
  <c r="AD190" i="9"/>
  <c r="AC190" i="9"/>
  <c r="AB190" i="9"/>
  <c r="AA190" i="9"/>
  <c r="Z190" i="9"/>
  <c r="Y190" i="9"/>
  <c r="X190" i="9"/>
  <c r="W190" i="9"/>
  <c r="V190" i="9"/>
  <c r="U190" i="9"/>
  <c r="T190" i="9"/>
  <c r="S190" i="9"/>
  <c r="R190" i="9"/>
  <c r="Q190" i="9"/>
  <c r="AO190" i="9" s="1"/>
  <c r="P190" i="9"/>
  <c r="L190" i="9"/>
  <c r="J190" i="9"/>
  <c r="G190" i="9"/>
  <c r="A190" i="9"/>
  <c r="AN189" i="9"/>
  <c r="AM189" i="9"/>
  <c r="AL189" i="9"/>
  <c r="AK189" i="9"/>
  <c r="AJ189" i="9"/>
  <c r="AI189" i="9"/>
  <c r="AH189" i="9"/>
  <c r="AG189" i="9"/>
  <c r="AF189" i="9"/>
  <c r="AE189" i="9"/>
  <c r="AD189" i="9"/>
  <c r="AC189" i="9"/>
  <c r="AB189" i="9"/>
  <c r="AA189" i="9"/>
  <c r="Z189" i="9"/>
  <c r="Y189" i="9"/>
  <c r="X189" i="9"/>
  <c r="W189" i="9"/>
  <c r="V189" i="9"/>
  <c r="U189" i="9"/>
  <c r="T189" i="9"/>
  <c r="S189" i="9"/>
  <c r="R189" i="9"/>
  <c r="Q189" i="9"/>
  <c r="P189" i="9"/>
  <c r="L189" i="9"/>
  <c r="J189" i="9"/>
  <c r="G189" i="9"/>
  <c r="A189" i="9"/>
  <c r="AN188" i="9"/>
  <c r="AM188" i="9"/>
  <c r="AL188" i="9"/>
  <c r="AK188" i="9"/>
  <c r="AJ188" i="9"/>
  <c r="AI188" i="9"/>
  <c r="AH188" i="9"/>
  <c r="AG188" i="9"/>
  <c r="AF188" i="9"/>
  <c r="AE188" i="9"/>
  <c r="AD188" i="9"/>
  <c r="AC188" i="9"/>
  <c r="AB188" i="9"/>
  <c r="AA188" i="9"/>
  <c r="Z188" i="9"/>
  <c r="Y188" i="9"/>
  <c r="X188" i="9"/>
  <c r="W188" i="9"/>
  <c r="V188" i="9"/>
  <c r="U188" i="9"/>
  <c r="T188" i="9"/>
  <c r="S188" i="9"/>
  <c r="R188" i="9"/>
  <c r="Q188" i="9"/>
  <c r="P188" i="9"/>
  <c r="L188" i="9"/>
  <c r="J188" i="9"/>
  <c r="G188" i="9"/>
  <c r="A188" i="9"/>
  <c r="AN187" i="9"/>
  <c r="AM187" i="9"/>
  <c r="AL187" i="9"/>
  <c r="AK187" i="9"/>
  <c r="AJ187" i="9"/>
  <c r="AI187" i="9"/>
  <c r="AH187" i="9"/>
  <c r="AG187" i="9"/>
  <c r="AF187" i="9"/>
  <c r="AE187" i="9"/>
  <c r="AD187" i="9"/>
  <c r="AC187" i="9"/>
  <c r="AB187" i="9"/>
  <c r="AA187" i="9"/>
  <c r="Z187" i="9"/>
  <c r="Y187" i="9"/>
  <c r="X187" i="9"/>
  <c r="W187" i="9"/>
  <c r="V187" i="9"/>
  <c r="U187" i="9"/>
  <c r="T187" i="9"/>
  <c r="S187" i="9"/>
  <c r="R187" i="9"/>
  <c r="Q187" i="9"/>
  <c r="P187" i="9"/>
  <c r="L187" i="9"/>
  <c r="J187" i="9"/>
  <c r="G187" i="9"/>
  <c r="A187" i="9"/>
  <c r="AN186" i="9"/>
  <c r="AM186" i="9"/>
  <c r="AL186" i="9"/>
  <c r="AK186" i="9"/>
  <c r="AJ186" i="9"/>
  <c r="AI186" i="9"/>
  <c r="AH186" i="9"/>
  <c r="AG186" i="9"/>
  <c r="AF186" i="9"/>
  <c r="AE186" i="9"/>
  <c r="AD186" i="9"/>
  <c r="AC186" i="9"/>
  <c r="AB186" i="9"/>
  <c r="AA186" i="9"/>
  <c r="Z186" i="9"/>
  <c r="Y186" i="9"/>
  <c r="X186" i="9"/>
  <c r="W186" i="9"/>
  <c r="V186" i="9"/>
  <c r="U186" i="9"/>
  <c r="T186" i="9"/>
  <c r="S186" i="9"/>
  <c r="R186" i="9"/>
  <c r="Q186" i="9"/>
  <c r="P186" i="9"/>
  <c r="L186" i="9"/>
  <c r="J186" i="9"/>
  <c r="G186" i="9"/>
  <c r="A186" i="9"/>
  <c r="AN185" i="9"/>
  <c r="AM185" i="9"/>
  <c r="AL185" i="9"/>
  <c r="AK185" i="9"/>
  <c r="AJ185" i="9"/>
  <c r="AI185" i="9"/>
  <c r="AH185" i="9"/>
  <c r="AG185" i="9"/>
  <c r="AF185" i="9"/>
  <c r="AE185" i="9"/>
  <c r="AD185" i="9"/>
  <c r="AC185" i="9"/>
  <c r="AB185" i="9"/>
  <c r="AA185" i="9"/>
  <c r="Z185" i="9"/>
  <c r="Y185" i="9"/>
  <c r="X185" i="9"/>
  <c r="W185" i="9"/>
  <c r="V185" i="9"/>
  <c r="U185" i="9"/>
  <c r="T185" i="9"/>
  <c r="S185" i="9"/>
  <c r="R185" i="9"/>
  <c r="Q185" i="9"/>
  <c r="P185" i="9"/>
  <c r="L185" i="9"/>
  <c r="J185" i="9"/>
  <c r="G185" i="9"/>
  <c r="A185" i="9"/>
  <c r="AN184" i="9"/>
  <c r="AM184" i="9"/>
  <c r="AL184" i="9"/>
  <c r="AK184" i="9"/>
  <c r="AJ184" i="9"/>
  <c r="AI184" i="9"/>
  <c r="AH184" i="9"/>
  <c r="AG184" i="9"/>
  <c r="AF184" i="9"/>
  <c r="AE184" i="9"/>
  <c r="AD184" i="9"/>
  <c r="AC184" i="9"/>
  <c r="AB184" i="9"/>
  <c r="AA184" i="9"/>
  <c r="Z184" i="9"/>
  <c r="Y184" i="9"/>
  <c r="X184" i="9"/>
  <c r="W184" i="9"/>
  <c r="V184" i="9"/>
  <c r="U184" i="9"/>
  <c r="T184" i="9"/>
  <c r="S184" i="9"/>
  <c r="R184" i="9"/>
  <c r="Q184" i="9"/>
  <c r="P184" i="9"/>
  <c r="L184" i="9"/>
  <c r="J184" i="9"/>
  <c r="G184" i="9"/>
  <c r="A184" i="9"/>
  <c r="AN183" i="9"/>
  <c r="AM183" i="9"/>
  <c r="AL183" i="9"/>
  <c r="AK183" i="9"/>
  <c r="AJ183" i="9"/>
  <c r="AI183" i="9"/>
  <c r="AH183" i="9"/>
  <c r="AG183" i="9"/>
  <c r="AF183" i="9"/>
  <c r="AE183" i="9"/>
  <c r="AD183" i="9"/>
  <c r="AC183" i="9"/>
  <c r="AB183" i="9"/>
  <c r="AA183" i="9"/>
  <c r="Z183" i="9"/>
  <c r="Y183" i="9"/>
  <c r="X183" i="9"/>
  <c r="W183" i="9"/>
  <c r="V183" i="9"/>
  <c r="U183" i="9"/>
  <c r="T183" i="9"/>
  <c r="S183" i="9"/>
  <c r="R183" i="9"/>
  <c r="Q183" i="9"/>
  <c r="P183" i="9"/>
  <c r="L183" i="9"/>
  <c r="J183" i="9"/>
  <c r="G183" i="9"/>
  <c r="A183" i="9"/>
  <c r="AN182" i="9"/>
  <c r="AM182" i="9"/>
  <c r="AL182" i="9"/>
  <c r="AK182" i="9"/>
  <c r="AJ182" i="9"/>
  <c r="AI182" i="9"/>
  <c r="AH182" i="9"/>
  <c r="AG182" i="9"/>
  <c r="AF182" i="9"/>
  <c r="AE182" i="9"/>
  <c r="AD182" i="9"/>
  <c r="AC182" i="9"/>
  <c r="AB182" i="9"/>
  <c r="AA182" i="9"/>
  <c r="Z182" i="9"/>
  <c r="Y182" i="9"/>
  <c r="X182" i="9"/>
  <c r="W182" i="9"/>
  <c r="V182" i="9"/>
  <c r="U182" i="9"/>
  <c r="T182" i="9"/>
  <c r="S182" i="9"/>
  <c r="R182" i="9"/>
  <c r="Q182" i="9"/>
  <c r="P182" i="9"/>
  <c r="L182" i="9"/>
  <c r="J182" i="9"/>
  <c r="G182" i="9"/>
  <c r="A182" i="9"/>
  <c r="AN181" i="9"/>
  <c r="AM181" i="9"/>
  <c r="AL181" i="9"/>
  <c r="AK181" i="9"/>
  <c r="AJ181" i="9"/>
  <c r="AI181" i="9"/>
  <c r="AH181" i="9"/>
  <c r="AG181" i="9"/>
  <c r="AF181" i="9"/>
  <c r="AE181" i="9"/>
  <c r="AD181" i="9"/>
  <c r="AC181" i="9"/>
  <c r="AB181" i="9"/>
  <c r="AA181" i="9"/>
  <c r="Z181" i="9"/>
  <c r="Y181" i="9"/>
  <c r="X181" i="9"/>
  <c r="W181" i="9"/>
  <c r="V181" i="9"/>
  <c r="U181" i="9"/>
  <c r="T181" i="9"/>
  <c r="S181" i="9"/>
  <c r="R181" i="9"/>
  <c r="Q181" i="9"/>
  <c r="P181" i="9"/>
  <c r="L181" i="9"/>
  <c r="J181" i="9"/>
  <c r="G181" i="9"/>
  <c r="A181" i="9"/>
  <c r="AN180" i="9"/>
  <c r="AM180" i="9"/>
  <c r="AL180" i="9"/>
  <c r="AK180" i="9"/>
  <c r="AJ180" i="9"/>
  <c r="AI180" i="9"/>
  <c r="AH180" i="9"/>
  <c r="AG180" i="9"/>
  <c r="AF180" i="9"/>
  <c r="AE180" i="9"/>
  <c r="AD180" i="9"/>
  <c r="AC180" i="9"/>
  <c r="AB180" i="9"/>
  <c r="AA180" i="9"/>
  <c r="Z180" i="9"/>
  <c r="Y180" i="9"/>
  <c r="X180" i="9"/>
  <c r="W180" i="9"/>
  <c r="V180" i="9"/>
  <c r="U180" i="9"/>
  <c r="T180" i="9"/>
  <c r="S180" i="9"/>
  <c r="R180" i="9"/>
  <c r="Q180" i="9"/>
  <c r="P180" i="9"/>
  <c r="L180" i="9"/>
  <c r="J180" i="9"/>
  <c r="G180" i="9"/>
  <c r="A180" i="9"/>
  <c r="AN179" i="9"/>
  <c r="AM179" i="9"/>
  <c r="AL179" i="9"/>
  <c r="AK179" i="9"/>
  <c r="AJ179" i="9"/>
  <c r="AI179" i="9"/>
  <c r="AH179" i="9"/>
  <c r="AG179" i="9"/>
  <c r="AF179" i="9"/>
  <c r="AE179" i="9"/>
  <c r="AD179" i="9"/>
  <c r="AC179" i="9"/>
  <c r="AB179" i="9"/>
  <c r="AA179" i="9"/>
  <c r="Z179" i="9"/>
  <c r="Y179" i="9"/>
  <c r="X179" i="9"/>
  <c r="W179" i="9"/>
  <c r="V179" i="9"/>
  <c r="U179" i="9"/>
  <c r="T179" i="9"/>
  <c r="S179" i="9"/>
  <c r="R179" i="9"/>
  <c r="Q179" i="9"/>
  <c r="P179" i="9"/>
  <c r="L179" i="9"/>
  <c r="J179" i="9"/>
  <c r="G179" i="9"/>
  <c r="A179" i="9"/>
  <c r="AN178" i="9"/>
  <c r="AM178" i="9"/>
  <c r="AL178" i="9"/>
  <c r="AK178" i="9"/>
  <c r="AJ178" i="9"/>
  <c r="AI178" i="9"/>
  <c r="AH178" i="9"/>
  <c r="AG178" i="9"/>
  <c r="AF178" i="9"/>
  <c r="AE178" i="9"/>
  <c r="AD178" i="9"/>
  <c r="AC178" i="9"/>
  <c r="AB178" i="9"/>
  <c r="AA178" i="9"/>
  <c r="Z178" i="9"/>
  <c r="Y178" i="9"/>
  <c r="X178" i="9"/>
  <c r="W178" i="9"/>
  <c r="V178" i="9"/>
  <c r="U178" i="9"/>
  <c r="T178" i="9"/>
  <c r="S178" i="9"/>
  <c r="R178" i="9"/>
  <c r="Q178" i="9"/>
  <c r="P178" i="9"/>
  <c r="L178" i="9"/>
  <c r="J178" i="9"/>
  <c r="G178" i="9"/>
  <c r="A178" i="9"/>
  <c r="AN177" i="9"/>
  <c r="AM177" i="9"/>
  <c r="AL177" i="9"/>
  <c r="AK177" i="9"/>
  <c r="AJ177" i="9"/>
  <c r="AI177" i="9"/>
  <c r="AH177" i="9"/>
  <c r="AG177" i="9"/>
  <c r="AF177" i="9"/>
  <c r="AE177" i="9"/>
  <c r="AD177" i="9"/>
  <c r="AC177" i="9"/>
  <c r="AB177" i="9"/>
  <c r="AA177" i="9"/>
  <c r="Z177" i="9"/>
  <c r="Y177" i="9"/>
  <c r="X177" i="9"/>
  <c r="W177" i="9"/>
  <c r="V177" i="9"/>
  <c r="U177" i="9"/>
  <c r="T177" i="9"/>
  <c r="S177" i="9"/>
  <c r="R177" i="9"/>
  <c r="Q177" i="9"/>
  <c r="P177" i="9"/>
  <c r="L177" i="9"/>
  <c r="J177" i="9"/>
  <c r="G177" i="9"/>
  <c r="A177" i="9"/>
  <c r="AN176" i="9"/>
  <c r="AM176" i="9"/>
  <c r="AL176" i="9"/>
  <c r="AK176" i="9"/>
  <c r="AJ176" i="9"/>
  <c r="AI176" i="9"/>
  <c r="AH176" i="9"/>
  <c r="AG176" i="9"/>
  <c r="AF176" i="9"/>
  <c r="AE176" i="9"/>
  <c r="AD176" i="9"/>
  <c r="AC176" i="9"/>
  <c r="AB176" i="9"/>
  <c r="AA176" i="9"/>
  <c r="Z176" i="9"/>
  <c r="Y176" i="9"/>
  <c r="X176" i="9"/>
  <c r="W176" i="9"/>
  <c r="V176" i="9"/>
  <c r="U176" i="9"/>
  <c r="T176" i="9"/>
  <c r="S176" i="9"/>
  <c r="R176" i="9"/>
  <c r="Q176" i="9"/>
  <c r="P176" i="9"/>
  <c r="L176" i="9"/>
  <c r="J176" i="9"/>
  <c r="G176" i="9"/>
  <c r="A176" i="9"/>
  <c r="AN175" i="9"/>
  <c r="AM175" i="9"/>
  <c r="AL175" i="9"/>
  <c r="AK175" i="9"/>
  <c r="AJ175" i="9"/>
  <c r="AI175" i="9"/>
  <c r="AH175" i="9"/>
  <c r="AG175" i="9"/>
  <c r="AF175" i="9"/>
  <c r="AE175" i="9"/>
  <c r="AD175" i="9"/>
  <c r="AC175" i="9"/>
  <c r="AB175" i="9"/>
  <c r="AA175" i="9"/>
  <c r="Z175" i="9"/>
  <c r="Y175" i="9"/>
  <c r="X175" i="9"/>
  <c r="W175" i="9"/>
  <c r="V175" i="9"/>
  <c r="U175" i="9"/>
  <c r="T175" i="9"/>
  <c r="S175" i="9"/>
  <c r="R175" i="9"/>
  <c r="Q175" i="9"/>
  <c r="P175" i="9"/>
  <c r="L175" i="9"/>
  <c r="J175" i="9"/>
  <c r="G175" i="9"/>
  <c r="A175" i="9"/>
  <c r="AN174" i="9"/>
  <c r="AM174" i="9"/>
  <c r="AL174" i="9"/>
  <c r="AK174" i="9"/>
  <c r="AJ174" i="9"/>
  <c r="AI174" i="9"/>
  <c r="AH174" i="9"/>
  <c r="AG174" i="9"/>
  <c r="AF174" i="9"/>
  <c r="AE174" i="9"/>
  <c r="AD174" i="9"/>
  <c r="AC174" i="9"/>
  <c r="AB174" i="9"/>
  <c r="AA174" i="9"/>
  <c r="Z174" i="9"/>
  <c r="Y174" i="9"/>
  <c r="X174" i="9"/>
  <c r="W174" i="9"/>
  <c r="V174" i="9"/>
  <c r="U174" i="9"/>
  <c r="T174" i="9"/>
  <c r="S174" i="9"/>
  <c r="R174" i="9"/>
  <c r="Q174" i="9"/>
  <c r="P174" i="9"/>
  <c r="L174" i="9"/>
  <c r="J174" i="9"/>
  <c r="G174" i="9"/>
  <c r="A174" i="9"/>
  <c r="AN173" i="9"/>
  <c r="AM173" i="9"/>
  <c r="AL173" i="9"/>
  <c r="AK173" i="9"/>
  <c r="AJ173" i="9"/>
  <c r="AI173" i="9"/>
  <c r="AH173" i="9"/>
  <c r="AG173" i="9"/>
  <c r="AF173" i="9"/>
  <c r="AE173" i="9"/>
  <c r="AD173" i="9"/>
  <c r="AC173" i="9"/>
  <c r="AB173" i="9"/>
  <c r="AA173" i="9"/>
  <c r="Z173" i="9"/>
  <c r="Y173" i="9"/>
  <c r="X173" i="9"/>
  <c r="W173" i="9"/>
  <c r="V173" i="9"/>
  <c r="U173" i="9"/>
  <c r="T173" i="9"/>
  <c r="S173" i="9"/>
  <c r="R173" i="9"/>
  <c r="Q173" i="9"/>
  <c r="P173" i="9"/>
  <c r="L173" i="9"/>
  <c r="J173" i="9"/>
  <c r="G173" i="9"/>
  <c r="A173" i="9"/>
  <c r="AN172" i="9"/>
  <c r="AM172" i="9"/>
  <c r="AL172" i="9"/>
  <c r="AK172" i="9"/>
  <c r="AJ172" i="9"/>
  <c r="AI172" i="9"/>
  <c r="AH172" i="9"/>
  <c r="AG172" i="9"/>
  <c r="AF172" i="9"/>
  <c r="AE172" i="9"/>
  <c r="AD172" i="9"/>
  <c r="AC172" i="9"/>
  <c r="AB172" i="9"/>
  <c r="AA172" i="9"/>
  <c r="Z172" i="9"/>
  <c r="Y172" i="9"/>
  <c r="X172" i="9"/>
  <c r="W172" i="9"/>
  <c r="V172" i="9"/>
  <c r="U172" i="9"/>
  <c r="T172" i="9"/>
  <c r="S172" i="9"/>
  <c r="R172" i="9"/>
  <c r="Q172" i="9"/>
  <c r="P172" i="9"/>
  <c r="L172" i="9"/>
  <c r="J172" i="9"/>
  <c r="G172" i="9"/>
  <c r="A172" i="9"/>
  <c r="AN171" i="9"/>
  <c r="AM171" i="9"/>
  <c r="AL171" i="9"/>
  <c r="AK171" i="9"/>
  <c r="AJ171" i="9"/>
  <c r="AI171" i="9"/>
  <c r="AH171" i="9"/>
  <c r="AG171" i="9"/>
  <c r="AF171" i="9"/>
  <c r="AE171" i="9"/>
  <c r="AD171" i="9"/>
  <c r="AC171" i="9"/>
  <c r="AB171" i="9"/>
  <c r="AA171" i="9"/>
  <c r="Z171" i="9"/>
  <c r="Y171" i="9"/>
  <c r="X171" i="9"/>
  <c r="W171" i="9"/>
  <c r="V171" i="9"/>
  <c r="U171" i="9"/>
  <c r="T171" i="9"/>
  <c r="S171" i="9"/>
  <c r="R171" i="9"/>
  <c r="Q171" i="9"/>
  <c r="P171" i="9"/>
  <c r="L171" i="9"/>
  <c r="J171" i="9"/>
  <c r="G171" i="9"/>
  <c r="A171" i="9"/>
  <c r="AN170" i="9"/>
  <c r="AM170" i="9"/>
  <c r="AL170" i="9"/>
  <c r="AK170" i="9"/>
  <c r="AJ170" i="9"/>
  <c r="AI170" i="9"/>
  <c r="AH170" i="9"/>
  <c r="AG170" i="9"/>
  <c r="AF170" i="9"/>
  <c r="AE170" i="9"/>
  <c r="AD170" i="9"/>
  <c r="AC170" i="9"/>
  <c r="AB170" i="9"/>
  <c r="AA170" i="9"/>
  <c r="Z170" i="9"/>
  <c r="Y170" i="9"/>
  <c r="X170" i="9"/>
  <c r="W170" i="9"/>
  <c r="V170" i="9"/>
  <c r="U170" i="9"/>
  <c r="T170" i="9"/>
  <c r="S170" i="9"/>
  <c r="R170" i="9"/>
  <c r="Q170" i="9"/>
  <c r="P170" i="9"/>
  <c r="L170" i="9"/>
  <c r="J170" i="9"/>
  <c r="G170" i="9"/>
  <c r="A170" i="9"/>
  <c r="AN169" i="9"/>
  <c r="AM169" i="9"/>
  <c r="AL169" i="9"/>
  <c r="AK169" i="9"/>
  <c r="AJ169" i="9"/>
  <c r="AI169" i="9"/>
  <c r="AH169" i="9"/>
  <c r="AG169" i="9"/>
  <c r="AF169" i="9"/>
  <c r="AE169" i="9"/>
  <c r="AD169" i="9"/>
  <c r="AC169" i="9"/>
  <c r="AB169" i="9"/>
  <c r="AA169" i="9"/>
  <c r="Z169" i="9"/>
  <c r="Y169" i="9"/>
  <c r="X169" i="9"/>
  <c r="W169" i="9"/>
  <c r="V169" i="9"/>
  <c r="U169" i="9"/>
  <c r="T169" i="9"/>
  <c r="S169" i="9"/>
  <c r="R169" i="9"/>
  <c r="Q169" i="9"/>
  <c r="P169" i="9"/>
  <c r="L169" i="9"/>
  <c r="J169" i="9"/>
  <c r="G169" i="9"/>
  <c r="A169" i="9"/>
  <c r="AN168" i="9"/>
  <c r="AM168" i="9"/>
  <c r="AL168" i="9"/>
  <c r="AK168" i="9"/>
  <c r="AJ168" i="9"/>
  <c r="AI168" i="9"/>
  <c r="AH168" i="9"/>
  <c r="AG168" i="9"/>
  <c r="AF168" i="9"/>
  <c r="AE168" i="9"/>
  <c r="AD168" i="9"/>
  <c r="AC168" i="9"/>
  <c r="AB168" i="9"/>
  <c r="AA168" i="9"/>
  <c r="Z168" i="9"/>
  <c r="Y168" i="9"/>
  <c r="X168" i="9"/>
  <c r="W168" i="9"/>
  <c r="V168" i="9"/>
  <c r="U168" i="9"/>
  <c r="T168" i="9"/>
  <c r="S168" i="9"/>
  <c r="R168" i="9"/>
  <c r="Q168" i="9"/>
  <c r="P168" i="9"/>
  <c r="L168" i="9"/>
  <c r="J168" i="9"/>
  <c r="G168" i="9"/>
  <c r="A168" i="9"/>
  <c r="AN167" i="9"/>
  <c r="AM167" i="9"/>
  <c r="AL167" i="9"/>
  <c r="AK167" i="9"/>
  <c r="AJ167" i="9"/>
  <c r="AI167" i="9"/>
  <c r="AH167" i="9"/>
  <c r="AG167" i="9"/>
  <c r="AF167" i="9"/>
  <c r="AE167" i="9"/>
  <c r="AD167" i="9"/>
  <c r="AC167" i="9"/>
  <c r="AB167" i="9"/>
  <c r="AA167" i="9"/>
  <c r="Z167" i="9"/>
  <c r="Y167" i="9"/>
  <c r="X167" i="9"/>
  <c r="W167" i="9"/>
  <c r="V167" i="9"/>
  <c r="U167" i="9"/>
  <c r="T167" i="9"/>
  <c r="S167" i="9"/>
  <c r="R167" i="9"/>
  <c r="Q167" i="9"/>
  <c r="P167" i="9"/>
  <c r="L167" i="9"/>
  <c r="J167" i="9"/>
  <c r="G167" i="9"/>
  <c r="A167" i="9"/>
  <c r="AN166" i="9"/>
  <c r="AM166" i="9"/>
  <c r="AL166" i="9"/>
  <c r="AK166" i="9"/>
  <c r="AJ166" i="9"/>
  <c r="AI166" i="9"/>
  <c r="AH166" i="9"/>
  <c r="AG166" i="9"/>
  <c r="AF166" i="9"/>
  <c r="AE166" i="9"/>
  <c r="AD166" i="9"/>
  <c r="AC166" i="9"/>
  <c r="AB166" i="9"/>
  <c r="AA166" i="9"/>
  <c r="Z166" i="9"/>
  <c r="Y166" i="9"/>
  <c r="X166" i="9"/>
  <c r="W166" i="9"/>
  <c r="V166" i="9"/>
  <c r="U166" i="9"/>
  <c r="T166" i="9"/>
  <c r="S166" i="9"/>
  <c r="R166" i="9"/>
  <c r="Q166" i="9"/>
  <c r="P166" i="9"/>
  <c r="L166" i="9"/>
  <c r="J166" i="9"/>
  <c r="G166" i="9"/>
  <c r="A166" i="9"/>
  <c r="AN165" i="9"/>
  <c r="AM165" i="9"/>
  <c r="AL165" i="9"/>
  <c r="AK165" i="9"/>
  <c r="AJ165" i="9"/>
  <c r="AI165" i="9"/>
  <c r="AH165" i="9"/>
  <c r="AG165" i="9"/>
  <c r="AF165" i="9"/>
  <c r="AE165" i="9"/>
  <c r="AD165" i="9"/>
  <c r="AC165" i="9"/>
  <c r="AB165" i="9"/>
  <c r="AA165" i="9"/>
  <c r="Z165" i="9"/>
  <c r="Y165" i="9"/>
  <c r="X165" i="9"/>
  <c r="W165" i="9"/>
  <c r="V165" i="9"/>
  <c r="U165" i="9"/>
  <c r="T165" i="9"/>
  <c r="S165" i="9"/>
  <c r="R165" i="9"/>
  <c r="Q165" i="9"/>
  <c r="P165" i="9"/>
  <c r="L165" i="9"/>
  <c r="J165" i="9"/>
  <c r="G165" i="9"/>
  <c r="A165" i="9"/>
  <c r="AN164" i="9"/>
  <c r="AM164" i="9"/>
  <c r="AL164" i="9"/>
  <c r="AK164" i="9"/>
  <c r="AJ164" i="9"/>
  <c r="AI164" i="9"/>
  <c r="AH164" i="9"/>
  <c r="AG164" i="9"/>
  <c r="AF164" i="9"/>
  <c r="AE164" i="9"/>
  <c r="AD164" i="9"/>
  <c r="AC164" i="9"/>
  <c r="AB164" i="9"/>
  <c r="AA164" i="9"/>
  <c r="Z164" i="9"/>
  <c r="Y164" i="9"/>
  <c r="X164" i="9"/>
  <c r="W164" i="9"/>
  <c r="V164" i="9"/>
  <c r="U164" i="9"/>
  <c r="T164" i="9"/>
  <c r="S164" i="9"/>
  <c r="R164" i="9"/>
  <c r="Q164" i="9"/>
  <c r="P164" i="9"/>
  <c r="L164" i="9"/>
  <c r="J164" i="9"/>
  <c r="G164" i="9"/>
  <c r="A164" i="9"/>
  <c r="AN163" i="9"/>
  <c r="AM163" i="9"/>
  <c r="AL163" i="9"/>
  <c r="AK163" i="9"/>
  <c r="AJ163" i="9"/>
  <c r="AI163" i="9"/>
  <c r="AH163" i="9"/>
  <c r="AG163" i="9"/>
  <c r="AF163" i="9"/>
  <c r="AE163" i="9"/>
  <c r="AD163" i="9"/>
  <c r="AC163" i="9"/>
  <c r="AB163" i="9"/>
  <c r="AA163" i="9"/>
  <c r="Z163" i="9"/>
  <c r="Y163" i="9"/>
  <c r="X163" i="9"/>
  <c r="W163" i="9"/>
  <c r="V163" i="9"/>
  <c r="U163" i="9"/>
  <c r="T163" i="9"/>
  <c r="S163" i="9"/>
  <c r="R163" i="9"/>
  <c r="Q163" i="9"/>
  <c r="P163" i="9"/>
  <c r="L163" i="9"/>
  <c r="J163" i="9"/>
  <c r="G163" i="9"/>
  <c r="A163" i="9"/>
  <c r="AN162" i="9"/>
  <c r="AM162" i="9"/>
  <c r="AL162" i="9"/>
  <c r="AK162" i="9"/>
  <c r="AJ162" i="9"/>
  <c r="AI162" i="9"/>
  <c r="AH162" i="9"/>
  <c r="AG162" i="9"/>
  <c r="AF162" i="9"/>
  <c r="AE162" i="9"/>
  <c r="AD162" i="9"/>
  <c r="AC162" i="9"/>
  <c r="AB162" i="9"/>
  <c r="AA162" i="9"/>
  <c r="Z162" i="9"/>
  <c r="Y162" i="9"/>
  <c r="X162" i="9"/>
  <c r="W162" i="9"/>
  <c r="V162" i="9"/>
  <c r="U162" i="9"/>
  <c r="T162" i="9"/>
  <c r="S162" i="9"/>
  <c r="R162" i="9"/>
  <c r="Q162" i="9"/>
  <c r="P162" i="9"/>
  <c r="L162" i="9"/>
  <c r="J162" i="9"/>
  <c r="G162" i="9"/>
  <c r="A162" i="9"/>
  <c r="AN161" i="9"/>
  <c r="AM161" i="9"/>
  <c r="AL161" i="9"/>
  <c r="AK161" i="9"/>
  <c r="AJ161" i="9"/>
  <c r="AI161" i="9"/>
  <c r="AH161" i="9"/>
  <c r="AG161" i="9"/>
  <c r="AF161" i="9"/>
  <c r="AE161" i="9"/>
  <c r="AD161" i="9"/>
  <c r="AC161" i="9"/>
  <c r="AB161" i="9"/>
  <c r="AA161" i="9"/>
  <c r="Z161" i="9"/>
  <c r="Y161" i="9"/>
  <c r="X161" i="9"/>
  <c r="W161" i="9"/>
  <c r="V161" i="9"/>
  <c r="U161" i="9"/>
  <c r="T161" i="9"/>
  <c r="S161" i="9"/>
  <c r="R161" i="9"/>
  <c r="Q161" i="9"/>
  <c r="P161" i="9"/>
  <c r="L161" i="9"/>
  <c r="J161" i="9"/>
  <c r="G161" i="9"/>
  <c r="A161" i="9"/>
  <c r="AN160" i="9"/>
  <c r="AM160" i="9"/>
  <c r="AL160" i="9"/>
  <c r="AK160" i="9"/>
  <c r="AJ160" i="9"/>
  <c r="AI160" i="9"/>
  <c r="AH160" i="9"/>
  <c r="AG160" i="9"/>
  <c r="AF160" i="9"/>
  <c r="AE160" i="9"/>
  <c r="AD160" i="9"/>
  <c r="AC160" i="9"/>
  <c r="AB160" i="9"/>
  <c r="AA160" i="9"/>
  <c r="Z160" i="9"/>
  <c r="Y160" i="9"/>
  <c r="X160" i="9"/>
  <c r="W160" i="9"/>
  <c r="V160" i="9"/>
  <c r="U160" i="9"/>
  <c r="T160" i="9"/>
  <c r="S160" i="9"/>
  <c r="R160" i="9"/>
  <c r="Q160" i="9"/>
  <c r="P160" i="9"/>
  <c r="L160" i="9"/>
  <c r="J160" i="9"/>
  <c r="G160" i="9"/>
  <c r="A160" i="9"/>
  <c r="AN159" i="9"/>
  <c r="AM159" i="9"/>
  <c r="AL159" i="9"/>
  <c r="AK159" i="9"/>
  <c r="AJ159" i="9"/>
  <c r="AI159" i="9"/>
  <c r="AH159" i="9"/>
  <c r="AG159" i="9"/>
  <c r="AF159" i="9"/>
  <c r="AE159" i="9"/>
  <c r="AD159" i="9"/>
  <c r="AC159" i="9"/>
  <c r="AB159" i="9"/>
  <c r="AA159" i="9"/>
  <c r="Z159" i="9"/>
  <c r="Y159" i="9"/>
  <c r="X159" i="9"/>
  <c r="W159" i="9"/>
  <c r="V159" i="9"/>
  <c r="U159" i="9"/>
  <c r="T159" i="9"/>
  <c r="S159" i="9"/>
  <c r="R159" i="9"/>
  <c r="Q159" i="9"/>
  <c r="P159" i="9"/>
  <c r="L159" i="9"/>
  <c r="J159" i="9"/>
  <c r="G159" i="9"/>
  <c r="A159" i="9"/>
  <c r="AN158" i="9"/>
  <c r="AM158" i="9"/>
  <c r="AL158" i="9"/>
  <c r="AK158" i="9"/>
  <c r="AJ158" i="9"/>
  <c r="AI158" i="9"/>
  <c r="AH158" i="9"/>
  <c r="AG158" i="9"/>
  <c r="AF158" i="9"/>
  <c r="AE158" i="9"/>
  <c r="AD158" i="9"/>
  <c r="AC158" i="9"/>
  <c r="AB158" i="9"/>
  <c r="AA158" i="9"/>
  <c r="Z158" i="9"/>
  <c r="Y158" i="9"/>
  <c r="X158" i="9"/>
  <c r="W158" i="9"/>
  <c r="V158" i="9"/>
  <c r="U158" i="9"/>
  <c r="T158" i="9"/>
  <c r="S158" i="9"/>
  <c r="R158" i="9"/>
  <c r="Q158" i="9"/>
  <c r="P158" i="9"/>
  <c r="L158" i="9"/>
  <c r="J158" i="9"/>
  <c r="G158" i="9"/>
  <c r="A158" i="9"/>
  <c r="AN157" i="9"/>
  <c r="AM157" i="9"/>
  <c r="AL157" i="9"/>
  <c r="AK157" i="9"/>
  <c r="AJ157" i="9"/>
  <c r="AI157" i="9"/>
  <c r="AH157" i="9"/>
  <c r="AG157" i="9"/>
  <c r="AF157" i="9"/>
  <c r="AE157" i="9"/>
  <c r="AD157" i="9"/>
  <c r="AC157" i="9"/>
  <c r="AB157" i="9"/>
  <c r="AA157" i="9"/>
  <c r="Z157" i="9"/>
  <c r="Y157" i="9"/>
  <c r="X157" i="9"/>
  <c r="W157" i="9"/>
  <c r="V157" i="9"/>
  <c r="U157" i="9"/>
  <c r="T157" i="9"/>
  <c r="S157" i="9"/>
  <c r="R157" i="9"/>
  <c r="Q157" i="9"/>
  <c r="P157" i="9"/>
  <c r="L157" i="9"/>
  <c r="J157" i="9"/>
  <c r="G157" i="9"/>
  <c r="A157" i="9"/>
  <c r="AN156" i="9"/>
  <c r="AM156" i="9"/>
  <c r="AL156" i="9"/>
  <c r="AK156" i="9"/>
  <c r="AJ156" i="9"/>
  <c r="AI156" i="9"/>
  <c r="AH156" i="9"/>
  <c r="AG156" i="9"/>
  <c r="AF156" i="9"/>
  <c r="AE156" i="9"/>
  <c r="AD156" i="9"/>
  <c r="AC156" i="9"/>
  <c r="AB156" i="9"/>
  <c r="AA156" i="9"/>
  <c r="Z156" i="9"/>
  <c r="Y156" i="9"/>
  <c r="X156" i="9"/>
  <c r="W156" i="9"/>
  <c r="V156" i="9"/>
  <c r="U156" i="9"/>
  <c r="T156" i="9"/>
  <c r="S156" i="9"/>
  <c r="R156" i="9"/>
  <c r="Q156" i="9"/>
  <c r="P156" i="9"/>
  <c r="L156" i="9"/>
  <c r="J156" i="9"/>
  <c r="G156" i="9"/>
  <c r="A156" i="9"/>
  <c r="AN155" i="9"/>
  <c r="AM155" i="9"/>
  <c r="AL155" i="9"/>
  <c r="AK155" i="9"/>
  <c r="AJ155" i="9"/>
  <c r="AI155" i="9"/>
  <c r="AH155" i="9"/>
  <c r="AG155" i="9"/>
  <c r="AF155" i="9"/>
  <c r="AE155" i="9"/>
  <c r="AD155" i="9"/>
  <c r="AC155" i="9"/>
  <c r="AB155" i="9"/>
  <c r="AA155" i="9"/>
  <c r="Z155" i="9"/>
  <c r="Y155" i="9"/>
  <c r="X155" i="9"/>
  <c r="W155" i="9"/>
  <c r="V155" i="9"/>
  <c r="U155" i="9"/>
  <c r="T155" i="9"/>
  <c r="S155" i="9"/>
  <c r="R155" i="9"/>
  <c r="Q155" i="9"/>
  <c r="P155" i="9"/>
  <c r="L155" i="9"/>
  <c r="J155" i="9"/>
  <c r="G155" i="9"/>
  <c r="A155" i="9"/>
  <c r="AN154" i="9"/>
  <c r="AM154" i="9"/>
  <c r="AL154" i="9"/>
  <c r="AK154" i="9"/>
  <c r="AJ154" i="9"/>
  <c r="AI154" i="9"/>
  <c r="AH154" i="9"/>
  <c r="AG154" i="9"/>
  <c r="AF154" i="9"/>
  <c r="AE154" i="9"/>
  <c r="AD154" i="9"/>
  <c r="AC154" i="9"/>
  <c r="AB154" i="9"/>
  <c r="AA154" i="9"/>
  <c r="Z154" i="9"/>
  <c r="Y154" i="9"/>
  <c r="X154" i="9"/>
  <c r="W154" i="9"/>
  <c r="V154" i="9"/>
  <c r="U154" i="9"/>
  <c r="T154" i="9"/>
  <c r="S154" i="9"/>
  <c r="R154" i="9"/>
  <c r="Q154" i="9"/>
  <c r="P154" i="9"/>
  <c r="L154" i="9"/>
  <c r="J154" i="9"/>
  <c r="G154" i="9"/>
  <c r="A154" i="9"/>
  <c r="AN153" i="9"/>
  <c r="AM153" i="9"/>
  <c r="AL153" i="9"/>
  <c r="AK153" i="9"/>
  <c r="AJ153" i="9"/>
  <c r="AI153" i="9"/>
  <c r="AH153" i="9"/>
  <c r="AG153" i="9"/>
  <c r="AF153" i="9"/>
  <c r="AE153" i="9"/>
  <c r="AD153" i="9"/>
  <c r="AC153" i="9"/>
  <c r="AB153" i="9"/>
  <c r="AA153" i="9"/>
  <c r="Z153" i="9"/>
  <c r="Y153" i="9"/>
  <c r="X153" i="9"/>
  <c r="W153" i="9"/>
  <c r="V153" i="9"/>
  <c r="U153" i="9"/>
  <c r="T153" i="9"/>
  <c r="S153" i="9"/>
  <c r="R153" i="9"/>
  <c r="Q153" i="9"/>
  <c r="P153" i="9"/>
  <c r="L153" i="9"/>
  <c r="J153" i="9"/>
  <c r="G153" i="9"/>
  <c r="A153" i="9"/>
  <c r="AN152" i="9"/>
  <c r="AM152" i="9"/>
  <c r="AL152" i="9"/>
  <c r="AK152" i="9"/>
  <c r="AJ152" i="9"/>
  <c r="AI152" i="9"/>
  <c r="AH152" i="9"/>
  <c r="AG152" i="9"/>
  <c r="AF152" i="9"/>
  <c r="AE152" i="9"/>
  <c r="AD152" i="9"/>
  <c r="AC152" i="9"/>
  <c r="AB152" i="9"/>
  <c r="AA152" i="9"/>
  <c r="Z152" i="9"/>
  <c r="Y152" i="9"/>
  <c r="X152" i="9"/>
  <c r="W152" i="9"/>
  <c r="V152" i="9"/>
  <c r="U152" i="9"/>
  <c r="T152" i="9"/>
  <c r="S152" i="9"/>
  <c r="R152" i="9"/>
  <c r="Q152" i="9"/>
  <c r="P152" i="9"/>
  <c r="L152" i="9"/>
  <c r="J152" i="9"/>
  <c r="G152" i="9"/>
  <c r="A152" i="9"/>
  <c r="AN151" i="9"/>
  <c r="AM151" i="9"/>
  <c r="AL151" i="9"/>
  <c r="AK151" i="9"/>
  <c r="AJ151" i="9"/>
  <c r="AI151" i="9"/>
  <c r="AH151" i="9"/>
  <c r="AG151" i="9"/>
  <c r="AF151" i="9"/>
  <c r="AE151" i="9"/>
  <c r="AD151" i="9"/>
  <c r="AC151" i="9"/>
  <c r="AB151" i="9"/>
  <c r="AA151" i="9"/>
  <c r="Z151" i="9"/>
  <c r="Y151" i="9"/>
  <c r="X151" i="9"/>
  <c r="W151" i="9"/>
  <c r="V151" i="9"/>
  <c r="U151" i="9"/>
  <c r="T151" i="9"/>
  <c r="S151" i="9"/>
  <c r="R151" i="9"/>
  <c r="Q151" i="9"/>
  <c r="P151" i="9"/>
  <c r="L151" i="9"/>
  <c r="J151" i="9"/>
  <c r="G151" i="9"/>
  <c r="A151" i="9"/>
  <c r="AN150" i="9"/>
  <c r="AM150" i="9"/>
  <c r="AL150" i="9"/>
  <c r="AK150" i="9"/>
  <c r="AJ150" i="9"/>
  <c r="AI150" i="9"/>
  <c r="AH150" i="9"/>
  <c r="AG150" i="9"/>
  <c r="AF150" i="9"/>
  <c r="AE150" i="9"/>
  <c r="AD150" i="9"/>
  <c r="AC150" i="9"/>
  <c r="AB150" i="9"/>
  <c r="AA150" i="9"/>
  <c r="Z150" i="9"/>
  <c r="Y150" i="9"/>
  <c r="X150" i="9"/>
  <c r="W150" i="9"/>
  <c r="V150" i="9"/>
  <c r="U150" i="9"/>
  <c r="T150" i="9"/>
  <c r="S150" i="9"/>
  <c r="R150" i="9"/>
  <c r="Q150" i="9"/>
  <c r="P150" i="9"/>
  <c r="L150" i="9"/>
  <c r="J150" i="9"/>
  <c r="G150" i="9"/>
  <c r="A150" i="9"/>
  <c r="AN149" i="9"/>
  <c r="AM149" i="9"/>
  <c r="AL149" i="9"/>
  <c r="AK149" i="9"/>
  <c r="AJ149" i="9"/>
  <c r="AI149" i="9"/>
  <c r="AH149" i="9"/>
  <c r="AG149" i="9"/>
  <c r="AF149" i="9"/>
  <c r="AE149" i="9"/>
  <c r="AD149" i="9"/>
  <c r="AC149" i="9"/>
  <c r="AB149" i="9"/>
  <c r="AA149" i="9"/>
  <c r="Z149" i="9"/>
  <c r="Y149" i="9"/>
  <c r="X149" i="9"/>
  <c r="W149" i="9"/>
  <c r="V149" i="9"/>
  <c r="U149" i="9"/>
  <c r="T149" i="9"/>
  <c r="S149" i="9"/>
  <c r="R149" i="9"/>
  <c r="Q149" i="9"/>
  <c r="P149" i="9"/>
  <c r="L149" i="9"/>
  <c r="J149" i="9"/>
  <c r="G149" i="9"/>
  <c r="A149" i="9"/>
  <c r="AN148" i="9"/>
  <c r="AM148" i="9"/>
  <c r="AL148" i="9"/>
  <c r="AK148" i="9"/>
  <c r="AJ148" i="9"/>
  <c r="AI148" i="9"/>
  <c r="AH148" i="9"/>
  <c r="AG148" i="9"/>
  <c r="AF148" i="9"/>
  <c r="AE148" i="9"/>
  <c r="AD148" i="9"/>
  <c r="AC148" i="9"/>
  <c r="AB148" i="9"/>
  <c r="AA148" i="9"/>
  <c r="Z148" i="9"/>
  <c r="Y148" i="9"/>
  <c r="X148" i="9"/>
  <c r="W148" i="9"/>
  <c r="V148" i="9"/>
  <c r="U148" i="9"/>
  <c r="T148" i="9"/>
  <c r="S148" i="9"/>
  <c r="R148" i="9"/>
  <c r="Q148" i="9"/>
  <c r="P148" i="9"/>
  <c r="L148" i="9"/>
  <c r="J148" i="9"/>
  <c r="G148" i="9"/>
  <c r="A148" i="9"/>
  <c r="AN147" i="9"/>
  <c r="AM147" i="9"/>
  <c r="AL147" i="9"/>
  <c r="AK147" i="9"/>
  <c r="AJ147" i="9"/>
  <c r="AI147" i="9"/>
  <c r="AH147" i="9"/>
  <c r="AG147" i="9"/>
  <c r="AF147" i="9"/>
  <c r="AE147" i="9"/>
  <c r="AD147" i="9"/>
  <c r="AC147" i="9"/>
  <c r="AB147" i="9"/>
  <c r="AA147" i="9"/>
  <c r="Z147" i="9"/>
  <c r="Y147" i="9"/>
  <c r="X147" i="9"/>
  <c r="W147" i="9"/>
  <c r="V147" i="9"/>
  <c r="U147" i="9"/>
  <c r="T147" i="9"/>
  <c r="S147" i="9"/>
  <c r="R147" i="9"/>
  <c r="Q147" i="9"/>
  <c r="P147" i="9"/>
  <c r="L147" i="9"/>
  <c r="J147" i="9"/>
  <c r="G147" i="9"/>
  <c r="A147" i="9"/>
  <c r="AN146" i="9"/>
  <c r="AM146" i="9"/>
  <c r="AL146" i="9"/>
  <c r="AK146" i="9"/>
  <c r="AJ146" i="9"/>
  <c r="AI146" i="9"/>
  <c r="AH146" i="9"/>
  <c r="AG146" i="9"/>
  <c r="AF146" i="9"/>
  <c r="AE146" i="9"/>
  <c r="AD146" i="9"/>
  <c r="AC146" i="9"/>
  <c r="AB146" i="9"/>
  <c r="AA146" i="9"/>
  <c r="Z146" i="9"/>
  <c r="Y146" i="9"/>
  <c r="X146" i="9"/>
  <c r="W146" i="9"/>
  <c r="V146" i="9"/>
  <c r="U146" i="9"/>
  <c r="T146" i="9"/>
  <c r="S146" i="9"/>
  <c r="R146" i="9"/>
  <c r="Q146" i="9"/>
  <c r="P146" i="9"/>
  <c r="L146" i="9"/>
  <c r="J146" i="9"/>
  <c r="G146" i="9"/>
  <c r="A146" i="9"/>
  <c r="AN145" i="9"/>
  <c r="AM145" i="9"/>
  <c r="AL145" i="9"/>
  <c r="AK145" i="9"/>
  <c r="AJ145" i="9"/>
  <c r="AI145" i="9"/>
  <c r="AH145" i="9"/>
  <c r="AG145" i="9"/>
  <c r="AF145" i="9"/>
  <c r="AE145" i="9"/>
  <c r="AD145" i="9"/>
  <c r="AC145" i="9"/>
  <c r="AB145" i="9"/>
  <c r="AA145" i="9"/>
  <c r="Z145" i="9"/>
  <c r="Y145" i="9"/>
  <c r="X145" i="9"/>
  <c r="W145" i="9"/>
  <c r="V145" i="9"/>
  <c r="U145" i="9"/>
  <c r="T145" i="9"/>
  <c r="S145" i="9"/>
  <c r="R145" i="9"/>
  <c r="Q145" i="9"/>
  <c r="P145" i="9"/>
  <c r="L145" i="9"/>
  <c r="J145" i="9"/>
  <c r="G145" i="9"/>
  <c r="A145" i="9"/>
  <c r="AN144" i="9"/>
  <c r="AM144" i="9"/>
  <c r="AL144" i="9"/>
  <c r="AK144" i="9"/>
  <c r="AJ144" i="9"/>
  <c r="AI144" i="9"/>
  <c r="AH144" i="9"/>
  <c r="AG144" i="9"/>
  <c r="AF144" i="9"/>
  <c r="AE144" i="9"/>
  <c r="AD144" i="9"/>
  <c r="AC144" i="9"/>
  <c r="AB144" i="9"/>
  <c r="AA144" i="9"/>
  <c r="Z144" i="9"/>
  <c r="Y144" i="9"/>
  <c r="X144" i="9"/>
  <c r="W144" i="9"/>
  <c r="V144" i="9"/>
  <c r="U144" i="9"/>
  <c r="T144" i="9"/>
  <c r="S144" i="9"/>
  <c r="R144" i="9"/>
  <c r="Q144" i="9"/>
  <c r="P144" i="9"/>
  <c r="L144" i="9"/>
  <c r="J144" i="9"/>
  <c r="G144" i="9"/>
  <c r="A144" i="9"/>
  <c r="AN143" i="9"/>
  <c r="AM143" i="9"/>
  <c r="AL143" i="9"/>
  <c r="AK143" i="9"/>
  <c r="AJ143" i="9"/>
  <c r="AI143" i="9"/>
  <c r="AH143" i="9"/>
  <c r="AG143" i="9"/>
  <c r="AF143" i="9"/>
  <c r="AE143" i="9"/>
  <c r="AD143" i="9"/>
  <c r="AC143" i="9"/>
  <c r="AB143" i="9"/>
  <c r="AA143" i="9"/>
  <c r="Z143" i="9"/>
  <c r="Y143" i="9"/>
  <c r="X143" i="9"/>
  <c r="W143" i="9"/>
  <c r="V143" i="9"/>
  <c r="U143" i="9"/>
  <c r="T143" i="9"/>
  <c r="S143" i="9"/>
  <c r="R143" i="9"/>
  <c r="Q143" i="9"/>
  <c r="P143" i="9"/>
  <c r="L143" i="9"/>
  <c r="J143" i="9"/>
  <c r="G143" i="9"/>
  <c r="A143" i="9"/>
  <c r="AN142" i="9"/>
  <c r="AM142" i="9"/>
  <c r="AL142" i="9"/>
  <c r="AK142" i="9"/>
  <c r="AJ142" i="9"/>
  <c r="AI142" i="9"/>
  <c r="AH142" i="9"/>
  <c r="AG142" i="9"/>
  <c r="AF142" i="9"/>
  <c r="AE142" i="9"/>
  <c r="AD142" i="9"/>
  <c r="AC142" i="9"/>
  <c r="AB142" i="9"/>
  <c r="AA142" i="9"/>
  <c r="Z142" i="9"/>
  <c r="Y142" i="9"/>
  <c r="X142" i="9"/>
  <c r="W142" i="9"/>
  <c r="V142" i="9"/>
  <c r="U142" i="9"/>
  <c r="T142" i="9"/>
  <c r="S142" i="9"/>
  <c r="R142" i="9"/>
  <c r="Q142" i="9"/>
  <c r="P142" i="9"/>
  <c r="L142" i="9"/>
  <c r="J142" i="9"/>
  <c r="G142" i="9"/>
  <c r="A142" i="9"/>
  <c r="AN141" i="9"/>
  <c r="AM141" i="9"/>
  <c r="AL141" i="9"/>
  <c r="AK141" i="9"/>
  <c r="AJ141" i="9"/>
  <c r="AI141" i="9"/>
  <c r="AH141" i="9"/>
  <c r="AG141" i="9"/>
  <c r="AF141" i="9"/>
  <c r="AE141" i="9"/>
  <c r="AD141" i="9"/>
  <c r="AC141" i="9"/>
  <c r="AB141" i="9"/>
  <c r="AA141" i="9"/>
  <c r="Z141" i="9"/>
  <c r="Y141" i="9"/>
  <c r="X141" i="9"/>
  <c r="W141" i="9"/>
  <c r="V141" i="9"/>
  <c r="U141" i="9"/>
  <c r="T141" i="9"/>
  <c r="S141" i="9"/>
  <c r="R141" i="9"/>
  <c r="Q141" i="9"/>
  <c r="P141" i="9"/>
  <c r="L141" i="9"/>
  <c r="J141" i="9"/>
  <c r="G141" i="9"/>
  <c r="A141" i="9"/>
  <c r="AN140" i="9"/>
  <c r="AM140" i="9"/>
  <c r="AL140" i="9"/>
  <c r="AK140" i="9"/>
  <c r="AJ140" i="9"/>
  <c r="AI140" i="9"/>
  <c r="AH140" i="9"/>
  <c r="AG140" i="9"/>
  <c r="AF140" i="9"/>
  <c r="AE140" i="9"/>
  <c r="AD140" i="9"/>
  <c r="AC140" i="9"/>
  <c r="AB140" i="9"/>
  <c r="AA140" i="9"/>
  <c r="Z140" i="9"/>
  <c r="Y140" i="9"/>
  <c r="X140" i="9"/>
  <c r="W140" i="9"/>
  <c r="V140" i="9"/>
  <c r="U140" i="9"/>
  <c r="T140" i="9"/>
  <c r="S140" i="9"/>
  <c r="R140" i="9"/>
  <c r="Q140" i="9"/>
  <c r="P140" i="9"/>
  <c r="L140" i="9"/>
  <c r="J140" i="9"/>
  <c r="G140" i="9"/>
  <c r="A140" i="9"/>
  <c r="AN139" i="9"/>
  <c r="AM139" i="9"/>
  <c r="AL139" i="9"/>
  <c r="AK139" i="9"/>
  <c r="AJ139" i="9"/>
  <c r="AI139" i="9"/>
  <c r="AH139" i="9"/>
  <c r="AG139" i="9"/>
  <c r="AF139" i="9"/>
  <c r="AE139" i="9"/>
  <c r="AD139" i="9"/>
  <c r="AC139" i="9"/>
  <c r="AB139" i="9"/>
  <c r="AA139" i="9"/>
  <c r="Z139" i="9"/>
  <c r="Y139" i="9"/>
  <c r="X139" i="9"/>
  <c r="W139" i="9"/>
  <c r="V139" i="9"/>
  <c r="U139" i="9"/>
  <c r="T139" i="9"/>
  <c r="S139" i="9"/>
  <c r="R139" i="9"/>
  <c r="Q139" i="9"/>
  <c r="P139" i="9"/>
  <c r="L139" i="9"/>
  <c r="J139" i="9"/>
  <c r="G139" i="9"/>
  <c r="A139" i="9"/>
  <c r="AN138" i="9"/>
  <c r="AM138" i="9"/>
  <c r="AL138" i="9"/>
  <c r="AK138" i="9"/>
  <c r="AJ138" i="9"/>
  <c r="AI138" i="9"/>
  <c r="AH138" i="9"/>
  <c r="AG138" i="9"/>
  <c r="AF138" i="9"/>
  <c r="AE138" i="9"/>
  <c r="AD138" i="9"/>
  <c r="AC138" i="9"/>
  <c r="AB138" i="9"/>
  <c r="AA138" i="9"/>
  <c r="Z138" i="9"/>
  <c r="Y138" i="9"/>
  <c r="X138" i="9"/>
  <c r="W138" i="9"/>
  <c r="V138" i="9"/>
  <c r="U138" i="9"/>
  <c r="T138" i="9"/>
  <c r="S138" i="9"/>
  <c r="R138" i="9"/>
  <c r="Q138" i="9"/>
  <c r="P138" i="9"/>
  <c r="L138" i="9"/>
  <c r="J138" i="9"/>
  <c r="G138" i="9"/>
  <c r="A138" i="9"/>
  <c r="AN137" i="9"/>
  <c r="AM137" i="9"/>
  <c r="AL137" i="9"/>
  <c r="AK137" i="9"/>
  <c r="AJ137" i="9"/>
  <c r="AI137" i="9"/>
  <c r="AH137" i="9"/>
  <c r="AG137" i="9"/>
  <c r="AF137" i="9"/>
  <c r="AE137" i="9"/>
  <c r="AD137" i="9"/>
  <c r="AC137" i="9"/>
  <c r="AB137" i="9"/>
  <c r="AA137" i="9"/>
  <c r="Z137" i="9"/>
  <c r="Y137" i="9"/>
  <c r="X137" i="9"/>
  <c r="W137" i="9"/>
  <c r="V137" i="9"/>
  <c r="U137" i="9"/>
  <c r="T137" i="9"/>
  <c r="S137" i="9"/>
  <c r="R137" i="9"/>
  <c r="Q137" i="9"/>
  <c r="P137" i="9"/>
  <c r="L137" i="9"/>
  <c r="J137" i="9"/>
  <c r="G137" i="9"/>
  <c r="A137" i="9"/>
  <c r="AN136" i="9"/>
  <c r="AM136" i="9"/>
  <c r="AL136" i="9"/>
  <c r="AK136" i="9"/>
  <c r="AJ136" i="9"/>
  <c r="AI136" i="9"/>
  <c r="AH136" i="9"/>
  <c r="AG136" i="9"/>
  <c r="AF136" i="9"/>
  <c r="AE136" i="9"/>
  <c r="AD136" i="9"/>
  <c r="AC136" i="9"/>
  <c r="AB136" i="9"/>
  <c r="AA136" i="9"/>
  <c r="Z136" i="9"/>
  <c r="Y136" i="9"/>
  <c r="X136" i="9"/>
  <c r="W136" i="9"/>
  <c r="V136" i="9"/>
  <c r="U136" i="9"/>
  <c r="T136" i="9"/>
  <c r="S136" i="9"/>
  <c r="R136" i="9"/>
  <c r="Q136" i="9"/>
  <c r="P136" i="9"/>
  <c r="L136" i="9"/>
  <c r="J136" i="9"/>
  <c r="G136" i="9"/>
  <c r="A136" i="9"/>
  <c r="AN135" i="9"/>
  <c r="AM135" i="9"/>
  <c r="AL135" i="9"/>
  <c r="AK135" i="9"/>
  <c r="AJ135" i="9"/>
  <c r="AI135" i="9"/>
  <c r="AH135" i="9"/>
  <c r="AG135" i="9"/>
  <c r="AF135" i="9"/>
  <c r="AE135" i="9"/>
  <c r="AD135" i="9"/>
  <c r="AC135" i="9"/>
  <c r="AB135" i="9"/>
  <c r="AA135" i="9"/>
  <c r="Z135" i="9"/>
  <c r="Y135" i="9"/>
  <c r="X135" i="9"/>
  <c r="W135" i="9"/>
  <c r="V135" i="9"/>
  <c r="U135" i="9"/>
  <c r="T135" i="9"/>
  <c r="S135" i="9"/>
  <c r="R135" i="9"/>
  <c r="Q135" i="9"/>
  <c r="P135" i="9"/>
  <c r="L135" i="9"/>
  <c r="J135" i="9"/>
  <c r="G135" i="9"/>
  <c r="A135" i="9"/>
  <c r="AN134" i="9"/>
  <c r="AM134" i="9"/>
  <c r="AL134" i="9"/>
  <c r="AK134" i="9"/>
  <c r="AJ134" i="9"/>
  <c r="AI134" i="9"/>
  <c r="AH134" i="9"/>
  <c r="AG134" i="9"/>
  <c r="AF134" i="9"/>
  <c r="AE134" i="9"/>
  <c r="AD134" i="9"/>
  <c r="AC134" i="9"/>
  <c r="AB134" i="9"/>
  <c r="AA134" i="9"/>
  <c r="Z134" i="9"/>
  <c r="Y134" i="9"/>
  <c r="X134" i="9"/>
  <c r="W134" i="9"/>
  <c r="V134" i="9"/>
  <c r="U134" i="9"/>
  <c r="T134" i="9"/>
  <c r="S134" i="9"/>
  <c r="R134" i="9"/>
  <c r="Q134" i="9"/>
  <c r="P134" i="9"/>
  <c r="L134" i="9"/>
  <c r="J134" i="9"/>
  <c r="G134" i="9"/>
  <c r="A134" i="9"/>
  <c r="AN133" i="9"/>
  <c r="AM133" i="9"/>
  <c r="AL133" i="9"/>
  <c r="AK133" i="9"/>
  <c r="AJ133" i="9"/>
  <c r="AI133" i="9"/>
  <c r="AH133" i="9"/>
  <c r="AG133" i="9"/>
  <c r="AF133" i="9"/>
  <c r="AE133" i="9"/>
  <c r="AD133" i="9"/>
  <c r="AC133" i="9"/>
  <c r="AB133" i="9"/>
  <c r="AA133" i="9"/>
  <c r="Z133" i="9"/>
  <c r="Y133" i="9"/>
  <c r="X133" i="9"/>
  <c r="W133" i="9"/>
  <c r="V133" i="9"/>
  <c r="U133" i="9"/>
  <c r="T133" i="9"/>
  <c r="S133" i="9"/>
  <c r="R133" i="9"/>
  <c r="Q133" i="9"/>
  <c r="P133" i="9"/>
  <c r="L133" i="9"/>
  <c r="J133" i="9"/>
  <c r="G133" i="9"/>
  <c r="A133" i="9"/>
  <c r="AN132" i="9"/>
  <c r="AM132" i="9"/>
  <c r="AL132" i="9"/>
  <c r="AK132" i="9"/>
  <c r="AJ132" i="9"/>
  <c r="AI132" i="9"/>
  <c r="AH132" i="9"/>
  <c r="AG132" i="9"/>
  <c r="AF132" i="9"/>
  <c r="AE132" i="9"/>
  <c r="AD132" i="9"/>
  <c r="AC132" i="9"/>
  <c r="AB132" i="9"/>
  <c r="AA132" i="9"/>
  <c r="Z132" i="9"/>
  <c r="Y132" i="9"/>
  <c r="X132" i="9"/>
  <c r="W132" i="9"/>
  <c r="V132" i="9"/>
  <c r="U132" i="9"/>
  <c r="T132" i="9"/>
  <c r="S132" i="9"/>
  <c r="R132" i="9"/>
  <c r="Q132" i="9"/>
  <c r="P132" i="9"/>
  <c r="L132" i="9"/>
  <c r="J132" i="9"/>
  <c r="G132" i="9"/>
  <c r="A132" i="9"/>
  <c r="AN131" i="9"/>
  <c r="AM131" i="9"/>
  <c r="AL131" i="9"/>
  <c r="AK131" i="9"/>
  <c r="AJ131" i="9"/>
  <c r="AI131" i="9"/>
  <c r="AH131" i="9"/>
  <c r="AG131" i="9"/>
  <c r="AF131" i="9"/>
  <c r="AE131" i="9"/>
  <c r="AD131" i="9"/>
  <c r="AC131" i="9"/>
  <c r="AB131" i="9"/>
  <c r="AA131" i="9"/>
  <c r="Z131" i="9"/>
  <c r="Y131" i="9"/>
  <c r="X131" i="9"/>
  <c r="W131" i="9"/>
  <c r="V131" i="9"/>
  <c r="U131" i="9"/>
  <c r="T131" i="9"/>
  <c r="S131" i="9"/>
  <c r="R131" i="9"/>
  <c r="Q131" i="9"/>
  <c r="P131" i="9"/>
  <c r="L131" i="9"/>
  <c r="J131" i="9"/>
  <c r="G131" i="9"/>
  <c r="A131" i="9"/>
  <c r="AN130" i="9"/>
  <c r="AM130" i="9"/>
  <c r="AL130" i="9"/>
  <c r="AK130" i="9"/>
  <c r="AJ130" i="9"/>
  <c r="AI130" i="9"/>
  <c r="AH130" i="9"/>
  <c r="AG130" i="9"/>
  <c r="AF130" i="9"/>
  <c r="AE130" i="9"/>
  <c r="AD130" i="9"/>
  <c r="AC130" i="9"/>
  <c r="AB130" i="9"/>
  <c r="AA130" i="9"/>
  <c r="Z130" i="9"/>
  <c r="Y130" i="9"/>
  <c r="X130" i="9"/>
  <c r="W130" i="9"/>
  <c r="V130" i="9"/>
  <c r="U130" i="9"/>
  <c r="T130" i="9"/>
  <c r="S130" i="9"/>
  <c r="R130" i="9"/>
  <c r="Q130" i="9"/>
  <c r="P130" i="9"/>
  <c r="L130" i="9"/>
  <c r="J130" i="9"/>
  <c r="G130" i="9"/>
  <c r="A130" i="9"/>
  <c r="AN129" i="9"/>
  <c r="AM129" i="9"/>
  <c r="AL129" i="9"/>
  <c r="AK129" i="9"/>
  <c r="AJ129" i="9"/>
  <c r="AI129" i="9"/>
  <c r="AH129" i="9"/>
  <c r="AG129" i="9"/>
  <c r="AF129" i="9"/>
  <c r="AE129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L129" i="9"/>
  <c r="J129" i="9"/>
  <c r="G129" i="9"/>
  <c r="A129" i="9"/>
  <c r="AN128" i="9"/>
  <c r="AM128" i="9"/>
  <c r="AL128" i="9"/>
  <c r="AK128" i="9"/>
  <c r="AJ128" i="9"/>
  <c r="AI128" i="9"/>
  <c r="AH128" i="9"/>
  <c r="AG128" i="9"/>
  <c r="AF128" i="9"/>
  <c r="AE128" i="9"/>
  <c r="AD128" i="9"/>
  <c r="AC128" i="9"/>
  <c r="AB128" i="9"/>
  <c r="AA128" i="9"/>
  <c r="Z128" i="9"/>
  <c r="Y128" i="9"/>
  <c r="X128" i="9"/>
  <c r="W128" i="9"/>
  <c r="V128" i="9"/>
  <c r="U128" i="9"/>
  <c r="T128" i="9"/>
  <c r="S128" i="9"/>
  <c r="R128" i="9"/>
  <c r="Q128" i="9"/>
  <c r="P128" i="9"/>
  <c r="L128" i="9"/>
  <c r="J128" i="9"/>
  <c r="G128" i="9"/>
  <c r="A128" i="9"/>
  <c r="AN127" i="9"/>
  <c r="AM127" i="9"/>
  <c r="AL127" i="9"/>
  <c r="AK127" i="9"/>
  <c r="AJ127" i="9"/>
  <c r="AI127" i="9"/>
  <c r="AH127" i="9"/>
  <c r="AG127" i="9"/>
  <c r="AF127" i="9"/>
  <c r="AE127" i="9"/>
  <c r="AD127" i="9"/>
  <c r="AC127" i="9"/>
  <c r="AB127" i="9"/>
  <c r="AA127" i="9"/>
  <c r="Z127" i="9"/>
  <c r="Y127" i="9"/>
  <c r="X127" i="9"/>
  <c r="W127" i="9"/>
  <c r="V127" i="9"/>
  <c r="U127" i="9"/>
  <c r="T127" i="9"/>
  <c r="S127" i="9"/>
  <c r="R127" i="9"/>
  <c r="Q127" i="9"/>
  <c r="P127" i="9"/>
  <c r="L127" i="9"/>
  <c r="J127" i="9"/>
  <c r="G127" i="9"/>
  <c r="A127" i="9"/>
  <c r="AN126" i="9"/>
  <c r="AM126" i="9"/>
  <c r="AL126" i="9"/>
  <c r="AK126" i="9"/>
  <c r="AJ126" i="9"/>
  <c r="AI126" i="9"/>
  <c r="AH126" i="9"/>
  <c r="AG126" i="9"/>
  <c r="AF126" i="9"/>
  <c r="AE126" i="9"/>
  <c r="AD126" i="9"/>
  <c r="AC126" i="9"/>
  <c r="AB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L126" i="9"/>
  <c r="J126" i="9"/>
  <c r="G126" i="9"/>
  <c r="A126" i="9"/>
  <c r="AN125" i="9"/>
  <c r="AM125" i="9"/>
  <c r="AL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L125" i="9"/>
  <c r="J125" i="9"/>
  <c r="G125" i="9"/>
  <c r="A125" i="9"/>
  <c r="AN124" i="9"/>
  <c r="AM124" i="9"/>
  <c r="AL124" i="9"/>
  <c r="AK124" i="9"/>
  <c r="AJ124" i="9"/>
  <c r="AI124" i="9"/>
  <c r="AH124" i="9"/>
  <c r="AG124" i="9"/>
  <c r="AF124" i="9"/>
  <c r="AE124" i="9"/>
  <c r="AD124" i="9"/>
  <c r="AC124" i="9"/>
  <c r="AB124" i="9"/>
  <c r="AA124" i="9"/>
  <c r="Z124" i="9"/>
  <c r="Y124" i="9"/>
  <c r="X124" i="9"/>
  <c r="W124" i="9"/>
  <c r="V124" i="9"/>
  <c r="U124" i="9"/>
  <c r="T124" i="9"/>
  <c r="S124" i="9"/>
  <c r="R124" i="9"/>
  <c r="Q124" i="9"/>
  <c r="P124" i="9"/>
  <c r="L124" i="9"/>
  <c r="J124" i="9"/>
  <c r="G124" i="9"/>
  <c r="A124" i="9"/>
  <c r="AN123" i="9"/>
  <c r="AM123" i="9"/>
  <c r="AL123" i="9"/>
  <c r="AK123" i="9"/>
  <c r="AJ123" i="9"/>
  <c r="AI123" i="9"/>
  <c r="AH123" i="9"/>
  <c r="AG123" i="9"/>
  <c r="AF123" i="9"/>
  <c r="AE123" i="9"/>
  <c r="AD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L123" i="9"/>
  <c r="J123" i="9"/>
  <c r="G123" i="9"/>
  <c r="A123" i="9"/>
  <c r="AN122" i="9"/>
  <c r="AM122" i="9"/>
  <c r="AL122" i="9"/>
  <c r="AK122" i="9"/>
  <c r="AJ122" i="9"/>
  <c r="AI122" i="9"/>
  <c r="AH122" i="9"/>
  <c r="AG122" i="9"/>
  <c r="AF122" i="9"/>
  <c r="AE122" i="9"/>
  <c r="AD122" i="9"/>
  <c r="AC122" i="9"/>
  <c r="AB122" i="9"/>
  <c r="AA122" i="9"/>
  <c r="Z122" i="9"/>
  <c r="Y122" i="9"/>
  <c r="X122" i="9"/>
  <c r="W122" i="9"/>
  <c r="V122" i="9"/>
  <c r="U122" i="9"/>
  <c r="T122" i="9"/>
  <c r="S122" i="9"/>
  <c r="R122" i="9"/>
  <c r="Q122" i="9"/>
  <c r="P122" i="9"/>
  <c r="L122" i="9"/>
  <c r="J122" i="9"/>
  <c r="G122" i="9"/>
  <c r="A122" i="9"/>
  <c r="AN121" i="9"/>
  <c r="AM121" i="9"/>
  <c r="AL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L121" i="9"/>
  <c r="J121" i="9"/>
  <c r="G121" i="9"/>
  <c r="A121" i="9"/>
  <c r="AN120" i="9"/>
  <c r="AM120" i="9"/>
  <c r="AL120" i="9"/>
  <c r="AK120" i="9"/>
  <c r="AJ120" i="9"/>
  <c r="AI120" i="9"/>
  <c r="AH120" i="9"/>
  <c r="AG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AO120" i="9" s="1"/>
  <c r="P120" i="9"/>
  <c r="L120" i="9"/>
  <c r="J120" i="9"/>
  <c r="G120" i="9"/>
  <c r="A120" i="9"/>
  <c r="AN119" i="9"/>
  <c r="AM119" i="9"/>
  <c r="AL119" i="9"/>
  <c r="AK119" i="9"/>
  <c r="AJ119" i="9"/>
  <c r="AI119" i="9"/>
  <c r="AH119" i="9"/>
  <c r="AG119" i="9"/>
  <c r="AF119" i="9"/>
  <c r="AE119" i="9"/>
  <c r="AD119" i="9"/>
  <c r="AC119" i="9"/>
  <c r="AB119" i="9"/>
  <c r="AA119" i="9"/>
  <c r="Z119" i="9"/>
  <c r="Y119" i="9"/>
  <c r="X119" i="9"/>
  <c r="W119" i="9"/>
  <c r="V119" i="9"/>
  <c r="U119" i="9"/>
  <c r="T119" i="9"/>
  <c r="S119" i="9"/>
  <c r="R119" i="9"/>
  <c r="Q119" i="9"/>
  <c r="P119" i="9"/>
  <c r="L119" i="9"/>
  <c r="J119" i="9"/>
  <c r="G119" i="9"/>
  <c r="A119" i="9"/>
  <c r="AN118" i="9"/>
  <c r="AM118" i="9"/>
  <c r="AL118" i="9"/>
  <c r="AK118" i="9"/>
  <c r="AJ118" i="9"/>
  <c r="AI118" i="9"/>
  <c r="AH118" i="9"/>
  <c r="AG118" i="9"/>
  <c r="AF118" i="9"/>
  <c r="AE118" i="9"/>
  <c r="AD118" i="9"/>
  <c r="AC118" i="9"/>
  <c r="AB118" i="9"/>
  <c r="AO118" i="9" s="1"/>
  <c r="AA118" i="9"/>
  <c r="Z118" i="9"/>
  <c r="Y118" i="9"/>
  <c r="X118" i="9"/>
  <c r="W118" i="9"/>
  <c r="V118" i="9"/>
  <c r="U118" i="9"/>
  <c r="T118" i="9"/>
  <c r="S118" i="9"/>
  <c r="R118" i="9"/>
  <c r="Q118" i="9"/>
  <c r="P118" i="9"/>
  <c r="L118" i="9"/>
  <c r="J118" i="9"/>
  <c r="G118" i="9"/>
  <c r="A118" i="9"/>
  <c r="AN117" i="9"/>
  <c r="AM117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L117" i="9"/>
  <c r="J117" i="9"/>
  <c r="G117" i="9"/>
  <c r="A117" i="9"/>
  <c r="AN116" i="9"/>
  <c r="AM116" i="9"/>
  <c r="AL116" i="9"/>
  <c r="AK116" i="9"/>
  <c r="AJ116" i="9"/>
  <c r="AI116" i="9"/>
  <c r="AH116" i="9"/>
  <c r="AG116" i="9"/>
  <c r="AF116" i="9"/>
  <c r="AE116" i="9"/>
  <c r="AD116" i="9"/>
  <c r="AC116" i="9"/>
  <c r="AB116" i="9"/>
  <c r="AA116" i="9"/>
  <c r="Z116" i="9"/>
  <c r="Y116" i="9"/>
  <c r="X116" i="9"/>
  <c r="W116" i="9"/>
  <c r="V116" i="9"/>
  <c r="U116" i="9"/>
  <c r="T116" i="9"/>
  <c r="S116" i="9"/>
  <c r="R116" i="9"/>
  <c r="Q116" i="9"/>
  <c r="AO116" i="9" s="1"/>
  <c r="P116" i="9"/>
  <c r="L116" i="9"/>
  <c r="J116" i="9"/>
  <c r="G116" i="9"/>
  <c r="A116" i="9"/>
  <c r="AN115" i="9"/>
  <c r="AM115" i="9"/>
  <c r="AL115" i="9"/>
  <c r="AK115" i="9"/>
  <c r="AJ115" i="9"/>
  <c r="AI115" i="9"/>
  <c r="AH115" i="9"/>
  <c r="AG115" i="9"/>
  <c r="AF115" i="9"/>
  <c r="AE115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L115" i="9"/>
  <c r="J115" i="9"/>
  <c r="G115" i="9"/>
  <c r="A115" i="9"/>
  <c r="AN114" i="9"/>
  <c r="AM114" i="9"/>
  <c r="AL114" i="9"/>
  <c r="AK114" i="9"/>
  <c r="AJ114" i="9"/>
  <c r="AI114" i="9"/>
  <c r="AH114" i="9"/>
  <c r="AG114" i="9"/>
  <c r="AF114" i="9"/>
  <c r="AE114" i="9"/>
  <c r="AD114" i="9"/>
  <c r="AC114" i="9"/>
  <c r="AB114" i="9"/>
  <c r="AO114" i="9" s="1"/>
  <c r="AA114" i="9"/>
  <c r="Z114" i="9"/>
  <c r="Y114" i="9"/>
  <c r="X114" i="9"/>
  <c r="W114" i="9"/>
  <c r="V114" i="9"/>
  <c r="U114" i="9"/>
  <c r="T114" i="9"/>
  <c r="S114" i="9"/>
  <c r="R114" i="9"/>
  <c r="Q114" i="9"/>
  <c r="P114" i="9"/>
  <c r="L114" i="9"/>
  <c r="J114" i="9"/>
  <c r="G114" i="9"/>
  <c r="A114" i="9"/>
  <c r="AN113" i="9"/>
  <c r="AM113" i="9"/>
  <c r="AL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L113" i="9"/>
  <c r="J113" i="9"/>
  <c r="G113" i="9"/>
  <c r="A113" i="9"/>
  <c r="AN112" i="9"/>
  <c r="AM112" i="9"/>
  <c r="AL112" i="9"/>
  <c r="AK112" i="9"/>
  <c r="AJ112" i="9"/>
  <c r="AI112" i="9"/>
  <c r="AH112" i="9"/>
  <c r="AG112" i="9"/>
  <c r="AF112" i="9"/>
  <c r="AE112" i="9"/>
  <c r="AD112" i="9"/>
  <c r="AC112" i="9"/>
  <c r="AB112" i="9"/>
  <c r="AA112" i="9"/>
  <c r="Z112" i="9"/>
  <c r="Y112" i="9"/>
  <c r="X112" i="9"/>
  <c r="W112" i="9"/>
  <c r="V112" i="9"/>
  <c r="U112" i="9"/>
  <c r="T112" i="9"/>
  <c r="S112" i="9"/>
  <c r="R112" i="9"/>
  <c r="Q112" i="9"/>
  <c r="AO112" i="9" s="1"/>
  <c r="P112" i="9"/>
  <c r="L112" i="9"/>
  <c r="J112" i="9"/>
  <c r="G112" i="9"/>
  <c r="A112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L111" i="9"/>
  <c r="J111" i="9"/>
  <c r="G111" i="9"/>
  <c r="A111" i="9"/>
  <c r="AN110" i="9"/>
  <c r="AM110" i="9"/>
  <c r="AL110" i="9"/>
  <c r="AK110" i="9"/>
  <c r="AJ110" i="9"/>
  <c r="AI110" i="9"/>
  <c r="AH110" i="9"/>
  <c r="AG110" i="9"/>
  <c r="AF110" i="9"/>
  <c r="AE110" i="9"/>
  <c r="AD110" i="9"/>
  <c r="AC110" i="9"/>
  <c r="AB110" i="9"/>
  <c r="AO110" i="9" s="1"/>
  <c r="AA110" i="9"/>
  <c r="Z110" i="9"/>
  <c r="Y110" i="9"/>
  <c r="X110" i="9"/>
  <c r="W110" i="9"/>
  <c r="V110" i="9"/>
  <c r="U110" i="9"/>
  <c r="T110" i="9"/>
  <c r="S110" i="9"/>
  <c r="R110" i="9"/>
  <c r="Q110" i="9"/>
  <c r="P110" i="9"/>
  <c r="L110" i="9"/>
  <c r="J110" i="9"/>
  <c r="G110" i="9"/>
  <c r="A110" i="9"/>
  <c r="AN109" i="9"/>
  <c r="AM109" i="9"/>
  <c r="AL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L109" i="9"/>
  <c r="J109" i="9"/>
  <c r="G109" i="9"/>
  <c r="A109" i="9"/>
  <c r="AN108" i="9"/>
  <c r="AM108" i="9"/>
  <c r="AL108" i="9"/>
  <c r="AK108" i="9"/>
  <c r="AJ108" i="9"/>
  <c r="AI108" i="9"/>
  <c r="AH108" i="9"/>
  <c r="AG108" i="9"/>
  <c r="AF108" i="9"/>
  <c r="AE108" i="9"/>
  <c r="AD108" i="9"/>
  <c r="AC108" i="9"/>
  <c r="AB108" i="9"/>
  <c r="AA108" i="9"/>
  <c r="Z108" i="9"/>
  <c r="Y108" i="9"/>
  <c r="X108" i="9"/>
  <c r="W108" i="9"/>
  <c r="V108" i="9"/>
  <c r="U108" i="9"/>
  <c r="T108" i="9"/>
  <c r="S108" i="9"/>
  <c r="R108" i="9"/>
  <c r="Q108" i="9"/>
  <c r="AO108" i="9" s="1"/>
  <c r="P108" i="9"/>
  <c r="L108" i="9"/>
  <c r="J108" i="9"/>
  <c r="G108" i="9"/>
  <c r="A108" i="9"/>
  <c r="AN107" i="9"/>
  <c r="AM107" i="9"/>
  <c r="AL107" i="9"/>
  <c r="AK107" i="9"/>
  <c r="AJ107" i="9"/>
  <c r="AI107" i="9"/>
  <c r="AH107" i="9"/>
  <c r="AG107" i="9"/>
  <c r="AF107" i="9"/>
  <c r="AE107" i="9"/>
  <c r="AD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L107" i="9"/>
  <c r="J107" i="9"/>
  <c r="G107" i="9"/>
  <c r="A107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O106" i="9" s="1"/>
  <c r="AA106" i="9"/>
  <c r="Z106" i="9"/>
  <c r="Y106" i="9"/>
  <c r="X106" i="9"/>
  <c r="W106" i="9"/>
  <c r="V106" i="9"/>
  <c r="U106" i="9"/>
  <c r="T106" i="9"/>
  <c r="S106" i="9"/>
  <c r="R106" i="9"/>
  <c r="Q106" i="9"/>
  <c r="P106" i="9"/>
  <c r="L106" i="9"/>
  <c r="J106" i="9"/>
  <c r="G106" i="9"/>
  <c r="A106" i="9"/>
  <c r="AN105" i="9"/>
  <c r="AM105" i="9"/>
  <c r="AL105" i="9"/>
  <c r="AK105" i="9"/>
  <c r="AJ105" i="9"/>
  <c r="AI105" i="9"/>
  <c r="AH105" i="9"/>
  <c r="AG105" i="9"/>
  <c r="AF105" i="9"/>
  <c r="AE105" i="9"/>
  <c r="AD105" i="9"/>
  <c r="AC105" i="9"/>
  <c r="AB105" i="9"/>
  <c r="AA105" i="9"/>
  <c r="Z105" i="9"/>
  <c r="Y105" i="9"/>
  <c r="X105" i="9"/>
  <c r="W105" i="9"/>
  <c r="V105" i="9"/>
  <c r="U105" i="9"/>
  <c r="T105" i="9"/>
  <c r="S105" i="9"/>
  <c r="R105" i="9"/>
  <c r="Q105" i="9"/>
  <c r="P105" i="9"/>
  <c r="L105" i="9"/>
  <c r="J105" i="9"/>
  <c r="G105" i="9"/>
  <c r="A105" i="9"/>
  <c r="AN104" i="9"/>
  <c r="AM104" i="9"/>
  <c r="AL104" i="9"/>
  <c r="AK104" i="9"/>
  <c r="AJ104" i="9"/>
  <c r="AI104" i="9"/>
  <c r="AH104" i="9"/>
  <c r="AG104" i="9"/>
  <c r="AF104" i="9"/>
  <c r="AE104" i="9"/>
  <c r="AD104" i="9"/>
  <c r="AC104" i="9"/>
  <c r="AB104" i="9"/>
  <c r="AA104" i="9"/>
  <c r="Z104" i="9"/>
  <c r="Y104" i="9"/>
  <c r="X104" i="9"/>
  <c r="W104" i="9"/>
  <c r="V104" i="9"/>
  <c r="U104" i="9"/>
  <c r="T104" i="9"/>
  <c r="S104" i="9"/>
  <c r="R104" i="9"/>
  <c r="Q104" i="9"/>
  <c r="AO104" i="9" s="1"/>
  <c r="P104" i="9"/>
  <c r="L104" i="9"/>
  <c r="J104" i="9"/>
  <c r="G104" i="9"/>
  <c r="A104" i="9"/>
  <c r="AN103" i="9"/>
  <c r="AM103" i="9"/>
  <c r="AL103" i="9"/>
  <c r="AK103" i="9"/>
  <c r="AJ103" i="9"/>
  <c r="AI103" i="9"/>
  <c r="AH103" i="9"/>
  <c r="AG103" i="9"/>
  <c r="AF103" i="9"/>
  <c r="AE103" i="9"/>
  <c r="AD103" i="9"/>
  <c r="AC103" i="9"/>
  <c r="AB103" i="9"/>
  <c r="AA103" i="9"/>
  <c r="Z103" i="9"/>
  <c r="Y103" i="9"/>
  <c r="X103" i="9"/>
  <c r="W103" i="9"/>
  <c r="V103" i="9"/>
  <c r="U103" i="9"/>
  <c r="T103" i="9"/>
  <c r="S103" i="9"/>
  <c r="R103" i="9"/>
  <c r="Q103" i="9"/>
  <c r="P103" i="9"/>
  <c r="L103" i="9"/>
  <c r="J103" i="9"/>
  <c r="G103" i="9"/>
  <c r="A103" i="9"/>
  <c r="AN102" i="9"/>
  <c r="AM102" i="9"/>
  <c r="AL102" i="9"/>
  <c r="AK102" i="9"/>
  <c r="AJ102" i="9"/>
  <c r="AI102" i="9"/>
  <c r="AH102" i="9"/>
  <c r="AG102" i="9"/>
  <c r="AF102" i="9"/>
  <c r="AE102" i="9"/>
  <c r="AD102" i="9"/>
  <c r="AC102" i="9"/>
  <c r="AB102" i="9"/>
  <c r="AO102" i="9" s="1"/>
  <c r="AA102" i="9"/>
  <c r="Z102" i="9"/>
  <c r="Y102" i="9"/>
  <c r="X102" i="9"/>
  <c r="W102" i="9"/>
  <c r="V102" i="9"/>
  <c r="U102" i="9"/>
  <c r="T102" i="9"/>
  <c r="S102" i="9"/>
  <c r="R102" i="9"/>
  <c r="Q102" i="9"/>
  <c r="P102" i="9"/>
  <c r="L102" i="9"/>
  <c r="J102" i="9"/>
  <c r="G102" i="9"/>
  <c r="A102" i="9"/>
  <c r="AN101" i="9"/>
  <c r="AM101" i="9"/>
  <c r="AL101" i="9"/>
  <c r="AK101" i="9"/>
  <c r="AJ101" i="9"/>
  <c r="AI101" i="9"/>
  <c r="AH101" i="9"/>
  <c r="AG101" i="9"/>
  <c r="AF101" i="9"/>
  <c r="AE101" i="9"/>
  <c r="AD101" i="9"/>
  <c r="AC101" i="9"/>
  <c r="AB101" i="9"/>
  <c r="AA101" i="9"/>
  <c r="Z101" i="9"/>
  <c r="Y101" i="9"/>
  <c r="X101" i="9"/>
  <c r="W101" i="9"/>
  <c r="V101" i="9"/>
  <c r="U101" i="9"/>
  <c r="T101" i="9"/>
  <c r="S101" i="9"/>
  <c r="R101" i="9"/>
  <c r="Q101" i="9"/>
  <c r="P101" i="9"/>
  <c r="L101" i="9"/>
  <c r="J101" i="9"/>
  <c r="G101" i="9"/>
  <c r="A101" i="9"/>
  <c r="AN100" i="9"/>
  <c r="AM100" i="9"/>
  <c r="AL100" i="9"/>
  <c r="AK100" i="9"/>
  <c r="AJ100" i="9"/>
  <c r="AI100" i="9"/>
  <c r="AH100" i="9"/>
  <c r="AG100" i="9"/>
  <c r="AF100" i="9"/>
  <c r="AE100" i="9"/>
  <c r="AD100" i="9"/>
  <c r="AC100" i="9"/>
  <c r="AB100" i="9"/>
  <c r="AA100" i="9"/>
  <c r="Z100" i="9"/>
  <c r="Y100" i="9"/>
  <c r="X100" i="9"/>
  <c r="W100" i="9"/>
  <c r="V100" i="9"/>
  <c r="U100" i="9"/>
  <c r="T100" i="9"/>
  <c r="S100" i="9"/>
  <c r="R100" i="9"/>
  <c r="Q100" i="9"/>
  <c r="AO100" i="9" s="1"/>
  <c r="P100" i="9"/>
  <c r="L100" i="9"/>
  <c r="J100" i="9"/>
  <c r="G100" i="9"/>
  <c r="A100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L99" i="9"/>
  <c r="J99" i="9"/>
  <c r="G99" i="9"/>
  <c r="A99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O98" i="9" s="1"/>
  <c r="AA98" i="9"/>
  <c r="Z98" i="9"/>
  <c r="Y98" i="9"/>
  <c r="X98" i="9"/>
  <c r="W98" i="9"/>
  <c r="V98" i="9"/>
  <c r="U98" i="9"/>
  <c r="T98" i="9"/>
  <c r="S98" i="9"/>
  <c r="R98" i="9"/>
  <c r="Q98" i="9"/>
  <c r="P98" i="9"/>
  <c r="L98" i="9"/>
  <c r="J98" i="9"/>
  <c r="G98" i="9"/>
  <c r="A98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L97" i="9"/>
  <c r="J97" i="9"/>
  <c r="G97" i="9"/>
  <c r="A97" i="9"/>
  <c r="AN96" i="9"/>
  <c r="AM96" i="9"/>
  <c r="AL96" i="9"/>
  <c r="AK96" i="9"/>
  <c r="AJ96" i="9"/>
  <c r="AI96" i="9"/>
  <c r="AH96" i="9"/>
  <c r="AG96" i="9"/>
  <c r="AF96" i="9"/>
  <c r="AE96" i="9"/>
  <c r="AD96" i="9"/>
  <c r="AC96" i="9"/>
  <c r="AB96" i="9"/>
  <c r="AA96" i="9"/>
  <c r="Z96" i="9"/>
  <c r="Y96" i="9"/>
  <c r="X96" i="9"/>
  <c r="W96" i="9"/>
  <c r="V96" i="9"/>
  <c r="U96" i="9"/>
  <c r="T96" i="9"/>
  <c r="S96" i="9"/>
  <c r="R96" i="9"/>
  <c r="Q96" i="9"/>
  <c r="AO96" i="9" s="1"/>
  <c r="P96" i="9"/>
  <c r="L96" i="9"/>
  <c r="J96" i="9"/>
  <c r="G96" i="9"/>
  <c r="A96" i="9"/>
  <c r="AN95" i="9"/>
  <c r="AM95" i="9"/>
  <c r="AL95" i="9"/>
  <c r="AK95" i="9"/>
  <c r="AJ95" i="9"/>
  <c r="AI95" i="9"/>
  <c r="AH95" i="9"/>
  <c r="AG95" i="9"/>
  <c r="AF95" i="9"/>
  <c r="AE95" i="9"/>
  <c r="AD95" i="9"/>
  <c r="AC95" i="9"/>
  <c r="AB95" i="9"/>
  <c r="AA95" i="9"/>
  <c r="Z95" i="9"/>
  <c r="Y95" i="9"/>
  <c r="X95" i="9"/>
  <c r="W95" i="9"/>
  <c r="V95" i="9"/>
  <c r="U95" i="9"/>
  <c r="T95" i="9"/>
  <c r="S95" i="9"/>
  <c r="R95" i="9"/>
  <c r="Q95" i="9"/>
  <c r="P95" i="9"/>
  <c r="L95" i="9"/>
  <c r="J95" i="9"/>
  <c r="G95" i="9"/>
  <c r="A95" i="9"/>
  <c r="AN94" i="9"/>
  <c r="AM94" i="9"/>
  <c r="AL94" i="9"/>
  <c r="AK94" i="9"/>
  <c r="AJ94" i="9"/>
  <c r="AI94" i="9"/>
  <c r="AH94" i="9"/>
  <c r="AG94" i="9"/>
  <c r="AF94" i="9"/>
  <c r="AE94" i="9"/>
  <c r="AD94" i="9"/>
  <c r="AC94" i="9"/>
  <c r="AB94" i="9"/>
  <c r="AO94" i="9" s="1"/>
  <c r="AA94" i="9"/>
  <c r="Z94" i="9"/>
  <c r="Y94" i="9"/>
  <c r="X94" i="9"/>
  <c r="W94" i="9"/>
  <c r="V94" i="9"/>
  <c r="U94" i="9"/>
  <c r="T94" i="9"/>
  <c r="S94" i="9"/>
  <c r="R94" i="9"/>
  <c r="Q94" i="9"/>
  <c r="P94" i="9"/>
  <c r="L94" i="9"/>
  <c r="J94" i="9"/>
  <c r="G94" i="9"/>
  <c r="A94" i="9"/>
  <c r="AN93" i="9"/>
  <c r="AM93" i="9"/>
  <c r="AL93" i="9"/>
  <c r="AK93" i="9"/>
  <c r="AJ93" i="9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V93" i="9"/>
  <c r="U93" i="9"/>
  <c r="T93" i="9"/>
  <c r="S93" i="9"/>
  <c r="R93" i="9"/>
  <c r="Q93" i="9"/>
  <c r="P93" i="9"/>
  <c r="L93" i="9"/>
  <c r="J93" i="9"/>
  <c r="G93" i="9"/>
  <c r="A93" i="9"/>
  <c r="AN92" i="9"/>
  <c r="AM92" i="9"/>
  <c r="AL92" i="9"/>
  <c r="AK92" i="9"/>
  <c r="AJ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V92" i="9"/>
  <c r="U92" i="9"/>
  <c r="T92" i="9"/>
  <c r="S92" i="9"/>
  <c r="R92" i="9"/>
  <c r="Q92" i="9"/>
  <c r="AO92" i="9" s="1"/>
  <c r="P92" i="9"/>
  <c r="L92" i="9"/>
  <c r="J92" i="9"/>
  <c r="G92" i="9"/>
  <c r="A92" i="9"/>
  <c r="AN91" i="9"/>
  <c r="AM91" i="9"/>
  <c r="AL91" i="9"/>
  <c r="AK91" i="9"/>
  <c r="AJ91" i="9"/>
  <c r="AI91" i="9"/>
  <c r="AH91" i="9"/>
  <c r="AG91" i="9"/>
  <c r="AF91" i="9"/>
  <c r="AE91" i="9"/>
  <c r="AD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L91" i="9"/>
  <c r="J91" i="9"/>
  <c r="G91" i="9"/>
  <c r="A91" i="9"/>
  <c r="AN90" i="9"/>
  <c r="AM90" i="9"/>
  <c r="AL90" i="9"/>
  <c r="AK90" i="9"/>
  <c r="AJ90" i="9"/>
  <c r="AI90" i="9"/>
  <c r="AH90" i="9"/>
  <c r="AG90" i="9"/>
  <c r="AF90" i="9"/>
  <c r="AE90" i="9"/>
  <c r="AD90" i="9"/>
  <c r="AC90" i="9"/>
  <c r="AB90" i="9"/>
  <c r="AO90" i="9" s="1"/>
  <c r="AA90" i="9"/>
  <c r="Z90" i="9"/>
  <c r="Y90" i="9"/>
  <c r="X90" i="9"/>
  <c r="W90" i="9"/>
  <c r="V90" i="9"/>
  <c r="U90" i="9"/>
  <c r="T90" i="9"/>
  <c r="S90" i="9"/>
  <c r="R90" i="9"/>
  <c r="Q90" i="9"/>
  <c r="P90" i="9"/>
  <c r="L90" i="9"/>
  <c r="J90" i="9"/>
  <c r="G90" i="9"/>
  <c r="A90" i="9"/>
  <c r="AN89" i="9"/>
  <c r="AM89" i="9"/>
  <c r="AL89" i="9"/>
  <c r="AK89" i="9"/>
  <c r="AJ89" i="9"/>
  <c r="AI89" i="9"/>
  <c r="AH89" i="9"/>
  <c r="AG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L89" i="9"/>
  <c r="J89" i="9"/>
  <c r="G89" i="9"/>
  <c r="A89" i="9"/>
  <c r="AN88" i="9"/>
  <c r="AM88" i="9"/>
  <c r="AL88" i="9"/>
  <c r="AK88" i="9"/>
  <c r="AJ88" i="9"/>
  <c r="AI88" i="9"/>
  <c r="AH88" i="9"/>
  <c r="AG88" i="9"/>
  <c r="AF88" i="9"/>
  <c r="AE88" i="9"/>
  <c r="AD88" i="9"/>
  <c r="AC88" i="9"/>
  <c r="AB88" i="9"/>
  <c r="AA88" i="9"/>
  <c r="Z88" i="9"/>
  <c r="Y88" i="9"/>
  <c r="X88" i="9"/>
  <c r="W88" i="9"/>
  <c r="V88" i="9"/>
  <c r="U88" i="9"/>
  <c r="T88" i="9"/>
  <c r="S88" i="9"/>
  <c r="R88" i="9"/>
  <c r="Q88" i="9"/>
  <c r="AO88" i="9" s="1"/>
  <c r="P88" i="9"/>
  <c r="L88" i="9"/>
  <c r="J88" i="9"/>
  <c r="G88" i="9"/>
  <c r="A88" i="9"/>
  <c r="AN87" i="9"/>
  <c r="AM87" i="9"/>
  <c r="AL87" i="9"/>
  <c r="AK87" i="9"/>
  <c r="AJ87" i="9"/>
  <c r="AI87" i="9"/>
  <c r="AH87" i="9"/>
  <c r="AG87" i="9"/>
  <c r="AF87" i="9"/>
  <c r="AE87" i="9"/>
  <c r="AD87" i="9"/>
  <c r="AC87" i="9"/>
  <c r="AB87" i="9"/>
  <c r="AA87" i="9"/>
  <c r="Z87" i="9"/>
  <c r="Y87" i="9"/>
  <c r="X87" i="9"/>
  <c r="W87" i="9"/>
  <c r="V87" i="9"/>
  <c r="U87" i="9"/>
  <c r="T87" i="9"/>
  <c r="S87" i="9"/>
  <c r="R87" i="9"/>
  <c r="Q87" i="9"/>
  <c r="P87" i="9"/>
  <c r="L87" i="9"/>
  <c r="J87" i="9"/>
  <c r="G87" i="9"/>
  <c r="A87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O86" i="9" s="1"/>
  <c r="AA86" i="9"/>
  <c r="Z86" i="9"/>
  <c r="Y86" i="9"/>
  <c r="X86" i="9"/>
  <c r="W86" i="9"/>
  <c r="V86" i="9"/>
  <c r="U86" i="9"/>
  <c r="T86" i="9"/>
  <c r="S86" i="9"/>
  <c r="R86" i="9"/>
  <c r="Q86" i="9"/>
  <c r="P86" i="9"/>
  <c r="L86" i="9"/>
  <c r="J86" i="9"/>
  <c r="G86" i="9"/>
  <c r="A86" i="9"/>
  <c r="AN85" i="9"/>
  <c r="AM85" i="9"/>
  <c r="AL85" i="9"/>
  <c r="AK85" i="9"/>
  <c r="AJ85" i="9"/>
  <c r="AI85" i="9"/>
  <c r="AH85" i="9"/>
  <c r="AG85" i="9"/>
  <c r="AF85" i="9"/>
  <c r="AE85" i="9"/>
  <c r="AD85" i="9"/>
  <c r="AC85" i="9"/>
  <c r="AB85" i="9"/>
  <c r="AA85" i="9"/>
  <c r="Z85" i="9"/>
  <c r="Y85" i="9"/>
  <c r="X85" i="9"/>
  <c r="W85" i="9"/>
  <c r="V85" i="9"/>
  <c r="U85" i="9"/>
  <c r="T85" i="9"/>
  <c r="S85" i="9"/>
  <c r="R85" i="9"/>
  <c r="Q85" i="9"/>
  <c r="P85" i="9"/>
  <c r="L85" i="9"/>
  <c r="J85" i="9"/>
  <c r="G85" i="9"/>
  <c r="A85" i="9"/>
  <c r="AN84" i="9"/>
  <c r="AM84" i="9"/>
  <c r="AL84" i="9"/>
  <c r="AK84" i="9"/>
  <c r="AJ84" i="9"/>
  <c r="AI84" i="9"/>
  <c r="AH84" i="9"/>
  <c r="AG84" i="9"/>
  <c r="AF84" i="9"/>
  <c r="AE84" i="9"/>
  <c r="AD84" i="9"/>
  <c r="AC84" i="9"/>
  <c r="AB84" i="9"/>
  <c r="AA84" i="9"/>
  <c r="Z84" i="9"/>
  <c r="Y84" i="9"/>
  <c r="X84" i="9"/>
  <c r="W84" i="9"/>
  <c r="V84" i="9"/>
  <c r="U84" i="9"/>
  <c r="T84" i="9"/>
  <c r="S84" i="9"/>
  <c r="R84" i="9"/>
  <c r="Q84" i="9"/>
  <c r="AO84" i="9" s="1"/>
  <c r="P84" i="9"/>
  <c r="L84" i="9"/>
  <c r="J84" i="9"/>
  <c r="G84" i="9"/>
  <c r="A84" i="9"/>
  <c r="AN83" i="9"/>
  <c r="AM83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L83" i="9"/>
  <c r="J83" i="9"/>
  <c r="G83" i="9"/>
  <c r="A83" i="9"/>
  <c r="AN82" i="9"/>
  <c r="AM82" i="9"/>
  <c r="AL82" i="9"/>
  <c r="AK82" i="9"/>
  <c r="AJ82" i="9"/>
  <c r="AI82" i="9"/>
  <c r="AH82" i="9"/>
  <c r="AG82" i="9"/>
  <c r="AF82" i="9"/>
  <c r="AE82" i="9"/>
  <c r="AD82" i="9"/>
  <c r="AC82" i="9"/>
  <c r="AB82" i="9"/>
  <c r="AO82" i="9" s="1"/>
  <c r="AA82" i="9"/>
  <c r="Z82" i="9"/>
  <c r="Y82" i="9"/>
  <c r="X82" i="9"/>
  <c r="W82" i="9"/>
  <c r="V82" i="9"/>
  <c r="U82" i="9"/>
  <c r="T82" i="9"/>
  <c r="S82" i="9"/>
  <c r="R82" i="9"/>
  <c r="Q82" i="9"/>
  <c r="P82" i="9"/>
  <c r="L82" i="9"/>
  <c r="J82" i="9"/>
  <c r="G82" i="9"/>
  <c r="A82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AO81" i="9" s="1"/>
  <c r="P81" i="9"/>
  <c r="L81" i="9"/>
  <c r="J81" i="9"/>
  <c r="G81" i="9"/>
  <c r="A81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O80" i="9" s="1"/>
  <c r="AA80" i="9"/>
  <c r="Z80" i="9"/>
  <c r="Y80" i="9"/>
  <c r="X80" i="9"/>
  <c r="W80" i="9"/>
  <c r="V80" i="9"/>
  <c r="U80" i="9"/>
  <c r="T80" i="9"/>
  <c r="S80" i="9"/>
  <c r="R80" i="9"/>
  <c r="Q80" i="9"/>
  <c r="P80" i="9"/>
  <c r="L80" i="9"/>
  <c r="J80" i="9"/>
  <c r="G80" i="9"/>
  <c r="A80" i="9"/>
  <c r="AN79" i="9"/>
  <c r="AM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AO79" i="9" s="1"/>
  <c r="P79" i="9"/>
  <c r="L79" i="9"/>
  <c r="J79" i="9"/>
  <c r="G79" i="9"/>
  <c r="A79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O78" i="9" s="1"/>
  <c r="AA78" i="9"/>
  <c r="Z78" i="9"/>
  <c r="Y78" i="9"/>
  <c r="X78" i="9"/>
  <c r="W78" i="9"/>
  <c r="V78" i="9"/>
  <c r="U78" i="9"/>
  <c r="T78" i="9"/>
  <c r="S78" i="9"/>
  <c r="R78" i="9"/>
  <c r="Q78" i="9"/>
  <c r="P78" i="9"/>
  <c r="L78" i="9"/>
  <c r="J78" i="9"/>
  <c r="G78" i="9"/>
  <c r="A78" i="9"/>
  <c r="AN77" i="9"/>
  <c r="AM77" i="9"/>
  <c r="AL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AO77" i="9" s="1"/>
  <c r="P77" i="9"/>
  <c r="L77" i="9"/>
  <c r="J77" i="9"/>
  <c r="G77" i="9"/>
  <c r="A77" i="9"/>
  <c r="AN76" i="9"/>
  <c r="AM76" i="9"/>
  <c r="AL76" i="9"/>
  <c r="AK76" i="9"/>
  <c r="AJ76" i="9"/>
  <c r="AI76" i="9"/>
  <c r="AH76" i="9"/>
  <c r="AG76" i="9"/>
  <c r="AF76" i="9"/>
  <c r="AE76" i="9"/>
  <c r="AD76" i="9"/>
  <c r="AC76" i="9"/>
  <c r="AB76" i="9"/>
  <c r="AO76" i="9" s="1"/>
  <c r="AA76" i="9"/>
  <c r="Z76" i="9"/>
  <c r="Y76" i="9"/>
  <c r="X76" i="9"/>
  <c r="W76" i="9"/>
  <c r="V76" i="9"/>
  <c r="U76" i="9"/>
  <c r="T76" i="9"/>
  <c r="S76" i="9"/>
  <c r="R76" i="9"/>
  <c r="Q76" i="9"/>
  <c r="P76" i="9"/>
  <c r="L76" i="9"/>
  <c r="J76" i="9"/>
  <c r="G76" i="9"/>
  <c r="A76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AO75" i="9" s="1"/>
  <c r="P75" i="9"/>
  <c r="L75" i="9"/>
  <c r="J75" i="9"/>
  <c r="G75" i="9"/>
  <c r="A75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O74" i="9" s="1"/>
  <c r="AA74" i="9"/>
  <c r="Z74" i="9"/>
  <c r="Y74" i="9"/>
  <c r="X74" i="9"/>
  <c r="W74" i="9"/>
  <c r="V74" i="9"/>
  <c r="U74" i="9"/>
  <c r="T74" i="9"/>
  <c r="S74" i="9"/>
  <c r="R74" i="9"/>
  <c r="Q74" i="9"/>
  <c r="P74" i="9"/>
  <c r="L74" i="9"/>
  <c r="J74" i="9"/>
  <c r="G74" i="9"/>
  <c r="A74" i="9"/>
  <c r="AN73" i="9"/>
  <c r="AM73" i="9"/>
  <c r="AL73" i="9"/>
  <c r="AK73" i="9"/>
  <c r="AJ73" i="9"/>
  <c r="AI73" i="9"/>
  <c r="AH73" i="9"/>
  <c r="AG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AO73" i="9" s="1"/>
  <c r="P73" i="9"/>
  <c r="L73" i="9"/>
  <c r="J73" i="9"/>
  <c r="G73" i="9"/>
  <c r="A73" i="9"/>
  <c r="AN72" i="9"/>
  <c r="AM72" i="9"/>
  <c r="AL72" i="9"/>
  <c r="AK72" i="9"/>
  <c r="AJ72" i="9"/>
  <c r="AI72" i="9"/>
  <c r="AH72" i="9"/>
  <c r="AG72" i="9"/>
  <c r="AF72" i="9"/>
  <c r="AE72" i="9"/>
  <c r="AD72" i="9"/>
  <c r="AC72" i="9"/>
  <c r="AB72" i="9"/>
  <c r="AO72" i="9" s="1"/>
  <c r="AA72" i="9"/>
  <c r="Z72" i="9"/>
  <c r="Y72" i="9"/>
  <c r="X72" i="9"/>
  <c r="W72" i="9"/>
  <c r="V72" i="9"/>
  <c r="U72" i="9"/>
  <c r="T72" i="9"/>
  <c r="S72" i="9"/>
  <c r="R72" i="9"/>
  <c r="Q72" i="9"/>
  <c r="P72" i="9"/>
  <c r="L72" i="9"/>
  <c r="J72" i="9"/>
  <c r="G72" i="9"/>
  <c r="A72" i="9"/>
  <c r="AN71" i="9"/>
  <c r="AM71" i="9"/>
  <c r="AL71" i="9"/>
  <c r="AK71" i="9"/>
  <c r="AJ71" i="9"/>
  <c r="AI71" i="9"/>
  <c r="AH71" i="9"/>
  <c r="AG71" i="9"/>
  <c r="AF71" i="9"/>
  <c r="AE71" i="9"/>
  <c r="AD71" i="9"/>
  <c r="AC71" i="9"/>
  <c r="AB71" i="9"/>
  <c r="AA71" i="9"/>
  <c r="Z71" i="9"/>
  <c r="Y71" i="9"/>
  <c r="X71" i="9"/>
  <c r="W71" i="9"/>
  <c r="V71" i="9"/>
  <c r="U71" i="9"/>
  <c r="T71" i="9"/>
  <c r="S71" i="9"/>
  <c r="R71" i="9"/>
  <c r="Q71" i="9"/>
  <c r="AO71" i="9" s="1"/>
  <c r="P71" i="9"/>
  <c r="L71" i="9"/>
  <c r="J71" i="9"/>
  <c r="G71" i="9"/>
  <c r="A71" i="9"/>
  <c r="AN70" i="9"/>
  <c r="AM70" i="9"/>
  <c r="AL70" i="9"/>
  <c r="AK70" i="9"/>
  <c r="AJ70" i="9"/>
  <c r="AI70" i="9"/>
  <c r="AH70" i="9"/>
  <c r="AG70" i="9"/>
  <c r="AF70" i="9"/>
  <c r="AE70" i="9"/>
  <c r="AD70" i="9"/>
  <c r="AC70" i="9"/>
  <c r="AB70" i="9"/>
  <c r="AO70" i="9" s="1"/>
  <c r="AA70" i="9"/>
  <c r="Z70" i="9"/>
  <c r="Y70" i="9"/>
  <c r="X70" i="9"/>
  <c r="W70" i="9"/>
  <c r="V70" i="9"/>
  <c r="U70" i="9"/>
  <c r="T70" i="9"/>
  <c r="S70" i="9"/>
  <c r="R70" i="9"/>
  <c r="Q70" i="9"/>
  <c r="P70" i="9"/>
  <c r="L70" i="9"/>
  <c r="J70" i="9"/>
  <c r="G70" i="9"/>
  <c r="A70" i="9"/>
  <c r="AN69" i="9"/>
  <c r="AM69" i="9"/>
  <c r="AL69" i="9"/>
  <c r="AK69" i="9"/>
  <c r="AJ69" i="9"/>
  <c r="AI69" i="9"/>
  <c r="AH69" i="9"/>
  <c r="AG69" i="9"/>
  <c r="AF69" i="9"/>
  <c r="AE69" i="9"/>
  <c r="AD69" i="9"/>
  <c r="AC69" i="9"/>
  <c r="AB69" i="9"/>
  <c r="AA69" i="9"/>
  <c r="Z69" i="9"/>
  <c r="Y69" i="9"/>
  <c r="X69" i="9"/>
  <c r="W69" i="9"/>
  <c r="V69" i="9"/>
  <c r="U69" i="9"/>
  <c r="T69" i="9"/>
  <c r="S69" i="9"/>
  <c r="R69" i="9"/>
  <c r="Q69" i="9"/>
  <c r="AO69" i="9" s="1"/>
  <c r="P69" i="9"/>
  <c r="L69" i="9"/>
  <c r="J69" i="9"/>
  <c r="G69" i="9"/>
  <c r="A69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O68" i="9" s="1"/>
  <c r="AA68" i="9"/>
  <c r="Z68" i="9"/>
  <c r="Y68" i="9"/>
  <c r="X68" i="9"/>
  <c r="W68" i="9"/>
  <c r="V68" i="9"/>
  <c r="U68" i="9"/>
  <c r="T68" i="9"/>
  <c r="S68" i="9"/>
  <c r="R68" i="9"/>
  <c r="Q68" i="9"/>
  <c r="P68" i="9"/>
  <c r="L68" i="9"/>
  <c r="J68" i="9"/>
  <c r="G68" i="9"/>
  <c r="A68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AO67" i="9" s="1"/>
  <c r="P67" i="9"/>
  <c r="L67" i="9"/>
  <c r="J67" i="9"/>
  <c r="G67" i="9"/>
  <c r="A67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O66" i="9" s="1"/>
  <c r="AA66" i="9"/>
  <c r="Z66" i="9"/>
  <c r="Y66" i="9"/>
  <c r="X66" i="9"/>
  <c r="W66" i="9"/>
  <c r="V66" i="9"/>
  <c r="U66" i="9"/>
  <c r="T66" i="9"/>
  <c r="S66" i="9"/>
  <c r="R66" i="9"/>
  <c r="Q66" i="9"/>
  <c r="P66" i="9"/>
  <c r="L66" i="9"/>
  <c r="J66" i="9"/>
  <c r="G66" i="9"/>
  <c r="A66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AO65" i="9" s="1"/>
  <c r="P65" i="9"/>
  <c r="L65" i="9"/>
  <c r="J65" i="9"/>
  <c r="G65" i="9"/>
  <c r="A65" i="9"/>
  <c r="AN64" i="9"/>
  <c r="AM64" i="9"/>
  <c r="AL64" i="9"/>
  <c r="AK64" i="9"/>
  <c r="AJ64" i="9"/>
  <c r="AI64" i="9"/>
  <c r="AH64" i="9"/>
  <c r="AG64" i="9"/>
  <c r="AF64" i="9"/>
  <c r="AE64" i="9"/>
  <c r="AD64" i="9"/>
  <c r="AC64" i="9"/>
  <c r="AB64" i="9"/>
  <c r="AO64" i="9" s="1"/>
  <c r="AA64" i="9"/>
  <c r="Z64" i="9"/>
  <c r="Y64" i="9"/>
  <c r="X64" i="9"/>
  <c r="W64" i="9"/>
  <c r="V64" i="9"/>
  <c r="U64" i="9"/>
  <c r="T64" i="9"/>
  <c r="S64" i="9"/>
  <c r="R64" i="9"/>
  <c r="Q64" i="9"/>
  <c r="P64" i="9"/>
  <c r="L64" i="9"/>
  <c r="J64" i="9"/>
  <c r="G64" i="9"/>
  <c r="A64" i="9"/>
  <c r="AN63" i="9"/>
  <c r="AM63" i="9"/>
  <c r="AL63" i="9"/>
  <c r="AK63" i="9"/>
  <c r="AJ63" i="9"/>
  <c r="AI63" i="9"/>
  <c r="AH63" i="9"/>
  <c r="AG63" i="9"/>
  <c r="AF63" i="9"/>
  <c r="AE63" i="9"/>
  <c r="AD63" i="9"/>
  <c r="AC63" i="9"/>
  <c r="AB63" i="9"/>
  <c r="AA63" i="9"/>
  <c r="Z63" i="9"/>
  <c r="Y63" i="9"/>
  <c r="X63" i="9"/>
  <c r="W63" i="9"/>
  <c r="V63" i="9"/>
  <c r="U63" i="9"/>
  <c r="T63" i="9"/>
  <c r="S63" i="9"/>
  <c r="R63" i="9"/>
  <c r="Q63" i="9"/>
  <c r="AO63" i="9" s="1"/>
  <c r="P63" i="9"/>
  <c r="L63" i="9"/>
  <c r="J63" i="9"/>
  <c r="G63" i="9"/>
  <c r="A63" i="9"/>
  <c r="AN62" i="9"/>
  <c r="AM62" i="9"/>
  <c r="AL62" i="9"/>
  <c r="AK62" i="9"/>
  <c r="AJ62" i="9"/>
  <c r="AI62" i="9"/>
  <c r="AH62" i="9"/>
  <c r="AG62" i="9"/>
  <c r="AF62" i="9"/>
  <c r="AE62" i="9"/>
  <c r="AD62" i="9"/>
  <c r="AC62" i="9"/>
  <c r="AB62" i="9"/>
  <c r="AO62" i="9" s="1"/>
  <c r="AA62" i="9"/>
  <c r="Z62" i="9"/>
  <c r="Y62" i="9"/>
  <c r="X62" i="9"/>
  <c r="W62" i="9"/>
  <c r="V62" i="9"/>
  <c r="U62" i="9"/>
  <c r="T62" i="9"/>
  <c r="S62" i="9"/>
  <c r="R62" i="9"/>
  <c r="Q62" i="9"/>
  <c r="P62" i="9"/>
  <c r="L62" i="9"/>
  <c r="J62" i="9"/>
  <c r="G62" i="9"/>
  <c r="A62" i="9"/>
  <c r="AN61" i="9"/>
  <c r="AM61" i="9"/>
  <c r="AL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AO61" i="9" s="1"/>
  <c r="P61" i="9"/>
  <c r="L61" i="9"/>
  <c r="J61" i="9"/>
  <c r="G61" i="9"/>
  <c r="A61" i="9"/>
  <c r="AN60" i="9"/>
  <c r="AM60" i="9"/>
  <c r="AL60" i="9"/>
  <c r="AK60" i="9"/>
  <c r="AJ60" i="9"/>
  <c r="AI60" i="9"/>
  <c r="AH60" i="9"/>
  <c r="AG60" i="9"/>
  <c r="AF60" i="9"/>
  <c r="AE60" i="9"/>
  <c r="AD60" i="9"/>
  <c r="AC60" i="9"/>
  <c r="AB60" i="9"/>
  <c r="AO60" i="9" s="1"/>
  <c r="AA60" i="9"/>
  <c r="Z60" i="9"/>
  <c r="Y60" i="9"/>
  <c r="X60" i="9"/>
  <c r="W60" i="9"/>
  <c r="V60" i="9"/>
  <c r="U60" i="9"/>
  <c r="T60" i="9"/>
  <c r="S60" i="9"/>
  <c r="R60" i="9"/>
  <c r="Q60" i="9"/>
  <c r="P60" i="9"/>
  <c r="L60" i="9"/>
  <c r="J60" i="9"/>
  <c r="G60" i="9"/>
  <c r="A60" i="9"/>
  <c r="AN59" i="9"/>
  <c r="AM59" i="9"/>
  <c r="AL59" i="9"/>
  <c r="AK59" i="9"/>
  <c r="AJ59" i="9"/>
  <c r="AI59" i="9"/>
  <c r="AH59" i="9"/>
  <c r="AG59" i="9"/>
  <c r="AF59" i="9"/>
  <c r="AE59" i="9"/>
  <c r="AD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AO59" i="9" s="1"/>
  <c r="P59" i="9"/>
  <c r="L59" i="9"/>
  <c r="J59" i="9"/>
  <c r="G59" i="9"/>
  <c r="A59" i="9"/>
  <c r="AN58" i="9"/>
  <c r="AM58" i="9"/>
  <c r="AL58" i="9"/>
  <c r="AK58" i="9"/>
  <c r="AJ58" i="9"/>
  <c r="AI58" i="9"/>
  <c r="AH58" i="9"/>
  <c r="AG58" i="9"/>
  <c r="AF58" i="9"/>
  <c r="AE58" i="9"/>
  <c r="AD58" i="9"/>
  <c r="AC58" i="9"/>
  <c r="AB58" i="9"/>
  <c r="AO58" i="9" s="1"/>
  <c r="AA58" i="9"/>
  <c r="Z58" i="9"/>
  <c r="Y58" i="9"/>
  <c r="X58" i="9"/>
  <c r="W58" i="9"/>
  <c r="V58" i="9"/>
  <c r="U58" i="9"/>
  <c r="T58" i="9"/>
  <c r="S58" i="9"/>
  <c r="R58" i="9"/>
  <c r="Q58" i="9"/>
  <c r="P58" i="9"/>
  <c r="L58" i="9"/>
  <c r="J58" i="9"/>
  <c r="G58" i="9"/>
  <c r="A58" i="9"/>
  <c r="AN57" i="9"/>
  <c r="AM57" i="9"/>
  <c r="AL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AO57" i="9" s="1"/>
  <c r="P57" i="9"/>
  <c r="L57" i="9"/>
  <c r="J57" i="9"/>
  <c r="G57" i="9"/>
  <c r="A57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O56" i="9" s="1"/>
  <c r="AA56" i="9"/>
  <c r="Z56" i="9"/>
  <c r="Y56" i="9"/>
  <c r="X56" i="9"/>
  <c r="W56" i="9"/>
  <c r="V56" i="9"/>
  <c r="U56" i="9"/>
  <c r="T56" i="9"/>
  <c r="S56" i="9"/>
  <c r="R56" i="9"/>
  <c r="Q56" i="9"/>
  <c r="P56" i="9"/>
  <c r="L56" i="9"/>
  <c r="J56" i="9"/>
  <c r="G56" i="9"/>
  <c r="A56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AO55" i="9" s="1"/>
  <c r="P55" i="9"/>
  <c r="L55" i="9"/>
  <c r="J55" i="9"/>
  <c r="G55" i="9"/>
  <c r="A55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O54" i="9" s="1"/>
  <c r="AA54" i="9"/>
  <c r="Z54" i="9"/>
  <c r="Y54" i="9"/>
  <c r="X54" i="9"/>
  <c r="W54" i="9"/>
  <c r="V54" i="9"/>
  <c r="U54" i="9"/>
  <c r="T54" i="9"/>
  <c r="S54" i="9"/>
  <c r="R54" i="9"/>
  <c r="Q54" i="9"/>
  <c r="P54" i="9"/>
  <c r="L54" i="9"/>
  <c r="J54" i="9"/>
  <c r="G54" i="9"/>
  <c r="A54" i="9"/>
  <c r="AN53" i="9"/>
  <c r="AM53" i="9"/>
  <c r="AL53" i="9"/>
  <c r="AK53" i="9"/>
  <c r="AJ53" i="9"/>
  <c r="AI53" i="9"/>
  <c r="AH53" i="9"/>
  <c r="AG53" i="9"/>
  <c r="AF53" i="9"/>
  <c r="AE53" i="9"/>
  <c r="AD53" i="9"/>
  <c r="AC53" i="9"/>
  <c r="AB53" i="9"/>
  <c r="AA53" i="9"/>
  <c r="Z53" i="9"/>
  <c r="Y53" i="9"/>
  <c r="X53" i="9"/>
  <c r="W53" i="9"/>
  <c r="V53" i="9"/>
  <c r="U53" i="9"/>
  <c r="T53" i="9"/>
  <c r="S53" i="9"/>
  <c r="R53" i="9"/>
  <c r="Q53" i="9"/>
  <c r="AO53" i="9" s="1"/>
  <c r="P53" i="9"/>
  <c r="L53" i="9"/>
  <c r="J53" i="9"/>
  <c r="G53" i="9"/>
  <c r="A53" i="9"/>
  <c r="AN52" i="9"/>
  <c r="AM52" i="9"/>
  <c r="AL52" i="9"/>
  <c r="AK52" i="9"/>
  <c r="AJ52" i="9"/>
  <c r="AI52" i="9"/>
  <c r="AH52" i="9"/>
  <c r="AG52" i="9"/>
  <c r="AF52" i="9"/>
  <c r="AE52" i="9"/>
  <c r="AD52" i="9"/>
  <c r="AC52" i="9"/>
  <c r="AB52" i="9"/>
  <c r="AO52" i="9" s="1"/>
  <c r="AA52" i="9"/>
  <c r="Z52" i="9"/>
  <c r="Y52" i="9"/>
  <c r="X52" i="9"/>
  <c r="W52" i="9"/>
  <c r="V52" i="9"/>
  <c r="U52" i="9"/>
  <c r="T52" i="9"/>
  <c r="S52" i="9"/>
  <c r="R52" i="9"/>
  <c r="Q52" i="9"/>
  <c r="P52" i="9"/>
  <c r="L52" i="9"/>
  <c r="J52" i="9"/>
  <c r="G52" i="9"/>
  <c r="A52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AO51" i="9" s="1"/>
  <c r="P51" i="9"/>
  <c r="L51" i="9"/>
  <c r="J51" i="9"/>
  <c r="G51" i="9"/>
  <c r="A51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O50" i="9" s="1"/>
  <c r="AA50" i="9"/>
  <c r="Z50" i="9"/>
  <c r="Y50" i="9"/>
  <c r="X50" i="9"/>
  <c r="W50" i="9"/>
  <c r="V50" i="9"/>
  <c r="U50" i="9"/>
  <c r="T50" i="9"/>
  <c r="S50" i="9"/>
  <c r="R50" i="9"/>
  <c r="Q50" i="9"/>
  <c r="P50" i="9"/>
  <c r="L50" i="9"/>
  <c r="J50" i="9"/>
  <c r="G50" i="9"/>
  <c r="A50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AO49" i="9" s="1"/>
  <c r="P49" i="9"/>
  <c r="L49" i="9"/>
  <c r="J49" i="9"/>
  <c r="G49" i="9"/>
  <c r="A49" i="9"/>
  <c r="AN48" i="9"/>
  <c r="AM48" i="9"/>
  <c r="AL48" i="9"/>
  <c r="AK48" i="9"/>
  <c r="AJ48" i="9"/>
  <c r="AI48" i="9"/>
  <c r="AH48" i="9"/>
  <c r="AG48" i="9"/>
  <c r="AF48" i="9"/>
  <c r="AE48" i="9"/>
  <c r="AD48" i="9"/>
  <c r="AC48" i="9"/>
  <c r="AB48" i="9"/>
  <c r="AO48" i="9" s="1"/>
  <c r="AA48" i="9"/>
  <c r="Z48" i="9"/>
  <c r="Y48" i="9"/>
  <c r="X48" i="9"/>
  <c r="W48" i="9"/>
  <c r="V48" i="9"/>
  <c r="U48" i="9"/>
  <c r="T48" i="9"/>
  <c r="S48" i="9"/>
  <c r="R48" i="9"/>
  <c r="Q48" i="9"/>
  <c r="P48" i="9"/>
  <c r="L48" i="9"/>
  <c r="J48" i="9"/>
  <c r="G48" i="9"/>
  <c r="A48" i="9"/>
  <c r="AN47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AO47" i="9" s="1"/>
  <c r="P47" i="9"/>
  <c r="L47" i="9"/>
  <c r="J47" i="9"/>
  <c r="G47" i="9"/>
  <c r="A47" i="9"/>
  <c r="AN46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O46" i="9" s="1"/>
  <c r="AA46" i="9"/>
  <c r="Z46" i="9"/>
  <c r="Y46" i="9"/>
  <c r="X46" i="9"/>
  <c r="W46" i="9"/>
  <c r="V46" i="9"/>
  <c r="U46" i="9"/>
  <c r="T46" i="9"/>
  <c r="S46" i="9"/>
  <c r="R46" i="9"/>
  <c r="Q46" i="9"/>
  <c r="P46" i="9"/>
  <c r="L46" i="9"/>
  <c r="J46" i="9"/>
  <c r="G46" i="9"/>
  <c r="A46" i="9"/>
  <c r="AN45" i="9"/>
  <c r="AM45" i="9"/>
  <c r="AL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AO45" i="9" s="1"/>
  <c r="P45" i="9"/>
  <c r="L45" i="9"/>
  <c r="J45" i="9"/>
  <c r="G45" i="9"/>
  <c r="A45" i="9"/>
  <c r="AN44" i="9"/>
  <c r="AM44" i="9"/>
  <c r="AL44" i="9"/>
  <c r="AK44" i="9"/>
  <c r="AJ44" i="9"/>
  <c r="AI44" i="9"/>
  <c r="AH44" i="9"/>
  <c r="AG44" i="9"/>
  <c r="AF44" i="9"/>
  <c r="AE44" i="9"/>
  <c r="AD44" i="9"/>
  <c r="AC44" i="9"/>
  <c r="AB44" i="9"/>
  <c r="AO44" i="9" s="1"/>
  <c r="AA44" i="9"/>
  <c r="Z44" i="9"/>
  <c r="Y44" i="9"/>
  <c r="X44" i="9"/>
  <c r="W44" i="9"/>
  <c r="V44" i="9"/>
  <c r="U44" i="9"/>
  <c r="T44" i="9"/>
  <c r="S44" i="9"/>
  <c r="R44" i="9"/>
  <c r="Q44" i="9"/>
  <c r="P44" i="9"/>
  <c r="L44" i="9"/>
  <c r="J44" i="9"/>
  <c r="G44" i="9"/>
  <c r="A44" i="9"/>
  <c r="AN43" i="9"/>
  <c r="AM43" i="9"/>
  <c r="AL43" i="9"/>
  <c r="AK43" i="9"/>
  <c r="AJ43" i="9"/>
  <c r="AI43" i="9"/>
  <c r="AH43" i="9"/>
  <c r="AG43" i="9"/>
  <c r="AF43" i="9"/>
  <c r="AE43" i="9"/>
  <c r="AD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AO43" i="9" s="1"/>
  <c r="P43" i="9"/>
  <c r="L43" i="9"/>
  <c r="J43" i="9"/>
  <c r="G43" i="9"/>
  <c r="A43" i="9"/>
  <c r="AN42" i="9"/>
  <c r="AM42" i="9"/>
  <c r="AL42" i="9"/>
  <c r="AK42" i="9"/>
  <c r="AJ42" i="9"/>
  <c r="AI42" i="9"/>
  <c r="AH42" i="9"/>
  <c r="AG42" i="9"/>
  <c r="AF42" i="9"/>
  <c r="AE42" i="9"/>
  <c r="AD42" i="9"/>
  <c r="AC42" i="9"/>
  <c r="AB42" i="9"/>
  <c r="AO42" i="9" s="1"/>
  <c r="AA42" i="9"/>
  <c r="Z42" i="9"/>
  <c r="Y42" i="9"/>
  <c r="X42" i="9"/>
  <c r="W42" i="9"/>
  <c r="V42" i="9"/>
  <c r="U42" i="9"/>
  <c r="T42" i="9"/>
  <c r="S42" i="9"/>
  <c r="R42" i="9"/>
  <c r="Q42" i="9"/>
  <c r="P42" i="9"/>
  <c r="L42" i="9"/>
  <c r="J42" i="9"/>
  <c r="G42" i="9"/>
  <c r="A42" i="9"/>
  <c r="AN41" i="9"/>
  <c r="AM41" i="9"/>
  <c r="AL41" i="9"/>
  <c r="AK41" i="9"/>
  <c r="AJ41" i="9"/>
  <c r="AI41" i="9"/>
  <c r="AH41" i="9"/>
  <c r="AG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AO41" i="9" s="1"/>
  <c r="P41" i="9"/>
  <c r="L41" i="9"/>
  <c r="J41" i="9"/>
  <c r="G41" i="9"/>
  <c r="A41" i="9"/>
  <c r="AN40" i="9"/>
  <c r="AM40" i="9"/>
  <c r="AL40" i="9"/>
  <c r="AK40" i="9"/>
  <c r="AJ40" i="9"/>
  <c r="AI40" i="9"/>
  <c r="AH40" i="9"/>
  <c r="AG40" i="9"/>
  <c r="AF40" i="9"/>
  <c r="AE40" i="9"/>
  <c r="AD40" i="9"/>
  <c r="AC40" i="9"/>
  <c r="AB40" i="9"/>
  <c r="AO40" i="9" s="1"/>
  <c r="AA40" i="9"/>
  <c r="Z40" i="9"/>
  <c r="Y40" i="9"/>
  <c r="X40" i="9"/>
  <c r="W40" i="9"/>
  <c r="V40" i="9"/>
  <c r="U40" i="9"/>
  <c r="T40" i="9"/>
  <c r="S40" i="9"/>
  <c r="R40" i="9"/>
  <c r="Q40" i="9"/>
  <c r="P40" i="9"/>
  <c r="L40" i="9"/>
  <c r="J40" i="9"/>
  <c r="G40" i="9"/>
  <c r="A40" i="9"/>
  <c r="AN39" i="9"/>
  <c r="AM39" i="9"/>
  <c r="AL39" i="9"/>
  <c r="AK39" i="9"/>
  <c r="AJ39" i="9"/>
  <c r="AI39" i="9"/>
  <c r="AH39" i="9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AO39" i="9" s="1"/>
  <c r="P39" i="9"/>
  <c r="L39" i="9"/>
  <c r="J39" i="9"/>
  <c r="G39" i="9"/>
  <c r="A39" i="9"/>
  <c r="AN38" i="9"/>
  <c r="AM38" i="9"/>
  <c r="AL38" i="9"/>
  <c r="AK38" i="9"/>
  <c r="AJ38" i="9"/>
  <c r="AI38" i="9"/>
  <c r="AH38" i="9"/>
  <c r="AG38" i="9"/>
  <c r="AF38" i="9"/>
  <c r="AE38" i="9"/>
  <c r="AD38" i="9"/>
  <c r="AC38" i="9"/>
  <c r="AB38" i="9"/>
  <c r="AO38" i="9" s="1"/>
  <c r="AA38" i="9"/>
  <c r="Z38" i="9"/>
  <c r="Y38" i="9"/>
  <c r="X38" i="9"/>
  <c r="W38" i="9"/>
  <c r="V38" i="9"/>
  <c r="U38" i="9"/>
  <c r="T38" i="9"/>
  <c r="S38" i="9"/>
  <c r="R38" i="9"/>
  <c r="Q38" i="9"/>
  <c r="P38" i="9"/>
  <c r="L38" i="9"/>
  <c r="J38" i="9"/>
  <c r="G38" i="9"/>
  <c r="A38" i="9"/>
  <c r="AN37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AO37" i="9" s="1"/>
  <c r="P37" i="9"/>
  <c r="L37" i="9"/>
  <c r="J37" i="9"/>
  <c r="G37" i="9"/>
  <c r="A37" i="9"/>
  <c r="AN36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O36" i="9" s="1"/>
  <c r="AA36" i="9"/>
  <c r="Z36" i="9"/>
  <c r="Y36" i="9"/>
  <c r="X36" i="9"/>
  <c r="W36" i="9"/>
  <c r="V36" i="9"/>
  <c r="U36" i="9"/>
  <c r="T36" i="9"/>
  <c r="S36" i="9"/>
  <c r="R36" i="9"/>
  <c r="Q36" i="9"/>
  <c r="P36" i="9"/>
  <c r="L36" i="9"/>
  <c r="J36" i="9"/>
  <c r="G36" i="9"/>
  <c r="A36" i="9"/>
  <c r="AN35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AO35" i="9" s="1"/>
  <c r="P35" i="9"/>
  <c r="L35" i="9"/>
  <c r="J35" i="9"/>
  <c r="G35" i="9"/>
  <c r="A35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O34" i="9" s="1"/>
  <c r="AA34" i="9"/>
  <c r="Z34" i="9"/>
  <c r="Y34" i="9"/>
  <c r="X34" i="9"/>
  <c r="W34" i="9"/>
  <c r="V34" i="9"/>
  <c r="U34" i="9"/>
  <c r="T34" i="9"/>
  <c r="S34" i="9"/>
  <c r="R34" i="9"/>
  <c r="Q34" i="9"/>
  <c r="P34" i="9"/>
  <c r="L34" i="9"/>
  <c r="J34" i="9"/>
  <c r="G34" i="9"/>
  <c r="A34" i="9"/>
  <c r="AN33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AO33" i="9" s="1"/>
  <c r="P33" i="9"/>
  <c r="L33" i="9"/>
  <c r="J33" i="9"/>
  <c r="G33" i="9"/>
  <c r="A33" i="9"/>
  <c r="AN32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O32" i="9" s="1"/>
  <c r="AA32" i="9"/>
  <c r="Z32" i="9"/>
  <c r="Y32" i="9"/>
  <c r="X32" i="9"/>
  <c r="W32" i="9"/>
  <c r="V32" i="9"/>
  <c r="U32" i="9"/>
  <c r="T32" i="9"/>
  <c r="S32" i="9"/>
  <c r="R32" i="9"/>
  <c r="Q32" i="9"/>
  <c r="P32" i="9"/>
  <c r="L32" i="9"/>
  <c r="J32" i="9"/>
  <c r="G32" i="9"/>
  <c r="A32" i="9"/>
  <c r="AN31" i="9"/>
  <c r="AM31" i="9"/>
  <c r="AL31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Q31" i="9"/>
  <c r="AO31" i="9" s="1"/>
  <c r="P31" i="9"/>
  <c r="L31" i="9"/>
  <c r="J31" i="9"/>
  <c r="G31" i="9"/>
  <c r="A31" i="9"/>
  <c r="AN30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O30" i="9" s="1"/>
  <c r="AA30" i="9"/>
  <c r="Z30" i="9"/>
  <c r="Y30" i="9"/>
  <c r="X30" i="9"/>
  <c r="W30" i="9"/>
  <c r="V30" i="9"/>
  <c r="U30" i="9"/>
  <c r="T30" i="9"/>
  <c r="S30" i="9"/>
  <c r="R30" i="9"/>
  <c r="Q30" i="9"/>
  <c r="P30" i="9"/>
  <c r="L30" i="9"/>
  <c r="J30" i="9"/>
  <c r="G30" i="9"/>
  <c r="A30" i="9"/>
  <c r="AN29" i="9"/>
  <c r="AM29" i="9"/>
  <c r="AL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AO29" i="9" s="1"/>
  <c r="P29" i="9"/>
  <c r="L29" i="9"/>
  <c r="J29" i="9"/>
  <c r="G29" i="9"/>
  <c r="A29" i="9"/>
  <c r="AN28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O28" i="9" s="1"/>
  <c r="AA28" i="9"/>
  <c r="Z28" i="9"/>
  <c r="Y28" i="9"/>
  <c r="X28" i="9"/>
  <c r="W28" i="9"/>
  <c r="V28" i="9"/>
  <c r="U28" i="9"/>
  <c r="T28" i="9"/>
  <c r="S28" i="9"/>
  <c r="R28" i="9"/>
  <c r="Q28" i="9"/>
  <c r="P28" i="9"/>
  <c r="L28" i="9"/>
  <c r="J28" i="9"/>
  <c r="G28" i="9"/>
  <c r="A28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AO27" i="9" s="1"/>
  <c r="P27" i="9"/>
  <c r="L27" i="9"/>
  <c r="J27" i="9"/>
  <c r="G27" i="9"/>
  <c r="A27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O26" i="9" s="1"/>
  <c r="AA26" i="9"/>
  <c r="Z26" i="9"/>
  <c r="Y26" i="9"/>
  <c r="X26" i="9"/>
  <c r="W26" i="9"/>
  <c r="V26" i="9"/>
  <c r="U26" i="9"/>
  <c r="T26" i="9"/>
  <c r="S26" i="9"/>
  <c r="R26" i="9"/>
  <c r="Q26" i="9"/>
  <c r="P26" i="9"/>
  <c r="L26" i="9"/>
  <c r="J26" i="9"/>
  <c r="G26" i="9"/>
  <c r="A26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AO25" i="9" s="1"/>
  <c r="P25" i="9"/>
  <c r="L25" i="9"/>
  <c r="J25" i="9"/>
  <c r="G25" i="9"/>
  <c r="A25" i="9"/>
  <c r="AN24" i="9"/>
  <c r="AM24" i="9"/>
  <c r="AL24" i="9"/>
  <c r="AK24" i="9"/>
  <c r="AJ24" i="9"/>
  <c r="AI24" i="9"/>
  <c r="AH24" i="9"/>
  <c r="AG24" i="9"/>
  <c r="AF24" i="9"/>
  <c r="AE24" i="9"/>
  <c r="AD24" i="9"/>
  <c r="AC24" i="9"/>
  <c r="AB24" i="9"/>
  <c r="AO24" i="9" s="1"/>
  <c r="AA24" i="9"/>
  <c r="Z24" i="9"/>
  <c r="Y24" i="9"/>
  <c r="X24" i="9"/>
  <c r="W24" i="9"/>
  <c r="V24" i="9"/>
  <c r="U24" i="9"/>
  <c r="T24" i="9"/>
  <c r="S24" i="9"/>
  <c r="R24" i="9"/>
  <c r="Q24" i="9"/>
  <c r="P24" i="9"/>
  <c r="L24" i="9"/>
  <c r="J24" i="9"/>
  <c r="G24" i="9"/>
  <c r="A24" i="9"/>
  <c r="AN23" i="9"/>
  <c r="AM23" i="9"/>
  <c r="AL23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AO23" i="9" s="1"/>
  <c r="P23" i="9"/>
  <c r="L23" i="9"/>
  <c r="J23" i="9"/>
  <c r="G23" i="9"/>
  <c r="A23" i="9"/>
  <c r="AN22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O22" i="9" s="1"/>
  <c r="AA22" i="9"/>
  <c r="Z22" i="9"/>
  <c r="Y22" i="9"/>
  <c r="X22" i="9"/>
  <c r="W22" i="9"/>
  <c r="V22" i="9"/>
  <c r="U22" i="9"/>
  <c r="T22" i="9"/>
  <c r="S22" i="9"/>
  <c r="R22" i="9"/>
  <c r="Q22" i="9"/>
  <c r="P22" i="9"/>
  <c r="L22" i="9"/>
  <c r="J22" i="9"/>
  <c r="G22" i="9"/>
  <c r="A22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AO21" i="9" s="1"/>
  <c r="P21" i="9"/>
  <c r="L21" i="9"/>
  <c r="J21" i="9"/>
  <c r="G21" i="9"/>
  <c r="A21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O20" i="9" s="1"/>
  <c r="AA20" i="9"/>
  <c r="Z20" i="9"/>
  <c r="Y20" i="9"/>
  <c r="X20" i="9"/>
  <c r="W20" i="9"/>
  <c r="V20" i="9"/>
  <c r="U20" i="9"/>
  <c r="T20" i="9"/>
  <c r="S20" i="9"/>
  <c r="R20" i="9"/>
  <c r="Q20" i="9"/>
  <c r="P20" i="9"/>
  <c r="L20" i="9"/>
  <c r="J20" i="9"/>
  <c r="G20" i="9"/>
  <c r="A20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AO19" i="9" s="1"/>
  <c r="P19" i="9"/>
  <c r="L19" i="9"/>
  <c r="J19" i="9"/>
  <c r="G19" i="9"/>
  <c r="A19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O18" i="9" s="1"/>
  <c r="AA18" i="9"/>
  <c r="Z18" i="9"/>
  <c r="Y18" i="9"/>
  <c r="X18" i="9"/>
  <c r="W18" i="9"/>
  <c r="V18" i="9"/>
  <c r="U18" i="9"/>
  <c r="T18" i="9"/>
  <c r="S18" i="9"/>
  <c r="R18" i="9"/>
  <c r="Q18" i="9"/>
  <c r="P18" i="9"/>
  <c r="L18" i="9"/>
  <c r="J18" i="9"/>
  <c r="G18" i="9"/>
  <c r="A18" i="9"/>
  <c r="AN17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AO17" i="9" s="1"/>
  <c r="P17" i="9"/>
  <c r="L17" i="9"/>
  <c r="J17" i="9"/>
  <c r="G17" i="9"/>
  <c r="A17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O16" i="9" s="1"/>
  <c r="AA16" i="9"/>
  <c r="Z16" i="9"/>
  <c r="Y16" i="9"/>
  <c r="X16" i="9"/>
  <c r="W16" i="9"/>
  <c r="V16" i="9"/>
  <c r="U16" i="9"/>
  <c r="T16" i="9"/>
  <c r="S16" i="9"/>
  <c r="R16" i="9"/>
  <c r="Q16" i="9"/>
  <c r="P16" i="9"/>
  <c r="L16" i="9"/>
  <c r="J16" i="9"/>
  <c r="G16" i="9"/>
  <c r="A16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AO15" i="9" s="1"/>
  <c r="P15" i="9"/>
  <c r="L15" i="9"/>
  <c r="J15" i="9"/>
  <c r="G15" i="9"/>
  <c r="A15" i="9"/>
  <c r="AN14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O14" i="9" s="1"/>
  <c r="AA14" i="9"/>
  <c r="Z14" i="9"/>
  <c r="Y14" i="9"/>
  <c r="X14" i="9"/>
  <c r="W14" i="9"/>
  <c r="V14" i="9"/>
  <c r="U14" i="9"/>
  <c r="T14" i="9"/>
  <c r="S14" i="9"/>
  <c r="R14" i="9"/>
  <c r="Q14" i="9"/>
  <c r="P14" i="9"/>
  <c r="L14" i="9"/>
  <c r="J14" i="9"/>
  <c r="G14" i="9"/>
  <c r="A14" i="9"/>
  <c r="AN13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AO13" i="9" s="1"/>
  <c r="P13" i="9"/>
  <c r="L13" i="9"/>
  <c r="J13" i="9"/>
  <c r="G13" i="9"/>
  <c r="A13" i="9"/>
  <c r="AN12" i="9"/>
  <c r="AM12" i="9"/>
  <c r="AL12" i="9"/>
  <c r="AK12" i="9"/>
  <c r="AJ12" i="9"/>
  <c r="AI12" i="9"/>
  <c r="AH12" i="9"/>
  <c r="AG12" i="9"/>
  <c r="AF12" i="9"/>
  <c r="AE12" i="9"/>
  <c r="AD12" i="9"/>
  <c r="AC12" i="9"/>
  <c r="AB12" i="9"/>
  <c r="AO12" i="9" s="1"/>
  <c r="AA12" i="9"/>
  <c r="Z12" i="9"/>
  <c r="Y12" i="9"/>
  <c r="X12" i="9"/>
  <c r="W12" i="9"/>
  <c r="V12" i="9"/>
  <c r="U12" i="9"/>
  <c r="T12" i="9"/>
  <c r="S12" i="9"/>
  <c r="R12" i="9"/>
  <c r="Q12" i="9"/>
  <c r="P12" i="9"/>
  <c r="L12" i="9"/>
  <c r="J12" i="9"/>
  <c r="G12" i="9"/>
  <c r="A12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AO11" i="9" s="1"/>
  <c r="P11" i="9"/>
  <c r="L11" i="9"/>
  <c r="J11" i="9"/>
  <c r="G11" i="9"/>
  <c r="A11" i="9"/>
  <c r="AN10" i="9"/>
  <c r="AM10" i="9"/>
  <c r="AL10" i="9"/>
  <c r="AK10" i="9"/>
  <c r="AJ10" i="9"/>
  <c r="AI10" i="9"/>
  <c r="AH10" i="9"/>
  <c r="AG10" i="9"/>
  <c r="AF10" i="9"/>
  <c r="AE10" i="9"/>
  <c r="AD10" i="9"/>
  <c r="AC10" i="9"/>
  <c r="AB10" i="9"/>
  <c r="AO10" i="9" s="1"/>
  <c r="AA10" i="9"/>
  <c r="Z10" i="9"/>
  <c r="Y10" i="9"/>
  <c r="X10" i="9"/>
  <c r="W10" i="9"/>
  <c r="V10" i="9"/>
  <c r="U10" i="9"/>
  <c r="T10" i="9"/>
  <c r="S10" i="9"/>
  <c r="R10" i="9"/>
  <c r="Q10" i="9"/>
  <c r="P10" i="9"/>
  <c r="L10" i="9"/>
  <c r="J10" i="9"/>
  <c r="G10" i="9"/>
  <c r="A10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AO9" i="9" s="1"/>
  <c r="P9" i="9"/>
  <c r="L9" i="9"/>
  <c r="J9" i="9"/>
  <c r="G9" i="9"/>
  <c r="A9" i="9"/>
  <c r="AN8" i="9"/>
  <c r="AM8" i="9"/>
  <c r="AL8" i="9"/>
  <c r="AK8" i="9"/>
  <c r="AJ8" i="9"/>
  <c r="AI8" i="9"/>
  <c r="AH8" i="9"/>
  <c r="AG8" i="9"/>
  <c r="AF8" i="9"/>
  <c r="AE8" i="9"/>
  <c r="AD8" i="9"/>
  <c r="AC8" i="9"/>
  <c r="AB8" i="9"/>
  <c r="AO8" i="9" s="1"/>
  <c r="AA8" i="9"/>
  <c r="Z8" i="9"/>
  <c r="Y8" i="9"/>
  <c r="X8" i="9"/>
  <c r="W8" i="9"/>
  <c r="V8" i="9"/>
  <c r="U8" i="9"/>
  <c r="T8" i="9"/>
  <c r="S8" i="9"/>
  <c r="R8" i="9"/>
  <c r="Q8" i="9"/>
  <c r="P8" i="9"/>
  <c r="L8" i="9"/>
  <c r="J8" i="9"/>
  <c r="G8" i="9"/>
  <c r="A8" i="9"/>
  <c r="AN7" i="9"/>
  <c r="AM7" i="9"/>
  <c r="AL7" i="9"/>
  <c r="AK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AO7" i="9" s="1"/>
  <c r="P7" i="9"/>
  <c r="L7" i="9"/>
  <c r="J7" i="9"/>
  <c r="G7" i="9"/>
  <c r="A7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O6" i="9" s="1"/>
  <c r="AA6" i="9"/>
  <c r="Z6" i="9"/>
  <c r="Y6" i="9"/>
  <c r="X6" i="9"/>
  <c r="W6" i="9"/>
  <c r="V6" i="9"/>
  <c r="U6" i="9"/>
  <c r="T6" i="9"/>
  <c r="S6" i="9"/>
  <c r="R6" i="9"/>
  <c r="Q6" i="9"/>
  <c r="P6" i="9"/>
  <c r="L6" i="9"/>
  <c r="J6" i="9"/>
  <c r="G6" i="9"/>
  <c r="A6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AO5" i="9" s="1"/>
  <c r="P5" i="9"/>
  <c r="L5" i="9"/>
  <c r="J5" i="9"/>
  <c r="G5" i="9"/>
  <c r="A5" i="9"/>
  <c r="AN4" i="9"/>
  <c r="AM4" i="9"/>
  <c r="AL4" i="9"/>
  <c r="AK4" i="9"/>
  <c r="AJ4" i="9"/>
  <c r="AI4" i="9"/>
  <c r="AH4" i="9"/>
  <c r="AG4" i="9"/>
  <c r="AF4" i="9"/>
  <c r="AE4" i="9"/>
  <c r="AD4" i="9"/>
  <c r="AC4" i="9"/>
  <c r="AB4" i="9"/>
  <c r="AO4" i="9" s="1"/>
  <c r="AA4" i="9"/>
  <c r="Z4" i="9"/>
  <c r="Y4" i="9"/>
  <c r="X4" i="9"/>
  <c r="W4" i="9"/>
  <c r="V4" i="9"/>
  <c r="U4" i="9"/>
  <c r="T4" i="9"/>
  <c r="S4" i="9"/>
  <c r="R4" i="9"/>
  <c r="Q4" i="9"/>
  <c r="P4" i="9"/>
  <c r="L4" i="9"/>
  <c r="J4" i="9"/>
  <c r="G4" i="9"/>
  <c r="A4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AO3" i="9" s="1"/>
  <c r="P3" i="9"/>
  <c r="L3" i="9"/>
  <c r="J3" i="9"/>
  <c r="G3" i="9"/>
  <c r="A3" i="9"/>
  <c r="I642" i="8"/>
  <c r="F642" i="8"/>
  <c r="I641" i="8"/>
  <c r="F641" i="8"/>
  <c r="I640" i="8"/>
  <c r="F640" i="8"/>
  <c r="I639" i="8"/>
  <c r="F639" i="8"/>
  <c r="I638" i="8"/>
  <c r="F638" i="8"/>
  <c r="I637" i="8"/>
  <c r="F637" i="8"/>
  <c r="I636" i="8"/>
  <c r="F636" i="8"/>
  <c r="I635" i="8"/>
  <c r="F635" i="8"/>
  <c r="I634" i="8"/>
  <c r="F634" i="8"/>
  <c r="I633" i="8"/>
  <c r="F633" i="8"/>
  <c r="I632" i="8"/>
  <c r="F632" i="8"/>
  <c r="I631" i="8"/>
  <c r="F631" i="8"/>
  <c r="I630" i="8"/>
  <c r="F630" i="8"/>
  <c r="I629" i="8"/>
  <c r="F629" i="8"/>
  <c r="I628" i="8"/>
  <c r="F628" i="8"/>
  <c r="I627" i="8"/>
  <c r="F627" i="8"/>
  <c r="I626" i="8"/>
  <c r="F626" i="8"/>
  <c r="I625" i="8"/>
  <c r="F625" i="8"/>
  <c r="I624" i="8"/>
  <c r="F624" i="8"/>
  <c r="I623" i="8"/>
  <c r="F623" i="8"/>
  <c r="I622" i="8"/>
  <c r="F622" i="8"/>
  <c r="I621" i="8"/>
  <c r="F621" i="8"/>
  <c r="I620" i="8"/>
  <c r="F620" i="8"/>
  <c r="I619" i="8"/>
  <c r="F619" i="8"/>
  <c r="I618" i="8"/>
  <c r="F618" i="8"/>
  <c r="I617" i="8"/>
  <c r="F617" i="8"/>
  <c r="I616" i="8"/>
  <c r="F616" i="8"/>
  <c r="I615" i="8"/>
  <c r="F615" i="8"/>
  <c r="I614" i="8"/>
  <c r="F614" i="8"/>
  <c r="I613" i="8"/>
  <c r="F613" i="8"/>
  <c r="I612" i="8"/>
  <c r="F612" i="8"/>
  <c r="I611" i="8"/>
  <c r="F611" i="8"/>
  <c r="I610" i="8"/>
  <c r="F610" i="8"/>
  <c r="I609" i="8"/>
  <c r="F609" i="8"/>
  <c r="I608" i="8"/>
  <c r="F608" i="8"/>
  <c r="I607" i="8"/>
  <c r="F607" i="8"/>
  <c r="I606" i="8"/>
  <c r="F606" i="8"/>
  <c r="I605" i="8"/>
  <c r="F605" i="8"/>
  <c r="I604" i="8"/>
  <c r="F604" i="8"/>
  <c r="I603" i="8"/>
  <c r="F603" i="8"/>
  <c r="I602" i="8"/>
  <c r="F602" i="8"/>
  <c r="I601" i="8"/>
  <c r="F601" i="8"/>
  <c r="I600" i="8"/>
  <c r="F600" i="8"/>
  <c r="I599" i="8"/>
  <c r="F599" i="8"/>
  <c r="I598" i="8"/>
  <c r="F598" i="8"/>
  <c r="I597" i="8"/>
  <c r="F597" i="8"/>
  <c r="I596" i="8"/>
  <c r="F596" i="8"/>
  <c r="I595" i="8"/>
  <c r="F595" i="8"/>
  <c r="I594" i="8"/>
  <c r="F594" i="8"/>
  <c r="I593" i="8"/>
  <c r="F593" i="8"/>
  <c r="I592" i="8"/>
  <c r="F592" i="8"/>
  <c r="I591" i="8"/>
  <c r="F591" i="8"/>
  <c r="I590" i="8"/>
  <c r="F590" i="8"/>
  <c r="I589" i="8"/>
  <c r="F589" i="8"/>
  <c r="I588" i="8"/>
  <c r="F588" i="8"/>
  <c r="I587" i="8"/>
  <c r="F587" i="8"/>
  <c r="I586" i="8"/>
  <c r="F586" i="8"/>
  <c r="I585" i="8"/>
  <c r="F585" i="8"/>
  <c r="I584" i="8"/>
  <c r="F584" i="8"/>
  <c r="I583" i="8"/>
  <c r="F583" i="8"/>
  <c r="I582" i="8"/>
  <c r="F582" i="8"/>
  <c r="I581" i="8"/>
  <c r="F581" i="8"/>
  <c r="I580" i="8"/>
  <c r="F580" i="8"/>
  <c r="I579" i="8"/>
  <c r="F579" i="8"/>
  <c r="I578" i="8"/>
  <c r="F578" i="8"/>
  <c r="I577" i="8"/>
  <c r="F577" i="8"/>
  <c r="I576" i="8"/>
  <c r="F576" i="8"/>
  <c r="I575" i="8"/>
  <c r="F575" i="8"/>
  <c r="I574" i="8"/>
  <c r="F574" i="8"/>
  <c r="I573" i="8"/>
  <c r="F573" i="8"/>
  <c r="I572" i="8"/>
  <c r="F572" i="8"/>
  <c r="I571" i="8"/>
  <c r="F571" i="8"/>
  <c r="I570" i="8"/>
  <c r="F570" i="8"/>
  <c r="I569" i="8"/>
  <c r="F569" i="8"/>
  <c r="I568" i="8"/>
  <c r="F568" i="8"/>
  <c r="I567" i="8"/>
  <c r="F567" i="8"/>
  <c r="I566" i="8"/>
  <c r="F566" i="8"/>
  <c r="I565" i="8"/>
  <c r="F565" i="8"/>
  <c r="I564" i="8"/>
  <c r="F564" i="8"/>
  <c r="I563" i="8"/>
  <c r="F563" i="8"/>
  <c r="I562" i="8"/>
  <c r="F562" i="8"/>
  <c r="I561" i="8"/>
  <c r="F561" i="8"/>
  <c r="I560" i="8"/>
  <c r="F560" i="8"/>
  <c r="I559" i="8"/>
  <c r="F559" i="8"/>
  <c r="I558" i="8"/>
  <c r="F558" i="8"/>
  <c r="I557" i="8"/>
  <c r="F557" i="8"/>
  <c r="I556" i="8"/>
  <c r="F556" i="8"/>
  <c r="I555" i="8"/>
  <c r="F555" i="8"/>
  <c r="I554" i="8"/>
  <c r="F554" i="8"/>
  <c r="I553" i="8"/>
  <c r="F553" i="8"/>
  <c r="I552" i="8"/>
  <c r="F552" i="8"/>
  <c r="I551" i="8"/>
  <c r="F551" i="8"/>
  <c r="I550" i="8"/>
  <c r="F550" i="8"/>
  <c r="I549" i="8"/>
  <c r="F549" i="8"/>
  <c r="I548" i="8"/>
  <c r="F548" i="8"/>
  <c r="I547" i="8"/>
  <c r="F547" i="8"/>
  <c r="I546" i="8"/>
  <c r="F546" i="8"/>
  <c r="I545" i="8"/>
  <c r="F545" i="8"/>
  <c r="I544" i="8"/>
  <c r="F544" i="8"/>
  <c r="I543" i="8"/>
  <c r="F543" i="8"/>
  <c r="I542" i="8"/>
  <c r="F542" i="8"/>
  <c r="I541" i="8"/>
  <c r="F541" i="8"/>
  <c r="I540" i="8"/>
  <c r="F540" i="8"/>
  <c r="I539" i="8"/>
  <c r="F539" i="8"/>
  <c r="I538" i="8"/>
  <c r="F538" i="8"/>
  <c r="I537" i="8"/>
  <c r="F537" i="8"/>
  <c r="I536" i="8"/>
  <c r="F536" i="8"/>
  <c r="I535" i="8"/>
  <c r="F535" i="8"/>
  <c r="I534" i="8"/>
  <c r="F534" i="8"/>
  <c r="I533" i="8"/>
  <c r="F533" i="8"/>
  <c r="I532" i="8"/>
  <c r="F532" i="8"/>
  <c r="I531" i="8"/>
  <c r="F531" i="8"/>
  <c r="I530" i="8"/>
  <c r="F530" i="8"/>
  <c r="I529" i="8"/>
  <c r="F529" i="8"/>
  <c r="I528" i="8"/>
  <c r="F528" i="8"/>
  <c r="I527" i="8"/>
  <c r="F527" i="8"/>
  <c r="I526" i="8"/>
  <c r="F526" i="8"/>
  <c r="I525" i="8"/>
  <c r="F525" i="8"/>
  <c r="I524" i="8"/>
  <c r="F524" i="8"/>
  <c r="I523" i="8"/>
  <c r="F523" i="8"/>
  <c r="I522" i="8"/>
  <c r="F522" i="8"/>
  <c r="I521" i="8"/>
  <c r="F521" i="8"/>
  <c r="I520" i="8"/>
  <c r="F520" i="8"/>
  <c r="I519" i="8"/>
  <c r="F519" i="8"/>
  <c r="I518" i="8"/>
  <c r="F518" i="8"/>
  <c r="I517" i="8"/>
  <c r="F517" i="8"/>
  <c r="I516" i="8"/>
  <c r="F516" i="8"/>
  <c r="I515" i="8"/>
  <c r="F515" i="8"/>
  <c r="I514" i="8"/>
  <c r="F514" i="8"/>
  <c r="I513" i="8"/>
  <c r="F513" i="8"/>
  <c r="I512" i="8"/>
  <c r="F512" i="8"/>
  <c r="I511" i="8"/>
  <c r="F511" i="8"/>
  <c r="I510" i="8"/>
  <c r="F510" i="8"/>
  <c r="I509" i="8"/>
  <c r="F509" i="8"/>
  <c r="I508" i="8"/>
  <c r="F508" i="8"/>
  <c r="I507" i="8"/>
  <c r="F507" i="8"/>
  <c r="I506" i="8"/>
  <c r="F506" i="8"/>
  <c r="I505" i="8"/>
  <c r="F505" i="8"/>
  <c r="I504" i="8"/>
  <c r="F504" i="8"/>
  <c r="I503" i="8"/>
  <c r="F503" i="8"/>
  <c r="I502" i="8"/>
  <c r="F502" i="8"/>
  <c r="I501" i="8"/>
  <c r="F501" i="8"/>
  <c r="I500" i="8"/>
  <c r="F500" i="8"/>
  <c r="I499" i="8"/>
  <c r="F499" i="8"/>
  <c r="I498" i="8"/>
  <c r="F498" i="8"/>
  <c r="I497" i="8"/>
  <c r="F497" i="8"/>
  <c r="I496" i="8"/>
  <c r="F496" i="8"/>
  <c r="I495" i="8"/>
  <c r="F495" i="8"/>
  <c r="I494" i="8"/>
  <c r="F494" i="8"/>
  <c r="I493" i="8"/>
  <c r="F493" i="8"/>
  <c r="I492" i="8"/>
  <c r="F492" i="8"/>
  <c r="I491" i="8"/>
  <c r="F491" i="8"/>
  <c r="I490" i="8"/>
  <c r="F490" i="8"/>
  <c r="I489" i="8"/>
  <c r="F489" i="8"/>
  <c r="I488" i="8"/>
  <c r="F488" i="8"/>
  <c r="I487" i="8"/>
  <c r="F487" i="8"/>
  <c r="I486" i="8"/>
  <c r="F486" i="8"/>
  <c r="I485" i="8"/>
  <c r="F485" i="8"/>
  <c r="I484" i="8"/>
  <c r="F484" i="8"/>
  <c r="I483" i="8"/>
  <c r="F483" i="8"/>
  <c r="I482" i="8"/>
  <c r="F482" i="8"/>
  <c r="I481" i="8"/>
  <c r="F481" i="8"/>
  <c r="I480" i="8"/>
  <c r="F480" i="8"/>
  <c r="I479" i="8"/>
  <c r="F479" i="8"/>
  <c r="I478" i="8"/>
  <c r="F478" i="8"/>
  <c r="I477" i="8"/>
  <c r="F477" i="8"/>
  <c r="I476" i="8"/>
  <c r="F476" i="8"/>
  <c r="I475" i="8"/>
  <c r="F475" i="8"/>
  <c r="I474" i="8"/>
  <c r="F474" i="8"/>
  <c r="I473" i="8"/>
  <c r="F473" i="8"/>
  <c r="I472" i="8"/>
  <c r="F472" i="8"/>
  <c r="I471" i="8"/>
  <c r="F471" i="8"/>
  <c r="I470" i="8"/>
  <c r="F470" i="8"/>
  <c r="I469" i="8"/>
  <c r="F469" i="8"/>
  <c r="I468" i="8"/>
  <c r="F468" i="8"/>
  <c r="I467" i="8"/>
  <c r="F467" i="8"/>
  <c r="I466" i="8"/>
  <c r="F466" i="8"/>
  <c r="I465" i="8"/>
  <c r="F465" i="8"/>
  <c r="I464" i="8"/>
  <c r="F464" i="8"/>
  <c r="I463" i="8"/>
  <c r="F463" i="8"/>
  <c r="I462" i="8"/>
  <c r="F462" i="8"/>
  <c r="I461" i="8"/>
  <c r="F461" i="8"/>
  <c r="I460" i="8"/>
  <c r="F460" i="8"/>
  <c r="I459" i="8"/>
  <c r="F459" i="8"/>
  <c r="I458" i="8"/>
  <c r="F458" i="8"/>
  <c r="I457" i="8"/>
  <c r="F457" i="8"/>
  <c r="I456" i="8"/>
  <c r="F456" i="8"/>
  <c r="I455" i="8"/>
  <c r="F455" i="8"/>
  <c r="I454" i="8"/>
  <c r="F454" i="8"/>
  <c r="I453" i="8"/>
  <c r="F453" i="8"/>
  <c r="I452" i="8"/>
  <c r="F452" i="8"/>
  <c r="I451" i="8"/>
  <c r="F451" i="8"/>
  <c r="I450" i="8"/>
  <c r="F450" i="8"/>
  <c r="I449" i="8"/>
  <c r="F449" i="8"/>
  <c r="I448" i="8"/>
  <c r="F448" i="8"/>
  <c r="I447" i="8"/>
  <c r="F447" i="8"/>
  <c r="I446" i="8"/>
  <c r="F446" i="8"/>
  <c r="I445" i="8"/>
  <c r="F445" i="8"/>
  <c r="I444" i="8"/>
  <c r="F444" i="8"/>
  <c r="I443" i="8"/>
  <c r="F443" i="8"/>
  <c r="I442" i="8"/>
  <c r="F442" i="8"/>
  <c r="I441" i="8"/>
  <c r="F441" i="8"/>
  <c r="I440" i="8"/>
  <c r="F440" i="8"/>
  <c r="I439" i="8"/>
  <c r="F439" i="8"/>
  <c r="I438" i="8"/>
  <c r="F438" i="8"/>
  <c r="I437" i="8"/>
  <c r="F437" i="8"/>
  <c r="I436" i="8"/>
  <c r="F436" i="8"/>
  <c r="I435" i="8"/>
  <c r="F435" i="8"/>
  <c r="I434" i="8"/>
  <c r="F434" i="8"/>
  <c r="I433" i="8"/>
  <c r="F433" i="8"/>
  <c r="I432" i="8"/>
  <c r="F432" i="8"/>
  <c r="I431" i="8"/>
  <c r="F431" i="8"/>
  <c r="I430" i="8"/>
  <c r="F430" i="8"/>
  <c r="I429" i="8"/>
  <c r="F429" i="8"/>
  <c r="I428" i="8"/>
  <c r="F428" i="8"/>
  <c r="I427" i="8"/>
  <c r="F427" i="8"/>
  <c r="I426" i="8"/>
  <c r="F426" i="8"/>
  <c r="I425" i="8"/>
  <c r="F425" i="8"/>
  <c r="I424" i="8"/>
  <c r="F424" i="8"/>
  <c r="I423" i="8"/>
  <c r="F423" i="8"/>
  <c r="I422" i="8"/>
  <c r="F422" i="8"/>
  <c r="I421" i="8"/>
  <c r="F421" i="8"/>
  <c r="I420" i="8"/>
  <c r="F420" i="8"/>
  <c r="I419" i="8"/>
  <c r="F419" i="8"/>
  <c r="I418" i="8"/>
  <c r="F418" i="8"/>
  <c r="I417" i="8"/>
  <c r="F417" i="8"/>
  <c r="I416" i="8"/>
  <c r="F416" i="8"/>
  <c r="I415" i="8"/>
  <c r="F415" i="8"/>
  <c r="I414" i="8"/>
  <c r="F414" i="8"/>
  <c r="I413" i="8"/>
  <c r="F413" i="8"/>
  <c r="I412" i="8"/>
  <c r="F412" i="8"/>
  <c r="I411" i="8"/>
  <c r="F411" i="8"/>
  <c r="I410" i="8"/>
  <c r="F410" i="8"/>
  <c r="I409" i="8"/>
  <c r="F409" i="8"/>
  <c r="I408" i="8"/>
  <c r="F408" i="8"/>
  <c r="I407" i="8"/>
  <c r="F407" i="8"/>
  <c r="I406" i="8"/>
  <c r="F406" i="8"/>
  <c r="I405" i="8"/>
  <c r="F405" i="8"/>
  <c r="I404" i="8"/>
  <c r="F404" i="8"/>
  <c r="I403" i="8"/>
  <c r="F403" i="8"/>
  <c r="I402" i="8"/>
  <c r="F402" i="8"/>
  <c r="I401" i="8"/>
  <c r="F401" i="8"/>
  <c r="I400" i="8"/>
  <c r="F400" i="8"/>
  <c r="I399" i="8"/>
  <c r="F399" i="8"/>
  <c r="I398" i="8"/>
  <c r="F398" i="8"/>
  <c r="I397" i="8"/>
  <c r="F397" i="8"/>
  <c r="I396" i="8"/>
  <c r="F396" i="8"/>
  <c r="I395" i="8"/>
  <c r="F395" i="8"/>
  <c r="I394" i="8"/>
  <c r="F394" i="8"/>
  <c r="I393" i="8"/>
  <c r="F393" i="8"/>
  <c r="I392" i="8"/>
  <c r="F392" i="8"/>
  <c r="I391" i="8"/>
  <c r="F391" i="8"/>
  <c r="I390" i="8"/>
  <c r="F390" i="8"/>
  <c r="I389" i="8"/>
  <c r="F389" i="8"/>
  <c r="I388" i="8"/>
  <c r="F388" i="8"/>
  <c r="I387" i="8"/>
  <c r="F387" i="8"/>
  <c r="I386" i="8"/>
  <c r="F386" i="8"/>
  <c r="I385" i="8"/>
  <c r="F385" i="8"/>
  <c r="I384" i="8"/>
  <c r="F384" i="8"/>
  <c r="I383" i="8"/>
  <c r="F383" i="8"/>
  <c r="I382" i="8"/>
  <c r="F382" i="8"/>
  <c r="I381" i="8"/>
  <c r="F381" i="8"/>
  <c r="I380" i="8"/>
  <c r="F380" i="8"/>
  <c r="I379" i="8"/>
  <c r="F379" i="8"/>
  <c r="I378" i="8"/>
  <c r="F378" i="8"/>
  <c r="I377" i="8"/>
  <c r="F377" i="8"/>
  <c r="I376" i="8"/>
  <c r="F376" i="8"/>
  <c r="I375" i="8"/>
  <c r="F375" i="8"/>
  <c r="I374" i="8"/>
  <c r="F374" i="8"/>
  <c r="I373" i="8"/>
  <c r="F373" i="8"/>
  <c r="I372" i="8"/>
  <c r="F372" i="8"/>
  <c r="I371" i="8"/>
  <c r="F371" i="8"/>
  <c r="I370" i="8"/>
  <c r="F370" i="8"/>
  <c r="I369" i="8"/>
  <c r="F369" i="8"/>
  <c r="I368" i="8"/>
  <c r="F368" i="8"/>
  <c r="I367" i="8"/>
  <c r="F367" i="8"/>
  <c r="I366" i="8"/>
  <c r="F366" i="8"/>
  <c r="I365" i="8"/>
  <c r="F365" i="8"/>
  <c r="I364" i="8"/>
  <c r="F364" i="8"/>
  <c r="I363" i="8"/>
  <c r="F363" i="8"/>
  <c r="I362" i="8"/>
  <c r="F362" i="8"/>
  <c r="I361" i="8"/>
  <c r="F361" i="8"/>
  <c r="I360" i="8"/>
  <c r="F360" i="8"/>
  <c r="I359" i="8"/>
  <c r="F359" i="8"/>
  <c r="I358" i="8"/>
  <c r="F358" i="8"/>
  <c r="I357" i="8"/>
  <c r="F357" i="8"/>
  <c r="I356" i="8"/>
  <c r="F356" i="8"/>
  <c r="I355" i="8"/>
  <c r="F355" i="8"/>
  <c r="I354" i="8"/>
  <c r="F354" i="8"/>
  <c r="I353" i="8"/>
  <c r="F353" i="8"/>
  <c r="I352" i="8"/>
  <c r="F352" i="8"/>
  <c r="I351" i="8"/>
  <c r="F351" i="8"/>
  <c r="I350" i="8"/>
  <c r="F350" i="8"/>
  <c r="I349" i="8"/>
  <c r="F349" i="8"/>
  <c r="I348" i="8"/>
  <c r="F348" i="8"/>
  <c r="I347" i="8"/>
  <c r="F347" i="8"/>
  <c r="I346" i="8"/>
  <c r="F346" i="8"/>
  <c r="I345" i="8"/>
  <c r="F345" i="8"/>
  <c r="I344" i="8"/>
  <c r="F344" i="8"/>
  <c r="I343" i="8"/>
  <c r="F343" i="8"/>
  <c r="I342" i="8"/>
  <c r="F342" i="8"/>
  <c r="I341" i="8"/>
  <c r="F341" i="8"/>
  <c r="I340" i="8"/>
  <c r="F340" i="8"/>
  <c r="I339" i="8"/>
  <c r="F339" i="8"/>
  <c r="I338" i="8"/>
  <c r="F338" i="8"/>
  <c r="I337" i="8"/>
  <c r="F337" i="8"/>
  <c r="I336" i="8"/>
  <c r="F336" i="8"/>
  <c r="I335" i="8"/>
  <c r="F335" i="8"/>
  <c r="I334" i="8"/>
  <c r="F334" i="8"/>
  <c r="I333" i="8"/>
  <c r="F333" i="8"/>
  <c r="I332" i="8"/>
  <c r="F332" i="8"/>
  <c r="I331" i="8"/>
  <c r="F331" i="8"/>
  <c r="I330" i="8"/>
  <c r="F330" i="8"/>
  <c r="I329" i="8"/>
  <c r="F329" i="8"/>
  <c r="I328" i="8"/>
  <c r="F328" i="8"/>
  <c r="I327" i="8"/>
  <c r="F327" i="8"/>
  <c r="I326" i="8"/>
  <c r="F326" i="8"/>
  <c r="I325" i="8"/>
  <c r="F325" i="8"/>
  <c r="I324" i="8"/>
  <c r="F324" i="8"/>
  <c r="I323" i="8"/>
  <c r="F323" i="8"/>
  <c r="I322" i="8"/>
  <c r="F322" i="8"/>
  <c r="I321" i="8"/>
  <c r="F321" i="8"/>
  <c r="I320" i="8"/>
  <c r="F320" i="8"/>
  <c r="I319" i="8"/>
  <c r="F319" i="8"/>
  <c r="I318" i="8"/>
  <c r="F318" i="8"/>
  <c r="I317" i="8"/>
  <c r="F317" i="8"/>
  <c r="I316" i="8"/>
  <c r="F316" i="8"/>
  <c r="I315" i="8"/>
  <c r="F315" i="8"/>
  <c r="I314" i="8"/>
  <c r="F314" i="8"/>
  <c r="I313" i="8"/>
  <c r="F313" i="8"/>
  <c r="I312" i="8"/>
  <c r="F312" i="8"/>
  <c r="I311" i="8"/>
  <c r="F311" i="8"/>
  <c r="I310" i="8"/>
  <c r="F310" i="8"/>
  <c r="I309" i="8"/>
  <c r="F309" i="8"/>
  <c r="I308" i="8"/>
  <c r="F308" i="8"/>
  <c r="I307" i="8"/>
  <c r="F307" i="8"/>
  <c r="I306" i="8"/>
  <c r="F306" i="8"/>
  <c r="I305" i="8"/>
  <c r="F305" i="8"/>
  <c r="I304" i="8"/>
  <c r="F304" i="8"/>
  <c r="I303" i="8"/>
  <c r="F303" i="8"/>
  <c r="I302" i="8"/>
  <c r="F302" i="8"/>
  <c r="I301" i="8"/>
  <c r="F301" i="8"/>
  <c r="I300" i="8"/>
  <c r="F300" i="8"/>
  <c r="I299" i="8"/>
  <c r="F299" i="8"/>
  <c r="I298" i="8"/>
  <c r="F298" i="8"/>
  <c r="I297" i="8"/>
  <c r="F297" i="8"/>
  <c r="I296" i="8"/>
  <c r="F296" i="8"/>
  <c r="I295" i="8"/>
  <c r="F295" i="8"/>
  <c r="I294" i="8"/>
  <c r="F294" i="8"/>
  <c r="I293" i="8"/>
  <c r="F293" i="8"/>
  <c r="I292" i="8"/>
  <c r="F292" i="8"/>
  <c r="I291" i="8"/>
  <c r="F291" i="8"/>
  <c r="I290" i="8"/>
  <c r="F290" i="8"/>
  <c r="I289" i="8"/>
  <c r="F289" i="8"/>
  <c r="I288" i="8"/>
  <c r="F288" i="8"/>
  <c r="I287" i="8"/>
  <c r="F287" i="8"/>
  <c r="I286" i="8"/>
  <c r="F286" i="8"/>
  <c r="I285" i="8"/>
  <c r="F285" i="8"/>
  <c r="I284" i="8"/>
  <c r="F284" i="8"/>
  <c r="I283" i="8"/>
  <c r="F283" i="8"/>
  <c r="I282" i="8"/>
  <c r="F282" i="8"/>
  <c r="I281" i="8"/>
  <c r="F281" i="8"/>
  <c r="I280" i="8"/>
  <c r="F280" i="8"/>
  <c r="I279" i="8"/>
  <c r="F279" i="8"/>
  <c r="I278" i="8"/>
  <c r="F278" i="8"/>
  <c r="I277" i="8"/>
  <c r="F277" i="8"/>
  <c r="I276" i="8"/>
  <c r="F276" i="8"/>
  <c r="I275" i="8"/>
  <c r="F275" i="8"/>
  <c r="I274" i="8"/>
  <c r="F274" i="8"/>
  <c r="I273" i="8"/>
  <c r="F273" i="8"/>
  <c r="I272" i="8"/>
  <c r="F272" i="8"/>
  <c r="I271" i="8"/>
  <c r="F271" i="8"/>
  <c r="I270" i="8"/>
  <c r="F270" i="8"/>
  <c r="I269" i="8"/>
  <c r="F269" i="8"/>
  <c r="I268" i="8"/>
  <c r="F268" i="8"/>
  <c r="I267" i="8"/>
  <c r="F267" i="8"/>
  <c r="I266" i="8"/>
  <c r="F266" i="8"/>
  <c r="I265" i="8"/>
  <c r="F265" i="8"/>
  <c r="I264" i="8"/>
  <c r="F264" i="8"/>
  <c r="I263" i="8"/>
  <c r="F263" i="8"/>
  <c r="I262" i="8"/>
  <c r="F262" i="8"/>
  <c r="I261" i="8"/>
  <c r="F261" i="8"/>
  <c r="I260" i="8"/>
  <c r="F260" i="8"/>
  <c r="I259" i="8"/>
  <c r="F259" i="8"/>
  <c r="I258" i="8"/>
  <c r="F258" i="8"/>
  <c r="I257" i="8"/>
  <c r="F257" i="8"/>
  <c r="I256" i="8"/>
  <c r="F256" i="8"/>
  <c r="I255" i="8"/>
  <c r="F255" i="8"/>
  <c r="I254" i="8"/>
  <c r="F254" i="8"/>
  <c r="I253" i="8"/>
  <c r="F253" i="8"/>
  <c r="I252" i="8"/>
  <c r="F252" i="8"/>
  <c r="I251" i="8"/>
  <c r="F251" i="8"/>
  <c r="I250" i="8"/>
  <c r="F250" i="8"/>
  <c r="I249" i="8"/>
  <c r="F249" i="8"/>
  <c r="I248" i="8"/>
  <c r="F248" i="8"/>
  <c r="I247" i="8"/>
  <c r="F247" i="8"/>
  <c r="I246" i="8"/>
  <c r="F246" i="8"/>
  <c r="I245" i="8"/>
  <c r="F245" i="8"/>
  <c r="I244" i="8"/>
  <c r="F244" i="8"/>
  <c r="I243" i="8"/>
  <c r="F243" i="8"/>
  <c r="I242" i="8"/>
  <c r="F242" i="8"/>
  <c r="I241" i="8"/>
  <c r="F241" i="8"/>
  <c r="I240" i="8"/>
  <c r="F240" i="8"/>
  <c r="I239" i="8"/>
  <c r="F239" i="8"/>
  <c r="I238" i="8"/>
  <c r="F238" i="8"/>
  <c r="I237" i="8"/>
  <c r="F237" i="8"/>
  <c r="I236" i="8"/>
  <c r="F236" i="8"/>
  <c r="I235" i="8"/>
  <c r="F235" i="8"/>
  <c r="I234" i="8"/>
  <c r="F234" i="8"/>
  <c r="I233" i="8"/>
  <c r="F233" i="8"/>
  <c r="I232" i="8"/>
  <c r="F232" i="8"/>
  <c r="I231" i="8"/>
  <c r="F231" i="8"/>
  <c r="I230" i="8"/>
  <c r="F230" i="8"/>
  <c r="I229" i="8"/>
  <c r="F229" i="8"/>
  <c r="I228" i="8"/>
  <c r="F228" i="8"/>
  <c r="I227" i="8"/>
  <c r="F227" i="8"/>
  <c r="I226" i="8"/>
  <c r="F226" i="8"/>
  <c r="I225" i="8"/>
  <c r="F225" i="8"/>
  <c r="I224" i="8"/>
  <c r="F224" i="8"/>
  <c r="I223" i="8"/>
  <c r="F223" i="8"/>
  <c r="I222" i="8"/>
  <c r="F222" i="8"/>
  <c r="I221" i="8"/>
  <c r="F221" i="8"/>
  <c r="I220" i="8"/>
  <c r="F220" i="8"/>
  <c r="I219" i="8"/>
  <c r="F219" i="8"/>
  <c r="I218" i="8"/>
  <c r="F218" i="8"/>
  <c r="I217" i="8"/>
  <c r="F217" i="8"/>
  <c r="I216" i="8"/>
  <c r="F216" i="8"/>
  <c r="I215" i="8"/>
  <c r="F215" i="8"/>
  <c r="I214" i="8"/>
  <c r="F214" i="8"/>
  <c r="I213" i="8"/>
  <c r="F213" i="8"/>
  <c r="I212" i="8"/>
  <c r="F212" i="8"/>
  <c r="I211" i="8"/>
  <c r="F211" i="8"/>
  <c r="I210" i="8"/>
  <c r="F210" i="8"/>
  <c r="I209" i="8"/>
  <c r="F209" i="8"/>
  <c r="I208" i="8"/>
  <c r="F208" i="8"/>
  <c r="I207" i="8"/>
  <c r="F207" i="8"/>
  <c r="I206" i="8"/>
  <c r="F206" i="8"/>
  <c r="I205" i="8"/>
  <c r="F205" i="8"/>
  <c r="I204" i="8"/>
  <c r="F204" i="8"/>
  <c r="I203" i="8"/>
  <c r="F203" i="8"/>
  <c r="I202" i="8"/>
  <c r="F202" i="8"/>
  <c r="I201" i="8"/>
  <c r="F201" i="8"/>
  <c r="I200" i="8"/>
  <c r="F200" i="8"/>
  <c r="I199" i="8"/>
  <c r="F199" i="8"/>
  <c r="I198" i="8"/>
  <c r="F198" i="8"/>
  <c r="I197" i="8"/>
  <c r="F197" i="8"/>
  <c r="I196" i="8"/>
  <c r="F196" i="8"/>
  <c r="I195" i="8"/>
  <c r="F195" i="8"/>
  <c r="I194" i="8"/>
  <c r="F194" i="8"/>
  <c r="I193" i="8"/>
  <c r="F193" i="8"/>
  <c r="I192" i="8"/>
  <c r="F192" i="8"/>
  <c r="I191" i="8"/>
  <c r="F191" i="8"/>
  <c r="I190" i="8"/>
  <c r="F190" i="8"/>
  <c r="I189" i="8"/>
  <c r="F189" i="8"/>
  <c r="I188" i="8"/>
  <c r="F188" i="8"/>
  <c r="I187" i="8"/>
  <c r="F187" i="8"/>
  <c r="I186" i="8"/>
  <c r="F186" i="8"/>
  <c r="I185" i="8"/>
  <c r="F185" i="8"/>
  <c r="I184" i="8"/>
  <c r="F184" i="8"/>
  <c r="I183" i="8"/>
  <c r="F183" i="8"/>
  <c r="I182" i="8"/>
  <c r="F182" i="8"/>
  <c r="I181" i="8"/>
  <c r="F181" i="8"/>
  <c r="I180" i="8"/>
  <c r="F180" i="8"/>
  <c r="I179" i="8"/>
  <c r="F179" i="8"/>
  <c r="I178" i="8"/>
  <c r="F178" i="8"/>
  <c r="I177" i="8"/>
  <c r="F177" i="8"/>
  <c r="I176" i="8"/>
  <c r="F176" i="8"/>
  <c r="I175" i="8"/>
  <c r="F175" i="8"/>
  <c r="I174" i="8"/>
  <c r="F174" i="8"/>
  <c r="I173" i="8"/>
  <c r="F173" i="8"/>
  <c r="I172" i="8"/>
  <c r="F172" i="8"/>
  <c r="I171" i="8"/>
  <c r="F171" i="8"/>
  <c r="I170" i="8"/>
  <c r="F170" i="8"/>
  <c r="I169" i="8"/>
  <c r="F169" i="8"/>
  <c r="I168" i="8"/>
  <c r="F168" i="8"/>
  <c r="I167" i="8"/>
  <c r="F167" i="8"/>
  <c r="I166" i="8"/>
  <c r="F166" i="8"/>
  <c r="I165" i="8"/>
  <c r="F165" i="8"/>
  <c r="I164" i="8"/>
  <c r="F164" i="8"/>
  <c r="I163" i="8"/>
  <c r="F163" i="8"/>
  <c r="I162" i="8"/>
  <c r="F162" i="8"/>
  <c r="I161" i="8"/>
  <c r="F161" i="8"/>
  <c r="I160" i="8"/>
  <c r="F160" i="8"/>
  <c r="I159" i="8"/>
  <c r="F159" i="8"/>
  <c r="I158" i="8"/>
  <c r="F158" i="8"/>
  <c r="I157" i="8"/>
  <c r="F157" i="8"/>
  <c r="I156" i="8"/>
  <c r="F156" i="8"/>
  <c r="I155" i="8"/>
  <c r="F155" i="8"/>
  <c r="I154" i="8"/>
  <c r="F154" i="8"/>
  <c r="I153" i="8"/>
  <c r="F153" i="8"/>
  <c r="I152" i="8"/>
  <c r="F152" i="8"/>
  <c r="I151" i="8"/>
  <c r="F151" i="8"/>
  <c r="I150" i="8"/>
  <c r="F150" i="8"/>
  <c r="I149" i="8"/>
  <c r="F149" i="8"/>
  <c r="I148" i="8"/>
  <c r="F148" i="8"/>
  <c r="I147" i="8"/>
  <c r="F147" i="8"/>
  <c r="I146" i="8"/>
  <c r="F146" i="8"/>
  <c r="I145" i="8"/>
  <c r="F145" i="8"/>
  <c r="I144" i="8"/>
  <c r="F144" i="8"/>
  <c r="I143" i="8"/>
  <c r="F143" i="8"/>
  <c r="I142" i="8"/>
  <c r="F142" i="8"/>
  <c r="I141" i="8"/>
  <c r="F141" i="8"/>
  <c r="I140" i="8"/>
  <c r="F140" i="8"/>
  <c r="I139" i="8"/>
  <c r="F139" i="8"/>
  <c r="I138" i="8"/>
  <c r="F138" i="8"/>
  <c r="I137" i="8"/>
  <c r="F137" i="8"/>
  <c r="I136" i="8"/>
  <c r="F136" i="8"/>
  <c r="I135" i="8"/>
  <c r="F135" i="8"/>
  <c r="I134" i="8"/>
  <c r="F134" i="8"/>
  <c r="I133" i="8"/>
  <c r="F133" i="8"/>
  <c r="I132" i="8"/>
  <c r="F132" i="8"/>
  <c r="I131" i="8"/>
  <c r="F131" i="8"/>
  <c r="I130" i="8"/>
  <c r="F130" i="8"/>
  <c r="I129" i="8"/>
  <c r="F129" i="8"/>
  <c r="I128" i="8"/>
  <c r="F128" i="8"/>
  <c r="I127" i="8"/>
  <c r="F127" i="8"/>
  <c r="I126" i="8"/>
  <c r="F126" i="8"/>
  <c r="I125" i="8"/>
  <c r="F125" i="8"/>
  <c r="I124" i="8"/>
  <c r="F124" i="8"/>
  <c r="I123" i="8"/>
  <c r="F123" i="8"/>
  <c r="I122" i="8"/>
  <c r="F122" i="8"/>
  <c r="I121" i="8"/>
  <c r="F121" i="8"/>
  <c r="I120" i="8"/>
  <c r="F120" i="8"/>
  <c r="I119" i="8"/>
  <c r="F119" i="8"/>
  <c r="I118" i="8"/>
  <c r="F118" i="8"/>
  <c r="I117" i="8"/>
  <c r="F117" i="8"/>
  <c r="I116" i="8"/>
  <c r="F116" i="8"/>
  <c r="I115" i="8"/>
  <c r="F115" i="8"/>
  <c r="I114" i="8"/>
  <c r="F114" i="8"/>
  <c r="I113" i="8"/>
  <c r="F113" i="8"/>
  <c r="I112" i="8"/>
  <c r="F112" i="8"/>
  <c r="I111" i="8"/>
  <c r="F111" i="8"/>
  <c r="I110" i="8"/>
  <c r="F110" i="8"/>
  <c r="I109" i="8"/>
  <c r="F109" i="8"/>
  <c r="I108" i="8"/>
  <c r="F108" i="8"/>
  <c r="I107" i="8"/>
  <c r="F107" i="8"/>
  <c r="I106" i="8"/>
  <c r="F106" i="8"/>
  <c r="I105" i="8"/>
  <c r="F105" i="8"/>
  <c r="I104" i="8"/>
  <c r="F104" i="8"/>
  <c r="I103" i="8"/>
  <c r="F103" i="8"/>
  <c r="I102" i="8"/>
  <c r="F102" i="8"/>
  <c r="I101" i="8"/>
  <c r="F101" i="8"/>
  <c r="I100" i="8"/>
  <c r="F100" i="8"/>
  <c r="I99" i="8"/>
  <c r="F99" i="8"/>
  <c r="I98" i="8"/>
  <c r="F98" i="8"/>
  <c r="I97" i="8"/>
  <c r="F97" i="8"/>
  <c r="I96" i="8"/>
  <c r="F96" i="8"/>
  <c r="I95" i="8"/>
  <c r="F95" i="8"/>
  <c r="I94" i="8"/>
  <c r="F94" i="8"/>
  <c r="I93" i="8"/>
  <c r="F93" i="8"/>
  <c r="I92" i="8"/>
  <c r="F92" i="8"/>
  <c r="I91" i="8"/>
  <c r="F91" i="8"/>
  <c r="I90" i="8"/>
  <c r="F90" i="8"/>
  <c r="I89" i="8"/>
  <c r="F89" i="8"/>
  <c r="I88" i="8"/>
  <c r="F88" i="8"/>
  <c r="I87" i="8"/>
  <c r="F87" i="8"/>
  <c r="I86" i="8"/>
  <c r="F86" i="8"/>
  <c r="I85" i="8"/>
  <c r="F85" i="8"/>
  <c r="I84" i="8"/>
  <c r="F84" i="8"/>
  <c r="I83" i="8"/>
  <c r="F83" i="8"/>
  <c r="I82" i="8"/>
  <c r="F82" i="8"/>
  <c r="I81" i="8"/>
  <c r="F81" i="8"/>
  <c r="I80" i="8"/>
  <c r="F80" i="8"/>
  <c r="I79" i="8"/>
  <c r="F79" i="8"/>
  <c r="I78" i="8"/>
  <c r="F78" i="8"/>
  <c r="I77" i="8"/>
  <c r="F77" i="8"/>
  <c r="I76" i="8"/>
  <c r="F76" i="8"/>
  <c r="I75" i="8"/>
  <c r="F75" i="8"/>
  <c r="I74" i="8"/>
  <c r="F74" i="8"/>
  <c r="I73" i="8"/>
  <c r="F73" i="8"/>
  <c r="I72" i="8"/>
  <c r="F72" i="8"/>
  <c r="I71" i="8"/>
  <c r="F71" i="8"/>
  <c r="I70" i="8"/>
  <c r="F70" i="8"/>
  <c r="I69" i="8"/>
  <c r="F69" i="8"/>
  <c r="I68" i="8"/>
  <c r="F68" i="8"/>
  <c r="I67" i="8"/>
  <c r="F67" i="8"/>
  <c r="I66" i="8"/>
  <c r="F66" i="8"/>
  <c r="I65" i="8"/>
  <c r="F65" i="8"/>
  <c r="I64" i="8"/>
  <c r="F64" i="8"/>
  <c r="I63" i="8"/>
  <c r="F63" i="8"/>
  <c r="I62" i="8"/>
  <c r="F62" i="8"/>
  <c r="I61" i="8"/>
  <c r="F61" i="8"/>
  <c r="I60" i="8"/>
  <c r="F60" i="8"/>
  <c r="I59" i="8"/>
  <c r="F59" i="8"/>
  <c r="I58" i="8"/>
  <c r="F58" i="8"/>
  <c r="I57" i="8"/>
  <c r="F57" i="8"/>
  <c r="I56" i="8"/>
  <c r="F56" i="8"/>
  <c r="I55" i="8"/>
  <c r="F55" i="8"/>
  <c r="I54" i="8"/>
  <c r="F54" i="8"/>
  <c r="I53" i="8"/>
  <c r="F53" i="8"/>
  <c r="I52" i="8"/>
  <c r="F52" i="8"/>
  <c r="I51" i="8"/>
  <c r="F51" i="8"/>
  <c r="I50" i="8"/>
  <c r="F50" i="8"/>
  <c r="I49" i="8"/>
  <c r="F49" i="8"/>
  <c r="I48" i="8"/>
  <c r="F48" i="8"/>
  <c r="I47" i="8"/>
  <c r="F47" i="8"/>
  <c r="I46" i="8"/>
  <c r="F46" i="8"/>
  <c r="I45" i="8"/>
  <c r="F45" i="8"/>
  <c r="I44" i="8"/>
  <c r="F44" i="8"/>
  <c r="I43" i="8"/>
  <c r="F43" i="8"/>
  <c r="I42" i="8"/>
  <c r="F42" i="8"/>
  <c r="I41" i="8"/>
  <c r="F41" i="8"/>
  <c r="I40" i="8"/>
  <c r="F40" i="8"/>
  <c r="I39" i="8"/>
  <c r="F39" i="8"/>
  <c r="I38" i="8"/>
  <c r="F38" i="8"/>
  <c r="I37" i="8"/>
  <c r="F37" i="8"/>
  <c r="I36" i="8"/>
  <c r="F36" i="8"/>
  <c r="I35" i="8"/>
  <c r="F35" i="8"/>
  <c r="I34" i="8"/>
  <c r="F34" i="8"/>
  <c r="I33" i="8"/>
  <c r="F33" i="8"/>
  <c r="I32" i="8"/>
  <c r="F32" i="8"/>
  <c r="I31" i="8"/>
  <c r="F31" i="8"/>
  <c r="I30" i="8"/>
  <c r="F30" i="8"/>
  <c r="I29" i="8"/>
  <c r="F29" i="8"/>
  <c r="I28" i="8"/>
  <c r="F28" i="8"/>
  <c r="I27" i="8"/>
  <c r="F27" i="8"/>
  <c r="I26" i="8"/>
  <c r="F26" i="8"/>
  <c r="I25" i="8"/>
  <c r="F25" i="8"/>
  <c r="BG24" i="8"/>
  <c r="BF24" i="8"/>
  <c r="BE24" i="8"/>
  <c r="BD24" i="8"/>
  <c r="BC24" i="8"/>
  <c r="BB24" i="8"/>
  <c r="BA24" i="8"/>
  <c r="I24" i="8"/>
  <c r="F24" i="8"/>
  <c r="BG23" i="8"/>
  <c r="BF23" i="8"/>
  <c r="BE23" i="8"/>
  <c r="BD23" i="8"/>
  <c r="BC23" i="8"/>
  <c r="BB23" i="8"/>
  <c r="BA23" i="8"/>
  <c r="I23" i="8"/>
  <c r="F23" i="8"/>
  <c r="BG22" i="8"/>
  <c r="BF22" i="8"/>
  <c r="BE22" i="8"/>
  <c r="BD22" i="8"/>
  <c r="BC22" i="8"/>
  <c r="BB22" i="8"/>
  <c r="BA22" i="8"/>
  <c r="I22" i="8"/>
  <c r="F22" i="8"/>
  <c r="BG21" i="8"/>
  <c r="BF21" i="8"/>
  <c r="BE21" i="8"/>
  <c r="BD21" i="8"/>
  <c r="BC21" i="8"/>
  <c r="BB21" i="8"/>
  <c r="BA21" i="8"/>
  <c r="I21" i="8"/>
  <c r="F21" i="8"/>
  <c r="BG20" i="8"/>
  <c r="BF20" i="8"/>
  <c r="BE20" i="8"/>
  <c r="BD20" i="8"/>
  <c r="BC20" i="8"/>
  <c r="BB20" i="8"/>
  <c r="BA20" i="8"/>
  <c r="I20" i="8"/>
  <c r="F20" i="8"/>
  <c r="BG19" i="8"/>
  <c r="BF19" i="8"/>
  <c r="BE19" i="8"/>
  <c r="BD19" i="8"/>
  <c r="BC19" i="8"/>
  <c r="BB19" i="8"/>
  <c r="BA19" i="8"/>
  <c r="I19" i="8"/>
  <c r="F19" i="8"/>
  <c r="BG18" i="8"/>
  <c r="BF18" i="8"/>
  <c r="BE18" i="8"/>
  <c r="BD18" i="8"/>
  <c r="BC18" i="8"/>
  <c r="BB18" i="8"/>
  <c r="BA18" i="8"/>
  <c r="I18" i="8"/>
  <c r="F18" i="8"/>
  <c r="BG17" i="8"/>
  <c r="BF17" i="8"/>
  <c r="BE17" i="8"/>
  <c r="BD17" i="8"/>
  <c r="BC17" i="8"/>
  <c r="BB17" i="8"/>
  <c r="BA17" i="8"/>
  <c r="I17" i="8"/>
  <c r="F17" i="8"/>
  <c r="BG16" i="8"/>
  <c r="BF16" i="8"/>
  <c r="BE16" i="8"/>
  <c r="BD16" i="8"/>
  <c r="BC16" i="8"/>
  <c r="BB16" i="8"/>
  <c r="BA16" i="8"/>
  <c r="I16" i="8"/>
  <c r="F16" i="8"/>
  <c r="BG15" i="8"/>
  <c r="BF15" i="8"/>
  <c r="BE15" i="8"/>
  <c r="BD15" i="8"/>
  <c r="BC15" i="8"/>
  <c r="BB15" i="8"/>
  <c r="BA15" i="8"/>
  <c r="I15" i="8"/>
  <c r="F15" i="8"/>
  <c r="BG14" i="8"/>
  <c r="BF14" i="8"/>
  <c r="BE14" i="8"/>
  <c r="BD14" i="8"/>
  <c r="BC14" i="8"/>
  <c r="BB14" i="8"/>
  <c r="BA14" i="8"/>
  <c r="I14" i="8"/>
  <c r="F14" i="8"/>
  <c r="BG13" i="8"/>
  <c r="BF13" i="8"/>
  <c r="BE13" i="8"/>
  <c r="BD13" i="8"/>
  <c r="BC13" i="8"/>
  <c r="BB13" i="8"/>
  <c r="BA13" i="8"/>
  <c r="I13" i="8"/>
  <c r="F13" i="8"/>
  <c r="BG12" i="8"/>
  <c r="BF12" i="8"/>
  <c r="BE12" i="8"/>
  <c r="BD12" i="8"/>
  <c r="BC12" i="8"/>
  <c r="BB12" i="8"/>
  <c r="BA12" i="8"/>
  <c r="I12" i="8"/>
  <c r="F12" i="8"/>
  <c r="BG11" i="8"/>
  <c r="BF11" i="8"/>
  <c r="BE11" i="8"/>
  <c r="BD11" i="8"/>
  <c r="BC11" i="8"/>
  <c r="BB11" i="8"/>
  <c r="BA11" i="8"/>
  <c r="I11" i="8"/>
  <c r="F11" i="8"/>
  <c r="BG10" i="8"/>
  <c r="BF10" i="8"/>
  <c r="BE10" i="8"/>
  <c r="BD10" i="8"/>
  <c r="BC10" i="8"/>
  <c r="BB10" i="8"/>
  <c r="BA10" i="8"/>
  <c r="I10" i="8"/>
  <c r="F10" i="8"/>
  <c r="BG9" i="8"/>
  <c r="BF9" i="8"/>
  <c r="BE9" i="8"/>
  <c r="BD9" i="8"/>
  <c r="BC9" i="8"/>
  <c r="BB9" i="8"/>
  <c r="BA9" i="8"/>
  <c r="I9" i="8"/>
  <c r="F9" i="8"/>
  <c r="BG8" i="8"/>
  <c r="BF8" i="8"/>
  <c r="BE8" i="8"/>
  <c r="BD8" i="8"/>
  <c r="BC8" i="8"/>
  <c r="BB8" i="8"/>
  <c r="BA8" i="8"/>
  <c r="I8" i="8"/>
  <c r="F8" i="8"/>
  <c r="BG7" i="8"/>
  <c r="BF7" i="8"/>
  <c r="BE7" i="8"/>
  <c r="BD7" i="8"/>
  <c r="BC7" i="8"/>
  <c r="BB7" i="8"/>
  <c r="BA7" i="8"/>
  <c r="I7" i="8"/>
  <c r="F7" i="8"/>
  <c r="BG6" i="8"/>
  <c r="BF6" i="8"/>
  <c r="BE6" i="8"/>
  <c r="BD6" i="8"/>
  <c r="BC6" i="8"/>
  <c r="BB6" i="8"/>
  <c r="BA6" i="8"/>
  <c r="I6" i="8"/>
  <c r="F6" i="8"/>
  <c r="BG5" i="8"/>
  <c r="BF5" i="8"/>
  <c r="BE5" i="8"/>
  <c r="BD5" i="8"/>
  <c r="BC5" i="8"/>
  <c r="BB5" i="8"/>
  <c r="BA5" i="8"/>
  <c r="I5" i="8"/>
  <c r="F5" i="8"/>
  <c r="I4" i="8"/>
  <c r="F4" i="8"/>
  <c r="I3" i="8"/>
  <c r="F3" i="8"/>
  <c r="AF642" i="7"/>
  <c r="AE642" i="7"/>
  <c r="AD642" i="7"/>
  <c r="AC642" i="7"/>
  <c r="AB642" i="7"/>
  <c r="AA642" i="7"/>
  <c r="Z642" i="7"/>
  <c r="Y642" i="7"/>
  <c r="AK642" i="7" s="1"/>
  <c r="X642" i="7"/>
  <c r="W642" i="7"/>
  <c r="V642" i="7"/>
  <c r="U642" i="7"/>
  <c r="T642" i="7"/>
  <c r="S642" i="7"/>
  <c r="R642" i="7"/>
  <c r="P642" i="7"/>
  <c r="O642" i="7"/>
  <c r="N642" i="7"/>
  <c r="M642" i="7"/>
  <c r="L642" i="7"/>
  <c r="K642" i="7"/>
  <c r="H642" i="7"/>
  <c r="G642" i="7"/>
  <c r="F642" i="7"/>
  <c r="E642" i="7"/>
  <c r="AF641" i="7"/>
  <c r="AE641" i="7"/>
  <c r="AD641" i="7"/>
  <c r="AC641" i="7"/>
  <c r="AB641" i="7"/>
  <c r="AA641" i="7"/>
  <c r="Z641" i="7"/>
  <c r="Y641" i="7"/>
  <c r="AK641" i="7" s="1"/>
  <c r="X641" i="7"/>
  <c r="W641" i="7"/>
  <c r="V641" i="7"/>
  <c r="U641" i="7"/>
  <c r="T641" i="7"/>
  <c r="S641" i="7"/>
  <c r="R641" i="7"/>
  <c r="P641" i="7"/>
  <c r="O641" i="7"/>
  <c r="N641" i="7"/>
  <c r="M641" i="7"/>
  <c r="L641" i="7"/>
  <c r="K641" i="7"/>
  <c r="H641" i="7"/>
  <c r="G641" i="7"/>
  <c r="F641" i="7"/>
  <c r="E641" i="7"/>
  <c r="AF640" i="7"/>
  <c r="AE640" i="7"/>
  <c r="AD640" i="7"/>
  <c r="AC640" i="7"/>
  <c r="AB640" i="7"/>
  <c r="AA640" i="7"/>
  <c r="Z640" i="7"/>
  <c r="Y640" i="7"/>
  <c r="AK640" i="7" s="1"/>
  <c r="X640" i="7"/>
  <c r="W640" i="7"/>
  <c r="V640" i="7"/>
  <c r="U640" i="7"/>
  <c r="T640" i="7"/>
  <c r="S640" i="7"/>
  <c r="R640" i="7"/>
  <c r="P640" i="7"/>
  <c r="O640" i="7"/>
  <c r="N640" i="7"/>
  <c r="M640" i="7"/>
  <c r="L640" i="7"/>
  <c r="K640" i="7"/>
  <c r="H640" i="7"/>
  <c r="G640" i="7"/>
  <c r="C640" i="7" s="1"/>
  <c r="F640" i="7"/>
  <c r="E640" i="7"/>
  <c r="AF639" i="7"/>
  <c r="AE639" i="7"/>
  <c r="AD639" i="7"/>
  <c r="AC639" i="7"/>
  <c r="AB639" i="7"/>
  <c r="AA639" i="7"/>
  <c r="Z639" i="7"/>
  <c r="Y639" i="7"/>
  <c r="AK639" i="7" s="1"/>
  <c r="X639" i="7"/>
  <c r="W639" i="7"/>
  <c r="V639" i="7"/>
  <c r="U639" i="7"/>
  <c r="T639" i="7"/>
  <c r="S639" i="7"/>
  <c r="R639" i="7"/>
  <c r="P639" i="7"/>
  <c r="O639" i="7"/>
  <c r="N639" i="7"/>
  <c r="M639" i="7"/>
  <c r="L639" i="7"/>
  <c r="K639" i="7"/>
  <c r="H639" i="7"/>
  <c r="G639" i="7"/>
  <c r="F639" i="7"/>
  <c r="E639" i="7"/>
  <c r="AF638" i="7"/>
  <c r="AE638" i="7"/>
  <c r="AD638" i="7"/>
  <c r="AC638" i="7"/>
  <c r="AB638" i="7"/>
  <c r="AA638" i="7"/>
  <c r="Z638" i="7"/>
  <c r="Y638" i="7"/>
  <c r="AK638" i="7" s="1"/>
  <c r="X638" i="7"/>
  <c r="W638" i="7"/>
  <c r="V638" i="7"/>
  <c r="U638" i="7"/>
  <c r="T638" i="7"/>
  <c r="S638" i="7"/>
  <c r="R638" i="7"/>
  <c r="P638" i="7"/>
  <c r="O638" i="7"/>
  <c r="N638" i="7"/>
  <c r="M638" i="7"/>
  <c r="L638" i="7"/>
  <c r="K638" i="7"/>
  <c r="H638" i="7"/>
  <c r="G638" i="7"/>
  <c r="C638" i="7" s="1"/>
  <c r="F638" i="7"/>
  <c r="E638" i="7"/>
  <c r="AF637" i="7"/>
  <c r="AE637" i="7"/>
  <c r="AD637" i="7"/>
  <c r="AC637" i="7"/>
  <c r="AB637" i="7"/>
  <c r="AA637" i="7"/>
  <c r="Z637" i="7"/>
  <c r="Y637" i="7"/>
  <c r="AK637" i="7" s="1"/>
  <c r="X637" i="7"/>
  <c r="W637" i="7"/>
  <c r="V637" i="7"/>
  <c r="U637" i="7"/>
  <c r="T637" i="7"/>
  <c r="S637" i="7"/>
  <c r="R637" i="7"/>
  <c r="P637" i="7"/>
  <c r="O637" i="7"/>
  <c r="N637" i="7"/>
  <c r="M637" i="7"/>
  <c r="L637" i="7"/>
  <c r="K637" i="7"/>
  <c r="H637" i="7"/>
  <c r="G637" i="7"/>
  <c r="F637" i="7"/>
  <c r="E637" i="7"/>
  <c r="AF636" i="7"/>
  <c r="AE636" i="7"/>
  <c r="AD636" i="7"/>
  <c r="AC636" i="7"/>
  <c r="AB636" i="7"/>
  <c r="AA636" i="7"/>
  <c r="Z636" i="7"/>
  <c r="Y636" i="7"/>
  <c r="AK636" i="7" s="1"/>
  <c r="X636" i="7"/>
  <c r="W636" i="7"/>
  <c r="V636" i="7"/>
  <c r="U636" i="7"/>
  <c r="T636" i="7"/>
  <c r="S636" i="7"/>
  <c r="R636" i="7"/>
  <c r="P636" i="7"/>
  <c r="O636" i="7"/>
  <c r="N636" i="7"/>
  <c r="M636" i="7"/>
  <c r="L636" i="7"/>
  <c r="K636" i="7"/>
  <c r="H636" i="7"/>
  <c r="G636" i="7"/>
  <c r="C636" i="7" s="1"/>
  <c r="F636" i="7"/>
  <c r="E636" i="7"/>
  <c r="AF635" i="7"/>
  <c r="AE635" i="7"/>
  <c r="AD635" i="7"/>
  <c r="AC635" i="7"/>
  <c r="AB635" i="7"/>
  <c r="AA635" i="7"/>
  <c r="Z635" i="7"/>
  <c r="Y635" i="7"/>
  <c r="AK635" i="7" s="1"/>
  <c r="X635" i="7"/>
  <c r="W635" i="7"/>
  <c r="V635" i="7"/>
  <c r="U635" i="7"/>
  <c r="T635" i="7"/>
  <c r="S635" i="7"/>
  <c r="R635" i="7"/>
  <c r="P635" i="7"/>
  <c r="O635" i="7"/>
  <c r="N635" i="7"/>
  <c r="M635" i="7"/>
  <c r="L635" i="7"/>
  <c r="K635" i="7"/>
  <c r="H635" i="7"/>
  <c r="G635" i="7"/>
  <c r="C635" i="7" s="1"/>
  <c r="F635" i="7"/>
  <c r="E635" i="7"/>
  <c r="AF634" i="7"/>
  <c r="AE634" i="7"/>
  <c r="AD634" i="7"/>
  <c r="AC634" i="7"/>
  <c r="AB634" i="7"/>
  <c r="AA634" i="7"/>
  <c r="Z634" i="7"/>
  <c r="Y634" i="7"/>
  <c r="AK634" i="7" s="1"/>
  <c r="X634" i="7"/>
  <c r="W634" i="7"/>
  <c r="V634" i="7"/>
  <c r="U634" i="7"/>
  <c r="T634" i="7"/>
  <c r="S634" i="7"/>
  <c r="R634" i="7"/>
  <c r="P634" i="7"/>
  <c r="O634" i="7"/>
  <c r="N634" i="7"/>
  <c r="M634" i="7"/>
  <c r="L634" i="7"/>
  <c r="K634" i="7"/>
  <c r="H634" i="7"/>
  <c r="G634" i="7"/>
  <c r="C634" i="7" s="1"/>
  <c r="F634" i="7"/>
  <c r="E634" i="7"/>
  <c r="AF633" i="7"/>
  <c r="AE633" i="7"/>
  <c r="AD633" i="7"/>
  <c r="AC633" i="7"/>
  <c r="AB633" i="7"/>
  <c r="AA633" i="7"/>
  <c r="Z633" i="7"/>
  <c r="Y633" i="7"/>
  <c r="AK633" i="7" s="1"/>
  <c r="X633" i="7"/>
  <c r="W633" i="7"/>
  <c r="V633" i="7"/>
  <c r="U633" i="7"/>
  <c r="T633" i="7"/>
  <c r="S633" i="7"/>
  <c r="R633" i="7"/>
  <c r="P633" i="7"/>
  <c r="O633" i="7"/>
  <c r="N633" i="7"/>
  <c r="M633" i="7"/>
  <c r="L633" i="7"/>
  <c r="K633" i="7"/>
  <c r="H633" i="7"/>
  <c r="G633" i="7"/>
  <c r="F633" i="7"/>
  <c r="E633" i="7"/>
  <c r="AF632" i="7"/>
  <c r="AE632" i="7"/>
  <c r="AD632" i="7"/>
  <c r="AC632" i="7"/>
  <c r="AB632" i="7"/>
  <c r="AA632" i="7"/>
  <c r="Z632" i="7"/>
  <c r="Y632" i="7"/>
  <c r="X632" i="7"/>
  <c r="W632" i="7"/>
  <c r="V632" i="7"/>
  <c r="U632" i="7"/>
  <c r="T632" i="7"/>
  <c r="S632" i="7"/>
  <c r="R632" i="7"/>
  <c r="P632" i="7"/>
  <c r="O632" i="7"/>
  <c r="N632" i="7"/>
  <c r="M632" i="7"/>
  <c r="L632" i="7"/>
  <c r="K632" i="7"/>
  <c r="H632" i="7"/>
  <c r="G632" i="7"/>
  <c r="C632" i="7" s="1"/>
  <c r="F632" i="7"/>
  <c r="E632" i="7"/>
  <c r="AF631" i="7"/>
  <c r="AE631" i="7"/>
  <c r="AD631" i="7"/>
  <c r="AC631" i="7"/>
  <c r="AB631" i="7"/>
  <c r="AA631" i="7"/>
  <c r="Z631" i="7"/>
  <c r="Y631" i="7"/>
  <c r="AK631" i="7" s="1"/>
  <c r="X631" i="7"/>
  <c r="W631" i="7"/>
  <c r="V631" i="7"/>
  <c r="U631" i="7"/>
  <c r="T631" i="7"/>
  <c r="S631" i="7"/>
  <c r="R631" i="7"/>
  <c r="P631" i="7"/>
  <c r="O631" i="7"/>
  <c r="N631" i="7"/>
  <c r="M631" i="7"/>
  <c r="L631" i="7"/>
  <c r="K631" i="7"/>
  <c r="H631" i="7"/>
  <c r="G631" i="7"/>
  <c r="F631" i="7"/>
  <c r="E631" i="7"/>
  <c r="AF630" i="7"/>
  <c r="AE630" i="7"/>
  <c r="AD630" i="7"/>
  <c r="AC630" i="7"/>
  <c r="AB630" i="7"/>
  <c r="AA630" i="7"/>
  <c r="Z630" i="7"/>
  <c r="Y630" i="7"/>
  <c r="AK630" i="7" s="1"/>
  <c r="X630" i="7"/>
  <c r="W630" i="7"/>
  <c r="V630" i="7"/>
  <c r="U630" i="7"/>
  <c r="T630" i="7"/>
  <c r="S630" i="7"/>
  <c r="R630" i="7"/>
  <c r="P630" i="7"/>
  <c r="O630" i="7"/>
  <c r="N630" i="7"/>
  <c r="M630" i="7"/>
  <c r="L630" i="7"/>
  <c r="K630" i="7"/>
  <c r="H630" i="7"/>
  <c r="G630" i="7"/>
  <c r="C630" i="7" s="1"/>
  <c r="F630" i="7"/>
  <c r="E630" i="7"/>
  <c r="AF629" i="7"/>
  <c r="AE629" i="7"/>
  <c r="AD629" i="7"/>
  <c r="AC629" i="7"/>
  <c r="AB629" i="7"/>
  <c r="AA629" i="7"/>
  <c r="Z629" i="7"/>
  <c r="Y629" i="7"/>
  <c r="AK629" i="7" s="1"/>
  <c r="X629" i="7"/>
  <c r="W629" i="7"/>
  <c r="V629" i="7"/>
  <c r="U629" i="7"/>
  <c r="T629" i="7"/>
  <c r="S629" i="7"/>
  <c r="R629" i="7"/>
  <c r="P629" i="7"/>
  <c r="O629" i="7"/>
  <c r="N629" i="7"/>
  <c r="M629" i="7"/>
  <c r="L629" i="7"/>
  <c r="K629" i="7"/>
  <c r="H629" i="7"/>
  <c r="G629" i="7"/>
  <c r="F629" i="7"/>
  <c r="E629" i="7"/>
  <c r="AF628" i="7"/>
  <c r="AE628" i="7"/>
  <c r="AD628" i="7"/>
  <c r="AC628" i="7"/>
  <c r="AB628" i="7"/>
  <c r="AA628" i="7"/>
  <c r="Z628" i="7"/>
  <c r="Y628" i="7"/>
  <c r="AK628" i="7" s="1"/>
  <c r="X628" i="7"/>
  <c r="W628" i="7"/>
  <c r="V628" i="7"/>
  <c r="U628" i="7"/>
  <c r="T628" i="7"/>
  <c r="S628" i="7"/>
  <c r="R628" i="7"/>
  <c r="P628" i="7"/>
  <c r="O628" i="7"/>
  <c r="N628" i="7"/>
  <c r="M628" i="7"/>
  <c r="L628" i="7"/>
  <c r="K628" i="7"/>
  <c r="H628" i="7"/>
  <c r="G628" i="7"/>
  <c r="C628" i="7" s="1"/>
  <c r="F628" i="7"/>
  <c r="E628" i="7"/>
  <c r="AF627" i="7"/>
  <c r="AE627" i="7"/>
  <c r="AD627" i="7"/>
  <c r="AC627" i="7"/>
  <c r="AB627" i="7"/>
  <c r="AA627" i="7"/>
  <c r="Z627" i="7"/>
  <c r="Y627" i="7"/>
  <c r="AK627" i="7" s="1"/>
  <c r="X627" i="7"/>
  <c r="W627" i="7"/>
  <c r="V627" i="7"/>
  <c r="U627" i="7"/>
  <c r="T627" i="7"/>
  <c r="S627" i="7"/>
  <c r="R627" i="7"/>
  <c r="P627" i="7"/>
  <c r="O627" i="7"/>
  <c r="N627" i="7"/>
  <c r="M627" i="7"/>
  <c r="L627" i="7"/>
  <c r="K627" i="7"/>
  <c r="H627" i="7"/>
  <c r="G627" i="7"/>
  <c r="F627" i="7"/>
  <c r="E627" i="7"/>
  <c r="AF626" i="7"/>
  <c r="AE626" i="7"/>
  <c r="AD626" i="7"/>
  <c r="AC626" i="7"/>
  <c r="AB626" i="7"/>
  <c r="AA626" i="7"/>
  <c r="Z626" i="7"/>
  <c r="Y626" i="7"/>
  <c r="AK626" i="7" s="1"/>
  <c r="X626" i="7"/>
  <c r="W626" i="7"/>
  <c r="V626" i="7"/>
  <c r="U626" i="7"/>
  <c r="T626" i="7"/>
  <c r="S626" i="7"/>
  <c r="R626" i="7"/>
  <c r="P626" i="7"/>
  <c r="O626" i="7"/>
  <c r="N626" i="7"/>
  <c r="M626" i="7"/>
  <c r="L626" i="7"/>
  <c r="K626" i="7"/>
  <c r="H626" i="7"/>
  <c r="G626" i="7"/>
  <c r="C626" i="7" s="1"/>
  <c r="F626" i="7"/>
  <c r="E626" i="7"/>
  <c r="AF625" i="7"/>
  <c r="AE625" i="7"/>
  <c r="AD625" i="7"/>
  <c r="AC625" i="7"/>
  <c r="AB625" i="7"/>
  <c r="AA625" i="7"/>
  <c r="Z625" i="7"/>
  <c r="Y625" i="7"/>
  <c r="AK625" i="7" s="1"/>
  <c r="X625" i="7"/>
  <c r="W625" i="7"/>
  <c r="V625" i="7"/>
  <c r="U625" i="7"/>
  <c r="T625" i="7"/>
  <c r="S625" i="7"/>
  <c r="R625" i="7"/>
  <c r="P625" i="7"/>
  <c r="O625" i="7"/>
  <c r="N625" i="7"/>
  <c r="M625" i="7"/>
  <c r="L625" i="7"/>
  <c r="K625" i="7"/>
  <c r="H625" i="7"/>
  <c r="G625" i="7"/>
  <c r="F625" i="7"/>
  <c r="E625" i="7"/>
  <c r="AF624" i="7"/>
  <c r="AE624" i="7"/>
  <c r="AD624" i="7"/>
  <c r="AC624" i="7"/>
  <c r="AB624" i="7"/>
  <c r="AA624" i="7"/>
  <c r="Z624" i="7"/>
  <c r="Y624" i="7"/>
  <c r="AK624" i="7" s="1"/>
  <c r="X624" i="7"/>
  <c r="W624" i="7"/>
  <c r="V624" i="7"/>
  <c r="U624" i="7"/>
  <c r="T624" i="7"/>
  <c r="S624" i="7"/>
  <c r="R624" i="7"/>
  <c r="P624" i="7"/>
  <c r="O624" i="7"/>
  <c r="N624" i="7"/>
  <c r="M624" i="7"/>
  <c r="L624" i="7"/>
  <c r="K624" i="7"/>
  <c r="H624" i="7"/>
  <c r="G624" i="7"/>
  <c r="C624" i="7" s="1"/>
  <c r="F624" i="7"/>
  <c r="E624" i="7"/>
  <c r="AF623" i="7"/>
  <c r="AE623" i="7"/>
  <c r="AD623" i="7"/>
  <c r="AC623" i="7"/>
  <c r="AB623" i="7"/>
  <c r="AA623" i="7"/>
  <c r="Z623" i="7"/>
  <c r="Y623" i="7"/>
  <c r="AK623" i="7" s="1"/>
  <c r="X623" i="7"/>
  <c r="W623" i="7"/>
  <c r="V623" i="7"/>
  <c r="U623" i="7"/>
  <c r="T623" i="7"/>
  <c r="S623" i="7"/>
  <c r="R623" i="7"/>
  <c r="P623" i="7"/>
  <c r="O623" i="7"/>
  <c r="N623" i="7"/>
  <c r="M623" i="7"/>
  <c r="L623" i="7"/>
  <c r="K623" i="7"/>
  <c r="H623" i="7"/>
  <c r="G623" i="7"/>
  <c r="F623" i="7"/>
  <c r="E623" i="7"/>
  <c r="AF622" i="7"/>
  <c r="AE622" i="7"/>
  <c r="AD622" i="7"/>
  <c r="AC622" i="7"/>
  <c r="AB622" i="7"/>
  <c r="AA622" i="7"/>
  <c r="Z622" i="7"/>
  <c r="Y622" i="7"/>
  <c r="AK622" i="7" s="1"/>
  <c r="X622" i="7"/>
  <c r="W622" i="7"/>
  <c r="V622" i="7"/>
  <c r="U622" i="7"/>
  <c r="T622" i="7"/>
  <c r="S622" i="7"/>
  <c r="R622" i="7"/>
  <c r="P622" i="7"/>
  <c r="O622" i="7"/>
  <c r="N622" i="7"/>
  <c r="M622" i="7"/>
  <c r="L622" i="7"/>
  <c r="K622" i="7"/>
  <c r="H622" i="7"/>
  <c r="G622" i="7"/>
  <c r="C622" i="7" s="1"/>
  <c r="F622" i="7"/>
  <c r="E622" i="7"/>
  <c r="AF621" i="7"/>
  <c r="AE621" i="7"/>
  <c r="AD621" i="7"/>
  <c r="AC621" i="7"/>
  <c r="AB621" i="7"/>
  <c r="AA621" i="7"/>
  <c r="Z621" i="7"/>
  <c r="Y621" i="7"/>
  <c r="AK621" i="7" s="1"/>
  <c r="X621" i="7"/>
  <c r="W621" i="7"/>
  <c r="V621" i="7"/>
  <c r="U621" i="7"/>
  <c r="T621" i="7"/>
  <c r="S621" i="7"/>
  <c r="R621" i="7"/>
  <c r="P621" i="7"/>
  <c r="O621" i="7"/>
  <c r="N621" i="7"/>
  <c r="M621" i="7"/>
  <c r="L621" i="7"/>
  <c r="K621" i="7"/>
  <c r="H621" i="7"/>
  <c r="G621" i="7"/>
  <c r="C621" i="7" s="1"/>
  <c r="F621" i="7"/>
  <c r="E621" i="7"/>
  <c r="AF620" i="7"/>
  <c r="AE620" i="7"/>
  <c r="AD620" i="7"/>
  <c r="AC620" i="7"/>
  <c r="AB620" i="7"/>
  <c r="AA620" i="7"/>
  <c r="Z620" i="7"/>
  <c r="Y620" i="7"/>
  <c r="AK620" i="7" s="1"/>
  <c r="X620" i="7"/>
  <c r="W620" i="7"/>
  <c r="V620" i="7"/>
  <c r="U620" i="7"/>
  <c r="T620" i="7"/>
  <c r="S620" i="7"/>
  <c r="R620" i="7"/>
  <c r="P620" i="7"/>
  <c r="O620" i="7"/>
  <c r="N620" i="7"/>
  <c r="M620" i="7"/>
  <c r="L620" i="7"/>
  <c r="K620" i="7"/>
  <c r="H620" i="7"/>
  <c r="G620" i="7"/>
  <c r="C620" i="7" s="1"/>
  <c r="F620" i="7"/>
  <c r="E620" i="7"/>
  <c r="AF619" i="7"/>
  <c r="AE619" i="7"/>
  <c r="AD619" i="7"/>
  <c r="AC619" i="7"/>
  <c r="AB619" i="7"/>
  <c r="AA619" i="7"/>
  <c r="Z619" i="7"/>
  <c r="Y619" i="7"/>
  <c r="AK619" i="7" s="1"/>
  <c r="X619" i="7"/>
  <c r="W619" i="7"/>
  <c r="V619" i="7"/>
  <c r="U619" i="7"/>
  <c r="T619" i="7"/>
  <c r="S619" i="7"/>
  <c r="R619" i="7"/>
  <c r="P619" i="7"/>
  <c r="O619" i="7"/>
  <c r="N619" i="7"/>
  <c r="M619" i="7"/>
  <c r="L619" i="7"/>
  <c r="K619" i="7"/>
  <c r="H619" i="7"/>
  <c r="G619" i="7"/>
  <c r="C619" i="7" s="1"/>
  <c r="F619" i="7"/>
  <c r="E619" i="7"/>
  <c r="AF618" i="7"/>
  <c r="AE618" i="7"/>
  <c r="AD618" i="7"/>
  <c r="AC618" i="7"/>
  <c r="AB618" i="7"/>
  <c r="AA618" i="7"/>
  <c r="Z618" i="7"/>
  <c r="Y618" i="7"/>
  <c r="AK618" i="7" s="1"/>
  <c r="X618" i="7"/>
  <c r="W618" i="7"/>
  <c r="V618" i="7"/>
  <c r="U618" i="7"/>
  <c r="T618" i="7"/>
  <c r="S618" i="7"/>
  <c r="R618" i="7"/>
  <c r="P618" i="7"/>
  <c r="O618" i="7"/>
  <c r="N618" i="7"/>
  <c r="M618" i="7"/>
  <c r="L618" i="7"/>
  <c r="K618" i="7"/>
  <c r="H618" i="7"/>
  <c r="G618" i="7"/>
  <c r="C618" i="7" s="1"/>
  <c r="F618" i="7"/>
  <c r="E618" i="7"/>
  <c r="AF617" i="7"/>
  <c r="AE617" i="7"/>
  <c r="AD617" i="7"/>
  <c r="AC617" i="7"/>
  <c r="AB617" i="7"/>
  <c r="AA617" i="7"/>
  <c r="Z617" i="7"/>
  <c r="Y617" i="7"/>
  <c r="AK617" i="7" s="1"/>
  <c r="X617" i="7"/>
  <c r="W617" i="7"/>
  <c r="V617" i="7"/>
  <c r="U617" i="7"/>
  <c r="T617" i="7"/>
  <c r="S617" i="7"/>
  <c r="R617" i="7"/>
  <c r="P617" i="7"/>
  <c r="O617" i="7"/>
  <c r="N617" i="7"/>
  <c r="M617" i="7"/>
  <c r="L617" i="7"/>
  <c r="K617" i="7"/>
  <c r="H617" i="7"/>
  <c r="G617" i="7"/>
  <c r="F617" i="7"/>
  <c r="E617" i="7"/>
  <c r="AF616" i="7"/>
  <c r="AE616" i="7"/>
  <c r="AD616" i="7"/>
  <c r="AC616" i="7"/>
  <c r="AB616" i="7"/>
  <c r="AA616" i="7"/>
  <c r="Z616" i="7"/>
  <c r="Y616" i="7"/>
  <c r="AK616" i="7" s="1"/>
  <c r="X616" i="7"/>
  <c r="W616" i="7"/>
  <c r="V616" i="7"/>
  <c r="U616" i="7"/>
  <c r="T616" i="7"/>
  <c r="S616" i="7"/>
  <c r="R616" i="7"/>
  <c r="P616" i="7"/>
  <c r="O616" i="7"/>
  <c r="N616" i="7"/>
  <c r="M616" i="7"/>
  <c r="L616" i="7"/>
  <c r="K616" i="7"/>
  <c r="H616" i="7"/>
  <c r="G616" i="7"/>
  <c r="C616" i="7" s="1"/>
  <c r="F616" i="7"/>
  <c r="E616" i="7"/>
  <c r="AF615" i="7"/>
  <c r="AE615" i="7"/>
  <c r="AD615" i="7"/>
  <c r="AC615" i="7"/>
  <c r="AB615" i="7"/>
  <c r="AA615" i="7"/>
  <c r="Z615" i="7"/>
  <c r="Y615" i="7"/>
  <c r="AK615" i="7" s="1"/>
  <c r="X615" i="7"/>
  <c r="W615" i="7"/>
  <c r="V615" i="7"/>
  <c r="U615" i="7"/>
  <c r="T615" i="7"/>
  <c r="S615" i="7"/>
  <c r="R615" i="7"/>
  <c r="P615" i="7"/>
  <c r="O615" i="7"/>
  <c r="N615" i="7"/>
  <c r="M615" i="7"/>
  <c r="L615" i="7"/>
  <c r="K615" i="7"/>
  <c r="H615" i="7"/>
  <c r="G615" i="7"/>
  <c r="F615" i="7"/>
  <c r="E615" i="7"/>
  <c r="AF614" i="7"/>
  <c r="AE614" i="7"/>
  <c r="AD614" i="7"/>
  <c r="AC614" i="7"/>
  <c r="AB614" i="7"/>
  <c r="AA614" i="7"/>
  <c r="Z614" i="7"/>
  <c r="Y614" i="7"/>
  <c r="AK614" i="7" s="1"/>
  <c r="X614" i="7"/>
  <c r="W614" i="7"/>
  <c r="V614" i="7"/>
  <c r="U614" i="7"/>
  <c r="T614" i="7"/>
  <c r="S614" i="7"/>
  <c r="R614" i="7"/>
  <c r="P614" i="7"/>
  <c r="O614" i="7"/>
  <c r="N614" i="7"/>
  <c r="M614" i="7"/>
  <c r="L614" i="7"/>
  <c r="K614" i="7"/>
  <c r="H614" i="7"/>
  <c r="G614" i="7"/>
  <c r="C614" i="7" s="1"/>
  <c r="F614" i="7"/>
  <c r="E614" i="7"/>
  <c r="AF613" i="7"/>
  <c r="AE613" i="7"/>
  <c r="AD613" i="7"/>
  <c r="AC613" i="7"/>
  <c r="AB613" i="7"/>
  <c r="AA613" i="7"/>
  <c r="Z613" i="7"/>
  <c r="Y613" i="7"/>
  <c r="AK613" i="7" s="1"/>
  <c r="X613" i="7"/>
  <c r="W613" i="7"/>
  <c r="V613" i="7"/>
  <c r="U613" i="7"/>
  <c r="T613" i="7"/>
  <c r="S613" i="7"/>
  <c r="R613" i="7"/>
  <c r="P613" i="7"/>
  <c r="O613" i="7"/>
  <c r="N613" i="7"/>
  <c r="M613" i="7"/>
  <c r="L613" i="7"/>
  <c r="K613" i="7"/>
  <c r="H613" i="7"/>
  <c r="G613" i="7"/>
  <c r="F613" i="7"/>
  <c r="E613" i="7"/>
  <c r="AF612" i="7"/>
  <c r="AE612" i="7"/>
  <c r="AD612" i="7"/>
  <c r="AC612" i="7"/>
  <c r="AB612" i="7"/>
  <c r="AA612" i="7"/>
  <c r="Z612" i="7"/>
  <c r="Y612" i="7"/>
  <c r="AK612" i="7" s="1"/>
  <c r="X612" i="7"/>
  <c r="W612" i="7"/>
  <c r="V612" i="7"/>
  <c r="U612" i="7"/>
  <c r="T612" i="7"/>
  <c r="S612" i="7"/>
  <c r="R612" i="7"/>
  <c r="P612" i="7"/>
  <c r="O612" i="7"/>
  <c r="N612" i="7"/>
  <c r="M612" i="7"/>
  <c r="L612" i="7"/>
  <c r="K612" i="7"/>
  <c r="H612" i="7"/>
  <c r="G612" i="7"/>
  <c r="C612" i="7" s="1"/>
  <c r="F612" i="7"/>
  <c r="E612" i="7"/>
  <c r="AF611" i="7"/>
  <c r="AE611" i="7"/>
  <c r="AD611" i="7"/>
  <c r="AC611" i="7"/>
  <c r="AB611" i="7"/>
  <c r="AA611" i="7"/>
  <c r="Z611" i="7"/>
  <c r="Y611" i="7"/>
  <c r="AK611" i="7" s="1"/>
  <c r="X611" i="7"/>
  <c r="W611" i="7"/>
  <c r="V611" i="7"/>
  <c r="U611" i="7"/>
  <c r="T611" i="7"/>
  <c r="S611" i="7"/>
  <c r="R611" i="7"/>
  <c r="P611" i="7"/>
  <c r="O611" i="7"/>
  <c r="N611" i="7"/>
  <c r="M611" i="7"/>
  <c r="L611" i="7"/>
  <c r="K611" i="7"/>
  <c r="H611" i="7"/>
  <c r="G611" i="7"/>
  <c r="F611" i="7"/>
  <c r="E611" i="7"/>
  <c r="AF610" i="7"/>
  <c r="AE610" i="7"/>
  <c r="AD610" i="7"/>
  <c r="AC610" i="7"/>
  <c r="AB610" i="7"/>
  <c r="AA610" i="7"/>
  <c r="Z610" i="7"/>
  <c r="Y610" i="7"/>
  <c r="AK610" i="7" s="1"/>
  <c r="X610" i="7"/>
  <c r="W610" i="7"/>
  <c r="V610" i="7"/>
  <c r="U610" i="7"/>
  <c r="T610" i="7"/>
  <c r="S610" i="7"/>
  <c r="R610" i="7"/>
  <c r="P610" i="7"/>
  <c r="O610" i="7"/>
  <c r="N610" i="7"/>
  <c r="M610" i="7"/>
  <c r="L610" i="7"/>
  <c r="K610" i="7"/>
  <c r="H610" i="7"/>
  <c r="G610" i="7"/>
  <c r="C610" i="7" s="1"/>
  <c r="F610" i="7"/>
  <c r="E610" i="7"/>
  <c r="AF609" i="7"/>
  <c r="AE609" i="7"/>
  <c r="AD609" i="7"/>
  <c r="AC609" i="7"/>
  <c r="AB609" i="7"/>
  <c r="AA609" i="7"/>
  <c r="Z609" i="7"/>
  <c r="Y609" i="7"/>
  <c r="AK609" i="7" s="1"/>
  <c r="X609" i="7"/>
  <c r="W609" i="7"/>
  <c r="V609" i="7"/>
  <c r="U609" i="7"/>
  <c r="T609" i="7"/>
  <c r="S609" i="7"/>
  <c r="R609" i="7"/>
  <c r="P609" i="7"/>
  <c r="O609" i="7"/>
  <c r="N609" i="7"/>
  <c r="M609" i="7"/>
  <c r="L609" i="7"/>
  <c r="K609" i="7"/>
  <c r="H609" i="7"/>
  <c r="G609" i="7"/>
  <c r="F609" i="7"/>
  <c r="E609" i="7"/>
  <c r="AF608" i="7"/>
  <c r="AE608" i="7"/>
  <c r="AD608" i="7"/>
  <c r="AC608" i="7"/>
  <c r="AB608" i="7"/>
  <c r="AA608" i="7"/>
  <c r="Z608" i="7"/>
  <c r="Y608" i="7"/>
  <c r="AK608" i="7" s="1"/>
  <c r="X608" i="7"/>
  <c r="W608" i="7"/>
  <c r="V608" i="7"/>
  <c r="U608" i="7"/>
  <c r="T608" i="7"/>
  <c r="S608" i="7"/>
  <c r="R608" i="7"/>
  <c r="P608" i="7"/>
  <c r="O608" i="7"/>
  <c r="N608" i="7"/>
  <c r="M608" i="7"/>
  <c r="L608" i="7"/>
  <c r="K608" i="7"/>
  <c r="H608" i="7"/>
  <c r="G608" i="7"/>
  <c r="F608" i="7"/>
  <c r="E608" i="7"/>
  <c r="AF607" i="7"/>
  <c r="AE607" i="7"/>
  <c r="AD607" i="7"/>
  <c r="AC607" i="7"/>
  <c r="AB607" i="7"/>
  <c r="AA607" i="7"/>
  <c r="Z607" i="7"/>
  <c r="Y607" i="7"/>
  <c r="AK607" i="7" s="1"/>
  <c r="X607" i="7"/>
  <c r="W607" i="7"/>
  <c r="V607" i="7"/>
  <c r="U607" i="7"/>
  <c r="T607" i="7"/>
  <c r="S607" i="7"/>
  <c r="R607" i="7"/>
  <c r="P607" i="7"/>
  <c r="O607" i="7"/>
  <c r="N607" i="7"/>
  <c r="M607" i="7"/>
  <c r="L607" i="7"/>
  <c r="K607" i="7"/>
  <c r="H607" i="7"/>
  <c r="G607" i="7"/>
  <c r="C607" i="7" s="1"/>
  <c r="F607" i="7"/>
  <c r="E607" i="7"/>
  <c r="AF606" i="7"/>
  <c r="AE606" i="7"/>
  <c r="AD606" i="7"/>
  <c r="AC606" i="7"/>
  <c r="AB606" i="7"/>
  <c r="AA606" i="7"/>
  <c r="Z606" i="7"/>
  <c r="Y606" i="7"/>
  <c r="X606" i="7"/>
  <c r="W606" i="7"/>
  <c r="V606" i="7"/>
  <c r="U606" i="7"/>
  <c r="T606" i="7"/>
  <c r="S606" i="7"/>
  <c r="R606" i="7"/>
  <c r="P606" i="7"/>
  <c r="O606" i="7"/>
  <c r="N606" i="7"/>
  <c r="M606" i="7"/>
  <c r="L606" i="7"/>
  <c r="K606" i="7"/>
  <c r="H606" i="7"/>
  <c r="G606" i="7"/>
  <c r="C606" i="7" s="1"/>
  <c r="F606" i="7"/>
  <c r="E606" i="7"/>
  <c r="AF605" i="7"/>
  <c r="AE605" i="7"/>
  <c r="AD605" i="7"/>
  <c r="AC605" i="7"/>
  <c r="AB605" i="7"/>
  <c r="AA605" i="7"/>
  <c r="Z605" i="7"/>
  <c r="Y605" i="7"/>
  <c r="AK605" i="7" s="1"/>
  <c r="X605" i="7"/>
  <c r="W605" i="7"/>
  <c r="V605" i="7"/>
  <c r="U605" i="7"/>
  <c r="T605" i="7"/>
  <c r="S605" i="7"/>
  <c r="R605" i="7"/>
  <c r="P605" i="7"/>
  <c r="O605" i="7"/>
  <c r="N605" i="7"/>
  <c r="M605" i="7"/>
  <c r="L605" i="7"/>
  <c r="K605" i="7"/>
  <c r="H605" i="7"/>
  <c r="G605" i="7"/>
  <c r="F605" i="7"/>
  <c r="E605" i="7"/>
  <c r="AF604" i="7"/>
  <c r="AE604" i="7"/>
  <c r="AD604" i="7"/>
  <c r="AC604" i="7"/>
  <c r="AB604" i="7"/>
  <c r="AA604" i="7"/>
  <c r="Z604" i="7"/>
  <c r="Y604" i="7"/>
  <c r="AK604" i="7" s="1"/>
  <c r="X604" i="7"/>
  <c r="W604" i="7"/>
  <c r="V604" i="7"/>
  <c r="U604" i="7"/>
  <c r="T604" i="7"/>
  <c r="S604" i="7"/>
  <c r="R604" i="7"/>
  <c r="P604" i="7"/>
  <c r="O604" i="7"/>
  <c r="N604" i="7"/>
  <c r="M604" i="7"/>
  <c r="L604" i="7"/>
  <c r="K604" i="7"/>
  <c r="H604" i="7"/>
  <c r="G604" i="7"/>
  <c r="C604" i="7" s="1"/>
  <c r="F604" i="7"/>
  <c r="E604" i="7"/>
  <c r="AF603" i="7"/>
  <c r="AE603" i="7"/>
  <c r="AD603" i="7"/>
  <c r="AC603" i="7"/>
  <c r="AB603" i="7"/>
  <c r="AA603" i="7"/>
  <c r="Z603" i="7"/>
  <c r="Y603" i="7"/>
  <c r="AK603" i="7" s="1"/>
  <c r="X603" i="7"/>
  <c r="W603" i="7"/>
  <c r="V603" i="7"/>
  <c r="U603" i="7"/>
  <c r="T603" i="7"/>
  <c r="S603" i="7"/>
  <c r="R603" i="7"/>
  <c r="P603" i="7"/>
  <c r="O603" i="7"/>
  <c r="N603" i="7"/>
  <c r="M603" i="7"/>
  <c r="L603" i="7"/>
  <c r="K603" i="7"/>
  <c r="H603" i="7"/>
  <c r="G603" i="7"/>
  <c r="C603" i="7" s="1"/>
  <c r="F603" i="7"/>
  <c r="E603" i="7"/>
  <c r="AF602" i="7"/>
  <c r="AE602" i="7"/>
  <c r="AD602" i="7"/>
  <c r="AC602" i="7"/>
  <c r="AB602" i="7"/>
  <c r="AA602" i="7"/>
  <c r="Z602" i="7"/>
  <c r="Y602" i="7"/>
  <c r="X602" i="7"/>
  <c r="W602" i="7"/>
  <c r="V602" i="7"/>
  <c r="U602" i="7"/>
  <c r="T602" i="7"/>
  <c r="S602" i="7"/>
  <c r="R602" i="7"/>
  <c r="P602" i="7"/>
  <c r="O602" i="7"/>
  <c r="N602" i="7"/>
  <c r="M602" i="7"/>
  <c r="L602" i="7"/>
  <c r="K602" i="7"/>
  <c r="H602" i="7"/>
  <c r="G602" i="7"/>
  <c r="C602" i="7" s="1"/>
  <c r="F602" i="7"/>
  <c r="E602" i="7"/>
  <c r="AF601" i="7"/>
  <c r="AE601" i="7"/>
  <c r="AD601" i="7"/>
  <c r="AC601" i="7"/>
  <c r="AB601" i="7"/>
  <c r="AA601" i="7"/>
  <c r="Z601" i="7"/>
  <c r="Y601" i="7"/>
  <c r="AK601" i="7" s="1"/>
  <c r="X601" i="7"/>
  <c r="W601" i="7"/>
  <c r="V601" i="7"/>
  <c r="U601" i="7"/>
  <c r="T601" i="7"/>
  <c r="S601" i="7"/>
  <c r="R601" i="7"/>
  <c r="P601" i="7"/>
  <c r="O601" i="7"/>
  <c r="N601" i="7"/>
  <c r="M601" i="7"/>
  <c r="L601" i="7"/>
  <c r="K601" i="7"/>
  <c r="H601" i="7"/>
  <c r="G601" i="7"/>
  <c r="C601" i="7" s="1"/>
  <c r="F601" i="7"/>
  <c r="E601" i="7"/>
  <c r="AF600" i="7"/>
  <c r="AE600" i="7"/>
  <c r="AD600" i="7"/>
  <c r="AC600" i="7"/>
  <c r="AB600" i="7"/>
  <c r="AA600" i="7"/>
  <c r="Z600" i="7"/>
  <c r="Y600" i="7"/>
  <c r="X600" i="7"/>
  <c r="W600" i="7"/>
  <c r="V600" i="7"/>
  <c r="U600" i="7"/>
  <c r="T600" i="7"/>
  <c r="S600" i="7"/>
  <c r="R600" i="7"/>
  <c r="P600" i="7"/>
  <c r="O600" i="7"/>
  <c r="N600" i="7"/>
  <c r="M600" i="7"/>
  <c r="L600" i="7"/>
  <c r="K600" i="7"/>
  <c r="H600" i="7"/>
  <c r="G600" i="7"/>
  <c r="C600" i="7" s="1"/>
  <c r="F600" i="7"/>
  <c r="E600" i="7"/>
  <c r="AF599" i="7"/>
  <c r="AE599" i="7"/>
  <c r="AD599" i="7"/>
  <c r="AC599" i="7"/>
  <c r="AB599" i="7"/>
  <c r="AA599" i="7"/>
  <c r="Z599" i="7"/>
  <c r="Y599" i="7"/>
  <c r="X599" i="7"/>
  <c r="W599" i="7"/>
  <c r="V599" i="7"/>
  <c r="U599" i="7"/>
  <c r="T599" i="7"/>
  <c r="S599" i="7"/>
  <c r="R599" i="7"/>
  <c r="P599" i="7"/>
  <c r="O599" i="7"/>
  <c r="N599" i="7"/>
  <c r="M599" i="7"/>
  <c r="L599" i="7"/>
  <c r="K599" i="7"/>
  <c r="H599" i="7"/>
  <c r="G599" i="7"/>
  <c r="C599" i="7" s="1"/>
  <c r="F599" i="7"/>
  <c r="E599" i="7"/>
  <c r="AF598" i="7"/>
  <c r="AE598" i="7"/>
  <c r="AD598" i="7"/>
  <c r="AC598" i="7"/>
  <c r="AB598" i="7"/>
  <c r="AA598" i="7"/>
  <c r="Z598" i="7"/>
  <c r="Y598" i="7"/>
  <c r="X598" i="7"/>
  <c r="W598" i="7"/>
  <c r="V598" i="7"/>
  <c r="U598" i="7"/>
  <c r="T598" i="7"/>
  <c r="S598" i="7"/>
  <c r="R598" i="7"/>
  <c r="P598" i="7"/>
  <c r="O598" i="7"/>
  <c r="N598" i="7"/>
  <c r="M598" i="7"/>
  <c r="L598" i="7"/>
  <c r="K598" i="7"/>
  <c r="H598" i="7"/>
  <c r="G598" i="7"/>
  <c r="C598" i="7" s="1"/>
  <c r="F598" i="7"/>
  <c r="E598" i="7"/>
  <c r="AF597" i="7"/>
  <c r="AE597" i="7"/>
  <c r="AD597" i="7"/>
  <c r="AC597" i="7"/>
  <c r="AB597" i="7"/>
  <c r="AA597" i="7"/>
  <c r="Z597" i="7"/>
  <c r="Y597" i="7"/>
  <c r="AJ597" i="7" s="1"/>
  <c r="X597" i="7"/>
  <c r="W597" i="7"/>
  <c r="V597" i="7"/>
  <c r="U597" i="7"/>
  <c r="T597" i="7"/>
  <c r="S597" i="7"/>
  <c r="R597" i="7"/>
  <c r="P597" i="7"/>
  <c r="O597" i="7"/>
  <c r="N597" i="7"/>
  <c r="M597" i="7"/>
  <c r="L597" i="7"/>
  <c r="K597" i="7"/>
  <c r="H597" i="7"/>
  <c r="G597" i="7"/>
  <c r="C597" i="7" s="1"/>
  <c r="F597" i="7"/>
  <c r="E597" i="7"/>
  <c r="AF596" i="7"/>
  <c r="AE596" i="7"/>
  <c r="AD596" i="7"/>
  <c r="AC596" i="7"/>
  <c r="AB596" i="7"/>
  <c r="AA596" i="7"/>
  <c r="Z596" i="7"/>
  <c r="Y596" i="7"/>
  <c r="AK596" i="7" s="1"/>
  <c r="X596" i="7"/>
  <c r="W596" i="7"/>
  <c r="V596" i="7"/>
  <c r="U596" i="7"/>
  <c r="T596" i="7"/>
  <c r="S596" i="7"/>
  <c r="R596" i="7"/>
  <c r="P596" i="7"/>
  <c r="O596" i="7"/>
  <c r="N596" i="7"/>
  <c r="M596" i="7"/>
  <c r="L596" i="7"/>
  <c r="K596" i="7"/>
  <c r="H596" i="7"/>
  <c r="G596" i="7"/>
  <c r="C596" i="7" s="1"/>
  <c r="F596" i="7"/>
  <c r="E596" i="7"/>
  <c r="AF595" i="7"/>
  <c r="AE595" i="7"/>
  <c r="AD595" i="7"/>
  <c r="AC595" i="7"/>
  <c r="AB595" i="7"/>
  <c r="AA595" i="7"/>
  <c r="Z595" i="7"/>
  <c r="Y595" i="7"/>
  <c r="X595" i="7"/>
  <c r="W595" i="7"/>
  <c r="V595" i="7"/>
  <c r="U595" i="7"/>
  <c r="T595" i="7"/>
  <c r="S595" i="7"/>
  <c r="R595" i="7"/>
  <c r="P595" i="7"/>
  <c r="O595" i="7"/>
  <c r="N595" i="7"/>
  <c r="M595" i="7"/>
  <c r="L595" i="7"/>
  <c r="K595" i="7"/>
  <c r="H595" i="7"/>
  <c r="G595" i="7"/>
  <c r="C595" i="7" s="1"/>
  <c r="F595" i="7"/>
  <c r="E595" i="7"/>
  <c r="AF594" i="7"/>
  <c r="AE594" i="7"/>
  <c r="AD594" i="7"/>
  <c r="AC594" i="7"/>
  <c r="AB594" i="7"/>
  <c r="AA594" i="7"/>
  <c r="Z594" i="7"/>
  <c r="Y594" i="7"/>
  <c r="AJ594" i="7" s="1"/>
  <c r="X594" i="7"/>
  <c r="W594" i="7"/>
  <c r="V594" i="7"/>
  <c r="U594" i="7"/>
  <c r="T594" i="7"/>
  <c r="S594" i="7"/>
  <c r="R594" i="7"/>
  <c r="P594" i="7"/>
  <c r="O594" i="7"/>
  <c r="N594" i="7"/>
  <c r="M594" i="7"/>
  <c r="L594" i="7"/>
  <c r="K594" i="7"/>
  <c r="H594" i="7"/>
  <c r="G594" i="7"/>
  <c r="C594" i="7" s="1"/>
  <c r="F594" i="7"/>
  <c r="E594" i="7"/>
  <c r="AF593" i="7"/>
  <c r="AE593" i="7"/>
  <c r="AD593" i="7"/>
  <c r="AC593" i="7"/>
  <c r="AB593" i="7"/>
  <c r="AA593" i="7"/>
  <c r="Z593" i="7"/>
  <c r="Y593" i="7"/>
  <c r="AK593" i="7" s="1"/>
  <c r="X593" i="7"/>
  <c r="W593" i="7"/>
  <c r="V593" i="7"/>
  <c r="U593" i="7"/>
  <c r="T593" i="7"/>
  <c r="S593" i="7"/>
  <c r="R593" i="7"/>
  <c r="P593" i="7"/>
  <c r="O593" i="7"/>
  <c r="N593" i="7"/>
  <c r="M593" i="7"/>
  <c r="L593" i="7"/>
  <c r="K593" i="7"/>
  <c r="H593" i="7"/>
  <c r="G593" i="7"/>
  <c r="C593" i="7" s="1"/>
  <c r="F593" i="7"/>
  <c r="E593" i="7"/>
  <c r="AF592" i="7"/>
  <c r="AE592" i="7"/>
  <c r="AD592" i="7"/>
  <c r="AC592" i="7"/>
  <c r="AB592" i="7"/>
  <c r="AA592" i="7"/>
  <c r="Z592" i="7"/>
  <c r="Y592" i="7"/>
  <c r="AK592" i="7" s="1"/>
  <c r="X592" i="7"/>
  <c r="W592" i="7"/>
  <c r="V592" i="7"/>
  <c r="U592" i="7"/>
  <c r="T592" i="7"/>
  <c r="S592" i="7"/>
  <c r="R592" i="7"/>
  <c r="P592" i="7"/>
  <c r="O592" i="7"/>
  <c r="N592" i="7"/>
  <c r="M592" i="7"/>
  <c r="L592" i="7"/>
  <c r="K592" i="7"/>
  <c r="H592" i="7"/>
  <c r="G592" i="7"/>
  <c r="C592" i="7" s="1"/>
  <c r="F592" i="7"/>
  <c r="E592" i="7"/>
  <c r="AF591" i="7"/>
  <c r="AE591" i="7"/>
  <c r="AD591" i="7"/>
  <c r="AC591" i="7"/>
  <c r="AB591" i="7"/>
  <c r="AA591" i="7"/>
  <c r="Z591" i="7"/>
  <c r="Y591" i="7"/>
  <c r="X591" i="7"/>
  <c r="W591" i="7"/>
  <c r="V591" i="7"/>
  <c r="U591" i="7"/>
  <c r="T591" i="7"/>
  <c r="S591" i="7"/>
  <c r="R591" i="7"/>
  <c r="P591" i="7"/>
  <c r="O591" i="7"/>
  <c r="N591" i="7"/>
  <c r="M591" i="7"/>
  <c r="L591" i="7"/>
  <c r="K591" i="7"/>
  <c r="H591" i="7"/>
  <c r="G591" i="7"/>
  <c r="C591" i="7" s="1"/>
  <c r="F591" i="7"/>
  <c r="E591" i="7"/>
  <c r="AF590" i="7"/>
  <c r="AE590" i="7"/>
  <c r="AD590" i="7"/>
  <c r="AC590" i="7"/>
  <c r="AB590" i="7"/>
  <c r="AA590" i="7"/>
  <c r="Z590" i="7"/>
  <c r="Y590" i="7"/>
  <c r="X590" i="7"/>
  <c r="W590" i="7"/>
  <c r="V590" i="7"/>
  <c r="U590" i="7"/>
  <c r="T590" i="7"/>
  <c r="S590" i="7"/>
  <c r="R590" i="7"/>
  <c r="P590" i="7"/>
  <c r="O590" i="7"/>
  <c r="N590" i="7"/>
  <c r="M590" i="7"/>
  <c r="L590" i="7"/>
  <c r="K590" i="7"/>
  <c r="H590" i="7"/>
  <c r="G590" i="7"/>
  <c r="C590" i="7" s="1"/>
  <c r="F590" i="7"/>
  <c r="E590" i="7"/>
  <c r="AF589" i="7"/>
  <c r="AE589" i="7"/>
  <c r="AD589" i="7"/>
  <c r="AC589" i="7"/>
  <c r="AB589" i="7"/>
  <c r="AA589" i="7"/>
  <c r="Z589" i="7"/>
  <c r="Y589" i="7"/>
  <c r="AK589" i="7" s="1"/>
  <c r="X589" i="7"/>
  <c r="W589" i="7"/>
  <c r="V589" i="7"/>
  <c r="U589" i="7"/>
  <c r="T589" i="7"/>
  <c r="S589" i="7"/>
  <c r="R589" i="7"/>
  <c r="P589" i="7"/>
  <c r="O589" i="7"/>
  <c r="N589" i="7"/>
  <c r="M589" i="7"/>
  <c r="L589" i="7"/>
  <c r="K589" i="7"/>
  <c r="H589" i="7"/>
  <c r="G589" i="7"/>
  <c r="C589" i="7" s="1"/>
  <c r="F589" i="7"/>
  <c r="E589" i="7"/>
  <c r="AF588" i="7"/>
  <c r="AE588" i="7"/>
  <c r="AD588" i="7"/>
  <c r="AC588" i="7"/>
  <c r="AB588" i="7"/>
  <c r="AA588" i="7"/>
  <c r="Z588" i="7"/>
  <c r="Y588" i="7"/>
  <c r="AK588" i="7" s="1"/>
  <c r="X588" i="7"/>
  <c r="W588" i="7"/>
  <c r="V588" i="7"/>
  <c r="U588" i="7"/>
  <c r="T588" i="7"/>
  <c r="S588" i="7"/>
  <c r="R588" i="7"/>
  <c r="P588" i="7"/>
  <c r="O588" i="7"/>
  <c r="N588" i="7"/>
  <c r="M588" i="7"/>
  <c r="L588" i="7"/>
  <c r="K588" i="7"/>
  <c r="H588" i="7"/>
  <c r="G588" i="7"/>
  <c r="C588" i="7" s="1"/>
  <c r="F588" i="7"/>
  <c r="E588" i="7"/>
  <c r="AF587" i="7"/>
  <c r="AE587" i="7"/>
  <c r="AD587" i="7"/>
  <c r="AC587" i="7"/>
  <c r="AB587" i="7"/>
  <c r="AA587" i="7"/>
  <c r="Z587" i="7"/>
  <c r="Y587" i="7"/>
  <c r="X587" i="7"/>
  <c r="W587" i="7"/>
  <c r="V587" i="7"/>
  <c r="U587" i="7"/>
  <c r="T587" i="7"/>
  <c r="S587" i="7"/>
  <c r="R587" i="7"/>
  <c r="P587" i="7"/>
  <c r="O587" i="7"/>
  <c r="N587" i="7"/>
  <c r="M587" i="7"/>
  <c r="L587" i="7"/>
  <c r="K587" i="7"/>
  <c r="H587" i="7"/>
  <c r="G587" i="7"/>
  <c r="C587" i="7" s="1"/>
  <c r="F587" i="7"/>
  <c r="E587" i="7"/>
  <c r="AF586" i="7"/>
  <c r="AE586" i="7"/>
  <c r="AD586" i="7"/>
  <c r="AC586" i="7"/>
  <c r="AB586" i="7"/>
  <c r="AA586" i="7"/>
  <c r="Z586" i="7"/>
  <c r="Y586" i="7"/>
  <c r="AJ586" i="7" s="1"/>
  <c r="X586" i="7"/>
  <c r="W586" i="7"/>
  <c r="V586" i="7"/>
  <c r="U586" i="7"/>
  <c r="T586" i="7"/>
  <c r="S586" i="7"/>
  <c r="R586" i="7"/>
  <c r="P586" i="7"/>
  <c r="O586" i="7"/>
  <c r="N586" i="7"/>
  <c r="M586" i="7"/>
  <c r="L586" i="7"/>
  <c r="K586" i="7"/>
  <c r="H586" i="7"/>
  <c r="G586" i="7"/>
  <c r="C586" i="7" s="1"/>
  <c r="F586" i="7"/>
  <c r="E586" i="7"/>
  <c r="AF585" i="7"/>
  <c r="AE585" i="7"/>
  <c r="AD585" i="7"/>
  <c r="AC585" i="7"/>
  <c r="AB585" i="7"/>
  <c r="AA585" i="7"/>
  <c r="Z585" i="7"/>
  <c r="Y585" i="7"/>
  <c r="AK585" i="7" s="1"/>
  <c r="X585" i="7"/>
  <c r="W585" i="7"/>
  <c r="V585" i="7"/>
  <c r="U585" i="7"/>
  <c r="T585" i="7"/>
  <c r="S585" i="7"/>
  <c r="R585" i="7"/>
  <c r="P585" i="7"/>
  <c r="O585" i="7"/>
  <c r="N585" i="7"/>
  <c r="M585" i="7"/>
  <c r="L585" i="7"/>
  <c r="K585" i="7"/>
  <c r="H585" i="7"/>
  <c r="G585" i="7"/>
  <c r="C585" i="7" s="1"/>
  <c r="F585" i="7"/>
  <c r="E585" i="7"/>
  <c r="AF584" i="7"/>
  <c r="AE584" i="7"/>
  <c r="AD584" i="7"/>
  <c r="AC584" i="7"/>
  <c r="AB584" i="7"/>
  <c r="AA584" i="7"/>
  <c r="Z584" i="7"/>
  <c r="Y584" i="7"/>
  <c r="AK584" i="7" s="1"/>
  <c r="X584" i="7"/>
  <c r="W584" i="7"/>
  <c r="V584" i="7"/>
  <c r="U584" i="7"/>
  <c r="T584" i="7"/>
  <c r="S584" i="7"/>
  <c r="R584" i="7"/>
  <c r="P584" i="7"/>
  <c r="O584" i="7"/>
  <c r="N584" i="7"/>
  <c r="M584" i="7"/>
  <c r="L584" i="7"/>
  <c r="K584" i="7"/>
  <c r="H584" i="7"/>
  <c r="G584" i="7"/>
  <c r="C584" i="7" s="1"/>
  <c r="F584" i="7"/>
  <c r="E584" i="7"/>
  <c r="AF583" i="7"/>
  <c r="AE583" i="7"/>
  <c r="AD583" i="7"/>
  <c r="AC583" i="7"/>
  <c r="AB583" i="7"/>
  <c r="AA583" i="7"/>
  <c r="Z583" i="7"/>
  <c r="Y583" i="7"/>
  <c r="X583" i="7"/>
  <c r="W583" i="7"/>
  <c r="V583" i="7"/>
  <c r="U583" i="7"/>
  <c r="T583" i="7"/>
  <c r="S583" i="7"/>
  <c r="R583" i="7"/>
  <c r="P583" i="7"/>
  <c r="O583" i="7"/>
  <c r="N583" i="7"/>
  <c r="M583" i="7"/>
  <c r="L583" i="7"/>
  <c r="K583" i="7"/>
  <c r="H583" i="7"/>
  <c r="G583" i="7"/>
  <c r="C583" i="7" s="1"/>
  <c r="F583" i="7"/>
  <c r="E583" i="7"/>
  <c r="AF582" i="7"/>
  <c r="AE582" i="7"/>
  <c r="AD582" i="7"/>
  <c r="AC582" i="7"/>
  <c r="AB582" i="7"/>
  <c r="AA582" i="7"/>
  <c r="Z582" i="7"/>
  <c r="Y582" i="7"/>
  <c r="X582" i="7"/>
  <c r="W582" i="7"/>
  <c r="V582" i="7"/>
  <c r="U582" i="7"/>
  <c r="T582" i="7"/>
  <c r="S582" i="7"/>
  <c r="R582" i="7"/>
  <c r="P582" i="7"/>
  <c r="O582" i="7"/>
  <c r="N582" i="7"/>
  <c r="M582" i="7"/>
  <c r="L582" i="7"/>
  <c r="K582" i="7"/>
  <c r="H582" i="7"/>
  <c r="G582" i="7"/>
  <c r="C582" i="7" s="1"/>
  <c r="F582" i="7"/>
  <c r="E582" i="7"/>
  <c r="AF581" i="7"/>
  <c r="AE581" i="7"/>
  <c r="AD581" i="7"/>
  <c r="AC581" i="7"/>
  <c r="AB581" i="7"/>
  <c r="AA581" i="7"/>
  <c r="Z581" i="7"/>
  <c r="Y581" i="7"/>
  <c r="AK581" i="7" s="1"/>
  <c r="X581" i="7"/>
  <c r="W581" i="7"/>
  <c r="V581" i="7"/>
  <c r="U581" i="7"/>
  <c r="T581" i="7"/>
  <c r="S581" i="7"/>
  <c r="R581" i="7"/>
  <c r="P581" i="7"/>
  <c r="O581" i="7"/>
  <c r="N581" i="7"/>
  <c r="M581" i="7"/>
  <c r="L581" i="7"/>
  <c r="K581" i="7"/>
  <c r="H581" i="7"/>
  <c r="G581" i="7"/>
  <c r="C581" i="7" s="1"/>
  <c r="F581" i="7"/>
  <c r="E581" i="7"/>
  <c r="AF580" i="7"/>
  <c r="AE580" i="7"/>
  <c r="AD580" i="7"/>
  <c r="AC580" i="7"/>
  <c r="AB580" i="7"/>
  <c r="AA580" i="7"/>
  <c r="Z580" i="7"/>
  <c r="Y580" i="7"/>
  <c r="AK580" i="7" s="1"/>
  <c r="X580" i="7"/>
  <c r="W580" i="7"/>
  <c r="V580" i="7"/>
  <c r="U580" i="7"/>
  <c r="T580" i="7"/>
  <c r="S580" i="7"/>
  <c r="R580" i="7"/>
  <c r="P580" i="7"/>
  <c r="O580" i="7"/>
  <c r="N580" i="7"/>
  <c r="M580" i="7"/>
  <c r="L580" i="7"/>
  <c r="K580" i="7"/>
  <c r="H580" i="7"/>
  <c r="G580" i="7"/>
  <c r="C580" i="7" s="1"/>
  <c r="F580" i="7"/>
  <c r="E580" i="7"/>
  <c r="AF579" i="7"/>
  <c r="AE579" i="7"/>
  <c r="AD579" i="7"/>
  <c r="AC579" i="7"/>
  <c r="AB579" i="7"/>
  <c r="AA579" i="7"/>
  <c r="Z579" i="7"/>
  <c r="Y579" i="7"/>
  <c r="X579" i="7"/>
  <c r="W579" i="7"/>
  <c r="V579" i="7"/>
  <c r="U579" i="7"/>
  <c r="T579" i="7"/>
  <c r="S579" i="7"/>
  <c r="R579" i="7"/>
  <c r="P579" i="7"/>
  <c r="O579" i="7"/>
  <c r="N579" i="7"/>
  <c r="M579" i="7"/>
  <c r="L579" i="7"/>
  <c r="K579" i="7"/>
  <c r="H579" i="7"/>
  <c r="G579" i="7"/>
  <c r="C579" i="7" s="1"/>
  <c r="F579" i="7"/>
  <c r="E579" i="7"/>
  <c r="AF578" i="7"/>
  <c r="AE578" i="7"/>
  <c r="AD578" i="7"/>
  <c r="AC578" i="7"/>
  <c r="AB578" i="7"/>
  <c r="AA578" i="7"/>
  <c r="Z578" i="7"/>
  <c r="Y578" i="7"/>
  <c r="AJ578" i="7" s="1"/>
  <c r="X578" i="7"/>
  <c r="W578" i="7"/>
  <c r="V578" i="7"/>
  <c r="U578" i="7"/>
  <c r="T578" i="7"/>
  <c r="S578" i="7"/>
  <c r="R578" i="7"/>
  <c r="P578" i="7"/>
  <c r="O578" i="7"/>
  <c r="N578" i="7"/>
  <c r="M578" i="7"/>
  <c r="L578" i="7"/>
  <c r="K578" i="7"/>
  <c r="H578" i="7"/>
  <c r="G578" i="7"/>
  <c r="C578" i="7" s="1"/>
  <c r="F578" i="7"/>
  <c r="E578" i="7"/>
  <c r="AF577" i="7"/>
  <c r="AE577" i="7"/>
  <c r="AD577" i="7"/>
  <c r="AC577" i="7"/>
  <c r="AB577" i="7"/>
  <c r="AA577" i="7"/>
  <c r="Z577" i="7"/>
  <c r="Y577" i="7"/>
  <c r="AI577" i="7" s="1"/>
  <c r="X577" i="7"/>
  <c r="W577" i="7"/>
  <c r="V577" i="7"/>
  <c r="U577" i="7"/>
  <c r="T577" i="7"/>
  <c r="S577" i="7"/>
  <c r="R577" i="7"/>
  <c r="P577" i="7"/>
  <c r="O577" i="7"/>
  <c r="N577" i="7"/>
  <c r="M577" i="7"/>
  <c r="L577" i="7"/>
  <c r="K577" i="7"/>
  <c r="H577" i="7"/>
  <c r="G577" i="7"/>
  <c r="C577" i="7" s="1"/>
  <c r="F577" i="7"/>
  <c r="E577" i="7"/>
  <c r="AF576" i="7"/>
  <c r="AE576" i="7"/>
  <c r="AD576" i="7"/>
  <c r="AC576" i="7"/>
  <c r="AB576" i="7"/>
  <c r="AA576" i="7"/>
  <c r="Z576" i="7"/>
  <c r="Y576" i="7"/>
  <c r="AH576" i="7" s="1"/>
  <c r="X576" i="7"/>
  <c r="W576" i="7"/>
  <c r="V576" i="7"/>
  <c r="U576" i="7"/>
  <c r="T576" i="7"/>
  <c r="S576" i="7"/>
  <c r="R576" i="7"/>
  <c r="P576" i="7"/>
  <c r="O576" i="7"/>
  <c r="N576" i="7"/>
  <c r="M576" i="7"/>
  <c r="L576" i="7"/>
  <c r="K576" i="7"/>
  <c r="H576" i="7"/>
  <c r="G576" i="7"/>
  <c r="C576" i="7" s="1"/>
  <c r="F576" i="7"/>
  <c r="E576" i="7"/>
  <c r="AF575" i="7"/>
  <c r="AE575" i="7"/>
  <c r="AD575" i="7"/>
  <c r="AC575" i="7"/>
  <c r="AB575" i="7"/>
  <c r="AA575" i="7"/>
  <c r="Z575" i="7"/>
  <c r="Y575" i="7"/>
  <c r="X575" i="7"/>
  <c r="W575" i="7"/>
  <c r="V575" i="7"/>
  <c r="U575" i="7"/>
  <c r="T575" i="7"/>
  <c r="S575" i="7"/>
  <c r="R575" i="7"/>
  <c r="P575" i="7"/>
  <c r="O575" i="7"/>
  <c r="N575" i="7"/>
  <c r="M575" i="7"/>
  <c r="L575" i="7"/>
  <c r="K575" i="7"/>
  <c r="H575" i="7"/>
  <c r="G575" i="7"/>
  <c r="C575" i="7" s="1"/>
  <c r="F575" i="7"/>
  <c r="E575" i="7"/>
  <c r="AF574" i="7"/>
  <c r="AE574" i="7"/>
  <c r="AD574" i="7"/>
  <c r="AC574" i="7"/>
  <c r="AB574" i="7"/>
  <c r="AA574" i="7"/>
  <c r="Z574" i="7"/>
  <c r="Y574" i="7"/>
  <c r="X574" i="7"/>
  <c r="W574" i="7"/>
  <c r="V574" i="7"/>
  <c r="U574" i="7"/>
  <c r="T574" i="7"/>
  <c r="S574" i="7"/>
  <c r="R574" i="7"/>
  <c r="P574" i="7"/>
  <c r="O574" i="7"/>
  <c r="N574" i="7"/>
  <c r="M574" i="7"/>
  <c r="L574" i="7"/>
  <c r="K574" i="7"/>
  <c r="H574" i="7"/>
  <c r="G574" i="7"/>
  <c r="C574" i="7" s="1"/>
  <c r="F574" i="7"/>
  <c r="E574" i="7"/>
  <c r="AF573" i="7"/>
  <c r="AE573" i="7"/>
  <c r="AD573" i="7"/>
  <c r="AC573" i="7"/>
  <c r="AB573" i="7"/>
  <c r="AA573" i="7"/>
  <c r="Z573" i="7"/>
  <c r="Y573" i="7"/>
  <c r="X573" i="7"/>
  <c r="W573" i="7"/>
  <c r="V573" i="7"/>
  <c r="U573" i="7"/>
  <c r="T573" i="7"/>
  <c r="S573" i="7"/>
  <c r="R573" i="7"/>
  <c r="P573" i="7"/>
  <c r="O573" i="7"/>
  <c r="N573" i="7"/>
  <c r="M573" i="7"/>
  <c r="L573" i="7"/>
  <c r="K573" i="7"/>
  <c r="H573" i="7"/>
  <c r="G573" i="7"/>
  <c r="C573" i="7" s="1"/>
  <c r="F573" i="7"/>
  <c r="E573" i="7"/>
  <c r="AF572" i="7"/>
  <c r="AE572" i="7"/>
  <c r="AD572" i="7"/>
  <c r="AC572" i="7"/>
  <c r="AB572" i="7"/>
  <c r="AA572" i="7"/>
  <c r="Z572" i="7"/>
  <c r="Y572" i="7"/>
  <c r="X572" i="7"/>
  <c r="W572" i="7"/>
  <c r="V572" i="7"/>
  <c r="U572" i="7"/>
  <c r="T572" i="7"/>
  <c r="S572" i="7"/>
  <c r="R572" i="7"/>
  <c r="P572" i="7"/>
  <c r="O572" i="7"/>
  <c r="N572" i="7"/>
  <c r="M572" i="7"/>
  <c r="L572" i="7"/>
  <c r="K572" i="7"/>
  <c r="H572" i="7"/>
  <c r="G572" i="7"/>
  <c r="C572" i="7" s="1"/>
  <c r="F572" i="7"/>
  <c r="E572" i="7"/>
  <c r="AF571" i="7"/>
  <c r="AE571" i="7"/>
  <c r="AD571" i="7"/>
  <c r="AC571" i="7"/>
  <c r="AB571" i="7"/>
  <c r="AA571" i="7"/>
  <c r="Z571" i="7"/>
  <c r="Y571" i="7"/>
  <c r="X571" i="7"/>
  <c r="W571" i="7"/>
  <c r="V571" i="7"/>
  <c r="U571" i="7"/>
  <c r="T571" i="7"/>
  <c r="S571" i="7"/>
  <c r="R571" i="7"/>
  <c r="P571" i="7"/>
  <c r="O571" i="7"/>
  <c r="N571" i="7"/>
  <c r="M571" i="7"/>
  <c r="L571" i="7"/>
  <c r="K571" i="7"/>
  <c r="H571" i="7"/>
  <c r="G571" i="7"/>
  <c r="C571" i="7" s="1"/>
  <c r="F571" i="7"/>
  <c r="E571" i="7"/>
  <c r="AF570" i="7"/>
  <c r="AE570" i="7"/>
  <c r="AD570" i="7"/>
  <c r="AC570" i="7"/>
  <c r="AB570" i="7"/>
  <c r="AA570" i="7"/>
  <c r="Z570" i="7"/>
  <c r="Y570" i="7"/>
  <c r="AH570" i="7" s="1"/>
  <c r="X570" i="7"/>
  <c r="W570" i="7"/>
  <c r="V570" i="7"/>
  <c r="U570" i="7"/>
  <c r="T570" i="7"/>
  <c r="S570" i="7"/>
  <c r="R570" i="7"/>
  <c r="P570" i="7"/>
  <c r="O570" i="7"/>
  <c r="N570" i="7"/>
  <c r="M570" i="7"/>
  <c r="L570" i="7"/>
  <c r="K570" i="7"/>
  <c r="H570" i="7"/>
  <c r="G570" i="7"/>
  <c r="C570" i="7" s="1"/>
  <c r="F570" i="7"/>
  <c r="E570" i="7"/>
  <c r="AF569" i="7"/>
  <c r="AE569" i="7"/>
  <c r="AD569" i="7"/>
  <c r="AC569" i="7"/>
  <c r="AB569" i="7"/>
  <c r="AA569" i="7"/>
  <c r="Z569" i="7"/>
  <c r="Y569" i="7"/>
  <c r="AI569" i="7" s="1"/>
  <c r="X569" i="7"/>
  <c r="W569" i="7"/>
  <c r="V569" i="7"/>
  <c r="U569" i="7"/>
  <c r="T569" i="7"/>
  <c r="S569" i="7"/>
  <c r="R569" i="7"/>
  <c r="P569" i="7"/>
  <c r="O569" i="7"/>
  <c r="N569" i="7"/>
  <c r="M569" i="7"/>
  <c r="L569" i="7"/>
  <c r="K569" i="7"/>
  <c r="H569" i="7"/>
  <c r="G569" i="7"/>
  <c r="C569" i="7" s="1"/>
  <c r="F569" i="7"/>
  <c r="E569" i="7"/>
  <c r="AF568" i="7"/>
  <c r="AE568" i="7"/>
  <c r="AD568" i="7"/>
  <c r="AC568" i="7"/>
  <c r="AB568" i="7"/>
  <c r="AA568" i="7"/>
  <c r="Z568" i="7"/>
  <c r="Y568" i="7"/>
  <c r="AH568" i="7" s="1"/>
  <c r="X568" i="7"/>
  <c r="W568" i="7"/>
  <c r="V568" i="7"/>
  <c r="U568" i="7"/>
  <c r="T568" i="7"/>
  <c r="S568" i="7"/>
  <c r="R568" i="7"/>
  <c r="P568" i="7"/>
  <c r="O568" i="7"/>
  <c r="N568" i="7"/>
  <c r="M568" i="7"/>
  <c r="L568" i="7"/>
  <c r="K568" i="7"/>
  <c r="H568" i="7"/>
  <c r="G568" i="7"/>
  <c r="C568" i="7" s="1"/>
  <c r="F568" i="7"/>
  <c r="E568" i="7"/>
  <c r="AF567" i="7"/>
  <c r="AE567" i="7"/>
  <c r="AD567" i="7"/>
  <c r="AC567" i="7"/>
  <c r="AB567" i="7"/>
  <c r="AA567" i="7"/>
  <c r="Z567" i="7"/>
  <c r="Y567" i="7"/>
  <c r="AI567" i="7" s="1"/>
  <c r="X567" i="7"/>
  <c r="W567" i="7"/>
  <c r="V567" i="7"/>
  <c r="U567" i="7"/>
  <c r="T567" i="7"/>
  <c r="S567" i="7"/>
  <c r="R567" i="7"/>
  <c r="P567" i="7"/>
  <c r="O567" i="7"/>
  <c r="N567" i="7"/>
  <c r="M567" i="7"/>
  <c r="L567" i="7"/>
  <c r="K567" i="7"/>
  <c r="H567" i="7"/>
  <c r="G567" i="7"/>
  <c r="C567" i="7" s="1"/>
  <c r="F567" i="7"/>
  <c r="E567" i="7"/>
  <c r="AF566" i="7"/>
  <c r="AE566" i="7"/>
  <c r="AD566" i="7"/>
  <c r="AC566" i="7"/>
  <c r="AB566" i="7"/>
  <c r="AA566" i="7"/>
  <c r="Z566" i="7"/>
  <c r="Y566" i="7"/>
  <c r="X566" i="7"/>
  <c r="W566" i="7"/>
  <c r="V566" i="7"/>
  <c r="U566" i="7"/>
  <c r="T566" i="7"/>
  <c r="S566" i="7"/>
  <c r="R566" i="7"/>
  <c r="P566" i="7"/>
  <c r="O566" i="7"/>
  <c r="N566" i="7"/>
  <c r="M566" i="7"/>
  <c r="L566" i="7"/>
  <c r="K566" i="7"/>
  <c r="H566" i="7"/>
  <c r="G566" i="7"/>
  <c r="C566" i="7" s="1"/>
  <c r="F566" i="7"/>
  <c r="E566" i="7"/>
  <c r="AF565" i="7"/>
  <c r="AE565" i="7"/>
  <c r="AD565" i="7"/>
  <c r="AC565" i="7"/>
  <c r="AB565" i="7"/>
  <c r="AA565" i="7"/>
  <c r="Z565" i="7"/>
  <c r="Y565" i="7"/>
  <c r="AI565" i="7" s="1"/>
  <c r="X565" i="7"/>
  <c r="W565" i="7"/>
  <c r="V565" i="7"/>
  <c r="U565" i="7"/>
  <c r="T565" i="7"/>
  <c r="S565" i="7"/>
  <c r="R565" i="7"/>
  <c r="P565" i="7"/>
  <c r="O565" i="7"/>
  <c r="N565" i="7"/>
  <c r="M565" i="7"/>
  <c r="L565" i="7"/>
  <c r="K565" i="7"/>
  <c r="H565" i="7"/>
  <c r="G565" i="7"/>
  <c r="C565" i="7" s="1"/>
  <c r="F565" i="7"/>
  <c r="E565" i="7"/>
  <c r="AF564" i="7"/>
  <c r="AE564" i="7"/>
  <c r="AD564" i="7"/>
  <c r="AC564" i="7"/>
  <c r="AB564" i="7"/>
  <c r="AA564" i="7"/>
  <c r="Z564" i="7"/>
  <c r="Y564" i="7"/>
  <c r="X564" i="7"/>
  <c r="W564" i="7"/>
  <c r="V564" i="7"/>
  <c r="U564" i="7"/>
  <c r="T564" i="7"/>
  <c r="S564" i="7"/>
  <c r="R564" i="7"/>
  <c r="P564" i="7"/>
  <c r="O564" i="7"/>
  <c r="N564" i="7"/>
  <c r="M564" i="7"/>
  <c r="L564" i="7"/>
  <c r="K564" i="7"/>
  <c r="H564" i="7"/>
  <c r="G564" i="7"/>
  <c r="C564" i="7" s="1"/>
  <c r="F564" i="7"/>
  <c r="E564" i="7"/>
  <c r="AF563" i="7"/>
  <c r="AE563" i="7"/>
  <c r="AD563" i="7"/>
  <c r="AC563" i="7"/>
  <c r="AB563" i="7"/>
  <c r="AA563" i="7"/>
  <c r="Z563" i="7"/>
  <c r="Y563" i="7"/>
  <c r="AI563" i="7" s="1"/>
  <c r="X563" i="7"/>
  <c r="W563" i="7"/>
  <c r="V563" i="7"/>
  <c r="U563" i="7"/>
  <c r="T563" i="7"/>
  <c r="S563" i="7"/>
  <c r="R563" i="7"/>
  <c r="P563" i="7"/>
  <c r="O563" i="7"/>
  <c r="N563" i="7"/>
  <c r="M563" i="7"/>
  <c r="L563" i="7"/>
  <c r="K563" i="7"/>
  <c r="H563" i="7"/>
  <c r="G563" i="7"/>
  <c r="C563" i="7" s="1"/>
  <c r="F563" i="7"/>
  <c r="E563" i="7"/>
  <c r="AF562" i="7"/>
  <c r="AE562" i="7"/>
  <c r="AD562" i="7"/>
  <c r="AC562" i="7"/>
  <c r="AB562" i="7"/>
  <c r="AA562" i="7"/>
  <c r="Z562" i="7"/>
  <c r="Y562" i="7"/>
  <c r="AH562" i="7" s="1"/>
  <c r="X562" i="7"/>
  <c r="W562" i="7"/>
  <c r="V562" i="7"/>
  <c r="U562" i="7"/>
  <c r="T562" i="7"/>
  <c r="S562" i="7"/>
  <c r="R562" i="7"/>
  <c r="P562" i="7"/>
  <c r="O562" i="7"/>
  <c r="N562" i="7"/>
  <c r="M562" i="7"/>
  <c r="L562" i="7"/>
  <c r="K562" i="7"/>
  <c r="H562" i="7"/>
  <c r="G562" i="7"/>
  <c r="C562" i="7" s="1"/>
  <c r="F562" i="7"/>
  <c r="E562" i="7"/>
  <c r="AF561" i="7"/>
  <c r="AE561" i="7"/>
  <c r="AD561" i="7"/>
  <c r="AC561" i="7"/>
  <c r="AB561" i="7"/>
  <c r="AA561" i="7"/>
  <c r="Z561" i="7"/>
  <c r="Y561" i="7"/>
  <c r="AI561" i="7" s="1"/>
  <c r="X561" i="7"/>
  <c r="W561" i="7"/>
  <c r="V561" i="7"/>
  <c r="U561" i="7"/>
  <c r="T561" i="7"/>
  <c r="S561" i="7"/>
  <c r="R561" i="7"/>
  <c r="P561" i="7"/>
  <c r="O561" i="7"/>
  <c r="N561" i="7"/>
  <c r="M561" i="7"/>
  <c r="L561" i="7"/>
  <c r="K561" i="7"/>
  <c r="H561" i="7"/>
  <c r="G561" i="7"/>
  <c r="C561" i="7" s="1"/>
  <c r="F561" i="7"/>
  <c r="E561" i="7"/>
  <c r="AF560" i="7"/>
  <c r="AE560" i="7"/>
  <c r="AD560" i="7"/>
  <c r="AC560" i="7"/>
  <c r="AB560" i="7"/>
  <c r="AA560" i="7"/>
  <c r="Z560" i="7"/>
  <c r="Y560" i="7"/>
  <c r="AH560" i="7" s="1"/>
  <c r="X560" i="7"/>
  <c r="W560" i="7"/>
  <c r="V560" i="7"/>
  <c r="U560" i="7"/>
  <c r="T560" i="7"/>
  <c r="S560" i="7"/>
  <c r="R560" i="7"/>
  <c r="P560" i="7"/>
  <c r="O560" i="7"/>
  <c r="N560" i="7"/>
  <c r="M560" i="7"/>
  <c r="L560" i="7"/>
  <c r="K560" i="7"/>
  <c r="H560" i="7"/>
  <c r="G560" i="7"/>
  <c r="C560" i="7" s="1"/>
  <c r="F560" i="7"/>
  <c r="E560" i="7"/>
  <c r="AF559" i="7"/>
  <c r="AE559" i="7"/>
  <c r="AD559" i="7"/>
  <c r="AC559" i="7"/>
  <c r="AB559" i="7"/>
  <c r="AA559" i="7"/>
  <c r="Z559" i="7"/>
  <c r="Y559" i="7"/>
  <c r="X559" i="7"/>
  <c r="W559" i="7"/>
  <c r="V559" i="7"/>
  <c r="U559" i="7"/>
  <c r="T559" i="7"/>
  <c r="S559" i="7"/>
  <c r="R559" i="7"/>
  <c r="P559" i="7"/>
  <c r="O559" i="7"/>
  <c r="N559" i="7"/>
  <c r="M559" i="7"/>
  <c r="L559" i="7"/>
  <c r="K559" i="7"/>
  <c r="H559" i="7"/>
  <c r="G559" i="7"/>
  <c r="C559" i="7" s="1"/>
  <c r="F559" i="7"/>
  <c r="E559" i="7"/>
  <c r="AF558" i="7"/>
  <c r="AE558" i="7"/>
  <c r="AD558" i="7"/>
  <c r="AC558" i="7"/>
  <c r="AB558" i="7"/>
  <c r="AA558" i="7"/>
  <c r="Z558" i="7"/>
  <c r="Y558" i="7"/>
  <c r="X558" i="7"/>
  <c r="W558" i="7"/>
  <c r="V558" i="7"/>
  <c r="U558" i="7"/>
  <c r="T558" i="7"/>
  <c r="S558" i="7"/>
  <c r="R558" i="7"/>
  <c r="P558" i="7"/>
  <c r="O558" i="7"/>
  <c r="N558" i="7"/>
  <c r="M558" i="7"/>
  <c r="L558" i="7"/>
  <c r="K558" i="7"/>
  <c r="H558" i="7"/>
  <c r="G558" i="7"/>
  <c r="C558" i="7" s="1"/>
  <c r="F558" i="7"/>
  <c r="E558" i="7"/>
  <c r="AF557" i="7"/>
  <c r="AE557" i="7"/>
  <c r="AD557" i="7"/>
  <c r="AC557" i="7"/>
  <c r="AB557" i="7"/>
  <c r="AA557" i="7"/>
  <c r="Z557" i="7"/>
  <c r="Y557" i="7"/>
  <c r="X557" i="7"/>
  <c r="W557" i="7"/>
  <c r="V557" i="7"/>
  <c r="U557" i="7"/>
  <c r="T557" i="7"/>
  <c r="S557" i="7"/>
  <c r="R557" i="7"/>
  <c r="P557" i="7"/>
  <c r="O557" i="7"/>
  <c r="N557" i="7"/>
  <c r="M557" i="7"/>
  <c r="L557" i="7"/>
  <c r="K557" i="7"/>
  <c r="H557" i="7"/>
  <c r="G557" i="7"/>
  <c r="C557" i="7" s="1"/>
  <c r="F557" i="7"/>
  <c r="E557" i="7"/>
  <c r="AF556" i="7"/>
  <c r="AE556" i="7"/>
  <c r="AD556" i="7"/>
  <c r="AC556" i="7"/>
  <c r="AB556" i="7"/>
  <c r="AA556" i="7"/>
  <c r="Z556" i="7"/>
  <c r="Y556" i="7"/>
  <c r="X556" i="7"/>
  <c r="W556" i="7"/>
  <c r="V556" i="7"/>
  <c r="U556" i="7"/>
  <c r="T556" i="7"/>
  <c r="S556" i="7"/>
  <c r="R556" i="7"/>
  <c r="P556" i="7"/>
  <c r="O556" i="7"/>
  <c r="N556" i="7"/>
  <c r="M556" i="7"/>
  <c r="L556" i="7"/>
  <c r="K556" i="7"/>
  <c r="H556" i="7"/>
  <c r="G556" i="7"/>
  <c r="C556" i="7" s="1"/>
  <c r="F556" i="7"/>
  <c r="E556" i="7"/>
  <c r="AF555" i="7"/>
  <c r="AE555" i="7"/>
  <c r="AD555" i="7"/>
  <c r="AC555" i="7"/>
  <c r="AB555" i="7"/>
  <c r="AA555" i="7"/>
  <c r="Z555" i="7"/>
  <c r="Y555" i="7"/>
  <c r="X555" i="7"/>
  <c r="W555" i="7"/>
  <c r="V555" i="7"/>
  <c r="U555" i="7"/>
  <c r="T555" i="7"/>
  <c r="S555" i="7"/>
  <c r="R555" i="7"/>
  <c r="P555" i="7"/>
  <c r="O555" i="7"/>
  <c r="N555" i="7"/>
  <c r="M555" i="7"/>
  <c r="L555" i="7"/>
  <c r="K555" i="7"/>
  <c r="H555" i="7"/>
  <c r="G555" i="7"/>
  <c r="C555" i="7" s="1"/>
  <c r="F555" i="7"/>
  <c r="E555" i="7"/>
  <c r="AF554" i="7"/>
  <c r="AE554" i="7"/>
  <c r="AD554" i="7"/>
  <c r="AC554" i="7"/>
  <c r="AB554" i="7"/>
  <c r="AA554" i="7"/>
  <c r="Z554" i="7"/>
  <c r="Y554" i="7"/>
  <c r="AH554" i="7" s="1"/>
  <c r="X554" i="7"/>
  <c r="W554" i="7"/>
  <c r="V554" i="7"/>
  <c r="U554" i="7"/>
  <c r="T554" i="7"/>
  <c r="S554" i="7"/>
  <c r="R554" i="7"/>
  <c r="P554" i="7"/>
  <c r="O554" i="7"/>
  <c r="N554" i="7"/>
  <c r="M554" i="7"/>
  <c r="L554" i="7"/>
  <c r="K554" i="7"/>
  <c r="H554" i="7"/>
  <c r="G554" i="7"/>
  <c r="C554" i="7" s="1"/>
  <c r="F554" i="7"/>
  <c r="E554" i="7"/>
  <c r="AF553" i="7"/>
  <c r="AE553" i="7"/>
  <c r="AD553" i="7"/>
  <c r="AC553" i="7"/>
  <c r="AB553" i="7"/>
  <c r="AA553" i="7"/>
  <c r="Z553" i="7"/>
  <c r="Y553" i="7"/>
  <c r="AI553" i="7" s="1"/>
  <c r="X553" i="7"/>
  <c r="W553" i="7"/>
  <c r="V553" i="7"/>
  <c r="U553" i="7"/>
  <c r="T553" i="7"/>
  <c r="S553" i="7"/>
  <c r="R553" i="7"/>
  <c r="P553" i="7"/>
  <c r="O553" i="7"/>
  <c r="N553" i="7"/>
  <c r="M553" i="7"/>
  <c r="L553" i="7"/>
  <c r="K553" i="7"/>
  <c r="H553" i="7"/>
  <c r="G553" i="7"/>
  <c r="C553" i="7" s="1"/>
  <c r="F553" i="7"/>
  <c r="E553" i="7"/>
  <c r="AF552" i="7"/>
  <c r="AE552" i="7"/>
  <c r="AD552" i="7"/>
  <c r="AC552" i="7"/>
  <c r="AB552" i="7"/>
  <c r="AA552" i="7"/>
  <c r="Z552" i="7"/>
  <c r="Y552" i="7"/>
  <c r="AH552" i="7" s="1"/>
  <c r="X552" i="7"/>
  <c r="W552" i="7"/>
  <c r="V552" i="7"/>
  <c r="U552" i="7"/>
  <c r="T552" i="7"/>
  <c r="S552" i="7"/>
  <c r="R552" i="7"/>
  <c r="P552" i="7"/>
  <c r="O552" i="7"/>
  <c r="N552" i="7"/>
  <c r="M552" i="7"/>
  <c r="L552" i="7"/>
  <c r="K552" i="7"/>
  <c r="H552" i="7"/>
  <c r="G552" i="7"/>
  <c r="C552" i="7" s="1"/>
  <c r="F552" i="7"/>
  <c r="E552" i="7"/>
  <c r="AF551" i="7"/>
  <c r="AE551" i="7"/>
  <c r="AD551" i="7"/>
  <c r="AC551" i="7"/>
  <c r="AB551" i="7"/>
  <c r="AA551" i="7"/>
  <c r="Z551" i="7"/>
  <c r="Y551" i="7"/>
  <c r="AI551" i="7" s="1"/>
  <c r="X551" i="7"/>
  <c r="W551" i="7"/>
  <c r="V551" i="7"/>
  <c r="U551" i="7"/>
  <c r="T551" i="7"/>
  <c r="S551" i="7"/>
  <c r="R551" i="7"/>
  <c r="P551" i="7"/>
  <c r="O551" i="7"/>
  <c r="N551" i="7"/>
  <c r="M551" i="7"/>
  <c r="L551" i="7"/>
  <c r="K551" i="7"/>
  <c r="H551" i="7"/>
  <c r="G551" i="7"/>
  <c r="C551" i="7" s="1"/>
  <c r="F551" i="7"/>
  <c r="E551" i="7"/>
  <c r="AF550" i="7"/>
  <c r="AE550" i="7"/>
  <c r="AD550" i="7"/>
  <c r="AC550" i="7"/>
  <c r="AB550" i="7"/>
  <c r="AA550" i="7"/>
  <c r="Z550" i="7"/>
  <c r="Y550" i="7"/>
  <c r="AH550" i="7" s="1"/>
  <c r="X550" i="7"/>
  <c r="W550" i="7"/>
  <c r="V550" i="7"/>
  <c r="U550" i="7"/>
  <c r="T550" i="7"/>
  <c r="S550" i="7"/>
  <c r="R550" i="7"/>
  <c r="P550" i="7"/>
  <c r="O550" i="7"/>
  <c r="N550" i="7"/>
  <c r="M550" i="7"/>
  <c r="L550" i="7"/>
  <c r="K550" i="7"/>
  <c r="H550" i="7"/>
  <c r="G550" i="7"/>
  <c r="C550" i="7" s="1"/>
  <c r="F550" i="7"/>
  <c r="E550" i="7"/>
  <c r="AF549" i="7"/>
  <c r="AE549" i="7"/>
  <c r="AD549" i="7"/>
  <c r="AC549" i="7"/>
  <c r="AB549" i="7"/>
  <c r="AA549" i="7"/>
  <c r="Z549" i="7"/>
  <c r="Y549" i="7"/>
  <c r="AI549" i="7" s="1"/>
  <c r="X549" i="7"/>
  <c r="W549" i="7"/>
  <c r="V549" i="7"/>
  <c r="U549" i="7"/>
  <c r="T549" i="7"/>
  <c r="S549" i="7"/>
  <c r="R549" i="7"/>
  <c r="P549" i="7"/>
  <c r="O549" i="7"/>
  <c r="N549" i="7"/>
  <c r="M549" i="7"/>
  <c r="L549" i="7"/>
  <c r="K549" i="7"/>
  <c r="H549" i="7"/>
  <c r="G549" i="7"/>
  <c r="C549" i="7" s="1"/>
  <c r="F549" i="7"/>
  <c r="E549" i="7"/>
  <c r="AF548" i="7"/>
  <c r="AE548" i="7"/>
  <c r="AD548" i="7"/>
  <c r="AC548" i="7"/>
  <c r="AB548" i="7"/>
  <c r="AA548" i="7"/>
  <c r="Z548" i="7"/>
  <c r="Y548" i="7"/>
  <c r="X548" i="7"/>
  <c r="W548" i="7"/>
  <c r="V548" i="7"/>
  <c r="U548" i="7"/>
  <c r="T548" i="7"/>
  <c r="S548" i="7"/>
  <c r="R548" i="7"/>
  <c r="P548" i="7"/>
  <c r="O548" i="7"/>
  <c r="N548" i="7"/>
  <c r="M548" i="7"/>
  <c r="L548" i="7"/>
  <c r="K548" i="7"/>
  <c r="H548" i="7"/>
  <c r="G548" i="7"/>
  <c r="C548" i="7" s="1"/>
  <c r="F548" i="7"/>
  <c r="E548" i="7"/>
  <c r="AF547" i="7"/>
  <c r="AE547" i="7"/>
  <c r="AD547" i="7"/>
  <c r="AC547" i="7"/>
  <c r="AB547" i="7"/>
  <c r="AA547" i="7"/>
  <c r="Z547" i="7"/>
  <c r="Y547" i="7"/>
  <c r="AI547" i="7" s="1"/>
  <c r="X547" i="7"/>
  <c r="W547" i="7"/>
  <c r="V547" i="7"/>
  <c r="U547" i="7"/>
  <c r="T547" i="7"/>
  <c r="S547" i="7"/>
  <c r="R547" i="7"/>
  <c r="P547" i="7"/>
  <c r="O547" i="7"/>
  <c r="N547" i="7"/>
  <c r="M547" i="7"/>
  <c r="L547" i="7"/>
  <c r="K547" i="7"/>
  <c r="H547" i="7"/>
  <c r="G547" i="7"/>
  <c r="C547" i="7" s="1"/>
  <c r="F547" i="7"/>
  <c r="E547" i="7"/>
  <c r="AF546" i="7"/>
  <c r="AE546" i="7"/>
  <c r="AD546" i="7"/>
  <c r="AC546" i="7"/>
  <c r="AB546" i="7"/>
  <c r="AA546" i="7"/>
  <c r="Z546" i="7"/>
  <c r="Y546" i="7"/>
  <c r="AH546" i="7" s="1"/>
  <c r="X546" i="7"/>
  <c r="W546" i="7"/>
  <c r="V546" i="7"/>
  <c r="U546" i="7"/>
  <c r="T546" i="7"/>
  <c r="S546" i="7"/>
  <c r="R546" i="7"/>
  <c r="P546" i="7"/>
  <c r="O546" i="7"/>
  <c r="N546" i="7"/>
  <c r="M546" i="7"/>
  <c r="L546" i="7"/>
  <c r="K546" i="7"/>
  <c r="H546" i="7"/>
  <c r="G546" i="7"/>
  <c r="C546" i="7" s="1"/>
  <c r="F546" i="7"/>
  <c r="E546" i="7"/>
  <c r="AF545" i="7"/>
  <c r="AE545" i="7"/>
  <c r="AD545" i="7"/>
  <c r="AC545" i="7"/>
  <c r="AB545" i="7"/>
  <c r="AA545" i="7"/>
  <c r="Z545" i="7"/>
  <c r="Y545" i="7"/>
  <c r="X545" i="7"/>
  <c r="W545" i="7"/>
  <c r="V545" i="7"/>
  <c r="U545" i="7"/>
  <c r="T545" i="7"/>
  <c r="S545" i="7"/>
  <c r="R545" i="7"/>
  <c r="P545" i="7"/>
  <c r="O545" i="7"/>
  <c r="N545" i="7"/>
  <c r="M545" i="7"/>
  <c r="L545" i="7"/>
  <c r="K545" i="7"/>
  <c r="H545" i="7"/>
  <c r="G545" i="7"/>
  <c r="C545" i="7" s="1"/>
  <c r="F545" i="7"/>
  <c r="E545" i="7"/>
  <c r="AF544" i="7"/>
  <c r="AE544" i="7"/>
  <c r="AD544" i="7"/>
  <c r="AC544" i="7"/>
  <c r="AB544" i="7"/>
  <c r="AA544" i="7"/>
  <c r="Z544" i="7"/>
  <c r="Y544" i="7"/>
  <c r="AH544" i="7" s="1"/>
  <c r="X544" i="7"/>
  <c r="W544" i="7"/>
  <c r="V544" i="7"/>
  <c r="U544" i="7"/>
  <c r="T544" i="7"/>
  <c r="S544" i="7"/>
  <c r="R544" i="7"/>
  <c r="P544" i="7"/>
  <c r="O544" i="7"/>
  <c r="N544" i="7"/>
  <c r="M544" i="7"/>
  <c r="L544" i="7"/>
  <c r="K544" i="7"/>
  <c r="H544" i="7"/>
  <c r="G544" i="7"/>
  <c r="C544" i="7" s="1"/>
  <c r="F544" i="7"/>
  <c r="E544" i="7"/>
  <c r="AF543" i="7"/>
  <c r="AE543" i="7"/>
  <c r="AD543" i="7"/>
  <c r="AC543" i="7"/>
  <c r="AB543" i="7"/>
  <c r="AA543" i="7"/>
  <c r="Z543" i="7"/>
  <c r="Y543" i="7"/>
  <c r="AI543" i="7" s="1"/>
  <c r="X543" i="7"/>
  <c r="W543" i="7"/>
  <c r="V543" i="7"/>
  <c r="U543" i="7"/>
  <c r="T543" i="7"/>
  <c r="S543" i="7"/>
  <c r="R543" i="7"/>
  <c r="P543" i="7"/>
  <c r="O543" i="7"/>
  <c r="N543" i="7"/>
  <c r="M543" i="7"/>
  <c r="L543" i="7"/>
  <c r="K543" i="7"/>
  <c r="H543" i="7"/>
  <c r="G543" i="7"/>
  <c r="C543" i="7" s="1"/>
  <c r="F543" i="7"/>
  <c r="E543" i="7"/>
  <c r="AF542" i="7"/>
  <c r="AE542" i="7"/>
  <c r="AD542" i="7"/>
  <c r="AC542" i="7"/>
  <c r="AB542" i="7"/>
  <c r="AA542" i="7"/>
  <c r="Z542" i="7"/>
  <c r="Y542" i="7"/>
  <c r="X542" i="7"/>
  <c r="W542" i="7"/>
  <c r="V542" i="7"/>
  <c r="U542" i="7"/>
  <c r="T542" i="7"/>
  <c r="S542" i="7"/>
  <c r="R542" i="7"/>
  <c r="P542" i="7"/>
  <c r="O542" i="7"/>
  <c r="N542" i="7"/>
  <c r="M542" i="7"/>
  <c r="L542" i="7"/>
  <c r="K542" i="7"/>
  <c r="H542" i="7"/>
  <c r="G542" i="7"/>
  <c r="C542" i="7" s="1"/>
  <c r="F542" i="7"/>
  <c r="E542" i="7"/>
  <c r="AF541" i="7"/>
  <c r="AE541" i="7"/>
  <c r="AD541" i="7"/>
  <c r="AC541" i="7"/>
  <c r="AB541" i="7"/>
  <c r="AA541" i="7"/>
  <c r="Z541" i="7"/>
  <c r="Y541" i="7"/>
  <c r="AI541" i="7" s="1"/>
  <c r="X541" i="7"/>
  <c r="W541" i="7"/>
  <c r="V541" i="7"/>
  <c r="U541" i="7"/>
  <c r="T541" i="7"/>
  <c r="S541" i="7"/>
  <c r="R541" i="7"/>
  <c r="P541" i="7"/>
  <c r="O541" i="7"/>
  <c r="N541" i="7"/>
  <c r="M541" i="7"/>
  <c r="L541" i="7"/>
  <c r="K541" i="7"/>
  <c r="H541" i="7"/>
  <c r="G541" i="7"/>
  <c r="C541" i="7" s="1"/>
  <c r="F541" i="7"/>
  <c r="E541" i="7"/>
  <c r="AF540" i="7"/>
  <c r="AE540" i="7"/>
  <c r="AD540" i="7"/>
  <c r="AC540" i="7"/>
  <c r="AB540" i="7"/>
  <c r="AA540" i="7"/>
  <c r="Z540" i="7"/>
  <c r="Y540" i="7"/>
  <c r="X540" i="7"/>
  <c r="W540" i="7"/>
  <c r="V540" i="7"/>
  <c r="U540" i="7"/>
  <c r="T540" i="7"/>
  <c r="S540" i="7"/>
  <c r="R540" i="7"/>
  <c r="P540" i="7"/>
  <c r="O540" i="7"/>
  <c r="N540" i="7"/>
  <c r="M540" i="7"/>
  <c r="L540" i="7"/>
  <c r="K540" i="7"/>
  <c r="H540" i="7"/>
  <c r="G540" i="7"/>
  <c r="C540" i="7" s="1"/>
  <c r="F540" i="7"/>
  <c r="E540" i="7"/>
  <c r="AF539" i="7"/>
  <c r="AE539" i="7"/>
  <c r="AD539" i="7"/>
  <c r="AC539" i="7"/>
  <c r="AB539" i="7"/>
  <c r="AA539" i="7"/>
  <c r="Z539" i="7"/>
  <c r="Y539" i="7"/>
  <c r="X539" i="7"/>
  <c r="W539" i="7"/>
  <c r="V539" i="7"/>
  <c r="U539" i="7"/>
  <c r="T539" i="7"/>
  <c r="S539" i="7"/>
  <c r="R539" i="7"/>
  <c r="P539" i="7"/>
  <c r="O539" i="7"/>
  <c r="N539" i="7"/>
  <c r="M539" i="7"/>
  <c r="L539" i="7"/>
  <c r="K539" i="7"/>
  <c r="H539" i="7"/>
  <c r="G539" i="7"/>
  <c r="C539" i="7" s="1"/>
  <c r="F539" i="7"/>
  <c r="E539" i="7"/>
  <c r="AF538" i="7"/>
  <c r="AE538" i="7"/>
  <c r="AD538" i="7"/>
  <c r="AC538" i="7"/>
  <c r="AB538" i="7"/>
  <c r="AA538" i="7"/>
  <c r="Z538" i="7"/>
  <c r="Y538" i="7"/>
  <c r="X538" i="7"/>
  <c r="W538" i="7"/>
  <c r="V538" i="7"/>
  <c r="U538" i="7"/>
  <c r="T538" i="7"/>
  <c r="S538" i="7"/>
  <c r="R538" i="7"/>
  <c r="P538" i="7"/>
  <c r="O538" i="7"/>
  <c r="N538" i="7"/>
  <c r="M538" i="7"/>
  <c r="L538" i="7"/>
  <c r="K538" i="7"/>
  <c r="H538" i="7"/>
  <c r="G538" i="7"/>
  <c r="C538" i="7" s="1"/>
  <c r="F538" i="7"/>
  <c r="E538" i="7"/>
  <c r="AF537" i="7"/>
  <c r="AE537" i="7"/>
  <c r="AD537" i="7"/>
  <c r="AC537" i="7"/>
  <c r="AB537" i="7"/>
  <c r="AA537" i="7"/>
  <c r="Z537" i="7"/>
  <c r="Y537" i="7"/>
  <c r="X537" i="7"/>
  <c r="W537" i="7"/>
  <c r="V537" i="7"/>
  <c r="U537" i="7"/>
  <c r="T537" i="7"/>
  <c r="S537" i="7"/>
  <c r="R537" i="7"/>
  <c r="P537" i="7"/>
  <c r="O537" i="7"/>
  <c r="N537" i="7"/>
  <c r="M537" i="7"/>
  <c r="L537" i="7"/>
  <c r="K537" i="7"/>
  <c r="H537" i="7"/>
  <c r="G537" i="7"/>
  <c r="C537" i="7" s="1"/>
  <c r="F537" i="7"/>
  <c r="E537" i="7"/>
  <c r="AF536" i="7"/>
  <c r="AE536" i="7"/>
  <c r="AD536" i="7"/>
  <c r="AC536" i="7"/>
  <c r="AB536" i="7"/>
  <c r="AA536" i="7"/>
  <c r="Z536" i="7"/>
  <c r="Y536" i="7"/>
  <c r="X536" i="7"/>
  <c r="W536" i="7"/>
  <c r="V536" i="7"/>
  <c r="U536" i="7"/>
  <c r="T536" i="7"/>
  <c r="S536" i="7"/>
  <c r="R536" i="7"/>
  <c r="P536" i="7"/>
  <c r="O536" i="7"/>
  <c r="N536" i="7"/>
  <c r="M536" i="7"/>
  <c r="L536" i="7"/>
  <c r="K536" i="7"/>
  <c r="H536" i="7"/>
  <c r="G536" i="7"/>
  <c r="C536" i="7" s="1"/>
  <c r="F536" i="7"/>
  <c r="E536" i="7"/>
  <c r="AF535" i="7"/>
  <c r="AE535" i="7"/>
  <c r="AD535" i="7"/>
  <c r="AC535" i="7"/>
  <c r="AB535" i="7"/>
  <c r="AA535" i="7"/>
  <c r="Z535" i="7"/>
  <c r="Y535" i="7"/>
  <c r="X535" i="7"/>
  <c r="W535" i="7"/>
  <c r="V535" i="7"/>
  <c r="U535" i="7"/>
  <c r="T535" i="7"/>
  <c r="S535" i="7"/>
  <c r="R535" i="7"/>
  <c r="P535" i="7"/>
  <c r="O535" i="7"/>
  <c r="N535" i="7"/>
  <c r="M535" i="7"/>
  <c r="L535" i="7"/>
  <c r="K535" i="7"/>
  <c r="H535" i="7"/>
  <c r="G535" i="7"/>
  <c r="C535" i="7" s="1"/>
  <c r="F535" i="7"/>
  <c r="E535" i="7"/>
  <c r="AF534" i="7"/>
  <c r="AE534" i="7"/>
  <c r="AD534" i="7"/>
  <c r="AC534" i="7"/>
  <c r="AB534" i="7"/>
  <c r="AA534" i="7"/>
  <c r="Z534" i="7"/>
  <c r="Y534" i="7"/>
  <c r="X534" i="7"/>
  <c r="W534" i="7"/>
  <c r="V534" i="7"/>
  <c r="U534" i="7"/>
  <c r="T534" i="7"/>
  <c r="S534" i="7"/>
  <c r="R534" i="7"/>
  <c r="P534" i="7"/>
  <c r="O534" i="7"/>
  <c r="N534" i="7"/>
  <c r="M534" i="7"/>
  <c r="L534" i="7"/>
  <c r="K534" i="7"/>
  <c r="H534" i="7"/>
  <c r="G534" i="7"/>
  <c r="C534" i="7" s="1"/>
  <c r="F534" i="7"/>
  <c r="E534" i="7"/>
  <c r="AF533" i="7"/>
  <c r="AE533" i="7"/>
  <c r="AD533" i="7"/>
  <c r="AC533" i="7"/>
  <c r="AB533" i="7"/>
  <c r="AA533" i="7"/>
  <c r="Z533" i="7"/>
  <c r="Y533" i="7"/>
  <c r="X533" i="7"/>
  <c r="W533" i="7"/>
  <c r="V533" i="7"/>
  <c r="U533" i="7"/>
  <c r="T533" i="7"/>
  <c r="S533" i="7"/>
  <c r="R533" i="7"/>
  <c r="P533" i="7"/>
  <c r="O533" i="7"/>
  <c r="N533" i="7"/>
  <c r="M533" i="7"/>
  <c r="L533" i="7"/>
  <c r="K533" i="7"/>
  <c r="H533" i="7"/>
  <c r="G533" i="7"/>
  <c r="C533" i="7" s="1"/>
  <c r="F533" i="7"/>
  <c r="E533" i="7"/>
  <c r="AF532" i="7"/>
  <c r="AE532" i="7"/>
  <c r="AD532" i="7"/>
  <c r="AC532" i="7"/>
  <c r="AB532" i="7"/>
  <c r="AA532" i="7"/>
  <c r="Z532" i="7"/>
  <c r="Y532" i="7"/>
  <c r="X532" i="7"/>
  <c r="W532" i="7"/>
  <c r="V532" i="7"/>
  <c r="U532" i="7"/>
  <c r="T532" i="7"/>
  <c r="S532" i="7"/>
  <c r="R532" i="7"/>
  <c r="P532" i="7"/>
  <c r="O532" i="7"/>
  <c r="N532" i="7"/>
  <c r="M532" i="7"/>
  <c r="L532" i="7"/>
  <c r="K532" i="7"/>
  <c r="H532" i="7"/>
  <c r="G532" i="7"/>
  <c r="C532" i="7" s="1"/>
  <c r="F532" i="7"/>
  <c r="E532" i="7"/>
  <c r="AF531" i="7"/>
  <c r="AE531" i="7"/>
  <c r="AD531" i="7"/>
  <c r="AC531" i="7"/>
  <c r="AB531" i="7"/>
  <c r="AA531" i="7"/>
  <c r="Z531" i="7"/>
  <c r="Y531" i="7"/>
  <c r="X531" i="7"/>
  <c r="W531" i="7"/>
  <c r="V531" i="7"/>
  <c r="U531" i="7"/>
  <c r="T531" i="7"/>
  <c r="S531" i="7"/>
  <c r="R531" i="7"/>
  <c r="P531" i="7"/>
  <c r="O531" i="7"/>
  <c r="N531" i="7"/>
  <c r="M531" i="7"/>
  <c r="L531" i="7"/>
  <c r="K531" i="7"/>
  <c r="H531" i="7"/>
  <c r="G531" i="7"/>
  <c r="C531" i="7" s="1"/>
  <c r="F531" i="7"/>
  <c r="E531" i="7"/>
  <c r="AF530" i="7"/>
  <c r="AE530" i="7"/>
  <c r="AD530" i="7"/>
  <c r="AC530" i="7"/>
  <c r="AB530" i="7"/>
  <c r="AA530" i="7"/>
  <c r="Z530" i="7"/>
  <c r="Y530" i="7"/>
  <c r="X530" i="7"/>
  <c r="W530" i="7"/>
  <c r="V530" i="7"/>
  <c r="U530" i="7"/>
  <c r="T530" i="7"/>
  <c r="S530" i="7"/>
  <c r="R530" i="7"/>
  <c r="P530" i="7"/>
  <c r="O530" i="7"/>
  <c r="N530" i="7"/>
  <c r="M530" i="7"/>
  <c r="L530" i="7"/>
  <c r="K530" i="7"/>
  <c r="H530" i="7"/>
  <c r="G530" i="7"/>
  <c r="C530" i="7" s="1"/>
  <c r="F530" i="7"/>
  <c r="E530" i="7"/>
  <c r="AF529" i="7"/>
  <c r="AE529" i="7"/>
  <c r="AD529" i="7"/>
  <c r="AC529" i="7"/>
  <c r="AB529" i="7"/>
  <c r="AA529" i="7"/>
  <c r="Z529" i="7"/>
  <c r="Y529" i="7"/>
  <c r="X529" i="7"/>
  <c r="W529" i="7"/>
  <c r="V529" i="7"/>
  <c r="U529" i="7"/>
  <c r="T529" i="7"/>
  <c r="S529" i="7"/>
  <c r="R529" i="7"/>
  <c r="P529" i="7"/>
  <c r="O529" i="7"/>
  <c r="N529" i="7"/>
  <c r="M529" i="7"/>
  <c r="L529" i="7"/>
  <c r="K529" i="7"/>
  <c r="H529" i="7"/>
  <c r="G529" i="7"/>
  <c r="C529" i="7" s="1"/>
  <c r="F529" i="7"/>
  <c r="E529" i="7"/>
  <c r="AF528" i="7"/>
  <c r="AE528" i="7"/>
  <c r="AD528" i="7"/>
  <c r="AC528" i="7"/>
  <c r="AB528" i="7"/>
  <c r="AA528" i="7"/>
  <c r="Z528" i="7"/>
  <c r="Y528" i="7"/>
  <c r="X528" i="7"/>
  <c r="W528" i="7"/>
  <c r="V528" i="7"/>
  <c r="U528" i="7"/>
  <c r="T528" i="7"/>
  <c r="S528" i="7"/>
  <c r="R528" i="7"/>
  <c r="P528" i="7"/>
  <c r="O528" i="7"/>
  <c r="N528" i="7"/>
  <c r="M528" i="7"/>
  <c r="L528" i="7"/>
  <c r="K528" i="7"/>
  <c r="H528" i="7"/>
  <c r="G528" i="7"/>
  <c r="C528" i="7" s="1"/>
  <c r="F528" i="7"/>
  <c r="E528" i="7"/>
  <c r="AF527" i="7"/>
  <c r="AE527" i="7"/>
  <c r="AD527" i="7"/>
  <c r="AC527" i="7"/>
  <c r="AB527" i="7"/>
  <c r="AA527" i="7"/>
  <c r="Z527" i="7"/>
  <c r="Y527" i="7"/>
  <c r="X527" i="7"/>
  <c r="W527" i="7"/>
  <c r="V527" i="7"/>
  <c r="U527" i="7"/>
  <c r="T527" i="7"/>
  <c r="S527" i="7"/>
  <c r="R527" i="7"/>
  <c r="P527" i="7"/>
  <c r="O527" i="7"/>
  <c r="N527" i="7"/>
  <c r="M527" i="7"/>
  <c r="L527" i="7"/>
  <c r="K527" i="7"/>
  <c r="H527" i="7"/>
  <c r="G527" i="7"/>
  <c r="C527" i="7" s="1"/>
  <c r="F527" i="7"/>
  <c r="E527" i="7"/>
  <c r="AF526" i="7"/>
  <c r="AE526" i="7"/>
  <c r="AD526" i="7"/>
  <c r="AC526" i="7"/>
  <c r="AB526" i="7"/>
  <c r="AA526" i="7"/>
  <c r="Z526" i="7"/>
  <c r="Y526" i="7"/>
  <c r="X526" i="7"/>
  <c r="W526" i="7"/>
  <c r="V526" i="7"/>
  <c r="U526" i="7"/>
  <c r="T526" i="7"/>
  <c r="S526" i="7"/>
  <c r="R526" i="7"/>
  <c r="P526" i="7"/>
  <c r="O526" i="7"/>
  <c r="N526" i="7"/>
  <c r="M526" i="7"/>
  <c r="L526" i="7"/>
  <c r="K526" i="7"/>
  <c r="H526" i="7"/>
  <c r="G526" i="7"/>
  <c r="C526" i="7" s="1"/>
  <c r="F526" i="7"/>
  <c r="E526" i="7"/>
  <c r="AF525" i="7"/>
  <c r="AE525" i="7"/>
  <c r="AD525" i="7"/>
  <c r="AC525" i="7"/>
  <c r="AB525" i="7"/>
  <c r="AA525" i="7"/>
  <c r="Z525" i="7"/>
  <c r="Y525" i="7"/>
  <c r="X525" i="7"/>
  <c r="W525" i="7"/>
  <c r="V525" i="7"/>
  <c r="U525" i="7"/>
  <c r="T525" i="7"/>
  <c r="S525" i="7"/>
  <c r="R525" i="7"/>
  <c r="P525" i="7"/>
  <c r="O525" i="7"/>
  <c r="N525" i="7"/>
  <c r="M525" i="7"/>
  <c r="L525" i="7"/>
  <c r="K525" i="7"/>
  <c r="H525" i="7"/>
  <c r="G525" i="7"/>
  <c r="C525" i="7" s="1"/>
  <c r="F525" i="7"/>
  <c r="E525" i="7"/>
  <c r="AF524" i="7"/>
  <c r="AE524" i="7"/>
  <c r="AD524" i="7"/>
  <c r="AC524" i="7"/>
  <c r="AB524" i="7"/>
  <c r="AA524" i="7"/>
  <c r="Z524" i="7"/>
  <c r="Y524" i="7"/>
  <c r="X524" i="7"/>
  <c r="W524" i="7"/>
  <c r="V524" i="7"/>
  <c r="U524" i="7"/>
  <c r="T524" i="7"/>
  <c r="S524" i="7"/>
  <c r="R524" i="7"/>
  <c r="P524" i="7"/>
  <c r="O524" i="7"/>
  <c r="N524" i="7"/>
  <c r="M524" i="7"/>
  <c r="L524" i="7"/>
  <c r="K524" i="7"/>
  <c r="H524" i="7"/>
  <c r="G524" i="7"/>
  <c r="C524" i="7" s="1"/>
  <c r="F524" i="7"/>
  <c r="E524" i="7"/>
  <c r="AF523" i="7"/>
  <c r="AE523" i="7"/>
  <c r="AD523" i="7"/>
  <c r="AC523" i="7"/>
  <c r="AB523" i="7"/>
  <c r="AA523" i="7"/>
  <c r="Z523" i="7"/>
  <c r="Y523" i="7"/>
  <c r="X523" i="7"/>
  <c r="W523" i="7"/>
  <c r="V523" i="7"/>
  <c r="U523" i="7"/>
  <c r="T523" i="7"/>
  <c r="S523" i="7"/>
  <c r="R523" i="7"/>
  <c r="P523" i="7"/>
  <c r="O523" i="7"/>
  <c r="N523" i="7"/>
  <c r="M523" i="7"/>
  <c r="L523" i="7"/>
  <c r="K523" i="7"/>
  <c r="H523" i="7"/>
  <c r="G523" i="7"/>
  <c r="C523" i="7" s="1"/>
  <c r="F523" i="7"/>
  <c r="E523" i="7"/>
  <c r="AF522" i="7"/>
  <c r="AE522" i="7"/>
  <c r="AD522" i="7"/>
  <c r="AC522" i="7"/>
  <c r="AB522" i="7"/>
  <c r="AA522" i="7"/>
  <c r="Z522" i="7"/>
  <c r="Y522" i="7"/>
  <c r="X522" i="7"/>
  <c r="W522" i="7"/>
  <c r="V522" i="7"/>
  <c r="U522" i="7"/>
  <c r="T522" i="7"/>
  <c r="S522" i="7"/>
  <c r="R522" i="7"/>
  <c r="P522" i="7"/>
  <c r="O522" i="7"/>
  <c r="N522" i="7"/>
  <c r="M522" i="7"/>
  <c r="L522" i="7"/>
  <c r="K522" i="7"/>
  <c r="H522" i="7"/>
  <c r="G522" i="7"/>
  <c r="C522" i="7" s="1"/>
  <c r="F522" i="7"/>
  <c r="E522" i="7"/>
  <c r="AF521" i="7"/>
  <c r="AE521" i="7"/>
  <c r="AD521" i="7"/>
  <c r="AC521" i="7"/>
  <c r="AB521" i="7"/>
  <c r="AA521" i="7"/>
  <c r="Z521" i="7"/>
  <c r="Y521" i="7"/>
  <c r="X521" i="7"/>
  <c r="W521" i="7"/>
  <c r="V521" i="7"/>
  <c r="U521" i="7"/>
  <c r="T521" i="7"/>
  <c r="S521" i="7"/>
  <c r="R521" i="7"/>
  <c r="P521" i="7"/>
  <c r="O521" i="7"/>
  <c r="N521" i="7"/>
  <c r="M521" i="7"/>
  <c r="L521" i="7"/>
  <c r="K521" i="7"/>
  <c r="H521" i="7"/>
  <c r="G521" i="7"/>
  <c r="C521" i="7" s="1"/>
  <c r="F521" i="7"/>
  <c r="E521" i="7"/>
  <c r="AF520" i="7"/>
  <c r="AE520" i="7"/>
  <c r="AD520" i="7"/>
  <c r="AC520" i="7"/>
  <c r="AB520" i="7"/>
  <c r="AA520" i="7"/>
  <c r="Z520" i="7"/>
  <c r="Y520" i="7"/>
  <c r="X520" i="7"/>
  <c r="W520" i="7"/>
  <c r="V520" i="7"/>
  <c r="U520" i="7"/>
  <c r="T520" i="7"/>
  <c r="S520" i="7"/>
  <c r="R520" i="7"/>
  <c r="P520" i="7"/>
  <c r="O520" i="7"/>
  <c r="N520" i="7"/>
  <c r="M520" i="7"/>
  <c r="L520" i="7"/>
  <c r="K520" i="7"/>
  <c r="H520" i="7"/>
  <c r="G520" i="7"/>
  <c r="C520" i="7" s="1"/>
  <c r="F520" i="7"/>
  <c r="E520" i="7"/>
  <c r="AF519" i="7"/>
  <c r="AE519" i="7"/>
  <c r="AD519" i="7"/>
  <c r="AC519" i="7"/>
  <c r="AB519" i="7"/>
  <c r="AA519" i="7"/>
  <c r="Z519" i="7"/>
  <c r="Y519" i="7"/>
  <c r="X519" i="7"/>
  <c r="W519" i="7"/>
  <c r="V519" i="7"/>
  <c r="U519" i="7"/>
  <c r="T519" i="7"/>
  <c r="S519" i="7"/>
  <c r="R519" i="7"/>
  <c r="P519" i="7"/>
  <c r="O519" i="7"/>
  <c r="N519" i="7"/>
  <c r="M519" i="7"/>
  <c r="L519" i="7"/>
  <c r="K519" i="7"/>
  <c r="H519" i="7"/>
  <c r="G519" i="7"/>
  <c r="C519" i="7" s="1"/>
  <c r="F519" i="7"/>
  <c r="E519" i="7"/>
  <c r="AF518" i="7"/>
  <c r="AE518" i="7"/>
  <c r="AD518" i="7"/>
  <c r="AC518" i="7"/>
  <c r="AB518" i="7"/>
  <c r="AA518" i="7"/>
  <c r="Z518" i="7"/>
  <c r="Y518" i="7"/>
  <c r="X518" i="7"/>
  <c r="W518" i="7"/>
  <c r="V518" i="7"/>
  <c r="U518" i="7"/>
  <c r="T518" i="7"/>
  <c r="S518" i="7"/>
  <c r="R518" i="7"/>
  <c r="P518" i="7"/>
  <c r="O518" i="7"/>
  <c r="N518" i="7"/>
  <c r="M518" i="7"/>
  <c r="L518" i="7"/>
  <c r="K518" i="7"/>
  <c r="H518" i="7"/>
  <c r="G518" i="7"/>
  <c r="C518" i="7" s="1"/>
  <c r="F518" i="7"/>
  <c r="E518" i="7"/>
  <c r="AF517" i="7"/>
  <c r="AE517" i="7"/>
  <c r="AD517" i="7"/>
  <c r="AC517" i="7"/>
  <c r="AB517" i="7"/>
  <c r="AA517" i="7"/>
  <c r="Z517" i="7"/>
  <c r="Y517" i="7"/>
  <c r="AJ517" i="7" s="1"/>
  <c r="X517" i="7"/>
  <c r="W517" i="7"/>
  <c r="V517" i="7"/>
  <c r="U517" i="7"/>
  <c r="T517" i="7"/>
  <c r="S517" i="7"/>
  <c r="R517" i="7"/>
  <c r="P517" i="7"/>
  <c r="O517" i="7"/>
  <c r="N517" i="7"/>
  <c r="M517" i="7"/>
  <c r="L517" i="7"/>
  <c r="K517" i="7"/>
  <c r="H517" i="7"/>
  <c r="G517" i="7"/>
  <c r="C517" i="7" s="1"/>
  <c r="F517" i="7"/>
  <c r="E517" i="7"/>
  <c r="AF516" i="7"/>
  <c r="AE516" i="7"/>
  <c r="AD516" i="7"/>
  <c r="AC516" i="7"/>
  <c r="AB516" i="7"/>
  <c r="AA516" i="7"/>
  <c r="Z516" i="7"/>
  <c r="Y516" i="7"/>
  <c r="X516" i="7"/>
  <c r="W516" i="7"/>
  <c r="V516" i="7"/>
  <c r="U516" i="7"/>
  <c r="T516" i="7"/>
  <c r="S516" i="7"/>
  <c r="R516" i="7"/>
  <c r="P516" i="7"/>
  <c r="O516" i="7"/>
  <c r="N516" i="7"/>
  <c r="M516" i="7"/>
  <c r="L516" i="7"/>
  <c r="K516" i="7"/>
  <c r="H516" i="7"/>
  <c r="G516" i="7"/>
  <c r="C516" i="7" s="1"/>
  <c r="F516" i="7"/>
  <c r="E516" i="7"/>
  <c r="AF515" i="7"/>
  <c r="AE515" i="7"/>
  <c r="AD515" i="7"/>
  <c r="AC515" i="7"/>
  <c r="AB515" i="7"/>
  <c r="AA515" i="7"/>
  <c r="Z515" i="7"/>
  <c r="Y515" i="7"/>
  <c r="AJ515" i="7" s="1"/>
  <c r="X515" i="7"/>
  <c r="W515" i="7"/>
  <c r="V515" i="7"/>
  <c r="U515" i="7"/>
  <c r="T515" i="7"/>
  <c r="S515" i="7"/>
  <c r="R515" i="7"/>
  <c r="P515" i="7"/>
  <c r="O515" i="7"/>
  <c r="N515" i="7"/>
  <c r="M515" i="7"/>
  <c r="L515" i="7"/>
  <c r="K515" i="7"/>
  <c r="H515" i="7"/>
  <c r="G515" i="7"/>
  <c r="C515" i="7" s="1"/>
  <c r="F515" i="7"/>
  <c r="E515" i="7"/>
  <c r="AF514" i="7"/>
  <c r="AE514" i="7"/>
  <c r="AD514" i="7"/>
  <c r="AC514" i="7"/>
  <c r="AB514" i="7"/>
  <c r="AA514" i="7"/>
  <c r="Z514" i="7"/>
  <c r="Y514" i="7"/>
  <c r="AJ514" i="7" s="1"/>
  <c r="X514" i="7"/>
  <c r="W514" i="7"/>
  <c r="V514" i="7"/>
  <c r="U514" i="7"/>
  <c r="T514" i="7"/>
  <c r="S514" i="7"/>
  <c r="R514" i="7"/>
  <c r="P514" i="7"/>
  <c r="O514" i="7"/>
  <c r="N514" i="7"/>
  <c r="M514" i="7"/>
  <c r="L514" i="7"/>
  <c r="K514" i="7"/>
  <c r="H514" i="7"/>
  <c r="G514" i="7"/>
  <c r="C514" i="7" s="1"/>
  <c r="F514" i="7"/>
  <c r="E514" i="7"/>
  <c r="AF513" i="7"/>
  <c r="AE513" i="7"/>
  <c r="AD513" i="7"/>
  <c r="AC513" i="7"/>
  <c r="AB513" i="7"/>
  <c r="AA513" i="7"/>
  <c r="Z513" i="7"/>
  <c r="Y513" i="7"/>
  <c r="AJ513" i="7" s="1"/>
  <c r="X513" i="7"/>
  <c r="W513" i="7"/>
  <c r="V513" i="7"/>
  <c r="U513" i="7"/>
  <c r="T513" i="7"/>
  <c r="S513" i="7"/>
  <c r="R513" i="7"/>
  <c r="P513" i="7"/>
  <c r="O513" i="7"/>
  <c r="N513" i="7"/>
  <c r="M513" i="7"/>
  <c r="L513" i="7"/>
  <c r="K513" i="7"/>
  <c r="H513" i="7"/>
  <c r="G513" i="7"/>
  <c r="C513" i="7" s="1"/>
  <c r="F513" i="7"/>
  <c r="E513" i="7"/>
  <c r="AF512" i="7"/>
  <c r="AE512" i="7"/>
  <c r="AD512" i="7"/>
  <c r="AC512" i="7"/>
  <c r="AB512" i="7"/>
  <c r="AA512" i="7"/>
  <c r="Z512" i="7"/>
  <c r="Y512" i="7"/>
  <c r="X512" i="7"/>
  <c r="W512" i="7"/>
  <c r="V512" i="7"/>
  <c r="U512" i="7"/>
  <c r="T512" i="7"/>
  <c r="S512" i="7"/>
  <c r="R512" i="7"/>
  <c r="P512" i="7"/>
  <c r="O512" i="7"/>
  <c r="N512" i="7"/>
  <c r="M512" i="7"/>
  <c r="L512" i="7"/>
  <c r="K512" i="7"/>
  <c r="H512" i="7"/>
  <c r="G512" i="7"/>
  <c r="C512" i="7" s="1"/>
  <c r="F512" i="7"/>
  <c r="E512" i="7"/>
  <c r="AF511" i="7"/>
  <c r="AE511" i="7"/>
  <c r="AD511" i="7"/>
  <c r="AC511" i="7"/>
  <c r="AB511" i="7"/>
  <c r="AA511" i="7"/>
  <c r="Z511" i="7"/>
  <c r="Y511" i="7"/>
  <c r="X511" i="7"/>
  <c r="W511" i="7"/>
  <c r="V511" i="7"/>
  <c r="U511" i="7"/>
  <c r="T511" i="7"/>
  <c r="S511" i="7"/>
  <c r="R511" i="7"/>
  <c r="P511" i="7"/>
  <c r="O511" i="7"/>
  <c r="N511" i="7"/>
  <c r="M511" i="7"/>
  <c r="L511" i="7"/>
  <c r="K511" i="7"/>
  <c r="H511" i="7"/>
  <c r="G511" i="7"/>
  <c r="C511" i="7" s="1"/>
  <c r="F511" i="7"/>
  <c r="E511" i="7"/>
  <c r="AF510" i="7"/>
  <c r="AE510" i="7"/>
  <c r="AD510" i="7"/>
  <c r="AC510" i="7"/>
  <c r="AB510" i="7"/>
  <c r="AA510" i="7"/>
  <c r="Z510" i="7"/>
  <c r="Y510" i="7"/>
  <c r="AJ510" i="7" s="1"/>
  <c r="X510" i="7"/>
  <c r="W510" i="7"/>
  <c r="V510" i="7"/>
  <c r="U510" i="7"/>
  <c r="T510" i="7"/>
  <c r="S510" i="7"/>
  <c r="R510" i="7"/>
  <c r="P510" i="7"/>
  <c r="O510" i="7"/>
  <c r="N510" i="7"/>
  <c r="M510" i="7"/>
  <c r="L510" i="7"/>
  <c r="K510" i="7"/>
  <c r="H510" i="7"/>
  <c r="G510" i="7"/>
  <c r="C510" i="7" s="1"/>
  <c r="F510" i="7"/>
  <c r="E510" i="7"/>
  <c r="AF509" i="7"/>
  <c r="AE509" i="7"/>
  <c r="AD509" i="7"/>
  <c r="AC509" i="7"/>
  <c r="AB509" i="7"/>
  <c r="AA509" i="7"/>
  <c r="Z509" i="7"/>
  <c r="Y509" i="7"/>
  <c r="AJ509" i="7" s="1"/>
  <c r="X509" i="7"/>
  <c r="W509" i="7"/>
  <c r="V509" i="7"/>
  <c r="U509" i="7"/>
  <c r="T509" i="7"/>
  <c r="S509" i="7"/>
  <c r="R509" i="7"/>
  <c r="P509" i="7"/>
  <c r="O509" i="7"/>
  <c r="N509" i="7"/>
  <c r="M509" i="7"/>
  <c r="L509" i="7"/>
  <c r="K509" i="7"/>
  <c r="H509" i="7"/>
  <c r="G509" i="7"/>
  <c r="C509" i="7" s="1"/>
  <c r="F509" i="7"/>
  <c r="E509" i="7"/>
  <c r="AF508" i="7"/>
  <c r="AE508" i="7"/>
  <c r="AD508" i="7"/>
  <c r="AC508" i="7"/>
  <c r="AB508" i="7"/>
  <c r="AA508" i="7"/>
  <c r="Z508" i="7"/>
  <c r="Y508" i="7"/>
  <c r="X508" i="7"/>
  <c r="W508" i="7"/>
  <c r="V508" i="7"/>
  <c r="U508" i="7"/>
  <c r="T508" i="7"/>
  <c r="S508" i="7"/>
  <c r="R508" i="7"/>
  <c r="P508" i="7"/>
  <c r="O508" i="7"/>
  <c r="N508" i="7"/>
  <c r="M508" i="7"/>
  <c r="L508" i="7"/>
  <c r="K508" i="7"/>
  <c r="H508" i="7"/>
  <c r="G508" i="7"/>
  <c r="C508" i="7" s="1"/>
  <c r="F508" i="7"/>
  <c r="E508" i="7"/>
  <c r="AF507" i="7"/>
  <c r="AE507" i="7"/>
  <c r="AD507" i="7"/>
  <c r="AC507" i="7"/>
  <c r="AB507" i="7"/>
  <c r="AA507" i="7"/>
  <c r="Z507" i="7"/>
  <c r="Y507" i="7"/>
  <c r="AJ507" i="7" s="1"/>
  <c r="X507" i="7"/>
  <c r="W507" i="7"/>
  <c r="V507" i="7"/>
  <c r="U507" i="7"/>
  <c r="T507" i="7"/>
  <c r="S507" i="7"/>
  <c r="R507" i="7"/>
  <c r="P507" i="7"/>
  <c r="O507" i="7"/>
  <c r="N507" i="7"/>
  <c r="M507" i="7"/>
  <c r="L507" i="7"/>
  <c r="K507" i="7"/>
  <c r="H507" i="7"/>
  <c r="G507" i="7"/>
  <c r="C507" i="7" s="1"/>
  <c r="F507" i="7"/>
  <c r="E507" i="7"/>
  <c r="AF506" i="7"/>
  <c r="AE506" i="7"/>
  <c r="AD506" i="7"/>
  <c r="AC506" i="7"/>
  <c r="AB506" i="7"/>
  <c r="AA506" i="7"/>
  <c r="Z506" i="7"/>
  <c r="Y506" i="7"/>
  <c r="AK506" i="7" s="1"/>
  <c r="X506" i="7"/>
  <c r="W506" i="7"/>
  <c r="V506" i="7"/>
  <c r="U506" i="7"/>
  <c r="T506" i="7"/>
  <c r="S506" i="7"/>
  <c r="R506" i="7"/>
  <c r="P506" i="7"/>
  <c r="O506" i="7"/>
  <c r="N506" i="7"/>
  <c r="M506" i="7"/>
  <c r="L506" i="7"/>
  <c r="K506" i="7"/>
  <c r="H506" i="7"/>
  <c r="G506" i="7"/>
  <c r="C506" i="7" s="1"/>
  <c r="F506" i="7"/>
  <c r="E506" i="7"/>
  <c r="AF505" i="7"/>
  <c r="AE505" i="7"/>
  <c r="AD505" i="7"/>
  <c r="AC505" i="7"/>
  <c r="AB505" i="7"/>
  <c r="AA505" i="7"/>
  <c r="Z505" i="7"/>
  <c r="Y505" i="7"/>
  <c r="AJ505" i="7" s="1"/>
  <c r="X505" i="7"/>
  <c r="W505" i="7"/>
  <c r="V505" i="7"/>
  <c r="U505" i="7"/>
  <c r="T505" i="7"/>
  <c r="S505" i="7"/>
  <c r="R505" i="7"/>
  <c r="P505" i="7"/>
  <c r="O505" i="7"/>
  <c r="N505" i="7"/>
  <c r="M505" i="7"/>
  <c r="L505" i="7"/>
  <c r="K505" i="7"/>
  <c r="H505" i="7"/>
  <c r="G505" i="7"/>
  <c r="C505" i="7" s="1"/>
  <c r="F505" i="7"/>
  <c r="E505" i="7"/>
  <c r="AF504" i="7"/>
  <c r="AE504" i="7"/>
  <c r="AD504" i="7"/>
  <c r="AC504" i="7"/>
  <c r="AB504" i="7"/>
  <c r="AA504" i="7"/>
  <c r="Z504" i="7"/>
  <c r="Y504" i="7"/>
  <c r="X504" i="7"/>
  <c r="W504" i="7"/>
  <c r="V504" i="7"/>
  <c r="U504" i="7"/>
  <c r="T504" i="7"/>
  <c r="S504" i="7"/>
  <c r="R504" i="7"/>
  <c r="P504" i="7"/>
  <c r="O504" i="7"/>
  <c r="N504" i="7"/>
  <c r="M504" i="7"/>
  <c r="L504" i="7"/>
  <c r="K504" i="7"/>
  <c r="H504" i="7"/>
  <c r="G504" i="7"/>
  <c r="C504" i="7" s="1"/>
  <c r="F504" i="7"/>
  <c r="E504" i="7"/>
  <c r="AF503" i="7"/>
  <c r="AE503" i="7"/>
  <c r="AD503" i="7"/>
  <c r="AC503" i="7"/>
  <c r="AB503" i="7"/>
  <c r="AA503" i="7"/>
  <c r="Z503" i="7"/>
  <c r="Y503" i="7"/>
  <c r="X503" i="7"/>
  <c r="W503" i="7"/>
  <c r="V503" i="7"/>
  <c r="U503" i="7"/>
  <c r="T503" i="7"/>
  <c r="S503" i="7"/>
  <c r="R503" i="7"/>
  <c r="P503" i="7"/>
  <c r="O503" i="7"/>
  <c r="N503" i="7"/>
  <c r="M503" i="7"/>
  <c r="L503" i="7"/>
  <c r="K503" i="7"/>
  <c r="H503" i="7"/>
  <c r="G503" i="7"/>
  <c r="C503" i="7" s="1"/>
  <c r="F503" i="7"/>
  <c r="E503" i="7"/>
  <c r="AF502" i="7"/>
  <c r="AE502" i="7"/>
  <c r="AD502" i="7"/>
  <c r="AC502" i="7"/>
  <c r="AB502" i="7"/>
  <c r="AA502" i="7"/>
  <c r="Z502" i="7"/>
  <c r="Y502" i="7"/>
  <c r="AK502" i="7" s="1"/>
  <c r="X502" i="7"/>
  <c r="W502" i="7"/>
  <c r="V502" i="7"/>
  <c r="U502" i="7"/>
  <c r="T502" i="7"/>
  <c r="S502" i="7"/>
  <c r="R502" i="7"/>
  <c r="P502" i="7"/>
  <c r="O502" i="7"/>
  <c r="N502" i="7"/>
  <c r="M502" i="7"/>
  <c r="L502" i="7"/>
  <c r="K502" i="7"/>
  <c r="H502" i="7"/>
  <c r="G502" i="7"/>
  <c r="C502" i="7" s="1"/>
  <c r="F502" i="7"/>
  <c r="E502" i="7"/>
  <c r="AF501" i="7"/>
  <c r="AE501" i="7"/>
  <c r="AD501" i="7"/>
  <c r="AC501" i="7"/>
  <c r="AB501" i="7"/>
  <c r="AA501" i="7"/>
  <c r="Z501" i="7"/>
  <c r="Y501" i="7"/>
  <c r="AJ501" i="7" s="1"/>
  <c r="X501" i="7"/>
  <c r="W501" i="7"/>
  <c r="V501" i="7"/>
  <c r="U501" i="7"/>
  <c r="T501" i="7"/>
  <c r="S501" i="7"/>
  <c r="R501" i="7"/>
  <c r="P501" i="7"/>
  <c r="O501" i="7"/>
  <c r="N501" i="7"/>
  <c r="M501" i="7"/>
  <c r="L501" i="7"/>
  <c r="K501" i="7"/>
  <c r="H501" i="7"/>
  <c r="G501" i="7"/>
  <c r="C501" i="7" s="1"/>
  <c r="F501" i="7"/>
  <c r="E501" i="7"/>
  <c r="AF500" i="7"/>
  <c r="AE500" i="7"/>
  <c r="AD500" i="7"/>
  <c r="AC500" i="7"/>
  <c r="AB500" i="7"/>
  <c r="AA500" i="7"/>
  <c r="Z500" i="7"/>
  <c r="Y500" i="7"/>
  <c r="X500" i="7"/>
  <c r="W500" i="7"/>
  <c r="V500" i="7"/>
  <c r="U500" i="7"/>
  <c r="T500" i="7"/>
  <c r="S500" i="7"/>
  <c r="R500" i="7"/>
  <c r="P500" i="7"/>
  <c r="O500" i="7"/>
  <c r="N500" i="7"/>
  <c r="M500" i="7"/>
  <c r="L500" i="7"/>
  <c r="K500" i="7"/>
  <c r="H500" i="7"/>
  <c r="G500" i="7"/>
  <c r="C500" i="7" s="1"/>
  <c r="F500" i="7"/>
  <c r="E500" i="7"/>
  <c r="AF499" i="7"/>
  <c r="AE499" i="7"/>
  <c r="AD499" i="7"/>
  <c r="AC499" i="7"/>
  <c r="AB499" i="7"/>
  <c r="AA499" i="7"/>
  <c r="Z499" i="7"/>
  <c r="Y499" i="7"/>
  <c r="AJ499" i="7" s="1"/>
  <c r="X499" i="7"/>
  <c r="W499" i="7"/>
  <c r="V499" i="7"/>
  <c r="U499" i="7"/>
  <c r="T499" i="7"/>
  <c r="S499" i="7"/>
  <c r="R499" i="7"/>
  <c r="P499" i="7"/>
  <c r="O499" i="7"/>
  <c r="N499" i="7"/>
  <c r="M499" i="7"/>
  <c r="L499" i="7"/>
  <c r="K499" i="7"/>
  <c r="H499" i="7"/>
  <c r="G499" i="7"/>
  <c r="C499" i="7" s="1"/>
  <c r="F499" i="7"/>
  <c r="E499" i="7"/>
  <c r="AF498" i="7"/>
  <c r="AE498" i="7"/>
  <c r="AD498" i="7"/>
  <c r="AC498" i="7"/>
  <c r="AB498" i="7"/>
  <c r="AA498" i="7"/>
  <c r="Z498" i="7"/>
  <c r="Y498" i="7"/>
  <c r="AJ498" i="7" s="1"/>
  <c r="X498" i="7"/>
  <c r="W498" i="7"/>
  <c r="V498" i="7"/>
  <c r="U498" i="7"/>
  <c r="T498" i="7"/>
  <c r="S498" i="7"/>
  <c r="R498" i="7"/>
  <c r="P498" i="7"/>
  <c r="O498" i="7"/>
  <c r="N498" i="7"/>
  <c r="M498" i="7"/>
  <c r="L498" i="7"/>
  <c r="K498" i="7"/>
  <c r="H498" i="7"/>
  <c r="G498" i="7"/>
  <c r="C498" i="7" s="1"/>
  <c r="F498" i="7"/>
  <c r="E498" i="7"/>
  <c r="AF497" i="7"/>
  <c r="AE497" i="7"/>
  <c r="AD497" i="7"/>
  <c r="AC497" i="7"/>
  <c r="AB497" i="7"/>
  <c r="AA497" i="7"/>
  <c r="Z497" i="7"/>
  <c r="Y497" i="7"/>
  <c r="AK497" i="7" s="1"/>
  <c r="X497" i="7"/>
  <c r="W497" i="7"/>
  <c r="V497" i="7"/>
  <c r="U497" i="7"/>
  <c r="T497" i="7"/>
  <c r="S497" i="7"/>
  <c r="R497" i="7"/>
  <c r="P497" i="7"/>
  <c r="O497" i="7"/>
  <c r="N497" i="7"/>
  <c r="M497" i="7"/>
  <c r="L497" i="7"/>
  <c r="K497" i="7"/>
  <c r="H497" i="7"/>
  <c r="G497" i="7"/>
  <c r="C497" i="7" s="1"/>
  <c r="F497" i="7"/>
  <c r="E497" i="7"/>
  <c r="AF496" i="7"/>
  <c r="AE496" i="7"/>
  <c r="AD496" i="7"/>
  <c r="AC496" i="7"/>
  <c r="AB496" i="7"/>
  <c r="AA496" i="7"/>
  <c r="Z496" i="7"/>
  <c r="Y496" i="7"/>
  <c r="X496" i="7"/>
  <c r="W496" i="7"/>
  <c r="V496" i="7"/>
  <c r="U496" i="7"/>
  <c r="T496" i="7"/>
  <c r="S496" i="7"/>
  <c r="R496" i="7"/>
  <c r="P496" i="7"/>
  <c r="O496" i="7"/>
  <c r="N496" i="7"/>
  <c r="M496" i="7"/>
  <c r="L496" i="7"/>
  <c r="K496" i="7"/>
  <c r="H496" i="7"/>
  <c r="G496" i="7"/>
  <c r="C496" i="7" s="1"/>
  <c r="F496" i="7"/>
  <c r="E496" i="7"/>
  <c r="AF495" i="7"/>
  <c r="AE495" i="7"/>
  <c r="AD495" i="7"/>
  <c r="AC495" i="7"/>
  <c r="AB495" i="7"/>
  <c r="AA495" i="7"/>
  <c r="Z495" i="7"/>
  <c r="Y495" i="7"/>
  <c r="X495" i="7"/>
  <c r="W495" i="7"/>
  <c r="V495" i="7"/>
  <c r="U495" i="7"/>
  <c r="T495" i="7"/>
  <c r="S495" i="7"/>
  <c r="R495" i="7"/>
  <c r="P495" i="7"/>
  <c r="O495" i="7"/>
  <c r="N495" i="7"/>
  <c r="M495" i="7"/>
  <c r="L495" i="7"/>
  <c r="K495" i="7"/>
  <c r="H495" i="7"/>
  <c r="G495" i="7"/>
  <c r="C495" i="7" s="1"/>
  <c r="F495" i="7"/>
  <c r="E495" i="7"/>
  <c r="AF494" i="7"/>
  <c r="AE494" i="7"/>
  <c r="AD494" i="7"/>
  <c r="AC494" i="7"/>
  <c r="AB494" i="7"/>
  <c r="AA494" i="7"/>
  <c r="Z494" i="7"/>
  <c r="Y494" i="7"/>
  <c r="AK494" i="7" s="1"/>
  <c r="X494" i="7"/>
  <c r="W494" i="7"/>
  <c r="V494" i="7"/>
  <c r="U494" i="7"/>
  <c r="T494" i="7"/>
  <c r="S494" i="7"/>
  <c r="R494" i="7"/>
  <c r="P494" i="7"/>
  <c r="O494" i="7"/>
  <c r="N494" i="7"/>
  <c r="M494" i="7"/>
  <c r="L494" i="7"/>
  <c r="K494" i="7"/>
  <c r="H494" i="7"/>
  <c r="G494" i="7"/>
  <c r="C494" i="7" s="1"/>
  <c r="F494" i="7"/>
  <c r="E494" i="7"/>
  <c r="AF493" i="7"/>
  <c r="AE493" i="7"/>
  <c r="AD493" i="7"/>
  <c r="AC493" i="7"/>
  <c r="AB493" i="7"/>
  <c r="AA493" i="7"/>
  <c r="Z493" i="7"/>
  <c r="Y493" i="7"/>
  <c r="AK493" i="7" s="1"/>
  <c r="X493" i="7"/>
  <c r="W493" i="7"/>
  <c r="V493" i="7"/>
  <c r="U493" i="7"/>
  <c r="T493" i="7"/>
  <c r="S493" i="7"/>
  <c r="R493" i="7"/>
  <c r="P493" i="7"/>
  <c r="O493" i="7"/>
  <c r="N493" i="7"/>
  <c r="M493" i="7"/>
  <c r="L493" i="7"/>
  <c r="K493" i="7"/>
  <c r="H493" i="7"/>
  <c r="G493" i="7"/>
  <c r="C493" i="7" s="1"/>
  <c r="F493" i="7"/>
  <c r="E493" i="7"/>
  <c r="AF492" i="7"/>
  <c r="AE492" i="7"/>
  <c r="AD492" i="7"/>
  <c r="AC492" i="7"/>
  <c r="AB492" i="7"/>
  <c r="AA492" i="7"/>
  <c r="Z492" i="7"/>
  <c r="Y492" i="7"/>
  <c r="X492" i="7"/>
  <c r="W492" i="7"/>
  <c r="V492" i="7"/>
  <c r="U492" i="7"/>
  <c r="T492" i="7"/>
  <c r="S492" i="7"/>
  <c r="R492" i="7"/>
  <c r="P492" i="7"/>
  <c r="O492" i="7"/>
  <c r="N492" i="7"/>
  <c r="M492" i="7"/>
  <c r="L492" i="7"/>
  <c r="K492" i="7"/>
  <c r="H492" i="7"/>
  <c r="G492" i="7"/>
  <c r="C492" i="7" s="1"/>
  <c r="F492" i="7"/>
  <c r="E492" i="7"/>
  <c r="AF491" i="7"/>
  <c r="AE491" i="7"/>
  <c r="AD491" i="7"/>
  <c r="AC491" i="7"/>
  <c r="AB491" i="7"/>
  <c r="AA491" i="7"/>
  <c r="Z491" i="7"/>
  <c r="Y491" i="7"/>
  <c r="AJ491" i="7" s="1"/>
  <c r="X491" i="7"/>
  <c r="W491" i="7"/>
  <c r="V491" i="7"/>
  <c r="U491" i="7"/>
  <c r="T491" i="7"/>
  <c r="S491" i="7"/>
  <c r="R491" i="7"/>
  <c r="P491" i="7"/>
  <c r="O491" i="7"/>
  <c r="N491" i="7"/>
  <c r="M491" i="7"/>
  <c r="L491" i="7"/>
  <c r="K491" i="7"/>
  <c r="H491" i="7"/>
  <c r="G491" i="7"/>
  <c r="C491" i="7" s="1"/>
  <c r="F491" i="7"/>
  <c r="E491" i="7"/>
  <c r="AF490" i="7"/>
  <c r="AE490" i="7"/>
  <c r="AD490" i="7"/>
  <c r="AC490" i="7"/>
  <c r="AB490" i="7"/>
  <c r="AA490" i="7"/>
  <c r="Z490" i="7"/>
  <c r="Y490" i="7"/>
  <c r="AJ490" i="7" s="1"/>
  <c r="X490" i="7"/>
  <c r="W490" i="7"/>
  <c r="V490" i="7"/>
  <c r="U490" i="7"/>
  <c r="T490" i="7"/>
  <c r="S490" i="7"/>
  <c r="R490" i="7"/>
  <c r="P490" i="7"/>
  <c r="O490" i="7"/>
  <c r="N490" i="7"/>
  <c r="M490" i="7"/>
  <c r="L490" i="7"/>
  <c r="K490" i="7"/>
  <c r="H490" i="7"/>
  <c r="G490" i="7"/>
  <c r="C490" i="7" s="1"/>
  <c r="F490" i="7"/>
  <c r="E490" i="7"/>
  <c r="AF489" i="7"/>
  <c r="AE489" i="7"/>
  <c r="AD489" i="7"/>
  <c r="AC489" i="7"/>
  <c r="AB489" i="7"/>
  <c r="AA489" i="7"/>
  <c r="Z489" i="7"/>
  <c r="Y489" i="7"/>
  <c r="AJ489" i="7" s="1"/>
  <c r="X489" i="7"/>
  <c r="W489" i="7"/>
  <c r="V489" i="7"/>
  <c r="U489" i="7"/>
  <c r="T489" i="7"/>
  <c r="S489" i="7"/>
  <c r="R489" i="7"/>
  <c r="P489" i="7"/>
  <c r="O489" i="7"/>
  <c r="N489" i="7"/>
  <c r="M489" i="7"/>
  <c r="L489" i="7"/>
  <c r="K489" i="7"/>
  <c r="H489" i="7"/>
  <c r="G489" i="7"/>
  <c r="C489" i="7" s="1"/>
  <c r="F489" i="7"/>
  <c r="E489" i="7"/>
  <c r="AF488" i="7"/>
  <c r="AE488" i="7"/>
  <c r="AD488" i="7"/>
  <c r="AC488" i="7"/>
  <c r="AB488" i="7"/>
  <c r="AA488" i="7"/>
  <c r="Z488" i="7"/>
  <c r="Y488" i="7"/>
  <c r="X488" i="7"/>
  <c r="W488" i="7"/>
  <c r="V488" i="7"/>
  <c r="U488" i="7"/>
  <c r="T488" i="7"/>
  <c r="S488" i="7"/>
  <c r="R488" i="7"/>
  <c r="P488" i="7"/>
  <c r="O488" i="7"/>
  <c r="N488" i="7"/>
  <c r="M488" i="7"/>
  <c r="L488" i="7"/>
  <c r="K488" i="7"/>
  <c r="H488" i="7"/>
  <c r="G488" i="7"/>
  <c r="C488" i="7" s="1"/>
  <c r="F488" i="7"/>
  <c r="E488" i="7"/>
  <c r="AF487" i="7"/>
  <c r="AE487" i="7"/>
  <c r="AD487" i="7"/>
  <c r="AC487" i="7"/>
  <c r="AB487" i="7"/>
  <c r="AA487" i="7"/>
  <c r="Z487" i="7"/>
  <c r="Y487" i="7"/>
  <c r="X487" i="7"/>
  <c r="W487" i="7"/>
  <c r="V487" i="7"/>
  <c r="U487" i="7"/>
  <c r="T487" i="7"/>
  <c r="S487" i="7"/>
  <c r="R487" i="7"/>
  <c r="P487" i="7"/>
  <c r="O487" i="7"/>
  <c r="N487" i="7"/>
  <c r="M487" i="7"/>
  <c r="L487" i="7"/>
  <c r="K487" i="7"/>
  <c r="H487" i="7"/>
  <c r="G487" i="7"/>
  <c r="C487" i="7" s="1"/>
  <c r="F487" i="7"/>
  <c r="E487" i="7"/>
  <c r="AF486" i="7"/>
  <c r="AE486" i="7"/>
  <c r="AD486" i="7"/>
  <c r="AC486" i="7"/>
  <c r="AB486" i="7"/>
  <c r="AA486" i="7"/>
  <c r="Z486" i="7"/>
  <c r="Y486" i="7"/>
  <c r="AJ486" i="7" s="1"/>
  <c r="X486" i="7"/>
  <c r="W486" i="7"/>
  <c r="V486" i="7"/>
  <c r="U486" i="7"/>
  <c r="T486" i="7"/>
  <c r="S486" i="7"/>
  <c r="R486" i="7"/>
  <c r="P486" i="7"/>
  <c r="O486" i="7"/>
  <c r="N486" i="7"/>
  <c r="M486" i="7"/>
  <c r="L486" i="7"/>
  <c r="K486" i="7"/>
  <c r="H486" i="7"/>
  <c r="G486" i="7"/>
  <c r="C486" i="7" s="1"/>
  <c r="F486" i="7"/>
  <c r="E486" i="7"/>
  <c r="AF485" i="7"/>
  <c r="AE485" i="7"/>
  <c r="AD485" i="7"/>
  <c r="AC485" i="7"/>
  <c r="AB485" i="7"/>
  <c r="AA485" i="7"/>
  <c r="Z485" i="7"/>
  <c r="Y485" i="7"/>
  <c r="AK485" i="7" s="1"/>
  <c r="X485" i="7"/>
  <c r="W485" i="7"/>
  <c r="V485" i="7"/>
  <c r="U485" i="7"/>
  <c r="T485" i="7"/>
  <c r="S485" i="7"/>
  <c r="R485" i="7"/>
  <c r="P485" i="7"/>
  <c r="O485" i="7"/>
  <c r="N485" i="7"/>
  <c r="M485" i="7"/>
  <c r="L485" i="7"/>
  <c r="K485" i="7"/>
  <c r="H485" i="7"/>
  <c r="G485" i="7"/>
  <c r="C485" i="7" s="1"/>
  <c r="F485" i="7"/>
  <c r="E485" i="7"/>
  <c r="AF484" i="7"/>
  <c r="AE484" i="7"/>
  <c r="AD484" i="7"/>
  <c r="AC484" i="7"/>
  <c r="AB484" i="7"/>
  <c r="AA484" i="7"/>
  <c r="Z484" i="7"/>
  <c r="Y484" i="7"/>
  <c r="X484" i="7"/>
  <c r="W484" i="7"/>
  <c r="V484" i="7"/>
  <c r="U484" i="7"/>
  <c r="T484" i="7"/>
  <c r="S484" i="7"/>
  <c r="R484" i="7"/>
  <c r="P484" i="7"/>
  <c r="O484" i="7"/>
  <c r="N484" i="7"/>
  <c r="M484" i="7"/>
  <c r="L484" i="7"/>
  <c r="K484" i="7"/>
  <c r="H484" i="7"/>
  <c r="G484" i="7"/>
  <c r="C484" i="7" s="1"/>
  <c r="F484" i="7"/>
  <c r="E484" i="7"/>
  <c r="AF483" i="7"/>
  <c r="AE483" i="7"/>
  <c r="AD483" i="7"/>
  <c r="AC483" i="7"/>
  <c r="AB483" i="7"/>
  <c r="AA483" i="7"/>
  <c r="Z483" i="7"/>
  <c r="Y483" i="7"/>
  <c r="AJ483" i="7" s="1"/>
  <c r="X483" i="7"/>
  <c r="W483" i="7"/>
  <c r="V483" i="7"/>
  <c r="U483" i="7"/>
  <c r="T483" i="7"/>
  <c r="S483" i="7"/>
  <c r="R483" i="7"/>
  <c r="P483" i="7"/>
  <c r="O483" i="7"/>
  <c r="N483" i="7"/>
  <c r="M483" i="7"/>
  <c r="L483" i="7"/>
  <c r="K483" i="7"/>
  <c r="H483" i="7"/>
  <c r="G483" i="7"/>
  <c r="C483" i="7" s="1"/>
  <c r="F483" i="7"/>
  <c r="E483" i="7"/>
  <c r="AF482" i="7"/>
  <c r="AE482" i="7"/>
  <c r="AD482" i="7"/>
  <c r="AC482" i="7"/>
  <c r="AB482" i="7"/>
  <c r="AA482" i="7"/>
  <c r="Z482" i="7"/>
  <c r="Y482" i="7"/>
  <c r="AJ482" i="7" s="1"/>
  <c r="X482" i="7"/>
  <c r="W482" i="7"/>
  <c r="V482" i="7"/>
  <c r="U482" i="7"/>
  <c r="T482" i="7"/>
  <c r="S482" i="7"/>
  <c r="R482" i="7"/>
  <c r="P482" i="7"/>
  <c r="O482" i="7"/>
  <c r="N482" i="7"/>
  <c r="M482" i="7"/>
  <c r="L482" i="7"/>
  <c r="K482" i="7"/>
  <c r="H482" i="7"/>
  <c r="G482" i="7"/>
  <c r="C482" i="7" s="1"/>
  <c r="F482" i="7"/>
  <c r="E482" i="7"/>
  <c r="AF481" i="7"/>
  <c r="AE481" i="7"/>
  <c r="AD481" i="7"/>
  <c r="AC481" i="7"/>
  <c r="AB481" i="7"/>
  <c r="AA481" i="7"/>
  <c r="Z481" i="7"/>
  <c r="Y481" i="7"/>
  <c r="AJ481" i="7" s="1"/>
  <c r="X481" i="7"/>
  <c r="W481" i="7"/>
  <c r="V481" i="7"/>
  <c r="U481" i="7"/>
  <c r="T481" i="7"/>
  <c r="S481" i="7"/>
  <c r="R481" i="7"/>
  <c r="P481" i="7"/>
  <c r="O481" i="7"/>
  <c r="N481" i="7"/>
  <c r="M481" i="7"/>
  <c r="L481" i="7"/>
  <c r="K481" i="7"/>
  <c r="H481" i="7"/>
  <c r="G481" i="7"/>
  <c r="C481" i="7" s="1"/>
  <c r="F481" i="7"/>
  <c r="E481" i="7"/>
  <c r="AF480" i="7"/>
  <c r="AE480" i="7"/>
  <c r="AD480" i="7"/>
  <c r="AC480" i="7"/>
  <c r="AB480" i="7"/>
  <c r="AA480" i="7"/>
  <c r="Z480" i="7"/>
  <c r="Y480" i="7"/>
  <c r="AH480" i="7" s="1"/>
  <c r="X480" i="7"/>
  <c r="W480" i="7"/>
  <c r="V480" i="7"/>
  <c r="U480" i="7"/>
  <c r="T480" i="7"/>
  <c r="S480" i="7"/>
  <c r="R480" i="7"/>
  <c r="P480" i="7"/>
  <c r="O480" i="7"/>
  <c r="N480" i="7"/>
  <c r="M480" i="7"/>
  <c r="L480" i="7"/>
  <c r="K480" i="7"/>
  <c r="H480" i="7"/>
  <c r="G480" i="7"/>
  <c r="C480" i="7" s="1"/>
  <c r="F480" i="7"/>
  <c r="E480" i="7"/>
  <c r="AF479" i="7"/>
  <c r="AE479" i="7"/>
  <c r="AD479" i="7"/>
  <c r="AC479" i="7"/>
  <c r="AB479" i="7"/>
  <c r="AA479" i="7"/>
  <c r="Z479" i="7"/>
  <c r="Y479" i="7"/>
  <c r="X479" i="7"/>
  <c r="W479" i="7"/>
  <c r="V479" i="7"/>
  <c r="U479" i="7"/>
  <c r="T479" i="7"/>
  <c r="S479" i="7"/>
  <c r="R479" i="7"/>
  <c r="P479" i="7"/>
  <c r="O479" i="7"/>
  <c r="N479" i="7"/>
  <c r="M479" i="7"/>
  <c r="L479" i="7"/>
  <c r="K479" i="7"/>
  <c r="H479" i="7"/>
  <c r="G479" i="7"/>
  <c r="C479" i="7" s="1"/>
  <c r="F479" i="7"/>
  <c r="E479" i="7"/>
  <c r="AF478" i="7"/>
  <c r="AE478" i="7"/>
  <c r="AD478" i="7"/>
  <c r="AC478" i="7"/>
  <c r="AB478" i="7"/>
  <c r="AA478" i="7"/>
  <c r="Z478" i="7"/>
  <c r="Y478" i="7"/>
  <c r="AH478" i="7" s="1"/>
  <c r="X478" i="7"/>
  <c r="W478" i="7"/>
  <c r="V478" i="7"/>
  <c r="U478" i="7"/>
  <c r="T478" i="7"/>
  <c r="S478" i="7"/>
  <c r="R478" i="7"/>
  <c r="P478" i="7"/>
  <c r="O478" i="7"/>
  <c r="N478" i="7"/>
  <c r="M478" i="7"/>
  <c r="L478" i="7"/>
  <c r="K478" i="7"/>
  <c r="H478" i="7"/>
  <c r="G478" i="7"/>
  <c r="C478" i="7" s="1"/>
  <c r="F478" i="7"/>
  <c r="E478" i="7"/>
  <c r="AF477" i="7"/>
  <c r="AE477" i="7"/>
  <c r="AD477" i="7"/>
  <c r="AC477" i="7"/>
  <c r="AB477" i="7"/>
  <c r="AA477" i="7"/>
  <c r="Z477" i="7"/>
  <c r="Y477" i="7"/>
  <c r="AI477" i="7" s="1"/>
  <c r="X477" i="7"/>
  <c r="W477" i="7"/>
  <c r="V477" i="7"/>
  <c r="U477" i="7"/>
  <c r="T477" i="7"/>
  <c r="S477" i="7"/>
  <c r="R477" i="7"/>
  <c r="P477" i="7"/>
  <c r="O477" i="7"/>
  <c r="N477" i="7"/>
  <c r="M477" i="7"/>
  <c r="L477" i="7"/>
  <c r="K477" i="7"/>
  <c r="H477" i="7"/>
  <c r="G477" i="7"/>
  <c r="C477" i="7" s="1"/>
  <c r="F477" i="7"/>
  <c r="E477" i="7"/>
  <c r="AF476" i="7"/>
  <c r="AE476" i="7"/>
  <c r="AD476" i="7"/>
  <c r="AC476" i="7"/>
  <c r="AB476" i="7"/>
  <c r="AA476" i="7"/>
  <c r="Z476" i="7"/>
  <c r="Y476" i="7"/>
  <c r="AH476" i="7" s="1"/>
  <c r="X476" i="7"/>
  <c r="W476" i="7"/>
  <c r="V476" i="7"/>
  <c r="U476" i="7"/>
  <c r="T476" i="7"/>
  <c r="S476" i="7"/>
  <c r="R476" i="7"/>
  <c r="P476" i="7"/>
  <c r="O476" i="7"/>
  <c r="N476" i="7"/>
  <c r="M476" i="7"/>
  <c r="L476" i="7"/>
  <c r="K476" i="7"/>
  <c r="H476" i="7"/>
  <c r="G476" i="7"/>
  <c r="C476" i="7" s="1"/>
  <c r="F476" i="7"/>
  <c r="E476" i="7"/>
  <c r="AF475" i="7"/>
  <c r="AE475" i="7"/>
  <c r="AD475" i="7"/>
  <c r="AC475" i="7"/>
  <c r="AB475" i="7"/>
  <c r="AA475" i="7"/>
  <c r="Z475" i="7"/>
  <c r="Y475" i="7"/>
  <c r="X475" i="7"/>
  <c r="W475" i="7"/>
  <c r="V475" i="7"/>
  <c r="U475" i="7"/>
  <c r="T475" i="7"/>
  <c r="S475" i="7"/>
  <c r="R475" i="7"/>
  <c r="P475" i="7"/>
  <c r="O475" i="7"/>
  <c r="N475" i="7"/>
  <c r="M475" i="7"/>
  <c r="L475" i="7"/>
  <c r="K475" i="7"/>
  <c r="H475" i="7"/>
  <c r="G475" i="7"/>
  <c r="C475" i="7" s="1"/>
  <c r="F475" i="7"/>
  <c r="E475" i="7"/>
  <c r="AF474" i="7"/>
  <c r="AE474" i="7"/>
  <c r="AD474" i="7"/>
  <c r="AC474" i="7"/>
  <c r="AB474" i="7"/>
  <c r="AA474" i="7"/>
  <c r="Z474" i="7"/>
  <c r="Y474" i="7"/>
  <c r="AH474" i="7" s="1"/>
  <c r="X474" i="7"/>
  <c r="W474" i="7"/>
  <c r="V474" i="7"/>
  <c r="U474" i="7"/>
  <c r="T474" i="7"/>
  <c r="S474" i="7"/>
  <c r="R474" i="7"/>
  <c r="P474" i="7"/>
  <c r="O474" i="7"/>
  <c r="N474" i="7"/>
  <c r="M474" i="7"/>
  <c r="L474" i="7"/>
  <c r="K474" i="7"/>
  <c r="H474" i="7"/>
  <c r="G474" i="7"/>
  <c r="C474" i="7" s="1"/>
  <c r="F474" i="7"/>
  <c r="E474" i="7"/>
  <c r="AF473" i="7"/>
  <c r="AE473" i="7"/>
  <c r="AD473" i="7"/>
  <c r="AC473" i="7"/>
  <c r="AB473" i="7"/>
  <c r="AA473" i="7"/>
  <c r="Z473" i="7"/>
  <c r="Y473" i="7"/>
  <c r="AI473" i="7" s="1"/>
  <c r="X473" i="7"/>
  <c r="W473" i="7"/>
  <c r="V473" i="7"/>
  <c r="U473" i="7"/>
  <c r="T473" i="7"/>
  <c r="S473" i="7"/>
  <c r="R473" i="7"/>
  <c r="P473" i="7"/>
  <c r="O473" i="7"/>
  <c r="N473" i="7"/>
  <c r="M473" i="7"/>
  <c r="L473" i="7"/>
  <c r="K473" i="7"/>
  <c r="H473" i="7"/>
  <c r="G473" i="7"/>
  <c r="C473" i="7" s="1"/>
  <c r="F473" i="7"/>
  <c r="E473" i="7"/>
  <c r="AF472" i="7"/>
  <c r="AE472" i="7"/>
  <c r="AD472" i="7"/>
  <c r="AC472" i="7"/>
  <c r="AB472" i="7"/>
  <c r="AA472" i="7"/>
  <c r="Z472" i="7"/>
  <c r="Y472" i="7"/>
  <c r="AH472" i="7" s="1"/>
  <c r="X472" i="7"/>
  <c r="W472" i="7"/>
  <c r="V472" i="7"/>
  <c r="U472" i="7"/>
  <c r="T472" i="7"/>
  <c r="S472" i="7"/>
  <c r="R472" i="7"/>
  <c r="P472" i="7"/>
  <c r="O472" i="7"/>
  <c r="N472" i="7"/>
  <c r="M472" i="7"/>
  <c r="L472" i="7"/>
  <c r="K472" i="7"/>
  <c r="H472" i="7"/>
  <c r="G472" i="7"/>
  <c r="C472" i="7" s="1"/>
  <c r="F472" i="7"/>
  <c r="E472" i="7"/>
  <c r="AF471" i="7"/>
  <c r="AE471" i="7"/>
  <c r="AD471" i="7"/>
  <c r="AC471" i="7"/>
  <c r="AB471" i="7"/>
  <c r="AA471" i="7"/>
  <c r="Z471" i="7"/>
  <c r="Y471" i="7"/>
  <c r="X471" i="7"/>
  <c r="W471" i="7"/>
  <c r="V471" i="7"/>
  <c r="U471" i="7"/>
  <c r="T471" i="7"/>
  <c r="S471" i="7"/>
  <c r="R471" i="7"/>
  <c r="P471" i="7"/>
  <c r="O471" i="7"/>
  <c r="N471" i="7"/>
  <c r="M471" i="7"/>
  <c r="L471" i="7"/>
  <c r="K471" i="7"/>
  <c r="H471" i="7"/>
  <c r="G471" i="7"/>
  <c r="C471" i="7" s="1"/>
  <c r="F471" i="7"/>
  <c r="E471" i="7"/>
  <c r="AF470" i="7"/>
  <c r="AE470" i="7"/>
  <c r="AD470" i="7"/>
  <c r="AC470" i="7"/>
  <c r="AB470" i="7"/>
  <c r="AA470" i="7"/>
  <c r="Z470" i="7"/>
  <c r="Y470" i="7"/>
  <c r="AH470" i="7" s="1"/>
  <c r="X470" i="7"/>
  <c r="W470" i="7"/>
  <c r="V470" i="7"/>
  <c r="U470" i="7"/>
  <c r="T470" i="7"/>
  <c r="S470" i="7"/>
  <c r="R470" i="7"/>
  <c r="P470" i="7"/>
  <c r="O470" i="7"/>
  <c r="N470" i="7"/>
  <c r="M470" i="7"/>
  <c r="L470" i="7"/>
  <c r="K470" i="7"/>
  <c r="H470" i="7"/>
  <c r="G470" i="7"/>
  <c r="C470" i="7" s="1"/>
  <c r="F470" i="7"/>
  <c r="E470" i="7"/>
  <c r="AF469" i="7"/>
  <c r="AE469" i="7"/>
  <c r="AD469" i="7"/>
  <c r="AC469" i="7"/>
  <c r="AB469" i="7"/>
  <c r="AA469" i="7"/>
  <c r="Z469" i="7"/>
  <c r="Y469" i="7"/>
  <c r="AI469" i="7" s="1"/>
  <c r="X469" i="7"/>
  <c r="W469" i="7"/>
  <c r="V469" i="7"/>
  <c r="U469" i="7"/>
  <c r="T469" i="7"/>
  <c r="S469" i="7"/>
  <c r="R469" i="7"/>
  <c r="P469" i="7"/>
  <c r="O469" i="7"/>
  <c r="N469" i="7"/>
  <c r="M469" i="7"/>
  <c r="L469" i="7"/>
  <c r="K469" i="7"/>
  <c r="H469" i="7"/>
  <c r="G469" i="7"/>
  <c r="C469" i="7" s="1"/>
  <c r="F469" i="7"/>
  <c r="E469" i="7"/>
  <c r="AF468" i="7"/>
  <c r="AE468" i="7"/>
  <c r="AD468" i="7"/>
  <c r="AC468" i="7"/>
  <c r="AB468" i="7"/>
  <c r="AA468" i="7"/>
  <c r="Z468" i="7"/>
  <c r="Y468" i="7"/>
  <c r="AH468" i="7" s="1"/>
  <c r="X468" i="7"/>
  <c r="W468" i="7"/>
  <c r="V468" i="7"/>
  <c r="U468" i="7"/>
  <c r="T468" i="7"/>
  <c r="S468" i="7"/>
  <c r="R468" i="7"/>
  <c r="P468" i="7"/>
  <c r="O468" i="7"/>
  <c r="N468" i="7"/>
  <c r="M468" i="7"/>
  <c r="L468" i="7"/>
  <c r="K468" i="7"/>
  <c r="H468" i="7"/>
  <c r="G468" i="7"/>
  <c r="C468" i="7" s="1"/>
  <c r="F468" i="7"/>
  <c r="E468" i="7"/>
  <c r="AF467" i="7"/>
  <c r="AE467" i="7"/>
  <c r="AD467" i="7"/>
  <c r="AC467" i="7"/>
  <c r="AB467" i="7"/>
  <c r="AA467" i="7"/>
  <c r="Z467" i="7"/>
  <c r="Y467" i="7"/>
  <c r="X467" i="7"/>
  <c r="W467" i="7"/>
  <c r="V467" i="7"/>
  <c r="U467" i="7"/>
  <c r="T467" i="7"/>
  <c r="S467" i="7"/>
  <c r="R467" i="7"/>
  <c r="P467" i="7"/>
  <c r="O467" i="7"/>
  <c r="N467" i="7"/>
  <c r="M467" i="7"/>
  <c r="L467" i="7"/>
  <c r="K467" i="7"/>
  <c r="H467" i="7"/>
  <c r="G467" i="7"/>
  <c r="C467" i="7" s="1"/>
  <c r="F467" i="7"/>
  <c r="E467" i="7"/>
  <c r="AF466" i="7"/>
  <c r="AE466" i="7"/>
  <c r="AD466" i="7"/>
  <c r="AC466" i="7"/>
  <c r="AB466" i="7"/>
  <c r="AA466" i="7"/>
  <c r="Z466" i="7"/>
  <c r="Y466" i="7"/>
  <c r="AH466" i="7" s="1"/>
  <c r="X466" i="7"/>
  <c r="W466" i="7"/>
  <c r="V466" i="7"/>
  <c r="U466" i="7"/>
  <c r="T466" i="7"/>
  <c r="S466" i="7"/>
  <c r="R466" i="7"/>
  <c r="P466" i="7"/>
  <c r="O466" i="7"/>
  <c r="N466" i="7"/>
  <c r="M466" i="7"/>
  <c r="L466" i="7"/>
  <c r="K466" i="7"/>
  <c r="H466" i="7"/>
  <c r="G466" i="7"/>
  <c r="C466" i="7" s="1"/>
  <c r="F466" i="7"/>
  <c r="E466" i="7"/>
  <c r="AF465" i="7"/>
  <c r="AE465" i="7"/>
  <c r="AD465" i="7"/>
  <c r="AC465" i="7"/>
  <c r="AB465" i="7"/>
  <c r="AA465" i="7"/>
  <c r="Z465" i="7"/>
  <c r="Y465" i="7"/>
  <c r="AI465" i="7" s="1"/>
  <c r="X465" i="7"/>
  <c r="W465" i="7"/>
  <c r="V465" i="7"/>
  <c r="U465" i="7"/>
  <c r="T465" i="7"/>
  <c r="S465" i="7"/>
  <c r="R465" i="7"/>
  <c r="P465" i="7"/>
  <c r="O465" i="7"/>
  <c r="N465" i="7"/>
  <c r="M465" i="7"/>
  <c r="L465" i="7"/>
  <c r="K465" i="7"/>
  <c r="H465" i="7"/>
  <c r="G465" i="7"/>
  <c r="C465" i="7" s="1"/>
  <c r="F465" i="7"/>
  <c r="E465" i="7"/>
  <c r="AF464" i="7"/>
  <c r="AE464" i="7"/>
  <c r="AD464" i="7"/>
  <c r="AC464" i="7"/>
  <c r="AB464" i="7"/>
  <c r="AA464" i="7"/>
  <c r="Z464" i="7"/>
  <c r="Y464" i="7"/>
  <c r="AH464" i="7" s="1"/>
  <c r="X464" i="7"/>
  <c r="W464" i="7"/>
  <c r="V464" i="7"/>
  <c r="U464" i="7"/>
  <c r="T464" i="7"/>
  <c r="S464" i="7"/>
  <c r="R464" i="7"/>
  <c r="P464" i="7"/>
  <c r="O464" i="7"/>
  <c r="N464" i="7"/>
  <c r="M464" i="7"/>
  <c r="L464" i="7"/>
  <c r="K464" i="7"/>
  <c r="H464" i="7"/>
  <c r="G464" i="7"/>
  <c r="C464" i="7" s="1"/>
  <c r="F464" i="7"/>
  <c r="E464" i="7"/>
  <c r="AF463" i="7"/>
  <c r="AE463" i="7"/>
  <c r="AD463" i="7"/>
  <c r="AC463" i="7"/>
  <c r="AB463" i="7"/>
  <c r="AA463" i="7"/>
  <c r="Z463" i="7"/>
  <c r="Y463" i="7"/>
  <c r="X463" i="7"/>
  <c r="W463" i="7"/>
  <c r="V463" i="7"/>
  <c r="U463" i="7"/>
  <c r="T463" i="7"/>
  <c r="S463" i="7"/>
  <c r="R463" i="7"/>
  <c r="P463" i="7"/>
  <c r="O463" i="7"/>
  <c r="N463" i="7"/>
  <c r="M463" i="7"/>
  <c r="L463" i="7"/>
  <c r="K463" i="7"/>
  <c r="H463" i="7"/>
  <c r="G463" i="7"/>
  <c r="C463" i="7" s="1"/>
  <c r="F463" i="7"/>
  <c r="E463" i="7"/>
  <c r="AF462" i="7"/>
  <c r="AE462" i="7"/>
  <c r="AD462" i="7"/>
  <c r="AC462" i="7"/>
  <c r="AB462" i="7"/>
  <c r="AA462" i="7"/>
  <c r="Z462" i="7"/>
  <c r="Y462" i="7"/>
  <c r="AH462" i="7" s="1"/>
  <c r="X462" i="7"/>
  <c r="W462" i="7"/>
  <c r="V462" i="7"/>
  <c r="U462" i="7"/>
  <c r="T462" i="7"/>
  <c r="S462" i="7"/>
  <c r="R462" i="7"/>
  <c r="P462" i="7"/>
  <c r="O462" i="7"/>
  <c r="N462" i="7"/>
  <c r="M462" i="7"/>
  <c r="L462" i="7"/>
  <c r="K462" i="7"/>
  <c r="H462" i="7"/>
  <c r="G462" i="7"/>
  <c r="C462" i="7" s="1"/>
  <c r="F462" i="7"/>
  <c r="E462" i="7"/>
  <c r="AF461" i="7"/>
  <c r="AE461" i="7"/>
  <c r="AD461" i="7"/>
  <c r="AC461" i="7"/>
  <c r="AB461" i="7"/>
  <c r="AA461" i="7"/>
  <c r="Z461" i="7"/>
  <c r="Y461" i="7"/>
  <c r="AI461" i="7" s="1"/>
  <c r="X461" i="7"/>
  <c r="W461" i="7"/>
  <c r="V461" i="7"/>
  <c r="U461" i="7"/>
  <c r="T461" i="7"/>
  <c r="S461" i="7"/>
  <c r="R461" i="7"/>
  <c r="P461" i="7"/>
  <c r="O461" i="7"/>
  <c r="N461" i="7"/>
  <c r="M461" i="7"/>
  <c r="L461" i="7"/>
  <c r="K461" i="7"/>
  <c r="H461" i="7"/>
  <c r="G461" i="7"/>
  <c r="C461" i="7" s="1"/>
  <c r="F461" i="7"/>
  <c r="E461" i="7"/>
  <c r="AF460" i="7"/>
  <c r="AE460" i="7"/>
  <c r="AD460" i="7"/>
  <c r="AC460" i="7"/>
  <c r="AB460" i="7"/>
  <c r="AA460" i="7"/>
  <c r="Z460" i="7"/>
  <c r="Y460" i="7"/>
  <c r="AH460" i="7" s="1"/>
  <c r="X460" i="7"/>
  <c r="W460" i="7"/>
  <c r="V460" i="7"/>
  <c r="U460" i="7"/>
  <c r="T460" i="7"/>
  <c r="S460" i="7"/>
  <c r="R460" i="7"/>
  <c r="P460" i="7"/>
  <c r="O460" i="7"/>
  <c r="N460" i="7"/>
  <c r="M460" i="7"/>
  <c r="L460" i="7"/>
  <c r="K460" i="7"/>
  <c r="H460" i="7"/>
  <c r="G460" i="7"/>
  <c r="C460" i="7" s="1"/>
  <c r="F460" i="7"/>
  <c r="E460" i="7"/>
  <c r="AF459" i="7"/>
  <c r="AE459" i="7"/>
  <c r="AD459" i="7"/>
  <c r="AC459" i="7"/>
  <c r="AB459" i="7"/>
  <c r="AA459" i="7"/>
  <c r="Z459" i="7"/>
  <c r="Y459" i="7"/>
  <c r="X459" i="7"/>
  <c r="W459" i="7"/>
  <c r="V459" i="7"/>
  <c r="U459" i="7"/>
  <c r="T459" i="7"/>
  <c r="S459" i="7"/>
  <c r="R459" i="7"/>
  <c r="P459" i="7"/>
  <c r="O459" i="7"/>
  <c r="N459" i="7"/>
  <c r="M459" i="7"/>
  <c r="L459" i="7"/>
  <c r="K459" i="7"/>
  <c r="H459" i="7"/>
  <c r="G459" i="7"/>
  <c r="C459" i="7" s="1"/>
  <c r="F459" i="7"/>
  <c r="E459" i="7"/>
  <c r="AF458" i="7"/>
  <c r="AE458" i="7"/>
  <c r="AD458" i="7"/>
  <c r="AC458" i="7"/>
  <c r="AB458" i="7"/>
  <c r="AA458" i="7"/>
  <c r="Z458" i="7"/>
  <c r="Y458" i="7"/>
  <c r="AH458" i="7" s="1"/>
  <c r="X458" i="7"/>
  <c r="W458" i="7"/>
  <c r="V458" i="7"/>
  <c r="U458" i="7"/>
  <c r="T458" i="7"/>
  <c r="S458" i="7"/>
  <c r="R458" i="7"/>
  <c r="P458" i="7"/>
  <c r="O458" i="7"/>
  <c r="N458" i="7"/>
  <c r="M458" i="7"/>
  <c r="L458" i="7"/>
  <c r="K458" i="7"/>
  <c r="H458" i="7"/>
  <c r="G458" i="7"/>
  <c r="C458" i="7" s="1"/>
  <c r="F458" i="7"/>
  <c r="E458" i="7"/>
  <c r="AF457" i="7"/>
  <c r="AE457" i="7"/>
  <c r="AD457" i="7"/>
  <c r="AC457" i="7"/>
  <c r="AB457" i="7"/>
  <c r="AA457" i="7"/>
  <c r="Z457" i="7"/>
  <c r="Y457" i="7"/>
  <c r="AI457" i="7" s="1"/>
  <c r="X457" i="7"/>
  <c r="W457" i="7"/>
  <c r="V457" i="7"/>
  <c r="U457" i="7"/>
  <c r="T457" i="7"/>
  <c r="S457" i="7"/>
  <c r="R457" i="7"/>
  <c r="P457" i="7"/>
  <c r="O457" i="7"/>
  <c r="N457" i="7"/>
  <c r="M457" i="7"/>
  <c r="L457" i="7"/>
  <c r="K457" i="7"/>
  <c r="H457" i="7"/>
  <c r="G457" i="7"/>
  <c r="C457" i="7" s="1"/>
  <c r="F457" i="7"/>
  <c r="E457" i="7"/>
  <c r="AF456" i="7"/>
  <c r="AE456" i="7"/>
  <c r="AD456" i="7"/>
  <c r="AC456" i="7"/>
  <c r="AB456" i="7"/>
  <c r="AA456" i="7"/>
  <c r="Z456" i="7"/>
  <c r="Y456" i="7"/>
  <c r="AH456" i="7" s="1"/>
  <c r="X456" i="7"/>
  <c r="W456" i="7"/>
  <c r="V456" i="7"/>
  <c r="U456" i="7"/>
  <c r="T456" i="7"/>
  <c r="S456" i="7"/>
  <c r="R456" i="7"/>
  <c r="P456" i="7"/>
  <c r="O456" i="7"/>
  <c r="N456" i="7"/>
  <c r="M456" i="7"/>
  <c r="L456" i="7"/>
  <c r="K456" i="7"/>
  <c r="H456" i="7"/>
  <c r="G456" i="7"/>
  <c r="C456" i="7" s="1"/>
  <c r="F456" i="7"/>
  <c r="E456" i="7"/>
  <c r="AF455" i="7"/>
  <c r="AE455" i="7"/>
  <c r="AD455" i="7"/>
  <c r="AC455" i="7"/>
  <c r="AB455" i="7"/>
  <c r="AA455" i="7"/>
  <c r="Z455" i="7"/>
  <c r="Y455" i="7"/>
  <c r="X455" i="7"/>
  <c r="W455" i="7"/>
  <c r="V455" i="7"/>
  <c r="U455" i="7"/>
  <c r="T455" i="7"/>
  <c r="S455" i="7"/>
  <c r="R455" i="7"/>
  <c r="P455" i="7"/>
  <c r="O455" i="7"/>
  <c r="N455" i="7"/>
  <c r="M455" i="7"/>
  <c r="L455" i="7"/>
  <c r="K455" i="7"/>
  <c r="H455" i="7"/>
  <c r="G455" i="7"/>
  <c r="C455" i="7" s="1"/>
  <c r="F455" i="7"/>
  <c r="E455" i="7"/>
  <c r="AF454" i="7"/>
  <c r="AE454" i="7"/>
  <c r="AD454" i="7"/>
  <c r="AC454" i="7"/>
  <c r="AB454" i="7"/>
  <c r="AA454" i="7"/>
  <c r="Z454" i="7"/>
  <c r="Y454" i="7"/>
  <c r="AH454" i="7" s="1"/>
  <c r="X454" i="7"/>
  <c r="W454" i="7"/>
  <c r="V454" i="7"/>
  <c r="U454" i="7"/>
  <c r="T454" i="7"/>
  <c r="S454" i="7"/>
  <c r="R454" i="7"/>
  <c r="P454" i="7"/>
  <c r="O454" i="7"/>
  <c r="N454" i="7"/>
  <c r="M454" i="7"/>
  <c r="L454" i="7"/>
  <c r="K454" i="7"/>
  <c r="H454" i="7"/>
  <c r="G454" i="7"/>
  <c r="C454" i="7" s="1"/>
  <c r="F454" i="7"/>
  <c r="E454" i="7"/>
  <c r="AF453" i="7"/>
  <c r="AE453" i="7"/>
  <c r="AD453" i="7"/>
  <c r="AC453" i="7"/>
  <c r="AB453" i="7"/>
  <c r="AA453" i="7"/>
  <c r="Z453" i="7"/>
  <c r="Y453" i="7"/>
  <c r="AI453" i="7" s="1"/>
  <c r="X453" i="7"/>
  <c r="W453" i="7"/>
  <c r="V453" i="7"/>
  <c r="U453" i="7"/>
  <c r="T453" i="7"/>
  <c r="S453" i="7"/>
  <c r="R453" i="7"/>
  <c r="P453" i="7"/>
  <c r="O453" i="7"/>
  <c r="N453" i="7"/>
  <c r="M453" i="7"/>
  <c r="L453" i="7"/>
  <c r="K453" i="7"/>
  <c r="H453" i="7"/>
  <c r="G453" i="7"/>
  <c r="C453" i="7" s="1"/>
  <c r="F453" i="7"/>
  <c r="E453" i="7"/>
  <c r="AF452" i="7"/>
  <c r="AE452" i="7"/>
  <c r="AD452" i="7"/>
  <c r="AC452" i="7"/>
  <c r="AB452" i="7"/>
  <c r="AA452" i="7"/>
  <c r="Z452" i="7"/>
  <c r="Y452" i="7"/>
  <c r="AH452" i="7" s="1"/>
  <c r="X452" i="7"/>
  <c r="W452" i="7"/>
  <c r="V452" i="7"/>
  <c r="U452" i="7"/>
  <c r="T452" i="7"/>
  <c r="S452" i="7"/>
  <c r="R452" i="7"/>
  <c r="P452" i="7"/>
  <c r="O452" i="7"/>
  <c r="N452" i="7"/>
  <c r="M452" i="7"/>
  <c r="L452" i="7"/>
  <c r="K452" i="7"/>
  <c r="H452" i="7"/>
  <c r="G452" i="7"/>
  <c r="C452" i="7" s="1"/>
  <c r="F452" i="7"/>
  <c r="E452" i="7"/>
  <c r="AF451" i="7"/>
  <c r="AE451" i="7"/>
  <c r="AD451" i="7"/>
  <c r="AC451" i="7"/>
  <c r="AB451" i="7"/>
  <c r="AA451" i="7"/>
  <c r="Z451" i="7"/>
  <c r="Y451" i="7"/>
  <c r="X451" i="7"/>
  <c r="W451" i="7"/>
  <c r="V451" i="7"/>
  <c r="U451" i="7"/>
  <c r="T451" i="7"/>
  <c r="S451" i="7"/>
  <c r="R451" i="7"/>
  <c r="P451" i="7"/>
  <c r="O451" i="7"/>
  <c r="N451" i="7"/>
  <c r="M451" i="7"/>
  <c r="L451" i="7"/>
  <c r="K451" i="7"/>
  <c r="H451" i="7"/>
  <c r="G451" i="7"/>
  <c r="C451" i="7" s="1"/>
  <c r="F451" i="7"/>
  <c r="E451" i="7"/>
  <c r="AF450" i="7"/>
  <c r="AE450" i="7"/>
  <c r="AD450" i="7"/>
  <c r="AC450" i="7"/>
  <c r="AB450" i="7"/>
  <c r="AA450" i="7"/>
  <c r="Z450" i="7"/>
  <c r="Y450" i="7"/>
  <c r="AH450" i="7" s="1"/>
  <c r="X450" i="7"/>
  <c r="W450" i="7"/>
  <c r="V450" i="7"/>
  <c r="U450" i="7"/>
  <c r="T450" i="7"/>
  <c r="S450" i="7"/>
  <c r="R450" i="7"/>
  <c r="P450" i="7"/>
  <c r="O450" i="7"/>
  <c r="N450" i="7"/>
  <c r="M450" i="7"/>
  <c r="L450" i="7"/>
  <c r="K450" i="7"/>
  <c r="H450" i="7"/>
  <c r="G450" i="7"/>
  <c r="C450" i="7" s="1"/>
  <c r="F450" i="7"/>
  <c r="E450" i="7"/>
  <c r="AF449" i="7"/>
  <c r="AE449" i="7"/>
  <c r="AD449" i="7"/>
  <c r="AC449" i="7"/>
  <c r="AB449" i="7"/>
  <c r="AA449" i="7"/>
  <c r="Z449" i="7"/>
  <c r="Y449" i="7"/>
  <c r="AI449" i="7" s="1"/>
  <c r="X449" i="7"/>
  <c r="W449" i="7"/>
  <c r="V449" i="7"/>
  <c r="U449" i="7"/>
  <c r="T449" i="7"/>
  <c r="S449" i="7"/>
  <c r="R449" i="7"/>
  <c r="P449" i="7"/>
  <c r="O449" i="7"/>
  <c r="N449" i="7"/>
  <c r="M449" i="7"/>
  <c r="L449" i="7"/>
  <c r="K449" i="7"/>
  <c r="H449" i="7"/>
  <c r="G449" i="7"/>
  <c r="C449" i="7" s="1"/>
  <c r="F449" i="7"/>
  <c r="E449" i="7"/>
  <c r="AF448" i="7"/>
  <c r="AE448" i="7"/>
  <c r="AD448" i="7"/>
  <c r="AC448" i="7"/>
  <c r="AB448" i="7"/>
  <c r="AA448" i="7"/>
  <c r="Z448" i="7"/>
  <c r="Y448" i="7"/>
  <c r="AH448" i="7" s="1"/>
  <c r="X448" i="7"/>
  <c r="W448" i="7"/>
  <c r="V448" i="7"/>
  <c r="U448" i="7"/>
  <c r="T448" i="7"/>
  <c r="S448" i="7"/>
  <c r="R448" i="7"/>
  <c r="P448" i="7"/>
  <c r="O448" i="7"/>
  <c r="N448" i="7"/>
  <c r="M448" i="7"/>
  <c r="L448" i="7"/>
  <c r="K448" i="7"/>
  <c r="H448" i="7"/>
  <c r="G448" i="7"/>
  <c r="C448" i="7" s="1"/>
  <c r="F448" i="7"/>
  <c r="E448" i="7"/>
  <c r="AF447" i="7"/>
  <c r="AE447" i="7"/>
  <c r="AD447" i="7"/>
  <c r="AC447" i="7"/>
  <c r="AB447" i="7"/>
  <c r="AA447" i="7"/>
  <c r="Z447" i="7"/>
  <c r="Y447" i="7"/>
  <c r="X447" i="7"/>
  <c r="W447" i="7"/>
  <c r="V447" i="7"/>
  <c r="U447" i="7"/>
  <c r="T447" i="7"/>
  <c r="S447" i="7"/>
  <c r="R447" i="7"/>
  <c r="P447" i="7"/>
  <c r="O447" i="7"/>
  <c r="N447" i="7"/>
  <c r="M447" i="7"/>
  <c r="L447" i="7"/>
  <c r="K447" i="7"/>
  <c r="H447" i="7"/>
  <c r="G447" i="7"/>
  <c r="C447" i="7" s="1"/>
  <c r="F447" i="7"/>
  <c r="E447" i="7"/>
  <c r="AF446" i="7"/>
  <c r="AE446" i="7"/>
  <c r="AD446" i="7"/>
  <c r="AC446" i="7"/>
  <c r="AB446" i="7"/>
  <c r="AA446" i="7"/>
  <c r="Z446" i="7"/>
  <c r="Y446" i="7"/>
  <c r="AH446" i="7" s="1"/>
  <c r="X446" i="7"/>
  <c r="W446" i="7"/>
  <c r="V446" i="7"/>
  <c r="U446" i="7"/>
  <c r="T446" i="7"/>
  <c r="S446" i="7"/>
  <c r="R446" i="7"/>
  <c r="P446" i="7"/>
  <c r="O446" i="7"/>
  <c r="N446" i="7"/>
  <c r="M446" i="7"/>
  <c r="L446" i="7"/>
  <c r="K446" i="7"/>
  <c r="H446" i="7"/>
  <c r="G446" i="7"/>
  <c r="C446" i="7" s="1"/>
  <c r="F446" i="7"/>
  <c r="E446" i="7"/>
  <c r="AF445" i="7"/>
  <c r="AE445" i="7"/>
  <c r="AD445" i="7"/>
  <c r="AC445" i="7"/>
  <c r="AB445" i="7"/>
  <c r="AA445" i="7"/>
  <c r="Z445" i="7"/>
  <c r="Y445" i="7"/>
  <c r="AI445" i="7" s="1"/>
  <c r="X445" i="7"/>
  <c r="W445" i="7"/>
  <c r="V445" i="7"/>
  <c r="U445" i="7"/>
  <c r="T445" i="7"/>
  <c r="S445" i="7"/>
  <c r="R445" i="7"/>
  <c r="P445" i="7"/>
  <c r="O445" i="7"/>
  <c r="N445" i="7"/>
  <c r="M445" i="7"/>
  <c r="L445" i="7"/>
  <c r="K445" i="7"/>
  <c r="H445" i="7"/>
  <c r="G445" i="7"/>
  <c r="C445" i="7" s="1"/>
  <c r="F445" i="7"/>
  <c r="E445" i="7"/>
  <c r="AF444" i="7"/>
  <c r="AE444" i="7"/>
  <c r="AD444" i="7"/>
  <c r="AC444" i="7"/>
  <c r="AB444" i="7"/>
  <c r="AA444" i="7"/>
  <c r="Z444" i="7"/>
  <c r="Y444" i="7"/>
  <c r="AH444" i="7" s="1"/>
  <c r="X444" i="7"/>
  <c r="W444" i="7"/>
  <c r="V444" i="7"/>
  <c r="U444" i="7"/>
  <c r="T444" i="7"/>
  <c r="S444" i="7"/>
  <c r="R444" i="7"/>
  <c r="P444" i="7"/>
  <c r="O444" i="7"/>
  <c r="N444" i="7"/>
  <c r="M444" i="7"/>
  <c r="L444" i="7"/>
  <c r="K444" i="7"/>
  <c r="H444" i="7"/>
  <c r="G444" i="7"/>
  <c r="C444" i="7" s="1"/>
  <c r="F444" i="7"/>
  <c r="E444" i="7"/>
  <c r="AF443" i="7"/>
  <c r="AE443" i="7"/>
  <c r="AD443" i="7"/>
  <c r="AC443" i="7"/>
  <c r="AB443" i="7"/>
  <c r="AA443" i="7"/>
  <c r="Z443" i="7"/>
  <c r="Y443" i="7"/>
  <c r="X443" i="7"/>
  <c r="W443" i="7"/>
  <c r="V443" i="7"/>
  <c r="U443" i="7"/>
  <c r="T443" i="7"/>
  <c r="S443" i="7"/>
  <c r="R443" i="7"/>
  <c r="P443" i="7"/>
  <c r="O443" i="7"/>
  <c r="N443" i="7"/>
  <c r="M443" i="7"/>
  <c r="L443" i="7"/>
  <c r="K443" i="7"/>
  <c r="H443" i="7"/>
  <c r="G443" i="7"/>
  <c r="C443" i="7" s="1"/>
  <c r="F443" i="7"/>
  <c r="E443" i="7"/>
  <c r="AF442" i="7"/>
  <c r="AE442" i="7"/>
  <c r="AD442" i="7"/>
  <c r="AC442" i="7"/>
  <c r="AB442" i="7"/>
  <c r="AA442" i="7"/>
  <c r="Z442" i="7"/>
  <c r="Y442" i="7"/>
  <c r="AH442" i="7" s="1"/>
  <c r="X442" i="7"/>
  <c r="W442" i="7"/>
  <c r="V442" i="7"/>
  <c r="U442" i="7"/>
  <c r="T442" i="7"/>
  <c r="S442" i="7"/>
  <c r="R442" i="7"/>
  <c r="P442" i="7"/>
  <c r="O442" i="7"/>
  <c r="N442" i="7"/>
  <c r="M442" i="7"/>
  <c r="L442" i="7"/>
  <c r="K442" i="7"/>
  <c r="H442" i="7"/>
  <c r="G442" i="7"/>
  <c r="C442" i="7" s="1"/>
  <c r="F442" i="7"/>
  <c r="E442" i="7"/>
  <c r="AF441" i="7"/>
  <c r="AE441" i="7"/>
  <c r="AD441" i="7"/>
  <c r="AC441" i="7"/>
  <c r="AB441" i="7"/>
  <c r="AA441" i="7"/>
  <c r="Z441" i="7"/>
  <c r="Y441" i="7"/>
  <c r="X441" i="7"/>
  <c r="W441" i="7"/>
  <c r="V441" i="7"/>
  <c r="U441" i="7"/>
  <c r="T441" i="7"/>
  <c r="S441" i="7"/>
  <c r="R441" i="7"/>
  <c r="P441" i="7"/>
  <c r="O441" i="7"/>
  <c r="N441" i="7"/>
  <c r="M441" i="7"/>
  <c r="L441" i="7"/>
  <c r="K441" i="7"/>
  <c r="H441" i="7"/>
  <c r="G441" i="7"/>
  <c r="C441" i="7" s="1"/>
  <c r="F441" i="7"/>
  <c r="E441" i="7"/>
  <c r="AF440" i="7"/>
  <c r="AE440" i="7"/>
  <c r="AD440" i="7"/>
  <c r="AC440" i="7"/>
  <c r="AB440" i="7"/>
  <c r="AA440" i="7"/>
  <c r="Z440" i="7"/>
  <c r="Y440" i="7"/>
  <c r="AH440" i="7" s="1"/>
  <c r="X440" i="7"/>
  <c r="W440" i="7"/>
  <c r="V440" i="7"/>
  <c r="U440" i="7"/>
  <c r="T440" i="7"/>
  <c r="S440" i="7"/>
  <c r="R440" i="7"/>
  <c r="P440" i="7"/>
  <c r="O440" i="7"/>
  <c r="N440" i="7"/>
  <c r="M440" i="7"/>
  <c r="L440" i="7"/>
  <c r="K440" i="7"/>
  <c r="H440" i="7"/>
  <c r="G440" i="7"/>
  <c r="C440" i="7" s="1"/>
  <c r="F440" i="7"/>
  <c r="E440" i="7"/>
  <c r="AF439" i="7"/>
  <c r="AE439" i="7"/>
  <c r="AD439" i="7"/>
  <c r="AC439" i="7"/>
  <c r="AB439" i="7"/>
  <c r="AA439" i="7"/>
  <c r="Z439" i="7"/>
  <c r="Y439" i="7"/>
  <c r="AI439" i="7" s="1"/>
  <c r="X439" i="7"/>
  <c r="W439" i="7"/>
  <c r="V439" i="7"/>
  <c r="U439" i="7"/>
  <c r="T439" i="7"/>
  <c r="S439" i="7"/>
  <c r="R439" i="7"/>
  <c r="P439" i="7"/>
  <c r="O439" i="7"/>
  <c r="N439" i="7"/>
  <c r="M439" i="7"/>
  <c r="L439" i="7"/>
  <c r="K439" i="7"/>
  <c r="H439" i="7"/>
  <c r="G439" i="7"/>
  <c r="C439" i="7" s="1"/>
  <c r="F439" i="7"/>
  <c r="E439" i="7"/>
  <c r="AF438" i="7"/>
  <c r="AE438" i="7"/>
  <c r="AD438" i="7"/>
  <c r="AC438" i="7"/>
  <c r="AB438" i="7"/>
  <c r="AA438" i="7"/>
  <c r="Z438" i="7"/>
  <c r="Y438" i="7"/>
  <c r="AH438" i="7" s="1"/>
  <c r="X438" i="7"/>
  <c r="W438" i="7"/>
  <c r="V438" i="7"/>
  <c r="U438" i="7"/>
  <c r="T438" i="7"/>
  <c r="S438" i="7"/>
  <c r="R438" i="7"/>
  <c r="P438" i="7"/>
  <c r="O438" i="7"/>
  <c r="N438" i="7"/>
  <c r="M438" i="7"/>
  <c r="L438" i="7"/>
  <c r="K438" i="7"/>
  <c r="H438" i="7"/>
  <c r="G438" i="7"/>
  <c r="C438" i="7" s="1"/>
  <c r="F438" i="7"/>
  <c r="E438" i="7"/>
  <c r="AF437" i="7"/>
  <c r="AE437" i="7"/>
  <c r="AD437" i="7"/>
  <c r="AC437" i="7"/>
  <c r="AB437" i="7"/>
  <c r="AA437" i="7"/>
  <c r="Z437" i="7"/>
  <c r="Y437" i="7"/>
  <c r="AI437" i="7" s="1"/>
  <c r="X437" i="7"/>
  <c r="W437" i="7"/>
  <c r="V437" i="7"/>
  <c r="U437" i="7"/>
  <c r="T437" i="7"/>
  <c r="S437" i="7"/>
  <c r="R437" i="7"/>
  <c r="P437" i="7"/>
  <c r="O437" i="7"/>
  <c r="N437" i="7"/>
  <c r="M437" i="7"/>
  <c r="L437" i="7"/>
  <c r="K437" i="7"/>
  <c r="H437" i="7"/>
  <c r="G437" i="7"/>
  <c r="C437" i="7" s="1"/>
  <c r="F437" i="7"/>
  <c r="E437" i="7"/>
  <c r="AF436" i="7"/>
  <c r="AE436" i="7"/>
  <c r="AD436" i="7"/>
  <c r="AC436" i="7"/>
  <c r="AB436" i="7"/>
  <c r="AA436" i="7"/>
  <c r="Z436" i="7"/>
  <c r="Y436" i="7"/>
  <c r="AH436" i="7" s="1"/>
  <c r="X436" i="7"/>
  <c r="W436" i="7"/>
  <c r="V436" i="7"/>
  <c r="U436" i="7"/>
  <c r="T436" i="7"/>
  <c r="S436" i="7"/>
  <c r="R436" i="7"/>
  <c r="P436" i="7"/>
  <c r="O436" i="7"/>
  <c r="N436" i="7"/>
  <c r="M436" i="7"/>
  <c r="L436" i="7"/>
  <c r="K436" i="7"/>
  <c r="H436" i="7"/>
  <c r="G436" i="7"/>
  <c r="C436" i="7" s="1"/>
  <c r="F436" i="7"/>
  <c r="E436" i="7"/>
  <c r="AF435" i="7"/>
  <c r="AE435" i="7"/>
  <c r="AD435" i="7"/>
  <c r="AC435" i="7"/>
  <c r="AB435" i="7"/>
  <c r="AA435" i="7"/>
  <c r="Z435" i="7"/>
  <c r="Y435" i="7"/>
  <c r="AI435" i="7" s="1"/>
  <c r="X435" i="7"/>
  <c r="W435" i="7"/>
  <c r="V435" i="7"/>
  <c r="U435" i="7"/>
  <c r="T435" i="7"/>
  <c r="S435" i="7"/>
  <c r="R435" i="7"/>
  <c r="P435" i="7"/>
  <c r="O435" i="7"/>
  <c r="N435" i="7"/>
  <c r="M435" i="7"/>
  <c r="L435" i="7"/>
  <c r="K435" i="7"/>
  <c r="H435" i="7"/>
  <c r="G435" i="7"/>
  <c r="C435" i="7" s="1"/>
  <c r="F435" i="7"/>
  <c r="E435" i="7"/>
  <c r="AF434" i="7"/>
  <c r="AE434" i="7"/>
  <c r="AD434" i="7"/>
  <c r="AC434" i="7"/>
  <c r="AB434" i="7"/>
  <c r="AA434" i="7"/>
  <c r="Z434" i="7"/>
  <c r="Y434" i="7"/>
  <c r="AH434" i="7" s="1"/>
  <c r="X434" i="7"/>
  <c r="W434" i="7"/>
  <c r="V434" i="7"/>
  <c r="U434" i="7"/>
  <c r="T434" i="7"/>
  <c r="S434" i="7"/>
  <c r="R434" i="7"/>
  <c r="P434" i="7"/>
  <c r="O434" i="7"/>
  <c r="N434" i="7"/>
  <c r="M434" i="7"/>
  <c r="L434" i="7"/>
  <c r="K434" i="7"/>
  <c r="H434" i="7"/>
  <c r="G434" i="7"/>
  <c r="C434" i="7" s="1"/>
  <c r="F434" i="7"/>
  <c r="E434" i="7"/>
  <c r="AF433" i="7"/>
  <c r="AE433" i="7"/>
  <c r="AD433" i="7"/>
  <c r="AC433" i="7"/>
  <c r="AB433" i="7"/>
  <c r="AA433" i="7"/>
  <c r="Z433" i="7"/>
  <c r="Y433" i="7"/>
  <c r="AI433" i="7" s="1"/>
  <c r="X433" i="7"/>
  <c r="W433" i="7"/>
  <c r="V433" i="7"/>
  <c r="U433" i="7"/>
  <c r="T433" i="7"/>
  <c r="S433" i="7"/>
  <c r="R433" i="7"/>
  <c r="P433" i="7"/>
  <c r="O433" i="7"/>
  <c r="N433" i="7"/>
  <c r="M433" i="7"/>
  <c r="L433" i="7"/>
  <c r="K433" i="7"/>
  <c r="H433" i="7"/>
  <c r="G433" i="7"/>
  <c r="C433" i="7" s="1"/>
  <c r="F433" i="7"/>
  <c r="E433" i="7"/>
  <c r="AF432" i="7"/>
  <c r="AE432" i="7"/>
  <c r="AD432" i="7"/>
  <c r="AC432" i="7"/>
  <c r="AB432" i="7"/>
  <c r="AA432" i="7"/>
  <c r="Z432" i="7"/>
  <c r="Y432" i="7"/>
  <c r="AH432" i="7" s="1"/>
  <c r="X432" i="7"/>
  <c r="W432" i="7"/>
  <c r="V432" i="7"/>
  <c r="U432" i="7"/>
  <c r="T432" i="7"/>
  <c r="S432" i="7"/>
  <c r="R432" i="7"/>
  <c r="P432" i="7"/>
  <c r="O432" i="7"/>
  <c r="N432" i="7"/>
  <c r="M432" i="7"/>
  <c r="L432" i="7"/>
  <c r="K432" i="7"/>
  <c r="H432" i="7"/>
  <c r="G432" i="7"/>
  <c r="C432" i="7" s="1"/>
  <c r="F432" i="7"/>
  <c r="E432" i="7"/>
  <c r="AF431" i="7"/>
  <c r="AE431" i="7"/>
  <c r="AD431" i="7"/>
  <c r="AC431" i="7"/>
  <c r="AB431" i="7"/>
  <c r="AA431" i="7"/>
  <c r="Z431" i="7"/>
  <c r="Y431" i="7"/>
  <c r="AI431" i="7" s="1"/>
  <c r="X431" i="7"/>
  <c r="W431" i="7"/>
  <c r="V431" i="7"/>
  <c r="U431" i="7"/>
  <c r="T431" i="7"/>
  <c r="S431" i="7"/>
  <c r="R431" i="7"/>
  <c r="P431" i="7"/>
  <c r="O431" i="7"/>
  <c r="N431" i="7"/>
  <c r="M431" i="7"/>
  <c r="L431" i="7"/>
  <c r="K431" i="7"/>
  <c r="H431" i="7"/>
  <c r="G431" i="7"/>
  <c r="C431" i="7" s="1"/>
  <c r="F431" i="7"/>
  <c r="E431" i="7"/>
  <c r="AF430" i="7"/>
  <c r="AE430" i="7"/>
  <c r="AD430" i="7"/>
  <c r="AC430" i="7"/>
  <c r="AB430" i="7"/>
  <c r="AA430" i="7"/>
  <c r="Z430" i="7"/>
  <c r="Y430" i="7"/>
  <c r="AH430" i="7" s="1"/>
  <c r="X430" i="7"/>
  <c r="W430" i="7"/>
  <c r="V430" i="7"/>
  <c r="U430" i="7"/>
  <c r="T430" i="7"/>
  <c r="S430" i="7"/>
  <c r="R430" i="7"/>
  <c r="P430" i="7"/>
  <c r="O430" i="7"/>
  <c r="N430" i="7"/>
  <c r="M430" i="7"/>
  <c r="L430" i="7"/>
  <c r="K430" i="7"/>
  <c r="H430" i="7"/>
  <c r="G430" i="7"/>
  <c r="C430" i="7" s="1"/>
  <c r="F430" i="7"/>
  <c r="E430" i="7"/>
  <c r="AF429" i="7"/>
  <c r="AE429" i="7"/>
  <c r="AD429" i="7"/>
  <c r="AC429" i="7"/>
  <c r="AB429" i="7"/>
  <c r="AA429" i="7"/>
  <c r="Z429" i="7"/>
  <c r="Y429" i="7"/>
  <c r="X429" i="7"/>
  <c r="W429" i="7"/>
  <c r="V429" i="7"/>
  <c r="U429" i="7"/>
  <c r="T429" i="7"/>
  <c r="S429" i="7"/>
  <c r="R429" i="7"/>
  <c r="P429" i="7"/>
  <c r="O429" i="7"/>
  <c r="N429" i="7"/>
  <c r="M429" i="7"/>
  <c r="L429" i="7"/>
  <c r="K429" i="7"/>
  <c r="H429" i="7"/>
  <c r="G429" i="7"/>
  <c r="C429" i="7" s="1"/>
  <c r="F429" i="7"/>
  <c r="E429" i="7"/>
  <c r="AF428" i="7"/>
  <c r="AE428" i="7"/>
  <c r="AD428" i="7"/>
  <c r="AC428" i="7"/>
  <c r="AB428" i="7"/>
  <c r="AA428" i="7"/>
  <c r="Z428" i="7"/>
  <c r="Y428" i="7"/>
  <c r="AH428" i="7" s="1"/>
  <c r="X428" i="7"/>
  <c r="W428" i="7"/>
  <c r="V428" i="7"/>
  <c r="U428" i="7"/>
  <c r="T428" i="7"/>
  <c r="S428" i="7"/>
  <c r="R428" i="7"/>
  <c r="P428" i="7"/>
  <c r="O428" i="7"/>
  <c r="N428" i="7"/>
  <c r="M428" i="7"/>
  <c r="L428" i="7"/>
  <c r="K428" i="7"/>
  <c r="H428" i="7"/>
  <c r="G428" i="7"/>
  <c r="C428" i="7" s="1"/>
  <c r="F428" i="7"/>
  <c r="E428" i="7"/>
  <c r="AF427" i="7"/>
  <c r="AE427" i="7"/>
  <c r="AD427" i="7"/>
  <c r="AC427" i="7"/>
  <c r="AB427" i="7"/>
  <c r="AA427" i="7"/>
  <c r="Z427" i="7"/>
  <c r="Y427" i="7"/>
  <c r="AI427" i="7" s="1"/>
  <c r="X427" i="7"/>
  <c r="W427" i="7"/>
  <c r="V427" i="7"/>
  <c r="U427" i="7"/>
  <c r="T427" i="7"/>
  <c r="S427" i="7"/>
  <c r="R427" i="7"/>
  <c r="P427" i="7"/>
  <c r="O427" i="7"/>
  <c r="N427" i="7"/>
  <c r="M427" i="7"/>
  <c r="L427" i="7"/>
  <c r="K427" i="7"/>
  <c r="H427" i="7"/>
  <c r="G427" i="7"/>
  <c r="C427" i="7" s="1"/>
  <c r="F427" i="7"/>
  <c r="E427" i="7"/>
  <c r="AF426" i="7"/>
  <c r="AE426" i="7"/>
  <c r="AD426" i="7"/>
  <c r="AC426" i="7"/>
  <c r="AB426" i="7"/>
  <c r="AA426" i="7"/>
  <c r="Z426" i="7"/>
  <c r="Y426" i="7"/>
  <c r="AH426" i="7" s="1"/>
  <c r="X426" i="7"/>
  <c r="W426" i="7"/>
  <c r="V426" i="7"/>
  <c r="U426" i="7"/>
  <c r="T426" i="7"/>
  <c r="S426" i="7"/>
  <c r="R426" i="7"/>
  <c r="P426" i="7"/>
  <c r="O426" i="7"/>
  <c r="N426" i="7"/>
  <c r="M426" i="7"/>
  <c r="L426" i="7"/>
  <c r="K426" i="7"/>
  <c r="H426" i="7"/>
  <c r="G426" i="7"/>
  <c r="C426" i="7" s="1"/>
  <c r="F426" i="7"/>
  <c r="E426" i="7"/>
  <c r="AF425" i="7"/>
  <c r="AE425" i="7"/>
  <c r="AD425" i="7"/>
  <c r="AC425" i="7"/>
  <c r="AB425" i="7"/>
  <c r="AA425" i="7"/>
  <c r="Z425" i="7"/>
  <c r="Y425" i="7"/>
  <c r="AI425" i="7" s="1"/>
  <c r="X425" i="7"/>
  <c r="W425" i="7"/>
  <c r="V425" i="7"/>
  <c r="U425" i="7"/>
  <c r="T425" i="7"/>
  <c r="S425" i="7"/>
  <c r="R425" i="7"/>
  <c r="P425" i="7"/>
  <c r="O425" i="7"/>
  <c r="N425" i="7"/>
  <c r="M425" i="7"/>
  <c r="L425" i="7"/>
  <c r="K425" i="7"/>
  <c r="H425" i="7"/>
  <c r="G425" i="7"/>
  <c r="C425" i="7" s="1"/>
  <c r="F425" i="7"/>
  <c r="E425" i="7"/>
  <c r="AF424" i="7"/>
  <c r="AE424" i="7"/>
  <c r="AD424" i="7"/>
  <c r="AC424" i="7"/>
  <c r="AB424" i="7"/>
  <c r="AA424" i="7"/>
  <c r="Z424" i="7"/>
  <c r="Y424" i="7"/>
  <c r="AH424" i="7" s="1"/>
  <c r="X424" i="7"/>
  <c r="W424" i="7"/>
  <c r="V424" i="7"/>
  <c r="U424" i="7"/>
  <c r="T424" i="7"/>
  <c r="S424" i="7"/>
  <c r="R424" i="7"/>
  <c r="P424" i="7"/>
  <c r="O424" i="7"/>
  <c r="N424" i="7"/>
  <c r="M424" i="7"/>
  <c r="L424" i="7"/>
  <c r="K424" i="7"/>
  <c r="H424" i="7"/>
  <c r="G424" i="7"/>
  <c r="C424" i="7" s="1"/>
  <c r="F424" i="7"/>
  <c r="E424" i="7"/>
  <c r="AF423" i="7"/>
  <c r="AE423" i="7"/>
  <c r="AD423" i="7"/>
  <c r="AC423" i="7"/>
  <c r="AB423" i="7"/>
  <c r="AA423" i="7"/>
  <c r="Z423" i="7"/>
  <c r="Y423" i="7"/>
  <c r="AI423" i="7" s="1"/>
  <c r="X423" i="7"/>
  <c r="W423" i="7"/>
  <c r="V423" i="7"/>
  <c r="U423" i="7"/>
  <c r="T423" i="7"/>
  <c r="S423" i="7"/>
  <c r="R423" i="7"/>
  <c r="P423" i="7"/>
  <c r="O423" i="7"/>
  <c r="N423" i="7"/>
  <c r="M423" i="7"/>
  <c r="L423" i="7"/>
  <c r="K423" i="7"/>
  <c r="H423" i="7"/>
  <c r="G423" i="7"/>
  <c r="C423" i="7" s="1"/>
  <c r="F423" i="7"/>
  <c r="E423" i="7"/>
  <c r="AF422" i="7"/>
  <c r="AE422" i="7"/>
  <c r="AD422" i="7"/>
  <c r="AC422" i="7"/>
  <c r="AB422" i="7"/>
  <c r="AA422" i="7"/>
  <c r="Z422" i="7"/>
  <c r="Y422" i="7"/>
  <c r="AH422" i="7" s="1"/>
  <c r="X422" i="7"/>
  <c r="W422" i="7"/>
  <c r="V422" i="7"/>
  <c r="U422" i="7"/>
  <c r="T422" i="7"/>
  <c r="S422" i="7"/>
  <c r="R422" i="7"/>
  <c r="P422" i="7"/>
  <c r="O422" i="7"/>
  <c r="N422" i="7"/>
  <c r="M422" i="7"/>
  <c r="L422" i="7"/>
  <c r="K422" i="7"/>
  <c r="H422" i="7"/>
  <c r="G422" i="7"/>
  <c r="C422" i="7" s="1"/>
  <c r="F422" i="7"/>
  <c r="E422" i="7"/>
  <c r="AF421" i="7"/>
  <c r="AE421" i="7"/>
  <c r="AD421" i="7"/>
  <c r="AC421" i="7"/>
  <c r="AB421" i="7"/>
  <c r="AA421" i="7"/>
  <c r="Z421" i="7"/>
  <c r="Y421" i="7"/>
  <c r="AI421" i="7" s="1"/>
  <c r="X421" i="7"/>
  <c r="W421" i="7"/>
  <c r="V421" i="7"/>
  <c r="U421" i="7"/>
  <c r="T421" i="7"/>
  <c r="S421" i="7"/>
  <c r="R421" i="7"/>
  <c r="P421" i="7"/>
  <c r="O421" i="7"/>
  <c r="N421" i="7"/>
  <c r="M421" i="7"/>
  <c r="L421" i="7"/>
  <c r="K421" i="7"/>
  <c r="H421" i="7"/>
  <c r="G421" i="7"/>
  <c r="C421" i="7" s="1"/>
  <c r="F421" i="7"/>
  <c r="E421" i="7"/>
  <c r="AF420" i="7"/>
  <c r="AE420" i="7"/>
  <c r="AD420" i="7"/>
  <c r="AC420" i="7"/>
  <c r="AB420" i="7"/>
  <c r="AA420" i="7"/>
  <c r="Z420" i="7"/>
  <c r="Y420" i="7"/>
  <c r="AH420" i="7" s="1"/>
  <c r="X420" i="7"/>
  <c r="W420" i="7"/>
  <c r="V420" i="7"/>
  <c r="U420" i="7"/>
  <c r="T420" i="7"/>
  <c r="S420" i="7"/>
  <c r="R420" i="7"/>
  <c r="P420" i="7"/>
  <c r="O420" i="7"/>
  <c r="N420" i="7"/>
  <c r="M420" i="7"/>
  <c r="L420" i="7"/>
  <c r="K420" i="7"/>
  <c r="H420" i="7"/>
  <c r="G420" i="7"/>
  <c r="C420" i="7" s="1"/>
  <c r="F420" i="7"/>
  <c r="E420" i="7"/>
  <c r="AF419" i="7"/>
  <c r="AE419" i="7"/>
  <c r="AD419" i="7"/>
  <c r="AC419" i="7"/>
  <c r="AB419" i="7"/>
  <c r="AA419" i="7"/>
  <c r="Z419" i="7"/>
  <c r="Y419" i="7"/>
  <c r="AI419" i="7" s="1"/>
  <c r="X419" i="7"/>
  <c r="W419" i="7"/>
  <c r="V419" i="7"/>
  <c r="U419" i="7"/>
  <c r="T419" i="7"/>
  <c r="S419" i="7"/>
  <c r="R419" i="7"/>
  <c r="P419" i="7"/>
  <c r="O419" i="7"/>
  <c r="N419" i="7"/>
  <c r="M419" i="7"/>
  <c r="L419" i="7"/>
  <c r="K419" i="7"/>
  <c r="H419" i="7"/>
  <c r="G419" i="7"/>
  <c r="C419" i="7" s="1"/>
  <c r="F419" i="7"/>
  <c r="E419" i="7"/>
  <c r="AF418" i="7"/>
  <c r="AE418" i="7"/>
  <c r="AD418" i="7"/>
  <c r="AC418" i="7"/>
  <c r="AB418" i="7"/>
  <c r="AA418" i="7"/>
  <c r="Z418" i="7"/>
  <c r="Y418" i="7"/>
  <c r="AH418" i="7" s="1"/>
  <c r="X418" i="7"/>
  <c r="W418" i="7"/>
  <c r="V418" i="7"/>
  <c r="U418" i="7"/>
  <c r="T418" i="7"/>
  <c r="S418" i="7"/>
  <c r="R418" i="7"/>
  <c r="P418" i="7"/>
  <c r="O418" i="7"/>
  <c r="N418" i="7"/>
  <c r="M418" i="7"/>
  <c r="L418" i="7"/>
  <c r="K418" i="7"/>
  <c r="H418" i="7"/>
  <c r="G418" i="7"/>
  <c r="C418" i="7" s="1"/>
  <c r="F418" i="7"/>
  <c r="E418" i="7"/>
  <c r="AF417" i="7"/>
  <c r="AE417" i="7"/>
  <c r="AD417" i="7"/>
  <c r="AC417" i="7"/>
  <c r="AB417" i="7"/>
  <c r="AA417" i="7"/>
  <c r="Z417" i="7"/>
  <c r="Y417" i="7"/>
  <c r="AI417" i="7" s="1"/>
  <c r="X417" i="7"/>
  <c r="W417" i="7"/>
  <c r="V417" i="7"/>
  <c r="U417" i="7"/>
  <c r="T417" i="7"/>
  <c r="S417" i="7"/>
  <c r="R417" i="7"/>
  <c r="P417" i="7"/>
  <c r="O417" i="7"/>
  <c r="N417" i="7"/>
  <c r="M417" i="7"/>
  <c r="L417" i="7"/>
  <c r="K417" i="7"/>
  <c r="H417" i="7"/>
  <c r="G417" i="7"/>
  <c r="C417" i="7" s="1"/>
  <c r="F417" i="7"/>
  <c r="E417" i="7"/>
  <c r="AF416" i="7"/>
  <c r="AE416" i="7"/>
  <c r="AD416" i="7"/>
  <c r="AC416" i="7"/>
  <c r="AB416" i="7"/>
  <c r="AA416" i="7"/>
  <c r="Z416" i="7"/>
  <c r="Y416" i="7"/>
  <c r="AK416" i="7" s="1"/>
  <c r="X416" i="7"/>
  <c r="W416" i="7"/>
  <c r="V416" i="7"/>
  <c r="U416" i="7"/>
  <c r="T416" i="7"/>
  <c r="S416" i="7"/>
  <c r="R416" i="7"/>
  <c r="P416" i="7"/>
  <c r="O416" i="7"/>
  <c r="N416" i="7"/>
  <c r="M416" i="7"/>
  <c r="L416" i="7"/>
  <c r="K416" i="7"/>
  <c r="H416" i="7"/>
  <c r="G416" i="7"/>
  <c r="C416" i="7" s="1"/>
  <c r="F416" i="7"/>
  <c r="E416" i="7"/>
  <c r="AF415" i="7"/>
  <c r="AE415" i="7"/>
  <c r="AD415" i="7"/>
  <c r="AC415" i="7"/>
  <c r="AB415" i="7"/>
  <c r="AA415" i="7"/>
  <c r="Z415" i="7"/>
  <c r="Y415" i="7"/>
  <c r="AI415" i="7" s="1"/>
  <c r="X415" i="7"/>
  <c r="W415" i="7"/>
  <c r="V415" i="7"/>
  <c r="U415" i="7"/>
  <c r="T415" i="7"/>
  <c r="S415" i="7"/>
  <c r="R415" i="7"/>
  <c r="P415" i="7"/>
  <c r="O415" i="7"/>
  <c r="N415" i="7"/>
  <c r="M415" i="7"/>
  <c r="L415" i="7"/>
  <c r="K415" i="7"/>
  <c r="H415" i="7"/>
  <c r="G415" i="7"/>
  <c r="C415" i="7" s="1"/>
  <c r="F415" i="7"/>
  <c r="E415" i="7"/>
  <c r="AF414" i="7"/>
  <c r="AE414" i="7"/>
  <c r="AD414" i="7"/>
  <c r="AC414" i="7"/>
  <c r="AB414" i="7"/>
  <c r="AA414" i="7"/>
  <c r="Z414" i="7"/>
  <c r="Y414" i="7"/>
  <c r="X414" i="7"/>
  <c r="W414" i="7"/>
  <c r="V414" i="7"/>
  <c r="U414" i="7"/>
  <c r="T414" i="7"/>
  <c r="S414" i="7"/>
  <c r="R414" i="7"/>
  <c r="P414" i="7"/>
  <c r="O414" i="7"/>
  <c r="N414" i="7"/>
  <c r="M414" i="7"/>
  <c r="L414" i="7"/>
  <c r="K414" i="7"/>
  <c r="H414" i="7"/>
  <c r="G414" i="7"/>
  <c r="C414" i="7" s="1"/>
  <c r="F414" i="7"/>
  <c r="E414" i="7"/>
  <c r="AF413" i="7"/>
  <c r="AE413" i="7"/>
  <c r="AD413" i="7"/>
  <c r="AC413" i="7"/>
  <c r="AB413" i="7"/>
  <c r="AA413" i="7"/>
  <c r="Z413" i="7"/>
  <c r="Y413" i="7"/>
  <c r="X413" i="7"/>
  <c r="W413" i="7"/>
  <c r="V413" i="7"/>
  <c r="U413" i="7"/>
  <c r="T413" i="7"/>
  <c r="S413" i="7"/>
  <c r="R413" i="7"/>
  <c r="P413" i="7"/>
  <c r="O413" i="7"/>
  <c r="N413" i="7"/>
  <c r="M413" i="7"/>
  <c r="L413" i="7"/>
  <c r="K413" i="7"/>
  <c r="H413" i="7"/>
  <c r="G413" i="7"/>
  <c r="C413" i="7" s="1"/>
  <c r="F413" i="7"/>
  <c r="E413" i="7"/>
  <c r="AF412" i="7"/>
  <c r="AE412" i="7"/>
  <c r="AD412" i="7"/>
  <c r="AC412" i="7"/>
  <c r="AB412" i="7"/>
  <c r="AA412" i="7"/>
  <c r="Z412" i="7"/>
  <c r="Y412" i="7"/>
  <c r="X412" i="7"/>
  <c r="W412" i="7"/>
  <c r="V412" i="7"/>
  <c r="U412" i="7"/>
  <c r="T412" i="7"/>
  <c r="S412" i="7"/>
  <c r="R412" i="7"/>
  <c r="P412" i="7"/>
  <c r="O412" i="7"/>
  <c r="N412" i="7"/>
  <c r="M412" i="7"/>
  <c r="L412" i="7"/>
  <c r="K412" i="7"/>
  <c r="H412" i="7"/>
  <c r="G412" i="7"/>
  <c r="C412" i="7" s="1"/>
  <c r="F412" i="7"/>
  <c r="E412" i="7"/>
  <c r="AF411" i="7"/>
  <c r="AE411" i="7"/>
  <c r="AD411" i="7"/>
  <c r="AC411" i="7"/>
  <c r="AB411" i="7"/>
  <c r="AA411" i="7"/>
  <c r="Z411" i="7"/>
  <c r="Y411" i="7"/>
  <c r="AI411" i="7" s="1"/>
  <c r="X411" i="7"/>
  <c r="W411" i="7"/>
  <c r="V411" i="7"/>
  <c r="U411" i="7"/>
  <c r="T411" i="7"/>
  <c r="S411" i="7"/>
  <c r="R411" i="7"/>
  <c r="P411" i="7"/>
  <c r="O411" i="7"/>
  <c r="N411" i="7"/>
  <c r="M411" i="7"/>
  <c r="L411" i="7"/>
  <c r="K411" i="7"/>
  <c r="H411" i="7"/>
  <c r="G411" i="7"/>
  <c r="C411" i="7" s="1"/>
  <c r="F411" i="7"/>
  <c r="E411" i="7"/>
  <c r="AF410" i="7"/>
  <c r="AE410" i="7"/>
  <c r="AD410" i="7"/>
  <c r="AC410" i="7"/>
  <c r="AB410" i="7"/>
  <c r="AA410" i="7"/>
  <c r="Z410" i="7"/>
  <c r="Y410" i="7"/>
  <c r="AK410" i="7" s="1"/>
  <c r="X410" i="7"/>
  <c r="W410" i="7"/>
  <c r="V410" i="7"/>
  <c r="U410" i="7"/>
  <c r="T410" i="7"/>
  <c r="S410" i="7"/>
  <c r="R410" i="7"/>
  <c r="P410" i="7"/>
  <c r="O410" i="7"/>
  <c r="N410" i="7"/>
  <c r="M410" i="7"/>
  <c r="L410" i="7"/>
  <c r="K410" i="7"/>
  <c r="H410" i="7"/>
  <c r="G410" i="7"/>
  <c r="C410" i="7" s="1"/>
  <c r="F410" i="7"/>
  <c r="E410" i="7"/>
  <c r="AF409" i="7"/>
  <c r="AE409" i="7"/>
  <c r="AD409" i="7"/>
  <c r="AC409" i="7"/>
  <c r="AB409" i="7"/>
  <c r="AA409" i="7"/>
  <c r="Z409" i="7"/>
  <c r="Y409" i="7"/>
  <c r="X409" i="7"/>
  <c r="W409" i="7"/>
  <c r="V409" i="7"/>
  <c r="U409" i="7"/>
  <c r="T409" i="7"/>
  <c r="S409" i="7"/>
  <c r="R409" i="7"/>
  <c r="P409" i="7"/>
  <c r="O409" i="7"/>
  <c r="N409" i="7"/>
  <c r="M409" i="7"/>
  <c r="L409" i="7"/>
  <c r="K409" i="7"/>
  <c r="H409" i="7"/>
  <c r="G409" i="7"/>
  <c r="C409" i="7" s="1"/>
  <c r="F409" i="7"/>
  <c r="E409" i="7"/>
  <c r="AF408" i="7"/>
  <c r="AE408" i="7"/>
  <c r="AD408" i="7"/>
  <c r="AC408" i="7"/>
  <c r="AB408" i="7"/>
  <c r="AA408" i="7"/>
  <c r="Z408" i="7"/>
  <c r="Y408" i="7"/>
  <c r="AK408" i="7" s="1"/>
  <c r="X408" i="7"/>
  <c r="W408" i="7"/>
  <c r="V408" i="7"/>
  <c r="U408" i="7"/>
  <c r="T408" i="7"/>
  <c r="S408" i="7"/>
  <c r="R408" i="7"/>
  <c r="P408" i="7"/>
  <c r="O408" i="7"/>
  <c r="N408" i="7"/>
  <c r="M408" i="7"/>
  <c r="L408" i="7"/>
  <c r="K408" i="7"/>
  <c r="H408" i="7"/>
  <c r="G408" i="7"/>
  <c r="C408" i="7" s="1"/>
  <c r="F408" i="7"/>
  <c r="E408" i="7"/>
  <c r="AF407" i="7"/>
  <c r="AE407" i="7"/>
  <c r="AD407" i="7"/>
  <c r="AC407" i="7"/>
  <c r="AB407" i="7"/>
  <c r="AA407" i="7"/>
  <c r="Z407" i="7"/>
  <c r="Y407" i="7"/>
  <c r="AI407" i="7" s="1"/>
  <c r="X407" i="7"/>
  <c r="W407" i="7"/>
  <c r="V407" i="7"/>
  <c r="U407" i="7"/>
  <c r="T407" i="7"/>
  <c r="S407" i="7"/>
  <c r="R407" i="7"/>
  <c r="P407" i="7"/>
  <c r="O407" i="7"/>
  <c r="N407" i="7"/>
  <c r="M407" i="7"/>
  <c r="L407" i="7"/>
  <c r="K407" i="7"/>
  <c r="H407" i="7"/>
  <c r="G407" i="7"/>
  <c r="C407" i="7" s="1"/>
  <c r="F407" i="7"/>
  <c r="E407" i="7"/>
  <c r="AF406" i="7"/>
  <c r="AE406" i="7"/>
  <c r="AD406" i="7"/>
  <c r="AC406" i="7"/>
  <c r="AB406" i="7"/>
  <c r="AA406" i="7"/>
  <c r="Z406" i="7"/>
  <c r="Y406" i="7"/>
  <c r="X406" i="7"/>
  <c r="W406" i="7"/>
  <c r="V406" i="7"/>
  <c r="U406" i="7"/>
  <c r="T406" i="7"/>
  <c r="S406" i="7"/>
  <c r="R406" i="7"/>
  <c r="P406" i="7"/>
  <c r="O406" i="7"/>
  <c r="N406" i="7"/>
  <c r="M406" i="7"/>
  <c r="L406" i="7"/>
  <c r="K406" i="7"/>
  <c r="H406" i="7"/>
  <c r="G406" i="7"/>
  <c r="C406" i="7" s="1"/>
  <c r="F406" i="7"/>
  <c r="E406" i="7"/>
  <c r="AF405" i="7"/>
  <c r="AE405" i="7"/>
  <c r="AD405" i="7"/>
  <c r="AC405" i="7"/>
  <c r="AB405" i="7"/>
  <c r="AA405" i="7"/>
  <c r="Z405" i="7"/>
  <c r="Y405" i="7"/>
  <c r="AI405" i="7" s="1"/>
  <c r="X405" i="7"/>
  <c r="W405" i="7"/>
  <c r="V405" i="7"/>
  <c r="U405" i="7"/>
  <c r="T405" i="7"/>
  <c r="S405" i="7"/>
  <c r="R405" i="7"/>
  <c r="P405" i="7"/>
  <c r="O405" i="7"/>
  <c r="N405" i="7"/>
  <c r="M405" i="7"/>
  <c r="L405" i="7"/>
  <c r="K405" i="7"/>
  <c r="H405" i="7"/>
  <c r="G405" i="7"/>
  <c r="C405" i="7" s="1"/>
  <c r="F405" i="7"/>
  <c r="E405" i="7"/>
  <c r="AF404" i="7"/>
  <c r="AE404" i="7"/>
  <c r="AD404" i="7"/>
  <c r="AC404" i="7"/>
  <c r="AB404" i="7"/>
  <c r="AA404" i="7"/>
  <c r="Z404" i="7"/>
  <c r="Y404" i="7"/>
  <c r="X404" i="7"/>
  <c r="W404" i="7"/>
  <c r="V404" i="7"/>
  <c r="U404" i="7"/>
  <c r="T404" i="7"/>
  <c r="S404" i="7"/>
  <c r="R404" i="7"/>
  <c r="P404" i="7"/>
  <c r="O404" i="7"/>
  <c r="N404" i="7"/>
  <c r="M404" i="7"/>
  <c r="L404" i="7"/>
  <c r="K404" i="7"/>
  <c r="H404" i="7"/>
  <c r="G404" i="7"/>
  <c r="C404" i="7" s="1"/>
  <c r="F404" i="7"/>
  <c r="E404" i="7"/>
  <c r="AF403" i="7"/>
  <c r="AE403" i="7"/>
  <c r="AD403" i="7"/>
  <c r="AC403" i="7"/>
  <c r="AB403" i="7"/>
  <c r="AA403" i="7"/>
  <c r="Z403" i="7"/>
  <c r="Y403" i="7"/>
  <c r="X403" i="7"/>
  <c r="W403" i="7"/>
  <c r="V403" i="7"/>
  <c r="U403" i="7"/>
  <c r="T403" i="7"/>
  <c r="S403" i="7"/>
  <c r="R403" i="7"/>
  <c r="P403" i="7"/>
  <c r="O403" i="7"/>
  <c r="N403" i="7"/>
  <c r="M403" i="7"/>
  <c r="L403" i="7"/>
  <c r="K403" i="7"/>
  <c r="H403" i="7"/>
  <c r="G403" i="7"/>
  <c r="C403" i="7" s="1"/>
  <c r="F403" i="7"/>
  <c r="E403" i="7"/>
  <c r="AF402" i="7"/>
  <c r="AE402" i="7"/>
  <c r="AD402" i="7"/>
  <c r="AC402" i="7"/>
  <c r="AB402" i="7"/>
  <c r="AA402" i="7"/>
  <c r="Z402" i="7"/>
  <c r="Y402" i="7"/>
  <c r="AH402" i="7" s="1"/>
  <c r="X402" i="7"/>
  <c r="W402" i="7"/>
  <c r="V402" i="7"/>
  <c r="U402" i="7"/>
  <c r="T402" i="7"/>
  <c r="S402" i="7"/>
  <c r="R402" i="7"/>
  <c r="P402" i="7"/>
  <c r="O402" i="7"/>
  <c r="N402" i="7"/>
  <c r="M402" i="7"/>
  <c r="L402" i="7"/>
  <c r="K402" i="7"/>
  <c r="H402" i="7"/>
  <c r="G402" i="7"/>
  <c r="C402" i="7" s="1"/>
  <c r="F402" i="7"/>
  <c r="E402" i="7"/>
  <c r="AF401" i="7"/>
  <c r="AE401" i="7"/>
  <c r="AD401" i="7"/>
  <c r="AC401" i="7"/>
  <c r="AB401" i="7"/>
  <c r="AA401" i="7"/>
  <c r="Z401" i="7"/>
  <c r="Y401" i="7"/>
  <c r="AI401" i="7" s="1"/>
  <c r="X401" i="7"/>
  <c r="W401" i="7"/>
  <c r="V401" i="7"/>
  <c r="U401" i="7"/>
  <c r="T401" i="7"/>
  <c r="S401" i="7"/>
  <c r="R401" i="7"/>
  <c r="P401" i="7"/>
  <c r="O401" i="7"/>
  <c r="N401" i="7"/>
  <c r="M401" i="7"/>
  <c r="L401" i="7"/>
  <c r="K401" i="7"/>
  <c r="H401" i="7"/>
  <c r="G401" i="7"/>
  <c r="C401" i="7" s="1"/>
  <c r="F401" i="7"/>
  <c r="E401" i="7"/>
  <c r="AF400" i="7"/>
  <c r="AE400" i="7"/>
  <c r="AD400" i="7"/>
  <c r="AC400" i="7"/>
  <c r="AB400" i="7"/>
  <c r="AA400" i="7"/>
  <c r="Z400" i="7"/>
  <c r="Y400" i="7"/>
  <c r="AK400" i="7" s="1"/>
  <c r="X400" i="7"/>
  <c r="W400" i="7"/>
  <c r="V400" i="7"/>
  <c r="U400" i="7"/>
  <c r="T400" i="7"/>
  <c r="S400" i="7"/>
  <c r="R400" i="7"/>
  <c r="P400" i="7"/>
  <c r="O400" i="7"/>
  <c r="N400" i="7"/>
  <c r="M400" i="7"/>
  <c r="L400" i="7"/>
  <c r="K400" i="7"/>
  <c r="H400" i="7"/>
  <c r="G400" i="7"/>
  <c r="C400" i="7" s="1"/>
  <c r="F400" i="7"/>
  <c r="E400" i="7"/>
  <c r="AF399" i="7"/>
  <c r="AE399" i="7"/>
  <c r="AD399" i="7"/>
  <c r="AC399" i="7"/>
  <c r="AB399" i="7"/>
  <c r="AA399" i="7"/>
  <c r="Z399" i="7"/>
  <c r="Y399" i="7"/>
  <c r="X399" i="7"/>
  <c r="W399" i="7"/>
  <c r="V399" i="7"/>
  <c r="U399" i="7"/>
  <c r="T399" i="7"/>
  <c r="S399" i="7"/>
  <c r="R399" i="7"/>
  <c r="P399" i="7"/>
  <c r="O399" i="7"/>
  <c r="N399" i="7"/>
  <c r="M399" i="7"/>
  <c r="L399" i="7"/>
  <c r="K399" i="7"/>
  <c r="H399" i="7"/>
  <c r="G399" i="7"/>
  <c r="C399" i="7" s="1"/>
  <c r="F399" i="7"/>
  <c r="E399" i="7"/>
  <c r="AF398" i="7"/>
  <c r="AE398" i="7"/>
  <c r="AD398" i="7"/>
  <c r="AC398" i="7"/>
  <c r="AB398" i="7"/>
  <c r="AA398" i="7"/>
  <c r="Z398" i="7"/>
  <c r="Y398" i="7"/>
  <c r="X398" i="7"/>
  <c r="W398" i="7"/>
  <c r="V398" i="7"/>
  <c r="U398" i="7"/>
  <c r="T398" i="7"/>
  <c r="S398" i="7"/>
  <c r="R398" i="7"/>
  <c r="P398" i="7"/>
  <c r="O398" i="7"/>
  <c r="N398" i="7"/>
  <c r="M398" i="7"/>
  <c r="L398" i="7"/>
  <c r="K398" i="7"/>
  <c r="H398" i="7"/>
  <c r="G398" i="7"/>
  <c r="C398" i="7" s="1"/>
  <c r="F398" i="7"/>
  <c r="E398" i="7"/>
  <c r="AF397" i="7"/>
  <c r="AE397" i="7"/>
  <c r="AD397" i="7"/>
  <c r="AC397" i="7"/>
  <c r="AB397" i="7"/>
  <c r="AA397" i="7"/>
  <c r="Z397" i="7"/>
  <c r="Y397" i="7"/>
  <c r="X397" i="7"/>
  <c r="W397" i="7"/>
  <c r="V397" i="7"/>
  <c r="U397" i="7"/>
  <c r="T397" i="7"/>
  <c r="S397" i="7"/>
  <c r="R397" i="7"/>
  <c r="P397" i="7"/>
  <c r="O397" i="7"/>
  <c r="N397" i="7"/>
  <c r="M397" i="7"/>
  <c r="L397" i="7"/>
  <c r="K397" i="7"/>
  <c r="H397" i="7"/>
  <c r="G397" i="7"/>
  <c r="C397" i="7" s="1"/>
  <c r="F397" i="7"/>
  <c r="E397" i="7"/>
  <c r="AF396" i="7"/>
  <c r="AE396" i="7"/>
  <c r="AD396" i="7"/>
  <c r="AC396" i="7"/>
  <c r="AB396" i="7"/>
  <c r="AA396" i="7"/>
  <c r="Z396" i="7"/>
  <c r="Y396" i="7"/>
  <c r="AI396" i="7" s="1"/>
  <c r="X396" i="7"/>
  <c r="W396" i="7"/>
  <c r="V396" i="7"/>
  <c r="U396" i="7"/>
  <c r="T396" i="7"/>
  <c r="S396" i="7"/>
  <c r="R396" i="7"/>
  <c r="P396" i="7"/>
  <c r="O396" i="7"/>
  <c r="N396" i="7"/>
  <c r="M396" i="7"/>
  <c r="L396" i="7"/>
  <c r="K396" i="7"/>
  <c r="H396" i="7"/>
  <c r="G396" i="7"/>
  <c r="C396" i="7" s="1"/>
  <c r="F396" i="7"/>
  <c r="E396" i="7"/>
  <c r="AF395" i="7"/>
  <c r="AE395" i="7"/>
  <c r="AD395" i="7"/>
  <c r="AC395" i="7"/>
  <c r="AB395" i="7"/>
  <c r="AA395" i="7"/>
  <c r="Z395" i="7"/>
  <c r="Y395" i="7"/>
  <c r="AI395" i="7" s="1"/>
  <c r="X395" i="7"/>
  <c r="W395" i="7"/>
  <c r="V395" i="7"/>
  <c r="U395" i="7"/>
  <c r="T395" i="7"/>
  <c r="S395" i="7"/>
  <c r="R395" i="7"/>
  <c r="P395" i="7"/>
  <c r="O395" i="7"/>
  <c r="N395" i="7"/>
  <c r="M395" i="7"/>
  <c r="L395" i="7"/>
  <c r="K395" i="7"/>
  <c r="H395" i="7"/>
  <c r="G395" i="7"/>
  <c r="C395" i="7" s="1"/>
  <c r="F395" i="7"/>
  <c r="E395" i="7"/>
  <c r="AF394" i="7"/>
  <c r="AE394" i="7"/>
  <c r="AD394" i="7"/>
  <c r="AC394" i="7"/>
  <c r="AB394" i="7"/>
  <c r="AA394" i="7"/>
  <c r="Z394" i="7"/>
  <c r="Y394" i="7"/>
  <c r="X394" i="7"/>
  <c r="W394" i="7"/>
  <c r="V394" i="7"/>
  <c r="U394" i="7"/>
  <c r="T394" i="7"/>
  <c r="S394" i="7"/>
  <c r="R394" i="7"/>
  <c r="P394" i="7"/>
  <c r="O394" i="7"/>
  <c r="N394" i="7"/>
  <c r="M394" i="7"/>
  <c r="L394" i="7"/>
  <c r="K394" i="7"/>
  <c r="H394" i="7"/>
  <c r="G394" i="7"/>
  <c r="C394" i="7" s="1"/>
  <c r="F394" i="7"/>
  <c r="E394" i="7"/>
  <c r="AF393" i="7"/>
  <c r="AE393" i="7"/>
  <c r="AD393" i="7"/>
  <c r="AC393" i="7"/>
  <c r="AB393" i="7"/>
  <c r="AA393" i="7"/>
  <c r="Z393" i="7"/>
  <c r="Y393" i="7"/>
  <c r="AI393" i="7" s="1"/>
  <c r="X393" i="7"/>
  <c r="W393" i="7"/>
  <c r="V393" i="7"/>
  <c r="U393" i="7"/>
  <c r="T393" i="7"/>
  <c r="S393" i="7"/>
  <c r="R393" i="7"/>
  <c r="P393" i="7"/>
  <c r="O393" i="7"/>
  <c r="N393" i="7"/>
  <c r="M393" i="7"/>
  <c r="L393" i="7"/>
  <c r="K393" i="7"/>
  <c r="H393" i="7"/>
  <c r="G393" i="7"/>
  <c r="C393" i="7" s="1"/>
  <c r="F393" i="7"/>
  <c r="E393" i="7"/>
  <c r="AF392" i="7"/>
  <c r="AE392" i="7"/>
  <c r="AD392" i="7"/>
  <c r="AC392" i="7"/>
  <c r="AB392" i="7"/>
  <c r="AA392" i="7"/>
  <c r="Z392" i="7"/>
  <c r="Y392" i="7"/>
  <c r="AI392" i="7" s="1"/>
  <c r="X392" i="7"/>
  <c r="W392" i="7"/>
  <c r="V392" i="7"/>
  <c r="U392" i="7"/>
  <c r="T392" i="7"/>
  <c r="S392" i="7"/>
  <c r="R392" i="7"/>
  <c r="P392" i="7"/>
  <c r="O392" i="7"/>
  <c r="N392" i="7"/>
  <c r="M392" i="7"/>
  <c r="L392" i="7"/>
  <c r="K392" i="7"/>
  <c r="H392" i="7"/>
  <c r="G392" i="7"/>
  <c r="C392" i="7" s="1"/>
  <c r="F392" i="7"/>
  <c r="E392" i="7"/>
  <c r="AF391" i="7"/>
  <c r="AE391" i="7"/>
  <c r="AD391" i="7"/>
  <c r="AC391" i="7"/>
  <c r="AB391" i="7"/>
  <c r="AA391" i="7"/>
  <c r="Z391" i="7"/>
  <c r="Y391" i="7"/>
  <c r="AI391" i="7" s="1"/>
  <c r="X391" i="7"/>
  <c r="W391" i="7"/>
  <c r="V391" i="7"/>
  <c r="U391" i="7"/>
  <c r="T391" i="7"/>
  <c r="S391" i="7"/>
  <c r="R391" i="7"/>
  <c r="P391" i="7"/>
  <c r="O391" i="7"/>
  <c r="N391" i="7"/>
  <c r="M391" i="7"/>
  <c r="L391" i="7"/>
  <c r="K391" i="7"/>
  <c r="H391" i="7"/>
  <c r="G391" i="7"/>
  <c r="C391" i="7" s="1"/>
  <c r="F391" i="7"/>
  <c r="E391" i="7"/>
  <c r="AF390" i="7"/>
  <c r="AE390" i="7"/>
  <c r="AD390" i="7"/>
  <c r="AC390" i="7"/>
  <c r="AB390" i="7"/>
  <c r="AA390" i="7"/>
  <c r="Z390" i="7"/>
  <c r="Y390" i="7"/>
  <c r="AI390" i="7" s="1"/>
  <c r="X390" i="7"/>
  <c r="W390" i="7"/>
  <c r="V390" i="7"/>
  <c r="U390" i="7"/>
  <c r="T390" i="7"/>
  <c r="S390" i="7"/>
  <c r="R390" i="7"/>
  <c r="P390" i="7"/>
  <c r="O390" i="7"/>
  <c r="N390" i="7"/>
  <c r="M390" i="7"/>
  <c r="L390" i="7"/>
  <c r="K390" i="7"/>
  <c r="H390" i="7"/>
  <c r="G390" i="7"/>
  <c r="C390" i="7" s="1"/>
  <c r="F390" i="7"/>
  <c r="E390" i="7"/>
  <c r="AF389" i="7"/>
  <c r="AE389" i="7"/>
  <c r="AD389" i="7"/>
  <c r="AC389" i="7"/>
  <c r="AB389" i="7"/>
  <c r="AA389" i="7"/>
  <c r="Z389" i="7"/>
  <c r="Y389" i="7"/>
  <c r="AI389" i="7" s="1"/>
  <c r="X389" i="7"/>
  <c r="W389" i="7"/>
  <c r="V389" i="7"/>
  <c r="U389" i="7"/>
  <c r="T389" i="7"/>
  <c r="S389" i="7"/>
  <c r="R389" i="7"/>
  <c r="P389" i="7"/>
  <c r="O389" i="7"/>
  <c r="N389" i="7"/>
  <c r="M389" i="7"/>
  <c r="L389" i="7"/>
  <c r="K389" i="7"/>
  <c r="H389" i="7"/>
  <c r="G389" i="7"/>
  <c r="C389" i="7" s="1"/>
  <c r="F389" i="7"/>
  <c r="E389" i="7"/>
  <c r="AF388" i="7"/>
  <c r="AE388" i="7"/>
  <c r="AD388" i="7"/>
  <c r="AC388" i="7"/>
  <c r="AB388" i="7"/>
  <c r="AA388" i="7"/>
  <c r="Z388" i="7"/>
  <c r="Y388" i="7"/>
  <c r="AI388" i="7" s="1"/>
  <c r="X388" i="7"/>
  <c r="W388" i="7"/>
  <c r="V388" i="7"/>
  <c r="U388" i="7"/>
  <c r="T388" i="7"/>
  <c r="S388" i="7"/>
  <c r="R388" i="7"/>
  <c r="P388" i="7"/>
  <c r="O388" i="7"/>
  <c r="N388" i="7"/>
  <c r="M388" i="7"/>
  <c r="L388" i="7"/>
  <c r="K388" i="7"/>
  <c r="H388" i="7"/>
  <c r="G388" i="7"/>
  <c r="C388" i="7" s="1"/>
  <c r="F388" i="7"/>
  <c r="E388" i="7"/>
  <c r="AF387" i="7"/>
  <c r="AE387" i="7"/>
  <c r="AD387" i="7"/>
  <c r="AC387" i="7"/>
  <c r="AB387" i="7"/>
  <c r="AA387" i="7"/>
  <c r="Z387" i="7"/>
  <c r="Y387" i="7"/>
  <c r="AI387" i="7" s="1"/>
  <c r="X387" i="7"/>
  <c r="W387" i="7"/>
  <c r="V387" i="7"/>
  <c r="U387" i="7"/>
  <c r="T387" i="7"/>
  <c r="S387" i="7"/>
  <c r="R387" i="7"/>
  <c r="P387" i="7"/>
  <c r="O387" i="7"/>
  <c r="N387" i="7"/>
  <c r="M387" i="7"/>
  <c r="L387" i="7"/>
  <c r="K387" i="7"/>
  <c r="H387" i="7"/>
  <c r="G387" i="7"/>
  <c r="C387" i="7" s="1"/>
  <c r="F387" i="7"/>
  <c r="E387" i="7"/>
  <c r="AF386" i="7"/>
  <c r="AE386" i="7"/>
  <c r="AD386" i="7"/>
  <c r="AC386" i="7"/>
  <c r="AB386" i="7"/>
  <c r="AA386" i="7"/>
  <c r="Z386" i="7"/>
  <c r="Y386" i="7"/>
  <c r="AI386" i="7" s="1"/>
  <c r="X386" i="7"/>
  <c r="W386" i="7"/>
  <c r="V386" i="7"/>
  <c r="U386" i="7"/>
  <c r="T386" i="7"/>
  <c r="S386" i="7"/>
  <c r="R386" i="7"/>
  <c r="P386" i="7"/>
  <c r="O386" i="7"/>
  <c r="N386" i="7"/>
  <c r="M386" i="7"/>
  <c r="L386" i="7"/>
  <c r="K386" i="7"/>
  <c r="H386" i="7"/>
  <c r="G386" i="7"/>
  <c r="C386" i="7" s="1"/>
  <c r="F386" i="7"/>
  <c r="E386" i="7"/>
  <c r="AF385" i="7"/>
  <c r="AE385" i="7"/>
  <c r="AD385" i="7"/>
  <c r="AC385" i="7"/>
  <c r="AB385" i="7"/>
  <c r="AA385" i="7"/>
  <c r="Z385" i="7"/>
  <c r="Y385" i="7"/>
  <c r="X385" i="7"/>
  <c r="W385" i="7"/>
  <c r="V385" i="7"/>
  <c r="U385" i="7"/>
  <c r="T385" i="7"/>
  <c r="S385" i="7"/>
  <c r="R385" i="7"/>
  <c r="P385" i="7"/>
  <c r="O385" i="7"/>
  <c r="N385" i="7"/>
  <c r="M385" i="7"/>
  <c r="L385" i="7"/>
  <c r="K385" i="7"/>
  <c r="H385" i="7"/>
  <c r="G385" i="7"/>
  <c r="C385" i="7" s="1"/>
  <c r="F385" i="7"/>
  <c r="E385" i="7"/>
  <c r="AF384" i="7"/>
  <c r="AE384" i="7"/>
  <c r="AD384" i="7"/>
  <c r="AC384" i="7"/>
  <c r="AB384" i="7"/>
  <c r="AA384" i="7"/>
  <c r="Z384" i="7"/>
  <c r="Y384" i="7"/>
  <c r="X384" i="7"/>
  <c r="W384" i="7"/>
  <c r="V384" i="7"/>
  <c r="U384" i="7"/>
  <c r="T384" i="7"/>
  <c r="S384" i="7"/>
  <c r="R384" i="7"/>
  <c r="P384" i="7"/>
  <c r="O384" i="7"/>
  <c r="N384" i="7"/>
  <c r="M384" i="7"/>
  <c r="L384" i="7"/>
  <c r="K384" i="7"/>
  <c r="H384" i="7"/>
  <c r="G384" i="7"/>
  <c r="C384" i="7" s="1"/>
  <c r="F384" i="7"/>
  <c r="E384" i="7"/>
  <c r="AF383" i="7"/>
  <c r="AE383" i="7"/>
  <c r="AD383" i="7"/>
  <c r="AC383" i="7"/>
  <c r="AB383" i="7"/>
  <c r="AA383" i="7"/>
  <c r="Z383" i="7"/>
  <c r="Y383" i="7"/>
  <c r="AI383" i="7" s="1"/>
  <c r="X383" i="7"/>
  <c r="W383" i="7"/>
  <c r="V383" i="7"/>
  <c r="U383" i="7"/>
  <c r="T383" i="7"/>
  <c r="S383" i="7"/>
  <c r="R383" i="7"/>
  <c r="P383" i="7"/>
  <c r="O383" i="7"/>
  <c r="N383" i="7"/>
  <c r="M383" i="7"/>
  <c r="L383" i="7"/>
  <c r="K383" i="7"/>
  <c r="H383" i="7"/>
  <c r="G383" i="7"/>
  <c r="C383" i="7" s="1"/>
  <c r="F383" i="7"/>
  <c r="E383" i="7"/>
  <c r="AF382" i="7"/>
  <c r="AE382" i="7"/>
  <c r="AD382" i="7"/>
  <c r="AC382" i="7"/>
  <c r="AB382" i="7"/>
  <c r="AA382" i="7"/>
  <c r="Z382" i="7"/>
  <c r="Y382" i="7"/>
  <c r="AI382" i="7" s="1"/>
  <c r="X382" i="7"/>
  <c r="W382" i="7"/>
  <c r="V382" i="7"/>
  <c r="U382" i="7"/>
  <c r="T382" i="7"/>
  <c r="S382" i="7"/>
  <c r="R382" i="7"/>
  <c r="P382" i="7"/>
  <c r="O382" i="7"/>
  <c r="N382" i="7"/>
  <c r="M382" i="7"/>
  <c r="L382" i="7"/>
  <c r="K382" i="7"/>
  <c r="H382" i="7"/>
  <c r="G382" i="7"/>
  <c r="C382" i="7" s="1"/>
  <c r="F382" i="7"/>
  <c r="E382" i="7"/>
  <c r="AF381" i="7"/>
  <c r="AE381" i="7"/>
  <c r="AD381" i="7"/>
  <c r="AC381" i="7"/>
  <c r="AB381" i="7"/>
  <c r="AA381" i="7"/>
  <c r="Z381" i="7"/>
  <c r="Y381" i="7"/>
  <c r="AI381" i="7" s="1"/>
  <c r="X381" i="7"/>
  <c r="W381" i="7"/>
  <c r="V381" i="7"/>
  <c r="U381" i="7"/>
  <c r="T381" i="7"/>
  <c r="S381" i="7"/>
  <c r="R381" i="7"/>
  <c r="P381" i="7"/>
  <c r="O381" i="7"/>
  <c r="N381" i="7"/>
  <c r="M381" i="7"/>
  <c r="L381" i="7"/>
  <c r="K381" i="7"/>
  <c r="H381" i="7"/>
  <c r="G381" i="7"/>
  <c r="C381" i="7" s="1"/>
  <c r="F381" i="7"/>
  <c r="E381" i="7"/>
  <c r="AF380" i="7"/>
  <c r="AE380" i="7"/>
  <c r="AD380" i="7"/>
  <c r="AC380" i="7"/>
  <c r="AB380" i="7"/>
  <c r="AA380" i="7"/>
  <c r="Z380" i="7"/>
  <c r="Y380" i="7"/>
  <c r="AI380" i="7" s="1"/>
  <c r="X380" i="7"/>
  <c r="W380" i="7"/>
  <c r="V380" i="7"/>
  <c r="U380" i="7"/>
  <c r="T380" i="7"/>
  <c r="S380" i="7"/>
  <c r="R380" i="7"/>
  <c r="P380" i="7"/>
  <c r="O380" i="7"/>
  <c r="N380" i="7"/>
  <c r="M380" i="7"/>
  <c r="L380" i="7"/>
  <c r="K380" i="7"/>
  <c r="H380" i="7"/>
  <c r="G380" i="7"/>
  <c r="C380" i="7" s="1"/>
  <c r="F380" i="7"/>
  <c r="E380" i="7"/>
  <c r="AF379" i="7"/>
  <c r="AE379" i="7"/>
  <c r="AD379" i="7"/>
  <c r="AC379" i="7"/>
  <c r="AB379" i="7"/>
  <c r="AA379" i="7"/>
  <c r="Z379" i="7"/>
  <c r="Y379" i="7"/>
  <c r="AI379" i="7" s="1"/>
  <c r="X379" i="7"/>
  <c r="W379" i="7"/>
  <c r="V379" i="7"/>
  <c r="U379" i="7"/>
  <c r="T379" i="7"/>
  <c r="S379" i="7"/>
  <c r="R379" i="7"/>
  <c r="P379" i="7"/>
  <c r="O379" i="7"/>
  <c r="N379" i="7"/>
  <c r="M379" i="7"/>
  <c r="L379" i="7"/>
  <c r="K379" i="7"/>
  <c r="H379" i="7"/>
  <c r="G379" i="7"/>
  <c r="C379" i="7" s="1"/>
  <c r="F379" i="7"/>
  <c r="E379" i="7"/>
  <c r="AF378" i="7"/>
  <c r="AE378" i="7"/>
  <c r="AD378" i="7"/>
  <c r="AC378" i="7"/>
  <c r="AB378" i="7"/>
  <c r="AA378" i="7"/>
  <c r="Z378" i="7"/>
  <c r="Y378" i="7"/>
  <c r="X378" i="7"/>
  <c r="W378" i="7"/>
  <c r="V378" i="7"/>
  <c r="U378" i="7"/>
  <c r="T378" i="7"/>
  <c r="S378" i="7"/>
  <c r="R378" i="7"/>
  <c r="P378" i="7"/>
  <c r="O378" i="7"/>
  <c r="N378" i="7"/>
  <c r="M378" i="7"/>
  <c r="L378" i="7"/>
  <c r="K378" i="7"/>
  <c r="H378" i="7"/>
  <c r="G378" i="7"/>
  <c r="C378" i="7" s="1"/>
  <c r="F378" i="7"/>
  <c r="E378" i="7"/>
  <c r="AF377" i="7"/>
  <c r="AE377" i="7"/>
  <c r="AD377" i="7"/>
  <c r="AC377" i="7"/>
  <c r="AB377" i="7"/>
  <c r="AA377" i="7"/>
  <c r="Z377" i="7"/>
  <c r="Y377" i="7"/>
  <c r="X377" i="7"/>
  <c r="W377" i="7"/>
  <c r="V377" i="7"/>
  <c r="U377" i="7"/>
  <c r="T377" i="7"/>
  <c r="S377" i="7"/>
  <c r="R377" i="7"/>
  <c r="P377" i="7"/>
  <c r="O377" i="7"/>
  <c r="N377" i="7"/>
  <c r="M377" i="7"/>
  <c r="L377" i="7"/>
  <c r="K377" i="7"/>
  <c r="H377" i="7"/>
  <c r="G377" i="7"/>
  <c r="C377" i="7" s="1"/>
  <c r="F377" i="7"/>
  <c r="E377" i="7"/>
  <c r="AF376" i="7"/>
  <c r="AE376" i="7"/>
  <c r="AD376" i="7"/>
  <c r="AC376" i="7"/>
  <c r="AB376" i="7"/>
  <c r="AA376" i="7"/>
  <c r="Z376" i="7"/>
  <c r="Y376" i="7"/>
  <c r="X376" i="7"/>
  <c r="W376" i="7"/>
  <c r="V376" i="7"/>
  <c r="U376" i="7"/>
  <c r="T376" i="7"/>
  <c r="S376" i="7"/>
  <c r="R376" i="7"/>
  <c r="P376" i="7"/>
  <c r="O376" i="7"/>
  <c r="N376" i="7"/>
  <c r="M376" i="7"/>
  <c r="L376" i="7"/>
  <c r="K376" i="7"/>
  <c r="H376" i="7"/>
  <c r="G376" i="7"/>
  <c r="C376" i="7" s="1"/>
  <c r="F376" i="7"/>
  <c r="E376" i="7"/>
  <c r="AF375" i="7"/>
  <c r="AE375" i="7"/>
  <c r="AD375" i="7"/>
  <c r="AC375" i="7"/>
  <c r="AB375" i="7"/>
  <c r="AA375" i="7"/>
  <c r="Z375" i="7"/>
  <c r="Y375" i="7"/>
  <c r="AI375" i="7" s="1"/>
  <c r="X375" i="7"/>
  <c r="W375" i="7"/>
  <c r="V375" i="7"/>
  <c r="U375" i="7"/>
  <c r="T375" i="7"/>
  <c r="S375" i="7"/>
  <c r="R375" i="7"/>
  <c r="P375" i="7"/>
  <c r="O375" i="7"/>
  <c r="N375" i="7"/>
  <c r="M375" i="7"/>
  <c r="L375" i="7"/>
  <c r="K375" i="7"/>
  <c r="H375" i="7"/>
  <c r="G375" i="7"/>
  <c r="C375" i="7" s="1"/>
  <c r="F375" i="7"/>
  <c r="E375" i="7"/>
  <c r="AF374" i="7"/>
  <c r="AE374" i="7"/>
  <c r="AD374" i="7"/>
  <c r="AC374" i="7"/>
  <c r="AB374" i="7"/>
  <c r="AA374" i="7"/>
  <c r="Z374" i="7"/>
  <c r="Y374" i="7"/>
  <c r="AI374" i="7" s="1"/>
  <c r="X374" i="7"/>
  <c r="W374" i="7"/>
  <c r="V374" i="7"/>
  <c r="U374" i="7"/>
  <c r="T374" i="7"/>
  <c r="S374" i="7"/>
  <c r="R374" i="7"/>
  <c r="P374" i="7"/>
  <c r="O374" i="7"/>
  <c r="N374" i="7"/>
  <c r="M374" i="7"/>
  <c r="L374" i="7"/>
  <c r="K374" i="7"/>
  <c r="H374" i="7"/>
  <c r="G374" i="7"/>
  <c r="C374" i="7" s="1"/>
  <c r="F374" i="7"/>
  <c r="E374" i="7"/>
  <c r="AF373" i="7"/>
  <c r="AE373" i="7"/>
  <c r="AD373" i="7"/>
  <c r="AC373" i="7"/>
  <c r="AB373" i="7"/>
  <c r="AA373" i="7"/>
  <c r="Z373" i="7"/>
  <c r="Y373" i="7"/>
  <c r="X373" i="7"/>
  <c r="W373" i="7"/>
  <c r="V373" i="7"/>
  <c r="U373" i="7"/>
  <c r="T373" i="7"/>
  <c r="S373" i="7"/>
  <c r="R373" i="7"/>
  <c r="P373" i="7"/>
  <c r="O373" i="7"/>
  <c r="N373" i="7"/>
  <c r="M373" i="7"/>
  <c r="L373" i="7"/>
  <c r="K373" i="7"/>
  <c r="H373" i="7"/>
  <c r="G373" i="7"/>
  <c r="C373" i="7" s="1"/>
  <c r="F373" i="7"/>
  <c r="E373" i="7"/>
  <c r="AF372" i="7"/>
  <c r="AE372" i="7"/>
  <c r="AD372" i="7"/>
  <c r="AC372" i="7"/>
  <c r="AB372" i="7"/>
  <c r="AA372" i="7"/>
  <c r="Z372" i="7"/>
  <c r="Y372" i="7"/>
  <c r="AK372" i="7" s="1"/>
  <c r="X372" i="7"/>
  <c r="W372" i="7"/>
  <c r="V372" i="7"/>
  <c r="U372" i="7"/>
  <c r="T372" i="7"/>
  <c r="S372" i="7"/>
  <c r="R372" i="7"/>
  <c r="P372" i="7"/>
  <c r="O372" i="7"/>
  <c r="N372" i="7"/>
  <c r="M372" i="7"/>
  <c r="L372" i="7"/>
  <c r="K372" i="7"/>
  <c r="H372" i="7"/>
  <c r="G372" i="7"/>
  <c r="C372" i="7" s="1"/>
  <c r="F372" i="7"/>
  <c r="E372" i="7"/>
  <c r="AF371" i="7"/>
  <c r="AE371" i="7"/>
  <c r="AD371" i="7"/>
  <c r="AC371" i="7"/>
  <c r="AB371" i="7"/>
  <c r="AA371" i="7"/>
  <c r="Z371" i="7"/>
  <c r="Y371" i="7"/>
  <c r="AI371" i="7" s="1"/>
  <c r="X371" i="7"/>
  <c r="W371" i="7"/>
  <c r="V371" i="7"/>
  <c r="U371" i="7"/>
  <c r="T371" i="7"/>
  <c r="S371" i="7"/>
  <c r="R371" i="7"/>
  <c r="P371" i="7"/>
  <c r="O371" i="7"/>
  <c r="N371" i="7"/>
  <c r="M371" i="7"/>
  <c r="L371" i="7"/>
  <c r="K371" i="7"/>
  <c r="H371" i="7"/>
  <c r="G371" i="7"/>
  <c r="C371" i="7" s="1"/>
  <c r="F371" i="7"/>
  <c r="E371" i="7"/>
  <c r="AF370" i="7"/>
  <c r="AE370" i="7"/>
  <c r="AD370" i="7"/>
  <c r="AC370" i="7"/>
  <c r="AB370" i="7"/>
  <c r="AA370" i="7"/>
  <c r="Z370" i="7"/>
  <c r="Y370" i="7"/>
  <c r="AI370" i="7" s="1"/>
  <c r="X370" i="7"/>
  <c r="W370" i="7"/>
  <c r="V370" i="7"/>
  <c r="U370" i="7"/>
  <c r="T370" i="7"/>
  <c r="S370" i="7"/>
  <c r="R370" i="7"/>
  <c r="P370" i="7"/>
  <c r="O370" i="7"/>
  <c r="N370" i="7"/>
  <c r="M370" i="7"/>
  <c r="L370" i="7"/>
  <c r="K370" i="7"/>
  <c r="H370" i="7"/>
  <c r="G370" i="7"/>
  <c r="C370" i="7" s="1"/>
  <c r="F370" i="7"/>
  <c r="E370" i="7"/>
  <c r="AF369" i="7"/>
  <c r="AE369" i="7"/>
  <c r="AD369" i="7"/>
  <c r="AC369" i="7"/>
  <c r="AB369" i="7"/>
  <c r="AA369" i="7"/>
  <c r="Z369" i="7"/>
  <c r="Y369" i="7"/>
  <c r="X369" i="7"/>
  <c r="W369" i="7"/>
  <c r="V369" i="7"/>
  <c r="U369" i="7"/>
  <c r="T369" i="7"/>
  <c r="S369" i="7"/>
  <c r="R369" i="7"/>
  <c r="P369" i="7"/>
  <c r="O369" i="7"/>
  <c r="N369" i="7"/>
  <c r="M369" i="7"/>
  <c r="L369" i="7"/>
  <c r="K369" i="7"/>
  <c r="H369" i="7"/>
  <c r="G369" i="7"/>
  <c r="C369" i="7" s="1"/>
  <c r="F369" i="7"/>
  <c r="E369" i="7"/>
  <c r="AF368" i="7"/>
  <c r="AE368" i="7"/>
  <c r="AD368" i="7"/>
  <c r="AC368" i="7"/>
  <c r="AB368" i="7"/>
  <c r="AA368" i="7"/>
  <c r="Z368" i="7"/>
  <c r="Y368" i="7"/>
  <c r="AK368" i="7" s="1"/>
  <c r="X368" i="7"/>
  <c r="W368" i="7"/>
  <c r="V368" i="7"/>
  <c r="U368" i="7"/>
  <c r="T368" i="7"/>
  <c r="S368" i="7"/>
  <c r="R368" i="7"/>
  <c r="P368" i="7"/>
  <c r="O368" i="7"/>
  <c r="N368" i="7"/>
  <c r="M368" i="7"/>
  <c r="L368" i="7"/>
  <c r="K368" i="7"/>
  <c r="H368" i="7"/>
  <c r="G368" i="7"/>
  <c r="C368" i="7" s="1"/>
  <c r="F368" i="7"/>
  <c r="E368" i="7"/>
  <c r="AF367" i="7"/>
  <c r="AE367" i="7"/>
  <c r="AD367" i="7"/>
  <c r="AC367" i="7"/>
  <c r="AB367" i="7"/>
  <c r="AA367" i="7"/>
  <c r="Z367" i="7"/>
  <c r="Y367" i="7"/>
  <c r="AI367" i="7" s="1"/>
  <c r="X367" i="7"/>
  <c r="W367" i="7"/>
  <c r="V367" i="7"/>
  <c r="U367" i="7"/>
  <c r="T367" i="7"/>
  <c r="S367" i="7"/>
  <c r="R367" i="7"/>
  <c r="P367" i="7"/>
  <c r="O367" i="7"/>
  <c r="N367" i="7"/>
  <c r="M367" i="7"/>
  <c r="L367" i="7"/>
  <c r="K367" i="7"/>
  <c r="H367" i="7"/>
  <c r="G367" i="7"/>
  <c r="C367" i="7" s="1"/>
  <c r="F367" i="7"/>
  <c r="E367" i="7"/>
  <c r="AF366" i="7"/>
  <c r="AE366" i="7"/>
  <c r="AD366" i="7"/>
  <c r="AC366" i="7"/>
  <c r="AB366" i="7"/>
  <c r="AA366" i="7"/>
  <c r="Z366" i="7"/>
  <c r="Y366" i="7"/>
  <c r="AI366" i="7" s="1"/>
  <c r="X366" i="7"/>
  <c r="W366" i="7"/>
  <c r="V366" i="7"/>
  <c r="U366" i="7"/>
  <c r="T366" i="7"/>
  <c r="S366" i="7"/>
  <c r="R366" i="7"/>
  <c r="P366" i="7"/>
  <c r="O366" i="7"/>
  <c r="N366" i="7"/>
  <c r="M366" i="7"/>
  <c r="L366" i="7"/>
  <c r="K366" i="7"/>
  <c r="H366" i="7"/>
  <c r="G366" i="7"/>
  <c r="C366" i="7" s="1"/>
  <c r="F366" i="7"/>
  <c r="E366" i="7"/>
  <c r="AF365" i="7"/>
  <c r="AE365" i="7"/>
  <c r="AD365" i="7"/>
  <c r="AC365" i="7"/>
  <c r="AB365" i="7"/>
  <c r="AA365" i="7"/>
  <c r="Z365" i="7"/>
  <c r="Y365" i="7"/>
  <c r="X365" i="7"/>
  <c r="W365" i="7"/>
  <c r="V365" i="7"/>
  <c r="U365" i="7"/>
  <c r="T365" i="7"/>
  <c r="S365" i="7"/>
  <c r="R365" i="7"/>
  <c r="P365" i="7"/>
  <c r="O365" i="7"/>
  <c r="N365" i="7"/>
  <c r="M365" i="7"/>
  <c r="L365" i="7"/>
  <c r="K365" i="7"/>
  <c r="H365" i="7"/>
  <c r="G365" i="7"/>
  <c r="C365" i="7" s="1"/>
  <c r="F365" i="7"/>
  <c r="E365" i="7"/>
  <c r="AF364" i="7"/>
  <c r="AE364" i="7"/>
  <c r="AD364" i="7"/>
  <c r="AC364" i="7"/>
  <c r="AB364" i="7"/>
  <c r="AA364" i="7"/>
  <c r="Z364" i="7"/>
  <c r="Y364" i="7"/>
  <c r="X364" i="7"/>
  <c r="W364" i="7"/>
  <c r="V364" i="7"/>
  <c r="U364" i="7"/>
  <c r="T364" i="7"/>
  <c r="S364" i="7"/>
  <c r="R364" i="7"/>
  <c r="P364" i="7"/>
  <c r="O364" i="7"/>
  <c r="N364" i="7"/>
  <c r="M364" i="7"/>
  <c r="L364" i="7"/>
  <c r="K364" i="7"/>
  <c r="H364" i="7"/>
  <c r="G364" i="7"/>
  <c r="C364" i="7" s="1"/>
  <c r="F364" i="7"/>
  <c r="E364" i="7"/>
  <c r="AF363" i="7"/>
  <c r="AE363" i="7"/>
  <c r="AD363" i="7"/>
  <c r="AC363" i="7"/>
  <c r="AB363" i="7"/>
  <c r="AA363" i="7"/>
  <c r="Z363" i="7"/>
  <c r="Y363" i="7"/>
  <c r="AJ363" i="7" s="1"/>
  <c r="X363" i="7"/>
  <c r="W363" i="7"/>
  <c r="V363" i="7"/>
  <c r="U363" i="7"/>
  <c r="T363" i="7"/>
  <c r="S363" i="7"/>
  <c r="R363" i="7"/>
  <c r="P363" i="7"/>
  <c r="O363" i="7"/>
  <c r="N363" i="7"/>
  <c r="M363" i="7"/>
  <c r="L363" i="7"/>
  <c r="K363" i="7"/>
  <c r="H363" i="7"/>
  <c r="G363" i="7"/>
  <c r="C363" i="7" s="1"/>
  <c r="F363" i="7"/>
  <c r="E363" i="7"/>
  <c r="AF362" i="7"/>
  <c r="AE362" i="7"/>
  <c r="AD362" i="7"/>
  <c r="AC362" i="7"/>
  <c r="AB362" i="7"/>
  <c r="AA362" i="7"/>
  <c r="Z362" i="7"/>
  <c r="Y362" i="7"/>
  <c r="X362" i="7"/>
  <c r="W362" i="7"/>
  <c r="V362" i="7"/>
  <c r="U362" i="7"/>
  <c r="T362" i="7"/>
  <c r="S362" i="7"/>
  <c r="R362" i="7"/>
  <c r="P362" i="7"/>
  <c r="O362" i="7"/>
  <c r="N362" i="7"/>
  <c r="M362" i="7"/>
  <c r="L362" i="7"/>
  <c r="K362" i="7"/>
  <c r="H362" i="7"/>
  <c r="G362" i="7"/>
  <c r="C362" i="7" s="1"/>
  <c r="F362" i="7"/>
  <c r="E362" i="7"/>
  <c r="AF361" i="7"/>
  <c r="AE361" i="7"/>
  <c r="AD361" i="7"/>
  <c r="AC361" i="7"/>
  <c r="AB361" i="7"/>
  <c r="AA361" i="7"/>
  <c r="Z361" i="7"/>
  <c r="Y361" i="7"/>
  <c r="AJ361" i="7" s="1"/>
  <c r="X361" i="7"/>
  <c r="W361" i="7"/>
  <c r="V361" i="7"/>
  <c r="U361" i="7"/>
  <c r="T361" i="7"/>
  <c r="S361" i="7"/>
  <c r="R361" i="7"/>
  <c r="P361" i="7"/>
  <c r="O361" i="7"/>
  <c r="N361" i="7"/>
  <c r="M361" i="7"/>
  <c r="L361" i="7"/>
  <c r="K361" i="7"/>
  <c r="H361" i="7"/>
  <c r="G361" i="7"/>
  <c r="C361" i="7" s="1"/>
  <c r="F361" i="7"/>
  <c r="E361" i="7"/>
  <c r="AF360" i="7"/>
  <c r="AE360" i="7"/>
  <c r="AD360" i="7"/>
  <c r="AC360" i="7"/>
  <c r="AB360" i="7"/>
  <c r="AA360" i="7"/>
  <c r="Z360" i="7"/>
  <c r="Y360" i="7"/>
  <c r="X360" i="7"/>
  <c r="W360" i="7"/>
  <c r="V360" i="7"/>
  <c r="U360" i="7"/>
  <c r="T360" i="7"/>
  <c r="S360" i="7"/>
  <c r="R360" i="7"/>
  <c r="P360" i="7"/>
  <c r="O360" i="7"/>
  <c r="N360" i="7"/>
  <c r="M360" i="7"/>
  <c r="L360" i="7"/>
  <c r="K360" i="7"/>
  <c r="H360" i="7"/>
  <c r="G360" i="7"/>
  <c r="C360" i="7" s="1"/>
  <c r="F360" i="7"/>
  <c r="E360" i="7"/>
  <c r="AF359" i="7"/>
  <c r="AE359" i="7"/>
  <c r="AD359" i="7"/>
  <c r="AC359" i="7"/>
  <c r="AB359" i="7"/>
  <c r="AA359" i="7"/>
  <c r="Z359" i="7"/>
  <c r="Y359" i="7"/>
  <c r="AJ359" i="7" s="1"/>
  <c r="X359" i="7"/>
  <c r="W359" i="7"/>
  <c r="V359" i="7"/>
  <c r="U359" i="7"/>
  <c r="T359" i="7"/>
  <c r="S359" i="7"/>
  <c r="R359" i="7"/>
  <c r="P359" i="7"/>
  <c r="O359" i="7"/>
  <c r="N359" i="7"/>
  <c r="M359" i="7"/>
  <c r="L359" i="7"/>
  <c r="K359" i="7"/>
  <c r="H359" i="7"/>
  <c r="G359" i="7"/>
  <c r="C359" i="7" s="1"/>
  <c r="F359" i="7"/>
  <c r="E359" i="7"/>
  <c r="AF358" i="7"/>
  <c r="AE358" i="7"/>
  <c r="AD358" i="7"/>
  <c r="AC358" i="7"/>
  <c r="AB358" i="7"/>
  <c r="AA358" i="7"/>
  <c r="Z358" i="7"/>
  <c r="Y358" i="7"/>
  <c r="X358" i="7"/>
  <c r="W358" i="7"/>
  <c r="V358" i="7"/>
  <c r="U358" i="7"/>
  <c r="T358" i="7"/>
  <c r="S358" i="7"/>
  <c r="R358" i="7"/>
  <c r="P358" i="7"/>
  <c r="O358" i="7"/>
  <c r="N358" i="7"/>
  <c r="M358" i="7"/>
  <c r="L358" i="7"/>
  <c r="K358" i="7"/>
  <c r="H358" i="7"/>
  <c r="G358" i="7"/>
  <c r="C358" i="7" s="1"/>
  <c r="F358" i="7"/>
  <c r="E358" i="7"/>
  <c r="AF357" i="7"/>
  <c r="AE357" i="7"/>
  <c r="AD357" i="7"/>
  <c r="AC357" i="7"/>
  <c r="AB357" i="7"/>
  <c r="AA357" i="7"/>
  <c r="Z357" i="7"/>
  <c r="Y357" i="7"/>
  <c r="AJ357" i="7" s="1"/>
  <c r="X357" i="7"/>
  <c r="W357" i="7"/>
  <c r="V357" i="7"/>
  <c r="U357" i="7"/>
  <c r="T357" i="7"/>
  <c r="S357" i="7"/>
  <c r="R357" i="7"/>
  <c r="P357" i="7"/>
  <c r="O357" i="7"/>
  <c r="N357" i="7"/>
  <c r="M357" i="7"/>
  <c r="L357" i="7"/>
  <c r="K357" i="7"/>
  <c r="H357" i="7"/>
  <c r="G357" i="7"/>
  <c r="C357" i="7" s="1"/>
  <c r="F357" i="7"/>
  <c r="E357" i="7"/>
  <c r="AF356" i="7"/>
  <c r="AE356" i="7"/>
  <c r="AD356" i="7"/>
  <c r="AC356" i="7"/>
  <c r="AB356" i="7"/>
  <c r="AA356" i="7"/>
  <c r="Z356" i="7"/>
  <c r="Y356" i="7"/>
  <c r="X356" i="7"/>
  <c r="W356" i="7"/>
  <c r="V356" i="7"/>
  <c r="U356" i="7"/>
  <c r="T356" i="7"/>
  <c r="S356" i="7"/>
  <c r="R356" i="7"/>
  <c r="P356" i="7"/>
  <c r="O356" i="7"/>
  <c r="N356" i="7"/>
  <c r="M356" i="7"/>
  <c r="L356" i="7"/>
  <c r="K356" i="7"/>
  <c r="H356" i="7"/>
  <c r="G356" i="7"/>
  <c r="C356" i="7" s="1"/>
  <c r="F356" i="7"/>
  <c r="E356" i="7"/>
  <c r="AF355" i="7"/>
  <c r="AE355" i="7"/>
  <c r="AD355" i="7"/>
  <c r="AC355" i="7"/>
  <c r="AB355" i="7"/>
  <c r="AA355" i="7"/>
  <c r="Z355" i="7"/>
  <c r="Y355" i="7"/>
  <c r="AJ355" i="7" s="1"/>
  <c r="X355" i="7"/>
  <c r="W355" i="7"/>
  <c r="V355" i="7"/>
  <c r="U355" i="7"/>
  <c r="T355" i="7"/>
  <c r="S355" i="7"/>
  <c r="R355" i="7"/>
  <c r="P355" i="7"/>
  <c r="O355" i="7"/>
  <c r="N355" i="7"/>
  <c r="M355" i="7"/>
  <c r="L355" i="7"/>
  <c r="K355" i="7"/>
  <c r="H355" i="7"/>
  <c r="G355" i="7"/>
  <c r="C355" i="7" s="1"/>
  <c r="F355" i="7"/>
  <c r="E355" i="7"/>
  <c r="AF354" i="7"/>
  <c r="AE354" i="7"/>
  <c r="AD354" i="7"/>
  <c r="AC354" i="7"/>
  <c r="AB354" i="7"/>
  <c r="AA354" i="7"/>
  <c r="Z354" i="7"/>
  <c r="Y354" i="7"/>
  <c r="X354" i="7"/>
  <c r="W354" i="7"/>
  <c r="V354" i="7"/>
  <c r="U354" i="7"/>
  <c r="T354" i="7"/>
  <c r="S354" i="7"/>
  <c r="R354" i="7"/>
  <c r="P354" i="7"/>
  <c r="O354" i="7"/>
  <c r="N354" i="7"/>
  <c r="M354" i="7"/>
  <c r="L354" i="7"/>
  <c r="K354" i="7"/>
  <c r="H354" i="7"/>
  <c r="G354" i="7"/>
  <c r="C354" i="7" s="1"/>
  <c r="F354" i="7"/>
  <c r="E354" i="7"/>
  <c r="AF353" i="7"/>
  <c r="AE353" i="7"/>
  <c r="AD353" i="7"/>
  <c r="AC353" i="7"/>
  <c r="AB353" i="7"/>
  <c r="AA353" i="7"/>
  <c r="Z353" i="7"/>
  <c r="Y353" i="7"/>
  <c r="AK353" i="7" s="1"/>
  <c r="X353" i="7"/>
  <c r="W353" i="7"/>
  <c r="V353" i="7"/>
  <c r="U353" i="7"/>
  <c r="T353" i="7"/>
  <c r="S353" i="7"/>
  <c r="R353" i="7"/>
  <c r="P353" i="7"/>
  <c r="O353" i="7"/>
  <c r="N353" i="7"/>
  <c r="M353" i="7"/>
  <c r="L353" i="7"/>
  <c r="K353" i="7"/>
  <c r="H353" i="7"/>
  <c r="G353" i="7"/>
  <c r="C353" i="7" s="1"/>
  <c r="F353" i="7"/>
  <c r="E353" i="7"/>
  <c r="AF352" i="7"/>
  <c r="AE352" i="7"/>
  <c r="AD352" i="7"/>
  <c r="AC352" i="7"/>
  <c r="AB352" i="7"/>
  <c r="AA352" i="7"/>
  <c r="Z352" i="7"/>
  <c r="Y352" i="7"/>
  <c r="AK352" i="7" s="1"/>
  <c r="X352" i="7"/>
  <c r="W352" i="7"/>
  <c r="V352" i="7"/>
  <c r="U352" i="7"/>
  <c r="T352" i="7"/>
  <c r="S352" i="7"/>
  <c r="R352" i="7"/>
  <c r="P352" i="7"/>
  <c r="O352" i="7"/>
  <c r="N352" i="7"/>
  <c r="M352" i="7"/>
  <c r="L352" i="7"/>
  <c r="K352" i="7"/>
  <c r="H352" i="7"/>
  <c r="G352" i="7"/>
  <c r="C352" i="7" s="1"/>
  <c r="F352" i="7"/>
  <c r="E352" i="7"/>
  <c r="AF351" i="7"/>
  <c r="AE351" i="7"/>
  <c r="AD351" i="7"/>
  <c r="AC351" i="7"/>
  <c r="AB351" i="7"/>
  <c r="AA351" i="7"/>
  <c r="Z351" i="7"/>
  <c r="Y351" i="7"/>
  <c r="AK351" i="7" s="1"/>
  <c r="X351" i="7"/>
  <c r="W351" i="7"/>
  <c r="V351" i="7"/>
  <c r="U351" i="7"/>
  <c r="T351" i="7"/>
  <c r="S351" i="7"/>
  <c r="R351" i="7"/>
  <c r="P351" i="7"/>
  <c r="O351" i="7"/>
  <c r="N351" i="7"/>
  <c r="M351" i="7"/>
  <c r="L351" i="7"/>
  <c r="K351" i="7"/>
  <c r="H351" i="7"/>
  <c r="G351" i="7"/>
  <c r="C351" i="7" s="1"/>
  <c r="F351" i="7"/>
  <c r="E351" i="7"/>
  <c r="AF350" i="7"/>
  <c r="AE350" i="7"/>
  <c r="AD350" i="7"/>
  <c r="AC350" i="7"/>
  <c r="AB350" i="7"/>
  <c r="AA350" i="7"/>
  <c r="Z350" i="7"/>
  <c r="Y350" i="7"/>
  <c r="AK350" i="7" s="1"/>
  <c r="X350" i="7"/>
  <c r="W350" i="7"/>
  <c r="V350" i="7"/>
  <c r="U350" i="7"/>
  <c r="T350" i="7"/>
  <c r="S350" i="7"/>
  <c r="R350" i="7"/>
  <c r="P350" i="7"/>
  <c r="O350" i="7"/>
  <c r="N350" i="7"/>
  <c r="M350" i="7"/>
  <c r="L350" i="7"/>
  <c r="K350" i="7"/>
  <c r="H350" i="7"/>
  <c r="G350" i="7"/>
  <c r="C350" i="7" s="1"/>
  <c r="F350" i="7"/>
  <c r="E350" i="7"/>
  <c r="AF349" i="7"/>
  <c r="AE349" i="7"/>
  <c r="AD349" i="7"/>
  <c r="AC349" i="7"/>
  <c r="AB349" i="7"/>
  <c r="AA349" i="7"/>
  <c r="Z349" i="7"/>
  <c r="Y349" i="7"/>
  <c r="X349" i="7"/>
  <c r="W349" i="7"/>
  <c r="V349" i="7"/>
  <c r="U349" i="7"/>
  <c r="T349" i="7"/>
  <c r="S349" i="7"/>
  <c r="R349" i="7"/>
  <c r="P349" i="7"/>
  <c r="O349" i="7"/>
  <c r="N349" i="7"/>
  <c r="M349" i="7"/>
  <c r="L349" i="7"/>
  <c r="K349" i="7"/>
  <c r="H349" i="7"/>
  <c r="G349" i="7"/>
  <c r="C349" i="7" s="1"/>
  <c r="F349" i="7"/>
  <c r="E349" i="7"/>
  <c r="AF348" i="7"/>
  <c r="AE348" i="7"/>
  <c r="AD348" i="7"/>
  <c r="AC348" i="7"/>
  <c r="AB348" i="7"/>
  <c r="AA348" i="7"/>
  <c r="Z348" i="7"/>
  <c r="Y348" i="7"/>
  <c r="AK348" i="7" s="1"/>
  <c r="X348" i="7"/>
  <c r="W348" i="7"/>
  <c r="V348" i="7"/>
  <c r="U348" i="7"/>
  <c r="T348" i="7"/>
  <c r="S348" i="7"/>
  <c r="R348" i="7"/>
  <c r="P348" i="7"/>
  <c r="O348" i="7"/>
  <c r="N348" i="7"/>
  <c r="M348" i="7"/>
  <c r="L348" i="7"/>
  <c r="K348" i="7"/>
  <c r="H348" i="7"/>
  <c r="G348" i="7"/>
  <c r="C348" i="7" s="1"/>
  <c r="F348" i="7"/>
  <c r="E348" i="7"/>
  <c r="AF347" i="7"/>
  <c r="AE347" i="7"/>
  <c r="AD347" i="7"/>
  <c r="AC347" i="7"/>
  <c r="AB347" i="7"/>
  <c r="AA347" i="7"/>
  <c r="Z347" i="7"/>
  <c r="Y347" i="7"/>
  <c r="AK347" i="7" s="1"/>
  <c r="X347" i="7"/>
  <c r="W347" i="7"/>
  <c r="V347" i="7"/>
  <c r="U347" i="7"/>
  <c r="T347" i="7"/>
  <c r="S347" i="7"/>
  <c r="R347" i="7"/>
  <c r="P347" i="7"/>
  <c r="O347" i="7"/>
  <c r="N347" i="7"/>
  <c r="M347" i="7"/>
  <c r="L347" i="7"/>
  <c r="K347" i="7"/>
  <c r="H347" i="7"/>
  <c r="G347" i="7"/>
  <c r="C347" i="7" s="1"/>
  <c r="F347" i="7"/>
  <c r="E347" i="7"/>
  <c r="AF346" i="7"/>
  <c r="AE346" i="7"/>
  <c r="AD346" i="7"/>
  <c r="AC346" i="7"/>
  <c r="AB346" i="7"/>
  <c r="AA346" i="7"/>
  <c r="Z346" i="7"/>
  <c r="Y346" i="7"/>
  <c r="AK346" i="7" s="1"/>
  <c r="X346" i="7"/>
  <c r="W346" i="7"/>
  <c r="V346" i="7"/>
  <c r="U346" i="7"/>
  <c r="T346" i="7"/>
  <c r="S346" i="7"/>
  <c r="R346" i="7"/>
  <c r="P346" i="7"/>
  <c r="O346" i="7"/>
  <c r="N346" i="7"/>
  <c r="M346" i="7"/>
  <c r="L346" i="7"/>
  <c r="K346" i="7"/>
  <c r="H346" i="7"/>
  <c r="G346" i="7"/>
  <c r="C346" i="7" s="1"/>
  <c r="F346" i="7"/>
  <c r="E346" i="7"/>
  <c r="AF345" i="7"/>
  <c r="AE345" i="7"/>
  <c r="AD345" i="7"/>
  <c r="AC345" i="7"/>
  <c r="AB345" i="7"/>
  <c r="AA345" i="7"/>
  <c r="Z345" i="7"/>
  <c r="Y345" i="7"/>
  <c r="X345" i="7"/>
  <c r="W345" i="7"/>
  <c r="V345" i="7"/>
  <c r="U345" i="7"/>
  <c r="T345" i="7"/>
  <c r="S345" i="7"/>
  <c r="R345" i="7"/>
  <c r="P345" i="7"/>
  <c r="O345" i="7"/>
  <c r="N345" i="7"/>
  <c r="M345" i="7"/>
  <c r="L345" i="7"/>
  <c r="K345" i="7"/>
  <c r="H345" i="7"/>
  <c r="G345" i="7"/>
  <c r="C345" i="7" s="1"/>
  <c r="F345" i="7"/>
  <c r="E345" i="7"/>
  <c r="AF344" i="7"/>
  <c r="AE344" i="7"/>
  <c r="AD344" i="7"/>
  <c r="AC344" i="7"/>
  <c r="AB344" i="7"/>
  <c r="AA344" i="7"/>
  <c r="Z344" i="7"/>
  <c r="Y344" i="7"/>
  <c r="AK344" i="7" s="1"/>
  <c r="X344" i="7"/>
  <c r="W344" i="7"/>
  <c r="V344" i="7"/>
  <c r="U344" i="7"/>
  <c r="T344" i="7"/>
  <c r="S344" i="7"/>
  <c r="R344" i="7"/>
  <c r="P344" i="7"/>
  <c r="O344" i="7"/>
  <c r="N344" i="7"/>
  <c r="M344" i="7"/>
  <c r="L344" i="7"/>
  <c r="K344" i="7"/>
  <c r="H344" i="7"/>
  <c r="G344" i="7"/>
  <c r="C344" i="7" s="1"/>
  <c r="F344" i="7"/>
  <c r="E344" i="7"/>
  <c r="AF343" i="7"/>
  <c r="AE343" i="7"/>
  <c r="AD343" i="7"/>
  <c r="AC343" i="7"/>
  <c r="AB343" i="7"/>
  <c r="AA343" i="7"/>
  <c r="Z343" i="7"/>
  <c r="Y343" i="7"/>
  <c r="AK343" i="7" s="1"/>
  <c r="X343" i="7"/>
  <c r="W343" i="7"/>
  <c r="V343" i="7"/>
  <c r="U343" i="7"/>
  <c r="T343" i="7"/>
  <c r="S343" i="7"/>
  <c r="R343" i="7"/>
  <c r="P343" i="7"/>
  <c r="O343" i="7"/>
  <c r="N343" i="7"/>
  <c r="M343" i="7"/>
  <c r="L343" i="7"/>
  <c r="K343" i="7"/>
  <c r="H343" i="7"/>
  <c r="G343" i="7"/>
  <c r="C343" i="7" s="1"/>
  <c r="F343" i="7"/>
  <c r="E343" i="7"/>
  <c r="AF342" i="7"/>
  <c r="AE342" i="7"/>
  <c r="AD342" i="7"/>
  <c r="AC342" i="7"/>
  <c r="AB342" i="7"/>
  <c r="AA342" i="7"/>
  <c r="Z342" i="7"/>
  <c r="Y342" i="7"/>
  <c r="AK342" i="7" s="1"/>
  <c r="X342" i="7"/>
  <c r="W342" i="7"/>
  <c r="V342" i="7"/>
  <c r="U342" i="7"/>
  <c r="T342" i="7"/>
  <c r="S342" i="7"/>
  <c r="R342" i="7"/>
  <c r="P342" i="7"/>
  <c r="O342" i="7"/>
  <c r="N342" i="7"/>
  <c r="M342" i="7"/>
  <c r="L342" i="7"/>
  <c r="K342" i="7"/>
  <c r="H342" i="7"/>
  <c r="G342" i="7"/>
  <c r="C342" i="7" s="1"/>
  <c r="F342" i="7"/>
  <c r="E342" i="7"/>
  <c r="AF341" i="7"/>
  <c r="AE341" i="7"/>
  <c r="AD341" i="7"/>
  <c r="AC341" i="7"/>
  <c r="AB341" i="7"/>
  <c r="AA341" i="7"/>
  <c r="Z341" i="7"/>
  <c r="Y341" i="7"/>
  <c r="X341" i="7"/>
  <c r="W341" i="7"/>
  <c r="V341" i="7"/>
  <c r="U341" i="7"/>
  <c r="T341" i="7"/>
  <c r="S341" i="7"/>
  <c r="R341" i="7"/>
  <c r="P341" i="7"/>
  <c r="O341" i="7"/>
  <c r="N341" i="7"/>
  <c r="M341" i="7"/>
  <c r="L341" i="7"/>
  <c r="K341" i="7"/>
  <c r="H341" i="7"/>
  <c r="G341" i="7"/>
  <c r="C341" i="7" s="1"/>
  <c r="F341" i="7"/>
  <c r="E341" i="7"/>
  <c r="AF340" i="7"/>
  <c r="AE340" i="7"/>
  <c r="AD340" i="7"/>
  <c r="AC340" i="7"/>
  <c r="AB340" i="7"/>
  <c r="AA340" i="7"/>
  <c r="Z340" i="7"/>
  <c r="Y340" i="7"/>
  <c r="AK340" i="7" s="1"/>
  <c r="X340" i="7"/>
  <c r="W340" i="7"/>
  <c r="V340" i="7"/>
  <c r="U340" i="7"/>
  <c r="T340" i="7"/>
  <c r="S340" i="7"/>
  <c r="R340" i="7"/>
  <c r="P340" i="7"/>
  <c r="O340" i="7"/>
  <c r="N340" i="7"/>
  <c r="M340" i="7"/>
  <c r="L340" i="7"/>
  <c r="K340" i="7"/>
  <c r="H340" i="7"/>
  <c r="G340" i="7"/>
  <c r="C340" i="7" s="1"/>
  <c r="F340" i="7"/>
  <c r="E340" i="7"/>
  <c r="AF339" i="7"/>
  <c r="AE339" i="7"/>
  <c r="AD339" i="7"/>
  <c r="AC339" i="7"/>
  <c r="AB339" i="7"/>
  <c r="AA339" i="7"/>
  <c r="Z339" i="7"/>
  <c r="Y339" i="7"/>
  <c r="AK339" i="7" s="1"/>
  <c r="X339" i="7"/>
  <c r="W339" i="7"/>
  <c r="V339" i="7"/>
  <c r="U339" i="7"/>
  <c r="T339" i="7"/>
  <c r="S339" i="7"/>
  <c r="R339" i="7"/>
  <c r="P339" i="7"/>
  <c r="O339" i="7"/>
  <c r="N339" i="7"/>
  <c r="M339" i="7"/>
  <c r="L339" i="7"/>
  <c r="K339" i="7"/>
  <c r="H339" i="7"/>
  <c r="G339" i="7"/>
  <c r="C339" i="7" s="1"/>
  <c r="F339" i="7"/>
  <c r="E339" i="7"/>
  <c r="AF338" i="7"/>
  <c r="AE338" i="7"/>
  <c r="AD338" i="7"/>
  <c r="AC338" i="7"/>
  <c r="AB338" i="7"/>
  <c r="AA338" i="7"/>
  <c r="Z338" i="7"/>
  <c r="Y338" i="7"/>
  <c r="AK338" i="7" s="1"/>
  <c r="X338" i="7"/>
  <c r="W338" i="7"/>
  <c r="V338" i="7"/>
  <c r="U338" i="7"/>
  <c r="T338" i="7"/>
  <c r="S338" i="7"/>
  <c r="R338" i="7"/>
  <c r="P338" i="7"/>
  <c r="O338" i="7"/>
  <c r="N338" i="7"/>
  <c r="M338" i="7"/>
  <c r="L338" i="7"/>
  <c r="K338" i="7"/>
  <c r="H338" i="7"/>
  <c r="G338" i="7"/>
  <c r="C338" i="7" s="1"/>
  <c r="F338" i="7"/>
  <c r="E338" i="7"/>
  <c r="AF337" i="7"/>
  <c r="AE337" i="7"/>
  <c r="AD337" i="7"/>
  <c r="AC337" i="7"/>
  <c r="AB337" i="7"/>
  <c r="AA337" i="7"/>
  <c r="Z337" i="7"/>
  <c r="Y337" i="7"/>
  <c r="X337" i="7"/>
  <c r="W337" i="7"/>
  <c r="V337" i="7"/>
  <c r="U337" i="7"/>
  <c r="T337" i="7"/>
  <c r="S337" i="7"/>
  <c r="R337" i="7"/>
  <c r="P337" i="7"/>
  <c r="O337" i="7"/>
  <c r="N337" i="7"/>
  <c r="M337" i="7"/>
  <c r="L337" i="7"/>
  <c r="K337" i="7"/>
  <c r="H337" i="7"/>
  <c r="G337" i="7"/>
  <c r="C337" i="7" s="1"/>
  <c r="F337" i="7"/>
  <c r="E337" i="7"/>
  <c r="AF336" i="7"/>
  <c r="AE336" i="7"/>
  <c r="AD336" i="7"/>
  <c r="AC336" i="7"/>
  <c r="AB336" i="7"/>
  <c r="AA336" i="7"/>
  <c r="Z336" i="7"/>
  <c r="Y336" i="7"/>
  <c r="AK336" i="7" s="1"/>
  <c r="X336" i="7"/>
  <c r="W336" i="7"/>
  <c r="V336" i="7"/>
  <c r="U336" i="7"/>
  <c r="T336" i="7"/>
  <c r="S336" i="7"/>
  <c r="R336" i="7"/>
  <c r="P336" i="7"/>
  <c r="O336" i="7"/>
  <c r="N336" i="7"/>
  <c r="M336" i="7"/>
  <c r="L336" i="7"/>
  <c r="K336" i="7"/>
  <c r="H336" i="7"/>
  <c r="G336" i="7"/>
  <c r="C336" i="7" s="1"/>
  <c r="F336" i="7"/>
  <c r="E336" i="7"/>
  <c r="AF335" i="7"/>
  <c r="AE335" i="7"/>
  <c r="AD335" i="7"/>
  <c r="AC335" i="7"/>
  <c r="AB335" i="7"/>
  <c r="AA335" i="7"/>
  <c r="Z335" i="7"/>
  <c r="Y335" i="7"/>
  <c r="AK335" i="7" s="1"/>
  <c r="X335" i="7"/>
  <c r="W335" i="7"/>
  <c r="V335" i="7"/>
  <c r="U335" i="7"/>
  <c r="T335" i="7"/>
  <c r="S335" i="7"/>
  <c r="R335" i="7"/>
  <c r="P335" i="7"/>
  <c r="O335" i="7"/>
  <c r="N335" i="7"/>
  <c r="M335" i="7"/>
  <c r="L335" i="7"/>
  <c r="K335" i="7"/>
  <c r="H335" i="7"/>
  <c r="G335" i="7"/>
  <c r="C335" i="7" s="1"/>
  <c r="F335" i="7"/>
  <c r="E335" i="7"/>
  <c r="AF334" i="7"/>
  <c r="AE334" i="7"/>
  <c r="AD334" i="7"/>
  <c r="AC334" i="7"/>
  <c r="AB334" i="7"/>
  <c r="AA334" i="7"/>
  <c r="Z334" i="7"/>
  <c r="Y334" i="7"/>
  <c r="AK334" i="7" s="1"/>
  <c r="X334" i="7"/>
  <c r="W334" i="7"/>
  <c r="V334" i="7"/>
  <c r="U334" i="7"/>
  <c r="T334" i="7"/>
  <c r="S334" i="7"/>
  <c r="R334" i="7"/>
  <c r="P334" i="7"/>
  <c r="O334" i="7"/>
  <c r="N334" i="7"/>
  <c r="M334" i="7"/>
  <c r="L334" i="7"/>
  <c r="K334" i="7"/>
  <c r="H334" i="7"/>
  <c r="G334" i="7"/>
  <c r="C334" i="7" s="1"/>
  <c r="F334" i="7"/>
  <c r="E334" i="7"/>
  <c r="AF333" i="7"/>
  <c r="AE333" i="7"/>
  <c r="AD333" i="7"/>
  <c r="AC333" i="7"/>
  <c r="AB333" i="7"/>
  <c r="AA333" i="7"/>
  <c r="Z333" i="7"/>
  <c r="Y333" i="7"/>
  <c r="X333" i="7"/>
  <c r="W333" i="7"/>
  <c r="V333" i="7"/>
  <c r="U333" i="7"/>
  <c r="T333" i="7"/>
  <c r="S333" i="7"/>
  <c r="R333" i="7"/>
  <c r="P333" i="7"/>
  <c r="O333" i="7"/>
  <c r="N333" i="7"/>
  <c r="M333" i="7"/>
  <c r="L333" i="7"/>
  <c r="K333" i="7"/>
  <c r="H333" i="7"/>
  <c r="G333" i="7"/>
  <c r="C333" i="7" s="1"/>
  <c r="F333" i="7"/>
  <c r="E333" i="7"/>
  <c r="AF332" i="7"/>
  <c r="AE332" i="7"/>
  <c r="AD332" i="7"/>
  <c r="AC332" i="7"/>
  <c r="AB332" i="7"/>
  <c r="AA332" i="7"/>
  <c r="Z332" i="7"/>
  <c r="Y332" i="7"/>
  <c r="AK332" i="7" s="1"/>
  <c r="X332" i="7"/>
  <c r="W332" i="7"/>
  <c r="V332" i="7"/>
  <c r="U332" i="7"/>
  <c r="T332" i="7"/>
  <c r="S332" i="7"/>
  <c r="R332" i="7"/>
  <c r="P332" i="7"/>
  <c r="O332" i="7"/>
  <c r="N332" i="7"/>
  <c r="M332" i="7"/>
  <c r="L332" i="7"/>
  <c r="K332" i="7"/>
  <c r="H332" i="7"/>
  <c r="G332" i="7"/>
  <c r="C332" i="7" s="1"/>
  <c r="F332" i="7"/>
  <c r="E332" i="7"/>
  <c r="AF331" i="7"/>
  <c r="AE331" i="7"/>
  <c r="AD331" i="7"/>
  <c r="AC331" i="7"/>
  <c r="AB331" i="7"/>
  <c r="AA331" i="7"/>
  <c r="Z331" i="7"/>
  <c r="Y331" i="7"/>
  <c r="AK331" i="7" s="1"/>
  <c r="X331" i="7"/>
  <c r="W331" i="7"/>
  <c r="V331" i="7"/>
  <c r="U331" i="7"/>
  <c r="T331" i="7"/>
  <c r="S331" i="7"/>
  <c r="R331" i="7"/>
  <c r="P331" i="7"/>
  <c r="O331" i="7"/>
  <c r="N331" i="7"/>
  <c r="M331" i="7"/>
  <c r="L331" i="7"/>
  <c r="K331" i="7"/>
  <c r="H331" i="7"/>
  <c r="G331" i="7"/>
  <c r="C331" i="7" s="1"/>
  <c r="F331" i="7"/>
  <c r="E331" i="7"/>
  <c r="AF330" i="7"/>
  <c r="AE330" i="7"/>
  <c r="AD330" i="7"/>
  <c r="AC330" i="7"/>
  <c r="AB330" i="7"/>
  <c r="AA330" i="7"/>
  <c r="Z330" i="7"/>
  <c r="Y330" i="7"/>
  <c r="AK330" i="7" s="1"/>
  <c r="X330" i="7"/>
  <c r="W330" i="7"/>
  <c r="V330" i="7"/>
  <c r="U330" i="7"/>
  <c r="T330" i="7"/>
  <c r="S330" i="7"/>
  <c r="R330" i="7"/>
  <c r="P330" i="7"/>
  <c r="O330" i="7"/>
  <c r="N330" i="7"/>
  <c r="M330" i="7"/>
  <c r="L330" i="7"/>
  <c r="K330" i="7"/>
  <c r="H330" i="7"/>
  <c r="G330" i="7"/>
  <c r="C330" i="7" s="1"/>
  <c r="F330" i="7"/>
  <c r="E330" i="7"/>
  <c r="AF329" i="7"/>
  <c r="AE329" i="7"/>
  <c r="AD329" i="7"/>
  <c r="AC329" i="7"/>
  <c r="AB329" i="7"/>
  <c r="AA329" i="7"/>
  <c r="Z329" i="7"/>
  <c r="Y329" i="7"/>
  <c r="X329" i="7"/>
  <c r="W329" i="7"/>
  <c r="V329" i="7"/>
  <c r="U329" i="7"/>
  <c r="T329" i="7"/>
  <c r="S329" i="7"/>
  <c r="R329" i="7"/>
  <c r="P329" i="7"/>
  <c r="O329" i="7"/>
  <c r="N329" i="7"/>
  <c r="M329" i="7"/>
  <c r="L329" i="7"/>
  <c r="K329" i="7"/>
  <c r="H329" i="7"/>
  <c r="G329" i="7"/>
  <c r="C329" i="7" s="1"/>
  <c r="F329" i="7"/>
  <c r="E329" i="7"/>
  <c r="AF328" i="7"/>
  <c r="AE328" i="7"/>
  <c r="AD328" i="7"/>
  <c r="AC328" i="7"/>
  <c r="AB328" i="7"/>
  <c r="AA328" i="7"/>
  <c r="Z328" i="7"/>
  <c r="Y328" i="7"/>
  <c r="AK328" i="7" s="1"/>
  <c r="X328" i="7"/>
  <c r="W328" i="7"/>
  <c r="V328" i="7"/>
  <c r="U328" i="7"/>
  <c r="T328" i="7"/>
  <c r="S328" i="7"/>
  <c r="R328" i="7"/>
  <c r="P328" i="7"/>
  <c r="O328" i="7"/>
  <c r="N328" i="7"/>
  <c r="M328" i="7"/>
  <c r="L328" i="7"/>
  <c r="K328" i="7"/>
  <c r="H328" i="7"/>
  <c r="G328" i="7"/>
  <c r="C328" i="7" s="1"/>
  <c r="F328" i="7"/>
  <c r="E328" i="7"/>
  <c r="AF327" i="7"/>
  <c r="AE327" i="7"/>
  <c r="AD327" i="7"/>
  <c r="AC327" i="7"/>
  <c r="AB327" i="7"/>
  <c r="AA327" i="7"/>
  <c r="Z327" i="7"/>
  <c r="Y327" i="7"/>
  <c r="AK327" i="7" s="1"/>
  <c r="X327" i="7"/>
  <c r="W327" i="7"/>
  <c r="V327" i="7"/>
  <c r="U327" i="7"/>
  <c r="T327" i="7"/>
  <c r="S327" i="7"/>
  <c r="R327" i="7"/>
  <c r="P327" i="7"/>
  <c r="O327" i="7"/>
  <c r="N327" i="7"/>
  <c r="M327" i="7"/>
  <c r="L327" i="7"/>
  <c r="K327" i="7"/>
  <c r="H327" i="7"/>
  <c r="G327" i="7"/>
  <c r="C327" i="7" s="1"/>
  <c r="F327" i="7"/>
  <c r="E327" i="7"/>
  <c r="AF326" i="7"/>
  <c r="AE326" i="7"/>
  <c r="AD326" i="7"/>
  <c r="AC326" i="7"/>
  <c r="AB326" i="7"/>
  <c r="AA326" i="7"/>
  <c r="Z326" i="7"/>
  <c r="Y326" i="7"/>
  <c r="AK326" i="7" s="1"/>
  <c r="X326" i="7"/>
  <c r="W326" i="7"/>
  <c r="V326" i="7"/>
  <c r="U326" i="7"/>
  <c r="T326" i="7"/>
  <c r="S326" i="7"/>
  <c r="R326" i="7"/>
  <c r="P326" i="7"/>
  <c r="O326" i="7"/>
  <c r="N326" i="7"/>
  <c r="M326" i="7"/>
  <c r="L326" i="7"/>
  <c r="K326" i="7"/>
  <c r="H326" i="7"/>
  <c r="G326" i="7"/>
  <c r="C326" i="7" s="1"/>
  <c r="F326" i="7"/>
  <c r="E326" i="7"/>
  <c r="AF325" i="7"/>
  <c r="AE325" i="7"/>
  <c r="AD325" i="7"/>
  <c r="AC325" i="7"/>
  <c r="AB325" i="7"/>
  <c r="AA325" i="7"/>
  <c r="Z325" i="7"/>
  <c r="Y325" i="7"/>
  <c r="X325" i="7"/>
  <c r="W325" i="7"/>
  <c r="V325" i="7"/>
  <c r="U325" i="7"/>
  <c r="T325" i="7"/>
  <c r="S325" i="7"/>
  <c r="R325" i="7"/>
  <c r="P325" i="7"/>
  <c r="O325" i="7"/>
  <c r="N325" i="7"/>
  <c r="M325" i="7"/>
  <c r="L325" i="7"/>
  <c r="K325" i="7"/>
  <c r="H325" i="7"/>
  <c r="G325" i="7"/>
  <c r="C325" i="7" s="1"/>
  <c r="F325" i="7"/>
  <c r="E325" i="7"/>
  <c r="AF324" i="7"/>
  <c r="AE324" i="7"/>
  <c r="AD324" i="7"/>
  <c r="AC324" i="7"/>
  <c r="AB324" i="7"/>
  <c r="AA324" i="7"/>
  <c r="Z324" i="7"/>
  <c r="Y324" i="7"/>
  <c r="AK324" i="7" s="1"/>
  <c r="X324" i="7"/>
  <c r="W324" i="7"/>
  <c r="V324" i="7"/>
  <c r="U324" i="7"/>
  <c r="T324" i="7"/>
  <c r="S324" i="7"/>
  <c r="R324" i="7"/>
  <c r="P324" i="7"/>
  <c r="O324" i="7"/>
  <c r="N324" i="7"/>
  <c r="M324" i="7"/>
  <c r="L324" i="7"/>
  <c r="K324" i="7"/>
  <c r="H324" i="7"/>
  <c r="G324" i="7"/>
  <c r="C324" i="7" s="1"/>
  <c r="F324" i="7"/>
  <c r="E324" i="7"/>
  <c r="AF323" i="7"/>
  <c r="AE323" i="7"/>
  <c r="AD323" i="7"/>
  <c r="AC323" i="7"/>
  <c r="AB323" i="7"/>
  <c r="AA323" i="7"/>
  <c r="Z323" i="7"/>
  <c r="Y323" i="7"/>
  <c r="AK323" i="7" s="1"/>
  <c r="X323" i="7"/>
  <c r="W323" i="7"/>
  <c r="V323" i="7"/>
  <c r="U323" i="7"/>
  <c r="T323" i="7"/>
  <c r="S323" i="7"/>
  <c r="R323" i="7"/>
  <c r="P323" i="7"/>
  <c r="O323" i="7"/>
  <c r="N323" i="7"/>
  <c r="M323" i="7"/>
  <c r="L323" i="7"/>
  <c r="K323" i="7"/>
  <c r="H323" i="7"/>
  <c r="G323" i="7"/>
  <c r="C323" i="7" s="1"/>
  <c r="F323" i="7"/>
  <c r="E323" i="7"/>
  <c r="AF322" i="7"/>
  <c r="AE322" i="7"/>
  <c r="AD322" i="7"/>
  <c r="AC322" i="7"/>
  <c r="AB322" i="7"/>
  <c r="AA322" i="7"/>
  <c r="Z322" i="7"/>
  <c r="Y322" i="7"/>
  <c r="AK322" i="7" s="1"/>
  <c r="X322" i="7"/>
  <c r="W322" i="7"/>
  <c r="V322" i="7"/>
  <c r="U322" i="7"/>
  <c r="T322" i="7"/>
  <c r="S322" i="7"/>
  <c r="R322" i="7"/>
  <c r="P322" i="7"/>
  <c r="O322" i="7"/>
  <c r="N322" i="7"/>
  <c r="M322" i="7"/>
  <c r="L322" i="7"/>
  <c r="K322" i="7"/>
  <c r="H322" i="7"/>
  <c r="G322" i="7"/>
  <c r="C322" i="7" s="1"/>
  <c r="F322" i="7"/>
  <c r="E322" i="7"/>
  <c r="AF321" i="7"/>
  <c r="AE321" i="7"/>
  <c r="AD321" i="7"/>
  <c r="AC321" i="7"/>
  <c r="AB321" i="7"/>
  <c r="AA321" i="7"/>
  <c r="Z321" i="7"/>
  <c r="Y321" i="7"/>
  <c r="X321" i="7"/>
  <c r="W321" i="7"/>
  <c r="V321" i="7"/>
  <c r="U321" i="7"/>
  <c r="T321" i="7"/>
  <c r="S321" i="7"/>
  <c r="R321" i="7"/>
  <c r="P321" i="7"/>
  <c r="O321" i="7"/>
  <c r="N321" i="7"/>
  <c r="M321" i="7"/>
  <c r="L321" i="7"/>
  <c r="K321" i="7"/>
  <c r="H321" i="7"/>
  <c r="G321" i="7"/>
  <c r="C321" i="7" s="1"/>
  <c r="F321" i="7"/>
  <c r="E321" i="7"/>
  <c r="AF320" i="7"/>
  <c r="AE320" i="7"/>
  <c r="AD320" i="7"/>
  <c r="AC320" i="7"/>
  <c r="AB320" i="7"/>
  <c r="AA320" i="7"/>
  <c r="Z320" i="7"/>
  <c r="Y320" i="7"/>
  <c r="AK320" i="7" s="1"/>
  <c r="X320" i="7"/>
  <c r="W320" i="7"/>
  <c r="V320" i="7"/>
  <c r="U320" i="7"/>
  <c r="T320" i="7"/>
  <c r="S320" i="7"/>
  <c r="R320" i="7"/>
  <c r="P320" i="7"/>
  <c r="O320" i="7"/>
  <c r="N320" i="7"/>
  <c r="M320" i="7"/>
  <c r="L320" i="7"/>
  <c r="K320" i="7"/>
  <c r="H320" i="7"/>
  <c r="G320" i="7"/>
  <c r="C320" i="7" s="1"/>
  <c r="F320" i="7"/>
  <c r="E320" i="7"/>
  <c r="AF319" i="7"/>
  <c r="AE319" i="7"/>
  <c r="AD319" i="7"/>
  <c r="AC319" i="7"/>
  <c r="AB319" i="7"/>
  <c r="AA319" i="7"/>
  <c r="Z319" i="7"/>
  <c r="Y319" i="7"/>
  <c r="AK319" i="7" s="1"/>
  <c r="X319" i="7"/>
  <c r="W319" i="7"/>
  <c r="V319" i="7"/>
  <c r="U319" i="7"/>
  <c r="T319" i="7"/>
  <c r="S319" i="7"/>
  <c r="R319" i="7"/>
  <c r="P319" i="7"/>
  <c r="O319" i="7"/>
  <c r="N319" i="7"/>
  <c r="M319" i="7"/>
  <c r="L319" i="7"/>
  <c r="K319" i="7"/>
  <c r="H319" i="7"/>
  <c r="G319" i="7"/>
  <c r="C319" i="7" s="1"/>
  <c r="F319" i="7"/>
  <c r="E319" i="7"/>
  <c r="AF318" i="7"/>
  <c r="AE318" i="7"/>
  <c r="AD318" i="7"/>
  <c r="AC318" i="7"/>
  <c r="AB318" i="7"/>
  <c r="AA318" i="7"/>
  <c r="Z318" i="7"/>
  <c r="Y318" i="7"/>
  <c r="AK318" i="7" s="1"/>
  <c r="X318" i="7"/>
  <c r="W318" i="7"/>
  <c r="V318" i="7"/>
  <c r="U318" i="7"/>
  <c r="T318" i="7"/>
  <c r="S318" i="7"/>
  <c r="R318" i="7"/>
  <c r="P318" i="7"/>
  <c r="O318" i="7"/>
  <c r="N318" i="7"/>
  <c r="M318" i="7"/>
  <c r="L318" i="7"/>
  <c r="K318" i="7"/>
  <c r="H318" i="7"/>
  <c r="G318" i="7"/>
  <c r="C318" i="7" s="1"/>
  <c r="F318" i="7"/>
  <c r="E318" i="7"/>
  <c r="AF317" i="7"/>
  <c r="AE317" i="7"/>
  <c r="AD317" i="7"/>
  <c r="AC317" i="7"/>
  <c r="AB317" i="7"/>
  <c r="AA317" i="7"/>
  <c r="Z317" i="7"/>
  <c r="Y317" i="7"/>
  <c r="X317" i="7"/>
  <c r="W317" i="7"/>
  <c r="V317" i="7"/>
  <c r="U317" i="7"/>
  <c r="T317" i="7"/>
  <c r="S317" i="7"/>
  <c r="R317" i="7"/>
  <c r="P317" i="7"/>
  <c r="O317" i="7"/>
  <c r="N317" i="7"/>
  <c r="M317" i="7"/>
  <c r="L317" i="7"/>
  <c r="K317" i="7"/>
  <c r="H317" i="7"/>
  <c r="G317" i="7"/>
  <c r="C317" i="7" s="1"/>
  <c r="F317" i="7"/>
  <c r="E317" i="7"/>
  <c r="AF316" i="7"/>
  <c r="AE316" i="7"/>
  <c r="AD316" i="7"/>
  <c r="AC316" i="7"/>
  <c r="AB316" i="7"/>
  <c r="AA316" i="7"/>
  <c r="Z316" i="7"/>
  <c r="Y316" i="7"/>
  <c r="AK316" i="7" s="1"/>
  <c r="X316" i="7"/>
  <c r="W316" i="7"/>
  <c r="V316" i="7"/>
  <c r="U316" i="7"/>
  <c r="T316" i="7"/>
  <c r="S316" i="7"/>
  <c r="R316" i="7"/>
  <c r="P316" i="7"/>
  <c r="O316" i="7"/>
  <c r="N316" i="7"/>
  <c r="M316" i="7"/>
  <c r="L316" i="7"/>
  <c r="K316" i="7"/>
  <c r="H316" i="7"/>
  <c r="G316" i="7"/>
  <c r="C316" i="7" s="1"/>
  <c r="F316" i="7"/>
  <c r="E316" i="7"/>
  <c r="AF315" i="7"/>
  <c r="AE315" i="7"/>
  <c r="AD315" i="7"/>
  <c r="AC315" i="7"/>
  <c r="AB315" i="7"/>
  <c r="AA315" i="7"/>
  <c r="Z315" i="7"/>
  <c r="Y315" i="7"/>
  <c r="AK315" i="7" s="1"/>
  <c r="X315" i="7"/>
  <c r="W315" i="7"/>
  <c r="V315" i="7"/>
  <c r="U315" i="7"/>
  <c r="T315" i="7"/>
  <c r="S315" i="7"/>
  <c r="R315" i="7"/>
  <c r="P315" i="7"/>
  <c r="O315" i="7"/>
  <c r="N315" i="7"/>
  <c r="M315" i="7"/>
  <c r="L315" i="7"/>
  <c r="K315" i="7"/>
  <c r="H315" i="7"/>
  <c r="G315" i="7"/>
  <c r="C315" i="7" s="1"/>
  <c r="F315" i="7"/>
  <c r="E315" i="7"/>
  <c r="AF314" i="7"/>
  <c r="AE314" i="7"/>
  <c r="AD314" i="7"/>
  <c r="AC314" i="7"/>
  <c r="AB314" i="7"/>
  <c r="AA314" i="7"/>
  <c r="Z314" i="7"/>
  <c r="Y314" i="7"/>
  <c r="AK314" i="7" s="1"/>
  <c r="X314" i="7"/>
  <c r="W314" i="7"/>
  <c r="V314" i="7"/>
  <c r="U314" i="7"/>
  <c r="T314" i="7"/>
  <c r="S314" i="7"/>
  <c r="R314" i="7"/>
  <c r="P314" i="7"/>
  <c r="O314" i="7"/>
  <c r="N314" i="7"/>
  <c r="M314" i="7"/>
  <c r="L314" i="7"/>
  <c r="K314" i="7"/>
  <c r="H314" i="7"/>
  <c r="G314" i="7"/>
  <c r="C314" i="7" s="1"/>
  <c r="F314" i="7"/>
  <c r="E314" i="7"/>
  <c r="AF313" i="7"/>
  <c r="AE313" i="7"/>
  <c r="AD313" i="7"/>
  <c r="AC313" i="7"/>
  <c r="AB313" i="7"/>
  <c r="AA313" i="7"/>
  <c r="Z313" i="7"/>
  <c r="Y313" i="7"/>
  <c r="X313" i="7"/>
  <c r="W313" i="7"/>
  <c r="V313" i="7"/>
  <c r="U313" i="7"/>
  <c r="T313" i="7"/>
  <c r="S313" i="7"/>
  <c r="R313" i="7"/>
  <c r="P313" i="7"/>
  <c r="O313" i="7"/>
  <c r="N313" i="7"/>
  <c r="M313" i="7"/>
  <c r="L313" i="7"/>
  <c r="K313" i="7"/>
  <c r="H313" i="7"/>
  <c r="G313" i="7"/>
  <c r="C313" i="7" s="1"/>
  <c r="F313" i="7"/>
  <c r="E313" i="7"/>
  <c r="AF312" i="7"/>
  <c r="AE312" i="7"/>
  <c r="AD312" i="7"/>
  <c r="AC312" i="7"/>
  <c r="AB312" i="7"/>
  <c r="AA312" i="7"/>
  <c r="Z312" i="7"/>
  <c r="Y312" i="7"/>
  <c r="AK312" i="7" s="1"/>
  <c r="X312" i="7"/>
  <c r="W312" i="7"/>
  <c r="V312" i="7"/>
  <c r="U312" i="7"/>
  <c r="T312" i="7"/>
  <c r="S312" i="7"/>
  <c r="R312" i="7"/>
  <c r="P312" i="7"/>
  <c r="O312" i="7"/>
  <c r="N312" i="7"/>
  <c r="M312" i="7"/>
  <c r="L312" i="7"/>
  <c r="K312" i="7"/>
  <c r="H312" i="7"/>
  <c r="G312" i="7"/>
  <c r="C312" i="7" s="1"/>
  <c r="F312" i="7"/>
  <c r="E312" i="7"/>
  <c r="AF311" i="7"/>
  <c r="AE311" i="7"/>
  <c r="AD311" i="7"/>
  <c r="AC311" i="7"/>
  <c r="AB311" i="7"/>
  <c r="AA311" i="7"/>
  <c r="Z311" i="7"/>
  <c r="Y311" i="7"/>
  <c r="AK311" i="7" s="1"/>
  <c r="X311" i="7"/>
  <c r="W311" i="7"/>
  <c r="V311" i="7"/>
  <c r="U311" i="7"/>
  <c r="T311" i="7"/>
  <c r="S311" i="7"/>
  <c r="R311" i="7"/>
  <c r="P311" i="7"/>
  <c r="O311" i="7"/>
  <c r="N311" i="7"/>
  <c r="M311" i="7"/>
  <c r="L311" i="7"/>
  <c r="K311" i="7"/>
  <c r="H311" i="7"/>
  <c r="G311" i="7"/>
  <c r="C311" i="7" s="1"/>
  <c r="F311" i="7"/>
  <c r="E311" i="7"/>
  <c r="AF310" i="7"/>
  <c r="AE310" i="7"/>
  <c r="AD310" i="7"/>
  <c r="AC310" i="7"/>
  <c r="AB310" i="7"/>
  <c r="AA310" i="7"/>
  <c r="Z310" i="7"/>
  <c r="Y310" i="7"/>
  <c r="AK310" i="7" s="1"/>
  <c r="X310" i="7"/>
  <c r="W310" i="7"/>
  <c r="V310" i="7"/>
  <c r="U310" i="7"/>
  <c r="T310" i="7"/>
  <c r="S310" i="7"/>
  <c r="R310" i="7"/>
  <c r="P310" i="7"/>
  <c r="O310" i="7"/>
  <c r="N310" i="7"/>
  <c r="M310" i="7"/>
  <c r="L310" i="7"/>
  <c r="K310" i="7"/>
  <c r="H310" i="7"/>
  <c r="G310" i="7"/>
  <c r="C310" i="7" s="1"/>
  <c r="F310" i="7"/>
  <c r="E310" i="7"/>
  <c r="AF309" i="7"/>
  <c r="AE309" i="7"/>
  <c r="AD309" i="7"/>
  <c r="AC309" i="7"/>
  <c r="AB309" i="7"/>
  <c r="AA309" i="7"/>
  <c r="Z309" i="7"/>
  <c r="Y309" i="7"/>
  <c r="X309" i="7"/>
  <c r="W309" i="7"/>
  <c r="V309" i="7"/>
  <c r="U309" i="7"/>
  <c r="T309" i="7"/>
  <c r="S309" i="7"/>
  <c r="R309" i="7"/>
  <c r="P309" i="7"/>
  <c r="O309" i="7"/>
  <c r="N309" i="7"/>
  <c r="M309" i="7"/>
  <c r="L309" i="7"/>
  <c r="K309" i="7"/>
  <c r="H309" i="7"/>
  <c r="G309" i="7"/>
  <c r="C309" i="7" s="1"/>
  <c r="F309" i="7"/>
  <c r="E309" i="7"/>
  <c r="AF308" i="7"/>
  <c r="AE308" i="7"/>
  <c r="AD308" i="7"/>
  <c r="AC308" i="7"/>
  <c r="AB308" i="7"/>
  <c r="AA308" i="7"/>
  <c r="Z308" i="7"/>
  <c r="Y308" i="7"/>
  <c r="AK308" i="7" s="1"/>
  <c r="X308" i="7"/>
  <c r="W308" i="7"/>
  <c r="V308" i="7"/>
  <c r="U308" i="7"/>
  <c r="T308" i="7"/>
  <c r="S308" i="7"/>
  <c r="R308" i="7"/>
  <c r="P308" i="7"/>
  <c r="O308" i="7"/>
  <c r="N308" i="7"/>
  <c r="M308" i="7"/>
  <c r="L308" i="7"/>
  <c r="K308" i="7"/>
  <c r="H308" i="7"/>
  <c r="G308" i="7"/>
  <c r="C308" i="7" s="1"/>
  <c r="F308" i="7"/>
  <c r="E308" i="7"/>
  <c r="AF307" i="7"/>
  <c r="AE307" i="7"/>
  <c r="AD307" i="7"/>
  <c r="AC307" i="7"/>
  <c r="AB307" i="7"/>
  <c r="AA307" i="7"/>
  <c r="Z307" i="7"/>
  <c r="Y307" i="7"/>
  <c r="AK307" i="7" s="1"/>
  <c r="X307" i="7"/>
  <c r="W307" i="7"/>
  <c r="V307" i="7"/>
  <c r="U307" i="7"/>
  <c r="T307" i="7"/>
  <c r="S307" i="7"/>
  <c r="R307" i="7"/>
  <c r="P307" i="7"/>
  <c r="O307" i="7"/>
  <c r="N307" i="7"/>
  <c r="M307" i="7"/>
  <c r="L307" i="7"/>
  <c r="K307" i="7"/>
  <c r="H307" i="7"/>
  <c r="G307" i="7"/>
  <c r="C307" i="7" s="1"/>
  <c r="F307" i="7"/>
  <c r="E307" i="7"/>
  <c r="AF306" i="7"/>
  <c r="AE306" i="7"/>
  <c r="AD306" i="7"/>
  <c r="AC306" i="7"/>
  <c r="AB306" i="7"/>
  <c r="AA306" i="7"/>
  <c r="Z306" i="7"/>
  <c r="Y306" i="7"/>
  <c r="AK306" i="7" s="1"/>
  <c r="X306" i="7"/>
  <c r="W306" i="7"/>
  <c r="V306" i="7"/>
  <c r="U306" i="7"/>
  <c r="T306" i="7"/>
  <c r="S306" i="7"/>
  <c r="R306" i="7"/>
  <c r="P306" i="7"/>
  <c r="O306" i="7"/>
  <c r="N306" i="7"/>
  <c r="M306" i="7"/>
  <c r="L306" i="7"/>
  <c r="K306" i="7"/>
  <c r="H306" i="7"/>
  <c r="G306" i="7"/>
  <c r="C306" i="7" s="1"/>
  <c r="F306" i="7"/>
  <c r="E306" i="7"/>
  <c r="AF305" i="7"/>
  <c r="AE305" i="7"/>
  <c r="AD305" i="7"/>
  <c r="AC305" i="7"/>
  <c r="AB305" i="7"/>
  <c r="AA305" i="7"/>
  <c r="Z305" i="7"/>
  <c r="Y305" i="7"/>
  <c r="X305" i="7"/>
  <c r="W305" i="7"/>
  <c r="V305" i="7"/>
  <c r="U305" i="7"/>
  <c r="T305" i="7"/>
  <c r="S305" i="7"/>
  <c r="R305" i="7"/>
  <c r="P305" i="7"/>
  <c r="O305" i="7"/>
  <c r="N305" i="7"/>
  <c r="M305" i="7"/>
  <c r="L305" i="7"/>
  <c r="K305" i="7"/>
  <c r="H305" i="7"/>
  <c r="G305" i="7"/>
  <c r="C305" i="7" s="1"/>
  <c r="F305" i="7"/>
  <c r="E305" i="7"/>
  <c r="AF304" i="7"/>
  <c r="AE304" i="7"/>
  <c r="AD304" i="7"/>
  <c r="AC304" i="7"/>
  <c r="AB304" i="7"/>
  <c r="AA304" i="7"/>
  <c r="Z304" i="7"/>
  <c r="Y304" i="7"/>
  <c r="AK304" i="7" s="1"/>
  <c r="X304" i="7"/>
  <c r="W304" i="7"/>
  <c r="V304" i="7"/>
  <c r="U304" i="7"/>
  <c r="T304" i="7"/>
  <c r="S304" i="7"/>
  <c r="R304" i="7"/>
  <c r="P304" i="7"/>
  <c r="O304" i="7"/>
  <c r="N304" i="7"/>
  <c r="M304" i="7"/>
  <c r="L304" i="7"/>
  <c r="K304" i="7"/>
  <c r="H304" i="7"/>
  <c r="G304" i="7"/>
  <c r="C304" i="7" s="1"/>
  <c r="F304" i="7"/>
  <c r="E304" i="7"/>
  <c r="AF303" i="7"/>
  <c r="AE303" i="7"/>
  <c r="AD303" i="7"/>
  <c r="AC303" i="7"/>
  <c r="AB303" i="7"/>
  <c r="AA303" i="7"/>
  <c r="Z303" i="7"/>
  <c r="Y303" i="7"/>
  <c r="AK303" i="7" s="1"/>
  <c r="X303" i="7"/>
  <c r="W303" i="7"/>
  <c r="V303" i="7"/>
  <c r="U303" i="7"/>
  <c r="T303" i="7"/>
  <c r="S303" i="7"/>
  <c r="R303" i="7"/>
  <c r="P303" i="7"/>
  <c r="O303" i="7"/>
  <c r="N303" i="7"/>
  <c r="M303" i="7"/>
  <c r="L303" i="7"/>
  <c r="K303" i="7"/>
  <c r="H303" i="7"/>
  <c r="G303" i="7"/>
  <c r="C303" i="7" s="1"/>
  <c r="F303" i="7"/>
  <c r="E303" i="7"/>
  <c r="AF302" i="7"/>
  <c r="AE302" i="7"/>
  <c r="AD302" i="7"/>
  <c r="AC302" i="7"/>
  <c r="AB302" i="7"/>
  <c r="AA302" i="7"/>
  <c r="Z302" i="7"/>
  <c r="Y302" i="7"/>
  <c r="AK302" i="7" s="1"/>
  <c r="X302" i="7"/>
  <c r="W302" i="7"/>
  <c r="V302" i="7"/>
  <c r="U302" i="7"/>
  <c r="T302" i="7"/>
  <c r="S302" i="7"/>
  <c r="R302" i="7"/>
  <c r="P302" i="7"/>
  <c r="O302" i="7"/>
  <c r="N302" i="7"/>
  <c r="M302" i="7"/>
  <c r="L302" i="7"/>
  <c r="K302" i="7"/>
  <c r="H302" i="7"/>
  <c r="G302" i="7"/>
  <c r="C302" i="7" s="1"/>
  <c r="F302" i="7"/>
  <c r="E302" i="7"/>
  <c r="AF301" i="7"/>
  <c r="AE301" i="7"/>
  <c r="AD301" i="7"/>
  <c r="AC301" i="7"/>
  <c r="AB301" i="7"/>
  <c r="AA301" i="7"/>
  <c r="Z301" i="7"/>
  <c r="Y301" i="7"/>
  <c r="X301" i="7"/>
  <c r="W301" i="7"/>
  <c r="V301" i="7"/>
  <c r="U301" i="7"/>
  <c r="T301" i="7"/>
  <c r="S301" i="7"/>
  <c r="R301" i="7"/>
  <c r="P301" i="7"/>
  <c r="O301" i="7"/>
  <c r="N301" i="7"/>
  <c r="M301" i="7"/>
  <c r="L301" i="7"/>
  <c r="K301" i="7"/>
  <c r="H301" i="7"/>
  <c r="G301" i="7"/>
  <c r="C301" i="7" s="1"/>
  <c r="F301" i="7"/>
  <c r="E301" i="7"/>
  <c r="AF300" i="7"/>
  <c r="AE300" i="7"/>
  <c r="AD300" i="7"/>
  <c r="AC300" i="7"/>
  <c r="AB300" i="7"/>
  <c r="AA300" i="7"/>
  <c r="Z300" i="7"/>
  <c r="Y300" i="7"/>
  <c r="AK300" i="7" s="1"/>
  <c r="X300" i="7"/>
  <c r="W300" i="7"/>
  <c r="V300" i="7"/>
  <c r="U300" i="7"/>
  <c r="T300" i="7"/>
  <c r="S300" i="7"/>
  <c r="R300" i="7"/>
  <c r="P300" i="7"/>
  <c r="O300" i="7"/>
  <c r="N300" i="7"/>
  <c r="M300" i="7"/>
  <c r="L300" i="7"/>
  <c r="K300" i="7"/>
  <c r="H300" i="7"/>
  <c r="G300" i="7"/>
  <c r="C300" i="7" s="1"/>
  <c r="F300" i="7"/>
  <c r="E300" i="7"/>
  <c r="AF299" i="7"/>
  <c r="AE299" i="7"/>
  <c r="AD299" i="7"/>
  <c r="AC299" i="7"/>
  <c r="AB299" i="7"/>
  <c r="AA299" i="7"/>
  <c r="Z299" i="7"/>
  <c r="Y299" i="7"/>
  <c r="AK299" i="7" s="1"/>
  <c r="X299" i="7"/>
  <c r="W299" i="7"/>
  <c r="V299" i="7"/>
  <c r="U299" i="7"/>
  <c r="T299" i="7"/>
  <c r="S299" i="7"/>
  <c r="R299" i="7"/>
  <c r="P299" i="7"/>
  <c r="O299" i="7"/>
  <c r="N299" i="7"/>
  <c r="M299" i="7"/>
  <c r="L299" i="7"/>
  <c r="K299" i="7"/>
  <c r="H299" i="7"/>
  <c r="G299" i="7"/>
  <c r="C299" i="7" s="1"/>
  <c r="F299" i="7"/>
  <c r="E299" i="7"/>
  <c r="AF298" i="7"/>
  <c r="AE298" i="7"/>
  <c r="AD298" i="7"/>
  <c r="AC298" i="7"/>
  <c r="AB298" i="7"/>
  <c r="AA298" i="7"/>
  <c r="Z298" i="7"/>
  <c r="Y298" i="7"/>
  <c r="AK298" i="7" s="1"/>
  <c r="X298" i="7"/>
  <c r="W298" i="7"/>
  <c r="V298" i="7"/>
  <c r="U298" i="7"/>
  <c r="T298" i="7"/>
  <c r="S298" i="7"/>
  <c r="R298" i="7"/>
  <c r="P298" i="7"/>
  <c r="O298" i="7"/>
  <c r="N298" i="7"/>
  <c r="M298" i="7"/>
  <c r="L298" i="7"/>
  <c r="K298" i="7"/>
  <c r="H298" i="7"/>
  <c r="G298" i="7"/>
  <c r="C298" i="7" s="1"/>
  <c r="F298" i="7"/>
  <c r="E298" i="7"/>
  <c r="AF297" i="7"/>
  <c r="AE297" i="7"/>
  <c r="AD297" i="7"/>
  <c r="AC297" i="7"/>
  <c r="AB297" i="7"/>
  <c r="AA297" i="7"/>
  <c r="Z297" i="7"/>
  <c r="Y297" i="7"/>
  <c r="X297" i="7"/>
  <c r="W297" i="7"/>
  <c r="V297" i="7"/>
  <c r="U297" i="7"/>
  <c r="T297" i="7"/>
  <c r="S297" i="7"/>
  <c r="R297" i="7"/>
  <c r="P297" i="7"/>
  <c r="O297" i="7"/>
  <c r="N297" i="7"/>
  <c r="M297" i="7"/>
  <c r="L297" i="7"/>
  <c r="K297" i="7"/>
  <c r="H297" i="7"/>
  <c r="G297" i="7"/>
  <c r="C297" i="7" s="1"/>
  <c r="F297" i="7"/>
  <c r="E297" i="7"/>
  <c r="AF296" i="7"/>
  <c r="AE296" i="7"/>
  <c r="AD296" i="7"/>
  <c r="AC296" i="7"/>
  <c r="AB296" i="7"/>
  <c r="AA296" i="7"/>
  <c r="Z296" i="7"/>
  <c r="Y296" i="7"/>
  <c r="AK296" i="7" s="1"/>
  <c r="X296" i="7"/>
  <c r="W296" i="7"/>
  <c r="V296" i="7"/>
  <c r="U296" i="7"/>
  <c r="T296" i="7"/>
  <c r="S296" i="7"/>
  <c r="R296" i="7"/>
  <c r="P296" i="7"/>
  <c r="O296" i="7"/>
  <c r="N296" i="7"/>
  <c r="M296" i="7"/>
  <c r="L296" i="7"/>
  <c r="K296" i="7"/>
  <c r="H296" i="7"/>
  <c r="G296" i="7"/>
  <c r="C296" i="7" s="1"/>
  <c r="F296" i="7"/>
  <c r="E296" i="7"/>
  <c r="AF295" i="7"/>
  <c r="AE295" i="7"/>
  <c r="AD295" i="7"/>
  <c r="AC295" i="7"/>
  <c r="AB295" i="7"/>
  <c r="AA295" i="7"/>
  <c r="Z295" i="7"/>
  <c r="Y295" i="7"/>
  <c r="X295" i="7"/>
  <c r="W295" i="7"/>
  <c r="V295" i="7"/>
  <c r="U295" i="7"/>
  <c r="T295" i="7"/>
  <c r="S295" i="7"/>
  <c r="R295" i="7"/>
  <c r="P295" i="7"/>
  <c r="O295" i="7"/>
  <c r="N295" i="7"/>
  <c r="M295" i="7"/>
  <c r="L295" i="7"/>
  <c r="K295" i="7"/>
  <c r="H295" i="7"/>
  <c r="G295" i="7"/>
  <c r="C295" i="7" s="1"/>
  <c r="F295" i="7"/>
  <c r="E295" i="7"/>
  <c r="AF294" i="7"/>
  <c r="AE294" i="7"/>
  <c r="AD294" i="7"/>
  <c r="AC294" i="7"/>
  <c r="AB294" i="7"/>
  <c r="AA294" i="7"/>
  <c r="Z294" i="7"/>
  <c r="Y294" i="7"/>
  <c r="AK294" i="7" s="1"/>
  <c r="X294" i="7"/>
  <c r="W294" i="7"/>
  <c r="V294" i="7"/>
  <c r="U294" i="7"/>
  <c r="T294" i="7"/>
  <c r="S294" i="7"/>
  <c r="R294" i="7"/>
  <c r="P294" i="7"/>
  <c r="O294" i="7"/>
  <c r="N294" i="7"/>
  <c r="M294" i="7"/>
  <c r="L294" i="7"/>
  <c r="K294" i="7"/>
  <c r="H294" i="7"/>
  <c r="G294" i="7"/>
  <c r="C294" i="7" s="1"/>
  <c r="F294" i="7"/>
  <c r="E294" i="7"/>
  <c r="AF293" i="7"/>
  <c r="AE293" i="7"/>
  <c r="AD293" i="7"/>
  <c r="AC293" i="7"/>
  <c r="AB293" i="7"/>
  <c r="AA293" i="7"/>
  <c r="Z293" i="7"/>
  <c r="Y293" i="7"/>
  <c r="AK293" i="7" s="1"/>
  <c r="X293" i="7"/>
  <c r="W293" i="7"/>
  <c r="V293" i="7"/>
  <c r="U293" i="7"/>
  <c r="T293" i="7"/>
  <c r="S293" i="7"/>
  <c r="R293" i="7"/>
  <c r="P293" i="7"/>
  <c r="O293" i="7"/>
  <c r="N293" i="7"/>
  <c r="M293" i="7"/>
  <c r="L293" i="7"/>
  <c r="K293" i="7"/>
  <c r="H293" i="7"/>
  <c r="G293" i="7"/>
  <c r="C293" i="7" s="1"/>
  <c r="F293" i="7"/>
  <c r="E293" i="7"/>
  <c r="AF292" i="7"/>
  <c r="AE292" i="7"/>
  <c r="AD292" i="7"/>
  <c r="AC292" i="7"/>
  <c r="AB292" i="7"/>
  <c r="AA292" i="7"/>
  <c r="Z292" i="7"/>
  <c r="Y292" i="7"/>
  <c r="AK292" i="7" s="1"/>
  <c r="X292" i="7"/>
  <c r="W292" i="7"/>
  <c r="V292" i="7"/>
  <c r="U292" i="7"/>
  <c r="T292" i="7"/>
  <c r="S292" i="7"/>
  <c r="R292" i="7"/>
  <c r="P292" i="7"/>
  <c r="O292" i="7"/>
  <c r="N292" i="7"/>
  <c r="M292" i="7"/>
  <c r="L292" i="7"/>
  <c r="K292" i="7"/>
  <c r="H292" i="7"/>
  <c r="G292" i="7"/>
  <c r="C292" i="7" s="1"/>
  <c r="F292" i="7"/>
  <c r="E292" i="7"/>
  <c r="AF291" i="7"/>
  <c r="AE291" i="7"/>
  <c r="AD291" i="7"/>
  <c r="AC291" i="7"/>
  <c r="AB291" i="7"/>
  <c r="AA291" i="7"/>
  <c r="Z291" i="7"/>
  <c r="Y291" i="7"/>
  <c r="X291" i="7"/>
  <c r="W291" i="7"/>
  <c r="V291" i="7"/>
  <c r="U291" i="7"/>
  <c r="T291" i="7"/>
  <c r="S291" i="7"/>
  <c r="R291" i="7"/>
  <c r="P291" i="7"/>
  <c r="O291" i="7"/>
  <c r="N291" i="7"/>
  <c r="M291" i="7"/>
  <c r="L291" i="7"/>
  <c r="K291" i="7"/>
  <c r="H291" i="7"/>
  <c r="G291" i="7"/>
  <c r="C291" i="7" s="1"/>
  <c r="F291" i="7"/>
  <c r="E291" i="7"/>
  <c r="AF290" i="7"/>
  <c r="AE290" i="7"/>
  <c r="AD290" i="7"/>
  <c r="AC290" i="7"/>
  <c r="AB290" i="7"/>
  <c r="AA290" i="7"/>
  <c r="Z290" i="7"/>
  <c r="Y290" i="7"/>
  <c r="AK290" i="7" s="1"/>
  <c r="X290" i="7"/>
  <c r="W290" i="7"/>
  <c r="V290" i="7"/>
  <c r="U290" i="7"/>
  <c r="T290" i="7"/>
  <c r="S290" i="7"/>
  <c r="R290" i="7"/>
  <c r="P290" i="7"/>
  <c r="O290" i="7"/>
  <c r="N290" i="7"/>
  <c r="M290" i="7"/>
  <c r="L290" i="7"/>
  <c r="K290" i="7"/>
  <c r="H290" i="7"/>
  <c r="G290" i="7"/>
  <c r="C290" i="7" s="1"/>
  <c r="F290" i="7"/>
  <c r="E290" i="7"/>
  <c r="AF289" i="7"/>
  <c r="AE289" i="7"/>
  <c r="AD289" i="7"/>
  <c r="AC289" i="7"/>
  <c r="AB289" i="7"/>
  <c r="AA289" i="7"/>
  <c r="Z289" i="7"/>
  <c r="Y289" i="7"/>
  <c r="AK289" i="7" s="1"/>
  <c r="X289" i="7"/>
  <c r="W289" i="7"/>
  <c r="V289" i="7"/>
  <c r="U289" i="7"/>
  <c r="T289" i="7"/>
  <c r="S289" i="7"/>
  <c r="R289" i="7"/>
  <c r="P289" i="7"/>
  <c r="O289" i="7"/>
  <c r="N289" i="7"/>
  <c r="M289" i="7"/>
  <c r="L289" i="7"/>
  <c r="K289" i="7"/>
  <c r="H289" i="7"/>
  <c r="G289" i="7"/>
  <c r="C289" i="7" s="1"/>
  <c r="F289" i="7"/>
  <c r="E289" i="7"/>
  <c r="AF288" i="7"/>
  <c r="AE288" i="7"/>
  <c r="AD288" i="7"/>
  <c r="AC288" i="7"/>
  <c r="AB288" i="7"/>
  <c r="AA288" i="7"/>
  <c r="Z288" i="7"/>
  <c r="Y288" i="7"/>
  <c r="AK288" i="7" s="1"/>
  <c r="X288" i="7"/>
  <c r="W288" i="7"/>
  <c r="V288" i="7"/>
  <c r="U288" i="7"/>
  <c r="T288" i="7"/>
  <c r="S288" i="7"/>
  <c r="R288" i="7"/>
  <c r="P288" i="7"/>
  <c r="O288" i="7"/>
  <c r="N288" i="7"/>
  <c r="M288" i="7"/>
  <c r="L288" i="7"/>
  <c r="K288" i="7"/>
  <c r="H288" i="7"/>
  <c r="G288" i="7"/>
  <c r="C288" i="7" s="1"/>
  <c r="F288" i="7"/>
  <c r="E288" i="7"/>
  <c r="AF287" i="7"/>
  <c r="AE287" i="7"/>
  <c r="AD287" i="7"/>
  <c r="AC287" i="7"/>
  <c r="AB287" i="7"/>
  <c r="AA287" i="7"/>
  <c r="Z287" i="7"/>
  <c r="Y287" i="7"/>
  <c r="X287" i="7"/>
  <c r="W287" i="7"/>
  <c r="V287" i="7"/>
  <c r="U287" i="7"/>
  <c r="T287" i="7"/>
  <c r="S287" i="7"/>
  <c r="R287" i="7"/>
  <c r="P287" i="7"/>
  <c r="O287" i="7"/>
  <c r="N287" i="7"/>
  <c r="M287" i="7"/>
  <c r="L287" i="7"/>
  <c r="K287" i="7"/>
  <c r="H287" i="7"/>
  <c r="G287" i="7"/>
  <c r="C287" i="7" s="1"/>
  <c r="F287" i="7"/>
  <c r="E287" i="7"/>
  <c r="AF286" i="7"/>
  <c r="AE286" i="7"/>
  <c r="AD286" i="7"/>
  <c r="AC286" i="7"/>
  <c r="AB286" i="7"/>
  <c r="AA286" i="7"/>
  <c r="Z286" i="7"/>
  <c r="Y286" i="7"/>
  <c r="AK286" i="7" s="1"/>
  <c r="X286" i="7"/>
  <c r="W286" i="7"/>
  <c r="V286" i="7"/>
  <c r="U286" i="7"/>
  <c r="T286" i="7"/>
  <c r="S286" i="7"/>
  <c r="R286" i="7"/>
  <c r="P286" i="7"/>
  <c r="O286" i="7"/>
  <c r="N286" i="7"/>
  <c r="M286" i="7"/>
  <c r="L286" i="7"/>
  <c r="K286" i="7"/>
  <c r="H286" i="7"/>
  <c r="G286" i="7"/>
  <c r="C286" i="7" s="1"/>
  <c r="F286" i="7"/>
  <c r="E286" i="7"/>
  <c r="AF285" i="7"/>
  <c r="AE285" i="7"/>
  <c r="AD285" i="7"/>
  <c r="AC285" i="7"/>
  <c r="AB285" i="7"/>
  <c r="AA285" i="7"/>
  <c r="Z285" i="7"/>
  <c r="Y285" i="7"/>
  <c r="AK285" i="7" s="1"/>
  <c r="X285" i="7"/>
  <c r="W285" i="7"/>
  <c r="V285" i="7"/>
  <c r="U285" i="7"/>
  <c r="T285" i="7"/>
  <c r="S285" i="7"/>
  <c r="R285" i="7"/>
  <c r="P285" i="7"/>
  <c r="O285" i="7"/>
  <c r="N285" i="7"/>
  <c r="M285" i="7"/>
  <c r="L285" i="7"/>
  <c r="K285" i="7"/>
  <c r="H285" i="7"/>
  <c r="G285" i="7"/>
  <c r="C285" i="7" s="1"/>
  <c r="F285" i="7"/>
  <c r="E285" i="7"/>
  <c r="AF284" i="7"/>
  <c r="AE284" i="7"/>
  <c r="AD284" i="7"/>
  <c r="AC284" i="7"/>
  <c r="AB284" i="7"/>
  <c r="AA284" i="7"/>
  <c r="Z284" i="7"/>
  <c r="Y284" i="7"/>
  <c r="AK284" i="7" s="1"/>
  <c r="X284" i="7"/>
  <c r="W284" i="7"/>
  <c r="V284" i="7"/>
  <c r="U284" i="7"/>
  <c r="T284" i="7"/>
  <c r="S284" i="7"/>
  <c r="R284" i="7"/>
  <c r="P284" i="7"/>
  <c r="O284" i="7"/>
  <c r="N284" i="7"/>
  <c r="M284" i="7"/>
  <c r="L284" i="7"/>
  <c r="K284" i="7"/>
  <c r="H284" i="7"/>
  <c r="G284" i="7"/>
  <c r="C284" i="7" s="1"/>
  <c r="F284" i="7"/>
  <c r="E284" i="7"/>
  <c r="AF283" i="7"/>
  <c r="AE283" i="7"/>
  <c r="AD283" i="7"/>
  <c r="AC283" i="7"/>
  <c r="AB283" i="7"/>
  <c r="AA283" i="7"/>
  <c r="Z283" i="7"/>
  <c r="Y283" i="7"/>
  <c r="X283" i="7"/>
  <c r="W283" i="7"/>
  <c r="V283" i="7"/>
  <c r="U283" i="7"/>
  <c r="T283" i="7"/>
  <c r="S283" i="7"/>
  <c r="R283" i="7"/>
  <c r="P283" i="7"/>
  <c r="O283" i="7"/>
  <c r="N283" i="7"/>
  <c r="M283" i="7"/>
  <c r="L283" i="7"/>
  <c r="K283" i="7"/>
  <c r="H283" i="7"/>
  <c r="G283" i="7"/>
  <c r="C283" i="7" s="1"/>
  <c r="F283" i="7"/>
  <c r="E283" i="7"/>
  <c r="AF282" i="7"/>
  <c r="AE282" i="7"/>
  <c r="AD282" i="7"/>
  <c r="AC282" i="7"/>
  <c r="AB282" i="7"/>
  <c r="AA282" i="7"/>
  <c r="Z282" i="7"/>
  <c r="Y282" i="7"/>
  <c r="AK282" i="7" s="1"/>
  <c r="X282" i="7"/>
  <c r="W282" i="7"/>
  <c r="V282" i="7"/>
  <c r="U282" i="7"/>
  <c r="T282" i="7"/>
  <c r="S282" i="7"/>
  <c r="R282" i="7"/>
  <c r="P282" i="7"/>
  <c r="O282" i="7"/>
  <c r="N282" i="7"/>
  <c r="M282" i="7"/>
  <c r="L282" i="7"/>
  <c r="K282" i="7"/>
  <c r="H282" i="7"/>
  <c r="G282" i="7"/>
  <c r="C282" i="7" s="1"/>
  <c r="F282" i="7"/>
  <c r="E282" i="7"/>
  <c r="AF281" i="7"/>
  <c r="AE281" i="7"/>
  <c r="AD281" i="7"/>
  <c r="AC281" i="7"/>
  <c r="AB281" i="7"/>
  <c r="AA281" i="7"/>
  <c r="Z281" i="7"/>
  <c r="Y281" i="7"/>
  <c r="AK281" i="7" s="1"/>
  <c r="X281" i="7"/>
  <c r="W281" i="7"/>
  <c r="V281" i="7"/>
  <c r="U281" i="7"/>
  <c r="T281" i="7"/>
  <c r="S281" i="7"/>
  <c r="R281" i="7"/>
  <c r="P281" i="7"/>
  <c r="O281" i="7"/>
  <c r="N281" i="7"/>
  <c r="M281" i="7"/>
  <c r="L281" i="7"/>
  <c r="K281" i="7"/>
  <c r="H281" i="7"/>
  <c r="G281" i="7"/>
  <c r="C281" i="7" s="1"/>
  <c r="F281" i="7"/>
  <c r="E281" i="7"/>
  <c r="AF280" i="7"/>
  <c r="AE280" i="7"/>
  <c r="AD280" i="7"/>
  <c r="AC280" i="7"/>
  <c r="AB280" i="7"/>
  <c r="AA280" i="7"/>
  <c r="Z280" i="7"/>
  <c r="Y280" i="7"/>
  <c r="AK280" i="7" s="1"/>
  <c r="X280" i="7"/>
  <c r="W280" i="7"/>
  <c r="V280" i="7"/>
  <c r="U280" i="7"/>
  <c r="T280" i="7"/>
  <c r="S280" i="7"/>
  <c r="R280" i="7"/>
  <c r="P280" i="7"/>
  <c r="O280" i="7"/>
  <c r="N280" i="7"/>
  <c r="M280" i="7"/>
  <c r="L280" i="7"/>
  <c r="K280" i="7"/>
  <c r="H280" i="7"/>
  <c r="G280" i="7"/>
  <c r="C280" i="7" s="1"/>
  <c r="F280" i="7"/>
  <c r="E280" i="7"/>
  <c r="AF279" i="7"/>
  <c r="AE279" i="7"/>
  <c r="AD279" i="7"/>
  <c r="AC279" i="7"/>
  <c r="AB279" i="7"/>
  <c r="AA279" i="7"/>
  <c r="Z279" i="7"/>
  <c r="Y279" i="7"/>
  <c r="X279" i="7"/>
  <c r="W279" i="7"/>
  <c r="V279" i="7"/>
  <c r="U279" i="7"/>
  <c r="T279" i="7"/>
  <c r="S279" i="7"/>
  <c r="R279" i="7"/>
  <c r="P279" i="7"/>
  <c r="O279" i="7"/>
  <c r="N279" i="7"/>
  <c r="M279" i="7"/>
  <c r="L279" i="7"/>
  <c r="K279" i="7"/>
  <c r="H279" i="7"/>
  <c r="G279" i="7"/>
  <c r="C279" i="7" s="1"/>
  <c r="F279" i="7"/>
  <c r="E279" i="7"/>
  <c r="AF278" i="7"/>
  <c r="AE278" i="7"/>
  <c r="AD278" i="7"/>
  <c r="AC278" i="7"/>
  <c r="AB278" i="7"/>
  <c r="AA278" i="7"/>
  <c r="Z278" i="7"/>
  <c r="Y278" i="7"/>
  <c r="AK278" i="7" s="1"/>
  <c r="X278" i="7"/>
  <c r="W278" i="7"/>
  <c r="V278" i="7"/>
  <c r="U278" i="7"/>
  <c r="T278" i="7"/>
  <c r="S278" i="7"/>
  <c r="R278" i="7"/>
  <c r="P278" i="7"/>
  <c r="O278" i="7"/>
  <c r="N278" i="7"/>
  <c r="M278" i="7"/>
  <c r="L278" i="7"/>
  <c r="K278" i="7"/>
  <c r="H278" i="7"/>
  <c r="G278" i="7"/>
  <c r="C278" i="7" s="1"/>
  <c r="F278" i="7"/>
  <c r="E278" i="7"/>
  <c r="AF277" i="7"/>
  <c r="AE277" i="7"/>
  <c r="AD277" i="7"/>
  <c r="AC277" i="7"/>
  <c r="AB277" i="7"/>
  <c r="AA277" i="7"/>
  <c r="Z277" i="7"/>
  <c r="Y277" i="7"/>
  <c r="AK277" i="7" s="1"/>
  <c r="X277" i="7"/>
  <c r="W277" i="7"/>
  <c r="V277" i="7"/>
  <c r="U277" i="7"/>
  <c r="T277" i="7"/>
  <c r="S277" i="7"/>
  <c r="R277" i="7"/>
  <c r="P277" i="7"/>
  <c r="O277" i="7"/>
  <c r="N277" i="7"/>
  <c r="M277" i="7"/>
  <c r="L277" i="7"/>
  <c r="K277" i="7"/>
  <c r="H277" i="7"/>
  <c r="G277" i="7"/>
  <c r="C277" i="7" s="1"/>
  <c r="F277" i="7"/>
  <c r="E277" i="7"/>
  <c r="AF276" i="7"/>
  <c r="AE276" i="7"/>
  <c r="AD276" i="7"/>
  <c r="AC276" i="7"/>
  <c r="AB276" i="7"/>
  <c r="AA276" i="7"/>
  <c r="Z276" i="7"/>
  <c r="Y276" i="7"/>
  <c r="AK276" i="7" s="1"/>
  <c r="X276" i="7"/>
  <c r="W276" i="7"/>
  <c r="V276" i="7"/>
  <c r="U276" i="7"/>
  <c r="T276" i="7"/>
  <c r="S276" i="7"/>
  <c r="R276" i="7"/>
  <c r="P276" i="7"/>
  <c r="O276" i="7"/>
  <c r="N276" i="7"/>
  <c r="M276" i="7"/>
  <c r="L276" i="7"/>
  <c r="K276" i="7"/>
  <c r="H276" i="7"/>
  <c r="G276" i="7"/>
  <c r="C276" i="7" s="1"/>
  <c r="F276" i="7"/>
  <c r="E276" i="7"/>
  <c r="AF275" i="7"/>
  <c r="AE275" i="7"/>
  <c r="AD275" i="7"/>
  <c r="AC275" i="7"/>
  <c r="AB275" i="7"/>
  <c r="AA275" i="7"/>
  <c r="Z275" i="7"/>
  <c r="Y275" i="7"/>
  <c r="X275" i="7"/>
  <c r="W275" i="7"/>
  <c r="V275" i="7"/>
  <c r="U275" i="7"/>
  <c r="T275" i="7"/>
  <c r="S275" i="7"/>
  <c r="R275" i="7"/>
  <c r="P275" i="7"/>
  <c r="O275" i="7"/>
  <c r="N275" i="7"/>
  <c r="M275" i="7"/>
  <c r="L275" i="7"/>
  <c r="K275" i="7"/>
  <c r="H275" i="7"/>
  <c r="G275" i="7"/>
  <c r="C275" i="7" s="1"/>
  <c r="F275" i="7"/>
  <c r="E275" i="7"/>
  <c r="AF274" i="7"/>
  <c r="AE274" i="7"/>
  <c r="AD274" i="7"/>
  <c r="AC274" i="7"/>
  <c r="AB274" i="7"/>
  <c r="AA274" i="7"/>
  <c r="Z274" i="7"/>
  <c r="Y274" i="7"/>
  <c r="AK274" i="7" s="1"/>
  <c r="X274" i="7"/>
  <c r="W274" i="7"/>
  <c r="V274" i="7"/>
  <c r="U274" i="7"/>
  <c r="T274" i="7"/>
  <c r="S274" i="7"/>
  <c r="R274" i="7"/>
  <c r="P274" i="7"/>
  <c r="O274" i="7"/>
  <c r="N274" i="7"/>
  <c r="M274" i="7"/>
  <c r="L274" i="7"/>
  <c r="K274" i="7"/>
  <c r="H274" i="7"/>
  <c r="G274" i="7"/>
  <c r="C274" i="7" s="1"/>
  <c r="F274" i="7"/>
  <c r="E274" i="7"/>
  <c r="AF273" i="7"/>
  <c r="AE273" i="7"/>
  <c r="AD273" i="7"/>
  <c r="AC273" i="7"/>
  <c r="AB273" i="7"/>
  <c r="AA273" i="7"/>
  <c r="Z273" i="7"/>
  <c r="Y273" i="7"/>
  <c r="AK273" i="7" s="1"/>
  <c r="X273" i="7"/>
  <c r="W273" i="7"/>
  <c r="V273" i="7"/>
  <c r="U273" i="7"/>
  <c r="T273" i="7"/>
  <c r="S273" i="7"/>
  <c r="R273" i="7"/>
  <c r="P273" i="7"/>
  <c r="O273" i="7"/>
  <c r="N273" i="7"/>
  <c r="M273" i="7"/>
  <c r="L273" i="7"/>
  <c r="K273" i="7"/>
  <c r="H273" i="7"/>
  <c r="G273" i="7"/>
  <c r="C273" i="7" s="1"/>
  <c r="F273" i="7"/>
  <c r="E273" i="7"/>
  <c r="AF272" i="7"/>
  <c r="AE272" i="7"/>
  <c r="AD272" i="7"/>
  <c r="AC272" i="7"/>
  <c r="AB272" i="7"/>
  <c r="AA272" i="7"/>
  <c r="Z272" i="7"/>
  <c r="Y272" i="7"/>
  <c r="AK272" i="7" s="1"/>
  <c r="X272" i="7"/>
  <c r="W272" i="7"/>
  <c r="V272" i="7"/>
  <c r="U272" i="7"/>
  <c r="T272" i="7"/>
  <c r="S272" i="7"/>
  <c r="R272" i="7"/>
  <c r="P272" i="7"/>
  <c r="O272" i="7"/>
  <c r="N272" i="7"/>
  <c r="M272" i="7"/>
  <c r="L272" i="7"/>
  <c r="K272" i="7"/>
  <c r="H272" i="7"/>
  <c r="G272" i="7"/>
  <c r="C272" i="7" s="1"/>
  <c r="F272" i="7"/>
  <c r="E272" i="7"/>
  <c r="AF271" i="7"/>
  <c r="AE271" i="7"/>
  <c r="AD271" i="7"/>
  <c r="AC271" i="7"/>
  <c r="AB271" i="7"/>
  <c r="AA271" i="7"/>
  <c r="Z271" i="7"/>
  <c r="Y271" i="7"/>
  <c r="X271" i="7"/>
  <c r="W271" i="7"/>
  <c r="V271" i="7"/>
  <c r="U271" i="7"/>
  <c r="T271" i="7"/>
  <c r="S271" i="7"/>
  <c r="R271" i="7"/>
  <c r="P271" i="7"/>
  <c r="O271" i="7"/>
  <c r="N271" i="7"/>
  <c r="M271" i="7"/>
  <c r="L271" i="7"/>
  <c r="K271" i="7"/>
  <c r="H271" i="7"/>
  <c r="G271" i="7"/>
  <c r="C271" i="7" s="1"/>
  <c r="F271" i="7"/>
  <c r="E271" i="7"/>
  <c r="AF270" i="7"/>
  <c r="AE270" i="7"/>
  <c r="AD270" i="7"/>
  <c r="AC270" i="7"/>
  <c r="AB270" i="7"/>
  <c r="AA270" i="7"/>
  <c r="Z270" i="7"/>
  <c r="Y270" i="7"/>
  <c r="AK270" i="7" s="1"/>
  <c r="X270" i="7"/>
  <c r="W270" i="7"/>
  <c r="V270" i="7"/>
  <c r="U270" i="7"/>
  <c r="T270" i="7"/>
  <c r="S270" i="7"/>
  <c r="R270" i="7"/>
  <c r="P270" i="7"/>
  <c r="O270" i="7"/>
  <c r="N270" i="7"/>
  <c r="M270" i="7"/>
  <c r="L270" i="7"/>
  <c r="K270" i="7"/>
  <c r="H270" i="7"/>
  <c r="G270" i="7"/>
  <c r="C270" i="7" s="1"/>
  <c r="F270" i="7"/>
  <c r="E270" i="7"/>
  <c r="AF269" i="7"/>
  <c r="AE269" i="7"/>
  <c r="AD269" i="7"/>
  <c r="AC269" i="7"/>
  <c r="AB269" i="7"/>
  <c r="AA269" i="7"/>
  <c r="Z269" i="7"/>
  <c r="Y269" i="7"/>
  <c r="AK269" i="7" s="1"/>
  <c r="X269" i="7"/>
  <c r="W269" i="7"/>
  <c r="V269" i="7"/>
  <c r="U269" i="7"/>
  <c r="T269" i="7"/>
  <c r="S269" i="7"/>
  <c r="R269" i="7"/>
  <c r="P269" i="7"/>
  <c r="O269" i="7"/>
  <c r="N269" i="7"/>
  <c r="M269" i="7"/>
  <c r="L269" i="7"/>
  <c r="K269" i="7"/>
  <c r="H269" i="7"/>
  <c r="G269" i="7"/>
  <c r="C269" i="7" s="1"/>
  <c r="F269" i="7"/>
  <c r="E269" i="7"/>
  <c r="AF268" i="7"/>
  <c r="AE268" i="7"/>
  <c r="AD268" i="7"/>
  <c r="AC268" i="7"/>
  <c r="AB268" i="7"/>
  <c r="AA268" i="7"/>
  <c r="Z268" i="7"/>
  <c r="Y268" i="7"/>
  <c r="AK268" i="7" s="1"/>
  <c r="X268" i="7"/>
  <c r="W268" i="7"/>
  <c r="V268" i="7"/>
  <c r="U268" i="7"/>
  <c r="T268" i="7"/>
  <c r="S268" i="7"/>
  <c r="R268" i="7"/>
  <c r="P268" i="7"/>
  <c r="O268" i="7"/>
  <c r="N268" i="7"/>
  <c r="M268" i="7"/>
  <c r="L268" i="7"/>
  <c r="K268" i="7"/>
  <c r="H268" i="7"/>
  <c r="G268" i="7"/>
  <c r="C268" i="7" s="1"/>
  <c r="F268" i="7"/>
  <c r="E268" i="7"/>
  <c r="AF267" i="7"/>
  <c r="AE267" i="7"/>
  <c r="AD267" i="7"/>
  <c r="AC267" i="7"/>
  <c r="AB267" i="7"/>
  <c r="AA267" i="7"/>
  <c r="Z267" i="7"/>
  <c r="Y267" i="7"/>
  <c r="X267" i="7"/>
  <c r="W267" i="7"/>
  <c r="V267" i="7"/>
  <c r="U267" i="7"/>
  <c r="T267" i="7"/>
  <c r="S267" i="7"/>
  <c r="R267" i="7"/>
  <c r="P267" i="7"/>
  <c r="O267" i="7"/>
  <c r="N267" i="7"/>
  <c r="M267" i="7"/>
  <c r="L267" i="7"/>
  <c r="K267" i="7"/>
  <c r="H267" i="7"/>
  <c r="G267" i="7"/>
  <c r="C267" i="7" s="1"/>
  <c r="F267" i="7"/>
  <c r="E267" i="7"/>
  <c r="AF266" i="7"/>
  <c r="AE266" i="7"/>
  <c r="AD266" i="7"/>
  <c r="AC266" i="7"/>
  <c r="AB266" i="7"/>
  <c r="AA266" i="7"/>
  <c r="Z266" i="7"/>
  <c r="Y266" i="7"/>
  <c r="AK266" i="7" s="1"/>
  <c r="X266" i="7"/>
  <c r="W266" i="7"/>
  <c r="V266" i="7"/>
  <c r="U266" i="7"/>
  <c r="T266" i="7"/>
  <c r="S266" i="7"/>
  <c r="R266" i="7"/>
  <c r="P266" i="7"/>
  <c r="O266" i="7"/>
  <c r="N266" i="7"/>
  <c r="M266" i="7"/>
  <c r="L266" i="7"/>
  <c r="K266" i="7"/>
  <c r="H266" i="7"/>
  <c r="G266" i="7"/>
  <c r="C266" i="7" s="1"/>
  <c r="F266" i="7"/>
  <c r="E266" i="7"/>
  <c r="AF265" i="7"/>
  <c r="AE265" i="7"/>
  <c r="AD265" i="7"/>
  <c r="AC265" i="7"/>
  <c r="AB265" i="7"/>
  <c r="AA265" i="7"/>
  <c r="Z265" i="7"/>
  <c r="Y265" i="7"/>
  <c r="AK265" i="7" s="1"/>
  <c r="X265" i="7"/>
  <c r="W265" i="7"/>
  <c r="V265" i="7"/>
  <c r="U265" i="7"/>
  <c r="T265" i="7"/>
  <c r="S265" i="7"/>
  <c r="R265" i="7"/>
  <c r="P265" i="7"/>
  <c r="O265" i="7"/>
  <c r="N265" i="7"/>
  <c r="M265" i="7"/>
  <c r="L265" i="7"/>
  <c r="K265" i="7"/>
  <c r="H265" i="7"/>
  <c r="G265" i="7"/>
  <c r="C265" i="7" s="1"/>
  <c r="F265" i="7"/>
  <c r="E265" i="7"/>
  <c r="AF264" i="7"/>
  <c r="AE264" i="7"/>
  <c r="AD264" i="7"/>
  <c r="AC264" i="7"/>
  <c r="AB264" i="7"/>
  <c r="AA264" i="7"/>
  <c r="Z264" i="7"/>
  <c r="Y264" i="7"/>
  <c r="AK264" i="7" s="1"/>
  <c r="X264" i="7"/>
  <c r="W264" i="7"/>
  <c r="V264" i="7"/>
  <c r="U264" i="7"/>
  <c r="T264" i="7"/>
  <c r="S264" i="7"/>
  <c r="R264" i="7"/>
  <c r="P264" i="7"/>
  <c r="O264" i="7"/>
  <c r="N264" i="7"/>
  <c r="M264" i="7"/>
  <c r="L264" i="7"/>
  <c r="K264" i="7"/>
  <c r="H264" i="7"/>
  <c r="G264" i="7"/>
  <c r="C264" i="7" s="1"/>
  <c r="F264" i="7"/>
  <c r="E264" i="7"/>
  <c r="AF263" i="7"/>
  <c r="AE263" i="7"/>
  <c r="AD263" i="7"/>
  <c r="AC263" i="7"/>
  <c r="AB263" i="7"/>
  <c r="AA263" i="7"/>
  <c r="Z263" i="7"/>
  <c r="Y263" i="7"/>
  <c r="X263" i="7"/>
  <c r="W263" i="7"/>
  <c r="V263" i="7"/>
  <c r="U263" i="7"/>
  <c r="T263" i="7"/>
  <c r="S263" i="7"/>
  <c r="R263" i="7"/>
  <c r="P263" i="7"/>
  <c r="O263" i="7"/>
  <c r="N263" i="7"/>
  <c r="M263" i="7"/>
  <c r="L263" i="7"/>
  <c r="K263" i="7"/>
  <c r="H263" i="7"/>
  <c r="G263" i="7"/>
  <c r="C263" i="7" s="1"/>
  <c r="F263" i="7"/>
  <c r="E263" i="7"/>
  <c r="AF262" i="7"/>
  <c r="AE262" i="7"/>
  <c r="AD262" i="7"/>
  <c r="AC262" i="7"/>
  <c r="AB262" i="7"/>
  <c r="AA262" i="7"/>
  <c r="Z262" i="7"/>
  <c r="Y262" i="7"/>
  <c r="AK262" i="7" s="1"/>
  <c r="X262" i="7"/>
  <c r="W262" i="7"/>
  <c r="V262" i="7"/>
  <c r="U262" i="7"/>
  <c r="T262" i="7"/>
  <c r="S262" i="7"/>
  <c r="R262" i="7"/>
  <c r="P262" i="7"/>
  <c r="O262" i="7"/>
  <c r="N262" i="7"/>
  <c r="M262" i="7"/>
  <c r="L262" i="7"/>
  <c r="K262" i="7"/>
  <c r="H262" i="7"/>
  <c r="G262" i="7"/>
  <c r="C262" i="7" s="1"/>
  <c r="F262" i="7"/>
  <c r="E262" i="7"/>
  <c r="AF261" i="7"/>
  <c r="AE261" i="7"/>
  <c r="AD261" i="7"/>
  <c r="AC261" i="7"/>
  <c r="AB261" i="7"/>
  <c r="AA261" i="7"/>
  <c r="Z261" i="7"/>
  <c r="Y261" i="7"/>
  <c r="AK261" i="7" s="1"/>
  <c r="X261" i="7"/>
  <c r="W261" i="7"/>
  <c r="V261" i="7"/>
  <c r="U261" i="7"/>
  <c r="T261" i="7"/>
  <c r="S261" i="7"/>
  <c r="R261" i="7"/>
  <c r="P261" i="7"/>
  <c r="O261" i="7"/>
  <c r="N261" i="7"/>
  <c r="M261" i="7"/>
  <c r="L261" i="7"/>
  <c r="K261" i="7"/>
  <c r="H261" i="7"/>
  <c r="G261" i="7"/>
  <c r="C261" i="7" s="1"/>
  <c r="F261" i="7"/>
  <c r="E261" i="7"/>
  <c r="AF260" i="7"/>
  <c r="AE260" i="7"/>
  <c r="AD260" i="7"/>
  <c r="AC260" i="7"/>
  <c r="AB260" i="7"/>
  <c r="AA260" i="7"/>
  <c r="Z260" i="7"/>
  <c r="Y260" i="7"/>
  <c r="X260" i="7"/>
  <c r="W260" i="7"/>
  <c r="V260" i="7"/>
  <c r="U260" i="7"/>
  <c r="T260" i="7"/>
  <c r="S260" i="7"/>
  <c r="R260" i="7"/>
  <c r="P260" i="7"/>
  <c r="O260" i="7"/>
  <c r="N260" i="7"/>
  <c r="M260" i="7"/>
  <c r="L260" i="7"/>
  <c r="K260" i="7"/>
  <c r="H260" i="7"/>
  <c r="G260" i="7"/>
  <c r="C260" i="7" s="1"/>
  <c r="F260" i="7"/>
  <c r="E260" i="7"/>
  <c r="AF259" i="7"/>
  <c r="AE259" i="7"/>
  <c r="AD259" i="7"/>
  <c r="AC259" i="7"/>
  <c r="AB259" i="7"/>
  <c r="AA259" i="7"/>
  <c r="Z259" i="7"/>
  <c r="Y259" i="7"/>
  <c r="X259" i="7"/>
  <c r="W259" i="7"/>
  <c r="V259" i="7"/>
  <c r="U259" i="7"/>
  <c r="T259" i="7"/>
  <c r="S259" i="7"/>
  <c r="R259" i="7"/>
  <c r="P259" i="7"/>
  <c r="O259" i="7"/>
  <c r="N259" i="7"/>
  <c r="M259" i="7"/>
  <c r="L259" i="7"/>
  <c r="K259" i="7"/>
  <c r="H259" i="7"/>
  <c r="G259" i="7"/>
  <c r="C259" i="7" s="1"/>
  <c r="F259" i="7"/>
  <c r="E259" i="7"/>
  <c r="AF258" i="7"/>
  <c r="AE258" i="7"/>
  <c r="AD258" i="7"/>
  <c r="AC258" i="7"/>
  <c r="AB258" i="7"/>
  <c r="AA258" i="7"/>
  <c r="Z258" i="7"/>
  <c r="Y258" i="7"/>
  <c r="AK258" i="7" s="1"/>
  <c r="X258" i="7"/>
  <c r="W258" i="7"/>
  <c r="V258" i="7"/>
  <c r="U258" i="7"/>
  <c r="T258" i="7"/>
  <c r="S258" i="7"/>
  <c r="R258" i="7"/>
  <c r="P258" i="7"/>
  <c r="O258" i="7"/>
  <c r="N258" i="7"/>
  <c r="M258" i="7"/>
  <c r="L258" i="7"/>
  <c r="K258" i="7"/>
  <c r="H258" i="7"/>
  <c r="G258" i="7"/>
  <c r="C258" i="7" s="1"/>
  <c r="F258" i="7"/>
  <c r="E258" i="7"/>
  <c r="AF257" i="7"/>
  <c r="AE257" i="7"/>
  <c r="AD257" i="7"/>
  <c r="AC257" i="7"/>
  <c r="AB257" i="7"/>
  <c r="AA257" i="7"/>
  <c r="Z257" i="7"/>
  <c r="Y257" i="7"/>
  <c r="AK257" i="7" s="1"/>
  <c r="X257" i="7"/>
  <c r="W257" i="7"/>
  <c r="V257" i="7"/>
  <c r="U257" i="7"/>
  <c r="T257" i="7"/>
  <c r="S257" i="7"/>
  <c r="R257" i="7"/>
  <c r="P257" i="7"/>
  <c r="O257" i="7"/>
  <c r="N257" i="7"/>
  <c r="M257" i="7"/>
  <c r="L257" i="7"/>
  <c r="K257" i="7"/>
  <c r="H257" i="7"/>
  <c r="G257" i="7"/>
  <c r="C257" i="7" s="1"/>
  <c r="F257" i="7"/>
  <c r="E257" i="7"/>
  <c r="AF256" i="7"/>
  <c r="AE256" i="7"/>
  <c r="AD256" i="7"/>
  <c r="AC256" i="7"/>
  <c r="AB256" i="7"/>
  <c r="AA256" i="7"/>
  <c r="Z256" i="7"/>
  <c r="Y256" i="7"/>
  <c r="AK256" i="7" s="1"/>
  <c r="X256" i="7"/>
  <c r="W256" i="7"/>
  <c r="V256" i="7"/>
  <c r="U256" i="7"/>
  <c r="T256" i="7"/>
  <c r="S256" i="7"/>
  <c r="R256" i="7"/>
  <c r="P256" i="7"/>
  <c r="O256" i="7"/>
  <c r="N256" i="7"/>
  <c r="M256" i="7"/>
  <c r="L256" i="7"/>
  <c r="K256" i="7"/>
  <c r="H256" i="7"/>
  <c r="G256" i="7"/>
  <c r="C256" i="7" s="1"/>
  <c r="F256" i="7"/>
  <c r="E256" i="7"/>
  <c r="AF255" i="7"/>
  <c r="AE255" i="7"/>
  <c r="AD255" i="7"/>
  <c r="AC255" i="7"/>
  <c r="AB255" i="7"/>
  <c r="AA255" i="7"/>
  <c r="Z255" i="7"/>
  <c r="Y255" i="7"/>
  <c r="X255" i="7"/>
  <c r="W255" i="7"/>
  <c r="V255" i="7"/>
  <c r="U255" i="7"/>
  <c r="T255" i="7"/>
  <c r="S255" i="7"/>
  <c r="R255" i="7"/>
  <c r="P255" i="7"/>
  <c r="O255" i="7"/>
  <c r="N255" i="7"/>
  <c r="M255" i="7"/>
  <c r="L255" i="7"/>
  <c r="K255" i="7"/>
  <c r="H255" i="7"/>
  <c r="G255" i="7"/>
  <c r="C255" i="7" s="1"/>
  <c r="F255" i="7"/>
  <c r="E255" i="7"/>
  <c r="AF254" i="7"/>
  <c r="AE254" i="7"/>
  <c r="AD254" i="7"/>
  <c r="AC254" i="7"/>
  <c r="AB254" i="7"/>
  <c r="AA254" i="7"/>
  <c r="Z254" i="7"/>
  <c r="Y254" i="7"/>
  <c r="X254" i="7"/>
  <c r="W254" i="7"/>
  <c r="V254" i="7"/>
  <c r="U254" i="7"/>
  <c r="T254" i="7"/>
  <c r="S254" i="7"/>
  <c r="R254" i="7"/>
  <c r="P254" i="7"/>
  <c r="O254" i="7"/>
  <c r="N254" i="7"/>
  <c r="M254" i="7"/>
  <c r="L254" i="7"/>
  <c r="K254" i="7"/>
  <c r="H254" i="7"/>
  <c r="G254" i="7"/>
  <c r="C254" i="7" s="1"/>
  <c r="F254" i="7"/>
  <c r="E254" i="7"/>
  <c r="AF253" i="7"/>
  <c r="AE253" i="7"/>
  <c r="AD253" i="7"/>
  <c r="AC253" i="7"/>
  <c r="AB253" i="7"/>
  <c r="AA253" i="7"/>
  <c r="Z253" i="7"/>
  <c r="Y253" i="7"/>
  <c r="X253" i="7"/>
  <c r="W253" i="7"/>
  <c r="V253" i="7"/>
  <c r="U253" i="7"/>
  <c r="T253" i="7"/>
  <c r="S253" i="7"/>
  <c r="R253" i="7"/>
  <c r="P253" i="7"/>
  <c r="O253" i="7"/>
  <c r="N253" i="7"/>
  <c r="M253" i="7"/>
  <c r="L253" i="7"/>
  <c r="K253" i="7"/>
  <c r="H253" i="7"/>
  <c r="G253" i="7"/>
  <c r="C253" i="7" s="1"/>
  <c r="F253" i="7"/>
  <c r="E253" i="7"/>
  <c r="AF252" i="7"/>
  <c r="AE252" i="7"/>
  <c r="AD252" i="7"/>
  <c r="AC252" i="7"/>
  <c r="AB252" i="7"/>
  <c r="AA252" i="7"/>
  <c r="Z252" i="7"/>
  <c r="Y252" i="7"/>
  <c r="X252" i="7"/>
  <c r="W252" i="7"/>
  <c r="V252" i="7"/>
  <c r="U252" i="7"/>
  <c r="T252" i="7"/>
  <c r="S252" i="7"/>
  <c r="R252" i="7"/>
  <c r="P252" i="7"/>
  <c r="O252" i="7"/>
  <c r="N252" i="7"/>
  <c r="M252" i="7"/>
  <c r="L252" i="7"/>
  <c r="K252" i="7"/>
  <c r="H252" i="7"/>
  <c r="G252" i="7"/>
  <c r="C252" i="7" s="1"/>
  <c r="F252" i="7"/>
  <c r="E252" i="7"/>
  <c r="AF251" i="7"/>
  <c r="AE251" i="7"/>
  <c r="AD251" i="7"/>
  <c r="AC251" i="7"/>
  <c r="AB251" i="7"/>
  <c r="AA251" i="7"/>
  <c r="Z251" i="7"/>
  <c r="Y251" i="7"/>
  <c r="AI251" i="7" s="1"/>
  <c r="X251" i="7"/>
  <c r="W251" i="7"/>
  <c r="V251" i="7"/>
  <c r="U251" i="7"/>
  <c r="T251" i="7"/>
  <c r="S251" i="7"/>
  <c r="R251" i="7"/>
  <c r="P251" i="7"/>
  <c r="O251" i="7"/>
  <c r="N251" i="7"/>
  <c r="M251" i="7"/>
  <c r="L251" i="7"/>
  <c r="K251" i="7"/>
  <c r="H251" i="7"/>
  <c r="G251" i="7"/>
  <c r="C251" i="7" s="1"/>
  <c r="F251" i="7"/>
  <c r="E251" i="7"/>
  <c r="AF250" i="7"/>
  <c r="AE250" i="7"/>
  <c r="AD250" i="7"/>
  <c r="AC250" i="7"/>
  <c r="AB250" i="7"/>
  <c r="AA250" i="7"/>
  <c r="Z250" i="7"/>
  <c r="Y250" i="7"/>
  <c r="X250" i="7"/>
  <c r="W250" i="7"/>
  <c r="V250" i="7"/>
  <c r="U250" i="7"/>
  <c r="T250" i="7"/>
  <c r="S250" i="7"/>
  <c r="R250" i="7"/>
  <c r="P250" i="7"/>
  <c r="O250" i="7"/>
  <c r="N250" i="7"/>
  <c r="M250" i="7"/>
  <c r="L250" i="7"/>
  <c r="K250" i="7"/>
  <c r="H250" i="7"/>
  <c r="G250" i="7"/>
  <c r="C250" i="7" s="1"/>
  <c r="F250" i="7"/>
  <c r="E250" i="7"/>
  <c r="AF249" i="7"/>
  <c r="AE249" i="7"/>
  <c r="AD249" i="7"/>
  <c r="AC249" i="7"/>
  <c r="AB249" i="7"/>
  <c r="AA249" i="7"/>
  <c r="Z249" i="7"/>
  <c r="Y249" i="7"/>
  <c r="AI249" i="7" s="1"/>
  <c r="X249" i="7"/>
  <c r="W249" i="7"/>
  <c r="V249" i="7"/>
  <c r="U249" i="7"/>
  <c r="T249" i="7"/>
  <c r="S249" i="7"/>
  <c r="R249" i="7"/>
  <c r="P249" i="7"/>
  <c r="O249" i="7"/>
  <c r="N249" i="7"/>
  <c r="M249" i="7"/>
  <c r="L249" i="7"/>
  <c r="K249" i="7"/>
  <c r="H249" i="7"/>
  <c r="G249" i="7"/>
  <c r="C249" i="7" s="1"/>
  <c r="F249" i="7"/>
  <c r="E249" i="7"/>
  <c r="AF248" i="7"/>
  <c r="AE248" i="7"/>
  <c r="AD248" i="7"/>
  <c r="AC248" i="7"/>
  <c r="AB248" i="7"/>
  <c r="AA248" i="7"/>
  <c r="Z248" i="7"/>
  <c r="Y248" i="7"/>
  <c r="X248" i="7"/>
  <c r="W248" i="7"/>
  <c r="V248" i="7"/>
  <c r="U248" i="7"/>
  <c r="T248" i="7"/>
  <c r="S248" i="7"/>
  <c r="R248" i="7"/>
  <c r="P248" i="7"/>
  <c r="O248" i="7"/>
  <c r="N248" i="7"/>
  <c r="M248" i="7"/>
  <c r="L248" i="7"/>
  <c r="K248" i="7"/>
  <c r="H248" i="7"/>
  <c r="G248" i="7"/>
  <c r="C248" i="7" s="1"/>
  <c r="F248" i="7"/>
  <c r="E248" i="7"/>
  <c r="AF247" i="7"/>
  <c r="AE247" i="7"/>
  <c r="AD247" i="7"/>
  <c r="AC247" i="7"/>
  <c r="AB247" i="7"/>
  <c r="AA247" i="7"/>
  <c r="Z247" i="7"/>
  <c r="Y247" i="7"/>
  <c r="X247" i="7"/>
  <c r="W247" i="7"/>
  <c r="V247" i="7"/>
  <c r="U247" i="7"/>
  <c r="T247" i="7"/>
  <c r="S247" i="7"/>
  <c r="R247" i="7"/>
  <c r="P247" i="7"/>
  <c r="O247" i="7"/>
  <c r="N247" i="7"/>
  <c r="M247" i="7"/>
  <c r="L247" i="7"/>
  <c r="K247" i="7"/>
  <c r="H247" i="7"/>
  <c r="G247" i="7"/>
  <c r="C247" i="7" s="1"/>
  <c r="F247" i="7"/>
  <c r="E247" i="7"/>
  <c r="AF246" i="7"/>
  <c r="AE246" i="7"/>
  <c r="AD246" i="7"/>
  <c r="AC246" i="7"/>
  <c r="AB246" i="7"/>
  <c r="AA246" i="7"/>
  <c r="Z246" i="7"/>
  <c r="Y246" i="7"/>
  <c r="X246" i="7"/>
  <c r="W246" i="7"/>
  <c r="V246" i="7"/>
  <c r="U246" i="7"/>
  <c r="T246" i="7"/>
  <c r="S246" i="7"/>
  <c r="R246" i="7"/>
  <c r="P246" i="7"/>
  <c r="O246" i="7"/>
  <c r="N246" i="7"/>
  <c r="M246" i="7"/>
  <c r="L246" i="7"/>
  <c r="K246" i="7"/>
  <c r="H246" i="7"/>
  <c r="G246" i="7"/>
  <c r="C246" i="7" s="1"/>
  <c r="F246" i="7"/>
  <c r="E246" i="7"/>
  <c r="AF245" i="7"/>
  <c r="AE245" i="7"/>
  <c r="AD245" i="7"/>
  <c r="AC245" i="7"/>
  <c r="AB245" i="7"/>
  <c r="AA245" i="7"/>
  <c r="Z245" i="7"/>
  <c r="Y245" i="7"/>
  <c r="AJ245" i="7" s="1"/>
  <c r="X245" i="7"/>
  <c r="W245" i="7"/>
  <c r="V245" i="7"/>
  <c r="U245" i="7"/>
  <c r="T245" i="7"/>
  <c r="S245" i="7"/>
  <c r="R245" i="7"/>
  <c r="P245" i="7"/>
  <c r="O245" i="7"/>
  <c r="N245" i="7"/>
  <c r="M245" i="7"/>
  <c r="L245" i="7"/>
  <c r="K245" i="7"/>
  <c r="H245" i="7"/>
  <c r="G245" i="7"/>
  <c r="C245" i="7" s="1"/>
  <c r="F245" i="7"/>
  <c r="E245" i="7"/>
  <c r="AF244" i="7"/>
  <c r="AE244" i="7"/>
  <c r="AD244" i="7"/>
  <c r="AC244" i="7"/>
  <c r="AB244" i="7"/>
  <c r="AA244" i="7"/>
  <c r="Z244" i="7"/>
  <c r="Y244" i="7"/>
  <c r="X244" i="7"/>
  <c r="W244" i="7"/>
  <c r="V244" i="7"/>
  <c r="U244" i="7"/>
  <c r="T244" i="7"/>
  <c r="S244" i="7"/>
  <c r="R244" i="7"/>
  <c r="P244" i="7"/>
  <c r="O244" i="7"/>
  <c r="N244" i="7"/>
  <c r="M244" i="7"/>
  <c r="L244" i="7"/>
  <c r="K244" i="7"/>
  <c r="H244" i="7"/>
  <c r="G244" i="7"/>
  <c r="C244" i="7" s="1"/>
  <c r="F244" i="7"/>
  <c r="E244" i="7"/>
  <c r="AF243" i="7"/>
  <c r="AE243" i="7"/>
  <c r="AD243" i="7"/>
  <c r="AC243" i="7"/>
  <c r="AB243" i="7"/>
  <c r="AA243" i="7"/>
  <c r="Z243" i="7"/>
  <c r="Y243" i="7"/>
  <c r="AI243" i="7" s="1"/>
  <c r="X243" i="7"/>
  <c r="W243" i="7"/>
  <c r="V243" i="7"/>
  <c r="U243" i="7"/>
  <c r="T243" i="7"/>
  <c r="S243" i="7"/>
  <c r="R243" i="7"/>
  <c r="P243" i="7"/>
  <c r="O243" i="7"/>
  <c r="N243" i="7"/>
  <c r="M243" i="7"/>
  <c r="L243" i="7"/>
  <c r="K243" i="7"/>
  <c r="H243" i="7"/>
  <c r="G243" i="7"/>
  <c r="C243" i="7" s="1"/>
  <c r="F243" i="7"/>
  <c r="E243" i="7"/>
  <c r="AF242" i="7"/>
  <c r="AE242" i="7"/>
  <c r="AD242" i="7"/>
  <c r="AC242" i="7"/>
  <c r="AB242" i="7"/>
  <c r="AA242" i="7"/>
  <c r="Z242" i="7"/>
  <c r="Y242" i="7"/>
  <c r="X242" i="7"/>
  <c r="W242" i="7"/>
  <c r="V242" i="7"/>
  <c r="U242" i="7"/>
  <c r="T242" i="7"/>
  <c r="S242" i="7"/>
  <c r="R242" i="7"/>
  <c r="P242" i="7"/>
  <c r="O242" i="7"/>
  <c r="N242" i="7"/>
  <c r="M242" i="7"/>
  <c r="L242" i="7"/>
  <c r="K242" i="7"/>
  <c r="H242" i="7"/>
  <c r="G242" i="7"/>
  <c r="C242" i="7" s="1"/>
  <c r="F242" i="7"/>
  <c r="E242" i="7"/>
  <c r="AF241" i="7"/>
  <c r="AE241" i="7"/>
  <c r="AD241" i="7"/>
  <c r="AC241" i="7"/>
  <c r="AB241" i="7"/>
  <c r="AA241" i="7"/>
  <c r="Z241" i="7"/>
  <c r="Y241" i="7"/>
  <c r="AI241" i="7" s="1"/>
  <c r="X241" i="7"/>
  <c r="W241" i="7"/>
  <c r="V241" i="7"/>
  <c r="U241" i="7"/>
  <c r="T241" i="7"/>
  <c r="S241" i="7"/>
  <c r="R241" i="7"/>
  <c r="P241" i="7"/>
  <c r="O241" i="7"/>
  <c r="N241" i="7"/>
  <c r="M241" i="7"/>
  <c r="L241" i="7"/>
  <c r="K241" i="7"/>
  <c r="H241" i="7"/>
  <c r="G241" i="7"/>
  <c r="C241" i="7" s="1"/>
  <c r="F241" i="7"/>
  <c r="E241" i="7"/>
  <c r="AF240" i="7"/>
  <c r="AE240" i="7"/>
  <c r="AD240" i="7"/>
  <c r="AC240" i="7"/>
  <c r="AB240" i="7"/>
  <c r="AA240" i="7"/>
  <c r="Z240" i="7"/>
  <c r="Y240" i="7"/>
  <c r="X240" i="7"/>
  <c r="W240" i="7"/>
  <c r="V240" i="7"/>
  <c r="U240" i="7"/>
  <c r="T240" i="7"/>
  <c r="S240" i="7"/>
  <c r="R240" i="7"/>
  <c r="P240" i="7"/>
  <c r="O240" i="7"/>
  <c r="N240" i="7"/>
  <c r="M240" i="7"/>
  <c r="L240" i="7"/>
  <c r="K240" i="7"/>
  <c r="H240" i="7"/>
  <c r="G240" i="7"/>
  <c r="C240" i="7" s="1"/>
  <c r="F240" i="7"/>
  <c r="E240" i="7"/>
  <c r="AF239" i="7"/>
  <c r="AE239" i="7"/>
  <c r="AD239" i="7"/>
  <c r="AC239" i="7"/>
  <c r="AB239" i="7"/>
  <c r="AA239" i="7"/>
  <c r="Z239" i="7"/>
  <c r="Y239" i="7"/>
  <c r="X239" i="7"/>
  <c r="W239" i="7"/>
  <c r="V239" i="7"/>
  <c r="U239" i="7"/>
  <c r="T239" i="7"/>
  <c r="S239" i="7"/>
  <c r="R239" i="7"/>
  <c r="P239" i="7"/>
  <c r="O239" i="7"/>
  <c r="N239" i="7"/>
  <c r="M239" i="7"/>
  <c r="L239" i="7"/>
  <c r="K239" i="7"/>
  <c r="H239" i="7"/>
  <c r="G239" i="7"/>
  <c r="C239" i="7" s="1"/>
  <c r="F239" i="7"/>
  <c r="E239" i="7"/>
  <c r="AF238" i="7"/>
  <c r="AE238" i="7"/>
  <c r="AD238" i="7"/>
  <c r="AC238" i="7"/>
  <c r="AB238" i="7"/>
  <c r="AA238" i="7"/>
  <c r="Z238" i="7"/>
  <c r="Y238" i="7"/>
  <c r="X238" i="7"/>
  <c r="W238" i="7"/>
  <c r="V238" i="7"/>
  <c r="U238" i="7"/>
  <c r="T238" i="7"/>
  <c r="S238" i="7"/>
  <c r="R238" i="7"/>
  <c r="P238" i="7"/>
  <c r="O238" i="7"/>
  <c r="N238" i="7"/>
  <c r="M238" i="7"/>
  <c r="L238" i="7"/>
  <c r="K238" i="7"/>
  <c r="H238" i="7"/>
  <c r="G238" i="7"/>
  <c r="C238" i="7" s="1"/>
  <c r="F238" i="7"/>
  <c r="E238" i="7"/>
  <c r="AF237" i="7"/>
  <c r="AE237" i="7"/>
  <c r="AD237" i="7"/>
  <c r="AC237" i="7"/>
  <c r="AB237" i="7"/>
  <c r="AA237" i="7"/>
  <c r="Z237" i="7"/>
  <c r="Y237" i="7"/>
  <c r="AJ237" i="7" s="1"/>
  <c r="X237" i="7"/>
  <c r="W237" i="7"/>
  <c r="V237" i="7"/>
  <c r="U237" i="7"/>
  <c r="T237" i="7"/>
  <c r="S237" i="7"/>
  <c r="R237" i="7"/>
  <c r="P237" i="7"/>
  <c r="O237" i="7"/>
  <c r="N237" i="7"/>
  <c r="M237" i="7"/>
  <c r="L237" i="7"/>
  <c r="K237" i="7"/>
  <c r="H237" i="7"/>
  <c r="G237" i="7"/>
  <c r="C237" i="7" s="1"/>
  <c r="F237" i="7"/>
  <c r="E237" i="7"/>
  <c r="AF236" i="7"/>
  <c r="AE236" i="7"/>
  <c r="AD236" i="7"/>
  <c r="AC236" i="7"/>
  <c r="AB236" i="7"/>
  <c r="AA236" i="7"/>
  <c r="Z236" i="7"/>
  <c r="Y236" i="7"/>
  <c r="X236" i="7"/>
  <c r="W236" i="7"/>
  <c r="V236" i="7"/>
  <c r="U236" i="7"/>
  <c r="T236" i="7"/>
  <c r="S236" i="7"/>
  <c r="R236" i="7"/>
  <c r="P236" i="7"/>
  <c r="O236" i="7"/>
  <c r="N236" i="7"/>
  <c r="M236" i="7"/>
  <c r="L236" i="7"/>
  <c r="K236" i="7"/>
  <c r="H236" i="7"/>
  <c r="G236" i="7"/>
  <c r="C236" i="7" s="1"/>
  <c r="F236" i="7"/>
  <c r="E236" i="7"/>
  <c r="AF235" i="7"/>
  <c r="AE235" i="7"/>
  <c r="AD235" i="7"/>
  <c r="AC235" i="7"/>
  <c r="AB235" i="7"/>
  <c r="AA235" i="7"/>
  <c r="Z235" i="7"/>
  <c r="Y235" i="7"/>
  <c r="AI235" i="7" s="1"/>
  <c r="X235" i="7"/>
  <c r="W235" i="7"/>
  <c r="V235" i="7"/>
  <c r="U235" i="7"/>
  <c r="T235" i="7"/>
  <c r="S235" i="7"/>
  <c r="R235" i="7"/>
  <c r="P235" i="7"/>
  <c r="O235" i="7"/>
  <c r="N235" i="7"/>
  <c r="M235" i="7"/>
  <c r="L235" i="7"/>
  <c r="K235" i="7"/>
  <c r="H235" i="7"/>
  <c r="G235" i="7"/>
  <c r="C235" i="7" s="1"/>
  <c r="F235" i="7"/>
  <c r="E235" i="7"/>
  <c r="AF234" i="7"/>
  <c r="AE234" i="7"/>
  <c r="AD234" i="7"/>
  <c r="AC234" i="7"/>
  <c r="AB234" i="7"/>
  <c r="AA234" i="7"/>
  <c r="Z234" i="7"/>
  <c r="Y234" i="7"/>
  <c r="X234" i="7"/>
  <c r="W234" i="7"/>
  <c r="V234" i="7"/>
  <c r="U234" i="7"/>
  <c r="T234" i="7"/>
  <c r="S234" i="7"/>
  <c r="R234" i="7"/>
  <c r="P234" i="7"/>
  <c r="O234" i="7"/>
  <c r="N234" i="7"/>
  <c r="M234" i="7"/>
  <c r="L234" i="7"/>
  <c r="K234" i="7"/>
  <c r="H234" i="7"/>
  <c r="G234" i="7"/>
  <c r="C234" i="7" s="1"/>
  <c r="F234" i="7"/>
  <c r="E234" i="7"/>
  <c r="AF233" i="7"/>
  <c r="AE233" i="7"/>
  <c r="AD233" i="7"/>
  <c r="AC233" i="7"/>
  <c r="AB233" i="7"/>
  <c r="AA233" i="7"/>
  <c r="Z233" i="7"/>
  <c r="Y233" i="7"/>
  <c r="AI233" i="7" s="1"/>
  <c r="X233" i="7"/>
  <c r="W233" i="7"/>
  <c r="V233" i="7"/>
  <c r="U233" i="7"/>
  <c r="T233" i="7"/>
  <c r="S233" i="7"/>
  <c r="R233" i="7"/>
  <c r="P233" i="7"/>
  <c r="O233" i="7"/>
  <c r="N233" i="7"/>
  <c r="M233" i="7"/>
  <c r="L233" i="7"/>
  <c r="K233" i="7"/>
  <c r="H233" i="7"/>
  <c r="G233" i="7"/>
  <c r="C233" i="7" s="1"/>
  <c r="F233" i="7"/>
  <c r="E233" i="7"/>
  <c r="AF232" i="7"/>
  <c r="AE232" i="7"/>
  <c r="AD232" i="7"/>
  <c r="AC232" i="7"/>
  <c r="AB232" i="7"/>
  <c r="AA232" i="7"/>
  <c r="Z232" i="7"/>
  <c r="Y232" i="7"/>
  <c r="X232" i="7"/>
  <c r="W232" i="7"/>
  <c r="V232" i="7"/>
  <c r="U232" i="7"/>
  <c r="T232" i="7"/>
  <c r="S232" i="7"/>
  <c r="R232" i="7"/>
  <c r="P232" i="7"/>
  <c r="O232" i="7"/>
  <c r="N232" i="7"/>
  <c r="M232" i="7"/>
  <c r="L232" i="7"/>
  <c r="K232" i="7"/>
  <c r="H232" i="7"/>
  <c r="G232" i="7"/>
  <c r="C232" i="7" s="1"/>
  <c r="F232" i="7"/>
  <c r="E232" i="7"/>
  <c r="AF231" i="7"/>
  <c r="AE231" i="7"/>
  <c r="AD231" i="7"/>
  <c r="AC231" i="7"/>
  <c r="AB231" i="7"/>
  <c r="AA231" i="7"/>
  <c r="Z231" i="7"/>
  <c r="Y231" i="7"/>
  <c r="X231" i="7"/>
  <c r="W231" i="7"/>
  <c r="V231" i="7"/>
  <c r="U231" i="7"/>
  <c r="T231" i="7"/>
  <c r="S231" i="7"/>
  <c r="R231" i="7"/>
  <c r="P231" i="7"/>
  <c r="O231" i="7"/>
  <c r="N231" i="7"/>
  <c r="M231" i="7"/>
  <c r="L231" i="7"/>
  <c r="K231" i="7"/>
  <c r="H231" i="7"/>
  <c r="G231" i="7"/>
  <c r="C231" i="7" s="1"/>
  <c r="F231" i="7"/>
  <c r="E231" i="7"/>
  <c r="AF230" i="7"/>
  <c r="AE230" i="7"/>
  <c r="AD230" i="7"/>
  <c r="AC230" i="7"/>
  <c r="AB230" i="7"/>
  <c r="AA230" i="7"/>
  <c r="Z230" i="7"/>
  <c r="Y230" i="7"/>
  <c r="X230" i="7"/>
  <c r="W230" i="7"/>
  <c r="V230" i="7"/>
  <c r="U230" i="7"/>
  <c r="T230" i="7"/>
  <c r="S230" i="7"/>
  <c r="R230" i="7"/>
  <c r="P230" i="7"/>
  <c r="O230" i="7"/>
  <c r="N230" i="7"/>
  <c r="M230" i="7"/>
  <c r="L230" i="7"/>
  <c r="K230" i="7"/>
  <c r="H230" i="7"/>
  <c r="G230" i="7"/>
  <c r="C230" i="7" s="1"/>
  <c r="F230" i="7"/>
  <c r="E230" i="7"/>
  <c r="AF229" i="7"/>
  <c r="AE229" i="7"/>
  <c r="AD229" i="7"/>
  <c r="AC229" i="7"/>
  <c r="AB229" i="7"/>
  <c r="AA229" i="7"/>
  <c r="Z229" i="7"/>
  <c r="Y229" i="7"/>
  <c r="X229" i="7"/>
  <c r="W229" i="7"/>
  <c r="V229" i="7"/>
  <c r="U229" i="7"/>
  <c r="T229" i="7"/>
  <c r="S229" i="7"/>
  <c r="R229" i="7"/>
  <c r="P229" i="7"/>
  <c r="O229" i="7"/>
  <c r="N229" i="7"/>
  <c r="M229" i="7"/>
  <c r="L229" i="7"/>
  <c r="K229" i="7"/>
  <c r="H229" i="7"/>
  <c r="G229" i="7"/>
  <c r="C229" i="7" s="1"/>
  <c r="F229" i="7"/>
  <c r="E229" i="7"/>
  <c r="AF228" i="7"/>
  <c r="AE228" i="7"/>
  <c r="AD228" i="7"/>
  <c r="AC228" i="7"/>
  <c r="AB228" i="7"/>
  <c r="AA228" i="7"/>
  <c r="Z228" i="7"/>
  <c r="Y228" i="7"/>
  <c r="AK228" i="7" s="1"/>
  <c r="X228" i="7"/>
  <c r="W228" i="7"/>
  <c r="V228" i="7"/>
  <c r="U228" i="7"/>
  <c r="T228" i="7"/>
  <c r="S228" i="7"/>
  <c r="R228" i="7"/>
  <c r="P228" i="7"/>
  <c r="O228" i="7"/>
  <c r="N228" i="7"/>
  <c r="M228" i="7"/>
  <c r="L228" i="7"/>
  <c r="K228" i="7"/>
  <c r="H228" i="7"/>
  <c r="G228" i="7"/>
  <c r="C228" i="7" s="1"/>
  <c r="F228" i="7"/>
  <c r="E228" i="7"/>
  <c r="AF227" i="7"/>
  <c r="AE227" i="7"/>
  <c r="AD227" i="7"/>
  <c r="AC227" i="7"/>
  <c r="AB227" i="7"/>
  <c r="AA227" i="7"/>
  <c r="Z227" i="7"/>
  <c r="Y227" i="7"/>
  <c r="AK227" i="7" s="1"/>
  <c r="X227" i="7"/>
  <c r="W227" i="7"/>
  <c r="V227" i="7"/>
  <c r="U227" i="7"/>
  <c r="T227" i="7"/>
  <c r="S227" i="7"/>
  <c r="R227" i="7"/>
  <c r="P227" i="7"/>
  <c r="O227" i="7"/>
  <c r="N227" i="7"/>
  <c r="M227" i="7"/>
  <c r="L227" i="7"/>
  <c r="K227" i="7"/>
  <c r="H227" i="7"/>
  <c r="G227" i="7"/>
  <c r="F227" i="7"/>
  <c r="E227" i="7"/>
  <c r="AF226" i="7"/>
  <c r="AE226" i="7"/>
  <c r="AD226" i="7"/>
  <c r="AC226" i="7"/>
  <c r="AB226" i="7"/>
  <c r="AA226" i="7"/>
  <c r="Z226" i="7"/>
  <c r="Y226" i="7"/>
  <c r="X226" i="7"/>
  <c r="W226" i="7"/>
  <c r="V226" i="7"/>
  <c r="U226" i="7"/>
  <c r="T226" i="7"/>
  <c r="S226" i="7"/>
  <c r="R226" i="7"/>
  <c r="P226" i="7"/>
  <c r="O226" i="7"/>
  <c r="N226" i="7"/>
  <c r="M226" i="7"/>
  <c r="L226" i="7"/>
  <c r="K226" i="7"/>
  <c r="H226" i="7"/>
  <c r="G226" i="7"/>
  <c r="C226" i="7" s="1"/>
  <c r="F226" i="7"/>
  <c r="E226" i="7"/>
  <c r="AF225" i="7"/>
  <c r="AE225" i="7"/>
  <c r="AD225" i="7"/>
  <c r="AC225" i="7"/>
  <c r="AB225" i="7"/>
  <c r="AA225" i="7"/>
  <c r="Z225" i="7"/>
  <c r="Y225" i="7"/>
  <c r="X225" i="7"/>
  <c r="W225" i="7"/>
  <c r="V225" i="7"/>
  <c r="U225" i="7"/>
  <c r="T225" i="7"/>
  <c r="S225" i="7"/>
  <c r="R225" i="7"/>
  <c r="P225" i="7"/>
  <c r="O225" i="7"/>
  <c r="N225" i="7"/>
  <c r="M225" i="7"/>
  <c r="L225" i="7"/>
  <c r="K225" i="7"/>
  <c r="H225" i="7"/>
  <c r="G225" i="7"/>
  <c r="C225" i="7" s="1"/>
  <c r="F225" i="7"/>
  <c r="E225" i="7"/>
  <c r="AF224" i="7"/>
  <c r="AE224" i="7"/>
  <c r="AD224" i="7"/>
  <c r="AC224" i="7"/>
  <c r="AB224" i="7"/>
  <c r="AA224" i="7"/>
  <c r="Z224" i="7"/>
  <c r="Y224" i="7"/>
  <c r="X224" i="7"/>
  <c r="W224" i="7"/>
  <c r="V224" i="7"/>
  <c r="U224" i="7"/>
  <c r="T224" i="7"/>
  <c r="S224" i="7"/>
  <c r="R224" i="7"/>
  <c r="P224" i="7"/>
  <c r="O224" i="7"/>
  <c r="N224" i="7"/>
  <c r="M224" i="7"/>
  <c r="L224" i="7"/>
  <c r="K224" i="7"/>
  <c r="H224" i="7"/>
  <c r="G224" i="7"/>
  <c r="C224" i="7" s="1"/>
  <c r="F224" i="7"/>
  <c r="E224" i="7"/>
  <c r="AF223" i="7"/>
  <c r="AE223" i="7"/>
  <c r="AD223" i="7"/>
  <c r="AC223" i="7"/>
  <c r="AB223" i="7"/>
  <c r="AA223" i="7"/>
  <c r="Z223" i="7"/>
  <c r="Y223" i="7"/>
  <c r="X223" i="7"/>
  <c r="W223" i="7"/>
  <c r="V223" i="7"/>
  <c r="U223" i="7"/>
  <c r="T223" i="7"/>
  <c r="S223" i="7"/>
  <c r="R223" i="7"/>
  <c r="P223" i="7"/>
  <c r="O223" i="7"/>
  <c r="N223" i="7"/>
  <c r="M223" i="7"/>
  <c r="L223" i="7"/>
  <c r="K223" i="7"/>
  <c r="H223" i="7"/>
  <c r="G223" i="7"/>
  <c r="C223" i="7" s="1"/>
  <c r="F223" i="7"/>
  <c r="E223" i="7"/>
  <c r="AF222" i="7"/>
  <c r="AE222" i="7"/>
  <c r="AD222" i="7"/>
  <c r="AC222" i="7"/>
  <c r="AB222" i="7"/>
  <c r="AA222" i="7"/>
  <c r="Z222" i="7"/>
  <c r="Y222" i="7"/>
  <c r="AK222" i="7" s="1"/>
  <c r="X222" i="7"/>
  <c r="W222" i="7"/>
  <c r="V222" i="7"/>
  <c r="U222" i="7"/>
  <c r="T222" i="7"/>
  <c r="S222" i="7"/>
  <c r="R222" i="7"/>
  <c r="P222" i="7"/>
  <c r="O222" i="7"/>
  <c r="N222" i="7"/>
  <c r="M222" i="7"/>
  <c r="L222" i="7"/>
  <c r="K222" i="7"/>
  <c r="H222" i="7"/>
  <c r="G222" i="7"/>
  <c r="C222" i="7" s="1"/>
  <c r="F222" i="7"/>
  <c r="E222" i="7"/>
  <c r="AF221" i="7"/>
  <c r="AE221" i="7"/>
  <c r="AD221" i="7"/>
  <c r="AC221" i="7"/>
  <c r="AB221" i="7"/>
  <c r="AA221" i="7"/>
  <c r="Z221" i="7"/>
  <c r="Y221" i="7"/>
  <c r="AK221" i="7" s="1"/>
  <c r="X221" i="7"/>
  <c r="W221" i="7"/>
  <c r="V221" i="7"/>
  <c r="U221" i="7"/>
  <c r="T221" i="7"/>
  <c r="S221" i="7"/>
  <c r="R221" i="7"/>
  <c r="P221" i="7"/>
  <c r="O221" i="7"/>
  <c r="N221" i="7"/>
  <c r="M221" i="7"/>
  <c r="L221" i="7"/>
  <c r="K221" i="7"/>
  <c r="H221" i="7"/>
  <c r="G221" i="7"/>
  <c r="C221" i="7" s="1"/>
  <c r="F221" i="7"/>
  <c r="E221" i="7"/>
  <c r="AF220" i="7"/>
  <c r="AE220" i="7"/>
  <c r="AD220" i="7"/>
  <c r="AC220" i="7"/>
  <c r="AB220" i="7"/>
  <c r="AA220" i="7"/>
  <c r="Z220" i="7"/>
  <c r="Y220" i="7"/>
  <c r="AK220" i="7" s="1"/>
  <c r="X220" i="7"/>
  <c r="W220" i="7"/>
  <c r="V220" i="7"/>
  <c r="U220" i="7"/>
  <c r="T220" i="7"/>
  <c r="S220" i="7"/>
  <c r="R220" i="7"/>
  <c r="P220" i="7"/>
  <c r="O220" i="7"/>
  <c r="N220" i="7"/>
  <c r="M220" i="7"/>
  <c r="L220" i="7"/>
  <c r="K220" i="7"/>
  <c r="H220" i="7"/>
  <c r="G220" i="7"/>
  <c r="C220" i="7" s="1"/>
  <c r="F220" i="7"/>
  <c r="E220" i="7"/>
  <c r="AF219" i="7"/>
  <c r="AE219" i="7"/>
  <c r="AD219" i="7"/>
  <c r="AC219" i="7"/>
  <c r="AB219" i="7"/>
  <c r="AA219" i="7"/>
  <c r="Z219" i="7"/>
  <c r="Y219" i="7"/>
  <c r="AK219" i="7" s="1"/>
  <c r="X219" i="7"/>
  <c r="W219" i="7"/>
  <c r="V219" i="7"/>
  <c r="U219" i="7"/>
  <c r="T219" i="7"/>
  <c r="S219" i="7"/>
  <c r="R219" i="7"/>
  <c r="P219" i="7"/>
  <c r="O219" i="7"/>
  <c r="N219" i="7"/>
  <c r="M219" i="7"/>
  <c r="L219" i="7"/>
  <c r="K219" i="7"/>
  <c r="H219" i="7"/>
  <c r="G219" i="7"/>
  <c r="F219" i="7"/>
  <c r="E219" i="7"/>
  <c r="AF218" i="7"/>
  <c r="AE218" i="7"/>
  <c r="AD218" i="7"/>
  <c r="AC218" i="7"/>
  <c r="AB218" i="7"/>
  <c r="AA218" i="7"/>
  <c r="Z218" i="7"/>
  <c r="Y218" i="7"/>
  <c r="AK218" i="7" s="1"/>
  <c r="X218" i="7"/>
  <c r="W218" i="7"/>
  <c r="V218" i="7"/>
  <c r="U218" i="7"/>
  <c r="T218" i="7"/>
  <c r="S218" i="7"/>
  <c r="R218" i="7"/>
  <c r="P218" i="7"/>
  <c r="O218" i="7"/>
  <c r="N218" i="7"/>
  <c r="M218" i="7"/>
  <c r="L218" i="7"/>
  <c r="K218" i="7"/>
  <c r="H218" i="7"/>
  <c r="G218" i="7"/>
  <c r="C218" i="7" s="1"/>
  <c r="F218" i="7"/>
  <c r="E218" i="7"/>
  <c r="AF217" i="7"/>
  <c r="AE217" i="7"/>
  <c r="AD217" i="7"/>
  <c r="AC217" i="7"/>
  <c r="AB217" i="7"/>
  <c r="AA217" i="7"/>
  <c r="Z217" i="7"/>
  <c r="Y217" i="7"/>
  <c r="AK217" i="7" s="1"/>
  <c r="X217" i="7"/>
  <c r="W217" i="7"/>
  <c r="V217" i="7"/>
  <c r="U217" i="7"/>
  <c r="T217" i="7"/>
  <c r="S217" i="7"/>
  <c r="R217" i="7"/>
  <c r="P217" i="7"/>
  <c r="O217" i="7"/>
  <c r="N217" i="7"/>
  <c r="M217" i="7"/>
  <c r="L217" i="7"/>
  <c r="K217" i="7"/>
  <c r="H217" i="7"/>
  <c r="G217" i="7"/>
  <c r="C217" i="7" s="1"/>
  <c r="F217" i="7"/>
  <c r="E217" i="7"/>
  <c r="AF216" i="7"/>
  <c r="AE216" i="7"/>
  <c r="AD216" i="7"/>
  <c r="AC216" i="7"/>
  <c r="AB216" i="7"/>
  <c r="AA216" i="7"/>
  <c r="Z216" i="7"/>
  <c r="Y216" i="7"/>
  <c r="AK216" i="7" s="1"/>
  <c r="X216" i="7"/>
  <c r="W216" i="7"/>
  <c r="V216" i="7"/>
  <c r="U216" i="7"/>
  <c r="T216" i="7"/>
  <c r="S216" i="7"/>
  <c r="R216" i="7"/>
  <c r="P216" i="7"/>
  <c r="O216" i="7"/>
  <c r="N216" i="7"/>
  <c r="M216" i="7"/>
  <c r="L216" i="7"/>
  <c r="K216" i="7"/>
  <c r="H216" i="7"/>
  <c r="G216" i="7"/>
  <c r="C216" i="7" s="1"/>
  <c r="F216" i="7"/>
  <c r="E216" i="7"/>
  <c r="AF215" i="7"/>
  <c r="AE215" i="7"/>
  <c r="AD215" i="7"/>
  <c r="AC215" i="7"/>
  <c r="AB215" i="7"/>
  <c r="AA215" i="7"/>
  <c r="Z215" i="7"/>
  <c r="Y215" i="7"/>
  <c r="AK215" i="7" s="1"/>
  <c r="X215" i="7"/>
  <c r="W215" i="7"/>
  <c r="V215" i="7"/>
  <c r="U215" i="7"/>
  <c r="T215" i="7"/>
  <c r="S215" i="7"/>
  <c r="R215" i="7"/>
  <c r="P215" i="7"/>
  <c r="O215" i="7"/>
  <c r="N215" i="7"/>
  <c r="M215" i="7"/>
  <c r="L215" i="7"/>
  <c r="K215" i="7"/>
  <c r="H215" i="7"/>
  <c r="G215" i="7"/>
  <c r="C215" i="7" s="1"/>
  <c r="F215" i="7"/>
  <c r="E215" i="7"/>
  <c r="AF214" i="7"/>
  <c r="AE214" i="7"/>
  <c r="AD214" i="7"/>
  <c r="AC214" i="7"/>
  <c r="AB214" i="7"/>
  <c r="AA214" i="7"/>
  <c r="Z214" i="7"/>
  <c r="Y214" i="7"/>
  <c r="AK214" i="7" s="1"/>
  <c r="X214" i="7"/>
  <c r="W214" i="7"/>
  <c r="V214" i="7"/>
  <c r="U214" i="7"/>
  <c r="T214" i="7"/>
  <c r="S214" i="7"/>
  <c r="R214" i="7"/>
  <c r="P214" i="7"/>
  <c r="O214" i="7"/>
  <c r="N214" i="7"/>
  <c r="M214" i="7"/>
  <c r="L214" i="7"/>
  <c r="K214" i="7"/>
  <c r="H214" i="7"/>
  <c r="G214" i="7"/>
  <c r="C214" i="7" s="1"/>
  <c r="F214" i="7"/>
  <c r="E214" i="7"/>
  <c r="AF213" i="7"/>
  <c r="AE213" i="7"/>
  <c r="AD213" i="7"/>
  <c r="AC213" i="7"/>
  <c r="AB213" i="7"/>
  <c r="AA213" i="7"/>
  <c r="Z213" i="7"/>
  <c r="Y213" i="7"/>
  <c r="AK213" i="7" s="1"/>
  <c r="X213" i="7"/>
  <c r="W213" i="7"/>
  <c r="V213" i="7"/>
  <c r="U213" i="7"/>
  <c r="T213" i="7"/>
  <c r="S213" i="7"/>
  <c r="R213" i="7"/>
  <c r="P213" i="7"/>
  <c r="O213" i="7"/>
  <c r="N213" i="7"/>
  <c r="M213" i="7"/>
  <c r="L213" i="7"/>
  <c r="K213" i="7"/>
  <c r="H213" i="7"/>
  <c r="G213" i="7"/>
  <c r="C213" i="7" s="1"/>
  <c r="F213" i="7"/>
  <c r="E213" i="7"/>
  <c r="AF212" i="7"/>
  <c r="AE212" i="7"/>
  <c r="AD212" i="7"/>
  <c r="AC212" i="7"/>
  <c r="AB212" i="7"/>
  <c r="AA212" i="7"/>
  <c r="Z212" i="7"/>
  <c r="Y212" i="7"/>
  <c r="AK212" i="7" s="1"/>
  <c r="X212" i="7"/>
  <c r="W212" i="7"/>
  <c r="V212" i="7"/>
  <c r="U212" i="7"/>
  <c r="T212" i="7"/>
  <c r="S212" i="7"/>
  <c r="R212" i="7"/>
  <c r="P212" i="7"/>
  <c r="O212" i="7"/>
  <c r="N212" i="7"/>
  <c r="M212" i="7"/>
  <c r="L212" i="7"/>
  <c r="K212" i="7"/>
  <c r="H212" i="7"/>
  <c r="G212" i="7"/>
  <c r="C212" i="7" s="1"/>
  <c r="F212" i="7"/>
  <c r="E212" i="7"/>
  <c r="AF211" i="7"/>
  <c r="AE211" i="7"/>
  <c r="AD211" i="7"/>
  <c r="AC211" i="7"/>
  <c r="AB211" i="7"/>
  <c r="AA211" i="7"/>
  <c r="Z211" i="7"/>
  <c r="Y211" i="7"/>
  <c r="X211" i="7"/>
  <c r="W211" i="7"/>
  <c r="V211" i="7"/>
  <c r="U211" i="7"/>
  <c r="T211" i="7"/>
  <c r="S211" i="7"/>
  <c r="R211" i="7"/>
  <c r="P211" i="7"/>
  <c r="O211" i="7"/>
  <c r="N211" i="7"/>
  <c r="M211" i="7"/>
  <c r="L211" i="7"/>
  <c r="K211" i="7"/>
  <c r="H211" i="7"/>
  <c r="G211" i="7"/>
  <c r="C211" i="7" s="1"/>
  <c r="F211" i="7"/>
  <c r="E211" i="7"/>
  <c r="AF210" i="7"/>
  <c r="AE210" i="7"/>
  <c r="AD210" i="7"/>
  <c r="AC210" i="7"/>
  <c r="AB210" i="7"/>
  <c r="AA210" i="7"/>
  <c r="Z210" i="7"/>
  <c r="Y210" i="7"/>
  <c r="AK210" i="7" s="1"/>
  <c r="X210" i="7"/>
  <c r="W210" i="7"/>
  <c r="V210" i="7"/>
  <c r="U210" i="7"/>
  <c r="T210" i="7"/>
  <c r="S210" i="7"/>
  <c r="R210" i="7"/>
  <c r="P210" i="7"/>
  <c r="O210" i="7"/>
  <c r="N210" i="7"/>
  <c r="M210" i="7"/>
  <c r="L210" i="7"/>
  <c r="K210" i="7"/>
  <c r="H210" i="7"/>
  <c r="G210" i="7"/>
  <c r="C210" i="7" s="1"/>
  <c r="F210" i="7"/>
  <c r="E210" i="7"/>
  <c r="AF209" i="7"/>
  <c r="AE209" i="7"/>
  <c r="AD209" i="7"/>
  <c r="AC209" i="7"/>
  <c r="AB209" i="7"/>
  <c r="AA209" i="7"/>
  <c r="Z209" i="7"/>
  <c r="Y209" i="7"/>
  <c r="AK209" i="7" s="1"/>
  <c r="X209" i="7"/>
  <c r="W209" i="7"/>
  <c r="V209" i="7"/>
  <c r="U209" i="7"/>
  <c r="T209" i="7"/>
  <c r="S209" i="7"/>
  <c r="R209" i="7"/>
  <c r="P209" i="7"/>
  <c r="O209" i="7"/>
  <c r="N209" i="7"/>
  <c r="M209" i="7"/>
  <c r="L209" i="7"/>
  <c r="K209" i="7"/>
  <c r="H209" i="7"/>
  <c r="G209" i="7"/>
  <c r="C209" i="7" s="1"/>
  <c r="F209" i="7"/>
  <c r="E209" i="7"/>
  <c r="AF208" i="7"/>
  <c r="AE208" i="7"/>
  <c r="AD208" i="7"/>
  <c r="AC208" i="7"/>
  <c r="AB208" i="7"/>
  <c r="AA208" i="7"/>
  <c r="Z208" i="7"/>
  <c r="Y208" i="7"/>
  <c r="AK208" i="7" s="1"/>
  <c r="X208" i="7"/>
  <c r="W208" i="7"/>
  <c r="V208" i="7"/>
  <c r="U208" i="7"/>
  <c r="T208" i="7"/>
  <c r="S208" i="7"/>
  <c r="R208" i="7"/>
  <c r="P208" i="7"/>
  <c r="O208" i="7"/>
  <c r="N208" i="7"/>
  <c r="M208" i="7"/>
  <c r="L208" i="7"/>
  <c r="K208" i="7"/>
  <c r="H208" i="7"/>
  <c r="G208" i="7"/>
  <c r="C208" i="7" s="1"/>
  <c r="F208" i="7"/>
  <c r="E208" i="7"/>
  <c r="AF207" i="7"/>
  <c r="AE207" i="7"/>
  <c r="AD207" i="7"/>
  <c r="AC207" i="7"/>
  <c r="AB207" i="7"/>
  <c r="AA207" i="7"/>
  <c r="Z207" i="7"/>
  <c r="Y207" i="7"/>
  <c r="X207" i="7"/>
  <c r="W207" i="7"/>
  <c r="V207" i="7"/>
  <c r="U207" i="7"/>
  <c r="T207" i="7"/>
  <c r="S207" i="7"/>
  <c r="R207" i="7"/>
  <c r="P207" i="7"/>
  <c r="O207" i="7"/>
  <c r="N207" i="7"/>
  <c r="M207" i="7"/>
  <c r="L207" i="7"/>
  <c r="K207" i="7"/>
  <c r="H207" i="7"/>
  <c r="G207" i="7"/>
  <c r="C207" i="7" s="1"/>
  <c r="F207" i="7"/>
  <c r="E207" i="7"/>
  <c r="AF206" i="7"/>
  <c r="AE206" i="7"/>
  <c r="AD206" i="7"/>
  <c r="AC206" i="7"/>
  <c r="AB206" i="7"/>
  <c r="AA206" i="7"/>
  <c r="Z206" i="7"/>
  <c r="Y206" i="7"/>
  <c r="AK206" i="7" s="1"/>
  <c r="X206" i="7"/>
  <c r="W206" i="7"/>
  <c r="V206" i="7"/>
  <c r="U206" i="7"/>
  <c r="T206" i="7"/>
  <c r="S206" i="7"/>
  <c r="R206" i="7"/>
  <c r="P206" i="7"/>
  <c r="O206" i="7"/>
  <c r="N206" i="7"/>
  <c r="M206" i="7"/>
  <c r="L206" i="7"/>
  <c r="K206" i="7"/>
  <c r="H206" i="7"/>
  <c r="G206" i="7"/>
  <c r="C206" i="7" s="1"/>
  <c r="F206" i="7"/>
  <c r="E206" i="7"/>
  <c r="AF205" i="7"/>
  <c r="AE205" i="7"/>
  <c r="AD205" i="7"/>
  <c r="AC205" i="7"/>
  <c r="AB205" i="7"/>
  <c r="AA205" i="7"/>
  <c r="Z205" i="7"/>
  <c r="Y205" i="7"/>
  <c r="X205" i="7"/>
  <c r="W205" i="7"/>
  <c r="V205" i="7"/>
  <c r="U205" i="7"/>
  <c r="T205" i="7"/>
  <c r="S205" i="7"/>
  <c r="R205" i="7"/>
  <c r="P205" i="7"/>
  <c r="O205" i="7"/>
  <c r="N205" i="7"/>
  <c r="M205" i="7"/>
  <c r="L205" i="7"/>
  <c r="K205" i="7"/>
  <c r="H205" i="7"/>
  <c r="G205" i="7"/>
  <c r="C205" i="7" s="1"/>
  <c r="F205" i="7"/>
  <c r="E205" i="7"/>
  <c r="AF204" i="7"/>
  <c r="AE204" i="7"/>
  <c r="AD204" i="7"/>
  <c r="AC204" i="7"/>
  <c r="AB204" i="7"/>
  <c r="AA204" i="7"/>
  <c r="Z204" i="7"/>
  <c r="Y204" i="7"/>
  <c r="AK204" i="7" s="1"/>
  <c r="X204" i="7"/>
  <c r="W204" i="7"/>
  <c r="V204" i="7"/>
  <c r="U204" i="7"/>
  <c r="T204" i="7"/>
  <c r="S204" i="7"/>
  <c r="R204" i="7"/>
  <c r="P204" i="7"/>
  <c r="O204" i="7"/>
  <c r="N204" i="7"/>
  <c r="M204" i="7"/>
  <c r="L204" i="7"/>
  <c r="K204" i="7"/>
  <c r="H204" i="7"/>
  <c r="G204" i="7"/>
  <c r="C204" i="7" s="1"/>
  <c r="F204" i="7"/>
  <c r="E204" i="7"/>
  <c r="AF203" i="7"/>
  <c r="AE203" i="7"/>
  <c r="AD203" i="7"/>
  <c r="AC203" i="7"/>
  <c r="AB203" i="7"/>
  <c r="AA203" i="7"/>
  <c r="Z203" i="7"/>
  <c r="Y203" i="7"/>
  <c r="X203" i="7"/>
  <c r="W203" i="7"/>
  <c r="V203" i="7"/>
  <c r="U203" i="7"/>
  <c r="T203" i="7"/>
  <c r="S203" i="7"/>
  <c r="R203" i="7"/>
  <c r="P203" i="7"/>
  <c r="O203" i="7"/>
  <c r="N203" i="7"/>
  <c r="M203" i="7"/>
  <c r="L203" i="7"/>
  <c r="K203" i="7"/>
  <c r="H203" i="7"/>
  <c r="G203" i="7"/>
  <c r="C203" i="7" s="1"/>
  <c r="F203" i="7"/>
  <c r="E203" i="7"/>
  <c r="AF202" i="7"/>
  <c r="AE202" i="7"/>
  <c r="AD202" i="7"/>
  <c r="AC202" i="7"/>
  <c r="AB202" i="7"/>
  <c r="AA202" i="7"/>
  <c r="Z202" i="7"/>
  <c r="Y202" i="7"/>
  <c r="AK202" i="7" s="1"/>
  <c r="X202" i="7"/>
  <c r="W202" i="7"/>
  <c r="V202" i="7"/>
  <c r="U202" i="7"/>
  <c r="T202" i="7"/>
  <c r="S202" i="7"/>
  <c r="R202" i="7"/>
  <c r="P202" i="7"/>
  <c r="O202" i="7"/>
  <c r="N202" i="7"/>
  <c r="M202" i="7"/>
  <c r="L202" i="7"/>
  <c r="K202" i="7"/>
  <c r="H202" i="7"/>
  <c r="G202" i="7"/>
  <c r="C202" i="7" s="1"/>
  <c r="F202" i="7"/>
  <c r="E202" i="7"/>
  <c r="AF201" i="7"/>
  <c r="AE201" i="7"/>
  <c r="AD201" i="7"/>
  <c r="AC201" i="7"/>
  <c r="AB201" i="7"/>
  <c r="AA201" i="7"/>
  <c r="Z201" i="7"/>
  <c r="Y201" i="7"/>
  <c r="X201" i="7"/>
  <c r="W201" i="7"/>
  <c r="V201" i="7"/>
  <c r="U201" i="7"/>
  <c r="T201" i="7"/>
  <c r="S201" i="7"/>
  <c r="R201" i="7"/>
  <c r="P201" i="7"/>
  <c r="O201" i="7"/>
  <c r="N201" i="7"/>
  <c r="M201" i="7"/>
  <c r="L201" i="7"/>
  <c r="K201" i="7"/>
  <c r="H201" i="7"/>
  <c r="G201" i="7"/>
  <c r="C201" i="7" s="1"/>
  <c r="F201" i="7"/>
  <c r="E201" i="7"/>
  <c r="AF200" i="7"/>
  <c r="AE200" i="7"/>
  <c r="AD200" i="7"/>
  <c r="AC200" i="7"/>
  <c r="AB200" i="7"/>
  <c r="AA200" i="7"/>
  <c r="Z200" i="7"/>
  <c r="Y200" i="7"/>
  <c r="AK200" i="7" s="1"/>
  <c r="X200" i="7"/>
  <c r="W200" i="7"/>
  <c r="V200" i="7"/>
  <c r="U200" i="7"/>
  <c r="T200" i="7"/>
  <c r="S200" i="7"/>
  <c r="R200" i="7"/>
  <c r="P200" i="7"/>
  <c r="O200" i="7"/>
  <c r="N200" i="7"/>
  <c r="M200" i="7"/>
  <c r="L200" i="7"/>
  <c r="K200" i="7"/>
  <c r="H200" i="7"/>
  <c r="G200" i="7"/>
  <c r="C200" i="7" s="1"/>
  <c r="F200" i="7"/>
  <c r="E200" i="7"/>
  <c r="AF199" i="7"/>
  <c r="AE199" i="7"/>
  <c r="AD199" i="7"/>
  <c r="AC199" i="7"/>
  <c r="AB199" i="7"/>
  <c r="AA199" i="7"/>
  <c r="Z199" i="7"/>
  <c r="Y199" i="7"/>
  <c r="X199" i="7"/>
  <c r="W199" i="7"/>
  <c r="V199" i="7"/>
  <c r="U199" i="7"/>
  <c r="T199" i="7"/>
  <c r="S199" i="7"/>
  <c r="R199" i="7"/>
  <c r="P199" i="7"/>
  <c r="O199" i="7"/>
  <c r="N199" i="7"/>
  <c r="M199" i="7"/>
  <c r="L199" i="7"/>
  <c r="K199" i="7"/>
  <c r="H199" i="7"/>
  <c r="G199" i="7"/>
  <c r="C199" i="7" s="1"/>
  <c r="F199" i="7"/>
  <c r="E199" i="7"/>
  <c r="AF198" i="7"/>
  <c r="AE198" i="7"/>
  <c r="AD198" i="7"/>
  <c r="AC198" i="7"/>
  <c r="AB198" i="7"/>
  <c r="AA198" i="7"/>
  <c r="Z198" i="7"/>
  <c r="Y198" i="7"/>
  <c r="AK198" i="7" s="1"/>
  <c r="X198" i="7"/>
  <c r="W198" i="7"/>
  <c r="V198" i="7"/>
  <c r="U198" i="7"/>
  <c r="T198" i="7"/>
  <c r="S198" i="7"/>
  <c r="R198" i="7"/>
  <c r="P198" i="7"/>
  <c r="O198" i="7"/>
  <c r="N198" i="7"/>
  <c r="M198" i="7"/>
  <c r="L198" i="7"/>
  <c r="K198" i="7"/>
  <c r="H198" i="7"/>
  <c r="G198" i="7"/>
  <c r="C198" i="7" s="1"/>
  <c r="F198" i="7"/>
  <c r="E198" i="7"/>
  <c r="AF197" i="7"/>
  <c r="AE197" i="7"/>
  <c r="AD197" i="7"/>
  <c r="AC197" i="7"/>
  <c r="AB197" i="7"/>
  <c r="AA197" i="7"/>
  <c r="Z197" i="7"/>
  <c r="Y197" i="7"/>
  <c r="X197" i="7"/>
  <c r="W197" i="7"/>
  <c r="V197" i="7"/>
  <c r="U197" i="7"/>
  <c r="T197" i="7"/>
  <c r="S197" i="7"/>
  <c r="R197" i="7"/>
  <c r="P197" i="7"/>
  <c r="O197" i="7"/>
  <c r="N197" i="7"/>
  <c r="M197" i="7"/>
  <c r="L197" i="7"/>
  <c r="K197" i="7"/>
  <c r="H197" i="7"/>
  <c r="G197" i="7"/>
  <c r="C197" i="7" s="1"/>
  <c r="F197" i="7"/>
  <c r="E197" i="7"/>
  <c r="AF196" i="7"/>
  <c r="AE196" i="7"/>
  <c r="AD196" i="7"/>
  <c r="AC196" i="7"/>
  <c r="AB196" i="7"/>
  <c r="AA196" i="7"/>
  <c r="Z196" i="7"/>
  <c r="Y196" i="7"/>
  <c r="AK196" i="7" s="1"/>
  <c r="X196" i="7"/>
  <c r="W196" i="7"/>
  <c r="V196" i="7"/>
  <c r="U196" i="7"/>
  <c r="T196" i="7"/>
  <c r="S196" i="7"/>
  <c r="R196" i="7"/>
  <c r="P196" i="7"/>
  <c r="O196" i="7"/>
  <c r="N196" i="7"/>
  <c r="M196" i="7"/>
  <c r="L196" i="7"/>
  <c r="K196" i="7"/>
  <c r="H196" i="7"/>
  <c r="G196" i="7"/>
  <c r="C196" i="7" s="1"/>
  <c r="F196" i="7"/>
  <c r="E196" i="7"/>
  <c r="AF195" i="7"/>
  <c r="AE195" i="7"/>
  <c r="AD195" i="7"/>
  <c r="AC195" i="7"/>
  <c r="AB195" i="7"/>
  <c r="AA195" i="7"/>
  <c r="Z195" i="7"/>
  <c r="Y195" i="7"/>
  <c r="X195" i="7"/>
  <c r="W195" i="7"/>
  <c r="V195" i="7"/>
  <c r="U195" i="7"/>
  <c r="T195" i="7"/>
  <c r="S195" i="7"/>
  <c r="R195" i="7"/>
  <c r="P195" i="7"/>
  <c r="O195" i="7"/>
  <c r="N195" i="7"/>
  <c r="M195" i="7"/>
  <c r="L195" i="7"/>
  <c r="K195" i="7"/>
  <c r="H195" i="7"/>
  <c r="G195" i="7"/>
  <c r="C195" i="7" s="1"/>
  <c r="F195" i="7"/>
  <c r="E195" i="7"/>
  <c r="AF194" i="7"/>
  <c r="AE194" i="7"/>
  <c r="AD194" i="7"/>
  <c r="AC194" i="7"/>
  <c r="AB194" i="7"/>
  <c r="AA194" i="7"/>
  <c r="Z194" i="7"/>
  <c r="Y194" i="7"/>
  <c r="AK194" i="7" s="1"/>
  <c r="X194" i="7"/>
  <c r="W194" i="7"/>
  <c r="V194" i="7"/>
  <c r="U194" i="7"/>
  <c r="T194" i="7"/>
  <c r="S194" i="7"/>
  <c r="R194" i="7"/>
  <c r="P194" i="7"/>
  <c r="O194" i="7"/>
  <c r="N194" i="7"/>
  <c r="M194" i="7"/>
  <c r="L194" i="7"/>
  <c r="K194" i="7"/>
  <c r="H194" i="7"/>
  <c r="G194" i="7"/>
  <c r="C194" i="7" s="1"/>
  <c r="F194" i="7"/>
  <c r="E194" i="7"/>
  <c r="AF193" i="7"/>
  <c r="AE193" i="7"/>
  <c r="AD193" i="7"/>
  <c r="AC193" i="7"/>
  <c r="AB193" i="7"/>
  <c r="AA193" i="7"/>
  <c r="Z193" i="7"/>
  <c r="Y193" i="7"/>
  <c r="X193" i="7"/>
  <c r="W193" i="7"/>
  <c r="V193" i="7"/>
  <c r="U193" i="7"/>
  <c r="T193" i="7"/>
  <c r="S193" i="7"/>
  <c r="R193" i="7"/>
  <c r="P193" i="7"/>
  <c r="O193" i="7"/>
  <c r="N193" i="7"/>
  <c r="M193" i="7"/>
  <c r="L193" i="7"/>
  <c r="K193" i="7"/>
  <c r="H193" i="7"/>
  <c r="G193" i="7"/>
  <c r="C193" i="7" s="1"/>
  <c r="F193" i="7"/>
  <c r="E193" i="7"/>
  <c r="AF192" i="7"/>
  <c r="AE192" i="7"/>
  <c r="AD192" i="7"/>
  <c r="AC192" i="7"/>
  <c r="AB192" i="7"/>
  <c r="AA192" i="7"/>
  <c r="Z192" i="7"/>
  <c r="Y192" i="7"/>
  <c r="X192" i="7"/>
  <c r="W192" i="7"/>
  <c r="V192" i="7"/>
  <c r="U192" i="7"/>
  <c r="T192" i="7"/>
  <c r="S192" i="7"/>
  <c r="R192" i="7"/>
  <c r="P192" i="7"/>
  <c r="O192" i="7"/>
  <c r="N192" i="7"/>
  <c r="M192" i="7"/>
  <c r="L192" i="7"/>
  <c r="K192" i="7"/>
  <c r="H192" i="7"/>
  <c r="G192" i="7"/>
  <c r="C192" i="7" s="1"/>
  <c r="F192" i="7"/>
  <c r="E192" i="7"/>
  <c r="AF191" i="7"/>
  <c r="AE191" i="7"/>
  <c r="AD191" i="7"/>
  <c r="AC191" i="7"/>
  <c r="AB191" i="7"/>
  <c r="AA191" i="7"/>
  <c r="Z191" i="7"/>
  <c r="Y191" i="7"/>
  <c r="X191" i="7"/>
  <c r="W191" i="7"/>
  <c r="V191" i="7"/>
  <c r="U191" i="7"/>
  <c r="T191" i="7"/>
  <c r="S191" i="7"/>
  <c r="R191" i="7"/>
  <c r="P191" i="7"/>
  <c r="O191" i="7"/>
  <c r="N191" i="7"/>
  <c r="M191" i="7"/>
  <c r="L191" i="7"/>
  <c r="K191" i="7"/>
  <c r="H191" i="7"/>
  <c r="G191" i="7"/>
  <c r="C191" i="7" s="1"/>
  <c r="F191" i="7"/>
  <c r="E191" i="7"/>
  <c r="AF190" i="7"/>
  <c r="AE190" i="7"/>
  <c r="AD190" i="7"/>
  <c r="AC190" i="7"/>
  <c r="AB190" i="7"/>
  <c r="AA190" i="7"/>
  <c r="Z190" i="7"/>
  <c r="Y190" i="7"/>
  <c r="AK190" i="7" s="1"/>
  <c r="X190" i="7"/>
  <c r="W190" i="7"/>
  <c r="V190" i="7"/>
  <c r="U190" i="7"/>
  <c r="T190" i="7"/>
  <c r="S190" i="7"/>
  <c r="R190" i="7"/>
  <c r="P190" i="7"/>
  <c r="O190" i="7"/>
  <c r="N190" i="7"/>
  <c r="M190" i="7"/>
  <c r="L190" i="7"/>
  <c r="K190" i="7"/>
  <c r="H190" i="7"/>
  <c r="G190" i="7"/>
  <c r="C190" i="7" s="1"/>
  <c r="F190" i="7"/>
  <c r="E190" i="7"/>
  <c r="AF189" i="7"/>
  <c r="AE189" i="7"/>
  <c r="AD189" i="7"/>
  <c r="AC189" i="7"/>
  <c r="AB189" i="7"/>
  <c r="AA189" i="7"/>
  <c r="Z189" i="7"/>
  <c r="Y189" i="7"/>
  <c r="X189" i="7"/>
  <c r="W189" i="7"/>
  <c r="V189" i="7"/>
  <c r="U189" i="7"/>
  <c r="T189" i="7"/>
  <c r="S189" i="7"/>
  <c r="R189" i="7"/>
  <c r="P189" i="7"/>
  <c r="O189" i="7"/>
  <c r="N189" i="7"/>
  <c r="M189" i="7"/>
  <c r="L189" i="7"/>
  <c r="K189" i="7"/>
  <c r="H189" i="7"/>
  <c r="G189" i="7"/>
  <c r="F189" i="7"/>
  <c r="E189" i="7"/>
  <c r="AF188" i="7"/>
  <c r="AE188" i="7"/>
  <c r="AD188" i="7"/>
  <c r="AC188" i="7"/>
  <c r="AB188" i="7"/>
  <c r="AA188" i="7"/>
  <c r="Z188" i="7"/>
  <c r="Y188" i="7"/>
  <c r="AK188" i="7" s="1"/>
  <c r="X188" i="7"/>
  <c r="W188" i="7"/>
  <c r="V188" i="7"/>
  <c r="U188" i="7"/>
  <c r="T188" i="7"/>
  <c r="S188" i="7"/>
  <c r="R188" i="7"/>
  <c r="P188" i="7"/>
  <c r="O188" i="7"/>
  <c r="N188" i="7"/>
  <c r="M188" i="7"/>
  <c r="L188" i="7"/>
  <c r="K188" i="7"/>
  <c r="H188" i="7"/>
  <c r="G188" i="7"/>
  <c r="F188" i="7"/>
  <c r="E188" i="7"/>
  <c r="AF187" i="7"/>
  <c r="AE187" i="7"/>
  <c r="AD187" i="7"/>
  <c r="AC187" i="7"/>
  <c r="AB187" i="7"/>
  <c r="AA187" i="7"/>
  <c r="Z187" i="7"/>
  <c r="Y187" i="7"/>
  <c r="X187" i="7"/>
  <c r="W187" i="7"/>
  <c r="V187" i="7"/>
  <c r="U187" i="7"/>
  <c r="T187" i="7"/>
  <c r="S187" i="7"/>
  <c r="R187" i="7"/>
  <c r="P187" i="7"/>
  <c r="O187" i="7"/>
  <c r="N187" i="7"/>
  <c r="M187" i="7"/>
  <c r="L187" i="7"/>
  <c r="K187" i="7"/>
  <c r="H187" i="7"/>
  <c r="G187" i="7"/>
  <c r="C187" i="7" s="1"/>
  <c r="F187" i="7"/>
  <c r="E187" i="7"/>
  <c r="AF186" i="7"/>
  <c r="AE186" i="7"/>
  <c r="AD186" i="7"/>
  <c r="AC186" i="7"/>
  <c r="AB186" i="7"/>
  <c r="AA186" i="7"/>
  <c r="Z186" i="7"/>
  <c r="Y186" i="7"/>
  <c r="AK186" i="7" s="1"/>
  <c r="X186" i="7"/>
  <c r="W186" i="7"/>
  <c r="V186" i="7"/>
  <c r="U186" i="7"/>
  <c r="T186" i="7"/>
  <c r="S186" i="7"/>
  <c r="R186" i="7"/>
  <c r="P186" i="7"/>
  <c r="O186" i="7"/>
  <c r="N186" i="7"/>
  <c r="M186" i="7"/>
  <c r="L186" i="7"/>
  <c r="K186" i="7"/>
  <c r="H186" i="7"/>
  <c r="G186" i="7"/>
  <c r="F186" i="7"/>
  <c r="E186" i="7"/>
  <c r="AF185" i="7"/>
  <c r="AE185" i="7"/>
  <c r="AD185" i="7"/>
  <c r="AC185" i="7"/>
  <c r="AB185" i="7"/>
  <c r="AA185" i="7"/>
  <c r="Z185" i="7"/>
  <c r="Y185" i="7"/>
  <c r="AK185" i="7" s="1"/>
  <c r="X185" i="7"/>
  <c r="W185" i="7"/>
  <c r="V185" i="7"/>
  <c r="U185" i="7"/>
  <c r="T185" i="7"/>
  <c r="S185" i="7"/>
  <c r="R185" i="7"/>
  <c r="P185" i="7"/>
  <c r="O185" i="7"/>
  <c r="N185" i="7"/>
  <c r="M185" i="7"/>
  <c r="L185" i="7"/>
  <c r="K185" i="7"/>
  <c r="H185" i="7"/>
  <c r="G185" i="7"/>
  <c r="F185" i="7"/>
  <c r="E185" i="7"/>
  <c r="AF184" i="7"/>
  <c r="AE184" i="7"/>
  <c r="AD184" i="7"/>
  <c r="AC184" i="7"/>
  <c r="AB184" i="7"/>
  <c r="AA184" i="7"/>
  <c r="Z184" i="7"/>
  <c r="Y184" i="7"/>
  <c r="AK184" i="7" s="1"/>
  <c r="X184" i="7"/>
  <c r="W184" i="7"/>
  <c r="V184" i="7"/>
  <c r="U184" i="7"/>
  <c r="T184" i="7"/>
  <c r="S184" i="7"/>
  <c r="R184" i="7"/>
  <c r="P184" i="7"/>
  <c r="O184" i="7"/>
  <c r="N184" i="7"/>
  <c r="M184" i="7"/>
  <c r="L184" i="7"/>
  <c r="K184" i="7"/>
  <c r="H184" i="7"/>
  <c r="G184" i="7"/>
  <c r="C184" i="7" s="1"/>
  <c r="F184" i="7"/>
  <c r="E184" i="7"/>
  <c r="AF183" i="7"/>
  <c r="AE183" i="7"/>
  <c r="AD183" i="7"/>
  <c r="AC183" i="7"/>
  <c r="AB183" i="7"/>
  <c r="AA183" i="7"/>
  <c r="Z183" i="7"/>
  <c r="Y183" i="7"/>
  <c r="X183" i="7"/>
  <c r="W183" i="7"/>
  <c r="V183" i="7"/>
  <c r="U183" i="7"/>
  <c r="T183" i="7"/>
  <c r="S183" i="7"/>
  <c r="R183" i="7"/>
  <c r="P183" i="7"/>
  <c r="O183" i="7"/>
  <c r="N183" i="7"/>
  <c r="M183" i="7"/>
  <c r="L183" i="7"/>
  <c r="K183" i="7"/>
  <c r="H183" i="7"/>
  <c r="G183" i="7"/>
  <c r="F183" i="7"/>
  <c r="E183" i="7"/>
  <c r="AF182" i="7"/>
  <c r="AE182" i="7"/>
  <c r="AD182" i="7"/>
  <c r="AC182" i="7"/>
  <c r="AB182" i="7"/>
  <c r="AA182" i="7"/>
  <c r="Z182" i="7"/>
  <c r="Y182" i="7"/>
  <c r="AK182" i="7" s="1"/>
  <c r="X182" i="7"/>
  <c r="W182" i="7"/>
  <c r="V182" i="7"/>
  <c r="U182" i="7"/>
  <c r="T182" i="7"/>
  <c r="S182" i="7"/>
  <c r="R182" i="7"/>
  <c r="P182" i="7"/>
  <c r="O182" i="7"/>
  <c r="N182" i="7"/>
  <c r="M182" i="7"/>
  <c r="L182" i="7"/>
  <c r="K182" i="7"/>
  <c r="H182" i="7"/>
  <c r="G182" i="7"/>
  <c r="C182" i="7" s="1"/>
  <c r="F182" i="7"/>
  <c r="E182" i="7"/>
  <c r="AF181" i="7"/>
  <c r="AE181" i="7"/>
  <c r="AD181" i="7"/>
  <c r="AC181" i="7"/>
  <c r="AB181" i="7"/>
  <c r="AA181" i="7"/>
  <c r="Z181" i="7"/>
  <c r="Y181" i="7"/>
  <c r="X181" i="7"/>
  <c r="W181" i="7"/>
  <c r="V181" i="7"/>
  <c r="U181" i="7"/>
  <c r="T181" i="7"/>
  <c r="S181" i="7"/>
  <c r="R181" i="7"/>
  <c r="P181" i="7"/>
  <c r="O181" i="7"/>
  <c r="N181" i="7"/>
  <c r="M181" i="7"/>
  <c r="L181" i="7"/>
  <c r="K181" i="7"/>
  <c r="H181" i="7"/>
  <c r="G181" i="7"/>
  <c r="F181" i="7"/>
  <c r="E181" i="7"/>
  <c r="AF180" i="7"/>
  <c r="AE180" i="7"/>
  <c r="AD180" i="7"/>
  <c r="AC180" i="7"/>
  <c r="AB180" i="7"/>
  <c r="AA180" i="7"/>
  <c r="Z180" i="7"/>
  <c r="Y180" i="7"/>
  <c r="AK180" i="7" s="1"/>
  <c r="X180" i="7"/>
  <c r="W180" i="7"/>
  <c r="V180" i="7"/>
  <c r="U180" i="7"/>
  <c r="T180" i="7"/>
  <c r="S180" i="7"/>
  <c r="R180" i="7"/>
  <c r="P180" i="7"/>
  <c r="O180" i="7"/>
  <c r="N180" i="7"/>
  <c r="M180" i="7"/>
  <c r="L180" i="7"/>
  <c r="K180" i="7"/>
  <c r="H180" i="7"/>
  <c r="G180" i="7"/>
  <c r="F180" i="7"/>
  <c r="E180" i="7"/>
  <c r="AF179" i="7"/>
  <c r="AE179" i="7"/>
  <c r="AD179" i="7"/>
  <c r="AC179" i="7"/>
  <c r="AB179" i="7"/>
  <c r="AA179" i="7"/>
  <c r="Z179" i="7"/>
  <c r="Y179" i="7"/>
  <c r="X179" i="7"/>
  <c r="W179" i="7"/>
  <c r="V179" i="7"/>
  <c r="U179" i="7"/>
  <c r="T179" i="7"/>
  <c r="S179" i="7"/>
  <c r="R179" i="7"/>
  <c r="P179" i="7"/>
  <c r="O179" i="7"/>
  <c r="N179" i="7"/>
  <c r="M179" i="7"/>
  <c r="L179" i="7"/>
  <c r="K179" i="7"/>
  <c r="H179" i="7"/>
  <c r="G179" i="7"/>
  <c r="C179" i="7" s="1"/>
  <c r="F179" i="7"/>
  <c r="E179" i="7"/>
  <c r="AF178" i="7"/>
  <c r="AE178" i="7"/>
  <c r="AD178" i="7"/>
  <c r="AC178" i="7"/>
  <c r="AB178" i="7"/>
  <c r="AA178" i="7"/>
  <c r="Z178" i="7"/>
  <c r="Y178" i="7"/>
  <c r="AK178" i="7" s="1"/>
  <c r="X178" i="7"/>
  <c r="W178" i="7"/>
  <c r="V178" i="7"/>
  <c r="U178" i="7"/>
  <c r="T178" i="7"/>
  <c r="S178" i="7"/>
  <c r="R178" i="7"/>
  <c r="P178" i="7"/>
  <c r="O178" i="7"/>
  <c r="N178" i="7"/>
  <c r="M178" i="7"/>
  <c r="L178" i="7"/>
  <c r="K178" i="7"/>
  <c r="H178" i="7"/>
  <c r="G178" i="7"/>
  <c r="F178" i="7"/>
  <c r="E178" i="7"/>
  <c r="AF177" i="7"/>
  <c r="AE177" i="7"/>
  <c r="AD177" i="7"/>
  <c r="AC177" i="7"/>
  <c r="AB177" i="7"/>
  <c r="AA177" i="7"/>
  <c r="Z177" i="7"/>
  <c r="Y177" i="7"/>
  <c r="AK177" i="7" s="1"/>
  <c r="X177" i="7"/>
  <c r="W177" i="7"/>
  <c r="V177" i="7"/>
  <c r="U177" i="7"/>
  <c r="T177" i="7"/>
  <c r="S177" i="7"/>
  <c r="R177" i="7"/>
  <c r="P177" i="7"/>
  <c r="O177" i="7"/>
  <c r="N177" i="7"/>
  <c r="M177" i="7"/>
  <c r="L177" i="7"/>
  <c r="K177" i="7"/>
  <c r="H177" i="7"/>
  <c r="G177" i="7"/>
  <c r="F177" i="7"/>
  <c r="E177" i="7"/>
  <c r="AF176" i="7"/>
  <c r="AE176" i="7"/>
  <c r="AD176" i="7"/>
  <c r="AC176" i="7"/>
  <c r="AB176" i="7"/>
  <c r="AA176" i="7"/>
  <c r="Z176" i="7"/>
  <c r="Y176" i="7"/>
  <c r="AK176" i="7" s="1"/>
  <c r="X176" i="7"/>
  <c r="W176" i="7"/>
  <c r="V176" i="7"/>
  <c r="U176" i="7"/>
  <c r="T176" i="7"/>
  <c r="S176" i="7"/>
  <c r="R176" i="7"/>
  <c r="P176" i="7"/>
  <c r="O176" i="7"/>
  <c r="N176" i="7"/>
  <c r="M176" i="7"/>
  <c r="L176" i="7"/>
  <c r="K176" i="7"/>
  <c r="H176" i="7"/>
  <c r="G176" i="7"/>
  <c r="C176" i="7" s="1"/>
  <c r="F176" i="7"/>
  <c r="E176" i="7"/>
  <c r="AF175" i="7"/>
  <c r="AE175" i="7"/>
  <c r="AD175" i="7"/>
  <c r="AC175" i="7"/>
  <c r="AB175" i="7"/>
  <c r="AA175" i="7"/>
  <c r="Z175" i="7"/>
  <c r="Y175" i="7"/>
  <c r="X175" i="7"/>
  <c r="W175" i="7"/>
  <c r="V175" i="7"/>
  <c r="U175" i="7"/>
  <c r="T175" i="7"/>
  <c r="S175" i="7"/>
  <c r="R175" i="7"/>
  <c r="P175" i="7"/>
  <c r="O175" i="7"/>
  <c r="N175" i="7"/>
  <c r="M175" i="7"/>
  <c r="L175" i="7"/>
  <c r="K175" i="7"/>
  <c r="H175" i="7"/>
  <c r="G175" i="7"/>
  <c r="F175" i="7"/>
  <c r="E175" i="7"/>
  <c r="AF174" i="7"/>
  <c r="AE174" i="7"/>
  <c r="AD174" i="7"/>
  <c r="AC174" i="7"/>
  <c r="AB174" i="7"/>
  <c r="AA174" i="7"/>
  <c r="Z174" i="7"/>
  <c r="Y174" i="7"/>
  <c r="AK174" i="7" s="1"/>
  <c r="X174" i="7"/>
  <c r="W174" i="7"/>
  <c r="V174" i="7"/>
  <c r="U174" i="7"/>
  <c r="T174" i="7"/>
  <c r="S174" i="7"/>
  <c r="R174" i="7"/>
  <c r="P174" i="7"/>
  <c r="O174" i="7"/>
  <c r="N174" i="7"/>
  <c r="M174" i="7"/>
  <c r="L174" i="7"/>
  <c r="K174" i="7"/>
  <c r="H174" i="7"/>
  <c r="G174" i="7"/>
  <c r="C174" i="7" s="1"/>
  <c r="F174" i="7"/>
  <c r="E174" i="7"/>
  <c r="AF173" i="7"/>
  <c r="AE173" i="7"/>
  <c r="AD173" i="7"/>
  <c r="AC173" i="7"/>
  <c r="AB173" i="7"/>
  <c r="AA173" i="7"/>
  <c r="Z173" i="7"/>
  <c r="Y173" i="7"/>
  <c r="X173" i="7"/>
  <c r="W173" i="7"/>
  <c r="V173" i="7"/>
  <c r="U173" i="7"/>
  <c r="T173" i="7"/>
  <c r="S173" i="7"/>
  <c r="R173" i="7"/>
  <c r="P173" i="7"/>
  <c r="O173" i="7"/>
  <c r="N173" i="7"/>
  <c r="M173" i="7"/>
  <c r="L173" i="7"/>
  <c r="K173" i="7"/>
  <c r="H173" i="7"/>
  <c r="G173" i="7"/>
  <c r="F173" i="7"/>
  <c r="E173" i="7"/>
  <c r="AF172" i="7"/>
  <c r="AE172" i="7"/>
  <c r="AD172" i="7"/>
  <c r="AC172" i="7"/>
  <c r="AB172" i="7"/>
  <c r="AA172" i="7"/>
  <c r="Z172" i="7"/>
  <c r="Y172" i="7"/>
  <c r="AK172" i="7" s="1"/>
  <c r="X172" i="7"/>
  <c r="W172" i="7"/>
  <c r="V172" i="7"/>
  <c r="U172" i="7"/>
  <c r="T172" i="7"/>
  <c r="S172" i="7"/>
  <c r="R172" i="7"/>
  <c r="P172" i="7"/>
  <c r="O172" i="7"/>
  <c r="N172" i="7"/>
  <c r="M172" i="7"/>
  <c r="L172" i="7"/>
  <c r="K172" i="7"/>
  <c r="H172" i="7"/>
  <c r="G172" i="7"/>
  <c r="F172" i="7"/>
  <c r="E172" i="7"/>
  <c r="AF171" i="7"/>
  <c r="AE171" i="7"/>
  <c r="AD171" i="7"/>
  <c r="AC171" i="7"/>
  <c r="AB171" i="7"/>
  <c r="AA171" i="7"/>
  <c r="Z171" i="7"/>
  <c r="Y171" i="7"/>
  <c r="X171" i="7"/>
  <c r="W171" i="7"/>
  <c r="V171" i="7"/>
  <c r="U171" i="7"/>
  <c r="T171" i="7"/>
  <c r="S171" i="7"/>
  <c r="R171" i="7"/>
  <c r="P171" i="7"/>
  <c r="O171" i="7"/>
  <c r="N171" i="7"/>
  <c r="M171" i="7"/>
  <c r="L171" i="7"/>
  <c r="K171" i="7"/>
  <c r="H171" i="7"/>
  <c r="G171" i="7"/>
  <c r="F171" i="7"/>
  <c r="E171" i="7"/>
  <c r="AF170" i="7"/>
  <c r="AE170" i="7"/>
  <c r="AD170" i="7"/>
  <c r="AC170" i="7"/>
  <c r="AB170" i="7"/>
  <c r="AA170" i="7"/>
  <c r="Z170" i="7"/>
  <c r="Y170" i="7"/>
  <c r="AK170" i="7" s="1"/>
  <c r="X170" i="7"/>
  <c r="W170" i="7"/>
  <c r="V170" i="7"/>
  <c r="U170" i="7"/>
  <c r="T170" i="7"/>
  <c r="S170" i="7"/>
  <c r="R170" i="7"/>
  <c r="P170" i="7"/>
  <c r="O170" i="7"/>
  <c r="N170" i="7"/>
  <c r="M170" i="7"/>
  <c r="L170" i="7"/>
  <c r="K170" i="7"/>
  <c r="H170" i="7"/>
  <c r="G170" i="7"/>
  <c r="C170" i="7" s="1"/>
  <c r="F170" i="7"/>
  <c r="E170" i="7"/>
  <c r="AF169" i="7"/>
  <c r="AE169" i="7"/>
  <c r="AD169" i="7"/>
  <c r="AC169" i="7"/>
  <c r="AB169" i="7"/>
  <c r="AA169" i="7"/>
  <c r="Z169" i="7"/>
  <c r="Y169" i="7"/>
  <c r="AK169" i="7" s="1"/>
  <c r="X169" i="7"/>
  <c r="W169" i="7"/>
  <c r="V169" i="7"/>
  <c r="U169" i="7"/>
  <c r="T169" i="7"/>
  <c r="S169" i="7"/>
  <c r="R169" i="7"/>
  <c r="P169" i="7"/>
  <c r="O169" i="7"/>
  <c r="N169" i="7"/>
  <c r="M169" i="7"/>
  <c r="L169" i="7"/>
  <c r="K169" i="7"/>
  <c r="H169" i="7"/>
  <c r="G169" i="7"/>
  <c r="F169" i="7"/>
  <c r="E169" i="7"/>
  <c r="AF168" i="7"/>
  <c r="AE168" i="7"/>
  <c r="AD168" i="7"/>
  <c r="AC168" i="7"/>
  <c r="AB168" i="7"/>
  <c r="AA168" i="7"/>
  <c r="Z168" i="7"/>
  <c r="Y168" i="7"/>
  <c r="AK168" i="7" s="1"/>
  <c r="X168" i="7"/>
  <c r="W168" i="7"/>
  <c r="V168" i="7"/>
  <c r="U168" i="7"/>
  <c r="T168" i="7"/>
  <c r="S168" i="7"/>
  <c r="R168" i="7"/>
  <c r="P168" i="7"/>
  <c r="O168" i="7"/>
  <c r="N168" i="7"/>
  <c r="M168" i="7"/>
  <c r="L168" i="7"/>
  <c r="K168" i="7"/>
  <c r="H168" i="7"/>
  <c r="G168" i="7"/>
  <c r="F168" i="7"/>
  <c r="E168" i="7"/>
  <c r="AF167" i="7"/>
  <c r="AE167" i="7"/>
  <c r="AD167" i="7"/>
  <c r="AC167" i="7"/>
  <c r="AB167" i="7"/>
  <c r="AA167" i="7"/>
  <c r="Z167" i="7"/>
  <c r="Y167" i="7"/>
  <c r="AK167" i="7" s="1"/>
  <c r="X167" i="7"/>
  <c r="W167" i="7"/>
  <c r="V167" i="7"/>
  <c r="U167" i="7"/>
  <c r="T167" i="7"/>
  <c r="S167" i="7"/>
  <c r="R167" i="7"/>
  <c r="P167" i="7"/>
  <c r="O167" i="7"/>
  <c r="N167" i="7"/>
  <c r="M167" i="7"/>
  <c r="L167" i="7"/>
  <c r="K167" i="7"/>
  <c r="H167" i="7"/>
  <c r="G167" i="7"/>
  <c r="F167" i="7"/>
  <c r="E167" i="7"/>
  <c r="AF166" i="7"/>
  <c r="AE166" i="7"/>
  <c r="AD166" i="7"/>
  <c r="AC166" i="7"/>
  <c r="AB166" i="7"/>
  <c r="AA166" i="7"/>
  <c r="Z166" i="7"/>
  <c r="Y166" i="7"/>
  <c r="AK166" i="7" s="1"/>
  <c r="X166" i="7"/>
  <c r="W166" i="7"/>
  <c r="V166" i="7"/>
  <c r="U166" i="7"/>
  <c r="T166" i="7"/>
  <c r="S166" i="7"/>
  <c r="R166" i="7"/>
  <c r="P166" i="7"/>
  <c r="O166" i="7"/>
  <c r="N166" i="7"/>
  <c r="M166" i="7"/>
  <c r="L166" i="7"/>
  <c r="K166" i="7"/>
  <c r="H166" i="7"/>
  <c r="G166" i="7"/>
  <c r="C166" i="7" s="1"/>
  <c r="F166" i="7"/>
  <c r="E166" i="7"/>
  <c r="AF165" i="7"/>
  <c r="AE165" i="7"/>
  <c r="AD165" i="7"/>
  <c r="AC165" i="7"/>
  <c r="AB165" i="7"/>
  <c r="AA165" i="7"/>
  <c r="Z165" i="7"/>
  <c r="Y165" i="7"/>
  <c r="AK165" i="7" s="1"/>
  <c r="X165" i="7"/>
  <c r="W165" i="7"/>
  <c r="V165" i="7"/>
  <c r="U165" i="7"/>
  <c r="T165" i="7"/>
  <c r="S165" i="7"/>
  <c r="R165" i="7"/>
  <c r="P165" i="7"/>
  <c r="O165" i="7"/>
  <c r="N165" i="7"/>
  <c r="M165" i="7"/>
  <c r="L165" i="7"/>
  <c r="K165" i="7"/>
  <c r="H165" i="7"/>
  <c r="G165" i="7"/>
  <c r="F165" i="7"/>
  <c r="E165" i="7"/>
  <c r="AF164" i="7"/>
  <c r="AE164" i="7"/>
  <c r="AD164" i="7"/>
  <c r="AC164" i="7"/>
  <c r="AB164" i="7"/>
  <c r="AA164" i="7"/>
  <c r="Z164" i="7"/>
  <c r="Y164" i="7"/>
  <c r="AK164" i="7" s="1"/>
  <c r="X164" i="7"/>
  <c r="W164" i="7"/>
  <c r="V164" i="7"/>
  <c r="U164" i="7"/>
  <c r="T164" i="7"/>
  <c r="S164" i="7"/>
  <c r="R164" i="7"/>
  <c r="P164" i="7"/>
  <c r="O164" i="7"/>
  <c r="N164" i="7"/>
  <c r="M164" i="7"/>
  <c r="L164" i="7"/>
  <c r="K164" i="7"/>
  <c r="H164" i="7"/>
  <c r="G164" i="7"/>
  <c r="F164" i="7"/>
  <c r="E164" i="7"/>
  <c r="AF163" i="7"/>
  <c r="AE163" i="7"/>
  <c r="AD163" i="7"/>
  <c r="AC163" i="7"/>
  <c r="AB163" i="7"/>
  <c r="AA163" i="7"/>
  <c r="Z163" i="7"/>
  <c r="Y163" i="7"/>
  <c r="AK163" i="7" s="1"/>
  <c r="X163" i="7"/>
  <c r="W163" i="7"/>
  <c r="V163" i="7"/>
  <c r="U163" i="7"/>
  <c r="T163" i="7"/>
  <c r="S163" i="7"/>
  <c r="R163" i="7"/>
  <c r="P163" i="7"/>
  <c r="O163" i="7"/>
  <c r="N163" i="7"/>
  <c r="M163" i="7"/>
  <c r="L163" i="7"/>
  <c r="K163" i="7"/>
  <c r="H163" i="7"/>
  <c r="G163" i="7"/>
  <c r="F163" i="7"/>
  <c r="E163" i="7"/>
  <c r="AF162" i="7"/>
  <c r="AE162" i="7"/>
  <c r="AD162" i="7"/>
  <c r="AC162" i="7"/>
  <c r="AB162" i="7"/>
  <c r="AA162" i="7"/>
  <c r="Z162" i="7"/>
  <c r="Y162" i="7"/>
  <c r="X162" i="7"/>
  <c r="W162" i="7"/>
  <c r="V162" i="7"/>
  <c r="U162" i="7"/>
  <c r="T162" i="7"/>
  <c r="S162" i="7"/>
  <c r="R162" i="7"/>
  <c r="P162" i="7"/>
  <c r="O162" i="7"/>
  <c r="N162" i="7"/>
  <c r="M162" i="7"/>
  <c r="L162" i="7"/>
  <c r="K162" i="7"/>
  <c r="H162" i="7"/>
  <c r="G162" i="7"/>
  <c r="C162" i="7" s="1"/>
  <c r="F162" i="7"/>
  <c r="E162" i="7"/>
  <c r="AF161" i="7"/>
  <c r="AE161" i="7"/>
  <c r="AD161" i="7"/>
  <c r="AC161" i="7"/>
  <c r="AB161" i="7"/>
  <c r="AA161" i="7"/>
  <c r="Z161" i="7"/>
  <c r="Y161" i="7"/>
  <c r="AK161" i="7" s="1"/>
  <c r="X161" i="7"/>
  <c r="W161" i="7"/>
  <c r="V161" i="7"/>
  <c r="U161" i="7"/>
  <c r="T161" i="7"/>
  <c r="S161" i="7"/>
  <c r="R161" i="7"/>
  <c r="P161" i="7"/>
  <c r="O161" i="7"/>
  <c r="N161" i="7"/>
  <c r="M161" i="7"/>
  <c r="L161" i="7"/>
  <c r="K161" i="7"/>
  <c r="H161" i="7"/>
  <c r="G161" i="7"/>
  <c r="F161" i="7"/>
  <c r="E161" i="7"/>
  <c r="AF160" i="7"/>
  <c r="AE160" i="7"/>
  <c r="AD160" i="7"/>
  <c r="AC160" i="7"/>
  <c r="AB160" i="7"/>
  <c r="AA160" i="7"/>
  <c r="Z160" i="7"/>
  <c r="Y160" i="7"/>
  <c r="AK160" i="7" s="1"/>
  <c r="X160" i="7"/>
  <c r="W160" i="7"/>
  <c r="V160" i="7"/>
  <c r="U160" i="7"/>
  <c r="T160" i="7"/>
  <c r="S160" i="7"/>
  <c r="R160" i="7"/>
  <c r="P160" i="7"/>
  <c r="O160" i="7"/>
  <c r="N160" i="7"/>
  <c r="M160" i="7"/>
  <c r="L160" i="7"/>
  <c r="K160" i="7"/>
  <c r="H160" i="7"/>
  <c r="G160" i="7"/>
  <c r="F160" i="7"/>
  <c r="E160" i="7"/>
  <c r="AF159" i="7"/>
  <c r="AE159" i="7"/>
  <c r="AD159" i="7"/>
  <c r="AC159" i="7"/>
  <c r="AB159" i="7"/>
  <c r="AA159" i="7"/>
  <c r="Z159" i="7"/>
  <c r="Y159" i="7"/>
  <c r="X159" i="7"/>
  <c r="W159" i="7"/>
  <c r="V159" i="7"/>
  <c r="U159" i="7"/>
  <c r="T159" i="7"/>
  <c r="S159" i="7"/>
  <c r="R159" i="7"/>
  <c r="P159" i="7"/>
  <c r="O159" i="7"/>
  <c r="N159" i="7"/>
  <c r="M159" i="7"/>
  <c r="L159" i="7"/>
  <c r="K159" i="7"/>
  <c r="H159" i="7"/>
  <c r="G159" i="7"/>
  <c r="F159" i="7"/>
  <c r="E159" i="7"/>
  <c r="AF158" i="7"/>
  <c r="AE158" i="7"/>
  <c r="AD158" i="7"/>
  <c r="AC158" i="7"/>
  <c r="AB158" i="7"/>
  <c r="AA158" i="7"/>
  <c r="Z158" i="7"/>
  <c r="Y158" i="7"/>
  <c r="X158" i="7"/>
  <c r="W158" i="7"/>
  <c r="V158" i="7"/>
  <c r="U158" i="7"/>
  <c r="T158" i="7"/>
  <c r="S158" i="7"/>
  <c r="R158" i="7"/>
  <c r="P158" i="7"/>
  <c r="O158" i="7"/>
  <c r="N158" i="7"/>
  <c r="M158" i="7"/>
  <c r="L158" i="7"/>
  <c r="K158" i="7"/>
  <c r="H158" i="7"/>
  <c r="G158" i="7"/>
  <c r="C158" i="7" s="1"/>
  <c r="F158" i="7"/>
  <c r="E158" i="7"/>
  <c r="AF157" i="7"/>
  <c r="AE157" i="7"/>
  <c r="AD157" i="7"/>
  <c r="AC157" i="7"/>
  <c r="AB157" i="7"/>
  <c r="AA157" i="7"/>
  <c r="Z157" i="7"/>
  <c r="Y157" i="7"/>
  <c r="AK157" i="7" s="1"/>
  <c r="X157" i="7"/>
  <c r="W157" i="7"/>
  <c r="V157" i="7"/>
  <c r="U157" i="7"/>
  <c r="T157" i="7"/>
  <c r="S157" i="7"/>
  <c r="R157" i="7"/>
  <c r="P157" i="7"/>
  <c r="O157" i="7"/>
  <c r="N157" i="7"/>
  <c r="M157" i="7"/>
  <c r="L157" i="7"/>
  <c r="K157" i="7"/>
  <c r="H157" i="7"/>
  <c r="G157" i="7"/>
  <c r="F157" i="7"/>
  <c r="E157" i="7"/>
  <c r="AF156" i="7"/>
  <c r="AE156" i="7"/>
  <c r="AD156" i="7"/>
  <c r="AC156" i="7"/>
  <c r="AB156" i="7"/>
  <c r="AA156" i="7"/>
  <c r="Z156" i="7"/>
  <c r="Y156" i="7"/>
  <c r="AK156" i="7" s="1"/>
  <c r="X156" i="7"/>
  <c r="W156" i="7"/>
  <c r="V156" i="7"/>
  <c r="U156" i="7"/>
  <c r="T156" i="7"/>
  <c r="S156" i="7"/>
  <c r="R156" i="7"/>
  <c r="P156" i="7"/>
  <c r="O156" i="7"/>
  <c r="N156" i="7"/>
  <c r="M156" i="7"/>
  <c r="L156" i="7"/>
  <c r="K156" i="7"/>
  <c r="H156" i="7"/>
  <c r="G156" i="7"/>
  <c r="F156" i="7"/>
  <c r="E156" i="7"/>
  <c r="AF155" i="7"/>
  <c r="AE155" i="7"/>
  <c r="AD155" i="7"/>
  <c r="AC155" i="7"/>
  <c r="AB155" i="7"/>
  <c r="AA155" i="7"/>
  <c r="Z155" i="7"/>
  <c r="Y155" i="7"/>
  <c r="AK155" i="7" s="1"/>
  <c r="X155" i="7"/>
  <c r="W155" i="7"/>
  <c r="V155" i="7"/>
  <c r="U155" i="7"/>
  <c r="T155" i="7"/>
  <c r="S155" i="7"/>
  <c r="R155" i="7"/>
  <c r="P155" i="7"/>
  <c r="O155" i="7"/>
  <c r="N155" i="7"/>
  <c r="M155" i="7"/>
  <c r="L155" i="7"/>
  <c r="K155" i="7"/>
  <c r="H155" i="7"/>
  <c r="G155" i="7"/>
  <c r="F155" i="7"/>
  <c r="E155" i="7"/>
  <c r="AF154" i="7"/>
  <c r="AE154" i="7"/>
  <c r="AD154" i="7"/>
  <c r="AC154" i="7"/>
  <c r="AB154" i="7"/>
  <c r="AA154" i="7"/>
  <c r="Z154" i="7"/>
  <c r="Y154" i="7"/>
  <c r="X154" i="7"/>
  <c r="W154" i="7"/>
  <c r="V154" i="7"/>
  <c r="U154" i="7"/>
  <c r="T154" i="7"/>
  <c r="S154" i="7"/>
  <c r="R154" i="7"/>
  <c r="P154" i="7"/>
  <c r="O154" i="7"/>
  <c r="N154" i="7"/>
  <c r="M154" i="7"/>
  <c r="L154" i="7"/>
  <c r="K154" i="7"/>
  <c r="H154" i="7"/>
  <c r="G154" i="7"/>
  <c r="C154" i="7" s="1"/>
  <c r="F154" i="7"/>
  <c r="E154" i="7"/>
  <c r="AF153" i="7"/>
  <c r="AE153" i="7"/>
  <c r="AD153" i="7"/>
  <c r="AC153" i="7"/>
  <c r="AB153" i="7"/>
  <c r="AA153" i="7"/>
  <c r="Z153" i="7"/>
  <c r="Y153" i="7"/>
  <c r="AK153" i="7" s="1"/>
  <c r="X153" i="7"/>
  <c r="W153" i="7"/>
  <c r="V153" i="7"/>
  <c r="U153" i="7"/>
  <c r="T153" i="7"/>
  <c r="S153" i="7"/>
  <c r="R153" i="7"/>
  <c r="P153" i="7"/>
  <c r="O153" i="7"/>
  <c r="N153" i="7"/>
  <c r="M153" i="7"/>
  <c r="L153" i="7"/>
  <c r="K153" i="7"/>
  <c r="H153" i="7"/>
  <c r="G153" i="7"/>
  <c r="F153" i="7"/>
  <c r="E153" i="7"/>
  <c r="AF152" i="7"/>
  <c r="AE152" i="7"/>
  <c r="AD152" i="7"/>
  <c r="AC152" i="7"/>
  <c r="AB152" i="7"/>
  <c r="AA152" i="7"/>
  <c r="Z152" i="7"/>
  <c r="Y152" i="7"/>
  <c r="AK152" i="7" s="1"/>
  <c r="X152" i="7"/>
  <c r="W152" i="7"/>
  <c r="V152" i="7"/>
  <c r="U152" i="7"/>
  <c r="T152" i="7"/>
  <c r="S152" i="7"/>
  <c r="R152" i="7"/>
  <c r="P152" i="7"/>
  <c r="O152" i="7"/>
  <c r="N152" i="7"/>
  <c r="M152" i="7"/>
  <c r="L152" i="7"/>
  <c r="K152" i="7"/>
  <c r="H152" i="7"/>
  <c r="G152" i="7"/>
  <c r="F152" i="7"/>
  <c r="E152" i="7"/>
  <c r="AF151" i="7"/>
  <c r="AE151" i="7"/>
  <c r="AD151" i="7"/>
  <c r="AC151" i="7"/>
  <c r="AB151" i="7"/>
  <c r="AA151" i="7"/>
  <c r="Z151" i="7"/>
  <c r="Y151" i="7"/>
  <c r="X151" i="7"/>
  <c r="W151" i="7"/>
  <c r="V151" i="7"/>
  <c r="U151" i="7"/>
  <c r="T151" i="7"/>
  <c r="S151" i="7"/>
  <c r="R151" i="7"/>
  <c r="P151" i="7"/>
  <c r="O151" i="7"/>
  <c r="N151" i="7"/>
  <c r="M151" i="7"/>
  <c r="L151" i="7"/>
  <c r="K151" i="7"/>
  <c r="H151" i="7"/>
  <c r="G151" i="7"/>
  <c r="F151" i="7"/>
  <c r="E151" i="7"/>
  <c r="AF150" i="7"/>
  <c r="AE150" i="7"/>
  <c r="AD150" i="7"/>
  <c r="AC150" i="7"/>
  <c r="AB150" i="7"/>
  <c r="AA150" i="7"/>
  <c r="Z150" i="7"/>
  <c r="Y150" i="7"/>
  <c r="X150" i="7"/>
  <c r="W150" i="7"/>
  <c r="V150" i="7"/>
  <c r="U150" i="7"/>
  <c r="T150" i="7"/>
  <c r="S150" i="7"/>
  <c r="R150" i="7"/>
  <c r="P150" i="7"/>
  <c r="O150" i="7"/>
  <c r="N150" i="7"/>
  <c r="M150" i="7"/>
  <c r="L150" i="7"/>
  <c r="K150" i="7"/>
  <c r="H150" i="7"/>
  <c r="G150" i="7"/>
  <c r="C150" i="7" s="1"/>
  <c r="F150" i="7"/>
  <c r="E150" i="7"/>
  <c r="AF149" i="7"/>
  <c r="AE149" i="7"/>
  <c r="AD149" i="7"/>
  <c r="AC149" i="7"/>
  <c r="AB149" i="7"/>
  <c r="AA149" i="7"/>
  <c r="Z149" i="7"/>
  <c r="Y149" i="7"/>
  <c r="AK149" i="7" s="1"/>
  <c r="X149" i="7"/>
  <c r="W149" i="7"/>
  <c r="V149" i="7"/>
  <c r="U149" i="7"/>
  <c r="T149" i="7"/>
  <c r="S149" i="7"/>
  <c r="R149" i="7"/>
  <c r="P149" i="7"/>
  <c r="O149" i="7"/>
  <c r="N149" i="7"/>
  <c r="M149" i="7"/>
  <c r="L149" i="7"/>
  <c r="K149" i="7"/>
  <c r="H149" i="7"/>
  <c r="G149" i="7"/>
  <c r="F149" i="7"/>
  <c r="E149" i="7"/>
  <c r="AF148" i="7"/>
  <c r="AE148" i="7"/>
  <c r="AD148" i="7"/>
  <c r="AC148" i="7"/>
  <c r="AB148" i="7"/>
  <c r="AA148" i="7"/>
  <c r="Z148" i="7"/>
  <c r="Y148" i="7"/>
  <c r="AK148" i="7" s="1"/>
  <c r="X148" i="7"/>
  <c r="W148" i="7"/>
  <c r="V148" i="7"/>
  <c r="U148" i="7"/>
  <c r="T148" i="7"/>
  <c r="S148" i="7"/>
  <c r="R148" i="7"/>
  <c r="P148" i="7"/>
  <c r="O148" i="7"/>
  <c r="N148" i="7"/>
  <c r="M148" i="7"/>
  <c r="L148" i="7"/>
  <c r="K148" i="7"/>
  <c r="H148" i="7"/>
  <c r="G148" i="7"/>
  <c r="F148" i="7"/>
  <c r="E148" i="7"/>
  <c r="AF147" i="7"/>
  <c r="AE147" i="7"/>
  <c r="AD147" i="7"/>
  <c r="AC147" i="7"/>
  <c r="AB147" i="7"/>
  <c r="AA147" i="7"/>
  <c r="Z147" i="7"/>
  <c r="Y147" i="7"/>
  <c r="AK147" i="7" s="1"/>
  <c r="X147" i="7"/>
  <c r="W147" i="7"/>
  <c r="V147" i="7"/>
  <c r="U147" i="7"/>
  <c r="T147" i="7"/>
  <c r="S147" i="7"/>
  <c r="R147" i="7"/>
  <c r="P147" i="7"/>
  <c r="O147" i="7"/>
  <c r="N147" i="7"/>
  <c r="M147" i="7"/>
  <c r="L147" i="7"/>
  <c r="K147" i="7"/>
  <c r="H147" i="7"/>
  <c r="G147" i="7"/>
  <c r="F147" i="7"/>
  <c r="E147" i="7"/>
  <c r="AF146" i="7"/>
  <c r="AE146" i="7"/>
  <c r="AD146" i="7"/>
  <c r="AC146" i="7"/>
  <c r="AB146" i="7"/>
  <c r="AA146" i="7"/>
  <c r="Z146" i="7"/>
  <c r="Y146" i="7"/>
  <c r="X146" i="7"/>
  <c r="W146" i="7"/>
  <c r="V146" i="7"/>
  <c r="U146" i="7"/>
  <c r="T146" i="7"/>
  <c r="S146" i="7"/>
  <c r="R146" i="7"/>
  <c r="P146" i="7"/>
  <c r="O146" i="7"/>
  <c r="N146" i="7"/>
  <c r="M146" i="7"/>
  <c r="L146" i="7"/>
  <c r="K146" i="7"/>
  <c r="H146" i="7"/>
  <c r="G146" i="7"/>
  <c r="C146" i="7" s="1"/>
  <c r="F146" i="7"/>
  <c r="E146" i="7"/>
  <c r="AF145" i="7"/>
  <c r="AE145" i="7"/>
  <c r="AD145" i="7"/>
  <c r="AC145" i="7"/>
  <c r="AB145" i="7"/>
  <c r="AA145" i="7"/>
  <c r="Z145" i="7"/>
  <c r="Y145" i="7"/>
  <c r="AK145" i="7" s="1"/>
  <c r="X145" i="7"/>
  <c r="W145" i="7"/>
  <c r="V145" i="7"/>
  <c r="U145" i="7"/>
  <c r="T145" i="7"/>
  <c r="S145" i="7"/>
  <c r="R145" i="7"/>
  <c r="P145" i="7"/>
  <c r="O145" i="7"/>
  <c r="N145" i="7"/>
  <c r="M145" i="7"/>
  <c r="L145" i="7"/>
  <c r="K145" i="7"/>
  <c r="H145" i="7"/>
  <c r="G145" i="7"/>
  <c r="F145" i="7"/>
  <c r="E145" i="7"/>
  <c r="AF144" i="7"/>
  <c r="AE144" i="7"/>
  <c r="AD144" i="7"/>
  <c r="AC144" i="7"/>
  <c r="AB144" i="7"/>
  <c r="AA144" i="7"/>
  <c r="Z144" i="7"/>
  <c r="Y144" i="7"/>
  <c r="AK144" i="7" s="1"/>
  <c r="X144" i="7"/>
  <c r="W144" i="7"/>
  <c r="V144" i="7"/>
  <c r="U144" i="7"/>
  <c r="T144" i="7"/>
  <c r="S144" i="7"/>
  <c r="R144" i="7"/>
  <c r="P144" i="7"/>
  <c r="O144" i="7"/>
  <c r="N144" i="7"/>
  <c r="M144" i="7"/>
  <c r="L144" i="7"/>
  <c r="K144" i="7"/>
  <c r="H144" i="7"/>
  <c r="G144" i="7"/>
  <c r="F144" i="7"/>
  <c r="E144" i="7"/>
  <c r="AF143" i="7"/>
  <c r="AE143" i="7"/>
  <c r="AD143" i="7"/>
  <c r="AC143" i="7"/>
  <c r="AB143" i="7"/>
  <c r="AA143" i="7"/>
  <c r="Z143" i="7"/>
  <c r="Y143" i="7"/>
  <c r="X143" i="7"/>
  <c r="W143" i="7"/>
  <c r="V143" i="7"/>
  <c r="U143" i="7"/>
  <c r="T143" i="7"/>
  <c r="S143" i="7"/>
  <c r="R143" i="7"/>
  <c r="P143" i="7"/>
  <c r="O143" i="7"/>
  <c r="N143" i="7"/>
  <c r="M143" i="7"/>
  <c r="L143" i="7"/>
  <c r="K143" i="7"/>
  <c r="H143" i="7"/>
  <c r="G143" i="7"/>
  <c r="F143" i="7"/>
  <c r="E143" i="7"/>
  <c r="AF142" i="7"/>
  <c r="AE142" i="7"/>
  <c r="AD142" i="7"/>
  <c r="AC142" i="7"/>
  <c r="AB142" i="7"/>
  <c r="AA142" i="7"/>
  <c r="Z142" i="7"/>
  <c r="Y142" i="7"/>
  <c r="X142" i="7"/>
  <c r="W142" i="7"/>
  <c r="V142" i="7"/>
  <c r="U142" i="7"/>
  <c r="T142" i="7"/>
  <c r="S142" i="7"/>
  <c r="R142" i="7"/>
  <c r="P142" i="7"/>
  <c r="O142" i="7"/>
  <c r="N142" i="7"/>
  <c r="M142" i="7"/>
  <c r="L142" i="7"/>
  <c r="K142" i="7"/>
  <c r="H142" i="7"/>
  <c r="G142" i="7"/>
  <c r="C142" i="7" s="1"/>
  <c r="F142" i="7"/>
  <c r="E142" i="7"/>
  <c r="AF141" i="7"/>
  <c r="AE141" i="7"/>
  <c r="AD141" i="7"/>
  <c r="AC141" i="7"/>
  <c r="AB141" i="7"/>
  <c r="AA141" i="7"/>
  <c r="Z141" i="7"/>
  <c r="Y141" i="7"/>
  <c r="AK141" i="7" s="1"/>
  <c r="X141" i="7"/>
  <c r="W141" i="7"/>
  <c r="V141" i="7"/>
  <c r="U141" i="7"/>
  <c r="T141" i="7"/>
  <c r="S141" i="7"/>
  <c r="R141" i="7"/>
  <c r="P141" i="7"/>
  <c r="O141" i="7"/>
  <c r="N141" i="7"/>
  <c r="M141" i="7"/>
  <c r="L141" i="7"/>
  <c r="K141" i="7"/>
  <c r="H141" i="7"/>
  <c r="G141" i="7"/>
  <c r="F141" i="7"/>
  <c r="E141" i="7"/>
  <c r="AF140" i="7"/>
  <c r="AE140" i="7"/>
  <c r="AD140" i="7"/>
  <c r="AC140" i="7"/>
  <c r="AB140" i="7"/>
  <c r="AA140" i="7"/>
  <c r="Z140" i="7"/>
  <c r="Y140" i="7"/>
  <c r="AK140" i="7" s="1"/>
  <c r="X140" i="7"/>
  <c r="W140" i="7"/>
  <c r="V140" i="7"/>
  <c r="U140" i="7"/>
  <c r="T140" i="7"/>
  <c r="S140" i="7"/>
  <c r="R140" i="7"/>
  <c r="P140" i="7"/>
  <c r="O140" i="7"/>
  <c r="N140" i="7"/>
  <c r="M140" i="7"/>
  <c r="L140" i="7"/>
  <c r="K140" i="7"/>
  <c r="H140" i="7"/>
  <c r="G140" i="7"/>
  <c r="F140" i="7"/>
  <c r="E140" i="7"/>
  <c r="AF139" i="7"/>
  <c r="AE139" i="7"/>
  <c r="AD139" i="7"/>
  <c r="AC139" i="7"/>
  <c r="AB139" i="7"/>
  <c r="AA139" i="7"/>
  <c r="Z139" i="7"/>
  <c r="Y139" i="7"/>
  <c r="AK139" i="7" s="1"/>
  <c r="X139" i="7"/>
  <c r="W139" i="7"/>
  <c r="V139" i="7"/>
  <c r="U139" i="7"/>
  <c r="T139" i="7"/>
  <c r="S139" i="7"/>
  <c r="R139" i="7"/>
  <c r="P139" i="7"/>
  <c r="O139" i="7"/>
  <c r="N139" i="7"/>
  <c r="M139" i="7"/>
  <c r="L139" i="7"/>
  <c r="K139" i="7"/>
  <c r="H139" i="7"/>
  <c r="G139" i="7"/>
  <c r="F139" i="7"/>
  <c r="E139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P138" i="7"/>
  <c r="O138" i="7"/>
  <c r="N138" i="7"/>
  <c r="M138" i="7"/>
  <c r="L138" i="7"/>
  <c r="K138" i="7"/>
  <c r="H138" i="7"/>
  <c r="G138" i="7"/>
  <c r="C138" i="7" s="1"/>
  <c r="F138" i="7"/>
  <c r="E138" i="7"/>
  <c r="AF137" i="7"/>
  <c r="AE137" i="7"/>
  <c r="AD137" i="7"/>
  <c r="AC137" i="7"/>
  <c r="AB137" i="7"/>
  <c r="AA137" i="7"/>
  <c r="Z137" i="7"/>
  <c r="Y137" i="7"/>
  <c r="AK137" i="7" s="1"/>
  <c r="X137" i="7"/>
  <c r="W137" i="7"/>
  <c r="V137" i="7"/>
  <c r="U137" i="7"/>
  <c r="T137" i="7"/>
  <c r="S137" i="7"/>
  <c r="R137" i="7"/>
  <c r="P137" i="7"/>
  <c r="O137" i="7"/>
  <c r="N137" i="7"/>
  <c r="M137" i="7"/>
  <c r="L137" i="7"/>
  <c r="K137" i="7"/>
  <c r="H137" i="7"/>
  <c r="G137" i="7"/>
  <c r="F137" i="7"/>
  <c r="E137" i="7"/>
  <c r="AF136" i="7"/>
  <c r="AE136" i="7"/>
  <c r="AD136" i="7"/>
  <c r="AC136" i="7"/>
  <c r="AB136" i="7"/>
  <c r="AA136" i="7"/>
  <c r="Z136" i="7"/>
  <c r="Y136" i="7"/>
  <c r="AK136" i="7" s="1"/>
  <c r="X136" i="7"/>
  <c r="W136" i="7"/>
  <c r="V136" i="7"/>
  <c r="U136" i="7"/>
  <c r="T136" i="7"/>
  <c r="S136" i="7"/>
  <c r="R136" i="7"/>
  <c r="P136" i="7"/>
  <c r="O136" i="7"/>
  <c r="N136" i="7"/>
  <c r="M136" i="7"/>
  <c r="L136" i="7"/>
  <c r="K136" i="7"/>
  <c r="H136" i="7"/>
  <c r="G136" i="7"/>
  <c r="F136" i="7"/>
  <c r="E136" i="7"/>
  <c r="AF135" i="7"/>
  <c r="AE135" i="7"/>
  <c r="AD135" i="7"/>
  <c r="AC135" i="7"/>
  <c r="AB135" i="7"/>
  <c r="AA135" i="7"/>
  <c r="Z135" i="7"/>
  <c r="Y135" i="7"/>
  <c r="X135" i="7"/>
  <c r="W135" i="7"/>
  <c r="V135" i="7"/>
  <c r="U135" i="7"/>
  <c r="T135" i="7"/>
  <c r="S135" i="7"/>
  <c r="R135" i="7"/>
  <c r="P135" i="7"/>
  <c r="O135" i="7"/>
  <c r="N135" i="7"/>
  <c r="M135" i="7"/>
  <c r="L135" i="7"/>
  <c r="K135" i="7"/>
  <c r="H135" i="7"/>
  <c r="G135" i="7"/>
  <c r="F135" i="7"/>
  <c r="E135" i="7"/>
  <c r="AF134" i="7"/>
  <c r="AE134" i="7"/>
  <c r="AD134" i="7"/>
  <c r="AC134" i="7"/>
  <c r="AB134" i="7"/>
  <c r="AA134" i="7"/>
  <c r="Z134" i="7"/>
  <c r="Y134" i="7"/>
  <c r="X134" i="7"/>
  <c r="W134" i="7"/>
  <c r="V134" i="7"/>
  <c r="U134" i="7"/>
  <c r="T134" i="7"/>
  <c r="S134" i="7"/>
  <c r="R134" i="7"/>
  <c r="P134" i="7"/>
  <c r="O134" i="7"/>
  <c r="N134" i="7"/>
  <c r="M134" i="7"/>
  <c r="L134" i="7"/>
  <c r="K134" i="7"/>
  <c r="H134" i="7"/>
  <c r="G134" i="7"/>
  <c r="C134" i="7" s="1"/>
  <c r="F134" i="7"/>
  <c r="E134" i="7"/>
  <c r="AF133" i="7"/>
  <c r="AE133" i="7"/>
  <c r="AD133" i="7"/>
  <c r="AC133" i="7"/>
  <c r="AB133" i="7"/>
  <c r="AA133" i="7"/>
  <c r="Z133" i="7"/>
  <c r="Y133" i="7"/>
  <c r="AK133" i="7" s="1"/>
  <c r="X133" i="7"/>
  <c r="W133" i="7"/>
  <c r="V133" i="7"/>
  <c r="U133" i="7"/>
  <c r="T133" i="7"/>
  <c r="S133" i="7"/>
  <c r="R133" i="7"/>
  <c r="P133" i="7"/>
  <c r="O133" i="7"/>
  <c r="N133" i="7"/>
  <c r="M133" i="7"/>
  <c r="L133" i="7"/>
  <c r="K133" i="7"/>
  <c r="H133" i="7"/>
  <c r="G133" i="7"/>
  <c r="F133" i="7"/>
  <c r="E133" i="7"/>
  <c r="AF132" i="7"/>
  <c r="AE132" i="7"/>
  <c r="AD132" i="7"/>
  <c r="AC132" i="7"/>
  <c r="AB132" i="7"/>
  <c r="AA132" i="7"/>
  <c r="Z132" i="7"/>
  <c r="Y132" i="7"/>
  <c r="AK132" i="7" s="1"/>
  <c r="X132" i="7"/>
  <c r="W132" i="7"/>
  <c r="V132" i="7"/>
  <c r="U132" i="7"/>
  <c r="T132" i="7"/>
  <c r="S132" i="7"/>
  <c r="R132" i="7"/>
  <c r="P132" i="7"/>
  <c r="O132" i="7"/>
  <c r="N132" i="7"/>
  <c r="M132" i="7"/>
  <c r="L132" i="7"/>
  <c r="K132" i="7"/>
  <c r="H132" i="7"/>
  <c r="G132" i="7"/>
  <c r="F132" i="7"/>
  <c r="E132" i="7"/>
  <c r="AF131" i="7"/>
  <c r="AE131" i="7"/>
  <c r="AD131" i="7"/>
  <c r="AC131" i="7"/>
  <c r="AB131" i="7"/>
  <c r="AA131" i="7"/>
  <c r="Z131" i="7"/>
  <c r="Y131" i="7"/>
  <c r="AK131" i="7" s="1"/>
  <c r="X131" i="7"/>
  <c r="W131" i="7"/>
  <c r="V131" i="7"/>
  <c r="U131" i="7"/>
  <c r="T131" i="7"/>
  <c r="S131" i="7"/>
  <c r="R131" i="7"/>
  <c r="P131" i="7"/>
  <c r="O131" i="7"/>
  <c r="N131" i="7"/>
  <c r="M131" i="7"/>
  <c r="L131" i="7"/>
  <c r="K131" i="7"/>
  <c r="H131" i="7"/>
  <c r="G131" i="7"/>
  <c r="F131" i="7"/>
  <c r="E131" i="7"/>
  <c r="AF130" i="7"/>
  <c r="AE130" i="7"/>
  <c r="AD130" i="7"/>
  <c r="AC130" i="7"/>
  <c r="AB130" i="7"/>
  <c r="AA130" i="7"/>
  <c r="Z130" i="7"/>
  <c r="Y130" i="7"/>
  <c r="X130" i="7"/>
  <c r="W130" i="7"/>
  <c r="V130" i="7"/>
  <c r="U130" i="7"/>
  <c r="T130" i="7"/>
  <c r="S130" i="7"/>
  <c r="R130" i="7"/>
  <c r="P130" i="7"/>
  <c r="O130" i="7"/>
  <c r="N130" i="7"/>
  <c r="M130" i="7"/>
  <c r="L130" i="7"/>
  <c r="K130" i="7"/>
  <c r="H130" i="7"/>
  <c r="G130" i="7"/>
  <c r="C130" i="7" s="1"/>
  <c r="F130" i="7"/>
  <c r="E130" i="7"/>
  <c r="AF129" i="7"/>
  <c r="AE129" i="7"/>
  <c r="AD129" i="7"/>
  <c r="AC129" i="7"/>
  <c r="AB129" i="7"/>
  <c r="AA129" i="7"/>
  <c r="Z129" i="7"/>
  <c r="Y129" i="7"/>
  <c r="AK129" i="7" s="1"/>
  <c r="X129" i="7"/>
  <c r="W129" i="7"/>
  <c r="V129" i="7"/>
  <c r="U129" i="7"/>
  <c r="T129" i="7"/>
  <c r="S129" i="7"/>
  <c r="R129" i="7"/>
  <c r="P129" i="7"/>
  <c r="O129" i="7"/>
  <c r="N129" i="7"/>
  <c r="M129" i="7"/>
  <c r="L129" i="7"/>
  <c r="K129" i="7"/>
  <c r="H129" i="7"/>
  <c r="G129" i="7"/>
  <c r="F129" i="7"/>
  <c r="E129" i="7"/>
  <c r="AF128" i="7"/>
  <c r="AE128" i="7"/>
  <c r="AD128" i="7"/>
  <c r="AC128" i="7"/>
  <c r="AB128" i="7"/>
  <c r="AA128" i="7"/>
  <c r="Z128" i="7"/>
  <c r="Y128" i="7"/>
  <c r="AK128" i="7" s="1"/>
  <c r="X128" i="7"/>
  <c r="W128" i="7"/>
  <c r="V128" i="7"/>
  <c r="U128" i="7"/>
  <c r="T128" i="7"/>
  <c r="S128" i="7"/>
  <c r="R128" i="7"/>
  <c r="P128" i="7"/>
  <c r="O128" i="7"/>
  <c r="N128" i="7"/>
  <c r="M128" i="7"/>
  <c r="L128" i="7"/>
  <c r="K128" i="7"/>
  <c r="H128" i="7"/>
  <c r="G128" i="7"/>
  <c r="F128" i="7"/>
  <c r="E128" i="7"/>
  <c r="AF127" i="7"/>
  <c r="AE127" i="7"/>
  <c r="AD127" i="7"/>
  <c r="AC127" i="7"/>
  <c r="AB127" i="7"/>
  <c r="AA127" i="7"/>
  <c r="Z127" i="7"/>
  <c r="Y127" i="7"/>
  <c r="X127" i="7"/>
  <c r="W127" i="7"/>
  <c r="V127" i="7"/>
  <c r="U127" i="7"/>
  <c r="T127" i="7"/>
  <c r="S127" i="7"/>
  <c r="R127" i="7"/>
  <c r="P127" i="7"/>
  <c r="O127" i="7"/>
  <c r="N127" i="7"/>
  <c r="M127" i="7"/>
  <c r="L127" i="7"/>
  <c r="K127" i="7"/>
  <c r="H127" i="7"/>
  <c r="G127" i="7"/>
  <c r="C127" i="7" s="1"/>
  <c r="F127" i="7"/>
  <c r="E127" i="7"/>
  <c r="AF126" i="7"/>
  <c r="AE126" i="7"/>
  <c r="AD126" i="7"/>
  <c r="AC126" i="7"/>
  <c r="AB126" i="7"/>
  <c r="AA126" i="7"/>
  <c r="Z126" i="7"/>
  <c r="Y126" i="7"/>
  <c r="X126" i="7"/>
  <c r="W126" i="7"/>
  <c r="V126" i="7"/>
  <c r="U126" i="7"/>
  <c r="T126" i="7"/>
  <c r="S126" i="7"/>
  <c r="R126" i="7"/>
  <c r="P126" i="7"/>
  <c r="O126" i="7"/>
  <c r="N126" i="7"/>
  <c r="M126" i="7"/>
  <c r="L126" i="7"/>
  <c r="K126" i="7"/>
  <c r="H126" i="7"/>
  <c r="G126" i="7"/>
  <c r="F126" i="7"/>
  <c r="E126" i="7"/>
  <c r="AF125" i="7"/>
  <c r="AE125" i="7"/>
  <c r="AD125" i="7"/>
  <c r="AC125" i="7"/>
  <c r="AB125" i="7"/>
  <c r="AA125" i="7"/>
  <c r="Z125" i="7"/>
  <c r="Y125" i="7"/>
  <c r="AK125" i="7" s="1"/>
  <c r="X125" i="7"/>
  <c r="W125" i="7"/>
  <c r="V125" i="7"/>
  <c r="U125" i="7"/>
  <c r="T125" i="7"/>
  <c r="S125" i="7"/>
  <c r="R125" i="7"/>
  <c r="P125" i="7"/>
  <c r="O125" i="7"/>
  <c r="N125" i="7"/>
  <c r="M125" i="7"/>
  <c r="L125" i="7"/>
  <c r="K125" i="7"/>
  <c r="H125" i="7"/>
  <c r="G125" i="7"/>
  <c r="C125" i="7" s="1"/>
  <c r="F125" i="7"/>
  <c r="E125" i="7"/>
  <c r="AF124" i="7"/>
  <c r="AE124" i="7"/>
  <c r="AD124" i="7"/>
  <c r="AC124" i="7"/>
  <c r="AB124" i="7"/>
  <c r="AA124" i="7"/>
  <c r="Z124" i="7"/>
  <c r="Y124" i="7"/>
  <c r="AK124" i="7" s="1"/>
  <c r="X124" i="7"/>
  <c r="W124" i="7"/>
  <c r="V124" i="7"/>
  <c r="U124" i="7"/>
  <c r="T124" i="7"/>
  <c r="S124" i="7"/>
  <c r="R124" i="7"/>
  <c r="P124" i="7"/>
  <c r="O124" i="7"/>
  <c r="N124" i="7"/>
  <c r="M124" i="7"/>
  <c r="L124" i="7"/>
  <c r="K124" i="7"/>
  <c r="H124" i="7"/>
  <c r="G124" i="7"/>
  <c r="F124" i="7"/>
  <c r="E124" i="7"/>
  <c r="AF123" i="7"/>
  <c r="AE123" i="7"/>
  <c r="AD123" i="7"/>
  <c r="AC123" i="7"/>
  <c r="AB123" i="7"/>
  <c r="AA123" i="7"/>
  <c r="Z123" i="7"/>
  <c r="Y123" i="7"/>
  <c r="AK123" i="7" s="1"/>
  <c r="X123" i="7"/>
  <c r="W123" i="7"/>
  <c r="V123" i="7"/>
  <c r="U123" i="7"/>
  <c r="T123" i="7"/>
  <c r="S123" i="7"/>
  <c r="R123" i="7"/>
  <c r="P123" i="7"/>
  <c r="O123" i="7"/>
  <c r="N123" i="7"/>
  <c r="M123" i="7"/>
  <c r="L123" i="7"/>
  <c r="K123" i="7"/>
  <c r="H123" i="7"/>
  <c r="G123" i="7"/>
  <c r="F123" i="7"/>
  <c r="E123" i="7"/>
  <c r="AF122" i="7"/>
  <c r="AE122" i="7"/>
  <c r="AD122" i="7"/>
  <c r="AC122" i="7"/>
  <c r="AB122" i="7"/>
  <c r="AA122" i="7"/>
  <c r="Z122" i="7"/>
  <c r="Y122" i="7"/>
  <c r="X122" i="7"/>
  <c r="W122" i="7"/>
  <c r="V122" i="7"/>
  <c r="U122" i="7"/>
  <c r="T122" i="7"/>
  <c r="S122" i="7"/>
  <c r="R122" i="7"/>
  <c r="P122" i="7"/>
  <c r="O122" i="7"/>
  <c r="N122" i="7"/>
  <c r="M122" i="7"/>
  <c r="L122" i="7"/>
  <c r="K122" i="7"/>
  <c r="H122" i="7"/>
  <c r="G122" i="7"/>
  <c r="C122" i="7" s="1"/>
  <c r="F122" i="7"/>
  <c r="E122" i="7"/>
  <c r="AF121" i="7"/>
  <c r="AE121" i="7"/>
  <c r="AD121" i="7"/>
  <c r="AC121" i="7"/>
  <c r="AB121" i="7"/>
  <c r="AA121" i="7"/>
  <c r="Z121" i="7"/>
  <c r="Y121" i="7"/>
  <c r="AK121" i="7" s="1"/>
  <c r="X121" i="7"/>
  <c r="W121" i="7"/>
  <c r="V121" i="7"/>
  <c r="U121" i="7"/>
  <c r="T121" i="7"/>
  <c r="S121" i="7"/>
  <c r="R121" i="7"/>
  <c r="P121" i="7"/>
  <c r="O121" i="7"/>
  <c r="N121" i="7"/>
  <c r="M121" i="7"/>
  <c r="L121" i="7"/>
  <c r="K121" i="7"/>
  <c r="H121" i="7"/>
  <c r="G121" i="7"/>
  <c r="F121" i="7"/>
  <c r="E121" i="7"/>
  <c r="AF120" i="7"/>
  <c r="AE120" i="7"/>
  <c r="AD120" i="7"/>
  <c r="AC120" i="7"/>
  <c r="AB120" i="7"/>
  <c r="AA120" i="7"/>
  <c r="Z120" i="7"/>
  <c r="Y120" i="7"/>
  <c r="AK120" i="7" s="1"/>
  <c r="X120" i="7"/>
  <c r="W120" i="7"/>
  <c r="V120" i="7"/>
  <c r="U120" i="7"/>
  <c r="T120" i="7"/>
  <c r="S120" i="7"/>
  <c r="R120" i="7"/>
  <c r="P120" i="7"/>
  <c r="O120" i="7"/>
  <c r="N120" i="7"/>
  <c r="M120" i="7"/>
  <c r="L120" i="7"/>
  <c r="K120" i="7"/>
  <c r="H120" i="7"/>
  <c r="G120" i="7"/>
  <c r="F120" i="7"/>
  <c r="E120" i="7"/>
  <c r="AF119" i="7"/>
  <c r="AE119" i="7"/>
  <c r="AD119" i="7"/>
  <c r="AC119" i="7"/>
  <c r="AB119" i="7"/>
  <c r="AA119" i="7"/>
  <c r="Z119" i="7"/>
  <c r="Y119" i="7"/>
  <c r="X119" i="7"/>
  <c r="W119" i="7"/>
  <c r="V119" i="7"/>
  <c r="U119" i="7"/>
  <c r="T119" i="7"/>
  <c r="S119" i="7"/>
  <c r="R119" i="7"/>
  <c r="P119" i="7"/>
  <c r="O119" i="7"/>
  <c r="N119" i="7"/>
  <c r="M119" i="7"/>
  <c r="L119" i="7"/>
  <c r="K119" i="7"/>
  <c r="H119" i="7"/>
  <c r="G119" i="7"/>
  <c r="C119" i="7" s="1"/>
  <c r="F119" i="7"/>
  <c r="E119" i="7"/>
  <c r="AF118" i="7"/>
  <c r="AE118" i="7"/>
  <c r="AD118" i="7"/>
  <c r="AC118" i="7"/>
  <c r="AB118" i="7"/>
  <c r="AA118" i="7"/>
  <c r="Z118" i="7"/>
  <c r="Y118" i="7"/>
  <c r="X118" i="7"/>
  <c r="W118" i="7"/>
  <c r="V118" i="7"/>
  <c r="U118" i="7"/>
  <c r="T118" i="7"/>
  <c r="S118" i="7"/>
  <c r="R118" i="7"/>
  <c r="P118" i="7"/>
  <c r="O118" i="7"/>
  <c r="N118" i="7"/>
  <c r="M118" i="7"/>
  <c r="L118" i="7"/>
  <c r="K118" i="7"/>
  <c r="H118" i="7"/>
  <c r="G118" i="7"/>
  <c r="F118" i="7"/>
  <c r="E118" i="7"/>
  <c r="AF117" i="7"/>
  <c r="AE117" i="7"/>
  <c r="AD117" i="7"/>
  <c r="AC117" i="7"/>
  <c r="AB117" i="7"/>
  <c r="AA117" i="7"/>
  <c r="Z117" i="7"/>
  <c r="Y117" i="7"/>
  <c r="AK117" i="7" s="1"/>
  <c r="X117" i="7"/>
  <c r="W117" i="7"/>
  <c r="V117" i="7"/>
  <c r="U117" i="7"/>
  <c r="T117" i="7"/>
  <c r="S117" i="7"/>
  <c r="R117" i="7"/>
  <c r="P117" i="7"/>
  <c r="O117" i="7"/>
  <c r="N117" i="7"/>
  <c r="M117" i="7"/>
  <c r="L117" i="7"/>
  <c r="K117" i="7"/>
  <c r="H117" i="7"/>
  <c r="G117" i="7"/>
  <c r="C117" i="7" s="1"/>
  <c r="F117" i="7"/>
  <c r="E117" i="7"/>
  <c r="AF116" i="7"/>
  <c r="AE116" i="7"/>
  <c r="AD116" i="7"/>
  <c r="AC116" i="7"/>
  <c r="AB116" i="7"/>
  <c r="AA116" i="7"/>
  <c r="Z116" i="7"/>
  <c r="Y116" i="7"/>
  <c r="X116" i="7"/>
  <c r="W116" i="7"/>
  <c r="V116" i="7"/>
  <c r="U116" i="7"/>
  <c r="T116" i="7"/>
  <c r="S116" i="7"/>
  <c r="R116" i="7"/>
  <c r="P116" i="7"/>
  <c r="O116" i="7"/>
  <c r="N116" i="7"/>
  <c r="M116" i="7"/>
  <c r="L116" i="7"/>
  <c r="K116" i="7"/>
  <c r="H116" i="7"/>
  <c r="G116" i="7"/>
  <c r="F116" i="7"/>
  <c r="E116" i="7"/>
  <c r="AF115" i="7"/>
  <c r="AE115" i="7"/>
  <c r="AD115" i="7"/>
  <c r="AC115" i="7"/>
  <c r="AB115" i="7"/>
  <c r="AA115" i="7"/>
  <c r="Z115" i="7"/>
  <c r="Y115" i="7"/>
  <c r="X115" i="7"/>
  <c r="W115" i="7"/>
  <c r="V115" i="7"/>
  <c r="U115" i="7"/>
  <c r="T115" i="7"/>
  <c r="S115" i="7"/>
  <c r="R115" i="7"/>
  <c r="P115" i="7"/>
  <c r="O115" i="7"/>
  <c r="N115" i="7"/>
  <c r="M115" i="7"/>
  <c r="L115" i="7"/>
  <c r="K115" i="7"/>
  <c r="H115" i="7"/>
  <c r="G115" i="7"/>
  <c r="F115" i="7"/>
  <c r="E115" i="7"/>
  <c r="AF114" i="7"/>
  <c r="AE114" i="7"/>
  <c r="AD114" i="7"/>
  <c r="AC114" i="7"/>
  <c r="AB114" i="7"/>
  <c r="AA114" i="7"/>
  <c r="Z114" i="7"/>
  <c r="Y114" i="7"/>
  <c r="X114" i="7"/>
  <c r="W114" i="7"/>
  <c r="V114" i="7"/>
  <c r="U114" i="7"/>
  <c r="T114" i="7"/>
  <c r="S114" i="7"/>
  <c r="R114" i="7"/>
  <c r="P114" i="7"/>
  <c r="O114" i="7"/>
  <c r="N114" i="7"/>
  <c r="M114" i="7"/>
  <c r="L114" i="7"/>
  <c r="K114" i="7"/>
  <c r="H114" i="7"/>
  <c r="G114" i="7"/>
  <c r="C114" i="7" s="1"/>
  <c r="F114" i="7"/>
  <c r="E114" i="7"/>
  <c r="AF113" i="7"/>
  <c r="AE113" i="7"/>
  <c r="AD113" i="7"/>
  <c r="AC113" i="7"/>
  <c r="AB113" i="7"/>
  <c r="AA113" i="7"/>
  <c r="Z113" i="7"/>
  <c r="Y113" i="7"/>
  <c r="X113" i="7"/>
  <c r="W113" i="7"/>
  <c r="V113" i="7"/>
  <c r="U113" i="7"/>
  <c r="T113" i="7"/>
  <c r="S113" i="7"/>
  <c r="R113" i="7"/>
  <c r="P113" i="7"/>
  <c r="O113" i="7"/>
  <c r="N113" i="7"/>
  <c r="M113" i="7"/>
  <c r="L113" i="7"/>
  <c r="K113" i="7"/>
  <c r="H113" i="7"/>
  <c r="G113" i="7"/>
  <c r="C113" i="7" s="1"/>
  <c r="F113" i="7"/>
  <c r="E113" i="7"/>
  <c r="AF112" i="7"/>
  <c r="AE112" i="7"/>
  <c r="AD112" i="7"/>
  <c r="AC112" i="7"/>
  <c r="AB112" i="7"/>
  <c r="AA112" i="7"/>
  <c r="Z112" i="7"/>
  <c r="Y112" i="7"/>
  <c r="X112" i="7"/>
  <c r="W112" i="7"/>
  <c r="V112" i="7"/>
  <c r="U112" i="7"/>
  <c r="T112" i="7"/>
  <c r="S112" i="7"/>
  <c r="R112" i="7"/>
  <c r="P112" i="7"/>
  <c r="O112" i="7"/>
  <c r="N112" i="7"/>
  <c r="M112" i="7"/>
  <c r="L112" i="7"/>
  <c r="K112" i="7"/>
  <c r="H112" i="7"/>
  <c r="G112" i="7"/>
  <c r="C112" i="7" s="1"/>
  <c r="F112" i="7"/>
  <c r="E112" i="7"/>
  <c r="AF111" i="7"/>
  <c r="AE111" i="7"/>
  <c r="AD111" i="7"/>
  <c r="AC111" i="7"/>
  <c r="AB111" i="7"/>
  <c r="AA111" i="7"/>
  <c r="Z111" i="7"/>
  <c r="Y111" i="7"/>
  <c r="X111" i="7"/>
  <c r="W111" i="7"/>
  <c r="V111" i="7"/>
  <c r="U111" i="7"/>
  <c r="T111" i="7"/>
  <c r="S111" i="7"/>
  <c r="R111" i="7"/>
  <c r="P111" i="7"/>
  <c r="O111" i="7"/>
  <c r="N111" i="7"/>
  <c r="M111" i="7"/>
  <c r="L111" i="7"/>
  <c r="K111" i="7"/>
  <c r="H111" i="7"/>
  <c r="G111" i="7"/>
  <c r="C111" i="7" s="1"/>
  <c r="F111" i="7"/>
  <c r="E111" i="7"/>
  <c r="AF110" i="7"/>
  <c r="AE110" i="7"/>
  <c r="AD110" i="7"/>
  <c r="AC110" i="7"/>
  <c r="AB110" i="7"/>
  <c r="AA110" i="7"/>
  <c r="Z110" i="7"/>
  <c r="Y110" i="7"/>
  <c r="X110" i="7"/>
  <c r="W110" i="7"/>
  <c r="V110" i="7"/>
  <c r="U110" i="7"/>
  <c r="T110" i="7"/>
  <c r="S110" i="7"/>
  <c r="R110" i="7"/>
  <c r="P110" i="7"/>
  <c r="O110" i="7"/>
  <c r="N110" i="7"/>
  <c r="M110" i="7"/>
  <c r="L110" i="7"/>
  <c r="K110" i="7"/>
  <c r="H110" i="7"/>
  <c r="G110" i="7"/>
  <c r="C110" i="7" s="1"/>
  <c r="F110" i="7"/>
  <c r="E110" i="7"/>
  <c r="AF109" i="7"/>
  <c r="AE109" i="7"/>
  <c r="AD109" i="7"/>
  <c r="AC109" i="7"/>
  <c r="AB109" i="7"/>
  <c r="AA109" i="7"/>
  <c r="Z109" i="7"/>
  <c r="Y109" i="7"/>
  <c r="X109" i="7"/>
  <c r="W109" i="7"/>
  <c r="V109" i="7"/>
  <c r="U109" i="7"/>
  <c r="T109" i="7"/>
  <c r="S109" i="7"/>
  <c r="R109" i="7"/>
  <c r="P109" i="7"/>
  <c r="O109" i="7"/>
  <c r="N109" i="7"/>
  <c r="M109" i="7"/>
  <c r="L109" i="7"/>
  <c r="K109" i="7"/>
  <c r="H109" i="7"/>
  <c r="G109" i="7"/>
  <c r="C109" i="7" s="1"/>
  <c r="F109" i="7"/>
  <c r="E109" i="7"/>
  <c r="AF108" i="7"/>
  <c r="AE108" i="7"/>
  <c r="AD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P108" i="7"/>
  <c r="O108" i="7"/>
  <c r="N108" i="7"/>
  <c r="M108" i="7"/>
  <c r="L108" i="7"/>
  <c r="K108" i="7"/>
  <c r="H108" i="7"/>
  <c r="G108" i="7"/>
  <c r="C108" i="7" s="1"/>
  <c r="F108" i="7"/>
  <c r="E108" i="7"/>
  <c r="AF107" i="7"/>
  <c r="AE107" i="7"/>
  <c r="AD107" i="7"/>
  <c r="AC107" i="7"/>
  <c r="AB107" i="7"/>
  <c r="AA107" i="7"/>
  <c r="Z107" i="7"/>
  <c r="Y107" i="7"/>
  <c r="X107" i="7"/>
  <c r="W107" i="7"/>
  <c r="V107" i="7"/>
  <c r="U107" i="7"/>
  <c r="T107" i="7"/>
  <c r="S107" i="7"/>
  <c r="R107" i="7"/>
  <c r="P107" i="7"/>
  <c r="O107" i="7"/>
  <c r="N107" i="7"/>
  <c r="M107" i="7"/>
  <c r="L107" i="7"/>
  <c r="K107" i="7"/>
  <c r="H107" i="7"/>
  <c r="G107" i="7"/>
  <c r="C107" i="7" s="1"/>
  <c r="F107" i="7"/>
  <c r="E107" i="7"/>
  <c r="AF106" i="7"/>
  <c r="AE106" i="7"/>
  <c r="AD106" i="7"/>
  <c r="AC106" i="7"/>
  <c r="AB106" i="7"/>
  <c r="AA106" i="7"/>
  <c r="Z106" i="7"/>
  <c r="Y106" i="7"/>
  <c r="X106" i="7"/>
  <c r="W106" i="7"/>
  <c r="V106" i="7"/>
  <c r="U106" i="7"/>
  <c r="T106" i="7"/>
  <c r="S106" i="7"/>
  <c r="R106" i="7"/>
  <c r="P106" i="7"/>
  <c r="O106" i="7"/>
  <c r="N106" i="7"/>
  <c r="M106" i="7"/>
  <c r="L106" i="7"/>
  <c r="K106" i="7"/>
  <c r="H106" i="7"/>
  <c r="G106" i="7"/>
  <c r="C106" i="7" s="1"/>
  <c r="F106" i="7"/>
  <c r="E106" i="7"/>
  <c r="AF105" i="7"/>
  <c r="AE105" i="7"/>
  <c r="AD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P105" i="7"/>
  <c r="O105" i="7"/>
  <c r="N105" i="7"/>
  <c r="M105" i="7"/>
  <c r="L105" i="7"/>
  <c r="K105" i="7"/>
  <c r="H105" i="7"/>
  <c r="G105" i="7"/>
  <c r="C105" i="7" s="1"/>
  <c r="F105" i="7"/>
  <c r="E105" i="7"/>
  <c r="AF104" i="7"/>
  <c r="AE104" i="7"/>
  <c r="AD104" i="7"/>
  <c r="AC104" i="7"/>
  <c r="AB104" i="7"/>
  <c r="AA104" i="7"/>
  <c r="Z104" i="7"/>
  <c r="Y104" i="7"/>
  <c r="X104" i="7"/>
  <c r="W104" i="7"/>
  <c r="V104" i="7"/>
  <c r="U104" i="7"/>
  <c r="T104" i="7"/>
  <c r="S104" i="7"/>
  <c r="R104" i="7"/>
  <c r="P104" i="7"/>
  <c r="O104" i="7"/>
  <c r="N104" i="7"/>
  <c r="M104" i="7"/>
  <c r="L104" i="7"/>
  <c r="K104" i="7"/>
  <c r="H104" i="7"/>
  <c r="G104" i="7"/>
  <c r="C104" i="7" s="1"/>
  <c r="F104" i="7"/>
  <c r="E104" i="7"/>
  <c r="AF103" i="7"/>
  <c r="AE103" i="7"/>
  <c r="AD103" i="7"/>
  <c r="AC103" i="7"/>
  <c r="AB103" i="7"/>
  <c r="AA103" i="7"/>
  <c r="Z103" i="7"/>
  <c r="Y103" i="7"/>
  <c r="X103" i="7"/>
  <c r="W103" i="7"/>
  <c r="V103" i="7"/>
  <c r="U103" i="7"/>
  <c r="T103" i="7"/>
  <c r="S103" i="7"/>
  <c r="R103" i="7"/>
  <c r="P103" i="7"/>
  <c r="O103" i="7"/>
  <c r="N103" i="7"/>
  <c r="M103" i="7"/>
  <c r="L103" i="7"/>
  <c r="K103" i="7"/>
  <c r="H103" i="7"/>
  <c r="G103" i="7"/>
  <c r="C103" i="7" s="1"/>
  <c r="F103" i="7"/>
  <c r="E103" i="7"/>
  <c r="AF102" i="7"/>
  <c r="AE102" i="7"/>
  <c r="AD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P102" i="7"/>
  <c r="O102" i="7"/>
  <c r="N102" i="7"/>
  <c r="M102" i="7"/>
  <c r="L102" i="7"/>
  <c r="K102" i="7"/>
  <c r="H102" i="7"/>
  <c r="G102" i="7"/>
  <c r="C102" i="7" s="1"/>
  <c r="F102" i="7"/>
  <c r="E102" i="7"/>
  <c r="AF101" i="7"/>
  <c r="AE101" i="7"/>
  <c r="AD101" i="7"/>
  <c r="AC101" i="7"/>
  <c r="AB101" i="7"/>
  <c r="AA101" i="7"/>
  <c r="Z101" i="7"/>
  <c r="Y101" i="7"/>
  <c r="X101" i="7"/>
  <c r="W101" i="7"/>
  <c r="V101" i="7"/>
  <c r="U101" i="7"/>
  <c r="T101" i="7"/>
  <c r="S101" i="7"/>
  <c r="R101" i="7"/>
  <c r="P101" i="7"/>
  <c r="O101" i="7"/>
  <c r="N101" i="7"/>
  <c r="M101" i="7"/>
  <c r="L101" i="7"/>
  <c r="K101" i="7"/>
  <c r="H101" i="7"/>
  <c r="G101" i="7"/>
  <c r="C101" i="7" s="1"/>
  <c r="F101" i="7"/>
  <c r="E101" i="7"/>
  <c r="AF100" i="7"/>
  <c r="AE100" i="7"/>
  <c r="AD100" i="7"/>
  <c r="AC100" i="7"/>
  <c r="AB100" i="7"/>
  <c r="AA100" i="7"/>
  <c r="Z100" i="7"/>
  <c r="Y100" i="7"/>
  <c r="X100" i="7"/>
  <c r="W100" i="7"/>
  <c r="V100" i="7"/>
  <c r="U100" i="7"/>
  <c r="T100" i="7"/>
  <c r="S100" i="7"/>
  <c r="R100" i="7"/>
  <c r="P100" i="7"/>
  <c r="O100" i="7"/>
  <c r="N100" i="7"/>
  <c r="M100" i="7"/>
  <c r="L100" i="7"/>
  <c r="K100" i="7"/>
  <c r="H100" i="7"/>
  <c r="G100" i="7"/>
  <c r="C100" i="7" s="1"/>
  <c r="F100" i="7"/>
  <c r="E100" i="7"/>
  <c r="AF99" i="7"/>
  <c r="AE99" i="7"/>
  <c r="AD99" i="7"/>
  <c r="AC99" i="7"/>
  <c r="AB99" i="7"/>
  <c r="AA99" i="7"/>
  <c r="Z99" i="7"/>
  <c r="Y99" i="7"/>
  <c r="X99" i="7"/>
  <c r="W99" i="7"/>
  <c r="V99" i="7"/>
  <c r="U99" i="7"/>
  <c r="T99" i="7"/>
  <c r="S99" i="7"/>
  <c r="R99" i="7"/>
  <c r="P99" i="7"/>
  <c r="O99" i="7"/>
  <c r="N99" i="7"/>
  <c r="M99" i="7"/>
  <c r="L99" i="7"/>
  <c r="K99" i="7"/>
  <c r="H99" i="7"/>
  <c r="G99" i="7"/>
  <c r="C99" i="7" s="1"/>
  <c r="F99" i="7"/>
  <c r="E99" i="7"/>
  <c r="AF98" i="7"/>
  <c r="AE98" i="7"/>
  <c r="AD98" i="7"/>
  <c r="AC98" i="7"/>
  <c r="AB98" i="7"/>
  <c r="AA98" i="7"/>
  <c r="Z98" i="7"/>
  <c r="Y98" i="7"/>
  <c r="X98" i="7"/>
  <c r="W98" i="7"/>
  <c r="V98" i="7"/>
  <c r="U98" i="7"/>
  <c r="T98" i="7"/>
  <c r="S98" i="7"/>
  <c r="R98" i="7"/>
  <c r="P98" i="7"/>
  <c r="O98" i="7"/>
  <c r="N98" i="7"/>
  <c r="M98" i="7"/>
  <c r="L98" i="7"/>
  <c r="K98" i="7"/>
  <c r="H98" i="7"/>
  <c r="G98" i="7"/>
  <c r="C98" i="7" s="1"/>
  <c r="F98" i="7"/>
  <c r="E98" i="7"/>
  <c r="AF97" i="7"/>
  <c r="AE97" i="7"/>
  <c r="AD97" i="7"/>
  <c r="AC97" i="7"/>
  <c r="AB97" i="7"/>
  <c r="AA97" i="7"/>
  <c r="Z97" i="7"/>
  <c r="Y97" i="7"/>
  <c r="X97" i="7"/>
  <c r="W97" i="7"/>
  <c r="V97" i="7"/>
  <c r="U97" i="7"/>
  <c r="T97" i="7"/>
  <c r="S97" i="7"/>
  <c r="R97" i="7"/>
  <c r="P97" i="7"/>
  <c r="O97" i="7"/>
  <c r="N97" i="7"/>
  <c r="M97" i="7"/>
  <c r="L97" i="7"/>
  <c r="K97" i="7"/>
  <c r="H97" i="7"/>
  <c r="G97" i="7"/>
  <c r="C97" i="7" s="1"/>
  <c r="F97" i="7"/>
  <c r="E97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P96" i="7"/>
  <c r="O96" i="7"/>
  <c r="N96" i="7"/>
  <c r="M96" i="7"/>
  <c r="L96" i="7"/>
  <c r="K96" i="7"/>
  <c r="H96" i="7"/>
  <c r="G96" i="7"/>
  <c r="C96" i="7" s="1"/>
  <c r="F96" i="7"/>
  <c r="E96" i="7"/>
  <c r="AF95" i="7"/>
  <c r="AE95" i="7"/>
  <c r="AD95" i="7"/>
  <c r="AC95" i="7"/>
  <c r="AB95" i="7"/>
  <c r="AA95" i="7"/>
  <c r="Z95" i="7"/>
  <c r="Y95" i="7"/>
  <c r="X95" i="7"/>
  <c r="W95" i="7"/>
  <c r="V95" i="7"/>
  <c r="U95" i="7"/>
  <c r="T95" i="7"/>
  <c r="S95" i="7"/>
  <c r="R95" i="7"/>
  <c r="P95" i="7"/>
  <c r="O95" i="7"/>
  <c r="N95" i="7"/>
  <c r="M95" i="7"/>
  <c r="L95" i="7"/>
  <c r="K95" i="7"/>
  <c r="H95" i="7"/>
  <c r="G95" i="7"/>
  <c r="C95" i="7" s="1"/>
  <c r="F95" i="7"/>
  <c r="E95" i="7"/>
  <c r="AO94" i="7"/>
  <c r="AF94" i="7"/>
  <c r="AE94" i="7"/>
  <c r="AD94" i="7"/>
  <c r="AC94" i="7"/>
  <c r="AB94" i="7"/>
  <c r="AA94" i="7"/>
  <c r="Z94" i="7"/>
  <c r="Y94" i="7"/>
  <c r="AH94" i="7" s="1"/>
  <c r="X94" i="7"/>
  <c r="W94" i="7"/>
  <c r="V94" i="7"/>
  <c r="U94" i="7"/>
  <c r="T94" i="7"/>
  <c r="S94" i="7"/>
  <c r="R94" i="7"/>
  <c r="P94" i="7"/>
  <c r="O94" i="7"/>
  <c r="N94" i="7"/>
  <c r="M94" i="7"/>
  <c r="L94" i="7"/>
  <c r="K94" i="7"/>
  <c r="H94" i="7"/>
  <c r="G94" i="7"/>
  <c r="C94" i="7" s="1"/>
  <c r="F94" i="7"/>
  <c r="E94" i="7"/>
  <c r="AO93" i="7"/>
  <c r="AF93" i="7"/>
  <c r="AE93" i="7"/>
  <c r="AD93" i="7"/>
  <c r="AC93" i="7"/>
  <c r="AB93" i="7"/>
  <c r="AA93" i="7"/>
  <c r="Z93" i="7"/>
  <c r="Y93" i="7"/>
  <c r="AI93" i="7" s="1"/>
  <c r="X93" i="7"/>
  <c r="W93" i="7"/>
  <c r="V93" i="7"/>
  <c r="U93" i="7"/>
  <c r="T93" i="7"/>
  <c r="S93" i="7"/>
  <c r="R93" i="7"/>
  <c r="P93" i="7"/>
  <c r="O93" i="7"/>
  <c r="N93" i="7"/>
  <c r="M93" i="7"/>
  <c r="L93" i="7"/>
  <c r="K93" i="7"/>
  <c r="H93" i="7"/>
  <c r="G93" i="7"/>
  <c r="C93" i="7" s="1"/>
  <c r="F93" i="7"/>
  <c r="E93" i="7"/>
  <c r="AO92" i="7"/>
  <c r="AF92" i="7"/>
  <c r="AE92" i="7"/>
  <c r="AD92" i="7"/>
  <c r="AC92" i="7"/>
  <c r="AB92" i="7"/>
  <c r="AA92" i="7"/>
  <c r="Z92" i="7"/>
  <c r="Y92" i="7"/>
  <c r="AI92" i="7" s="1"/>
  <c r="X92" i="7"/>
  <c r="W92" i="7"/>
  <c r="V92" i="7"/>
  <c r="U92" i="7"/>
  <c r="T92" i="7"/>
  <c r="S92" i="7"/>
  <c r="R92" i="7"/>
  <c r="P92" i="7"/>
  <c r="O92" i="7"/>
  <c r="N92" i="7"/>
  <c r="M92" i="7"/>
  <c r="L92" i="7"/>
  <c r="K92" i="7"/>
  <c r="H92" i="7"/>
  <c r="G92" i="7"/>
  <c r="C92" i="7" s="1"/>
  <c r="F92" i="7"/>
  <c r="E92" i="7"/>
  <c r="AO91" i="7"/>
  <c r="AF91" i="7"/>
  <c r="AE91" i="7"/>
  <c r="AD91" i="7"/>
  <c r="AC91" i="7"/>
  <c r="AB91" i="7"/>
  <c r="AA91" i="7"/>
  <c r="Z91" i="7"/>
  <c r="Y91" i="7"/>
  <c r="AK91" i="7" s="1"/>
  <c r="X91" i="7"/>
  <c r="W91" i="7"/>
  <c r="V91" i="7"/>
  <c r="U91" i="7"/>
  <c r="T91" i="7"/>
  <c r="S91" i="7"/>
  <c r="R91" i="7"/>
  <c r="P91" i="7"/>
  <c r="O91" i="7"/>
  <c r="N91" i="7"/>
  <c r="M91" i="7"/>
  <c r="L91" i="7"/>
  <c r="K91" i="7"/>
  <c r="H91" i="7"/>
  <c r="G91" i="7"/>
  <c r="C91" i="7" s="1"/>
  <c r="F91" i="7"/>
  <c r="E91" i="7"/>
  <c r="AO90" i="7"/>
  <c r="AF90" i="7"/>
  <c r="AE90" i="7"/>
  <c r="AD90" i="7"/>
  <c r="AC90" i="7"/>
  <c r="AB90" i="7"/>
  <c r="AA90" i="7"/>
  <c r="Z90" i="7"/>
  <c r="Y90" i="7"/>
  <c r="AH90" i="7" s="1"/>
  <c r="X90" i="7"/>
  <c r="W90" i="7"/>
  <c r="V90" i="7"/>
  <c r="U90" i="7"/>
  <c r="T90" i="7"/>
  <c r="S90" i="7"/>
  <c r="R90" i="7"/>
  <c r="P90" i="7"/>
  <c r="O90" i="7"/>
  <c r="N90" i="7"/>
  <c r="M90" i="7"/>
  <c r="L90" i="7"/>
  <c r="K90" i="7"/>
  <c r="H90" i="7"/>
  <c r="G90" i="7"/>
  <c r="C90" i="7" s="1"/>
  <c r="F90" i="7"/>
  <c r="E90" i="7"/>
  <c r="AO89" i="7"/>
  <c r="AF89" i="7"/>
  <c r="AE89" i="7"/>
  <c r="AD89" i="7"/>
  <c r="AC89" i="7"/>
  <c r="AB89" i="7"/>
  <c r="AA89" i="7"/>
  <c r="Z89" i="7"/>
  <c r="Y89" i="7"/>
  <c r="AI89" i="7" s="1"/>
  <c r="X89" i="7"/>
  <c r="W89" i="7"/>
  <c r="V89" i="7"/>
  <c r="U89" i="7"/>
  <c r="T89" i="7"/>
  <c r="S89" i="7"/>
  <c r="R89" i="7"/>
  <c r="P89" i="7"/>
  <c r="O89" i="7"/>
  <c r="N89" i="7"/>
  <c r="M89" i="7"/>
  <c r="L89" i="7"/>
  <c r="K89" i="7"/>
  <c r="H89" i="7"/>
  <c r="G89" i="7"/>
  <c r="C89" i="7" s="1"/>
  <c r="F89" i="7"/>
  <c r="E89" i="7"/>
  <c r="AO88" i="7"/>
  <c r="AF88" i="7"/>
  <c r="AE88" i="7"/>
  <c r="AD88" i="7"/>
  <c r="AC88" i="7"/>
  <c r="AB88" i="7"/>
  <c r="AA88" i="7"/>
  <c r="Z88" i="7"/>
  <c r="Y88" i="7"/>
  <c r="AI88" i="7" s="1"/>
  <c r="X88" i="7"/>
  <c r="W88" i="7"/>
  <c r="V88" i="7"/>
  <c r="U88" i="7"/>
  <c r="T88" i="7"/>
  <c r="S88" i="7"/>
  <c r="R88" i="7"/>
  <c r="P88" i="7"/>
  <c r="O88" i="7"/>
  <c r="N88" i="7"/>
  <c r="M88" i="7"/>
  <c r="L88" i="7"/>
  <c r="K88" i="7"/>
  <c r="H88" i="7"/>
  <c r="G88" i="7"/>
  <c r="C88" i="7" s="1"/>
  <c r="F88" i="7"/>
  <c r="E88" i="7"/>
  <c r="AO87" i="7"/>
  <c r="AF87" i="7"/>
  <c r="AE87" i="7"/>
  <c r="AD87" i="7"/>
  <c r="AC87" i="7"/>
  <c r="AB87" i="7"/>
  <c r="AA87" i="7"/>
  <c r="Z87" i="7"/>
  <c r="Y87" i="7"/>
  <c r="AK87" i="7" s="1"/>
  <c r="X87" i="7"/>
  <c r="W87" i="7"/>
  <c r="V87" i="7"/>
  <c r="U87" i="7"/>
  <c r="T87" i="7"/>
  <c r="S87" i="7"/>
  <c r="R87" i="7"/>
  <c r="P87" i="7"/>
  <c r="O87" i="7"/>
  <c r="N87" i="7"/>
  <c r="M87" i="7"/>
  <c r="L87" i="7"/>
  <c r="K87" i="7"/>
  <c r="H87" i="7"/>
  <c r="G87" i="7"/>
  <c r="C87" i="7" s="1"/>
  <c r="F87" i="7"/>
  <c r="E87" i="7"/>
  <c r="AO86" i="7"/>
  <c r="AF86" i="7"/>
  <c r="AE86" i="7"/>
  <c r="AD86" i="7"/>
  <c r="AC86" i="7"/>
  <c r="AB86" i="7"/>
  <c r="AA86" i="7"/>
  <c r="Z86" i="7"/>
  <c r="Y86" i="7"/>
  <c r="AH86" i="7" s="1"/>
  <c r="X86" i="7"/>
  <c r="W86" i="7"/>
  <c r="V86" i="7"/>
  <c r="U86" i="7"/>
  <c r="T86" i="7"/>
  <c r="S86" i="7"/>
  <c r="R86" i="7"/>
  <c r="P86" i="7"/>
  <c r="O86" i="7"/>
  <c r="N86" i="7"/>
  <c r="M86" i="7"/>
  <c r="L86" i="7"/>
  <c r="K86" i="7"/>
  <c r="H86" i="7"/>
  <c r="G86" i="7"/>
  <c r="C86" i="7" s="1"/>
  <c r="F86" i="7"/>
  <c r="E86" i="7"/>
  <c r="AO85" i="7"/>
  <c r="AF85" i="7"/>
  <c r="AE85" i="7"/>
  <c r="AD85" i="7"/>
  <c r="AC85" i="7"/>
  <c r="AB85" i="7"/>
  <c r="AA85" i="7"/>
  <c r="Z85" i="7"/>
  <c r="Y85" i="7"/>
  <c r="AI85" i="7" s="1"/>
  <c r="X85" i="7"/>
  <c r="W85" i="7"/>
  <c r="V85" i="7"/>
  <c r="U85" i="7"/>
  <c r="T85" i="7"/>
  <c r="S85" i="7"/>
  <c r="R85" i="7"/>
  <c r="P85" i="7"/>
  <c r="O85" i="7"/>
  <c r="N85" i="7"/>
  <c r="M85" i="7"/>
  <c r="L85" i="7"/>
  <c r="K85" i="7"/>
  <c r="H85" i="7"/>
  <c r="G85" i="7"/>
  <c r="C85" i="7" s="1"/>
  <c r="F85" i="7"/>
  <c r="E85" i="7"/>
  <c r="AO84" i="7"/>
  <c r="AF84" i="7"/>
  <c r="AE84" i="7"/>
  <c r="AD84" i="7"/>
  <c r="AC84" i="7"/>
  <c r="AB84" i="7"/>
  <c r="AA84" i="7"/>
  <c r="Z84" i="7"/>
  <c r="Y84" i="7"/>
  <c r="AI84" i="7" s="1"/>
  <c r="X84" i="7"/>
  <c r="W84" i="7"/>
  <c r="V84" i="7"/>
  <c r="U84" i="7"/>
  <c r="T84" i="7"/>
  <c r="S84" i="7"/>
  <c r="R84" i="7"/>
  <c r="P84" i="7"/>
  <c r="O84" i="7"/>
  <c r="N84" i="7"/>
  <c r="M84" i="7"/>
  <c r="L84" i="7"/>
  <c r="K84" i="7"/>
  <c r="H84" i="7"/>
  <c r="G84" i="7"/>
  <c r="C84" i="7" s="1"/>
  <c r="F84" i="7"/>
  <c r="E84" i="7"/>
  <c r="AO83" i="7"/>
  <c r="AF83" i="7"/>
  <c r="AE83" i="7"/>
  <c r="AD83" i="7"/>
  <c r="AC83" i="7"/>
  <c r="AB83" i="7"/>
  <c r="AA83" i="7"/>
  <c r="Z83" i="7"/>
  <c r="Y83" i="7"/>
  <c r="AK83" i="7" s="1"/>
  <c r="X83" i="7"/>
  <c r="W83" i="7"/>
  <c r="V83" i="7"/>
  <c r="U83" i="7"/>
  <c r="T83" i="7"/>
  <c r="S83" i="7"/>
  <c r="R83" i="7"/>
  <c r="P83" i="7"/>
  <c r="O83" i="7"/>
  <c r="N83" i="7"/>
  <c r="M83" i="7"/>
  <c r="L83" i="7"/>
  <c r="K83" i="7"/>
  <c r="H83" i="7"/>
  <c r="G83" i="7"/>
  <c r="C83" i="7" s="1"/>
  <c r="F83" i="7"/>
  <c r="E83" i="7"/>
  <c r="AO82" i="7"/>
  <c r="AF82" i="7"/>
  <c r="AE82" i="7"/>
  <c r="AD82" i="7"/>
  <c r="AC82" i="7"/>
  <c r="AB82" i="7"/>
  <c r="AA82" i="7"/>
  <c r="Z82" i="7"/>
  <c r="Y82" i="7"/>
  <c r="AH82" i="7" s="1"/>
  <c r="X82" i="7"/>
  <c r="W82" i="7"/>
  <c r="V82" i="7"/>
  <c r="U82" i="7"/>
  <c r="T82" i="7"/>
  <c r="S82" i="7"/>
  <c r="R82" i="7"/>
  <c r="P82" i="7"/>
  <c r="O82" i="7"/>
  <c r="N82" i="7"/>
  <c r="M82" i="7"/>
  <c r="L82" i="7"/>
  <c r="K82" i="7"/>
  <c r="H82" i="7"/>
  <c r="G82" i="7"/>
  <c r="C82" i="7" s="1"/>
  <c r="F82" i="7"/>
  <c r="E82" i="7"/>
  <c r="AO81" i="7"/>
  <c r="AF81" i="7"/>
  <c r="AE81" i="7"/>
  <c r="AD81" i="7"/>
  <c r="AC81" i="7"/>
  <c r="AB81" i="7"/>
  <c r="AA81" i="7"/>
  <c r="Z81" i="7"/>
  <c r="Y81" i="7"/>
  <c r="AI81" i="7" s="1"/>
  <c r="X81" i="7"/>
  <c r="W81" i="7"/>
  <c r="V81" i="7"/>
  <c r="U81" i="7"/>
  <c r="T81" i="7"/>
  <c r="S81" i="7"/>
  <c r="R81" i="7"/>
  <c r="P81" i="7"/>
  <c r="O81" i="7"/>
  <c r="N81" i="7"/>
  <c r="M81" i="7"/>
  <c r="L81" i="7"/>
  <c r="K81" i="7"/>
  <c r="H81" i="7"/>
  <c r="G81" i="7"/>
  <c r="C81" i="7" s="1"/>
  <c r="F81" i="7"/>
  <c r="E81" i="7"/>
  <c r="AO80" i="7"/>
  <c r="AF80" i="7"/>
  <c r="AE80" i="7"/>
  <c r="AD80" i="7"/>
  <c r="AC80" i="7"/>
  <c r="AB80" i="7"/>
  <c r="AA80" i="7"/>
  <c r="Z80" i="7"/>
  <c r="Y80" i="7"/>
  <c r="X80" i="7"/>
  <c r="W80" i="7"/>
  <c r="V80" i="7"/>
  <c r="U80" i="7"/>
  <c r="T80" i="7"/>
  <c r="S80" i="7"/>
  <c r="R80" i="7"/>
  <c r="P80" i="7"/>
  <c r="O80" i="7"/>
  <c r="N80" i="7"/>
  <c r="M80" i="7"/>
  <c r="L80" i="7"/>
  <c r="K80" i="7"/>
  <c r="H80" i="7"/>
  <c r="G80" i="7"/>
  <c r="C80" i="7" s="1"/>
  <c r="F80" i="7"/>
  <c r="E80" i="7"/>
  <c r="AO79" i="7"/>
  <c r="AF79" i="7"/>
  <c r="AE79" i="7"/>
  <c r="AD79" i="7"/>
  <c r="AC79" i="7"/>
  <c r="AB79" i="7"/>
  <c r="AA79" i="7"/>
  <c r="Z79" i="7"/>
  <c r="Y79" i="7"/>
  <c r="AI79" i="7" s="1"/>
  <c r="X79" i="7"/>
  <c r="W79" i="7"/>
  <c r="V79" i="7"/>
  <c r="U79" i="7"/>
  <c r="T79" i="7"/>
  <c r="S79" i="7"/>
  <c r="R79" i="7"/>
  <c r="P79" i="7"/>
  <c r="O79" i="7"/>
  <c r="N79" i="7"/>
  <c r="M79" i="7"/>
  <c r="L79" i="7"/>
  <c r="K79" i="7"/>
  <c r="H79" i="7"/>
  <c r="G79" i="7"/>
  <c r="C79" i="7" s="1"/>
  <c r="F79" i="7"/>
  <c r="E79" i="7"/>
  <c r="AO78" i="7"/>
  <c r="AF78" i="7"/>
  <c r="AE78" i="7"/>
  <c r="AD78" i="7"/>
  <c r="AC78" i="7"/>
  <c r="AB78" i="7"/>
  <c r="AA78" i="7"/>
  <c r="Z78" i="7"/>
  <c r="Y78" i="7"/>
  <c r="AK78" i="7" s="1"/>
  <c r="X78" i="7"/>
  <c r="W78" i="7"/>
  <c r="V78" i="7"/>
  <c r="U78" i="7"/>
  <c r="T78" i="7"/>
  <c r="S78" i="7"/>
  <c r="R78" i="7"/>
  <c r="P78" i="7"/>
  <c r="O78" i="7"/>
  <c r="N78" i="7"/>
  <c r="M78" i="7"/>
  <c r="L78" i="7"/>
  <c r="K78" i="7"/>
  <c r="H78" i="7"/>
  <c r="G78" i="7"/>
  <c r="C78" i="7" s="1"/>
  <c r="F78" i="7"/>
  <c r="E78" i="7"/>
  <c r="AO77" i="7"/>
  <c r="AF77" i="7"/>
  <c r="AE77" i="7"/>
  <c r="AD77" i="7"/>
  <c r="AC77" i="7"/>
  <c r="AB77" i="7"/>
  <c r="AA77" i="7"/>
  <c r="Z77" i="7"/>
  <c r="Y77" i="7"/>
  <c r="AK77" i="7" s="1"/>
  <c r="X77" i="7"/>
  <c r="W77" i="7"/>
  <c r="V77" i="7"/>
  <c r="U77" i="7"/>
  <c r="T77" i="7"/>
  <c r="S77" i="7"/>
  <c r="R77" i="7"/>
  <c r="P77" i="7"/>
  <c r="O77" i="7"/>
  <c r="N77" i="7"/>
  <c r="M77" i="7"/>
  <c r="L77" i="7"/>
  <c r="K77" i="7"/>
  <c r="H77" i="7"/>
  <c r="G77" i="7"/>
  <c r="C77" i="7" s="1"/>
  <c r="F77" i="7"/>
  <c r="E77" i="7"/>
  <c r="AO76" i="7"/>
  <c r="AF76" i="7"/>
  <c r="AE76" i="7"/>
  <c r="AD76" i="7"/>
  <c r="AC76" i="7"/>
  <c r="AB76" i="7"/>
  <c r="AA76" i="7"/>
  <c r="Z76" i="7"/>
  <c r="Y76" i="7"/>
  <c r="X76" i="7"/>
  <c r="W76" i="7"/>
  <c r="V76" i="7"/>
  <c r="U76" i="7"/>
  <c r="T76" i="7"/>
  <c r="S76" i="7"/>
  <c r="R76" i="7"/>
  <c r="P76" i="7"/>
  <c r="O76" i="7"/>
  <c r="N76" i="7"/>
  <c r="M76" i="7"/>
  <c r="L76" i="7"/>
  <c r="K76" i="7"/>
  <c r="H76" i="7"/>
  <c r="G76" i="7"/>
  <c r="C76" i="7" s="1"/>
  <c r="F76" i="7"/>
  <c r="E76" i="7"/>
  <c r="AO75" i="7"/>
  <c r="AF75" i="7"/>
  <c r="AE75" i="7"/>
  <c r="AD75" i="7"/>
  <c r="AC75" i="7"/>
  <c r="AB75" i="7"/>
  <c r="AA75" i="7"/>
  <c r="Z75" i="7"/>
  <c r="Y75" i="7"/>
  <c r="AK75" i="7" s="1"/>
  <c r="X75" i="7"/>
  <c r="W75" i="7"/>
  <c r="V75" i="7"/>
  <c r="U75" i="7"/>
  <c r="T75" i="7"/>
  <c r="S75" i="7"/>
  <c r="R75" i="7"/>
  <c r="P75" i="7"/>
  <c r="O75" i="7"/>
  <c r="N75" i="7"/>
  <c r="M75" i="7"/>
  <c r="L75" i="7"/>
  <c r="K75" i="7"/>
  <c r="H75" i="7"/>
  <c r="G75" i="7"/>
  <c r="C75" i="7" s="1"/>
  <c r="F75" i="7"/>
  <c r="E75" i="7"/>
  <c r="AO74" i="7"/>
  <c r="AF74" i="7"/>
  <c r="AE74" i="7"/>
  <c r="AD74" i="7"/>
  <c r="AC74" i="7"/>
  <c r="AB74" i="7"/>
  <c r="AA74" i="7"/>
  <c r="Z74" i="7"/>
  <c r="Y74" i="7"/>
  <c r="AK74" i="7" s="1"/>
  <c r="X74" i="7"/>
  <c r="W74" i="7"/>
  <c r="V74" i="7"/>
  <c r="U74" i="7"/>
  <c r="T74" i="7"/>
  <c r="S74" i="7"/>
  <c r="R74" i="7"/>
  <c r="P74" i="7"/>
  <c r="O74" i="7"/>
  <c r="N74" i="7"/>
  <c r="M74" i="7"/>
  <c r="L74" i="7"/>
  <c r="K74" i="7"/>
  <c r="H74" i="7"/>
  <c r="G74" i="7"/>
  <c r="C74" i="7" s="1"/>
  <c r="F74" i="7"/>
  <c r="E74" i="7"/>
  <c r="AO73" i="7"/>
  <c r="AF73" i="7"/>
  <c r="AE73" i="7"/>
  <c r="AD73" i="7"/>
  <c r="AC73" i="7"/>
  <c r="AB73" i="7"/>
  <c r="AA73" i="7"/>
  <c r="Z73" i="7"/>
  <c r="Y73" i="7"/>
  <c r="AK73" i="7" s="1"/>
  <c r="X73" i="7"/>
  <c r="W73" i="7"/>
  <c r="V73" i="7"/>
  <c r="U73" i="7"/>
  <c r="T73" i="7"/>
  <c r="S73" i="7"/>
  <c r="R73" i="7"/>
  <c r="P73" i="7"/>
  <c r="O73" i="7"/>
  <c r="N73" i="7"/>
  <c r="M73" i="7"/>
  <c r="L73" i="7"/>
  <c r="K73" i="7"/>
  <c r="H73" i="7"/>
  <c r="G73" i="7"/>
  <c r="C73" i="7" s="1"/>
  <c r="F73" i="7"/>
  <c r="E73" i="7"/>
  <c r="AO72" i="7"/>
  <c r="AF72" i="7"/>
  <c r="AE72" i="7"/>
  <c r="AD72" i="7"/>
  <c r="AC72" i="7"/>
  <c r="AB72" i="7"/>
  <c r="AA72" i="7"/>
  <c r="Z72" i="7"/>
  <c r="Y72" i="7"/>
  <c r="AK72" i="7" s="1"/>
  <c r="X72" i="7"/>
  <c r="W72" i="7"/>
  <c r="V72" i="7"/>
  <c r="U72" i="7"/>
  <c r="T72" i="7"/>
  <c r="S72" i="7"/>
  <c r="R72" i="7"/>
  <c r="P72" i="7"/>
  <c r="O72" i="7"/>
  <c r="N72" i="7"/>
  <c r="M72" i="7"/>
  <c r="L72" i="7"/>
  <c r="K72" i="7"/>
  <c r="H72" i="7"/>
  <c r="G72" i="7"/>
  <c r="C72" i="7" s="1"/>
  <c r="F72" i="7"/>
  <c r="E72" i="7"/>
  <c r="AO71" i="7"/>
  <c r="AF71" i="7"/>
  <c r="AE71" i="7"/>
  <c r="AD71" i="7"/>
  <c r="AC71" i="7"/>
  <c r="AB71" i="7"/>
  <c r="AA71" i="7"/>
  <c r="Z71" i="7"/>
  <c r="Y71" i="7"/>
  <c r="AI71" i="7" s="1"/>
  <c r="X71" i="7"/>
  <c r="W71" i="7"/>
  <c r="V71" i="7"/>
  <c r="U71" i="7"/>
  <c r="T71" i="7"/>
  <c r="S71" i="7"/>
  <c r="R71" i="7"/>
  <c r="P71" i="7"/>
  <c r="O71" i="7"/>
  <c r="N71" i="7"/>
  <c r="M71" i="7"/>
  <c r="L71" i="7"/>
  <c r="K71" i="7"/>
  <c r="H71" i="7"/>
  <c r="G71" i="7"/>
  <c r="C71" i="7" s="1"/>
  <c r="F71" i="7"/>
  <c r="E71" i="7"/>
  <c r="AO70" i="7"/>
  <c r="AF70" i="7"/>
  <c r="AE70" i="7"/>
  <c r="AD70" i="7"/>
  <c r="AC70" i="7"/>
  <c r="AB70" i="7"/>
  <c r="AA70" i="7"/>
  <c r="Z70" i="7"/>
  <c r="Y70" i="7"/>
  <c r="AK70" i="7" s="1"/>
  <c r="X70" i="7"/>
  <c r="W70" i="7"/>
  <c r="V70" i="7"/>
  <c r="U70" i="7"/>
  <c r="T70" i="7"/>
  <c r="S70" i="7"/>
  <c r="R70" i="7"/>
  <c r="P70" i="7"/>
  <c r="O70" i="7"/>
  <c r="N70" i="7"/>
  <c r="M70" i="7"/>
  <c r="L70" i="7"/>
  <c r="K70" i="7"/>
  <c r="H70" i="7"/>
  <c r="G70" i="7"/>
  <c r="C70" i="7" s="1"/>
  <c r="F70" i="7"/>
  <c r="E70" i="7"/>
  <c r="AO69" i="7"/>
  <c r="AF69" i="7"/>
  <c r="AE69" i="7"/>
  <c r="AD69" i="7"/>
  <c r="AC69" i="7"/>
  <c r="AB69" i="7"/>
  <c r="AA69" i="7"/>
  <c r="Z69" i="7"/>
  <c r="Y69" i="7"/>
  <c r="AH69" i="7" s="1"/>
  <c r="X69" i="7"/>
  <c r="W69" i="7"/>
  <c r="V69" i="7"/>
  <c r="U69" i="7"/>
  <c r="T69" i="7"/>
  <c r="S69" i="7"/>
  <c r="R69" i="7"/>
  <c r="P69" i="7"/>
  <c r="O69" i="7"/>
  <c r="N69" i="7"/>
  <c r="M69" i="7"/>
  <c r="L69" i="7"/>
  <c r="K69" i="7"/>
  <c r="H69" i="7"/>
  <c r="G69" i="7"/>
  <c r="C69" i="7" s="1"/>
  <c r="F69" i="7"/>
  <c r="E69" i="7"/>
  <c r="AO68" i="7"/>
  <c r="AF68" i="7"/>
  <c r="AE68" i="7"/>
  <c r="AD68" i="7"/>
  <c r="AC68" i="7"/>
  <c r="AB68" i="7"/>
  <c r="AA68" i="7"/>
  <c r="Z68" i="7"/>
  <c r="Y68" i="7"/>
  <c r="AH68" i="7" s="1"/>
  <c r="X68" i="7"/>
  <c r="W68" i="7"/>
  <c r="V68" i="7"/>
  <c r="U68" i="7"/>
  <c r="T68" i="7"/>
  <c r="S68" i="7"/>
  <c r="R68" i="7"/>
  <c r="P68" i="7"/>
  <c r="O68" i="7"/>
  <c r="N68" i="7"/>
  <c r="M68" i="7"/>
  <c r="L68" i="7"/>
  <c r="K68" i="7"/>
  <c r="H68" i="7"/>
  <c r="G68" i="7"/>
  <c r="C68" i="7" s="1"/>
  <c r="F68" i="7"/>
  <c r="E68" i="7"/>
  <c r="AO67" i="7"/>
  <c r="AF67" i="7"/>
  <c r="AE67" i="7"/>
  <c r="AD67" i="7"/>
  <c r="AC67" i="7"/>
  <c r="AB67" i="7"/>
  <c r="AA67" i="7"/>
  <c r="Z67" i="7"/>
  <c r="Y67" i="7"/>
  <c r="AI67" i="7" s="1"/>
  <c r="X67" i="7"/>
  <c r="W67" i="7"/>
  <c r="V67" i="7"/>
  <c r="U67" i="7"/>
  <c r="T67" i="7"/>
  <c r="S67" i="7"/>
  <c r="R67" i="7"/>
  <c r="P67" i="7"/>
  <c r="O67" i="7"/>
  <c r="N67" i="7"/>
  <c r="M67" i="7"/>
  <c r="L67" i="7"/>
  <c r="K67" i="7"/>
  <c r="H67" i="7"/>
  <c r="G67" i="7"/>
  <c r="C67" i="7" s="1"/>
  <c r="F67" i="7"/>
  <c r="E67" i="7"/>
  <c r="AO66" i="7"/>
  <c r="AF66" i="7"/>
  <c r="AE66" i="7"/>
  <c r="AD66" i="7"/>
  <c r="AC66" i="7"/>
  <c r="AB66" i="7"/>
  <c r="AA66" i="7"/>
  <c r="Z66" i="7"/>
  <c r="Y66" i="7"/>
  <c r="AJ66" i="7" s="1"/>
  <c r="X66" i="7"/>
  <c r="W66" i="7"/>
  <c r="V66" i="7"/>
  <c r="U66" i="7"/>
  <c r="T66" i="7"/>
  <c r="S66" i="7"/>
  <c r="R66" i="7"/>
  <c r="P66" i="7"/>
  <c r="O66" i="7"/>
  <c r="N66" i="7"/>
  <c r="M66" i="7"/>
  <c r="L66" i="7"/>
  <c r="K66" i="7"/>
  <c r="H66" i="7"/>
  <c r="G66" i="7"/>
  <c r="C66" i="7" s="1"/>
  <c r="F66" i="7"/>
  <c r="E66" i="7"/>
  <c r="AO65" i="7"/>
  <c r="AF65" i="7"/>
  <c r="AE65" i="7"/>
  <c r="AD65" i="7"/>
  <c r="AC65" i="7"/>
  <c r="AB65" i="7"/>
  <c r="AA65" i="7"/>
  <c r="Z65" i="7"/>
  <c r="Y65" i="7"/>
  <c r="X65" i="7"/>
  <c r="W65" i="7"/>
  <c r="V65" i="7"/>
  <c r="U65" i="7"/>
  <c r="T65" i="7"/>
  <c r="S65" i="7"/>
  <c r="R65" i="7"/>
  <c r="P65" i="7"/>
  <c r="O65" i="7"/>
  <c r="N65" i="7"/>
  <c r="M65" i="7"/>
  <c r="L65" i="7"/>
  <c r="K65" i="7"/>
  <c r="H65" i="7"/>
  <c r="G65" i="7"/>
  <c r="C65" i="7" s="1"/>
  <c r="F65" i="7"/>
  <c r="E65" i="7"/>
  <c r="AO64" i="7"/>
  <c r="AF64" i="7"/>
  <c r="AE64" i="7"/>
  <c r="AD64" i="7"/>
  <c r="AC64" i="7"/>
  <c r="AB64" i="7"/>
  <c r="AA64" i="7"/>
  <c r="Z64" i="7"/>
  <c r="Y64" i="7"/>
  <c r="AH64" i="7" s="1"/>
  <c r="X64" i="7"/>
  <c r="W64" i="7"/>
  <c r="V64" i="7"/>
  <c r="U64" i="7"/>
  <c r="T64" i="7"/>
  <c r="S64" i="7"/>
  <c r="R64" i="7"/>
  <c r="P64" i="7"/>
  <c r="O64" i="7"/>
  <c r="N64" i="7"/>
  <c r="M64" i="7"/>
  <c r="L64" i="7"/>
  <c r="K64" i="7"/>
  <c r="H64" i="7"/>
  <c r="G64" i="7"/>
  <c r="C64" i="7" s="1"/>
  <c r="F64" i="7"/>
  <c r="E64" i="7"/>
  <c r="AO63" i="7"/>
  <c r="AF63" i="7"/>
  <c r="AE63" i="7"/>
  <c r="AD63" i="7"/>
  <c r="AC63" i="7"/>
  <c r="AB63" i="7"/>
  <c r="AA63" i="7"/>
  <c r="Z63" i="7"/>
  <c r="Y63" i="7"/>
  <c r="AI63" i="7" s="1"/>
  <c r="X63" i="7"/>
  <c r="W63" i="7"/>
  <c r="V63" i="7"/>
  <c r="U63" i="7"/>
  <c r="T63" i="7"/>
  <c r="S63" i="7"/>
  <c r="R63" i="7"/>
  <c r="P63" i="7"/>
  <c r="O63" i="7"/>
  <c r="N63" i="7"/>
  <c r="M63" i="7"/>
  <c r="L63" i="7"/>
  <c r="K63" i="7"/>
  <c r="H63" i="7"/>
  <c r="G63" i="7"/>
  <c r="C63" i="7" s="1"/>
  <c r="F63" i="7"/>
  <c r="E63" i="7"/>
  <c r="AO62" i="7"/>
  <c r="AF62" i="7"/>
  <c r="AE62" i="7"/>
  <c r="AD62" i="7"/>
  <c r="AC62" i="7"/>
  <c r="AB62" i="7"/>
  <c r="AA62" i="7"/>
  <c r="Z62" i="7"/>
  <c r="Y62" i="7"/>
  <c r="AJ62" i="7" s="1"/>
  <c r="X62" i="7"/>
  <c r="W62" i="7"/>
  <c r="V62" i="7"/>
  <c r="U62" i="7"/>
  <c r="T62" i="7"/>
  <c r="S62" i="7"/>
  <c r="R62" i="7"/>
  <c r="P62" i="7"/>
  <c r="O62" i="7"/>
  <c r="N62" i="7"/>
  <c r="M62" i="7"/>
  <c r="L62" i="7"/>
  <c r="K62" i="7"/>
  <c r="H62" i="7"/>
  <c r="G62" i="7"/>
  <c r="C62" i="7" s="1"/>
  <c r="F62" i="7"/>
  <c r="E62" i="7"/>
  <c r="AO61" i="7"/>
  <c r="AF61" i="7"/>
  <c r="AE61" i="7"/>
  <c r="AD61" i="7"/>
  <c r="AC61" i="7"/>
  <c r="AB61" i="7"/>
  <c r="AA61" i="7"/>
  <c r="Z61" i="7"/>
  <c r="Y61" i="7"/>
  <c r="AK61" i="7" s="1"/>
  <c r="X61" i="7"/>
  <c r="W61" i="7"/>
  <c r="V61" i="7"/>
  <c r="U61" i="7"/>
  <c r="T61" i="7"/>
  <c r="S61" i="7"/>
  <c r="R61" i="7"/>
  <c r="P61" i="7"/>
  <c r="O61" i="7"/>
  <c r="N61" i="7"/>
  <c r="M61" i="7"/>
  <c r="L61" i="7"/>
  <c r="K61" i="7"/>
  <c r="H61" i="7"/>
  <c r="G61" i="7"/>
  <c r="C61" i="7" s="1"/>
  <c r="F61" i="7"/>
  <c r="E61" i="7"/>
  <c r="AO60" i="7"/>
  <c r="AF60" i="7"/>
  <c r="AE60" i="7"/>
  <c r="AD60" i="7"/>
  <c r="AC60" i="7"/>
  <c r="AB60" i="7"/>
  <c r="AA60" i="7"/>
  <c r="Z60" i="7"/>
  <c r="Y60" i="7"/>
  <c r="AH60" i="7" s="1"/>
  <c r="X60" i="7"/>
  <c r="W60" i="7"/>
  <c r="V60" i="7"/>
  <c r="U60" i="7"/>
  <c r="T60" i="7"/>
  <c r="S60" i="7"/>
  <c r="R60" i="7"/>
  <c r="P60" i="7"/>
  <c r="O60" i="7"/>
  <c r="N60" i="7"/>
  <c r="M60" i="7"/>
  <c r="L60" i="7"/>
  <c r="K60" i="7"/>
  <c r="H60" i="7"/>
  <c r="G60" i="7"/>
  <c r="C60" i="7" s="1"/>
  <c r="F60" i="7"/>
  <c r="E60" i="7"/>
  <c r="AO59" i="7"/>
  <c r="AF59" i="7"/>
  <c r="AE59" i="7"/>
  <c r="AD59" i="7"/>
  <c r="AC59" i="7"/>
  <c r="AB59" i="7"/>
  <c r="AA59" i="7"/>
  <c r="Z59" i="7"/>
  <c r="Y59" i="7"/>
  <c r="AI59" i="7" s="1"/>
  <c r="X59" i="7"/>
  <c r="W59" i="7"/>
  <c r="V59" i="7"/>
  <c r="U59" i="7"/>
  <c r="T59" i="7"/>
  <c r="S59" i="7"/>
  <c r="R59" i="7"/>
  <c r="P59" i="7"/>
  <c r="O59" i="7"/>
  <c r="N59" i="7"/>
  <c r="M59" i="7"/>
  <c r="L59" i="7"/>
  <c r="K59" i="7"/>
  <c r="H59" i="7"/>
  <c r="G59" i="7"/>
  <c r="C59" i="7" s="1"/>
  <c r="F59" i="7"/>
  <c r="E59" i="7"/>
  <c r="AO58" i="7"/>
  <c r="AF58" i="7"/>
  <c r="AE58" i="7"/>
  <c r="AD58" i="7"/>
  <c r="AC58" i="7"/>
  <c r="AB58" i="7"/>
  <c r="AA58" i="7"/>
  <c r="Z58" i="7"/>
  <c r="Y58" i="7"/>
  <c r="AJ58" i="7" s="1"/>
  <c r="X58" i="7"/>
  <c r="W58" i="7"/>
  <c r="V58" i="7"/>
  <c r="U58" i="7"/>
  <c r="T58" i="7"/>
  <c r="S58" i="7"/>
  <c r="R58" i="7"/>
  <c r="P58" i="7"/>
  <c r="O58" i="7"/>
  <c r="N58" i="7"/>
  <c r="M58" i="7"/>
  <c r="L58" i="7"/>
  <c r="K58" i="7"/>
  <c r="H58" i="7"/>
  <c r="G58" i="7"/>
  <c r="C58" i="7" s="1"/>
  <c r="F58" i="7"/>
  <c r="E58" i="7"/>
  <c r="AO57" i="7"/>
  <c r="AF57" i="7"/>
  <c r="AE57" i="7"/>
  <c r="AD57" i="7"/>
  <c r="AC57" i="7"/>
  <c r="AB57" i="7"/>
  <c r="AA57" i="7"/>
  <c r="Z57" i="7"/>
  <c r="Y57" i="7"/>
  <c r="X57" i="7"/>
  <c r="W57" i="7"/>
  <c r="V57" i="7"/>
  <c r="U57" i="7"/>
  <c r="T57" i="7"/>
  <c r="S57" i="7"/>
  <c r="R57" i="7"/>
  <c r="P57" i="7"/>
  <c r="O57" i="7"/>
  <c r="N57" i="7"/>
  <c r="M57" i="7"/>
  <c r="L57" i="7"/>
  <c r="K57" i="7"/>
  <c r="H57" i="7"/>
  <c r="G57" i="7"/>
  <c r="C57" i="7" s="1"/>
  <c r="F57" i="7"/>
  <c r="E57" i="7"/>
  <c r="AO56" i="7"/>
  <c r="AF56" i="7"/>
  <c r="AE56" i="7"/>
  <c r="AD56" i="7"/>
  <c r="AC56" i="7"/>
  <c r="AB56" i="7"/>
  <c r="AA56" i="7"/>
  <c r="Z56" i="7"/>
  <c r="Y56" i="7"/>
  <c r="AH56" i="7" s="1"/>
  <c r="X56" i="7"/>
  <c r="W56" i="7"/>
  <c r="V56" i="7"/>
  <c r="U56" i="7"/>
  <c r="T56" i="7"/>
  <c r="S56" i="7"/>
  <c r="R56" i="7"/>
  <c r="P56" i="7"/>
  <c r="O56" i="7"/>
  <c r="N56" i="7"/>
  <c r="M56" i="7"/>
  <c r="L56" i="7"/>
  <c r="K56" i="7"/>
  <c r="H56" i="7"/>
  <c r="G56" i="7"/>
  <c r="C56" i="7" s="1"/>
  <c r="F56" i="7"/>
  <c r="E56" i="7"/>
  <c r="AO55" i="7"/>
  <c r="AF55" i="7"/>
  <c r="AE55" i="7"/>
  <c r="AD55" i="7"/>
  <c r="AC55" i="7"/>
  <c r="AB55" i="7"/>
  <c r="AA55" i="7"/>
  <c r="Z55" i="7"/>
  <c r="Y55" i="7"/>
  <c r="AI55" i="7" s="1"/>
  <c r="X55" i="7"/>
  <c r="W55" i="7"/>
  <c r="V55" i="7"/>
  <c r="U55" i="7"/>
  <c r="T55" i="7"/>
  <c r="S55" i="7"/>
  <c r="R55" i="7"/>
  <c r="P55" i="7"/>
  <c r="O55" i="7"/>
  <c r="N55" i="7"/>
  <c r="M55" i="7"/>
  <c r="L55" i="7"/>
  <c r="K55" i="7"/>
  <c r="H55" i="7"/>
  <c r="G55" i="7"/>
  <c r="C55" i="7" s="1"/>
  <c r="F55" i="7"/>
  <c r="E55" i="7"/>
  <c r="AO54" i="7"/>
  <c r="AF54" i="7"/>
  <c r="AE54" i="7"/>
  <c r="AD54" i="7"/>
  <c r="AC54" i="7"/>
  <c r="AB54" i="7"/>
  <c r="AA54" i="7"/>
  <c r="Z54" i="7"/>
  <c r="Y54" i="7"/>
  <c r="AJ54" i="7" s="1"/>
  <c r="X54" i="7"/>
  <c r="W54" i="7"/>
  <c r="V54" i="7"/>
  <c r="U54" i="7"/>
  <c r="T54" i="7"/>
  <c r="S54" i="7"/>
  <c r="R54" i="7"/>
  <c r="P54" i="7"/>
  <c r="O54" i="7"/>
  <c r="N54" i="7"/>
  <c r="M54" i="7"/>
  <c r="L54" i="7"/>
  <c r="K54" i="7"/>
  <c r="H54" i="7"/>
  <c r="G54" i="7"/>
  <c r="C54" i="7" s="1"/>
  <c r="F54" i="7"/>
  <c r="E54" i="7"/>
  <c r="AO53" i="7"/>
  <c r="AF53" i="7"/>
  <c r="AE53" i="7"/>
  <c r="AD53" i="7"/>
  <c r="AC53" i="7"/>
  <c r="AB53" i="7"/>
  <c r="AA53" i="7"/>
  <c r="Z53" i="7"/>
  <c r="Y53" i="7"/>
  <c r="X53" i="7"/>
  <c r="W53" i="7"/>
  <c r="V53" i="7"/>
  <c r="U53" i="7"/>
  <c r="T53" i="7"/>
  <c r="S53" i="7"/>
  <c r="R53" i="7"/>
  <c r="P53" i="7"/>
  <c r="O53" i="7"/>
  <c r="N53" i="7"/>
  <c r="M53" i="7"/>
  <c r="L53" i="7"/>
  <c r="K53" i="7"/>
  <c r="H53" i="7"/>
  <c r="G53" i="7"/>
  <c r="C53" i="7" s="1"/>
  <c r="F53" i="7"/>
  <c r="E53" i="7"/>
  <c r="AF52" i="7"/>
  <c r="AE52" i="7"/>
  <c r="AD52" i="7"/>
  <c r="AC52" i="7"/>
  <c r="AB52" i="7"/>
  <c r="AA52" i="7"/>
  <c r="Z52" i="7"/>
  <c r="Y52" i="7"/>
  <c r="AK52" i="7" s="1"/>
  <c r="X52" i="7"/>
  <c r="W52" i="7"/>
  <c r="V52" i="7"/>
  <c r="U52" i="7"/>
  <c r="T52" i="7"/>
  <c r="S52" i="7"/>
  <c r="R52" i="7"/>
  <c r="P52" i="7"/>
  <c r="O52" i="7"/>
  <c r="N52" i="7"/>
  <c r="M52" i="7"/>
  <c r="L52" i="7"/>
  <c r="K52" i="7"/>
  <c r="H52" i="7"/>
  <c r="G52" i="7"/>
  <c r="C52" i="7" s="1"/>
  <c r="F52" i="7"/>
  <c r="E52" i="7"/>
  <c r="AF51" i="7"/>
  <c r="AE51" i="7"/>
  <c r="AD51" i="7"/>
  <c r="AC51" i="7"/>
  <c r="AB51" i="7"/>
  <c r="AA51" i="7"/>
  <c r="Z51" i="7"/>
  <c r="Y51" i="7"/>
  <c r="AK51" i="7" s="1"/>
  <c r="X51" i="7"/>
  <c r="W51" i="7"/>
  <c r="V51" i="7"/>
  <c r="U51" i="7"/>
  <c r="T51" i="7"/>
  <c r="S51" i="7"/>
  <c r="R51" i="7"/>
  <c r="P51" i="7"/>
  <c r="O51" i="7"/>
  <c r="N51" i="7"/>
  <c r="M51" i="7"/>
  <c r="L51" i="7"/>
  <c r="K51" i="7"/>
  <c r="H51" i="7"/>
  <c r="G51" i="7"/>
  <c r="C51" i="7" s="1"/>
  <c r="F51" i="7"/>
  <c r="E51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P50" i="7"/>
  <c r="O50" i="7"/>
  <c r="N50" i="7"/>
  <c r="M50" i="7"/>
  <c r="L50" i="7"/>
  <c r="K50" i="7"/>
  <c r="H50" i="7"/>
  <c r="G50" i="7"/>
  <c r="C50" i="7" s="1"/>
  <c r="F50" i="7"/>
  <c r="E50" i="7"/>
  <c r="AF49" i="7"/>
  <c r="AE49" i="7"/>
  <c r="AD49" i="7"/>
  <c r="AC49" i="7"/>
  <c r="AB49" i="7"/>
  <c r="AA49" i="7"/>
  <c r="Z49" i="7"/>
  <c r="Y49" i="7"/>
  <c r="X49" i="7"/>
  <c r="W49" i="7"/>
  <c r="V49" i="7"/>
  <c r="U49" i="7"/>
  <c r="T49" i="7"/>
  <c r="S49" i="7"/>
  <c r="R49" i="7"/>
  <c r="P49" i="7"/>
  <c r="O49" i="7"/>
  <c r="N49" i="7"/>
  <c r="M49" i="7"/>
  <c r="L49" i="7"/>
  <c r="K49" i="7"/>
  <c r="H49" i="7"/>
  <c r="G49" i="7"/>
  <c r="C49" i="7" s="1"/>
  <c r="F49" i="7"/>
  <c r="E49" i="7"/>
  <c r="AF48" i="7"/>
  <c r="AE48" i="7"/>
  <c r="AD48" i="7"/>
  <c r="AC48" i="7"/>
  <c r="AB48" i="7"/>
  <c r="AA48" i="7"/>
  <c r="Z48" i="7"/>
  <c r="Y48" i="7"/>
  <c r="AK48" i="7" s="1"/>
  <c r="X48" i="7"/>
  <c r="W48" i="7"/>
  <c r="V48" i="7"/>
  <c r="U48" i="7"/>
  <c r="T48" i="7"/>
  <c r="S48" i="7"/>
  <c r="R48" i="7"/>
  <c r="P48" i="7"/>
  <c r="O48" i="7"/>
  <c r="N48" i="7"/>
  <c r="M48" i="7"/>
  <c r="L48" i="7"/>
  <c r="K48" i="7"/>
  <c r="H48" i="7"/>
  <c r="G48" i="7"/>
  <c r="C48" i="7" s="1"/>
  <c r="F48" i="7"/>
  <c r="E48" i="7"/>
  <c r="AF47" i="7"/>
  <c r="AE47" i="7"/>
  <c r="AD47" i="7"/>
  <c r="AC47" i="7"/>
  <c r="AB47" i="7"/>
  <c r="AA47" i="7"/>
  <c r="Z47" i="7"/>
  <c r="Y47" i="7"/>
  <c r="AK47" i="7" s="1"/>
  <c r="X47" i="7"/>
  <c r="W47" i="7"/>
  <c r="V47" i="7"/>
  <c r="U47" i="7"/>
  <c r="T47" i="7"/>
  <c r="S47" i="7"/>
  <c r="R47" i="7"/>
  <c r="P47" i="7"/>
  <c r="O47" i="7"/>
  <c r="N47" i="7"/>
  <c r="M47" i="7"/>
  <c r="L47" i="7"/>
  <c r="K47" i="7"/>
  <c r="H47" i="7"/>
  <c r="G47" i="7"/>
  <c r="C47" i="7" s="1"/>
  <c r="F47" i="7"/>
  <c r="E47" i="7"/>
  <c r="AF46" i="7"/>
  <c r="AE46" i="7"/>
  <c r="AD46" i="7"/>
  <c r="AC46" i="7"/>
  <c r="AB46" i="7"/>
  <c r="AA46" i="7"/>
  <c r="Z46" i="7"/>
  <c r="Y46" i="7"/>
  <c r="AK46" i="7" s="1"/>
  <c r="X46" i="7"/>
  <c r="W46" i="7"/>
  <c r="V46" i="7"/>
  <c r="U46" i="7"/>
  <c r="T46" i="7"/>
  <c r="S46" i="7"/>
  <c r="R46" i="7"/>
  <c r="P46" i="7"/>
  <c r="O46" i="7"/>
  <c r="N46" i="7"/>
  <c r="M46" i="7"/>
  <c r="L46" i="7"/>
  <c r="K46" i="7"/>
  <c r="H46" i="7"/>
  <c r="G46" i="7"/>
  <c r="C46" i="7" s="1"/>
  <c r="F46" i="7"/>
  <c r="E46" i="7"/>
  <c r="AF45" i="7"/>
  <c r="AE45" i="7"/>
  <c r="AD45" i="7"/>
  <c r="AC45" i="7"/>
  <c r="AB45" i="7"/>
  <c r="AA45" i="7"/>
  <c r="Z45" i="7"/>
  <c r="Y45" i="7"/>
  <c r="X45" i="7"/>
  <c r="W45" i="7"/>
  <c r="V45" i="7"/>
  <c r="U45" i="7"/>
  <c r="T45" i="7"/>
  <c r="S45" i="7"/>
  <c r="R45" i="7"/>
  <c r="P45" i="7"/>
  <c r="O45" i="7"/>
  <c r="N45" i="7"/>
  <c r="M45" i="7"/>
  <c r="L45" i="7"/>
  <c r="K45" i="7"/>
  <c r="H45" i="7"/>
  <c r="G45" i="7"/>
  <c r="C45" i="7" s="1"/>
  <c r="F45" i="7"/>
  <c r="E45" i="7"/>
  <c r="AF44" i="7"/>
  <c r="AE44" i="7"/>
  <c r="AD44" i="7"/>
  <c r="AC44" i="7"/>
  <c r="AB44" i="7"/>
  <c r="AA44" i="7"/>
  <c r="Z44" i="7"/>
  <c r="Y44" i="7"/>
  <c r="AK44" i="7" s="1"/>
  <c r="X44" i="7"/>
  <c r="W44" i="7"/>
  <c r="V44" i="7"/>
  <c r="U44" i="7"/>
  <c r="T44" i="7"/>
  <c r="S44" i="7"/>
  <c r="R44" i="7"/>
  <c r="P44" i="7"/>
  <c r="O44" i="7"/>
  <c r="N44" i="7"/>
  <c r="M44" i="7"/>
  <c r="L44" i="7"/>
  <c r="K44" i="7"/>
  <c r="H44" i="7"/>
  <c r="G44" i="7"/>
  <c r="C44" i="7" s="1"/>
  <c r="F44" i="7"/>
  <c r="E44" i="7"/>
  <c r="AF43" i="7"/>
  <c r="AE43" i="7"/>
  <c r="AD43" i="7"/>
  <c r="AC43" i="7"/>
  <c r="AB43" i="7"/>
  <c r="AA43" i="7"/>
  <c r="Z43" i="7"/>
  <c r="Y43" i="7"/>
  <c r="AK43" i="7" s="1"/>
  <c r="X43" i="7"/>
  <c r="W43" i="7"/>
  <c r="V43" i="7"/>
  <c r="U43" i="7"/>
  <c r="T43" i="7"/>
  <c r="S43" i="7"/>
  <c r="R43" i="7"/>
  <c r="P43" i="7"/>
  <c r="O43" i="7"/>
  <c r="N43" i="7"/>
  <c r="M43" i="7"/>
  <c r="L43" i="7"/>
  <c r="K43" i="7"/>
  <c r="H43" i="7"/>
  <c r="G43" i="7"/>
  <c r="C43" i="7" s="1"/>
  <c r="F43" i="7"/>
  <c r="E43" i="7"/>
  <c r="AF42" i="7"/>
  <c r="AE42" i="7"/>
  <c r="AD42" i="7"/>
  <c r="AC42" i="7"/>
  <c r="AB42" i="7"/>
  <c r="AA42" i="7"/>
  <c r="Z42" i="7"/>
  <c r="Y42" i="7"/>
  <c r="X42" i="7"/>
  <c r="W42" i="7"/>
  <c r="V42" i="7"/>
  <c r="U42" i="7"/>
  <c r="T42" i="7"/>
  <c r="S42" i="7"/>
  <c r="R42" i="7"/>
  <c r="P42" i="7"/>
  <c r="O42" i="7"/>
  <c r="N42" i="7"/>
  <c r="M42" i="7"/>
  <c r="L42" i="7"/>
  <c r="K42" i="7"/>
  <c r="H42" i="7"/>
  <c r="G42" i="7"/>
  <c r="C42" i="7" s="1"/>
  <c r="F42" i="7"/>
  <c r="E42" i="7"/>
  <c r="AF41" i="7"/>
  <c r="AE41" i="7"/>
  <c r="AD41" i="7"/>
  <c r="AC41" i="7"/>
  <c r="AB41" i="7"/>
  <c r="AA41" i="7"/>
  <c r="Z41" i="7"/>
  <c r="Y41" i="7"/>
  <c r="X41" i="7"/>
  <c r="W41" i="7"/>
  <c r="V41" i="7"/>
  <c r="U41" i="7"/>
  <c r="T41" i="7"/>
  <c r="S41" i="7"/>
  <c r="R41" i="7"/>
  <c r="P41" i="7"/>
  <c r="O41" i="7"/>
  <c r="N41" i="7"/>
  <c r="M41" i="7"/>
  <c r="L41" i="7"/>
  <c r="K41" i="7"/>
  <c r="H41" i="7"/>
  <c r="G41" i="7"/>
  <c r="C41" i="7" s="1"/>
  <c r="F41" i="7"/>
  <c r="E41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P40" i="7"/>
  <c r="O40" i="7"/>
  <c r="N40" i="7"/>
  <c r="M40" i="7"/>
  <c r="L40" i="7"/>
  <c r="K40" i="7"/>
  <c r="H40" i="7"/>
  <c r="G40" i="7"/>
  <c r="C40" i="7" s="1"/>
  <c r="F40" i="7"/>
  <c r="E40" i="7"/>
  <c r="AF39" i="7"/>
  <c r="AE39" i="7"/>
  <c r="AD39" i="7"/>
  <c r="AC39" i="7"/>
  <c r="AB39" i="7"/>
  <c r="AA39" i="7"/>
  <c r="Z39" i="7"/>
  <c r="Y39" i="7"/>
  <c r="AK39" i="7" s="1"/>
  <c r="X39" i="7"/>
  <c r="W39" i="7"/>
  <c r="V39" i="7"/>
  <c r="U39" i="7"/>
  <c r="T39" i="7"/>
  <c r="S39" i="7"/>
  <c r="R39" i="7"/>
  <c r="P39" i="7"/>
  <c r="O39" i="7"/>
  <c r="N39" i="7"/>
  <c r="M39" i="7"/>
  <c r="L39" i="7"/>
  <c r="K39" i="7"/>
  <c r="H39" i="7"/>
  <c r="G39" i="7"/>
  <c r="C39" i="7" s="1"/>
  <c r="F39" i="7"/>
  <c r="E39" i="7"/>
  <c r="AF38" i="7"/>
  <c r="AE38" i="7"/>
  <c r="AD38" i="7"/>
  <c r="AC38" i="7"/>
  <c r="AB38" i="7"/>
  <c r="AA38" i="7"/>
  <c r="Z38" i="7"/>
  <c r="Y38" i="7"/>
  <c r="AK38" i="7" s="1"/>
  <c r="X38" i="7"/>
  <c r="W38" i="7"/>
  <c r="V38" i="7"/>
  <c r="U38" i="7"/>
  <c r="T38" i="7"/>
  <c r="S38" i="7"/>
  <c r="R38" i="7"/>
  <c r="P38" i="7"/>
  <c r="O38" i="7"/>
  <c r="N38" i="7"/>
  <c r="M38" i="7"/>
  <c r="L38" i="7"/>
  <c r="K38" i="7"/>
  <c r="H38" i="7"/>
  <c r="G38" i="7"/>
  <c r="C38" i="7" s="1"/>
  <c r="F38" i="7"/>
  <c r="E38" i="7"/>
  <c r="AF37" i="7"/>
  <c r="AE37" i="7"/>
  <c r="AD37" i="7"/>
  <c r="AC37" i="7"/>
  <c r="AB37" i="7"/>
  <c r="AA37" i="7"/>
  <c r="Z37" i="7"/>
  <c r="Y37" i="7"/>
  <c r="AK37" i="7" s="1"/>
  <c r="X37" i="7"/>
  <c r="W37" i="7"/>
  <c r="V37" i="7"/>
  <c r="U37" i="7"/>
  <c r="T37" i="7"/>
  <c r="S37" i="7"/>
  <c r="R37" i="7"/>
  <c r="P37" i="7"/>
  <c r="O37" i="7"/>
  <c r="N37" i="7"/>
  <c r="M37" i="7"/>
  <c r="L37" i="7"/>
  <c r="K37" i="7"/>
  <c r="H37" i="7"/>
  <c r="G37" i="7"/>
  <c r="C37" i="7" s="1"/>
  <c r="F37" i="7"/>
  <c r="E37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P36" i="7"/>
  <c r="O36" i="7"/>
  <c r="N36" i="7"/>
  <c r="M36" i="7"/>
  <c r="L36" i="7"/>
  <c r="K36" i="7"/>
  <c r="H36" i="7"/>
  <c r="G36" i="7"/>
  <c r="C36" i="7" s="1"/>
  <c r="F36" i="7"/>
  <c r="E36" i="7"/>
  <c r="AF35" i="7"/>
  <c r="AE35" i="7"/>
  <c r="AD35" i="7"/>
  <c r="AC35" i="7"/>
  <c r="AB35" i="7"/>
  <c r="AA35" i="7"/>
  <c r="Z35" i="7"/>
  <c r="Y35" i="7"/>
  <c r="AK35" i="7" s="1"/>
  <c r="X35" i="7"/>
  <c r="W35" i="7"/>
  <c r="V35" i="7"/>
  <c r="U35" i="7"/>
  <c r="T35" i="7"/>
  <c r="S35" i="7"/>
  <c r="R35" i="7"/>
  <c r="P35" i="7"/>
  <c r="O35" i="7"/>
  <c r="N35" i="7"/>
  <c r="M35" i="7"/>
  <c r="L35" i="7"/>
  <c r="K35" i="7"/>
  <c r="H35" i="7"/>
  <c r="G35" i="7"/>
  <c r="C35" i="7" s="1"/>
  <c r="F35" i="7"/>
  <c r="E35" i="7"/>
  <c r="AF34" i="7"/>
  <c r="AE34" i="7"/>
  <c r="AD34" i="7"/>
  <c r="AC34" i="7"/>
  <c r="AB34" i="7"/>
  <c r="AA34" i="7"/>
  <c r="Z34" i="7"/>
  <c r="Y34" i="7"/>
  <c r="AK34" i="7" s="1"/>
  <c r="X34" i="7"/>
  <c r="W34" i="7"/>
  <c r="V34" i="7"/>
  <c r="U34" i="7"/>
  <c r="T34" i="7"/>
  <c r="S34" i="7"/>
  <c r="R34" i="7"/>
  <c r="P34" i="7"/>
  <c r="O34" i="7"/>
  <c r="N34" i="7"/>
  <c r="M34" i="7"/>
  <c r="L34" i="7"/>
  <c r="K34" i="7"/>
  <c r="G34" i="7"/>
  <c r="C34" i="7" s="1"/>
  <c r="F34" i="7"/>
  <c r="E34" i="7"/>
  <c r="AF33" i="7"/>
  <c r="AE33" i="7"/>
  <c r="AD33" i="7"/>
  <c r="AC33" i="7"/>
  <c r="AB33" i="7"/>
  <c r="AA33" i="7"/>
  <c r="Z33" i="7"/>
  <c r="Y33" i="7"/>
  <c r="AJ33" i="7" s="1"/>
  <c r="X33" i="7"/>
  <c r="W33" i="7"/>
  <c r="V33" i="7"/>
  <c r="U33" i="7"/>
  <c r="T33" i="7"/>
  <c r="S33" i="7"/>
  <c r="R33" i="7"/>
  <c r="P33" i="7"/>
  <c r="O33" i="7"/>
  <c r="N33" i="7"/>
  <c r="M33" i="7"/>
  <c r="L33" i="7"/>
  <c r="K33" i="7"/>
  <c r="G33" i="7"/>
  <c r="C33" i="7" s="1"/>
  <c r="F33" i="7"/>
  <c r="E33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P32" i="7"/>
  <c r="O32" i="7"/>
  <c r="N32" i="7"/>
  <c r="M32" i="7"/>
  <c r="L32" i="7"/>
  <c r="K32" i="7"/>
  <c r="G32" i="7"/>
  <c r="C32" i="7" s="1"/>
  <c r="F32" i="7"/>
  <c r="E32" i="7"/>
  <c r="AF31" i="7"/>
  <c r="AE31" i="7"/>
  <c r="AD31" i="7"/>
  <c r="AC31" i="7"/>
  <c r="AB31" i="7"/>
  <c r="AA31" i="7"/>
  <c r="Z31" i="7"/>
  <c r="Y31" i="7"/>
  <c r="AH31" i="7" s="1"/>
  <c r="X31" i="7"/>
  <c r="W31" i="7"/>
  <c r="V31" i="7"/>
  <c r="U31" i="7"/>
  <c r="T31" i="7"/>
  <c r="S31" i="7"/>
  <c r="R31" i="7"/>
  <c r="P31" i="7"/>
  <c r="O31" i="7"/>
  <c r="N31" i="7"/>
  <c r="M31" i="7"/>
  <c r="L31" i="7"/>
  <c r="K31" i="7"/>
  <c r="G31" i="7"/>
  <c r="C31" i="7" s="1"/>
  <c r="F31" i="7"/>
  <c r="E31" i="7"/>
  <c r="AF30" i="7"/>
  <c r="AE30" i="7"/>
  <c r="AD30" i="7"/>
  <c r="AC30" i="7"/>
  <c r="AB30" i="7"/>
  <c r="AA30" i="7"/>
  <c r="Z30" i="7"/>
  <c r="Y30" i="7"/>
  <c r="AK30" i="7" s="1"/>
  <c r="X30" i="7"/>
  <c r="W30" i="7"/>
  <c r="V30" i="7"/>
  <c r="U30" i="7"/>
  <c r="T30" i="7"/>
  <c r="S30" i="7"/>
  <c r="R30" i="7"/>
  <c r="P30" i="7"/>
  <c r="O30" i="7"/>
  <c r="N30" i="7"/>
  <c r="M30" i="7"/>
  <c r="L30" i="7"/>
  <c r="K30" i="7"/>
  <c r="G30" i="7"/>
  <c r="C30" i="7" s="1"/>
  <c r="F30" i="7"/>
  <c r="E30" i="7"/>
  <c r="AF29" i="7"/>
  <c r="AE29" i="7"/>
  <c r="AD29" i="7"/>
  <c r="AC29" i="7"/>
  <c r="AB29" i="7"/>
  <c r="AA29" i="7"/>
  <c r="Z29" i="7"/>
  <c r="Y29" i="7"/>
  <c r="AJ29" i="7" s="1"/>
  <c r="X29" i="7"/>
  <c r="W29" i="7"/>
  <c r="V29" i="7"/>
  <c r="U29" i="7"/>
  <c r="T29" i="7"/>
  <c r="S29" i="7"/>
  <c r="R29" i="7"/>
  <c r="P29" i="7"/>
  <c r="O29" i="7"/>
  <c r="N29" i="7"/>
  <c r="M29" i="7"/>
  <c r="L29" i="7"/>
  <c r="K29" i="7"/>
  <c r="G29" i="7"/>
  <c r="C29" i="7" s="1"/>
  <c r="F29" i="7"/>
  <c r="E29" i="7"/>
  <c r="AF28" i="7"/>
  <c r="AE28" i="7"/>
  <c r="AD28" i="7"/>
  <c r="AC28" i="7"/>
  <c r="AB28" i="7"/>
  <c r="AA28" i="7"/>
  <c r="Z28" i="7"/>
  <c r="Y28" i="7"/>
  <c r="AI28" i="7" s="1"/>
  <c r="X28" i="7"/>
  <c r="W28" i="7"/>
  <c r="V28" i="7"/>
  <c r="U28" i="7"/>
  <c r="T28" i="7"/>
  <c r="S28" i="7"/>
  <c r="R28" i="7"/>
  <c r="P28" i="7"/>
  <c r="O28" i="7"/>
  <c r="N28" i="7"/>
  <c r="M28" i="7"/>
  <c r="L28" i="7"/>
  <c r="K28" i="7"/>
  <c r="G28" i="7"/>
  <c r="C28" i="7" s="1"/>
  <c r="F28" i="7"/>
  <c r="E28" i="7"/>
  <c r="AF27" i="7"/>
  <c r="AE27" i="7"/>
  <c r="AD27" i="7"/>
  <c r="AC27" i="7"/>
  <c r="AB27" i="7"/>
  <c r="AA27" i="7"/>
  <c r="Z27" i="7"/>
  <c r="Y27" i="7"/>
  <c r="AH27" i="7" s="1"/>
  <c r="X27" i="7"/>
  <c r="W27" i="7"/>
  <c r="V27" i="7"/>
  <c r="U27" i="7"/>
  <c r="T27" i="7"/>
  <c r="S27" i="7"/>
  <c r="R27" i="7"/>
  <c r="P27" i="7"/>
  <c r="O27" i="7"/>
  <c r="N27" i="7"/>
  <c r="M27" i="7"/>
  <c r="L27" i="7"/>
  <c r="K27" i="7"/>
  <c r="G27" i="7"/>
  <c r="C27" i="7" s="1"/>
  <c r="F27" i="7"/>
  <c r="E27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P26" i="7"/>
  <c r="O26" i="7"/>
  <c r="N26" i="7"/>
  <c r="M26" i="7"/>
  <c r="L26" i="7"/>
  <c r="K26" i="7"/>
  <c r="G26" i="7"/>
  <c r="C26" i="7" s="1"/>
  <c r="F26" i="7"/>
  <c r="E26" i="7"/>
  <c r="AF25" i="7"/>
  <c r="AE25" i="7"/>
  <c r="AD25" i="7"/>
  <c r="AC25" i="7"/>
  <c r="AB25" i="7"/>
  <c r="AA25" i="7"/>
  <c r="Z25" i="7"/>
  <c r="Y25" i="7"/>
  <c r="AJ25" i="7" s="1"/>
  <c r="X25" i="7"/>
  <c r="W25" i="7"/>
  <c r="V25" i="7"/>
  <c r="U25" i="7"/>
  <c r="T25" i="7"/>
  <c r="S25" i="7"/>
  <c r="R25" i="7"/>
  <c r="P25" i="7"/>
  <c r="O25" i="7"/>
  <c r="N25" i="7"/>
  <c r="M25" i="7"/>
  <c r="L25" i="7"/>
  <c r="K25" i="7"/>
  <c r="G25" i="7"/>
  <c r="C25" i="7" s="1"/>
  <c r="F25" i="7"/>
  <c r="E25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P24" i="7"/>
  <c r="O24" i="7"/>
  <c r="N24" i="7"/>
  <c r="M24" i="7"/>
  <c r="L24" i="7"/>
  <c r="K24" i="7"/>
  <c r="G24" i="7"/>
  <c r="C24" i="7" s="1"/>
  <c r="F24" i="7"/>
  <c r="E24" i="7"/>
  <c r="AF23" i="7"/>
  <c r="AE23" i="7"/>
  <c r="AD23" i="7"/>
  <c r="AC23" i="7"/>
  <c r="AB23" i="7"/>
  <c r="AA23" i="7"/>
  <c r="Z23" i="7"/>
  <c r="Y23" i="7"/>
  <c r="AH23" i="7" s="1"/>
  <c r="X23" i="7"/>
  <c r="W23" i="7"/>
  <c r="V23" i="7"/>
  <c r="U23" i="7"/>
  <c r="T23" i="7"/>
  <c r="S23" i="7"/>
  <c r="R23" i="7"/>
  <c r="P23" i="7"/>
  <c r="O23" i="7"/>
  <c r="N23" i="7"/>
  <c r="M23" i="7"/>
  <c r="L23" i="7"/>
  <c r="K23" i="7"/>
  <c r="G23" i="7"/>
  <c r="C23" i="7" s="1"/>
  <c r="F23" i="7"/>
  <c r="E23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P22" i="7"/>
  <c r="O22" i="7"/>
  <c r="N22" i="7"/>
  <c r="M22" i="7"/>
  <c r="L22" i="7"/>
  <c r="K22" i="7"/>
  <c r="G22" i="7"/>
  <c r="C22" i="7" s="1"/>
  <c r="F22" i="7"/>
  <c r="E22" i="7"/>
  <c r="AF21" i="7"/>
  <c r="AE21" i="7"/>
  <c r="AD21" i="7"/>
  <c r="AC21" i="7"/>
  <c r="AB21" i="7"/>
  <c r="AA21" i="7"/>
  <c r="Z21" i="7"/>
  <c r="Y21" i="7"/>
  <c r="AJ21" i="7" s="1"/>
  <c r="X21" i="7"/>
  <c r="W21" i="7"/>
  <c r="V21" i="7"/>
  <c r="U21" i="7"/>
  <c r="T21" i="7"/>
  <c r="S21" i="7"/>
  <c r="R21" i="7"/>
  <c r="P21" i="7"/>
  <c r="O21" i="7"/>
  <c r="N21" i="7"/>
  <c r="M21" i="7"/>
  <c r="L21" i="7"/>
  <c r="K21" i="7"/>
  <c r="G21" i="7"/>
  <c r="C21" i="7" s="1"/>
  <c r="F21" i="7"/>
  <c r="E21" i="7"/>
  <c r="AF20" i="7"/>
  <c r="AE20" i="7"/>
  <c r="AD20" i="7"/>
  <c r="AC20" i="7"/>
  <c r="AB20" i="7"/>
  <c r="AA20" i="7"/>
  <c r="Z20" i="7"/>
  <c r="Y20" i="7"/>
  <c r="AI20" i="7" s="1"/>
  <c r="X20" i="7"/>
  <c r="W20" i="7"/>
  <c r="V20" i="7"/>
  <c r="U20" i="7"/>
  <c r="T20" i="7"/>
  <c r="S20" i="7"/>
  <c r="R20" i="7"/>
  <c r="P20" i="7"/>
  <c r="O20" i="7"/>
  <c r="N20" i="7"/>
  <c r="M20" i="7"/>
  <c r="L20" i="7"/>
  <c r="K20" i="7"/>
  <c r="G20" i="7"/>
  <c r="C20" i="7" s="1"/>
  <c r="F20" i="7"/>
  <c r="E20" i="7"/>
  <c r="AF19" i="7"/>
  <c r="AE19" i="7"/>
  <c r="AD19" i="7"/>
  <c r="AC19" i="7"/>
  <c r="AB19" i="7"/>
  <c r="AA19" i="7"/>
  <c r="Z19" i="7"/>
  <c r="Y19" i="7"/>
  <c r="AH19" i="7" s="1"/>
  <c r="X19" i="7"/>
  <c r="W19" i="7"/>
  <c r="V19" i="7"/>
  <c r="U19" i="7"/>
  <c r="T19" i="7"/>
  <c r="S19" i="7"/>
  <c r="R19" i="7"/>
  <c r="P19" i="7"/>
  <c r="O19" i="7"/>
  <c r="N19" i="7"/>
  <c r="M19" i="7"/>
  <c r="L19" i="7"/>
  <c r="K19" i="7"/>
  <c r="G19" i="7"/>
  <c r="C19" i="7" s="1"/>
  <c r="F19" i="7"/>
  <c r="E19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P18" i="7"/>
  <c r="O18" i="7"/>
  <c r="N18" i="7"/>
  <c r="M18" i="7"/>
  <c r="L18" i="7"/>
  <c r="K18" i="7"/>
  <c r="G18" i="7"/>
  <c r="C18" i="7" s="1"/>
  <c r="F18" i="7"/>
  <c r="E18" i="7"/>
  <c r="AF17" i="7"/>
  <c r="AE17" i="7"/>
  <c r="AD17" i="7"/>
  <c r="AC17" i="7"/>
  <c r="AB17" i="7"/>
  <c r="AA17" i="7"/>
  <c r="Z17" i="7"/>
  <c r="Y17" i="7"/>
  <c r="AJ17" i="7" s="1"/>
  <c r="X17" i="7"/>
  <c r="W17" i="7"/>
  <c r="V17" i="7"/>
  <c r="U17" i="7"/>
  <c r="T17" i="7"/>
  <c r="S17" i="7"/>
  <c r="R17" i="7"/>
  <c r="P17" i="7"/>
  <c r="O17" i="7"/>
  <c r="N17" i="7"/>
  <c r="M17" i="7"/>
  <c r="L17" i="7"/>
  <c r="K17" i="7"/>
  <c r="G17" i="7"/>
  <c r="C17" i="7" s="1"/>
  <c r="F17" i="7"/>
  <c r="E17" i="7"/>
  <c r="AF16" i="7"/>
  <c r="AE16" i="7"/>
  <c r="AD16" i="7"/>
  <c r="AC16" i="7"/>
  <c r="AB16" i="7"/>
  <c r="AA16" i="7"/>
  <c r="Z16" i="7"/>
  <c r="Y16" i="7"/>
  <c r="AI16" i="7" s="1"/>
  <c r="X16" i="7"/>
  <c r="W16" i="7"/>
  <c r="V16" i="7"/>
  <c r="U16" i="7"/>
  <c r="T16" i="7"/>
  <c r="S16" i="7"/>
  <c r="R16" i="7"/>
  <c r="P16" i="7"/>
  <c r="O16" i="7"/>
  <c r="N16" i="7"/>
  <c r="M16" i="7"/>
  <c r="L16" i="7"/>
  <c r="K16" i="7"/>
  <c r="G16" i="7"/>
  <c r="C16" i="7" s="1"/>
  <c r="F16" i="7"/>
  <c r="E16" i="7"/>
  <c r="AF15" i="7"/>
  <c r="AE15" i="7"/>
  <c r="AD15" i="7"/>
  <c r="AC15" i="7"/>
  <c r="AB15" i="7"/>
  <c r="AA15" i="7"/>
  <c r="Z15" i="7"/>
  <c r="Y15" i="7"/>
  <c r="AH15" i="7" s="1"/>
  <c r="X15" i="7"/>
  <c r="W15" i="7"/>
  <c r="V15" i="7"/>
  <c r="U15" i="7"/>
  <c r="T15" i="7"/>
  <c r="S15" i="7"/>
  <c r="R15" i="7"/>
  <c r="P15" i="7"/>
  <c r="O15" i="7"/>
  <c r="N15" i="7"/>
  <c r="M15" i="7"/>
  <c r="L15" i="7"/>
  <c r="K15" i="7"/>
  <c r="G15" i="7"/>
  <c r="C15" i="7" s="1"/>
  <c r="F15" i="7"/>
  <c r="E15" i="7"/>
  <c r="AF14" i="7"/>
  <c r="AE14" i="7"/>
  <c r="AD14" i="7"/>
  <c r="AC14" i="7"/>
  <c r="AB14" i="7"/>
  <c r="AA14" i="7"/>
  <c r="Z14" i="7"/>
  <c r="Y14" i="7"/>
  <c r="AK14" i="7" s="1"/>
  <c r="X14" i="7"/>
  <c r="W14" i="7"/>
  <c r="V14" i="7"/>
  <c r="U14" i="7"/>
  <c r="T14" i="7"/>
  <c r="S14" i="7"/>
  <c r="R14" i="7"/>
  <c r="P14" i="7"/>
  <c r="O14" i="7"/>
  <c r="N14" i="7"/>
  <c r="M14" i="7"/>
  <c r="L14" i="7"/>
  <c r="K14" i="7"/>
  <c r="G14" i="7"/>
  <c r="C14" i="7" s="1"/>
  <c r="F14" i="7"/>
  <c r="E14" i="7"/>
  <c r="AF13" i="7"/>
  <c r="AE13" i="7"/>
  <c r="AD13" i="7"/>
  <c r="AC13" i="7"/>
  <c r="AB13" i="7"/>
  <c r="AA13" i="7"/>
  <c r="Z13" i="7"/>
  <c r="Y13" i="7"/>
  <c r="AJ13" i="7" s="1"/>
  <c r="X13" i="7"/>
  <c r="W13" i="7"/>
  <c r="V13" i="7"/>
  <c r="U13" i="7"/>
  <c r="T13" i="7"/>
  <c r="S13" i="7"/>
  <c r="R13" i="7"/>
  <c r="P13" i="7"/>
  <c r="O13" i="7"/>
  <c r="N13" i="7"/>
  <c r="M13" i="7"/>
  <c r="L13" i="7"/>
  <c r="K13" i="7"/>
  <c r="G13" i="7"/>
  <c r="C13" i="7" s="1"/>
  <c r="F13" i="7"/>
  <c r="E13" i="7"/>
  <c r="AF12" i="7"/>
  <c r="AE12" i="7"/>
  <c r="AD12" i="7"/>
  <c r="AC12" i="7"/>
  <c r="AB12" i="7"/>
  <c r="AA12" i="7"/>
  <c r="Z12" i="7"/>
  <c r="Y12" i="7"/>
  <c r="AI12" i="7" s="1"/>
  <c r="X12" i="7"/>
  <c r="W12" i="7"/>
  <c r="V12" i="7"/>
  <c r="U12" i="7"/>
  <c r="T12" i="7"/>
  <c r="S12" i="7"/>
  <c r="R12" i="7"/>
  <c r="P12" i="7"/>
  <c r="O12" i="7"/>
  <c r="N12" i="7"/>
  <c r="M12" i="7"/>
  <c r="L12" i="7"/>
  <c r="K12" i="7"/>
  <c r="G12" i="7"/>
  <c r="C12" i="7" s="1"/>
  <c r="F12" i="7"/>
  <c r="E12" i="7"/>
  <c r="AF11" i="7"/>
  <c r="AE11" i="7"/>
  <c r="AD11" i="7"/>
  <c r="AC11" i="7"/>
  <c r="AB11" i="7"/>
  <c r="AA11" i="7"/>
  <c r="Z11" i="7"/>
  <c r="Y11" i="7"/>
  <c r="AH11" i="7" s="1"/>
  <c r="X11" i="7"/>
  <c r="W11" i="7"/>
  <c r="V11" i="7"/>
  <c r="U11" i="7"/>
  <c r="T11" i="7"/>
  <c r="S11" i="7"/>
  <c r="R11" i="7"/>
  <c r="P11" i="7"/>
  <c r="O11" i="7"/>
  <c r="N11" i="7"/>
  <c r="M11" i="7"/>
  <c r="L11" i="7"/>
  <c r="K11" i="7"/>
  <c r="G11" i="7"/>
  <c r="C11" i="7" s="1"/>
  <c r="F11" i="7"/>
  <c r="E11" i="7"/>
  <c r="AF10" i="7"/>
  <c r="AE10" i="7"/>
  <c r="AD10" i="7"/>
  <c r="AC10" i="7"/>
  <c r="AB10" i="7"/>
  <c r="AA10" i="7"/>
  <c r="Z10" i="7"/>
  <c r="Y10" i="7"/>
  <c r="AK10" i="7" s="1"/>
  <c r="X10" i="7"/>
  <c r="W10" i="7"/>
  <c r="V10" i="7"/>
  <c r="U10" i="7"/>
  <c r="T10" i="7"/>
  <c r="S10" i="7"/>
  <c r="R10" i="7"/>
  <c r="P10" i="7"/>
  <c r="O10" i="7"/>
  <c r="N10" i="7"/>
  <c r="M10" i="7"/>
  <c r="K10" i="7"/>
  <c r="G10" i="7"/>
  <c r="C10" i="7" s="1"/>
  <c r="F10" i="7"/>
  <c r="E10" i="7"/>
  <c r="AF9" i="7"/>
  <c r="AE9" i="7"/>
  <c r="AD9" i="7"/>
  <c r="AC9" i="7"/>
  <c r="AB9" i="7"/>
  <c r="AA9" i="7"/>
  <c r="Z9" i="7"/>
  <c r="Y9" i="7"/>
  <c r="AI9" i="7" s="1"/>
  <c r="X9" i="7"/>
  <c r="W9" i="7"/>
  <c r="V9" i="7"/>
  <c r="U9" i="7"/>
  <c r="T9" i="7"/>
  <c r="S9" i="7"/>
  <c r="R9" i="7"/>
  <c r="P9" i="7"/>
  <c r="O9" i="7"/>
  <c r="N9" i="7"/>
  <c r="M9" i="7"/>
  <c r="K9" i="7"/>
  <c r="G9" i="7"/>
  <c r="C9" i="7" s="1"/>
  <c r="F9" i="7"/>
  <c r="E9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P8" i="7"/>
  <c r="O8" i="7"/>
  <c r="N8" i="7"/>
  <c r="M8" i="7"/>
  <c r="K8" i="7"/>
  <c r="G8" i="7"/>
  <c r="C8" i="7" s="1"/>
  <c r="F8" i="7"/>
  <c r="E8" i="7"/>
  <c r="AF7" i="7"/>
  <c r="AE7" i="7"/>
  <c r="AD7" i="7"/>
  <c r="AC7" i="7"/>
  <c r="AB7" i="7"/>
  <c r="AA7" i="7"/>
  <c r="Z7" i="7"/>
  <c r="Y7" i="7"/>
  <c r="AI7" i="7" s="1"/>
  <c r="X7" i="7"/>
  <c r="W7" i="7"/>
  <c r="V7" i="7"/>
  <c r="U7" i="7"/>
  <c r="T7" i="7"/>
  <c r="S7" i="7"/>
  <c r="R7" i="7"/>
  <c r="P7" i="7"/>
  <c r="O7" i="7"/>
  <c r="N7" i="7"/>
  <c r="M7" i="7"/>
  <c r="K7" i="7"/>
  <c r="G7" i="7"/>
  <c r="C7" i="7" s="1"/>
  <c r="F7" i="7"/>
  <c r="E7" i="7"/>
  <c r="AF6" i="7"/>
  <c r="AE6" i="7"/>
  <c r="AD6" i="7"/>
  <c r="AC6" i="7"/>
  <c r="AB6" i="7"/>
  <c r="AA6" i="7"/>
  <c r="Z6" i="7"/>
  <c r="Y6" i="7"/>
  <c r="AK6" i="7" s="1"/>
  <c r="X6" i="7"/>
  <c r="W6" i="7"/>
  <c r="V6" i="7"/>
  <c r="U6" i="7"/>
  <c r="T6" i="7"/>
  <c r="S6" i="7"/>
  <c r="R6" i="7"/>
  <c r="P6" i="7"/>
  <c r="O6" i="7"/>
  <c r="N6" i="7"/>
  <c r="M6" i="7"/>
  <c r="K6" i="7"/>
  <c r="G6" i="7"/>
  <c r="C6" i="7" s="1"/>
  <c r="F6" i="7"/>
  <c r="E6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P5" i="7"/>
  <c r="O5" i="7"/>
  <c r="N5" i="7"/>
  <c r="M5" i="7"/>
  <c r="K5" i="7"/>
  <c r="G5" i="7"/>
  <c r="C5" i="7" s="1"/>
  <c r="F5" i="7"/>
  <c r="E5" i="7"/>
  <c r="AF4" i="7"/>
  <c r="AE4" i="7"/>
  <c r="AD4" i="7"/>
  <c r="AC4" i="7"/>
  <c r="AB4" i="7"/>
  <c r="AA4" i="7"/>
  <c r="Z4" i="7"/>
  <c r="Y4" i="7"/>
  <c r="AK4" i="7" s="1"/>
  <c r="X4" i="7"/>
  <c r="W4" i="7"/>
  <c r="V4" i="7"/>
  <c r="U4" i="7"/>
  <c r="T4" i="7"/>
  <c r="S4" i="7"/>
  <c r="R4" i="7"/>
  <c r="P4" i="7"/>
  <c r="O4" i="7"/>
  <c r="N4" i="7"/>
  <c r="M4" i="7"/>
  <c r="K4" i="7"/>
  <c r="G4" i="7"/>
  <c r="C4" i="7" s="1"/>
  <c r="F4" i="7"/>
  <c r="E4" i="7"/>
  <c r="AF3" i="7"/>
  <c r="AE3" i="7"/>
  <c r="AD3" i="7"/>
  <c r="AC3" i="7"/>
  <c r="AB3" i="7"/>
  <c r="AA3" i="7"/>
  <c r="Z3" i="7"/>
  <c r="Y3" i="7"/>
  <c r="AI3" i="7" s="1"/>
  <c r="X3" i="7"/>
  <c r="W3" i="7"/>
  <c r="V3" i="7"/>
  <c r="U3" i="7"/>
  <c r="T3" i="7"/>
  <c r="S3" i="7"/>
  <c r="R3" i="7"/>
  <c r="P3" i="7"/>
  <c r="O3" i="7"/>
  <c r="N3" i="7"/>
  <c r="M3" i="7"/>
  <c r="K3" i="7"/>
  <c r="G3" i="7"/>
  <c r="C3" i="7" s="1"/>
  <c r="F3" i="7"/>
  <c r="E3" i="7"/>
  <c r="N205" i="5"/>
  <c r="M205" i="5"/>
  <c r="L205" i="5"/>
  <c r="J205" i="5"/>
  <c r="N204" i="5"/>
  <c r="M204" i="5"/>
  <c r="L204" i="5"/>
  <c r="J204" i="5"/>
  <c r="N203" i="5"/>
  <c r="M203" i="5"/>
  <c r="L203" i="5"/>
  <c r="J203" i="5"/>
  <c r="N202" i="5"/>
  <c r="M202" i="5"/>
  <c r="L202" i="5"/>
  <c r="J202" i="5"/>
  <c r="N201" i="5"/>
  <c r="M201" i="5"/>
  <c r="L201" i="5"/>
  <c r="J201" i="5"/>
  <c r="N200" i="5"/>
  <c r="M200" i="5"/>
  <c r="L200" i="5"/>
  <c r="J200" i="5"/>
  <c r="N199" i="5"/>
  <c r="M199" i="5"/>
  <c r="L199" i="5"/>
  <c r="J199" i="5"/>
  <c r="N198" i="5"/>
  <c r="M198" i="5"/>
  <c r="L198" i="5"/>
  <c r="J198" i="5"/>
  <c r="N197" i="5"/>
  <c r="M197" i="5"/>
  <c r="L197" i="5"/>
  <c r="J197" i="5"/>
  <c r="N196" i="5"/>
  <c r="M196" i="5"/>
  <c r="L196" i="5"/>
  <c r="J196" i="5"/>
  <c r="N195" i="5"/>
  <c r="M195" i="5"/>
  <c r="L195" i="5"/>
  <c r="J195" i="5"/>
  <c r="N194" i="5"/>
  <c r="M194" i="5"/>
  <c r="L194" i="5"/>
  <c r="J194" i="5"/>
  <c r="N193" i="5"/>
  <c r="M193" i="5"/>
  <c r="L193" i="5"/>
  <c r="J193" i="5"/>
  <c r="N192" i="5"/>
  <c r="M192" i="5"/>
  <c r="L192" i="5"/>
  <c r="J192" i="5"/>
  <c r="N191" i="5"/>
  <c r="M191" i="5"/>
  <c r="L191" i="5"/>
  <c r="J191" i="5"/>
  <c r="N190" i="5"/>
  <c r="M190" i="5"/>
  <c r="L190" i="5"/>
  <c r="J190" i="5"/>
  <c r="N189" i="5"/>
  <c r="M189" i="5"/>
  <c r="L189" i="5"/>
  <c r="J189" i="5"/>
  <c r="N188" i="5"/>
  <c r="M188" i="5"/>
  <c r="L188" i="5"/>
  <c r="J188" i="5"/>
  <c r="N187" i="5"/>
  <c r="M187" i="5"/>
  <c r="L187" i="5"/>
  <c r="J187" i="5"/>
  <c r="N186" i="5"/>
  <c r="M186" i="5"/>
  <c r="L186" i="5"/>
  <c r="J186" i="5"/>
  <c r="N185" i="5"/>
  <c r="M185" i="5"/>
  <c r="L185" i="5"/>
  <c r="J185" i="5"/>
  <c r="N184" i="5"/>
  <c r="M184" i="5"/>
  <c r="L184" i="5"/>
  <c r="J184" i="5"/>
  <c r="N183" i="5"/>
  <c r="M183" i="5"/>
  <c r="L183" i="5"/>
  <c r="J183" i="5"/>
  <c r="N182" i="5"/>
  <c r="M182" i="5"/>
  <c r="L182" i="5"/>
  <c r="J182" i="5"/>
  <c r="N181" i="5"/>
  <c r="M181" i="5"/>
  <c r="L181" i="5"/>
  <c r="J181" i="5"/>
  <c r="N180" i="5"/>
  <c r="M180" i="5"/>
  <c r="L180" i="5"/>
  <c r="J180" i="5"/>
  <c r="N179" i="5"/>
  <c r="M179" i="5"/>
  <c r="L179" i="5"/>
  <c r="J179" i="5"/>
  <c r="N178" i="5"/>
  <c r="M178" i="5"/>
  <c r="L178" i="5"/>
  <c r="J178" i="5"/>
  <c r="N177" i="5"/>
  <c r="M177" i="5"/>
  <c r="L177" i="5"/>
  <c r="J177" i="5"/>
  <c r="N176" i="5"/>
  <c r="M176" i="5"/>
  <c r="L176" i="5"/>
  <c r="J176" i="5"/>
  <c r="N175" i="5"/>
  <c r="M175" i="5"/>
  <c r="L175" i="5"/>
  <c r="J175" i="5"/>
  <c r="N174" i="5"/>
  <c r="M174" i="5"/>
  <c r="L174" i="5"/>
  <c r="J174" i="5"/>
  <c r="N173" i="5"/>
  <c r="M173" i="5"/>
  <c r="L173" i="5"/>
  <c r="J173" i="5"/>
  <c r="N172" i="5"/>
  <c r="M172" i="5"/>
  <c r="L172" i="5"/>
  <c r="J172" i="5"/>
  <c r="N171" i="5"/>
  <c r="M171" i="5"/>
  <c r="L171" i="5"/>
  <c r="J171" i="5"/>
  <c r="N170" i="5"/>
  <c r="M170" i="5"/>
  <c r="L170" i="5"/>
  <c r="J170" i="5"/>
  <c r="N169" i="5"/>
  <c r="M169" i="5"/>
  <c r="L169" i="5"/>
  <c r="J169" i="5"/>
  <c r="N168" i="5"/>
  <c r="M168" i="5"/>
  <c r="L168" i="5"/>
  <c r="J168" i="5"/>
  <c r="N167" i="5"/>
  <c r="M167" i="5"/>
  <c r="L167" i="5"/>
  <c r="J167" i="5"/>
  <c r="N166" i="5"/>
  <c r="M166" i="5"/>
  <c r="L166" i="5"/>
  <c r="J166" i="5"/>
  <c r="N165" i="5"/>
  <c r="M165" i="5"/>
  <c r="L165" i="5"/>
  <c r="J165" i="5"/>
  <c r="N164" i="5"/>
  <c r="M164" i="5"/>
  <c r="L164" i="5"/>
  <c r="J164" i="5"/>
  <c r="N163" i="5"/>
  <c r="M163" i="5"/>
  <c r="L163" i="5"/>
  <c r="J163" i="5"/>
  <c r="N162" i="5"/>
  <c r="M162" i="5"/>
  <c r="L162" i="5"/>
  <c r="J162" i="5"/>
  <c r="N161" i="5"/>
  <c r="M161" i="5"/>
  <c r="L161" i="5"/>
  <c r="J161" i="5"/>
  <c r="N160" i="5"/>
  <c r="M160" i="5"/>
  <c r="L160" i="5"/>
  <c r="J160" i="5"/>
  <c r="N159" i="5"/>
  <c r="M159" i="5"/>
  <c r="L159" i="5"/>
  <c r="J159" i="5"/>
  <c r="N158" i="5"/>
  <c r="M158" i="5"/>
  <c r="L158" i="5"/>
  <c r="J158" i="5"/>
  <c r="N157" i="5"/>
  <c r="M157" i="5"/>
  <c r="L157" i="5"/>
  <c r="J157" i="5"/>
  <c r="N156" i="5"/>
  <c r="M156" i="5"/>
  <c r="L156" i="5"/>
  <c r="J156" i="5"/>
  <c r="N155" i="5"/>
  <c r="M155" i="5"/>
  <c r="L155" i="5"/>
  <c r="J155" i="5"/>
  <c r="N154" i="5"/>
  <c r="M154" i="5"/>
  <c r="L154" i="5"/>
  <c r="J154" i="5"/>
  <c r="N153" i="5"/>
  <c r="M153" i="5"/>
  <c r="L153" i="5"/>
  <c r="J153" i="5"/>
  <c r="N152" i="5"/>
  <c r="M152" i="5"/>
  <c r="L152" i="5"/>
  <c r="J152" i="5"/>
  <c r="N151" i="5"/>
  <c r="M151" i="5"/>
  <c r="L151" i="5"/>
  <c r="J151" i="5"/>
  <c r="N150" i="5"/>
  <c r="M150" i="5"/>
  <c r="L150" i="5"/>
  <c r="J150" i="5"/>
  <c r="N149" i="5"/>
  <c r="M149" i="5"/>
  <c r="L149" i="5"/>
  <c r="J149" i="5"/>
  <c r="N148" i="5"/>
  <c r="M148" i="5"/>
  <c r="L148" i="5"/>
  <c r="J148" i="5"/>
  <c r="N147" i="5"/>
  <c r="M147" i="5"/>
  <c r="L147" i="5"/>
  <c r="J147" i="5"/>
  <c r="N146" i="5"/>
  <c r="M146" i="5"/>
  <c r="L146" i="5"/>
  <c r="J146" i="5"/>
  <c r="N145" i="5"/>
  <c r="M145" i="5"/>
  <c r="L145" i="5"/>
  <c r="J145" i="5"/>
  <c r="N144" i="5"/>
  <c r="M144" i="5"/>
  <c r="L144" i="5"/>
  <c r="J144" i="5"/>
  <c r="N143" i="5"/>
  <c r="M143" i="5"/>
  <c r="L143" i="5"/>
  <c r="J143" i="5"/>
  <c r="N142" i="5"/>
  <c r="M142" i="5"/>
  <c r="L142" i="5"/>
  <c r="J142" i="5"/>
  <c r="N141" i="5"/>
  <c r="M141" i="5"/>
  <c r="L141" i="5"/>
  <c r="J141" i="5"/>
  <c r="N140" i="5"/>
  <c r="M140" i="5"/>
  <c r="L140" i="5"/>
  <c r="J140" i="5"/>
  <c r="N139" i="5"/>
  <c r="M139" i="5"/>
  <c r="L139" i="5"/>
  <c r="J139" i="5"/>
  <c r="N138" i="5"/>
  <c r="M138" i="5"/>
  <c r="L138" i="5"/>
  <c r="J138" i="5"/>
  <c r="N137" i="5"/>
  <c r="M137" i="5"/>
  <c r="L137" i="5"/>
  <c r="J137" i="5"/>
  <c r="N136" i="5"/>
  <c r="M136" i="5"/>
  <c r="L136" i="5"/>
  <c r="J136" i="5"/>
  <c r="N135" i="5"/>
  <c r="M135" i="5"/>
  <c r="L135" i="5"/>
  <c r="J135" i="5"/>
  <c r="N134" i="5"/>
  <c r="M134" i="5"/>
  <c r="L134" i="5"/>
  <c r="J134" i="5"/>
  <c r="N133" i="5"/>
  <c r="M133" i="5"/>
  <c r="L133" i="5"/>
  <c r="J133" i="5"/>
  <c r="F133" i="5"/>
  <c r="D133" i="5"/>
  <c r="N132" i="5"/>
  <c r="M132" i="5"/>
  <c r="L132" i="5"/>
  <c r="J132" i="5"/>
  <c r="F132" i="5"/>
  <c r="D132" i="5"/>
  <c r="N131" i="5"/>
  <c r="M131" i="5"/>
  <c r="L131" i="5"/>
  <c r="J131" i="5"/>
  <c r="F131" i="5"/>
  <c r="D131" i="5"/>
  <c r="N130" i="5"/>
  <c r="M130" i="5"/>
  <c r="L130" i="5"/>
  <c r="J130" i="5"/>
  <c r="F130" i="5"/>
  <c r="D130" i="5"/>
  <c r="N129" i="5"/>
  <c r="M129" i="5"/>
  <c r="L129" i="5"/>
  <c r="J129" i="5"/>
  <c r="F129" i="5"/>
  <c r="D129" i="5"/>
  <c r="N128" i="5"/>
  <c r="M128" i="5"/>
  <c r="L128" i="5"/>
  <c r="J128" i="5"/>
  <c r="F128" i="5"/>
  <c r="D128" i="5"/>
  <c r="N127" i="5"/>
  <c r="M127" i="5"/>
  <c r="L127" i="5"/>
  <c r="J127" i="5"/>
  <c r="F127" i="5"/>
  <c r="D127" i="5"/>
  <c r="N126" i="5"/>
  <c r="M126" i="5"/>
  <c r="L126" i="5"/>
  <c r="J126" i="5"/>
  <c r="F126" i="5"/>
  <c r="D126" i="5"/>
  <c r="N125" i="5"/>
  <c r="M125" i="5"/>
  <c r="L125" i="5"/>
  <c r="J125" i="5"/>
  <c r="F125" i="5"/>
  <c r="D125" i="5"/>
  <c r="N124" i="5"/>
  <c r="M124" i="5"/>
  <c r="L124" i="5"/>
  <c r="J124" i="5"/>
  <c r="F124" i="5"/>
  <c r="D124" i="5"/>
  <c r="N123" i="5"/>
  <c r="M123" i="5"/>
  <c r="L123" i="5"/>
  <c r="J123" i="5"/>
  <c r="F123" i="5"/>
  <c r="D123" i="5"/>
  <c r="N122" i="5"/>
  <c r="M122" i="5"/>
  <c r="L122" i="5"/>
  <c r="J122" i="5"/>
  <c r="F122" i="5"/>
  <c r="D122" i="5"/>
  <c r="N121" i="5"/>
  <c r="M121" i="5"/>
  <c r="L121" i="5"/>
  <c r="J121" i="5"/>
  <c r="F121" i="5"/>
  <c r="D121" i="5"/>
  <c r="N120" i="5"/>
  <c r="M120" i="5"/>
  <c r="L120" i="5"/>
  <c r="J120" i="5"/>
  <c r="F120" i="5"/>
  <c r="D120" i="5"/>
  <c r="N119" i="5"/>
  <c r="M119" i="5"/>
  <c r="L119" i="5"/>
  <c r="J119" i="5"/>
  <c r="F119" i="5"/>
  <c r="D119" i="5"/>
  <c r="N118" i="5"/>
  <c r="M118" i="5"/>
  <c r="L118" i="5"/>
  <c r="J118" i="5"/>
  <c r="F118" i="5"/>
  <c r="D118" i="5"/>
  <c r="N117" i="5"/>
  <c r="M117" i="5"/>
  <c r="L117" i="5"/>
  <c r="J117" i="5"/>
  <c r="D117" i="5"/>
  <c r="N116" i="5"/>
  <c r="M116" i="5"/>
  <c r="L116" i="5"/>
  <c r="J116" i="5"/>
  <c r="D116" i="5"/>
  <c r="N115" i="5"/>
  <c r="M115" i="5"/>
  <c r="L115" i="5"/>
  <c r="J115" i="5"/>
  <c r="D115" i="5"/>
  <c r="N114" i="5"/>
  <c r="M114" i="5"/>
  <c r="L114" i="5"/>
  <c r="J114" i="5"/>
  <c r="D114" i="5"/>
  <c r="N113" i="5"/>
  <c r="J113" i="5"/>
  <c r="D113" i="5"/>
  <c r="N112" i="5"/>
  <c r="J112" i="5"/>
  <c r="D112" i="5"/>
  <c r="J111" i="5"/>
  <c r="D111" i="5"/>
  <c r="J110" i="5"/>
  <c r="D110" i="5"/>
  <c r="J102" i="5"/>
  <c r="I102" i="5"/>
  <c r="D102" i="5"/>
  <c r="B102" i="5"/>
  <c r="J101" i="5"/>
  <c r="I101" i="5"/>
  <c r="D101" i="5"/>
  <c r="B101" i="5"/>
  <c r="J100" i="5"/>
  <c r="I100" i="5"/>
  <c r="D100" i="5"/>
  <c r="B100" i="5"/>
  <c r="J99" i="5"/>
  <c r="D99" i="5"/>
  <c r="B99" i="5"/>
  <c r="J98" i="5"/>
  <c r="I98" i="5"/>
  <c r="D98" i="5"/>
  <c r="B98" i="5"/>
  <c r="J97" i="5"/>
  <c r="I97" i="5"/>
  <c r="D97" i="5"/>
  <c r="B97" i="5"/>
  <c r="J96" i="5"/>
  <c r="I96" i="5"/>
  <c r="D96" i="5"/>
  <c r="B96" i="5"/>
  <c r="J95" i="5"/>
  <c r="D95" i="5"/>
  <c r="B95" i="5"/>
  <c r="J94" i="5"/>
  <c r="I94" i="5"/>
  <c r="D94" i="5"/>
  <c r="B94" i="5"/>
  <c r="J93" i="5"/>
  <c r="I93" i="5"/>
  <c r="D93" i="5"/>
  <c r="B93" i="5"/>
  <c r="J92" i="5"/>
  <c r="I92" i="5"/>
  <c r="D92" i="5"/>
  <c r="B92" i="5"/>
  <c r="J91" i="5"/>
  <c r="D91" i="5"/>
  <c r="B91" i="5"/>
  <c r="J90" i="5"/>
  <c r="I90" i="5"/>
  <c r="D90" i="5"/>
  <c r="B90" i="5"/>
  <c r="J89" i="5"/>
  <c r="I89" i="5"/>
  <c r="D89" i="5"/>
  <c r="B89" i="5"/>
  <c r="J88" i="5"/>
  <c r="I88" i="5"/>
  <c r="D88" i="5"/>
  <c r="B88" i="5"/>
  <c r="J87" i="5"/>
  <c r="D87" i="5"/>
  <c r="B87" i="5"/>
  <c r="J86" i="5"/>
  <c r="I86" i="5"/>
  <c r="D86" i="5"/>
  <c r="B86" i="5"/>
  <c r="J85" i="5"/>
  <c r="I85" i="5"/>
  <c r="D85" i="5"/>
  <c r="B85" i="5"/>
  <c r="J84" i="5"/>
  <c r="I84" i="5"/>
  <c r="D84" i="5"/>
  <c r="B84" i="5"/>
  <c r="J83" i="5"/>
  <c r="D83" i="5"/>
  <c r="B83" i="5"/>
  <c r="J82" i="5"/>
  <c r="I82" i="5"/>
  <c r="D82" i="5"/>
  <c r="B82" i="5"/>
  <c r="J81" i="5"/>
  <c r="I81" i="5"/>
  <c r="D81" i="5"/>
  <c r="B81" i="5"/>
  <c r="J80" i="5"/>
  <c r="I80" i="5"/>
  <c r="D80" i="5"/>
  <c r="B80" i="5"/>
  <c r="J79" i="5"/>
  <c r="D79" i="5"/>
  <c r="B79" i="5"/>
  <c r="J78" i="5"/>
  <c r="I78" i="5"/>
  <c r="D78" i="5"/>
  <c r="B78" i="5"/>
  <c r="J77" i="5"/>
  <c r="I77" i="5"/>
  <c r="D77" i="5"/>
  <c r="B77" i="5"/>
  <c r="J76" i="5"/>
  <c r="I76" i="5"/>
  <c r="D76" i="5"/>
  <c r="B76" i="5"/>
  <c r="J75" i="5"/>
  <c r="I75" i="5"/>
  <c r="D75" i="5"/>
  <c r="B75" i="5"/>
  <c r="J74" i="5"/>
  <c r="I74" i="5"/>
  <c r="D74" i="5"/>
  <c r="B74" i="5"/>
  <c r="J73" i="5"/>
  <c r="I73" i="5"/>
  <c r="D73" i="5"/>
  <c r="B73" i="5"/>
  <c r="J72" i="5"/>
  <c r="I72" i="5"/>
  <c r="D72" i="5"/>
  <c r="B72" i="5"/>
  <c r="J71" i="5"/>
  <c r="I71" i="5"/>
  <c r="D71" i="5"/>
  <c r="B71" i="5"/>
  <c r="J70" i="5"/>
  <c r="I70" i="5"/>
  <c r="D70" i="5"/>
  <c r="B70" i="5"/>
  <c r="J69" i="5"/>
  <c r="I69" i="5"/>
  <c r="D69" i="5"/>
  <c r="B69" i="5"/>
  <c r="J68" i="5"/>
  <c r="I68" i="5"/>
  <c r="D68" i="5"/>
  <c r="B68" i="5"/>
  <c r="J67" i="5"/>
  <c r="I67" i="5"/>
  <c r="D67" i="5"/>
  <c r="B67" i="5"/>
  <c r="J66" i="5"/>
  <c r="I66" i="5"/>
  <c r="D66" i="5"/>
  <c r="B66" i="5"/>
  <c r="J65" i="5"/>
  <c r="I65" i="5"/>
  <c r="D65" i="5"/>
  <c r="B65" i="5"/>
  <c r="J64" i="5"/>
  <c r="I64" i="5"/>
  <c r="D64" i="5"/>
  <c r="B64" i="5"/>
  <c r="J63" i="5"/>
  <c r="I63" i="5"/>
  <c r="D63" i="5"/>
  <c r="B63" i="5"/>
  <c r="J62" i="5"/>
  <c r="I62" i="5"/>
  <c r="D62" i="5"/>
  <c r="B62" i="5"/>
  <c r="J61" i="5"/>
  <c r="I61" i="5"/>
  <c r="D61" i="5"/>
  <c r="B61" i="5"/>
  <c r="J60" i="5"/>
  <c r="D60" i="5"/>
  <c r="B60" i="5"/>
  <c r="J59" i="5"/>
  <c r="D59" i="5"/>
  <c r="B59" i="5"/>
  <c r="J58" i="5"/>
  <c r="D58" i="5"/>
  <c r="B58" i="5"/>
  <c r="F26" i="5"/>
  <c r="F25" i="5"/>
  <c r="F24" i="5"/>
  <c r="F23" i="5"/>
  <c r="F22" i="5"/>
  <c r="F21" i="5"/>
  <c r="F20" i="5"/>
  <c r="F19" i="5"/>
  <c r="F18" i="5"/>
  <c r="F17" i="5"/>
  <c r="H16" i="5"/>
  <c r="F16" i="5"/>
  <c r="F15" i="5"/>
  <c r="F14" i="5"/>
  <c r="F13" i="5"/>
  <c r="F12" i="5"/>
  <c r="F11" i="5"/>
  <c r="F10" i="5"/>
  <c r="F9" i="5"/>
  <c r="F8" i="5"/>
  <c r="F7" i="5"/>
  <c r="AN642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O642" i="4" s="1"/>
  <c r="AA642" i="4"/>
  <c r="Z642" i="4"/>
  <c r="Y642" i="4"/>
  <c r="X642" i="4"/>
  <c r="W642" i="4"/>
  <c r="V642" i="4"/>
  <c r="U642" i="4"/>
  <c r="T642" i="4"/>
  <c r="S642" i="4"/>
  <c r="R642" i="4"/>
  <c r="Q642" i="4"/>
  <c r="P642" i="4"/>
  <c r="M642" i="4"/>
  <c r="K642" i="4"/>
  <c r="G642" i="4"/>
  <c r="F642" i="4"/>
  <c r="E642" i="4"/>
  <c r="E642" i="9" s="1"/>
  <c r="A642" i="4"/>
  <c r="AN641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M641" i="4"/>
  <c r="L641" i="4"/>
  <c r="K641" i="4"/>
  <c r="M641" i="9" s="1"/>
  <c r="G641" i="4"/>
  <c r="F641" i="4"/>
  <c r="E641" i="4"/>
  <c r="E641" i="9" s="1"/>
  <c r="A641" i="4"/>
  <c r="AN640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AO640" i="4" s="1"/>
  <c r="P640" i="4"/>
  <c r="M640" i="4"/>
  <c r="K640" i="4"/>
  <c r="M640" i="9" s="1"/>
  <c r="G640" i="4"/>
  <c r="F640" i="4"/>
  <c r="E640" i="4"/>
  <c r="E640" i="9" s="1"/>
  <c r="A640" i="4"/>
  <c r="AN639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AO639" i="4" s="1"/>
  <c r="P639" i="4"/>
  <c r="M639" i="4"/>
  <c r="K639" i="4"/>
  <c r="M639" i="9" s="1"/>
  <c r="G639" i="4"/>
  <c r="F639" i="4"/>
  <c r="E639" i="4"/>
  <c r="E639" i="9" s="1"/>
  <c r="A639" i="4"/>
  <c r="AN638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AO638" i="4" s="1"/>
  <c r="P638" i="4"/>
  <c r="M638" i="4"/>
  <c r="K638" i="4"/>
  <c r="G638" i="4"/>
  <c r="F638" i="4"/>
  <c r="E638" i="4"/>
  <c r="E638" i="9" s="1"/>
  <c r="A638" i="4"/>
  <c r="AN637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M637" i="4"/>
  <c r="L637" i="4"/>
  <c r="K637" i="4"/>
  <c r="M637" i="9" s="1"/>
  <c r="G637" i="4"/>
  <c r="F637" i="4"/>
  <c r="E637" i="4"/>
  <c r="E637" i="9" s="1"/>
  <c r="A637" i="4"/>
  <c r="AN636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AO636" i="4" s="1"/>
  <c r="P636" i="4"/>
  <c r="M636" i="4"/>
  <c r="L636" i="4"/>
  <c r="K636" i="4"/>
  <c r="M636" i="9" s="1"/>
  <c r="G636" i="4"/>
  <c r="F636" i="4"/>
  <c r="E636" i="4"/>
  <c r="E636" i="9" s="1"/>
  <c r="A636" i="4"/>
  <c r="AN635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O635" i="4" s="1"/>
  <c r="AA635" i="4"/>
  <c r="Z635" i="4"/>
  <c r="Y635" i="4"/>
  <c r="X635" i="4"/>
  <c r="W635" i="4"/>
  <c r="V635" i="4"/>
  <c r="U635" i="4"/>
  <c r="T635" i="4"/>
  <c r="S635" i="4"/>
  <c r="R635" i="4"/>
  <c r="Q635" i="4"/>
  <c r="P635" i="4"/>
  <c r="M635" i="4"/>
  <c r="K635" i="4"/>
  <c r="M635" i="9" s="1"/>
  <c r="G635" i="4"/>
  <c r="F635" i="4"/>
  <c r="E635" i="4"/>
  <c r="E635" i="9" s="1"/>
  <c r="A635" i="4"/>
  <c r="AR634" i="4"/>
  <c r="AN634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O634" i="4" s="1"/>
  <c r="AA634" i="4"/>
  <c r="Z634" i="4"/>
  <c r="Y634" i="4"/>
  <c r="X634" i="4"/>
  <c r="W634" i="4"/>
  <c r="V634" i="4"/>
  <c r="U634" i="4"/>
  <c r="T634" i="4"/>
  <c r="S634" i="4"/>
  <c r="R634" i="4"/>
  <c r="Q634" i="4"/>
  <c r="P634" i="4"/>
  <c r="M634" i="4"/>
  <c r="K634" i="4"/>
  <c r="G634" i="4"/>
  <c r="F634" i="4"/>
  <c r="E634" i="4"/>
  <c r="E634" i="9" s="1"/>
  <c r="A634" i="4"/>
  <c r="AR633" i="4"/>
  <c r="AS633" i="4" s="1"/>
  <c r="AN633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M633" i="4"/>
  <c r="L633" i="4"/>
  <c r="K633" i="4"/>
  <c r="M633" i="9" s="1"/>
  <c r="AR633" i="9" s="1"/>
  <c r="G633" i="4"/>
  <c r="F633" i="4"/>
  <c r="E633" i="4"/>
  <c r="E633" i="9" s="1"/>
  <c r="A633" i="4"/>
  <c r="AN632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AO632" i="4" s="1"/>
  <c r="P632" i="4"/>
  <c r="M632" i="4"/>
  <c r="K632" i="4"/>
  <c r="G632" i="4"/>
  <c r="F632" i="4"/>
  <c r="E632" i="4"/>
  <c r="E632" i="9" s="1"/>
  <c r="A632" i="4"/>
  <c r="AS631" i="4"/>
  <c r="AR631" i="4"/>
  <c r="AN631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O631" i="4" s="1"/>
  <c r="AA631" i="4"/>
  <c r="Z631" i="4"/>
  <c r="Y631" i="4"/>
  <c r="X631" i="4"/>
  <c r="W631" i="4"/>
  <c r="V631" i="4"/>
  <c r="U631" i="4"/>
  <c r="T631" i="4"/>
  <c r="S631" i="4"/>
  <c r="R631" i="4"/>
  <c r="Q631" i="4"/>
  <c r="P631" i="4"/>
  <c r="M631" i="4"/>
  <c r="K631" i="4"/>
  <c r="M631" i="9" s="1"/>
  <c r="AR631" i="9" s="1"/>
  <c r="G631" i="4"/>
  <c r="F631" i="4"/>
  <c r="E631" i="4"/>
  <c r="E631" i="9" s="1"/>
  <c r="A631" i="4"/>
  <c r="AR630" i="4"/>
  <c r="AN630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O630" i="4" s="1"/>
  <c r="AA630" i="4"/>
  <c r="Z630" i="4"/>
  <c r="Y630" i="4"/>
  <c r="X630" i="4"/>
  <c r="W630" i="4"/>
  <c r="V630" i="4"/>
  <c r="U630" i="4"/>
  <c r="T630" i="4"/>
  <c r="S630" i="4"/>
  <c r="R630" i="4"/>
  <c r="Q630" i="4"/>
  <c r="P630" i="4"/>
  <c r="M630" i="4"/>
  <c r="K630" i="4"/>
  <c r="G630" i="4"/>
  <c r="F630" i="4"/>
  <c r="E630" i="4"/>
  <c r="E630" i="9" s="1"/>
  <c r="A630" i="4"/>
  <c r="AR629" i="4"/>
  <c r="AS629" i="4" s="1"/>
  <c r="AN629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M629" i="4"/>
  <c r="L629" i="4"/>
  <c r="K629" i="4"/>
  <c r="M629" i="9" s="1"/>
  <c r="AR629" i="9" s="1"/>
  <c r="G629" i="4"/>
  <c r="F629" i="4"/>
  <c r="E629" i="4"/>
  <c r="E629" i="9" s="1"/>
  <c r="A629" i="4"/>
  <c r="AN628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AO628" i="4" s="1"/>
  <c r="P628" i="4"/>
  <c r="M628" i="4"/>
  <c r="K628" i="4"/>
  <c r="G628" i="4"/>
  <c r="F628" i="4"/>
  <c r="E628" i="4"/>
  <c r="E628" i="9" s="1"/>
  <c r="A628" i="4"/>
  <c r="AS627" i="4"/>
  <c r="AR627" i="4"/>
  <c r="AN627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O627" i="4" s="1"/>
  <c r="AA627" i="4"/>
  <c r="Z627" i="4"/>
  <c r="Y627" i="4"/>
  <c r="X627" i="4"/>
  <c r="W627" i="4"/>
  <c r="V627" i="4"/>
  <c r="U627" i="4"/>
  <c r="T627" i="4"/>
  <c r="S627" i="4"/>
  <c r="R627" i="4"/>
  <c r="Q627" i="4"/>
  <c r="P627" i="4"/>
  <c r="M627" i="4"/>
  <c r="K627" i="4"/>
  <c r="M627" i="9" s="1"/>
  <c r="AR627" i="9" s="1"/>
  <c r="G627" i="4"/>
  <c r="F627" i="4"/>
  <c r="E627" i="4"/>
  <c r="E627" i="9" s="1"/>
  <c r="A627" i="4"/>
  <c r="AR626" i="4"/>
  <c r="AN626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O626" i="4" s="1"/>
  <c r="AA626" i="4"/>
  <c r="Z626" i="4"/>
  <c r="Y626" i="4"/>
  <c r="X626" i="4"/>
  <c r="W626" i="4"/>
  <c r="V626" i="4"/>
  <c r="U626" i="4"/>
  <c r="T626" i="4"/>
  <c r="S626" i="4"/>
  <c r="R626" i="4"/>
  <c r="Q626" i="4"/>
  <c r="P626" i="4"/>
  <c r="M626" i="4"/>
  <c r="K626" i="4"/>
  <c r="G626" i="4"/>
  <c r="F626" i="4"/>
  <c r="E626" i="4"/>
  <c r="E626" i="9" s="1"/>
  <c r="A626" i="4"/>
  <c r="AR625" i="4"/>
  <c r="AS625" i="4" s="1"/>
  <c r="AN625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M625" i="4"/>
  <c r="L625" i="4"/>
  <c r="K625" i="4"/>
  <c r="M625" i="9" s="1"/>
  <c r="AR625" i="9" s="1"/>
  <c r="G625" i="4"/>
  <c r="F625" i="4"/>
  <c r="E625" i="4"/>
  <c r="E625" i="9" s="1"/>
  <c r="A625" i="4"/>
  <c r="AN624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AO624" i="4" s="1"/>
  <c r="P624" i="4"/>
  <c r="M624" i="4"/>
  <c r="K624" i="4"/>
  <c r="G624" i="4"/>
  <c r="F624" i="4"/>
  <c r="E624" i="4"/>
  <c r="E624" i="9" s="1"/>
  <c r="A624" i="4"/>
  <c r="AS623" i="4"/>
  <c r="AR623" i="4"/>
  <c r="AN623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O623" i="4" s="1"/>
  <c r="AA623" i="4"/>
  <c r="Z623" i="4"/>
  <c r="Y623" i="4"/>
  <c r="X623" i="4"/>
  <c r="W623" i="4"/>
  <c r="V623" i="4"/>
  <c r="U623" i="4"/>
  <c r="T623" i="4"/>
  <c r="S623" i="4"/>
  <c r="R623" i="4"/>
  <c r="Q623" i="4"/>
  <c r="P623" i="4"/>
  <c r="M623" i="4"/>
  <c r="K623" i="4"/>
  <c r="M623" i="9" s="1"/>
  <c r="AR623" i="9" s="1"/>
  <c r="G623" i="4"/>
  <c r="F623" i="4"/>
  <c r="E623" i="4"/>
  <c r="E623" i="9" s="1"/>
  <c r="A623" i="4"/>
  <c r="AR622" i="4"/>
  <c r="AN622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O622" i="4" s="1"/>
  <c r="AA622" i="4"/>
  <c r="Z622" i="4"/>
  <c r="Y622" i="4"/>
  <c r="X622" i="4"/>
  <c r="W622" i="4"/>
  <c r="V622" i="4"/>
  <c r="U622" i="4"/>
  <c r="T622" i="4"/>
  <c r="S622" i="4"/>
  <c r="R622" i="4"/>
  <c r="Q622" i="4"/>
  <c r="P622" i="4"/>
  <c r="M622" i="4"/>
  <c r="K622" i="4"/>
  <c r="G622" i="4"/>
  <c r="F622" i="4"/>
  <c r="E622" i="4"/>
  <c r="E622" i="9" s="1"/>
  <c r="A622" i="4"/>
  <c r="AR621" i="4"/>
  <c r="AS621" i="4" s="1"/>
  <c r="AN621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M621" i="4"/>
  <c r="L621" i="4"/>
  <c r="K621" i="4"/>
  <c r="M621" i="9" s="1"/>
  <c r="AR621" i="9" s="1"/>
  <c r="G621" i="4"/>
  <c r="F621" i="4"/>
  <c r="E621" i="4"/>
  <c r="E621" i="9" s="1"/>
  <c r="A621" i="4"/>
  <c r="AN620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AO620" i="4" s="1"/>
  <c r="P620" i="4"/>
  <c r="M620" i="4"/>
  <c r="K620" i="4"/>
  <c r="G620" i="4"/>
  <c r="F620" i="4"/>
  <c r="E620" i="4"/>
  <c r="E620" i="9" s="1"/>
  <c r="A620" i="4"/>
  <c r="AN619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O619" i="4" s="1"/>
  <c r="AA619" i="4"/>
  <c r="Z619" i="4"/>
  <c r="Y619" i="4"/>
  <c r="X619" i="4"/>
  <c r="W619" i="4"/>
  <c r="V619" i="4"/>
  <c r="U619" i="4"/>
  <c r="T619" i="4"/>
  <c r="S619" i="4"/>
  <c r="R619" i="4"/>
  <c r="Q619" i="4"/>
  <c r="P619" i="4"/>
  <c r="M619" i="4"/>
  <c r="K619" i="4"/>
  <c r="M619" i="9" s="1"/>
  <c r="AR619" i="9" s="1"/>
  <c r="G619" i="4"/>
  <c r="F619" i="4"/>
  <c r="E619" i="4"/>
  <c r="E619" i="9" s="1"/>
  <c r="A619" i="4"/>
  <c r="AR618" i="4"/>
  <c r="AN618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O618" i="4" s="1"/>
  <c r="AA618" i="4"/>
  <c r="Z618" i="4"/>
  <c r="Y618" i="4"/>
  <c r="X618" i="4"/>
  <c r="W618" i="4"/>
  <c r="V618" i="4"/>
  <c r="U618" i="4"/>
  <c r="T618" i="4"/>
  <c r="S618" i="4"/>
  <c r="R618" i="4"/>
  <c r="Q618" i="4"/>
  <c r="P618" i="4"/>
  <c r="M618" i="4"/>
  <c r="K618" i="4"/>
  <c r="G618" i="4"/>
  <c r="F618" i="4"/>
  <c r="E618" i="4"/>
  <c r="E618" i="9" s="1"/>
  <c r="A618" i="4"/>
  <c r="AR617" i="4"/>
  <c r="AS617" i="4" s="1"/>
  <c r="AN617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M617" i="4"/>
  <c r="L617" i="4"/>
  <c r="K617" i="4"/>
  <c r="M617" i="9" s="1"/>
  <c r="AR617" i="9" s="1"/>
  <c r="G617" i="4"/>
  <c r="F617" i="4"/>
  <c r="E617" i="4"/>
  <c r="E617" i="9" s="1"/>
  <c r="A617" i="4"/>
  <c r="AN616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AO616" i="4" s="1"/>
  <c r="P616" i="4"/>
  <c r="M616" i="4"/>
  <c r="K616" i="4"/>
  <c r="G616" i="4"/>
  <c r="F616" i="4"/>
  <c r="E616" i="4"/>
  <c r="E616" i="9" s="1"/>
  <c r="A616" i="4"/>
  <c r="AN615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O615" i="4" s="1"/>
  <c r="AA615" i="4"/>
  <c r="Z615" i="4"/>
  <c r="Y615" i="4"/>
  <c r="X615" i="4"/>
  <c r="W615" i="4"/>
  <c r="V615" i="4"/>
  <c r="U615" i="4"/>
  <c r="T615" i="4"/>
  <c r="S615" i="4"/>
  <c r="R615" i="4"/>
  <c r="Q615" i="4"/>
  <c r="P615" i="4"/>
  <c r="M615" i="4"/>
  <c r="K615" i="4"/>
  <c r="M615" i="9" s="1"/>
  <c r="AR615" i="9" s="1"/>
  <c r="G615" i="4"/>
  <c r="F615" i="4"/>
  <c r="E615" i="4"/>
  <c r="E615" i="9" s="1"/>
  <c r="A615" i="4"/>
  <c r="AR614" i="4"/>
  <c r="AN614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O614" i="4" s="1"/>
  <c r="AA614" i="4"/>
  <c r="Z614" i="4"/>
  <c r="Y614" i="4"/>
  <c r="X614" i="4"/>
  <c r="W614" i="4"/>
  <c r="V614" i="4"/>
  <c r="U614" i="4"/>
  <c r="T614" i="4"/>
  <c r="S614" i="4"/>
  <c r="R614" i="4"/>
  <c r="Q614" i="4"/>
  <c r="P614" i="4"/>
  <c r="M614" i="4"/>
  <c r="K614" i="4"/>
  <c r="G614" i="4"/>
  <c r="F614" i="4"/>
  <c r="E614" i="4"/>
  <c r="E614" i="9" s="1"/>
  <c r="A614" i="4"/>
  <c r="AR613" i="4"/>
  <c r="AS613" i="4" s="1"/>
  <c r="AN613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M613" i="4"/>
  <c r="L613" i="4"/>
  <c r="K613" i="4"/>
  <c r="M613" i="9" s="1"/>
  <c r="AR613" i="9" s="1"/>
  <c r="G613" i="4"/>
  <c r="F613" i="4"/>
  <c r="E613" i="4"/>
  <c r="E613" i="9" s="1"/>
  <c r="A613" i="4"/>
  <c r="AN612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AO612" i="4" s="1"/>
  <c r="P612" i="4"/>
  <c r="M612" i="4"/>
  <c r="K612" i="4"/>
  <c r="G612" i="4"/>
  <c r="F612" i="4"/>
  <c r="E612" i="4"/>
  <c r="E612" i="9" s="1"/>
  <c r="A612" i="4"/>
  <c r="AN611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AO611" i="4" s="1"/>
  <c r="P611" i="4"/>
  <c r="M611" i="4"/>
  <c r="K611" i="4"/>
  <c r="M611" i="9" s="1"/>
  <c r="AR611" i="9" s="1"/>
  <c r="G611" i="4"/>
  <c r="F611" i="4"/>
  <c r="E611" i="4"/>
  <c r="E611" i="9" s="1"/>
  <c r="A611" i="4"/>
  <c r="AN610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O610" i="4" s="1"/>
  <c r="AA610" i="4"/>
  <c r="Z610" i="4"/>
  <c r="Y610" i="4"/>
  <c r="X610" i="4"/>
  <c r="W610" i="4"/>
  <c r="V610" i="4"/>
  <c r="U610" i="4"/>
  <c r="T610" i="4"/>
  <c r="S610" i="4"/>
  <c r="R610" i="4"/>
  <c r="Q610" i="4"/>
  <c r="P610" i="4"/>
  <c r="M610" i="4"/>
  <c r="K610" i="4"/>
  <c r="G610" i="4"/>
  <c r="F610" i="4"/>
  <c r="E610" i="4"/>
  <c r="E610" i="9" s="1"/>
  <c r="A610" i="4"/>
  <c r="AN609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M609" i="4"/>
  <c r="L609" i="4"/>
  <c r="K609" i="4"/>
  <c r="M609" i="9" s="1"/>
  <c r="G609" i="4"/>
  <c r="F609" i="4"/>
  <c r="E609" i="4"/>
  <c r="E609" i="9" s="1"/>
  <c r="A609" i="4"/>
  <c r="AN608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AO608" i="4" s="1"/>
  <c r="P608" i="4"/>
  <c r="M608" i="4"/>
  <c r="L608" i="4"/>
  <c r="K608" i="4"/>
  <c r="M608" i="9" s="1"/>
  <c r="G608" i="4"/>
  <c r="F608" i="4"/>
  <c r="E608" i="4"/>
  <c r="E608" i="9" s="1"/>
  <c r="A608" i="4"/>
  <c r="AN607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AO607" i="4" s="1"/>
  <c r="P607" i="4"/>
  <c r="M607" i="4"/>
  <c r="K607" i="4"/>
  <c r="M607" i="9" s="1"/>
  <c r="G607" i="4"/>
  <c r="F607" i="4"/>
  <c r="E607" i="4"/>
  <c r="E607" i="9" s="1"/>
  <c r="A607" i="4"/>
  <c r="AN606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O606" i="4" s="1"/>
  <c r="AA606" i="4"/>
  <c r="Z606" i="4"/>
  <c r="Y606" i="4"/>
  <c r="X606" i="4"/>
  <c r="W606" i="4"/>
  <c r="V606" i="4"/>
  <c r="U606" i="4"/>
  <c r="T606" i="4"/>
  <c r="S606" i="4"/>
  <c r="R606" i="4"/>
  <c r="Q606" i="4"/>
  <c r="P606" i="4"/>
  <c r="M606" i="4"/>
  <c r="K606" i="4"/>
  <c r="G606" i="4"/>
  <c r="F606" i="4"/>
  <c r="E606" i="4"/>
  <c r="E606" i="9" s="1"/>
  <c r="A606" i="4"/>
  <c r="AN605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M605" i="4"/>
  <c r="L605" i="4"/>
  <c r="K605" i="4"/>
  <c r="M605" i="9" s="1"/>
  <c r="G605" i="4"/>
  <c r="F605" i="4"/>
  <c r="E605" i="4"/>
  <c r="E605" i="9" s="1"/>
  <c r="A605" i="4"/>
  <c r="AN604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AO604" i="4" s="1"/>
  <c r="P604" i="4"/>
  <c r="M604" i="4"/>
  <c r="L604" i="4"/>
  <c r="K604" i="4"/>
  <c r="M604" i="9" s="1"/>
  <c r="G604" i="4"/>
  <c r="F604" i="4"/>
  <c r="E604" i="4"/>
  <c r="E604" i="9" s="1"/>
  <c r="A604" i="4"/>
  <c r="AN603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AO603" i="4" s="1"/>
  <c r="P603" i="4"/>
  <c r="M603" i="4"/>
  <c r="K603" i="4"/>
  <c r="M603" i="9" s="1"/>
  <c r="G603" i="4"/>
  <c r="F603" i="4"/>
  <c r="E603" i="4"/>
  <c r="E603" i="9" s="1"/>
  <c r="A603" i="4"/>
  <c r="AS602" i="4"/>
  <c r="AR602" i="4"/>
  <c r="AN602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O602" i="4" s="1"/>
  <c r="AA602" i="4"/>
  <c r="Z602" i="4"/>
  <c r="Y602" i="4"/>
  <c r="X602" i="4"/>
  <c r="W602" i="4"/>
  <c r="V602" i="4"/>
  <c r="U602" i="4"/>
  <c r="T602" i="4"/>
  <c r="S602" i="4"/>
  <c r="R602" i="4"/>
  <c r="Q602" i="4"/>
  <c r="P602" i="4"/>
  <c r="M602" i="4"/>
  <c r="K602" i="4"/>
  <c r="G602" i="4"/>
  <c r="F602" i="4"/>
  <c r="E602" i="4"/>
  <c r="E602" i="9" s="1"/>
  <c r="A602" i="4"/>
  <c r="AR601" i="4"/>
  <c r="AS601" i="4" s="1"/>
  <c r="AN601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M601" i="4"/>
  <c r="L601" i="4"/>
  <c r="K601" i="4"/>
  <c r="M601" i="9" s="1"/>
  <c r="AR601" i="9" s="1"/>
  <c r="G601" i="4"/>
  <c r="F601" i="4"/>
  <c r="E601" i="4"/>
  <c r="E601" i="9" s="1"/>
  <c r="A601" i="4"/>
  <c r="AN600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AO600" i="4" s="1"/>
  <c r="P600" i="4"/>
  <c r="M600" i="4"/>
  <c r="L600" i="4"/>
  <c r="K600" i="4"/>
  <c r="G600" i="4"/>
  <c r="F600" i="4"/>
  <c r="E600" i="4"/>
  <c r="E600" i="9" s="1"/>
  <c r="A600" i="4"/>
  <c r="AN599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AO599" i="4" s="1"/>
  <c r="P599" i="4"/>
  <c r="M599" i="4"/>
  <c r="K599" i="4"/>
  <c r="M599" i="9" s="1"/>
  <c r="AR599" i="9" s="1"/>
  <c r="G599" i="4"/>
  <c r="F599" i="4"/>
  <c r="E599" i="4"/>
  <c r="E599" i="9" s="1"/>
  <c r="A599" i="4"/>
  <c r="AS598" i="4"/>
  <c r="AR598" i="4"/>
  <c r="AN598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O598" i="4" s="1"/>
  <c r="AA598" i="4"/>
  <c r="Z598" i="4"/>
  <c r="Y598" i="4"/>
  <c r="X598" i="4"/>
  <c r="W598" i="4"/>
  <c r="V598" i="4"/>
  <c r="U598" i="4"/>
  <c r="T598" i="4"/>
  <c r="S598" i="4"/>
  <c r="R598" i="4"/>
  <c r="Q598" i="4"/>
  <c r="P598" i="4"/>
  <c r="M598" i="4"/>
  <c r="K598" i="4"/>
  <c r="G598" i="4"/>
  <c r="F598" i="4"/>
  <c r="E598" i="4"/>
  <c r="E598" i="9" s="1"/>
  <c r="A598" i="4"/>
  <c r="AR597" i="4"/>
  <c r="AS597" i="4" s="1"/>
  <c r="AN597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M597" i="4"/>
  <c r="L597" i="4"/>
  <c r="K597" i="4"/>
  <c r="M597" i="9" s="1"/>
  <c r="AR597" i="9" s="1"/>
  <c r="G597" i="4"/>
  <c r="F597" i="4"/>
  <c r="E597" i="4"/>
  <c r="E597" i="9" s="1"/>
  <c r="A597" i="4"/>
  <c r="AN596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AO596" i="4" s="1"/>
  <c r="P596" i="4"/>
  <c r="M596" i="4"/>
  <c r="L596" i="4"/>
  <c r="K596" i="4"/>
  <c r="G596" i="4"/>
  <c r="F596" i="4"/>
  <c r="E596" i="4"/>
  <c r="E596" i="9" s="1"/>
  <c r="A596" i="4"/>
  <c r="AN595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AO595" i="4" s="1"/>
  <c r="P595" i="4"/>
  <c r="M595" i="4"/>
  <c r="K595" i="4"/>
  <c r="G595" i="4"/>
  <c r="F595" i="4"/>
  <c r="E595" i="4"/>
  <c r="E595" i="9" s="1"/>
  <c r="A595" i="4"/>
  <c r="AS594" i="4"/>
  <c r="AR594" i="4"/>
  <c r="AN594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M594" i="4"/>
  <c r="K594" i="4"/>
  <c r="G594" i="4"/>
  <c r="F594" i="4"/>
  <c r="E594" i="4"/>
  <c r="E594" i="9" s="1"/>
  <c r="A594" i="4"/>
  <c r="AR593" i="4"/>
  <c r="AS593" i="4" s="1"/>
  <c r="AN593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M593" i="4"/>
  <c r="L593" i="4"/>
  <c r="K593" i="4"/>
  <c r="M593" i="9" s="1"/>
  <c r="AR593" i="9" s="1"/>
  <c r="G593" i="4"/>
  <c r="F593" i="4"/>
  <c r="E593" i="4"/>
  <c r="E593" i="9" s="1"/>
  <c r="A593" i="4"/>
  <c r="AN592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AO592" i="4" s="1"/>
  <c r="P592" i="4"/>
  <c r="M592" i="4"/>
  <c r="L592" i="4"/>
  <c r="K592" i="4"/>
  <c r="G592" i="4"/>
  <c r="F592" i="4"/>
  <c r="E592" i="4"/>
  <c r="E592" i="9" s="1"/>
  <c r="A592" i="4"/>
  <c r="AN591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AO591" i="4" s="1"/>
  <c r="P591" i="4"/>
  <c r="M591" i="4"/>
  <c r="K591" i="4"/>
  <c r="G591" i="4"/>
  <c r="F591" i="4"/>
  <c r="E591" i="4"/>
  <c r="E591" i="9" s="1"/>
  <c r="A591" i="4"/>
  <c r="AS590" i="4"/>
  <c r="AR590" i="4"/>
  <c r="AN590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M590" i="4"/>
  <c r="K590" i="4"/>
  <c r="G590" i="4"/>
  <c r="F590" i="4"/>
  <c r="E590" i="4"/>
  <c r="E590" i="9" s="1"/>
  <c r="A590" i="4"/>
  <c r="AR589" i="4"/>
  <c r="AS589" i="4" s="1"/>
  <c r="AN589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M589" i="4"/>
  <c r="L589" i="4"/>
  <c r="K589" i="4"/>
  <c r="M589" i="9" s="1"/>
  <c r="AR589" i="9" s="1"/>
  <c r="G589" i="4"/>
  <c r="F589" i="4"/>
  <c r="E589" i="4"/>
  <c r="E589" i="9" s="1"/>
  <c r="A589" i="4"/>
  <c r="AN588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AO588" i="4" s="1"/>
  <c r="P588" i="4"/>
  <c r="M588" i="4"/>
  <c r="L588" i="4"/>
  <c r="K588" i="4"/>
  <c r="G588" i="4"/>
  <c r="F588" i="4"/>
  <c r="E588" i="4"/>
  <c r="E588" i="9" s="1"/>
  <c r="A588" i="4"/>
  <c r="AN587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AO587" i="4" s="1"/>
  <c r="P587" i="4"/>
  <c r="M587" i="4"/>
  <c r="K587" i="4"/>
  <c r="G587" i="4"/>
  <c r="F587" i="4"/>
  <c r="E587" i="4"/>
  <c r="E587" i="9" s="1"/>
  <c r="A587" i="4"/>
  <c r="AS586" i="4"/>
  <c r="AR586" i="4"/>
  <c r="AN586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M586" i="4"/>
  <c r="K586" i="4"/>
  <c r="G586" i="4"/>
  <c r="F586" i="4"/>
  <c r="E586" i="4"/>
  <c r="E586" i="9" s="1"/>
  <c r="A586" i="4"/>
  <c r="AR585" i="4"/>
  <c r="AS585" i="4" s="1"/>
  <c r="AN585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M585" i="4"/>
  <c r="L585" i="4"/>
  <c r="K585" i="4"/>
  <c r="M585" i="9" s="1"/>
  <c r="AR585" i="9" s="1"/>
  <c r="G585" i="4"/>
  <c r="F585" i="4"/>
  <c r="E585" i="4"/>
  <c r="E585" i="9" s="1"/>
  <c r="A585" i="4"/>
  <c r="AN584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AO584" i="4" s="1"/>
  <c r="P584" i="4"/>
  <c r="M584" i="4"/>
  <c r="L584" i="4"/>
  <c r="K584" i="4"/>
  <c r="G584" i="4"/>
  <c r="F584" i="4"/>
  <c r="E584" i="4"/>
  <c r="E584" i="9" s="1"/>
  <c r="A584" i="4"/>
  <c r="AN583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AO583" i="4" s="1"/>
  <c r="P583" i="4"/>
  <c r="M583" i="4"/>
  <c r="K583" i="4"/>
  <c r="G583" i="4"/>
  <c r="F583" i="4"/>
  <c r="E583" i="4"/>
  <c r="E583" i="9" s="1"/>
  <c r="A583" i="4"/>
  <c r="AS582" i="4"/>
  <c r="AR582" i="4"/>
  <c r="AN582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M582" i="4"/>
  <c r="K582" i="4"/>
  <c r="G582" i="4"/>
  <c r="F582" i="4"/>
  <c r="E582" i="4"/>
  <c r="E582" i="9" s="1"/>
  <c r="A582" i="4"/>
  <c r="AR581" i="4"/>
  <c r="AS581" i="4" s="1"/>
  <c r="AN581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M581" i="4"/>
  <c r="L581" i="4"/>
  <c r="K581" i="4"/>
  <c r="M581" i="9" s="1"/>
  <c r="AR581" i="9" s="1"/>
  <c r="G581" i="4"/>
  <c r="F581" i="4"/>
  <c r="E581" i="4"/>
  <c r="E581" i="9" s="1"/>
  <c r="A581" i="4"/>
  <c r="AN580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AO580" i="4" s="1"/>
  <c r="P580" i="4"/>
  <c r="M580" i="4"/>
  <c r="L580" i="4"/>
  <c r="K580" i="4"/>
  <c r="G580" i="4"/>
  <c r="F580" i="4"/>
  <c r="E580" i="4"/>
  <c r="E580" i="9" s="1"/>
  <c r="A580" i="4"/>
  <c r="AN579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AO579" i="4" s="1"/>
  <c r="P579" i="4"/>
  <c r="M579" i="4"/>
  <c r="K579" i="4"/>
  <c r="G579" i="4"/>
  <c r="F579" i="4"/>
  <c r="E579" i="4"/>
  <c r="E579" i="9" s="1"/>
  <c r="A579" i="4"/>
  <c r="AN578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M578" i="4"/>
  <c r="K578" i="4"/>
  <c r="G578" i="4"/>
  <c r="F578" i="4"/>
  <c r="E578" i="4"/>
  <c r="E578" i="9" s="1"/>
  <c r="A578" i="4"/>
  <c r="AN577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M577" i="4"/>
  <c r="L577" i="4"/>
  <c r="K577" i="4"/>
  <c r="M577" i="9" s="1"/>
  <c r="G577" i="4"/>
  <c r="F577" i="4"/>
  <c r="E577" i="4"/>
  <c r="E577" i="9" s="1"/>
  <c r="A577" i="4"/>
  <c r="AN576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M576" i="4"/>
  <c r="L576" i="4"/>
  <c r="K576" i="4"/>
  <c r="M576" i="9" s="1"/>
  <c r="G576" i="4"/>
  <c r="F576" i="4"/>
  <c r="E576" i="4"/>
  <c r="E576" i="9" s="1"/>
  <c r="A576" i="4"/>
  <c r="AN575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AO575" i="4" s="1"/>
  <c r="P575" i="4"/>
  <c r="M575" i="4"/>
  <c r="K575" i="4"/>
  <c r="G575" i="4"/>
  <c r="F575" i="4"/>
  <c r="E575" i="4"/>
  <c r="E575" i="9" s="1"/>
  <c r="A575" i="4"/>
  <c r="AN574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M574" i="4"/>
  <c r="K574" i="4"/>
  <c r="G574" i="4"/>
  <c r="F574" i="4"/>
  <c r="E574" i="4"/>
  <c r="E574" i="9" s="1"/>
  <c r="A574" i="4"/>
  <c r="AN573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M573" i="4"/>
  <c r="L573" i="4"/>
  <c r="K573" i="4"/>
  <c r="M573" i="9" s="1"/>
  <c r="G573" i="4"/>
  <c r="F573" i="4"/>
  <c r="E573" i="4"/>
  <c r="E573" i="9" s="1"/>
  <c r="A573" i="4"/>
  <c r="AN572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AO572" i="4" s="1"/>
  <c r="P572" i="4"/>
  <c r="M572" i="4"/>
  <c r="L572" i="4"/>
  <c r="K572" i="4"/>
  <c r="M572" i="9" s="1"/>
  <c r="G572" i="4"/>
  <c r="F572" i="4"/>
  <c r="E572" i="4"/>
  <c r="E572" i="9" s="1"/>
  <c r="A572" i="4"/>
  <c r="AN571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AO571" i="4" s="1"/>
  <c r="P571" i="4"/>
  <c r="M571" i="4"/>
  <c r="K571" i="4"/>
  <c r="G571" i="4"/>
  <c r="F571" i="4"/>
  <c r="E571" i="4"/>
  <c r="E571" i="9" s="1"/>
  <c r="A571" i="4"/>
  <c r="AS570" i="4"/>
  <c r="AR570" i="4"/>
  <c r="AN570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M570" i="4"/>
  <c r="K570" i="4"/>
  <c r="G570" i="4"/>
  <c r="F570" i="4"/>
  <c r="E570" i="4"/>
  <c r="E570" i="9" s="1"/>
  <c r="A570" i="4"/>
  <c r="AR569" i="4"/>
  <c r="AS569" i="4" s="1"/>
  <c r="AN569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M569" i="4"/>
  <c r="L569" i="4"/>
  <c r="K569" i="4"/>
  <c r="M569" i="9" s="1"/>
  <c r="AR569" i="9" s="1"/>
  <c r="G569" i="4"/>
  <c r="F569" i="4"/>
  <c r="E569" i="4"/>
  <c r="E569" i="9" s="1"/>
  <c r="A569" i="4"/>
  <c r="AN568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AO568" i="4" s="1"/>
  <c r="P568" i="4"/>
  <c r="M568" i="4"/>
  <c r="L568" i="4"/>
  <c r="K568" i="4"/>
  <c r="G568" i="4"/>
  <c r="F568" i="4"/>
  <c r="E568" i="4"/>
  <c r="E568" i="9" s="1"/>
  <c r="A568" i="4"/>
  <c r="AN567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AO567" i="4" s="1"/>
  <c r="P567" i="4"/>
  <c r="M567" i="4"/>
  <c r="K567" i="4"/>
  <c r="G567" i="4"/>
  <c r="F567" i="4"/>
  <c r="E567" i="4"/>
  <c r="E567" i="9" s="1"/>
  <c r="A567" i="4"/>
  <c r="AS566" i="4"/>
  <c r="AR566" i="4"/>
  <c r="AN566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M566" i="4"/>
  <c r="K566" i="4"/>
  <c r="G566" i="4"/>
  <c r="F566" i="4"/>
  <c r="E566" i="4"/>
  <c r="E566" i="9" s="1"/>
  <c r="A566" i="4"/>
  <c r="AR565" i="4"/>
  <c r="AS565" i="4" s="1"/>
  <c r="AN565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M565" i="4"/>
  <c r="L565" i="4"/>
  <c r="K565" i="4"/>
  <c r="M565" i="9" s="1"/>
  <c r="AR565" i="9" s="1"/>
  <c r="G565" i="4"/>
  <c r="F565" i="4"/>
  <c r="E565" i="4"/>
  <c r="E565" i="9" s="1"/>
  <c r="A565" i="4"/>
  <c r="AN564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AO564" i="4" s="1"/>
  <c r="P564" i="4"/>
  <c r="M564" i="4"/>
  <c r="L564" i="4"/>
  <c r="K564" i="4"/>
  <c r="G564" i="4"/>
  <c r="F564" i="4"/>
  <c r="E564" i="4"/>
  <c r="E564" i="9" s="1"/>
  <c r="A564" i="4"/>
  <c r="AN563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AO563" i="4" s="1"/>
  <c r="P563" i="4"/>
  <c r="M563" i="4"/>
  <c r="K563" i="4"/>
  <c r="G563" i="4"/>
  <c r="F563" i="4"/>
  <c r="E563" i="4"/>
  <c r="E563" i="9" s="1"/>
  <c r="A563" i="4"/>
  <c r="AS562" i="4"/>
  <c r="AR562" i="4"/>
  <c r="AN562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M562" i="4"/>
  <c r="K562" i="4"/>
  <c r="G562" i="4"/>
  <c r="F562" i="4"/>
  <c r="E562" i="4"/>
  <c r="E562" i="9" s="1"/>
  <c r="A562" i="4"/>
  <c r="AR561" i="4"/>
  <c r="AS561" i="4" s="1"/>
  <c r="AN561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M561" i="4"/>
  <c r="L561" i="4"/>
  <c r="K561" i="4"/>
  <c r="M561" i="9" s="1"/>
  <c r="AR561" i="9" s="1"/>
  <c r="G561" i="4"/>
  <c r="F561" i="4"/>
  <c r="E561" i="4"/>
  <c r="E561" i="9" s="1"/>
  <c r="A561" i="4"/>
  <c r="AN560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AO560" i="4" s="1"/>
  <c r="P560" i="4"/>
  <c r="M560" i="4"/>
  <c r="L560" i="4"/>
  <c r="K560" i="4"/>
  <c r="G560" i="4"/>
  <c r="F560" i="4"/>
  <c r="E560" i="4"/>
  <c r="E560" i="9" s="1"/>
  <c r="A560" i="4"/>
  <c r="AN559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AO559" i="4" s="1"/>
  <c r="P559" i="4"/>
  <c r="M559" i="4"/>
  <c r="K559" i="4"/>
  <c r="G559" i="4"/>
  <c r="F559" i="4"/>
  <c r="E559" i="4"/>
  <c r="E559" i="9" s="1"/>
  <c r="A559" i="4"/>
  <c r="AS558" i="4"/>
  <c r="AR558" i="4"/>
  <c r="AN558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M558" i="4"/>
  <c r="K558" i="4"/>
  <c r="G558" i="4"/>
  <c r="F558" i="4"/>
  <c r="E558" i="4"/>
  <c r="E558" i="9" s="1"/>
  <c r="A558" i="4"/>
  <c r="AR557" i="4"/>
  <c r="AS557" i="4" s="1"/>
  <c r="AN557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M557" i="4"/>
  <c r="L557" i="4"/>
  <c r="K557" i="4"/>
  <c r="M557" i="9" s="1"/>
  <c r="AR557" i="9" s="1"/>
  <c r="G557" i="4"/>
  <c r="F557" i="4"/>
  <c r="E557" i="4"/>
  <c r="E557" i="9" s="1"/>
  <c r="A557" i="4"/>
  <c r="AN556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AO556" i="4" s="1"/>
  <c r="P556" i="4"/>
  <c r="M556" i="4"/>
  <c r="L556" i="4"/>
  <c r="K556" i="4"/>
  <c r="G556" i="4"/>
  <c r="F556" i="4"/>
  <c r="E556" i="4"/>
  <c r="E556" i="9" s="1"/>
  <c r="A556" i="4"/>
  <c r="AN555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AO555" i="4" s="1"/>
  <c r="P555" i="4"/>
  <c r="M555" i="4"/>
  <c r="K555" i="4"/>
  <c r="G555" i="4"/>
  <c r="F555" i="4"/>
  <c r="E555" i="4"/>
  <c r="E555" i="9" s="1"/>
  <c r="A555" i="4"/>
  <c r="AS554" i="4"/>
  <c r="AR554" i="4"/>
  <c r="AN554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M554" i="4"/>
  <c r="K554" i="4"/>
  <c r="G554" i="4"/>
  <c r="F554" i="4"/>
  <c r="E554" i="4"/>
  <c r="E554" i="9" s="1"/>
  <c r="A554" i="4"/>
  <c r="AR553" i="4"/>
  <c r="AS553" i="4" s="1"/>
  <c r="AN553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M553" i="4"/>
  <c r="L553" i="4"/>
  <c r="K553" i="4"/>
  <c r="M553" i="9" s="1"/>
  <c r="AR553" i="9" s="1"/>
  <c r="G553" i="4"/>
  <c r="F553" i="4"/>
  <c r="E553" i="4"/>
  <c r="E553" i="9" s="1"/>
  <c r="A553" i="4"/>
  <c r="AN552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AO552" i="4" s="1"/>
  <c r="P552" i="4"/>
  <c r="M552" i="4"/>
  <c r="L552" i="4"/>
  <c r="K552" i="4"/>
  <c r="G552" i="4"/>
  <c r="F552" i="4"/>
  <c r="E552" i="4"/>
  <c r="E552" i="9" s="1"/>
  <c r="A552" i="4"/>
  <c r="AN551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AO551" i="4" s="1"/>
  <c r="P551" i="4"/>
  <c r="M551" i="4"/>
  <c r="K551" i="4"/>
  <c r="G551" i="4"/>
  <c r="F551" i="4"/>
  <c r="E551" i="4"/>
  <c r="E551" i="9" s="1"/>
  <c r="A551" i="4"/>
  <c r="AS550" i="4"/>
  <c r="AR550" i="4"/>
  <c r="AN550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M550" i="4"/>
  <c r="K550" i="4"/>
  <c r="G550" i="4"/>
  <c r="F550" i="4"/>
  <c r="E550" i="4"/>
  <c r="E550" i="9" s="1"/>
  <c r="A550" i="4"/>
  <c r="AR549" i="4"/>
  <c r="AS549" i="4" s="1"/>
  <c r="AN549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M549" i="4"/>
  <c r="L549" i="4"/>
  <c r="K549" i="4"/>
  <c r="M549" i="9" s="1"/>
  <c r="AR549" i="9" s="1"/>
  <c r="G549" i="4"/>
  <c r="F549" i="4"/>
  <c r="E549" i="4"/>
  <c r="E549" i="9" s="1"/>
  <c r="A549" i="4"/>
  <c r="AN548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AO548" i="4" s="1"/>
  <c r="P548" i="4"/>
  <c r="M548" i="4"/>
  <c r="L548" i="4"/>
  <c r="K548" i="4"/>
  <c r="G548" i="4"/>
  <c r="F548" i="4"/>
  <c r="E548" i="4"/>
  <c r="E548" i="9" s="1"/>
  <c r="A548" i="4"/>
  <c r="AN547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AO547" i="4" s="1"/>
  <c r="P547" i="4"/>
  <c r="M547" i="4"/>
  <c r="K547" i="4"/>
  <c r="G547" i="4"/>
  <c r="F547" i="4"/>
  <c r="E547" i="4"/>
  <c r="E547" i="9" s="1"/>
  <c r="A547" i="4"/>
  <c r="AN546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M546" i="4"/>
  <c r="K546" i="4"/>
  <c r="G546" i="4"/>
  <c r="F546" i="4"/>
  <c r="E546" i="4"/>
  <c r="E546" i="9" s="1"/>
  <c r="A546" i="4"/>
  <c r="AN545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M545" i="4"/>
  <c r="L545" i="4"/>
  <c r="K545" i="4"/>
  <c r="M545" i="9" s="1"/>
  <c r="G545" i="4"/>
  <c r="F545" i="4"/>
  <c r="E545" i="4"/>
  <c r="E545" i="9" s="1"/>
  <c r="A545" i="4"/>
  <c r="AN544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M544" i="4"/>
  <c r="L544" i="4"/>
  <c r="K544" i="4"/>
  <c r="M544" i="9" s="1"/>
  <c r="G544" i="4"/>
  <c r="F544" i="4"/>
  <c r="E544" i="4"/>
  <c r="E544" i="9" s="1"/>
  <c r="A544" i="4"/>
  <c r="AN543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AO543" i="4" s="1"/>
  <c r="P543" i="4"/>
  <c r="M543" i="4"/>
  <c r="K543" i="4"/>
  <c r="G543" i="4"/>
  <c r="F543" i="4"/>
  <c r="E543" i="4"/>
  <c r="E543" i="9" s="1"/>
  <c r="A543" i="4"/>
  <c r="AN542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M542" i="4"/>
  <c r="K542" i="4"/>
  <c r="G542" i="4"/>
  <c r="F542" i="4"/>
  <c r="E542" i="4"/>
  <c r="E542" i="9" s="1"/>
  <c r="A542" i="4"/>
  <c r="AN541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M541" i="4"/>
  <c r="L541" i="4"/>
  <c r="K541" i="4"/>
  <c r="M541" i="9" s="1"/>
  <c r="G541" i="4"/>
  <c r="F541" i="4"/>
  <c r="E541" i="4"/>
  <c r="E541" i="9" s="1"/>
  <c r="A541" i="4"/>
  <c r="AN540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M540" i="4"/>
  <c r="L540" i="4"/>
  <c r="K540" i="4"/>
  <c r="M540" i="9" s="1"/>
  <c r="G540" i="4"/>
  <c r="F540" i="4"/>
  <c r="E540" i="4"/>
  <c r="E540" i="9" s="1"/>
  <c r="A540" i="4"/>
  <c r="AN539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AO539" i="4" s="1"/>
  <c r="P539" i="4"/>
  <c r="M539" i="4"/>
  <c r="K539" i="4"/>
  <c r="G539" i="4"/>
  <c r="F539" i="4"/>
  <c r="E539" i="4"/>
  <c r="E539" i="9" s="1"/>
  <c r="A539" i="4"/>
  <c r="AS538" i="4"/>
  <c r="AR538" i="4"/>
  <c r="AN538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M538" i="4"/>
  <c r="K538" i="4"/>
  <c r="G538" i="4"/>
  <c r="F538" i="4"/>
  <c r="E538" i="4"/>
  <c r="E538" i="9" s="1"/>
  <c r="A538" i="4"/>
  <c r="AR537" i="4"/>
  <c r="AS537" i="4" s="1"/>
  <c r="AN537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M537" i="4"/>
  <c r="L537" i="4"/>
  <c r="K537" i="4"/>
  <c r="M537" i="9" s="1"/>
  <c r="AR537" i="9" s="1"/>
  <c r="G537" i="4"/>
  <c r="F537" i="4"/>
  <c r="E537" i="4"/>
  <c r="E537" i="9" s="1"/>
  <c r="A537" i="4"/>
  <c r="AN536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AO536" i="4" s="1"/>
  <c r="P536" i="4"/>
  <c r="M536" i="4"/>
  <c r="L536" i="4"/>
  <c r="K536" i="4"/>
  <c r="G536" i="4"/>
  <c r="F536" i="4"/>
  <c r="E536" i="4"/>
  <c r="E536" i="9" s="1"/>
  <c r="A536" i="4"/>
  <c r="AN535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AO535" i="4" s="1"/>
  <c r="P535" i="4"/>
  <c r="M535" i="4"/>
  <c r="K535" i="4"/>
  <c r="G535" i="4"/>
  <c r="F535" i="4"/>
  <c r="E535" i="4"/>
  <c r="E535" i="9" s="1"/>
  <c r="A535" i="4"/>
  <c r="AS534" i="4"/>
  <c r="AR534" i="4"/>
  <c r="AN534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M534" i="4"/>
  <c r="K534" i="4"/>
  <c r="G534" i="4"/>
  <c r="F534" i="4"/>
  <c r="E534" i="4"/>
  <c r="E534" i="9" s="1"/>
  <c r="A534" i="4"/>
  <c r="AR533" i="4"/>
  <c r="AS533" i="4" s="1"/>
  <c r="AN533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M533" i="4"/>
  <c r="L533" i="4"/>
  <c r="K533" i="4"/>
  <c r="M533" i="9" s="1"/>
  <c r="AR533" i="9" s="1"/>
  <c r="G533" i="4"/>
  <c r="F533" i="4"/>
  <c r="E533" i="4"/>
  <c r="E533" i="9" s="1"/>
  <c r="A533" i="4"/>
  <c r="AN532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AO532" i="4" s="1"/>
  <c r="P532" i="4"/>
  <c r="M532" i="4"/>
  <c r="L532" i="4"/>
  <c r="K532" i="4"/>
  <c r="G532" i="4"/>
  <c r="F532" i="4"/>
  <c r="E532" i="4"/>
  <c r="E532" i="9" s="1"/>
  <c r="A532" i="4"/>
  <c r="AN531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AO531" i="4" s="1"/>
  <c r="P531" i="4"/>
  <c r="M531" i="4"/>
  <c r="K531" i="4"/>
  <c r="G531" i="4"/>
  <c r="F531" i="4"/>
  <c r="E531" i="4"/>
  <c r="E531" i="9" s="1"/>
  <c r="A531" i="4"/>
  <c r="AS530" i="4"/>
  <c r="AR530" i="4"/>
  <c r="AN530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M530" i="4"/>
  <c r="K530" i="4"/>
  <c r="G530" i="4"/>
  <c r="F530" i="4"/>
  <c r="E530" i="4"/>
  <c r="E530" i="9" s="1"/>
  <c r="A530" i="4"/>
  <c r="AR529" i="4"/>
  <c r="AS529" i="4" s="1"/>
  <c r="AN529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M529" i="4"/>
  <c r="L529" i="4"/>
  <c r="K529" i="4"/>
  <c r="M529" i="9" s="1"/>
  <c r="AR529" i="9" s="1"/>
  <c r="G529" i="4"/>
  <c r="F529" i="4"/>
  <c r="E529" i="4"/>
  <c r="E529" i="9" s="1"/>
  <c r="A529" i="4"/>
  <c r="AN528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AO528" i="4" s="1"/>
  <c r="P528" i="4"/>
  <c r="M528" i="4"/>
  <c r="L528" i="4"/>
  <c r="K528" i="4"/>
  <c r="G528" i="4"/>
  <c r="F528" i="4"/>
  <c r="E528" i="4"/>
  <c r="E528" i="9" s="1"/>
  <c r="A528" i="4"/>
  <c r="AN527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AO527" i="4" s="1"/>
  <c r="P527" i="4"/>
  <c r="M527" i="4"/>
  <c r="K527" i="4"/>
  <c r="G527" i="4"/>
  <c r="F527" i="4"/>
  <c r="E527" i="4"/>
  <c r="E527" i="9" s="1"/>
  <c r="A527" i="4"/>
  <c r="AS526" i="4"/>
  <c r="AR526" i="4"/>
  <c r="AN526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M526" i="4"/>
  <c r="K526" i="4"/>
  <c r="G526" i="4"/>
  <c r="F526" i="4"/>
  <c r="E526" i="4"/>
  <c r="E526" i="9" s="1"/>
  <c r="A526" i="4"/>
  <c r="AR525" i="4"/>
  <c r="AS525" i="4" s="1"/>
  <c r="AN525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M525" i="4"/>
  <c r="L525" i="4"/>
  <c r="K525" i="4"/>
  <c r="M525" i="9" s="1"/>
  <c r="AR525" i="9" s="1"/>
  <c r="G525" i="4"/>
  <c r="F525" i="4"/>
  <c r="E525" i="4"/>
  <c r="E525" i="9" s="1"/>
  <c r="A525" i="4"/>
  <c r="AN524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M524" i="4"/>
  <c r="L524" i="4"/>
  <c r="K524" i="4"/>
  <c r="G524" i="4"/>
  <c r="F524" i="4"/>
  <c r="E524" i="4"/>
  <c r="E524" i="9" s="1"/>
  <c r="A524" i="4"/>
  <c r="AN523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AO523" i="4" s="1"/>
  <c r="P523" i="4"/>
  <c r="M523" i="4"/>
  <c r="K523" i="4"/>
  <c r="G523" i="4"/>
  <c r="F523" i="4"/>
  <c r="E523" i="4"/>
  <c r="E523" i="9" s="1"/>
  <c r="A523" i="4"/>
  <c r="AS522" i="4"/>
  <c r="AR522" i="4"/>
  <c r="AN522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M522" i="4"/>
  <c r="K522" i="4"/>
  <c r="G522" i="4"/>
  <c r="F522" i="4"/>
  <c r="E522" i="4"/>
  <c r="E522" i="9" s="1"/>
  <c r="A522" i="4"/>
  <c r="AN521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M521" i="4"/>
  <c r="L521" i="4"/>
  <c r="K521" i="4"/>
  <c r="M521" i="9" s="1"/>
  <c r="AR521" i="9" s="1"/>
  <c r="G521" i="4"/>
  <c r="F521" i="4"/>
  <c r="E521" i="4"/>
  <c r="E521" i="9" s="1"/>
  <c r="A521" i="4"/>
  <c r="AN520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AO520" i="4" s="1"/>
  <c r="P520" i="4"/>
  <c r="M520" i="4"/>
  <c r="K520" i="4"/>
  <c r="G520" i="4"/>
  <c r="F520" i="4"/>
  <c r="E520" i="4"/>
  <c r="E520" i="9" s="1"/>
  <c r="A520" i="4"/>
  <c r="AR519" i="4"/>
  <c r="AN519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M519" i="4"/>
  <c r="K519" i="4"/>
  <c r="M519" i="9" s="1"/>
  <c r="AR519" i="9" s="1"/>
  <c r="G519" i="4"/>
  <c r="F519" i="4"/>
  <c r="E519" i="4"/>
  <c r="E519" i="9" s="1"/>
  <c r="A519" i="4"/>
  <c r="AR518" i="4"/>
  <c r="AN518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O518" i="4" s="1"/>
  <c r="AA518" i="4"/>
  <c r="Z518" i="4"/>
  <c r="Y518" i="4"/>
  <c r="X518" i="4"/>
  <c r="W518" i="4"/>
  <c r="V518" i="4"/>
  <c r="U518" i="4"/>
  <c r="T518" i="4"/>
  <c r="S518" i="4"/>
  <c r="R518" i="4"/>
  <c r="Q518" i="4"/>
  <c r="P518" i="4"/>
  <c r="M518" i="4"/>
  <c r="L518" i="4"/>
  <c r="K518" i="4"/>
  <c r="M518" i="9" s="1"/>
  <c r="AR518" i="9" s="1"/>
  <c r="G518" i="4"/>
  <c r="F518" i="4"/>
  <c r="E518" i="4"/>
  <c r="E518" i="9" s="1"/>
  <c r="A518" i="4"/>
  <c r="AN517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AO517" i="4" s="1"/>
  <c r="P517" i="4"/>
  <c r="M517" i="4"/>
  <c r="L517" i="4"/>
  <c r="K517" i="4"/>
  <c r="M517" i="9" s="1"/>
  <c r="AR517" i="9" s="1"/>
  <c r="G517" i="4"/>
  <c r="F517" i="4"/>
  <c r="E517" i="4"/>
  <c r="E517" i="9" s="1"/>
  <c r="A517" i="4"/>
  <c r="AN516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AO516" i="4" s="1"/>
  <c r="P516" i="4"/>
  <c r="M516" i="4"/>
  <c r="L516" i="4"/>
  <c r="K516" i="4"/>
  <c r="G516" i="4"/>
  <c r="F516" i="4"/>
  <c r="E516" i="4"/>
  <c r="E516" i="9" s="1"/>
  <c r="A516" i="4"/>
  <c r="AN515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AO515" i="4" s="1"/>
  <c r="P515" i="4"/>
  <c r="M515" i="4"/>
  <c r="K515" i="4"/>
  <c r="G515" i="4"/>
  <c r="F515" i="4"/>
  <c r="E515" i="4"/>
  <c r="E515" i="9" s="1"/>
  <c r="A515" i="4"/>
  <c r="AN514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M514" i="4"/>
  <c r="L514" i="4"/>
  <c r="K514" i="4"/>
  <c r="M514" i="9" s="1"/>
  <c r="G514" i="4"/>
  <c r="F514" i="4"/>
  <c r="E514" i="4"/>
  <c r="E514" i="9" s="1"/>
  <c r="A514" i="4"/>
  <c r="AN513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M513" i="4"/>
  <c r="L513" i="4"/>
  <c r="K513" i="4"/>
  <c r="M513" i="9" s="1"/>
  <c r="G513" i="4"/>
  <c r="F513" i="4"/>
  <c r="E513" i="4"/>
  <c r="E513" i="9" s="1"/>
  <c r="A513" i="4"/>
  <c r="AN512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AO512" i="4" s="1"/>
  <c r="P512" i="4"/>
  <c r="M512" i="4"/>
  <c r="L512" i="4"/>
  <c r="K512" i="4"/>
  <c r="M512" i="9" s="1"/>
  <c r="G512" i="4"/>
  <c r="F512" i="4"/>
  <c r="E512" i="4"/>
  <c r="E512" i="9" s="1"/>
  <c r="A512" i="4"/>
  <c r="AN511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AO511" i="4" s="1"/>
  <c r="P511" i="4"/>
  <c r="M511" i="4"/>
  <c r="K511" i="4"/>
  <c r="G511" i="4"/>
  <c r="F511" i="4"/>
  <c r="E511" i="4"/>
  <c r="E511" i="9" s="1"/>
  <c r="A511" i="4"/>
  <c r="AN510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M510" i="4"/>
  <c r="L510" i="4"/>
  <c r="K510" i="4"/>
  <c r="M510" i="9" s="1"/>
  <c r="G510" i="4"/>
  <c r="F510" i="4"/>
  <c r="E510" i="4"/>
  <c r="E510" i="9" s="1"/>
  <c r="A510" i="4"/>
  <c r="AN509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AO509" i="4" s="1"/>
  <c r="P509" i="4"/>
  <c r="M509" i="4"/>
  <c r="L509" i="4"/>
  <c r="K509" i="4"/>
  <c r="M509" i="9" s="1"/>
  <c r="G509" i="4"/>
  <c r="F509" i="4"/>
  <c r="E509" i="4"/>
  <c r="E509" i="9" s="1"/>
  <c r="A509" i="4"/>
  <c r="AN508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AO508" i="4" s="1"/>
  <c r="P508" i="4"/>
  <c r="M508" i="4"/>
  <c r="K508" i="4"/>
  <c r="M508" i="9" s="1"/>
  <c r="G508" i="4"/>
  <c r="F508" i="4"/>
  <c r="E508" i="4"/>
  <c r="E508" i="9" s="1"/>
  <c r="A508" i="4"/>
  <c r="AN507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O507" i="4" s="1"/>
  <c r="AA507" i="4"/>
  <c r="Z507" i="4"/>
  <c r="Y507" i="4"/>
  <c r="X507" i="4"/>
  <c r="W507" i="4"/>
  <c r="V507" i="4"/>
  <c r="U507" i="4"/>
  <c r="T507" i="4"/>
  <c r="S507" i="4"/>
  <c r="R507" i="4"/>
  <c r="Q507" i="4"/>
  <c r="P507" i="4"/>
  <c r="M507" i="4"/>
  <c r="K507" i="4"/>
  <c r="G507" i="4"/>
  <c r="F507" i="4"/>
  <c r="E507" i="4"/>
  <c r="E507" i="9" s="1"/>
  <c r="A507" i="4"/>
  <c r="AR506" i="4"/>
  <c r="AN506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M506" i="4"/>
  <c r="L506" i="4"/>
  <c r="K506" i="4"/>
  <c r="M506" i="9" s="1"/>
  <c r="AR506" i="9" s="1"/>
  <c r="G506" i="4"/>
  <c r="F506" i="4"/>
  <c r="E506" i="4"/>
  <c r="E506" i="9" s="1"/>
  <c r="A506" i="4"/>
  <c r="AN505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AO505" i="4" s="1"/>
  <c r="P505" i="4"/>
  <c r="M505" i="4"/>
  <c r="L505" i="4"/>
  <c r="K505" i="4"/>
  <c r="M505" i="9" s="1"/>
  <c r="AR505" i="9" s="1"/>
  <c r="G505" i="4"/>
  <c r="F505" i="4"/>
  <c r="E505" i="4"/>
  <c r="E505" i="9" s="1"/>
  <c r="A505" i="4"/>
  <c r="AN504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AO504" i="4" s="1"/>
  <c r="P504" i="4"/>
  <c r="M504" i="4"/>
  <c r="L504" i="4"/>
  <c r="K504" i="4"/>
  <c r="G504" i="4"/>
  <c r="F504" i="4"/>
  <c r="E504" i="4"/>
  <c r="E504" i="9" s="1"/>
  <c r="A504" i="4"/>
  <c r="AN503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AO503" i="4" s="1"/>
  <c r="P503" i="4"/>
  <c r="M503" i="4"/>
  <c r="K503" i="4"/>
  <c r="G503" i="4"/>
  <c r="F503" i="4"/>
  <c r="E503" i="4"/>
  <c r="E503" i="9" s="1"/>
  <c r="A503" i="4"/>
  <c r="AR502" i="4"/>
  <c r="AN502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M502" i="4"/>
  <c r="L502" i="4"/>
  <c r="K502" i="4"/>
  <c r="M502" i="9" s="1"/>
  <c r="AR502" i="9" s="1"/>
  <c r="G502" i="4"/>
  <c r="F502" i="4"/>
  <c r="E502" i="4"/>
  <c r="E502" i="9" s="1"/>
  <c r="A502" i="4"/>
  <c r="AN501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M501" i="4"/>
  <c r="L501" i="4"/>
  <c r="K501" i="4"/>
  <c r="M501" i="9" s="1"/>
  <c r="AR501" i="9" s="1"/>
  <c r="G501" i="4"/>
  <c r="F501" i="4"/>
  <c r="E501" i="4"/>
  <c r="E501" i="9" s="1"/>
  <c r="A501" i="4"/>
  <c r="AN500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AO500" i="4" s="1"/>
  <c r="P500" i="4"/>
  <c r="M500" i="4"/>
  <c r="L500" i="4"/>
  <c r="K500" i="4"/>
  <c r="G500" i="4"/>
  <c r="F500" i="4"/>
  <c r="E500" i="4"/>
  <c r="E500" i="9" s="1"/>
  <c r="A500" i="4"/>
  <c r="AN499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AO499" i="4" s="1"/>
  <c r="P499" i="4"/>
  <c r="M499" i="4"/>
  <c r="K499" i="4"/>
  <c r="G499" i="4"/>
  <c r="F499" i="4"/>
  <c r="E499" i="4"/>
  <c r="E499" i="9" s="1"/>
  <c r="A499" i="4"/>
  <c r="AR498" i="4"/>
  <c r="AN498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M498" i="4"/>
  <c r="L498" i="4"/>
  <c r="K498" i="4"/>
  <c r="M498" i="9" s="1"/>
  <c r="AR498" i="9" s="1"/>
  <c r="G498" i="4"/>
  <c r="F498" i="4"/>
  <c r="E498" i="4"/>
  <c r="E498" i="9" s="1"/>
  <c r="A498" i="4"/>
  <c r="AN497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AO497" i="4" s="1"/>
  <c r="P497" i="4"/>
  <c r="M497" i="4"/>
  <c r="L497" i="4"/>
  <c r="K497" i="4"/>
  <c r="G497" i="4"/>
  <c r="F497" i="4"/>
  <c r="E497" i="4"/>
  <c r="E497" i="9" s="1"/>
  <c r="A497" i="4"/>
  <c r="AR496" i="4"/>
  <c r="AS496" i="4" s="1"/>
  <c r="AN496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AO496" i="4" s="1"/>
  <c r="P496" i="4"/>
  <c r="M496" i="4"/>
  <c r="L496" i="4"/>
  <c r="K496" i="4"/>
  <c r="M496" i="9" s="1"/>
  <c r="AR496" i="9" s="1"/>
  <c r="G496" i="4"/>
  <c r="F496" i="4"/>
  <c r="E496" i="4"/>
  <c r="E496" i="9" s="1"/>
  <c r="A496" i="4"/>
  <c r="AN495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AO495" i="4" s="1"/>
  <c r="P495" i="4"/>
  <c r="M495" i="4"/>
  <c r="K495" i="4"/>
  <c r="G495" i="4"/>
  <c r="F495" i="4"/>
  <c r="E495" i="4"/>
  <c r="E495" i="9" s="1"/>
  <c r="A495" i="4"/>
  <c r="AR494" i="4"/>
  <c r="AS494" i="4" s="1"/>
  <c r="AN494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M494" i="4"/>
  <c r="L494" i="4"/>
  <c r="K494" i="4"/>
  <c r="M494" i="9" s="1"/>
  <c r="AR494" i="9" s="1"/>
  <c r="G494" i="4"/>
  <c r="F494" i="4"/>
  <c r="E494" i="4"/>
  <c r="E494" i="9" s="1"/>
  <c r="A494" i="4"/>
  <c r="AN493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AO493" i="4" s="1"/>
  <c r="P493" i="4"/>
  <c r="M493" i="4"/>
  <c r="L493" i="4"/>
  <c r="K493" i="4"/>
  <c r="G493" i="4"/>
  <c r="F493" i="4"/>
  <c r="E493" i="4"/>
  <c r="E493" i="9" s="1"/>
  <c r="A493" i="4"/>
  <c r="AR492" i="4"/>
  <c r="AS492" i="4" s="1"/>
  <c r="AN492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AO492" i="4" s="1"/>
  <c r="P492" i="4"/>
  <c r="M492" i="4"/>
  <c r="L492" i="4"/>
  <c r="K492" i="4"/>
  <c r="M492" i="9" s="1"/>
  <c r="AR492" i="9" s="1"/>
  <c r="G492" i="4"/>
  <c r="F492" i="4"/>
  <c r="E492" i="4"/>
  <c r="E492" i="9" s="1"/>
  <c r="A492" i="4"/>
  <c r="AN491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AO491" i="4" s="1"/>
  <c r="P491" i="4"/>
  <c r="M491" i="4"/>
  <c r="K491" i="4"/>
  <c r="G491" i="4"/>
  <c r="F491" i="4"/>
  <c r="E491" i="4"/>
  <c r="E491" i="9" s="1"/>
  <c r="A491" i="4"/>
  <c r="AR490" i="4"/>
  <c r="AS490" i="4" s="1"/>
  <c r="AN490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M490" i="4"/>
  <c r="L490" i="4"/>
  <c r="K490" i="4"/>
  <c r="M490" i="9" s="1"/>
  <c r="AR490" i="9" s="1"/>
  <c r="G490" i="4"/>
  <c r="F490" i="4"/>
  <c r="E490" i="4"/>
  <c r="E490" i="9" s="1"/>
  <c r="A490" i="4"/>
  <c r="AN489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AO489" i="4" s="1"/>
  <c r="P489" i="4"/>
  <c r="M489" i="4"/>
  <c r="L489" i="4"/>
  <c r="K489" i="4"/>
  <c r="G489" i="4"/>
  <c r="F489" i="4"/>
  <c r="E489" i="4"/>
  <c r="E489" i="9" s="1"/>
  <c r="A489" i="4"/>
  <c r="AN488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AO488" i="4" s="1"/>
  <c r="P488" i="4"/>
  <c r="M488" i="4"/>
  <c r="L488" i="4"/>
  <c r="K488" i="4"/>
  <c r="M488" i="9" s="1"/>
  <c r="AR488" i="9" s="1"/>
  <c r="G488" i="4"/>
  <c r="F488" i="4"/>
  <c r="E488" i="4"/>
  <c r="E488" i="9" s="1"/>
  <c r="A488" i="4"/>
  <c r="AN487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AO487" i="4" s="1"/>
  <c r="P487" i="4"/>
  <c r="M487" i="4"/>
  <c r="K487" i="4"/>
  <c r="G487" i="4"/>
  <c r="F487" i="4"/>
  <c r="E487" i="4"/>
  <c r="E487" i="9" s="1"/>
  <c r="A487" i="4"/>
  <c r="AR486" i="4"/>
  <c r="AS486" i="4" s="1"/>
  <c r="AN486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M486" i="4"/>
  <c r="L486" i="4"/>
  <c r="K486" i="4"/>
  <c r="M486" i="9" s="1"/>
  <c r="AR486" i="9" s="1"/>
  <c r="G486" i="4"/>
  <c r="F486" i="4"/>
  <c r="E486" i="4"/>
  <c r="E486" i="9" s="1"/>
  <c r="A486" i="4"/>
  <c r="AN485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AO485" i="4" s="1"/>
  <c r="P485" i="4"/>
  <c r="M485" i="4"/>
  <c r="L485" i="4"/>
  <c r="K485" i="4"/>
  <c r="G485" i="4"/>
  <c r="F485" i="4"/>
  <c r="E485" i="4"/>
  <c r="E485" i="9" s="1"/>
  <c r="A485" i="4"/>
  <c r="AN484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AO484" i="4" s="1"/>
  <c r="P484" i="4"/>
  <c r="M484" i="4"/>
  <c r="L484" i="4"/>
  <c r="K484" i="4"/>
  <c r="M484" i="9" s="1"/>
  <c r="AR484" i="9" s="1"/>
  <c r="G484" i="4"/>
  <c r="F484" i="4"/>
  <c r="E484" i="4"/>
  <c r="E484" i="9" s="1"/>
  <c r="A484" i="4"/>
  <c r="AN483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AO483" i="4" s="1"/>
  <c r="P483" i="4"/>
  <c r="M483" i="4"/>
  <c r="K483" i="4"/>
  <c r="G483" i="4"/>
  <c r="F483" i="4"/>
  <c r="E483" i="4"/>
  <c r="E483" i="9" s="1"/>
  <c r="A483" i="4"/>
  <c r="AN482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M482" i="4"/>
  <c r="L482" i="4"/>
  <c r="K482" i="4"/>
  <c r="M482" i="9" s="1"/>
  <c r="G482" i="4"/>
  <c r="F482" i="4"/>
  <c r="E482" i="4"/>
  <c r="E482" i="9" s="1"/>
  <c r="A482" i="4"/>
  <c r="AN481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AO481" i="4" s="1"/>
  <c r="P481" i="4"/>
  <c r="M481" i="4"/>
  <c r="L481" i="4"/>
  <c r="K481" i="4"/>
  <c r="M481" i="9" s="1"/>
  <c r="G481" i="4"/>
  <c r="F481" i="4"/>
  <c r="E481" i="4"/>
  <c r="E481" i="9" s="1"/>
  <c r="A481" i="4"/>
  <c r="AN480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AO480" i="4" s="1"/>
  <c r="P480" i="4"/>
  <c r="M480" i="4"/>
  <c r="L480" i="4"/>
  <c r="K480" i="4"/>
  <c r="M480" i="9" s="1"/>
  <c r="G480" i="4"/>
  <c r="F480" i="4"/>
  <c r="E480" i="4"/>
  <c r="E480" i="9" s="1"/>
  <c r="A480" i="4"/>
  <c r="AN479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AO479" i="4" s="1"/>
  <c r="P479" i="4"/>
  <c r="M479" i="4"/>
  <c r="K479" i="4"/>
  <c r="G479" i="4"/>
  <c r="F479" i="4"/>
  <c r="E479" i="4"/>
  <c r="E479" i="9" s="1"/>
  <c r="A479" i="4"/>
  <c r="AN478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M478" i="4"/>
  <c r="L478" i="4"/>
  <c r="K478" i="4"/>
  <c r="M478" i="9" s="1"/>
  <c r="G478" i="4"/>
  <c r="F478" i="4"/>
  <c r="E478" i="4"/>
  <c r="E478" i="9" s="1"/>
  <c r="A478" i="4"/>
  <c r="AN477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AO477" i="4" s="1"/>
  <c r="P477" i="4"/>
  <c r="M477" i="4"/>
  <c r="L477" i="4"/>
  <c r="K477" i="4"/>
  <c r="M477" i="9" s="1"/>
  <c r="G477" i="4"/>
  <c r="F477" i="4"/>
  <c r="E477" i="4"/>
  <c r="E477" i="9" s="1"/>
  <c r="A477" i="4"/>
  <c r="AN476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AO476" i="4" s="1"/>
  <c r="P476" i="4"/>
  <c r="M476" i="4"/>
  <c r="L476" i="4"/>
  <c r="K476" i="4"/>
  <c r="M476" i="9" s="1"/>
  <c r="G476" i="4"/>
  <c r="F476" i="4"/>
  <c r="E476" i="4"/>
  <c r="E476" i="9" s="1"/>
  <c r="A476" i="4"/>
  <c r="AN475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AO475" i="4" s="1"/>
  <c r="P475" i="4"/>
  <c r="M475" i="4"/>
  <c r="K475" i="4"/>
  <c r="G475" i="4"/>
  <c r="F475" i="4"/>
  <c r="E475" i="4"/>
  <c r="E475" i="9" s="1"/>
  <c r="A475" i="4"/>
  <c r="AR474" i="4"/>
  <c r="AS474" i="4" s="1"/>
  <c r="AN474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M474" i="4"/>
  <c r="L474" i="4"/>
  <c r="K474" i="4"/>
  <c r="M474" i="9" s="1"/>
  <c r="AR474" i="9" s="1"/>
  <c r="G474" i="4"/>
  <c r="F474" i="4"/>
  <c r="E474" i="4"/>
  <c r="E474" i="9" s="1"/>
  <c r="A474" i="4"/>
  <c r="AN473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AO473" i="4" s="1"/>
  <c r="P473" i="4"/>
  <c r="M473" i="4"/>
  <c r="L473" i="4"/>
  <c r="K473" i="4"/>
  <c r="G473" i="4"/>
  <c r="F473" i="4"/>
  <c r="E473" i="4"/>
  <c r="E473" i="9" s="1"/>
  <c r="A473" i="4"/>
  <c r="AN472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AO472" i="4" s="1"/>
  <c r="P472" i="4"/>
  <c r="M472" i="4"/>
  <c r="L472" i="4"/>
  <c r="K472" i="4"/>
  <c r="M472" i="9" s="1"/>
  <c r="AR472" i="9" s="1"/>
  <c r="G472" i="4"/>
  <c r="F472" i="4"/>
  <c r="E472" i="4"/>
  <c r="E472" i="9" s="1"/>
  <c r="A472" i="4"/>
  <c r="AN471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AO471" i="4" s="1"/>
  <c r="P471" i="4"/>
  <c r="M471" i="4"/>
  <c r="K471" i="4"/>
  <c r="G471" i="4"/>
  <c r="F471" i="4"/>
  <c r="E471" i="4"/>
  <c r="E471" i="9" s="1"/>
  <c r="A471" i="4"/>
  <c r="AR470" i="4"/>
  <c r="AS470" i="4" s="1"/>
  <c r="AN470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M470" i="4"/>
  <c r="L470" i="4"/>
  <c r="K470" i="4"/>
  <c r="M470" i="9" s="1"/>
  <c r="AR470" i="9" s="1"/>
  <c r="G470" i="4"/>
  <c r="F470" i="4"/>
  <c r="E470" i="4"/>
  <c r="E470" i="9" s="1"/>
  <c r="A470" i="4"/>
  <c r="AN469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AO469" i="4" s="1"/>
  <c r="P469" i="4"/>
  <c r="M469" i="4"/>
  <c r="L469" i="4"/>
  <c r="K469" i="4"/>
  <c r="G469" i="4"/>
  <c r="F469" i="4"/>
  <c r="E469" i="4"/>
  <c r="E469" i="9" s="1"/>
  <c r="A469" i="4"/>
  <c r="AN468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AO468" i="4" s="1"/>
  <c r="P468" i="4"/>
  <c r="M468" i="4"/>
  <c r="K468" i="4"/>
  <c r="M468" i="9" s="1"/>
  <c r="AR468" i="9" s="1"/>
  <c r="G468" i="4"/>
  <c r="F468" i="4"/>
  <c r="E468" i="4"/>
  <c r="E468" i="9" s="1"/>
  <c r="A468" i="4"/>
  <c r="AN467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O467" i="4" s="1"/>
  <c r="AA467" i="4"/>
  <c r="Z467" i="4"/>
  <c r="Y467" i="4"/>
  <c r="X467" i="4"/>
  <c r="W467" i="4"/>
  <c r="V467" i="4"/>
  <c r="U467" i="4"/>
  <c r="T467" i="4"/>
  <c r="S467" i="4"/>
  <c r="R467" i="4"/>
  <c r="Q467" i="4"/>
  <c r="P467" i="4"/>
  <c r="M467" i="4"/>
  <c r="K467" i="4"/>
  <c r="G467" i="4"/>
  <c r="F467" i="4"/>
  <c r="E467" i="4"/>
  <c r="E467" i="9" s="1"/>
  <c r="A467" i="4"/>
  <c r="AR466" i="4"/>
  <c r="AS466" i="4" s="1"/>
  <c r="AN466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M466" i="4"/>
  <c r="L466" i="4"/>
  <c r="K466" i="4"/>
  <c r="M466" i="9" s="1"/>
  <c r="AR466" i="9" s="1"/>
  <c r="G466" i="4"/>
  <c r="F466" i="4"/>
  <c r="E466" i="4"/>
  <c r="E466" i="9" s="1"/>
  <c r="A466" i="4"/>
  <c r="AN465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AO465" i="4" s="1"/>
  <c r="P465" i="4"/>
  <c r="M465" i="4"/>
  <c r="L465" i="4"/>
  <c r="K465" i="4"/>
  <c r="G465" i="4"/>
  <c r="F465" i="4"/>
  <c r="E465" i="4"/>
  <c r="E465" i="9" s="1"/>
  <c r="A465" i="4"/>
  <c r="AN464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AO464" i="4" s="1"/>
  <c r="P464" i="4"/>
  <c r="M464" i="4"/>
  <c r="K464" i="4"/>
  <c r="M464" i="9" s="1"/>
  <c r="AR464" i="9" s="1"/>
  <c r="G464" i="4"/>
  <c r="F464" i="4"/>
  <c r="E464" i="4"/>
  <c r="E464" i="9" s="1"/>
  <c r="A464" i="4"/>
  <c r="AN463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O463" i="4" s="1"/>
  <c r="AA463" i="4"/>
  <c r="Z463" i="4"/>
  <c r="Y463" i="4"/>
  <c r="X463" i="4"/>
  <c r="W463" i="4"/>
  <c r="V463" i="4"/>
  <c r="U463" i="4"/>
  <c r="T463" i="4"/>
  <c r="S463" i="4"/>
  <c r="R463" i="4"/>
  <c r="Q463" i="4"/>
  <c r="P463" i="4"/>
  <c r="M463" i="4"/>
  <c r="K463" i="4"/>
  <c r="G463" i="4"/>
  <c r="F463" i="4"/>
  <c r="E463" i="4"/>
  <c r="E463" i="9" s="1"/>
  <c r="A463" i="4"/>
  <c r="AR462" i="4"/>
  <c r="AS462" i="4" s="1"/>
  <c r="AN462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M462" i="4"/>
  <c r="L462" i="4"/>
  <c r="K462" i="4"/>
  <c r="M462" i="9" s="1"/>
  <c r="AR462" i="9" s="1"/>
  <c r="G462" i="4"/>
  <c r="F462" i="4"/>
  <c r="E462" i="4"/>
  <c r="E462" i="9" s="1"/>
  <c r="A462" i="4"/>
  <c r="AN461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AO461" i="4" s="1"/>
  <c r="P461" i="4"/>
  <c r="M461" i="4"/>
  <c r="K461" i="4"/>
  <c r="M461" i="9" s="1"/>
  <c r="AR461" i="9" s="1"/>
  <c r="G461" i="4"/>
  <c r="F461" i="4"/>
  <c r="E461" i="4"/>
  <c r="E461" i="9" s="1"/>
  <c r="A461" i="4"/>
  <c r="AR460" i="4"/>
  <c r="AN460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O460" i="4" s="1"/>
  <c r="AA460" i="4"/>
  <c r="Z460" i="4"/>
  <c r="Y460" i="4"/>
  <c r="X460" i="4"/>
  <c r="W460" i="4"/>
  <c r="V460" i="4"/>
  <c r="U460" i="4"/>
  <c r="T460" i="4"/>
  <c r="S460" i="4"/>
  <c r="R460" i="4"/>
  <c r="Q460" i="4"/>
  <c r="P460" i="4"/>
  <c r="M460" i="4"/>
  <c r="K460" i="4"/>
  <c r="M460" i="9" s="1"/>
  <c r="AR460" i="9" s="1"/>
  <c r="G460" i="4"/>
  <c r="F460" i="4"/>
  <c r="E460" i="4"/>
  <c r="E460" i="9" s="1"/>
  <c r="A460" i="4"/>
  <c r="AR459" i="4"/>
  <c r="AN459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O459" i="4" s="1"/>
  <c r="AA459" i="4"/>
  <c r="Z459" i="4"/>
  <c r="Y459" i="4"/>
  <c r="X459" i="4"/>
  <c r="W459" i="4"/>
  <c r="V459" i="4"/>
  <c r="U459" i="4"/>
  <c r="T459" i="4"/>
  <c r="S459" i="4"/>
  <c r="R459" i="4"/>
  <c r="Q459" i="4"/>
  <c r="P459" i="4"/>
  <c r="M459" i="4"/>
  <c r="K459" i="4"/>
  <c r="M459" i="9" s="1"/>
  <c r="AR459" i="9" s="1"/>
  <c r="G459" i="4"/>
  <c r="F459" i="4"/>
  <c r="E459" i="4"/>
  <c r="E459" i="9" s="1"/>
  <c r="A459" i="4"/>
  <c r="AR458" i="4"/>
  <c r="AS458" i="4" s="1"/>
  <c r="AN458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O458" i="4" s="1"/>
  <c r="AA458" i="4"/>
  <c r="Z458" i="4"/>
  <c r="Y458" i="4"/>
  <c r="X458" i="4"/>
  <c r="W458" i="4"/>
  <c r="V458" i="4"/>
  <c r="U458" i="4"/>
  <c r="T458" i="4"/>
  <c r="S458" i="4"/>
  <c r="R458" i="4"/>
  <c r="Q458" i="4"/>
  <c r="P458" i="4"/>
  <c r="M458" i="4"/>
  <c r="L458" i="4"/>
  <c r="K458" i="4"/>
  <c r="M458" i="9" s="1"/>
  <c r="AR458" i="9" s="1"/>
  <c r="G458" i="4"/>
  <c r="F458" i="4"/>
  <c r="E458" i="4"/>
  <c r="E458" i="9" s="1"/>
  <c r="A458" i="4"/>
  <c r="AN457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AO457" i="4" s="1"/>
  <c r="P457" i="4"/>
  <c r="M457" i="4"/>
  <c r="K457" i="4"/>
  <c r="M457" i="9" s="1"/>
  <c r="AR457" i="9" s="1"/>
  <c r="G457" i="4"/>
  <c r="F457" i="4"/>
  <c r="E457" i="4"/>
  <c r="E457" i="9" s="1"/>
  <c r="A457" i="4"/>
  <c r="AR456" i="4"/>
  <c r="AN456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O456" i="4" s="1"/>
  <c r="AA456" i="4"/>
  <c r="Z456" i="4"/>
  <c r="Y456" i="4"/>
  <c r="X456" i="4"/>
  <c r="W456" i="4"/>
  <c r="V456" i="4"/>
  <c r="U456" i="4"/>
  <c r="T456" i="4"/>
  <c r="S456" i="4"/>
  <c r="R456" i="4"/>
  <c r="Q456" i="4"/>
  <c r="P456" i="4"/>
  <c r="M456" i="4"/>
  <c r="K456" i="4"/>
  <c r="M456" i="9" s="1"/>
  <c r="AR456" i="9" s="1"/>
  <c r="G456" i="4"/>
  <c r="F456" i="4"/>
  <c r="E456" i="4"/>
  <c r="E456" i="9" s="1"/>
  <c r="A456" i="4"/>
  <c r="AR455" i="4"/>
  <c r="AN455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O455" i="4" s="1"/>
  <c r="AA455" i="4"/>
  <c r="Z455" i="4"/>
  <c r="Y455" i="4"/>
  <c r="X455" i="4"/>
  <c r="W455" i="4"/>
  <c r="V455" i="4"/>
  <c r="U455" i="4"/>
  <c r="T455" i="4"/>
  <c r="S455" i="4"/>
  <c r="R455" i="4"/>
  <c r="Q455" i="4"/>
  <c r="P455" i="4"/>
  <c r="M455" i="4"/>
  <c r="K455" i="4"/>
  <c r="M455" i="9" s="1"/>
  <c r="AR455" i="9" s="1"/>
  <c r="G455" i="4"/>
  <c r="F455" i="4"/>
  <c r="E455" i="4"/>
  <c r="E455" i="9" s="1"/>
  <c r="A455" i="4"/>
  <c r="AR454" i="4"/>
  <c r="AS454" i="4" s="1"/>
  <c r="AN454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O454" i="4" s="1"/>
  <c r="AA454" i="4"/>
  <c r="Z454" i="4"/>
  <c r="Y454" i="4"/>
  <c r="X454" i="4"/>
  <c r="W454" i="4"/>
  <c r="V454" i="4"/>
  <c r="U454" i="4"/>
  <c r="T454" i="4"/>
  <c r="S454" i="4"/>
  <c r="R454" i="4"/>
  <c r="Q454" i="4"/>
  <c r="P454" i="4"/>
  <c r="M454" i="4"/>
  <c r="L454" i="4"/>
  <c r="K454" i="4"/>
  <c r="M454" i="9" s="1"/>
  <c r="AR454" i="9" s="1"/>
  <c r="G454" i="4"/>
  <c r="F454" i="4"/>
  <c r="E454" i="4"/>
  <c r="E454" i="9" s="1"/>
  <c r="A454" i="4"/>
  <c r="AN453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AO453" i="4" s="1"/>
  <c r="P453" i="4"/>
  <c r="M453" i="4"/>
  <c r="K453" i="4"/>
  <c r="M453" i="9" s="1"/>
  <c r="AR453" i="9" s="1"/>
  <c r="G453" i="4"/>
  <c r="F453" i="4"/>
  <c r="E453" i="4"/>
  <c r="E453" i="9" s="1"/>
  <c r="A453" i="4"/>
  <c r="AR452" i="4"/>
  <c r="AN452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O452" i="4" s="1"/>
  <c r="AA452" i="4"/>
  <c r="Z452" i="4"/>
  <c r="Y452" i="4"/>
  <c r="X452" i="4"/>
  <c r="W452" i="4"/>
  <c r="V452" i="4"/>
  <c r="U452" i="4"/>
  <c r="T452" i="4"/>
  <c r="S452" i="4"/>
  <c r="R452" i="4"/>
  <c r="Q452" i="4"/>
  <c r="P452" i="4"/>
  <c r="M452" i="4"/>
  <c r="K452" i="4"/>
  <c r="M452" i="9" s="1"/>
  <c r="AR452" i="9" s="1"/>
  <c r="G452" i="4"/>
  <c r="F452" i="4"/>
  <c r="E452" i="4"/>
  <c r="E452" i="9" s="1"/>
  <c r="A452" i="4"/>
  <c r="AR451" i="4"/>
  <c r="AN451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O451" i="4" s="1"/>
  <c r="AA451" i="4"/>
  <c r="Z451" i="4"/>
  <c r="Y451" i="4"/>
  <c r="X451" i="4"/>
  <c r="W451" i="4"/>
  <c r="V451" i="4"/>
  <c r="U451" i="4"/>
  <c r="T451" i="4"/>
  <c r="S451" i="4"/>
  <c r="R451" i="4"/>
  <c r="Q451" i="4"/>
  <c r="P451" i="4"/>
  <c r="M451" i="4"/>
  <c r="K451" i="4"/>
  <c r="M451" i="9" s="1"/>
  <c r="AR451" i="9" s="1"/>
  <c r="G451" i="4"/>
  <c r="F451" i="4"/>
  <c r="E451" i="4"/>
  <c r="E451" i="9" s="1"/>
  <c r="A451" i="4"/>
  <c r="AN450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O450" i="4" s="1"/>
  <c r="AA450" i="4"/>
  <c r="Z450" i="4"/>
  <c r="Y450" i="4"/>
  <c r="X450" i="4"/>
  <c r="W450" i="4"/>
  <c r="V450" i="4"/>
  <c r="U450" i="4"/>
  <c r="T450" i="4"/>
  <c r="S450" i="4"/>
  <c r="R450" i="4"/>
  <c r="Q450" i="4"/>
  <c r="P450" i="4"/>
  <c r="M450" i="4"/>
  <c r="L450" i="4"/>
  <c r="K450" i="4"/>
  <c r="M450" i="9" s="1"/>
  <c r="G450" i="4"/>
  <c r="F450" i="4"/>
  <c r="E450" i="4"/>
  <c r="E450" i="9" s="1"/>
  <c r="A450" i="4"/>
  <c r="AN449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AO449" i="4" s="1"/>
  <c r="P449" i="4"/>
  <c r="M449" i="4"/>
  <c r="K449" i="4"/>
  <c r="M449" i="9" s="1"/>
  <c r="G449" i="4"/>
  <c r="F449" i="4"/>
  <c r="E449" i="4"/>
  <c r="E449" i="9" s="1"/>
  <c r="A449" i="4"/>
  <c r="AN448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O448" i="4" s="1"/>
  <c r="AA448" i="4"/>
  <c r="Z448" i="4"/>
  <c r="Y448" i="4"/>
  <c r="X448" i="4"/>
  <c r="W448" i="4"/>
  <c r="V448" i="4"/>
  <c r="U448" i="4"/>
  <c r="T448" i="4"/>
  <c r="S448" i="4"/>
  <c r="R448" i="4"/>
  <c r="Q448" i="4"/>
  <c r="P448" i="4"/>
  <c r="M448" i="4"/>
  <c r="K448" i="4"/>
  <c r="M448" i="9" s="1"/>
  <c r="G448" i="4"/>
  <c r="F448" i="4"/>
  <c r="E448" i="4"/>
  <c r="E448" i="9" s="1"/>
  <c r="A448" i="4"/>
  <c r="AN447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O447" i="4" s="1"/>
  <c r="AA447" i="4"/>
  <c r="Z447" i="4"/>
  <c r="Y447" i="4"/>
  <c r="X447" i="4"/>
  <c r="W447" i="4"/>
  <c r="V447" i="4"/>
  <c r="U447" i="4"/>
  <c r="T447" i="4"/>
  <c r="S447" i="4"/>
  <c r="R447" i="4"/>
  <c r="Q447" i="4"/>
  <c r="P447" i="4"/>
  <c r="M447" i="4"/>
  <c r="K447" i="4"/>
  <c r="M447" i="9" s="1"/>
  <c r="G447" i="4"/>
  <c r="F447" i="4"/>
  <c r="E447" i="4"/>
  <c r="E447" i="9" s="1"/>
  <c r="A447" i="4"/>
  <c r="AN446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O446" i="4" s="1"/>
  <c r="AA446" i="4"/>
  <c r="Z446" i="4"/>
  <c r="Y446" i="4"/>
  <c r="X446" i="4"/>
  <c r="W446" i="4"/>
  <c r="V446" i="4"/>
  <c r="U446" i="4"/>
  <c r="T446" i="4"/>
  <c r="S446" i="4"/>
  <c r="R446" i="4"/>
  <c r="Q446" i="4"/>
  <c r="P446" i="4"/>
  <c r="M446" i="4"/>
  <c r="L446" i="4"/>
  <c r="K446" i="4"/>
  <c r="M446" i="9" s="1"/>
  <c r="G446" i="4"/>
  <c r="F446" i="4"/>
  <c r="E446" i="4"/>
  <c r="E446" i="9" s="1"/>
  <c r="A446" i="4"/>
  <c r="AN445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AO445" i="4" s="1"/>
  <c r="P445" i="4"/>
  <c r="M445" i="4"/>
  <c r="K445" i="4"/>
  <c r="M445" i="9" s="1"/>
  <c r="G445" i="4"/>
  <c r="F445" i="4"/>
  <c r="E445" i="4"/>
  <c r="E445" i="9" s="1"/>
  <c r="A445" i="4"/>
  <c r="AN444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O444" i="4" s="1"/>
  <c r="AA444" i="4"/>
  <c r="Z444" i="4"/>
  <c r="Y444" i="4"/>
  <c r="X444" i="4"/>
  <c r="W444" i="4"/>
  <c r="V444" i="4"/>
  <c r="U444" i="4"/>
  <c r="T444" i="4"/>
  <c r="S444" i="4"/>
  <c r="R444" i="4"/>
  <c r="Q444" i="4"/>
  <c r="P444" i="4"/>
  <c r="M444" i="4"/>
  <c r="K444" i="4"/>
  <c r="M444" i="9" s="1"/>
  <c r="G444" i="4"/>
  <c r="F444" i="4"/>
  <c r="E444" i="4"/>
  <c r="E444" i="9" s="1"/>
  <c r="A444" i="4"/>
  <c r="AN443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O443" i="4" s="1"/>
  <c r="AA443" i="4"/>
  <c r="Z443" i="4"/>
  <c r="Y443" i="4"/>
  <c r="X443" i="4"/>
  <c r="W443" i="4"/>
  <c r="V443" i="4"/>
  <c r="U443" i="4"/>
  <c r="T443" i="4"/>
  <c r="S443" i="4"/>
  <c r="R443" i="4"/>
  <c r="Q443" i="4"/>
  <c r="P443" i="4"/>
  <c r="M443" i="4"/>
  <c r="K443" i="4"/>
  <c r="M443" i="9" s="1"/>
  <c r="G443" i="4"/>
  <c r="F443" i="4"/>
  <c r="E443" i="4"/>
  <c r="E443" i="9" s="1"/>
  <c r="A443" i="4"/>
  <c r="AR442" i="4"/>
  <c r="AS442" i="4" s="1"/>
  <c r="AN442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O442" i="4" s="1"/>
  <c r="AA442" i="4"/>
  <c r="Z442" i="4"/>
  <c r="Y442" i="4"/>
  <c r="X442" i="4"/>
  <c r="W442" i="4"/>
  <c r="V442" i="4"/>
  <c r="U442" i="4"/>
  <c r="T442" i="4"/>
  <c r="S442" i="4"/>
  <c r="R442" i="4"/>
  <c r="Q442" i="4"/>
  <c r="P442" i="4"/>
  <c r="M442" i="4"/>
  <c r="L442" i="4"/>
  <c r="K442" i="4"/>
  <c r="M442" i="9" s="1"/>
  <c r="AR442" i="9" s="1"/>
  <c r="G442" i="4"/>
  <c r="F442" i="4"/>
  <c r="E442" i="4"/>
  <c r="E442" i="9" s="1"/>
  <c r="A442" i="4"/>
  <c r="AN441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AO441" i="4" s="1"/>
  <c r="P441" i="4"/>
  <c r="M441" i="4"/>
  <c r="K441" i="4"/>
  <c r="M441" i="9" s="1"/>
  <c r="AR441" i="9" s="1"/>
  <c r="G441" i="4"/>
  <c r="F441" i="4"/>
  <c r="E441" i="4"/>
  <c r="E441" i="9" s="1"/>
  <c r="A441" i="4"/>
  <c r="AR440" i="4"/>
  <c r="AN440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O440" i="4" s="1"/>
  <c r="AA440" i="4"/>
  <c r="Z440" i="4"/>
  <c r="Y440" i="4"/>
  <c r="X440" i="4"/>
  <c r="W440" i="4"/>
  <c r="V440" i="4"/>
  <c r="U440" i="4"/>
  <c r="T440" i="4"/>
  <c r="S440" i="4"/>
  <c r="R440" i="4"/>
  <c r="Q440" i="4"/>
  <c r="P440" i="4"/>
  <c r="M440" i="4"/>
  <c r="K440" i="4"/>
  <c r="M440" i="9" s="1"/>
  <c r="AR440" i="9" s="1"/>
  <c r="G440" i="4"/>
  <c r="F440" i="4"/>
  <c r="E440" i="4"/>
  <c r="E440" i="9" s="1"/>
  <c r="A440" i="4"/>
  <c r="AR439" i="4"/>
  <c r="AN439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O439" i="4" s="1"/>
  <c r="AA439" i="4"/>
  <c r="Z439" i="4"/>
  <c r="Y439" i="4"/>
  <c r="X439" i="4"/>
  <c r="W439" i="4"/>
  <c r="V439" i="4"/>
  <c r="U439" i="4"/>
  <c r="T439" i="4"/>
  <c r="S439" i="4"/>
  <c r="R439" i="4"/>
  <c r="Q439" i="4"/>
  <c r="P439" i="4"/>
  <c r="M439" i="4"/>
  <c r="K439" i="4"/>
  <c r="M439" i="9" s="1"/>
  <c r="AR439" i="9" s="1"/>
  <c r="G439" i="4"/>
  <c r="F439" i="4"/>
  <c r="E439" i="4"/>
  <c r="E439" i="9" s="1"/>
  <c r="A439" i="4"/>
  <c r="AR438" i="4"/>
  <c r="AS438" i="4" s="1"/>
  <c r="AN438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O438" i="4" s="1"/>
  <c r="AA438" i="4"/>
  <c r="Z438" i="4"/>
  <c r="Y438" i="4"/>
  <c r="X438" i="4"/>
  <c r="W438" i="4"/>
  <c r="V438" i="4"/>
  <c r="U438" i="4"/>
  <c r="T438" i="4"/>
  <c r="S438" i="4"/>
  <c r="R438" i="4"/>
  <c r="Q438" i="4"/>
  <c r="P438" i="4"/>
  <c r="M438" i="4"/>
  <c r="L438" i="4"/>
  <c r="K438" i="4"/>
  <c r="M438" i="9" s="1"/>
  <c r="AR438" i="9" s="1"/>
  <c r="G438" i="4"/>
  <c r="F438" i="4"/>
  <c r="E438" i="4"/>
  <c r="E438" i="9" s="1"/>
  <c r="A438" i="4"/>
  <c r="AN437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AO437" i="4" s="1"/>
  <c r="P437" i="4"/>
  <c r="M437" i="4"/>
  <c r="K437" i="4"/>
  <c r="M437" i="9" s="1"/>
  <c r="AR437" i="9" s="1"/>
  <c r="G437" i="4"/>
  <c r="F437" i="4"/>
  <c r="E437" i="4"/>
  <c r="E437" i="9" s="1"/>
  <c r="A437" i="4"/>
  <c r="AR436" i="4"/>
  <c r="AN436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O436" i="4" s="1"/>
  <c r="AA436" i="4"/>
  <c r="Z436" i="4"/>
  <c r="Y436" i="4"/>
  <c r="X436" i="4"/>
  <c r="W436" i="4"/>
  <c r="V436" i="4"/>
  <c r="U436" i="4"/>
  <c r="T436" i="4"/>
  <c r="S436" i="4"/>
  <c r="R436" i="4"/>
  <c r="Q436" i="4"/>
  <c r="P436" i="4"/>
  <c r="M436" i="4"/>
  <c r="K436" i="4"/>
  <c r="M436" i="9" s="1"/>
  <c r="AR436" i="9" s="1"/>
  <c r="G436" i="4"/>
  <c r="F436" i="4"/>
  <c r="E436" i="4"/>
  <c r="E436" i="9" s="1"/>
  <c r="A436" i="4"/>
  <c r="AR435" i="4"/>
  <c r="AN435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O435" i="4" s="1"/>
  <c r="AA435" i="4"/>
  <c r="Z435" i="4"/>
  <c r="Y435" i="4"/>
  <c r="X435" i="4"/>
  <c r="W435" i="4"/>
  <c r="V435" i="4"/>
  <c r="U435" i="4"/>
  <c r="T435" i="4"/>
  <c r="S435" i="4"/>
  <c r="R435" i="4"/>
  <c r="Q435" i="4"/>
  <c r="P435" i="4"/>
  <c r="M435" i="4"/>
  <c r="K435" i="4"/>
  <c r="M435" i="9" s="1"/>
  <c r="AR435" i="9" s="1"/>
  <c r="G435" i="4"/>
  <c r="F435" i="4"/>
  <c r="E435" i="4"/>
  <c r="E435" i="9" s="1"/>
  <c r="A435" i="4"/>
  <c r="AR434" i="4"/>
  <c r="AS434" i="4" s="1"/>
  <c r="AN434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O434" i="4" s="1"/>
  <c r="AA434" i="4"/>
  <c r="Z434" i="4"/>
  <c r="Y434" i="4"/>
  <c r="X434" i="4"/>
  <c r="W434" i="4"/>
  <c r="V434" i="4"/>
  <c r="U434" i="4"/>
  <c r="T434" i="4"/>
  <c r="S434" i="4"/>
  <c r="R434" i="4"/>
  <c r="Q434" i="4"/>
  <c r="P434" i="4"/>
  <c r="M434" i="4"/>
  <c r="L434" i="4"/>
  <c r="K434" i="4"/>
  <c r="M434" i="9" s="1"/>
  <c r="AR434" i="9" s="1"/>
  <c r="G434" i="4"/>
  <c r="F434" i="4"/>
  <c r="E434" i="4"/>
  <c r="E434" i="9" s="1"/>
  <c r="A434" i="4"/>
  <c r="AN433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AO433" i="4" s="1"/>
  <c r="P433" i="4"/>
  <c r="M433" i="4"/>
  <c r="K433" i="4"/>
  <c r="M433" i="9" s="1"/>
  <c r="AR433" i="9" s="1"/>
  <c r="G433" i="4"/>
  <c r="F433" i="4"/>
  <c r="E433" i="4"/>
  <c r="E433" i="9" s="1"/>
  <c r="A433" i="4"/>
  <c r="AR432" i="4"/>
  <c r="AN432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O432" i="4" s="1"/>
  <c r="AA432" i="4"/>
  <c r="Z432" i="4"/>
  <c r="Y432" i="4"/>
  <c r="X432" i="4"/>
  <c r="W432" i="4"/>
  <c r="V432" i="4"/>
  <c r="U432" i="4"/>
  <c r="T432" i="4"/>
  <c r="S432" i="4"/>
  <c r="R432" i="4"/>
  <c r="Q432" i="4"/>
  <c r="P432" i="4"/>
  <c r="M432" i="4"/>
  <c r="K432" i="4"/>
  <c r="M432" i="9" s="1"/>
  <c r="AR432" i="9" s="1"/>
  <c r="G432" i="4"/>
  <c r="F432" i="4"/>
  <c r="E432" i="4"/>
  <c r="E432" i="9" s="1"/>
  <c r="A432" i="4"/>
  <c r="AR431" i="4"/>
  <c r="AN431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O431" i="4" s="1"/>
  <c r="AA431" i="4"/>
  <c r="Z431" i="4"/>
  <c r="Y431" i="4"/>
  <c r="X431" i="4"/>
  <c r="W431" i="4"/>
  <c r="V431" i="4"/>
  <c r="U431" i="4"/>
  <c r="T431" i="4"/>
  <c r="S431" i="4"/>
  <c r="R431" i="4"/>
  <c r="Q431" i="4"/>
  <c r="P431" i="4"/>
  <c r="M431" i="4"/>
  <c r="K431" i="4"/>
  <c r="M431" i="9" s="1"/>
  <c r="AR431" i="9" s="1"/>
  <c r="G431" i="4"/>
  <c r="F431" i="4"/>
  <c r="E431" i="4"/>
  <c r="E431" i="9" s="1"/>
  <c r="A431" i="4"/>
  <c r="AR430" i="4"/>
  <c r="AS430" i="4" s="1"/>
  <c r="AN430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O430" i="4" s="1"/>
  <c r="AA430" i="4"/>
  <c r="Z430" i="4"/>
  <c r="Y430" i="4"/>
  <c r="X430" i="4"/>
  <c r="W430" i="4"/>
  <c r="V430" i="4"/>
  <c r="U430" i="4"/>
  <c r="T430" i="4"/>
  <c r="S430" i="4"/>
  <c r="R430" i="4"/>
  <c r="Q430" i="4"/>
  <c r="P430" i="4"/>
  <c r="M430" i="4"/>
  <c r="L430" i="4"/>
  <c r="K430" i="4"/>
  <c r="M430" i="9" s="1"/>
  <c r="AR430" i="9" s="1"/>
  <c r="G430" i="4"/>
  <c r="F430" i="4"/>
  <c r="E430" i="4"/>
  <c r="E430" i="9" s="1"/>
  <c r="A430" i="4"/>
  <c r="AN429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AO429" i="4" s="1"/>
  <c r="P429" i="4"/>
  <c r="M429" i="4"/>
  <c r="K429" i="4"/>
  <c r="M429" i="9" s="1"/>
  <c r="AR429" i="9" s="1"/>
  <c r="G429" i="4"/>
  <c r="F429" i="4"/>
  <c r="E429" i="4"/>
  <c r="E429" i="9" s="1"/>
  <c r="A429" i="4"/>
  <c r="AR428" i="4"/>
  <c r="AN428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O428" i="4" s="1"/>
  <c r="AA428" i="4"/>
  <c r="Z428" i="4"/>
  <c r="Y428" i="4"/>
  <c r="X428" i="4"/>
  <c r="W428" i="4"/>
  <c r="V428" i="4"/>
  <c r="U428" i="4"/>
  <c r="T428" i="4"/>
  <c r="S428" i="4"/>
  <c r="R428" i="4"/>
  <c r="Q428" i="4"/>
  <c r="P428" i="4"/>
  <c r="M428" i="4"/>
  <c r="K428" i="4"/>
  <c r="M428" i="9" s="1"/>
  <c r="AR428" i="9" s="1"/>
  <c r="G428" i="4"/>
  <c r="F428" i="4"/>
  <c r="E428" i="4"/>
  <c r="E428" i="9" s="1"/>
  <c r="A428" i="4"/>
  <c r="AR427" i="4"/>
  <c r="AN427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O427" i="4" s="1"/>
  <c r="AA427" i="4"/>
  <c r="Z427" i="4"/>
  <c r="Y427" i="4"/>
  <c r="X427" i="4"/>
  <c r="W427" i="4"/>
  <c r="V427" i="4"/>
  <c r="U427" i="4"/>
  <c r="T427" i="4"/>
  <c r="S427" i="4"/>
  <c r="R427" i="4"/>
  <c r="Q427" i="4"/>
  <c r="P427" i="4"/>
  <c r="M427" i="4"/>
  <c r="K427" i="4"/>
  <c r="M427" i="9" s="1"/>
  <c r="AR427" i="9" s="1"/>
  <c r="G427" i="4"/>
  <c r="F427" i="4"/>
  <c r="E427" i="4"/>
  <c r="E427" i="9" s="1"/>
  <c r="A427" i="4"/>
  <c r="AR426" i="4"/>
  <c r="AS426" i="4" s="1"/>
  <c r="AN426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O426" i="4" s="1"/>
  <c r="AA426" i="4"/>
  <c r="Z426" i="4"/>
  <c r="Y426" i="4"/>
  <c r="X426" i="4"/>
  <c r="W426" i="4"/>
  <c r="V426" i="4"/>
  <c r="U426" i="4"/>
  <c r="T426" i="4"/>
  <c r="S426" i="4"/>
  <c r="R426" i="4"/>
  <c r="Q426" i="4"/>
  <c r="P426" i="4"/>
  <c r="M426" i="4"/>
  <c r="L426" i="4"/>
  <c r="K426" i="4"/>
  <c r="M426" i="9" s="1"/>
  <c r="AR426" i="9" s="1"/>
  <c r="G426" i="4"/>
  <c r="F426" i="4"/>
  <c r="E426" i="4"/>
  <c r="E426" i="9" s="1"/>
  <c r="A426" i="4"/>
  <c r="AN425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AO425" i="4" s="1"/>
  <c r="P425" i="4"/>
  <c r="M425" i="4"/>
  <c r="K425" i="4"/>
  <c r="M425" i="9" s="1"/>
  <c r="AR425" i="9" s="1"/>
  <c r="G425" i="4"/>
  <c r="F425" i="4"/>
  <c r="E425" i="4"/>
  <c r="E425" i="9" s="1"/>
  <c r="A425" i="4"/>
  <c r="AR424" i="4"/>
  <c r="AN424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O424" i="4" s="1"/>
  <c r="AA424" i="4"/>
  <c r="Z424" i="4"/>
  <c r="Y424" i="4"/>
  <c r="X424" i="4"/>
  <c r="W424" i="4"/>
  <c r="V424" i="4"/>
  <c r="U424" i="4"/>
  <c r="T424" i="4"/>
  <c r="S424" i="4"/>
  <c r="R424" i="4"/>
  <c r="Q424" i="4"/>
  <c r="P424" i="4"/>
  <c r="M424" i="4"/>
  <c r="K424" i="4"/>
  <c r="M424" i="9" s="1"/>
  <c r="AR424" i="9" s="1"/>
  <c r="G424" i="4"/>
  <c r="F424" i="4"/>
  <c r="E424" i="4"/>
  <c r="E424" i="9" s="1"/>
  <c r="A424" i="4"/>
  <c r="AR423" i="4"/>
  <c r="AN423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O423" i="4" s="1"/>
  <c r="AA423" i="4"/>
  <c r="Z423" i="4"/>
  <c r="Y423" i="4"/>
  <c r="X423" i="4"/>
  <c r="W423" i="4"/>
  <c r="V423" i="4"/>
  <c r="U423" i="4"/>
  <c r="T423" i="4"/>
  <c r="S423" i="4"/>
  <c r="R423" i="4"/>
  <c r="Q423" i="4"/>
  <c r="P423" i="4"/>
  <c r="M423" i="4"/>
  <c r="K423" i="4"/>
  <c r="M423" i="9" s="1"/>
  <c r="AR423" i="9" s="1"/>
  <c r="G423" i="4"/>
  <c r="F423" i="4"/>
  <c r="E423" i="4"/>
  <c r="E423" i="9" s="1"/>
  <c r="A423" i="4"/>
  <c r="AR422" i="4"/>
  <c r="AS422" i="4" s="1"/>
  <c r="AN422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O422" i="4" s="1"/>
  <c r="AA422" i="4"/>
  <c r="Z422" i="4"/>
  <c r="Y422" i="4"/>
  <c r="X422" i="4"/>
  <c r="W422" i="4"/>
  <c r="V422" i="4"/>
  <c r="U422" i="4"/>
  <c r="T422" i="4"/>
  <c r="S422" i="4"/>
  <c r="R422" i="4"/>
  <c r="Q422" i="4"/>
  <c r="P422" i="4"/>
  <c r="M422" i="4"/>
  <c r="L422" i="4"/>
  <c r="K422" i="4"/>
  <c r="M422" i="9" s="1"/>
  <c r="AR422" i="9" s="1"/>
  <c r="G422" i="4"/>
  <c r="F422" i="4"/>
  <c r="E422" i="4"/>
  <c r="E422" i="9" s="1"/>
  <c r="A422" i="4"/>
  <c r="AN421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AO421" i="4" s="1"/>
  <c r="P421" i="4"/>
  <c r="M421" i="4"/>
  <c r="K421" i="4"/>
  <c r="M421" i="9" s="1"/>
  <c r="AR421" i="9" s="1"/>
  <c r="G421" i="4"/>
  <c r="F421" i="4"/>
  <c r="E421" i="4"/>
  <c r="E421" i="9" s="1"/>
  <c r="A421" i="4"/>
  <c r="AR420" i="4"/>
  <c r="AN420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O420" i="4" s="1"/>
  <c r="AA420" i="4"/>
  <c r="Z420" i="4"/>
  <c r="Y420" i="4"/>
  <c r="X420" i="4"/>
  <c r="W420" i="4"/>
  <c r="V420" i="4"/>
  <c r="U420" i="4"/>
  <c r="T420" i="4"/>
  <c r="S420" i="4"/>
  <c r="R420" i="4"/>
  <c r="Q420" i="4"/>
  <c r="P420" i="4"/>
  <c r="M420" i="4"/>
  <c r="K420" i="4"/>
  <c r="M420" i="9" s="1"/>
  <c r="AR420" i="9" s="1"/>
  <c r="G420" i="4"/>
  <c r="F420" i="4"/>
  <c r="E420" i="4"/>
  <c r="E420" i="9" s="1"/>
  <c r="A420" i="4"/>
  <c r="AR419" i="4"/>
  <c r="AN419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O419" i="4" s="1"/>
  <c r="AA419" i="4"/>
  <c r="Z419" i="4"/>
  <c r="Y419" i="4"/>
  <c r="X419" i="4"/>
  <c r="W419" i="4"/>
  <c r="V419" i="4"/>
  <c r="U419" i="4"/>
  <c r="T419" i="4"/>
  <c r="S419" i="4"/>
  <c r="R419" i="4"/>
  <c r="Q419" i="4"/>
  <c r="P419" i="4"/>
  <c r="M419" i="4"/>
  <c r="K419" i="4"/>
  <c r="M419" i="9" s="1"/>
  <c r="AR419" i="9" s="1"/>
  <c r="G419" i="4"/>
  <c r="F419" i="4"/>
  <c r="E419" i="4"/>
  <c r="E419" i="9" s="1"/>
  <c r="A419" i="4"/>
  <c r="AN418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O418" i="4" s="1"/>
  <c r="AA418" i="4"/>
  <c r="Z418" i="4"/>
  <c r="Y418" i="4"/>
  <c r="X418" i="4"/>
  <c r="W418" i="4"/>
  <c r="V418" i="4"/>
  <c r="U418" i="4"/>
  <c r="T418" i="4"/>
  <c r="S418" i="4"/>
  <c r="R418" i="4"/>
  <c r="Q418" i="4"/>
  <c r="P418" i="4"/>
  <c r="M418" i="4"/>
  <c r="L418" i="4"/>
  <c r="K418" i="4"/>
  <c r="M418" i="9" s="1"/>
  <c r="G418" i="4"/>
  <c r="F418" i="4"/>
  <c r="E418" i="4"/>
  <c r="E418" i="9" s="1"/>
  <c r="A418" i="4"/>
  <c r="AN417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AO417" i="4" s="1"/>
  <c r="P417" i="4"/>
  <c r="M417" i="4"/>
  <c r="K417" i="4"/>
  <c r="M417" i="9" s="1"/>
  <c r="G417" i="4"/>
  <c r="F417" i="4"/>
  <c r="E417" i="4"/>
  <c r="E417" i="9" s="1"/>
  <c r="A417" i="4"/>
  <c r="AN416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O416" i="4" s="1"/>
  <c r="AA416" i="4"/>
  <c r="Z416" i="4"/>
  <c r="Y416" i="4"/>
  <c r="X416" i="4"/>
  <c r="W416" i="4"/>
  <c r="V416" i="4"/>
  <c r="U416" i="4"/>
  <c r="T416" i="4"/>
  <c r="S416" i="4"/>
  <c r="R416" i="4"/>
  <c r="Q416" i="4"/>
  <c r="P416" i="4"/>
  <c r="M416" i="4"/>
  <c r="K416" i="4"/>
  <c r="M416" i="9" s="1"/>
  <c r="G416" i="4"/>
  <c r="F416" i="4"/>
  <c r="E416" i="4"/>
  <c r="E416" i="9" s="1"/>
  <c r="A416" i="4"/>
  <c r="AN415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O415" i="4" s="1"/>
  <c r="AA415" i="4"/>
  <c r="Z415" i="4"/>
  <c r="Y415" i="4"/>
  <c r="X415" i="4"/>
  <c r="W415" i="4"/>
  <c r="V415" i="4"/>
  <c r="U415" i="4"/>
  <c r="T415" i="4"/>
  <c r="S415" i="4"/>
  <c r="R415" i="4"/>
  <c r="Q415" i="4"/>
  <c r="P415" i="4"/>
  <c r="M415" i="4"/>
  <c r="K415" i="4"/>
  <c r="M415" i="9" s="1"/>
  <c r="G415" i="4"/>
  <c r="F415" i="4"/>
  <c r="E415" i="4"/>
  <c r="E415" i="9" s="1"/>
  <c r="A415" i="4"/>
  <c r="AN414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O414" i="4" s="1"/>
  <c r="AA414" i="4"/>
  <c r="Z414" i="4"/>
  <c r="Y414" i="4"/>
  <c r="X414" i="4"/>
  <c r="W414" i="4"/>
  <c r="V414" i="4"/>
  <c r="U414" i="4"/>
  <c r="T414" i="4"/>
  <c r="S414" i="4"/>
  <c r="R414" i="4"/>
  <c r="Q414" i="4"/>
  <c r="P414" i="4"/>
  <c r="M414" i="4"/>
  <c r="L414" i="4"/>
  <c r="K414" i="4"/>
  <c r="M414" i="9" s="1"/>
  <c r="G414" i="4"/>
  <c r="F414" i="4"/>
  <c r="E414" i="4"/>
  <c r="E414" i="9" s="1"/>
  <c r="A414" i="4"/>
  <c r="AN413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AO413" i="4" s="1"/>
  <c r="P413" i="4"/>
  <c r="M413" i="4"/>
  <c r="K413" i="4"/>
  <c r="M413" i="9" s="1"/>
  <c r="G413" i="4"/>
  <c r="F413" i="4"/>
  <c r="E413" i="4"/>
  <c r="E413" i="9" s="1"/>
  <c r="A413" i="4"/>
  <c r="AN412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O412" i="4" s="1"/>
  <c r="AA412" i="4"/>
  <c r="Z412" i="4"/>
  <c r="Y412" i="4"/>
  <c r="X412" i="4"/>
  <c r="W412" i="4"/>
  <c r="V412" i="4"/>
  <c r="U412" i="4"/>
  <c r="T412" i="4"/>
  <c r="S412" i="4"/>
  <c r="R412" i="4"/>
  <c r="Q412" i="4"/>
  <c r="P412" i="4"/>
  <c r="M412" i="4"/>
  <c r="K412" i="4"/>
  <c r="M412" i="9" s="1"/>
  <c r="G412" i="4"/>
  <c r="F412" i="4"/>
  <c r="E412" i="4"/>
  <c r="E412" i="9" s="1"/>
  <c r="A412" i="4"/>
  <c r="AN411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O411" i="4" s="1"/>
  <c r="AA411" i="4"/>
  <c r="Z411" i="4"/>
  <c r="Y411" i="4"/>
  <c r="X411" i="4"/>
  <c r="W411" i="4"/>
  <c r="V411" i="4"/>
  <c r="U411" i="4"/>
  <c r="T411" i="4"/>
  <c r="S411" i="4"/>
  <c r="R411" i="4"/>
  <c r="Q411" i="4"/>
  <c r="P411" i="4"/>
  <c r="M411" i="4"/>
  <c r="K411" i="4"/>
  <c r="M411" i="9" s="1"/>
  <c r="G411" i="4"/>
  <c r="F411" i="4"/>
  <c r="E411" i="4"/>
  <c r="E411" i="9" s="1"/>
  <c r="A411" i="4"/>
  <c r="AR410" i="4"/>
  <c r="AS410" i="4" s="1"/>
  <c r="AN410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O410" i="4" s="1"/>
  <c r="AA410" i="4"/>
  <c r="Z410" i="4"/>
  <c r="Y410" i="4"/>
  <c r="X410" i="4"/>
  <c r="W410" i="4"/>
  <c r="V410" i="4"/>
  <c r="U410" i="4"/>
  <c r="T410" i="4"/>
  <c r="S410" i="4"/>
  <c r="R410" i="4"/>
  <c r="Q410" i="4"/>
  <c r="P410" i="4"/>
  <c r="M410" i="4"/>
  <c r="L410" i="4"/>
  <c r="K410" i="4"/>
  <c r="M410" i="9" s="1"/>
  <c r="AR410" i="9" s="1"/>
  <c r="G410" i="4"/>
  <c r="F410" i="4"/>
  <c r="E410" i="4"/>
  <c r="E410" i="9" s="1"/>
  <c r="A410" i="4"/>
  <c r="AN409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AO409" i="4" s="1"/>
  <c r="P409" i="4"/>
  <c r="M409" i="4"/>
  <c r="K409" i="4"/>
  <c r="M409" i="9" s="1"/>
  <c r="AR409" i="9" s="1"/>
  <c r="G409" i="4"/>
  <c r="F409" i="4"/>
  <c r="E409" i="4"/>
  <c r="E409" i="9" s="1"/>
  <c r="A409" i="4"/>
  <c r="AR408" i="4"/>
  <c r="AN408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O408" i="4" s="1"/>
  <c r="AA408" i="4"/>
  <c r="Z408" i="4"/>
  <c r="Y408" i="4"/>
  <c r="X408" i="4"/>
  <c r="W408" i="4"/>
  <c r="V408" i="4"/>
  <c r="U408" i="4"/>
  <c r="T408" i="4"/>
  <c r="S408" i="4"/>
  <c r="R408" i="4"/>
  <c r="Q408" i="4"/>
  <c r="P408" i="4"/>
  <c r="M408" i="4"/>
  <c r="K408" i="4"/>
  <c r="M408" i="9" s="1"/>
  <c r="AR408" i="9" s="1"/>
  <c r="G408" i="4"/>
  <c r="F408" i="4"/>
  <c r="E408" i="4"/>
  <c r="E408" i="9" s="1"/>
  <c r="A408" i="4"/>
  <c r="AR407" i="4"/>
  <c r="AN407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O407" i="4" s="1"/>
  <c r="AA407" i="4"/>
  <c r="Z407" i="4"/>
  <c r="Y407" i="4"/>
  <c r="X407" i="4"/>
  <c r="W407" i="4"/>
  <c r="V407" i="4"/>
  <c r="U407" i="4"/>
  <c r="T407" i="4"/>
  <c r="S407" i="4"/>
  <c r="R407" i="4"/>
  <c r="Q407" i="4"/>
  <c r="P407" i="4"/>
  <c r="M407" i="4"/>
  <c r="K407" i="4"/>
  <c r="M407" i="9" s="1"/>
  <c r="AR407" i="9" s="1"/>
  <c r="G407" i="4"/>
  <c r="F407" i="4"/>
  <c r="E407" i="4"/>
  <c r="E407" i="9" s="1"/>
  <c r="A407" i="4"/>
  <c r="AR406" i="4"/>
  <c r="AS406" i="4" s="1"/>
  <c r="AN406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O406" i="4" s="1"/>
  <c r="AA406" i="4"/>
  <c r="Z406" i="4"/>
  <c r="Y406" i="4"/>
  <c r="X406" i="4"/>
  <c r="W406" i="4"/>
  <c r="V406" i="4"/>
  <c r="U406" i="4"/>
  <c r="T406" i="4"/>
  <c r="S406" i="4"/>
  <c r="R406" i="4"/>
  <c r="Q406" i="4"/>
  <c r="P406" i="4"/>
  <c r="M406" i="4"/>
  <c r="L406" i="4"/>
  <c r="K406" i="4"/>
  <c r="M406" i="9" s="1"/>
  <c r="AR406" i="9" s="1"/>
  <c r="G406" i="4"/>
  <c r="F406" i="4"/>
  <c r="E406" i="4"/>
  <c r="E406" i="9" s="1"/>
  <c r="A406" i="4"/>
  <c r="AN405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AO405" i="4" s="1"/>
  <c r="P405" i="4"/>
  <c r="M405" i="4"/>
  <c r="K405" i="4"/>
  <c r="M405" i="9" s="1"/>
  <c r="AR405" i="9" s="1"/>
  <c r="G405" i="4"/>
  <c r="F405" i="4"/>
  <c r="E405" i="4"/>
  <c r="E405" i="9" s="1"/>
  <c r="A405" i="4"/>
  <c r="AR404" i="4"/>
  <c r="AN404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O404" i="4" s="1"/>
  <c r="AA404" i="4"/>
  <c r="Z404" i="4"/>
  <c r="Y404" i="4"/>
  <c r="X404" i="4"/>
  <c r="W404" i="4"/>
  <c r="V404" i="4"/>
  <c r="U404" i="4"/>
  <c r="T404" i="4"/>
  <c r="S404" i="4"/>
  <c r="R404" i="4"/>
  <c r="Q404" i="4"/>
  <c r="P404" i="4"/>
  <c r="M404" i="4"/>
  <c r="K404" i="4"/>
  <c r="M404" i="9" s="1"/>
  <c r="AR404" i="9" s="1"/>
  <c r="G404" i="4"/>
  <c r="F404" i="4"/>
  <c r="E404" i="4"/>
  <c r="E404" i="9" s="1"/>
  <c r="A404" i="4"/>
  <c r="AR403" i="4"/>
  <c r="AN403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O403" i="4" s="1"/>
  <c r="AA403" i="4"/>
  <c r="Z403" i="4"/>
  <c r="Y403" i="4"/>
  <c r="X403" i="4"/>
  <c r="W403" i="4"/>
  <c r="V403" i="4"/>
  <c r="U403" i="4"/>
  <c r="T403" i="4"/>
  <c r="S403" i="4"/>
  <c r="R403" i="4"/>
  <c r="Q403" i="4"/>
  <c r="P403" i="4"/>
  <c r="M403" i="4"/>
  <c r="K403" i="4"/>
  <c r="M403" i="9" s="1"/>
  <c r="AR403" i="9" s="1"/>
  <c r="G403" i="4"/>
  <c r="F403" i="4"/>
  <c r="E403" i="4"/>
  <c r="E403" i="9" s="1"/>
  <c r="A403" i="4"/>
  <c r="AR402" i="4"/>
  <c r="AS402" i="4" s="1"/>
  <c r="AN402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O402" i="4" s="1"/>
  <c r="AA402" i="4"/>
  <c r="Z402" i="4"/>
  <c r="Y402" i="4"/>
  <c r="X402" i="4"/>
  <c r="W402" i="4"/>
  <c r="V402" i="4"/>
  <c r="U402" i="4"/>
  <c r="T402" i="4"/>
  <c r="S402" i="4"/>
  <c r="R402" i="4"/>
  <c r="Q402" i="4"/>
  <c r="P402" i="4"/>
  <c r="M402" i="4"/>
  <c r="L402" i="4"/>
  <c r="K402" i="4"/>
  <c r="M402" i="9" s="1"/>
  <c r="AR402" i="9" s="1"/>
  <c r="G402" i="4"/>
  <c r="F402" i="4"/>
  <c r="E402" i="4"/>
  <c r="E402" i="9" s="1"/>
  <c r="A402" i="4"/>
  <c r="AN401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AO401" i="4" s="1"/>
  <c r="P401" i="4"/>
  <c r="M401" i="4"/>
  <c r="K401" i="4"/>
  <c r="M401" i="9" s="1"/>
  <c r="AR401" i="9" s="1"/>
  <c r="G401" i="4"/>
  <c r="F401" i="4"/>
  <c r="E401" i="4"/>
  <c r="E401" i="9" s="1"/>
  <c r="A401" i="4"/>
  <c r="AR400" i="4"/>
  <c r="AN400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O400" i="4" s="1"/>
  <c r="AA400" i="4"/>
  <c r="Z400" i="4"/>
  <c r="Y400" i="4"/>
  <c r="X400" i="4"/>
  <c r="W400" i="4"/>
  <c r="V400" i="4"/>
  <c r="U400" i="4"/>
  <c r="T400" i="4"/>
  <c r="S400" i="4"/>
  <c r="R400" i="4"/>
  <c r="Q400" i="4"/>
  <c r="P400" i="4"/>
  <c r="M400" i="4"/>
  <c r="K400" i="4"/>
  <c r="M400" i="9" s="1"/>
  <c r="AR400" i="9" s="1"/>
  <c r="G400" i="4"/>
  <c r="F400" i="4"/>
  <c r="E400" i="4"/>
  <c r="E400" i="9" s="1"/>
  <c r="A400" i="4"/>
  <c r="AR399" i="4"/>
  <c r="AN399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O399" i="4" s="1"/>
  <c r="AA399" i="4"/>
  <c r="Z399" i="4"/>
  <c r="Y399" i="4"/>
  <c r="X399" i="4"/>
  <c r="W399" i="4"/>
  <c r="V399" i="4"/>
  <c r="U399" i="4"/>
  <c r="T399" i="4"/>
  <c r="S399" i="4"/>
  <c r="R399" i="4"/>
  <c r="Q399" i="4"/>
  <c r="P399" i="4"/>
  <c r="M399" i="4"/>
  <c r="K399" i="4"/>
  <c r="M399" i="9" s="1"/>
  <c r="AR399" i="9" s="1"/>
  <c r="G399" i="4"/>
  <c r="F399" i="4"/>
  <c r="E399" i="4"/>
  <c r="E399" i="9" s="1"/>
  <c r="A399" i="4"/>
  <c r="AR398" i="4"/>
  <c r="AS398" i="4" s="1"/>
  <c r="AN398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O398" i="4" s="1"/>
  <c r="AA398" i="4"/>
  <c r="Z398" i="4"/>
  <c r="Y398" i="4"/>
  <c r="X398" i="4"/>
  <c r="W398" i="4"/>
  <c r="V398" i="4"/>
  <c r="U398" i="4"/>
  <c r="T398" i="4"/>
  <c r="S398" i="4"/>
  <c r="R398" i="4"/>
  <c r="Q398" i="4"/>
  <c r="P398" i="4"/>
  <c r="M398" i="4"/>
  <c r="L398" i="4"/>
  <c r="K398" i="4"/>
  <c r="M398" i="9" s="1"/>
  <c r="AR398" i="9" s="1"/>
  <c r="G398" i="4"/>
  <c r="F398" i="4"/>
  <c r="E398" i="4"/>
  <c r="E398" i="9" s="1"/>
  <c r="A398" i="4"/>
  <c r="AN397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AO397" i="4" s="1"/>
  <c r="P397" i="4"/>
  <c r="M397" i="4"/>
  <c r="K397" i="4"/>
  <c r="M397" i="9" s="1"/>
  <c r="AR397" i="9" s="1"/>
  <c r="G397" i="4"/>
  <c r="F397" i="4"/>
  <c r="E397" i="4"/>
  <c r="E397" i="9" s="1"/>
  <c r="A397" i="4"/>
  <c r="AR396" i="4"/>
  <c r="AN396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O396" i="4" s="1"/>
  <c r="AA396" i="4"/>
  <c r="Z396" i="4"/>
  <c r="Y396" i="4"/>
  <c r="X396" i="4"/>
  <c r="W396" i="4"/>
  <c r="V396" i="4"/>
  <c r="U396" i="4"/>
  <c r="T396" i="4"/>
  <c r="S396" i="4"/>
  <c r="R396" i="4"/>
  <c r="Q396" i="4"/>
  <c r="P396" i="4"/>
  <c r="M396" i="4"/>
  <c r="K396" i="4"/>
  <c r="M396" i="9" s="1"/>
  <c r="AR396" i="9" s="1"/>
  <c r="G396" i="4"/>
  <c r="F396" i="4"/>
  <c r="E396" i="4"/>
  <c r="E396" i="9" s="1"/>
  <c r="A396" i="4"/>
  <c r="AR395" i="4"/>
  <c r="AN395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O395" i="4" s="1"/>
  <c r="AA395" i="4"/>
  <c r="Z395" i="4"/>
  <c r="Y395" i="4"/>
  <c r="X395" i="4"/>
  <c r="W395" i="4"/>
  <c r="V395" i="4"/>
  <c r="U395" i="4"/>
  <c r="T395" i="4"/>
  <c r="S395" i="4"/>
  <c r="R395" i="4"/>
  <c r="Q395" i="4"/>
  <c r="P395" i="4"/>
  <c r="M395" i="4"/>
  <c r="K395" i="4"/>
  <c r="M395" i="9" s="1"/>
  <c r="AR395" i="9" s="1"/>
  <c r="G395" i="4"/>
  <c r="F395" i="4"/>
  <c r="E395" i="4"/>
  <c r="E395" i="9" s="1"/>
  <c r="A395" i="4"/>
  <c r="AR394" i="4"/>
  <c r="AS394" i="4" s="1"/>
  <c r="AN394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O394" i="4" s="1"/>
  <c r="AA394" i="4"/>
  <c r="Z394" i="4"/>
  <c r="Y394" i="4"/>
  <c r="X394" i="4"/>
  <c r="W394" i="4"/>
  <c r="V394" i="4"/>
  <c r="U394" i="4"/>
  <c r="T394" i="4"/>
  <c r="S394" i="4"/>
  <c r="R394" i="4"/>
  <c r="Q394" i="4"/>
  <c r="P394" i="4"/>
  <c r="M394" i="4"/>
  <c r="L394" i="4"/>
  <c r="K394" i="4"/>
  <c r="M394" i="9" s="1"/>
  <c r="AR394" i="9" s="1"/>
  <c r="G394" i="4"/>
  <c r="F394" i="4"/>
  <c r="E394" i="4"/>
  <c r="E394" i="9" s="1"/>
  <c r="A394" i="4"/>
  <c r="AN393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AO393" i="4" s="1"/>
  <c r="P393" i="4"/>
  <c r="M393" i="4"/>
  <c r="K393" i="4"/>
  <c r="M393" i="9" s="1"/>
  <c r="AR393" i="9" s="1"/>
  <c r="G393" i="4"/>
  <c r="F393" i="4"/>
  <c r="E393" i="4"/>
  <c r="E393" i="9" s="1"/>
  <c r="A393" i="4"/>
  <c r="AR392" i="4"/>
  <c r="AN392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O392" i="4" s="1"/>
  <c r="AA392" i="4"/>
  <c r="Z392" i="4"/>
  <c r="Y392" i="4"/>
  <c r="X392" i="4"/>
  <c r="W392" i="4"/>
  <c r="V392" i="4"/>
  <c r="U392" i="4"/>
  <c r="T392" i="4"/>
  <c r="S392" i="4"/>
  <c r="R392" i="4"/>
  <c r="Q392" i="4"/>
  <c r="P392" i="4"/>
  <c r="M392" i="4"/>
  <c r="K392" i="4"/>
  <c r="M392" i="9" s="1"/>
  <c r="AR392" i="9" s="1"/>
  <c r="G392" i="4"/>
  <c r="F392" i="4"/>
  <c r="E392" i="4"/>
  <c r="E392" i="9" s="1"/>
  <c r="A392" i="4"/>
  <c r="AR391" i="4"/>
  <c r="AN391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O391" i="4" s="1"/>
  <c r="AA391" i="4"/>
  <c r="Z391" i="4"/>
  <c r="Y391" i="4"/>
  <c r="X391" i="4"/>
  <c r="W391" i="4"/>
  <c r="V391" i="4"/>
  <c r="U391" i="4"/>
  <c r="T391" i="4"/>
  <c r="S391" i="4"/>
  <c r="R391" i="4"/>
  <c r="Q391" i="4"/>
  <c r="P391" i="4"/>
  <c r="M391" i="4"/>
  <c r="K391" i="4"/>
  <c r="M391" i="9" s="1"/>
  <c r="AR391" i="9" s="1"/>
  <c r="G391" i="4"/>
  <c r="F391" i="4"/>
  <c r="E391" i="4"/>
  <c r="E391" i="9" s="1"/>
  <c r="A391" i="4"/>
  <c r="AR390" i="4"/>
  <c r="AS390" i="4" s="1"/>
  <c r="AN390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O390" i="4" s="1"/>
  <c r="AA390" i="4"/>
  <c r="Z390" i="4"/>
  <c r="Y390" i="4"/>
  <c r="X390" i="4"/>
  <c r="W390" i="4"/>
  <c r="V390" i="4"/>
  <c r="U390" i="4"/>
  <c r="T390" i="4"/>
  <c r="S390" i="4"/>
  <c r="R390" i="4"/>
  <c r="Q390" i="4"/>
  <c r="P390" i="4"/>
  <c r="M390" i="4"/>
  <c r="L390" i="4"/>
  <c r="K390" i="4"/>
  <c r="M390" i="9" s="1"/>
  <c r="AR390" i="9" s="1"/>
  <c r="G390" i="4"/>
  <c r="F390" i="4"/>
  <c r="E390" i="4"/>
  <c r="E390" i="9" s="1"/>
  <c r="A390" i="4"/>
  <c r="AN389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AO389" i="4" s="1"/>
  <c r="P389" i="4"/>
  <c r="M389" i="4"/>
  <c r="K389" i="4"/>
  <c r="M389" i="9" s="1"/>
  <c r="AR389" i="9" s="1"/>
  <c r="G389" i="4"/>
  <c r="F389" i="4"/>
  <c r="E389" i="4"/>
  <c r="E389" i="9" s="1"/>
  <c r="A389" i="4"/>
  <c r="AR388" i="4"/>
  <c r="AN388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O388" i="4" s="1"/>
  <c r="AA388" i="4"/>
  <c r="Z388" i="4"/>
  <c r="Y388" i="4"/>
  <c r="X388" i="4"/>
  <c r="W388" i="4"/>
  <c r="V388" i="4"/>
  <c r="U388" i="4"/>
  <c r="T388" i="4"/>
  <c r="S388" i="4"/>
  <c r="R388" i="4"/>
  <c r="Q388" i="4"/>
  <c r="P388" i="4"/>
  <c r="M388" i="4"/>
  <c r="K388" i="4"/>
  <c r="M388" i="9" s="1"/>
  <c r="AR388" i="9" s="1"/>
  <c r="G388" i="4"/>
  <c r="F388" i="4"/>
  <c r="E388" i="4"/>
  <c r="E388" i="9" s="1"/>
  <c r="A388" i="4"/>
  <c r="AR387" i="4"/>
  <c r="AN387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O387" i="4" s="1"/>
  <c r="AA387" i="4"/>
  <c r="Z387" i="4"/>
  <c r="Y387" i="4"/>
  <c r="X387" i="4"/>
  <c r="W387" i="4"/>
  <c r="V387" i="4"/>
  <c r="U387" i="4"/>
  <c r="T387" i="4"/>
  <c r="S387" i="4"/>
  <c r="R387" i="4"/>
  <c r="Q387" i="4"/>
  <c r="P387" i="4"/>
  <c r="M387" i="4"/>
  <c r="K387" i="4"/>
  <c r="M387" i="9" s="1"/>
  <c r="AR387" i="9" s="1"/>
  <c r="G387" i="4"/>
  <c r="F387" i="4"/>
  <c r="E387" i="4"/>
  <c r="E387" i="9" s="1"/>
  <c r="A387" i="4"/>
  <c r="AN386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O386" i="4" s="1"/>
  <c r="AA386" i="4"/>
  <c r="Z386" i="4"/>
  <c r="Y386" i="4"/>
  <c r="X386" i="4"/>
  <c r="W386" i="4"/>
  <c r="V386" i="4"/>
  <c r="U386" i="4"/>
  <c r="T386" i="4"/>
  <c r="S386" i="4"/>
  <c r="R386" i="4"/>
  <c r="Q386" i="4"/>
  <c r="P386" i="4"/>
  <c r="M386" i="4"/>
  <c r="L386" i="4"/>
  <c r="K386" i="4"/>
  <c r="M386" i="9" s="1"/>
  <c r="G386" i="4"/>
  <c r="F386" i="4"/>
  <c r="E386" i="4"/>
  <c r="E386" i="9" s="1"/>
  <c r="A386" i="4"/>
  <c r="AN385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AO385" i="4" s="1"/>
  <c r="P385" i="4"/>
  <c r="M385" i="4"/>
  <c r="K385" i="4"/>
  <c r="M385" i="9" s="1"/>
  <c r="G385" i="4"/>
  <c r="F385" i="4"/>
  <c r="E385" i="4"/>
  <c r="E385" i="9" s="1"/>
  <c r="A385" i="4"/>
  <c r="AN384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O384" i="4" s="1"/>
  <c r="AA384" i="4"/>
  <c r="Z384" i="4"/>
  <c r="Y384" i="4"/>
  <c r="X384" i="4"/>
  <c r="W384" i="4"/>
  <c r="V384" i="4"/>
  <c r="U384" i="4"/>
  <c r="T384" i="4"/>
  <c r="S384" i="4"/>
  <c r="R384" i="4"/>
  <c r="Q384" i="4"/>
  <c r="P384" i="4"/>
  <c r="M384" i="4"/>
  <c r="K384" i="4"/>
  <c r="M384" i="9" s="1"/>
  <c r="G384" i="4"/>
  <c r="F384" i="4"/>
  <c r="E384" i="4"/>
  <c r="E384" i="9" s="1"/>
  <c r="A384" i="4"/>
  <c r="AN383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O383" i="4" s="1"/>
  <c r="AA383" i="4"/>
  <c r="Z383" i="4"/>
  <c r="Y383" i="4"/>
  <c r="X383" i="4"/>
  <c r="W383" i="4"/>
  <c r="V383" i="4"/>
  <c r="U383" i="4"/>
  <c r="T383" i="4"/>
  <c r="S383" i="4"/>
  <c r="R383" i="4"/>
  <c r="Q383" i="4"/>
  <c r="P383" i="4"/>
  <c r="M383" i="4"/>
  <c r="K383" i="4"/>
  <c r="M383" i="9" s="1"/>
  <c r="G383" i="4"/>
  <c r="F383" i="4"/>
  <c r="E383" i="4"/>
  <c r="E383" i="9" s="1"/>
  <c r="A383" i="4"/>
  <c r="AN382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O382" i="4" s="1"/>
  <c r="AA382" i="4"/>
  <c r="Z382" i="4"/>
  <c r="Y382" i="4"/>
  <c r="X382" i="4"/>
  <c r="W382" i="4"/>
  <c r="V382" i="4"/>
  <c r="U382" i="4"/>
  <c r="T382" i="4"/>
  <c r="S382" i="4"/>
  <c r="R382" i="4"/>
  <c r="Q382" i="4"/>
  <c r="P382" i="4"/>
  <c r="M382" i="4"/>
  <c r="L382" i="4"/>
  <c r="K382" i="4"/>
  <c r="M382" i="9" s="1"/>
  <c r="G382" i="4"/>
  <c r="F382" i="4"/>
  <c r="E382" i="4"/>
  <c r="E382" i="9" s="1"/>
  <c r="A382" i="4"/>
  <c r="AN381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AO381" i="4" s="1"/>
  <c r="P381" i="4"/>
  <c r="M381" i="4"/>
  <c r="K381" i="4"/>
  <c r="M381" i="9" s="1"/>
  <c r="G381" i="4"/>
  <c r="F381" i="4"/>
  <c r="E381" i="4"/>
  <c r="E381" i="9" s="1"/>
  <c r="A381" i="4"/>
  <c r="AN380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O380" i="4" s="1"/>
  <c r="AA380" i="4"/>
  <c r="Z380" i="4"/>
  <c r="Y380" i="4"/>
  <c r="X380" i="4"/>
  <c r="W380" i="4"/>
  <c r="V380" i="4"/>
  <c r="U380" i="4"/>
  <c r="T380" i="4"/>
  <c r="S380" i="4"/>
  <c r="R380" i="4"/>
  <c r="Q380" i="4"/>
  <c r="P380" i="4"/>
  <c r="M380" i="4"/>
  <c r="K380" i="4"/>
  <c r="M380" i="9" s="1"/>
  <c r="G380" i="4"/>
  <c r="F380" i="4"/>
  <c r="E380" i="4"/>
  <c r="E380" i="9" s="1"/>
  <c r="A380" i="4"/>
  <c r="AN379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O379" i="4" s="1"/>
  <c r="AA379" i="4"/>
  <c r="Z379" i="4"/>
  <c r="Y379" i="4"/>
  <c r="X379" i="4"/>
  <c r="W379" i="4"/>
  <c r="V379" i="4"/>
  <c r="U379" i="4"/>
  <c r="T379" i="4"/>
  <c r="S379" i="4"/>
  <c r="R379" i="4"/>
  <c r="Q379" i="4"/>
  <c r="P379" i="4"/>
  <c r="M379" i="4"/>
  <c r="K379" i="4"/>
  <c r="M379" i="9" s="1"/>
  <c r="G379" i="4"/>
  <c r="F379" i="4"/>
  <c r="E379" i="4"/>
  <c r="E379" i="9" s="1"/>
  <c r="A379" i="4"/>
  <c r="AR378" i="4"/>
  <c r="AS378" i="4" s="1"/>
  <c r="AN378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O378" i="4" s="1"/>
  <c r="AA378" i="4"/>
  <c r="Z378" i="4"/>
  <c r="Y378" i="4"/>
  <c r="X378" i="4"/>
  <c r="W378" i="4"/>
  <c r="V378" i="4"/>
  <c r="U378" i="4"/>
  <c r="T378" i="4"/>
  <c r="S378" i="4"/>
  <c r="R378" i="4"/>
  <c r="Q378" i="4"/>
  <c r="P378" i="4"/>
  <c r="M378" i="4"/>
  <c r="L378" i="4"/>
  <c r="K378" i="4"/>
  <c r="M378" i="9" s="1"/>
  <c r="AR378" i="9" s="1"/>
  <c r="G378" i="4"/>
  <c r="F378" i="4"/>
  <c r="E378" i="4"/>
  <c r="E378" i="9" s="1"/>
  <c r="A378" i="4"/>
  <c r="AN377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AO377" i="4" s="1"/>
  <c r="P377" i="4"/>
  <c r="M377" i="4"/>
  <c r="K377" i="4"/>
  <c r="G377" i="4"/>
  <c r="F377" i="4"/>
  <c r="E377" i="4"/>
  <c r="E377" i="9" s="1"/>
  <c r="A377" i="4"/>
  <c r="AR376" i="4"/>
  <c r="AN376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M376" i="4"/>
  <c r="K376" i="4"/>
  <c r="M376" i="9" s="1"/>
  <c r="AR376" i="9" s="1"/>
  <c r="G376" i="4"/>
  <c r="F376" i="4"/>
  <c r="E376" i="4"/>
  <c r="E376" i="9" s="1"/>
  <c r="A376" i="4"/>
  <c r="AR375" i="4"/>
  <c r="AN375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O375" i="4" s="1"/>
  <c r="AA375" i="4"/>
  <c r="Z375" i="4"/>
  <c r="Y375" i="4"/>
  <c r="X375" i="4"/>
  <c r="W375" i="4"/>
  <c r="V375" i="4"/>
  <c r="U375" i="4"/>
  <c r="T375" i="4"/>
  <c r="S375" i="4"/>
  <c r="R375" i="4"/>
  <c r="Q375" i="4"/>
  <c r="P375" i="4"/>
  <c r="M375" i="4"/>
  <c r="K375" i="4"/>
  <c r="M375" i="9" s="1"/>
  <c r="AR375" i="9" s="1"/>
  <c r="G375" i="4"/>
  <c r="F375" i="4"/>
  <c r="E375" i="4"/>
  <c r="E375" i="9" s="1"/>
  <c r="A375" i="4"/>
  <c r="AR374" i="4"/>
  <c r="AS374" i="4" s="1"/>
  <c r="AN374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M374" i="4"/>
  <c r="L374" i="4"/>
  <c r="K374" i="4"/>
  <c r="M374" i="9" s="1"/>
  <c r="AR374" i="9" s="1"/>
  <c r="G374" i="4"/>
  <c r="F374" i="4"/>
  <c r="E374" i="4"/>
  <c r="E374" i="9" s="1"/>
  <c r="A374" i="4"/>
  <c r="AN373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AO373" i="4" s="1"/>
  <c r="P373" i="4"/>
  <c r="M373" i="4"/>
  <c r="K373" i="4"/>
  <c r="G373" i="4"/>
  <c r="F373" i="4"/>
  <c r="E373" i="4"/>
  <c r="E373" i="9" s="1"/>
  <c r="A373" i="4"/>
  <c r="AR372" i="4"/>
  <c r="AN372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M372" i="4"/>
  <c r="K372" i="4"/>
  <c r="M372" i="9" s="1"/>
  <c r="AR372" i="9" s="1"/>
  <c r="G372" i="4"/>
  <c r="F372" i="4"/>
  <c r="E372" i="4"/>
  <c r="E372" i="9" s="1"/>
  <c r="A372" i="4"/>
  <c r="AR371" i="4"/>
  <c r="AN371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O371" i="4" s="1"/>
  <c r="AA371" i="4"/>
  <c r="Z371" i="4"/>
  <c r="Y371" i="4"/>
  <c r="X371" i="4"/>
  <c r="W371" i="4"/>
  <c r="V371" i="4"/>
  <c r="U371" i="4"/>
  <c r="T371" i="4"/>
  <c r="S371" i="4"/>
  <c r="R371" i="4"/>
  <c r="Q371" i="4"/>
  <c r="P371" i="4"/>
  <c r="M371" i="4"/>
  <c r="K371" i="4"/>
  <c r="M371" i="9" s="1"/>
  <c r="AR371" i="9" s="1"/>
  <c r="G371" i="4"/>
  <c r="F371" i="4"/>
  <c r="E371" i="4"/>
  <c r="E371" i="9" s="1"/>
  <c r="A371" i="4"/>
  <c r="AR370" i="4"/>
  <c r="AS370" i="4" s="1"/>
  <c r="AN370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O370" i="4" s="1"/>
  <c r="AT370" i="4" s="1"/>
  <c r="AA370" i="4"/>
  <c r="Z370" i="4"/>
  <c r="Y370" i="4"/>
  <c r="X370" i="4"/>
  <c r="W370" i="4"/>
  <c r="V370" i="4"/>
  <c r="U370" i="4"/>
  <c r="T370" i="4"/>
  <c r="S370" i="4"/>
  <c r="R370" i="4"/>
  <c r="Q370" i="4"/>
  <c r="P370" i="4"/>
  <c r="M370" i="4"/>
  <c r="L370" i="4"/>
  <c r="K370" i="4"/>
  <c r="M370" i="9" s="1"/>
  <c r="AR370" i="9" s="1"/>
  <c r="G370" i="4"/>
  <c r="F370" i="4"/>
  <c r="E370" i="4"/>
  <c r="E370" i="9" s="1"/>
  <c r="A370" i="4"/>
  <c r="AN369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AO369" i="4" s="1"/>
  <c r="P369" i="4"/>
  <c r="M369" i="4"/>
  <c r="K369" i="4"/>
  <c r="G369" i="4"/>
  <c r="F369" i="4"/>
  <c r="E369" i="4"/>
  <c r="E369" i="9" s="1"/>
  <c r="A369" i="4"/>
  <c r="AR368" i="4"/>
  <c r="AN368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M368" i="4"/>
  <c r="K368" i="4"/>
  <c r="M368" i="9" s="1"/>
  <c r="AR368" i="9" s="1"/>
  <c r="G368" i="4"/>
  <c r="F368" i="4"/>
  <c r="E368" i="4"/>
  <c r="E368" i="9" s="1"/>
  <c r="A368" i="4"/>
  <c r="AR367" i="4"/>
  <c r="AN367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O367" i="4" s="1"/>
  <c r="AA367" i="4"/>
  <c r="Z367" i="4"/>
  <c r="Y367" i="4"/>
  <c r="X367" i="4"/>
  <c r="W367" i="4"/>
  <c r="V367" i="4"/>
  <c r="U367" i="4"/>
  <c r="T367" i="4"/>
  <c r="S367" i="4"/>
  <c r="R367" i="4"/>
  <c r="Q367" i="4"/>
  <c r="P367" i="4"/>
  <c r="M367" i="4"/>
  <c r="K367" i="4"/>
  <c r="M367" i="9" s="1"/>
  <c r="AR367" i="9" s="1"/>
  <c r="G367" i="4"/>
  <c r="F367" i="4"/>
  <c r="E367" i="4"/>
  <c r="E367" i="9" s="1"/>
  <c r="A367" i="4"/>
  <c r="AR366" i="4"/>
  <c r="AS366" i="4" s="1"/>
  <c r="AN366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M366" i="4"/>
  <c r="L366" i="4"/>
  <c r="K366" i="4"/>
  <c r="M366" i="9" s="1"/>
  <c r="AR366" i="9" s="1"/>
  <c r="G366" i="4"/>
  <c r="F366" i="4"/>
  <c r="E366" i="4"/>
  <c r="E366" i="9" s="1"/>
  <c r="A366" i="4"/>
  <c r="AN365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AO365" i="4" s="1"/>
  <c r="P365" i="4"/>
  <c r="M365" i="4"/>
  <c r="K365" i="4"/>
  <c r="G365" i="4"/>
  <c r="F365" i="4"/>
  <c r="E365" i="4"/>
  <c r="E365" i="9" s="1"/>
  <c r="A365" i="4"/>
  <c r="AR364" i="4"/>
  <c r="AN364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M364" i="4"/>
  <c r="K364" i="4"/>
  <c r="M364" i="9" s="1"/>
  <c r="AR364" i="9" s="1"/>
  <c r="G364" i="4"/>
  <c r="F364" i="4"/>
  <c r="E364" i="4"/>
  <c r="E364" i="9" s="1"/>
  <c r="A364" i="4"/>
  <c r="AR363" i="4"/>
  <c r="AN363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O363" i="4" s="1"/>
  <c r="AA363" i="4"/>
  <c r="Z363" i="4"/>
  <c r="Y363" i="4"/>
  <c r="X363" i="4"/>
  <c r="W363" i="4"/>
  <c r="V363" i="4"/>
  <c r="U363" i="4"/>
  <c r="T363" i="4"/>
  <c r="S363" i="4"/>
  <c r="R363" i="4"/>
  <c r="Q363" i="4"/>
  <c r="P363" i="4"/>
  <c r="M363" i="4"/>
  <c r="K363" i="4"/>
  <c r="M363" i="9" s="1"/>
  <c r="AR363" i="9" s="1"/>
  <c r="G363" i="4"/>
  <c r="F363" i="4"/>
  <c r="E363" i="4"/>
  <c r="E363" i="9" s="1"/>
  <c r="A363" i="4"/>
  <c r="AR362" i="4"/>
  <c r="AS362" i="4" s="1"/>
  <c r="AN362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O362" i="4" s="1"/>
  <c r="AT362" i="4" s="1"/>
  <c r="AA362" i="4"/>
  <c r="Z362" i="4"/>
  <c r="Y362" i="4"/>
  <c r="X362" i="4"/>
  <c r="W362" i="4"/>
  <c r="V362" i="4"/>
  <c r="U362" i="4"/>
  <c r="T362" i="4"/>
  <c r="S362" i="4"/>
  <c r="R362" i="4"/>
  <c r="Q362" i="4"/>
  <c r="P362" i="4"/>
  <c r="M362" i="4"/>
  <c r="L362" i="4"/>
  <c r="K362" i="4"/>
  <c r="M362" i="9" s="1"/>
  <c r="AR362" i="9" s="1"/>
  <c r="G362" i="4"/>
  <c r="F362" i="4"/>
  <c r="E362" i="4"/>
  <c r="E362" i="9" s="1"/>
  <c r="A362" i="4"/>
  <c r="AN361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AO361" i="4" s="1"/>
  <c r="P361" i="4"/>
  <c r="M361" i="4"/>
  <c r="K361" i="4"/>
  <c r="G361" i="4"/>
  <c r="F361" i="4"/>
  <c r="E361" i="4"/>
  <c r="E361" i="9" s="1"/>
  <c r="A361" i="4"/>
  <c r="AR360" i="4"/>
  <c r="AN360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M360" i="4"/>
  <c r="K360" i="4"/>
  <c r="M360" i="9" s="1"/>
  <c r="AR360" i="9" s="1"/>
  <c r="G360" i="4"/>
  <c r="F360" i="4"/>
  <c r="E360" i="4"/>
  <c r="E360" i="9" s="1"/>
  <c r="A360" i="4"/>
  <c r="AR359" i="4"/>
  <c r="AN359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O359" i="4" s="1"/>
  <c r="AA359" i="4"/>
  <c r="Z359" i="4"/>
  <c r="Y359" i="4"/>
  <c r="X359" i="4"/>
  <c r="W359" i="4"/>
  <c r="V359" i="4"/>
  <c r="U359" i="4"/>
  <c r="T359" i="4"/>
  <c r="S359" i="4"/>
  <c r="R359" i="4"/>
  <c r="Q359" i="4"/>
  <c r="P359" i="4"/>
  <c r="M359" i="4"/>
  <c r="K359" i="4"/>
  <c r="M359" i="9" s="1"/>
  <c r="AR359" i="9" s="1"/>
  <c r="G359" i="4"/>
  <c r="F359" i="4"/>
  <c r="E359" i="4"/>
  <c r="E359" i="9" s="1"/>
  <c r="A359" i="4"/>
  <c r="AR358" i="4"/>
  <c r="AS358" i="4" s="1"/>
  <c r="AN358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M358" i="4"/>
  <c r="L358" i="4"/>
  <c r="K358" i="4"/>
  <c r="M358" i="9" s="1"/>
  <c r="AR358" i="9" s="1"/>
  <c r="G358" i="4"/>
  <c r="F358" i="4"/>
  <c r="E358" i="4"/>
  <c r="E358" i="9" s="1"/>
  <c r="A358" i="4"/>
  <c r="AN357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AO357" i="4" s="1"/>
  <c r="P357" i="4"/>
  <c r="M357" i="4"/>
  <c r="K357" i="4"/>
  <c r="G357" i="4"/>
  <c r="F357" i="4"/>
  <c r="E357" i="4"/>
  <c r="E357" i="9" s="1"/>
  <c r="A357" i="4"/>
  <c r="AR356" i="4"/>
  <c r="AN356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M356" i="4"/>
  <c r="K356" i="4"/>
  <c r="M356" i="9" s="1"/>
  <c r="AR356" i="9" s="1"/>
  <c r="G356" i="4"/>
  <c r="F356" i="4"/>
  <c r="E356" i="4"/>
  <c r="E356" i="9" s="1"/>
  <c r="A356" i="4"/>
  <c r="AR355" i="4"/>
  <c r="AN355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O355" i="4" s="1"/>
  <c r="AA355" i="4"/>
  <c r="Z355" i="4"/>
  <c r="Y355" i="4"/>
  <c r="X355" i="4"/>
  <c r="W355" i="4"/>
  <c r="V355" i="4"/>
  <c r="U355" i="4"/>
  <c r="T355" i="4"/>
  <c r="S355" i="4"/>
  <c r="R355" i="4"/>
  <c r="Q355" i="4"/>
  <c r="P355" i="4"/>
  <c r="M355" i="4"/>
  <c r="K355" i="4"/>
  <c r="M355" i="9" s="1"/>
  <c r="AR355" i="9" s="1"/>
  <c r="G355" i="4"/>
  <c r="F355" i="4"/>
  <c r="E355" i="4"/>
  <c r="E355" i="9" s="1"/>
  <c r="A355" i="4"/>
  <c r="AN354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M354" i="4"/>
  <c r="L354" i="4"/>
  <c r="K354" i="4"/>
  <c r="M354" i="9" s="1"/>
  <c r="G354" i="4"/>
  <c r="F354" i="4"/>
  <c r="E354" i="4"/>
  <c r="E354" i="9" s="1"/>
  <c r="A354" i="4"/>
  <c r="AN353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AO353" i="4" s="1"/>
  <c r="P353" i="4"/>
  <c r="M353" i="4"/>
  <c r="K353" i="4"/>
  <c r="G353" i="4"/>
  <c r="F353" i="4"/>
  <c r="E353" i="4"/>
  <c r="E353" i="9" s="1"/>
  <c r="A353" i="4"/>
  <c r="AN352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M352" i="4"/>
  <c r="K352" i="4"/>
  <c r="M352" i="9" s="1"/>
  <c r="G352" i="4"/>
  <c r="F352" i="4"/>
  <c r="E352" i="4"/>
  <c r="E352" i="9" s="1"/>
  <c r="A352" i="4"/>
  <c r="AN351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O351" i="4" s="1"/>
  <c r="AA351" i="4"/>
  <c r="Z351" i="4"/>
  <c r="Y351" i="4"/>
  <c r="X351" i="4"/>
  <c r="W351" i="4"/>
  <c r="V351" i="4"/>
  <c r="U351" i="4"/>
  <c r="T351" i="4"/>
  <c r="S351" i="4"/>
  <c r="R351" i="4"/>
  <c r="Q351" i="4"/>
  <c r="P351" i="4"/>
  <c r="M351" i="4"/>
  <c r="K351" i="4"/>
  <c r="M351" i="9" s="1"/>
  <c r="G351" i="4"/>
  <c r="F351" i="4"/>
  <c r="E351" i="4"/>
  <c r="E351" i="9" s="1"/>
  <c r="A351" i="4"/>
  <c r="AN350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M350" i="4"/>
  <c r="L350" i="4"/>
  <c r="K350" i="4"/>
  <c r="M350" i="9" s="1"/>
  <c r="G350" i="4"/>
  <c r="F350" i="4"/>
  <c r="E350" i="4"/>
  <c r="E350" i="9" s="1"/>
  <c r="A350" i="4"/>
  <c r="AN349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AO349" i="4" s="1"/>
  <c r="P349" i="4"/>
  <c r="M349" i="4"/>
  <c r="K349" i="4"/>
  <c r="G349" i="4"/>
  <c r="F349" i="4"/>
  <c r="E349" i="4"/>
  <c r="E349" i="9" s="1"/>
  <c r="A349" i="4"/>
  <c r="AN348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M348" i="4"/>
  <c r="K348" i="4"/>
  <c r="M348" i="9" s="1"/>
  <c r="G348" i="4"/>
  <c r="F348" i="4"/>
  <c r="E348" i="4"/>
  <c r="E348" i="9" s="1"/>
  <c r="A348" i="4"/>
  <c r="AN347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O347" i="4" s="1"/>
  <c r="AA347" i="4"/>
  <c r="Z347" i="4"/>
  <c r="Y347" i="4"/>
  <c r="X347" i="4"/>
  <c r="W347" i="4"/>
  <c r="V347" i="4"/>
  <c r="U347" i="4"/>
  <c r="T347" i="4"/>
  <c r="S347" i="4"/>
  <c r="R347" i="4"/>
  <c r="Q347" i="4"/>
  <c r="P347" i="4"/>
  <c r="M347" i="4"/>
  <c r="K347" i="4"/>
  <c r="M347" i="9" s="1"/>
  <c r="G347" i="4"/>
  <c r="F347" i="4"/>
  <c r="E347" i="4"/>
  <c r="E347" i="9" s="1"/>
  <c r="A347" i="4"/>
  <c r="AR346" i="4"/>
  <c r="AS346" i="4" s="1"/>
  <c r="AN346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O346" i="4" s="1"/>
  <c r="AT346" i="4" s="1"/>
  <c r="AA346" i="4"/>
  <c r="Z346" i="4"/>
  <c r="Y346" i="4"/>
  <c r="X346" i="4"/>
  <c r="W346" i="4"/>
  <c r="V346" i="4"/>
  <c r="U346" i="4"/>
  <c r="T346" i="4"/>
  <c r="S346" i="4"/>
  <c r="R346" i="4"/>
  <c r="Q346" i="4"/>
  <c r="P346" i="4"/>
  <c r="M346" i="4"/>
  <c r="L346" i="4"/>
  <c r="K346" i="4"/>
  <c r="M346" i="9" s="1"/>
  <c r="AR346" i="9" s="1"/>
  <c r="G346" i="4"/>
  <c r="F346" i="4"/>
  <c r="E346" i="4"/>
  <c r="E346" i="9" s="1"/>
  <c r="A346" i="4"/>
  <c r="AN345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AO345" i="4" s="1"/>
  <c r="P345" i="4"/>
  <c r="M345" i="4"/>
  <c r="K345" i="4"/>
  <c r="G345" i="4"/>
  <c r="F345" i="4"/>
  <c r="E345" i="4"/>
  <c r="E345" i="9" s="1"/>
  <c r="A345" i="4"/>
  <c r="AR344" i="4"/>
  <c r="AN344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M344" i="4"/>
  <c r="K344" i="4"/>
  <c r="M344" i="9" s="1"/>
  <c r="AR344" i="9" s="1"/>
  <c r="G344" i="4"/>
  <c r="F344" i="4"/>
  <c r="E344" i="4"/>
  <c r="E344" i="9" s="1"/>
  <c r="A344" i="4"/>
  <c r="AR343" i="4"/>
  <c r="AN343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O343" i="4" s="1"/>
  <c r="AA343" i="4"/>
  <c r="Z343" i="4"/>
  <c r="Y343" i="4"/>
  <c r="X343" i="4"/>
  <c r="W343" i="4"/>
  <c r="V343" i="4"/>
  <c r="U343" i="4"/>
  <c r="T343" i="4"/>
  <c r="S343" i="4"/>
  <c r="R343" i="4"/>
  <c r="Q343" i="4"/>
  <c r="P343" i="4"/>
  <c r="M343" i="4"/>
  <c r="K343" i="4"/>
  <c r="M343" i="9" s="1"/>
  <c r="AR343" i="9" s="1"/>
  <c r="G343" i="4"/>
  <c r="F343" i="4"/>
  <c r="E343" i="4"/>
  <c r="E343" i="9" s="1"/>
  <c r="A343" i="4"/>
  <c r="AR342" i="4"/>
  <c r="AS342" i="4" s="1"/>
  <c r="AN342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M342" i="4"/>
  <c r="L342" i="4"/>
  <c r="K342" i="4"/>
  <c r="M342" i="9" s="1"/>
  <c r="AR342" i="9" s="1"/>
  <c r="G342" i="4"/>
  <c r="F342" i="4"/>
  <c r="E342" i="4"/>
  <c r="E342" i="9" s="1"/>
  <c r="A342" i="4"/>
  <c r="AN341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AO341" i="4" s="1"/>
  <c r="P341" i="4"/>
  <c r="M341" i="4"/>
  <c r="K341" i="4"/>
  <c r="G341" i="4"/>
  <c r="F341" i="4"/>
  <c r="E341" i="4"/>
  <c r="E341" i="9" s="1"/>
  <c r="A341" i="4"/>
  <c r="AR340" i="4"/>
  <c r="AN340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M340" i="4"/>
  <c r="K340" i="4"/>
  <c r="M340" i="9" s="1"/>
  <c r="AR340" i="9" s="1"/>
  <c r="G340" i="4"/>
  <c r="F340" i="4"/>
  <c r="E340" i="4"/>
  <c r="E340" i="9" s="1"/>
  <c r="A340" i="4"/>
  <c r="AR339" i="4"/>
  <c r="AN339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O339" i="4" s="1"/>
  <c r="AA339" i="4"/>
  <c r="Z339" i="4"/>
  <c r="Y339" i="4"/>
  <c r="X339" i="4"/>
  <c r="W339" i="4"/>
  <c r="V339" i="4"/>
  <c r="U339" i="4"/>
  <c r="T339" i="4"/>
  <c r="S339" i="4"/>
  <c r="R339" i="4"/>
  <c r="Q339" i="4"/>
  <c r="P339" i="4"/>
  <c r="M339" i="4"/>
  <c r="K339" i="4"/>
  <c r="M339" i="9" s="1"/>
  <c r="AR339" i="9" s="1"/>
  <c r="G339" i="4"/>
  <c r="F339" i="4"/>
  <c r="E339" i="4"/>
  <c r="E339" i="9" s="1"/>
  <c r="A339" i="4"/>
  <c r="AR338" i="4"/>
  <c r="AS338" i="4" s="1"/>
  <c r="AN338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O338" i="4" s="1"/>
  <c r="AT338" i="4" s="1"/>
  <c r="AA338" i="4"/>
  <c r="Z338" i="4"/>
  <c r="Y338" i="4"/>
  <c r="X338" i="4"/>
  <c r="W338" i="4"/>
  <c r="V338" i="4"/>
  <c r="U338" i="4"/>
  <c r="T338" i="4"/>
  <c r="S338" i="4"/>
  <c r="R338" i="4"/>
  <c r="Q338" i="4"/>
  <c r="P338" i="4"/>
  <c r="M338" i="4"/>
  <c r="L338" i="4"/>
  <c r="K338" i="4"/>
  <c r="M338" i="9" s="1"/>
  <c r="AR338" i="9" s="1"/>
  <c r="G338" i="4"/>
  <c r="F338" i="4"/>
  <c r="E338" i="4"/>
  <c r="E338" i="9" s="1"/>
  <c r="A338" i="4"/>
  <c r="AN337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AO337" i="4" s="1"/>
  <c r="P337" i="4"/>
  <c r="M337" i="4"/>
  <c r="K337" i="4"/>
  <c r="G337" i="4"/>
  <c r="F337" i="4"/>
  <c r="E337" i="4"/>
  <c r="E337" i="9" s="1"/>
  <c r="A337" i="4"/>
  <c r="AR336" i="4"/>
  <c r="AN336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M336" i="4"/>
  <c r="K336" i="4"/>
  <c r="M336" i="9" s="1"/>
  <c r="AR336" i="9" s="1"/>
  <c r="G336" i="4"/>
  <c r="F336" i="4"/>
  <c r="E336" i="4"/>
  <c r="E336" i="9" s="1"/>
  <c r="A336" i="4"/>
  <c r="AR335" i="4"/>
  <c r="AN335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O335" i="4" s="1"/>
  <c r="AA335" i="4"/>
  <c r="Z335" i="4"/>
  <c r="Y335" i="4"/>
  <c r="X335" i="4"/>
  <c r="W335" i="4"/>
  <c r="V335" i="4"/>
  <c r="U335" i="4"/>
  <c r="T335" i="4"/>
  <c r="S335" i="4"/>
  <c r="R335" i="4"/>
  <c r="Q335" i="4"/>
  <c r="P335" i="4"/>
  <c r="M335" i="4"/>
  <c r="K335" i="4"/>
  <c r="M335" i="9" s="1"/>
  <c r="AR335" i="9" s="1"/>
  <c r="G335" i="4"/>
  <c r="F335" i="4"/>
  <c r="E335" i="4"/>
  <c r="E335" i="9" s="1"/>
  <c r="A335" i="4"/>
  <c r="AR334" i="4"/>
  <c r="AS334" i="4" s="1"/>
  <c r="AN334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M334" i="4"/>
  <c r="L334" i="4"/>
  <c r="K334" i="4"/>
  <c r="M334" i="9" s="1"/>
  <c r="AR334" i="9" s="1"/>
  <c r="G334" i="4"/>
  <c r="F334" i="4"/>
  <c r="E334" i="4"/>
  <c r="E334" i="9" s="1"/>
  <c r="A334" i="4"/>
  <c r="AN333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AO333" i="4" s="1"/>
  <c r="P333" i="4"/>
  <c r="M333" i="4"/>
  <c r="K333" i="4"/>
  <c r="G333" i="4"/>
  <c r="F333" i="4"/>
  <c r="E333" i="4"/>
  <c r="E333" i="9" s="1"/>
  <c r="A333" i="4"/>
  <c r="AR332" i="4"/>
  <c r="AN332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M332" i="4"/>
  <c r="K332" i="4"/>
  <c r="M332" i="9" s="1"/>
  <c r="AR332" i="9" s="1"/>
  <c r="G332" i="4"/>
  <c r="F332" i="4"/>
  <c r="E332" i="4"/>
  <c r="E332" i="9" s="1"/>
  <c r="A332" i="4"/>
  <c r="AR331" i="4"/>
  <c r="AN331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O331" i="4" s="1"/>
  <c r="AA331" i="4"/>
  <c r="Z331" i="4"/>
  <c r="Y331" i="4"/>
  <c r="X331" i="4"/>
  <c r="W331" i="4"/>
  <c r="V331" i="4"/>
  <c r="U331" i="4"/>
  <c r="T331" i="4"/>
  <c r="S331" i="4"/>
  <c r="R331" i="4"/>
  <c r="Q331" i="4"/>
  <c r="P331" i="4"/>
  <c r="M331" i="4"/>
  <c r="K331" i="4"/>
  <c r="M331" i="9" s="1"/>
  <c r="AR331" i="9" s="1"/>
  <c r="G331" i="4"/>
  <c r="F331" i="4"/>
  <c r="E331" i="4"/>
  <c r="E331" i="9" s="1"/>
  <c r="A331" i="4"/>
  <c r="AR330" i="4"/>
  <c r="AS330" i="4" s="1"/>
  <c r="AN330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O330" i="4" s="1"/>
  <c r="AT330" i="4" s="1"/>
  <c r="AA330" i="4"/>
  <c r="Z330" i="4"/>
  <c r="Y330" i="4"/>
  <c r="X330" i="4"/>
  <c r="W330" i="4"/>
  <c r="V330" i="4"/>
  <c r="U330" i="4"/>
  <c r="T330" i="4"/>
  <c r="S330" i="4"/>
  <c r="R330" i="4"/>
  <c r="Q330" i="4"/>
  <c r="P330" i="4"/>
  <c r="M330" i="4"/>
  <c r="L330" i="4"/>
  <c r="K330" i="4"/>
  <c r="M330" i="9" s="1"/>
  <c r="AR330" i="9" s="1"/>
  <c r="G330" i="4"/>
  <c r="F330" i="4"/>
  <c r="E330" i="4"/>
  <c r="E330" i="9" s="1"/>
  <c r="A330" i="4"/>
  <c r="AN329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AO329" i="4" s="1"/>
  <c r="P329" i="4"/>
  <c r="M329" i="4"/>
  <c r="K329" i="4"/>
  <c r="G329" i="4"/>
  <c r="F329" i="4"/>
  <c r="E329" i="4"/>
  <c r="E329" i="9" s="1"/>
  <c r="A329" i="4"/>
  <c r="AR328" i="4"/>
  <c r="AN328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M328" i="4"/>
  <c r="K328" i="4"/>
  <c r="M328" i="9" s="1"/>
  <c r="AR328" i="9" s="1"/>
  <c r="G328" i="4"/>
  <c r="F328" i="4"/>
  <c r="E328" i="4"/>
  <c r="E328" i="9" s="1"/>
  <c r="A328" i="4"/>
  <c r="AR327" i="4"/>
  <c r="AN327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O327" i="4" s="1"/>
  <c r="AA327" i="4"/>
  <c r="Z327" i="4"/>
  <c r="Y327" i="4"/>
  <c r="X327" i="4"/>
  <c r="W327" i="4"/>
  <c r="V327" i="4"/>
  <c r="U327" i="4"/>
  <c r="T327" i="4"/>
  <c r="S327" i="4"/>
  <c r="R327" i="4"/>
  <c r="Q327" i="4"/>
  <c r="P327" i="4"/>
  <c r="M327" i="4"/>
  <c r="K327" i="4"/>
  <c r="M327" i="9" s="1"/>
  <c r="AR327" i="9" s="1"/>
  <c r="G327" i="4"/>
  <c r="F327" i="4"/>
  <c r="E327" i="4"/>
  <c r="E327" i="9" s="1"/>
  <c r="A327" i="4"/>
  <c r="AR326" i="4"/>
  <c r="AS326" i="4" s="1"/>
  <c r="AN326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M326" i="4"/>
  <c r="L326" i="4"/>
  <c r="K326" i="4"/>
  <c r="M326" i="9" s="1"/>
  <c r="AR326" i="9" s="1"/>
  <c r="G326" i="4"/>
  <c r="F326" i="4"/>
  <c r="E326" i="4"/>
  <c r="E326" i="9" s="1"/>
  <c r="A326" i="4"/>
  <c r="AN325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AO325" i="4" s="1"/>
  <c r="P325" i="4"/>
  <c r="M325" i="4"/>
  <c r="K325" i="4"/>
  <c r="G325" i="4"/>
  <c r="F325" i="4"/>
  <c r="E325" i="4"/>
  <c r="E325" i="9" s="1"/>
  <c r="A325" i="4"/>
  <c r="AR324" i="4"/>
  <c r="AN324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M324" i="4"/>
  <c r="K324" i="4"/>
  <c r="M324" i="9" s="1"/>
  <c r="AR324" i="9" s="1"/>
  <c r="G324" i="4"/>
  <c r="F324" i="4"/>
  <c r="E324" i="4"/>
  <c r="E324" i="9" s="1"/>
  <c r="A324" i="4"/>
  <c r="AR323" i="4"/>
  <c r="AN323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O323" i="4" s="1"/>
  <c r="AA323" i="4"/>
  <c r="Z323" i="4"/>
  <c r="Y323" i="4"/>
  <c r="X323" i="4"/>
  <c r="W323" i="4"/>
  <c r="V323" i="4"/>
  <c r="U323" i="4"/>
  <c r="T323" i="4"/>
  <c r="S323" i="4"/>
  <c r="R323" i="4"/>
  <c r="Q323" i="4"/>
  <c r="P323" i="4"/>
  <c r="M323" i="4"/>
  <c r="K323" i="4"/>
  <c r="M323" i="9" s="1"/>
  <c r="AR323" i="9" s="1"/>
  <c r="G323" i="4"/>
  <c r="F323" i="4"/>
  <c r="E323" i="4"/>
  <c r="E323" i="9" s="1"/>
  <c r="A323" i="4"/>
  <c r="AN322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M322" i="4"/>
  <c r="L322" i="4"/>
  <c r="K322" i="4"/>
  <c r="M322" i="9" s="1"/>
  <c r="G322" i="4"/>
  <c r="F322" i="4"/>
  <c r="E322" i="4"/>
  <c r="E322" i="9" s="1"/>
  <c r="A322" i="4"/>
  <c r="AN321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AO321" i="4" s="1"/>
  <c r="P321" i="4"/>
  <c r="M321" i="4"/>
  <c r="K321" i="4"/>
  <c r="M321" i="9" s="1"/>
  <c r="G321" i="4"/>
  <c r="F321" i="4"/>
  <c r="E321" i="4"/>
  <c r="E321" i="9" s="1"/>
  <c r="A321" i="4"/>
  <c r="AN320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O320" i="4" s="1"/>
  <c r="AA320" i="4"/>
  <c r="Z320" i="4"/>
  <c r="Y320" i="4"/>
  <c r="X320" i="4"/>
  <c r="W320" i="4"/>
  <c r="V320" i="4"/>
  <c r="U320" i="4"/>
  <c r="T320" i="4"/>
  <c r="S320" i="4"/>
  <c r="R320" i="4"/>
  <c r="Q320" i="4"/>
  <c r="P320" i="4"/>
  <c r="M320" i="4"/>
  <c r="K320" i="4"/>
  <c r="G320" i="4"/>
  <c r="F320" i="4"/>
  <c r="E320" i="4"/>
  <c r="E320" i="9" s="1"/>
  <c r="A320" i="4"/>
  <c r="AN319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M319" i="4"/>
  <c r="K319" i="4"/>
  <c r="M319" i="9" s="1"/>
  <c r="G319" i="4"/>
  <c r="F319" i="4"/>
  <c r="E319" i="4"/>
  <c r="E319" i="9" s="1"/>
  <c r="A319" i="4"/>
  <c r="AN318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M318" i="4"/>
  <c r="L318" i="4"/>
  <c r="K318" i="4"/>
  <c r="M318" i="9" s="1"/>
  <c r="G318" i="4"/>
  <c r="F318" i="4"/>
  <c r="E318" i="4"/>
  <c r="E318" i="9" s="1"/>
  <c r="A318" i="4"/>
  <c r="AN317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AO317" i="4" s="1"/>
  <c r="P317" i="4"/>
  <c r="M317" i="4"/>
  <c r="K317" i="4"/>
  <c r="M317" i="9" s="1"/>
  <c r="G317" i="4"/>
  <c r="F317" i="4"/>
  <c r="E317" i="4"/>
  <c r="E317" i="9" s="1"/>
  <c r="A317" i="4"/>
  <c r="AN316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O316" i="4" s="1"/>
  <c r="AA316" i="4"/>
  <c r="Z316" i="4"/>
  <c r="Y316" i="4"/>
  <c r="X316" i="4"/>
  <c r="W316" i="4"/>
  <c r="V316" i="4"/>
  <c r="U316" i="4"/>
  <c r="T316" i="4"/>
  <c r="S316" i="4"/>
  <c r="R316" i="4"/>
  <c r="Q316" i="4"/>
  <c r="P316" i="4"/>
  <c r="M316" i="4"/>
  <c r="K316" i="4"/>
  <c r="G316" i="4"/>
  <c r="F316" i="4"/>
  <c r="E316" i="4"/>
  <c r="E316" i="9" s="1"/>
  <c r="A316" i="4"/>
  <c r="AN315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M315" i="4"/>
  <c r="K315" i="4"/>
  <c r="M315" i="9" s="1"/>
  <c r="G315" i="4"/>
  <c r="F315" i="4"/>
  <c r="E315" i="4"/>
  <c r="E315" i="9" s="1"/>
  <c r="A315" i="4"/>
  <c r="AR314" i="4"/>
  <c r="AS314" i="4" s="1"/>
  <c r="AN314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O314" i="4" s="1"/>
  <c r="AA314" i="4"/>
  <c r="Z314" i="4"/>
  <c r="Y314" i="4"/>
  <c r="X314" i="4"/>
  <c r="W314" i="4"/>
  <c r="V314" i="4"/>
  <c r="U314" i="4"/>
  <c r="T314" i="4"/>
  <c r="S314" i="4"/>
  <c r="R314" i="4"/>
  <c r="Q314" i="4"/>
  <c r="P314" i="4"/>
  <c r="M314" i="4"/>
  <c r="L314" i="4"/>
  <c r="K314" i="4"/>
  <c r="M314" i="9" s="1"/>
  <c r="AR314" i="9" s="1"/>
  <c r="G314" i="4"/>
  <c r="F314" i="4"/>
  <c r="E314" i="4"/>
  <c r="E314" i="9" s="1"/>
  <c r="A314" i="4"/>
  <c r="AN313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AO313" i="4" s="1"/>
  <c r="P313" i="4"/>
  <c r="M313" i="4"/>
  <c r="L313" i="4"/>
  <c r="K313" i="4"/>
  <c r="G313" i="4"/>
  <c r="F313" i="4"/>
  <c r="E313" i="4"/>
  <c r="E313" i="9" s="1"/>
  <c r="A313" i="4"/>
  <c r="AN312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AO312" i="4" s="1"/>
  <c r="P312" i="4"/>
  <c r="M312" i="4"/>
  <c r="K312" i="4"/>
  <c r="G312" i="4"/>
  <c r="F312" i="4"/>
  <c r="E312" i="4"/>
  <c r="E312" i="9" s="1"/>
  <c r="A312" i="4"/>
  <c r="AR311" i="4"/>
  <c r="AN311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M311" i="4"/>
  <c r="K311" i="4"/>
  <c r="M311" i="9" s="1"/>
  <c r="AR311" i="9" s="1"/>
  <c r="G311" i="4"/>
  <c r="F311" i="4"/>
  <c r="E311" i="4"/>
  <c r="E311" i="9" s="1"/>
  <c r="A311" i="4"/>
  <c r="AR310" i="4"/>
  <c r="AS310" i="4" s="1"/>
  <c r="AN310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M310" i="4"/>
  <c r="L310" i="4"/>
  <c r="K310" i="4"/>
  <c r="M310" i="9" s="1"/>
  <c r="AR310" i="9" s="1"/>
  <c r="G310" i="4"/>
  <c r="F310" i="4"/>
  <c r="E310" i="4"/>
  <c r="E310" i="9" s="1"/>
  <c r="A310" i="4"/>
  <c r="AN309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AO309" i="4" s="1"/>
  <c r="P309" i="4"/>
  <c r="M309" i="4"/>
  <c r="K309" i="4"/>
  <c r="G309" i="4"/>
  <c r="F309" i="4"/>
  <c r="E309" i="4"/>
  <c r="E309" i="9" s="1"/>
  <c r="A309" i="4"/>
  <c r="AN308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O308" i="4" s="1"/>
  <c r="AA308" i="4"/>
  <c r="Z308" i="4"/>
  <c r="Y308" i="4"/>
  <c r="X308" i="4"/>
  <c r="W308" i="4"/>
  <c r="V308" i="4"/>
  <c r="U308" i="4"/>
  <c r="T308" i="4"/>
  <c r="S308" i="4"/>
  <c r="R308" i="4"/>
  <c r="Q308" i="4"/>
  <c r="P308" i="4"/>
  <c r="M308" i="4"/>
  <c r="K308" i="4"/>
  <c r="G308" i="4"/>
  <c r="F308" i="4"/>
  <c r="E308" i="4"/>
  <c r="E308" i="9" s="1"/>
  <c r="A308" i="4"/>
  <c r="AR307" i="4"/>
  <c r="AN307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M307" i="4"/>
  <c r="K307" i="4"/>
  <c r="M307" i="9" s="1"/>
  <c r="AR307" i="9" s="1"/>
  <c r="G307" i="4"/>
  <c r="F307" i="4"/>
  <c r="E307" i="4"/>
  <c r="E307" i="9" s="1"/>
  <c r="A307" i="4"/>
  <c r="AR306" i="4"/>
  <c r="AS306" i="4" s="1"/>
  <c r="AN306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M306" i="4"/>
  <c r="L306" i="4"/>
  <c r="K306" i="4"/>
  <c r="M306" i="9" s="1"/>
  <c r="AR306" i="9" s="1"/>
  <c r="G306" i="4"/>
  <c r="F306" i="4"/>
  <c r="E306" i="4"/>
  <c r="E306" i="9" s="1"/>
  <c r="A306" i="4"/>
  <c r="AN305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AO305" i="4" s="1"/>
  <c r="P305" i="4"/>
  <c r="M305" i="4"/>
  <c r="L305" i="4"/>
  <c r="K305" i="4"/>
  <c r="G305" i="4"/>
  <c r="F305" i="4"/>
  <c r="E305" i="4"/>
  <c r="E305" i="9" s="1"/>
  <c r="A305" i="4"/>
  <c r="AN304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AO304" i="4" s="1"/>
  <c r="P304" i="4"/>
  <c r="M304" i="4"/>
  <c r="K304" i="4"/>
  <c r="G304" i="4"/>
  <c r="F304" i="4"/>
  <c r="E304" i="4"/>
  <c r="E304" i="9" s="1"/>
  <c r="A304" i="4"/>
  <c r="AR303" i="4"/>
  <c r="AN303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M303" i="4"/>
  <c r="K303" i="4"/>
  <c r="M303" i="9" s="1"/>
  <c r="AR303" i="9" s="1"/>
  <c r="G303" i="4"/>
  <c r="F303" i="4"/>
  <c r="E303" i="4"/>
  <c r="E303" i="9" s="1"/>
  <c r="A303" i="4"/>
  <c r="AR302" i="4"/>
  <c r="AS302" i="4" s="1"/>
  <c r="AN302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M302" i="4"/>
  <c r="L302" i="4"/>
  <c r="K302" i="4"/>
  <c r="M302" i="9" s="1"/>
  <c r="AR302" i="9" s="1"/>
  <c r="G302" i="4"/>
  <c r="F302" i="4"/>
  <c r="E302" i="4"/>
  <c r="E302" i="9" s="1"/>
  <c r="A302" i="4"/>
  <c r="AN301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AO301" i="4" s="1"/>
  <c r="P301" i="4"/>
  <c r="M301" i="4"/>
  <c r="K301" i="4"/>
  <c r="G301" i="4"/>
  <c r="F301" i="4"/>
  <c r="E301" i="4"/>
  <c r="E301" i="9" s="1"/>
  <c r="A301" i="4"/>
  <c r="AN300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O300" i="4" s="1"/>
  <c r="AA300" i="4"/>
  <c r="Z300" i="4"/>
  <c r="Y300" i="4"/>
  <c r="X300" i="4"/>
  <c r="W300" i="4"/>
  <c r="V300" i="4"/>
  <c r="U300" i="4"/>
  <c r="T300" i="4"/>
  <c r="S300" i="4"/>
  <c r="R300" i="4"/>
  <c r="Q300" i="4"/>
  <c r="P300" i="4"/>
  <c r="M300" i="4"/>
  <c r="K300" i="4"/>
  <c r="G300" i="4"/>
  <c r="F300" i="4"/>
  <c r="E300" i="4"/>
  <c r="E300" i="9" s="1"/>
  <c r="A300" i="4"/>
  <c r="AR299" i="4"/>
  <c r="AN299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M299" i="4"/>
  <c r="K299" i="4"/>
  <c r="M299" i="9" s="1"/>
  <c r="AR299" i="9" s="1"/>
  <c r="G299" i="4"/>
  <c r="F299" i="4"/>
  <c r="E299" i="4"/>
  <c r="E299" i="9" s="1"/>
  <c r="A299" i="4"/>
  <c r="AR298" i="4"/>
  <c r="AS298" i="4" s="1"/>
  <c r="AN298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O298" i="4" s="1"/>
  <c r="AA298" i="4"/>
  <c r="Z298" i="4"/>
  <c r="Y298" i="4"/>
  <c r="X298" i="4"/>
  <c r="W298" i="4"/>
  <c r="V298" i="4"/>
  <c r="U298" i="4"/>
  <c r="T298" i="4"/>
  <c r="S298" i="4"/>
  <c r="R298" i="4"/>
  <c r="Q298" i="4"/>
  <c r="P298" i="4"/>
  <c r="M298" i="4"/>
  <c r="L298" i="4"/>
  <c r="K298" i="4"/>
  <c r="M298" i="9" s="1"/>
  <c r="AR298" i="9" s="1"/>
  <c r="G298" i="4"/>
  <c r="F298" i="4"/>
  <c r="E298" i="4"/>
  <c r="E298" i="9" s="1"/>
  <c r="A298" i="4"/>
  <c r="AN297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AO297" i="4" s="1"/>
  <c r="P297" i="4"/>
  <c r="M297" i="4"/>
  <c r="L297" i="4"/>
  <c r="K297" i="4"/>
  <c r="G297" i="4"/>
  <c r="F297" i="4"/>
  <c r="E297" i="4"/>
  <c r="E297" i="9" s="1"/>
  <c r="A297" i="4"/>
  <c r="AN296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AO296" i="4" s="1"/>
  <c r="P296" i="4"/>
  <c r="M296" i="4"/>
  <c r="K296" i="4"/>
  <c r="G296" i="4"/>
  <c r="F296" i="4"/>
  <c r="E296" i="4"/>
  <c r="E296" i="9" s="1"/>
  <c r="A296" i="4"/>
  <c r="AR295" i="4"/>
  <c r="AN295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M295" i="4"/>
  <c r="K295" i="4"/>
  <c r="M295" i="9" s="1"/>
  <c r="AR295" i="9" s="1"/>
  <c r="G295" i="4"/>
  <c r="F295" i="4"/>
  <c r="E295" i="4"/>
  <c r="E295" i="9" s="1"/>
  <c r="A295" i="4"/>
  <c r="AR294" i="4"/>
  <c r="AS294" i="4" s="1"/>
  <c r="AN294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M294" i="4"/>
  <c r="L294" i="4"/>
  <c r="K294" i="4"/>
  <c r="M294" i="9" s="1"/>
  <c r="AR294" i="9" s="1"/>
  <c r="G294" i="4"/>
  <c r="F294" i="4"/>
  <c r="E294" i="4"/>
  <c r="E294" i="9" s="1"/>
  <c r="A294" i="4"/>
  <c r="AN293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AO293" i="4" s="1"/>
  <c r="P293" i="4"/>
  <c r="M293" i="4"/>
  <c r="K293" i="4"/>
  <c r="G293" i="4"/>
  <c r="F293" i="4"/>
  <c r="E293" i="4"/>
  <c r="E293" i="9" s="1"/>
  <c r="A293" i="4"/>
  <c r="AN292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O292" i="4" s="1"/>
  <c r="AA292" i="4"/>
  <c r="Z292" i="4"/>
  <c r="Y292" i="4"/>
  <c r="X292" i="4"/>
  <c r="W292" i="4"/>
  <c r="V292" i="4"/>
  <c r="U292" i="4"/>
  <c r="T292" i="4"/>
  <c r="S292" i="4"/>
  <c r="R292" i="4"/>
  <c r="Q292" i="4"/>
  <c r="P292" i="4"/>
  <c r="M292" i="4"/>
  <c r="K292" i="4"/>
  <c r="G292" i="4"/>
  <c r="F292" i="4"/>
  <c r="E292" i="4"/>
  <c r="E292" i="9" s="1"/>
  <c r="A292" i="4"/>
  <c r="AR291" i="4"/>
  <c r="AN291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M291" i="4"/>
  <c r="K291" i="4"/>
  <c r="M291" i="9" s="1"/>
  <c r="AR291" i="9" s="1"/>
  <c r="G291" i="4"/>
  <c r="F291" i="4"/>
  <c r="E291" i="4"/>
  <c r="E291" i="9" s="1"/>
  <c r="A291" i="4"/>
  <c r="AN290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M290" i="4"/>
  <c r="L290" i="4"/>
  <c r="K290" i="4"/>
  <c r="M290" i="9" s="1"/>
  <c r="G290" i="4"/>
  <c r="F290" i="4"/>
  <c r="E290" i="4"/>
  <c r="E290" i="9" s="1"/>
  <c r="A290" i="4"/>
  <c r="AN289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AO289" i="4" s="1"/>
  <c r="P289" i="4"/>
  <c r="M289" i="4"/>
  <c r="L289" i="4"/>
  <c r="K289" i="4"/>
  <c r="M289" i="9" s="1"/>
  <c r="G289" i="4"/>
  <c r="F289" i="4"/>
  <c r="E289" i="4"/>
  <c r="E289" i="9" s="1"/>
  <c r="A289" i="4"/>
  <c r="AN288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AO288" i="4" s="1"/>
  <c r="P288" i="4"/>
  <c r="M288" i="4"/>
  <c r="K288" i="4"/>
  <c r="M288" i="9" s="1"/>
  <c r="G288" i="4"/>
  <c r="F288" i="4"/>
  <c r="E288" i="4"/>
  <c r="E288" i="9" s="1"/>
  <c r="A288" i="4"/>
  <c r="AN287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O287" i="4" s="1"/>
  <c r="AA287" i="4"/>
  <c r="Z287" i="4"/>
  <c r="Y287" i="4"/>
  <c r="X287" i="4"/>
  <c r="W287" i="4"/>
  <c r="V287" i="4"/>
  <c r="U287" i="4"/>
  <c r="T287" i="4"/>
  <c r="S287" i="4"/>
  <c r="R287" i="4"/>
  <c r="Q287" i="4"/>
  <c r="P287" i="4"/>
  <c r="M287" i="4"/>
  <c r="K287" i="4"/>
  <c r="G287" i="4"/>
  <c r="F287" i="4"/>
  <c r="E287" i="4"/>
  <c r="E287" i="9" s="1"/>
  <c r="A287" i="4"/>
  <c r="AN286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M286" i="4"/>
  <c r="L286" i="4"/>
  <c r="K286" i="4"/>
  <c r="M286" i="9" s="1"/>
  <c r="G286" i="4"/>
  <c r="F286" i="4"/>
  <c r="E286" i="4"/>
  <c r="E286" i="9" s="1"/>
  <c r="A286" i="4"/>
  <c r="AN285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AO285" i="4" s="1"/>
  <c r="P285" i="4"/>
  <c r="M285" i="4"/>
  <c r="L285" i="4"/>
  <c r="K285" i="4"/>
  <c r="M285" i="9" s="1"/>
  <c r="G285" i="4"/>
  <c r="F285" i="4"/>
  <c r="E285" i="4"/>
  <c r="E285" i="9" s="1"/>
  <c r="A285" i="4"/>
  <c r="AN284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AO284" i="4" s="1"/>
  <c r="P284" i="4"/>
  <c r="M284" i="4"/>
  <c r="K284" i="4"/>
  <c r="M284" i="9" s="1"/>
  <c r="G284" i="4"/>
  <c r="F284" i="4"/>
  <c r="E284" i="4"/>
  <c r="E284" i="9" s="1"/>
  <c r="A284" i="4"/>
  <c r="AN283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O283" i="4" s="1"/>
  <c r="AA283" i="4"/>
  <c r="Z283" i="4"/>
  <c r="Y283" i="4"/>
  <c r="X283" i="4"/>
  <c r="W283" i="4"/>
  <c r="V283" i="4"/>
  <c r="U283" i="4"/>
  <c r="T283" i="4"/>
  <c r="S283" i="4"/>
  <c r="R283" i="4"/>
  <c r="Q283" i="4"/>
  <c r="P283" i="4"/>
  <c r="M283" i="4"/>
  <c r="K283" i="4"/>
  <c r="G283" i="4"/>
  <c r="F283" i="4"/>
  <c r="E283" i="4"/>
  <c r="E283" i="9" s="1"/>
  <c r="A283" i="4"/>
  <c r="AR282" i="4"/>
  <c r="AS282" i="4" s="1"/>
  <c r="AN282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M282" i="4"/>
  <c r="L282" i="4"/>
  <c r="K282" i="4"/>
  <c r="M282" i="9" s="1"/>
  <c r="AR282" i="9" s="1"/>
  <c r="G282" i="4"/>
  <c r="F282" i="4"/>
  <c r="E282" i="4"/>
  <c r="E282" i="9" s="1"/>
  <c r="A282" i="4"/>
  <c r="AN281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AO281" i="4" s="1"/>
  <c r="P281" i="4"/>
  <c r="M281" i="4"/>
  <c r="K281" i="4"/>
  <c r="M281" i="9" s="1"/>
  <c r="AR281" i="9" s="1"/>
  <c r="G281" i="4"/>
  <c r="F281" i="4"/>
  <c r="E281" i="4"/>
  <c r="E281" i="9" s="1"/>
  <c r="A281" i="4"/>
  <c r="AR280" i="4"/>
  <c r="AN280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O280" i="4" s="1"/>
  <c r="AA280" i="4"/>
  <c r="Z280" i="4"/>
  <c r="Y280" i="4"/>
  <c r="X280" i="4"/>
  <c r="W280" i="4"/>
  <c r="V280" i="4"/>
  <c r="U280" i="4"/>
  <c r="T280" i="4"/>
  <c r="S280" i="4"/>
  <c r="R280" i="4"/>
  <c r="Q280" i="4"/>
  <c r="P280" i="4"/>
  <c r="M280" i="4"/>
  <c r="L280" i="4"/>
  <c r="K280" i="4"/>
  <c r="M280" i="9" s="1"/>
  <c r="AR280" i="9" s="1"/>
  <c r="G280" i="4"/>
  <c r="F280" i="4"/>
  <c r="E280" i="4"/>
  <c r="E280" i="9" s="1"/>
  <c r="A280" i="4"/>
  <c r="AN279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AO279" i="4" s="1"/>
  <c r="P279" i="4"/>
  <c r="M279" i="4"/>
  <c r="K279" i="4"/>
  <c r="M279" i="9" s="1"/>
  <c r="AR279" i="9" s="1"/>
  <c r="G279" i="4"/>
  <c r="F279" i="4"/>
  <c r="E279" i="4"/>
  <c r="E279" i="9" s="1"/>
  <c r="A279" i="4"/>
  <c r="AR278" i="4"/>
  <c r="AS278" i="4" s="1"/>
  <c r="AN278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O278" i="4" s="1"/>
  <c r="AA278" i="4"/>
  <c r="Z278" i="4"/>
  <c r="Y278" i="4"/>
  <c r="X278" i="4"/>
  <c r="W278" i="4"/>
  <c r="V278" i="4"/>
  <c r="U278" i="4"/>
  <c r="T278" i="4"/>
  <c r="S278" i="4"/>
  <c r="R278" i="4"/>
  <c r="Q278" i="4"/>
  <c r="P278" i="4"/>
  <c r="M278" i="4"/>
  <c r="L278" i="4"/>
  <c r="K278" i="4"/>
  <c r="M278" i="9" s="1"/>
  <c r="AR278" i="9" s="1"/>
  <c r="G278" i="4"/>
  <c r="F278" i="4"/>
  <c r="E278" i="4"/>
  <c r="E278" i="9" s="1"/>
  <c r="A278" i="4"/>
  <c r="AN277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AO277" i="4" s="1"/>
  <c r="P277" i="4"/>
  <c r="M277" i="4"/>
  <c r="K277" i="4"/>
  <c r="M277" i="9" s="1"/>
  <c r="AR277" i="9" s="1"/>
  <c r="G277" i="4"/>
  <c r="F277" i="4"/>
  <c r="E277" i="4"/>
  <c r="E277" i="9" s="1"/>
  <c r="A277" i="4"/>
  <c r="AR276" i="4"/>
  <c r="AN276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O276" i="4" s="1"/>
  <c r="AA276" i="4"/>
  <c r="Z276" i="4"/>
  <c r="Y276" i="4"/>
  <c r="X276" i="4"/>
  <c r="W276" i="4"/>
  <c r="V276" i="4"/>
  <c r="U276" i="4"/>
  <c r="T276" i="4"/>
  <c r="S276" i="4"/>
  <c r="R276" i="4"/>
  <c r="Q276" i="4"/>
  <c r="P276" i="4"/>
  <c r="M276" i="4"/>
  <c r="L276" i="4"/>
  <c r="K276" i="4"/>
  <c r="M276" i="9" s="1"/>
  <c r="AR276" i="9" s="1"/>
  <c r="G276" i="4"/>
  <c r="F276" i="4"/>
  <c r="E276" i="4"/>
  <c r="E276" i="9" s="1"/>
  <c r="A276" i="4"/>
  <c r="AN275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AO275" i="4" s="1"/>
  <c r="P275" i="4"/>
  <c r="M275" i="4"/>
  <c r="K275" i="4"/>
  <c r="M275" i="9" s="1"/>
  <c r="AR275" i="9" s="1"/>
  <c r="G275" i="4"/>
  <c r="F275" i="4"/>
  <c r="E275" i="4"/>
  <c r="E275" i="9" s="1"/>
  <c r="A275" i="4"/>
  <c r="AR274" i="4"/>
  <c r="AS274" i="4" s="1"/>
  <c r="AN274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O274" i="4" s="1"/>
  <c r="AA274" i="4"/>
  <c r="Z274" i="4"/>
  <c r="Y274" i="4"/>
  <c r="X274" i="4"/>
  <c r="W274" i="4"/>
  <c r="V274" i="4"/>
  <c r="U274" i="4"/>
  <c r="T274" i="4"/>
  <c r="S274" i="4"/>
  <c r="R274" i="4"/>
  <c r="Q274" i="4"/>
  <c r="P274" i="4"/>
  <c r="M274" i="4"/>
  <c r="L274" i="4"/>
  <c r="K274" i="4"/>
  <c r="M274" i="9" s="1"/>
  <c r="AR274" i="9" s="1"/>
  <c r="G274" i="4"/>
  <c r="F274" i="4"/>
  <c r="E274" i="4"/>
  <c r="E274" i="9" s="1"/>
  <c r="A274" i="4"/>
  <c r="AN273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AO273" i="4" s="1"/>
  <c r="P273" i="4"/>
  <c r="M273" i="4"/>
  <c r="K273" i="4"/>
  <c r="M273" i="9" s="1"/>
  <c r="AR273" i="9" s="1"/>
  <c r="G273" i="4"/>
  <c r="F273" i="4"/>
  <c r="E273" i="4"/>
  <c r="E273" i="9" s="1"/>
  <c r="A273" i="4"/>
  <c r="AR272" i="4"/>
  <c r="AN272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O272" i="4" s="1"/>
  <c r="AA272" i="4"/>
  <c r="Z272" i="4"/>
  <c r="Y272" i="4"/>
  <c r="X272" i="4"/>
  <c r="W272" i="4"/>
  <c r="V272" i="4"/>
  <c r="U272" i="4"/>
  <c r="T272" i="4"/>
  <c r="S272" i="4"/>
  <c r="R272" i="4"/>
  <c r="Q272" i="4"/>
  <c r="P272" i="4"/>
  <c r="M272" i="4"/>
  <c r="L272" i="4"/>
  <c r="K272" i="4"/>
  <c r="M272" i="9" s="1"/>
  <c r="AR272" i="9" s="1"/>
  <c r="G272" i="4"/>
  <c r="F272" i="4"/>
  <c r="E272" i="4"/>
  <c r="E272" i="9" s="1"/>
  <c r="A272" i="4"/>
  <c r="AN271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AO271" i="4" s="1"/>
  <c r="P271" i="4"/>
  <c r="M271" i="4"/>
  <c r="K271" i="4"/>
  <c r="M271" i="9" s="1"/>
  <c r="AR271" i="9" s="1"/>
  <c r="G271" i="4"/>
  <c r="F271" i="4"/>
  <c r="E271" i="4"/>
  <c r="E271" i="9" s="1"/>
  <c r="A271" i="4"/>
  <c r="AR270" i="4"/>
  <c r="AS270" i="4" s="1"/>
  <c r="AN270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O270" i="4" s="1"/>
  <c r="AA270" i="4"/>
  <c r="Z270" i="4"/>
  <c r="Y270" i="4"/>
  <c r="X270" i="4"/>
  <c r="W270" i="4"/>
  <c r="V270" i="4"/>
  <c r="U270" i="4"/>
  <c r="T270" i="4"/>
  <c r="S270" i="4"/>
  <c r="R270" i="4"/>
  <c r="Q270" i="4"/>
  <c r="P270" i="4"/>
  <c r="M270" i="4"/>
  <c r="L270" i="4"/>
  <c r="K270" i="4"/>
  <c r="M270" i="9" s="1"/>
  <c r="AR270" i="9" s="1"/>
  <c r="G270" i="4"/>
  <c r="F270" i="4"/>
  <c r="E270" i="4"/>
  <c r="E270" i="9" s="1"/>
  <c r="A270" i="4"/>
  <c r="AN269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AO269" i="4" s="1"/>
  <c r="P269" i="4"/>
  <c r="M269" i="4"/>
  <c r="K269" i="4"/>
  <c r="M269" i="9" s="1"/>
  <c r="AR269" i="9" s="1"/>
  <c r="G269" i="4"/>
  <c r="F269" i="4"/>
  <c r="E269" i="4"/>
  <c r="E269" i="9" s="1"/>
  <c r="A269" i="4"/>
  <c r="AR268" i="4"/>
  <c r="AN268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O268" i="4" s="1"/>
  <c r="AA268" i="4"/>
  <c r="Z268" i="4"/>
  <c r="Y268" i="4"/>
  <c r="X268" i="4"/>
  <c r="W268" i="4"/>
  <c r="V268" i="4"/>
  <c r="U268" i="4"/>
  <c r="T268" i="4"/>
  <c r="S268" i="4"/>
  <c r="R268" i="4"/>
  <c r="Q268" i="4"/>
  <c r="P268" i="4"/>
  <c r="M268" i="4"/>
  <c r="L268" i="4"/>
  <c r="K268" i="4"/>
  <c r="M268" i="9" s="1"/>
  <c r="AR268" i="9" s="1"/>
  <c r="G268" i="4"/>
  <c r="F268" i="4"/>
  <c r="E268" i="4"/>
  <c r="E268" i="9" s="1"/>
  <c r="A268" i="4"/>
  <c r="AN267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AO267" i="4" s="1"/>
  <c r="P267" i="4"/>
  <c r="M267" i="4"/>
  <c r="K267" i="4"/>
  <c r="M267" i="9" s="1"/>
  <c r="AR267" i="9" s="1"/>
  <c r="G267" i="4"/>
  <c r="F267" i="4"/>
  <c r="E267" i="4"/>
  <c r="E267" i="9" s="1"/>
  <c r="A267" i="4"/>
  <c r="AR266" i="4"/>
  <c r="AS266" i="4" s="1"/>
  <c r="AN266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O266" i="4" s="1"/>
  <c r="AA266" i="4"/>
  <c r="Z266" i="4"/>
  <c r="Y266" i="4"/>
  <c r="X266" i="4"/>
  <c r="W266" i="4"/>
  <c r="V266" i="4"/>
  <c r="U266" i="4"/>
  <c r="T266" i="4"/>
  <c r="S266" i="4"/>
  <c r="R266" i="4"/>
  <c r="Q266" i="4"/>
  <c r="P266" i="4"/>
  <c r="M266" i="4"/>
  <c r="L266" i="4"/>
  <c r="K266" i="4"/>
  <c r="M266" i="9" s="1"/>
  <c r="AR266" i="9" s="1"/>
  <c r="G266" i="4"/>
  <c r="F266" i="4"/>
  <c r="E266" i="4"/>
  <c r="E266" i="9" s="1"/>
  <c r="A266" i="4"/>
  <c r="AN265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AO265" i="4" s="1"/>
  <c r="P265" i="4"/>
  <c r="M265" i="4"/>
  <c r="K265" i="4"/>
  <c r="M265" i="9" s="1"/>
  <c r="AR265" i="9" s="1"/>
  <c r="G265" i="4"/>
  <c r="F265" i="4"/>
  <c r="E265" i="4"/>
  <c r="E265" i="9" s="1"/>
  <c r="A265" i="4"/>
  <c r="AR264" i="4"/>
  <c r="AN264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O264" i="4" s="1"/>
  <c r="AA264" i="4"/>
  <c r="Z264" i="4"/>
  <c r="Y264" i="4"/>
  <c r="X264" i="4"/>
  <c r="W264" i="4"/>
  <c r="V264" i="4"/>
  <c r="U264" i="4"/>
  <c r="T264" i="4"/>
  <c r="S264" i="4"/>
  <c r="R264" i="4"/>
  <c r="Q264" i="4"/>
  <c r="P264" i="4"/>
  <c r="M264" i="4"/>
  <c r="L264" i="4"/>
  <c r="K264" i="4"/>
  <c r="M264" i="9" s="1"/>
  <c r="AR264" i="9" s="1"/>
  <c r="G264" i="4"/>
  <c r="F264" i="4"/>
  <c r="E264" i="4"/>
  <c r="E264" i="9" s="1"/>
  <c r="A264" i="4"/>
  <c r="AN263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AO263" i="4" s="1"/>
  <c r="P263" i="4"/>
  <c r="M263" i="4"/>
  <c r="K263" i="4"/>
  <c r="M263" i="9" s="1"/>
  <c r="AR263" i="9" s="1"/>
  <c r="G263" i="4"/>
  <c r="F263" i="4"/>
  <c r="E263" i="4"/>
  <c r="E263" i="9" s="1"/>
  <c r="A263" i="4"/>
  <c r="AR262" i="4"/>
  <c r="AS262" i="4" s="1"/>
  <c r="AN262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O262" i="4" s="1"/>
  <c r="AA262" i="4"/>
  <c r="Z262" i="4"/>
  <c r="Y262" i="4"/>
  <c r="X262" i="4"/>
  <c r="W262" i="4"/>
  <c r="V262" i="4"/>
  <c r="U262" i="4"/>
  <c r="T262" i="4"/>
  <c r="S262" i="4"/>
  <c r="R262" i="4"/>
  <c r="Q262" i="4"/>
  <c r="P262" i="4"/>
  <c r="M262" i="4"/>
  <c r="L262" i="4"/>
  <c r="K262" i="4"/>
  <c r="M262" i="9" s="1"/>
  <c r="AR262" i="9" s="1"/>
  <c r="G262" i="4"/>
  <c r="F262" i="4"/>
  <c r="E262" i="4"/>
  <c r="E262" i="9" s="1"/>
  <c r="A262" i="4"/>
  <c r="AN261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AO261" i="4" s="1"/>
  <c r="P261" i="4"/>
  <c r="M261" i="4"/>
  <c r="K261" i="4"/>
  <c r="M261" i="9" s="1"/>
  <c r="AR261" i="9" s="1"/>
  <c r="G261" i="4"/>
  <c r="F261" i="4"/>
  <c r="E261" i="4"/>
  <c r="E261" i="9" s="1"/>
  <c r="A261" i="4"/>
  <c r="AR260" i="4"/>
  <c r="AN260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O260" i="4" s="1"/>
  <c r="AA260" i="4"/>
  <c r="Z260" i="4"/>
  <c r="Y260" i="4"/>
  <c r="X260" i="4"/>
  <c r="W260" i="4"/>
  <c r="V260" i="4"/>
  <c r="U260" i="4"/>
  <c r="T260" i="4"/>
  <c r="S260" i="4"/>
  <c r="R260" i="4"/>
  <c r="Q260" i="4"/>
  <c r="P260" i="4"/>
  <c r="M260" i="4"/>
  <c r="L260" i="4"/>
  <c r="K260" i="4"/>
  <c r="M260" i="9" s="1"/>
  <c r="AR260" i="9" s="1"/>
  <c r="G260" i="4"/>
  <c r="F260" i="4"/>
  <c r="E260" i="4"/>
  <c r="E260" i="9" s="1"/>
  <c r="A260" i="4"/>
  <c r="AN259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AO259" i="4" s="1"/>
  <c r="P259" i="4"/>
  <c r="M259" i="4"/>
  <c r="K259" i="4"/>
  <c r="M259" i="9" s="1"/>
  <c r="AR259" i="9" s="1"/>
  <c r="G259" i="4"/>
  <c r="F259" i="4"/>
  <c r="E259" i="4"/>
  <c r="E259" i="9" s="1"/>
  <c r="A259" i="4"/>
  <c r="AN258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O258" i="4" s="1"/>
  <c r="AA258" i="4"/>
  <c r="Z258" i="4"/>
  <c r="Y258" i="4"/>
  <c r="X258" i="4"/>
  <c r="W258" i="4"/>
  <c r="V258" i="4"/>
  <c r="U258" i="4"/>
  <c r="T258" i="4"/>
  <c r="S258" i="4"/>
  <c r="R258" i="4"/>
  <c r="Q258" i="4"/>
  <c r="P258" i="4"/>
  <c r="M258" i="4"/>
  <c r="L258" i="4"/>
  <c r="K258" i="4"/>
  <c r="M258" i="9" s="1"/>
  <c r="G258" i="4"/>
  <c r="F258" i="4"/>
  <c r="E258" i="4"/>
  <c r="E258" i="9" s="1"/>
  <c r="A258" i="4"/>
  <c r="AN257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AO257" i="4" s="1"/>
  <c r="P257" i="4"/>
  <c r="M257" i="4"/>
  <c r="K257" i="4"/>
  <c r="M257" i="9" s="1"/>
  <c r="G257" i="4"/>
  <c r="F257" i="4"/>
  <c r="E257" i="4"/>
  <c r="E257" i="9" s="1"/>
  <c r="A257" i="4"/>
  <c r="AN256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O256" i="4" s="1"/>
  <c r="AA256" i="4"/>
  <c r="Z256" i="4"/>
  <c r="Y256" i="4"/>
  <c r="X256" i="4"/>
  <c r="W256" i="4"/>
  <c r="V256" i="4"/>
  <c r="U256" i="4"/>
  <c r="T256" i="4"/>
  <c r="S256" i="4"/>
  <c r="R256" i="4"/>
  <c r="Q256" i="4"/>
  <c r="P256" i="4"/>
  <c r="M256" i="4"/>
  <c r="L256" i="4"/>
  <c r="K256" i="4"/>
  <c r="M256" i="9" s="1"/>
  <c r="G256" i="4"/>
  <c r="F256" i="4"/>
  <c r="E256" i="4"/>
  <c r="E256" i="9" s="1"/>
  <c r="A256" i="4"/>
  <c r="AN255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AO255" i="4" s="1"/>
  <c r="P255" i="4"/>
  <c r="M255" i="4"/>
  <c r="K255" i="4"/>
  <c r="M255" i="9" s="1"/>
  <c r="G255" i="4"/>
  <c r="F255" i="4"/>
  <c r="E255" i="4"/>
  <c r="E255" i="9" s="1"/>
  <c r="A255" i="4"/>
  <c r="AN254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O254" i="4" s="1"/>
  <c r="AA254" i="4"/>
  <c r="Z254" i="4"/>
  <c r="Y254" i="4"/>
  <c r="X254" i="4"/>
  <c r="W254" i="4"/>
  <c r="V254" i="4"/>
  <c r="U254" i="4"/>
  <c r="T254" i="4"/>
  <c r="S254" i="4"/>
  <c r="R254" i="4"/>
  <c r="Q254" i="4"/>
  <c r="P254" i="4"/>
  <c r="M254" i="4"/>
  <c r="L254" i="4"/>
  <c r="K254" i="4"/>
  <c r="M254" i="9" s="1"/>
  <c r="G254" i="4"/>
  <c r="F254" i="4"/>
  <c r="E254" i="4"/>
  <c r="E254" i="9" s="1"/>
  <c r="A254" i="4"/>
  <c r="AN253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AO253" i="4" s="1"/>
  <c r="P253" i="4"/>
  <c r="M253" i="4"/>
  <c r="K253" i="4"/>
  <c r="M253" i="9" s="1"/>
  <c r="G253" i="4"/>
  <c r="F253" i="4"/>
  <c r="E253" i="4"/>
  <c r="E253" i="9" s="1"/>
  <c r="A253" i="4"/>
  <c r="AN252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O252" i="4" s="1"/>
  <c r="AA252" i="4"/>
  <c r="Z252" i="4"/>
  <c r="Y252" i="4"/>
  <c r="X252" i="4"/>
  <c r="W252" i="4"/>
  <c r="V252" i="4"/>
  <c r="U252" i="4"/>
  <c r="T252" i="4"/>
  <c r="S252" i="4"/>
  <c r="R252" i="4"/>
  <c r="Q252" i="4"/>
  <c r="P252" i="4"/>
  <c r="M252" i="4"/>
  <c r="L252" i="4"/>
  <c r="K252" i="4"/>
  <c r="M252" i="9" s="1"/>
  <c r="G252" i="4"/>
  <c r="F252" i="4"/>
  <c r="E252" i="4"/>
  <c r="E252" i="9" s="1"/>
  <c r="A252" i="4"/>
  <c r="AN251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AO251" i="4" s="1"/>
  <c r="P251" i="4"/>
  <c r="M251" i="4"/>
  <c r="K251" i="4"/>
  <c r="M251" i="9" s="1"/>
  <c r="G251" i="4"/>
  <c r="F251" i="4"/>
  <c r="E251" i="4"/>
  <c r="E251" i="9" s="1"/>
  <c r="A251" i="4"/>
  <c r="AR250" i="4"/>
  <c r="AS250" i="4" s="1"/>
  <c r="AN250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O250" i="4" s="1"/>
  <c r="AA250" i="4"/>
  <c r="Z250" i="4"/>
  <c r="Y250" i="4"/>
  <c r="X250" i="4"/>
  <c r="W250" i="4"/>
  <c r="V250" i="4"/>
  <c r="U250" i="4"/>
  <c r="T250" i="4"/>
  <c r="S250" i="4"/>
  <c r="R250" i="4"/>
  <c r="Q250" i="4"/>
  <c r="P250" i="4"/>
  <c r="M250" i="4"/>
  <c r="L250" i="4"/>
  <c r="K250" i="4"/>
  <c r="M250" i="9" s="1"/>
  <c r="AR250" i="9" s="1"/>
  <c r="G250" i="4"/>
  <c r="F250" i="4"/>
  <c r="E250" i="4"/>
  <c r="E250" i="9" s="1"/>
  <c r="A250" i="4"/>
  <c r="AN249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AO249" i="4" s="1"/>
  <c r="P249" i="4"/>
  <c r="M249" i="4"/>
  <c r="K249" i="4"/>
  <c r="M249" i="9" s="1"/>
  <c r="AR249" i="9" s="1"/>
  <c r="G249" i="4"/>
  <c r="F249" i="4"/>
  <c r="E249" i="4"/>
  <c r="E249" i="9" s="1"/>
  <c r="A249" i="4"/>
  <c r="AR248" i="4"/>
  <c r="AN248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O248" i="4" s="1"/>
  <c r="AA248" i="4"/>
  <c r="Z248" i="4"/>
  <c r="Y248" i="4"/>
  <c r="X248" i="4"/>
  <c r="W248" i="4"/>
  <c r="V248" i="4"/>
  <c r="U248" i="4"/>
  <c r="T248" i="4"/>
  <c r="S248" i="4"/>
  <c r="R248" i="4"/>
  <c r="Q248" i="4"/>
  <c r="P248" i="4"/>
  <c r="M248" i="4"/>
  <c r="L248" i="4"/>
  <c r="K248" i="4"/>
  <c r="M248" i="9" s="1"/>
  <c r="AR248" i="9" s="1"/>
  <c r="G248" i="4"/>
  <c r="F248" i="4"/>
  <c r="E248" i="4"/>
  <c r="E248" i="9" s="1"/>
  <c r="A248" i="4"/>
  <c r="AN247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AO247" i="4" s="1"/>
  <c r="P247" i="4"/>
  <c r="M247" i="4"/>
  <c r="K247" i="4"/>
  <c r="M247" i="9" s="1"/>
  <c r="AR247" i="9" s="1"/>
  <c r="G247" i="4"/>
  <c r="F247" i="4"/>
  <c r="E247" i="4"/>
  <c r="E247" i="9" s="1"/>
  <c r="A247" i="4"/>
  <c r="AR246" i="4"/>
  <c r="AS246" i="4" s="1"/>
  <c r="AN246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O246" i="4" s="1"/>
  <c r="AA246" i="4"/>
  <c r="Z246" i="4"/>
  <c r="Y246" i="4"/>
  <c r="X246" i="4"/>
  <c r="W246" i="4"/>
  <c r="V246" i="4"/>
  <c r="U246" i="4"/>
  <c r="T246" i="4"/>
  <c r="S246" i="4"/>
  <c r="R246" i="4"/>
  <c r="Q246" i="4"/>
  <c r="P246" i="4"/>
  <c r="M246" i="4"/>
  <c r="L246" i="4"/>
  <c r="K246" i="4"/>
  <c r="M246" i="9" s="1"/>
  <c r="AR246" i="9" s="1"/>
  <c r="G246" i="4"/>
  <c r="F246" i="4"/>
  <c r="E246" i="4"/>
  <c r="E246" i="9" s="1"/>
  <c r="A246" i="4"/>
  <c r="AN245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AO245" i="4" s="1"/>
  <c r="P245" i="4"/>
  <c r="M245" i="4"/>
  <c r="K245" i="4"/>
  <c r="M245" i="9" s="1"/>
  <c r="AR245" i="9" s="1"/>
  <c r="G245" i="4"/>
  <c r="F245" i="4"/>
  <c r="E245" i="4"/>
  <c r="E245" i="9" s="1"/>
  <c r="A245" i="4"/>
  <c r="AR244" i="4"/>
  <c r="AN244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O244" i="4" s="1"/>
  <c r="AA244" i="4"/>
  <c r="Z244" i="4"/>
  <c r="Y244" i="4"/>
  <c r="X244" i="4"/>
  <c r="W244" i="4"/>
  <c r="V244" i="4"/>
  <c r="U244" i="4"/>
  <c r="T244" i="4"/>
  <c r="S244" i="4"/>
  <c r="R244" i="4"/>
  <c r="Q244" i="4"/>
  <c r="P244" i="4"/>
  <c r="M244" i="4"/>
  <c r="L244" i="4"/>
  <c r="K244" i="4"/>
  <c r="M244" i="9" s="1"/>
  <c r="AR244" i="9" s="1"/>
  <c r="G244" i="4"/>
  <c r="F244" i="4"/>
  <c r="E244" i="4"/>
  <c r="E244" i="9" s="1"/>
  <c r="A244" i="4"/>
  <c r="AN243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AO243" i="4" s="1"/>
  <c r="P243" i="4"/>
  <c r="M243" i="4"/>
  <c r="K243" i="4"/>
  <c r="M243" i="9" s="1"/>
  <c r="AR243" i="9" s="1"/>
  <c r="G243" i="4"/>
  <c r="F243" i="4"/>
  <c r="E243" i="4"/>
  <c r="E243" i="9" s="1"/>
  <c r="A243" i="4"/>
  <c r="AR242" i="4"/>
  <c r="AS242" i="4" s="1"/>
  <c r="AN242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O242" i="4" s="1"/>
  <c r="AA242" i="4"/>
  <c r="Z242" i="4"/>
  <c r="Y242" i="4"/>
  <c r="X242" i="4"/>
  <c r="W242" i="4"/>
  <c r="V242" i="4"/>
  <c r="U242" i="4"/>
  <c r="T242" i="4"/>
  <c r="S242" i="4"/>
  <c r="R242" i="4"/>
  <c r="Q242" i="4"/>
  <c r="P242" i="4"/>
  <c r="M242" i="4"/>
  <c r="L242" i="4"/>
  <c r="K242" i="4"/>
  <c r="M242" i="9" s="1"/>
  <c r="AR242" i="9" s="1"/>
  <c r="G242" i="4"/>
  <c r="F242" i="4"/>
  <c r="E242" i="4"/>
  <c r="E242" i="9" s="1"/>
  <c r="A242" i="4"/>
  <c r="AN241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AO241" i="4" s="1"/>
  <c r="P241" i="4"/>
  <c r="M241" i="4"/>
  <c r="K241" i="4"/>
  <c r="M241" i="9" s="1"/>
  <c r="AR241" i="9" s="1"/>
  <c r="G241" i="4"/>
  <c r="F241" i="4"/>
  <c r="E241" i="4"/>
  <c r="E241" i="9" s="1"/>
  <c r="A241" i="4"/>
  <c r="AR240" i="4"/>
  <c r="AN240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O240" i="4" s="1"/>
  <c r="AA240" i="4"/>
  <c r="Z240" i="4"/>
  <c r="Y240" i="4"/>
  <c r="X240" i="4"/>
  <c r="W240" i="4"/>
  <c r="V240" i="4"/>
  <c r="U240" i="4"/>
  <c r="T240" i="4"/>
  <c r="S240" i="4"/>
  <c r="R240" i="4"/>
  <c r="Q240" i="4"/>
  <c r="P240" i="4"/>
  <c r="M240" i="4"/>
  <c r="L240" i="4"/>
  <c r="K240" i="4"/>
  <c r="M240" i="9" s="1"/>
  <c r="AR240" i="9" s="1"/>
  <c r="G240" i="4"/>
  <c r="F240" i="4"/>
  <c r="E240" i="4"/>
  <c r="E240" i="9" s="1"/>
  <c r="A240" i="4"/>
  <c r="AN239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AO239" i="4" s="1"/>
  <c r="P239" i="4"/>
  <c r="M239" i="4"/>
  <c r="K239" i="4"/>
  <c r="M239" i="9" s="1"/>
  <c r="AR239" i="9" s="1"/>
  <c r="G239" i="4"/>
  <c r="F239" i="4"/>
  <c r="E239" i="4"/>
  <c r="E239" i="9" s="1"/>
  <c r="A239" i="4"/>
  <c r="AR238" i="4"/>
  <c r="AS238" i="4" s="1"/>
  <c r="AN238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O238" i="4" s="1"/>
  <c r="AA238" i="4"/>
  <c r="Z238" i="4"/>
  <c r="Y238" i="4"/>
  <c r="X238" i="4"/>
  <c r="W238" i="4"/>
  <c r="V238" i="4"/>
  <c r="U238" i="4"/>
  <c r="T238" i="4"/>
  <c r="S238" i="4"/>
  <c r="R238" i="4"/>
  <c r="Q238" i="4"/>
  <c r="P238" i="4"/>
  <c r="M238" i="4"/>
  <c r="L238" i="4"/>
  <c r="K238" i="4"/>
  <c r="M238" i="9" s="1"/>
  <c r="AR238" i="9" s="1"/>
  <c r="G238" i="4"/>
  <c r="F238" i="4"/>
  <c r="E238" i="4"/>
  <c r="E238" i="9" s="1"/>
  <c r="A238" i="4"/>
  <c r="AN237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AO237" i="4" s="1"/>
  <c r="P237" i="4"/>
  <c r="M237" i="4"/>
  <c r="K237" i="4"/>
  <c r="M237" i="9" s="1"/>
  <c r="AR237" i="9" s="1"/>
  <c r="G237" i="4"/>
  <c r="F237" i="4"/>
  <c r="E237" i="4"/>
  <c r="E237" i="9" s="1"/>
  <c r="A237" i="4"/>
  <c r="AR236" i="4"/>
  <c r="AN236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O236" i="4" s="1"/>
  <c r="AA236" i="4"/>
  <c r="Z236" i="4"/>
  <c r="Y236" i="4"/>
  <c r="X236" i="4"/>
  <c r="W236" i="4"/>
  <c r="V236" i="4"/>
  <c r="U236" i="4"/>
  <c r="T236" i="4"/>
  <c r="S236" i="4"/>
  <c r="R236" i="4"/>
  <c r="Q236" i="4"/>
  <c r="P236" i="4"/>
  <c r="M236" i="4"/>
  <c r="L236" i="4"/>
  <c r="K236" i="4"/>
  <c r="M236" i="9" s="1"/>
  <c r="AR236" i="9" s="1"/>
  <c r="G236" i="4"/>
  <c r="F236" i="4"/>
  <c r="E236" i="4"/>
  <c r="E236" i="9" s="1"/>
  <c r="A236" i="4"/>
  <c r="AN235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AO235" i="4" s="1"/>
  <c r="P235" i="4"/>
  <c r="M235" i="4"/>
  <c r="K235" i="4"/>
  <c r="M235" i="9" s="1"/>
  <c r="AR235" i="9" s="1"/>
  <c r="G235" i="4"/>
  <c r="F235" i="4"/>
  <c r="E235" i="4"/>
  <c r="E235" i="9" s="1"/>
  <c r="A235" i="4"/>
  <c r="AR234" i="4"/>
  <c r="AS234" i="4" s="1"/>
  <c r="AN234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O234" i="4" s="1"/>
  <c r="AA234" i="4"/>
  <c r="Z234" i="4"/>
  <c r="Y234" i="4"/>
  <c r="X234" i="4"/>
  <c r="W234" i="4"/>
  <c r="V234" i="4"/>
  <c r="U234" i="4"/>
  <c r="T234" i="4"/>
  <c r="S234" i="4"/>
  <c r="R234" i="4"/>
  <c r="Q234" i="4"/>
  <c r="P234" i="4"/>
  <c r="M234" i="4"/>
  <c r="L234" i="4"/>
  <c r="K234" i="4"/>
  <c r="M234" i="9" s="1"/>
  <c r="AR234" i="9" s="1"/>
  <c r="G234" i="4"/>
  <c r="F234" i="4"/>
  <c r="E234" i="4"/>
  <c r="E234" i="9" s="1"/>
  <c r="A234" i="4"/>
  <c r="AN233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AO233" i="4" s="1"/>
  <c r="P233" i="4"/>
  <c r="M233" i="4"/>
  <c r="K233" i="4"/>
  <c r="M233" i="9" s="1"/>
  <c r="AR233" i="9" s="1"/>
  <c r="G233" i="4"/>
  <c r="F233" i="4"/>
  <c r="E233" i="4"/>
  <c r="E233" i="9" s="1"/>
  <c r="A233" i="4"/>
  <c r="AR232" i="4"/>
  <c r="AN232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O232" i="4" s="1"/>
  <c r="AA232" i="4"/>
  <c r="Z232" i="4"/>
  <c r="Y232" i="4"/>
  <c r="X232" i="4"/>
  <c r="W232" i="4"/>
  <c r="V232" i="4"/>
  <c r="U232" i="4"/>
  <c r="T232" i="4"/>
  <c r="S232" i="4"/>
  <c r="R232" i="4"/>
  <c r="Q232" i="4"/>
  <c r="P232" i="4"/>
  <c r="M232" i="4"/>
  <c r="L232" i="4"/>
  <c r="K232" i="4"/>
  <c r="M232" i="9" s="1"/>
  <c r="AR232" i="9" s="1"/>
  <c r="G232" i="4"/>
  <c r="F232" i="4"/>
  <c r="E232" i="4"/>
  <c r="E232" i="9" s="1"/>
  <c r="A232" i="4"/>
  <c r="AN231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AO231" i="4" s="1"/>
  <c r="P231" i="4"/>
  <c r="M231" i="4"/>
  <c r="K231" i="4"/>
  <c r="M231" i="9" s="1"/>
  <c r="AR231" i="9" s="1"/>
  <c r="G231" i="4"/>
  <c r="F231" i="4"/>
  <c r="E231" i="4"/>
  <c r="E231" i="9" s="1"/>
  <c r="A231" i="4"/>
  <c r="AR230" i="4"/>
  <c r="AS230" i="4" s="1"/>
  <c r="AN230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O230" i="4" s="1"/>
  <c r="AA230" i="4"/>
  <c r="Z230" i="4"/>
  <c r="Y230" i="4"/>
  <c r="X230" i="4"/>
  <c r="W230" i="4"/>
  <c r="V230" i="4"/>
  <c r="U230" i="4"/>
  <c r="T230" i="4"/>
  <c r="S230" i="4"/>
  <c r="R230" i="4"/>
  <c r="Q230" i="4"/>
  <c r="P230" i="4"/>
  <c r="M230" i="4"/>
  <c r="L230" i="4"/>
  <c r="K230" i="4"/>
  <c r="M230" i="9" s="1"/>
  <c r="AR230" i="9" s="1"/>
  <c r="G230" i="4"/>
  <c r="F230" i="4"/>
  <c r="E230" i="4"/>
  <c r="E230" i="9" s="1"/>
  <c r="A230" i="4"/>
  <c r="AN229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AO229" i="4" s="1"/>
  <c r="P229" i="4"/>
  <c r="M229" i="4"/>
  <c r="K229" i="4"/>
  <c r="M229" i="9" s="1"/>
  <c r="AR229" i="9" s="1"/>
  <c r="G229" i="4"/>
  <c r="F229" i="4"/>
  <c r="E229" i="4"/>
  <c r="E229" i="9" s="1"/>
  <c r="A229" i="4"/>
  <c r="AR228" i="4"/>
  <c r="AN228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O228" i="4" s="1"/>
  <c r="AA228" i="4"/>
  <c r="Z228" i="4"/>
  <c r="Y228" i="4"/>
  <c r="X228" i="4"/>
  <c r="W228" i="4"/>
  <c r="V228" i="4"/>
  <c r="U228" i="4"/>
  <c r="T228" i="4"/>
  <c r="S228" i="4"/>
  <c r="R228" i="4"/>
  <c r="Q228" i="4"/>
  <c r="P228" i="4"/>
  <c r="M228" i="4"/>
  <c r="L228" i="4"/>
  <c r="K228" i="4"/>
  <c r="M228" i="9" s="1"/>
  <c r="AR228" i="9" s="1"/>
  <c r="G228" i="4"/>
  <c r="F228" i="4"/>
  <c r="E228" i="4"/>
  <c r="E228" i="9" s="1"/>
  <c r="A228" i="4"/>
  <c r="AN227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AO227" i="4" s="1"/>
  <c r="P227" i="4"/>
  <c r="M227" i="4"/>
  <c r="K227" i="4"/>
  <c r="M227" i="9" s="1"/>
  <c r="AR227" i="9" s="1"/>
  <c r="G227" i="4"/>
  <c r="F227" i="4"/>
  <c r="E227" i="4"/>
  <c r="E227" i="9" s="1"/>
  <c r="A227" i="4"/>
  <c r="AN226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O226" i="4" s="1"/>
  <c r="AA226" i="4"/>
  <c r="Z226" i="4"/>
  <c r="Y226" i="4"/>
  <c r="X226" i="4"/>
  <c r="W226" i="4"/>
  <c r="V226" i="4"/>
  <c r="U226" i="4"/>
  <c r="T226" i="4"/>
  <c r="S226" i="4"/>
  <c r="R226" i="4"/>
  <c r="Q226" i="4"/>
  <c r="P226" i="4"/>
  <c r="M226" i="4"/>
  <c r="L226" i="4"/>
  <c r="K226" i="4"/>
  <c r="M226" i="9" s="1"/>
  <c r="G226" i="4"/>
  <c r="F226" i="4"/>
  <c r="E226" i="4"/>
  <c r="E226" i="9" s="1"/>
  <c r="A226" i="4"/>
  <c r="AN225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AO225" i="4" s="1"/>
  <c r="P225" i="4"/>
  <c r="M225" i="4"/>
  <c r="K225" i="4"/>
  <c r="M225" i="9" s="1"/>
  <c r="G225" i="4"/>
  <c r="F225" i="4"/>
  <c r="E225" i="4"/>
  <c r="E225" i="9" s="1"/>
  <c r="A225" i="4"/>
  <c r="AN224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O224" i="4" s="1"/>
  <c r="AA224" i="4"/>
  <c r="Z224" i="4"/>
  <c r="Y224" i="4"/>
  <c r="X224" i="4"/>
  <c r="W224" i="4"/>
  <c r="V224" i="4"/>
  <c r="U224" i="4"/>
  <c r="T224" i="4"/>
  <c r="S224" i="4"/>
  <c r="R224" i="4"/>
  <c r="Q224" i="4"/>
  <c r="P224" i="4"/>
  <c r="M224" i="4"/>
  <c r="L224" i="4"/>
  <c r="K224" i="4"/>
  <c r="M224" i="9" s="1"/>
  <c r="G224" i="4"/>
  <c r="F224" i="4"/>
  <c r="E224" i="4"/>
  <c r="E224" i="9" s="1"/>
  <c r="A224" i="4"/>
  <c r="AN223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AO223" i="4" s="1"/>
  <c r="P223" i="4"/>
  <c r="M223" i="4"/>
  <c r="K223" i="4"/>
  <c r="M223" i="9" s="1"/>
  <c r="G223" i="4"/>
  <c r="F223" i="4"/>
  <c r="E223" i="4"/>
  <c r="E223" i="9" s="1"/>
  <c r="A223" i="4"/>
  <c r="AN222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O222" i="4" s="1"/>
  <c r="AA222" i="4"/>
  <c r="Z222" i="4"/>
  <c r="Y222" i="4"/>
  <c r="X222" i="4"/>
  <c r="W222" i="4"/>
  <c r="V222" i="4"/>
  <c r="U222" i="4"/>
  <c r="T222" i="4"/>
  <c r="S222" i="4"/>
  <c r="R222" i="4"/>
  <c r="Q222" i="4"/>
  <c r="P222" i="4"/>
  <c r="M222" i="4"/>
  <c r="L222" i="4"/>
  <c r="K222" i="4"/>
  <c r="M222" i="9" s="1"/>
  <c r="G222" i="4"/>
  <c r="F222" i="4"/>
  <c r="E222" i="4"/>
  <c r="E222" i="9" s="1"/>
  <c r="A222" i="4"/>
  <c r="AN221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AO221" i="4" s="1"/>
  <c r="P221" i="4"/>
  <c r="M221" i="4"/>
  <c r="K221" i="4"/>
  <c r="M221" i="9" s="1"/>
  <c r="G221" i="4"/>
  <c r="F221" i="4"/>
  <c r="E221" i="4"/>
  <c r="E221" i="9" s="1"/>
  <c r="A221" i="4"/>
  <c r="AN220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O220" i="4" s="1"/>
  <c r="AA220" i="4"/>
  <c r="Z220" i="4"/>
  <c r="Y220" i="4"/>
  <c r="X220" i="4"/>
  <c r="W220" i="4"/>
  <c r="V220" i="4"/>
  <c r="U220" i="4"/>
  <c r="T220" i="4"/>
  <c r="S220" i="4"/>
  <c r="R220" i="4"/>
  <c r="Q220" i="4"/>
  <c r="P220" i="4"/>
  <c r="M220" i="4"/>
  <c r="L220" i="4"/>
  <c r="K220" i="4"/>
  <c r="M220" i="9" s="1"/>
  <c r="G220" i="4"/>
  <c r="F220" i="4"/>
  <c r="E220" i="4"/>
  <c r="E220" i="9" s="1"/>
  <c r="A220" i="4"/>
  <c r="AN219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AO219" i="4" s="1"/>
  <c r="P219" i="4"/>
  <c r="M219" i="4"/>
  <c r="K219" i="4"/>
  <c r="M219" i="9" s="1"/>
  <c r="G219" i="4"/>
  <c r="F219" i="4"/>
  <c r="E219" i="4"/>
  <c r="E219" i="9" s="1"/>
  <c r="A219" i="4"/>
  <c r="AR218" i="4"/>
  <c r="AS218" i="4" s="1"/>
  <c r="AN218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O218" i="4" s="1"/>
  <c r="AA218" i="4"/>
  <c r="Z218" i="4"/>
  <c r="Y218" i="4"/>
  <c r="X218" i="4"/>
  <c r="W218" i="4"/>
  <c r="V218" i="4"/>
  <c r="U218" i="4"/>
  <c r="T218" i="4"/>
  <c r="S218" i="4"/>
  <c r="R218" i="4"/>
  <c r="Q218" i="4"/>
  <c r="P218" i="4"/>
  <c r="M218" i="4"/>
  <c r="L218" i="4"/>
  <c r="K218" i="4"/>
  <c r="M218" i="9" s="1"/>
  <c r="AR218" i="9" s="1"/>
  <c r="G218" i="4"/>
  <c r="F218" i="4"/>
  <c r="E218" i="4"/>
  <c r="E218" i="9" s="1"/>
  <c r="A218" i="4"/>
  <c r="AN217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AO217" i="4" s="1"/>
  <c r="P217" i="4"/>
  <c r="M217" i="4"/>
  <c r="K217" i="4"/>
  <c r="M217" i="9" s="1"/>
  <c r="AR217" i="9" s="1"/>
  <c r="G217" i="4"/>
  <c r="F217" i="4"/>
  <c r="E217" i="4"/>
  <c r="E217" i="9" s="1"/>
  <c r="A217" i="4"/>
  <c r="AR216" i="4"/>
  <c r="AN216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O216" i="4" s="1"/>
  <c r="AA216" i="4"/>
  <c r="Z216" i="4"/>
  <c r="Y216" i="4"/>
  <c r="X216" i="4"/>
  <c r="W216" i="4"/>
  <c r="V216" i="4"/>
  <c r="U216" i="4"/>
  <c r="T216" i="4"/>
  <c r="S216" i="4"/>
  <c r="R216" i="4"/>
  <c r="Q216" i="4"/>
  <c r="P216" i="4"/>
  <c r="M216" i="4"/>
  <c r="L216" i="4"/>
  <c r="K216" i="4"/>
  <c r="M216" i="9" s="1"/>
  <c r="AR216" i="9" s="1"/>
  <c r="G216" i="4"/>
  <c r="F216" i="4"/>
  <c r="E216" i="4"/>
  <c r="E216" i="9" s="1"/>
  <c r="A216" i="4"/>
  <c r="AN215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AO215" i="4" s="1"/>
  <c r="P215" i="4"/>
  <c r="M215" i="4"/>
  <c r="K215" i="4"/>
  <c r="M215" i="9" s="1"/>
  <c r="AR215" i="9" s="1"/>
  <c r="G215" i="4"/>
  <c r="F215" i="4"/>
  <c r="E215" i="4"/>
  <c r="E215" i="9" s="1"/>
  <c r="A215" i="4"/>
  <c r="AR214" i="4"/>
  <c r="AS214" i="4" s="1"/>
  <c r="AN214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O214" i="4" s="1"/>
  <c r="AA214" i="4"/>
  <c r="Z214" i="4"/>
  <c r="Y214" i="4"/>
  <c r="X214" i="4"/>
  <c r="W214" i="4"/>
  <c r="V214" i="4"/>
  <c r="U214" i="4"/>
  <c r="T214" i="4"/>
  <c r="S214" i="4"/>
  <c r="R214" i="4"/>
  <c r="Q214" i="4"/>
  <c r="P214" i="4"/>
  <c r="M214" i="4"/>
  <c r="L214" i="4"/>
  <c r="K214" i="4"/>
  <c r="M214" i="9" s="1"/>
  <c r="AR214" i="9" s="1"/>
  <c r="G214" i="4"/>
  <c r="F214" i="4"/>
  <c r="E214" i="4"/>
  <c r="E214" i="9" s="1"/>
  <c r="A214" i="4"/>
  <c r="AN213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AO213" i="4" s="1"/>
  <c r="P213" i="4"/>
  <c r="M213" i="4"/>
  <c r="K213" i="4"/>
  <c r="M213" i="9" s="1"/>
  <c r="AR213" i="9" s="1"/>
  <c r="G213" i="4"/>
  <c r="F213" i="4"/>
  <c r="E213" i="4"/>
  <c r="E213" i="9" s="1"/>
  <c r="A213" i="4"/>
  <c r="AR212" i="4"/>
  <c r="AN212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O212" i="4" s="1"/>
  <c r="AA212" i="4"/>
  <c r="Z212" i="4"/>
  <c r="Y212" i="4"/>
  <c r="X212" i="4"/>
  <c r="W212" i="4"/>
  <c r="V212" i="4"/>
  <c r="U212" i="4"/>
  <c r="T212" i="4"/>
  <c r="S212" i="4"/>
  <c r="R212" i="4"/>
  <c r="Q212" i="4"/>
  <c r="P212" i="4"/>
  <c r="M212" i="4"/>
  <c r="L212" i="4"/>
  <c r="K212" i="4"/>
  <c r="M212" i="9" s="1"/>
  <c r="AR212" i="9" s="1"/>
  <c r="G212" i="4"/>
  <c r="F212" i="4"/>
  <c r="E212" i="4"/>
  <c r="E212" i="9" s="1"/>
  <c r="A212" i="4"/>
  <c r="AN211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AO211" i="4" s="1"/>
  <c r="P211" i="4"/>
  <c r="M211" i="4"/>
  <c r="K211" i="4"/>
  <c r="M211" i="9" s="1"/>
  <c r="AR211" i="9" s="1"/>
  <c r="G211" i="4"/>
  <c r="F211" i="4"/>
  <c r="E211" i="4"/>
  <c r="E211" i="9" s="1"/>
  <c r="A211" i="4"/>
  <c r="AR210" i="4"/>
  <c r="AS210" i="4" s="1"/>
  <c r="AN210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O210" i="4" s="1"/>
  <c r="AA210" i="4"/>
  <c r="Z210" i="4"/>
  <c r="Y210" i="4"/>
  <c r="X210" i="4"/>
  <c r="W210" i="4"/>
  <c r="V210" i="4"/>
  <c r="U210" i="4"/>
  <c r="T210" i="4"/>
  <c r="S210" i="4"/>
  <c r="R210" i="4"/>
  <c r="Q210" i="4"/>
  <c r="P210" i="4"/>
  <c r="M210" i="4"/>
  <c r="L210" i="4"/>
  <c r="K210" i="4"/>
  <c r="M210" i="9" s="1"/>
  <c r="AR210" i="9" s="1"/>
  <c r="G210" i="4"/>
  <c r="F210" i="4"/>
  <c r="E210" i="4"/>
  <c r="E210" i="9" s="1"/>
  <c r="A210" i="4"/>
  <c r="AN209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AO209" i="4" s="1"/>
  <c r="P209" i="4"/>
  <c r="M209" i="4"/>
  <c r="K209" i="4"/>
  <c r="M209" i="9" s="1"/>
  <c r="AR209" i="9" s="1"/>
  <c r="G209" i="4"/>
  <c r="F209" i="4"/>
  <c r="E209" i="4"/>
  <c r="E209" i="9" s="1"/>
  <c r="A209" i="4"/>
  <c r="AR208" i="4"/>
  <c r="AN208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O208" i="4" s="1"/>
  <c r="AA208" i="4"/>
  <c r="Z208" i="4"/>
  <c r="Y208" i="4"/>
  <c r="X208" i="4"/>
  <c r="W208" i="4"/>
  <c r="V208" i="4"/>
  <c r="U208" i="4"/>
  <c r="T208" i="4"/>
  <c r="S208" i="4"/>
  <c r="R208" i="4"/>
  <c r="Q208" i="4"/>
  <c r="P208" i="4"/>
  <c r="M208" i="4"/>
  <c r="L208" i="4"/>
  <c r="K208" i="4"/>
  <c r="M208" i="9" s="1"/>
  <c r="AR208" i="9" s="1"/>
  <c r="G208" i="4"/>
  <c r="F208" i="4"/>
  <c r="E208" i="4"/>
  <c r="E208" i="9" s="1"/>
  <c r="A208" i="4"/>
  <c r="AN207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AO207" i="4" s="1"/>
  <c r="P207" i="4"/>
  <c r="M207" i="4"/>
  <c r="K207" i="4"/>
  <c r="M207" i="9" s="1"/>
  <c r="AR207" i="9" s="1"/>
  <c r="G207" i="4"/>
  <c r="F207" i="4"/>
  <c r="E207" i="4"/>
  <c r="E207" i="9" s="1"/>
  <c r="A207" i="4"/>
  <c r="AR206" i="4"/>
  <c r="AS206" i="4" s="1"/>
  <c r="AN206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O206" i="4" s="1"/>
  <c r="AA206" i="4"/>
  <c r="Z206" i="4"/>
  <c r="Y206" i="4"/>
  <c r="X206" i="4"/>
  <c r="W206" i="4"/>
  <c r="V206" i="4"/>
  <c r="U206" i="4"/>
  <c r="T206" i="4"/>
  <c r="S206" i="4"/>
  <c r="R206" i="4"/>
  <c r="Q206" i="4"/>
  <c r="P206" i="4"/>
  <c r="M206" i="4"/>
  <c r="L206" i="4"/>
  <c r="K206" i="4"/>
  <c r="M206" i="9" s="1"/>
  <c r="AR206" i="9" s="1"/>
  <c r="G206" i="4"/>
  <c r="F206" i="4"/>
  <c r="E206" i="4"/>
  <c r="E206" i="9" s="1"/>
  <c r="A206" i="4"/>
  <c r="AN205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AO205" i="4" s="1"/>
  <c r="P205" i="4"/>
  <c r="M205" i="4"/>
  <c r="K205" i="4"/>
  <c r="M205" i="9" s="1"/>
  <c r="AR205" i="9" s="1"/>
  <c r="G205" i="4"/>
  <c r="F205" i="4"/>
  <c r="E205" i="4"/>
  <c r="E205" i="9" s="1"/>
  <c r="A205" i="4"/>
  <c r="AR204" i="4"/>
  <c r="AN204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O204" i="4" s="1"/>
  <c r="AA204" i="4"/>
  <c r="Z204" i="4"/>
  <c r="Y204" i="4"/>
  <c r="X204" i="4"/>
  <c r="W204" i="4"/>
  <c r="V204" i="4"/>
  <c r="U204" i="4"/>
  <c r="T204" i="4"/>
  <c r="S204" i="4"/>
  <c r="R204" i="4"/>
  <c r="Q204" i="4"/>
  <c r="P204" i="4"/>
  <c r="M204" i="4"/>
  <c r="L204" i="4"/>
  <c r="K204" i="4"/>
  <c r="M204" i="9" s="1"/>
  <c r="AR204" i="9" s="1"/>
  <c r="G204" i="4"/>
  <c r="F204" i="4"/>
  <c r="E204" i="4"/>
  <c r="E204" i="9" s="1"/>
  <c r="A204" i="4"/>
  <c r="AN203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AO203" i="4" s="1"/>
  <c r="P203" i="4"/>
  <c r="M203" i="4"/>
  <c r="K203" i="4"/>
  <c r="M203" i="9" s="1"/>
  <c r="AR203" i="9" s="1"/>
  <c r="G203" i="4"/>
  <c r="F203" i="4"/>
  <c r="E203" i="4"/>
  <c r="E203" i="9" s="1"/>
  <c r="A203" i="4"/>
  <c r="AR202" i="4"/>
  <c r="AS202" i="4" s="1"/>
  <c r="AN202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O202" i="4" s="1"/>
  <c r="AA202" i="4"/>
  <c r="Z202" i="4"/>
  <c r="Y202" i="4"/>
  <c r="X202" i="4"/>
  <c r="W202" i="4"/>
  <c r="V202" i="4"/>
  <c r="U202" i="4"/>
  <c r="T202" i="4"/>
  <c r="S202" i="4"/>
  <c r="R202" i="4"/>
  <c r="Q202" i="4"/>
  <c r="P202" i="4"/>
  <c r="M202" i="4"/>
  <c r="L202" i="4"/>
  <c r="K202" i="4"/>
  <c r="M202" i="9" s="1"/>
  <c r="AR202" i="9" s="1"/>
  <c r="G202" i="4"/>
  <c r="F202" i="4"/>
  <c r="E202" i="4"/>
  <c r="E202" i="9" s="1"/>
  <c r="A202" i="4"/>
  <c r="AN201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AO201" i="4" s="1"/>
  <c r="P201" i="4"/>
  <c r="M201" i="4"/>
  <c r="K201" i="4"/>
  <c r="M201" i="9" s="1"/>
  <c r="AR201" i="9" s="1"/>
  <c r="G201" i="4"/>
  <c r="F201" i="4"/>
  <c r="E201" i="4"/>
  <c r="E201" i="9" s="1"/>
  <c r="A201" i="4"/>
  <c r="AR200" i="4"/>
  <c r="AN200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O200" i="4" s="1"/>
  <c r="AA200" i="4"/>
  <c r="Z200" i="4"/>
  <c r="Y200" i="4"/>
  <c r="X200" i="4"/>
  <c r="W200" i="4"/>
  <c r="V200" i="4"/>
  <c r="U200" i="4"/>
  <c r="T200" i="4"/>
  <c r="S200" i="4"/>
  <c r="R200" i="4"/>
  <c r="Q200" i="4"/>
  <c r="P200" i="4"/>
  <c r="M200" i="4"/>
  <c r="L200" i="4"/>
  <c r="K200" i="4"/>
  <c r="M200" i="9" s="1"/>
  <c r="AR200" i="9" s="1"/>
  <c r="G200" i="4"/>
  <c r="F200" i="4"/>
  <c r="E200" i="4"/>
  <c r="E200" i="9" s="1"/>
  <c r="A200" i="4"/>
  <c r="AN199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AO199" i="4" s="1"/>
  <c r="P199" i="4"/>
  <c r="M199" i="4"/>
  <c r="K199" i="4"/>
  <c r="M199" i="9" s="1"/>
  <c r="AR199" i="9" s="1"/>
  <c r="G199" i="4"/>
  <c r="F199" i="4"/>
  <c r="E199" i="4"/>
  <c r="E199" i="9" s="1"/>
  <c r="A199" i="4"/>
  <c r="AR198" i="4"/>
  <c r="AS198" i="4" s="1"/>
  <c r="AN198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O198" i="4" s="1"/>
  <c r="AA198" i="4"/>
  <c r="Z198" i="4"/>
  <c r="Y198" i="4"/>
  <c r="X198" i="4"/>
  <c r="W198" i="4"/>
  <c r="V198" i="4"/>
  <c r="U198" i="4"/>
  <c r="T198" i="4"/>
  <c r="S198" i="4"/>
  <c r="R198" i="4"/>
  <c r="Q198" i="4"/>
  <c r="P198" i="4"/>
  <c r="M198" i="4"/>
  <c r="L198" i="4"/>
  <c r="K198" i="4"/>
  <c r="M198" i="9" s="1"/>
  <c r="AR198" i="9" s="1"/>
  <c r="G198" i="4"/>
  <c r="F198" i="4"/>
  <c r="E198" i="4"/>
  <c r="E198" i="9" s="1"/>
  <c r="A198" i="4"/>
  <c r="AN197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AO197" i="4" s="1"/>
  <c r="P197" i="4"/>
  <c r="M197" i="4"/>
  <c r="K197" i="4"/>
  <c r="M197" i="9" s="1"/>
  <c r="AR197" i="9" s="1"/>
  <c r="G197" i="4"/>
  <c r="F197" i="4"/>
  <c r="E197" i="4"/>
  <c r="E197" i="9" s="1"/>
  <c r="A197" i="4"/>
  <c r="AR196" i="4"/>
  <c r="AN196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O196" i="4" s="1"/>
  <c r="AA196" i="4"/>
  <c r="Z196" i="4"/>
  <c r="Y196" i="4"/>
  <c r="X196" i="4"/>
  <c r="W196" i="4"/>
  <c r="V196" i="4"/>
  <c r="U196" i="4"/>
  <c r="T196" i="4"/>
  <c r="S196" i="4"/>
  <c r="R196" i="4"/>
  <c r="Q196" i="4"/>
  <c r="P196" i="4"/>
  <c r="M196" i="4"/>
  <c r="L196" i="4"/>
  <c r="K196" i="4"/>
  <c r="M196" i="9" s="1"/>
  <c r="AR196" i="9" s="1"/>
  <c r="G196" i="4"/>
  <c r="F196" i="4"/>
  <c r="E196" i="4"/>
  <c r="E196" i="9" s="1"/>
  <c r="A196" i="4"/>
  <c r="AN195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AO195" i="4" s="1"/>
  <c r="P195" i="4"/>
  <c r="M195" i="4"/>
  <c r="K195" i="4"/>
  <c r="M195" i="9" s="1"/>
  <c r="AR195" i="9" s="1"/>
  <c r="G195" i="4"/>
  <c r="F195" i="4"/>
  <c r="E195" i="4"/>
  <c r="E195" i="9" s="1"/>
  <c r="A195" i="4"/>
  <c r="AN194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O194" i="4" s="1"/>
  <c r="AA194" i="4"/>
  <c r="Z194" i="4"/>
  <c r="Y194" i="4"/>
  <c r="X194" i="4"/>
  <c r="W194" i="4"/>
  <c r="V194" i="4"/>
  <c r="U194" i="4"/>
  <c r="T194" i="4"/>
  <c r="S194" i="4"/>
  <c r="R194" i="4"/>
  <c r="Q194" i="4"/>
  <c r="P194" i="4"/>
  <c r="M194" i="4"/>
  <c r="L194" i="4"/>
  <c r="K194" i="4"/>
  <c r="M194" i="9" s="1"/>
  <c r="G194" i="4"/>
  <c r="F194" i="4"/>
  <c r="E194" i="4"/>
  <c r="E194" i="9" s="1"/>
  <c r="A194" i="4"/>
  <c r="AN193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AO193" i="4" s="1"/>
  <c r="P193" i="4"/>
  <c r="M193" i="4"/>
  <c r="K193" i="4"/>
  <c r="M193" i="9" s="1"/>
  <c r="G193" i="4"/>
  <c r="F193" i="4"/>
  <c r="E193" i="4"/>
  <c r="E193" i="9" s="1"/>
  <c r="A193" i="4"/>
  <c r="AN192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O192" i="4" s="1"/>
  <c r="AA192" i="4"/>
  <c r="Z192" i="4"/>
  <c r="Y192" i="4"/>
  <c r="X192" i="4"/>
  <c r="W192" i="4"/>
  <c r="V192" i="4"/>
  <c r="U192" i="4"/>
  <c r="T192" i="4"/>
  <c r="S192" i="4"/>
  <c r="R192" i="4"/>
  <c r="Q192" i="4"/>
  <c r="P192" i="4"/>
  <c r="M192" i="4"/>
  <c r="L192" i="4"/>
  <c r="K192" i="4"/>
  <c r="M192" i="9" s="1"/>
  <c r="G192" i="4"/>
  <c r="F192" i="4"/>
  <c r="E192" i="4"/>
  <c r="E192" i="9" s="1"/>
  <c r="A192" i="4"/>
  <c r="AN191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AO191" i="4" s="1"/>
  <c r="P191" i="4"/>
  <c r="M191" i="4"/>
  <c r="K191" i="4"/>
  <c r="M191" i="9" s="1"/>
  <c r="G191" i="4"/>
  <c r="F191" i="4"/>
  <c r="E191" i="4"/>
  <c r="E191" i="9" s="1"/>
  <c r="A191" i="4"/>
  <c r="AN190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O190" i="4" s="1"/>
  <c r="AA190" i="4"/>
  <c r="Z190" i="4"/>
  <c r="Y190" i="4"/>
  <c r="X190" i="4"/>
  <c r="W190" i="4"/>
  <c r="V190" i="4"/>
  <c r="U190" i="4"/>
  <c r="T190" i="4"/>
  <c r="S190" i="4"/>
  <c r="R190" i="4"/>
  <c r="Q190" i="4"/>
  <c r="P190" i="4"/>
  <c r="M190" i="4"/>
  <c r="L190" i="4"/>
  <c r="K190" i="4"/>
  <c r="M190" i="9" s="1"/>
  <c r="G190" i="4"/>
  <c r="F190" i="4"/>
  <c r="E190" i="4"/>
  <c r="E190" i="9" s="1"/>
  <c r="A190" i="4"/>
  <c r="AN189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AO189" i="4" s="1"/>
  <c r="P189" i="4"/>
  <c r="M189" i="4"/>
  <c r="K189" i="4"/>
  <c r="M189" i="9" s="1"/>
  <c r="G189" i="4"/>
  <c r="F189" i="4"/>
  <c r="E189" i="4"/>
  <c r="E189" i="9" s="1"/>
  <c r="A189" i="4"/>
  <c r="AN188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O188" i="4" s="1"/>
  <c r="AA188" i="4"/>
  <c r="Z188" i="4"/>
  <c r="Y188" i="4"/>
  <c r="X188" i="4"/>
  <c r="W188" i="4"/>
  <c r="V188" i="4"/>
  <c r="U188" i="4"/>
  <c r="T188" i="4"/>
  <c r="S188" i="4"/>
  <c r="R188" i="4"/>
  <c r="Q188" i="4"/>
  <c r="P188" i="4"/>
  <c r="M188" i="4"/>
  <c r="L188" i="4"/>
  <c r="K188" i="4"/>
  <c r="M188" i="9" s="1"/>
  <c r="G188" i="4"/>
  <c r="F188" i="4"/>
  <c r="E188" i="4"/>
  <c r="E188" i="9" s="1"/>
  <c r="A188" i="4"/>
  <c r="AN187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AO187" i="4" s="1"/>
  <c r="P187" i="4"/>
  <c r="M187" i="4"/>
  <c r="K187" i="4"/>
  <c r="M187" i="9" s="1"/>
  <c r="G187" i="4"/>
  <c r="F187" i="4"/>
  <c r="E187" i="4"/>
  <c r="E187" i="9" s="1"/>
  <c r="A187" i="4"/>
  <c r="AR186" i="4"/>
  <c r="AS186" i="4" s="1"/>
  <c r="AN186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O186" i="4" s="1"/>
  <c r="AA186" i="4"/>
  <c r="Z186" i="4"/>
  <c r="Y186" i="4"/>
  <c r="X186" i="4"/>
  <c r="W186" i="4"/>
  <c r="V186" i="4"/>
  <c r="U186" i="4"/>
  <c r="T186" i="4"/>
  <c r="S186" i="4"/>
  <c r="R186" i="4"/>
  <c r="Q186" i="4"/>
  <c r="P186" i="4"/>
  <c r="M186" i="4"/>
  <c r="L186" i="4"/>
  <c r="K186" i="4"/>
  <c r="M186" i="9" s="1"/>
  <c r="AR186" i="9" s="1"/>
  <c r="G186" i="4"/>
  <c r="F186" i="4"/>
  <c r="E186" i="4"/>
  <c r="E186" i="9" s="1"/>
  <c r="A186" i="4"/>
  <c r="AN185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AO185" i="4" s="1"/>
  <c r="P185" i="4"/>
  <c r="M185" i="4"/>
  <c r="K185" i="4"/>
  <c r="M185" i="9" s="1"/>
  <c r="AR185" i="9" s="1"/>
  <c r="G185" i="4"/>
  <c r="F185" i="4"/>
  <c r="E185" i="4"/>
  <c r="E185" i="9" s="1"/>
  <c r="A185" i="4"/>
  <c r="AR184" i="4"/>
  <c r="AN184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O184" i="4" s="1"/>
  <c r="AA184" i="4"/>
  <c r="Z184" i="4"/>
  <c r="Y184" i="4"/>
  <c r="X184" i="4"/>
  <c r="W184" i="4"/>
  <c r="V184" i="4"/>
  <c r="U184" i="4"/>
  <c r="T184" i="4"/>
  <c r="S184" i="4"/>
  <c r="R184" i="4"/>
  <c r="Q184" i="4"/>
  <c r="P184" i="4"/>
  <c r="M184" i="4"/>
  <c r="L184" i="4"/>
  <c r="K184" i="4"/>
  <c r="M184" i="9" s="1"/>
  <c r="AR184" i="9" s="1"/>
  <c r="G184" i="4"/>
  <c r="F184" i="4"/>
  <c r="E184" i="4"/>
  <c r="E184" i="9" s="1"/>
  <c r="A184" i="4"/>
  <c r="AN183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AO183" i="4" s="1"/>
  <c r="P183" i="4"/>
  <c r="M183" i="4"/>
  <c r="K183" i="4"/>
  <c r="M183" i="9" s="1"/>
  <c r="AR183" i="9" s="1"/>
  <c r="G183" i="4"/>
  <c r="F183" i="4"/>
  <c r="E183" i="4"/>
  <c r="E183" i="9" s="1"/>
  <c r="A183" i="4"/>
  <c r="AR182" i="4"/>
  <c r="AS182" i="4" s="1"/>
  <c r="AN182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O182" i="4" s="1"/>
  <c r="AA182" i="4"/>
  <c r="Z182" i="4"/>
  <c r="Y182" i="4"/>
  <c r="X182" i="4"/>
  <c r="W182" i="4"/>
  <c r="V182" i="4"/>
  <c r="U182" i="4"/>
  <c r="T182" i="4"/>
  <c r="S182" i="4"/>
  <c r="R182" i="4"/>
  <c r="Q182" i="4"/>
  <c r="P182" i="4"/>
  <c r="M182" i="4"/>
  <c r="L182" i="4"/>
  <c r="K182" i="4"/>
  <c r="M182" i="9" s="1"/>
  <c r="AR182" i="9" s="1"/>
  <c r="G182" i="4"/>
  <c r="F182" i="4"/>
  <c r="E182" i="4"/>
  <c r="E182" i="9" s="1"/>
  <c r="A182" i="4"/>
  <c r="AN181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AO181" i="4" s="1"/>
  <c r="P181" i="4"/>
  <c r="M181" i="4"/>
  <c r="K181" i="4"/>
  <c r="M181" i="9" s="1"/>
  <c r="AR181" i="9" s="1"/>
  <c r="G181" i="4"/>
  <c r="F181" i="4"/>
  <c r="E181" i="4"/>
  <c r="E181" i="9" s="1"/>
  <c r="A181" i="4"/>
  <c r="AR180" i="4"/>
  <c r="AN180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O180" i="4" s="1"/>
  <c r="AA180" i="4"/>
  <c r="Z180" i="4"/>
  <c r="Y180" i="4"/>
  <c r="X180" i="4"/>
  <c r="W180" i="4"/>
  <c r="V180" i="4"/>
  <c r="U180" i="4"/>
  <c r="T180" i="4"/>
  <c r="S180" i="4"/>
  <c r="R180" i="4"/>
  <c r="Q180" i="4"/>
  <c r="P180" i="4"/>
  <c r="M180" i="4"/>
  <c r="L180" i="4"/>
  <c r="K180" i="4"/>
  <c r="M180" i="9" s="1"/>
  <c r="AR180" i="9" s="1"/>
  <c r="G180" i="4"/>
  <c r="F180" i="4"/>
  <c r="E180" i="4"/>
  <c r="E180" i="9" s="1"/>
  <c r="A180" i="4"/>
  <c r="AN179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AO179" i="4" s="1"/>
  <c r="P179" i="4"/>
  <c r="M179" i="4"/>
  <c r="K179" i="4"/>
  <c r="M179" i="9" s="1"/>
  <c r="AR179" i="9" s="1"/>
  <c r="G179" i="4"/>
  <c r="F179" i="4"/>
  <c r="E179" i="4"/>
  <c r="E179" i="9" s="1"/>
  <c r="A179" i="4"/>
  <c r="AR178" i="4"/>
  <c r="AS178" i="4" s="1"/>
  <c r="AN178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O178" i="4" s="1"/>
  <c r="AA178" i="4"/>
  <c r="Z178" i="4"/>
  <c r="Y178" i="4"/>
  <c r="X178" i="4"/>
  <c r="W178" i="4"/>
  <c r="V178" i="4"/>
  <c r="U178" i="4"/>
  <c r="T178" i="4"/>
  <c r="S178" i="4"/>
  <c r="R178" i="4"/>
  <c r="Q178" i="4"/>
  <c r="P178" i="4"/>
  <c r="M178" i="4"/>
  <c r="L178" i="4"/>
  <c r="K178" i="4"/>
  <c r="M178" i="9" s="1"/>
  <c r="AR178" i="9" s="1"/>
  <c r="G178" i="4"/>
  <c r="F178" i="4"/>
  <c r="E178" i="4"/>
  <c r="E178" i="9" s="1"/>
  <c r="A178" i="4"/>
  <c r="AN177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AO177" i="4" s="1"/>
  <c r="P177" i="4"/>
  <c r="M177" i="4"/>
  <c r="K177" i="4"/>
  <c r="M177" i="9" s="1"/>
  <c r="AR177" i="9" s="1"/>
  <c r="G177" i="4"/>
  <c r="F177" i="4"/>
  <c r="E177" i="4"/>
  <c r="E177" i="9" s="1"/>
  <c r="A177" i="4"/>
  <c r="AR176" i="4"/>
  <c r="AN176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O176" i="4" s="1"/>
  <c r="AA176" i="4"/>
  <c r="Z176" i="4"/>
  <c r="Y176" i="4"/>
  <c r="X176" i="4"/>
  <c r="W176" i="4"/>
  <c r="V176" i="4"/>
  <c r="U176" i="4"/>
  <c r="T176" i="4"/>
  <c r="S176" i="4"/>
  <c r="R176" i="4"/>
  <c r="Q176" i="4"/>
  <c r="P176" i="4"/>
  <c r="M176" i="4"/>
  <c r="L176" i="4"/>
  <c r="K176" i="4"/>
  <c r="M176" i="9" s="1"/>
  <c r="AR176" i="9" s="1"/>
  <c r="G176" i="4"/>
  <c r="F176" i="4"/>
  <c r="E176" i="4"/>
  <c r="E176" i="9" s="1"/>
  <c r="A176" i="4"/>
  <c r="AN175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AO175" i="4" s="1"/>
  <c r="P175" i="4"/>
  <c r="M175" i="4"/>
  <c r="K175" i="4"/>
  <c r="M175" i="9" s="1"/>
  <c r="AR175" i="9" s="1"/>
  <c r="G175" i="4"/>
  <c r="F175" i="4"/>
  <c r="E175" i="4"/>
  <c r="E175" i="9" s="1"/>
  <c r="A175" i="4"/>
  <c r="AR174" i="4"/>
  <c r="AS174" i="4" s="1"/>
  <c r="AN174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O174" i="4" s="1"/>
  <c r="AA174" i="4"/>
  <c r="Z174" i="4"/>
  <c r="Y174" i="4"/>
  <c r="X174" i="4"/>
  <c r="W174" i="4"/>
  <c r="V174" i="4"/>
  <c r="U174" i="4"/>
  <c r="T174" i="4"/>
  <c r="S174" i="4"/>
  <c r="R174" i="4"/>
  <c r="Q174" i="4"/>
  <c r="P174" i="4"/>
  <c r="M174" i="4"/>
  <c r="L174" i="4"/>
  <c r="K174" i="4"/>
  <c r="M174" i="9" s="1"/>
  <c r="AR174" i="9" s="1"/>
  <c r="G174" i="4"/>
  <c r="F174" i="4"/>
  <c r="E174" i="4"/>
  <c r="E174" i="9" s="1"/>
  <c r="A174" i="4"/>
  <c r="AN173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AO173" i="4" s="1"/>
  <c r="P173" i="4"/>
  <c r="M173" i="4"/>
  <c r="K173" i="4"/>
  <c r="M173" i="9" s="1"/>
  <c r="AR173" i="9" s="1"/>
  <c r="G173" i="4"/>
  <c r="F173" i="4"/>
  <c r="E173" i="4"/>
  <c r="E173" i="9" s="1"/>
  <c r="A173" i="4"/>
  <c r="AR172" i="4"/>
  <c r="AN172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O172" i="4" s="1"/>
  <c r="AA172" i="4"/>
  <c r="Z172" i="4"/>
  <c r="Y172" i="4"/>
  <c r="X172" i="4"/>
  <c r="W172" i="4"/>
  <c r="V172" i="4"/>
  <c r="U172" i="4"/>
  <c r="T172" i="4"/>
  <c r="S172" i="4"/>
  <c r="R172" i="4"/>
  <c r="Q172" i="4"/>
  <c r="P172" i="4"/>
  <c r="M172" i="4"/>
  <c r="L172" i="4"/>
  <c r="K172" i="4"/>
  <c r="M172" i="9" s="1"/>
  <c r="AR172" i="9" s="1"/>
  <c r="G172" i="4"/>
  <c r="F172" i="4"/>
  <c r="E172" i="4"/>
  <c r="E172" i="9" s="1"/>
  <c r="A172" i="4"/>
  <c r="AN171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AO171" i="4" s="1"/>
  <c r="P171" i="4"/>
  <c r="M171" i="4"/>
  <c r="K171" i="4"/>
  <c r="M171" i="9" s="1"/>
  <c r="AR171" i="9" s="1"/>
  <c r="G171" i="4"/>
  <c r="F171" i="4"/>
  <c r="E171" i="4"/>
  <c r="E171" i="9" s="1"/>
  <c r="A171" i="4"/>
  <c r="AR170" i="4"/>
  <c r="AS170" i="4" s="1"/>
  <c r="AN170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O170" i="4" s="1"/>
  <c r="AA170" i="4"/>
  <c r="Z170" i="4"/>
  <c r="Y170" i="4"/>
  <c r="X170" i="4"/>
  <c r="W170" i="4"/>
  <c r="V170" i="4"/>
  <c r="U170" i="4"/>
  <c r="T170" i="4"/>
  <c r="S170" i="4"/>
  <c r="R170" i="4"/>
  <c r="Q170" i="4"/>
  <c r="P170" i="4"/>
  <c r="M170" i="4"/>
  <c r="L170" i="4"/>
  <c r="K170" i="4"/>
  <c r="M170" i="9" s="1"/>
  <c r="AR170" i="9" s="1"/>
  <c r="G170" i="4"/>
  <c r="F170" i="4"/>
  <c r="E170" i="4"/>
  <c r="E170" i="9" s="1"/>
  <c r="A170" i="4"/>
  <c r="AN169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AO169" i="4" s="1"/>
  <c r="P169" i="4"/>
  <c r="M169" i="4"/>
  <c r="K169" i="4"/>
  <c r="M169" i="9" s="1"/>
  <c r="AR169" i="9" s="1"/>
  <c r="G169" i="4"/>
  <c r="F169" i="4"/>
  <c r="E169" i="4"/>
  <c r="E169" i="9" s="1"/>
  <c r="A169" i="4"/>
  <c r="AR168" i="4"/>
  <c r="AN168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O168" i="4" s="1"/>
  <c r="AA168" i="4"/>
  <c r="Z168" i="4"/>
  <c r="Y168" i="4"/>
  <c r="X168" i="4"/>
  <c r="W168" i="4"/>
  <c r="V168" i="4"/>
  <c r="U168" i="4"/>
  <c r="T168" i="4"/>
  <c r="S168" i="4"/>
  <c r="R168" i="4"/>
  <c r="Q168" i="4"/>
  <c r="P168" i="4"/>
  <c r="M168" i="4"/>
  <c r="L168" i="4"/>
  <c r="K168" i="4"/>
  <c r="M168" i="9" s="1"/>
  <c r="AR168" i="9" s="1"/>
  <c r="G168" i="4"/>
  <c r="F168" i="4"/>
  <c r="E168" i="4"/>
  <c r="E168" i="9" s="1"/>
  <c r="A168" i="4"/>
  <c r="AN167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AO167" i="4" s="1"/>
  <c r="P167" i="4"/>
  <c r="M167" i="4"/>
  <c r="K167" i="4"/>
  <c r="M167" i="9" s="1"/>
  <c r="AR167" i="9" s="1"/>
  <c r="G167" i="4"/>
  <c r="F167" i="4"/>
  <c r="E167" i="4"/>
  <c r="E167" i="9" s="1"/>
  <c r="A167" i="4"/>
  <c r="AR166" i="4"/>
  <c r="AS166" i="4" s="1"/>
  <c r="AN166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O166" i="4" s="1"/>
  <c r="AA166" i="4"/>
  <c r="Z166" i="4"/>
  <c r="Y166" i="4"/>
  <c r="X166" i="4"/>
  <c r="W166" i="4"/>
  <c r="V166" i="4"/>
  <c r="U166" i="4"/>
  <c r="T166" i="4"/>
  <c r="S166" i="4"/>
  <c r="R166" i="4"/>
  <c r="Q166" i="4"/>
  <c r="P166" i="4"/>
  <c r="M166" i="4"/>
  <c r="L166" i="4"/>
  <c r="K166" i="4"/>
  <c r="M166" i="9" s="1"/>
  <c r="AR166" i="9" s="1"/>
  <c r="G166" i="4"/>
  <c r="F166" i="4"/>
  <c r="E166" i="4"/>
  <c r="E166" i="9" s="1"/>
  <c r="A166" i="4"/>
  <c r="AN165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AO165" i="4" s="1"/>
  <c r="P165" i="4"/>
  <c r="M165" i="4"/>
  <c r="K165" i="4"/>
  <c r="M165" i="9" s="1"/>
  <c r="AR165" i="9" s="1"/>
  <c r="G165" i="4"/>
  <c r="F165" i="4"/>
  <c r="E165" i="4"/>
  <c r="E165" i="9" s="1"/>
  <c r="A165" i="4"/>
  <c r="AR164" i="4"/>
  <c r="AN164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O164" i="4" s="1"/>
  <c r="AA164" i="4"/>
  <c r="Z164" i="4"/>
  <c r="Y164" i="4"/>
  <c r="X164" i="4"/>
  <c r="W164" i="4"/>
  <c r="V164" i="4"/>
  <c r="U164" i="4"/>
  <c r="T164" i="4"/>
  <c r="S164" i="4"/>
  <c r="R164" i="4"/>
  <c r="Q164" i="4"/>
  <c r="P164" i="4"/>
  <c r="M164" i="4"/>
  <c r="L164" i="4"/>
  <c r="K164" i="4"/>
  <c r="M164" i="9" s="1"/>
  <c r="AR164" i="9" s="1"/>
  <c r="G164" i="4"/>
  <c r="F164" i="4"/>
  <c r="E164" i="4"/>
  <c r="E164" i="9" s="1"/>
  <c r="A164" i="4"/>
  <c r="AN163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AO163" i="4" s="1"/>
  <c r="P163" i="4"/>
  <c r="M163" i="4"/>
  <c r="K163" i="4"/>
  <c r="M163" i="9" s="1"/>
  <c r="AR163" i="9" s="1"/>
  <c r="G163" i="4"/>
  <c r="F163" i="4"/>
  <c r="E163" i="4"/>
  <c r="E163" i="9" s="1"/>
  <c r="A163" i="4"/>
  <c r="AN162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O162" i="4" s="1"/>
  <c r="AA162" i="4"/>
  <c r="Z162" i="4"/>
  <c r="Y162" i="4"/>
  <c r="X162" i="4"/>
  <c r="W162" i="4"/>
  <c r="V162" i="4"/>
  <c r="U162" i="4"/>
  <c r="T162" i="4"/>
  <c r="S162" i="4"/>
  <c r="R162" i="4"/>
  <c r="Q162" i="4"/>
  <c r="P162" i="4"/>
  <c r="M162" i="4"/>
  <c r="L162" i="4"/>
  <c r="K162" i="4"/>
  <c r="M162" i="9" s="1"/>
  <c r="G162" i="4"/>
  <c r="F162" i="4"/>
  <c r="E162" i="4"/>
  <c r="E162" i="9" s="1"/>
  <c r="A162" i="4"/>
  <c r="AN161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AO161" i="4" s="1"/>
  <c r="P161" i="4"/>
  <c r="M161" i="4"/>
  <c r="K161" i="4"/>
  <c r="M161" i="9" s="1"/>
  <c r="G161" i="4"/>
  <c r="F161" i="4"/>
  <c r="E161" i="4"/>
  <c r="E161" i="9" s="1"/>
  <c r="A161" i="4"/>
  <c r="AN160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O160" i="4" s="1"/>
  <c r="AA160" i="4"/>
  <c r="Z160" i="4"/>
  <c r="Y160" i="4"/>
  <c r="X160" i="4"/>
  <c r="W160" i="4"/>
  <c r="V160" i="4"/>
  <c r="U160" i="4"/>
  <c r="T160" i="4"/>
  <c r="S160" i="4"/>
  <c r="R160" i="4"/>
  <c r="Q160" i="4"/>
  <c r="P160" i="4"/>
  <c r="M160" i="4"/>
  <c r="L160" i="4"/>
  <c r="K160" i="4"/>
  <c r="M160" i="9" s="1"/>
  <c r="G160" i="4"/>
  <c r="F160" i="4"/>
  <c r="E160" i="4"/>
  <c r="E160" i="9" s="1"/>
  <c r="A160" i="4"/>
  <c r="AN159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AO159" i="4" s="1"/>
  <c r="P159" i="4"/>
  <c r="M159" i="4"/>
  <c r="K159" i="4"/>
  <c r="M159" i="9" s="1"/>
  <c r="G159" i="4"/>
  <c r="F159" i="4"/>
  <c r="E159" i="4"/>
  <c r="E159" i="9" s="1"/>
  <c r="A159" i="4"/>
  <c r="AN158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O158" i="4" s="1"/>
  <c r="AA158" i="4"/>
  <c r="Z158" i="4"/>
  <c r="Y158" i="4"/>
  <c r="X158" i="4"/>
  <c r="W158" i="4"/>
  <c r="V158" i="4"/>
  <c r="U158" i="4"/>
  <c r="T158" i="4"/>
  <c r="S158" i="4"/>
  <c r="R158" i="4"/>
  <c r="Q158" i="4"/>
  <c r="P158" i="4"/>
  <c r="M158" i="4"/>
  <c r="L158" i="4"/>
  <c r="K158" i="4"/>
  <c r="M158" i="9" s="1"/>
  <c r="G158" i="4"/>
  <c r="F158" i="4"/>
  <c r="E158" i="4"/>
  <c r="E158" i="9" s="1"/>
  <c r="A158" i="4"/>
  <c r="AN157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AO157" i="4" s="1"/>
  <c r="P157" i="4"/>
  <c r="M157" i="4"/>
  <c r="K157" i="4"/>
  <c r="M157" i="9" s="1"/>
  <c r="G157" i="4"/>
  <c r="F157" i="4"/>
  <c r="E157" i="4"/>
  <c r="E157" i="9" s="1"/>
  <c r="A157" i="4"/>
  <c r="AN156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O156" i="4" s="1"/>
  <c r="AA156" i="4"/>
  <c r="Z156" i="4"/>
  <c r="Y156" i="4"/>
  <c r="X156" i="4"/>
  <c r="W156" i="4"/>
  <c r="V156" i="4"/>
  <c r="U156" i="4"/>
  <c r="T156" i="4"/>
  <c r="S156" i="4"/>
  <c r="R156" i="4"/>
  <c r="Q156" i="4"/>
  <c r="P156" i="4"/>
  <c r="M156" i="4"/>
  <c r="L156" i="4"/>
  <c r="K156" i="4"/>
  <c r="M156" i="9" s="1"/>
  <c r="G156" i="4"/>
  <c r="F156" i="4"/>
  <c r="E156" i="4"/>
  <c r="E156" i="9" s="1"/>
  <c r="A156" i="4"/>
  <c r="AN155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AO155" i="4" s="1"/>
  <c r="P155" i="4"/>
  <c r="M155" i="4"/>
  <c r="K155" i="4"/>
  <c r="M155" i="9" s="1"/>
  <c r="G155" i="4"/>
  <c r="F155" i="4"/>
  <c r="E155" i="4"/>
  <c r="E155" i="9" s="1"/>
  <c r="A155" i="4"/>
  <c r="AR154" i="4"/>
  <c r="AS154" i="4" s="1"/>
  <c r="AN154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O154" i="4" s="1"/>
  <c r="AA154" i="4"/>
  <c r="Z154" i="4"/>
  <c r="Y154" i="4"/>
  <c r="X154" i="4"/>
  <c r="W154" i="4"/>
  <c r="V154" i="4"/>
  <c r="U154" i="4"/>
  <c r="T154" i="4"/>
  <c r="S154" i="4"/>
  <c r="R154" i="4"/>
  <c r="Q154" i="4"/>
  <c r="P154" i="4"/>
  <c r="M154" i="4"/>
  <c r="L154" i="4"/>
  <c r="K154" i="4"/>
  <c r="M154" i="9" s="1"/>
  <c r="AR154" i="9" s="1"/>
  <c r="G154" i="4"/>
  <c r="F154" i="4"/>
  <c r="E154" i="4"/>
  <c r="E154" i="9" s="1"/>
  <c r="A154" i="4"/>
  <c r="AN153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AO153" i="4" s="1"/>
  <c r="P153" i="4"/>
  <c r="M153" i="4"/>
  <c r="K153" i="4"/>
  <c r="M153" i="9" s="1"/>
  <c r="AR153" i="9" s="1"/>
  <c r="G153" i="4"/>
  <c r="F153" i="4"/>
  <c r="E153" i="4"/>
  <c r="E153" i="9" s="1"/>
  <c r="A153" i="4"/>
  <c r="AR152" i="4"/>
  <c r="AN152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O152" i="4" s="1"/>
  <c r="AA152" i="4"/>
  <c r="Z152" i="4"/>
  <c r="Y152" i="4"/>
  <c r="X152" i="4"/>
  <c r="W152" i="4"/>
  <c r="V152" i="4"/>
  <c r="U152" i="4"/>
  <c r="T152" i="4"/>
  <c r="S152" i="4"/>
  <c r="R152" i="4"/>
  <c r="Q152" i="4"/>
  <c r="P152" i="4"/>
  <c r="M152" i="4"/>
  <c r="L152" i="4"/>
  <c r="K152" i="4"/>
  <c r="M152" i="9" s="1"/>
  <c r="AR152" i="9" s="1"/>
  <c r="G152" i="4"/>
  <c r="F152" i="4"/>
  <c r="E152" i="4"/>
  <c r="E152" i="9" s="1"/>
  <c r="A152" i="4"/>
  <c r="AN151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AO151" i="4" s="1"/>
  <c r="P151" i="4"/>
  <c r="M151" i="4"/>
  <c r="K151" i="4"/>
  <c r="M151" i="9" s="1"/>
  <c r="AR151" i="9" s="1"/>
  <c r="G151" i="4"/>
  <c r="F151" i="4"/>
  <c r="E151" i="4"/>
  <c r="E151" i="9" s="1"/>
  <c r="A151" i="4"/>
  <c r="AR150" i="4"/>
  <c r="AS150" i="4" s="1"/>
  <c r="AN150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O150" i="4" s="1"/>
  <c r="AA150" i="4"/>
  <c r="Z150" i="4"/>
  <c r="Y150" i="4"/>
  <c r="X150" i="4"/>
  <c r="W150" i="4"/>
  <c r="V150" i="4"/>
  <c r="U150" i="4"/>
  <c r="T150" i="4"/>
  <c r="S150" i="4"/>
  <c r="R150" i="4"/>
  <c r="Q150" i="4"/>
  <c r="P150" i="4"/>
  <c r="M150" i="4"/>
  <c r="L150" i="4"/>
  <c r="K150" i="4"/>
  <c r="M150" i="9" s="1"/>
  <c r="AR150" i="9" s="1"/>
  <c r="G150" i="4"/>
  <c r="F150" i="4"/>
  <c r="E150" i="4"/>
  <c r="E150" i="9" s="1"/>
  <c r="A150" i="4"/>
  <c r="AN149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AO149" i="4" s="1"/>
  <c r="P149" i="4"/>
  <c r="M149" i="4"/>
  <c r="K149" i="4"/>
  <c r="M149" i="9" s="1"/>
  <c r="AR149" i="9" s="1"/>
  <c r="G149" i="4"/>
  <c r="F149" i="4"/>
  <c r="E149" i="4"/>
  <c r="E149" i="9" s="1"/>
  <c r="A149" i="4"/>
  <c r="AR148" i="4"/>
  <c r="AN148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O148" i="4" s="1"/>
  <c r="AA148" i="4"/>
  <c r="Z148" i="4"/>
  <c r="Y148" i="4"/>
  <c r="X148" i="4"/>
  <c r="W148" i="4"/>
  <c r="V148" i="4"/>
  <c r="U148" i="4"/>
  <c r="T148" i="4"/>
  <c r="S148" i="4"/>
  <c r="R148" i="4"/>
  <c r="Q148" i="4"/>
  <c r="P148" i="4"/>
  <c r="M148" i="4"/>
  <c r="L148" i="4"/>
  <c r="K148" i="4"/>
  <c r="M148" i="9" s="1"/>
  <c r="AR148" i="9" s="1"/>
  <c r="G148" i="4"/>
  <c r="F148" i="4"/>
  <c r="E148" i="4"/>
  <c r="E148" i="9" s="1"/>
  <c r="A148" i="4"/>
  <c r="AN147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AO147" i="4" s="1"/>
  <c r="P147" i="4"/>
  <c r="M147" i="4"/>
  <c r="K147" i="4"/>
  <c r="M147" i="9" s="1"/>
  <c r="AR147" i="9" s="1"/>
  <c r="G147" i="4"/>
  <c r="F147" i="4"/>
  <c r="E147" i="4"/>
  <c r="E147" i="9" s="1"/>
  <c r="A147" i="4"/>
  <c r="AR146" i="4"/>
  <c r="AS146" i="4" s="1"/>
  <c r="AN146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O146" i="4" s="1"/>
  <c r="AA146" i="4"/>
  <c r="Z146" i="4"/>
  <c r="Y146" i="4"/>
  <c r="X146" i="4"/>
  <c r="W146" i="4"/>
  <c r="V146" i="4"/>
  <c r="U146" i="4"/>
  <c r="T146" i="4"/>
  <c r="S146" i="4"/>
  <c r="R146" i="4"/>
  <c r="Q146" i="4"/>
  <c r="P146" i="4"/>
  <c r="M146" i="4"/>
  <c r="L146" i="4"/>
  <c r="K146" i="4"/>
  <c r="M146" i="9" s="1"/>
  <c r="AR146" i="9" s="1"/>
  <c r="G146" i="4"/>
  <c r="F146" i="4"/>
  <c r="E146" i="4"/>
  <c r="E146" i="9" s="1"/>
  <c r="A146" i="4"/>
  <c r="AN145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AO145" i="4" s="1"/>
  <c r="P145" i="4"/>
  <c r="M145" i="4"/>
  <c r="K145" i="4"/>
  <c r="M145" i="9" s="1"/>
  <c r="AR145" i="9" s="1"/>
  <c r="G145" i="4"/>
  <c r="F145" i="4"/>
  <c r="E145" i="4"/>
  <c r="E145" i="9" s="1"/>
  <c r="A145" i="4"/>
  <c r="AR144" i="4"/>
  <c r="AN144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O144" i="4" s="1"/>
  <c r="AA144" i="4"/>
  <c r="Z144" i="4"/>
  <c r="Y144" i="4"/>
  <c r="X144" i="4"/>
  <c r="W144" i="4"/>
  <c r="V144" i="4"/>
  <c r="U144" i="4"/>
  <c r="T144" i="4"/>
  <c r="S144" i="4"/>
  <c r="R144" i="4"/>
  <c r="Q144" i="4"/>
  <c r="P144" i="4"/>
  <c r="M144" i="4"/>
  <c r="L144" i="4"/>
  <c r="K144" i="4"/>
  <c r="M144" i="9" s="1"/>
  <c r="AR144" i="9" s="1"/>
  <c r="G144" i="4"/>
  <c r="F144" i="4"/>
  <c r="E144" i="4"/>
  <c r="E144" i="9" s="1"/>
  <c r="A144" i="4"/>
  <c r="AN143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AO143" i="4" s="1"/>
  <c r="P143" i="4"/>
  <c r="M143" i="4"/>
  <c r="K143" i="4"/>
  <c r="M143" i="9" s="1"/>
  <c r="AR143" i="9" s="1"/>
  <c r="G143" i="4"/>
  <c r="F143" i="4"/>
  <c r="E143" i="4"/>
  <c r="E143" i="9" s="1"/>
  <c r="A143" i="4"/>
  <c r="AR142" i="4"/>
  <c r="AS142" i="4" s="1"/>
  <c r="AN142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O142" i="4" s="1"/>
  <c r="AA142" i="4"/>
  <c r="Z142" i="4"/>
  <c r="Y142" i="4"/>
  <c r="X142" i="4"/>
  <c r="W142" i="4"/>
  <c r="V142" i="4"/>
  <c r="U142" i="4"/>
  <c r="T142" i="4"/>
  <c r="S142" i="4"/>
  <c r="R142" i="4"/>
  <c r="Q142" i="4"/>
  <c r="P142" i="4"/>
  <c r="M142" i="4"/>
  <c r="L142" i="4"/>
  <c r="K142" i="4"/>
  <c r="M142" i="9" s="1"/>
  <c r="AR142" i="9" s="1"/>
  <c r="G142" i="4"/>
  <c r="F142" i="4"/>
  <c r="E142" i="4"/>
  <c r="E142" i="9" s="1"/>
  <c r="A142" i="4"/>
  <c r="AN141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AO141" i="4" s="1"/>
  <c r="P141" i="4"/>
  <c r="M141" i="4"/>
  <c r="K141" i="4"/>
  <c r="M141" i="9" s="1"/>
  <c r="AR141" i="9" s="1"/>
  <c r="G141" i="4"/>
  <c r="F141" i="4"/>
  <c r="E141" i="4"/>
  <c r="E141" i="9" s="1"/>
  <c r="A141" i="4"/>
  <c r="AR140" i="4"/>
  <c r="AN140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O140" i="4" s="1"/>
  <c r="AA140" i="4"/>
  <c r="Z140" i="4"/>
  <c r="Y140" i="4"/>
  <c r="X140" i="4"/>
  <c r="W140" i="4"/>
  <c r="V140" i="4"/>
  <c r="U140" i="4"/>
  <c r="T140" i="4"/>
  <c r="S140" i="4"/>
  <c r="R140" i="4"/>
  <c r="Q140" i="4"/>
  <c r="P140" i="4"/>
  <c r="M140" i="4"/>
  <c r="L140" i="4"/>
  <c r="K140" i="4"/>
  <c r="M140" i="9" s="1"/>
  <c r="AR140" i="9" s="1"/>
  <c r="G140" i="4"/>
  <c r="F140" i="4"/>
  <c r="E140" i="4"/>
  <c r="E140" i="9" s="1"/>
  <c r="A140" i="4"/>
  <c r="AN139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AO139" i="4" s="1"/>
  <c r="P139" i="4"/>
  <c r="M139" i="4"/>
  <c r="K139" i="4"/>
  <c r="M139" i="9" s="1"/>
  <c r="AR139" i="9" s="1"/>
  <c r="G139" i="4"/>
  <c r="F139" i="4"/>
  <c r="E139" i="4"/>
  <c r="E139" i="9" s="1"/>
  <c r="A139" i="4"/>
  <c r="AR138" i="4"/>
  <c r="AS138" i="4" s="1"/>
  <c r="AN138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O138" i="4" s="1"/>
  <c r="AA138" i="4"/>
  <c r="Z138" i="4"/>
  <c r="Y138" i="4"/>
  <c r="X138" i="4"/>
  <c r="W138" i="4"/>
  <c r="V138" i="4"/>
  <c r="U138" i="4"/>
  <c r="T138" i="4"/>
  <c r="S138" i="4"/>
  <c r="R138" i="4"/>
  <c r="Q138" i="4"/>
  <c r="P138" i="4"/>
  <c r="M138" i="4"/>
  <c r="L138" i="4"/>
  <c r="K138" i="4"/>
  <c r="M138" i="9" s="1"/>
  <c r="AR138" i="9" s="1"/>
  <c r="G138" i="4"/>
  <c r="F138" i="4"/>
  <c r="E138" i="4"/>
  <c r="E138" i="9" s="1"/>
  <c r="A138" i="4"/>
  <c r="AN137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AO137" i="4" s="1"/>
  <c r="P137" i="4"/>
  <c r="M137" i="4"/>
  <c r="K137" i="4"/>
  <c r="M137" i="9" s="1"/>
  <c r="AR137" i="9" s="1"/>
  <c r="G137" i="4"/>
  <c r="F137" i="4"/>
  <c r="E137" i="4"/>
  <c r="E137" i="9" s="1"/>
  <c r="A137" i="4"/>
  <c r="AR136" i="4"/>
  <c r="AN136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O136" i="4" s="1"/>
  <c r="AA136" i="4"/>
  <c r="Z136" i="4"/>
  <c r="Y136" i="4"/>
  <c r="X136" i="4"/>
  <c r="W136" i="4"/>
  <c r="V136" i="4"/>
  <c r="U136" i="4"/>
  <c r="T136" i="4"/>
  <c r="S136" i="4"/>
  <c r="R136" i="4"/>
  <c r="Q136" i="4"/>
  <c r="P136" i="4"/>
  <c r="M136" i="4"/>
  <c r="L136" i="4"/>
  <c r="K136" i="4"/>
  <c r="M136" i="9" s="1"/>
  <c r="AR136" i="9" s="1"/>
  <c r="G136" i="4"/>
  <c r="F136" i="4"/>
  <c r="E136" i="4"/>
  <c r="E136" i="9" s="1"/>
  <c r="A136" i="4"/>
  <c r="AN135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AO135" i="4" s="1"/>
  <c r="P135" i="4"/>
  <c r="M135" i="4"/>
  <c r="K135" i="4"/>
  <c r="M135" i="9" s="1"/>
  <c r="AR135" i="9" s="1"/>
  <c r="G135" i="4"/>
  <c r="F135" i="4"/>
  <c r="E135" i="4"/>
  <c r="E135" i="9" s="1"/>
  <c r="A135" i="4"/>
  <c r="AR134" i="4"/>
  <c r="AS134" i="4" s="1"/>
  <c r="AN134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O134" i="4" s="1"/>
  <c r="AA134" i="4"/>
  <c r="Z134" i="4"/>
  <c r="Y134" i="4"/>
  <c r="X134" i="4"/>
  <c r="W134" i="4"/>
  <c r="V134" i="4"/>
  <c r="U134" i="4"/>
  <c r="T134" i="4"/>
  <c r="S134" i="4"/>
  <c r="R134" i="4"/>
  <c r="Q134" i="4"/>
  <c r="P134" i="4"/>
  <c r="M134" i="4"/>
  <c r="L134" i="4"/>
  <c r="K134" i="4"/>
  <c r="M134" i="9" s="1"/>
  <c r="AR134" i="9" s="1"/>
  <c r="G134" i="4"/>
  <c r="F134" i="4"/>
  <c r="E134" i="4"/>
  <c r="E134" i="9" s="1"/>
  <c r="A134" i="4"/>
  <c r="AN133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AO133" i="4" s="1"/>
  <c r="P133" i="4"/>
  <c r="M133" i="4"/>
  <c r="K133" i="4"/>
  <c r="M133" i="9" s="1"/>
  <c r="AR133" i="9" s="1"/>
  <c r="G133" i="4"/>
  <c r="F133" i="4"/>
  <c r="E133" i="4"/>
  <c r="E133" i="9" s="1"/>
  <c r="A133" i="4"/>
  <c r="AR132" i="4"/>
  <c r="AN132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O132" i="4" s="1"/>
  <c r="AA132" i="4"/>
  <c r="Z132" i="4"/>
  <c r="Y132" i="4"/>
  <c r="X132" i="4"/>
  <c r="W132" i="4"/>
  <c r="V132" i="4"/>
  <c r="U132" i="4"/>
  <c r="T132" i="4"/>
  <c r="S132" i="4"/>
  <c r="R132" i="4"/>
  <c r="Q132" i="4"/>
  <c r="P132" i="4"/>
  <c r="M132" i="4"/>
  <c r="L132" i="4"/>
  <c r="K132" i="4"/>
  <c r="M132" i="9" s="1"/>
  <c r="AR132" i="9" s="1"/>
  <c r="G132" i="4"/>
  <c r="F132" i="4"/>
  <c r="E132" i="4"/>
  <c r="E132" i="9" s="1"/>
  <c r="A132" i="4"/>
  <c r="AN131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AO131" i="4" s="1"/>
  <c r="P131" i="4"/>
  <c r="M131" i="4"/>
  <c r="K131" i="4"/>
  <c r="M131" i="9" s="1"/>
  <c r="AR131" i="9" s="1"/>
  <c r="G131" i="4"/>
  <c r="F131" i="4"/>
  <c r="E131" i="4"/>
  <c r="E131" i="9" s="1"/>
  <c r="A131" i="4"/>
  <c r="AN130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O130" i="4" s="1"/>
  <c r="AA130" i="4"/>
  <c r="Z130" i="4"/>
  <c r="Y130" i="4"/>
  <c r="X130" i="4"/>
  <c r="W130" i="4"/>
  <c r="V130" i="4"/>
  <c r="U130" i="4"/>
  <c r="T130" i="4"/>
  <c r="S130" i="4"/>
  <c r="R130" i="4"/>
  <c r="Q130" i="4"/>
  <c r="P130" i="4"/>
  <c r="M130" i="4"/>
  <c r="L130" i="4"/>
  <c r="K130" i="4"/>
  <c r="M130" i="9" s="1"/>
  <c r="G130" i="4"/>
  <c r="F130" i="4"/>
  <c r="E130" i="4"/>
  <c r="E130" i="9" s="1"/>
  <c r="A130" i="4"/>
  <c r="AN129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AO129" i="4" s="1"/>
  <c r="P129" i="4"/>
  <c r="M129" i="4"/>
  <c r="K129" i="4"/>
  <c r="M129" i="9" s="1"/>
  <c r="G129" i="4"/>
  <c r="F129" i="4"/>
  <c r="E129" i="4"/>
  <c r="E129" i="9" s="1"/>
  <c r="A129" i="4"/>
  <c r="AN128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O128" i="4" s="1"/>
  <c r="AA128" i="4"/>
  <c r="Z128" i="4"/>
  <c r="Y128" i="4"/>
  <c r="X128" i="4"/>
  <c r="W128" i="4"/>
  <c r="V128" i="4"/>
  <c r="U128" i="4"/>
  <c r="T128" i="4"/>
  <c r="S128" i="4"/>
  <c r="R128" i="4"/>
  <c r="Q128" i="4"/>
  <c r="P128" i="4"/>
  <c r="M128" i="4"/>
  <c r="L128" i="4"/>
  <c r="K128" i="4"/>
  <c r="M128" i="9" s="1"/>
  <c r="G128" i="4"/>
  <c r="F128" i="4"/>
  <c r="E128" i="4"/>
  <c r="E128" i="9" s="1"/>
  <c r="A128" i="4"/>
  <c r="AN127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AO127" i="4" s="1"/>
  <c r="P127" i="4"/>
  <c r="M127" i="4"/>
  <c r="K127" i="4"/>
  <c r="M127" i="9" s="1"/>
  <c r="G127" i="4"/>
  <c r="F127" i="4"/>
  <c r="E127" i="4"/>
  <c r="E127" i="9" s="1"/>
  <c r="A127" i="4"/>
  <c r="AN126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O126" i="4" s="1"/>
  <c r="AA126" i="4"/>
  <c r="Z126" i="4"/>
  <c r="Y126" i="4"/>
  <c r="X126" i="4"/>
  <c r="W126" i="4"/>
  <c r="V126" i="4"/>
  <c r="U126" i="4"/>
  <c r="T126" i="4"/>
  <c r="S126" i="4"/>
  <c r="R126" i="4"/>
  <c r="Q126" i="4"/>
  <c r="P126" i="4"/>
  <c r="M126" i="4"/>
  <c r="L126" i="4"/>
  <c r="K126" i="4"/>
  <c r="M126" i="9" s="1"/>
  <c r="G126" i="4"/>
  <c r="F126" i="4"/>
  <c r="E126" i="4"/>
  <c r="E126" i="9" s="1"/>
  <c r="A126" i="4"/>
  <c r="AN125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AO125" i="4" s="1"/>
  <c r="P125" i="4"/>
  <c r="M125" i="4"/>
  <c r="K125" i="4"/>
  <c r="M125" i="9" s="1"/>
  <c r="G125" i="4"/>
  <c r="F125" i="4"/>
  <c r="E125" i="4"/>
  <c r="E125" i="9" s="1"/>
  <c r="A125" i="4"/>
  <c r="AN124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O124" i="4" s="1"/>
  <c r="AA124" i="4"/>
  <c r="Z124" i="4"/>
  <c r="Y124" i="4"/>
  <c r="X124" i="4"/>
  <c r="W124" i="4"/>
  <c r="V124" i="4"/>
  <c r="U124" i="4"/>
  <c r="T124" i="4"/>
  <c r="S124" i="4"/>
  <c r="R124" i="4"/>
  <c r="Q124" i="4"/>
  <c r="P124" i="4"/>
  <c r="M124" i="4"/>
  <c r="L124" i="4"/>
  <c r="K124" i="4"/>
  <c r="M124" i="9" s="1"/>
  <c r="G124" i="4"/>
  <c r="F124" i="4"/>
  <c r="E124" i="4"/>
  <c r="E124" i="9" s="1"/>
  <c r="A124" i="4"/>
  <c r="AN123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AO123" i="4" s="1"/>
  <c r="P123" i="4"/>
  <c r="M123" i="4"/>
  <c r="K123" i="4"/>
  <c r="M123" i="9" s="1"/>
  <c r="G123" i="4"/>
  <c r="F123" i="4"/>
  <c r="E123" i="4"/>
  <c r="E123" i="9" s="1"/>
  <c r="A123" i="4"/>
  <c r="AR122" i="4"/>
  <c r="AS122" i="4" s="1"/>
  <c r="AN122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O122" i="4" s="1"/>
  <c r="AA122" i="4"/>
  <c r="Z122" i="4"/>
  <c r="Y122" i="4"/>
  <c r="X122" i="4"/>
  <c r="W122" i="4"/>
  <c r="V122" i="4"/>
  <c r="U122" i="4"/>
  <c r="T122" i="4"/>
  <c r="S122" i="4"/>
  <c r="R122" i="4"/>
  <c r="Q122" i="4"/>
  <c r="P122" i="4"/>
  <c r="M122" i="4"/>
  <c r="L122" i="4"/>
  <c r="K122" i="4"/>
  <c r="M122" i="9" s="1"/>
  <c r="AR122" i="9" s="1"/>
  <c r="G122" i="4"/>
  <c r="F122" i="4"/>
  <c r="E122" i="4"/>
  <c r="E122" i="9" s="1"/>
  <c r="A122" i="4"/>
  <c r="AN121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AO121" i="4" s="1"/>
  <c r="P121" i="4"/>
  <c r="M121" i="4"/>
  <c r="K121" i="4"/>
  <c r="M121" i="9" s="1"/>
  <c r="AR121" i="9" s="1"/>
  <c r="G121" i="4"/>
  <c r="F121" i="4"/>
  <c r="E121" i="4"/>
  <c r="E121" i="9" s="1"/>
  <c r="A121" i="4"/>
  <c r="AR120" i="4"/>
  <c r="AN120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O120" i="4" s="1"/>
  <c r="AA120" i="4"/>
  <c r="Z120" i="4"/>
  <c r="Y120" i="4"/>
  <c r="X120" i="4"/>
  <c r="W120" i="4"/>
  <c r="V120" i="4"/>
  <c r="U120" i="4"/>
  <c r="T120" i="4"/>
  <c r="S120" i="4"/>
  <c r="R120" i="4"/>
  <c r="Q120" i="4"/>
  <c r="P120" i="4"/>
  <c r="M120" i="4"/>
  <c r="L120" i="4"/>
  <c r="K120" i="4"/>
  <c r="M120" i="9" s="1"/>
  <c r="AR120" i="9" s="1"/>
  <c r="G120" i="4"/>
  <c r="F120" i="4"/>
  <c r="E120" i="4"/>
  <c r="E120" i="9" s="1"/>
  <c r="A120" i="4"/>
  <c r="AN119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AO119" i="4" s="1"/>
  <c r="P119" i="4"/>
  <c r="M119" i="4"/>
  <c r="K119" i="4"/>
  <c r="M119" i="9" s="1"/>
  <c r="AR119" i="9" s="1"/>
  <c r="G119" i="4"/>
  <c r="F119" i="4"/>
  <c r="E119" i="4"/>
  <c r="E119" i="9" s="1"/>
  <c r="A119" i="4"/>
  <c r="AR118" i="4"/>
  <c r="AS118" i="4" s="1"/>
  <c r="AN118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O118" i="4" s="1"/>
  <c r="AA118" i="4"/>
  <c r="Z118" i="4"/>
  <c r="Y118" i="4"/>
  <c r="X118" i="4"/>
  <c r="W118" i="4"/>
  <c r="V118" i="4"/>
  <c r="U118" i="4"/>
  <c r="T118" i="4"/>
  <c r="S118" i="4"/>
  <c r="R118" i="4"/>
  <c r="Q118" i="4"/>
  <c r="P118" i="4"/>
  <c r="M118" i="4"/>
  <c r="L118" i="4"/>
  <c r="K118" i="4"/>
  <c r="M118" i="9" s="1"/>
  <c r="AR118" i="9" s="1"/>
  <c r="G118" i="4"/>
  <c r="F118" i="4"/>
  <c r="E118" i="4"/>
  <c r="E118" i="9" s="1"/>
  <c r="A118" i="4"/>
  <c r="AN117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AO117" i="4" s="1"/>
  <c r="P117" i="4"/>
  <c r="M117" i="4"/>
  <c r="K117" i="4"/>
  <c r="G117" i="4"/>
  <c r="F117" i="4"/>
  <c r="E117" i="4"/>
  <c r="E117" i="9" s="1"/>
  <c r="A117" i="4"/>
  <c r="AR116" i="4"/>
  <c r="AN116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M116" i="4"/>
  <c r="L116" i="4"/>
  <c r="K116" i="4"/>
  <c r="M116" i="9" s="1"/>
  <c r="AR116" i="9" s="1"/>
  <c r="G116" i="4"/>
  <c r="F116" i="4"/>
  <c r="E116" i="4"/>
  <c r="E116" i="9" s="1"/>
  <c r="A116" i="4"/>
  <c r="AN115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M115" i="4"/>
  <c r="K115" i="4"/>
  <c r="M115" i="9" s="1"/>
  <c r="AR115" i="9" s="1"/>
  <c r="G115" i="4"/>
  <c r="F115" i="4"/>
  <c r="E115" i="4"/>
  <c r="E115" i="9" s="1"/>
  <c r="A115" i="4"/>
  <c r="AR114" i="4"/>
  <c r="AS114" i="4" s="1"/>
  <c r="AN114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M114" i="4"/>
  <c r="L114" i="4"/>
  <c r="K114" i="4"/>
  <c r="M114" i="9" s="1"/>
  <c r="AR114" i="9" s="1"/>
  <c r="G114" i="4"/>
  <c r="F114" i="4"/>
  <c r="E114" i="4"/>
  <c r="E114" i="9" s="1"/>
  <c r="A114" i="4"/>
  <c r="AN113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AO113" i="4" s="1"/>
  <c r="P113" i="4"/>
  <c r="M113" i="4"/>
  <c r="K113" i="4"/>
  <c r="G113" i="4"/>
  <c r="F113" i="4"/>
  <c r="E113" i="4"/>
  <c r="E113" i="9" s="1"/>
  <c r="A113" i="4"/>
  <c r="AR112" i="4"/>
  <c r="AN112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M112" i="4"/>
  <c r="L112" i="4"/>
  <c r="K112" i="4"/>
  <c r="M112" i="9" s="1"/>
  <c r="AR112" i="9" s="1"/>
  <c r="G112" i="4"/>
  <c r="F112" i="4"/>
  <c r="E112" i="4"/>
  <c r="E112" i="9" s="1"/>
  <c r="A112" i="4"/>
  <c r="AN111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AO111" i="4" s="1"/>
  <c r="P111" i="4"/>
  <c r="M111" i="4"/>
  <c r="K111" i="4"/>
  <c r="M111" i="9" s="1"/>
  <c r="AR111" i="9" s="1"/>
  <c r="G111" i="4"/>
  <c r="F111" i="4"/>
  <c r="E111" i="4"/>
  <c r="E111" i="9" s="1"/>
  <c r="A111" i="4"/>
  <c r="AR110" i="4"/>
  <c r="AS110" i="4" s="1"/>
  <c r="AN110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O110" i="4" s="1"/>
  <c r="AT110" i="4" s="1"/>
  <c r="AA110" i="4"/>
  <c r="Z110" i="4"/>
  <c r="Y110" i="4"/>
  <c r="X110" i="4"/>
  <c r="W110" i="4"/>
  <c r="V110" i="4"/>
  <c r="U110" i="4"/>
  <c r="T110" i="4"/>
  <c r="S110" i="4"/>
  <c r="R110" i="4"/>
  <c r="Q110" i="4"/>
  <c r="P110" i="4"/>
  <c r="M110" i="4"/>
  <c r="L110" i="4"/>
  <c r="K110" i="4"/>
  <c r="M110" i="9" s="1"/>
  <c r="AR110" i="9" s="1"/>
  <c r="G110" i="4"/>
  <c r="F110" i="4"/>
  <c r="E110" i="4"/>
  <c r="E110" i="9" s="1"/>
  <c r="A110" i="4"/>
  <c r="AN109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AO109" i="4" s="1"/>
  <c r="P109" i="4"/>
  <c r="M109" i="4"/>
  <c r="K109" i="4"/>
  <c r="G109" i="4"/>
  <c r="F109" i="4"/>
  <c r="E109" i="4"/>
  <c r="E109" i="9" s="1"/>
  <c r="A109" i="4"/>
  <c r="AR108" i="4"/>
  <c r="AN108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M108" i="4"/>
  <c r="L108" i="4"/>
  <c r="K108" i="4"/>
  <c r="M108" i="9" s="1"/>
  <c r="AR108" i="9" s="1"/>
  <c r="G108" i="4"/>
  <c r="F108" i="4"/>
  <c r="E108" i="4"/>
  <c r="E108" i="9" s="1"/>
  <c r="A108" i="4"/>
  <c r="AN107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M107" i="4"/>
  <c r="K107" i="4"/>
  <c r="M107" i="9" s="1"/>
  <c r="AR107" i="9" s="1"/>
  <c r="G107" i="4"/>
  <c r="F107" i="4"/>
  <c r="E107" i="4"/>
  <c r="E107" i="9" s="1"/>
  <c r="A107" i="4"/>
  <c r="AR106" i="4"/>
  <c r="AS106" i="4" s="1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M106" i="4"/>
  <c r="L106" i="4"/>
  <c r="K106" i="4"/>
  <c r="M106" i="9" s="1"/>
  <c r="AR106" i="9" s="1"/>
  <c r="G106" i="4"/>
  <c r="F106" i="4"/>
  <c r="E106" i="4"/>
  <c r="E106" i="9" s="1"/>
  <c r="A106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AO105" i="4" s="1"/>
  <c r="P105" i="4"/>
  <c r="M105" i="4"/>
  <c r="K105" i="4"/>
  <c r="G105" i="4"/>
  <c r="F105" i="4"/>
  <c r="E105" i="4"/>
  <c r="E105" i="9" s="1"/>
  <c r="A105" i="4"/>
  <c r="AR104" i="4"/>
  <c r="AS104" i="4" s="1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M104" i="4"/>
  <c r="L104" i="4"/>
  <c r="K104" i="4"/>
  <c r="M104" i="9" s="1"/>
  <c r="AR104" i="9" s="1"/>
  <c r="G104" i="4"/>
  <c r="F104" i="4"/>
  <c r="E104" i="4"/>
  <c r="E104" i="9" s="1"/>
  <c r="A104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AO103" i="4" s="1"/>
  <c r="P103" i="4"/>
  <c r="M103" i="4"/>
  <c r="K103" i="4"/>
  <c r="G103" i="4"/>
  <c r="F103" i="4"/>
  <c r="E103" i="4"/>
  <c r="E103" i="9" s="1"/>
  <c r="A103" i="4"/>
  <c r="AR102" i="4"/>
  <c r="AS102" i="4" s="1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M102" i="4"/>
  <c r="L102" i="4"/>
  <c r="K102" i="4"/>
  <c r="M102" i="9" s="1"/>
  <c r="AR102" i="9" s="1"/>
  <c r="G102" i="4"/>
  <c r="F102" i="4"/>
  <c r="E102" i="4"/>
  <c r="E102" i="9" s="1"/>
  <c r="A102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AO101" i="4" s="1"/>
  <c r="P101" i="4"/>
  <c r="M101" i="4"/>
  <c r="K101" i="4"/>
  <c r="G101" i="4"/>
  <c r="F101" i="4"/>
  <c r="E101" i="4"/>
  <c r="E101" i="9" s="1"/>
  <c r="A101" i="4"/>
  <c r="AR100" i="4"/>
  <c r="AS100" i="4" s="1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M100" i="4"/>
  <c r="L100" i="4"/>
  <c r="K100" i="4"/>
  <c r="M100" i="9" s="1"/>
  <c r="AR100" i="9" s="1"/>
  <c r="G100" i="4"/>
  <c r="F100" i="4"/>
  <c r="E100" i="4"/>
  <c r="E100" i="9" s="1"/>
  <c r="A100" i="4"/>
  <c r="AN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AO99" i="4" s="1"/>
  <c r="P99" i="4"/>
  <c r="M99" i="4"/>
  <c r="K99" i="4"/>
  <c r="G99" i="4"/>
  <c r="F99" i="4"/>
  <c r="E99" i="4"/>
  <c r="E99" i="9" s="1"/>
  <c r="A99" i="4"/>
  <c r="AN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M98" i="4"/>
  <c r="L98" i="4"/>
  <c r="K98" i="4"/>
  <c r="M98" i="9" s="1"/>
  <c r="G98" i="4"/>
  <c r="F98" i="4"/>
  <c r="E98" i="4"/>
  <c r="E98" i="9" s="1"/>
  <c r="A98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AO97" i="4" s="1"/>
  <c r="P97" i="4"/>
  <c r="M97" i="4"/>
  <c r="K97" i="4"/>
  <c r="G97" i="4"/>
  <c r="F97" i="4"/>
  <c r="E97" i="4"/>
  <c r="E97" i="9" s="1"/>
  <c r="A97" i="4"/>
  <c r="AN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M96" i="4"/>
  <c r="L96" i="4"/>
  <c r="K96" i="4"/>
  <c r="M96" i="9" s="1"/>
  <c r="G96" i="4"/>
  <c r="F96" i="4"/>
  <c r="E96" i="4"/>
  <c r="E96" i="9" s="1"/>
  <c r="A96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AO95" i="4" s="1"/>
  <c r="P95" i="4"/>
  <c r="M95" i="4"/>
  <c r="K95" i="4"/>
  <c r="G95" i="4"/>
  <c r="F95" i="4"/>
  <c r="E95" i="4"/>
  <c r="E95" i="9" s="1"/>
  <c r="A95" i="4"/>
  <c r="AN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M94" i="4"/>
  <c r="L94" i="4"/>
  <c r="K94" i="4"/>
  <c r="M94" i="9" s="1"/>
  <c r="G94" i="4"/>
  <c r="F94" i="4"/>
  <c r="E94" i="4"/>
  <c r="E94" i="9" s="1"/>
  <c r="A94" i="4"/>
  <c r="AN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AO93" i="4" s="1"/>
  <c r="P93" i="4"/>
  <c r="M93" i="4"/>
  <c r="K93" i="4"/>
  <c r="G93" i="4"/>
  <c r="F93" i="4"/>
  <c r="E93" i="4"/>
  <c r="E93" i="9" s="1"/>
  <c r="A93" i="4"/>
  <c r="AN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M92" i="4"/>
  <c r="L92" i="4"/>
  <c r="K92" i="4"/>
  <c r="M92" i="9" s="1"/>
  <c r="G92" i="4"/>
  <c r="F92" i="4"/>
  <c r="E92" i="4"/>
  <c r="E92" i="9" s="1"/>
  <c r="A92" i="4"/>
  <c r="AN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AO91" i="4" s="1"/>
  <c r="P91" i="4"/>
  <c r="M91" i="4"/>
  <c r="K91" i="4"/>
  <c r="G91" i="4"/>
  <c r="F91" i="4"/>
  <c r="E91" i="4"/>
  <c r="E91" i="9" s="1"/>
  <c r="A91" i="4"/>
  <c r="AR90" i="4"/>
  <c r="AS90" i="4" s="1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M90" i="4"/>
  <c r="L90" i="4"/>
  <c r="K90" i="4"/>
  <c r="M90" i="9" s="1"/>
  <c r="AR90" i="9" s="1"/>
  <c r="G90" i="4"/>
  <c r="F90" i="4"/>
  <c r="E90" i="4"/>
  <c r="E90" i="9" s="1"/>
  <c r="A90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AO89" i="4" s="1"/>
  <c r="P89" i="4"/>
  <c r="M89" i="4"/>
  <c r="K89" i="4"/>
  <c r="G89" i="4"/>
  <c r="F89" i="4"/>
  <c r="E89" i="4"/>
  <c r="E89" i="9" s="1"/>
  <c r="A89" i="4"/>
  <c r="AR88" i="4"/>
  <c r="AS88" i="4" s="1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M88" i="4"/>
  <c r="L88" i="4"/>
  <c r="K88" i="4"/>
  <c r="M88" i="9" s="1"/>
  <c r="AR88" i="9" s="1"/>
  <c r="G88" i="4"/>
  <c r="F88" i="4"/>
  <c r="E88" i="4"/>
  <c r="E88" i="9" s="1"/>
  <c r="A88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AO87" i="4" s="1"/>
  <c r="P87" i="4"/>
  <c r="M87" i="4"/>
  <c r="K87" i="4"/>
  <c r="G87" i="4"/>
  <c r="F87" i="4"/>
  <c r="E87" i="4"/>
  <c r="E87" i="9" s="1"/>
  <c r="A87" i="4"/>
  <c r="AR86" i="4"/>
  <c r="AS86" i="4" s="1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M86" i="4"/>
  <c r="L86" i="4"/>
  <c r="K86" i="4"/>
  <c r="M86" i="9" s="1"/>
  <c r="AR86" i="9" s="1"/>
  <c r="G86" i="4"/>
  <c r="F86" i="4"/>
  <c r="E86" i="4"/>
  <c r="E86" i="9" s="1"/>
  <c r="A86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AO85" i="4" s="1"/>
  <c r="P85" i="4"/>
  <c r="M85" i="4"/>
  <c r="K85" i="4"/>
  <c r="G85" i="4"/>
  <c r="F85" i="4"/>
  <c r="E85" i="4"/>
  <c r="E85" i="9" s="1"/>
  <c r="A85" i="4"/>
  <c r="AR84" i="4"/>
  <c r="AS84" i="4" s="1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M84" i="4"/>
  <c r="L84" i="4"/>
  <c r="K84" i="4"/>
  <c r="M84" i="9" s="1"/>
  <c r="AR84" i="9" s="1"/>
  <c r="G84" i="4"/>
  <c r="F84" i="4"/>
  <c r="E84" i="4"/>
  <c r="E84" i="9" s="1"/>
  <c r="A84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AO83" i="4" s="1"/>
  <c r="P83" i="4"/>
  <c r="M83" i="4"/>
  <c r="K83" i="4"/>
  <c r="G83" i="4"/>
  <c r="F83" i="4"/>
  <c r="E83" i="4"/>
  <c r="E83" i="9" s="1"/>
  <c r="A83" i="4"/>
  <c r="AR82" i="4"/>
  <c r="AS82" i="4" s="1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M82" i="4"/>
  <c r="L82" i="4"/>
  <c r="K82" i="4"/>
  <c r="M82" i="9" s="1"/>
  <c r="AR82" i="9" s="1"/>
  <c r="G82" i="4"/>
  <c r="F82" i="4"/>
  <c r="E82" i="4"/>
  <c r="E82" i="9" s="1"/>
  <c r="A82" i="4"/>
  <c r="AN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AO81" i="4" s="1"/>
  <c r="P81" i="4"/>
  <c r="M81" i="4"/>
  <c r="K81" i="4"/>
  <c r="G81" i="4"/>
  <c r="F81" i="4"/>
  <c r="E81" i="4"/>
  <c r="E81" i="9" s="1"/>
  <c r="A81" i="4"/>
  <c r="AR80" i="4"/>
  <c r="AS80" i="4" s="1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M80" i="4"/>
  <c r="L80" i="4"/>
  <c r="K80" i="4"/>
  <c r="M80" i="9" s="1"/>
  <c r="AR80" i="9" s="1"/>
  <c r="G80" i="4"/>
  <c r="F80" i="4"/>
  <c r="E80" i="4"/>
  <c r="E80" i="9" s="1"/>
  <c r="A80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AO79" i="4" s="1"/>
  <c r="P79" i="4"/>
  <c r="M79" i="4"/>
  <c r="K79" i="4"/>
  <c r="G79" i="4"/>
  <c r="F79" i="4"/>
  <c r="E79" i="4"/>
  <c r="E79" i="9" s="1"/>
  <c r="A79" i="4"/>
  <c r="AR78" i="4"/>
  <c r="AS78" i="4" s="1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M78" i="4"/>
  <c r="L78" i="4"/>
  <c r="K78" i="4"/>
  <c r="M78" i="9" s="1"/>
  <c r="AR78" i="9" s="1"/>
  <c r="G78" i="4"/>
  <c r="F78" i="4"/>
  <c r="E78" i="4"/>
  <c r="E78" i="9" s="1"/>
  <c r="A78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O77" i="4" s="1"/>
  <c r="AA77" i="4"/>
  <c r="Z77" i="4"/>
  <c r="Y77" i="4"/>
  <c r="X77" i="4"/>
  <c r="W77" i="4"/>
  <c r="V77" i="4"/>
  <c r="U77" i="4"/>
  <c r="T77" i="4"/>
  <c r="S77" i="4"/>
  <c r="R77" i="4"/>
  <c r="Q77" i="4"/>
  <c r="P77" i="4"/>
  <c r="M77" i="4"/>
  <c r="L77" i="4"/>
  <c r="K77" i="4"/>
  <c r="G77" i="4"/>
  <c r="F77" i="4"/>
  <c r="E77" i="4"/>
  <c r="E77" i="9" s="1"/>
  <c r="A77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AO76" i="4" s="1"/>
  <c r="P76" i="4"/>
  <c r="M76" i="4"/>
  <c r="K76" i="4"/>
  <c r="M76" i="9" s="1"/>
  <c r="AR76" i="9" s="1"/>
  <c r="G76" i="4"/>
  <c r="F76" i="4"/>
  <c r="E76" i="4"/>
  <c r="E76" i="9" s="1"/>
  <c r="A76" i="4"/>
  <c r="AR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O75" i="4" s="1"/>
  <c r="AA75" i="4"/>
  <c r="Z75" i="4"/>
  <c r="Y75" i="4"/>
  <c r="X75" i="4"/>
  <c r="W75" i="4"/>
  <c r="V75" i="4"/>
  <c r="U75" i="4"/>
  <c r="T75" i="4"/>
  <c r="S75" i="4"/>
  <c r="R75" i="4"/>
  <c r="Q75" i="4"/>
  <c r="P75" i="4"/>
  <c r="M75" i="4"/>
  <c r="K75" i="4"/>
  <c r="M75" i="9" s="1"/>
  <c r="AR75" i="9" s="1"/>
  <c r="G75" i="4"/>
  <c r="F75" i="4"/>
  <c r="E75" i="4"/>
  <c r="E75" i="9" s="1"/>
  <c r="A75" i="4"/>
  <c r="AR74" i="4"/>
  <c r="AS74" i="4" s="1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O74" i="4" s="1"/>
  <c r="AA74" i="4"/>
  <c r="Z74" i="4"/>
  <c r="Y74" i="4"/>
  <c r="X74" i="4"/>
  <c r="W74" i="4"/>
  <c r="V74" i="4"/>
  <c r="U74" i="4"/>
  <c r="T74" i="4"/>
  <c r="S74" i="4"/>
  <c r="R74" i="4"/>
  <c r="Q74" i="4"/>
  <c r="P74" i="4"/>
  <c r="M74" i="4"/>
  <c r="K74" i="4"/>
  <c r="M74" i="9" s="1"/>
  <c r="AR74" i="9" s="1"/>
  <c r="G74" i="4"/>
  <c r="F74" i="4"/>
  <c r="E74" i="4"/>
  <c r="E74" i="9" s="1"/>
  <c r="A74" i="4"/>
  <c r="AR73" i="4"/>
  <c r="AS73" i="4" s="1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O73" i="4" s="1"/>
  <c r="AA73" i="4"/>
  <c r="Z73" i="4"/>
  <c r="Y73" i="4"/>
  <c r="X73" i="4"/>
  <c r="W73" i="4"/>
  <c r="V73" i="4"/>
  <c r="U73" i="4"/>
  <c r="T73" i="4"/>
  <c r="S73" i="4"/>
  <c r="R73" i="4"/>
  <c r="Q73" i="4"/>
  <c r="P73" i="4"/>
  <c r="M73" i="4"/>
  <c r="L73" i="4"/>
  <c r="K73" i="4"/>
  <c r="M73" i="9" s="1"/>
  <c r="AR73" i="9" s="1"/>
  <c r="G73" i="4"/>
  <c r="F73" i="4"/>
  <c r="E73" i="4"/>
  <c r="E73" i="9" s="1"/>
  <c r="A73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AO72" i="4" s="1"/>
  <c r="P72" i="4"/>
  <c r="M72" i="4"/>
  <c r="K72" i="4"/>
  <c r="M72" i="9" s="1"/>
  <c r="AR72" i="9" s="1"/>
  <c r="G72" i="4"/>
  <c r="F72" i="4"/>
  <c r="E72" i="4"/>
  <c r="E72" i="9" s="1"/>
  <c r="A72" i="4"/>
  <c r="AR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O71" i="4" s="1"/>
  <c r="AA71" i="4"/>
  <c r="Z71" i="4"/>
  <c r="Y71" i="4"/>
  <c r="X71" i="4"/>
  <c r="W71" i="4"/>
  <c r="V71" i="4"/>
  <c r="U71" i="4"/>
  <c r="T71" i="4"/>
  <c r="S71" i="4"/>
  <c r="R71" i="4"/>
  <c r="Q71" i="4"/>
  <c r="P71" i="4"/>
  <c r="M71" i="4"/>
  <c r="K71" i="4"/>
  <c r="M71" i="9" s="1"/>
  <c r="AR71" i="9" s="1"/>
  <c r="G71" i="4"/>
  <c r="F71" i="4"/>
  <c r="E71" i="4"/>
  <c r="E71" i="9" s="1"/>
  <c r="A71" i="4"/>
  <c r="AR70" i="4"/>
  <c r="AS70" i="4" s="1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O70" i="4" s="1"/>
  <c r="AA70" i="4"/>
  <c r="Z70" i="4"/>
  <c r="Y70" i="4"/>
  <c r="X70" i="4"/>
  <c r="W70" i="4"/>
  <c r="V70" i="4"/>
  <c r="U70" i="4"/>
  <c r="T70" i="4"/>
  <c r="S70" i="4"/>
  <c r="R70" i="4"/>
  <c r="Q70" i="4"/>
  <c r="P70" i="4"/>
  <c r="M70" i="4"/>
  <c r="K70" i="4"/>
  <c r="M70" i="9" s="1"/>
  <c r="AR70" i="9" s="1"/>
  <c r="G70" i="4"/>
  <c r="F70" i="4"/>
  <c r="E70" i="4"/>
  <c r="E70" i="9" s="1"/>
  <c r="A70" i="4"/>
  <c r="AR69" i="4"/>
  <c r="AS69" i="4" s="1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O69" i="4" s="1"/>
  <c r="AA69" i="4"/>
  <c r="Z69" i="4"/>
  <c r="Y69" i="4"/>
  <c r="X69" i="4"/>
  <c r="W69" i="4"/>
  <c r="V69" i="4"/>
  <c r="U69" i="4"/>
  <c r="T69" i="4"/>
  <c r="S69" i="4"/>
  <c r="R69" i="4"/>
  <c r="Q69" i="4"/>
  <c r="P69" i="4"/>
  <c r="M69" i="4"/>
  <c r="L69" i="4"/>
  <c r="K69" i="4"/>
  <c r="M69" i="9" s="1"/>
  <c r="AR69" i="9" s="1"/>
  <c r="G69" i="4"/>
  <c r="F69" i="4"/>
  <c r="E69" i="4"/>
  <c r="E69" i="9" s="1"/>
  <c r="A69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AO68" i="4" s="1"/>
  <c r="P68" i="4"/>
  <c r="M68" i="4"/>
  <c r="K68" i="4"/>
  <c r="M68" i="9" s="1"/>
  <c r="AR68" i="9" s="1"/>
  <c r="G68" i="4"/>
  <c r="F68" i="4"/>
  <c r="E68" i="4"/>
  <c r="E68" i="9" s="1"/>
  <c r="A68" i="4"/>
  <c r="AR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O67" i="4" s="1"/>
  <c r="AA67" i="4"/>
  <c r="Z67" i="4"/>
  <c r="Y67" i="4"/>
  <c r="X67" i="4"/>
  <c r="W67" i="4"/>
  <c r="V67" i="4"/>
  <c r="U67" i="4"/>
  <c r="T67" i="4"/>
  <c r="S67" i="4"/>
  <c r="R67" i="4"/>
  <c r="Q67" i="4"/>
  <c r="P67" i="4"/>
  <c r="M67" i="4"/>
  <c r="K67" i="4"/>
  <c r="M67" i="9" s="1"/>
  <c r="AR67" i="9" s="1"/>
  <c r="G67" i="4"/>
  <c r="F67" i="4"/>
  <c r="E67" i="4"/>
  <c r="E67" i="9" s="1"/>
  <c r="A67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O66" i="4" s="1"/>
  <c r="AA66" i="4"/>
  <c r="Z66" i="4"/>
  <c r="Y66" i="4"/>
  <c r="X66" i="4"/>
  <c r="W66" i="4"/>
  <c r="V66" i="4"/>
  <c r="U66" i="4"/>
  <c r="T66" i="4"/>
  <c r="S66" i="4"/>
  <c r="R66" i="4"/>
  <c r="Q66" i="4"/>
  <c r="P66" i="4"/>
  <c r="M66" i="4"/>
  <c r="K66" i="4"/>
  <c r="M66" i="9" s="1"/>
  <c r="G66" i="4"/>
  <c r="F66" i="4"/>
  <c r="E66" i="4"/>
  <c r="E66" i="9" s="1"/>
  <c r="A66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O65" i="4" s="1"/>
  <c r="AA65" i="4"/>
  <c r="Z65" i="4"/>
  <c r="Y65" i="4"/>
  <c r="X65" i="4"/>
  <c r="W65" i="4"/>
  <c r="V65" i="4"/>
  <c r="U65" i="4"/>
  <c r="T65" i="4"/>
  <c r="S65" i="4"/>
  <c r="R65" i="4"/>
  <c r="Q65" i="4"/>
  <c r="P65" i="4"/>
  <c r="M65" i="4"/>
  <c r="L65" i="4"/>
  <c r="K65" i="4"/>
  <c r="M65" i="9" s="1"/>
  <c r="G65" i="4"/>
  <c r="F65" i="4"/>
  <c r="E65" i="4"/>
  <c r="E65" i="9" s="1"/>
  <c r="A65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AO64" i="4" s="1"/>
  <c r="P64" i="4"/>
  <c r="M64" i="4"/>
  <c r="K64" i="4"/>
  <c r="M64" i="9" s="1"/>
  <c r="G64" i="4"/>
  <c r="F64" i="4"/>
  <c r="E64" i="4"/>
  <c r="E64" i="9" s="1"/>
  <c r="A64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O63" i="4" s="1"/>
  <c r="AA63" i="4"/>
  <c r="Z63" i="4"/>
  <c r="Y63" i="4"/>
  <c r="X63" i="4"/>
  <c r="W63" i="4"/>
  <c r="V63" i="4"/>
  <c r="U63" i="4"/>
  <c r="T63" i="4"/>
  <c r="S63" i="4"/>
  <c r="R63" i="4"/>
  <c r="Q63" i="4"/>
  <c r="P63" i="4"/>
  <c r="M63" i="4"/>
  <c r="K63" i="4"/>
  <c r="M63" i="9" s="1"/>
  <c r="G63" i="4"/>
  <c r="F63" i="4"/>
  <c r="E63" i="4"/>
  <c r="E63" i="9" s="1"/>
  <c r="A63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O62" i="4" s="1"/>
  <c r="AA62" i="4"/>
  <c r="Z62" i="4"/>
  <c r="Y62" i="4"/>
  <c r="X62" i="4"/>
  <c r="W62" i="4"/>
  <c r="V62" i="4"/>
  <c r="U62" i="4"/>
  <c r="T62" i="4"/>
  <c r="S62" i="4"/>
  <c r="R62" i="4"/>
  <c r="Q62" i="4"/>
  <c r="P62" i="4"/>
  <c r="M62" i="4"/>
  <c r="K62" i="4"/>
  <c r="M62" i="9" s="1"/>
  <c r="G62" i="4"/>
  <c r="F62" i="4"/>
  <c r="E62" i="4"/>
  <c r="E62" i="9" s="1"/>
  <c r="A62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O61" i="4" s="1"/>
  <c r="AA61" i="4"/>
  <c r="Z61" i="4"/>
  <c r="Y61" i="4"/>
  <c r="X61" i="4"/>
  <c r="W61" i="4"/>
  <c r="V61" i="4"/>
  <c r="U61" i="4"/>
  <c r="T61" i="4"/>
  <c r="S61" i="4"/>
  <c r="R61" i="4"/>
  <c r="Q61" i="4"/>
  <c r="P61" i="4"/>
  <c r="M61" i="4"/>
  <c r="L61" i="4"/>
  <c r="K61" i="4"/>
  <c r="M61" i="9" s="1"/>
  <c r="G61" i="4"/>
  <c r="F61" i="4"/>
  <c r="E61" i="4"/>
  <c r="E61" i="9" s="1"/>
  <c r="A61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AO60" i="4" s="1"/>
  <c r="P60" i="4"/>
  <c r="M60" i="4"/>
  <c r="K60" i="4"/>
  <c r="M60" i="9" s="1"/>
  <c r="G60" i="4"/>
  <c r="F60" i="4"/>
  <c r="E60" i="4"/>
  <c r="E60" i="9" s="1"/>
  <c r="A60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O59" i="4" s="1"/>
  <c r="AA59" i="4"/>
  <c r="Z59" i="4"/>
  <c r="Y59" i="4"/>
  <c r="X59" i="4"/>
  <c r="W59" i="4"/>
  <c r="V59" i="4"/>
  <c r="U59" i="4"/>
  <c r="T59" i="4"/>
  <c r="S59" i="4"/>
  <c r="R59" i="4"/>
  <c r="Q59" i="4"/>
  <c r="P59" i="4"/>
  <c r="M59" i="4"/>
  <c r="K59" i="4"/>
  <c r="M59" i="9" s="1"/>
  <c r="G59" i="4"/>
  <c r="F59" i="4"/>
  <c r="E59" i="4"/>
  <c r="E59" i="9" s="1"/>
  <c r="A59" i="4"/>
  <c r="AR58" i="4"/>
  <c r="AS58" i="4" s="1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O58" i="4" s="1"/>
  <c r="AA58" i="4"/>
  <c r="Z58" i="4"/>
  <c r="Y58" i="4"/>
  <c r="X58" i="4"/>
  <c r="W58" i="4"/>
  <c r="V58" i="4"/>
  <c r="U58" i="4"/>
  <c r="T58" i="4"/>
  <c r="S58" i="4"/>
  <c r="R58" i="4"/>
  <c r="Q58" i="4"/>
  <c r="P58" i="4"/>
  <c r="M58" i="4"/>
  <c r="K58" i="4"/>
  <c r="M58" i="9" s="1"/>
  <c r="AR58" i="9" s="1"/>
  <c r="G58" i="4"/>
  <c r="F58" i="4"/>
  <c r="E58" i="4"/>
  <c r="E58" i="9" s="1"/>
  <c r="A58" i="4"/>
  <c r="AR57" i="4"/>
  <c r="AS57" i="4" s="1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O57" i="4" s="1"/>
  <c r="AA57" i="4"/>
  <c r="Z57" i="4"/>
  <c r="Y57" i="4"/>
  <c r="X57" i="4"/>
  <c r="W57" i="4"/>
  <c r="V57" i="4"/>
  <c r="U57" i="4"/>
  <c r="T57" i="4"/>
  <c r="S57" i="4"/>
  <c r="R57" i="4"/>
  <c r="Q57" i="4"/>
  <c r="P57" i="4"/>
  <c r="M57" i="4"/>
  <c r="L57" i="4"/>
  <c r="K57" i="4"/>
  <c r="M57" i="9" s="1"/>
  <c r="AR57" i="9" s="1"/>
  <c r="G57" i="4"/>
  <c r="F57" i="4"/>
  <c r="E57" i="4"/>
  <c r="E57" i="9" s="1"/>
  <c r="A57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AO56" i="4" s="1"/>
  <c r="P56" i="4"/>
  <c r="M56" i="4"/>
  <c r="K56" i="4"/>
  <c r="M56" i="9" s="1"/>
  <c r="AR56" i="9" s="1"/>
  <c r="G56" i="4"/>
  <c r="F56" i="4"/>
  <c r="E56" i="4"/>
  <c r="E56" i="9" s="1"/>
  <c r="A56" i="4"/>
  <c r="AR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O55" i="4" s="1"/>
  <c r="AA55" i="4"/>
  <c r="Z55" i="4"/>
  <c r="Y55" i="4"/>
  <c r="X55" i="4"/>
  <c r="W55" i="4"/>
  <c r="V55" i="4"/>
  <c r="U55" i="4"/>
  <c r="T55" i="4"/>
  <c r="S55" i="4"/>
  <c r="R55" i="4"/>
  <c r="Q55" i="4"/>
  <c r="P55" i="4"/>
  <c r="M55" i="4"/>
  <c r="K55" i="4"/>
  <c r="M55" i="9" s="1"/>
  <c r="AR55" i="9" s="1"/>
  <c r="G55" i="4"/>
  <c r="F55" i="4"/>
  <c r="E55" i="4"/>
  <c r="E55" i="9" s="1"/>
  <c r="A55" i="4"/>
  <c r="AR54" i="4"/>
  <c r="AS54" i="4" s="1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O54" i="4" s="1"/>
  <c r="AA54" i="4"/>
  <c r="Z54" i="4"/>
  <c r="Y54" i="4"/>
  <c r="X54" i="4"/>
  <c r="W54" i="4"/>
  <c r="V54" i="4"/>
  <c r="U54" i="4"/>
  <c r="T54" i="4"/>
  <c r="S54" i="4"/>
  <c r="R54" i="4"/>
  <c r="Q54" i="4"/>
  <c r="P54" i="4"/>
  <c r="M54" i="4"/>
  <c r="K54" i="4"/>
  <c r="M54" i="9" s="1"/>
  <c r="AR54" i="9" s="1"/>
  <c r="G54" i="4"/>
  <c r="F54" i="4"/>
  <c r="E54" i="4"/>
  <c r="E54" i="9" s="1"/>
  <c r="A54" i="4"/>
  <c r="AR53" i="4"/>
  <c r="AS53" i="4" s="1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O53" i="4" s="1"/>
  <c r="AA53" i="4"/>
  <c r="Z53" i="4"/>
  <c r="Y53" i="4"/>
  <c r="X53" i="4"/>
  <c r="W53" i="4"/>
  <c r="V53" i="4"/>
  <c r="U53" i="4"/>
  <c r="T53" i="4"/>
  <c r="S53" i="4"/>
  <c r="R53" i="4"/>
  <c r="Q53" i="4"/>
  <c r="P53" i="4"/>
  <c r="M53" i="4"/>
  <c r="L53" i="4"/>
  <c r="K53" i="4"/>
  <c r="M53" i="9" s="1"/>
  <c r="AR53" i="9" s="1"/>
  <c r="G53" i="4"/>
  <c r="F53" i="4"/>
  <c r="E53" i="4"/>
  <c r="E53" i="9" s="1"/>
  <c r="A53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AO52" i="4" s="1"/>
  <c r="P52" i="4"/>
  <c r="M52" i="4"/>
  <c r="K52" i="4"/>
  <c r="M52" i="9" s="1"/>
  <c r="AR52" i="9" s="1"/>
  <c r="G52" i="4"/>
  <c r="F52" i="4"/>
  <c r="E52" i="4"/>
  <c r="E52" i="9" s="1"/>
  <c r="A52" i="4"/>
  <c r="AR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O51" i="4" s="1"/>
  <c r="AA51" i="4"/>
  <c r="Z51" i="4"/>
  <c r="Y51" i="4"/>
  <c r="X51" i="4"/>
  <c r="W51" i="4"/>
  <c r="V51" i="4"/>
  <c r="U51" i="4"/>
  <c r="T51" i="4"/>
  <c r="S51" i="4"/>
  <c r="R51" i="4"/>
  <c r="Q51" i="4"/>
  <c r="P51" i="4"/>
  <c r="M51" i="4"/>
  <c r="K51" i="4"/>
  <c r="M51" i="9" s="1"/>
  <c r="AR51" i="9" s="1"/>
  <c r="G51" i="4"/>
  <c r="F51" i="4"/>
  <c r="E51" i="4"/>
  <c r="E51" i="9" s="1"/>
  <c r="A51" i="4"/>
  <c r="AR50" i="4"/>
  <c r="AS50" i="4" s="1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O50" i="4" s="1"/>
  <c r="AA50" i="4"/>
  <c r="Z50" i="4"/>
  <c r="Y50" i="4"/>
  <c r="X50" i="4"/>
  <c r="W50" i="4"/>
  <c r="V50" i="4"/>
  <c r="U50" i="4"/>
  <c r="T50" i="4"/>
  <c r="S50" i="4"/>
  <c r="R50" i="4"/>
  <c r="Q50" i="4"/>
  <c r="P50" i="4"/>
  <c r="M50" i="4"/>
  <c r="K50" i="4"/>
  <c r="M50" i="9" s="1"/>
  <c r="AR50" i="9" s="1"/>
  <c r="G50" i="4"/>
  <c r="F50" i="4"/>
  <c r="E50" i="4"/>
  <c r="E50" i="9" s="1"/>
  <c r="A50" i="4"/>
  <c r="AR49" i="4"/>
  <c r="AS49" i="4" s="1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O49" i="4" s="1"/>
  <c r="AA49" i="4"/>
  <c r="Z49" i="4"/>
  <c r="Y49" i="4"/>
  <c r="X49" i="4"/>
  <c r="W49" i="4"/>
  <c r="V49" i="4"/>
  <c r="U49" i="4"/>
  <c r="T49" i="4"/>
  <c r="S49" i="4"/>
  <c r="R49" i="4"/>
  <c r="Q49" i="4"/>
  <c r="P49" i="4"/>
  <c r="M49" i="4"/>
  <c r="L49" i="4"/>
  <c r="K49" i="4"/>
  <c r="M49" i="9" s="1"/>
  <c r="AR49" i="9" s="1"/>
  <c r="G49" i="4"/>
  <c r="F49" i="4"/>
  <c r="E49" i="4"/>
  <c r="E49" i="9" s="1"/>
  <c r="A49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AO48" i="4" s="1"/>
  <c r="P48" i="4"/>
  <c r="M48" i="4"/>
  <c r="K48" i="4"/>
  <c r="M48" i="9" s="1"/>
  <c r="AR48" i="9" s="1"/>
  <c r="G48" i="4"/>
  <c r="F48" i="4"/>
  <c r="E48" i="4"/>
  <c r="E48" i="9" s="1"/>
  <c r="A48" i="4"/>
  <c r="AR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O47" i="4" s="1"/>
  <c r="AA47" i="4"/>
  <c r="Z47" i="4"/>
  <c r="Y47" i="4"/>
  <c r="X47" i="4"/>
  <c r="W47" i="4"/>
  <c r="V47" i="4"/>
  <c r="U47" i="4"/>
  <c r="T47" i="4"/>
  <c r="S47" i="4"/>
  <c r="R47" i="4"/>
  <c r="Q47" i="4"/>
  <c r="P47" i="4"/>
  <c r="M47" i="4"/>
  <c r="K47" i="4"/>
  <c r="M47" i="9" s="1"/>
  <c r="AR47" i="9" s="1"/>
  <c r="G47" i="4"/>
  <c r="F47" i="4"/>
  <c r="E47" i="4"/>
  <c r="E47" i="9" s="1"/>
  <c r="A47" i="4"/>
  <c r="AR46" i="4"/>
  <c r="AS46" i="4" s="1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O46" i="4" s="1"/>
  <c r="AA46" i="4"/>
  <c r="Z46" i="4"/>
  <c r="Y46" i="4"/>
  <c r="X46" i="4"/>
  <c r="W46" i="4"/>
  <c r="V46" i="4"/>
  <c r="U46" i="4"/>
  <c r="T46" i="4"/>
  <c r="S46" i="4"/>
  <c r="R46" i="4"/>
  <c r="Q46" i="4"/>
  <c r="P46" i="4"/>
  <c r="M46" i="4"/>
  <c r="K46" i="4"/>
  <c r="M46" i="9" s="1"/>
  <c r="AR46" i="9" s="1"/>
  <c r="G46" i="4"/>
  <c r="F46" i="4"/>
  <c r="E46" i="4"/>
  <c r="E46" i="9" s="1"/>
  <c r="A46" i="4"/>
  <c r="AR45" i="4"/>
  <c r="AS45" i="4" s="1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O45" i="4" s="1"/>
  <c r="AA45" i="4"/>
  <c r="Z45" i="4"/>
  <c r="Y45" i="4"/>
  <c r="X45" i="4"/>
  <c r="W45" i="4"/>
  <c r="V45" i="4"/>
  <c r="U45" i="4"/>
  <c r="T45" i="4"/>
  <c r="S45" i="4"/>
  <c r="R45" i="4"/>
  <c r="Q45" i="4"/>
  <c r="P45" i="4"/>
  <c r="M45" i="4"/>
  <c r="L45" i="4"/>
  <c r="K45" i="4"/>
  <c r="M45" i="9" s="1"/>
  <c r="AR45" i="9" s="1"/>
  <c r="G45" i="4"/>
  <c r="F45" i="4"/>
  <c r="E45" i="4"/>
  <c r="E45" i="9" s="1"/>
  <c r="A45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AO44" i="4" s="1"/>
  <c r="P44" i="4"/>
  <c r="M44" i="4"/>
  <c r="K44" i="4"/>
  <c r="M44" i="9" s="1"/>
  <c r="AR44" i="9" s="1"/>
  <c r="G44" i="4"/>
  <c r="F44" i="4"/>
  <c r="E44" i="4"/>
  <c r="E44" i="9" s="1"/>
  <c r="A44" i="4"/>
  <c r="AR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O43" i="4" s="1"/>
  <c r="AA43" i="4"/>
  <c r="Z43" i="4"/>
  <c r="Y43" i="4"/>
  <c r="X43" i="4"/>
  <c r="W43" i="4"/>
  <c r="V43" i="4"/>
  <c r="U43" i="4"/>
  <c r="T43" i="4"/>
  <c r="S43" i="4"/>
  <c r="R43" i="4"/>
  <c r="Q43" i="4"/>
  <c r="P43" i="4"/>
  <c r="M43" i="4"/>
  <c r="K43" i="4"/>
  <c r="M43" i="9" s="1"/>
  <c r="AR43" i="9" s="1"/>
  <c r="G43" i="4"/>
  <c r="F43" i="4"/>
  <c r="E43" i="4"/>
  <c r="E43" i="9" s="1"/>
  <c r="A43" i="4"/>
  <c r="AR42" i="4"/>
  <c r="AS42" i="4" s="1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O42" i="4" s="1"/>
  <c r="AA42" i="4"/>
  <c r="Z42" i="4"/>
  <c r="Y42" i="4"/>
  <c r="X42" i="4"/>
  <c r="W42" i="4"/>
  <c r="V42" i="4"/>
  <c r="U42" i="4"/>
  <c r="T42" i="4"/>
  <c r="S42" i="4"/>
  <c r="R42" i="4"/>
  <c r="Q42" i="4"/>
  <c r="P42" i="4"/>
  <c r="M42" i="4"/>
  <c r="K42" i="4"/>
  <c r="M42" i="9" s="1"/>
  <c r="AR42" i="9" s="1"/>
  <c r="G42" i="4"/>
  <c r="F42" i="4"/>
  <c r="E42" i="4"/>
  <c r="E42" i="9" s="1"/>
  <c r="A42" i="4"/>
  <c r="AR41" i="4"/>
  <c r="AS41" i="4" s="1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O41" i="4" s="1"/>
  <c r="AA41" i="4"/>
  <c r="Z41" i="4"/>
  <c r="Y41" i="4"/>
  <c r="X41" i="4"/>
  <c r="W41" i="4"/>
  <c r="V41" i="4"/>
  <c r="U41" i="4"/>
  <c r="T41" i="4"/>
  <c r="S41" i="4"/>
  <c r="R41" i="4"/>
  <c r="Q41" i="4"/>
  <c r="P41" i="4"/>
  <c r="M41" i="4"/>
  <c r="L41" i="4"/>
  <c r="K41" i="4"/>
  <c r="M41" i="9" s="1"/>
  <c r="AR41" i="9" s="1"/>
  <c r="G41" i="4"/>
  <c r="F41" i="4"/>
  <c r="E41" i="4"/>
  <c r="E41" i="9" s="1"/>
  <c r="A41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AO40" i="4" s="1"/>
  <c r="P40" i="4"/>
  <c r="M40" i="4"/>
  <c r="K40" i="4"/>
  <c r="M40" i="9" s="1"/>
  <c r="AR40" i="9" s="1"/>
  <c r="G40" i="4"/>
  <c r="F40" i="4"/>
  <c r="E40" i="4"/>
  <c r="E40" i="9" s="1"/>
  <c r="A40" i="4"/>
  <c r="AR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O39" i="4" s="1"/>
  <c r="AA39" i="4"/>
  <c r="Z39" i="4"/>
  <c r="Y39" i="4"/>
  <c r="X39" i="4"/>
  <c r="W39" i="4"/>
  <c r="V39" i="4"/>
  <c r="U39" i="4"/>
  <c r="T39" i="4"/>
  <c r="S39" i="4"/>
  <c r="R39" i="4"/>
  <c r="Q39" i="4"/>
  <c r="P39" i="4"/>
  <c r="M39" i="4"/>
  <c r="K39" i="4"/>
  <c r="M39" i="9" s="1"/>
  <c r="AR39" i="9" s="1"/>
  <c r="G39" i="4"/>
  <c r="F39" i="4"/>
  <c r="E39" i="4"/>
  <c r="E39" i="9" s="1"/>
  <c r="A39" i="4"/>
  <c r="AR38" i="4"/>
  <c r="AS38" i="4" s="1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O38" i="4" s="1"/>
  <c r="AA38" i="4"/>
  <c r="Z38" i="4"/>
  <c r="Y38" i="4"/>
  <c r="X38" i="4"/>
  <c r="W38" i="4"/>
  <c r="V38" i="4"/>
  <c r="U38" i="4"/>
  <c r="T38" i="4"/>
  <c r="S38" i="4"/>
  <c r="R38" i="4"/>
  <c r="Q38" i="4"/>
  <c r="P38" i="4"/>
  <c r="M38" i="4"/>
  <c r="K38" i="4"/>
  <c r="M38" i="9" s="1"/>
  <c r="AR38" i="9" s="1"/>
  <c r="G38" i="4"/>
  <c r="F38" i="4"/>
  <c r="E38" i="4"/>
  <c r="E38" i="9" s="1"/>
  <c r="A38" i="4"/>
  <c r="AR37" i="4"/>
  <c r="AS37" i="4" s="1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O37" i="4" s="1"/>
  <c r="AA37" i="4"/>
  <c r="Z37" i="4"/>
  <c r="Y37" i="4"/>
  <c r="X37" i="4"/>
  <c r="W37" i="4"/>
  <c r="V37" i="4"/>
  <c r="U37" i="4"/>
  <c r="T37" i="4"/>
  <c r="S37" i="4"/>
  <c r="R37" i="4"/>
  <c r="Q37" i="4"/>
  <c r="P37" i="4"/>
  <c r="M37" i="4"/>
  <c r="L37" i="4"/>
  <c r="K37" i="4"/>
  <c r="M37" i="9" s="1"/>
  <c r="AR37" i="9" s="1"/>
  <c r="G37" i="4"/>
  <c r="F37" i="4"/>
  <c r="E37" i="4"/>
  <c r="E37" i="9" s="1"/>
  <c r="A37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AO36" i="4" s="1"/>
  <c r="P36" i="4"/>
  <c r="M36" i="4"/>
  <c r="K36" i="4"/>
  <c r="M36" i="9" s="1"/>
  <c r="AR36" i="9" s="1"/>
  <c r="G36" i="4"/>
  <c r="F36" i="4"/>
  <c r="E36" i="4"/>
  <c r="E36" i="9" s="1"/>
  <c r="A36" i="4"/>
  <c r="AR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O35" i="4" s="1"/>
  <c r="AA35" i="4"/>
  <c r="Z35" i="4"/>
  <c r="Y35" i="4"/>
  <c r="X35" i="4"/>
  <c r="W35" i="4"/>
  <c r="V35" i="4"/>
  <c r="U35" i="4"/>
  <c r="T35" i="4"/>
  <c r="S35" i="4"/>
  <c r="R35" i="4"/>
  <c r="Q35" i="4"/>
  <c r="P35" i="4"/>
  <c r="M35" i="4"/>
  <c r="K35" i="4"/>
  <c r="M35" i="9" s="1"/>
  <c r="AR35" i="9" s="1"/>
  <c r="G35" i="4"/>
  <c r="F35" i="4"/>
  <c r="E35" i="4"/>
  <c r="E35" i="9" s="1"/>
  <c r="A35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O34" i="4" s="1"/>
  <c r="AA34" i="4"/>
  <c r="Z34" i="4"/>
  <c r="Y34" i="4"/>
  <c r="X34" i="4"/>
  <c r="W34" i="4"/>
  <c r="V34" i="4"/>
  <c r="U34" i="4"/>
  <c r="T34" i="4"/>
  <c r="S34" i="4"/>
  <c r="R34" i="4"/>
  <c r="Q34" i="4"/>
  <c r="P34" i="4"/>
  <c r="M34" i="4"/>
  <c r="K34" i="4"/>
  <c r="M34" i="9" s="1"/>
  <c r="G34" i="4"/>
  <c r="E34" i="4"/>
  <c r="E34" i="9" s="1"/>
  <c r="A34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AO33" i="4" s="1"/>
  <c r="P33" i="4"/>
  <c r="M33" i="4"/>
  <c r="K33" i="4"/>
  <c r="M33" i="9" s="1"/>
  <c r="G33" i="4"/>
  <c r="E33" i="4"/>
  <c r="E33" i="9" s="1"/>
  <c r="A33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O32" i="4" s="1"/>
  <c r="AA32" i="4"/>
  <c r="Z32" i="4"/>
  <c r="Y32" i="4"/>
  <c r="X32" i="4"/>
  <c r="W32" i="4"/>
  <c r="V32" i="4"/>
  <c r="U32" i="4"/>
  <c r="T32" i="4"/>
  <c r="S32" i="4"/>
  <c r="R32" i="4"/>
  <c r="Q32" i="4"/>
  <c r="P32" i="4"/>
  <c r="M32" i="4"/>
  <c r="K32" i="4"/>
  <c r="M32" i="9" s="1"/>
  <c r="G32" i="4"/>
  <c r="E32" i="4"/>
  <c r="E32" i="9" s="1"/>
  <c r="A32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AO31" i="4" s="1"/>
  <c r="P31" i="4"/>
  <c r="M31" i="4"/>
  <c r="K31" i="4"/>
  <c r="M31" i="9" s="1"/>
  <c r="G31" i="4"/>
  <c r="E31" i="4"/>
  <c r="E31" i="9" s="1"/>
  <c r="A31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O30" i="4" s="1"/>
  <c r="AA30" i="4"/>
  <c r="Z30" i="4"/>
  <c r="Y30" i="4"/>
  <c r="X30" i="4"/>
  <c r="W30" i="4"/>
  <c r="V30" i="4"/>
  <c r="U30" i="4"/>
  <c r="T30" i="4"/>
  <c r="S30" i="4"/>
  <c r="R30" i="4"/>
  <c r="Q30" i="4"/>
  <c r="P30" i="4"/>
  <c r="M30" i="4"/>
  <c r="K30" i="4"/>
  <c r="M30" i="9" s="1"/>
  <c r="G30" i="4"/>
  <c r="E30" i="4"/>
  <c r="E30" i="9" s="1"/>
  <c r="A30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AO29" i="4" s="1"/>
  <c r="P29" i="4"/>
  <c r="M29" i="4"/>
  <c r="K29" i="4"/>
  <c r="M29" i="9" s="1"/>
  <c r="G29" i="4"/>
  <c r="E29" i="4"/>
  <c r="E29" i="9" s="1"/>
  <c r="A29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O28" i="4" s="1"/>
  <c r="AA28" i="4"/>
  <c r="Z28" i="4"/>
  <c r="Y28" i="4"/>
  <c r="X28" i="4"/>
  <c r="W28" i="4"/>
  <c r="V28" i="4"/>
  <c r="U28" i="4"/>
  <c r="T28" i="4"/>
  <c r="S28" i="4"/>
  <c r="R28" i="4"/>
  <c r="Q28" i="4"/>
  <c r="P28" i="4"/>
  <c r="M28" i="4"/>
  <c r="K28" i="4"/>
  <c r="M28" i="9" s="1"/>
  <c r="G28" i="4"/>
  <c r="E28" i="4"/>
  <c r="E28" i="9" s="1"/>
  <c r="A28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AO27" i="4" s="1"/>
  <c r="P27" i="4"/>
  <c r="M27" i="4"/>
  <c r="K27" i="4"/>
  <c r="M27" i="9" s="1"/>
  <c r="G27" i="4"/>
  <c r="E27" i="4"/>
  <c r="E27" i="9" s="1"/>
  <c r="A27" i="4"/>
  <c r="AR26" i="4"/>
  <c r="AS26" i="4" s="1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O26" i="4" s="1"/>
  <c r="AA26" i="4"/>
  <c r="Z26" i="4"/>
  <c r="Y26" i="4"/>
  <c r="X26" i="4"/>
  <c r="W26" i="4"/>
  <c r="V26" i="4"/>
  <c r="U26" i="4"/>
  <c r="T26" i="4"/>
  <c r="S26" i="4"/>
  <c r="R26" i="4"/>
  <c r="Q26" i="4"/>
  <c r="P26" i="4"/>
  <c r="M26" i="4"/>
  <c r="K26" i="4"/>
  <c r="M26" i="9" s="1"/>
  <c r="AR26" i="9" s="1"/>
  <c r="G26" i="4"/>
  <c r="E26" i="4"/>
  <c r="E26" i="9" s="1"/>
  <c r="A26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AO25" i="4" s="1"/>
  <c r="P25" i="4"/>
  <c r="M25" i="4"/>
  <c r="K25" i="4"/>
  <c r="M25" i="9" s="1"/>
  <c r="AR25" i="9" s="1"/>
  <c r="G25" i="4"/>
  <c r="E25" i="4"/>
  <c r="E25" i="9" s="1"/>
  <c r="A25" i="4"/>
  <c r="AR24" i="4"/>
  <c r="AS24" i="4" s="1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O24" i="4" s="1"/>
  <c r="AA24" i="4"/>
  <c r="Z24" i="4"/>
  <c r="Y24" i="4"/>
  <c r="X24" i="4"/>
  <c r="W24" i="4"/>
  <c r="V24" i="4"/>
  <c r="U24" i="4"/>
  <c r="T24" i="4"/>
  <c r="S24" i="4"/>
  <c r="R24" i="4"/>
  <c r="Q24" i="4"/>
  <c r="P24" i="4"/>
  <c r="M24" i="4"/>
  <c r="K24" i="4"/>
  <c r="M24" i="9" s="1"/>
  <c r="AR24" i="9" s="1"/>
  <c r="G24" i="4"/>
  <c r="E24" i="4"/>
  <c r="E24" i="9" s="1"/>
  <c r="A24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AO23" i="4" s="1"/>
  <c r="P23" i="4"/>
  <c r="M23" i="4"/>
  <c r="K23" i="4"/>
  <c r="M23" i="9" s="1"/>
  <c r="AR23" i="9" s="1"/>
  <c r="G23" i="4"/>
  <c r="E23" i="4"/>
  <c r="E23" i="9" s="1"/>
  <c r="A23" i="4"/>
  <c r="AR22" i="4"/>
  <c r="AS22" i="4" s="1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O22" i="4" s="1"/>
  <c r="AA22" i="4"/>
  <c r="Z22" i="4"/>
  <c r="Y22" i="4"/>
  <c r="X22" i="4"/>
  <c r="W22" i="4"/>
  <c r="V22" i="4"/>
  <c r="U22" i="4"/>
  <c r="T22" i="4"/>
  <c r="S22" i="4"/>
  <c r="R22" i="4"/>
  <c r="Q22" i="4"/>
  <c r="P22" i="4"/>
  <c r="M22" i="4"/>
  <c r="K22" i="4"/>
  <c r="M22" i="9" s="1"/>
  <c r="AR22" i="9" s="1"/>
  <c r="G22" i="4"/>
  <c r="E22" i="4"/>
  <c r="E22" i="9" s="1"/>
  <c r="A22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AO21" i="4" s="1"/>
  <c r="P21" i="4"/>
  <c r="M21" i="4"/>
  <c r="K21" i="4"/>
  <c r="M21" i="9" s="1"/>
  <c r="AR21" i="9" s="1"/>
  <c r="G21" i="4"/>
  <c r="E21" i="4"/>
  <c r="E21" i="9" s="1"/>
  <c r="A21" i="4"/>
  <c r="AR20" i="4"/>
  <c r="AS20" i="4" s="1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O20" i="4" s="1"/>
  <c r="AA20" i="4"/>
  <c r="Z20" i="4"/>
  <c r="Y20" i="4"/>
  <c r="X20" i="4"/>
  <c r="W20" i="4"/>
  <c r="V20" i="4"/>
  <c r="U20" i="4"/>
  <c r="T20" i="4"/>
  <c r="S20" i="4"/>
  <c r="R20" i="4"/>
  <c r="Q20" i="4"/>
  <c r="P20" i="4"/>
  <c r="M20" i="4"/>
  <c r="K20" i="4"/>
  <c r="M20" i="9" s="1"/>
  <c r="AR20" i="9" s="1"/>
  <c r="G20" i="4"/>
  <c r="E20" i="4"/>
  <c r="E20" i="9" s="1"/>
  <c r="A20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AO19" i="4" s="1"/>
  <c r="P19" i="4"/>
  <c r="M19" i="4"/>
  <c r="K19" i="4"/>
  <c r="M19" i="9" s="1"/>
  <c r="AR19" i="9" s="1"/>
  <c r="G19" i="4"/>
  <c r="E19" i="4"/>
  <c r="E19" i="9" s="1"/>
  <c r="A19" i="4"/>
  <c r="AR18" i="4"/>
  <c r="AS18" i="4" s="1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O18" i="4" s="1"/>
  <c r="AA18" i="4"/>
  <c r="Z18" i="4"/>
  <c r="Y18" i="4"/>
  <c r="X18" i="4"/>
  <c r="W18" i="4"/>
  <c r="V18" i="4"/>
  <c r="U18" i="4"/>
  <c r="T18" i="4"/>
  <c r="S18" i="4"/>
  <c r="R18" i="4"/>
  <c r="Q18" i="4"/>
  <c r="P18" i="4"/>
  <c r="M18" i="4"/>
  <c r="K18" i="4"/>
  <c r="M18" i="9" s="1"/>
  <c r="AR18" i="9" s="1"/>
  <c r="G18" i="4"/>
  <c r="E18" i="4"/>
  <c r="E18" i="9" s="1"/>
  <c r="A18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AO17" i="4" s="1"/>
  <c r="P17" i="4"/>
  <c r="M17" i="4"/>
  <c r="K17" i="4"/>
  <c r="M17" i="9" s="1"/>
  <c r="AR17" i="9" s="1"/>
  <c r="G17" i="4"/>
  <c r="E17" i="4"/>
  <c r="E17" i="9" s="1"/>
  <c r="A17" i="4"/>
  <c r="AR16" i="4"/>
  <c r="AS16" i="4" s="1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O16" i="4" s="1"/>
  <c r="AA16" i="4"/>
  <c r="Z16" i="4"/>
  <c r="Y16" i="4"/>
  <c r="X16" i="4"/>
  <c r="W16" i="4"/>
  <c r="V16" i="4"/>
  <c r="U16" i="4"/>
  <c r="T16" i="4"/>
  <c r="S16" i="4"/>
  <c r="R16" i="4"/>
  <c r="Q16" i="4"/>
  <c r="P16" i="4"/>
  <c r="M16" i="4"/>
  <c r="K16" i="4"/>
  <c r="M16" i="9" s="1"/>
  <c r="AR16" i="9" s="1"/>
  <c r="G16" i="4"/>
  <c r="E16" i="4"/>
  <c r="E16" i="9" s="1"/>
  <c r="A16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AO15" i="4" s="1"/>
  <c r="P15" i="4"/>
  <c r="M15" i="4"/>
  <c r="K15" i="4"/>
  <c r="M15" i="9" s="1"/>
  <c r="AR15" i="9" s="1"/>
  <c r="G15" i="4"/>
  <c r="E15" i="4"/>
  <c r="E15" i="9" s="1"/>
  <c r="A15" i="4"/>
  <c r="AR14" i="4"/>
  <c r="AS14" i="4" s="1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O14" i="4" s="1"/>
  <c r="AA14" i="4"/>
  <c r="Z14" i="4"/>
  <c r="Y14" i="4"/>
  <c r="X14" i="4"/>
  <c r="W14" i="4"/>
  <c r="V14" i="4"/>
  <c r="U14" i="4"/>
  <c r="T14" i="4"/>
  <c r="S14" i="4"/>
  <c r="R14" i="4"/>
  <c r="Q14" i="4"/>
  <c r="P14" i="4"/>
  <c r="M14" i="4"/>
  <c r="K14" i="4"/>
  <c r="M14" i="9" s="1"/>
  <c r="AR14" i="9" s="1"/>
  <c r="G14" i="4"/>
  <c r="E14" i="4"/>
  <c r="E14" i="9" s="1"/>
  <c r="A14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AO13" i="4" s="1"/>
  <c r="P13" i="4"/>
  <c r="M13" i="4"/>
  <c r="K13" i="4"/>
  <c r="M13" i="9" s="1"/>
  <c r="AR13" i="9" s="1"/>
  <c r="G13" i="4"/>
  <c r="E13" i="4"/>
  <c r="E13" i="9" s="1"/>
  <c r="A13" i="4"/>
  <c r="AR12" i="4"/>
  <c r="AS12" i="4" s="1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O12" i="4" s="1"/>
  <c r="AA12" i="4"/>
  <c r="Z12" i="4"/>
  <c r="Y12" i="4"/>
  <c r="X12" i="4"/>
  <c r="W12" i="4"/>
  <c r="V12" i="4"/>
  <c r="U12" i="4"/>
  <c r="T12" i="4"/>
  <c r="S12" i="4"/>
  <c r="R12" i="4"/>
  <c r="Q12" i="4"/>
  <c r="P12" i="4"/>
  <c r="M12" i="4"/>
  <c r="K12" i="4"/>
  <c r="M12" i="9" s="1"/>
  <c r="AR12" i="9" s="1"/>
  <c r="G12" i="4"/>
  <c r="E12" i="4"/>
  <c r="E12" i="9" s="1"/>
  <c r="A12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AO11" i="4" s="1"/>
  <c r="P11" i="4"/>
  <c r="M11" i="4"/>
  <c r="K11" i="4"/>
  <c r="M11" i="9" s="1"/>
  <c r="AR11" i="9" s="1"/>
  <c r="G11" i="4"/>
  <c r="E11" i="4"/>
  <c r="E11" i="9" s="1"/>
  <c r="A11" i="4"/>
  <c r="AR10" i="4"/>
  <c r="AS10" i="4" s="1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O10" i="4" s="1"/>
  <c r="AA10" i="4"/>
  <c r="Z10" i="4"/>
  <c r="Y10" i="4"/>
  <c r="X10" i="4"/>
  <c r="W10" i="4"/>
  <c r="V10" i="4"/>
  <c r="U10" i="4"/>
  <c r="T10" i="4"/>
  <c r="S10" i="4"/>
  <c r="R10" i="4"/>
  <c r="Q10" i="4"/>
  <c r="P10" i="4"/>
  <c r="M10" i="4"/>
  <c r="K10" i="4"/>
  <c r="M10" i="9" s="1"/>
  <c r="AR10" i="9" s="1"/>
  <c r="G10" i="4"/>
  <c r="E10" i="4"/>
  <c r="E10" i="9" s="1"/>
  <c r="A10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AO9" i="4" s="1"/>
  <c r="P9" i="4"/>
  <c r="M9" i="4"/>
  <c r="K9" i="4"/>
  <c r="M9" i="9" s="1"/>
  <c r="AR9" i="9" s="1"/>
  <c r="G9" i="4"/>
  <c r="E9" i="4"/>
  <c r="E9" i="9" s="1"/>
  <c r="A9" i="4"/>
  <c r="AR8" i="4"/>
  <c r="AS8" i="4" s="1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O8" i="4" s="1"/>
  <c r="AA8" i="4"/>
  <c r="Z8" i="4"/>
  <c r="Y8" i="4"/>
  <c r="X8" i="4"/>
  <c r="W8" i="4"/>
  <c r="V8" i="4"/>
  <c r="U8" i="4"/>
  <c r="T8" i="4"/>
  <c r="S8" i="4"/>
  <c r="R8" i="4"/>
  <c r="Q8" i="4"/>
  <c r="P8" i="4"/>
  <c r="M8" i="4"/>
  <c r="K8" i="4"/>
  <c r="M8" i="9" s="1"/>
  <c r="AR8" i="9" s="1"/>
  <c r="G8" i="4"/>
  <c r="E8" i="4"/>
  <c r="E8" i="9" s="1"/>
  <c r="A8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AO7" i="4" s="1"/>
  <c r="P7" i="4"/>
  <c r="M7" i="4"/>
  <c r="K7" i="4"/>
  <c r="M7" i="9" s="1"/>
  <c r="AR7" i="9" s="1"/>
  <c r="G7" i="4"/>
  <c r="E7" i="4"/>
  <c r="E7" i="9" s="1"/>
  <c r="A7" i="4"/>
  <c r="AR6" i="4"/>
  <c r="AS6" i="4" s="1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O6" i="4" s="1"/>
  <c r="AA6" i="4"/>
  <c r="Z6" i="4"/>
  <c r="Y6" i="4"/>
  <c r="X6" i="4"/>
  <c r="W6" i="4"/>
  <c r="V6" i="4"/>
  <c r="U6" i="4"/>
  <c r="T6" i="4"/>
  <c r="S6" i="4"/>
  <c r="R6" i="4"/>
  <c r="Q6" i="4"/>
  <c r="P6" i="4"/>
  <c r="M6" i="4"/>
  <c r="K6" i="4"/>
  <c r="M6" i="9" s="1"/>
  <c r="AR6" i="9" s="1"/>
  <c r="G6" i="4"/>
  <c r="E6" i="4"/>
  <c r="E6" i="9" s="1"/>
  <c r="A6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AO5" i="4" s="1"/>
  <c r="P5" i="4"/>
  <c r="M5" i="4"/>
  <c r="K5" i="4"/>
  <c r="M5" i="9" s="1"/>
  <c r="AR5" i="9" s="1"/>
  <c r="G5" i="4"/>
  <c r="E5" i="4"/>
  <c r="E5" i="9" s="1"/>
  <c r="A5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O4" i="4" s="1"/>
  <c r="AA4" i="4"/>
  <c r="Z4" i="4"/>
  <c r="Y4" i="4"/>
  <c r="X4" i="4"/>
  <c r="W4" i="4"/>
  <c r="V4" i="4"/>
  <c r="U4" i="4"/>
  <c r="T4" i="4"/>
  <c r="S4" i="4"/>
  <c r="R4" i="4"/>
  <c r="Q4" i="4"/>
  <c r="P4" i="4"/>
  <c r="M4" i="4"/>
  <c r="K4" i="4"/>
  <c r="M4" i="9" s="1"/>
  <c r="AR4" i="9" s="1"/>
  <c r="G4" i="4"/>
  <c r="E4" i="4"/>
  <c r="E4" i="9" s="1"/>
  <c r="A4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AO3" i="4" s="1"/>
  <c r="P3" i="4"/>
  <c r="M3" i="4"/>
  <c r="K3" i="4"/>
  <c r="M3" i="9" s="1"/>
  <c r="AR3" i="9" s="1"/>
  <c r="G3" i="4"/>
  <c r="E3" i="4"/>
  <c r="E3" i="9" s="1"/>
  <c r="A3" i="4"/>
  <c r="I642" i="3"/>
  <c r="F642" i="3"/>
  <c r="E642" i="3"/>
  <c r="I641" i="3"/>
  <c r="F641" i="3"/>
  <c r="E641" i="3"/>
  <c r="I640" i="3"/>
  <c r="F640" i="3"/>
  <c r="E640" i="3"/>
  <c r="I639" i="3"/>
  <c r="F639" i="3"/>
  <c r="E639" i="3"/>
  <c r="I638" i="3"/>
  <c r="F638" i="3"/>
  <c r="E638" i="3"/>
  <c r="I637" i="3"/>
  <c r="F637" i="3"/>
  <c r="E637" i="3"/>
  <c r="I636" i="3"/>
  <c r="F636" i="3"/>
  <c r="E636" i="3"/>
  <c r="I635" i="3"/>
  <c r="F635" i="3"/>
  <c r="E635" i="3"/>
  <c r="I634" i="3"/>
  <c r="F634" i="3"/>
  <c r="E634" i="3"/>
  <c r="I633" i="3"/>
  <c r="F633" i="3"/>
  <c r="E633" i="3"/>
  <c r="I632" i="3"/>
  <c r="F632" i="3"/>
  <c r="E632" i="3"/>
  <c r="I631" i="3"/>
  <c r="F631" i="3"/>
  <c r="E631" i="3"/>
  <c r="I630" i="3"/>
  <c r="F630" i="3"/>
  <c r="E630" i="3"/>
  <c r="I629" i="3"/>
  <c r="F629" i="3"/>
  <c r="E629" i="3"/>
  <c r="I628" i="3"/>
  <c r="F628" i="3"/>
  <c r="E628" i="3"/>
  <c r="I627" i="3"/>
  <c r="F627" i="3"/>
  <c r="E627" i="3"/>
  <c r="I626" i="3"/>
  <c r="F626" i="3"/>
  <c r="E626" i="3"/>
  <c r="I625" i="3"/>
  <c r="F625" i="3"/>
  <c r="E625" i="3"/>
  <c r="I624" i="3"/>
  <c r="F624" i="3"/>
  <c r="E624" i="3"/>
  <c r="I623" i="3"/>
  <c r="F623" i="3"/>
  <c r="E623" i="3"/>
  <c r="I622" i="3"/>
  <c r="F622" i="3"/>
  <c r="E622" i="3"/>
  <c r="I621" i="3"/>
  <c r="F621" i="3"/>
  <c r="E621" i="3"/>
  <c r="I620" i="3"/>
  <c r="F620" i="3"/>
  <c r="E620" i="3"/>
  <c r="I619" i="3"/>
  <c r="F619" i="3"/>
  <c r="E619" i="3"/>
  <c r="I618" i="3"/>
  <c r="F618" i="3"/>
  <c r="E618" i="3"/>
  <c r="I617" i="3"/>
  <c r="F617" i="3"/>
  <c r="E617" i="3"/>
  <c r="I616" i="3"/>
  <c r="F616" i="3"/>
  <c r="E616" i="3"/>
  <c r="I615" i="3"/>
  <c r="F615" i="3"/>
  <c r="E615" i="3"/>
  <c r="I614" i="3"/>
  <c r="F614" i="3"/>
  <c r="E614" i="3"/>
  <c r="I613" i="3"/>
  <c r="F613" i="3"/>
  <c r="E613" i="3"/>
  <c r="I612" i="3"/>
  <c r="F612" i="3"/>
  <c r="E612" i="3"/>
  <c r="I611" i="3"/>
  <c r="F611" i="3"/>
  <c r="E611" i="3"/>
  <c r="I610" i="3"/>
  <c r="F610" i="3"/>
  <c r="E610" i="3"/>
  <c r="I609" i="3"/>
  <c r="F609" i="3"/>
  <c r="E609" i="3"/>
  <c r="I608" i="3"/>
  <c r="F608" i="3"/>
  <c r="E608" i="3"/>
  <c r="I607" i="3"/>
  <c r="F607" i="3"/>
  <c r="E607" i="3"/>
  <c r="I606" i="3"/>
  <c r="F606" i="3"/>
  <c r="E606" i="3"/>
  <c r="I605" i="3"/>
  <c r="F605" i="3"/>
  <c r="E605" i="3"/>
  <c r="I604" i="3"/>
  <c r="F604" i="3"/>
  <c r="E604" i="3"/>
  <c r="I603" i="3"/>
  <c r="F603" i="3"/>
  <c r="E603" i="3"/>
  <c r="I602" i="3"/>
  <c r="F602" i="3"/>
  <c r="E602" i="3"/>
  <c r="I601" i="3"/>
  <c r="F601" i="3"/>
  <c r="E601" i="3"/>
  <c r="I600" i="3"/>
  <c r="F600" i="3"/>
  <c r="E600" i="3"/>
  <c r="I599" i="3"/>
  <c r="F599" i="3"/>
  <c r="E599" i="3"/>
  <c r="I598" i="3"/>
  <c r="F598" i="3"/>
  <c r="E598" i="3"/>
  <c r="I597" i="3"/>
  <c r="F597" i="3"/>
  <c r="E597" i="3"/>
  <c r="I596" i="3"/>
  <c r="F596" i="3"/>
  <c r="E596" i="3"/>
  <c r="I595" i="3"/>
  <c r="F595" i="3"/>
  <c r="E595" i="3"/>
  <c r="I594" i="3"/>
  <c r="F594" i="3"/>
  <c r="E594" i="3"/>
  <c r="I593" i="3"/>
  <c r="F593" i="3"/>
  <c r="E593" i="3"/>
  <c r="I592" i="3"/>
  <c r="F592" i="3"/>
  <c r="E592" i="3"/>
  <c r="I591" i="3"/>
  <c r="F591" i="3"/>
  <c r="E591" i="3"/>
  <c r="I590" i="3"/>
  <c r="F590" i="3"/>
  <c r="E590" i="3"/>
  <c r="I589" i="3"/>
  <c r="F589" i="3"/>
  <c r="E589" i="3"/>
  <c r="I588" i="3"/>
  <c r="F588" i="3"/>
  <c r="E588" i="3"/>
  <c r="I587" i="3"/>
  <c r="F587" i="3"/>
  <c r="E587" i="3"/>
  <c r="I586" i="3"/>
  <c r="F586" i="3"/>
  <c r="E586" i="3"/>
  <c r="I585" i="3"/>
  <c r="F585" i="3"/>
  <c r="E585" i="3"/>
  <c r="I584" i="3"/>
  <c r="F584" i="3"/>
  <c r="E584" i="3"/>
  <c r="I583" i="3"/>
  <c r="F583" i="3"/>
  <c r="E583" i="3"/>
  <c r="I582" i="3"/>
  <c r="F582" i="3"/>
  <c r="E582" i="3"/>
  <c r="I581" i="3"/>
  <c r="F581" i="3"/>
  <c r="E581" i="3"/>
  <c r="I580" i="3"/>
  <c r="F580" i="3"/>
  <c r="E580" i="3"/>
  <c r="I579" i="3"/>
  <c r="F579" i="3"/>
  <c r="E579" i="3"/>
  <c r="I578" i="3"/>
  <c r="F578" i="3"/>
  <c r="E578" i="3"/>
  <c r="I577" i="3"/>
  <c r="F577" i="3"/>
  <c r="E577" i="3"/>
  <c r="I576" i="3"/>
  <c r="F576" i="3"/>
  <c r="E576" i="3"/>
  <c r="I575" i="3"/>
  <c r="F575" i="3"/>
  <c r="E575" i="3"/>
  <c r="I574" i="3"/>
  <c r="F574" i="3"/>
  <c r="E574" i="3"/>
  <c r="I573" i="3"/>
  <c r="F573" i="3"/>
  <c r="E573" i="3"/>
  <c r="I572" i="3"/>
  <c r="F572" i="3"/>
  <c r="E572" i="3"/>
  <c r="I571" i="3"/>
  <c r="F571" i="3"/>
  <c r="E571" i="3"/>
  <c r="I570" i="3"/>
  <c r="F570" i="3"/>
  <c r="E570" i="3"/>
  <c r="I569" i="3"/>
  <c r="F569" i="3"/>
  <c r="E569" i="3"/>
  <c r="I568" i="3"/>
  <c r="F568" i="3"/>
  <c r="E568" i="3"/>
  <c r="I567" i="3"/>
  <c r="F567" i="3"/>
  <c r="E567" i="3"/>
  <c r="I566" i="3"/>
  <c r="F566" i="3"/>
  <c r="E566" i="3"/>
  <c r="I565" i="3"/>
  <c r="F565" i="3"/>
  <c r="E565" i="3"/>
  <c r="I564" i="3"/>
  <c r="F564" i="3"/>
  <c r="E564" i="3"/>
  <c r="I563" i="3"/>
  <c r="F563" i="3"/>
  <c r="E563" i="3"/>
  <c r="I562" i="3"/>
  <c r="F562" i="3"/>
  <c r="E562" i="3"/>
  <c r="I561" i="3"/>
  <c r="F561" i="3"/>
  <c r="E561" i="3"/>
  <c r="I560" i="3"/>
  <c r="F560" i="3"/>
  <c r="E560" i="3"/>
  <c r="I559" i="3"/>
  <c r="F559" i="3"/>
  <c r="E559" i="3"/>
  <c r="I558" i="3"/>
  <c r="F558" i="3"/>
  <c r="E558" i="3"/>
  <c r="I557" i="3"/>
  <c r="F557" i="3"/>
  <c r="E557" i="3"/>
  <c r="I556" i="3"/>
  <c r="F556" i="3"/>
  <c r="E556" i="3"/>
  <c r="I555" i="3"/>
  <c r="F555" i="3"/>
  <c r="E555" i="3"/>
  <c r="I554" i="3"/>
  <c r="F554" i="3"/>
  <c r="E554" i="3"/>
  <c r="I553" i="3"/>
  <c r="F553" i="3"/>
  <c r="E553" i="3"/>
  <c r="I552" i="3"/>
  <c r="F552" i="3"/>
  <c r="E552" i="3"/>
  <c r="I551" i="3"/>
  <c r="F551" i="3"/>
  <c r="E551" i="3"/>
  <c r="I550" i="3"/>
  <c r="F550" i="3"/>
  <c r="E550" i="3"/>
  <c r="I549" i="3"/>
  <c r="F549" i="3"/>
  <c r="E549" i="3"/>
  <c r="I548" i="3"/>
  <c r="F548" i="3"/>
  <c r="E548" i="3"/>
  <c r="I547" i="3"/>
  <c r="F547" i="3"/>
  <c r="E547" i="3"/>
  <c r="I546" i="3"/>
  <c r="F546" i="3"/>
  <c r="E546" i="3"/>
  <c r="I545" i="3"/>
  <c r="F545" i="3"/>
  <c r="E545" i="3"/>
  <c r="I544" i="3"/>
  <c r="F544" i="3"/>
  <c r="E544" i="3"/>
  <c r="I543" i="3"/>
  <c r="F543" i="3"/>
  <c r="E543" i="3"/>
  <c r="I542" i="3"/>
  <c r="F542" i="3"/>
  <c r="E542" i="3"/>
  <c r="I541" i="3"/>
  <c r="F541" i="3"/>
  <c r="E541" i="3"/>
  <c r="I540" i="3"/>
  <c r="F540" i="3"/>
  <c r="E540" i="3"/>
  <c r="I539" i="3"/>
  <c r="F539" i="3"/>
  <c r="E539" i="3"/>
  <c r="I538" i="3"/>
  <c r="F538" i="3"/>
  <c r="E538" i="3"/>
  <c r="I537" i="3"/>
  <c r="F537" i="3"/>
  <c r="E537" i="3"/>
  <c r="I536" i="3"/>
  <c r="F536" i="3"/>
  <c r="E536" i="3"/>
  <c r="I535" i="3"/>
  <c r="F535" i="3"/>
  <c r="E535" i="3"/>
  <c r="I534" i="3"/>
  <c r="F534" i="3"/>
  <c r="E534" i="3"/>
  <c r="I533" i="3"/>
  <c r="F533" i="3"/>
  <c r="E533" i="3"/>
  <c r="I532" i="3"/>
  <c r="F532" i="3"/>
  <c r="E532" i="3"/>
  <c r="I531" i="3"/>
  <c r="F531" i="3"/>
  <c r="E531" i="3"/>
  <c r="I530" i="3"/>
  <c r="F530" i="3"/>
  <c r="E530" i="3"/>
  <c r="I529" i="3"/>
  <c r="F529" i="3"/>
  <c r="E529" i="3"/>
  <c r="I528" i="3"/>
  <c r="F528" i="3"/>
  <c r="E528" i="3"/>
  <c r="I527" i="3"/>
  <c r="F527" i="3"/>
  <c r="E527" i="3"/>
  <c r="I526" i="3"/>
  <c r="F526" i="3"/>
  <c r="E526" i="3"/>
  <c r="I525" i="3"/>
  <c r="F525" i="3"/>
  <c r="E525" i="3"/>
  <c r="I524" i="3"/>
  <c r="F524" i="3"/>
  <c r="E524" i="3"/>
  <c r="I523" i="3"/>
  <c r="F523" i="3"/>
  <c r="E523" i="3"/>
  <c r="I522" i="3"/>
  <c r="F522" i="3"/>
  <c r="E522" i="3"/>
  <c r="I521" i="3"/>
  <c r="F521" i="3"/>
  <c r="E521" i="3"/>
  <c r="I520" i="3"/>
  <c r="F520" i="3"/>
  <c r="E520" i="3"/>
  <c r="I519" i="3"/>
  <c r="F519" i="3"/>
  <c r="E519" i="3"/>
  <c r="I518" i="3"/>
  <c r="F518" i="3"/>
  <c r="E518" i="3"/>
  <c r="I517" i="3"/>
  <c r="F517" i="3"/>
  <c r="E517" i="3"/>
  <c r="I516" i="3"/>
  <c r="F516" i="3"/>
  <c r="E516" i="3"/>
  <c r="I515" i="3"/>
  <c r="F515" i="3"/>
  <c r="E515" i="3"/>
  <c r="I514" i="3"/>
  <c r="F514" i="3"/>
  <c r="E514" i="3"/>
  <c r="I513" i="3"/>
  <c r="F513" i="3"/>
  <c r="E513" i="3"/>
  <c r="I512" i="3"/>
  <c r="F512" i="3"/>
  <c r="E512" i="3"/>
  <c r="I511" i="3"/>
  <c r="F511" i="3"/>
  <c r="E511" i="3"/>
  <c r="I510" i="3"/>
  <c r="F510" i="3"/>
  <c r="E510" i="3"/>
  <c r="I509" i="3"/>
  <c r="F509" i="3"/>
  <c r="E509" i="3"/>
  <c r="I508" i="3"/>
  <c r="F508" i="3"/>
  <c r="E508" i="3"/>
  <c r="I507" i="3"/>
  <c r="F507" i="3"/>
  <c r="E507" i="3"/>
  <c r="I506" i="3"/>
  <c r="F506" i="3"/>
  <c r="E506" i="3"/>
  <c r="I505" i="3"/>
  <c r="F505" i="3"/>
  <c r="E505" i="3"/>
  <c r="I504" i="3"/>
  <c r="F504" i="3"/>
  <c r="E504" i="3"/>
  <c r="I503" i="3"/>
  <c r="F503" i="3"/>
  <c r="E503" i="3"/>
  <c r="I502" i="3"/>
  <c r="F502" i="3"/>
  <c r="E502" i="3"/>
  <c r="I501" i="3"/>
  <c r="F501" i="3"/>
  <c r="E501" i="3"/>
  <c r="I500" i="3"/>
  <c r="F500" i="3"/>
  <c r="E500" i="3"/>
  <c r="I499" i="3"/>
  <c r="F499" i="3"/>
  <c r="E499" i="3"/>
  <c r="I498" i="3"/>
  <c r="F498" i="3"/>
  <c r="E498" i="3"/>
  <c r="I497" i="3"/>
  <c r="F497" i="3"/>
  <c r="E497" i="3"/>
  <c r="I496" i="3"/>
  <c r="F496" i="3"/>
  <c r="E496" i="3"/>
  <c r="I495" i="3"/>
  <c r="F495" i="3"/>
  <c r="E495" i="3"/>
  <c r="I494" i="3"/>
  <c r="F494" i="3"/>
  <c r="E494" i="3"/>
  <c r="I493" i="3"/>
  <c r="F493" i="3"/>
  <c r="E493" i="3"/>
  <c r="I492" i="3"/>
  <c r="F492" i="3"/>
  <c r="E492" i="3"/>
  <c r="I491" i="3"/>
  <c r="F491" i="3"/>
  <c r="E491" i="3"/>
  <c r="I490" i="3"/>
  <c r="F490" i="3"/>
  <c r="E490" i="3"/>
  <c r="I489" i="3"/>
  <c r="F489" i="3"/>
  <c r="E489" i="3"/>
  <c r="I488" i="3"/>
  <c r="F488" i="3"/>
  <c r="E488" i="3"/>
  <c r="I487" i="3"/>
  <c r="F487" i="3"/>
  <c r="E487" i="3"/>
  <c r="I486" i="3"/>
  <c r="F486" i="3"/>
  <c r="E486" i="3"/>
  <c r="I485" i="3"/>
  <c r="F485" i="3"/>
  <c r="E485" i="3"/>
  <c r="I484" i="3"/>
  <c r="F484" i="3"/>
  <c r="E484" i="3"/>
  <c r="I483" i="3"/>
  <c r="F483" i="3"/>
  <c r="E483" i="3"/>
  <c r="I482" i="3"/>
  <c r="F482" i="3"/>
  <c r="E482" i="3"/>
  <c r="I481" i="3"/>
  <c r="F481" i="3"/>
  <c r="E481" i="3"/>
  <c r="I480" i="3"/>
  <c r="F480" i="3"/>
  <c r="E480" i="3"/>
  <c r="I479" i="3"/>
  <c r="F479" i="3"/>
  <c r="E479" i="3"/>
  <c r="I478" i="3"/>
  <c r="F478" i="3"/>
  <c r="E478" i="3"/>
  <c r="I477" i="3"/>
  <c r="F477" i="3"/>
  <c r="E477" i="3"/>
  <c r="I476" i="3"/>
  <c r="F476" i="3"/>
  <c r="E476" i="3"/>
  <c r="I475" i="3"/>
  <c r="F475" i="3"/>
  <c r="E475" i="3"/>
  <c r="I474" i="3"/>
  <c r="F474" i="3"/>
  <c r="E474" i="3"/>
  <c r="I473" i="3"/>
  <c r="F473" i="3"/>
  <c r="E473" i="3"/>
  <c r="I472" i="3"/>
  <c r="F472" i="3"/>
  <c r="E472" i="3"/>
  <c r="I471" i="3"/>
  <c r="F471" i="3"/>
  <c r="E471" i="3"/>
  <c r="I470" i="3"/>
  <c r="F470" i="3"/>
  <c r="E470" i="3"/>
  <c r="I469" i="3"/>
  <c r="F469" i="3"/>
  <c r="E469" i="3"/>
  <c r="I468" i="3"/>
  <c r="F468" i="3"/>
  <c r="E468" i="3"/>
  <c r="I467" i="3"/>
  <c r="F467" i="3"/>
  <c r="E467" i="3"/>
  <c r="I466" i="3"/>
  <c r="F466" i="3"/>
  <c r="E466" i="3"/>
  <c r="I465" i="3"/>
  <c r="F465" i="3"/>
  <c r="E465" i="3"/>
  <c r="I464" i="3"/>
  <c r="F464" i="3"/>
  <c r="E464" i="3"/>
  <c r="I463" i="3"/>
  <c r="F463" i="3"/>
  <c r="E463" i="3"/>
  <c r="I462" i="3"/>
  <c r="F462" i="3"/>
  <c r="E462" i="3"/>
  <c r="I461" i="3"/>
  <c r="F461" i="3"/>
  <c r="E461" i="3"/>
  <c r="I460" i="3"/>
  <c r="F460" i="3"/>
  <c r="E460" i="3"/>
  <c r="I459" i="3"/>
  <c r="F459" i="3"/>
  <c r="E459" i="3"/>
  <c r="I458" i="3"/>
  <c r="F458" i="3"/>
  <c r="E458" i="3"/>
  <c r="I457" i="3"/>
  <c r="F457" i="3"/>
  <c r="E457" i="3"/>
  <c r="I456" i="3"/>
  <c r="F456" i="3"/>
  <c r="E456" i="3"/>
  <c r="I455" i="3"/>
  <c r="F455" i="3"/>
  <c r="E455" i="3"/>
  <c r="I454" i="3"/>
  <c r="F454" i="3"/>
  <c r="E454" i="3"/>
  <c r="I453" i="3"/>
  <c r="F453" i="3"/>
  <c r="E453" i="3"/>
  <c r="I452" i="3"/>
  <c r="F452" i="3"/>
  <c r="E452" i="3"/>
  <c r="I451" i="3"/>
  <c r="F451" i="3"/>
  <c r="E451" i="3"/>
  <c r="I450" i="3"/>
  <c r="F450" i="3"/>
  <c r="E450" i="3"/>
  <c r="I449" i="3"/>
  <c r="F449" i="3"/>
  <c r="E449" i="3"/>
  <c r="I448" i="3"/>
  <c r="F448" i="3"/>
  <c r="E448" i="3"/>
  <c r="I447" i="3"/>
  <c r="F447" i="3"/>
  <c r="E447" i="3"/>
  <c r="I446" i="3"/>
  <c r="F446" i="3"/>
  <c r="E446" i="3"/>
  <c r="I445" i="3"/>
  <c r="F445" i="3"/>
  <c r="E445" i="3"/>
  <c r="I444" i="3"/>
  <c r="F444" i="3"/>
  <c r="E444" i="3"/>
  <c r="I443" i="3"/>
  <c r="F443" i="3"/>
  <c r="E443" i="3"/>
  <c r="I442" i="3"/>
  <c r="F442" i="3"/>
  <c r="E442" i="3"/>
  <c r="I441" i="3"/>
  <c r="F441" i="3"/>
  <c r="E441" i="3"/>
  <c r="I440" i="3"/>
  <c r="F440" i="3"/>
  <c r="E440" i="3"/>
  <c r="I439" i="3"/>
  <c r="F439" i="3"/>
  <c r="E439" i="3"/>
  <c r="I438" i="3"/>
  <c r="F438" i="3"/>
  <c r="E438" i="3"/>
  <c r="I437" i="3"/>
  <c r="F437" i="3"/>
  <c r="E437" i="3"/>
  <c r="I436" i="3"/>
  <c r="F436" i="3"/>
  <c r="E436" i="3"/>
  <c r="I435" i="3"/>
  <c r="F435" i="3"/>
  <c r="E435" i="3"/>
  <c r="I434" i="3"/>
  <c r="F434" i="3"/>
  <c r="E434" i="3"/>
  <c r="I433" i="3"/>
  <c r="F433" i="3"/>
  <c r="E433" i="3"/>
  <c r="I432" i="3"/>
  <c r="F432" i="3"/>
  <c r="E432" i="3"/>
  <c r="I431" i="3"/>
  <c r="F431" i="3"/>
  <c r="E431" i="3"/>
  <c r="I430" i="3"/>
  <c r="F430" i="3"/>
  <c r="E430" i="3"/>
  <c r="I429" i="3"/>
  <c r="F429" i="3"/>
  <c r="E429" i="3"/>
  <c r="I428" i="3"/>
  <c r="F428" i="3"/>
  <c r="E428" i="3"/>
  <c r="I427" i="3"/>
  <c r="F427" i="3"/>
  <c r="E427" i="3"/>
  <c r="I426" i="3"/>
  <c r="F426" i="3"/>
  <c r="E426" i="3"/>
  <c r="I425" i="3"/>
  <c r="F425" i="3"/>
  <c r="E425" i="3"/>
  <c r="I424" i="3"/>
  <c r="F424" i="3"/>
  <c r="E424" i="3"/>
  <c r="I423" i="3"/>
  <c r="F423" i="3"/>
  <c r="E423" i="3"/>
  <c r="I422" i="3"/>
  <c r="F422" i="3"/>
  <c r="E422" i="3"/>
  <c r="I421" i="3"/>
  <c r="F421" i="3"/>
  <c r="E421" i="3"/>
  <c r="I420" i="3"/>
  <c r="F420" i="3"/>
  <c r="E420" i="3"/>
  <c r="I419" i="3"/>
  <c r="F419" i="3"/>
  <c r="E419" i="3"/>
  <c r="I418" i="3"/>
  <c r="F418" i="3"/>
  <c r="E418" i="3"/>
  <c r="I417" i="3"/>
  <c r="F417" i="3"/>
  <c r="E417" i="3"/>
  <c r="I416" i="3"/>
  <c r="F416" i="3"/>
  <c r="E416" i="3"/>
  <c r="I415" i="3"/>
  <c r="F415" i="3"/>
  <c r="E415" i="3"/>
  <c r="I414" i="3"/>
  <c r="F414" i="3"/>
  <c r="E414" i="3"/>
  <c r="I413" i="3"/>
  <c r="F413" i="3"/>
  <c r="E413" i="3"/>
  <c r="I412" i="3"/>
  <c r="F412" i="3"/>
  <c r="E412" i="3"/>
  <c r="I411" i="3"/>
  <c r="F411" i="3"/>
  <c r="E411" i="3"/>
  <c r="I410" i="3"/>
  <c r="F410" i="3"/>
  <c r="E410" i="3"/>
  <c r="I409" i="3"/>
  <c r="F409" i="3"/>
  <c r="E409" i="3"/>
  <c r="I408" i="3"/>
  <c r="F408" i="3"/>
  <c r="E408" i="3"/>
  <c r="I407" i="3"/>
  <c r="F407" i="3"/>
  <c r="E407" i="3"/>
  <c r="I406" i="3"/>
  <c r="F406" i="3"/>
  <c r="E406" i="3"/>
  <c r="I405" i="3"/>
  <c r="F405" i="3"/>
  <c r="E405" i="3"/>
  <c r="I404" i="3"/>
  <c r="F404" i="3"/>
  <c r="E404" i="3"/>
  <c r="I403" i="3"/>
  <c r="F403" i="3"/>
  <c r="E403" i="3"/>
  <c r="I402" i="3"/>
  <c r="F402" i="3"/>
  <c r="E402" i="3"/>
  <c r="I401" i="3"/>
  <c r="F401" i="3"/>
  <c r="E401" i="3"/>
  <c r="I400" i="3"/>
  <c r="F400" i="3"/>
  <c r="E400" i="3"/>
  <c r="I399" i="3"/>
  <c r="F399" i="3"/>
  <c r="E399" i="3"/>
  <c r="I398" i="3"/>
  <c r="F398" i="3"/>
  <c r="E398" i="3"/>
  <c r="I397" i="3"/>
  <c r="F397" i="3"/>
  <c r="E397" i="3"/>
  <c r="I396" i="3"/>
  <c r="F396" i="3"/>
  <c r="E396" i="3"/>
  <c r="I395" i="3"/>
  <c r="F395" i="3"/>
  <c r="E395" i="3"/>
  <c r="I394" i="3"/>
  <c r="F394" i="3"/>
  <c r="E394" i="3"/>
  <c r="I393" i="3"/>
  <c r="F393" i="3"/>
  <c r="E393" i="3"/>
  <c r="I392" i="3"/>
  <c r="F392" i="3"/>
  <c r="E392" i="3"/>
  <c r="I391" i="3"/>
  <c r="F391" i="3"/>
  <c r="E391" i="3"/>
  <c r="I390" i="3"/>
  <c r="F390" i="3"/>
  <c r="E390" i="3"/>
  <c r="I389" i="3"/>
  <c r="F389" i="3"/>
  <c r="E389" i="3"/>
  <c r="I388" i="3"/>
  <c r="F388" i="3"/>
  <c r="E388" i="3"/>
  <c r="I387" i="3"/>
  <c r="F387" i="3"/>
  <c r="E387" i="3"/>
  <c r="I386" i="3"/>
  <c r="F386" i="3"/>
  <c r="E386" i="3"/>
  <c r="I385" i="3"/>
  <c r="F385" i="3"/>
  <c r="E385" i="3"/>
  <c r="I384" i="3"/>
  <c r="F384" i="3"/>
  <c r="E384" i="3"/>
  <c r="I383" i="3"/>
  <c r="F383" i="3"/>
  <c r="E383" i="3"/>
  <c r="I382" i="3"/>
  <c r="F382" i="3"/>
  <c r="E382" i="3"/>
  <c r="I381" i="3"/>
  <c r="F381" i="3"/>
  <c r="E381" i="3"/>
  <c r="I380" i="3"/>
  <c r="F380" i="3"/>
  <c r="E380" i="3"/>
  <c r="I379" i="3"/>
  <c r="F379" i="3"/>
  <c r="E379" i="3"/>
  <c r="I378" i="3"/>
  <c r="F378" i="3"/>
  <c r="E378" i="3"/>
  <c r="I377" i="3"/>
  <c r="F377" i="3"/>
  <c r="E377" i="3"/>
  <c r="I376" i="3"/>
  <c r="F376" i="3"/>
  <c r="E376" i="3"/>
  <c r="I375" i="3"/>
  <c r="F375" i="3"/>
  <c r="E375" i="3"/>
  <c r="I374" i="3"/>
  <c r="F374" i="3"/>
  <c r="E374" i="3"/>
  <c r="I373" i="3"/>
  <c r="F373" i="3"/>
  <c r="E373" i="3"/>
  <c r="I372" i="3"/>
  <c r="F372" i="3"/>
  <c r="E372" i="3"/>
  <c r="I371" i="3"/>
  <c r="F371" i="3"/>
  <c r="E371" i="3"/>
  <c r="I370" i="3"/>
  <c r="F370" i="3"/>
  <c r="E370" i="3"/>
  <c r="I369" i="3"/>
  <c r="F369" i="3"/>
  <c r="E369" i="3"/>
  <c r="I368" i="3"/>
  <c r="F368" i="3"/>
  <c r="E368" i="3"/>
  <c r="I367" i="3"/>
  <c r="F367" i="3"/>
  <c r="E367" i="3"/>
  <c r="I366" i="3"/>
  <c r="F366" i="3"/>
  <c r="E366" i="3"/>
  <c r="I365" i="3"/>
  <c r="F365" i="3"/>
  <c r="E365" i="3"/>
  <c r="I364" i="3"/>
  <c r="F364" i="3"/>
  <c r="E364" i="3"/>
  <c r="I363" i="3"/>
  <c r="F363" i="3"/>
  <c r="E363" i="3"/>
  <c r="I362" i="3"/>
  <c r="F362" i="3"/>
  <c r="E362" i="3"/>
  <c r="I361" i="3"/>
  <c r="F361" i="3"/>
  <c r="E361" i="3"/>
  <c r="I360" i="3"/>
  <c r="F360" i="3"/>
  <c r="E360" i="3"/>
  <c r="I359" i="3"/>
  <c r="F359" i="3"/>
  <c r="E359" i="3"/>
  <c r="I358" i="3"/>
  <c r="F358" i="3"/>
  <c r="E358" i="3"/>
  <c r="I357" i="3"/>
  <c r="F357" i="3"/>
  <c r="E357" i="3"/>
  <c r="I356" i="3"/>
  <c r="F356" i="3"/>
  <c r="E356" i="3"/>
  <c r="I355" i="3"/>
  <c r="F355" i="3"/>
  <c r="E355" i="3"/>
  <c r="I354" i="3"/>
  <c r="F354" i="3"/>
  <c r="E354" i="3"/>
  <c r="I353" i="3"/>
  <c r="F353" i="3"/>
  <c r="E353" i="3"/>
  <c r="I352" i="3"/>
  <c r="F352" i="3"/>
  <c r="E352" i="3"/>
  <c r="I351" i="3"/>
  <c r="F351" i="3"/>
  <c r="E351" i="3"/>
  <c r="I350" i="3"/>
  <c r="F350" i="3"/>
  <c r="E350" i="3"/>
  <c r="I349" i="3"/>
  <c r="F349" i="3"/>
  <c r="E349" i="3"/>
  <c r="I348" i="3"/>
  <c r="F348" i="3"/>
  <c r="E348" i="3"/>
  <c r="I347" i="3"/>
  <c r="F347" i="3"/>
  <c r="E347" i="3"/>
  <c r="I346" i="3"/>
  <c r="F346" i="3"/>
  <c r="E346" i="3"/>
  <c r="I345" i="3"/>
  <c r="F345" i="3"/>
  <c r="E345" i="3"/>
  <c r="I344" i="3"/>
  <c r="F344" i="3"/>
  <c r="E344" i="3"/>
  <c r="I343" i="3"/>
  <c r="F343" i="3"/>
  <c r="E343" i="3"/>
  <c r="I342" i="3"/>
  <c r="F342" i="3"/>
  <c r="E342" i="3"/>
  <c r="I341" i="3"/>
  <c r="F341" i="3"/>
  <c r="E341" i="3"/>
  <c r="I340" i="3"/>
  <c r="F340" i="3"/>
  <c r="E340" i="3"/>
  <c r="I339" i="3"/>
  <c r="F339" i="3"/>
  <c r="E339" i="3"/>
  <c r="I338" i="3"/>
  <c r="F338" i="3"/>
  <c r="E338" i="3"/>
  <c r="I337" i="3"/>
  <c r="F337" i="3"/>
  <c r="E337" i="3"/>
  <c r="I336" i="3"/>
  <c r="F336" i="3"/>
  <c r="E336" i="3"/>
  <c r="I335" i="3"/>
  <c r="F335" i="3"/>
  <c r="E335" i="3"/>
  <c r="I334" i="3"/>
  <c r="F334" i="3"/>
  <c r="E334" i="3"/>
  <c r="I333" i="3"/>
  <c r="F333" i="3"/>
  <c r="E333" i="3"/>
  <c r="I332" i="3"/>
  <c r="F332" i="3"/>
  <c r="E332" i="3"/>
  <c r="I331" i="3"/>
  <c r="F331" i="3"/>
  <c r="E331" i="3"/>
  <c r="I330" i="3"/>
  <c r="F330" i="3"/>
  <c r="E330" i="3"/>
  <c r="I329" i="3"/>
  <c r="F329" i="3"/>
  <c r="E329" i="3"/>
  <c r="I328" i="3"/>
  <c r="F328" i="3"/>
  <c r="E328" i="3"/>
  <c r="I327" i="3"/>
  <c r="F327" i="3"/>
  <c r="E327" i="3"/>
  <c r="I326" i="3"/>
  <c r="F326" i="3"/>
  <c r="E326" i="3"/>
  <c r="I325" i="3"/>
  <c r="F325" i="3"/>
  <c r="E325" i="3"/>
  <c r="I324" i="3"/>
  <c r="F324" i="3"/>
  <c r="E324" i="3"/>
  <c r="I323" i="3"/>
  <c r="F323" i="3"/>
  <c r="E323" i="3"/>
  <c r="I322" i="3"/>
  <c r="F322" i="3"/>
  <c r="E322" i="3"/>
  <c r="I321" i="3"/>
  <c r="F321" i="3"/>
  <c r="E321" i="3"/>
  <c r="I320" i="3"/>
  <c r="F320" i="3"/>
  <c r="E320" i="3"/>
  <c r="I319" i="3"/>
  <c r="F319" i="3"/>
  <c r="E319" i="3"/>
  <c r="I318" i="3"/>
  <c r="F318" i="3"/>
  <c r="E318" i="3"/>
  <c r="I317" i="3"/>
  <c r="F317" i="3"/>
  <c r="E317" i="3"/>
  <c r="I316" i="3"/>
  <c r="F316" i="3"/>
  <c r="E316" i="3"/>
  <c r="I315" i="3"/>
  <c r="F315" i="3"/>
  <c r="E315" i="3"/>
  <c r="I314" i="3"/>
  <c r="F314" i="3"/>
  <c r="E314" i="3"/>
  <c r="I313" i="3"/>
  <c r="F313" i="3"/>
  <c r="E313" i="3"/>
  <c r="I312" i="3"/>
  <c r="F312" i="3"/>
  <c r="E312" i="3"/>
  <c r="I311" i="3"/>
  <c r="F311" i="3"/>
  <c r="E311" i="3"/>
  <c r="I310" i="3"/>
  <c r="F310" i="3"/>
  <c r="E310" i="3"/>
  <c r="I309" i="3"/>
  <c r="F309" i="3"/>
  <c r="E309" i="3"/>
  <c r="I308" i="3"/>
  <c r="F308" i="3"/>
  <c r="E308" i="3"/>
  <c r="I307" i="3"/>
  <c r="F307" i="3"/>
  <c r="E307" i="3"/>
  <c r="I306" i="3"/>
  <c r="F306" i="3"/>
  <c r="E306" i="3"/>
  <c r="I305" i="3"/>
  <c r="F305" i="3"/>
  <c r="E305" i="3"/>
  <c r="I304" i="3"/>
  <c r="F304" i="3"/>
  <c r="E304" i="3"/>
  <c r="I303" i="3"/>
  <c r="F303" i="3"/>
  <c r="E303" i="3"/>
  <c r="I302" i="3"/>
  <c r="F302" i="3"/>
  <c r="E302" i="3"/>
  <c r="I301" i="3"/>
  <c r="F301" i="3"/>
  <c r="E301" i="3"/>
  <c r="I300" i="3"/>
  <c r="F300" i="3"/>
  <c r="E300" i="3"/>
  <c r="I299" i="3"/>
  <c r="F299" i="3"/>
  <c r="E299" i="3"/>
  <c r="I298" i="3"/>
  <c r="F298" i="3"/>
  <c r="E298" i="3"/>
  <c r="I297" i="3"/>
  <c r="F297" i="3"/>
  <c r="E297" i="3"/>
  <c r="I296" i="3"/>
  <c r="F296" i="3"/>
  <c r="E296" i="3"/>
  <c r="I295" i="3"/>
  <c r="F295" i="3"/>
  <c r="E295" i="3"/>
  <c r="I294" i="3"/>
  <c r="F294" i="3"/>
  <c r="E294" i="3"/>
  <c r="I293" i="3"/>
  <c r="F293" i="3"/>
  <c r="E293" i="3"/>
  <c r="I292" i="3"/>
  <c r="F292" i="3"/>
  <c r="E292" i="3"/>
  <c r="I291" i="3"/>
  <c r="F291" i="3"/>
  <c r="E291" i="3"/>
  <c r="I290" i="3"/>
  <c r="F290" i="3"/>
  <c r="E290" i="3"/>
  <c r="I289" i="3"/>
  <c r="F289" i="3"/>
  <c r="E289" i="3"/>
  <c r="I288" i="3"/>
  <c r="F288" i="3"/>
  <c r="E288" i="3"/>
  <c r="I287" i="3"/>
  <c r="F287" i="3"/>
  <c r="E287" i="3"/>
  <c r="I286" i="3"/>
  <c r="F286" i="3"/>
  <c r="E286" i="3"/>
  <c r="I285" i="3"/>
  <c r="F285" i="3"/>
  <c r="E285" i="3"/>
  <c r="I284" i="3"/>
  <c r="F284" i="3"/>
  <c r="E284" i="3"/>
  <c r="I283" i="3"/>
  <c r="F283" i="3"/>
  <c r="E283" i="3"/>
  <c r="I282" i="3"/>
  <c r="F282" i="3"/>
  <c r="E282" i="3"/>
  <c r="I281" i="3"/>
  <c r="F281" i="3"/>
  <c r="E281" i="3"/>
  <c r="I280" i="3"/>
  <c r="F280" i="3"/>
  <c r="E280" i="3"/>
  <c r="I279" i="3"/>
  <c r="F279" i="3"/>
  <c r="E279" i="3"/>
  <c r="I278" i="3"/>
  <c r="F278" i="3"/>
  <c r="E278" i="3"/>
  <c r="I277" i="3"/>
  <c r="F277" i="3"/>
  <c r="E277" i="3"/>
  <c r="I276" i="3"/>
  <c r="F276" i="3"/>
  <c r="E276" i="3"/>
  <c r="I275" i="3"/>
  <c r="F275" i="3"/>
  <c r="E275" i="3"/>
  <c r="I274" i="3"/>
  <c r="F274" i="3"/>
  <c r="E274" i="3"/>
  <c r="I273" i="3"/>
  <c r="F273" i="3"/>
  <c r="E273" i="3"/>
  <c r="I272" i="3"/>
  <c r="F272" i="3"/>
  <c r="E272" i="3"/>
  <c r="I271" i="3"/>
  <c r="F271" i="3"/>
  <c r="E271" i="3"/>
  <c r="I270" i="3"/>
  <c r="F270" i="3"/>
  <c r="E270" i="3"/>
  <c r="I269" i="3"/>
  <c r="F269" i="3"/>
  <c r="E269" i="3"/>
  <c r="I268" i="3"/>
  <c r="F268" i="3"/>
  <c r="E268" i="3"/>
  <c r="I267" i="3"/>
  <c r="F267" i="3"/>
  <c r="E267" i="3"/>
  <c r="I266" i="3"/>
  <c r="F266" i="3"/>
  <c r="E266" i="3"/>
  <c r="I265" i="3"/>
  <c r="F265" i="3"/>
  <c r="E265" i="3"/>
  <c r="I264" i="3"/>
  <c r="F264" i="3"/>
  <c r="E264" i="3"/>
  <c r="I263" i="3"/>
  <c r="F263" i="3"/>
  <c r="E263" i="3"/>
  <c r="I262" i="3"/>
  <c r="F262" i="3"/>
  <c r="E262" i="3"/>
  <c r="I261" i="3"/>
  <c r="F261" i="3"/>
  <c r="E261" i="3"/>
  <c r="I260" i="3"/>
  <c r="F260" i="3"/>
  <c r="E260" i="3"/>
  <c r="I259" i="3"/>
  <c r="F259" i="3"/>
  <c r="E259" i="3"/>
  <c r="I258" i="3"/>
  <c r="F258" i="3"/>
  <c r="E258" i="3"/>
  <c r="I257" i="3"/>
  <c r="F257" i="3"/>
  <c r="E257" i="3"/>
  <c r="I256" i="3"/>
  <c r="F256" i="3"/>
  <c r="E256" i="3"/>
  <c r="I255" i="3"/>
  <c r="F255" i="3"/>
  <c r="E255" i="3"/>
  <c r="I254" i="3"/>
  <c r="F254" i="3"/>
  <c r="E254" i="3"/>
  <c r="I253" i="3"/>
  <c r="F253" i="3"/>
  <c r="E253" i="3"/>
  <c r="I252" i="3"/>
  <c r="F252" i="3"/>
  <c r="E252" i="3"/>
  <c r="I251" i="3"/>
  <c r="F251" i="3"/>
  <c r="E251" i="3"/>
  <c r="I250" i="3"/>
  <c r="F250" i="3"/>
  <c r="E250" i="3"/>
  <c r="I249" i="3"/>
  <c r="F249" i="3"/>
  <c r="E249" i="3"/>
  <c r="I248" i="3"/>
  <c r="F248" i="3"/>
  <c r="E248" i="3"/>
  <c r="I247" i="3"/>
  <c r="F247" i="3"/>
  <c r="E247" i="3"/>
  <c r="I246" i="3"/>
  <c r="F246" i="3"/>
  <c r="E246" i="3"/>
  <c r="I245" i="3"/>
  <c r="F245" i="3"/>
  <c r="E245" i="3"/>
  <c r="I244" i="3"/>
  <c r="F244" i="3"/>
  <c r="E244" i="3"/>
  <c r="I243" i="3"/>
  <c r="F243" i="3"/>
  <c r="E243" i="3"/>
  <c r="I242" i="3"/>
  <c r="F242" i="3"/>
  <c r="E242" i="3"/>
  <c r="I241" i="3"/>
  <c r="F241" i="3"/>
  <c r="E241" i="3"/>
  <c r="I240" i="3"/>
  <c r="F240" i="3"/>
  <c r="E240" i="3"/>
  <c r="I239" i="3"/>
  <c r="F239" i="3"/>
  <c r="E239" i="3"/>
  <c r="I238" i="3"/>
  <c r="F238" i="3"/>
  <c r="E238" i="3"/>
  <c r="I237" i="3"/>
  <c r="F237" i="3"/>
  <c r="E237" i="3"/>
  <c r="I236" i="3"/>
  <c r="F236" i="3"/>
  <c r="E236" i="3"/>
  <c r="I235" i="3"/>
  <c r="F235" i="3"/>
  <c r="E235" i="3"/>
  <c r="I234" i="3"/>
  <c r="F234" i="3"/>
  <c r="E234" i="3"/>
  <c r="I233" i="3"/>
  <c r="F233" i="3"/>
  <c r="E233" i="3"/>
  <c r="I232" i="3"/>
  <c r="F232" i="3"/>
  <c r="E232" i="3"/>
  <c r="I231" i="3"/>
  <c r="F231" i="3"/>
  <c r="E231" i="3"/>
  <c r="I230" i="3"/>
  <c r="F230" i="3"/>
  <c r="E230" i="3"/>
  <c r="I229" i="3"/>
  <c r="F229" i="3"/>
  <c r="E229" i="3"/>
  <c r="I228" i="3"/>
  <c r="F228" i="3"/>
  <c r="E228" i="3"/>
  <c r="I227" i="3"/>
  <c r="F227" i="3"/>
  <c r="E227" i="3"/>
  <c r="I226" i="3"/>
  <c r="F226" i="3"/>
  <c r="E226" i="3"/>
  <c r="I225" i="3"/>
  <c r="F225" i="3"/>
  <c r="E225" i="3"/>
  <c r="I224" i="3"/>
  <c r="F224" i="3"/>
  <c r="E224" i="3"/>
  <c r="I223" i="3"/>
  <c r="F223" i="3"/>
  <c r="E223" i="3"/>
  <c r="I222" i="3"/>
  <c r="F222" i="3"/>
  <c r="E222" i="3"/>
  <c r="I221" i="3"/>
  <c r="F221" i="3"/>
  <c r="E221" i="3"/>
  <c r="I220" i="3"/>
  <c r="F220" i="3"/>
  <c r="E220" i="3"/>
  <c r="I219" i="3"/>
  <c r="F219" i="3"/>
  <c r="E219" i="3"/>
  <c r="I218" i="3"/>
  <c r="F218" i="3"/>
  <c r="E218" i="3"/>
  <c r="I217" i="3"/>
  <c r="F217" i="3"/>
  <c r="E217" i="3"/>
  <c r="I216" i="3"/>
  <c r="F216" i="3"/>
  <c r="E216" i="3"/>
  <c r="I215" i="3"/>
  <c r="F215" i="3"/>
  <c r="E215" i="3"/>
  <c r="I214" i="3"/>
  <c r="F214" i="3"/>
  <c r="E214" i="3"/>
  <c r="I213" i="3"/>
  <c r="F213" i="3"/>
  <c r="E213" i="3"/>
  <c r="I212" i="3"/>
  <c r="F212" i="3"/>
  <c r="E212" i="3"/>
  <c r="I211" i="3"/>
  <c r="F211" i="3"/>
  <c r="E211" i="3"/>
  <c r="I210" i="3"/>
  <c r="F210" i="3"/>
  <c r="E210" i="3"/>
  <c r="I209" i="3"/>
  <c r="F209" i="3"/>
  <c r="E209" i="3"/>
  <c r="I208" i="3"/>
  <c r="F208" i="3"/>
  <c r="E208" i="3"/>
  <c r="I207" i="3"/>
  <c r="F207" i="3"/>
  <c r="E207" i="3"/>
  <c r="I206" i="3"/>
  <c r="F206" i="3"/>
  <c r="E206" i="3"/>
  <c r="I205" i="3"/>
  <c r="F205" i="3"/>
  <c r="E205" i="3"/>
  <c r="I204" i="3"/>
  <c r="F204" i="3"/>
  <c r="E204" i="3"/>
  <c r="I203" i="3"/>
  <c r="F203" i="3"/>
  <c r="E203" i="3"/>
  <c r="I202" i="3"/>
  <c r="F202" i="3"/>
  <c r="E202" i="3"/>
  <c r="I201" i="3"/>
  <c r="F201" i="3"/>
  <c r="E201" i="3"/>
  <c r="I200" i="3"/>
  <c r="F200" i="3"/>
  <c r="E200" i="3"/>
  <c r="I199" i="3"/>
  <c r="F199" i="3"/>
  <c r="E199" i="3"/>
  <c r="I198" i="3"/>
  <c r="F198" i="3"/>
  <c r="E198" i="3"/>
  <c r="I197" i="3"/>
  <c r="F197" i="3"/>
  <c r="E197" i="3"/>
  <c r="I196" i="3"/>
  <c r="F196" i="3"/>
  <c r="E196" i="3"/>
  <c r="I195" i="3"/>
  <c r="F195" i="3"/>
  <c r="E195" i="3"/>
  <c r="I194" i="3"/>
  <c r="F194" i="3"/>
  <c r="E194" i="3"/>
  <c r="I193" i="3"/>
  <c r="F193" i="3"/>
  <c r="E193" i="3"/>
  <c r="I192" i="3"/>
  <c r="F192" i="3"/>
  <c r="E192" i="3"/>
  <c r="I191" i="3"/>
  <c r="F191" i="3"/>
  <c r="E191" i="3"/>
  <c r="I190" i="3"/>
  <c r="F190" i="3"/>
  <c r="E190" i="3"/>
  <c r="I189" i="3"/>
  <c r="F189" i="3"/>
  <c r="E189" i="3"/>
  <c r="I188" i="3"/>
  <c r="F188" i="3"/>
  <c r="E188" i="3"/>
  <c r="I187" i="3"/>
  <c r="F187" i="3"/>
  <c r="E187" i="3"/>
  <c r="I186" i="3"/>
  <c r="F186" i="3"/>
  <c r="E186" i="3"/>
  <c r="I185" i="3"/>
  <c r="F185" i="3"/>
  <c r="E185" i="3"/>
  <c r="I184" i="3"/>
  <c r="F184" i="3"/>
  <c r="E184" i="3"/>
  <c r="I183" i="3"/>
  <c r="F183" i="3"/>
  <c r="E183" i="3"/>
  <c r="I182" i="3"/>
  <c r="F182" i="3"/>
  <c r="E182" i="3"/>
  <c r="I181" i="3"/>
  <c r="F181" i="3"/>
  <c r="E181" i="3"/>
  <c r="I180" i="3"/>
  <c r="F180" i="3"/>
  <c r="E180" i="3"/>
  <c r="I179" i="3"/>
  <c r="F179" i="3"/>
  <c r="E179" i="3"/>
  <c r="I178" i="3"/>
  <c r="F178" i="3"/>
  <c r="E178" i="3"/>
  <c r="I177" i="3"/>
  <c r="F177" i="3"/>
  <c r="E177" i="3"/>
  <c r="I176" i="3"/>
  <c r="F176" i="3"/>
  <c r="E176" i="3"/>
  <c r="I175" i="3"/>
  <c r="F175" i="3"/>
  <c r="E175" i="3"/>
  <c r="I174" i="3"/>
  <c r="F174" i="3"/>
  <c r="E174" i="3"/>
  <c r="I173" i="3"/>
  <c r="F173" i="3"/>
  <c r="E173" i="3"/>
  <c r="I172" i="3"/>
  <c r="F172" i="3"/>
  <c r="E172" i="3"/>
  <c r="I171" i="3"/>
  <c r="F171" i="3"/>
  <c r="E171" i="3"/>
  <c r="I170" i="3"/>
  <c r="F170" i="3"/>
  <c r="E170" i="3"/>
  <c r="I169" i="3"/>
  <c r="F169" i="3"/>
  <c r="E169" i="3"/>
  <c r="I168" i="3"/>
  <c r="F168" i="3"/>
  <c r="E168" i="3"/>
  <c r="I167" i="3"/>
  <c r="F167" i="3"/>
  <c r="E167" i="3"/>
  <c r="I166" i="3"/>
  <c r="F166" i="3"/>
  <c r="E166" i="3"/>
  <c r="I165" i="3"/>
  <c r="F165" i="3"/>
  <c r="E165" i="3"/>
  <c r="I164" i="3"/>
  <c r="F164" i="3"/>
  <c r="E164" i="3"/>
  <c r="I163" i="3"/>
  <c r="F163" i="3"/>
  <c r="E163" i="3"/>
  <c r="I162" i="3"/>
  <c r="F162" i="3"/>
  <c r="E162" i="3"/>
  <c r="I161" i="3"/>
  <c r="F161" i="3"/>
  <c r="E161" i="3"/>
  <c r="I160" i="3"/>
  <c r="F160" i="3"/>
  <c r="E160" i="3"/>
  <c r="I159" i="3"/>
  <c r="F159" i="3"/>
  <c r="E159" i="3"/>
  <c r="I158" i="3"/>
  <c r="F158" i="3"/>
  <c r="E158" i="3"/>
  <c r="I157" i="3"/>
  <c r="F157" i="3"/>
  <c r="E157" i="3"/>
  <c r="I156" i="3"/>
  <c r="F156" i="3"/>
  <c r="E156" i="3"/>
  <c r="I155" i="3"/>
  <c r="F155" i="3"/>
  <c r="E155" i="3"/>
  <c r="I154" i="3"/>
  <c r="F154" i="3"/>
  <c r="E154" i="3"/>
  <c r="I153" i="3"/>
  <c r="F153" i="3"/>
  <c r="E153" i="3"/>
  <c r="I152" i="3"/>
  <c r="F152" i="3"/>
  <c r="E152" i="3"/>
  <c r="I151" i="3"/>
  <c r="F151" i="3"/>
  <c r="E151" i="3"/>
  <c r="I150" i="3"/>
  <c r="F150" i="3"/>
  <c r="E150" i="3"/>
  <c r="I149" i="3"/>
  <c r="F149" i="3"/>
  <c r="E149" i="3"/>
  <c r="I148" i="3"/>
  <c r="F148" i="3"/>
  <c r="E148" i="3"/>
  <c r="I147" i="3"/>
  <c r="F147" i="3"/>
  <c r="E147" i="3"/>
  <c r="I146" i="3"/>
  <c r="F146" i="3"/>
  <c r="E146" i="3"/>
  <c r="I145" i="3"/>
  <c r="F145" i="3"/>
  <c r="E145" i="3"/>
  <c r="I144" i="3"/>
  <c r="F144" i="3"/>
  <c r="E144" i="3"/>
  <c r="I143" i="3"/>
  <c r="F143" i="3"/>
  <c r="E143" i="3"/>
  <c r="I142" i="3"/>
  <c r="F142" i="3"/>
  <c r="E142" i="3"/>
  <c r="I141" i="3"/>
  <c r="F141" i="3"/>
  <c r="E141" i="3"/>
  <c r="I140" i="3"/>
  <c r="F140" i="3"/>
  <c r="E140" i="3"/>
  <c r="I139" i="3"/>
  <c r="F139" i="3"/>
  <c r="E139" i="3"/>
  <c r="I138" i="3"/>
  <c r="F138" i="3"/>
  <c r="E138" i="3"/>
  <c r="I137" i="3"/>
  <c r="F137" i="3"/>
  <c r="E137" i="3"/>
  <c r="I136" i="3"/>
  <c r="F136" i="3"/>
  <c r="E136" i="3"/>
  <c r="I135" i="3"/>
  <c r="F135" i="3"/>
  <c r="E135" i="3"/>
  <c r="I134" i="3"/>
  <c r="F134" i="3"/>
  <c r="E134" i="3"/>
  <c r="I133" i="3"/>
  <c r="F133" i="3"/>
  <c r="E133" i="3"/>
  <c r="I132" i="3"/>
  <c r="F132" i="3"/>
  <c r="E132" i="3"/>
  <c r="I131" i="3"/>
  <c r="F131" i="3"/>
  <c r="E131" i="3"/>
  <c r="I130" i="3"/>
  <c r="F130" i="3"/>
  <c r="E130" i="3"/>
  <c r="I129" i="3"/>
  <c r="F129" i="3"/>
  <c r="E129" i="3"/>
  <c r="I128" i="3"/>
  <c r="F128" i="3"/>
  <c r="E128" i="3"/>
  <c r="I127" i="3"/>
  <c r="F127" i="3"/>
  <c r="E127" i="3"/>
  <c r="I126" i="3"/>
  <c r="F126" i="3"/>
  <c r="E126" i="3"/>
  <c r="I125" i="3"/>
  <c r="F125" i="3"/>
  <c r="E125" i="3"/>
  <c r="I124" i="3"/>
  <c r="F124" i="3"/>
  <c r="E124" i="3"/>
  <c r="I123" i="3"/>
  <c r="F123" i="3"/>
  <c r="E123" i="3"/>
  <c r="I122" i="3"/>
  <c r="F122" i="3"/>
  <c r="E122" i="3"/>
  <c r="I121" i="3"/>
  <c r="F121" i="3"/>
  <c r="E121" i="3"/>
  <c r="I120" i="3"/>
  <c r="F120" i="3"/>
  <c r="E120" i="3"/>
  <c r="I119" i="3"/>
  <c r="F119" i="3"/>
  <c r="E119" i="3"/>
  <c r="I118" i="3"/>
  <c r="F118" i="3"/>
  <c r="E118" i="3"/>
  <c r="I117" i="3"/>
  <c r="F117" i="3"/>
  <c r="E117" i="3"/>
  <c r="I116" i="3"/>
  <c r="F116" i="3"/>
  <c r="E116" i="3"/>
  <c r="I115" i="3"/>
  <c r="F115" i="3"/>
  <c r="E115" i="3"/>
  <c r="I114" i="3"/>
  <c r="F114" i="3"/>
  <c r="E114" i="3"/>
  <c r="I113" i="3"/>
  <c r="F113" i="3"/>
  <c r="E113" i="3"/>
  <c r="I112" i="3"/>
  <c r="F112" i="3"/>
  <c r="E112" i="3"/>
  <c r="I111" i="3"/>
  <c r="F111" i="3"/>
  <c r="E111" i="3"/>
  <c r="I110" i="3"/>
  <c r="F110" i="3"/>
  <c r="E110" i="3"/>
  <c r="I109" i="3"/>
  <c r="F109" i="3"/>
  <c r="E109" i="3"/>
  <c r="I108" i="3"/>
  <c r="F108" i="3"/>
  <c r="E108" i="3"/>
  <c r="I107" i="3"/>
  <c r="F107" i="3"/>
  <c r="E107" i="3"/>
  <c r="I106" i="3"/>
  <c r="F106" i="3"/>
  <c r="E106" i="3"/>
  <c r="I105" i="3"/>
  <c r="F105" i="3"/>
  <c r="E105" i="3"/>
  <c r="I104" i="3"/>
  <c r="F104" i="3"/>
  <c r="E104" i="3"/>
  <c r="I103" i="3"/>
  <c r="F103" i="3"/>
  <c r="E103" i="3"/>
  <c r="I102" i="3"/>
  <c r="F102" i="3"/>
  <c r="E102" i="3"/>
  <c r="I101" i="3"/>
  <c r="F101" i="3"/>
  <c r="E101" i="3"/>
  <c r="I100" i="3"/>
  <c r="F100" i="3"/>
  <c r="E100" i="3"/>
  <c r="I99" i="3"/>
  <c r="F99" i="3"/>
  <c r="E99" i="3"/>
  <c r="I98" i="3"/>
  <c r="F98" i="3"/>
  <c r="E98" i="3"/>
  <c r="I97" i="3"/>
  <c r="F97" i="3"/>
  <c r="E97" i="3"/>
  <c r="I96" i="3"/>
  <c r="F96" i="3"/>
  <c r="E96" i="3"/>
  <c r="I95" i="3"/>
  <c r="F95" i="3"/>
  <c r="E95" i="3"/>
  <c r="I94" i="3"/>
  <c r="F94" i="3"/>
  <c r="E94" i="3"/>
  <c r="I93" i="3"/>
  <c r="F93" i="3"/>
  <c r="E93" i="3"/>
  <c r="I92" i="3"/>
  <c r="F92" i="3"/>
  <c r="E92" i="3"/>
  <c r="I91" i="3"/>
  <c r="F91" i="3"/>
  <c r="E91" i="3"/>
  <c r="I90" i="3"/>
  <c r="F90" i="3"/>
  <c r="E90" i="3"/>
  <c r="I89" i="3"/>
  <c r="F89" i="3"/>
  <c r="E89" i="3"/>
  <c r="I88" i="3"/>
  <c r="F88" i="3"/>
  <c r="E88" i="3"/>
  <c r="I87" i="3"/>
  <c r="F87" i="3"/>
  <c r="E87" i="3"/>
  <c r="I86" i="3"/>
  <c r="F86" i="3"/>
  <c r="E86" i="3"/>
  <c r="I85" i="3"/>
  <c r="F85" i="3"/>
  <c r="E85" i="3"/>
  <c r="I84" i="3"/>
  <c r="F84" i="3"/>
  <c r="E84" i="3"/>
  <c r="I83" i="3"/>
  <c r="F83" i="3"/>
  <c r="E83" i="3"/>
  <c r="I82" i="3"/>
  <c r="F82" i="3"/>
  <c r="E82" i="3"/>
  <c r="I81" i="3"/>
  <c r="F81" i="3"/>
  <c r="E81" i="3"/>
  <c r="I80" i="3"/>
  <c r="F80" i="3"/>
  <c r="E80" i="3"/>
  <c r="I79" i="3"/>
  <c r="F79" i="3"/>
  <c r="E79" i="3"/>
  <c r="I78" i="3"/>
  <c r="F78" i="3"/>
  <c r="E78" i="3"/>
  <c r="I77" i="3"/>
  <c r="F77" i="3"/>
  <c r="E77" i="3"/>
  <c r="I76" i="3"/>
  <c r="F76" i="3"/>
  <c r="E76" i="3"/>
  <c r="I75" i="3"/>
  <c r="F75" i="3"/>
  <c r="E75" i="3"/>
  <c r="I74" i="3"/>
  <c r="F74" i="3"/>
  <c r="E74" i="3"/>
  <c r="I73" i="3"/>
  <c r="F73" i="3"/>
  <c r="E73" i="3"/>
  <c r="I72" i="3"/>
  <c r="F72" i="3"/>
  <c r="E72" i="3"/>
  <c r="I71" i="3"/>
  <c r="F71" i="3"/>
  <c r="E71" i="3"/>
  <c r="I70" i="3"/>
  <c r="F70" i="3"/>
  <c r="E70" i="3"/>
  <c r="I69" i="3"/>
  <c r="F69" i="3"/>
  <c r="E69" i="3"/>
  <c r="I68" i="3"/>
  <c r="F68" i="3"/>
  <c r="E68" i="3"/>
  <c r="I67" i="3"/>
  <c r="F67" i="3"/>
  <c r="E67" i="3"/>
  <c r="I66" i="3"/>
  <c r="F66" i="3"/>
  <c r="E66" i="3"/>
  <c r="I65" i="3"/>
  <c r="F65" i="3"/>
  <c r="E65" i="3"/>
  <c r="I64" i="3"/>
  <c r="F64" i="3"/>
  <c r="E64" i="3"/>
  <c r="I63" i="3"/>
  <c r="F63" i="3"/>
  <c r="E63" i="3"/>
  <c r="I62" i="3"/>
  <c r="F62" i="3"/>
  <c r="E62" i="3"/>
  <c r="I61" i="3"/>
  <c r="F61" i="3"/>
  <c r="E61" i="3"/>
  <c r="I60" i="3"/>
  <c r="F60" i="3"/>
  <c r="E60" i="3"/>
  <c r="I59" i="3"/>
  <c r="F59" i="3"/>
  <c r="E59" i="3"/>
  <c r="AN58" i="3"/>
  <c r="AM58" i="3"/>
  <c r="I58" i="3"/>
  <c r="F58" i="3"/>
  <c r="E58" i="3"/>
  <c r="AN57" i="3"/>
  <c r="AM57" i="3"/>
  <c r="I57" i="3"/>
  <c r="F57" i="3"/>
  <c r="E57" i="3"/>
  <c r="AN56" i="3"/>
  <c r="AM56" i="3"/>
  <c r="I56" i="3"/>
  <c r="F56" i="3"/>
  <c r="E56" i="3"/>
  <c r="AN55" i="3"/>
  <c r="AM55" i="3"/>
  <c r="I55" i="3"/>
  <c r="F55" i="3"/>
  <c r="E55" i="3"/>
  <c r="AN54" i="3"/>
  <c r="AM54" i="3"/>
  <c r="I54" i="3"/>
  <c r="F54" i="3"/>
  <c r="E54" i="3"/>
  <c r="AN53" i="3"/>
  <c r="AM53" i="3"/>
  <c r="I53" i="3"/>
  <c r="F53" i="3"/>
  <c r="E53" i="3"/>
  <c r="AN52" i="3"/>
  <c r="AM52" i="3"/>
  <c r="I52" i="3"/>
  <c r="F52" i="3"/>
  <c r="E52" i="3"/>
  <c r="AN51" i="3"/>
  <c r="AM51" i="3"/>
  <c r="I51" i="3"/>
  <c r="F51" i="3"/>
  <c r="E51" i="3"/>
  <c r="AN50" i="3"/>
  <c r="AM50" i="3"/>
  <c r="I50" i="3"/>
  <c r="F50" i="3"/>
  <c r="E50" i="3"/>
  <c r="AN49" i="3"/>
  <c r="AM49" i="3"/>
  <c r="I49" i="3"/>
  <c r="F49" i="3"/>
  <c r="E49" i="3"/>
  <c r="AN48" i="3"/>
  <c r="AM48" i="3"/>
  <c r="I48" i="3"/>
  <c r="F48" i="3"/>
  <c r="E48" i="3"/>
  <c r="AN47" i="3"/>
  <c r="AM47" i="3"/>
  <c r="I47" i="3"/>
  <c r="F47" i="3"/>
  <c r="E47" i="3"/>
  <c r="AN46" i="3"/>
  <c r="AM46" i="3"/>
  <c r="I46" i="3"/>
  <c r="F46" i="3"/>
  <c r="E46" i="3"/>
  <c r="AN45" i="3"/>
  <c r="AM45" i="3"/>
  <c r="I45" i="3"/>
  <c r="F45" i="3"/>
  <c r="E45" i="3"/>
  <c r="AN44" i="3"/>
  <c r="AM44" i="3"/>
  <c r="I44" i="3"/>
  <c r="F44" i="3"/>
  <c r="E44" i="3"/>
  <c r="AN43" i="3"/>
  <c r="AM43" i="3"/>
  <c r="I43" i="3"/>
  <c r="F43" i="3"/>
  <c r="E43" i="3"/>
  <c r="AN42" i="3"/>
  <c r="AM42" i="3"/>
  <c r="I42" i="3"/>
  <c r="F42" i="3"/>
  <c r="E42" i="3"/>
  <c r="AN41" i="3"/>
  <c r="AM41" i="3"/>
  <c r="I41" i="3"/>
  <c r="F41" i="3"/>
  <c r="E41" i="3"/>
  <c r="AN40" i="3"/>
  <c r="AM40" i="3"/>
  <c r="I40" i="3"/>
  <c r="F40" i="3"/>
  <c r="E40" i="3"/>
  <c r="AN39" i="3"/>
  <c r="AM39" i="3"/>
  <c r="I39" i="3"/>
  <c r="F39" i="3"/>
  <c r="E39" i="3"/>
  <c r="AN38" i="3"/>
  <c r="AM38" i="3"/>
  <c r="I38" i="3"/>
  <c r="F38" i="3"/>
  <c r="E38" i="3"/>
  <c r="AN37" i="3"/>
  <c r="AM37" i="3"/>
  <c r="I37" i="3"/>
  <c r="F37" i="3"/>
  <c r="E37" i="3"/>
  <c r="AN36" i="3"/>
  <c r="AM36" i="3"/>
  <c r="I36" i="3"/>
  <c r="F36" i="3"/>
  <c r="E36" i="3"/>
  <c r="AN35" i="3"/>
  <c r="AM35" i="3"/>
  <c r="I35" i="3"/>
  <c r="F35" i="3"/>
  <c r="E35" i="3"/>
  <c r="AN34" i="3"/>
  <c r="F34" i="3"/>
  <c r="AN33" i="3"/>
  <c r="F33" i="3"/>
  <c r="AN32" i="3"/>
  <c r="F32" i="3"/>
  <c r="AN31" i="3"/>
  <c r="F31" i="3"/>
  <c r="AN30" i="3"/>
  <c r="F30" i="3"/>
  <c r="AN29" i="3"/>
  <c r="F29" i="3"/>
  <c r="AN28" i="3"/>
  <c r="F28" i="3"/>
  <c r="AN27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AM642" i="1"/>
  <c r="AL642" i="1"/>
  <c r="AF642" i="1"/>
  <c r="AE642" i="1"/>
  <c r="AD642" i="1"/>
  <c r="AC642" i="1"/>
  <c r="AB642" i="1"/>
  <c r="AA642" i="1"/>
  <c r="Z642" i="1"/>
  <c r="Y642" i="1"/>
  <c r="AJ642" i="1" s="1"/>
  <c r="X642" i="1"/>
  <c r="W642" i="1"/>
  <c r="V642" i="1"/>
  <c r="U642" i="1"/>
  <c r="T642" i="1"/>
  <c r="S642" i="1"/>
  <c r="R642" i="1"/>
  <c r="Q642" i="1"/>
  <c r="O642" i="1"/>
  <c r="N642" i="1"/>
  <c r="M642" i="1"/>
  <c r="L642" i="1"/>
  <c r="K642" i="1"/>
  <c r="H642" i="1"/>
  <c r="G642" i="1"/>
  <c r="F642" i="1"/>
  <c r="E642" i="1"/>
  <c r="C642" i="1"/>
  <c r="C642" i="4" s="1"/>
  <c r="AM641" i="1"/>
  <c r="AL641" i="1"/>
  <c r="AF641" i="1"/>
  <c r="AE641" i="1"/>
  <c r="AD641" i="1"/>
  <c r="AC641" i="1"/>
  <c r="AB641" i="1"/>
  <c r="AA641" i="1"/>
  <c r="Z641" i="1"/>
  <c r="Y641" i="1"/>
  <c r="AK641" i="1" s="1"/>
  <c r="X641" i="1"/>
  <c r="W641" i="1"/>
  <c r="V641" i="1"/>
  <c r="U641" i="1"/>
  <c r="T641" i="1"/>
  <c r="S641" i="1"/>
  <c r="R641" i="1"/>
  <c r="Q641" i="1"/>
  <c r="O641" i="1"/>
  <c r="N641" i="1"/>
  <c r="M641" i="1"/>
  <c r="L641" i="1"/>
  <c r="K641" i="1"/>
  <c r="H641" i="1"/>
  <c r="G641" i="1"/>
  <c r="F641" i="1"/>
  <c r="E641" i="1"/>
  <c r="C641" i="1"/>
  <c r="C641" i="4" s="1"/>
  <c r="AM640" i="1"/>
  <c r="AL640" i="1"/>
  <c r="AF640" i="1"/>
  <c r="AE640" i="1"/>
  <c r="AD640" i="1"/>
  <c r="AC640" i="1"/>
  <c r="AB640" i="1"/>
  <c r="AA640" i="1"/>
  <c r="Z640" i="1"/>
  <c r="Y640" i="1"/>
  <c r="AI640" i="1" s="1"/>
  <c r="X640" i="1"/>
  <c r="W640" i="1"/>
  <c r="V640" i="1"/>
  <c r="U640" i="1"/>
  <c r="T640" i="1"/>
  <c r="S640" i="1"/>
  <c r="R640" i="1"/>
  <c r="Q640" i="1"/>
  <c r="O640" i="1"/>
  <c r="N640" i="1"/>
  <c r="M640" i="1"/>
  <c r="L640" i="1"/>
  <c r="K640" i="1"/>
  <c r="H640" i="1"/>
  <c r="G640" i="1"/>
  <c r="F640" i="1"/>
  <c r="E640" i="1"/>
  <c r="C640" i="1"/>
  <c r="C640" i="4" s="1"/>
  <c r="AM639" i="1"/>
  <c r="AL639" i="1"/>
  <c r="AF639" i="1"/>
  <c r="AE639" i="1"/>
  <c r="AD639" i="1"/>
  <c r="AC639" i="1"/>
  <c r="AB639" i="1"/>
  <c r="AA639" i="1"/>
  <c r="Z639" i="1"/>
  <c r="Y639" i="1"/>
  <c r="AK639" i="1" s="1"/>
  <c r="X639" i="1"/>
  <c r="W639" i="1"/>
  <c r="V639" i="1"/>
  <c r="U639" i="1"/>
  <c r="T639" i="1"/>
  <c r="S639" i="1"/>
  <c r="R639" i="1"/>
  <c r="Q639" i="1"/>
  <c r="O639" i="1"/>
  <c r="N639" i="1"/>
  <c r="M639" i="1"/>
  <c r="L639" i="1"/>
  <c r="K639" i="1"/>
  <c r="H639" i="1"/>
  <c r="G639" i="1"/>
  <c r="F639" i="1"/>
  <c r="E639" i="1"/>
  <c r="C639" i="1"/>
  <c r="C639" i="4" s="1"/>
  <c r="AM638" i="1"/>
  <c r="AL638" i="1"/>
  <c r="AF638" i="1"/>
  <c r="AE638" i="1"/>
  <c r="AD638" i="1"/>
  <c r="AC638" i="1"/>
  <c r="AB638" i="1"/>
  <c r="AA638" i="1"/>
  <c r="Z638" i="1"/>
  <c r="Y638" i="1"/>
  <c r="AI638" i="1" s="1"/>
  <c r="X638" i="1"/>
  <c r="W638" i="1"/>
  <c r="V638" i="1"/>
  <c r="U638" i="1"/>
  <c r="T638" i="1"/>
  <c r="S638" i="1"/>
  <c r="R638" i="1"/>
  <c r="Q638" i="1"/>
  <c r="O638" i="1"/>
  <c r="N638" i="1"/>
  <c r="M638" i="1"/>
  <c r="L638" i="1"/>
  <c r="K638" i="1"/>
  <c r="H638" i="1"/>
  <c r="G638" i="1"/>
  <c r="F638" i="1"/>
  <c r="E638" i="1"/>
  <c r="C638" i="1"/>
  <c r="C638" i="4" s="1"/>
  <c r="AM637" i="1"/>
  <c r="AL637" i="1"/>
  <c r="AF637" i="1"/>
  <c r="AE637" i="1"/>
  <c r="AD637" i="1"/>
  <c r="AC637" i="1"/>
  <c r="AB637" i="1"/>
  <c r="AA637" i="1"/>
  <c r="Z637" i="1"/>
  <c r="Y637" i="1"/>
  <c r="AK637" i="1" s="1"/>
  <c r="X637" i="1"/>
  <c r="W637" i="1"/>
  <c r="V637" i="1"/>
  <c r="U637" i="1"/>
  <c r="T637" i="1"/>
  <c r="S637" i="1"/>
  <c r="R637" i="1"/>
  <c r="Q637" i="1"/>
  <c r="O637" i="1"/>
  <c r="N637" i="1"/>
  <c r="M637" i="1"/>
  <c r="L637" i="1"/>
  <c r="K637" i="1"/>
  <c r="H637" i="1"/>
  <c r="G637" i="1"/>
  <c r="F637" i="1"/>
  <c r="E637" i="1"/>
  <c r="C637" i="1"/>
  <c r="C637" i="4" s="1"/>
  <c r="AM636" i="1"/>
  <c r="AL636" i="1"/>
  <c r="AF636" i="1"/>
  <c r="AE636" i="1"/>
  <c r="AD636" i="1"/>
  <c r="AC636" i="1"/>
  <c r="AB636" i="1"/>
  <c r="AA636" i="1"/>
  <c r="Z636" i="1"/>
  <c r="Y636" i="1"/>
  <c r="AI636" i="1" s="1"/>
  <c r="X636" i="1"/>
  <c r="W636" i="1"/>
  <c r="V636" i="1"/>
  <c r="U636" i="1"/>
  <c r="T636" i="1"/>
  <c r="S636" i="1"/>
  <c r="R636" i="1"/>
  <c r="Q636" i="1"/>
  <c r="O636" i="1"/>
  <c r="N636" i="1"/>
  <c r="M636" i="1"/>
  <c r="L636" i="1"/>
  <c r="K636" i="1"/>
  <c r="H636" i="1"/>
  <c r="G636" i="1"/>
  <c r="F636" i="1"/>
  <c r="E636" i="1"/>
  <c r="C636" i="1"/>
  <c r="C636" i="4" s="1"/>
  <c r="AM635" i="1"/>
  <c r="AL635" i="1"/>
  <c r="AF635" i="1"/>
  <c r="AE635" i="1"/>
  <c r="AD635" i="1"/>
  <c r="AC635" i="1"/>
  <c r="AB635" i="1"/>
  <c r="AA635" i="1"/>
  <c r="Z635" i="1"/>
  <c r="Y635" i="1"/>
  <c r="AK635" i="1" s="1"/>
  <c r="X635" i="1"/>
  <c r="W635" i="1"/>
  <c r="V635" i="1"/>
  <c r="U635" i="1"/>
  <c r="T635" i="1"/>
  <c r="S635" i="1"/>
  <c r="R635" i="1"/>
  <c r="Q635" i="1"/>
  <c r="O635" i="1"/>
  <c r="N635" i="1"/>
  <c r="M635" i="1"/>
  <c r="L635" i="1"/>
  <c r="K635" i="1"/>
  <c r="H635" i="1"/>
  <c r="G635" i="1"/>
  <c r="F635" i="1"/>
  <c r="E635" i="1"/>
  <c r="C635" i="1"/>
  <c r="C635" i="4" s="1"/>
  <c r="AM634" i="1"/>
  <c r="AL634" i="1"/>
  <c r="AF634" i="1"/>
  <c r="AE634" i="1"/>
  <c r="AD634" i="1"/>
  <c r="AC634" i="1"/>
  <c r="AB634" i="1"/>
  <c r="AA634" i="1"/>
  <c r="Z634" i="1"/>
  <c r="Y634" i="1"/>
  <c r="AI634" i="1" s="1"/>
  <c r="X634" i="1"/>
  <c r="W634" i="1"/>
  <c r="V634" i="1"/>
  <c r="U634" i="1"/>
  <c r="T634" i="1"/>
  <c r="S634" i="1"/>
  <c r="R634" i="1"/>
  <c r="Q634" i="1"/>
  <c r="O634" i="1"/>
  <c r="N634" i="1"/>
  <c r="M634" i="1"/>
  <c r="L634" i="1"/>
  <c r="K634" i="1"/>
  <c r="H634" i="1"/>
  <c r="G634" i="1"/>
  <c r="F634" i="1"/>
  <c r="E634" i="1"/>
  <c r="C634" i="1"/>
  <c r="C634" i="4" s="1"/>
  <c r="AM633" i="1"/>
  <c r="AL633" i="1"/>
  <c r="AF633" i="1"/>
  <c r="AE633" i="1"/>
  <c r="AD633" i="1"/>
  <c r="AC633" i="1"/>
  <c r="AB633" i="1"/>
  <c r="AA633" i="1"/>
  <c r="Z633" i="1"/>
  <c r="Y633" i="1"/>
  <c r="AK633" i="1" s="1"/>
  <c r="X633" i="1"/>
  <c r="W633" i="1"/>
  <c r="V633" i="1"/>
  <c r="U633" i="1"/>
  <c r="T633" i="1"/>
  <c r="S633" i="1"/>
  <c r="R633" i="1"/>
  <c r="Q633" i="1"/>
  <c r="O633" i="1"/>
  <c r="N633" i="1"/>
  <c r="M633" i="1"/>
  <c r="L633" i="1"/>
  <c r="K633" i="1"/>
  <c r="H633" i="1"/>
  <c r="G633" i="1"/>
  <c r="F633" i="1"/>
  <c r="E633" i="1"/>
  <c r="C633" i="1"/>
  <c r="C633" i="4" s="1"/>
  <c r="AM632" i="1"/>
  <c r="AL632" i="1"/>
  <c r="AF632" i="1"/>
  <c r="AE632" i="1"/>
  <c r="AD632" i="1"/>
  <c r="AC632" i="1"/>
  <c r="AB632" i="1"/>
  <c r="AA632" i="1"/>
  <c r="Z632" i="1"/>
  <c r="Y632" i="1"/>
  <c r="X632" i="1"/>
  <c r="W632" i="1"/>
  <c r="V632" i="1"/>
  <c r="U632" i="1"/>
  <c r="T632" i="1"/>
  <c r="S632" i="1"/>
  <c r="R632" i="1"/>
  <c r="Q632" i="1"/>
  <c r="O632" i="1"/>
  <c r="N632" i="1"/>
  <c r="M632" i="1"/>
  <c r="L632" i="1"/>
  <c r="K632" i="1"/>
  <c r="H632" i="1"/>
  <c r="G632" i="1"/>
  <c r="F632" i="1"/>
  <c r="E632" i="1"/>
  <c r="C632" i="1"/>
  <c r="C632" i="4" s="1"/>
  <c r="AM631" i="1"/>
  <c r="AL631" i="1"/>
  <c r="AF631" i="1"/>
  <c r="AE631" i="1"/>
  <c r="AD631" i="1"/>
  <c r="AC631" i="1"/>
  <c r="AB631" i="1"/>
  <c r="AA631" i="1"/>
  <c r="Z631" i="1"/>
  <c r="Y631" i="1"/>
  <c r="X631" i="1"/>
  <c r="W631" i="1"/>
  <c r="V631" i="1"/>
  <c r="U631" i="1"/>
  <c r="T631" i="1"/>
  <c r="S631" i="1"/>
  <c r="R631" i="1"/>
  <c r="Q631" i="1"/>
  <c r="O631" i="1"/>
  <c r="N631" i="1"/>
  <c r="M631" i="1"/>
  <c r="L631" i="1"/>
  <c r="K631" i="1"/>
  <c r="H631" i="1"/>
  <c r="G631" i="1"/>
  <c r="F631" i="1"/>
  <c r="E631" i="1"/>
  <c r="C631" i="1"/>
  <c r="C631" i="4" s="1"/>
  <c r="AM630" i="1"/>
  <c r="AL630" i="1"/>
  <c r="AF630" i="1"/>
  <c r="AE630" i="1"/>
  <c r="AD630" i="1"/>
  <c r="AC630" i="1"/>
  <c r="AB630" i="1"/>
  <c r="AA630" i="1"/>
  <c r="Z630" i="1"/>
  <c r="Y630" i="1"/>
  <c r="AK630" i="1" s="1"/>
  <c r="X630" i="1"/>
  <c r="W630" i="1"/>
  <c r="V630" i="1"/>
  <c r="U630" i="1"/>
  <c r="T630" i="1"/>
  <c r="S630" i="1"/>
  <c r="R630" i="1"/>
  <c r="Q630" i="1"/>
  <c r="O630" i="1"/>
  <c r="N630" i="1"/>
  <c r="M630" i="1"/>
  <c r="L630" i="1"/>
  <c r="K630" i="1"/>
  <c r="H630" i="1"/>
  <c r="G630" i="1"/>
  <c r="F630" i="1"/>
  <c r="E630" i="1"/>
  <c r="C630" i="1"/>
  <c r="C630" i="4" s="1"/>
  <c r="AM629" i="1"/>
  <c r="AL629" i="1"/>
  <c r="AF629" i="1"/>
  <c r="AE629" i="1"/>
  <c r="AD629" i="1"/>
  <c r="AC629" i="1"/>
  <c r="AB629" i="1"/>
  <c r="AA629" i="1"/>
  <c r="Z629" i="1"/>
  <c r="Y629" i="1"/>
  <c r="AK629" i="1" s="1"/>
  <c r="X629" i="1"/>
  <c r="W629" i="1"/>
  <c r="V629" i="1"/>
  <c r="U629" i="1"/>
  <c r="T629" i="1"/>
  <c r="S629" i="1"/>
  <c r="R629" i="1"/>
  <c r="Q629" i="1"/>
  <c r="O629" i="1"/>
  <c r="N629" i="1"/>
  <c r="M629" i="1"/>
  <c r="L629" i="1"/>
  <c r="K629" i="1"/>
  <c r="H629" i="1"/>
  <c r="G629" i="1"/>
  <c r="F629" i="1"/>
  <c r="E629" i="1"/>
  <c r="C629" i="1"/>
  <c r="C629" i="4" s="1"/>
  <c r="AM628" i="1"/>
  <c r="AL628" i="1"/>
  <c r="AF628" i="1"/>
  <c r="AE628" i="1"/>
  <c r="AD628" i="1"/>
  <c r="AC628" i="1"/>
  <c r="AB628" i="1"/>
  <c r="AA628" i="1"/>
  <c r="Z628" i="1"/>
  <c r="Y628" i="1"/>
  <c r="X628" i="1"/>
  <c r="W628" i="1"/>
  <c r="V628" i="1"/>
  <c r="U628" i="1"/>
  <c r="T628" i="1"/>
  <c r="S628" i="1"/>
  <c r="R628" i="1"/>
  <c r="Q628" i="1"/>
  <c r="O628" i="1"/>
  <c r="N628" i="1"/>
  <c r="M628" i="1"/>
  <c r="L628" i="1"/>
  <c r="K628" i="1"/>
  <c r="H628" i="1"/>
  <c r="G628" i="1"/>
  <c r="F628" i="1"/>
  <c r="E628" i="1"/>
  <c r="C628" i="1"/>
  <c r="C628" i="4" s="1"/>
  <c r="AM627" i="1"/>
  <c r="AL627" i="1"/>
  <c r="AF627" i="1"/>
  <c r="AE627" i="1"/>
  <c r="AD627" i="1"/>
  <c r="AC627" i="1"/>
  <c r="AB627" i="1"/>
  <c r="AA627" i="1"/>
  <c r="Z627" i="1"/>
  <c r="Y627" i="1"/>
  <c r="AK627" i="1" s="1"/>
  <c r="X627" i="1"/>
  <c r="W627" i="1"/>
  <c r="V627" i="1"/>
  <c r="U627" i="1"/>
  <c r="T627" i="1"/>
  <c r="S627" i="1"/>
  <c r="R627" i="1"/>
  <c r="Q627" i="1"/>
  <c r="O627" i="1"/>
  <c r="N627" i="1"/>
  <c r="M627" i="1"/>
  <c r="L627" i="1"/>
  <c r="K627" i="1"/>
  <c r="H627" i="1"/>
  <c r="G627" i="1"/>
  <c r="F627" i="1"/>
  <c r="E627" i="1"/>
  <c r="C627" i="1"/>
  <c r="C627" i="4" s="1"/>
  <c r="AM626" i="1"/>
  <c r="AL626" i="1"/>
  <c r="AF626" i="1"/>
  <c r="AE626" i="1"/>
  <c r="AD626" i="1"/>
  <c r="AC626" i="1"/>
  <c r="AB626" i="1"/>
  <c r="AA626" i="1"/>
  <c r="Z626" i="1"/>
  <c r="Y626" i="1"/>
  <c r="X626" i="1"/>
  <c r="W626" i="1"/>
  <c r="V626" i="1"/>
  <c r="U626" i="1"/>
  <c r="T626" i="1"/>
  <c r="S626" i="1"/>
  <c r="R626" i="1"/>
  <c r="Q626" i="1"/>
  <c r="O626" i="1"/>
  <c r="N626" i="1"/>
  <c r="M626" i="1"/>
  <c r="L626" i="1"/>
  <c r="K626" i="1"/>
  <c r="H626" i="1"/>
  <c r="G626" i="1"/>
  <c r="F626" i="1"/>
  <c r="E626" i="1"/>
  <c r="C626" i="1"/>
  <c r="C626" i="4" s="1"/>
  <c r="AM625" i="1"/>
  <c r="AL625" i="1"/>
  <c r="AF625" i="1"/>
  <c r="AE625" i="1"/>
  <c r="AD625" i="1"/>
  <c r="AC625" i="1"/>
  <c r="AB625" i="1"/>
  <c r="AA625" i="1"/>
  <c r="Z625" i="1"/>
  <c r="Y625" i="1"/>
  <c r="AK625" i="1" s="1"/>
  <c r="X625" i="1"/>
  <c r="W625" i="1"/>
  <c r="V625" i="1"/>
  <c r="U625" i="1"/>
  <c r="T625" i="1"/>
  <c r="S625" i="1"/>
  <c r="R625" i="1"/>
  <c r="Q625" i="1"/>
  <c r="O625" i="1"/>
  <c r="N625" i="1"/>
  <c r="M625" i="1"/>
  <c r="L625" i="1"/>
  <c r="K625" i="1"/>
  <c r="H625" i="1"/>
  <c r="G625" i="1"/>
  <c r="F625" i="1"/>
  <c r="E625" i="1"/>
  <c r="C625" i="1"/>
  <c r="C625" i="4" s="1"/>
  <c r="AM624" i="1"/>
  <c r="AL624" i="1"/>
  <c r="AF624" i="1"/>
  <c r="AE624" i="1"/>
  <c r="AD624" i="1"/>
  <c r="AC624" i="1"/>
  <c r="AB624" i="1"/>
  <c r="AA624" i="1"/>
  <c r="Z624" i="1"/>
  <c r="Y624" i="1"/>
  <c r="AI624" i="1" s="1"/>
  <c r="X624" i="1"/>
  <c r="W624" i="1"/>
  <c r="V624" i="1"/>
  <c r="U624" i="1"/>
  <c r="T624" i="1"/>
  <c r="S624" i="1"/>
  <c r="R624" i="1"/>
  <c r="Q624" i="1"/>
  <c r="O624" i="1"/>
  <c r="N624" i="1"/>
  <c r="M624" i="1"/>
  <c r="L624" i="1"/>
  <c r="K624" i="1"/>
  <c r="H624" i="1"/>
  <c r="G624" i="1"/>
  <c r="F624" i="1"/>
  <c r="E624" i="1"/>
  <c r="C624" i="1"/>
  <c r="C624" i="4" s="1"/>
  <c r="AM623" i="1"/>
  <c r="AL623" i="1"/>
  <c r="AF623" i="1"/>
  <c r="AE623" i="1"/>
  <c r="AD623" i="1"/>
  <c r="AC623" i="1"/>
  <c r="AB623" i="1"/>
  <c r="AA623" i="1"/>
  <c r="Z623" i="1"/>
  <c r="Y623" i="1"/>
  <c r="AK623" i="1" s="1"/>
  <c r="X623" i="1"/>
  <c r="W623" i="1"/>
  <c r="V623" i="1"/>
  <c r="U623" i="1"/>
  <c r="T623" i="1"/>
  <c r="S623" i="1"/>
  <c r="R623" i="1"/>
  <c r="Q623" i="1"/>
  <c r="O623" i="1"/>
  <c r="N623" i="1"/>
  <c r="M623" i="1"/>
  <c r="L623" i="1"/>
  <c r="K623" i="1"/>
  <c r="H623" i="1"/>
  <c r="G623" i="1"/>
  <c r="F623" i="1"/>
  <c r="E623" i="1"/>
  <c r="C623" i="1"/>
  <c r="C623" i="4" s="1"/>
  <c r="AM622" i="1"/>
  <c r="AL622" i="1"/>
  <c r="AF622" i="1"/>
  <c r="AE622" i="1"/>
  <c r="AD622" i="1"/>
  <c r="AC622" i="1"/>
  <c r="AB622" i="1"/>
  <c r="AA622" i="1"/>
  <c r="Z622" i="1"/>
  <c r="Y622" i="1"/>
  <c r="AI622" i="1" s="1"/>
  <c r="X622" i="1"/>
  <c r="W622" i="1"/>
  <c r="V622" i="1"/>
  <c r="U622" i="1"/>
  <c r="T622" i="1"/>
  <c r="S622" i="1"/>
  <c r="R622" i="1"/>
  <c r="Q622" i="1"/>
  <c r="O622" i="1"/>
  <c r="N622" i="1"/>
  <c r="M622" i="1"/>
  <c r="L622" i="1"/>
  <c r="K622" i="1"/>
  <c r="H622" i="1"/>
  <c r="G622" i="1"/>
  <c r="F622" i="1"/>
  <c r="E622" i="1"/>
  <c r="C622" i="1"/>
  <c r="C622" i="4" s="1"/>
  <c r="AM621" i="1"/>
  <c r="AL621" i="1"/>
  <c r="AF621" i="1"/>
  <c r="AE621" i="1"/>
  <c r="AD621" i="1"/>
  <c r="AC621" i="1"/>
  <c r="AB621" i="1"/>
  <c r="AA621" i="1"/>
  <c r="Z621" i="1"/>
  <c r="Y621" i="1"/>
  <c r="X621" i="1"/>
  <c r="W621" i="1"/>
  <c r="V621" i="1"/>
  <c r="U621" i="1"/>
  <c r="T621" i="1"/>
  <c r="S621" i="1"/>
  <c r="R621" i="1"/>
  <c r="Q621" i="1"/>
  <c r="O621" i="1"/>
  <c r="N621" i="1"/>
  <c r="M621" i="1"/>
  <c r="L621" i="1"/>
  <c r="K621" i="1"/>
  <c r="H621" i="1"/>
  <c r="G621" i="1"/>
  <c r="F621" i="1"/>
  <c r="E621" i="1"/>
  <c r="C621" i="1"/>
  <c r="C621" i="4" s="1"/>
  <c r="AM620" i="1"/>
  <c r="AL620" i="1"/>
  <c r="AF620" i="1"/>
  <c r="AE620" i="1"/>
  <c r="AD620" i="1"/>
  <c r="AC620" i="1"/>
  <c r="AB620" i="1"/>
  <c r="AA620" i="1"/>
  <c r="Z620" i="1"/>
  <c r="Y620" i="1"/>
  <c r="AI620" i="1" s="1"/>
  <c r="X620" i="1"/>
  <c r="W620" i="1"/>
  <c r="V620" i="1"/>
  <c r="U620" i="1"/>
  <c r="T620" i="1"/>
  <c r="S620" i="1"/>
  <c r="R620" i="1"/>
  <c r="Q620" i="1"/>
  <c r="O620" i="1"/>
  <c r="N620" i="1"/>
  <c r="M620" i="1"/>
  <c r="L620" i="1"/>
  <c r="K620" i="1"/>
  <c r="H620" i="1"/>
  <c r="G620" i="1"/>
  <c r="F620" i="1"/>
  <c r="E620" i="1"/>
  <c r="C620" i="1"/>
  <c r="C620" i="4" s="1"/>
  <c r="AM619" i="1"/>
  <c r="AL619" i="1"/>
  <c r="AF619" i="1"/>
  <c r="AE619" i="1"/>
  <c r="AD619" i="1"/>
  <c r="AC619" i="1"/>
  <c r="AB619" i="1"/>
  <c r="AA619" i="1"/>
  <c r="Z619" i="1"/>
  <c r="Y619" i="1"/>
  <c r="AK619" i="1" s="1"/>
  <c r="X619" i="1"/>
  <c r="W619" i="1"/>
  <c r="V619" i="1"/>
  <c r="U619" i="1"/>
  <c r="T619" i="1"/>
  <c r="S619" i="1"/>
  <c r="R619" i="1"/>
  <c r="Q619" i="1"/>
  <c r="O619" i="1"/>
  <c r="N619" i="1"/>
  <c r="M619" i="1"/>
  <c r="L619" i="1"/>
  <c r="K619" i="1"/>
  <c r="H619" i="1"/>
  <c r="G619" i="1"/>
  <c r="F619" i="1"/>
  <c r="E619" i="1"/>
  <c r="C619" i="1"/>
  <c r="C619" i="4" s="1"/>
  <c r="AM618" i="1"/>
  <c r="AL618" i="1"/>
  <c r="AF618" i="1"/>
  <c r="AE618" i="1"/>
  <c r="AD618" i="1"/>
  <c r="AC618" i="1"/>
  <c r="AB618" i="1"/>
  <c r="AA618" i="1"/>
  <c r="Z618" i="1"/>
  <c r="Y618" i="1"/>
  <c r="AI618" i="1" s="1"/>
  <c r="X618" i="1"/>
  <c r="W618" i="1"/>
  <c r="V618" i="1"/>
  <c r="U618" i="1"/>
  <c r="T618" i="1"/>
  <c r="S618" i="1"/>
  <c r="R618" i="1"/>
  <c r="Q618" i="1"/>
  <c r="O618" i="1"/>
  <c r="N618" i="1"/>
  <c r="M618" i="1"/>
  <c r="L618" i="1"/>
  <c r="K618" i="1"/>
  <c r="H618" i="1"/>
  <c r="G618" i="1"/>
  <c r="F618" i="1"/>
  <c r="E618" i="1"/>
  <c r="C618" i="1"/>
  <c r="C618" i="4" s="1"/>
  <c r="AM617" i="1"/>
  <c r="AL617" i="1"/>
  <c r="AF617" i="1"/>
  <c r="AE617" i="1"/>
  <c r="AD617" i="1"/>
  <c r="AC617" i="1"/>
  <c r="AB617" i="1"/>
  <c r="AA617" i="1"/>
  <c r="Z617" i="1"/>
  <c r="Y617" i="1"/>
  <c r="AK617" i="1" s="1"/>
  <c r="X617" i="1"/>
  <c r="W617" i="1"/>
  <c r="V617" i="1"/>
  <c r="U617" i="1"/>
  <c r="T617" i="1"/>
  <c r="S617" i="1"/>
  <c r="R617" i="1"/>
  <c r="Q617" i="1"/>
  <c r="O617" i="1"/>
  <c r="N617" i="1"/>
  <c r="M617" i="1"/>
  <c r="L617" i="1"/>
  <c r="K617" i="1"/>
  <c r="H617" i="1"/>
  <c r="G617" i="1"/>
  <c r="F617" i="1"/>
  <c r="E617" i="1"/>
  <c r="C617" i="1"/>
  <c r="C617" i="4" s="1"/>
  <c r="AM616" i="1"/>
  <c r="AL616" i="1"/>
  <c r="AF616" i="1"/>
  <c r="AE616" i="1"/>
  <c r="AD616" i="1"/>
  <c r="AC616" i="1"/>
  <c r="AB616" i="1"/>
  <c r="AA616" i="1"/>
  <c r="Z616" i="1"/>
  <c r="Y616" i="1"/>
  <c r="AI616" i="1" s="1"/>
  <c r="X616" i="1"/>
  <c r="W616" i="1"/>
  <c r="V616" i="1"/>
  <c r="U616" i="1"/>
  <c r="T616" i="1"/>
  <c r="S616" i="1"/>
  <c r="R616" i="1"/>
  <c r="Q616" i="1"/>
  <c r="O616" i="1"/>
  <c r="N616" i="1"/>
  <c r="M616" i="1"/>
  <c r="L616" i="1"/>
  <c r="K616" i="1"/>
  <c r="H616" i="1"/>
  <c r="G616" i="1"/>
  <c r="F616" i="1"/>
  <c r="E616" i="1"/>
  <c r="C616" i="1"/>
  <c r="C616" i="4" s="1"/>
  <c r="AM615" i="1"/>
  <c r="AL615" i="1"/>
  <c r="AF615" i="1"/>
  <c r="AE615" i="1"/>
  <c r="AD615" i="1"/>
  <c r="AC615" i="1"/>
  <c r="AB615" i="1"/>
  <c r="AA615" i="1"/>
  <c r="Z615" i="1"/>
  <c r="Y615" i="1"/>
  <c r="X615" i="1"/>
  <c r="W615" i="1"/>
  <c r="V615" i="1"/>
  <c r="U615" i="1"/>
  <c r="T615" i="1"/>
  <c r="S615" i="1"/>
  <c r="R615" i="1"/>
  <c r="Q615" i="1"/>
  <c r="O615" i="1"/>
  <c r="N615" i="1"/>
  <c r="M615" i="1"/>
  <c r="L615" i="1"/>
  <c r="K615" i="1"/>
  <c r="H615" i="1"/>
  <c r="G615" i="1"/>
  <c r="F615" i="1"/>
  <c r="E615" i="1"/>
  <c r="C615" i="1"/>
  <c r="C615" i="4" s="1"/>
  <c r="AM614" i="1"/>
  <c r="AL614" i="1"/>
  <c r="AF614" i="1"/>
  <c r="AE614" i="1"/>
  <c r="AD614" i="1"/>
  <c r="AC614" i="1"/>
  <c r="AB614" i="1"/>
  <c r="AA614" i="1"/>
  <c r="Z614" i="1"/>
  <c r="Y614" i="1"/>
  <c r="X614" i="1"/>
  <c r="W614" i="1"/>
  <c r="V614" i="1"/>
  <c r="U614" i="1"/>
  <c r="T614" i="1"/>
  <c r="S614" i="1"/>
  <c r="R614" i="1"/>
  <c r="Q614" i="1"/>
  <c r="O614" i="1"/>
  <c r="N614" i="1"/>
  <c r="M614" i="1"/>
  <c r="L614" i="1"/>
  <c r="K614" i="1"/>
  <c r="H614" i="1"/>
  <c r="G614" i="1"/>
  <c r="F614" i="1"/>
  <c r="E614" i="1"/>
  <c r="C614" i="1"/>
  <c r="C614" i="4" s="1"/>
  <c r="AM613" i="1"/>
  <c r="AL613" i="1"/>
  <c r="AF613" i="1"/>
  <c r="AE613" i="1"/>
  <c r="AD613" i="1"/>
  <c r="AC613" i="1"/>
  <c r="AB613" i="1"/>
  <c r="AA613" i="1"/>
  <c r="Z613" i="1"/>
  <c r="Y613" i="1"/>
  <c r="AK613" i="1" s="1"/>
  <c r="X613" i="1"/>
  <c r="W613" i="1"/>
  <c r="V613" i="1"/>
  <c r="U613" i="1"/>
  <c r="T613" i="1"/>
  <c r="S613" i="1"/>
  <c r="R613" i="1"/>
  <c r="Q613" i="1"/>
  <c r="O613" i="1"/>
  <c r="N613" i="1"/>
  <c r="M613" i="1"/>
  <c r="L613" i="1"/>
  <c r="K613" i="1"/>
  <c r="H613" i="1"/>
  <c r="G613" i="1"/>
  <c r="F613" i="1"/>
  <c r="E613" i="1"/>
  <c r="C613" i="1"/>
  <c r="C613" i="4" s="1"/>
  <c r="AM612" i="1"/>
  <c r="AL612" i="1"/>
  <c r="AF612" i="1"/>
  <c r="AE612" i="1"/>
  <c r="AD612" i="1"/>
  <c r="AC612" i="1"/>
  <c r="AB612" i="1"/>
  <c r="AA612" i="1"/>
  <c r="Z612" i="1"/>
  <c r="Y612" i="1"/>
  <c r="AI612" i="1" s="1"/>
  <c r="X612" i="1"/>
  <c r="W612" i="1"/>
  <c r="V612" i="1"/>
  <c r="U612" i="1"/>
  <c r="T612" i="1"/>
  <c r="S612" i="1"/>
  <c r="R612" i="1"/>
  <c r="Q612" i="1"/>
  <c r="O612" i="1"/>
  <c r="N612" i="1"/>
  <c r="M612" i="1"/>
  <c r="L612" i="1"/>
  <c r="K612" i="1"/>
  <c r="H612" i="1"/>
  <c r="G612" i="1"/>
  <c r="F612" i="1"/>
  <c r="E612" i="1"/>
  <c r="C612" i="1"/>
  <c r="C612" i="4" s="1"/>
  <c r="AM611" i="1"/>
  <c r="AL611" i="1"/>
  <c r="AF611" i="1"/>
  <c r="AE611" i="1"/>
  <c r="AD611" i="1"/>
  <c r="AC611" i="1"/>
  <c r="AB611" i="1"/>
  <c r="AA611" i="1"/>
  <c r="Z611" i="1"/>
  <c r="Y611" i="1"/>
  <c r="X611" i="1"/>
  <c r="W611" i="1"/>
  <c r="V611" i="1"/>
  <c r="U611" i="1"/>
  <c r="T611" i="1"/>
  <c r="S611" i="1"/>
  <c r="R611" i="1"/>
  <c r="Q611" i="1"/>
  <c r="O611" i="1"/>
  <c r="N611" i="1"/>
  <c r="M611" i="1"/>
  <c r="L611" i="1"/>
  <c r="K611" i="1"/>
  <c r="H611" i="1"/>
  <c r="G611" i="1"/>
  <c r="F611" i="1"/>
  <c r="E611" i="1"/>
  <c r="C611" i="1"/>
  <c r="C611" i="4" s="1"/>
  <c r="AM610" i="1"/>
  <c r="AL610" i="1"/>
  <c r="AF610" i="1"/>
  <c r="AE610" i="1"/>
  <c r="AD610" i="1"/>
  <c r="AC610" i="1"/>
  <c r="AB610" i="1"/>
  <c r="AA610" i="1"/>
  <c r="Z610" i="1"/>
  <c r="Y610" i="1"/>
  <c r="AI610" i="1" s="1"/>
  <c r="X610" i="1"/>
  <c r="W610" i="1"/>
  <c r="V610" i="1"/>
  <c r="U610" i="1"/>
  <c r="T610" i="1"/>
  <c r="S610" i="1"/>
  <c r="R610" i="1"/>
  <c r="Q610" i="1"/>
  <c r="O610" i="1"/>
  <c r="N610" i="1"/>
  <c r="M610" i="1"/>
  <c r="L610" i="1"/>
  <c r="K610" i="1"/>
  <c r="H610" i="1"/>
  <c r="G610" i="1"/>
  <c r="F610" i="1"/>
  <c r="E610" i="1"/>
  <c r="C610" i="1"/>
  <c r="C610" i="4" s="1"/>
  <c r="AM609" i="1"/>
  <c r="AL609" i="1"/>
  <c r="AF609" i="1"/>
  <c r="AE609" i="1"/>
  <c r="AD609" i="1"/>
  <c r="AC609" i="1"/>
  <c r="AB609" i="1"/>
  <c r="AA609" i="1"/>
  <c r="Z609" i="1"/>
  <c r="Y609" i="1"/>
  <c r="X609" i="1"/>
  <c r="W609" i="1"/>
  <c r="V609" i="1"/>
  <c r="U609" i="1"/>
  <c r="T609" i="1"/>
  <c r="S609" i="1"/>
  <c r="R609" i="1"/>
  <c r="Q609" i="1"/>
  <c r="O609" i="1"/>
  <c r="N609" i="1"/>
  <c r="M609" i="1"/>
  <c r="L609" i="1"/>
  <c r="K609" i="1"/>
  <c r="H609" i="1"/>
  <c r="G609" i="1"/>
  <c r="F609" i="1"/>
  <c r="E609" i="1"/>
  <c r="C609" i="1"/>
  <c r="C609" i="4" s="1"/>
  <c r="AM608" i="1"/>
  <c r="AL608" i="1"/>
  <c r="AF608" i="1"/>
  <c r="AE608" i="1"/>
  <c r="AD608" i="1"/>
  <c r="AC608" i="1"/>
  <c r="AB608" i="1"/>
  <c r="AA608" i="1"/>
  <c r="Z608" i="1"/>
  <c r="Y608" i="1"/>
  <c r="AI608" i="1" s="1"/>
  <c r="X608" i="1"/>
  <c r="W608" i="1"/>
  <c r="V608" i="1"/>
  <c r="U608" i="1"/>
  <c r="T608" i="1"/>
  <c r="S608" i="1"/>
  <c r="R608" i="1"/>
  <c r="Q608" i="1"/>
  <c r="O608" i="1"/>
  <c r="N608" i="1"/>
  <c r="M608" i="1"/>
  <c r="L608" i="1"/>
  <c r="K608" i="1"/>
  <c r="H608" i="1"/>
  <c r="G608" i="1"/>
  <c r="F608" i="1"/>
  <c r="E608" i="1"/>
  <c r="C608" i="1"/>
  <c r="C608" i="4" s="1"/>
  <c r="AM607" i="1"/>
  <c r="AL607" i="1"/>
  <c r="AF607" i="1"/>
  <c r="AE607" i="1"/>
  <c r="AD607" i="1"/>
  <c r="AC607" i="1"/>
  <c r="AB607" i="1"/>
  <c r="AA607" i="1"/>
  <c r="Z607" i="1"/>
  <c r="Y607" i="1"/>
  <c r="X607" i="1"/>
  <c r="W607" i="1"/>
  <c r="V607" i="1"/>
  <c r="U607" i="1"/>
  <c r="T607" i="1"/>
  <c r="S607" i="1"/>
  <c r="R607" i="1"/>
  <c r="Q607" i="1"/>
  <c r="O607" i="1"/>
  <c r="N607" i="1"/>
  <c r="M607" i="1"/>
  <c r="L607" i="1"/>
  <c r="K607" i="1"/>
  <c r="H607" i="1"/>
  <c r="G607" i="1"/>
  <c r="F607" i="1"/>
  <c r="E607" i="1"/>
  <c r="C607" i="1"/>
  <c r="C607" i="4" s="1"/>
  <c r="AM606" i="1"/>
  <c r="AL606" i="1"/>
  <c r="AF606" i="1"/>
  <c r="AE606" i="1"/>
  <c r="AD606" i="1"/>
  <c r="AC606" i="1"/>
  <c r="AB606" i="1"/>
  <c r="AA606" i="1"/>
  <c r="Z606" i="1"/>
  <c r="Y606" i="1"/>
  <c r="AK606" i="1" s="1"/>
  <c r="X606" i="1"/>
  <c r="W606" i="1"/>
  <c r="V606" i="1"/>
  <c r="U606" i="1"/>
  <c r="T606" i="1"/>
  <c r="S606" i="1"/>
  <c r="R606" i="1"/>
  <c r="Q606" i="1"/>
  <c r="O606" i="1"/>
  <c r="N606" i="1"/>
  <c r="M606" i="1"/>
  <c r="L606" i="1"/>
  <c r="K606" i="1"/>
  <c r="H606" i="1"/>
  <c r="G606" i="1"/>
  <c r="F606" i="1"/>
  <c r="E606" i="1"/>
  <c r="C606" i="1"/>
  <c r="C606" i="4" s="1"/>
  <c r="AM605" i="1"/>
  <c r="AL605" i="1"/>
  <c r="AF605" i="1"/>
  <c r="AE605" i="1"/>
  <c r="AD605" i="1"/>
  <c r="AC605" i="1"/>
  <c r="AB605" i="1"/>
  <c r="AA605" i="1"/>
  <c r="Z605" i="1"/>
  <c r="Y605" i="1"/>
  <c r="AK605" i="1" s="1"/>
  <c r="X605" i="1"/>
  <c r="W605" i="1"/>
  <c r="V605" i="1"/>
  <c r="U605" i="1"/>
  <c r="T605" i="1"/>
  <c r="S605" i="1"/>
  <c r="R605" i="1"/>
  <c r="Q605" i="1"/>
  <c r="O605" i="1"/>
  <c r="N605" i="1"/>
  <c r="M605" i="1"/>
  <c r="L605" i="1"/>
  <c r="K605" i="1"/>
  <c r="H605" i="1"/>
  <c r="G605" i="1"/>
  <c r="F605" i="1"/>
  <c r="E605" i="1"/>
  <c r="C605" i="1"/>
  <c r="C605" i="4" s="1"/>
  <c r="AM604" i="1"/>
  <c r="AL604" i="1"/>
  <c r="AF604" i="1"/>
  <c r="AE604" i="1"/>
  <c r="AD604" i="1"/>
  <c r="AC604" i="1"/>
  <c r="AB604" i="1"/>
  <c r="AA604" i="1"/>
  <c r="Z604" i="1"/>
  <c r="Y604" i="1"/>
  <c r="X604" i="1"/>
  <c r="W604" i="1"/>
  <c r="V604" i="1"/>
  <c r="U604" i="1"/>
  <c r="T604" i="1"/>
  <c r="S604" i="1"/>
  <c r="R604" i="1"/>
  <c r="Q604" i="1"/>
  <c r="O604" i="1"/>
  <c r="N604" i="1"/>
  <c r="M604" i="1"/>
  <c r="L604" i="1"/>
  <c r="K604" i="1"/>
  <c r="H604" i="1"/>
  <c r="G604" i="1"/>
  <c r="F604" i="1"/>
  <c r="E604" i="1"/>
  <c r="C604" i="1"/>
  <c r="C604" i="4" s="1"/>
  <c r="AM603" i="1"/>
  <c r="AL603" i="1"/>
  <c r="AF603" i="1"/>
  <c r="AE603" i="1"/>
  <c r="AD603" i="1"/>
  <c r="AC603" i="1"/>
  <c r="AB603" i="1"/>
  <c r="AA603" i="1"/>
  <c r="Z603" i="1"/>
  <c r="Y603" i="1"/>
  <c r="AK603" i="1" s="1"/>
  <c r="X603" i="1"/>
  <c r="W603" i="1"/>
  <c r="V603" i="1"/>
  <c r="U603" i="1"/>
  <c r="T603" i="1"/>
  <c r="S603" i="1"/>
  <c r="R603" i="1"/>
  <c r="Q603" i="1"/>
  <c r="O603" i="1"/>
  <c r="N603" i="1"/>
  <c r="M603" i="1"/>
  <c r="L603" i="1"/>
  <c r="K603" i="1"/>
  <c r="H603" i="1"/>
  <c r="G603" i="1"/>
  <c r="F603" i="1"/>
  <c r="E603" i="1"/>
  <c r="C603" i="1"/>
  <c r="C603" i="4" s="1"/>
  <c r="AM602" i="1"/>
  <c r="AL602" i="1"/>
  <c r="AF602" i="1"/>
  <c r="AE602" i="1"/>
  <c r="AD602" i="1"/>
  <c r="AC602" i="1"/>
  <c r="AB602" i="1"/>
  <c r="AA602" i="1"/>
  <c r="Z602" i="1"/>
  <c r="Y602" i="1"/>
  <c r="AI602" i="1" s="1"/>
  <c r="X602" i="1"/>
  <c r="W602" i="1"/>
  <c r="V602" i="1"/>
  <c r="U602" i="1"/>
  <c r="T602" i="1"/>
  <c r="S602" i="1"/>
  <c r="R602" i="1"/>
  <c r="Q602" i="1"/>
  <c r="O602" i="1"/>
  <c r="N602" i="1"/>
  <c r="M602" i="1"/>
  <c r="L602" i="1"/>
  <c r="K602" i="1"/>
  <c r="H602" i="1"/>
  <c r="G602" i="1"/>
  <c r="F602" i="1"/>
  <c r="E602" i="1"/>
  <c r="C602" i="1"/>
  <c r="C602" i="4" s="1"/>
  <c r="AM601" i="1"/>
  <c r="AL601" i="1"/>
  <c r="AF601" i="1"/>
  <c r="AE601" i="1"/>
  <c r="AD601" i="1"/>
  <c r="AC601" i="1"/>
  <c r="AB601" i="1"/>
  <c r="AA601" i="1"/>
  <c r="Z601" i="1"/>
  <c r="Y601" i="1"/>
  <c r="X601" i="1"/>
  <c r="W601" i="1"/>
  <c r="V601" i="1"/>
  <c r="U601" i="1"/>
  <c r="T601" i="1"/>
  <c r="S601" i="1"/>
  <c r="R601" i="1"/>
  <c r="Q601" i="1"/>
  <c r="O601" i="1"/>
  <c r="N601" i="1"/>
  <c r="M601" i="1"/>
  <c r="L601" i="1"/>
  <c r="K601" i="1"/>
  <c r="H601" i="1"/>
  <c r="G601" i="1"/>
  <c r="F601" i="1"/>
  <c r="E601" i="1"/>
  <c r="C601" i="1"/>
  <c r="C601" i="4" s="1"/>
  <c r="AM600" i="1"/>
  <c r="AL600" i="1"/>
  <c r="AF600" i="1"/>
  <c r="AE600" i="1"/>
  <c r="AD600" i="1"/>
  <c r="AC600" i="1"/>
  <c r="AB600" i="1"/>
  <c r="AA600" i="1"/>
  <c r="Z600" i="1"/>
  <c r="Y600" i="1"/>
  <c r="AI600" i="1" s="1"/>
  <c r="X600" i="1"/>
  <c r="W600" i="1"/>
  <c r="V600" i="1"/>
  <c r="U600" i="1"/>
  <c r="T600" i="1"/>
  <c r="S600" i="1"/>
  <c r="R600" i="1"/>
  <c r="Q600" i="1"/>
  <c r="O600" i="1"/>
  <c r="N600" i="1"/>
  <c r="M600" i="1"/>
  <c r="L600" i="1"/>
  <c r="K600" i="1"/>
  <c r="H600" i="1"/>
  <c r="G600" i="1"/>
  <c r="F600" i="1"/>
  <c r="E600" i="1"/>
  <c r="C600" i="1"/>
  <c r="C600" i="4" s="1"/>
  <c r="AM599" i="1"/>
  <c r="AL599" i="1"/>
  <c r="AF599" i="1"/>
  <c r="AE599" i="1"/>
  <c r="AD599" i="1"/>
  <c r="AC599" i="1"/>
  <c r="AB599" i="1"/>
  <c r="AA599" i="1"/>
  <c r="Z599" i="1"/>
  <c r="Y599" i="1"/>
  <c r="AK599" i="1" s="1"/>
  <c r="X599" i="1"/>
  <c r="W599" i="1"/>
  <c r="V599" i="1"/>
  <c r="U599" i="1"/>
  <c r="T599" i="1"/>
  <c r="S599" i="1"/>
  <c r="R599" i="1"/>
  <c r="Q599" i="1"/>
  <c r="O599" i="1"/>
  <c r="N599" i="1"/>
  <c r="M599" i="1"/>
  <c r="L599" i="1"/>
  <c r="K599" i="1"/>
  <c r="H599" i="1"/>
  <c r="G599" i="1"/>
  <c r="F599" i="1"/>
  <c r="E599" i="1"/>
  <c r="C599" i="1"/>
  <c r="C599" i="4" s="1"/>
  <c r="AM598" i="1"/>
  <c r="AL598" i="1"/>
  <c r="AF598" i="1"/>
  <c r="AE598" i="1"/>
  <c r="AD598" i="1"/>
  <c r="AC598" i="1"/>
  <c r="AB598" i="1"/>
  <c r="AA598" i="1"/>
  <c r="Z598" i="1"/>
  <c r="Y598" i="1"/>
  <c r="AI598" i="1" s="1"/>
  <c r="X598" i="1"/>
  <c r="W598" i="1"/>
  <c r="V598" i="1"/>
  <c r="U598" i="1"/>
  <c r="T598" i="1"/>
  <c r="S598" i="1"/>
  <c r="R598" i="1"/>
  <c r="Q598" i="1"/>
  <c r="O598" i="1"/>
  <c r="N598" i="1"/>
  <c r="M598" i="1"/>
  <c r="L598" i="1"/>
  <c r="K598" i="1"/>
  <c r="H598" i="1"/>
  <c r="G598" i="1"/>
  <c r="F598" i="1"/>
  <c r="E598" i="1"/>
  <c r="C598" i="1"/>
  <c r="C598" i="4" s="1"/>
  <c r="AM597" i="1"/>
  <c r="AL597" i="1"/>
  <c r="AF597" i="1"/>
  <c r="AE597" i="1"/>
  <c r="AD597" i="1"/>
  <c r="AC597" i="1"/>
  <c r="AB597" i="1"/>
  <c r="AA597" i="1"/>
  <c r="Z597" i="1"/>
  <c r="Y597" i="1"/>
  <c r="AK597" i="1" s="1"/>
  <c r="X597" i="1"/>
  <c r="W597" i="1"/>
  <c r="V597" i="1"/>
  <c r="U597" i="1"/>
  <c r="T597" i="1"/>
  <c r="S597" i="1"/>
  <c r="R597" i="1"/>
  <c r="Q597" i="1"/>
  <c r="O597" i="1"/>
  <c r="N597" i="1"/>
  <c r="M597" i="1"/>
  <c r="L597" i="1"/>
  <c r="K597" i="1"/>
  <c r="H597" i="1"/>
  <c r="G597" i="1"/>
  <c r="F597" i="1"/>
  <c r="E597" i="1"/>
  <c r="C597" i="1"/>
  <c r="C597" i="4" s="1"/>
  <c r="AM596" i="1"/>
  <c r="AL596" i="1"/>
  <c r="AF596" i="1"/>
  <c r="AE596" i="1"/>
  <c r="AD596" i="1"/>
  <c r="AC596" i="1"/>
  <c r="AB596" i="1"/>
  <c r="AA596" i="1"/>
  <c r="Z596" i="1"/>
  <c r="Y596" i="1"/>
  <c r="X596" i="1"/>
  <c r="W596" i="1"/>
  <c r="V596" i="1"/>
  <c r="U596" i="1"/>
  <c r="T596" i="1"/>
  <c r="S596" i="1"/>
  <c r="R596" i="1"/>
  <c r="Q596" i="1"/>
  <c r="O596" i="1"/>
  <c r="N596" i="1"/>
  <c r="M596" i="1"/>
  <c r="L596" i="1"/>
  <c r="K596" i="1"/>
  <c r="H596" i="1"/>
  <c r="G596" i="1"/>
  <c r="F596" i="1"/>
  <c r="E596" i="1"/>
  <c r="C596" i="1"/>
  <c r="C596" i="4" s="1"/>
  <c r="AM595" i="1"/>
  <c r="AL595" i="1"/>
  <c r="AF595" i="1"/>
  <c r="AE595" i="1"/>
  <c r="AD595" i="1"/>
  <c r="AC595" i="1"/>
  <c r="AB595" i="1"/>
  <c r="AA595" i="1"/>
  <c r="Z595" i="1"/>
  <c r="Y595" i="1"/>
  <c r="AK595" i="1" s="1"/>
  <c r="X595" i="1"/>
  <c r="W595" i="1"/>
  <c r="V595" i="1"/>
  <c r="U595" i="1"/>
  <c r="T595" i="1"/>
  <c r="S595" i="1"/>
  <c r="R595" i="1"/>
  <c r="Q595" i="1"/>
  <c r="O595" i="1"/>
  <c r="N595" i="1"/>
  <c r="M595" i="1"/>
  <c r="L595" i="1"/>
  <c r="K595" i="1"/>
  <c r="H595" i="1"/>
  <c r="G595" i="1"/>
  <c r="F595" i="1"/>
  <c r="E595" i="1"/>
  <c r="C595" i="1"/>
  <c r="C595" i="4" s="1"/>
  <c r="AM594" i="1"/>
  <c r="AL594" i="1"/>
  <c r="AF594" i="1"/>
  <c r="AE594" i="1"/>
  <c r="AD594" i="1"/>
  <c r="AC594" i="1"/>
  <c r="AB594" i="1"/>
  <c r="AA594" i="1"/>
  <c r="Z594" i="1"/>
  <c r="Y594" i="1"/>
  <c r="AI594" i="1" s="1"/>
  <c r="X594" i="1"/>
  <c r="W594" i="1"/>
  <c r="V594" i="1"/>
  <c r="U594" i="1"/>
  <c r="T594" i="1"/>
  <c r="S594" i="1"/>
  <c r="R594" i="1"/>
  <c r="Q594" i="1"/>
  <c r="O594" i="1"/>
  <c r="N594" i="1"/>
  <c r="M594" i="1"/>
  <c r="L594" i="1"/>
  <c r="K594" i="1"/>
  <c r="H594" i="1"/>
  <c r="G594" i="1"/>
  <c r="F594" i="1"/>
  <c r="E594" i="1"/>
  <c r="C594" i="1"/>
  <c r="C594" i="4" s="1"/>
  <c r="AM593" i="1"/>
  <c r="AL593" i="1"/>
  <c r="AF593" i="1"/>
  <c r="AE593" i="1"/>
  <c r="AD593" i="1"/>
  <c r="AC593" i="1"/>
  <c r="AB593" i="1"/>
  <c r="AA593" i="1"/>
  <c r="Z593" i="1"/>
  <c r="Y593" i="1"/>
  <c r="X593" i="1"/>
  <c r="W593" i="1"/>
  <c r="V593" i="1"/>
  <c r="U593" i="1"/>
  <c r="T593" i="1"/>
  <c r="S593" i="1"/>
  <c r="R593" i="1"/>
  <c r="Q593" i="1"/>
  <c r="O593" i="1"/>
  <c r="N593" i="1"/>
  <c r="M593" i="1"/>
  <c r="L593" i="1"/>
  <c r="K593" i="1"/>
  <c r="H593" i="1"/>
  <c r="G593" i="1"/>
  <c r="F593" i="1"/>
  <c r="E593" i="1"/>
  <c r="C593" i="1"/>
  <c r="C593" i="4" s="1"/>
  <c r="AM592" i="1"/>
  <c r="AL592" i="1"/>
  <c r="AF592" i="1"/>
  <c r="AE592" i="1"/>
  <c r="AD592" i="1"/>
  <c r="AC592" i="1"/>
  <c r="AB592" i="1"/>
  <c r="AA592" i="1"/>
  <c r="Z592" i="1"/>
  <c r="Y592" i="1"/>
  <c r="AI592" i="1" s="1"/>
  <c r="X592" i="1"/>
  <c r="W592" i="1"/>
  <c r="V592" i="1"/>
  <c r="U592" i="1"/>
  <c r="T592" i="1"/>
  <c r="S592" i="1"/>
  <c r="R592" i="1"/>
  <c r="Q592" i="1"/>
  <c r="O592" i="1"/>
  <c r="N592" i="1"/>
  <c r="M592" i="1"/>
  <c r="L592" i="1"/>
  <c r="K592" i="1"/>
  <c r="H592" i="1"/>
  <c r="G592" i="1"/>
  <c r="F592" i="1"/>
  <c r="E592" i="1"/>
  <c r="C592" i="1"/>
  <c r="C592" i="4" s="1"/>
  <c r="AM591" i="1"/>
  <c r="AL591" i="1"/>
  <c r="AF591" i="1"/>
  <c r="AE591" i="1"/>
  <c r="AD591" i="1"/>
  <c r="AC591" i="1"/>
  <c r="AB591" i="1"/>
  <c r="AA591" i="1"/>
  <c r="Z591" i="1"/>
  <c r="Y591" i="1"/>
  <c r="AK591" i="1" s="1"/>
  <c r="X591" i="1"/>
  <c r="W591" i="1"/>
  <c r="V591" i="1"/>
  <c r="U591" i="1"/>
  <c r="T591" i="1"/>
  <c r="S591" i="1"/>
  <c r="R591" i="1"/>
  <c r="Q591" i="1"/>
  <c r="O591" i="1"/>
  <c r="N591" i="1"/>
  <c r="M591" i="1"/>
  <c r="L591" i="1"/>
  <c r="K591" i="1"/>
  <c r="H591" i="1"/>
  <c r="G591" i="1"/>
  <c r="F591" i="1"/>
  <c r="E591" i="1"/>
  <c r="C591" i="1"/>
  <c r="C591" i="4" s="1"/>
  <c r="AM590" i="1"/>
  <c r="AL590" i="1"/>
  <c r="AF590" i="1"/>
  <c r="AE590" i="1"/>
  <c r="AD590" i="1"/>
  <c r="AC590" i="1"/>
  <c r="AB590" i="1"/>
  <c r="AA590" i="1"/>
  <c r="Z590" i="1"/>
  <c r="Y590" i="1"/>
  <c r="AI590" i="1" s="1"/>
  <c r="X590" i="1"/>
  <c r="W590" i="1"/>
  <c r="V590" i="1"/>
  <c r="U590" i="1"/>
  <c r="T590" i="1"/>
  <c r="S590" i="1"/>
  <c r="R590" i="1"/>
  <c r="Q590" i="1"/>
  <c r="O590" i="1"/>
  <c r="N590" i="1"/>
  <c r="M590" i="1"/>
  <c r="L590" i="1"/>
  <c r="K590" i="1"/>
  <c r="H590" i="1"/>
  <c r="G590" i="1"/>
  <c r="F590" i="1"/>
  <c r="E590" i="1"/>
  <c r="C590" i="1"/>
  <c r="C590" i="4" s="1"/>
  <c r="AM589" i="1"/>
  <c r="AL589" i="1"/>
  <c r="AF589" i="1"/>
  <c r="AE589" i="1"/>
  <c r="AD589" i="1"/>
  <c r="AC589" i="1"/>
  <c r="AB589" i="1"/>
  <c r="AA589" i="1"/>
  <c r="Z589" i="1"/>
  <c r="Y589" i="1"/>
  <c r="AK589" i="1" s="1"/>
  <c r="X589" i="1"/>
  <c r="W589" i="1"/>
  <c r="V589" i="1"/>
  <c r="U589" i="1"/>
  <c r="T589" i="1"/>
  <c r="S589" i="1"/>
  <c r="R589" i="1"/>
  <c r="Q589" i="1"/>
  <c r="O589" i="1"/>
  <c r="N589" i="1"/>
  <c r="M589" i="1"/>
  <c r="L589" i="1"/>
  <c r="K589" i="1"/>
  <c r="H589" i="1"/>
  <c r="G589" i="1"/>
  <c r="F589" i="1"/>
  <c r="E589" i="1"/>
  <c r="C589" i="1"/>
  <c r="C589" i="4" s="1"/>
  <c r="AM588" i="1"/>
  <c r="AL588" i="1"/>
  <c r="AF588" i="1"/>
  <c r="AE588" i="1"/>
  <c r="AD588" i="1"/>
  <c r="AC588" i="1"/>
  <c r="AB588" i="1"/>
  <c r="AA588" i="1"/>
  <c r="Z588" i="1"/>
  <c r="Y588" i="1"/>
  <c r="X588" i="1"/>
  <c r="W588" i="1"/>
  <c r="V588" i="1"/>
  <c r="U588" i="1"/>
  <c r="T588" i="1"/>
  <c r="S588" i="1"/>
  <c r="R588" i="1"/>
  <c r="Q588" i="1"/>
  <c r="O588" i="1"/>
  <c r="N588" i="1"/>
  <c r="M588" i="1"/>
  <c r="L588" i="1"/>
  <c r="K588" i="1"/>
  <c r="H588" i="1"/>
  <c r="G588" i="1"/>
  <c r="F588" i="1"/>
  <c r="E588" i="1"/>
  <c r="C588" i="1"/>
  <c r="C588" i="4" s="1"/>
  <c r="AM587" i="1"/>
  <c r="AL587" i="1"/>
  <c r="AF587" i="1"/>
  <c r="AE587" i="1"/>
  <c r="AD587" i="1"/>
  <c r="AC587" i="1"/>
  <c r="AB587" i="1"/>
  <c r="AA587" i="1"/>
  <c r="Z587" i="1"/>
  <c r="Y587" i="1"/>
  <c r="AK587" i="1" s="1"/>
  <c r="X587" i="1"/>
  <c r="W587" i="1"/>
  <c r="V587" i="1"/>
  <c r="U587" i="1"/>
  <c r="T587" i="1"/>
  <c r="S587" i="1"/>
  <c r="R587" i="1"/>
  <c r="Q587" i="1"/>
  <c r="O587" i="1"/>
  <c r="N587" i="1"/>
  <c r="M587" i="1"/>
  <c r="L587" i="1"/>
  <c r="K587" i="1"/>
  <c r="H587" i="1"/>
  <c r="G587" i="1"/>
  <c r="F587" i="1"/>
  <c r="E587" i="1"/>
  <c r="C587" i="1"/>
  <c r="C587" i="4" s="1"/>
  <c r="AM586" i="1"/>
  <c r="AL586" i="1"/>
  <c r="AF586" i="1"/>
  <c r="AE586" i="1"/>
  <c r="AD586" i="1"/>
  <c r="AC586" i="1"/>
  <c r="AB586" i="1"/>
  <c r="AA586" i="1"/>
  <c r="Z586" i="1"/>
  <c r="Y586" i="1"/>
  <c r="AI586" i="1" s="1"/>
  <c r="X586" i="1"/>
  <c r="W586" i="1"/>
  <c r="V586" i="1"/>
  <c r="U586" i="1"/>
  <c r="T586" i="1"/>
  <c r="S586" i="1"/>
  <c r="R586" i="1"/>
  <c r="Q586" i="1"/>
  <c r="O586" i="1"/>
  <c r="N586" i="1"/>
  <c r="M586" i="1"/>
  <c r="L586" i="1"/>
  <c r="K586" i="1"/>
  <c r="H586" i="1"/>
  <c r="G586" i="1"/>
  <c r="F586" i="1"/>
  <c r="E586" i="1"/>
  <c r="C586" i="1"/>
  <c r="C586" i="4" s="1"/>
  <c r="AM585" i="1"/>
  <c r="AL585" i="1"/>
  <c r="AF585" i="1"/>
  <c r="AE585" i="1"/>
  <c r="AD585" i="1"/>
  <c r="AC585" i="1"/>
  <c r="AB585" i="1"/>
  <c r="AA585" i="1"/>
  <c r="Z585" i="1"/>
  <c r="Y585" i="1"/>
  <c r="X585" i="1"/>
  <c r="W585" i="1"/>
  <c r="V585" i="1"/>
  <c r="U585" i="1"/>
  <c r="T585" i="1"/>
  <c r="S585" i="1"/>
  <c r="R585" i="1"/>
  <c r="Q585" i="1"/>
  <c r="O585" i="1"/>
  <c r="N585" i="1"/>
  <c r="M585" i="1"/>
  <c r="L585" i="1"/>
  <c r="K585" i="1"/>
  <c r="H585" i="1"/>
  <c r="G585" i="1"/>
  <c r="F585" i="1"/>
  <c r="E585" i="1"/>
  <c r="C585" i="1"/>
  <c r="C585" i="4" s="1"/>
  <c r="AM584" i="1"/>
  <c r="AL584" i="1"/>
  <c r="AF584" i="1"/>
  <c r="AE584" i="1"/>
  <c r="AD584" i="1"/>
  <c r="AC584" i="1"/>
  <c r="AB584" i="1"/>
  <c r="AA584" i="1"/>
  <c r="Z584" i="1"/>
  <c r="Y584" i="1"/>
  <c r="AI584" i="1" s="1"/>
  <c r="X584" i="1"/>
  <c r="W584" i="1"/>
  <c r="V584" i="1"/>
  <c r="U584" i="1"/>
  <c r="T584" i="1"/>
  <c r="S584" i="1"/>
  <c r="R584" i="1"/>
  <c r="Q584" i="1"/>
  <c r="O584" i="1"/>
  <c r="N584" i="1"/>
  <c r="M584" i="1"/>
  <c r="L584" i="1"/>
  <c r="K584" i="1"/>
  <c r="H584" i="1"/>
  <c r="G584" i="1"/>
  <c r="F584" i="1"/>
  <c r="E584" i="1"/>
  <c r="C584" i="1"/>
  <c r="C584" i="4" s="1"/>
  <c r="AM583" i="1"/>
  <c r="AL583" i="1"/>
  <c r="AF583" i="1"/>
  <c r="AE583" i="1"/>
  <c r="AD583" i="1"/>
  <c r="AC583" i="1"/>
  <c r="AB583" i="1"/>
  <c r="AA583" i="1"/>
  <c r="Z583" i="1"/>
  <c r="Y583" i="1"/>
  <c r="X583" i="1"/>
  <c r="W583" i="1"/>
  <c r="V583" i="1"/>
  <c r="U583" i="1"/>
  <c r="T583" i="1"/>
  <c r="S583" i="1"/>
  <c r="R583" i="1"/>
  <c r="Q583" i="1"/>
  <c r="O583" i="1"/>
  <c r="N583" i="1"/>
  <c r="M583" i="1"/>
  <c r="L583" i="1"/>
  <c r="K583" i="1"/>
  <c r="H583" i="1"/>
  <c r="G583" i="1"/>
  <c r="F583" i="1"/>
  <c r="E583" i="1"/>
  <c r="C583" i="1"/>
  <c r="C583" i="4" s="1"/>
  <c r="AM582" i="1"/>
  <c r="AL582" i="1"/>
  <c r="AF582" i="1"/>
  <c r="AE582" i="1"/>
  <c r="AD582" i="1"/>
  <c r="AC582" i="1"/>
  <c r="AB582" i="1"/>
  <c r="AA582" i="1"/>
  <c r="Z582" i="1"/>
  <c r="Y582" i="1"/>
  <c r="AI582" i="1" s="1"/>
  <c r="X582" i="1"/>
  <c r="W582" i="1"/>
  <c r="V582" i="1"/>
  <c r="U582" i="1"/>
  <c r="T582" i="1"/>
  <c r="S582" i="1"/>
  <c r="R582" i="1"/>
  <c r="Q582" i="1"/>
  <c r="O582" i="1"/>
  <c r="N582" i="1"/>
  <c r="M582" i="1"/>
  <c r="L582" i="1"/>
  <c r="K582" i="1"/>
  <c r="H582" i="1"/>
  <c r="G582" i="1"/>
  <c r="F582" i="1"/>
  <c r="E582" i="1"/>
  <c r="C582" i="1"/>
  <c r="C582" i="4" s="1"/>
  <c r="AM581" i="1"/>
  <c r="AL581" i="1"/>
  <c r="AF581" i="1"/>
  <c r="AE581" i="1"/>
  <c r="AD581" i="1"/>
  <c r="AC581" i="1"/>
  <c r="AB581" i="1"/>
  <c r="AA581" i="1"/>
  <c r="Z581" i="1"/>
  <c r="Y581" i="1"/>
  <c r="X581" i="1"/>
  <c r="W581" i="1"/>
  <c r="V581" i="1"/>
  <c r="U581" i="1"/>
  <c r="T581" i="1"/>
  <c r="S581" i="1"/>
  <c r="R581" i="1"/>
  <c r="Q581" i="1"/>
  <c r="O581" i="1"/>
  <c r="N581" i="1"/>
  <c r="M581" i="1"/>
  <c r="L581" i="1"/>
  <c r="K581" i="1"/>
  <c r="H581" i="1"/>
  <c r="G581" i="1"/>
  <c r="F581" i="1"/>
  <c r="E581" i="1"/>
  <c r="C581" i="1"/>
  <c r="C581" i="4" s="1"/>
  <c r="AM580" i="1"/>
  <c r="AL580" i="1"/>
  <c r="AF580" i="1"/>
  <c r="AE580" i="1"/>
  <c r="AD580" i="1"/>
  <c r="AC580" i="1"/>
  <c r="AB580" i="1"/>
  <c r="AA580" i="1"/>
  <c r="Z580" i="1"/>
  <c r="Y580" i="1"/>
  <c r="AI580" i="1" s="1"/>
  <c r="X580" i="1"/>
  <c r="W580" i="1"/>
  <c r="V580" i="1"/>
  <c r="U580" i="1"/>
  <c r="T580" i="1"/>
  <c r="S580" i="1"/>
  <c r="R580" i="1"/>
  <c r="Q580" i="1"/>
  <c r="O580" i="1"/>
  <c r="N580" i="1"/>
  <c r="M580" i="1"/>
  <c r="L580" i="1"/>
  <c r="K580" i="1"/>
  <c r="H580" i="1"/>
  <c r="G580" i="1"/>
  <c r="F580" i="1"/>
  <c r="E580" i="1"/>
  <c r="C580" i="1"/>
  <c r="C580" i="4" s="1"/>
  <c r="AM579" i="1"/>
  <c r="AL579" i="1"/>
  <c r="AF579" i="1"/>
  <c r="AE579" i="1"/>
  <c r="AD579" i="1"/>
  <c r="AC579" i="1"/>
  <c r="AB579" i="1"/>
  <c r="AA579" i="1"/>
  <c r="Z579" i="1"/>
  <c r="Y579" i="1"/>
  <c r="X579" i="1"/>
  <c r="W579" i="1"/>
  <c r="V579" i="1"/>
  <c r="U579" i="1"/>
  <c r="T579" i="1"/>
  <c r="S579" i="1"/>
  <c r="R579" i="1"/>
  <c r="Q579" i="1"/>
  <c r="O579" i="1"/>
  <c r="N579" i="1"/>
  <c r="M579" i="1"/>
  <c r="L579" i="1"/>
  <c r="K579" i="1"/>
  <c r="H579" i="1"/>
  <c r="G579" i="1"/>
  <c r="F579" i="1"/>
  <c r="E579" i="1"/>
  <c r="C579" i="1"/>
  <c r="C579" i="4" s="1"/>
  <c r="AM578" i="1"/>
  <c r="AL578" i="1"/>
  <c r="AF578" i="1"/>
  <c r="AE578" i="1"/>
  <c r="AD578" i="1"/>
  <c r="AC578" i="1"/>
  <c r="AB578" i="1"/>
  <c r="AA578" i="1"/>
  <c r="Z578" i="1"/>
  <c r="Y578" i="1"/>
  <c r="AI578" i="1" s="1"/>
  <c r="X578" i="1"/>
  <c r="W578" i="1"/>
  <c r="V578" i="1"/>
  <c r="U578" i="1"/>
  <c r="T578" i="1"/>
  <c r="S578" i="1"/>
  <c r="R578" i="1"/>
  <c r="Q578" i="1"/>
  <c r="O578" i="1"/>
  <c r="N578" i="1"/>
  <c r="M578" i="1"/>
  <c r="L578" i="1"/>
  <c r="K578" i="1"/>
  <c r="H578" i="1"/>
  <c r="G578" i="1"/>
  <c r="F578" i="1"/>
  <c r="E578" i="1"/>
  <c r="C578" i="1"/>
  <c r="C578" i="4" s="1"/>
  <c r="AM577" i="1"/>
  <c r="AL577" i="1"/>
  <c r="AF577" i="1"/>
  <c r="AE577" i="1"/>
  <c r="AD577" i="1"/>
  <c r="AC577" i="1"/>
  <c r="AB577" i="1"/>
  <c r="AA577" i="1"/>
  <c r="Z577" i="1"/>
  <c r="Y577" i="1"/>
  <c r="X577" i="1"/>
  <c r="W577" i="1"/>
  <c r="V577" i="1"/>
  <c r="U577" i="1"/>
  <c r="T577" i="1"/>
  <c r="S577" i="1"/>
  <c r="R577" i="1"/>
  <c r="Q577" i="1"/>
  <c r="O577" i="1"/>
  <c r="N577" i="1"/>
  <c r="M577" i="1"/>
  <c r="L577" i="1"/>
  <c r="K577" i="1"/>
  <c r="H577" i="1"/>
  <c r="G577" i="1"/>
  <c r="F577" i="1"/>
  <c r="E577" i="1"/>
  <c r="C577" i="1"/>
  <c r="C577" i="4" s="1"/>
  <c r="AM576" i="1"/>
  <c r="AL576" i="1"/>
  <c r="AF576" i="1"/>
  <c r="AE576" i="1"/>
  <c r="AD576" i="1"/>
  <c r="AC576" i="1"/>
  <c r="AB576" i="1"/>
  <c r="AA576" i="1"/>
  <c r="Z576" i="1"/>
  <c r="Y576" i="1"/>
  <c r="AI576" i="1" s="1"/>
  <c r="X576" i="1"/>
  <c r="W576" i="1"/>
  <c r="V576" i="1"/>
  <c r="U576" i="1"/>
  <c r="T576" i="1"/>
  <c r="S576" i="1"/>
  <c r="R576" i="1"/>
  <c r="Q576" i="1"/>
  <c r="O576" i="1"/>
  <c r="N576" i="1"/>
  <c r="M576" i="1"/>
  <c r="L576" i="1"/>
  <c r="K576" i="1"/>
  <c r="H576" i="1"/>
  <c r="G576" i="1"/>
  <c r="F576" i="1"/>
  <c r="E576" i="1"/>
  <c r="C576" i="1"/>
  <c r="C576" i="4" s="1"/>
  <c r="AM575" i="1"/>
  <c r="AL575" i="1"/>
  <c r="AF575" i="1"/>
  <c r="AE575" i="1"/>
  <c r="AD575" i="1"/>
  <c r="AC575" i="1"/>
  <c r="AB575" i="1"/>
  <c r="AA575" i="1"/>
  <c r="Z575" i="1"/>
  <c r="Y575" i="1"/>
  <c r="X575" i="1"/>
  <c r="W575" i="1"/>
  <c r="V575" i="1"/>
  <c r="U575" i="1"/>
  <c r="T575" i="1"/>
  <c r="S575" i="1"/>
  <c r="R575" i="1"/>
  <c r="Q575" i="1"/>
  <c r="O575" i="1"/>
  <c r="N575" i="1"/>
  <c r="M575" i="1"/>
  <c r="L575" i="1"/>
  <c r="K575" i="1"/>
  <c r="H575" i="1"/>
  <c r="G575" i="1"/>
  <c r="F575" i="1"/>
  <c r="E575" i="1"/>
  <c r="C575" i="1"/>
  <c r="C575" i="4" s="1"/>
  <c r="AM574" i="1"/>
  <c r="AL574" i="1"/>
  <c r="AF574" i="1"/>
  <c r="AE574" i="1"/>
  <c r="AD574" i="1"/>
  <c r="AC574" i="1"/>
  <c r="AB574" i="1"/>
  <c r="AA574" i="1"/>
  <c r="Z574" i="1"/>
  <c r="Y574" i="1"/>
  <c r="AI574" i="1" s="1"/>
  <c r="X574" i="1"/>
  <c r="W574" i="1"/>
  <c r="V574" i="1"/>
  <c r="U574" i="1"/>
  <c r="T574" i="1"/>
  <c r="S574" i="1"/>
  <c r="R574" i="1"/>
  <c r="Q574" i="1"/>
  <c r="O574" i="1"/>
  <c r="N574" i="1"/>
  <c r="M574" i="1"/>
  <c r="L574" i="1"/>
  <c r="K574" i="1"/>
  <c r="H574" i="1"/>
  <c r="G574" i="1"/>
  <c r="F574" i="1"/>
  <c r="E574" i="1"/>
  <c r="C574" i="1"/>
  <c r="C574" i="4" s="1"/>
  <c r="AM573" i="1"/>
  <c r="AL573" i="1"/>
  <c r="AF573" i="1"/>
  <c r="AE573" i="1"/>
  <c r="AD573" i="1"/>
  <c r="AC573" i="1"/>
  <c r="AB573" i="1"/>
  <c r="AA573" i="1"/>
  <c r="Z573" i="1"/>
  <c r="Y573" i="1"/>
  <c r="AK573" i="1" s="1"/>
  <c r="X573" i="1"/>
  <c r="W573" i="1"/>
  <c r="V573" i="1"/>
  <c r="U573" i="1"/>
  <c r="T573" i="1"/>
  <c r="S573" i="1"/>
  <c r="R573" i="1"/>
  <c r="Q573" i="1"/>
  <c r="O573" i="1"/>
  <c r="N573" i="1"/>
  <c r="M573" i="1"/>
  <c r="L573" i="1"/>
  <c r="K573" i="1"/>
  <c r="H573" i="1"/>
  <c r="G573" i="1"/>
  <c r="F573" i="1"/>
  <c r="E573" i="1"/>
  <c r="C573" i="1"/>
  <c r="C573" i="4" s="1"/>
  <c r="AM572" i="1"/>
  <c r="AL572" i="1"/>
  <c r="AF572" i="1"/>
  <c r="AE572" i="1"/>
  <c r="AD572" i="1"/>
  <c r="AC572" i="1"/>
  <c r="AB572" i="1"/>
  <c r="AA572" i="1"/>
  <c r="Z572" i="1"/>
  <c r="Y572" i="1"/>
  <c r="AI572" i="1" s="1"/>
  <c r="X572" i="1"/>
  <c r="W572" i="1"/>
  <c r="V572" i="1"/>
  <c r="U572" i="1"/>
  <c r="T572" i="1"/>
  <c r="S572" i="1"/>
  <c r="R572" i="1"/>
  <c r="Q572" i="1"/>
  <c r="O572" i="1"/>
  <c r="N572" i="1"/>
  <c r="M572" i="1"/>
  <c r="L572" i="1"/>
  <c r="K572" i="1"/>
  <c r="H572" i="1"/>
  <c r="G572" i="1"/>
  <c r="F572" i="1"/>
  <c r="E572" i="1"/>
  <c r="C572" i="1"/>
  <c r="C572" i="4" s="1"/>
  <c r="AM571" i="1"/>
  <c r="AL571" i="1"/>
  <c r="AF571" i="1"/>
  <c r="AE571" i="1"/>
  <c r="AD571" i="1"/>
  <c r="AC571" i="1"/>
  <c r="AB571" i="1"/>
  <c r="AA571" i="1"/>
  <c r="Z571" i="1"/>
  <c r="Y571" i="1"/>
  <c r="AK571" i="1" s="1"/>
  <c r="X571" i="1"/>
  <c r="W571" i="1"/>
  <c r="V571" i="1"/>
  <c r="U571" i="1"/>
  <c r="T571" i="1"/>
  <c r="S571" i="1"/>
  <c r="R571" i="1"/>
  <c r="Q571" i="1"/>
  <c r="O571" i="1"/>
  <c r="N571" i="1"/>
  <c r="M571" i="1"/>
  <c r="L571" i="1"/>
  <c r="K571" i="1"/>
  <c r="H571" i="1"/>
  <c r="G571" i="1"/>
  <c r="F571" i="1"/>
  <c r="E571" i="1"/>
  <c r="C571" i="1"/>
  <c r="C571" i="4" s="1"/>
  <c r="AM570" i="1"/>
  <c r="AL570" i="1"/>
  <c r="AF570" i="1"/>
  <c r="AE570" i="1"/>
  <c r="AD570" i="1"/>
  <c r="AC570" i="1"/>
  <c r="AB570" i="1"/>
  <c r="AA570" i="1"/>
  <c r="Z570" i="1"/>
  <c r="Y570" i="1"/>
  <c r="X570" i="1"/>
  <c r="W570" i="1"/>
  <c r="V570" i="1"/>
  <c r="U570" i="1"/>
  <c r="T570" i="1"/>
  <c r="S570" i="1"/>
  <c r="R570" i="1"/>
  <c r="Q570" i="1"/>
  <c r="O570" i="1"/>
  <c r="N570" i="1"/>
  <c r="M570" i="1"/>
  <c r="L570" i="1"/>
  <c r="K570" i="1"/>
  <c r="H570" i="1"/>
  <c r="G570" i="1"/>
  <c r="F570" i="1"/>
  <c r="E570" i="1"/>
  <c r="C570" i="1"/>
  <c r="C570" i="4" s="1"/>
  <c r="AM569" i="1"/>
  <c r="AL569" i="1"/>
  <c r="AF569" i="1"/>
  <c r="AE569" i="1"/>
  <c r="AD569" i="1"/>
  <c r="AC569" i="1"/>
  <c r="AB569" i="1"/>
  <c r="AA569" i="1"/>
  <c r="Z569" i="1"/>
  <c r="Y569" i="1"/>
  <c r="AK569" i="1" s="1"/>
  <c r="X569" i="1"/>
  <c r="W569" i="1"/>
  <c r="V569" i="1"/>
  <c r="U569" i="1"/>
  <c r="T569" i="1"/>
  <c r="S569" i="1"/>
  <c r="R569" i="1"/>
  <c r="Q569" i="1"/>
  <c r="O569" i="1"/>
  <c r="N569" i="1"/>
  <c r="M569" i="1"/>
  <c r="L569" i="1"/>
  <c r="K569" i="1"/>
  <c r="H569" i="1"/>
  <c r="G569" i="1"/>
  <c r="F569" i="1"/>
  <c r="E569" i="1"/>
  <c r="C569" i="1"/>
  <c r="C569" i="4" s="1"/>
  <c r="AM568" i="1"/>
  <c r="AL568" i="1"/>
  <c r="AF568" i="1"/>
  <c r="AE568" i="1"/>
  <c r="AD568" i="1"/>
  <c r="AC568" i="1"/>
  <c r="AB568" i="1"/>
  <c r="AA568" i="1"/>
  <c r="Z568" i="1"/>
  <c r="Y568" i="1"/>
  <c r="AI568" i="1" s="1"/>
  <c r="X568" i="1"/>
  <c r="W568" i="1"/>
  <c r="V568" i="1"/>
  <c r="U568" i="1"/>
  <c r="T568" i="1"/>
  <c r="S568" i="1"/>
  <c r="R568" i="1"/>
  <c r="Q568" i="1"/>
  <c r="O568" i="1"/>
  <c r="N568" i="1"/>
  <c r="M568" i="1"/>
  <c r="L568" i="1"/>
  <c r="K568" i="1"/>
  <c r="H568" i="1"/>
  <c r="G568" i="1"/>
  <c r="F568" i="1"/>
  <c r="E568" i="1"/>
  <c r="C568" i="1"/>
  <c r="C568" i="4" s="1"/>
  <c r="AM567" i="1"/>
  <c r="AL567" i="1"/>
  <c r="AF567" i="1"/>
  <c r="AE567" i="1"/>
  <c r="AD567" i="1"/>
  <c r="AC567" i="1"/>
  <c r="AB567" i="1"/>
  <c r="AA567" i="1"/>
  <c r="Z567" i="1"/>
  <c r="Y567" i="1"/>
  <c r="AK567" i="1" s="1"/>
  <c r="X567" i="1"/>
  <c r="W567" i="1"/>
  <c r="V567" i="1"/>
  <c r="U567" i="1"/>
  <c r="T567" i="1"/>
  <c r="S567" i="1"/>
  <c r="R567" i="1"/>
  <c r="Q567" i="1"/>
  <c r="O567" i="1"/>
  <c r="N567" i="1"/>
  <c r="M567" i="1"/>
  <c r="L567" i="1"/>
  <c r="K567" i="1"/>
  <c r="H567" i="1"/>
  <c r="G567" i="1"/>
  <c r="F567" i="1"/>
  <c r="E567" i="1"/>
  <c r="C567" i="1"/>
  <c r="C567" i="4" s="1"/>
  <c r="AM566" i="1"/>
  <c r="AL566" i="1"/>
  <c r="AF566" i="1"/>
  <c r="AE566" i="1"/>
  <c r="AD566" i="1"/>
  <c r="AC566" i="1"/>
  <c r="AB566" i="1"/>
  <c r="AA566" i="1"/>
  <c r="Z566" i="1"/>
  <c r="Y566" i="1"/>
  <c r="AI566" i="1" s="1"/>
  <c r="X566" i="1"/>
  <c r="W566" i="1"/>
  <c r="V566" i="1"/>
  <c r="U566" i="1"/>
  <c r="T566" i="1"/>
  <c r="S566" i="1"/>
  <c r="R566" i="1"/>
  <c r="Q566" i="1"/>
  <c r="O566" i="1"/>
  <c r="N566" i="1"/>
  <c r="M566" i="1"/>
  <c r="L566" i="1"/>
  <c r="K566" i="1"/>
  <c r="H566" i="1"/>
  <c r="G566" i="1"/>
  <c r="F566" i="1"/>
  <c r="E566" i="1"/>
  <c r="C566" i="1"/>
  <c r="C566" i="4" s="1"/>
  <c r="AM565" i="1"/>
  <c r="AL565" i="1"/>
  <c r="AF565" i="1"/>
  <c r="AE565" i="1"/>
  <c r="AD565" i="1"/>
  <c r="AC565" i="1"/>
  <c r="AB565" i="1"/>
  <c r="AA565" i="1"/>
  <c r="Z565" i="1"/>
  <c r="Y565" i="1"/>
  <c r="AK565" i="1" s="1"/>
  <c r="X565" i="1"/>
  <c r="W565" i="1"/>
  <c r="V565" i="1"/>
  <c r="U565" i="1"/>
  <c r="T565" i="1"/>
  <c r="S565" i="1"/>
  <c r="R565" i="1"/>
  <c r="Q565" i="1"/>
  <c r="O565" i="1"/>
  <c r="N565" i="1"/>
  <c r="M565" i="1"/>
  <c r="L565" i="1"/>
  <c r="K565" i="1"/>
  <c r="H565" i="1"/>
  <c r="G565" i="1"/>
  <c r="F565" i="1"/>
  <c r="E565" i="1"/>
  <c r="C565" i="1"/>
  <c r="C565" i="4" s="1"/>
  <c r="AM564" i="1"/>
  <c r="AL564" i="1"/>
  <c r="AF564" i="1"/>
  <c r="AE564" i="1"/>
  <c r="AD564" i="1"/>
  <c r="AC564" i="1"/>
  <c r="AB564" i="1"/>
  <c r="AA564" i="1"/>
  <c r="Z564" i="1"/>
  <c r="Y564" i="1"/>
  <c r="AI564" i="1" s="1"/>
  <c r="X564" i="1"/>
  <c r="W564" i="1"/>
  <c r="V564" i="1"/>
  <c r="U564" i="1"/>
  <c r="T564" i="1"/>
  <c r="S564" i="1"/>
  <c r="R564" i="1"/>
  <c r="Q564" i="1"/>
  <c r="O564" i="1"/>
  <c r="N564" i="1"/>
  <c r="M564" i="1"/>
  <c r="L564" i="1"/>
  <c r="K564" i="1"/>
  <c r="H564" i="1"/>
  <c r="G564" i="1"/>
  <c r="F564" i="1"/>
  <c r="E564" i="1"/>
  <c r="C564" i="1"/>
  <c r="C564" i="4" s="1"/>
  <c r="AM563" i="1"/>
  <c r="AL563" i="1"/>
  <c r="AF563" i="1"/>
  <c r="AE563" i="1"/>
  <c r="AD563" i="1"/>
  <c r="AC563" i="1"/>
  <c r="AB563" i="1"/>
  <c r="AA563" i="1"/>
  <c r="Z563" i="1"/>
  <c r="Y563" i="1"/>
  <c r="AK563" i="1" s="1"/>
  <c r="X563" i="1"/>
  <c r="W563" i="1"/>
  <c r="V563" i="1"/>
  <c r="U563" i="1"/>
  <c r="T563" i="1"/>
  <c r="S563" i="1"/>
  <c r="R563" i="1"/>
  <c r="Q563" i="1"/>
  <c r="O563" i="1"/>
  <c r="N563" i="1"/>
  <c r="M563" i="1"/>
  <c r="L563" i="1"/>
  <c r="K563" i="1"/>
  <c r="H563" i="1"/>
  <c r="G563" i="1"/>
  <c r="F563" i="1"/>
  <c r="E563" i="1"/>
  <c r="C563" i="1"/>
  <c r="C563" i="4" s="1"/>
  <c r="AM562" i="1"/>
  <c r="AL562" i="1"/>
  <c r="AF562" i="1"/>
  <c r="AE562" i="1"/>
  <c r="AD562" i="1"/>
  <c r="AC562" i="1"/>
  <c r="AB562" i="1"/>
  <c r="AA562" i="1"/>
  <c r="Z562" i="1"/>
  <c r="Y562" i="1"/>
  <c r="AK562" i="1" s="1"/>
  <c r="X562" i="1"/>
  <c r="W562" i="1"/>
  <c r="V562" i="1"/>
  <c r="U562" i="1"/>
  <c r="T562" i="1"/>
  <c r="S562" i="1"/>
  <c r="R562" i="1"/>
  <c r="Q562" i="1"/>
  <c r="O562" i="1"/>
  <c r="N562" i="1"/>
  <c r="M562" i="1"/>
  <c r="L562" i="1"/>
  <c r="K562" i="1"/>
  <c r="H562" i="1"/>
  <c r="G562" i="1"/>
  <c r="F562" i="1"/>
  <c r="E562" i="1"/>
  <c r="C562" i="1"/>
  <c r="C562" i="4" s="1"/>
  <c r="AM561" i="1"/>
  <c r="AL561" i="1"/>
  <c r="AF561" i="1"/>
  <c r="AE561" i="1"/>
  <c r="AD561" i="1"/>
  <c r="AC561" i="1"/>
  <c r="AB561" i="1"/>
  <c r="AA561" i="1"/>
  <c r="Z561" i="1"/>
  <c r="Y561" i="1"/>
  <c r="X561" i="1"/>
  <c r="W561" i="1"/>
  <c r="V561" i="1"/>
  <c r="U561" i="1"/>
  <c r="T561" i="1"/>
  <c r="S561" i="1"/>
  <c r="R561" i="1"/>
  <c r="Q561" i="1"/>
  <c r="O561" i="1"/>
  <c r="N561" i="1"/>
  <c r="M561" i="1"/>
  <c r="L561" i="1"/>
  <c r="K561" i="1"/>
  <c r="H561" i="1"/>
  <c r="G561" i="1"/>
  <c r="F561" i="1"/>
  <c r="E561" i="1"/>
  <c r="C561" i="1"/>
  <c r="C561" i="4" s="1"/>
  <c r="AM560" i="1"/>
  <c r="AL560" i="1"/>
  <c r="AF560" i="1"/>
  <c r="AE560" i="1"/>
  <c r="AD560" i="1"/>
  <c r="AC560" i="1"/>
  <c r="AB560" i="1"/>
  <c r="AA560" i="1"/>
  <c r="Z560" i="1"/>
  <c r="Y560" i="1"/>
  <c r="AI560" i="1" s="1"/>
  <c r="X560" i="1"/>
  <c r="W560" i="1"/>
  <c r="V560" i="1"/>
  <c r="U560" i="1"/>
  <c r="T560" i="1"/>
  <c r="S560" i="1"/>
  <c r="R560" i="1"/>
  <c r="Q560" i="1"/>
  <c r="O560" i="1"/>
  <c r="N560" i="1"/>
  <c r="M560" i="1"/>
  <c r="L560" i="1"/>
  <c r="K560" i="1"/>
  <c r="H560" i="1"/>
  <c r="G560" i="1"/>
  <c r="F560" i="1"/>
  <c r="E560" i="1"/>
  <c r="C560" i="1"/>
  <c r="C560" i="4" s="1"/>
  <c r="AM559" i="1"/>
  <c r="AL559" i="1"/>
  <c r="AF559" i="1"/>
  <c r="AE559" i="1"/>
  <c r="AD559" i="1"/>
  <c r="AC559" i="1"/>
  <c r="AB559" i="1"/>
  <c r="AA559" i="1"/>
  <c r="Z559" i="1"/>
  <c r="Y559" i="1"/>
  <c r="AH559" i="1" s="1"/>
  <c r="X559" i="1"/>
  <c r="W559" i="1"/>
  <c r="V559" i="1"/>
  <c r="U559" i="1"/>
  <c r="T559" i="1"/>
  <c r="S559" i="1"/>
  <c r="R559" i="1"/>
  <c r="Q559" i="1"/>
  <c r="O559" i="1"/>
  <c r="N559" i="1"/>
  <c r="M559" i="1"/>
  <c r="L559" i="1"/>
  <c r="K559" i="1"/>
  <c r="H559" i="1"/>
  <c r="G559" i="1"/>
  <c r="F559" i="1"/>
  <c r="E559" i="1"/>
  <c r="C559" i="1"/>
  <c r="C559" i="4" s="1"/>
  <c r="AM558" i="1"/>
  <c r="AL558" i="1"/>
  <c r="AF558" i="1"/>
  <c r="AE558" i="1"/>
  <c r="AD558" i="1"/>
  <c r="AC558" i="1"/>
  <c r="AB558" i="1"/>
  <c r="AA558" i="1"/>
  <c r="Z558" i="1"/>
  <c r="Y558" i="1"/>
  <c r="X558" i="1"/>
  <c r="W558" i="1"/>
  <c r="V558" i="1"/>
  <c r="U558" i="1"/>
  <c r="T558" i="1"/>
  <c r="S558" i="1"/>
  <c r="R558" i="1"/>
  <c r="Q558" i="1"/>
  <c r="O558" i="1"/>
  <c r="N558" i="1"/>
  <c r="M558" i="1"/>
  <c r="L558" i="1"/>
  <c r="K558" i="1"/>
  <c r="H558" i="1"/>
  <c r="G558" i="1"/>
  <c r="F558" i="1"/>
  <c r="E558" i="1"/>
  <c r="C558" i="1"/>
  <c r="C558" i="4" s="1"/>
  <c r="AM557" i="1"/>
  <c r="AL557" i="1"/>
  <c r="AF557" i="1"/>
  <c r="AE557" i="1"/>
  <c r="AD557" i="1"/>
  <c r="AC557" i="1"/>
  <c r="AB557" i="1"/>
  <c r="AA557" i="1"/>
  <c r="Z557" i="1"/>
  <c r="Y557" i="1"/>
  <c r="X557" i="1"/>
  <c r="W557" i="1"/>
  <c r="V557" i="1"/>
  <c r="U557" i="1"/>
  <c r="T557" i="1"/>
  <c r="S557" i="1"/>
  <c r="R557" i="1"/>
  <c r="Q557" i="1"/>
  <c r="O557" i="1"/>
  <c r="N557" i="1"/>
  <c r="M557" i="1"/>
  <c r="L557" i="1"/>
  <c r="K557" i="1"/>
  <c r="H557" i="1"/>
  <c r="G557" i="1"/>
  <c r="F557" i="1"/>
  <c r="E557" i="1"/>
  <c r="C557" i="1"/>
  <c r="C557" i="4" s="1"/>
  <c r="AM556" i="1"/>
  <c r="AL556" i="1"/>
  <c r="AF556" i="1"/>
  <c r="AE556" i="1"/>
  <c r="AD556" i="1"/>
  <c r="AC556" i="1"/>
  <c r="AB556" i="1"/>
  <c r="AA556" i="1"/>
  <c r="Z556" i="1"/>
  <c r="Y556" i="1"/>
  <c r="AK556" i="1" s="1"/>
  <c r="X556" i="1"/>
  <c r="W556" i="1"/>
  <c r="V556" i="1"/>
  <c r="U556" i="1"/>
  <c r="T556" i="1"/>
  <c r="S556" i="1"/>
  <c r="R556" i="1"/>
  <c r="Q556" i="1"/>
  <c r="O556" i="1"/>
  <c r="N556" i="1"/>
  <c r="M556" i="1"/>
  <c r="L556" i="1"/>
  <c r="K556" i="1"/>
  <c r="H556" i="1"/>
  <c r="G556" i="1"/>
  <c r="F556" i="1"/>
  <c r="E556" i="1"/>
  <c r="C556" i="1"/>
  <c r="C556" i="4" s="1"/>
  <c r="AM555" i="1"/>
  <c r="AL555" i="1"/>
  <c r="AF555" i="1"/>
  <c r="AE555" i="1"/>
  <c r="AD555" i="1"/>
  <c r="AC555" i="1"/>
  <c r="AB555" i="1"/>
  <c r="AA555" i="1"/>
  <c r="Z555" i="1"/>
  <c r="Y555" i="1"/>
  <c r="AH555" i="1" s="1"/>
  <c r="X555" i="1"/>
  <c r="W555" i="1"/>
  <c r="V555" i="1"/>
  <c r="U555" i="1"/>
  <c r="T555" i="1"/>
  <c r="S555" i="1"/>
  <c r="R555" i="1"/>
  <c r="Q555" i="1"/>
  <c r="O555" i="1"/>
  <c r="N555" i="1"/>
  <c r="M555" i="1"/>
  <c r="L555" i="1"/>
  <c r="K555" i="1"/>
  <c r="H555" i="1"/>
  <c r="G555" i="1"/>
  <c r="F555" i="1"/>
  <c r="E555" i="1"/>
  <c r="C555" i="1"/>
  <c r="C555" i="4" s="1"/>
  <c r="AM554" i="1"/>
  <c r="AL554" i="1"/>
  <c r="AF554" i="1"/>
  <c r="AE554" i="1"/>
  <c r="AD554" i="1"/>
  <c r="AC554" i="1"/>
  <c r="AB554" i="1"/>
  <c r="AA554" i="1"/>
  <c r="Z554" i="1"/>
  <c r="Y554" i="1"/>
  <c r="X554" i="1"/>
  <c r="W554" i="1"/>
  <c r="V554" i="1"/>
  <c r="U554" i="1"/>
  <c r="T554" i="1"/>
  <c r="S554" i="1"/>
  <c r="R554" i="1"/>
  <c r="Q554" i="1"/>
  <c r="O554" i="1"/>
  <c r="N554" i="1"/>
  <c r="M554" i="1"/>
  <c r="L554" i="1"/>
  <c r="K554" i="1"/>
  <c r="H554" i="1"/>
  <c r="G554" i="1"/>
  <c r="F554" i="1"/>
  <c r="E554" i="1"/>
  <c r="C554" i="1"/>
  <c r="C554" i="4" s="1"/>
  <c r="AM553" i="1"/>
  <c r="AL553" i="1"/>
  <c r="AF553" i="1"/>
  <c r="AE553" i="1"/>
  <c r="AD553" i="1"/>
  <c r="AC553" i="1"/>
  <c r="AB553" i="1"/>
  <c r="AA553" i="1"/>
  <c r="Z553" i="1"/>
  <c r="Y553" i="1"/>
  <c r="AH553" i="1" s="1"/>
  <c r="X553" i="1"/>
  <c r="W553" i="1"/>
  <c r="V553" i="1"/>
  <c r="U553" i="1"/>
  <c r="T553" i="1"/>
  <c r="S553" i="1"/>
  <c r="R553" i="1"/>
  <c r="Q553" i="1"/>
  <c r="O553" i="1"/>
  <c r="N553" i="1"/>
  <c r="M553" i="1"/>
  <c r="L553" i="1"/>
  <c r="K553" i="1"/>
  <c r="H553" i="1"/>
  <c r="G553" i="1"/>
  <c r="F553" i="1"/>
  <c r="E553" i="1"/>
  <c r="C553" i="1"/>
  <c r="C553" i="4" s="1"/>
  <c r="AM552" i="1"/>
  <c r="AL552" i="1"/>
  <c r="AF552" i="1"/>
  <c r="AE552" i="1"/>
  <c r="AD552" i="1"/>
  <c r="AC552" i="1"/>
  <c r="AB552" i="1"/>
  <c r="AA552" i="1"/>
  <c r="Z552" i="1"/>
  <c r="Y552" i="1"/>
  <c r="AK552" i="1" s="1"/>
  <c r="X552" i="1"/>
  <c r="W552" i="1"/>
  <c r="V552" i="1"/>
  <c r="U552" i="1"/>
  <c r="T552" i="1"/>
  <c r="S552" i="1"/>
  <c r="R552" i="1"/>
  <c r="Q552" i="1"/>
  <c r="O552" i="1"/>
  <c r="N552" i="1"/>
  <c r="M552" i="1"/>
  <c r="L552" i="1"/>
  <c r="K552" i="1"/>
  <c r="H552" i="1"/>
  <c r="G552" i="1"/>
  <c r="F552" i="1"/>
  <c r="E552" i="1"/>
  <c r="C552" i="1"/>
  <c r="C552" i="4" s="1"/>
  <c r="AM551" i="1"/>
  <c r="AL551" i="1"/>
  <c r="AF551" i="1"/>
  <c r="AE551" i="1"/>
  <c r="AD551" i="1"/>
  <c r="AC551" i="1"/>
  <c r="AB551" i="1"/>
  <c r="AA551" i="1"/>
  <c r="Z551" i="1"/>
  <c r="Y551" i="1"/>
  <c r="AH551" i="1" s="1"/>
  <c r="X551" i="1"/>
  <c r="W551" i="1"/>
  <c r="V551" i="1"/>
  <c r="U551" i="1"/>
  <c r="T551" i="1"/>
  <c r="S551" i="1"/>
  <c r="R551" i="1"/>
  <c r="Q551" i="1"/>
  <c r="O551" i="1"/>
  <c r="N551" i="1"/>
  <c r="M551" i="1"/>
  <c r="L551" i="1"/>
  <c r="K551" i="1"/>
  <c r="H551" i="1"/>
  <c r="G551" i="1"/>
  <c r="F551" i="1"/>
  <c r="E551" i="1"/>
  <c r="C551" i="1"/>
  <c r="C551" i="4" s="1"/>
  <c r="AM550" i="1"/>
  <c r="AL550" i="1"/>
  <c r="AF550" i="1"/>
  <c r="AE550" i="1"/>
  <c r="AD550" i="1"/>
  <c r="AC550" i="1"/>
  <c r="AB550" i="1"/>
  <c r="AA550" i="1"/>
  <c r="Z550" i="1"/>
  <c r="Y550" i="1"/>
  <c r="X550" i="1"/>
  <c r="W550" i="1"/>
  <c r="V550" i="1"/>
  <c r="U550" i="1"/>
  <c r="T550" i="1"/>
  <c r="S550" i="1"/>
  <c r="R550" i="1"/>
  <c r="Q550" i="1"/>
  <c r="O550" i="1"/>
  <c r="N550" i="1"/>
  <c r="M550" i="1"/>
  <c r="L550" i="1"/>
  <c r="K550" i="1"/>
  <c r="H550" i="1"/>
  <c r="G550" i="1"/>
  <c r="F550" i="1"/>
  <c r="E550" i="1"/>
  <c r="C550" i="1"/>
  <c r="C550" i="4" s="1"/>
  <c r="AM549" i="1"/>
  <c r="AL549" i="1"/>
  <c r="AF549" i="1"/>
  <c r="AE549" i="1"/>
  <c r="AD549" i="1"/>
  <c r="AC549" i="1"/>
  <c r="AB549" i="1"/>
  <c r="AA549" i="1"/>
  <c r="Z549" i="1"/>
  <c r="Y549" i="1"/>
  <c r="AH549" i="1" s="1"/>
  <c r="X549" i="1"/>
  <c r="W549" i="1"/>
  <c r="V549" i="1"/>
  <c r="U549" i="1"/>
  <c r="T549" i="1"/>
  <c r="S549" i="1"/>
  <c r="R549" i="1"/>
  <c r="Q549" i="1"/>
  <c r="O549" i="1"/>
  <c r="N549" i="1"/>
  <c r="M549" i="1"/>
  <c r="L549" i="1"/>
  <c r="K549" i="1"/>
  <c r="H549" i="1"/>
  <c r="G549" i="1"/>
  <c r="F549" i="1"/>
  <c r="E549" i="1"/>
  <c r="C549" i="1"/>
  <c r="C549" i="4" s="1"/>
  <c r="AM548" i="1"/>
  <c r="AL548" i="1"/>
  <c r="AF548" i="1"/>
  <c r="AE548" i="1"/>
  <c r="AD548" i="1"/>
  <c r="AC548" i="1"/>
  <c r="AB548" i="1"/>
  <c r="AA548" i="1"/>
  <c r="Z548" i="1"/>
  <c r="Y548" i="1"/>
  <c r="AK548" i="1" s="1"/>
  <c r="X548" i="1"/>
  <c r="W548" i="1"/>
  <c r="V548" i="1"/>
  <c r="U548" i="1"/>
  <c r="T548" i="1"/>
  <c r="S548" i="1"/>
  <c r="R548" i="1"/>
  <c r="Q548" i="1"/>
  <c r="O548" i="1"/>
  <c r="N548" i="1"/>
  <c r="M548" i="1"/>
  <c r="L548" i="1"/>
  <c r="K548" i="1"/>
  <c r="H548" i="1"/>
  <c r="G548" i="1"/>
  <c r="F548" i="1"/>
  <c r="E548" i="1"/>
  <c r="C548" i="1"/>
  <c r="C548" i="4" s="1"/>
  <c r="AM547" i="1"/>
  <c r="AL547" i="1"/>
  <c r="AF547" i="1"/>
  <c r="AE547" i="1"/>
  <c r="AD547" i="1"/>
  <c r="AC547" i="1"/>
  <c r="AB547" i="1"/>
  <c r="AA547" i="1"/>
  <c r="Z547" i="1"/>
  <c r="Y547" i="1"/>
  <c r="AK547" i="1" s="1"/>
  <c r="X547" i="1"/>
  <c r="W547" i="1"/>
  <c r="V547" i="1"/>
  <c r="U547" i="1"/>
  <c r="T547" i="1"/>
  <c r="S547" i="1"/>
  <c r="R547" i="1"/>
  <c r="Q547" i="1"/>
  <c r="O547" i="1"/>
  <c r="N547" i="1"/>
  <c r="M547" i="1"/>
  <c r="L547" i="1"/>
  <c r="K547" i="1"/>
  <c r="H547" i="1"/>
  <c r="G547" i="1"/>
  <c r="F547" i="1"/>
  <c r="E547" i="1"/>
  <c r="C547" i="1"/>
  <c r="C547" i="4" s="1"/>
  <c r="AM546" i="1"/>
  <c r="AL546" i="1"/>
  <c r="AF546" i="1"/>
  <c r="AE546" i="1"/>
  <c r="AD546" i="1"/>
  <c r="AC546" i="1"/>
  <c r="AB546" i="1"/>
  <c r="AA546" i="1"/>
  <c r="Z546" i="1"/>
  <c r="Y546" i="1"/>
  <c r="AJ546" i="1" s="1"/>
  <c r="X546" i="1"/>
  <c r="W546" i="1"/>
  <c r="V546" i="1"/>
  <c r="U546" i="1"/>
  <c r="T546" i="1"/>
  <c r="S546" i="1"/>
  <c r="R546" i="1"/>
  <c r="Q546" i="1"/>
  <c r="O546" i="1"/>
  <c r="N546" i="1"/>
  <c r="M546" i="1"/>
  <c r="L546" i="1"/>
  <c r="K546" i="1"/>
  <c r="H546" i="1"/>
  <c r="G546" i="1"/>
  <c r="F546" i="1"/>
  <c r="E546" i="1"/>
  <c r="C546" i="1"/>
  <c r="C546" i="4" s="1"/>
  <c r="AM545" i="1"/>
  <c r="AL545" i="1"/>
  <c r="AF545" i="1"/>
  <c r="AE545" i="1"/>
  <c r="AD545" i="1"/>
  <c r="AC545" i="1"/>
  <c r="AB545" i="1"/>
  <c r="AA545" i="1"/>
  <c r="Z545" i="1"/>
  <c r="Y545" i="1"/>
  <c r="AK545" i="1" s="1"/>
  <c r="X545" i="1"/>
  <c r="W545" i="1"/>
  <c r="V545" i="1"/>
  <c r="U545" i="1"/>
  <c r="T545" i="1"/>
  <c r="S545" i="1"/>
  <c r="R545" i="1"/>
  <c r="Q545" i="1"/>
  <c r="O545" i="1"/>
  <c r="N545" i="1"/>
  <c r="M545" i="1"/>
  <c r="L545" i="1"/>
  <c r="K545" i="1"/>
  <c r="H545" i="1"/>
  <c r="G545" i="1"/>
  <c r="F545" i="1"/>
  <c r="E545" i="1"/>
  <c r="C545" i="1"/>
  <c r="C545" i="4" s="1"/>
  <c r="AM544" i="1"/>
  <c r="AL544" i="1"/>
  <c r="AF544" i="1"/>
  <c r="AE544" i="1"/>
  <c r="AD544" i="1"/>
  <c r="AC544" i="1"/>
  <c r="AB544" i="1"/>
  <c r="AA544" i="1"/>
  <c r="Z544" i="1"/>
  <c r="Y544" i="1"/>
  <c r="AI544" i="1" s="1"/>
  <c r="X544" i="1"/>
  <c r="W544" i="1"/>
  <c r="V544" i="1"/>
  <c r="U544" i="1"/>
  <c r="T544" i="1"/>
  <c r="S544" i="1"/>
  <c r="R544" i="1"/>
  <c r="Q544" i="1"/>
  <c r="O544" i="1"/>
  <c r="N544" i="1"/>
  <c r="M544" i="1"/>
  <c r="L544" i="1"/>
  <c r="K544" i="1"/>
  <c r="H544" i="1"/>
  <c r="G544" i="1"/>
  <c r="F544" i="1"/>
  <c r="E544" i="1"/>
  <c r="C544" i="1"/>
  <c r="C544" i="4" s="1"/>
  <c r="AM543" i="1"/>
  <c r="AL543" i="1"/>
  <c r="AF543" i="1"/>
  <c r="AE543" i="1"/>
  <c r="AD543" i="1"/>
  <c r="AC543" i="1"/>
  <c r="AB543" i="1"/>
  <c r="AA543" i="1"/>
  <c r="Z543" i="1"/>
  <c r="Y543" i="1"/>
  <c r="AK543" i="1" s="1"/>
  <c r="X543" i="1"/>
  <c r="W543" i="1"/>
  <c r="V543" i="1"/>
  <c r="U543" i="1"/>
  <c r="T543" i="1"/>
  <c r="S543" i="1"/>
  <c r="R543" i="1"/>
  <c r="Q543" i="1"/>
  <c r="O543" i="1"/>
  <c r="N543" i="1"/>
  <c r="M543" i="1"/>
  <c r="L543" i="1"/>
  <c r="K543" i="1"/>
  <c r="H543" i="1"/>
  <c r="G543" i="1"/>
  <c r="F543" i="1"/>
  <c r="E543" i="1"/>
  <c r="C543" i="1"/>
  <c r="C543" i="4" s="1"/>
  <c r="AM542" i="1"/>
  <c r="AL542" i="1"/>
  <c r="AF542" i="1"/>
  <c r="AE542" i="1"/>
  <c r="AD542" i="1"/>
  <c r="AC542" i="1"/>
  <c r="AB542" i="1"/>
  <c r="AA542" i="1"/>
  <c r="Z542" i="1"/>
  <c r="Y542" i="1"/>
  <c r="AK542" i="1" s="1"/>
  <c r="X542" i="1"/>
  <c r="W542" i="1"/>
  <c r="V542" i="1"/>
  <c r="U542" i="1"/>
  <c r="T542" i="1"/>
  <c r="S542" i="1"/>
  <c r="R542" i="1"/>
  <c r="Q542" i="1"/>
  <c r="O542" i="1"/>
  <c r="N542" i="1"/>
  <c r="M542" i="1"/>
  <c r="L542" i="1"/>
  <c r="K542" i="1"/>
  <c r="H542" i="1"/>
  <c r="G542" i="1"/>
  <c r="F542" i="1"/>
  <c r="E542" i="1"/>
  <c r="C542" i="1"/>
  <c r="C542" i="4" s="1"/>
  <c r="AM541" i="1"/>
  <c r="AL541" i="1"/>
  <c r="AF541" i="1"/>
  <c r="AE541" i="1"/>
  <c r="AD541" i="1"/>
  <c r="AC541" i="1"/>
  <c r="AB541" i="1"/>
  <c r="AA541" i="1"/>
  <c r="Z541" i="1"/>
  <c r="Y541" i="1"/>
  <c r="X541" i="1"/>
  <c r="W541" i="1"/>
  <c r="V541" i="1"/>
  <c r="U541" i="1"/>
  <c r="T541" i="1"/>
  <c r="S541" i="1"/>
  <c r="R541" i="1"/>
  <c r="Q541" i="1"/>
  <c r="O541" i="1"/>
  <c r="N541" i="1"/>
  <c r="M541" i="1"/>
  <c r="L541" i="1"/>
  <c r="K541" i="1"/>
  <c r="H541" i="1"/>
  <c r="G541" i="1"/>
  <c r="F541" i="1"/>
  <c r="E541" i="1"/>
  <c r="C541" i="1"/>
  <c r="C541" i="4" s="1"/>
  <c r="AM540" i="1"/>
  <c r="AL540" i="1"/>
  <c r="AF540" i="1"/>
  <c r="AE540" i="1"/>
  <c r="AD540" i="1"/>
  <c r="AC540" i="1"/>
  <c r="AB540" i="1"/>
  <c r="AA540" i="1"/>
  <c r="Z540" i="1"/>
  <c r="Y540" i="1"/>
  <c r="AK540" i="1" s="1"/>
  <c r="X540" i="1"/>
  <c r="W540" i="1"/>
  <c r="V540" i="1"/>
  <c r="U540" i="1"/>
  <c r="T540" i="1"/>
  <c r="S540" i="1"/>
  <c r="R540" i="1"/>
  <c r="Q540" i="1"/>
  <c r="O540" i="1"/>
  <c r="N540" i="1"/>
  <c r="M540" i="1"/>
  <c r="L540" i="1"/>
  <c r="K540" i="1"/>
  <c r="H540" i="1"/>
  <c r="G540" i="1"/>
  <c r="F540" i="1"/>
  <c r="E540" i="1"/>
  <c r="C540" i="1"/>
  <c r="C540" i="4" s="1"/>
  <c r="AM539" i="1"/>
  <c r="AL539" i="1"/>
  <c r="AF539" i="1"/>
  <c r="AE539" i="1"/>
  <c r="AD539" i="1"/>
  <c r="AC539" i="1"/>
  <c r="AB539" i="1"/>
  <c r="AA539" i="1"/>
  <c r="Z539" i="1"/>
  <c r="Y539" i="1"/>
  <c r="AK539" i="1" s="1"/>
  <c r="X539" i="1"/>
  <c r="W539" i="1"/>
  <c r="V539" i="1"/>
  <c r="U539" i="1"/>
  <c r="T539" i="1"/>
  <c r="S539" i="1"/>
  <c r="R539" i="1"/>
  <c r="Q539" i="1"/>
  <c r="O539" i="1"/>
  <c r="N539" i="1"/>
  <c r="M539" i="1"/>
  <c r="L539" i="1"/>
  <c r="K539" i="1"/>
  <c r="H539" i="1"/>
  <c r="G539" i="1"/>
  <c r="F539" i="1"/>
  <c r="E539" i="1"/>
  <c r="C539" i="1"/>
  <c r="C539" i="4" s="1"/>
  <c r="AM538" i="1"/>
  <c r="AL538" i="1"/>
  <c r="AF538" i="1"/>
  <c r="AE538" i="1"/>
  <c r="AD538" i="1"/>
  <c r="AC538" i="1"/>
  <c r="AB538" i="1"/>
  <c r="AA538" i="1"/>
  <c r="Z538" i="1"/>
  <c r="Y538" i="1"/>
  <c r="AJ538" i="1" s="1"/>
  <c r="X538" i="1"/>
  <c r="W538" i="1"/>
  <c r="V538" i="1"/>
  <c r="U538" i="1"/>
  <c r="T538" i="1"/>
  <c r="S538" i="1"/>
  <c r="R538" i="1"/>
  <c r="Q538" i="1"/>
  <c r="O538" i="1"/>
  <c r="N538" i="1"/>
  <c r="M538" i="1"/>
  <c r="L538" i="1"/>
  <c r="K538" i="1"/>
  <c r="H538" i="1"/>
  <c r="G538" i="1"/>
  <c r="F538" i="1"/>
  <c r="E538" i="1"/>
  <c r="C538" i="1"/>
  <c r="C538" i="4" s="1"/>
  <c r="AM537" i="1"/>
  <c r="AL537" i="1"/>
  <c r="AF537" i="1"/>
  <c r="AE537" i="1"/>
  <c r="AD537" i="1"/>
  <c r="AC537" i="1"/>
  <c r="AB537" i="1"/>
  <c r="AA537" i="1"/>
  <c r="Z537" i="1"/>
  <c r="Y537" i="1"/>
  <c r="AK537" i="1" s="1"/>
  <c r="X537" i="1"/>
  <c r="W537" i="1"/>
  <c r="V537" i="1"/>
  <c r="U537" i="1"/>
  <c r="T537" i="1"/>
  <c r="S537" i="1"/>
  <c r="R537" i="1"/>
  <c r="Q537" i="1"/>
  <c r="O537" i="1"/>
  <c r="N537" i="1"/>
  <c r="M537" i="1"/>
  <c r="L537" i="1"/>
  <c r="K537" i="1"/>
  <c r="H537" i="1"/>
  <c r="G537" i="1"/>
  <c r="F537" i="1"/>
  <c r="E537" i="1"/>
  <c r="C537" i="1"/>
  <c r="C537" i="4" s="1"/>
  <c r="AM536" i="1"/>
  <c r="AL536" i="1"/>
  <c r="AF536" i="1"/>
  <c r="AE536" i="1"/>
  <c r="AD536" i="1"/>
  <c r="AC536" i="1"/>
  <c r="AB536" i="1"/>
  <c r="AA536" i="1"/>
  <c r="Z536" i="1"/>
  <c r="Y536" i="1"/>
  <c r="AI536" i="1" s="1"/>
  <c r="X536" i="1"/>
  <c r="W536" i="1"/>
  <c r="V536" i="1"/>
  <c r="U536" i="1"/>
  <c r="T536" i="1"/>
  <c r="S536" i="1"/>
  <c r="R536" i="1"/>
  <c r="Q536" i="1"/>
  <c r="O536" i="1"/>
  <c r="N536" i="1"/>
  <c r="M536" i="1"/>
  <c r="L536" i="1"/>
  <c r="K536" i="1"/>
  <c r="H536" i="1"/>
  <c r="G536" i="1"/>
  <c r="F536" i="1"/>
  <c r="E536" i="1"/>
  <c r="C536" i="1"/>
  <c r="C536" i="4" s="1"/>
  <c r="AM535" i="1"/>
  <c r="AL535" i="1"/>
  <c r="AF535" i="1"/>
  <c r="AE535" i="1"/>
  <c r="AD535" i="1"/>
  <c r="AC535" i="1"/>
  <c r="AB535" i="1"/>
  <c r="AA535" i="1"/>
  <c r="Z535" i="1"/>
  <c r="Y535" i="1"/>
  <c r="AK535" i="1" s="1"/>
  <c r="X535" i="1"/>
  <c r="W535" i="1"/>
  <c r="V535" i="1"/>
  <c r="U535" i="1"/>
  <c r="T535" i="1"/>
  <c r="S535" i="1"/>
  <c r="R535" i="1"/>
  <c r="Q535" i="1"/>
  <c r="O535" i="1"/>
  <c r="N535" i="1"/>
  <c r="M535" i="1"/>
  <c r="L535" i="1"/>
  <c r="K535" i="1"/>
  <c r="H535" i="1"/>
  <c r="G535" i="1"/>
  <c r="F535" i="1"/>
  <c r="E535" i="1"/>
  <c r="C535" i="1"/>
  <c r="C535" i="4" s="1"/>
  <c r="AM534" i="1"/>
  <c r="AL534" i="1"/>
  <c r="AF534" i="1"/>
  <c r="AE534" i="1"/>
  <c r="AD534" i="1"/>
  <c r="AC534" i="1"/>
  <c r="AB534" i="1"/>
  <c r="AA534" i="1"/>
  <c r="Z534" i="1"/>
  <c r="Y534" i="1"/>
  <c r="AK534" i="1" s="1"/>
  <c r="X534" i="1"/>
  <c r="W534" i="1"/>
  <c r="V534" i="1"/>
  <c r="U534" i="1"/>
  <c r="T534" i="1"/>
  <c r="S534" i="1"/>
  <c r="R534" i="1"/>
  <c r="Q534" i="1"/>
  <c r="O534" i="1"/>
  <c r="N534" i="1"/>
  <c r="M534" i="1"/>
  <c r="L534" i="1"/>
  <c r="K534" i="1"/>
  <c r="H534" i="1"/>
  <c r="G534" i="1"/>
  <c r="F534" i="1"/>
  <c r="E534" i="1"/>
  <c r="C534" i="1"/>
  <c r="C534" i="4" s="1"/>
  <c r="AM533" i="1"/>
  <c r="AL533" i="1"/>
  <c r="AF533" i="1"/>
  <c r="AE533" i="1"/>
  <c r="AD533" i="1"/>
  <c r="AC533" i="1"/>
  <c r="AB533" i="1"/>
  <c r="AA533" i="1"/>
  <c r="Z533" i="1"/>
  <c r="Y533" i="1"/>
  <c r="X533" i="1"/>
  <c r="W533" i="1"/>
  <c r="V533" i="1"/>
  <c r="U533" i="1"/>
  <c r="T533" i="1"/>
  <c r="S533" i="1"/>
  <c r="R533" i="1"/>
  <c r="Q533" i="1"/>
  <c r="O533" i="1"/>
  <c r="N533" i="1"/>
  <c r="M533" i="1"/>
  <c r="L533" i="1"/>
  <c r="K533" i="1"/>
  <c r="H533" i="1"/>
  <c r="G533" i="1"/>
  <c r="F533" i="1"/>
  <c r="E533" i="1"/>
  <c r="C533" i="1"/>
  <c r="C533" i="4" s="1"/>
  <c r="AM532" i="1"/>
  <c r="AL532" i="1"/>
  <c r="AF532" i="1"/>
  <c r="AE532" i="1"/>
  <c r="AD532" i="1"/>
  <c r="AC532" i="1"/>
  <c r="AB532" i="1"/>
  <c r="AA532" i="1"/>
  <c r="Z532" i="1"/>
  <c r="Y532" i="1"/>
  <c r="AK532" i="1" s="1"/>
  <c r="X532" i="1"/>
  <c r="W532" i="1"/>
  <c r="V532" i="1"/>
  <c r="U532" i="1"/>
  <c r="T532" i="1"/>
  <c r="S532" i="1"/>
  <c r="R532" i="1"/>
  <c r="Q532" i="1"/>
  <c r="O532" i="1"/>
  <c r="N532" i="1"/>
  <c r="M532" i="1"/>
  <c r="L532" i="1"/>
  <c r="K532" i="1"/>
  <c r="H532" i="1"/>
  <c r="G532" i="1"/>
  <c r="F532" i="1"/>
  <c r="E532" i="1"/>
  <c r="C532" i="1"/>
  <c r="C532" i="4" s="1"/>
  <c r="AM531" i="1"/>
  <c r="AL531" i="1"/>
  <c r="AF531" i="1"/>
  <c r="AE531" i="1"/>
  <c r="AD531" i="1"/>
  <c r="AC531" i="1"/>
  <c r="AB531" i="1"/>
  <c r="AA531" i="1"/>
  <c r="Z531" i="1"/>
  <c r="Y531" i="1"/>
  <c r="AK531" i="1" s="1"/>
  <c r="X531" i="1"/>
  <c r="W531" i="1"/>
  <c r="V531" i="1"/>
  <c r="U531" i="1"/>
  <c r="T531" i="1"/>
  <c r="S531" i="1"/>
  <c r="R531" i="1"/>
  <c r="Q531" i="1"/>
  <c r="O531" i="1"/>
  <c r="N531" i="1"/>
  <c r="M531" i="1"/>
  <c r="L531" i="1"/>
  <c r="K531" i="1"/>
  <c r="H531" i="1"/>
  <c r="G531" i="1"/>
  <c r="F531" i="1"/>
  <c r="E531" i="1"/>
  <c r="C531" i="1"/>
  <c r="C531" i="4" s="1"/>
  <c r="AM530" i="1"/>
  <c r="AL530" i="1"/>
  <c r="AF530" i="1"/>
  <c r="AE530" i="1"/>
  <c r="AD530" i="1"/>
  <c r="AC530" i="1"/>
  <c r="AB530" i="1"/>
  <c r="AA530" i="1"/>
  <c r="Z530" i="1"/>
  <c r="Y530" i="1"/>
  <c r="X530" i="1"/>
  <c r="W530" i="1"/>
  <c r="V530" i="1"/>
  <c r="U530" i="1"/>
  <c r="T530" i="1"/>
  <c r="S530" i="1"/>
  <c r="R530" i="1"/>
  <c r="Q530" i="1"/>
  <c r="O530" i="1"/>
  <c r="N530" i="1"/>
  <c r="M530" i="1"/>
  <c r="L530" i="1"/>
  <c r="K530" i="1"/>
  <c r="H530" i="1"/>
  <c r="G530" i="1"/>
  <c r="F530" i="1"/>
  <c r="E530" i="1"/>
  <c r="C530" i="1"/>
  <c r="C530" i="4" s="1"/>
  <c r="AM529" i="1"/>
  <c r="AL529" i="1"/>
  <c r="AF529" i="1"/>
  <c r="AE529" i="1"/>
  <c r="AD529" i="1"/>
  <c r="AC529" i="1"/>
  <c r="AB529" i="1"/>
  <c r="AA529" i="1"/>
  <c r="Z529" i="1"/>
  <c r="Y529" i="1"/>
  <c r="AK529" i="1" s="1"/>
  <c r="X529" i="1"/>
  <c r="W529" i="1"/>
  <c r="V529" i="1"/>
  <c r="U529" i="1"/>
  <c r="T529" i="1"/>
  <c r="S529" i="1"/>
  <c r="R529" i="1"/>
  <c r="Q529" i="1"/>
  <c r="O529" i="1"/>
  <c r="N529" i="1"/>
  <c r="M529" i="1"/>
  <c r="L529" i="1"/>
  <c r="K529" i="1"/>
  <c r="H529" i="1"/>
  <c r="G529" i="1"/>
  <c r="F529" i="1"/>
  <c r="E529" i="1"/>
  <c r="C529" i="1"/>
  <c r="C529" i="4" s="1"/>
  <c r="AM528" i="1"/>
  <c r="AL528" i="1"/>
  <c r="AF528" i="1"/>
  <c r="AE528" i="1"/>
  <c r="AD528" i="1"/>
  <c r="AC528" i="1"/>
  <c r="AB528" i="1"/>
  <c r="AA528" i="1"/>
  <c r="Z528" i="1"/>
  <c r="Y528" i="1"/>
  <c r="X528" i="1"/>
  <c r="W528" i="1"/>
  <c r="V528" i="1"/>
  <c r="U528" i="1"/>
  <c r="T528" i="1"/>
  <c r="S528" i="1"/>
  <c r="R528" i="1"/>
  <c r="Q528" i="1"/>
  <c r="O528" i="1"/>
  <c r="N528" i="1"/>
  <c r="M528" i="1"/>
  <c r="L528" i="1"/>
  <c r="K528" i="1"/>
  <c r="H528" i="1"/>
  <c r="G528" i="1"/>
  <c r="F528" i="1"/>
  <c r="E528" i="1"/>
  <c r="C528" i="1"/>
  <c r="C528" i="4" s="1"/>
  <c r="AM527" i="1"/>
  <c r="AL527" i="1"/>
  <c r="AF527" i="1"/>
  <c r="AE527" i="1"/>
  <c r="AD527" i="1"/>
  <c r="AC527" i="1"/>
  <c r="AB527" i="1"/>
  <c r="AA527" i="1"/>
  <c r="Z527" i="1"/>
  <c r="Y527" i="1"/>
  <c r="AK527" i="1" s="1"/>
  <c r="X527" i="1"/>
  <c r="W527" i="1"/>
  <c r="V527" i="1"/>
  <c r="U527" i="1"/>
  <c r="T527" i="1"/>
  <c r="S527" i="1"/>
  <c r="R527" i="1"/>
  <c r="Q527" i="1"/>
  <c r="O527" i="1"/>
  <c r="N527" i="1"/>
  <c r="M527" i="1"/>
  <c r="L527" i="1"/>
  <c r="K527" i="1"/>
  <c r="H527" i="1"/>
  <c r="G527" i="1"/>
  <c r="F527" i="1"/>
  <c r="E527" i="1"/>
  <c r="C527" i="1"/>
  <c r="C527" i="4" s="1"/>
  <c r="AM526" i="1"/>
  <c r="AL526" i="1"/>
  <c r="AF526" i="1"/>
  <c r="AE526" i="1"/>
  <c r="AD526" i="1"/>
  <c r="AC526" i="1"/>
  <c r="AB526" i="1"/>
  <c r="AA526" i="1"/>
  <c r="Z526" i="1"/>
  <c r="Y526" i="1"/>
  <c r="AK526" i="1" s="1"/>
  <c r="X526" i="1"/>
  <c r="W526" i="1"/>
  <c r="V526" i="1"/>
  <c r="U526" i="1"/>
  <c r="T526" i="1"/>
  <c r="S526" i="1"/>
  <c r="R526" i="1"/>
  <c r="Q526" i="1"/>
  <c r="O526" i="1"/>
  <c r="N526" i="1"/>
  <c r="M526" i="1"/>
  <c r="L526" i="1"/>
  <c r="K526" i="1"/>
  <c r="H526" i="1"/>
  <c r="G526" i="1"/>
  <c r="F526" i="1"/>
  <c r="E526" i="1"/>
  <c r="C526" i="1"/>
  <c r="C526" i="4" s="1"/>
  <c r="AM525" i="1"/>
  <c r="AL525" i="1"/>
  <c r="AF525" i="1"/>
  <c r="AE525" i="1"/>
  <c r="AD525" i="1"/>
  <c r="AC525" i="1"/>
  <c r="AB525" i="1"/>
  <c r="AA525" i="1"/>
  <c r="Z525" i="1"/>
  <c r="Y525" i="1"/>
  <c r="X525" i="1"/>
  <c r="W525" i="1"/>
  <c r="V525" i="1"/>
  <c r="U525" i="1"/>
  <c r="T525" i="1"/>
  <c r="S525" i="1"/>
  <c r="R525" i="1"/>
  <c r="Q525" i="1"/>
  <c r="O525" i="1"/>
  <c r="N525" i="1"/>
  <c r="M525" i="1"/>
  <c r="L525" i="1"/>
  <c r="K525" i="1"/>
  <c r="H525" i="1"/>
  <c r="G525" i="1"/>
  <c r="F525" i="1"/>
  <c r="E525" i="1"/>
  <c r="C525" i="1"/>
  <c r="C525" i="4" s="1"/>
  <c r="AM524" i="1"/>
  <c r="AL524" i="1"/>
  <c r="AF524" i="1"/>
  <c r="AE524" i="1"/>
  <c r="AD524" i="1"/>
  <c r="AC524" i="1"/>
  <c r="AB524" i="1"/>
  <c r="AA524" i="1"/>
  <c r="Z524" i="1"/>
  <c r="Y524" i="1"/>
  <c r="AK524" i="1" s="1"/>
  <c r="X524" i="1"/>
  <c r="W524" i="1"/>
  <c r="V524" i="1"/>
  <c r="U524" i="1"/>
  <c r="T524" i="1"/>
  <c r="S524" i="1"/>
  <c r="R524" i="1"/>
  <c r="Q524" i="1"/>
  <c r="O524" i="1"/>
  <c r="N524" i="1"/>
  <c r="M524" i="1"/>
  <c r="L524" i="1"/>
  <c r="K524" i="1"/>
  <c r="H524" i="1"/>
  <c r="G524" i="1"/>
  <c r="F524" i="1"/>
  <c r="E524" i="1"/>
  <c r="C524" i="1"/>
  <c r="C524" i="4" s="1"/>
  <c r="AM523" i="1"/>
  <c r="AL523" i="1"/>
  <c r="AF523" i="1"/>
  <c r="AE523" i="1"/>
  <c r="AD523" i="1"/>
  <c r="AC523" i="1"/>
  <c r="AB523" i="1"/>
  <c r="AA523" i="1"/>
  <c r="Z523" i="1"/>
  <c r="Y523" i="1"/>
  <c r="AK523" i="1" s="1"/>
  <c r="X523" i="1"/>
  <c r="W523" i="1"/>
  <c r="V523" i="1"/>
  <c r="U523" i="1"/>
  <c r="T523" i="1"/>
  <c r="S523" i="1"/>
  <c r="R523" i="1"/>
  <c r="Q523" i="1"/>
  <c r="O523" i="1"/>
  <c r="N523" i="1"/>
  <c r="M523" i="1"/>
  <c r="L523" i="1"/>
  <c r="K523" i="1"/>
  <c r="H523" i="1"/>
  <c r="G523" i="1"/>
  <c r="F523" i="1"/>
  <c r="E523" i="1"/>
  <c r="C523" i="1"/>
  <c r="C523" i="4" s="1"/>
  <c r="AM522" i="1"/>
  <c r="AL522" i="1"/>
  <c r="AF522" i="1"/>
  <c r="AE522" i="1"/>
  <c r="AD522" i="1"/>
  <c r="AC522" i="1"/>
  <c r="AB522" i="1"/>
  <c r="AA522" i="1"/>
  <c r="Z522" i="1"/>
  <c r="Y522" i="1"/>
  <c r="AJ522" i="1" s="1"/>
  <c r="X522" i="1"/>
  <c r="W522" i="1"/>
  <c r="V522" i="1"/>
  <c r="U522" i="1"/>
  <c r="T522" i="1"/>
  <c r="S522" i="1"/>
  <c r="R522" i="1"/>
  <c r="Q522" i="1"/>
  <c r="O522" i="1"/>
  <c r="N522" i="1"/>
  <c r="M522" i="1"/>
  <c r="L522" i="1"/>
  <c r="K522" i="1"/>
  <c r="H522" i="1"/>
  <c r="G522" i="1"/>
  <c r="F522" i="1"/>
  <c r="E522" i="1"/>
  <c r="C522" i="1"/>
  <c r="C522" i="4" s="1"/>
  <c r="AM521" i="1"/>
  <c r="AL521" i="1"/>
  <c r="AF521" i="1"/>
  <c r="AE521" i="1"/>
  <c r="AD521" i="1"/>
  <c r="AC521" i="1"/>
  <c r="AB521" i="1"/>
  <c r="AA521" i="1"/>
  <c r="Z521" i="1"/>
  <c r="Y521" i="1"/>
  <c r="AK521" i="1" s="1"/>
  <c r="X521" i="1"/>
  <c r="W521" i="1"/>
  <c r="V521" i="1"/>
  <c r="U521" i="1"/>
  <c r="T521" i="1"/>
  <c r="S521" i="1"/>
  <c r="R521" i="1"/>
  <c r="Q521" i="1"/>
  <c r="O521" i="1"/>
  <c r="N521" i="1"/>
  <c r="M521" i="1"/>
  <c r="L521" i="1"/>
  <c r="K521" i="1"/>
  <c r="H521" i="1"/>
  <c r="G521" i="1"/>
  <c r="F521" i="1"/>
  <c r="E521" i="1"/>
  <c r="C521" i="1"/>
  <c r="C521" i="4" s="1"/>
  <c r="AM520" i="1"/>
  <c r="AL520" i="1"/>
  <c r="AF520" i="1"/>
  <c r="AE520" i="1"/>
  <c r="AD520" i="1"/>
  <c r="AC520" i="1"/>
  <c r="AB520" i="1"/>
  <c r="AA520" i="1"/>
  <c r="Z520" i="1"/>
  <c r="Y520" i="1"/>
  <c r="AI520" i="1" s="1"/>
  <c r="X520" i="1"/>
  <c r="W520" i="1"/>
  <c r="V520" i="1"/>
  <c r="U520" i="1"/>
  <c r="T520" i="1"/>
  <c r="S520" i="1"/>
  <c r="R520" i="1"/>
  <c r="Q520" i="1"/>
  <c r="O520" i="1"/>
  <c r="N520" i="1"/>
  <c r="M520" i="1"/>
  <c r="L520" i="1"/>
  <c r="K520" i="1"/>
  <c r="H520" i="1"/>
  <c r="G520" i="1"/>
  <c r="F520" i="1"/>
  <c r="E520" i="1"/>
  <c r="C520" i="1"/>
  <c r="C520" i="4" s="1"/>
  <c r="AM519" i="1"/>
  <c r="AL519" i="1"/>
  <c r="AF519" i="1"/>
  <c r="AE519" i="1"/>
  <c r="AD519" i="1"/>
  <c r="AC519" i="1"/>
  <c r="AB519" i="1"/>
  <c r="AA519" i="1"/>
  <c r="Z519" i="1"/>
  <c r="Y519" i="1"/>
  <c r="AK519" i="1" s="1"/>
  <c r="X519" i="1"/>
  <c r="W519" i="1"/>
  <c r="V519" i="1"/>
  <c r="U519" i="1"/>
  <c r="T519" i="1"/>
  <c r="S519" i="1"/>
  <c r="R519" i="1"/>
  <c r="Q519" i="1"/>
  <c r="O519" i="1"/>
  <c r="N519" i="1"/>
  <c r="M519" i="1"/>
  <c r="L519" i="1"/>
  <c r="K519" i="1"/>
  <c r="H519" i="1"/>
  <c r="G519" i="1"/>
  <c r="F519" i="1"/>
  <c r="E519" i="1"/>
  <c r="C519" i="1"/>
  <c r="C519" i="4" s="1"/>
  <c r="AM518" i="1"/>
  <c r="AL518" i="1"/>
  <c r="AF518" i="1"/>
  <c r="AE518" i="1"/>
  <c r="AD518" i="1"/>
  <c r="AC518" i="1"/>
  <c r="AB518" i="1"/>
  <c r="AA518" i="1"/>
  <c r="Z518" i="1"/>
  <c r="Y518" i="1"/>
  <c r="AK518" i="1" s="1"/>
  <c r="X518" i="1"/>
  <c r="W518" i="1"/>
  <c r="V518" i="1"/>
  <c r="U518" i="1"/>
  <c r="T518" i="1"/>
  <c r="S518" i="1"/>
  <c r="R518" i="1"/>
  <c r="Q518" i="1"/>
  <c r="O518" i="1"/>
  <c r="N518" i="1"/>
  <c r="M518" i="1"/>
  <c r="L518" i="1"/>
  <c r="K518" i="1"/>
  <c r="H518" i="1"/>
  <c r="G518" i="1"/>
  <c r="F518" i="1"/>
  <c r="E518" i="1"/>
  <c r="C518" i="1"/>
  <c r="C518" i="4" s="1"/>
  <c r="AM517" i="1"/>
  <c r="AL517" i="1"/>
  <c r="AF517" i="1"/>
  <c r="AE517" i="1"/>
  <c r="AD517" i="1"/>
  <c r="AC517" i="1"/>
  <c r="AB517" i="1"/>
  <c r="AA517" i="1"/>
  <c r="Z517" i="1"/>
  <c r="Y517" i="1"/>
  <c r="X517" i="1"/>
  <c r="W517" i="1"/>
  <c r="V517" i="1"/>
  <c r="U517" i="1"/>
  <c r="T517" i="1"/>
  <c r="S517" i="1"/>
  <c r="R517" i="1"/>
  <c r="Q517" i="1"/>
  <c r="O517" i="1"/>
  <c r="N517" i="1"/>
  <c r="M517" i="1"/>
  <c r="L517" i="1"/>
  <c r="K517" i="1"/>
  <c r="H517" i="1"/>
  <c r="G517" i="1"/>
  <c r="F517" i="1"/>
  <c r="E517" i="1"/>
  <c r="C517" i="1"/>
  <c r="C517" i="4" s="1"/>
  <c r="AM516" i="1"/>
  <c r="AL516" i="1"/>
  <c r="AF516" i="1"/>
  <c r="AE516" i="1"/>
  <c r="AD516" i="1"/>
  <c r="AC516" i="1"/>
  <c r="AB516" i="1"/>
  <c r="AA516" i="1"/>
  <c r="Z516" i="1"/>
  <c r="Y516" i="1"/>
  <c r="AK516" i="1" s="1"/>
  <c r="X516" i="1"/>
  <c r="W516" i="1"/>
  <c r="V516" i="1"/>
  <c r="U516" i="1"/>
  <c r="T516" i="1"/>
  <c r="S516" i="1"/>
  <c r="R516" i="1"/>
  <c r="Q516" i="1"/>
  <c r="O516" i="1"/>
  <c r="N516" i="1"/>
  <c r="M516" i="1"/>
  <c r="L516" i="1"/>
  <c r="K516" i="1"/>
  <c r="H516" i="1"/>
  <c r="G516" i="1"/>
  <c r="F516" i="1"/>
  <c r="E516" i="1"/>
  <c r="C516" i="1"/>
  <c r="C516" i="4" s="1"/>
  <c r="AM515" i="1"/>
  <c r="AL515" i="1"/>
  <c r="AF515" i="1"/>
  <c r="AE515" i="1"/>
  <c r="AD515" i="1"/>
  <c r="AC515" i="1"/>
  <c r="AB515" i="1"/>
  <c r="AA515" i="1"/>
  <c r="Z515" i="1"/>
  <c r="Y515" i="1"/>
  <c r="AK515" i="1" s="1"/>
  <c r="X515" i="1"/>
  <c r="W515" i="1"/>
  <c r="V515" i="1"/>
  <c r="U515" i="1"/>
  <c r="T515" i="1"/>
  <c r="S515" i="1"/>
  <c r="R515" i="1"/>
  <c r="Q515" i="1"/>
  <c r="O515" i="1"/>
  <c r="N515" i="1"/>
  <c r="M515" i="1"/>
  <c r="L515" i="1"/>
  <c r="K515" i="1"/>
  <c r="H515" i="1"/>
  <c r="G515" i="1"/>
  <c r="F515" i="1"/>
  <c r="E515" i="1"/>
  <c r="C515" i="1"/>
  <c r="C515" i="4" s="1"/>
  <c r="AM514" i="1"/>
  <c r="AL514" i="1"/>
  <c r="AF514" i="1"/>
  <c r="AE514" i="1"/>
  <c r="AD514" i="1"/>
  <c r="AC514" i="1"/>
  <c r="AB514" i="1"/>
  <c r="AA514" i="1"/>
  <c r="Z514" i="1"/>
  <c r="Y514" i="1"/>
  <c r="AJ514" i="1" s="1"/>
  <c r="X514" i="1"/>
  <c r="W514" i="1"/>
  <c r="V514" i="1"/>
  <c r="U514" i="1"/>
  <c r="T514" i="1"/>
  <c r="S514" i="1"/>
  <c r="R514" i="1"/>
  <c r="Q514" i="1"/>
  <c r="O514" i="1"/>
  <c r="N514" i="1"/>
  <c r="M514" i="1"/>
  <c r="L514" i="1"/>
  <c r="K514" i="1"/>
  <c r="H514" i="1"/>
  <c r="G514" i="1"/>
  <c r="F514" i="1"/>
  <c r="E514" i="1"/>
  <c r="C514" i="1"/>
  <c r="C514" i="4" s="1"/>
  <c r="AM513" i="1"/>
  <c r="AL513" i="1"/>
  <c r="AF513" i="1"/>
  <c r="AE513" i="1"/>
  <c r="AD513" i="1"/>
  <c r="AC513" i="1"/>
  <c r="AB513" i="1"/>
  <c r="AA513" i="1"/>
  <c r="Z513" i="1"/>
  <c r="Y513" i="1"/>
  <c r="AK513" i="1" s="1"/>
  <c r="X513" i="1"/>
  <c r="W513" i="1"/>
  <c r="V513" i="1"/>
  <c r="U513" i="1"/>
  <c r="T513" i="1"/>
  <c r="S513" i="1"/>
  <c r="R513" i="1"/>
  <c r="Q513" i="1"/>
  <c r="O513" i="1"/>
  <c r="N513" i="1"/>
  <c r="M513" i="1"/>
  <c r="L513" i="1"/>
  <c r="K513" i="1"/>
  <c r="H513" i="1"/>
  <c r="G513" i="1"/>
  <c r="F513" i="1"/>
  <c r="E513" i="1"/>
  <c r="C513" i="1"/>
  <c r="C513" i="4" s="1"/>
  <c r="AM512" i="1"/>
  <c r="AL512" i="1"/>
  <c r="AF512" i="1"/>
  <c r="AE512" i="1"/>
  <c r="AD512" i="1"/>
  <c r="AC512" i="1"/>
  <c r="AB512" i="1"/>
  <c r="AA512" i="1"/>
  <c r="Z512" i="1"/>
  <c r="Y512" i="1"/>
  <c r="AI512" i="1" s="1"/>
  <c r="X512" i="1"/>
  <c r="W512" i="1"/>
  <c r="V512" i="1"/>
  <c r="U512" i="1"/>
  <c r="T512" i="1"/>
  <c r="S512" i="1"/>
  <c r="R512" i="1"/>
  <c r="Q512" i="1"/>
  <c r="O512" i="1"/>
  <c r="N512" i="1"/>
  <c r="M512" i="1"/>
  <c r="L512" i="1"/>
  <c r="K512" i="1"/>
  <c r="H512" i="1"/>
  <c r="G512" i="1"/>
  <c r="F512" i="1"/>
  <c r="E512" i="1"/>
  <c r="C512" i="1"/>
  <c r="C512" i="4" s="1"/>
  <c r="AM511" i="1"/>
  <c r="AL511" i="1"/>
  <c r="AF511" i="1"/>
  <c r="AE511" i="1"/>
  <c r="AD511" i="1"/>
  <c r="AC511" i="1"/>
  <c r="AB511" i="1"/>
  <c r="AA511" i="1"/>
  <c r="Z511" i="1"/>
  <c r="Y511" i="1"/>
  <c r="AK511" i="1" s="1"/>
  <c r="X511" i="1"/>
  <c r="W511" i="1"/>
  <c r="V511" i="1"/>
  <c r="U511" i="1"/>
  <c r="T511" i="1"/>
  <c r="S511" i="1"/>
  <c r="R511" i="1"/>
  <c r="Q511" i="1"/>
  <c r="O511" i="1"/>
  <c r="N511" i="1"/>
  <c r="M511" i="1"/>
  <c r="L511" i="1"/>
  <c r="K511" i="1"/>
  <c r="H511" i="1"/>
  <c r="G511" i="1"/>
  <c r="F511" i="1"/>
  <c r="E511" i="1"/>
  <c r="C511" i="1"/>
  <c r="C511" i="4" s="1"/>
  <c r="AM510" i="1"/>
  <c r="AL510" i="1"/>
  <c r="AF510" i="1"/>
  <c r="AE510" i="1"/>
  <c r="AD510" i="1"/>
  <c r="AC510" i="1"/>
  <c r="AB510" i="1"/>
  <c r="AA510" i="1"/>
  <c r="Z510" i="1"/>
  <c r="Y510" i="1"/>
  <c r="AK510" i="1" s="1"/>
  <c r="X510" i="1"/>
  <c r="W510" i="1"/>
  <c r="V510" i="1"/>
  <c r="U510" i="1"/>
  <c r="T510" i="1"/>
  <c r="S510" i="1"/>
  <c r="R510" i="1"/>
  <c r="Q510" i="1"/>
  <c r="O510" i="1"/>
  <c r="N510" i="1"/>
  <c r="M510" i="1"/>
  <c r="L510" i="1"/>
  <c r="K510" i="1"/>
  <c r="H510" i="1"/>
  <c r="G510" i="1"/>
  <c r="F510" i="1"/>
  <c r="E510" i="1"/>
  <c r="C510" i="1"/>
  <c r="C510" i="4" s="1"/>
  <c r="AM509" i="1"/>
  <c r="AL509" i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Q509" i="1"/>
  <c r="O509" i="1"/>
  <c r="N509" i="1"/>
  <c r="M509" i="1"/>
  <c r="L509" i="1"/>
  <c r="K509" i="1"/>
  <c r="H509" i="1"/>
  <c r="G509" i="1"/>
  <c r="F509" i="1"/>
  <c r="E509" i="1"/>
  <c r="C509" i="1"/>
  <c r="C509" i="4" s="1"/>
  <c r="AM508" i="1"/>
  <c r="AL508" i="1"/>
  <c r="AF508" i="1"/>
  <c r="AE508" i="1"/>
  <c r="AD508" i="1"/>
  <c r="AC508" i="1"/>
  <c r="AB508" i="1"/>
  <c r="AA508" i="1"/>
  <c r="Z508" i="1"/>
  <c r="Y508" i="1"/>
  <c r="AK508" i="1" s="1"/>
  <c r="X508" i="1"/>
  <c r="W508" i="1"/>
  <c r="V508" i="1"/>
  <c r="U508" i="1"/>
  <c r="T508" i="1"/>
  <c r="S508" i="1"/>
  <c r="R508" i="1"/>
  <c r="Q508" i="1"/>
  <c r="O508" i="1"/>
  <c r="N508" i="1"/>
  <c r="M508" i="1"/>
  <c r="L508" i="1"/>
  <c r="K508" i="1"/>
  <c r="H508" i="1"/>
  <c r="G508" i="1"/>
  <c r="F508" i="1"/>
  <c r="E508" i="1"/>
  <c r="C508" i="1"/>
  <c r="C508" i="4" s="1"/>
  <c r="AM507" i="1"/>
  <c r="AL507" i="1"/>
  <c r="AF507" i="1"/>
  <c r="AE507" i="1"/>
  <c r="AD507" i="1"/>
  <c r="AC507" i="1"/>
  <c r="AB507" i="1"/>
  <c r="AA507" i="1"/>
  <c r="Z507" i="1"/>
  <c r="Y507" i="1"/>
  <c r="AK507" i="1" s="1"/>
  <c r="X507" i="1"/>
  <c r="W507" i="1"/>
  <c r="V507" i="1"/>
  <c r="U507" i="1"/>
  <c r="T507" i="1"/>
  <c r="S507" i="1"/>
  <c r="R507" i="1"/>
  <c r="Q507" i="1"/>
  <c r="O507" i="1"/>
  <c r="N507" i="1"/>
  <c r="M507" i="1"/>
  <c r="L507" i="1"/>
  <c r="K507" i="1"/>
  <c r="H507" i="1"/>
  <c r="G507" i="1"/>
  <c r="F507" i="1"/>
  <c r="E507" i="1"/>
  <c r="C507" i="1"/>
  <c r="C507" i="4" s="1"/>
  <c r="AM506" i="1"/>
  <c r="AL506" i="1"/>
  <c r="AF506" i="1"/>
  <c r="AE506" i="1"/>
  <c r="AD506" i="1"/>
  <c r="AC506" i="1"/>
  <c r="AB506" i="1"/>
  <c r="AA506" i="1"/>
  <c r="Z506" i="1"/>
  <c r="Y506" i="1"/>
  <c r="AJ506" i="1" s="1"/>
  <c r="X506" i="1"/>
  <c r="W506" i="1"/>
  <c r="V506" i="1"/>
  <c r="U506" i="1"/>
  <c r="T506" i="1"/>
  <c r="S506" i="1"/>
  <c r="R506" i="1"/>
  <c r="Q506" i="1"/>
  <c r="O506" i="1"/>
  <c r="N506" i="1"/>
  <c r="M506" i="1"/>
  <c r="L506" i="1"/>
  <c r="K506" i="1"/>
  <c r="H506" i="1"/>
  <c r="G506" i="1"/>
  <c r="F506" i="1"/>
  <c r="E506" i="1"/>
  <c r="C506" i="1"/>
  <c r="C506" i="4" s="1"/>
  <c r="AM505" i="1"/>
  <c r="AL505" i="1"/>
  <c r="AF505" i="1"/>
  <c r="AE505" i="1"/>
  <c r="AD505" i="1"/>
  <c r="AC505" i="1"/>
  <c r="AB505" i="1"/>
  <c r="AA505" i="1"/>
  <c r="Z505" i="1"/>
  <c r="Y505" i="1"/>
  <c r="AK505" i="1" s="1"/>
  <c r="X505" i="1"/>
  <c r="W505" i="1"/>
  <c r="V505" i="1"/>
  <c r="U505" i="1"/>
  <c r="T505" i="1"/>
  <c r="S505" i="1"/>
  <c r="R505" i="1"/>
  <c r="Q505" i="1"/>
  <c r="O505" i="1"/>
  <c r="N505" i="1"/>
  <c r="M505" i="1"/>
  <c r="L505" i="1"/>
  <c r="K505" i="1"/>
  <c r="H505" i="1"/>
  <c r="G505" i="1"/>
  <c r="F505" i="1"/>
  <c r="E505" i="1"/>
  <c r="C505" i="1"/>
  <c r="C505" i="4" s="1"/>
  <c r="AM504" i="1"/>
  <c r="AL504" i="1"/>
  <c r="AF504" i="1"/>
  <c r="AE504" i="1"/>
  <c r="AD504" i="1"/>
  <c r="AC504" i="1"/>
  <c r="AB504" i="1"/>
  <c r="AA504" i="1"/>
  <c r="Z504" i="1"/>
  <c r="Y504" i="1"/>
  <c r="AI504" i="1" s="1"/>
  <c r="X504" i="1"/>
  <c r="W504" i="1"/>
  <c r="V504" i="1"/>
  <c r="U504" i="1"/>
  <c r="T504" i="1"/>
  <c r="S504" i="1"/>
  <c r="R504" i="1"/>
  <c r="Q504" i="1"/>
  <c r="O504" i="1"/>
  <c r="N504" i="1"/>
  <c r="M504" i="1"/>
  <c r="L504" i="1"/>
  <c r="K504" i="1"/>
  <c r="H504" i="1"/>
  <c r="G504" i="1"/>
  <c r="F504" i="1"/>
  <c r="E504" i="1"/>
  <c r="C504" i="1"/>
  <c r="C504" i="4" s="1"/>
  <c r="AM503" i="1"/>
  <c r="AL503" i="1"/>
  <c r="AF503" i="1"/>
  <c r="AE503" i="1"/>
  <c r="AD503" i="1"/>
  <c r="AC503" i="1"/>
  <c r="AB503" i="1"/>
  <c r="AA503" i="1"/>
  <c r="Z503" i="1"/>
  <c r="Y503" i="1"/>
  <c r="AK503" i="1" s="1"/>
  <c r="X503" i="1"/>
  <c r="W503" i="1"/>
  <c r="V503" i="1"/>
  <c r="U503" i="1"/>
  <c r="T503" i="1"/>
  <c r="S503" i="1"/>
  <c r="R503" i="1"/>
  <c r="Q503" i="1"/>
  <c r="O503" i="1"/>
  <c r="N503" i="1"/>
  <c r="M503" i="1"/>
  <c r="L503" i="1"/>
  <c r="K503" i="1"/>
  <c r="H503" i="1"/>
  <c r="G503" i="1"/>
  <c r="F503" i="1"/>
  <c r="E503" i="1"/>
  <c r="C503" i="1"/>
  <c r="C503" i="4" s="1"/>
  <c r="AM502" i="1"/>
  <c r="AL502" i="1"/>
  <c r="AF502" i="1"/>
  <c r="AE502" i="1"/>
  <c r="AD502" i="1"/>
  <c r="AC502" i="1"/>
  <c r="AB502" i="1"/>
  <c r="AA502" i="1"/>
  <c r="Z502" i="1"/>
  <c r="Y502" i="1"/>
  <c r="AK502" i="1" s="1"/>
  <c r="X502" i="1"/>
  <c r="W502" i="1"/>
  <c r="V502" i="1"/>
  <c r="U502" i="1"/>
  <c r="T502" i="1"/>
  <c r="S502" i="1"/>
  <c r="R502" i="1"/>
  <c r="Q502" i="1"/>
  <c r="O502" i="1"/>
  <c r="N502" i="1"/>
  <c r="M502" i="1"/>
  <c r="L502" i="1"/>
  <c r="K502" i="1"/>
  <c r="H502" i="1"/>
  <c r="G502" i="1"/>
  <c r="F502" i="1"/>
  <c r="E502" i="1"/>
  <c r="C502" i="1"/>
  <c r="C502" i="4" s="1"/>
  <c r="AM501" i="1"/>
  <c r="AL501" i="1"/>
  <c r="AF501" i="1"/>
  <c r="AE501" i="1"/>
  <c r="AD501" i="1"/>
  <c r="AC501" i="1"/>
  <c r="AB501" i="1"/>
  <c r="AA501" i="1"/>
  <c r="Z501" i="1"/>
  <c r="Y501" i="1"/>
  <c r="AK501" i="1" s="1"/>
  <c r="X501" i="1"/>
  <c r="W501" i="1"/>
  <c r="V501" i="1"/>
  <c r="U501" i="1"/>
  <c r="T501" i="1"/>
  <c r="S501" i="1"/>
  <c r="R501" i="1"/>
  <c r="Q501" i="1"/>
  <c r="O501" i="1"/>
  <c r="N501" i="1"/>
  <c r="M501" i="1"/>
  <c r="L501" i="1"/>
  <c r="K501" i="1"/>
  <c r="H501" i="1"/>
  <c r="G501" i="1"/>
  <c r="F501" i="1"/>
  <c r="E501" i="1"/>
  <c r="C501" i="1"/>
  <c r="C501" i="4" s="1"/>
  <c r="AM500" i="1"/>
  <c r="AL500" i="1"/>
  <c r="AF500" i="1"/>
  <c r="AE500" i="1"/>
  <c r="AD500" i="1"/>
  <c r="AC500" i="1"/>
  <c r="AB500" i="1"/>
  <c r="AA500" i="1"/>
  <c r="Z500" i="1"/>
  <c r="Y500" i="1"/>
  <c r="AK500" i="1" s="1"/>
  <c r="X500" i="1"/>
  <c r="W500" i="1"/>
  <c r="V500" i="1"/>
  <c r="U500" i="1"/>
  <c r="T500" i="1"/>
  <c r="S500" i="1"/>
  <c r="R500" i="1"/>
  <c r="Q500" i="1"/>
  <c r="O500" i="1"/>
  <c r="N500" i="1"/>
  <c r="M500" i="1"/>
  <c r="L500" i="1"/>
  <c r="K500" i="1"/>
  <c r="H500" i="1"/>
  <c r="G500" i="1"/>
  <c r="F500" i="1"/>
  <c r="E500" i="1"/>
  <c r="C500" i="1"/>
  <c r="C500" i="4" s="1"/>
  <c r="AM499" i="1"/>
  <c r="AL499" i="1"/>
  <c r="AF499" i="1"/>
  <c r="AE499" i="1"/>
  <c r="AD499" i="1"/>
  <c r="AC499" i="1"/>
  <c r="AB499" i="1"/>
  <c r="AA499" i="1"/>
  <c r="Z499" i="1"/>
  <c r="Y499" i="1"/>
  <c r="AK499" i="1" s="1"/>
  <c r="X499" i="1"/>
  <c r="W499" i="1"/>
  <c r="V499" i="1"/>
  <c r="U499" i="1"/>
  <c r="T499" i="1"/>
  <c r="S499" i="1"/>
  <c r="R499" i="1"/>
  <c r="Q499" i="1"/>
  <c r="O499" i="1"/>
  <c r="N499" i="1"/>
  <c r="M499" i="1"/>
  <c r="L499" i="1"/>
  <c r="K499" i="1"/>
  <c r="H499" i="1"/>
  <c r="G499" i="1"/>
  <c r="F499" i="1"/>
  <c r="E499" i="1"/>
  <c r="C499" i="1"/>
  <c r="C499" i="4" s="1"/>
  <c r="AM498" i="1"/>
  <c r="AL498" i="1"/>
  <c r="AF498" i="1"/>
  <c r="AE498" i="1"/>
  <c r="AD498" i="1"/>
  <c r="AC498" i="1"/>
  <c r="AB498" i="1"/>
  <c r="AA498" i="1"/>
  <c r="Z498" i="1"/>
  <c r="Y498" i="1"/>
  <c r="AK498" i="1" s="1"/>
  <c r="X498" i="1"/>
  <c r="W498" i="1"/>
  <c r="V498" i="1"/>
  <c r="U498" i="1"/>
  <c r="T498" i="1"/>
  <c r="S498" i="1"/>
  <c r="R498" i="1"/>
  <c r="Q498" i="1"/>
  <c r="O498" i="1"/>
  <c r="N498" i="1"/>
  <c r="M498" i="1"/>
  <c r="L498" i="1"/>
  <c r="K498" i="1"/>
  <c r="H498" i="1"/>
  <c r="G498" i="1"/>
  <c r="F498" i="1"/>
  <c r="E498" i="1"/>
  <c r="C498" i="1"/>
  <c r="C498" i="4" s="1"/>
  <c r="AM497" i="1"/>
  <c r="AL497" i="1"/>
  <c r="AF497" i="1"/>
  <c r="AE497" i="1"/>
  <c r="AD497" i="1"/>
  <c r="AC497" i="1"/>
  <c r="AB497" i="1"/>
  <c r="AA497" i="1"/>
  <c r="Z497" i="1"/>
  <c r="Y497" i="1"/>
  <c r="AK497" i="1" s="1"/>
  <c r="X497" i="1"/>
  <c r="W497" i="1"/>
  <c r="V497" i="1"/>
  <c r="U497" i="1"/>
  <c r="T497" i="1"/>
  <c r="S497" i="1"/>
  <c r="R497" i="1"/>
  <c r="Q497" i="1"/>
  <c r="O497" i="1"/>
  <c r="N497" i="1"/>
  <c r="M497" i="1"/>
  <c r="L497" i="1"/>
  <c r="K497" i="1"/>
  <c r="H497" i="1"/>
  <c r="G497" i="1"/>
  <c r="F497" i="1"/>
  <c r="E497" i="1"/>
  <c r="C497" i="1"/>
  <c r="C497" i="4" s="1"/>
  <c r="AM496" i="1"/>
  <c r="AL496" i="1"/>
  <c r="AF496" i="1"/>
  <c r="AE496" i="1"/>
  <c r="AD496" i="1"/>
  <c r="AC496" i="1"/>
  <c r="AB496" i="1"/>
  <c r="AA496" i="1"/>
  <c r="Z496" i="1"/>
  <c r="Y496" i="1"/>
  <c r="AK496" i="1" s="1"/>
  <c r="X496" i="1"/>
  <c r="W496" i="1"/>
  <c r="V496" i="1"/>
  <c r="U496" i="1"/>
  <c r="T496" i="1"/>
  <c r="S496" i="1"/>
  <c r="R496" i="1"/>
  <c r="Q496" i="1"/>
  <c r="O496" i="1"/>
  <c r="N496" i="1"/>
  <c r="M496" i="1"/>
  <c r="L496" i="1"/>
  <c r="K496" i="1"/>
  <c r="H496" i="1"/>
  <c r="G496" i="1"/>
  <c r="F496" i="1"/>
  <c r="E496" i="1"/>
  <c r="C496" i="1"/>
  <c r="C496" i="4" s="1"/>
  <c r="AM495" i="1"/>
  <c r="AL495" i="1"/>
  <c r="AF495" i="1"/>
  <c r="AE495" i="1"/>
  <c r="AD495" i="1"/>
  <c r="AC495" i="1"/>
  <c r="AB495" i="1"/>
  <c r="AA495" i="1"/>
  <c r="Z495" i="1"/>
  <c r="Y495" i="1"/>
  <c r="AK495" i="1" s="1"/>
  <c r="X495" i="1"/>
  <c r="W495" i="1"/>
  <c r="V495" i="1"/>
  <c r="U495" i="1"/>
  <c r="T495" i="1"/>
  <c r="S495" i="1"/>
  <c r="R495" i="1"/>
  <c r="Q495" i="1"/>
  <c r="O495" i="1"/>
  <c r="N495" i="1"/>
  <c r="M495" i="1"/>
  <c r="L495" i="1"/>
  <c r="K495" i="1"/>
  <c r="H495" i="1"/>
  <c r="G495" i="1"/>
  <c r="F495" i="1"/>
  <c r="E495" i="1"/>
  <c r="C495" i="1"/>
  <c r="C495" i="4" s="1"/>
  <c r="AM494" i="1"/>
  <c r="AL494" i="1"/>
  <c r="AF494" i="1"/>
  <c r="AE494" i="1"/>
  <c r="AD494" i="1"/>
  <c r="AC494" i="1"/>
  <c r="AB494" i="1"/>
  <c r="AA494" i="1"/>
  <c r="Z494" i="1"/>
  <c r="Y494" i="1"/>
  <c r="AK494" i="1" s="1"/>
  <c r="X494" i="1"/>
  <c r="W494" i="1"/>
  <c r="V494" i="1"/>
  <c r="U494" i="1"/>
  <c r="T494" i="1"/>
  <c r="S494" i="1"/>
  <c r="R494" i="1"/>
  <c r="Q494" i="1"/>
  <c r="O494" i="1"/>
  <c r="N494" i="1"/>
  <c r="M494" i="1"/>
  <c r="L494" i="1"/>
  <c r="K494" i="1"/>
  <c r="H494" i="1"/>
  <c r="G494" i="1"/>
  <c r="F494" i="1"/>
  <c r="E494" i="1"/>
  <c r="C494" i="1"/>
  <c r="C494" i="4" s="1"/>
  <c r="AM493" i="1"/>
  <c r="AL493" i="1"/>
  <c r="AF493" i="1"/>
  <c r="AE493" i="1"/>
  <c r="AD493" i="1"/>
  <c r="AC493" i="1"/>
  <c r="AB493" i="1"/>
  <c r="AA493" i="1"/>
  <c r="Z493" i="1"/>
  <c r="Y493" i="1"/>
  <c r="AK493" i="1" s="1"/>
  <c r="X493" i="1"/>
  <c r="W493" i="1"/>
  <c r="V493" i="1"/>
  <c r="U493" i="1"/>
  <c r="T493" i="1"/>
  <c r="S493" i="1"/>
  <c r="R493" i="1"/>
  <c r="Q493" i="1"/>
  <c r="O493" i="1"/>
  <c r="N493" i="1"/>
  <c r="M493" i="1"/>
  <c r="L493" i="1"/>
  <c r="K493" i="1"/>
  <c r="H493" i="1"/>
  <c r="G493" i="1"/>
  <c r="F493" i="1"/>
  <c r="E493" i="1"/>
  <c r="C493" i="1"/>
  <c r="C493" i="4" s="1"/>
  <c r="AM492" i="1"/>
  <c r="AL492" i="1"/>
  <c r="AF492" i="1"/>
  <c r="AE492" i="1"/>
  <c r="AD492" i="1"/>
  <c r="AC492" i="1"/>
  <c r="AB492" i="1"/>
  <c r="AA492" i="1"/>
  <c r="Z492" i="1"/>
  <c r="Y492" i="1"/>
  <c r="AK492" i="1" s="1"/>
  <c r="X492" i="1"/>
  <c r="W492" i="1"/>
  <c r="V492" i="1"/>
  <c r="U492" i="1"/>
  <c r="T492" i="1"/>
  <c r="S492" i="1"/>
  <c r="R492" i="1"/>
  <c r="Q492" i="1"/>
  <c r="O492" i="1"/>
  <c r="N492" i="1"/>
  <c r="M492" i="1"/>
  <c r="L492" i="1"/>
  <c r="K492" i="1"/>
  <c r="H492" i="1"/>
  <c r="G492" i="1"/>
  <c r="F492" i="1"/>
  <c r="E492" i="1"/>
  <c r="C492" i="1"/>
  <c r="C492" i="4" s="1"/>
  <c r="AM491" i="1"/>
  <c r="AL491" i="1"/>
  <c r="AF491" i="1"/>
  <c r="AE491" i="1"/>
  <c r="AD491" i="1"/>
  <c r="AC491" i="1"/>
  <c r="AB491" i="1"/>
  <c r="AA491" i="1"/>
  <c r="Z491" i="1"/>
  <c r="Y491" i="1"/>
  <c r="AK491" i="1" s="1"/>
  <c r="X491" i="1"/>
  <c r="W491" i="1"/>
  <c r="V491" i="1"/>
  <c r="U491" i="1"/>
  <c r="T491" i="1"/>
  <c r="S491" i="1"/>
  <c r="R491" i="1"/>
  <c r="Q491" i="1"/>
  <c r="O491" i="1"/>
  <c r="N491" i="1"/>
  <c r="M491" i="1"/>
  <c r="L491" i="1"/>
  <c r="K491" i="1"/>
  <c r="H491" i="1"/>
  <c r="G491" i="1"/>
  <c r="F491" i="1"/>
  <c r="E491" i="1"/>
  <c r="C491" i="1"/>
  <c r="C491" i="4" s="1"/>
  <c r="AM490" i="1"/>
  <c r="AL490" i="1"/>
  <c r="AF490" i="1"/>
  <c r="AE490" i="1"/>
  <c r="AD490" i="1"/>
  <c r="AC490" i="1"/>
  <c r="AB490" i="1"/>
  <c r="AA490" i="1"/>
  <c r="Z490" i="1"/>
  <c r="Y490" i="1"/>
  <c r="AK490" i="1" s="1"/>
  <c r="X490" i="1"/>
  <c r="W490" i="1"/>
  <c r="V490" i="1"/>
  <c r="U490" i="1"/>
  <c r="T490" i="1"/>
  <c r="S490" i="1"/>
  <c r="R490" i="1"/>
  <c r="Q490" i="1"/>
  <c r="O490" i="1"/>
  <c r="N490" i="1"/>
  <c r="M490" i="1"/>
  <c r="L490" i="1"/>
  <c r="K490" i="1"/>
  <c r="H490" i="1"/>
  <c r="G490" i="1"/>
  <c r="F490" i="1"/>
  <c r="E490" i="1"/>
  <c r="C490" i="1"/>
  <c r="C490" i="4" s="1"/>
  <c r="AM489" i="1"/>
  <c r="AL489" i="1"/>
  <c r="AF489" i="1"/>
  <c r="AE489" i="1"/>
  <c r="AD489" i="1"/>
  <c r="AC489" i="1"/>
  <c r="AB489" i="1"/>
  <c r="AA489" i="1"/>
  <c r="Z489" i="1"/>
  <c r="Y489" i="1"/>
  <c r="AK489" i="1" s="1"/>
  <c r="X489" i="1"/>
  <c r="W489" i="1"/>
  <c r="V489" i="1"/>
  <c r="U489" i="1"/>
  <c r="T489" i="1"/>
  <c r="S489" i="1"/>
  <c r="R489" i="1"/>
  <c r="Q489" i="1"/>
  <c r="O489" i="1"/>
  <c r="N489" i="1"/>
  <c r="M489" i="1"/>
  <c r="L489" i="1"/>
  <c r="K489" i="1"/>
  <c r="H489" i="1"/>
  <c r="G489" i="1"/>
  <c r="F489" i="1"/>
  <c r="E489" i="1"/>
  <c r="C489" i="1"/>
  <c r="C489" i="4" s="1"/>
  <c r="AM488" i="1"/>
  <c r="AL488" i="1"/>
  <c r="AF488" i="1"/>
  <c r="AE488" i="1"/>
  <c r="AD488" i="1"/>
  <c r="AC488" i="1"/>
  <c r="AB488" i="1"/>
  <c r="AA488" i="1"/>
  <c r="Z488" i="1"/>
  <c r="Y488" i="1"/>
  <c r="AK488" i="1" s="1"/>
  <c r="X488" i="1"/>
  <c r="W488" i="1"/>
  <c r="V488" i="1"/>
  <c r="U488" i="1"/>
  <c r="T488" i="1"/>
  <c r="S488" i="1"/>
  <c r="R488" i="1"/>
  <c r="Q488" i="1"/>
  <c r="O488" i="1"/>
  <c r="N488" i="1"/>
  <c r="M488" i="1"/>
  <c r="L488" i="1"/>
  <c r="K488" i="1"/>
  <c r="H488" i="1"/>
  <c r="G488" i="1"/>
  <c r="F488" i="1"/>
  <c r="E488" i="1"/>
  <c r="C488" i="1"/>
  <c r="C488" i="4" s="1"/>
  <c r="AM487" i="1"/>
  <c r="AL487" i="1"/>
  <c r="AF487" i="1"/>
  <c r="AE487" i="1"/>
  <c r="AD487" i="1"/>
  <c r="AC487" i="1"/>
  <c r="AB487" i="1"/>
  <c r="AA487" i="1"/>
  <c r="Z487" i="1"/>
  <c r="Y487" i="1"/>
  <c r="AK487" i="1" s="1"/>
  <c r="X487" i="1"/>
  <c r="W487" i="1"/>
  <c r="V487" i="1"/>
  <c r="U487" i="1"/>
  <c r="T487" i="1"/>
  <c r="S487" i="1"/>
  <c r="R487" i="1"/>
  <c r="Q487" i="1"/>
  <c r="O487" i="1"/>
  <c r="N487" i="1"/>
  <c r="M487" i="1"/>
  <c r="L487" i="1"/>
  <c r="K487" i="1"/>
  <c r="H487" i="1"/>
  <c r="G487" i="1"/>
  <c r="F487" i="1"/>
  <c r="E487" i="1"/>
  <c r="C487" i="1"/>
  <c r="C487" i="4" s="1"/>
  <c r="AM486" i="1"/>
  <c r="AL486" i="1"/>
  <c r="AF486" i="1"/>
  <c r="AE486" i="1"/>
  <c r="AD486" i="1"/>
  <c r="AC486" i="1"/>
  <c r="AB486" i="1"/>
  <c r="AA486" i="1"/>
  <c r="Z486" i="1"/>
  <c r="Y486" i="1"/>
  <c r="AK486" i="1" s="1"/>
  <c r="X486" i="1"/>
  <c r="W486" i="1"/>
  <c r="V486" i="1"/>
  <c r="U486" i="1"/>
  <c r="T486" i="1"/>
  <c r="S486" i="1"/>
  <c r="R486" i="1"/>
  <c r="Q486" i="1"/>
  <c r="O486" i="1"/>
  <c r="N486" i="1"/>
  <c r="M486" i="1"/>
  <c r="L486" i="1"/>
  <c r="K486" i="1"/>
  <c r="H486" i="1"/>
  <c r="G486" i="1"/>
  <c r="F486" i="1"/>
  <c r="E486" i="1"/>
  <c r="C486" i="1"/>
  <c r="C486" i="4" s="1"/>
  <c r="AM485" i="1"/>
  <c r="AL485" i="1"/>
  <c r="AF485" i="1"/>
  <c r="AE485" i="1"/>
  <c r="AD485" i="1"/>
  <c r="AC485" i="1"/>
  <c r="AB485" i="1"/>
  <c r="AA485" i="1"/>
  <c r="Z485" i="1"/>
  <c r="Y485" i="1"/>
  <c r="AK485" i="1" s="1"/>
  <c r="X485" i="1"/>
  <c r="W485" i="1"/>
  <c r="V485" i="1"/>
  <c r="U485" i="1"/>
  <c r="T485" i="1"/>
  <c r="S485" i="1"/>
  <c r="R485" i="1"/>
  <c r="Q485" i="1"/>
  <c r="O485" i="1"/>
  <c r="N485" i="1"/>
  <c r="M485" i="1"/>
  <c r="L485" i="1"/>
  <c r="K485" i="1"/>
  <c r="H485" i="1"/>
  <c r="G485" i="1"/>
  <c r="F485" i="1"/>
  <c r="E485" i="1"/>
  <c r="C485" i="1"/>
  <c r="C485" i="4" s="1"/>
  <c r="AM484" i="1"/>
  <c r="AL484" i="1"/>
  <c r="AF484" i="1"/>
  <c r="AE484" i="1"/>
  <c r="AD484" i="1"/>
  <c r="AC484" i="1"/>
  <c r="AB484" i="1"/>
  <c r="AA484" i="1"/>
  <c r="Z484" i="1"/>
  <c r="Y484" i="1"/>
  <c r="AK484" i="1" s="1"/>
  <c r="X484" i="1"/>
  <c r="W484" i="1"/>
  <c r="V484" i="1"/>
  <c r="U484" i="1"/>
  <c r="T484" i="1"/>
  <c r="S484" i="1"/>
  <c r="R484" i="1"/>
  <c r="Q484" i="1"/>
  <c r="O484" i="1"/>
  <c r="N484" i="1"/>
  <c r="M484" i="1"/>
  <c r="L484" i="1"/>
  <c r="K484" i="1"/>
  <c r="H484" i="1"/>
  <c r="G484" i="1"/>
  <c r="F484" i="1"/>
  <c r="E484" i="1"/>
  <c r="C484" i="1"/>
  <c r="C484" i="4" s="1"/>
  <c r="AM483" i="1"/>
  <c r="AL483" i="1"/>
  <c r="AF483" i="1"/>
  <c r="AE483" i="1"/>
  <c r="AD483" i="1"/>
  <c r="AC483" i="1"/>
  <c r="AB483" i="1"/>
  <c r="AA483" i="1"/>
  <c r="Z483" i="1"/>
  <c r="Y483" i="1"/>
  <c r="AK483" i="1" s="1"/>
  <c r="X483" i="1"/>
  <c r="W483" i="1"/>
  <c r="V483" i="1"/>
  <c r="U483" i="1"/>
  <c r="T483" i="1"/>
  <c r="S483" i="1"/>
  <c r="R483" i="1"/>
  <c r="Q483" i="1"/>
  <c r="O483" i="1"/>
  <c r="N483" i="1"/>
  <c r="M483" i="1"/>
  <c r="L483" i="1"/>
  <c r="K483" i="1"/>
  <c r="H483" i="1"/>
  <c r="G483" i="1"/>
  <c r="F483" i="1"/>
  <c r="E483" i="1"/>
  <c r="C483" i="1"/>
  <c r="C483" i="4" s="1"/>
  <c r="AM482" i="1"/>
  <c r="AL482" i="1"/>
  <c r="AF482" i="1"/>
  <c r="AE482" i="1"/>
  <c r="AD482" i="1"/>
  <c r="AC482" i="1"/>
  <c r="AB482" i="1"/>
  <c r="AA482" i="1"/>
  <c r="Z482" i="1"/>
  <c r="Y482" i="1"/>
  <c r="AK482" i="1" s="1"/>
  <c r="X482" i="1"/>
  <c r="W482" i="1"/>
  <c r="V482" i="1"/>
  <c r="U482" i="1"/>
  <c r="T482" i="1"/>
  <c r="S482" i="1"/>
  <c r="R482" i="1"/>
  <c r="Q482" i="1"/>
  <c r="O482" i="1"/>
  <c r="N482" i="1"/>
  <c r="M482" i="1"/>
  <c r="L482" i="1"/>
  <c r="K482" i="1"/>
  <c r="H482" i="1"/>
  <c r="G482" i="1"/>
  <c r="F482" i="1"/>
  <c r="E482" i="1"/>
  <c r="C482" i="1"/>
  <c r="C482" i="4" s="1"/>
  <c r="AM481" i="1"/>
  <c r="AL481" i="1"/>
  <c r="AF481" i="1"/>
  <c r="AE481" i="1"/>
  <c r="AD481" i="1"/>
  <c r="AC481" i="1"/>
  <c r="AB481" i="1"/>
  <c r="AA481" i="1"/>
  <c r="Z481" i="1"/>
  <c r="Y481" i="1"/>
  <c r="AK481" i="1" s="1"/>
  <c r="X481" i="1"/>
  <c r="W481" i="1"/>
  <c r="V481" i="1"/>
  <c r="U481" i="1"/>
  <c r="T481" i="1"/>
  <c r="S481" i="1"/>
  <c r="R481" i="1"/>
  <c r="Q481" i="1"/>
  <c r="O481" i="1"/>
  <c r="N481" i="1"/>
  <c r="M481" i="1"/>
  <c r="L481" i="1"/>
  <c r="K481" i="1"/>
  <c r="H481" i="1"/>
  <c r="G481" i="1"/>
  <c r="F481" i="1"/>
  <c r="E481" i="1"/>
  <c r="C481" i="1"/>
  <c r="C481" i="4" s="1"/>
  <c r="AM480" i="1"/>
  <c r="AL480" i="1"/>
  <c r="AF480" i="1"/>
  <c r="AE480" i="1"/>
  <c r="AD480" i="1"/>
  <c r="AC480" i="1"/>
  <c r="AB480" i="1"/>
  <c r="AA480" i="1"/>
  <c r="Z480" i="1"/>
  <c r="Y480" i="1"/>
  <c r="AK480" i="1" s="1"/>
  <c r="X480" i="1"/>
  <c r="W480" i="1"/>
  <c r="V480" i="1"/>
  <c r="U480" i="1"/>
  <c r="T480" i="1"/>
  <c r="S480" i="1"/>
  <c r="R480" i="1"/>
  <c r="Q480" i="1"/>
  <c r="O480" i="1"/>
  <c r="N480" i="1"/>
  <c r="M480" i="1"/>
  <c r="L480" i="1"/>
  <c r="K480" i="1"/>
  <c r="H480" i="1"/>
  <c r="G480" i="1"/>
  <c r="F480" i="1"/>
  <c r="E480" i="1"/>
  <c r="C480" i="1"/>
  <c r="C480" i="4" s="1"/>
  <c r="AM479" i="1"/>
  <c r="AL479" i="1"/>
  <c r="AF479" i="1"/>
  <c r="AE479" i="1"/>
  <c r="AD479" i="1"/>
  <c r="AC479" i="1"/>
  <c r="AB479" i="1"/>
  <c r="AA479" i="1"/>
  <c r="Z479" i="1"/>
  <c r="Y479" i="1"/>
  <c r="AK479" i="1" s="1"/>
  <c r="X479" i="1"/>
  <c r="W479" i="1"/>
  <c r="V479" i="1"/>
  <c r="U479" i="1"/>
  <c r="T479" i="1"/>
  <c r="S479" i="1"/>
  <c r="R479" i="1"/>
  <c r="Q479" i="1"/>
  <c r="O479" i="1"/>
  <c r="N479" i="1"/>
  <c r="M479" i="1"/>
  <c r="L479" i="1"/>
  <c r="K479" i="1"/>
  <c r="H479" i="1"/>
  <c r="G479" i="1"/>
  <c r="F479" i="1"/>
  <c r="E479" i="1"/>
  <c r="C479" i="1"/>
  <c r="C479" i="4" s="1"/>
  <c r="AM478" i="1"/>
  <c r="AL478" i="1"/>
  <c r="AF478" i="1"/>
  <c r="AE478" i="1"/>
  <c r="AD478" i="1"/>
  <c r="AC478" i="1"/>
  <c r="AB478" i="1"/>
  <c r="AA478" i="1"/>
  <c r="Z478" i="1"/>
  <c r="Y478" i="1"/>
  <c r="X478" i="1"/>
  <c r="W478" i="1"/>
  <c r="V478" i="1"/>
  <c r="U478" i="1"/>
  <c r="T478" i="1"/>
  <c r="S478" i="1"/>
  <c r="R478" i="1"/>
  <c r="Q478" i="1"/>
  <c r="O478" i="1"/>
  <c r="N478" i="1"/>
  <c r="M478" i="1"/>
  <c r="L478" i="1"/>
  <c r="K478" i="1"/>
  <c r="H478" i="1"/>
  <c r="G478" i="1"/>
  <c r="F478" i="1"/>
  <c r="E478" i="1"/>
  <c r="C478" i="1"/>
  <c r="C478" i="4" s="1"/>
  <c r="AM477" i="1"/>
  <c r="AL477" i="1"/>
  <c r="AF477" i="1"/>
  <c r="AE477" i="1"/>
  <c r="AD477" i="1"/>
  <c r="AC477" i="1"/>
  <c r="AB477" i="1"/>
  <c r="AA477" i="1"/>
  <c r="Z477" i="1"/>
  <c r="Y477" i="1"/>
  <c r="AK477" i="1" s="1"/>
  <c r="X477" i="1"/>
  <c r="W477" i="1"/>
  <c r="V477" i="1"/>
  <c r="U477" i="1"/>
  <c r="T477" i="1"/>
  <c r="S477" i="1"/>
  <c r="R477" i="1"/>
  <c r="Q477" i="1"/>
  <c r="O477" i="1"/>
  <c r="N477" i="1"/>
  <c r="M477" i="1"/>
  <c r="L477" i="1"/>
  <c r="K477" i="1"/>
  <c r="H477" i="1"/>
  <c r="G477" i="1"/>
  <c r="F477" i="1"/>
  <c r="E477" i="1"/>
  <c r="C477" i="1"/>
  <c r="C477" i="4" s="1"/>
  <c r="AM476" i="1"/>
  <c r="AL476" i="1"/>
  <c r="AF476" i="1"/>
  <c r="AE476" i="1"/>
  <c r="AD476" i="1"/>
  <c r="AC476" i="1"/>
  <c r="AB476" i="1"/>
  <c r="AA476" i="1"/>
  <c r="Z476" i="1"/>
  <c r="Y476" i="1"/>
  <c r="AK476" i="1" s="1"/>
  <c r="X476" i="1"/>
  <c r="W476" i="1"/>
  <c r="V476" i="1"/>
  <c r="U476" i="1"/>
  <c r="T476" i="1"/>
  <c r="S476" i="1"/>
  <c r="R476" i="1"/>
  <c r="Q476" i="1"/>
  <c r="O476" i="1"/>
  <c r="N476" i="1"/>
  <c r="M476" i="1"/>
  <c r="L476" i="1"/>
  <c r="K476" i="1"/>
  <c r="H476" i="1"/>
  <c r="G476" i="1"/>
  <c r="F476" i="1"/>
  <c r="E476" i="1"/>
  <c r="C476" i="1"/>
  <c r="C476" i="4" s="1"/>
  <c r="AM475" i="1"/>
  <c r="AL475" i="1"/>
  <c r="AF475" i="1"/>
  <c r="AE475" i="1"/>
  <c r="AD475" i="1"/>
  <c r="AC475" i="1"/>
  <c r="AB475" i="1"/>
  <c r="AA475" i="1"/>
  <c r="Z475" i="1"/>
  <c r="Y475" i="1"/>
  <c r="AK475" i="1" s="1"/>
  <c r="X475" i="1"/>
  <c r="W475" i="1"/>
  <c r="V475" i="1"/>
  <c r="U475" i="1"/>
  <c r="T475" i="1"/>
  <c r="S475" i="1"/>
  <c r="R475" i="1"/>
  <c r="Q475" i="1"/>
  <c r="O475" i="1"/>
  <c r="N475" i="1"/>
  <c r="M475" i="1"/>
  <c r="L475" i="1"/>
  <c r="K475" i="1"/>
  <c r="H475" i="1"/>
  <c r="G475" i="1"/>
  <c r="F475" i="1"/>
  <c r="E475" i="1"/>
  <c r="C475" i="1"/>
  <c r="C475" i="4" s="1"/>
  <c r="AM474" i="1"/>
  <c r="AL474" i="1"/>
  <c r="AF474" i="1"/>
  <c r="AE474" i="1"/>
  <c r="AD474" i="1"/>
  <c r="AC474" i="1"/>
  <c r="AB474" i="1"/>
  <c r="AA474" i="1"/>
  <c r="Z474" i="1"/>
  <c r="Y474" i="1"/>
  <c r="AK474" i="1" s="1"/>
  <c r="X474" i="1"/>
  <c r="W474" i="1"/>
  <c r="V474" i="1"/>
  <c r="U474" i="1"/>
  <c r="T474" i="1"/>
  <c r="S474" i="1"/>
  <c r="R474" i="1"/>
  <c r="Q474" i="1"/>
  <c r="O474" i="1"/>
  <c r="N474" i="1"/>
  <c r="M474" i="1"/>
  <c r="L474" i="1"/>
  <c r="K474" i="1"/>
  <c r="H474" i="1"/>
  <c r="G474" i="1"/>
  <c r="F474" i="1"/>
  <c r="E474" i="1"/>
  <c r="C474" i="1"/>
  <c r="C474" i="4" s="1"/>
  <c r="AM473" i="1"/>
  <c r="AL473" i="1"/>
  <c r="AF473" i="1"/>
  <c r="AE473" i="1"/>
  <c r="AD473" i="1"/>
  <c r="AC473" i="1"/>
  <c r="AB473" i="1"/>
  <c r="AA473" i="1"/>
  <c r="Z473" i="1"/>
  <c r="Y473" i="1"/>
  <c r="AK473" i="1" s="1"/>
  <c r="X473" i="1"/>
  <c r="W473" i="1"/>
  <c r="V473" i="1"/>
  <c r="U473" i="1"/>
  <c r="T473" i="1"/>
  <c r="S473" i="1"/>
  <c r="R473" i="1"/>
  <c r="Q473" i="1"/>
  <c r="O473" i="1"/>
  <c r="N473" i="1"/>
  <c r="M473" i="1"/>
  <c r="L473" i="1"/>
  <c r="K473" i="1"/>
  <c r="H473" i="1"/>
  <c r="G473" i="1"/>
  <c r="F473" i="1"/>
  <c r="E473" i="1"/>
  <c r="C473" i="1"/>
  <c r="C473" i="4" s="1"/>
  <c r="AM472" i="1"/>
  <c r="AL472" i="1"/>
  <c r="AF472" i="1"/>
  <c r="AE472" i="1"/>
  <c r="AD472" i="1"/>
  <c r="AC472" i="1"/>
  <c r="AB472" i="1"/>
  <c r="AA472" i="1"/>
  <c r="Z472" i="1"/>
  <c r="Y472" i="1"/>
  <c r="AK472" i="1" s="1"/>
  <c r="X472" i="1"/>
  <c r="W472" i="1"/>
  <c r="V472" i="1"/>
  <c r="U472" i="1"/>
  <c r="T472" i="1"/>
  <c r="S472" i="1"/>
  <c r="R472" i="1"/>
  <c r="Q472" i="1"/>
  <c r="O472" i="1"/>
  <c r="N472" i="1"/>
  <c r="M472" i="1"/>
  <c r="L472" i="1"/>
  <c r="K472" i="1"/>
  <c r="H472" i="1"/>
  <c r="G472" i="1"/>
  <c r="F472" i="1"/>
  <c r="E472" i="1"/>
  <c r="C472" i="1"/>
  <c r="C472" i="4" s="1"/>
  <c r="AM471" i="1"/>
  <c r="AL471" i="1"/>
  <c r="AF471" i="1"/>
  <c r="AE471" i="1"/>
  <c r="AD471" i="1"/>
  <c r="AC471" i="1"/>
  <c r="AB471" i="1"/>
  <c r="AA471" i="1"/>
  <c r="Z471" i="1"/>
  <c r="Y471" i="1"/>
  <c r="AK471" i="1" s="1"/>
  <c r="X471" i="1"/>
  <c r="W471" i="1"/>
  <c r="V471" i="1"/>
  <c r="U471" i="1"/>
  <c r="T471" i="1"/>
  <c r="S471" i="1"/>
  <c r="R471" i="1"/>
  <c r="Q471" i="1"/>
  <c r="O471" i="1"/>
  <c r="N471" i="1"/>
  <c r="M471" i="1"/>
  <c r="L471" i="1"/>
  <c r="K471" i="1"/>
  <c r="H471" i="1"/>
  <c r="G471" i="1"/>
  <c r="F471" i="1"/>
  <c r="E471" i="1"/>
  <c r="C471" i="1"/>
  <c r="C471" i="4" s="1"/>
  <c r="AM470" i="1"/>
  <c r="AL470" i="1"/>
  <c r="AF470" i="1"/>
  <c r="AE470" i="1"/>
  <c r="AD470" i="1"/>
  <c r="AC470" i="1"/>
  <c r="AB470" i="1"/>
  <c r="AA470" i="1"/>
  <c r="Z470" i="1"/>
  <c r="Y470" i="1"/>
  <c r="AK470" i="1" s="1"/>
  <c r="X470" i="1"/>
  <c r="W470" i="1"/>
  <c r="V470" i="1"/>
  <c r="U470" i="1"/>
  <c r="T470" i="1"/>
  <c r="S470" i="1"/>
  <c r="R470" i="1"/>
  <c r="Q470" i="1"/>
  <c r="O470" i="1"/>
  <c r="N470" i="1"/>
  <c r="M470" i="1"/>
  <c r="L470" i="1"/>
  <c r="K470" i="1"/>
  <c r="H470" i="1"/>
  <c r="G470" i="1"/>
  <c r="F470" i="1"/>
  <c r="E470" i="1"/>
  <c r="C470" i="1"/>
  <c r="C470" i="4" s="1"/>
  <c r="AM469" i="1"/>
  <c r="AL469" i="1"/>
  <c r="AF469" i="1"/>
  <c r="AE469" i="1"/>
  <c r="AD469" i="1"/>
  <c r="AC469" i="1"/>
  <c r="AB469" i="1"/>
  <c r="AA469" i="1"/>
  <c r="Z469" i="1"/>
  <c r="Y469" i="1"/>
  <c r="AK469" i="1" s="1"/>
  <c r="X469" i="1"/>
  <c r="W469" i="1"/>
  <c r="V469" i="1"/>
  <c r="U469" i="1"/>
  <c r="T469" i="1"/>
  <c r="S469" i="1"/>
  <c r="R469" i="1"/>
  <c r="Q469" i="1"/>
  <c r="O469" i="1"/>
  <c r="N469" i="1"/>
  <c r="M469" i="1"/>
  <c r="L469" i="1"/>
  <c r="K469" i="1"/>
  <c r="H469" i="1"/>
  <c r="G469" i="1"/>
  <c r="F469" i="1"/>
  <c r="E469" i="1"/>
  <c r="C469" i="1"/>
  <c r="C469" i="4" s="1"/>
  <c r="AM468" i="1"/>
  <c r="AL468" i="1"/>
  <c r="AF468" i="1"/>
  <c r="AE468" i="1"/>
  <c r="AD468" i="1"/>
  <c r="AC468" i="1"/>
  <c r="AB468" i="1"/>
  <c r="AA468" i="1"/>
  <c r="Z468" i="1"/>
  <c r="Y468" i="1"/>
  <c r="AK468" i="1" s="1"/>
  <c r="X468" i="1"/>
  <c r="W468" i="1"/>
  <c r="V468" i="1"/>
  <c r="U468" i="1"/>
  <c r="T468" i="1"/>
  <c r="S468" i="1"/>
  <c r="R468" i="1"/>
  <c r="Q468" i="1"/>
  <c r="O468" i="1"/>
  <c r="N468" i="1"/>
  <c r="M468" i="1"/>
  <c r="L468" i="1"/>
  <c r="K468" i="1"/>
  <c r="H468" i="1"/>
  <c r="G468" i="1"/>
  <c r="F468" i="1"/>
  <c r="E468" i="1"/>
  <c r="C468" i="1"/>
  <c r="C468" i="4" s="1"/>
  <c r="AM467" i="1"/>
  <c r="AL467" i="1"/>
  <c r="AF467" i="1"/>
  <c r="AE467" i="1"/>
  <c r="AD467" i="1"/>
  <c r="AC467" i="1"/>
  <c r="AB467" i="1"/>
  <c r="AA467" i="1"/>
  <c r="Z467" i="1"/>
  <c r="Y467" i="1"/>
  <c r="AK467" i="1" s="1"/>
  <c r="X467" i="1"/>
  <c r="W467" i="1"/>
  <c r="V467" i="1"/>
  <c r="U467" i="1"/>
  <c r="T467" i="1"/>
  <c r="S467" i="1"/>
  <c r="R467" i="1"/>
  <c r="Q467" i="1"/>
  <c r="O467" i="1"/>
  <c r="N467" i="1"/>
  <c r="M467" i="1"/>
  <c r="L467" i="1"/>
  <c r="K467" i="1"/>
  <c r="H467" i="1"/>
  <c r="G467" i="1"/>
  <c r="F467" i="1"/>
  <c r="E467" i="1"/>
  <c r="C467" i="1"/>
  <c r="C467" i="4" s="1"/>
  <c r="AM466" i="1"/>
  <c r="AL466" i="1"/>
  <c r="AF466" i="1"/>
  <c r="AE466" i="1"/>
  <c r="AD466" i="1"/>
  <c r="AC466" i="1"/>
  <c r="AB466" i="1"/>
  <c r="AA466" i="1"/>
  <c r="Z466" i="1"/>
  <c r="Y466" i="1"/>
  <c r="AK466" i="1" s="1"/>
  <c r="X466" i="1"/>
  <c r="W466" i="1"/>
  <c r="V466" i="1"/>
  <c r="U466" i="1"/>
  <c r="T466" i="1"/>
  <c r="S466" i="1"/>
  <c r="R466" i="1"/>
  <c r="Q466" i="1"/>
  <c r="O466" i="1"/>
  <c r="N466" i="1"/>
  <c r="M466" i="1"/>
  <c r="L466" i="1"/>
  <c r="K466" i="1"/>
  <c r="H466" i="1"/>
  <c r="G466" i="1"/>
  <c r="F466" i="1"/>
  <c r="E466" i="1"/>
  <c r="C466" i="1"/>
  <c r="C466" i="4" s="1"/>
  <c r="AM465" i="1"/>
  <c r="AL465" i="1"/>
  <c r="AF465" i="1"/>
  <c r="AE465" i="1"/>
  <c r="AD465" i="1"/>
  <c r="AC465" i="1"/>
  <c r="AB465" i="1"/>
  <c r="AA465" i="1"/>
  <c r="Z465" i="1"/>
  <c r="Y465" i="1"/>
  <c r="AK465" i="1" s="1"/>
  <c r="X465" i="1"/>
  <c r="W465" i="1"/>
  <c r="V465" i="1"/>
  <c r="U465" i="1"/>
  <c r="T465" i="1"/>
  <c r="S465" i="1"/>
  <c r="R465" i="1"/>
  <c r="Q465" i="1"/>
  <c r="O465" i="1"/>
  <c r="N465" i="1"/>
  <c r="M465" i="1"/>
  <c r="L465" i="1"/>
  <c r="K465" i="1"/>
  <c r="H465" i="1"/>
  <c r="G465" i="1"/>
  <c r="F465" i="1"/>
  <c r="E465" i="1"/>
  <c r="C465" i="1"/>
  <c r="C465" i="4" s="1"/>
  <c r="AM464" i="1"/>
  <c r="AL464" i="1"/>
  <c r="AF464" i="1"/>
  <c r="AE464" i="1"/>
  <c r="AD464" i="1"/>
  <c r="AC464" i="1"/>
  <c r="AB464" i="1"/>
  <c r="AA464" i="1"/>
  <c r="Z464" i="1"/>
  <c r="Y464" i="1"/>
  <c r="AK464" i="1" s="1"/>
  <c r="X464" i="1"/>
  <c r="W464" i="1"/>
  <c r="V464" i="1"/>
  <c r="U464" i="1"/>
  <c r="T464" i="1"/>
  <c r="S464" i="1"/>
  <c r="R464" i="1"/>
  <c r="Q464" i="1"/>
  <c r="O464" i="1"/>
  <c r="N464" i="1"/>
  <c r="M464" i="1"/>
  <c r="L464" i="1"/>
  <c r="K464" i="1"/>
  <c r="H464" i="1"/>
  <c r="G464" i="1"/>
  <c r="F464" i="1"/>
  <c r="E464" i="1"/>
  <c r="C464" i="1"/>
  <c r="C464" i="4" s="1"/>
  <c r="AM463" i="1"/>
  <c r="AL463" i="1"/>
  <c r="AF463" i="1"/>
  <c r="AE463" i="1"/>
  <c r="AD463" i="1"/>
  <c r="AC463" i="1"/>
  <c r="AB463" i="1"/>
  <c r="AA463" i="1"/>
  <c r="Z463" i="1"/>
  <c r="Y463" i="1"/>
  <c r="AK463" i="1" s="1"/>
  <c r="X463" i="1"/>
  <c r="W463" i="1"/>
  <c r="V463" i="1"/>
  <c r="U463" i="1"/>
  <c r="T463" i="1"/>
  <c r="S463" i="1"/>
  <c r="R463" i="1"/>
  <c r="Q463" i="1"/>
  <c r="O463" i="1"/>
  <c r="N463" i="1"/>
  <c r="M463" i="1"/>
  <c r="L463" i="1"/>
  <c r="K463" i="1"/>
  <c r="H463" i="1"/>
  <c r="G463" i="1"/>
  <c r="F463" i="1"/>
  <c r="E463" i="1"/>
  <c r="C463" i="1"/>
  <c r="C463" i="4" s="1"/>
  <c r="AM462" i="1"/>
  <c r="AL462" i="1"/>
  <c r="AF462" i="1"/>
  <c r="AE462" i="1"/>
  <c r="AD462" i="1"/>
  <c r="AC462" i="1"/>
  <c r="AB462" i="1"/>
  <c r="AA462" i="1"/>
  <c r="Z462" i="1"/>
  <c r="Y462" i="1"/>
  <c r="AK462" i="1" s="1"/>
  <c r="X462" i="1"/>
  <c r="W462" i="1"/>
  <c r="V462" i="1"/>
  <c r="U462" i="1"/>
  <c r="T462" i="1"/>
  <c r="S462" i="1"/>
  <c r="R462" i="1"/>
  <c r="Q462" i="1"/>
  <c r="O462" i="1"/>
  <c r="N462" i="1"/>
  <c r="M462" i="1"/>
  <c r="L462" i="1"/>
  <c r="K462" i="1"/>
  <c r="H462" i="1"/>
  <c r="G462" i="1"/>
  <c r="F462" i="1"/>
  <c r="E462" i="1"/>
  <c r="C462" i="1"/>
  <c r="C462" i="4" s="1"/>
  <c r="AM461" i="1"/>
  <c r="AL461" i="1"/>
  <c r="AF461" i="1"/>
  <c r="AE461" i="1"/>
  <c r="AD461" i="1"/>
  <c r="AC461" i="1"/>
  <c r="AB461" i="1"/>
  <c r="AA461" i="1"/>
  <c r="Z461" i="1"/>
  <c r="Y461" i="1"/>
  <c r="AK461" i="1" s="1"/>
  <c r="X461" i="1"/>
  <c r="W461" i="1"/>
  <c r="V461" i="1"/>
  <c r="U461" i="1"/>
  <c r="T461" i="1"/>
  <c r="S461" i="1"/>
  <c r="R461" i="1"/>
  <c r="Q461" i="1"/>
  <c r="O461" i="1"/>
  <c r="N461" i="1"/>
  <c r="M461" i="1"/>
  <c r="L461" i="1"/>
  <c r="K461" i="1"/>
  <c r="H461" i="1"/>
  <c r="G461" i="1"/>
  <c r="F461" i="1"/>
  <c r="E461" i="1"/>
  <c r="C461" i="1"/>
  <c r="C461" i="4" s="1"/>
  <c r="AM460" i="1"/>
  <c r="AL460" i="1"/>
  <c r="AF460" i="1"/>
  <c r="AE460" i="1"/>
  <c r="AD460" i="1"/>
  <c r="AC460" i="1"/>
  <c r="AB460" i="1"/>
  <c r="AA460" i="1"/>
  <c r="Z460" i="1"/>
  <c r="Y460" i="1"/>
  <c r="X460" i="1"/>
  <c r="W460" i="1"/>
  <c r="V460" i="1"/>
  <c r="U460" i="1"/>
  <c r="T460" i="1"/>
  <c r="S460" i="1"/>
  <c r="R460" i="1"/>
  <c r="Q460" i="1"/>
  <c r="O460" i="1"/>
  <c r="N460" i="1"/>
  <c r="M460" i="1"/>
  <c r="L460" i="1"/>
  <c r="K460" i="1"/>
  <c r="H460" i="1"/>
  <c r="G460" i="1"/>
  <c r="F460" i="1"/>
  <c r="E460" i="1"/>
  <c r="C460" i="1"/>
  <c r="C460" i="4" s="1"/>
  <c r="AM459" i="1"/>
  <c r="AL459" i="1"/>
  <c r="AF459" i="1"/>
  <c r="AE459" i="1"/>
  <c r="AD459" i="1"/>
  <c r="AC459" i="1"/>
  <c r="AB459" i="1"/>
  <c r="AA459" i="1"/>
  <c r="Z459" i="1"/>
  <c r="Y459" i="1"/>
  <c r="AK459" i="1" s="1"/>
  <c r="X459" i="1"/>
  <c r="W459" i="1"/>
  <c r="V459" i="1"/>
  <c r="U459" i="1"/>
  <c r="T459" i="1"/>
  <c r="S459" i="1"/>
  <c r="R459" i="1"/>
  <c r="Q459" i="1"/>
  <c r="O459" i="1"/>
  <c r="N459" i="1"/>
  <c r="M459" i="1"/>
  <c r="L459" i="1"/>
  <c r="K459" i="1"/>
  <c r="H459" i="1"/>
  <c r="G459" i="1"/>
  <c r="F459" i="1"/>
  <c r="E459" i="1"/>
  <c r="C459" i="1"/>
  <c r="C459" i="4" s="1"/>
  <c r="AM458" i="1"/>
  <c r="AL458" i="1"/>
  <c r="AF458" i="1"/>
  <c r="AE458" i="1"/>
  <c r="AD458" i="1"/>
  <c r="AC458" i="1"/>
  <c r="AB458" i="1"/>
  <c r="AA458" i="1"/>
  <c r="Z458" i="1"/>
  <c r="Y458" i="1"/>
  <c r="AK458" i="1" s="1"/>
  <c r="X458" i="1"/>
  <c r="W458" i="1"/>
  <c r="V458" i="1"/>
  <c r="U458" i="1"/>
  <c r="T458" i="1"/>
  <c r="S458" i="1"/>
  <c r="R458" i="1"/>
  <c r="Q458" i="1"/>
  <c r="O458" i="1"/>
  <c r="N458" i="1"/>
  <c r="M458" i="1"/>
  <c r="L458" i="1"/>
  <c r="K458" i="1"/>
  <c r="H458" i="1"/>
  <c r="G458" i="1"/>
  <c r="F458" i="1"/>
  <c r="E458" i="1"/>
  <c r="C458" i="1"/>
  <c r="C458" i="4" s="1"/>
  <c r="AM457" i="1"/>
  <c r="AL457" i="1"/>
  <c r="AF457" i="1"/>
  <c r="AE457" i="1"/>
  <c r="AD457" i="1"/>
  <c r="AC457" i="1"/>
  <c r="AB457" i="1"/>
  <c r="AA457" i="1"/>
  <c r="Z457" i="1"/>
  <c r="Y457" i="1"/>
  <c r="AK457" i="1" s="1"/>
  <c r="X457" i="1"/>
  <c r="W457" i="1"/>
  <c r="V457" i="1"/>
  <c r="U457" i="1"/>
  <c r="T457" i="1"/>
  <c r="S457" i="1"/>
  <c r="R457" i="1"/>
  <c r="Q457" i="1"/>
  <c r="O457" i="1"/>
  <c r="N457" i="1"/>
  <c r="M457" i="1"/>
  <c r="L457" i="1"/>
  <c r="K457" i="1"/>
  <c r="H457" i="1"/>
  <c r="G457" i="1"/>
  <c r="F457" i="1"/>
  <c r="E457" i="1"/>
  <c r="C457" i="1"/>
  <c r="C457" i="4" s="1"/>
  <c r="AM456" i="1"/>
  <c r="AL456" i="1"/>
  <c r="AF456" i="1"/>
  <c r="AE456" i="1"/>
  <c r="AD456" i="1"/>
  <c r="AC456" i="1"/>
  <c r="AB456" i="1"/>
  <c r="AA456" i="1"/>
  <c r="Z456" i="1"/>
  <c r="Y456" i="1"/>
  <c r="AK456" i="1" s="1"/>
  <c r="X456" i="1"/>
  <c r="W456" i="1"/>
  <c r="V456" i="1"/>
  <c r="U456" i="1"/>
  <c r="T456" i="1"/>
  <c r="S456" i="1"/>
  <c r="R456" i="1"/>
  <c r="Q456" i="1"/>
  <c r="O456" i="1"/>
  <c r="N456" i="1"/>
  <c r="M456" i="1"/>
  <c r="L456" i="1"/>
  <c r="K456" i="1"/>
  <c r="H456" i="1"/>
  <c r="G456" i="1"/>
  <c r="F456" i="1"/>
  <c r="E456" i="1"/>
  <c r="C456" i="1"/>
  <c r="C456" i="4" s="1"/>
  <c r="AM455" i="1"/>
  <c r="AL455" i="1"/>
  <c r="AF455" i="1"/>
  <c r="AE455" i="1"/>
  <c r="AD455" i="1"/>
  <c r="AC455" i="1"/>
  <c r="AB455" i="1"/>
  <c r="AA455" i="1"/>
  <c r="Z455" i="1"/>
  <c r="Y455" i="1"/>
  <c r="AK455" i="1" s="1"/>
  <c r="X455" i="1"/>
  <c r="W455" i="1"/>
  <c r="V455" i="1"/>
  <c r="U455" i="1"/>
  <c r="T455" i="1"/>
  <c r="S455" i="1"/>
  <c r="R455" i="1"/>
  <c r="Q455" i="1"/>
  <c r="O455" i="1"/>
  <c r="N455" i="1"/>
  <c r="M455" i="1"/>
  <c r="L455" i="1"/>
  <c r="K455" i="1"/>
  <c r="H455" i="1"/>
  <c r="G455" i="1"/>
  <c r="F455" i="1"/>
  <c r="E455" i="1"/>
  <c r="C455" i="1"/>
  <c r="C455" i="4" s="1"/>
  <c r="AM454" i="1"/>
  <c r="AL454" i="1"/>
  <c r="AF454" i="1"/>
  <c r="AE454" i="1"/>
  <c r="AD454" i="1"/>
  <c r="AC454" i="1"/>
  <c r="AB454" i="1"/>
  <c r="AA454" i="1"/>
  <c r="Z454" i="1"/>
  <c r="Y454" i="1"/>
  <c r="AK454" i="1" s="1"/>
  <c r="X454" i="1"/>
  <c r="W454" i="1"/>
  <c r="V454" i="1"/>
  <c r="U454" i="1"/>
  <c r="T454" i="1"/>
  <c r="S454" i="1"/>
  <c r="R454" i="1"/>
  <c r="Q454" i="1"/>
  <c r="O454" i="1"/>
  <c r="N454" i="1"/>
  <c r="M454" i="1"/>
  <c r="L454" i="1"/>
  <c r="K454" i="1"/>
  <c r="H454" i="1"/>
  <c r="G454" i="1"/>
  <c r="F454" i="1"/>
  <c r="E454" i="1"/>
  <c r="C454" i="1"/>
  <c r="C454" i="4" s="1"/>
  <c r="AM453" i="1"/>
  <c r="AL453" i="1"/>
  <c r="AF453" i="1"/>
  <c r="AE453" i="1"/>
  <c r="AD453" i="1"/>
  <c r="AC453" i="1"/>
  <c r="AB453" i="1"/>
  <c r="AA453" i="1"/>
  <c r="Z453" i="1"/>
  <c r="Y453" i="1"/>
  <c r="AK453" i="1" s="1"/>
  <c r="X453" i="1"/>
  <c r="W453" i="1"/>
  <c r="V453" i="1"/>
  <c r="U453" i="1"/>
  <c r="T453" i="1"/>
  <c r="S453" i="1"/>
  <c r="R453" i="1"/>
  <c r="Q453" i="1"/>
  <c r="O453" i="1"/>
  <c r="N453" i="1"/>
  <c r="M453" i="1"/>
  <c r="L453" i="1"/>
  <c r="K453" i="1"/>
  <c r="H453" i="1"/>
  <c r="G453" i="1"/>
  <c r="F453" i="1"/>
  <c r="E453" i="1"/>
  <c r="C453" i="1"/>
  <c r="C453" i="4" s="1"/>
  <c r="AM452" i="1"/>
  <c r="AL452" i="1"/>
  <c r="AF452" i="1"/>
  <c r="AE452" i="1"/>
  <c r="AD452" i="1"/>
  <c r="AC452" i="1"/>
  <c r="AB452" i="1"/>
  <c r="AA452" i="1"/>
  <c r="Z452" i="1"/>
  <c r="Y452" i="1"/>
  <c r="AK452" i="1" s="1"/>
  <c r="X452" i="1"/>
  <c r="W452" i="1"/>
  <c r="V452" i="1"/>
  <c r="U452" i="1"/>
  <c r="T452" i="1"/>
  <c r="S452" i="1"/>
  <c r="R452" i="1"/>
  <c r="Q452" i="1"/>
  <c r="O452" i="1"/>
  <c r="N452" i="1"/>
  <c r="M452" i="1"/>
  <c r="L452" i="1"/>
  <c r="K452" i="1"/>
  <c r="H452" i="1"/>
  <c r="G452" i="1"/>
  <c r="F452" i="1"/>
  <c r="E452" i="1"/>
  <c r="C452" i="1"/>
  <c r="C452" i="4" s="1"/>
  <c r="AM451" i="1"/>
  <c r="AL451" i="1"/>
  <c r="AF451" i="1"/>
  <c r="AE451" i="1"/>
  <c r="AD451" i="1"/>
  <c r="AC451" i="1"/>
  <c r="AB451" i="1"/>
  <c r="AA451" i="1"/>
  <c r="Z451" i="1"/>
  <c r="Y451" i="1"/>
  <c r="X451" i="1"/>
  <c r="W451" i="1"/>
  <c r="V451" i="1"/>
  <c r="U451" i="1"/>
  <c r="T451" i="1"/>
  <c r="S451" i="1"/>
  <c r="R451" i="1"/>
  <c r="Q451" i="1"/>
  <c r="O451" i="1"/>
  <c r="N451" i="1"/>
  <c r="M451" i="1"/>
  <c r="L451" i="1"/>
  <c r="K451" i="1"/>
  <c r="H451" i="1"/>
  <c r="G451" i="1"/>
  <c r="F451" i="1"/>
  <c r="E451" i="1"/>
  <c r="C451" i="1"/>
  <c r="C451" i="4" s="1"/>
  <c r="AM450" i="1"/>
  <c r="AL450" i="1"/>
  <c r="AF450" i="1"/>
  <c r="AE450" i="1"/>
  <c r="AD450" i="1"/>
  <c r="AC450" i="1"/>
  <c r="AB450" i="1"/>
  <c r="AA450" i="1"/>
  <c r="Z450" i="1"/>
  <c r="Y450" i="1"/>
  <c r="AK450" i="1" s="1"/>
  <c r="X450" i="1"/>
  <c r="W450" i="1"/>
  <c r="V450" i="1"/>
  <c r="U450" i="1"/>
  <c r="T450" i="1"/>
  <c r="S450" i="1"/>
  <c r="R450" i="1"/>
  <c r="Q450" i="1"/>
  <c r="O450" i="1"/>
  <c r="N450" i="1"/>
  <c r="M450" i="1"/>
  <c r="L450" i="1"/>
  <c r="K450" i="1"/>
  <c r="H450" i="1"/>
  <c r="G450" i="1"/>
  <c r="F450" i="1"/>
  <c r="E450" i="1"/>
  <c r="C450" i="1"/>
  <c r="C450" i="4" s="1"/>
  <c r="AM449" i="1"/>
  <c r="AL449" i="1"/>
  <c r="AF449" i="1"/>
  <c r="AE449" i="1"/>
  <c r="AD449" i="1"/>
  <c r="AC449" i="1"/>
  <c r="AB449" i="1"/>
  <c r="AA449" i="1"/>
  <c r="Z449" i="1"/>
  <c r="Y449" i="1"/>
  <c r="AK449" i="1" s="1"/>
  <c r="X449" i="1"/>
  <c r="W449" i="1"/>
  <c r="V449" i="1"/>
  <c r="U449" i="1"/>
  <c r="T449" i="1"/>
  <c r="S449" i="1"/>
  <c r="R449" i="1"/>
  <c r="Q449" i="1"/>
  <c r="O449" i="1"/>
  <c r="N449" i="1"/>
  <c r="M449" i="1"/>
  <c r="L449" i="1"/>
  <c r="K449" i="1"/>
  <c r="H449" i="1"/>
  <c r="G449" i="1"/>
  <c r="F449" i="1"/>
  <c r="E449" i="1"/>
  <c r="C449" i="1"/>
  <c r="C449" i="4" s="1"/>
  <c r="AM448" i="1"/>
  <c r="AL448" i="1"/>
  <c r="AF448" i="1"/>
  <c r="AE448" i="1"/>
  <c r="AD448" i="1"/>
  <c r="AC448" i="1"/>
  <c r="AB448" i="1"/>
  <c r="AA448" i="1"/>
  <c r="Z448" i="1"/>
  <c r="Y448" i="1"/>
  <c r="X448" i="1"/>
  <c r="W448" i="1"/>
  <c r="V448" i="1"/>
  <c r="U448" i="1"/>
  <c r="T448" i="1"/>
  <c r="S448" i="1"/>
  <c r="R448" i="1"/>
  <c r="Q448" i="1"/>
  <c r="O448" i="1"/>
  <c r="N448" i="1"/>
  <c r="M448" i="1"/>
  <c r="L448" i="1"/>
  <c r="K448" i="1"/>
  <c r="H448" i="1"/>
  <c r="G448" i="1"/>
  <c r="F448" i="1"/>
  <c r="E448" i="1"/>
  <c r="C448" i="1"/>
  <c r="C448" i="4" s="1"/>
  <c r="AM447" i="1"/>
  <c r="AL447" i="1"/>
  <c r="AF447" i="1"/>
  <c r="AE447" i="1"/>
  <c r="AD447" i="1"/>
  <c r="AC447" i="1"/>
  <c r="AB447" i="1"/>
  <c r="AA447" i="1"/>
  <c r="Z447" i="1"/>
  <c r="Y447" i="1"/>
  <c r="AK447" i="1" s="1"/>
  <c r="X447" i="1"/>
  <c r="W447" i="1"/>
  <c r="V447" i="1"/>
  <c r="U447" i="1"/>
  <c r="T447" i="1"/>
  <c r="S447" i="1"/>
  <c r="R447" i="1"/>
  <c r="Q447" i="1"/>
  <c r="O447" i="1"/>
  <c r="N447" i="1"/>
  <c r="M447" i="1"/>
  <c r="L447" i="1"/>
  <c r="K447" i="1"/>
  <c r="H447" i="1"/>
  <c r="G447" i="1"/>
  <c r="F447" i="1"/>
  <c r="E447" i="1"/>
  <c r="C447" i="1"/>
  <c r="C447" i="4" s="1"/>
  <c r="AM446" i="1"/>
  <c r="AL446" i="1"/>
  <c r="AF446" i="1"/>
  <c r="AE446" i="1"/>
  <c r="AD446" i="1"/>
  <c r="AC446" i="1"/>
  <c r="AB446" i="1"/>
  <c r="AA446" i="1"/>
  <c r="Z446" i="1"/>
  <c r="Y446" i="1"/>
  <c r="AK446" i="1" s="1"/>
  <c r="X446" i="1"/>
  <c r="W446" i="1"/>
  <c r="V446" i="1"/>
  <c r="U446" i="1"/>
  <c r="T446" i="1"/>
  <c r="S446" i="1"/>
  <c r="R446" i="1"/>
  <c r="Q446" i="1"/>
  <c r="O446" i="1"/>
  <c r="N446" i="1"/>
  <c r="M446" i="1"/>
  <c r="L446" i="1"/>
  <c r="K446" i="1"/>
  <c r="H446" i="1"/>
  <c r="G446" i="1"/>
  <c r="F446" i="1"/>
  <c r="E446" i="1"/>
  <c r="C446" i="1"/>
  <c r="C446" i="4" s="1"/>
  <c r="AM445" i="1"/>
  <c r="AL445" i="1"/>
  <c r="AF445" i="1"/>
  <c r="AE445" i="1"/>
  <c r="AD445" i="1"/>
  <c r="AC445" i="1"/>
  <c r="AB445" i="1"/>
  <c r="AA445" i="1"/>
  <c r="Z445" i="1"/>
  <c r="Y445" i="1"/>
  <c r="AK445" i="1" s="1"/>
  <c r="X445" i="1"/>
  <c r="W445" i="1"/>
  <c r="V445" i="1"/>
  <c r="U445" i="1"/>
  <c r="T445" i="1"/>
  <c r="S445" i="1"/>
  <c r="R445" i="1"/>
  <c r="Q445" i="1"/>
  <c r="O445" i="1"/>
  <c r="N445" i="1"/>
  <c r="M445" i="1"/>
  <c r="L445" i="1"/>
  <c r="K445" i="1"/>
  <c r="H445" i="1"/>
  <c r="G445" i="1"/>
  <c r="F445" i="1"/>
  <c r="E445" i="1"/>
  <c r="C445" i="1"/>
  <c r="C445" i="4" s="1"/>
  <c r="AM444" i="1"/>
  <c r="AL444" i="1"/>
  <c r="AF444" i="1"/>
  <c r="AE444" i="1"/>
  <c r="AD444" i="1"/>
  <c r="AC444" i="1"/>
  <c r="AB444" i="1"/>
  <c r="AA444" i="1"/>
  <c r="Z444" i="1"/>
  <c r="Y444" i="1"/>
  <c r="X444" i="1"/>
  <c r="W444" i="1"/>
  <c r="V444" i="1"/>
  <c r="U444" i="1"/>
  <c r="T444" i="1"/>
  <c r="S444" i="1"/>
  <c r="R444" i="1"/>
  <c r="Q444" i="1"/>
  <c r="O444" i="1"/>
  <c r="N444" i="1"/>
  <c r="M444" i="1"/>
  <c r="L444" i="1"/>
  <c r="K444" i="1"/>
  <c r="H444" i="1"/>
  <c r="G444" i="1"/>
  <c r="F444" i="1"/>
  <c r="E444" i="1"/>
  <c r="C444" i="1"/>
  <c r="C444" i="4" s="1"/>
  <c r="AM443" i="1"/>
  <c r="AL443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O443" i="1"/>
  <c r="N443" i="1"/>
  <c r="M443" i="1"/>
  <c r="L443" i="1"/>
  <c r="K443" i="1"/>
  <c r="H443" i="1"/>
  <c r="G443" i="1"/>
  <c r="F443" i="1"/>
  <c r="E443" i="1"/>
  <c r="C443" i="1"/>
  <c r="C443" i="4" s="1"/>
  <c r="AM442" i="1"/>
  <c r="AL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O442" i="1"/>
  <c r="N442" i="1"/>
  <c r="M442" i="1"/>
  <c r="L442" i="1"/>
  <c r="K442" i="1"/>
  <c r="H442" i="1"/>
  <c r="G442" i="1"/>
  <c r="F442" i="1"/>
  <c r="E442" i="1"/>
  <c r="C442" i="1"/>
  <c r="C442" i="4" s="1"/>
  <c r="AM441" i="1"/>
  <c r="AL441" i="1"/>
  <c r="AF441" i="1"/>
  <c r="AE441" i="1"/>
  <c r="AD441" i="1"/>
  <c r="AC441" i="1"/>
  <c r="AB441" i="1"/>
  <c r="AA441" i="1"/>
  <c r="Z441" i="1"/>
  <c r="Y441" i="1"/>
  <c r="AK441" i="1" s="1"/>
  <c r="X441" i="1"/>
  <c r="W441" i="1"/>
  <c r="V441" i="1"/>
  <c r="U441" i="1"/>
  <c r="T441" i="1"/>
  <c r="S441" i="1"/>
  <c r="R441" i="1"/>
  <c r="Q441" i="1"/>
  <c r="O441" i="1"/>
  <c r="N441" i="1"/>
  <c r="M441" i="1"/>
  <c r="L441" i="1"/>
  <c r="K441" i="1"/>
  <c r="H441" i="1"/>
  <c r="G441" i="1"/>
  <c r="F441" i="1"/>
  <c r="E441" i="1"/>
  <c r="C441" i="1"/>
  <c r="C441" i="4" s="1"/>
  <c r="AM440" i="1"/>
  <c r="AL440" i="1"/>
  <c r="AF440" i="1"/>
  <c r="AE440" i="1"/>
  <c r="AD440" i="1"/>
  <c r="AC440" i="1"/>
  <c r="AB440" i="1"/>
  <c r="AA440" i="1"/>
  <c r="Z440" i="1"/>
  <c r="Y440" i="1"/>
  <c r="AK440" i="1" s="1"/>
  <c r="X440" i="1"/>
  <c r="W440" i="1"/>
  <c r="V440" i="1"/>
  <c r="U440" i="1"/>
  <c r="T440" i="1"/>
  <c r="S440" i="1"/>
  <c r="R440" i="1"/>
  <c r="Q440" i="1"/>
  <c r="O440" i="1"/>
  <c r="N440" i="1"/>
  <c r="M440" i="1"/>
  <c r="L440" i="1"/>
  <c r="K440" i="1"/>
  <c r="H440" i="1"/>
  <c r="G440" i="1"/>
  <c r="F440" i="1"/>
  <c r="E440" i="1"/>
  <c r="C440" i="1"/>
  <c r="C440" i="4" s="1"/>
  <c r="AM439" i="1"/>
  <c r="AL439" i="1"/>
  <c r="AF439" i="1"/>
  <c r="AE439" i="1"/>
  <c r="AD439" i="1"/>
  <c r="AC439" i="1"/>
  <c r="AB439" i="1"/>
  <c r="AA439" i="1"/>
  <c r="Z439" i="1"/>
  <c r="Y439" i="1"/>
  <c r="AK439" i="1" s="1"/>
  <c r="X439" i="1"/>
  <c r="W439" i="1"/>
  <c r="V439" i="1"/>
  <c r="U439" i="1"/>
  <c r="T439" i="1"/>
  <c r="S439" i="1"/>
  <c r="R439" i="1"/>
  <c r="Q439" i="1"/>
  <c r="O439" i="1"/>
  <c r="N439" i="1"/>
  <c r="M439" i="1"/>
  <c r="L439" i="1"/>
  <c r="K439" i="1"/>
  <c r="H439" i="1"/>
  <c r="G439" i="1"/>
  <c r="F439" i="1"/>
  <c r="E439" i="1"/>
  <c r="C439" i="1"/>
  <c r="C439" i="4" s="1"/>
  <c r="AM438" i="1"/>
  <c r="AL438" i="1"/>
  <c r="AF438" i="1"/>
  <c r="AE438" i="1"/>
  <c r="AD438" i="1"/>
  <c r="AC438" i="1"/>
  <c r="AB438" i="1"/>
  <c r="AA438" i="1"/>
  <c r="Z438" i="1"/>
  <c r="Y438" i="1"/>
  <c r="AK438" i="1" s="1"/>
  <c r="X438" i="1"/>
  <c r="W438" i="1"/>
  <c r="V438" i="1"/>
  <c r="U438" i="1"/>
  <c r="T438" i="1"/>
  <c r="S438" i="1"/>
  <c r="R438" i="1"/>
  <c r="Q438" i="1"/>
  <c r="O438" i="1"/>
  <c r="N438" i="1"/>
  <c r="M438" i="1"/>
  <c r="L438" i="1"/>
  <c r="K438" i="1"/>
  <c r="H438" i="1"/>
  <c r="G438" i="1"/>
  <c r="F438" i="1"/>
  <c r="E438" i="1"/>
  <c r="C438" i="1"/>
  <c r="C438" i="4" s="1"/>
  <c r="AM437" i="1"/>
  <c r="AL437" i="1"/>
  <c r="AF437" i="1"/>
  <c r="AE437" i="1"/>
  <c r="AD437" i="1"/>
  <c r="AC437" i="1"/>
  <c r="AB437" i="1"/>
  <c r="AA437" i="1"/>
  <c r="Z437" i="1"/>
  <c r="Y437" i="1"/>
  <c r="AK437" i="1" s="1"/>
  <c r="X437" i="1"/>
  <c r="W437" i="1"/>
  <c r="V437" i="1"/>
  <c r="U437" i="1"/>
  <c r="T437" i="1"/>
  <c r="S437" i="1"/>
  <c r="R437" i="1"/>
  <c r="Q437" i="1"/>
  <c r="O437" i="1"/>
  <c r="N437" i="1"/>
  <c r="M437" i="1"/>
  <c r="L437" i="1"/>
  <c r="K437" i="1"/>
  <c r="H437" i="1"/>
  <c r="G437" i="1"/>
  <c r="F437" i="1"/>
  <c r="E437" i="1"/>
  <c r="C437" i="1"/>
  <c r="C437" i="4" s="1"/>
  <c r="AM436" i="1"/>
  <c r="AL436" i="1"/>
  <c r="AF436" i="1"/>
  <c r="AE436" i="1"/>
  <c r="AD436" i="1"/>
  <c r="AC436" i="1"/>
  <c r="AB436" i="1"/>
  <c r="AA436" i="1"/>
  <c r="Z436" i="1"/>
  <c r="Y436" i="1"/>
  <c r="AK436" i="1" s="1"/>
  <c r="X436" i="1"/>
  <c r="W436" i="1"/>
  <c r="V436" i="1"/>
  <c r="U436" i="1"/>
  <c r="T436" i="1"/>
  <c r="S436" i="1"/>
  <c r="R436" i="1"/>
  <c r="Q436" i="1"/>
  <c r="O436" i="1"/>
  <c r="N436" i="1"/>
  <c r="M436" i="1"/>
  <c r="L436" i="1"/>
  <c r="K436" i="1"/>
  <c r="H436" i="1"/>
  <c r="G436" i="1"/>
  <c r="F436" i="1"/>
  <c r="E436" i="1"/>
  <c r="C436" i="1"/>
  <c r="C436" i="4" s="1"/>
  <c r="AM435" i="1"/>
  <c r="AL435" i="1"/>
  <c r="AF435" i="1"/>
  <c r="AE435" i="1"/>
  <c r="AD435" i="1"/>
  <c r="AC435" i="1"/>
  <c r="AB435" i="1"/>
  <c r="AA435" i="1"/>
  <c r="Z435" i="1"/>
  <c r="Y435" i="1"/>
  <c r="AK435" i="1" s="1"/>
  <c r="X435" i="1"/>
  <c r="W435" i="1"/>
  <c r="V435" i="1"/>
  <c r="U435" i="1"/>
  <c r="T435" i="1"/>
  <c r="S435" i="1"/>
  <c r="R435" i="1"/>
  <c r="Q435" i="1"/>
  <c r="O435" i="1"/>
  <c r="N435" i="1"/>
  <c r="M435" i="1"/>
  <c r="L435" i="1"/>
  <c r="K435" i="1"/>
  <c r="H435" i="1"/>
  <c r="G435" i="1"/>
  <c r="F435" i="1"/>
  <c r="E435" i="1"/>
  <c r="C435" i="1"/>
  <c r="C435" i="4" s="1"/>
  <c r="AM434" i="1"/>
  <c r="AL434" i="1"/>
  <c r="AF434" i="1"/>
  <c r="AE434" i="1"/>
  <c r="AD434" i="1"/>
  <c r="AC434" i="1"/>
  <c r="AB434" i="1"/>
  <c r="AA434" i="1"/>
  <c r="Z434" i="1"/>
  <c r="Y434" i="1"/>
  <c r="AK434" i="1" s="1"/>
  <c r="X434" i="1"/>
  <c r="W434" i="1"/>
  <c r="V434" i="1"/>
  <c r="U434" i="1"/>
  <c r="T434" i="1"/>
  <c r="S434" i="1"/>
  <c r="R434" i="1"/>
  <c r="Q434" i="1"/>
  <c r="O434" i="1"/>
  <c r="N434" i="1"/>
  <c r="M434" i="1"/>
  <c r="L434" i="1"/>
  <c r="K434" i="1"/>
  <c r="H434" i="1"/>
  <c r="G434" i="1"/>
  <c r="F434" i="1"/>
  <c r="E434" i="1"/>
  <c r="C434" i="1"/>
  <c r="C434" i="4" s="1"/>
  <c r="AM433" i="1"/>
  <c r="AL433" i="1"/>
  <c r="AF433" i="1"/>
  <c r="AE433" i="1"/>
  <c r="AD433" i="1"/>
  <c r="AC433" i="1"/>
  <c r="AB433" i="1"/>
  <c r="AA433" i="1"/>
  <c r="Z433" i="1"/>
  <c r="Y433" i="1"/>
  <c r="AK433" i="1" s="1"/>
  <c r="X433" i="1"/>
  <c r="W433" i="1"/>
  <c r="V433" i="1"/>
  <c r="U433" i="1"/>
  <c r="T433" i="1"/>
  <c r="S433" i="1"/>
  <c r="R433" i="1"/>
  <c r="Q433" i="1"/>
  <c r="O433" i="1"/>
  <c r="N433" i="1"/>
  <c r="M433" i="1"/>
  <c r="L433" i="1"/>
  <c r="K433" i="1"/>
  <c r="H433" i="1"/>
  <c r="G433" i="1"/>
  <c r="F433" i="1"/>
  <c r="E433" i="1"/>
  <c r="C433" i="1"/>
  <c r="C433" i="4" s="1"/>
  <c r="AM432" i="1"/>
  <c r="AL432" i="1"/>
  <c r="AF432" i="1"/>
  <c r="AE432" i="1"/>
  <c r="AD432" i="1"/>
  <c r="AC432" i="1"/>
  <c r="AB432" i="1"/>
  <c r="AA432" i="1"/>
  <c r="Z432" i="1"/>
  <c r="Y432" i="1"/>
  <c r="AK432" i="1" s="1"/>
  <c r="X432" i="1"/>
  <c r="W432" i="1"/>
  <c r="V432" i="1"/>
  <c r="U432" i="1"/>
  <c r="T432" i="1"/>
  <c r="S432" i="1"/>
  <c r="R432" i="1"/>
  <c r="Q432" i="1"/>
  <c r="O432" i="1"/>
  <c r="N432" i="1"/>
  <c r="M432" i="1"/>
  <c r="L432" i="1"/>
  <c r="K432" i="1"/>
  <c r="H432" i="1"/>
  <c r="G432" i="1"/>
  <c r="F432" i="1"/>
  <c r="E432" i="1"/>
  <c r="C432" i="1"/>
  <c r="C432" i="4" s="1"/>
  <c r="AM431" i="1"/>
  <c r="AL431" i="1"/>
  <c r="AF431" i="1"/>
  <c r="AE431" i="1"/>
  <c r="AD431" i="1"/>
  <c r="AC431" i="1"/>
  <c r="AB431" i="1"/>
  <c r="AA431" i="1"/>
  <c r="Z431" i="1"/>
  <c r="Y431" i="1"/>
  <c r="AK431" i="1" s="1"/>
  <c r="X431" i="1"/>
  <c r="W431" i="1"/>
  <c r="V431" i="1"/>
  <c r="U431" i="1"/>
  <c r="T431" i="1"/>
  <c r="S431" i="1"/>
  <c r="R431" i="1"/>
  <c r="Q431" i="1"/>
  <c r="O431" i="1"/>
  <c r="N431" i="1"/>
  <c r="M431" i="1"/>
  <c r="L431" i="1"/>
  <c r="K431" i="1"/>
  <c r="H431" i="1"/>
  <c r="G431" i="1"/>
  <c r="F431" i="1"/>
  <c r="E431" i="1"/>
  <c r="C431" i="1"/>
  <c r="C431" i="4" s="1"/>
  <c r="AM430" i="1"/>
  <c r="AL430" i="1"/>
  <c r="AF430" i="1"/>
  <c r="AE430" i="1"/>
  <c r="AD430" i="1"/>
  <c r="AC430" i="1"/>
  <c r="AB430" i="1"/>
  <c r="AA430" i="1"/>
  <c r="Z430" i="1"/>
  <c r="Y430" i="1"/>
  <c r="AK430" i="1" s="1"/>
  <c r="X430" i="1"/>
  <c r="W430" i="1"/>
  <c r="V430" i="1"/>
  <c r="U430" i="1"/>
  <c r="T430" i="1"/>
  <c r="S430" i="1"/>
  <c r="R430" i="1"/>
  <c r="Q430" i="1"/>
  <c r="O430" i="1"/>
  <c r="N430" i="1"/>
  <c r="M430" i="1"/>
  <c r="L430" i="1"/>
  <c r="K430" i="1"/>
  <c r="H430" i="1"/>
  <c r="G430" i="1"/>
  <c r="F430" i="1"/>
  <c r="E430" i="1"/>
  <c r="C430" i="1"/>
  <c r="C430" i="4" s="1"/>
  <c r="AM429" i="1"/>
  <c r="AL429" i="1"/>
  <c r="AF429" i="1"/>
  <c r="AE429" i="1"/>
  <c r="AD429" i="1"/>
  <c r="AC429" i="1"/>
  <c r="AB429" i="1"/>
  <c r="AA429" i="1"/>
  <c r="Z429" i="1"/>
  <c r="Y429" i="1"/>
  <c r="AK429" i="1" s="1"/>
  <c r="X429" i="1"/>
  <c r="W429" i="1"/>
  <c r="V429" i="1"/>
  <c r="U429" i="1"/>
  <c r="T429" i="1"/>
  <c r="S429" i="1"/>
  <c r="R429" i="1"/>
  <c r="Q429" i="1"/>
  <c r="O429" i="1"/>
  <c r="N429" i="1"/>
  <c r="M429" i="1"/>
  <c r="L429" i="1"/>
  <c r="K429" i="1"/>
  <c r="H429" i="1"/>
  <c r="G429" i="1"/>
  <c r="F429" i="1"/>
  <c r="E429" i="1"/>
  <c r="C429" i="1"/>
  <c r="C429" i="4" s="1"/>
  <c r="AM428" i="1"/>
  <c r="AL428" i="1"/>
  <c r="AF428" i="1"/>
  <c r="AE428" i="1"/>
  <c r="AD428" i="1"/>
  <c r="AC428" i="1"/>
  <c r="AB428" i="1"/>
  <c r="AA428" i="1"/>
  <c r="Z428" i="1"/>
  <c r="Y428" i="1"/>
  <c r="AK428" i="1" s="1"/>
  <c r="X428" i="1"/>
  <c r="W428" i="1"/>
  <c r="V428" i="1"/>
  <c r="U428" i="1"/>
  <c r="T428" i="1"/>
  <c r="S428" i="1"/>
  <c r="R428" i="1"/>
  <c r="Q428" i="1"/>
  <c r="O428" i="1"/>
  <c r="N428" i="1"/>
  <c r="M428" i="1"/>
  <c r="L428" i="1"/>
  <c r="K428" i="1"/>
  <c r="H428" i="1"/>
  <c r="G428" i="1"/>
  <c r="F428" i="1"/>
  <c r="E428" i="1"/>
  <c r="C428" i="1"/>
  <c r="C428" i="4" s="1"/>
  <c r="AM427" i="1"/>
  <c r="AL427" i="1"/>
  <c r="AF427" i="1"/>
  <c r="AE427" i="1"/>
  <c r="AD427" i="1"/>
  <c r="AC427" i="1"/>
  <c r="AB427" i="1"/>
  <c r="AA427" i="1"/>
  <c r="Z427" i="1"/>
  <c r="Y427" i="1"/>
  <c r="AK427" i="1" s="1"/>
  <c r="X427" i="1"/>
  <c r="W427" i="1"/>
  <c r="V427" i="1"/>
  <c r="U427" i="1"/>
  <c r="T427" i="1"/>
  <c r="S427" i="1"/>
  <c r="R427" i="1"/>
  <c r="Q427" i="1"/>
  <c r="O427" i="1"/>
  <c r="N427" i="1"/>
  <c r="M427" i="1"/>
  <c r="L427" i="1"/>
  <c r="K427" i="1"/>
  <c r="H427" i="1"/>
  <c r="G427" i="1"/>
  <c r="F427" i="1"/>
  <c r="E427" i="1"/>
  <c r="C427" i="1"/>
  <c r="C427" i="4" s="1"/>
  <c r="AM426" i="1"/>
  <c r="AL426" i="1"/>
  <c r="AF426" i="1"/>
  <c r="AE426" i="1"/>
  <c r="AD426" i="1"/>
  <c r="AC426" i="1"/>
  <c r="AB426" i="1"/>
  <c r="AA426" i="1"/>
  <c r="Z426" i="1"/>
  <c r="Y426" i="1"/>
  <c r="AK426" i="1" s="1"/>
  <c r="X426" i="1"/>
  <c r="W426" i="1"/>
  <c r="V426" i="1"/>
  <c r="U426" i="1"/>
  <c r="T426" i="1"/>
  <c r="S426" i="1"/>
  <c r="R426" i="1"/>
  <c r="Q426" i="1"/>
  <c r="O426" i="1"/>
  <c r="N426" i="1"/>
  <c r="M426" i="1"/>
  <c r="L426" i="1"/>
  <c r="K426" i="1"/>
  <c r="H426" i="1"/>
  <c r="G426" i="1"/>
  <c r="F426" i="1"/>
  <c r="E426" i="1"/>
  <c r="C426" i="1"/>
  <c r="C426" i="4" s="1"/>
  <c r="AM425" i="1"/>
  <c r="AL425" i="1"/>
  <c r="AF425" i="1"/>
  <c r="AE425" i="1"/>
  <c r="AD425" i="1"/>
  <c r="AC425" i="1"/>
  <c r="AB425" i="1"/>
  <c r="AA425" i="1"/>
  <c r="Z425" i="1"/>
  <c r="Y425" i="1"/>
  <c r="AK425" i="1" s="1"/>
  <c r="X425" i="1"/>
  <c r="W425" i="1"/>
  <c r="V425" i="1"/>
  <c r="U425" i="1"/>
  <c r="T425" i="1"/>
  <c r="S425" i="1"/>
  <c r="R425" i="1"/>
  <c r="Q425" i="1"/>
  <c r="O425" i="1"/>
  <c r="N425" i="1"/>
  <c r="M425" i="1"/>
  <c r="L425" i="1"/>
  <c r="K425" i="1"/>
  <c r="H425" i="1"/>
  <c r="G425" i="1"/>
  <c r="F425" i="1"/>
  <c r="E425" i="1"/>
  <c r="C425" i="1"/>
  <c r="C425" i="4" s="1"/>
  <c r="AM424" i="1"/>
  <c r="AL424" i="1"/>
  <c r="AF424" i="1"/>
  <c r="AE424" i="1"/>
  <c r="AD424" i="1"/>
  <c r="AC424" i="1"/>
  <c r="AB424" i="1"/>
  <c r="AA424" i="1"/>
  <c r="Z424" i="1"/>
  <c r="Y424" i="1"/>
  <c r="AK424" i="1" s="1"/>
  <c r="X424" i="1"/>
  <c r="W424" i="1"/>
  <c r="V424" i="1"/>
  <c r="U424" i="1"/>
  <c r="T424" i="1"/>
  <c r="S424" i="1"/>
  <c r="R424" i="1"/>
  <c r="Q424" i="1"/>
  <c r="O424" i="1"/>
  <c r="N424" i="1"/>
  <c r="M424" i="1"/>
  <c r="L424" i="1"/>
  <c r="K424" i="1"/>
  <c r="H424" i="1"/>
  <c r="G424" i="1"/>
  <c r="F424" i="1"/>
  <c r="E424" i="1"/>
  <c r="C424" i="1"/>
  <c r="C424" i="4" s="1"/>
  <c r="AM423" i="1"/>
  <c r="AL423" i="1"/>
  <c r="AF423" i="1"/>
  <c r="AE423" i="1"/>
  <c r="AD423" i="1"/>
  <c r="AC423" i="1"/>
  <c r="AB423" i="1"/>
  <c r="AA423" i="1"/>
  <c r="Z423" i="1"/>
  <c r="Y423" i="1"/>
  <c r="AK423" i="1" s="1"/>
  <c r="X423" i="1"/>
  <c r="W423" i="1"/>
  <c r="V423" i="1"/>
  <c r="U423" i="1"/>
  <c r="T423" i="1"/>
  <c r="S423" i="1"/>
  <c r="R423" i="1"/>
  <c r="Q423" i="1"/>
  <c r="O423" i="1"/>
  <c r="N423" i="1"/>
  <c r="M423" i="1"/>
  <c r="L423" i="1"/>
  <c r="K423" i="1"/>
  <c r="H423" i="1"/>
  <c r="G423" i="1"/>
  <c r="F423" i="1"/>
  <c r="E423" i="1"/>
  <c r="C423" i="1"/>
  <c r="C423" i="4" s="1"/>
  <c r="AM422" i="1"/>
  <c r="AL422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Q422" i="1"/>
  <c r="O422" i="1"/>
  <c r="N422" i="1"/>
  <c r="M422" i="1"/>
  <c r="L422" i="1"/>
  <c r="K422" i="1"/>
  <c r="H422" i="1"/>
  <c r="G422" i="1"/>
  <c r="F422" i="1"/>
  <c r="E422" i="1"/>
  <c r="C422" i="1"/>
  <c r="C422" i="4" s="1"/>
  <c r="AM421" i="1"/>
  <c r="AL421" i="1"/>
  <c r="AF421" i="1"/>
  <c r="AE421" i="1"/>
  <c r="AD421" i="1"/>
  <c r="AC421" i="1"/>
  <c r="AB421" i="1"/>
  <c r="AA421" i="1"/>
  <c r="Z421" i="1"/>
  <c r="Y421" i="1"/>
  <c r="AK421" i="1" s="1"/>
  <c r="X421" i="1"/>
  <c r="W421" i="1"/>
  <c r="V421" i="1"/>
  <c r="U421" i="1"/>
  <c r="T421" i="1"/>
  <c r="S421" i="1"/>
  <c r="R421" i="1"/>
  <c r="Q421" i="1"/>
  <c r="O421" i="1"/>
  <c r="N421" i="1"/>
  <c r="M421" i="1"/>
  <c r="L421" i="1"/>
  <c r="K421" i="1"/>
  <c r="H421" i="1"/>
  <c r="G421" i="1"/>
  <c r="F421" i="1"/>
  <c r="E421" i="1"/>
  <c r="C421" i="1"/>
  <c r="C421" i="4" s="1"/>
  <c r="AM420" i="1"/>
  <c r="AL420" i="1"/>
  <c r="AF420" i="1"/>
  <c r="AE420" i="1"/>
  <c r="AD420" i="1"/>
  <c r="AC420" i="1"/>
  <c r="AB420" i="1"/>
  <c r="AA420" i="1"/>
  <c r="Z420" i="1"/>
  <c r="Y420" i="1"/>
  <c r="AK420" i="1" s="1"/>
  <c r="X420" i="1"/>
  <c r="W420" i="1"/>
  <c r="V420" i="1"/>
  <c r="U420" i="1"/>
  <c r="T420" i="1"/>
  <c r="S420" i="1"/>
  <c r="R420" i="1"/>
  <c r="Q420" i="1"/>
  <c r="O420" i="1"/>
  <c r="N420" i="1"/>
  <c r="M420" i="1"/>
  <c r="L420" i="1"/>
  <c r="K420" i="1"/>
  <c r="H420" i="1"/>
  <c r="G420" i="1"/>
  <c r="F420" i="1"/>
  <c r="E420" i="1"/>
  <c r="C420" i="1"/>
  <c r="C420" i="4" s="1"/>
  <c r="AM419" i="1"/>
  <c r="AL419" i="1"/>
  <c r="AF419" i="1"/>
  <c r="AE419" i="1"/>
  <c r="AD419" i="1"/>
  <c r="AC419" i="1"/>
  <c r="AB419" i="1"/>
  <c r="AA419" i="1"/>
  <c r="Z419" i="1"/>
  <c r="Y419" i="1"/>
  <c r="AK419" i="1" s="1"/>
  <c r="X419" i="1"/>
  <c r="W419" i="1"/>
  <c r="V419" i="1"/>
  <c r="U419" i="1"/>
  <c r="T419" i="1"/>
  <c r="S419" i="1"/>
  <c r="R419" i="1"/>
  <c r="Q419" i="1"/>
  <c r="O419" i="1"/>
  <c r="N419" i="1"/>
  <c r="M419" i="1"/>
  <c r="L419" i="1"/>
  <c r="K419" i="1"/>
  <c r="H419" i="1"/>
  <c r="G419" i="1"/>
  <c r="F419" i="1"/>
  <c r="E419" i="1"/>
  <c r="C419" i="1"/>
  <c r="C419" i="4" s="1"/>
  <c r="AM418" i="1"/>
  <c r="AL418" i="1"/>
  <c r="AF418" i="1"/>
  <c r="AE418" i="1"/>
  <c r="AD418" i="1"/>
  <c r="AC418" i="1"/>
  <c r="AB418" i="1"/>
  <c r="AA418" i="1"/>
  <c r="Z418" i="1"/>
  <c r="Y418" i="1"/>
  <c r="AK418" i="1" s="1"/>
  <c r="X418" i="1"/>
  <c r="W418" i="1"/>
  <c r="V418" i="1"/>
  <c r="U418" i="1"/>
  <c r="T418" i="1"/>
  <c r="S418" i="1"/>
  <c r="R418" i="1"/>
  <c r="Q418" i="1"/>
  <c r="O418" i="1"/>
  <c r="N418" i="1"/>
  <c r="M418" i="1"/>
  <c r="L418" i="1"/>
  <c r="K418" i="1"/>
  <c r="H418" i="1"/>
  <c r="G418" i="1"/>
  <c r="F418" i="1"/>
  <c r="E418" i="1"/>
  <c r="C418" i="1"/>
  <c r="C418" i="4" s="1"/>
  <c r="AM417" i="1"/>
  <c r="AL417" i="1"/>
  <c r="AF417" i="1"/>
  <c r="AE417" i="1"/>
  <c r="AD417" i="1"/>
  <c r="AC417" i="1"/>
  <c r="AB417" i="1"/>
  <c r="AA417" i="1"/>
  <c r="Z417" i="1"/>
  <c r="Y417" i="1"/>
  <c r="AK417" i="1" s="1"/>
  <c r="X417" i="1"/>
  <c r="W417" i="1"/>
  <c r="V417" i="1"/>
  <c r="U417" i="1"/>
  <c r="T417" i="1"/>
  <c r="S417" i="1"/>
  <c r="R417" i="1"/>
  <c r="Q417" i="1"/>
  <c r="O417" i="1"/>
  <c r="N417" i="1"/>
  <c r="M417" i="1"/>
  <c r="L417" i="1"/>
  <c r="K417" i="1"/>
  <c r="H417" i="1"/>
  <c r="G417" i="1"/>
  <c r="F417" i="1"/>
  <c r="E417" i="1"/>
  <c r="C417" i="1"/>
  <c r="C417" i="4" s="1"/>
  <c r="AM416" i="1"/>
  <c r="AL416" i="1"/>
  <c r="AF416" i="1"/>
  <c r="AE416" i="1"/>
  <c r="AD416" i="1"/>
  <c r="AC416" i="1"/>
  <c r="AB416" i="1"/>
  <c r="AA416" i="1"/>
  <c r="Z416" i="1"/>
  <c r="Y416" i="1"/>
  <c r="AK416" i="1" s="1"/>
  <c r="X416" i="1"/>
  <c r="W416" i="1"/>
  <c r="V416" i="1"/>
  <c r="U416" i="1"/>
  <c r="T416" i="1"/>
  <c r="S416" i="1"/>
  <c r="R416" i="1"/>
  <c r="Q416" i="1"/>
  <c r="O416" i="1"/>
  <c r="N416" i="1"/>
  <c r="M416" i="1"/>
  <c r="L416" i="1"/>
  <c r="K416" i="1"/>
  <c r="H416" i="1"/>
  <c r="G416" i="1"/>
  <c r="F416" i="1"/>
  <c r="E416" i="1"/>
  <c r="C416" i="1"/>
  <c r="C416" i="4" s="1"/>
  <c r="AM415" i="1"/>
  <c r="AL415" i="1"/>
  <c r="AF415" i="1"/>
  <c r="AE415" i="1"/>
  <c r="AD415" i="1"/>
  <c r="AC415" i="1"/>
  <c r="AB415" i="1"/>
  <c r="AA415" i="1"/>
  <c r="Z415" i="1"/>
  <c r="Y415" i="1"/>
  <c r="AK415" i="1" s="1"/>
  <c r="X415" i="1"/>
  <c r="W415" i="1"/>
  <c r="V415" i="1"/>
  <c r="U415" i="1"/>
  <c r="T415" i="1"/>
  <c r="S415" i="1"/>
  <c r="R415" i="1"/>
  <c r="Q415" i="1"/>
  <c r="O415" i="1"/>
  <c r="N415" i="1"/>
  <c r="M415" i="1"/>
  <c r="L415" i="1"/>
  <c r="K415" i="1"/>
  <c r="H415" i="1"/>
  <c r="G415" i="1"/>
  <c r="F415" i="1"/>
  <c r="E415" i="1"/>
  <c r="C415" i="1"/>
  <c r="C415" i="4" s="1"/>
  <c r="AM414" i="1"/>
  <c r="AL414" i="1"/>
  <c r="AF414" i="1"/>
  <c r="AE414" i="1"/>
  <c r="AD414" i="1"/>
  <c r="AC414" i="1"/>
  <c r="AB414" i="1"/>
  <c r="AA414" i="1"/>
  <c r="Z414" i="1"/>
  <c r="Y414" i="1"/>
  <c r="AK414" i="1" s="1"/>
  <c r="X414" i="1"/>
  <c r="W414" i="1"/>
  <c r="V414" i="1"/>
  <c r="U414" i="1"/>
  <c r="T414" i="1"/>
  <c r="S414" i="1"/>
  <c r="R414" i="1"/>
  <c r="Q414" i="1"/>
  <c r="O414" i="1"/>
  <c r="N414" i="1"/>
  <c r="M414" i="1"/>
  <c r="L414" i="1"/>
  <c r="K414" i="1"/>
  <c r="H414" i="1"/>
  <c r="G414" i="1"/>
  <c r="F414" i="1"/>
  <c r="E414" i="1"/>
  <c r="C414" i="1"/>
  <c r="C414" i="4" s="1"/>
  <c r="AM413" i="1"/>
  <c r="AL413" i="1"/>
  <c r="AF413" i="1"/>
  <c r="AE413" i="1"/>
  <c r="AD413" i="1"/>
  <c r="AC413" i="1"/>
  <c r="AB413" i="1"/>
  <c r="AA413" i="1"/>
  <c r="Z413" i="1"/>
  <c r="Y413" i="1"/>
  <c r="AK413" i="1" s="1"/>
  <c r="X413" i="1"/>
  <c r="W413" i="1"/>
  <c r="V413" i="1"/>
  <c r="U413" i="1"/>
  <c r="T413" i="1"/>
  <c r="S413" i="1"/>
  <c r="R413" i="1"/>
  <c r="Q413" i="1"/>
  <c r="O413" i="1"/>
  <c r="N413" i="1"/>
  <c r="M413" i="1"/>
  <c r="L413" i="1"/>
  <c r="K413" i="1"/>
  <c r="H413" i="1"/>
  <c r="G413" i="1"/>
  <c r="F413" i="1"/>
  <c r="E413" i="1"/>
  <c r="C413" i="1"/>
  <c r="C413" i="4" s="1"/>
  <c r="AM412" i="1"/>
  <c r="AL412" i="1"/>
  <c r="AF412" i="1"/>
  <c r="AE412" i="1"/>
  <c r="AD412" i="1"/>
  <c r="AC412" i="1"/>
  <c r="AB412" i="1"/>
  <c r="AA412" i="1"/>
  <c r="Z412" i="1"/>
  <c r="Y412" i="1"/>
  <c r="AK412" i="1" s="1"/>
  <c r="X412" i="1"/>
  <c r="W412" i="1"/>
  <c r="V412" i="1"/>
  <c r="U412" i="1"/>
  <c r="T412" i="1"/>
  <c r="S412" i="1"/>
  <c r="R412" i="1"/>
  <c r="Q412" i="1"/>
  <c r="O412" i="1"/>
  <c r="N412" i="1"/>
  <c r="M412" i="1"/>
  <c r="L412" i="1"/>
  <c r="K412" i="1"/>
  <c r="H412" i="1"/>
  <c r="G412" i="1"/>
  <c r="F412" i="1"/>
  <c r="E412" i="1"/>
  <c r="C412" i="1"/>
  <c r="C412" i="4" s="1"/>
  <c r="AM411" i="1"/>
  <c r="AL411" i="1"/>
  <c r="AF411" i="1"/>
  <c r="AE411" i="1"/>
  <c r="AD411" i="1"/>
  <c r="AC411" i="1"/>
  <c r="AB411" i="1"/>
  <c r="AA411" i="1"/>
  <c r="Z411" i="1"/>
  <c r="Y411" i="1"/>
  <c r="AK411" i="1" s="1"/>
  <c r="X411" i="1"/>
  <c r="W411" i="1"/>
  <c r="V411" i="1"/>
  <c r="U411" i="1"/>
  <c r="T411" i="1"/>
  <c r="S411" i="1"/>
  <c r="R411" i="1"/>
  <c r="Q411" i="1"/>
  <c r="O411" i="1"/>
  <c r="N411" i="1"/>
  <c r="M411" i="1"/>
  <c r="L411" i="1"/>
  <c r="K411" i="1"/>
  <c r="H411" i="1"/>
  <c r="G411" i="1"/>
  <c r="F411" i="1"/>
  <c r="E411" i="1"/>
  <c r="C411" i="1"/>
  <c r="C411" i="4" s="1"/>
  <c r="AM410" i="1"/>
  <c r="AL410" i="1"/>
  <c r="AF410" i="1"/>
  <c r="AE410" i="1"/>
  <c r="AD410" i="1"/>
  <c r="AC410" i="1"/>
  <c r="AB410" i="1"/>
  <c r="AA410" i="1"/>
  <c r="Z410" i="1"/>
  <c r="Y410" i="1"/>
  <c r="AK410" i="1" s="1"/>
  <c r="X410" i="1"/>
  <c r="W410" i="1"/>
  <c r="V410" i="1"/>
  <c r="U410" i="1"/>
  <c r="T410" i="1"/>
  <c r="S410" i="1"/>
  <c r="R410" i="1"/>
  <c r="Q410" i="1"/>
  <c r="O410" i="1"/>
  <c r="N410" i="1"/>
  <c r="M410" i="1"/>
  <c r="L410" i="1"/>
  <c r="K410" i="1"/>
  <c r="H410" i="1"/>
  <c r="G410" i="1"/>
  <c r="F410" i="1"/>
  <c r="E410" i="1"/>
  <c r="C410" i="1"/>
  <c r="C410" i="4" s="1"/>
  <c r="AM409" i="1"/>
  <c r="AL409" i="1"/>
  <c r="AF409" i="1"/>
  <c r="AE409" i="1"/>
  <c r="AD409" i="1"/>
  <c r="AC409" i="1"/>
  <c r="AB409" i="1"/>
  <c r="AA409" i="1"/>
  <c r="Z409" i="1"/>
  <c r="Y409" i="1"/>
  <c r="AK409" i="1" s="1"/>
  <c r="X409" i="1"/>
  <c r="W409" i="1"/>
  <c r="V409" i="1"/>
  <c r="U409" i="1"/>
  <c r="T409" i="1"/>
  <c r="S409" i="1"/>
  <c r="R409" i="1"/>
  <c r="Q409" i="1"/>
  <c r="O409" i="1"/>
  <c r="N409" i="1"/>
  <c r="M409" i="1"/>
  <c r="L409" i="1"/>
  <c r="K409" i="1"/>
  <c r="H409" i="1"/>
  <c r="G409" i="1"/>
  <c r="F409" i="1"/>
  <c r="E409" i="1"/>
  <c r="C409" i="1"/>
  <c r="C409" i="4" s="1"/>
  <c r="AM408" i="1"/>
  <c r="AL408" i="1"/>
  <c r="AF408" i="1"/>
  <c r="AE408" i="1"/>
  <c r="AD408" i="1"/>
  <c r="AC408" i="1"/>
  <c r="AB408" i="1"/>
  <c r="AA408" i="1"/>
  <c r="Z408" i="1"/>
  <c r="Y408" i="1"/>
  <c r="AK408" i="1" s="1"/>
  <c r="X408" i="1"/>
  <c r="W408" i="1"/>
  <c r="V408" i="1"/>
  <c r="U408" i="1"/>
  <c r="T408" i="1"/>
  <c r="S408" i="1"/>
  <c r="R408" i="1"/>
  <c r="Q408" i="1"/>
  <c r="O408" i="1"/>
  <c r="N408" i="1"/>
  <c r="M408" i="1"/>
  <c r="L408" i="1"/>
  <c r="K408" i="1"/>
  <c r="H408" i="1"/>
  <c r="G408" i="1"/>
  <c r="F408" i="1"/>
  <c r="E408" i="1"/>
  <c r="C408" i="1"/>
  <c r="C408" i="4" s="1"/>
  <c r="AM407" i="1"/>
  <c r="AL407" i="1"/>
  <c r="AF407" i="1"/>
  <c r="AE407" i="1"/>
  <c r="AD407" i="1"/>
  <c r="AC407" i="1"/>
  <c r="AB407" i="1"/>
  <c r="AA407" i="1"/>
  <c r="Z407" i="1"/>
  <c r="Y407" i="1"/>
  <c r="AK407" i="1" s="1"/>
  <c r="X407" i="1"/>
  <c r="W407" i="1"/>
  <c r="V407" i="1"/>
  <c r="U407" i="1"/>
  <c r="T407" i="1"/>
  <c r="S407" i="1"/>
  <c r="R407" i="1"/>
  <c r="Q407" i="1"/>
  <c r="O407" i="1"/>
  <c r="N407" i="1"/>
  <c r="M407" i="1"/>
  <c r="L407" i="1"/>
  <c r="K407" i="1"/>
  <c r="H407" i="1"/>
  <c r="G407" i="1"/>
  <c r="F407" i="1"/>
  <c r="E407" i="1"/>
  <c r="C407" i="1"/>
  <c r="C407" i="4" s="1"/>
  <c r="AM406" i="1"/>
  <c r="AL406" i="1"/>
  <c r="AF406" i="1"/>
  <c r="AE406" i="1"/>
  <c r="AD406" i="1"/>
  <c r="AC406" i="1"/>
  <c r="AB406" i="1"/>
  <c r="AA406" i="1"/>
  <c r="Z406" i="1"/>
  <c r="Y406" i="1"/>
  <c r="AK406" i="1" s="1"/>
  <c r="X406" i="1"/>
  <c r="W406" i="1"/>
  <c r="V406" i="1"/>
  <c r="U406" i="1"/>
  <c r="T406" i="1"/>
  <c r="S406" i="1"/>
  <c r="R406" i="1"/>
  <c r="Q406" i="1"/>
  <c r="O406" i="1"/>
  <c r="N406" i="1"/>
  <c r="M406" i="1"/>
  <c r="L406" i="1"/>
  <c r="K406" i="1"/>
  <c r="H406" i="1"/>
  <c r="G406" i="1"/>
  <c r="F406" i="1"/>
  <c r="E406" i="1"/>
  <c r="C406" i="1"/>
  <c r="C406" i="4" s="1"/>
  <c r="AM405" i="1"/>
  <c r="AL405" i="1"/>
  <c r="AF405" i="1"/>
  <c r="AE405" i="1"/>
  <c r="AD405" i="1"/>
  <c r="AC405" i="1"/>
  <c r="AB405" i="1"/>
  <c r="AA405" i="1"/>
  <c r="Z405" i="1"/>
  <c r="Y405" i="1"/>
  <c r="AK405" i="1" s="1"/>
  <c r="X405" i="1"/>
  <c r="W405" i="1"/>
  <c r="V405" i="1"/>
  <c r="U405" i="1"/>
  <c r="T405" i="1"/>
  <c r="S405" i="1"/>
  <c r="R405" i="1"/>
  <c r="Q405" i="1"/>
  <c r="O405" i="1"/>
  <c r="N405" i="1"/>
  <c r="M405" i="1"/>
  <c r="L405" i="1"/>
  <c r="K405" i="1"/>
  <c r="H405" i="1"/>
  <c r="G405" i="1"/>
  <c r="F405" i="1"/>
  <c r="E405" i="1"/>
  <c r="C405" i="1"/>
  <c r="C405" i="4" s="1"/>
  <c r="AM404" i="1"/>
  <c r="AL404" i="1"/>
  <c r="AF404" i="1"/>
  <c r="AE404" i="1"/>
  <c r="AD404" i="1"/>
  <c r="AC404" i="1"/>
  <c r="AB404" i="1"/>
  <c r="AA404" i="1"/>
  <c r="Z404" i="1"/>
  <c r="Y404" i="1"/>
  <c r="AK404" i="1" s="1"/>
  <c r="X404" i="1"/>
  <c r="W404" i="1"/>
  <c r="V404" i="1"/>
  <c r="U404" i="1"/>
  <c r="T404" i="1"/>
  <c r="S404" i="1"/>
  <c r="R404" i="1"/>
  <c r="Q404" i="1"/>
  <c r="O404" i="1"/>
  <c r="N404" i="1"/>
  <c r="M404" i="1"/>
  <c r="L404" i="1"/>
  <c r="K404" i="1"/>
  <c r="H404" i="1"/>
  <c r="G404" i="1"/>
  <c r="F404" i="1"/>
  <c r="E404" i="1"/>
  <c r="C404" i="1"/>
  <c r="C404" i="4" s="1"/>
  <c r="AM403" i="1"/>
  <c r="AL403" i="1"/>
  <c r="AF403" i="1"/>
  <c r="AE403" i="1"/>
  <c r="AD403" i="1"/>
  <c r="AC403" i="1"/>
  <c r="AB403" i="1"/>
  <c r="AA403" i="1"/>
  <c r="Z403" i="1"/>
  <c r="Y403" i="1"/>
  <c r="AK403" i="1" s="1"/>
  <c r="X403" i="1"/>
  <c r="W403" i="1"/>
  <c r="V403" i="1"/>
  <c r="U403" i="1"/>
  <c r="T403" i="1"/>
  <c r="S403" i="1"/>
  <c r="R403" i="1"/>
  <c r="Q403" i="1"/>
  <c r="O403" i="1"/>
  <c r="N403" i="1"/>
  <c r="M403" i="1"/>
  <c r="L403" i="1"/>
  <c r="K403" i="1"/>
  <c r="H403" i="1"/>
  <c r="G403" i="1"/>
  <c r="F403" i="1"/>
  <c r="E403" i="1"/>
  <c r="C403" i="1"/>
  <c r="C403" i="4" s="1"/>
  <c r="AM402" i="1"/>
  <c r="AL402" i="1"/>
  <c r="AF402" i="1"/>
  <c r="AE402" i="1"/>
  <c r="AD402" i="1"/>
  <c r="AC402" i="1"/>
  <c r="AB402" i="1"/>
  <c r="AA402" i="1"/>
  <c r="Z402" i="1"/>
  <c r="Y402" i="1"/>
  <c r="AK402" i="1" s="1"/>
  <c r="X402" i="1"/>
  <c r="W402" i="1"/>
  <c r="V402" i="1"/>
  <c r="U402" i="1"/>
  <c r="T402" i="1"/>
  <c r="S402" i="1"/>
  <c r="R402" i="1"/>
  <c r="Q402" i="1"/>
  <c r="O402" i="1"/>
  <c r="N402" i="1"/>
  <c r="M402" i="1"/>
  <c r="L402" i="1"/>
  <c r="K402" i="1"/>
  <c r="H402" i="1"/>
  <c r="G402" i="1"/>
  <c r="F402" i="1"/>
  <c r="E402" i="1"/>
  <c r="C402" i="1"/>
  <c r="C402" i="4" s="1"/>
  <c r="AM401" i="1"/>
  <c r="AL401" i="1"/>
  <c r="AF401" i="1"/>
  <c r="AE401" i="1"/>
  <c r="AD401" i="1"/>
  <c r="AC401" i="1"/>
  <c r="AB401" i="1"/>
  <c r="AA401" i="1"/>
  <c r="Z401" i="1"/>
  <c r="Y401" i="1"/>
  <c r="AK401" i="1" s="1"/>
  <c r="X401" i="1"/>
  <c r="W401" i="1"/>
  <c r="V401" i="1"/>
  <c r="U401" i="1"/>
  <c r="T401" i="1"/>
  <c r="S401" i="1"/>
  <c r="R401" i="1"/>
  <c r="Q401" i="1"/>
  <c r="O401" i="1"/>
  <c r="N401" i="1"/>
  <c r="M401" i="1"/>
  <c r="L401" i="1"/>
  <c r="K401" i="1"/>
  <c r="H401" i="1"/>
  <c r="G401" i="1"/>
  <c r="F401" i="1"/>
  <c r="E401" i="1"/>
  <c r="C401" i="1"/>
  <c r="C401" i="4" s="1"/>
  <c r="AM400" i="1"/>
  <c r="AL400" i="1"/>
  <c r="AF400" i="1"/>
  <c r="AE400" i="1"/>
  <c r="AD400" i="1"/>
  <c r="AC400" i="1"/>
  <c r="AB400" i="1"/>
  <c r="AA400" i="1"/>
  <c r="Z400" i="1"/>
  <c r="Y400" i="1"/>
  <c r="AK400" i="1" s="1"/>
  <c r="X400" i="1"/>
  <c r="W400" i="1"/>
  <c r="V400" i="1"/>
  <c r="U400" i="1"/>
  <c r="T400" i="1"/>
  <c r="S400" i="1"/>
  <c r="R400" i="1"/>
  <c r="Q400" i="1"/>
  <c r="O400" i="1"/>
  <c r="N400" i="1"/>
  <c r="M400" i="1"/>
  <c r="L400" i="1"/>
  <c r="K400" i="1"/>
  <c r="H400" i="1"/>
  <c r="G400" i="1"/>
  <c r="F400" i="1"/>
  <c r="E400" i="1"/>
  <c r="C400" i="1"/>
  <c r="C400" i="4" s="1"/>
  <c r="AM399" i="1"/>
  <c r="AL399" i="1"/>
  <c r="AF399" i="1"/>
  <c r="AE399" i="1"/>
  <c r="AD399" i="1"/>
  <c r="AC399" i="1"/>
  <c r="AB399" i="1"/>
  <c r="AA399" i="1"/>
  <c r="Z399" i="1"/>
  <c r="Y399" i="1"/>
  <c r="AK399" i="1" s="1"/>
  <c r="X399" i="1"/>
  <c r="W399" i="1"/>
  <c r="V399" i="1"/>
  <c r="U399" i="1"/>
  <c r="T399" i="1"/>
  <c r="S399" i="1"/>
  <c r="R399" i="1"/>
  <c r="Q399" i="1"/>
  <c r="O399" i="1"/>
  <c r="N399" i="1"/>
  <c r="M399" i="1"/>
  <c r="L399" i="1"/>
  <c r="K399" i="1"/>
  <c r="H399" i="1"/>
  <c r="G399" i="1"/>
  <c r="F399" i="1"/>
  <c r="E399" i="1"/>
  <c r="C399" i="1"/>
  <c r="C399" i="4" s="1"/>
  <c r="AM398" i="1"/>
  <c r="AL398" i="1"/>
  <c r="AF398" i="1"/>
  <c r="AE398" i="1"/>
  <c r="AD398" i="1"/>
  <c r="AC398" i="1"/>
  <c r="AB398" i="1"/>
  <c r="AA398" i="1"/>
  <c r="Z398" i="1"/>
  <c r="Y398" i="1"/>
  <c r="AK398" i="1" s="1"/>
  <c r="X398" i="1"/>
  <c r="W398" i="1"/>
  <c r="V398" i="1"/>
  <c r="U398" i="1"/>
  <c r="T398" i="1"/>
  <c r="S398" i="1"/>
  <c r="R398" i="1"/>
  <c r="Q398" i="1"/>
  <c r="O398" i="1"/>
  <c r="N398" i="1"/>
  <c r="M398" i="1"/>
  <c r="L398" i="1"/>
  <c r="K398" i="1"/>
  <c r="H398" i="1"/>
  <c r="G398" i="1"/>
  <c r="F398" i="1"/>
  <c r="E398" i="1"/>
  <c r="C398" i="1"/>
  <c r="C398" i="4" s="1"/>
  <c r="AM397" i="1"/>
  <c r="AL397" i="1"/>
  <c r="AF397" i="1"/>
  <c r="AE397" i="1"/>
  <c r="AD397" i="1"/>
  <c r="AC397" i="1"/>
  <c r="AB397" i="1"/>
  <c r="AA397" i="1"/>
  <c r="Z397" i="1"/>
  <c r="Y397" i="1"/>
  <c r="AK397" i="1" s="1"/>
  <c r="X397" i="1"/>
  <c r="W397" i="1"/>
  <c r="V397" i="1"/>
  <c r="U397" i="1"/>
  <c r="T397" i="1"/>
  <c r="S397" i="1"/>
  <c r="R397" i="1"/>
  <c r="Q397" i="1"/>
  <c r="O397" i="1"/>
  <c r="N397" i="1"/>
  <c r="M397" i="1"/>
  <c r="L397" i="1"/>
  <c r="K397" i="1"/>
  <c r="H397" i="1"/>
  <c r="G397" i="1"/>
  <c r="F397" i="1"/>
  <c r="E397" i="1"/>
  <c r="C397" i="1"/>
  <c r="C397" i="4" s="1"/>
  <c r="AM396" i="1"/>
  <c r="AL396" i="1"/>
  <c r="AF396" i="1"/>
  <c r="AE396" i="1"/>
  <c r="AD396" i="1"/>
  <c r="AC396" i="1"/>
  <c r="AB396" i="1"/>
  <c r="AA396" i="1"/>
  <c r="Z396" i="1"/>
  <c r="Y396" i="1"/>
  <c r="AK396" i="1" s="1"/>
  <c r="X396" i="1"/>
  <c r="W396" i="1"/>
  <c r="V396" i="1"/>
  <c r="U396" i="1"/>
  <c r="T396" i="1"/>
  <c r="S396" i="1"/>
  <c r="R396" i="1"/>
  <c r="Q396" i="1"/>
  <c r="O396" i="1"/>
  <c r="N396" i="1"/>
  <c r="M396" i="1"/>
  <c r="L396" i="1"/>
  <c r="K396" i="1"/>
  <c r="H396" i="1"/>
  <c r="G396" i="1"/>
  <c r="F396" i="1"/>
  <c r="E396" i="1"/>
  <c r="C396" i="1"/>
  <c r="C396" i="4" s="1"/>
  <c r="AM395" i="1"/>
  <c r="AL395" i="1"/>
  <c r="AF395" i="1"/>
  <c r="AE395" i="1"/>
  <c r="AD395" i="1"/>
  <c r="AC395" i="1"/>
  <c r="AB395" i="1"/>
  <c r="AA395" i="1"/>
  <c r="Z395" i="1"/>
  <c r="Y395" i="1"/>
  <c r="AK395" i="1" s="1"/>
  <c r="X395" i="1"/>
  <c r="W395" i="1"/>
  <c r="V395" i="1"/>
  <c r="U395" i="1"/>
  <c r="T395" i="1"/>
  <c r="S395" i="1"/>
  <c r="R395" i="1"/>
  <c r="Q395" i="1"/>
  <c r="O395" i="1"/>
  <c r="N395" i="1"/>
  <c r="M395" i="1"/>
  <c r="L395" i="1"/>
  <c r="K395" i="1"/>
  <c r="H395" i="1"/>
  <c r="G395" i="1"/>
  <c r="F395" i="1"/>
  <c r="E395" i="1"/>
  <c r="C395" i="1"/>
  <c r="C395" i="4" s="1"/>
  <c r="AM394" i="1"/>
  <c r="AL394" i="1"/>
  <c r="AF394" i="1"/>
  <c r="AE394" i="1"/>
  <c r="AD394" i="1"/>
  <c r="AC394" i="1"/>
  <c r="AB394" i="1"/>
  <c r="AA394" i="1"/>
  <c r="Z394" i="1"/>
  <c r="Y394" i="1"/>
  <c r="AK394" i="1" s="1"/>
  <c r="X394" i="1"/>
  <c r="W394" i="1"/>
  <c r="V394" i="1"/>
  <c r="U394" i="1"/>
  <c r="T394" i="1"/>
  <c r="S394" i="1"/>
  <c r="R394" i="1"/>
  <c r="Q394" i="1"/>
  <c r="O394" i="1"/>
  <c r="N394" i="1"/>
  <c r="M394" i="1"/>
  <c r="L394" i="1"/>
  <c r="K394" i="1"/>
  <c r="H394" i="1"/>
  <c r="G394" i="1"/>
  <c r="F394" i="1"/>
  <c r="E394" i="1"/>
  <c r="C394" i="1"/>
  <c r="C394" i="4" s="1"/>
  <c r="AM393" i="1"/>
  <c r="AL393" i="1"/>
  <c r="AF393" i="1"/>
  <c r="AE393" i="1"/>
  <c r="AD393" i="1"/>
  <c r="AC393" i="1"/>
  <c r="AB393" i="1"/>
  <c r="AA393" i="1"/>
  <c r="Z393" i="1"/>
  <c r="Y393" i="1"/>
  <c r="AK393" i="1" s="1"/>
  <c r="X393" i="1"/>
  <c r="W393" i="1"/>
  <c r="V393" i="1"/>
  <c r="U393" i="1"/>
  <c r="T393" i="1"/>
  <c r="S393" i="1"/>
  <c r="R393" i="1"/>
  <c r="Q393" i="1"/>
  <c r="O393" i="1"/>
  <c r="N393" i="1"/>
  <c r="M393" i="1"/>
  <c r="L393" i="1"/>
  <c r="K393" i="1"/>
  <c r="H393" i="1"/>
  <c r="G393" i="1"/>
  <c r="F393" i="1"/>
  <c r="E393" i="1"/>
  <c r="C393" i="1"/>
  <c r="C393" i="4" s="1"/>
  <c r="AM392" i="1"/>
  <c r="AL392" i="1"/>
  <c r="AF392" i="1"/>
  <c r="AE392" i="1"/>
  <c r="AD392" i="1"/>
  <c r="AC392" i="1"/>
  <c r="AB392" i="1"/>
  <c r="AA392" i="1"/>
  <c r="Z392" i="1"/>
  <c r="Y392" i="1"/>
  <c r="AK392" i="1" s="1"/>
  <c r="X392" i="1"/>
  <c r="W392" i="1"/>
  <c r="V392" i="1"/>
  <c r="U392" i="1"/>
  <c r="T392" i="1"/>
  <c r="S392" i="1"/>
  <c r="R392" i="1"/>
  <c r="Q392" i="1"/>
  <c r="O392" i="1"/>
  <c r="N392" i="1"/>
  <c r="M392" i="1"/>
  <c r="L392" i="1"/>
  <c r="K392" i="1"/>
  <c r="H392" i="1"/>
  <c r="G392" i="1"/>
  <c r="F392" i="1"/>
  <c r="E392" i="1"/>
  <c r="C392" i="1"/>
  <c r="C392" i="4" s="1"/>
  <c r="AM391" i="1"/>
  <c r="AL391" i="1"/>
  <c r="AF391" i="1"/>
  <c r="AE391" i="1"/>
  <c r="AD391" i="1"/>
  <c r="AC391" i="1"/>
  <c r="AB391" i="1"/>
  <c r="AA391" i="1"/>
  <c r="Z391" i="1"/>
  <c r="Y391" i="1"/>
  <c r="AK391" i="1" s="1"/>
  <c r="X391" i="1"/>
  <c r="W391" i="1"/>
  <c r="V391" i="1"/>
  <c r="U391" i="1"/>
  <c r="T391" i="1"/>
  <c r="S391" i="1"/>
  <c r="R391" i="1"/>
  <c r="Q391" i="1"/>
  <c r="O391" i="1"/>
  <c r="N391" i="1"/>
  <c r="M391" i="1"/>
  <c r="L391" i="1"/>
  <c r="K391" i="1"/>
  <c r="H391" i="1"/>
  <c r="G391" i="1"/>
  <c r="F391" i="1"/>
  <c r="E391" i="1"/>
  <c r="C391" i="1"/>
  <c r="C391" i="4" s="1"/>
  <c r="AM390" i="1"/>
  <c r="AL390" i="1"/>
  <c r="AF390" i="1"/>
  <c r="AE390" i="1"/>
  <c r="AD390" i="1"/>
  <c r="AC390" i="1"/>
  <c r="AB390" i="1"/>
  <c r="AA390" i="1"/>
  <c r="Z390" i="1"/>
  <c r="Y390" i="1"/>
  <c r="AK390" i="1" s="1"/>
  <c r="X390" i="1"/>
  <c r="W390" i="1"/>
  <c r="V390" i="1"/>
  <c r="U390" i="1"/>
  <c r="T390" i="1"/>
  <c r="S390" i="1"/>
  <c r="R390" i="1"/>
  <c r="Q390" i="1"/>
  <c r="O390" i="1"/>
  <c r="N390" i="1"/>
  <c r="M390" i="1"/>
  <c r="L390" i="1"/>
  <c r="K390" i="1"/>
  <c r="H390" i="1"/>
  <c r="G390" i="1"/>
  <c r="F390" i="1"/>
  <c r="E390" i="1"/>
  <c r="C390" i="1"/>
  <c r="C390" i="4" s="1"/>
  <c r="AM389" i="1"/>
  <c r="AL389" i="1"/>
  <c r="AF389" i="1"/>
  <c r="AE389" i="1"/>
  <c r="AD389" i="1"/>
  <c r="AC389" i="1"/>
  <c r="AB389" i="1"/>
  <c r="AA389" i="1"/>
  <c r="Z389" i="1"/>
  <c r="Y389" i="1"/>
  <c r="AK389" i="1" s="1"/>
  <c r="X389" i="1"/>
  <c r="W389" i="1"/>
  <c r="V389" i="1"/>
  <c r="U389" i="1"/>
  <c r="T389" i="1"/>
  <c r="S389" i="1"/>
  <c r="R389" i="1"/>
  <c r="Q389" i="1"/>
  <c r="O389" i="1"/>
  <c r="N389" i="1"/>
  <c r="M389" i="1"/>
  <c r="L389" i="1"/>
  <c r="K389" i="1"/>
  <c r="H389" i="1"/>
  <c r="G389" i="1"/>
  <c r="F389" i="1"/>
  <c r="E389" i="1"/>
  <c r="C389" i="1"/>
  <c r="C389" i="4" s="1"/>
  <c r="AM388" i="1"/>
  <c r="AL388" i="1"/>
  <c r="AF388" i="1"/>
  <c r="AE388" i="1"/>
  <c r="AD388" i="1"/>
  <c r="AC388" i="1"/>
  <c r="AB388" i="1"/>
  <c r="AA388" i="1"/>
  <c r="Z388" i="1"/>
  <c r="Y388" i="1"/>
  <c r="AK388" i="1" s="1"/>
  <c r="X388" i="1"/>
  <c r="W388" i="1"/>
  <c r="V388" i="1"/>
  <c r="U388" i="1"/>
  <c r="T388" i="1"/>
  <c r="S388" i="1"/>
  <c r="R388" i="1"/>
  <c r="Q388" i="1"/>
  <c r="O388" i="1"/>
  <c r="N388" i="1"/>
  <c r="M388" i="1"/>
  <c r="L388" i="1"/>
  <c r="K388" i="1"/>
  <c r="H388" i="1"/>
  <c r="G388" i="1"/>
  <c r="F388" i="1"/>
  <c r="E388" i="1"/>
  <c r="C388" i="1"/>
  <c r="C388" i="4" s="1"/>
  <c r="AM387" i="1"/>
  <c r="AL387" i="1"/>
  <c r="AF387" i="1"/>
  <c r="AE387" i="1"/>
  <c r="AD387" i="1"/>
  <c r="AC387" i="1"/>
  <c r="AB387" i="1"/>
  <c r="AA387" i="1"/>
  <c r="Z387" i="1"/>
  <c r="Y387" i="1"/>
  <c r="AK387" i="1" s="1"/>
  <c r="X387" i="1"/>
  <c r="W387" i="1"/>
  <c r="V387" i="1"/>
  <c r="U387" i="1"/>
  <c r="T387" i="1"/>
  <c r="S387" i="1"/>
  <c r="R387" i="1"/>
  <c r="Q387" i="1"/>
  <c r="O387" i="1"/>
  <c r="N387" i="1"/>
  <c r="M387" i="1"/>
  <c r="L387" i="1"/>
  <c r="K387" i="1"/>
  <c r="H387" i="1"/>
  <c r="G387" i="1"/>
  <c r="F387" i="1"/>
  <c r="E387" i="1"/>
  <c r="C387" i="1"/>
  <c r="C387" i="4" s="1"/>
  <c r="AM386" i="1"/>
  <c r="AL386" i="1"/>
  <c r="AF386" i="1"/>
  <c r="AE386" i="1"/>
  <c r="AD386" i="1"/>
  <c r="AC386" i="1"/>
  <c r="AB386" i="1"/>
  <c r="AA386" i="1"/>
  <c r="Z386" i="1"/>
  <c r="Y386" i="1"/>
  <c r="AK386" i="1" s="1"/>
  <c r="X386" i="1"/>
  <c r="W386" i="1"/>
  <c r="V386" i="1"/>
  <c r="U386" i="1"/>
  <c r="T386" i="1"/>
  <c r="S386" i="1"/>
  <c r="R386" i="1"/>
  <c r="Q386" i="1"/>
  <c r="O386" i="1"/>
  <c r="N386" i="1"/>
  <c r="M386" i="1"/>
  <c r="L386" i="1"/>
  <c r="K386" i="1"/>
  <c r="H386" i="1"/>
  <c r="G386" i="1"/>
  <c r="F386" i="1"/>
  <c r="E386" i="1"/>
  <c r="C386" i="1"/>
  <c r="C386" i="4" s="1"/>
  <c r="AM385" i="1"/>
  <c r="AL385" i="1"/>
  <c r="AF385" i="1"/>
  <c r="AE385" i="1"/>
  <c r="AD385" i="1"/>
  <c r="AC385" i="1"/>
  <c r="AB385" i="1"/>
  <c r="AA385" i="1"/>
  <c r="Z385" i="1"/>
  <c r="Y385" i="1"/>
  <c r="AK385" i="1" s="1"/>
  <c r="X385" i="1"/>
  <c r="W385" i="1"/>
  <c r="V385" i="1"/>
  <c r="U385" i="1"/>
  <c r="T385" i="1"/>
  <c r="S385" i="1"/>
  <c r="R385" i="1"/>
  <c r="Q385" i="1"/>
  <c r="O385" i="1"/>
  <c r="N385" i="1"/>
  <c r="M385" i="1"/>
  <c r="L385" i="1"/>
  <c r="K385" i="1"/>
  <c r="H385" i="1"/>
  <c r="G385" i="1"/>
  <c r="F385" i="1"/>
  <c r="E385" i="1"/>
  <c r="C385" i="1"/>
  <c r="C385" i="4" s="1"/>
  <c r="AM384" i="1"/>
  <c r="AL384" i="1"/>
  <c r="AF384" i="1"/>
  <c r="AE384" i="1"/>
  <c r="AD384" i="1"/>
  <c r="AC384" i="1"/>
  <c r="AB384" i="1"/>
  <c r="AA384" i="1"/>
  <c r="Z384" i="1"/>
  <c r="Y384" i="1"/>
  <c r="AK384" i="1" s="1"/>
  <c r="X384" i="1"/>
  <c r="W384" i="1"/>
  <c r="V384" i="1"/>
  <c r="U384" i="1"/>
  <c r="T384" i="1"/>
  <c r="S384" i="1"/>
  <c r="R384" i="1"/>
  <c r="Q384" i="1"/>
  <c r="O384" i="1"/>
  <c r="N384" i="1"/>
  <c r="M384" i="1"/>
  <c r="L384" i="1"/>
  <c r="K384" i="1"/>
  <c r="H384" i="1"/>
  <c r="G384" i="1"/>
  <c r="F384" i="1"/>
  <c r="E384" i="1"/>
  <c r="C384" i="1"/>
  <c r="C384" i="4" s="1"/>
  <c r="AM383" i="1"/>
  <c r="AL383" i="1"/>
  <c r="AF383" i="1"/>
  <c r="AE383" i="1"/>
  <c r="AD383" i="1"/>
  <c r="AC383" i="1"/>
  <c r="AB383" i="1"/>
  <c r="AA383" i="1"/>
  <c r="Z383" i="1"/>
  <c r="Y383" i="1"/>
  <c r="AK383" i="1" s="1"/>
  <c r="X383" i="1"/>
  <c r="W383" i="1"/>
  <c r="V383" i="1"/>
  <c r="U383" i="1"/>
  <c r="T383" i="1"/>
  <c r="S383" i="1"/>
  <c r="R383" i="1"/>
  <c r="Q383" i="1"/>
  <c r="O383" i="1"/>
  <c r="N383" i="1"/>
  <c r="M383" i="1"/>
  <c r="L383" i="1"/>
  <c r="K383" i="1"/>
  <c r="H383" i="1"/>
  <c r="G383" i="1"/>
  <c r="F383" i="1"/>
  <c r="E383" i="1"/>
  <c r="C383" i="1"/>
  <c r="C383" i="4" s="1"/>
  <c r="AM382" i="1"/>
  <c r="AL382" i="1"/>
  <c r="AF382" i="1"/>
  <c r="AE382" i="1"/>
  <c r="AD382" i="1"/>
  <c r="AC382" i="1"/>
  <c r="AB382" i="1"/>
  <c r="AA382" i="1"/>
  <c r="Z382" i="1"/>
  <c r="Y382" i="1"/>
  <c r="AK382" i="1" s="1"/>
  <c r="X382" i="1"/>
  <c r="W382" i="1"/>
  <c r="V382" i="1"/>
  <c r="U382" i="1"/>
  <c r="T382" i="1"/>
  <c r="S382" i="1"/>
  <c r="R382" i="1"/>
  <c r="Q382" i="1"/>
  <c r="O382" i="1"/>
  <c r="N382" i="1"/>
  <c r="M382" i="1"/>
  <c r="L382" i="1"/>
  <c r="K382" i="1"/>
  <c r="H382" i="1"/>
  <c r="G382" i="1"/>
  <c r="F382" i="1"/>
  <c r="E382" i="1"/>
  <c r="C382" i="1"/>
  <c r="C382" i="4" s="1"/>
  <c r="AM381" i="1"/>
  <c r="AL381" i="1"/>
  <c r="AF381" i="1"/>
  <c r="AE381" i="1"/>
  <c r="AD381" i="1"/>
  <c r="AC381" i="1"/>
  <c r="AB381" i="1"/>
  <c r="AA381" i="1"/>
  <c r="Z381" i="1"/>
  <c r="Y381" i="1"/>
  <c r="AK381" i="1" s="1"/>
  <c r="X381" i="1"/>
  <c r="W381" i="1"/>
  <c r="V381" i="1"/>
  <c r="U381" i="1"/>
  <c r="T381" i="1"/>
  <c r="S381" i="1"/>
  <c r="R381" i="1"/>
  <c r="Q381" i="1"/>
  <c r="O381" i="1"/>
  <c r="N381" i="1"/>
  <c r="M381" i="1"/>
  <c r="L381" i="1"/>
  <c r="K381" i="1"/>
  <c r="H381" i="1"/>
  <c r="G381" i="1"/>
  <c r="F381" i="1"/>
  <c r="E381" i="1"/>
  <c r="C381" i="1"/>
  <c r="C381" i="4" s="1"/>
  <c r="AM380" i="1"/>
  <c r="AL380" i="1"/>
  <c r="AF380" i="1"/>
  <c r="AE380" i="1"/>
  <c r="AD380" i="1"/>
  <c r="AC380" i="1"/>
  <c r="AB380" i="1"/>
  <c r="AA380" i="1"/>
  <c r="Z380" i="1"/>
  <c r="Y380" i="1"/>
  <c r="AK380" i="1" s="1"/>
  <c r="X380" i="1"/>
  <c r="W380" i="1"/>
  <c r="V380" i="1"/>
  <c r="U380" i="1"/>
  <c r="T380" i="1"/>
  <c r="S380" i="1"/>
  <c r="R380" i="1"/>
  <c r="Q380" i="1"/>
  <c r="O380" i="1"/>
  <c r="N380" i="1"/>
  <c r="M380" i="1"/>
  <c r="L380" i="1"/>
  <c r="K380" i="1"/>
  <c r="H380" i="1"/>
  <c r="G380" i="1"/>
  <c r="F380" i="1"/>
  <c r="E380" i="1"/>
  <c r="C380" i="1"/>
  <c r="C380" i="4" s="1"/>
  <c r="AM379" i="1"/>
  <c r="AL379" i="1"/>
  <c r="AF379" i="1"/>
  <c r="AE379" i="1"/>
  <c r="AD379" i="1"/>
  <c r="AC379" i="1"/>
  <c r="AB379" i="1"/>
  <c r="AA379" i="1"/>
  <c r="Z379" i="1"/>
  <c r="Y379" i="1"/>
  <c r="AK379" i="1" s="1"/>
  <c r="X379" i="1"/>
  <c r="W379" i="1"/>
  <c r="V379" i="1"/>
  <c r="U379" i="1"/>
  <c r="T379" i="1"/>
  <c r="S379" i="1"/>
  <c r="R379" i="1"/>
  <c r="Q379" i="1"/>
  <c r="O379" i="1"/>
  <c r="N379" i="1"/>
  <c r="M379" i="1"/>
  <c r="L379" i="1"/>
  <c r="K379" i="1"/>
  <c r="H379" i="1"/>
  <c r="G379" i="1"/>
  <c r="F379" i="1"/>
  <c r="E379" i="1"/>
  <c r="C379" i="1"/>
  <c r="C379" i="4" s="1"/>
  <c r="AM378" i="1"/>
  <c r="AL378" i="1"/>
  <c r="AF378" i="1"/>
  <c r="AE378" i="1"/>
  <c r="AD378" i="1"/>
  <c r="AC378" i="1"/>
  <c r="AB378" i="1"/>
  <c r="AA378" i="1"/>
  <c r="Z378" i="1"/>
  <c r="Y378" i="1"/>
  <c r="AK378" i="1" s="1"/>
  <c r="X378" i="1"/>
  <c r="W378" i="1"/>
  <c r="V378" i="1"/>
  <c r="U378" i="1"/>
  <c r="T378" i="1"/>
  <c r="S378" i="1"/>
  <c r="R378" i="1"/>
  <c r="Q378" i="1"/>
  <c r="O378" i="1"/>
  <c r="N378" i="1"/>
  <c r="M378" i="1"/>
  <c r="L378" i="1"/>
  <c r="K378" i="1"/>
  <c r="H378" i="1"/>
  <c r="G378" i="1"/>
  <c r="F378" i="1"/>
  <c r="E378" i="1"/>
  <c r="C378" i="1"/>
  <c r="C378" i="4" s="1"/>
  <c r="AM377" i="1"/>
  <c r="AL377" i="1"/>
  <c r="AF377" i="1"/>
  <c r="AE377" i="1"/>
  <c r="AD377" i="1"/>
  <c r="AC377" i="1"/>
  <c r="AB377" i="1"/>
  <c r="AA377" i="1"/>
  <c r="Z377" i="1"/>
  <c r="Y377" i="1"/>
  <c r="AK377" i="1" s="1"/>
  <c r="X377" i="1"/>
  <c r="W377" i="1"/>
  <c r="V377" i="1"/>
  <c r="U377" i="1"/>
  <c r="T377" i="1"/>
  <c r="S377" i="1"/>
  <c r="R377" i="1"/>
  <c r="Q377" i="1"/>
  <c r="O377" i="1"/>
  <c r="N377" i="1"/>
  <c r="M377" i="1"/>
  <c r="L377" i="1"/>
  <c r="K377" i="1"/>
  <c r="H377" i="1"/>
  <c r="G377" i="1"/>
  <c r="F377" i="1"/>
  <c r="E377" i="1"/>
  <c r="C377" i="1"/>
  <c r="C377" i="4" s="1"/>
  <c r="AM376" i="1"/>
  <c r="AL376" i="1"/>
  <c r="AF376" i="1"/>
  <c r="AE376" i="1"/>
  <c r="AD376" i="1"/>
  <c r="AC376" i="1"/>
  <c r="AB376" i="1"/>
  <c r="AA376" i="1"/>
  <c r="Z376" i="1"/>
  <c r="Y376" i="1"/>
  <c r="AK376" i="1" s="1"/>
  <c r="X376" i="1"/>
  <c r="W376" i="1"/>
  <c r="V376" i="1"/>
  <c r="U376" i="1"/>
  <c r="T376" i="1"/>
  <c r="S376" i="1"/>
  <c r="R376" i="1"/>
  <c r="Q376" i="1"/>
  <c r="O376" i="1"/>
  <c r="N376" i="1"/>
  <c r="M376" i="1"/>
  <c r="L376" i="1"/>
  <c r="K376" i="1"/>
  <c r="H376" i="1"/>
  <c r="G376" i="1"/>
  <c r="F376" i="1"/>
  <c r="E376" i="1"/>
  <c r="C376" i="1"/>
  <c r="C376" i="4" s="1"/>
  <c r="AM375" i="1"/>
  <c r="AL375" i="1"/>
  <c r="AF375" i="1"/>
  <c r="AE375" i="1"/>
  <c r="AD375" i="1"/>
  <c r="AC375" i="1"/>
  <c r="AB375" i="1"/>
  <c r="AA375" i="1"/>
  <c r="Z375" i="1"/>
  <c r="Y375" i="1"/>
  <c r="AK375" i="1" s="1"/>
  <c r="X375" i="1"/>
  <c r="W375" i="1"/>
  <c r="V375" i="1"/>
  <c r="U375" i="1"/>
  <c r="T375" i="1"/>
  <c r="S375" i="1"/>
  <c r="R375" i="1"/>
  <c r="Q375" i="1"/>
  <c r="O375" i="1"/>
  <c r="N375" i="1"/>
  <c r="M375" i="1"/>
  <c r="L375" i="1"/>
  <c r="K375" i="1"/>
  <c r="H375" i="1"/>
  <c r="G375" i="1"/>
  <c r="F375" i="1"/>
  <c r="E375" i="1"/>
  <c r="C375" i="1"/>
  <c r="C375" i="4" s="1"/>
  <c r="AM374" i="1"/>
  <c r="AL374" i="1"/>
  <c r="AF374" i="1"/>
  <c r="AE374" i="1"/>
  <c r="AD374" i="1"/>
  <c r="AC374" i="1"/>
  <c r="AB374" i="1"/>
  <c r="AA374" i="1"/>
  <c r="Z374" i="1"/>
  <c r="Y374" i="1"/>
  <c r="AK374" i="1" s="1"/>
  <c r="X374" i="1"/>
  <c r="W374" i="1"/>
  <c r="V374" i="1"/>
  <c r="U374" i="1"/>
  <c r="T374" i="1"/>
  <c r="S374" i="1"/>
  <c r="R374" i="1"/>
  <c r="Q374" i="1"/>
  <c r="O374" i="1"/>
  <c r="N374" i="1"/>
  <c r="M374" i="1"/>
  <c r="L374" i="1"/>
  <c r="K374" i="1"/>
  <c r="H374" i="1"/>
  <c r="G374" i="1"/>
  <c r="F374" i="1"/>
  <c r="E374" i="1"/>
  <c r="C374" i="1"/>
  <c r="C374" i="4" s="1"/>
  <c r="AM373" i="1"/>
  <c r="AL373" i="1"/>
  <c r="AF373" i="1"/>
  <c r="AE373" i="1"/>
  <c r="AD373" i="1"/>
  <c r="AC373" i="1"/>
  <c r="AB373" i="1"/>
  <c r="AA373" i="1"/>
  <c r="Z373" i="1"/>
  <c r="Y373" i="1"/>
  <c r="AK373" i="1" s="1"/>
  <c r="X373" i="1"/>
  <c r="W373" i="1"/>
  <c r="V373" i="1"/>
  <c r="U373" i="1"/>
  <c r="T373" i="1"/>
  <c r="S373" i="1"/>
  <c r="R373" i="1"/>
  <c r="Q373" i="1"/>
  <c r="O373" i="1"/>
  <c r="N373" i="1"/>
  <c r="M373" i="1"/>
  <c r="L373" i="1"/>
  <c r="K373" i="1"/>
  <c r="H373" i="1"/>
  <c r="G373" i="1"/>
  <c r="F373" i="1"/>
  <c r="E373" i="1"/>
  <c r="C373" i="1"/>
  <c r="C373" i="4" s="1"/>
  <c r="AM372" i="1"/>
  <c r="AL372" i="1"/>
  <c r="AF372" i="1"/>
  <c r="AE372" i="1"/>
  <c r="AD372" i="1"/>
  <c r="AC372" i="1"/>
  <c r="AB372" i="1"/>
  <c r="AA372" i="1"/>
  <c r="Z372" i="1"/>
  <c r="Y372" i="1"/>
  <c r="X372" i="1"/>
  <c r="W372" i="1"/>
  <c r="V372" i="1"/>
  <c r="U372" i="1"/>
  <c r="T372" i="1"/>
  <c r="S372" i="1"/>
  <c r="R372" i="1"/>
  <c r="Q372" i="1"/>
  <c r="O372" i="1"/>
  <c r="N372" i="1"/>
  <c r="M372" i="1"/>
  <c r="L372" i="1"/>
  <c r="K372" i="1"/>
  <c r="H372" i="1"/>
  <c r="G372" i="1"/>
  <c r="F372" i="1"/>
  <c r="E372" i="1"/>
  <c r="C372" i="1"/>
  <c r="C372" i="4" s="1"/>
  <c r="AM371" i="1"/>
  <c r="AL371" i="1"/>
  <c r="AF371" i="1"/>
  <c r="AE371" i="1"/>
  <c r="AD371" i="1"/>
  <c r="AC371" i="1"/>
  <c r="AB371" i="1"/>
  <c r="AA371" i="1"/>
  <c r="Z371" i="1"/>
  <c r="Y371" i="1"/>
  <c r="AK371" i="1" s="1"/>
  <c r="X371" i="1"/>
  <c r="W371" i="1"/>
  <c r="V371" i="1"/>
  <c r="U371" i="1"/>
  <c r="T371" i="1"/>
  <c r="S371" i="1"/>
  <c r="R371" i="1"/>
  <c r="Q371" i="1"/>
  <c r="O371" i="1"/>
  <c r="N371" i="1"/>
  <c r="M371" i="1"/>
  <c r="L371" i="1"/>
  <c r="K371" i="1"/>
  <c r="H371" i="1"/>
  <c r="G371" i="1"/>
  <c r="F371" i="1"/>
  <c r="E371" i="1"/>
  <c r="C371" i="1"/>
  <c r="C371" i="4" s="1"/>
  <c r="AM370" i="1"/>
  <c r="AL370" i="1"/>
  <c r="AF370" i="1"/>
  <c r="AE370" i="1"/>
  <c r="AD370" i="1"/>
  <c r="AC370" i="1"/>
  <c r="AB370" i="1"/>
  <c r="AA370" i="1"/>
  <c r="Z370" i="1"/>
  <c r="Y370" i="1"/>
  <c r="AK370" i="1" s="1"/>
  <c r="X370" i="1"/>
  <c r="W370" i="1"/>
  <c r="V370" i="1"/>
  <c r="U370" i="1"/>
  <c r="T370" i="1"/>
  <c r="S370" i="1"/>
  <c r="R370" i="1"/>
  <c r="Q370" i="1"/>
  <c r="O370" i="1"/>
  <c r="N370" i="1"/>
  <c r="M370" i="1"/>
  <c r="L370" i="1"/>
  <c r="K370" i="1"/>
  <c r="H370" i="1"/>
  <c r="G370" i="1"/>
  <c r="F370" i="1"/>
  <c r="E370" i="1"/>
  <c r="C370" i="1"/>
  <c r="C370" i="4" s="1"/>
  <c r="AM369" i="1"/>
  <c r="AL369" i="1"/>
  <c r="AF369" i="1"/>
  <c r="AE369" i="1"/>
  <c r="AD369" i="1"/>
  <c r="AC369" i="1"/>
  <c r="AB369" i="1"/>
  <c r="AA369" i="1"/>
  <c r="Z369" i="1"/>
  <c r="Y369" i="1"/>
  <c r="AK369" i="1" s="1"/>
  <c r="X369" i="1"/>
  <c r="W369" i="1"/>
  <c r="V369" i="1"/>
  <c r="U369" i="1"/>
  <c r="T369" i="1"/>
  <c r="S369" i="1"/>
  <c r="R369" i="1"/>
  <c r="Q369" i="1"/>
  <c r="O369" i="1"/>
  <c r="N369" i="1"/>
  <c r="M369" i="1"/>
  <c r="L369" i="1"/>
  <c r="K369" i="1"/>
  <c r="H369" i="1"/>
  <c r="G369" i="1"/>
  <c r="F369" i="1"/>
  <c r="E369" i="1"/>
  <c r="C369" i="1"/>
  <c r="C369" i="4" s="1"/>
  <c r="AM368" i="1"/>
  <c r="AL368" i="1"/>
  <c r="AF368" i="1"/>
  <c r="AE368" i="1"/>
  <c r="AD368" i="1"/>
  <c r="AC368" i="1"/>
  <c r="AB368" i="1"/>
  <c r="AA368" i="1"/>
  <c r="Z368" i="1"/>
  <c r="Y368" i="1"/>
  <c r="AK368" i="1" s="1"/>
  <c r="X368" i="1"/>
  <c r="W368" i="1"/>
  <c r="V368" i="1"/>
  <c r="U368" i="1"/>
  <c r="T368" i="1"/>
  <c r="S368" i="1"/>
  <c r="R368" i="1"/>
  <c r="Q368" i="1"/>
  <c r="O368" i="1"/>
  <c r="N368" i="1"/>
  <c r="M368" i="1"/>
  <c r="L368" i="1"/>
  <c r="K368" i="1"/>
  <c r="H368" i="1"/>
  <c r="G368" i="1"/>
  <c r="F368" i="1"/>
  <c r="E368" i="1"/>
  <c r="C368" i="1"/>
  <c r="C368" i="4" s="1"/>
  <c r="AM367" i="1"/>
  <c r="AL367" i="1"/>
  <c r="AF367" i="1"/>
  <c r="AE367" i="1"/>
  <c r="AD367" i="1"/>
  <c r="AC367" i="1"/>
  <c r="AB367" i="1"/>
  <c r="AA367" i="1"/>
  <c r="Z367" i="1"/>
  <c r="Y367" i="1"/>
  <c r="AK367" i="1" s="1"/>
  <c r="X367" i="1"/>
  <c r="W367" i="1"/>
  <c r="V367" i="1"/>
  <c r="U367" i="1"/>
  <c r="T367" i="1"/>
  <c r="S367" i="1"/>
  <c r="R367" i="1"/>
  <c r="Q367" i="1"/>
  <c r="O367" i="1"/>
  <c r="N367" i="1"/>
  <c r="M367" i="1"/>
  <c r="L367" i="1"/>
  <c r="K367" i="1"/>
  <c r="H367" i="1"/>
  <c r="G367" i="1"/>
  <c r="F367" i="1"/>
  <c r="E367" i="1"/>
  <c r="C367" i="1"/>
  <c r="C367" i="4" s="1"/>
  <c r="AM366" i="1"/>
  <c r="AL366" i="1"/>
  <c r="AF366" i="1"/>
  <c r="AE366" i="1"/>
  <c r="AD366" i="1"/>
  <c r="AC366" i="1"/>
  <c r="AB366" i="1"/>
  <c r="AA366" i="1"/>
  <c r="Z366" i="1"/>
  <c r="Y366" i="1"/>
  <c r="AK366" i="1" s="1"/>
  <c r="X366" i="1"/>
  <c r="W366" i="1"/>
  <c r="V366" i="1"/>
  <c r="U366" i="1"/>
  <c r="T366" i="1"/>
  <c r="S366" i="1"/>
  <c r="R366" i="1"/>
  <c r="Q366" i="1"/>
  <c r="O366" i="1"/>
  <c r="N366" i="1"/>
  <c r="M366" i="1"/>
  <c r="L366" i="1"/>
  <c r="K366" i="1"/>
  <c r="H366" i="1"/>
  <c r="G366" i="1"/>
  <c r="F366" i="1"/>
  <c r="E366" i="1"/>
  <c r="C366" i="1"/>
  <c r="C366" i="4" s="1"/>
  <c r="AM365" i="1"/>
  <c r="AL365" i="1"/>
  <c r="AF365" i="1"/>
  <c r="AE365" i="1"/>
  <c r="AD365" i="1"/>
  <c r="AC365" i="1"/>
  <c r="AB365" i="1"/>
  <c r="AA365" i="1"/>
  <c r="Z365" i="1"/>
  <c r="Y365" i="1"/>
  <c r="AK365" i="1" s="1"/>
  <c r="X365" i="1"/>
  <c r="W365" i="1"/>
  <c r="V365" i="1"/>
  <c r="U365" i="1"/>
  <c r="T365" i="1"/>
  <c r="S365" i="1"/>
  <c r="R365" i="1"/>
  <c r="Q365" i="1"/>
  <c r="O365" i="1"/>
  <c r="N365" i="1"/>
  <c r="M365" i="1"/>
  <c r="L365" i="1"/>
  <c r="K365" i="1"/>
  <c r="H365" i="1"/>
  <c r="G365" i="1"/>
  <c r="F365" i="1"/>
  <c r="E365" i="1"/>
  <c r="C365" i="1"/>
  <c r="C365" i="4" s="1"/>
  <c r="AM364" i="1"/>
  <c r="AL364" i="1"/>
  <c r="AF364" i="1"/>
  <c r="AE364" i="1"/>
  <c r="AD364" i="1"/>
  <c r="AC364" i="1"/>
  <c r="AB364" i="1"/>
  <c r="AA364" i="1"/>
  <c r="Z364" i="1"/>
  <c r="Y364" i="1"/>
  <c r="AK364" i="1" s="1"/>
  <c r="X364" i="1"/>
  <c r="W364" i="1"/>
  <c r="V364" i="1"/>
  <c r="U364" i="1"/>
  <c r="T364" i="1"/>
  <c r="S364" i="1"/>
  <c r="R364" i="1"/>
  <c r="Q364" i="1"/>
  <c r="O364" i="1"/>
  <c r="N364" i="1"/>
  <c r="M364" i="1"/>
  <c r="L364" i="1"/>
  <c r="K364" i="1"/>
  <c r="H364" i="1"/>
  <c r="G364" i="1"/>
  <c r="F364" i="1"/>
  <c r="E364" i="1"/>
  <c r="C364" i="1"/>
  <c r="C364" i="4" s="1"/>
  <c r="AM363" i="1"/>
  <c r="AL363" i="1"/>
  <c r="AF363" i="1"/>
  <c r="AE363" i="1"/>
  <c r="AD363" i="1"/>
  <c r="AC363" i="1"/>
  <c r="AB363" i="1"/>
  <c r="AA363" i="1"/>
  <c r="Z363" i="1"/>
  <c r="Y363" i="1"/>
  <c r="AK363" i="1" s="1"/>
  <c r="X363" i="1"/>
  <c r="W363" i="1"/>
  <c r="V363" i="1"/>
  <c r="U363" i="1"/>
  <c r="T363" i="1"/>
  <c r="S363" i="1"/>
  <c r="R363" i="1"/>
  <c r="Q363" i="1"/>
  <c r="O363" i="1"/>
  <c r="N363" i="1"/>
  <c r="M363" i="1"/>
  <c r="L363" i="1"/>
  <c r="K363" i="1"/>
  <c r="H363" i="1"/>
  <c r="G363" i="1"/>
  <c r="F363" i="1"/>
  <c r="E363" i="1"/>
  <c r="C363" i="1"/>
  <c r="C363" i="4" s="1"/>
  <c r="AM362" i="1"/>
  <c r="AL362" i="1"/>
  <c r="AF362" i="1"/>
  <c r="AE362" i="1"/>
  <c r="AD362" i="1"/>
  <c r="AC362" i="1"/>
  <c r="AB362" i="1"/>
  <c r="AA362" i="1"/>
  <c r="Z362" i="1"/>
  <c r="Y362" i="1"/>
  <c r="AK362" i="1" s="1"/>
  <c r="X362" i="1"/>
  <c r="W362" i="1"/>
  <c r="V362" i="1"/>
  <c r="U362" i="1"/>
  <c r="T362" i="1"/>
  <c r="S362" i="1"/>
  <c r="R362" i="1"/>
  <c r="Q362" i="1"/>
  <c r="O362" i="1"/>
  <c r="N362" i="1"/>
  <c r="M362" i="1"/>
  <c r="L362" i="1"/>
  <c r="K362" i="1"/>
  <c r="H362" i="1"/>
  <c r="G362" i="1"/>
  <c r="F362" i="1"/>
  <c r="E362" i="1"/>
  <c r="C362" i="1"/>
  <c r="C362" i="4" s="1"/>
  <c r="AM361" i="1"/>
  <c r="AL361" i="1"/>
  <c r="AF361" i="1"/>
  <c r="AE361" i="1"/>
  <c r="AD361" i="1"/>
  <c r="AC361" i="1"/>
  <c r="AB361" i="1"/>
  <c r="AA361" i="1"/>
  <c r="Z361" i="1"/>
  <c r="Y361" i="1"/>
  <c r="AK361" i="1" s="1"/>
  <c r="X361" i="1"/>
  <c r="W361" i="1"/>
  <c r="V361" i="1"/>
  <c r="U361" i="1"/>
  <c r="T361" i="1"/>
  <c r="S361" i="1"/>
  <c r="R361" i="1"/>
  <c r="Q361" i="1"/>
  <c r="O361" i="1"/>
  <c r="N361" i="1"/>
  <c r="M361" i="1"/>
  <c r="L361" i="1"/>
  <c r="K361" i="1"/>
  <c r="H361" i="1"/>
  <c r="G361" i="1"/>
  <c r="F361" i="1"/>
  <c r="E361" i="1"/>
  <c r="C361" i="1"/>
  <c r="C361" i="4" s="1"/>
  <c r="AM360" i="1"/>
  <c r="AL360" i="1"/>
  <c r="AF360" i="1"/>
  <c r="AE360" i="1"/>
  <c r="AD360" i="1"/>
  <c r="AC360" i="1"/>
  <c r="AB360" i="1"/>
  <c r="AA360" i="1"/>
  <c r="Z360" i="1"/>
  <c r="Y360" i="1"/>
  <c r="AK360" i="1" s="1"/>
  <c r="X360" i="1"/>
  <c r="W360" i="1"/>
  <c r="V360" i="1"/>
  <c r="U360" i="1"/>
  <c r="T360" i="1"/>
  <c r="S360" i="1"/>
  <c r="R360" i="1"/>
  <c r="Q360" i="1"/>
  <c r="O360" i="1"/>
  <c r="N360" i="1"/>
  <c r="M360" i="1"/>
  <c r="L360" i="1"/>
  <c r="K360" i="1"/>
  <c r="H360" i="1"/>
  <c r="G360" i="1"/>
  <c r="F360" i="1"/>
  <c r="E360" i="1"/>
  <c r="C360" i="1"/>
  <c r="C360" i="4" s="1"/>
  <c r="AM359" i="1"/>
  <c r="AL359" i="1"/>
  <c r="AF359" i="1"/>
  <c r="AE359" i="1"/>
  <c r="AD359" i="1"/>
  <c r="AC359" i="1"/>
  <c r="AB359" i="1"/>
  <c r="AA359" i="1"/>
  <c r="Z359" i="1"/>
  <c r="Y359" i="1"/>
  <c r="AK359" i="1" s="1"/>
  <c r="X359" i="1"/>
  <c r="W359" i="1"/>
  <c r="V359" i="1"/>
  <c r="U359" i="1"/>
  <c r="T359" i="1"/>
  <c r="S359" i="1"/>
  <c r="R359" i="1"/>
  <c r="Q359" i="1"/>
  <c r="O359" i="1"/>
  <c r="N359" i="1"/>
  <c r="M359" i="1"/>
  <c r="L359" i="1"/>
  <c r="K359" i="1"/>
  <c r="H359" i="1"/>
  <c r="G359" i="1"/>
  <c r="F359" i="1"/>
  <c r="E359" i="1"/>
  <c r="C359" i="1"/>
  <c r="C359" i="4" s="1"/>
  <c r="AM358" i="1"/>
  <c r="AL358" i="1"/>
  <c r="AF358" i="1"/>
  <c r="AE358" i="1"/>
  <c r="AD358" i="1"/>
  <c r="AC358" i="1"/>
  <c r="AB358" i="1"/>
  <c r="AA358" i="1"/>
  <c r="Z358" i="1"/>
  <c r="Y358" i="1"/>
  <c r="AK358" i="1" s="1"/>
  <c r="X358" i="1"/>
  <c r="W358" i="1"/>
  <c r="V358" i="1"/>
  <c r="U358" i="1"/>
  <c r="T358" i="1"/>
  <c r="S358" i="1"/>
  <c r="R358" i="1"/>
  <c r="Q358" i="1"/>
  <c r="O358" i="1"/>
  <c r="N358" i="1"/>
  <c r="M358" i="1"/>
  <c r="L358" i="1"/>
  <c r="K358" i="1"/>
  <c r="H358" i="1"/>
  <c r="G358" i="1"/>
  <c r="F358" i="1"/>
  <c r="E358" i="1"/>
  <c r="C358" i="1"/>
  <c r="C358" i="4" s="1"/>
  <c r="AM357" i="1"/>
  <c r="AL357" i="1"/>
  <c r="AF357" i="1"/>
  <c r="AE357" i="1"/>
  <c r="AD357" i="1"/>
  <c r="AC357" i="1"/>
  <c r="AB357" i="1"/>
  <c r="AA357" i="1"/>
  <c r="Z357" i="1"/>
  <c r="Y357" i="1"/>
  <c r="AK357" i="1" s="1"/>
  <c r="X357" i="1"/>
  <c r="W357" i="1"/>
  <c r="V357" i="1"/>
  <c r="U357" i="1"/>
  <c r="T357" i="1"/>
  <c r="S357" i="1"/>
  <c r="R357" i="1"/>
  <c r="Q357" i="1"/>
  <c r="O357" i="1"/>
  <c r="N357" i="1"/>
  <c r="M357" i="1"/>
  <c r="L357" i="1"/>
  <c r="K357" i="1"/>
  <c r="H357" i="1"/>
  <c r="G357" i="1"/>
  <c r="F357" i="1"/>
  <c r="E357" i="1"/>
  <c r="C357" i="1"/>
  <c r="C357" i="4" s="1"/>
  <c r="AM356" i="1"/>
  <c r="AL356" i="1"/>
  <c r="AF356" i="1"/>
  <c r="AE356" i="1"/>
  <c r="AD356" i="1"/>
  <c r="AC356" i="1"/>
  <c r="AB356" i="1"/>
  <c r="AA356" i="1"/>
  <c r="Z356" i="1"/>
  <c r="Y356" i="1"/>
  <c r="AK356" i="1" s="1"/>
  <c r="X356" i="1"/>
  <c r="W356" i="1"/>
  <c r="V356" i="1"/>
  <c r="U356" i="1"/>
  <c r="T356" i="1"/>
  <c r="S356" i="1"/>
  <c r="R356" i="1"/>
  <c r="Q356" i="1"/>
  <c r="O356" i="1"/>
  <c r="N356" i="1"/>
  <c r="M356" i="1"/>
  <c r="L356" i="1"/>
  <c r="K356" i="1"/>
  <c r="H356" i="1"/>
  <c r="G356" i="1"/>
  <c r="F356" i="1"/>
  <c r="E356" i="1"/>
  <c r="C356" i="1"/>
  <c r="C356" i="4" s="1"/>
  <c r="AM355" i="1"/>
  <c r="AL355" i="1"/>
  <c r="AF355" i="1"/>
  <c r="AE355" i="1"/>
  <c r="AD355" i="1"/>
  <c r="AC355" i="1"/>
  <c r="AB355" i="1"/>
  <c r="AA355" i="1"/>
  <c r="Z355" i="1"/>
  <c r="Y355" i="1"/>
  <c r="AK355" i="1" s="1"/>
  <c r="X355" i="1"/>
  <c r="W355" i="1"/>
  <c r="V355" i="1"/>
  <c r="U355" i="1"/>
  <c r="T355" i="1"/>
  <c r="S355" i="1"/>
  <c r="R355" i="1"/>
  <c r="Q355" i="1"/>
  <c r="O355" i="1"/>
  <c r="N355" i="1"/>
  <c r="M355" i="1"/>
  <c r="L355" i="1"/>
  <c r="K355" i="1"/>
  <c r="H355" i="1"/>
  <c r="G355" i="1"/>
  <c r="F355" i="1"/>
  <c r="E355" i="1"/>
  <c r="C355" i="1"/>
  <c r="C355" i="4" s="1"/>
  <c r="AM354" i="1"/>
  <c r="AL354" i="1"/>
  <c r="AF354" i="1"/>
  <c r="AE354" i="1"/>
  <c r="AD354" i="1"/>
  <c r="AC354" i="1"/>
  <c r="AB354" i="1"/>
  <c r="AA354" i="1"/>
  <c r="Z354" i="1"/>
  <c r="Y354" i="1"/>
  <c r="AK354" i="1" s="1"/>
  <c r="X354" i="1"/>
  <c r="W354" i="1"/>
  <c r="V354" i="1"/>
  <c r="U354" i="1"/>
  <c r="T354" i="1"/>
  <c r="S354" i="1"/>
  <c r="R354" i="1"/>
  <c r="Q354" i="1"/>
  <c r="O354" i="1"/>
  <c r="N354" i="1"/>
  <c r="M354" i="1"/>
  <c r="L354" i="1"/>
  <c r="K354" i="1"/>
  <c r="H354" i="1"/>
  <c r="G354" i="1"/>
  <c r="F354" i="1"/>
  <c r="E354" i="1"/>
  <c r="C354" i="1"/>
  <c r="C354" i="4" s="1"/>
  <c r="AM353" i="1"/>
  <c r="AL353" i="1"/>
  <c r="AF353" i="1"/>
  <c r="AE353" i="1"/>
  <c r="AD353" i="1"/>
  <c r="AC353" i="1"/>
  <c r="AB353" i="1"/>
  <c r="AA353" i="1"/>
  <c r="Z353" i="1"/>
  <c r="Y353" i="1"/>
  <c r="AK353" i="1" s="1"/>
  <c r="X353" i="1"/>
  <c r="W353" i="1"/>
  <c r="V353" i="1"/>
  <c r="U353" i="1"/>
  <c r="T353" i="1"/>
  <c r="S353" i="1"/>
  <c r="R353" i="1"/>
  <c r="Q353" i="1"/>
  <c r="O353" i="1"/>
  <c r="N353" i="1"/>
  <c r="M353" i="1"/>
  <c r="L353" i="1"/>
  <c r="K353" i="1"/>
  <c r="H353" i="1"/>
  <c r="G353" i="1"/>
  <c r="F353" i="1"/>
  <c r="E353" i="1"/>
  <c r="C353" i="1"/>
  <c r="C353" i="4" s="1"/>
  <c r="AM352" i="1"/>
  <c r="AL352" i="1"/>
  <c r="AF352" i="1"/>
  <c r="AE352" i="1"/>
  <c r="AD352" i="1"/>
  <c r="AC352" i="1"/>
  <c r="AB352" i="1"/>
  <c r="AA352" i="1"/>
  <c r="Z352" i="1"/>
  <c r="Y352" i="1"/>
  <c r="AI352" i="1" s="1"/>
  <c r="X352" i="1"/>
  <c r="W352" i="1"/>
  <c r="V352" i="1"/>
  <c r="U352" i="1"/>
  <c r="T352" i="1"/>
  <c r="S352" i="1"/>
  <c r="R352" i="1"/>
  <c r="Q352" i="1"/>
  <c r="O352" i="1"/>
  <c r="N352" i="1"/>
  <c r="M352" i="1"/>
  <c r="L352" i="1"/>
  <c r="K352" i="1"/>
  <c r="H352" i="1"/>
  <c r="G352" i="1"/>
  <c r="F352" i="1"/>
  <c r="E352" i="1"/>
  <c r="C352" i="1"/>
  <c r="C352" i="4" s="1"/>
  <c r="AM351" i="1"/>
  <c r="AL351" i="1"/>
  <c r="AF351" i="1"/>
  <c r="AE351" i="1"/>
  <c r="AD351" i="1"/>
  <c r="AC351" i="1"/>
  <c r="AB351" i="1"/>
  <c r="AA351" i="1"/>
  <c r="Z351" i="1"/>
  <c r="Y351" i="1"/>
  <c r="AK351" i="1" s="1"/>
  <c r="X351" i="1"/>
  <c r="W351" i="1"/>
  <c r="V351" i="1"/>
  <c r="U351" i="1"/>
  <c r="T351" i="1"/>
  <c r="S351" i="1"/>
  <c r="R351" i="1"/>
  <c r="Q351" i="1"/>
  <c r="O351" i="1"/>
  <c r="N351" i="1"/>
  <c r="M351" i="1"/>
  <c r="L351" i="1"/>
  <c r="K351" i="1"/>
  <c r="H351" i="1"/>
  <c r="G351" i="1"/>
  <c r="F351" i="1"/>
  <c r="E351" i="1"/>
  <c r="C351" i="1"/>
  <c r="C351" i="4" s="1"/>
  <c r="AM350" i="1"/>
  <c r="AL350" i="1"/>
  <c r="AF350" i="1"/>
  <c r="AE350" i="1"/>
  <c r="AD350" i="1"/>
  <c r="AC350" i="1"/>
  <c r="AB350" i="1"/>
  <c r="AA350" i="1"/>
  <c r="Z350" i="1"/>
  <c r="Y350" i="1"/>
  <c r="AI350" i="1" s="1"/>
  <c r="X350" i="1"/>
  <c r="W350" i="1"/>
  <c r="V350" i="1"/>
  <c r="U350" i="1"/>
  <c r="T350" i="1"/>
  <c r="S350" i="1"/>
  <c r="R350" i="1"/>
  <c r="Q350" i="1"/>
  <c r="O350" i="1"/>
  <c r="N350" i="1"/>
  <c r="M350" i="1"/>
  <c r="L350" i="1"/>
  <c r="K350" i="1"/>
  <c r="H350" i="1"/>
  <c r="G350" i="1"/>
  <c r="F350" i="1"/>
  <c r="E350" i="1"/>
  <c r="C350" i="1"/>
  <c r="C350" i="4" s="1"/>
  <c r="AM349" i="1"/>
  <c r="AL349" i="1"/>
  <c r="AF349" i="1"/>
  <c r="AE349" i="1"/>
  <c r="AD349" i="1"/>
  <c r="AC349" i="1"/>
  <c r="AB349" i="1"/>
  <c r="AA349" i="1"/>
  <c r="Z349" i="1"/>
  <c r="Y349" i="1"/>
  <c r="AK349" i="1" s="1"/>
  <c r="X349" i="1"/>
  <c r="W349" i="1"/>
  <c r="V349" i="1"/>
  <c r="U349" i="1"/>
  <c r="T349" i="1"/>
  <c r="S349" i="1"/>
  <c r="R349" i="1"/>
  <c r="Q349" i="1"/>
  <c r="O349" i="1"/>
  <c r="N349" i="1"/>
  <c r="M349" i="1"/>
  <c r="L349" i="1"/>
  <c r="K349" i="1"/>
  <c r="H349" i="1"/>
  <c r="G349" i="1"/>
  <c r="F349" i="1"/>
  <c r="E349" i="1"/>
  <c r="C349" i="1"/>
  <c r="C349" i="4" s="1"/>
  <c r="AM348" i="1"/>
  <c r="AL348" i="1"/>
  <c r="AF348" i="1"/>
  <c r="AE348" i="1"/>
  <c r="AD348" i="1"/>
  <c r="AC348" i="1"/>
  <c r="AB348" i="1"/>
  <c r="AA348" i="1"/>
  <c r="Z348" i="1"/>
  <c r="Y348" i="1"/>
  <c r="AI348" i="1" s="1"/>
  <c r="X348" i="1"/>
  <c r="W348" i="1"/>
  <c r="V348" i="1"/>
  <c r="U348" i="1"/>
  <c r="T348" i="1"/>
  <c r="S348" i="1"/>
  <c r="R348" i="1"/>
  <c r="Q348" i="1"/>
  <c r="O348" i="1"/>
  <c r="N348" i="1"/>
  <c r="M348" i="1"/>
  <c r="L348" i="1"/>
  <c r="K348" i="1"/>
  <c r="H348" i="1"/>
  <c r="G348" i="1"/>
  <c r="F348" i="1"/>
  <c r="E348" i="1"/>
  <c r="C348" i="1"/>
  <c r="C348" i="4" s="1"/>
  <c r="AM347" i="1"/>
  <c r="AL347" i="1"/>
  <c r="AF347" i="1"/>
  <c r="AE347" i="1"/>
  <c r="AD347" i="1"/>
  <c r="AC347" i="1"/>
  <c r="AB347" i="1"/>
  <c r="AA347" i="1"/>
  <c r="Z347" i="1"/>
  <c r="Y347" i="1"/>
  <c r="AK347" i="1" s="1"/>
  <c r="X347" i="1"/>
  <c r="W347" i="1"/>
  <c r="V347" i="1"/>
  <c r="U347" i="1"/>
  <c r="T347" i="1"/>
  <c r="S347" i="1"/>
  <c r="R347" i="1"/>
  <c r="Q347" i="1"/>
  <c r="O347" i="1"/>
  <c r="N347" i="1"/>
  <c r="M347" i="1"/>
  <c r="L347" i="1"/>
  <c r="K347" i="1"/>
  <c r="H347" i="1"/>
  <c r="G347" i="1"/>
  <c r="F347" i="1"/>
  <c r="E347" i="1"/>
  <c r="C347" i="1"/>
  <c r="C347" i="4" s="1"/>
  <c r="AM346" i="1"/>
  <c r="AL346" i="1"/>
  <c r="AF346" i="1"/>
  <c r="AE346" i="1"/>
  <c r="AD346" i="1"/>
  <c r="AC346" i="1"/>
  <c r="AB346" i="1"/>
  <c r="AA346" i="1"/>
  <c r="Z346" i="1"/>
  <c r="Y346" i="1"/>
  <c r="AI346" i="1" s="1"/>
  <c r="X346" i="1"/>
  <c r="W346" i="1"/>
  <c r="V346" i="1"/>
  <c r="U346" i="1"/>
  <c r="T346" i="1"/>
  <c r="S346" i="1"/>
  <c r="R346" i="1"/>
  <c r="Q346" i="1"/>
  <c r="O346" i="1"/>
  <c r="N346" i="1"/>
  <c r="M346" i="1"/>
  <c r="L346" i="1"/>
  <c r="K346" i="1"/>
  <c r="H346" i="1"/>
  <c r="G346" i="1"/>
  <c r="F346" i="1"/>
  <c r="E346" i="1"/>
  <c r="C346" i="1"/>
  <c r="C346" i="4" s="1"/>
  <c r="AM345" i="1"/>
  <c r="AL345" i="1"/>
  <c r="AF345" i="1"/>
  <c r="AE345" i="1"/>
  <c r="AD345" i="1"/>
  <c r="AC345" i="1"/>
  <c r="AB345" i="1"/>
  <c r="AA345" i="1"/>
  <c r="Z345" i="1"/>
  <c r="Y345" i="1"/>
  <c r="AK345" i="1" s="1"/>
  <c r="X345" i="1"/>
  <c r="W345" i="1"/>
  <c r="V345" i="1"/>
  <c r="U345" i="1"/>
  <c r="T345" i="1"/>
  <c r="S345" i="1"/>
  <c r="R345" i="1"/>
  <c r="Q345" i="1"/>
  <c r="O345" i="1"/>
  <c r="N345" i="1"/>
  <c r="M345" i="1"/>
  <c r="L345" i="1"/>
  <c r="K345" i="1"/>
  <c r="H345" i="1"/>
  <c r="G345" i="1"/>
  <c r="F345" i="1"/>
  <c r="E345" i="1"/>
  <c r="C345" i="1"/>
  <c r="C345" i="4" s="1"/>
  <c r="AM344" i="1"/>
  <c r="AL344" i="1"/>
  <c r="AF344" i="1"/>
  <c r="AE344" i="1"/>
  <c r="AD344" i="1"/>
  <c r="AC344" i="1"/>
  <c r="AB344" i="1"/>
  <c r="AA344" i="1"/>
  <c r="Z344" i="1"/>
  <c r="Y344" i="1"/>
  <c r="AI344" i="1" s="1"/>
  <c r="X344" i="1"/>
  <c r="W344" i="1"/>
  <c r="V344" i="1"/>
  <c r="U344" i="1"/>
  <c r="T344" i="1"/>
  <c r="S344" i="1"/>
  <c r="R344" i="1"/>
  <c r="Q344" i="1"/>
  <c r="O344" i="1"/>
  <c r="N344" i="1"/>
  <c r="M344" i="1"/>
  <c r="L344" i="1"/>
  <c r="K344" i="1"/>
  <c r="H344" i="1"/>
  <c r="G344" i="1"/>
  <c r="F344" i="1"/>
  <c r="E344" i="1"/>
  <c r="C344" i="1"/>
  <c r="C344" i="4" s="1"/>
  <c r="AM343" i="1"/>
  <c r="AL343" i="1"/>
  <c r="AF343" i="1"/>
  <c r="AE343" i="1"/>
  <c r="AD343" i="1"/>
  <c r="AC343" i="1"/>
  <c r="AB343" i="1"/>
  <c r="AA343" i="1"/>
  <c r="Z343" i="1"/>
  <c r="Y343" i="1"/>
  <c r="AK343" i="1" s="1"/>
  <c r="X343" i="1"/>
  <c r="W343" i="1"/>
  <c r="V343" i="1"/>
  <c r="U343" i="1"/>
  <c r="T343" i="1"/>
  <c r="S343" i="1"/>
  <c r="R343" i="1"/>
  <c r="Q343" i="1"/>
  <c r="O343" i="1"/>
  <c r="N343" i="1"/>
  <c r="M343" i="1"/>
  <c r="L343" i="1"/>
  <c r="K343" i="1"/>
  <c r="H343" i="1"/>
  <c r="G343" i="1"/>
  <c r="F343" i="1"/>
  <c r="E343" i="1"/>
  <c r="C343" i="1"/>
  <c r="C343" i="4" s="1"/>
  <c r="AM342" i="1"/>
  <c r="AL342" i="1"/>
  <c r="AF342" i="1"/>
  <c r="AE342" i="1"/>
  <c r="AD342" i="1"/>
  <c r="AC342" i="1"/>
  <c r="AB342" i="1"/>
  <c r="AA342" i="1"/>
  <c r="Z342" i="1"/>
  <c r="Y342" i="1"/>
  <c r="AI342" i="1" s="1"/>
  <c r="X342" i="1"/>
  <c r="W342" i="1"/>
  <c r="V342" i="1"/>
  <c r="U342" i="1"/>
  <c r="T342" i="1"/>
  <c r="S342" i="1"/>
  <c r="R342" i="1"/>
  <c r="Q342" i="1"/>
  <c r="O342" i="1"/>
  <c r="N342" i="1"/>
  <c r="M342" i="1"/>
  <c r="L342" i="1"/>
  <c r="K342" i="1"/>
  <c r="H342" i="1"/>
  <c r="G342" i="1"/>
  <c r="F342" i="1"/>
  <c r="E342" i="1"/>
  <c r="C342" i="1"/>
  <c r="C342" i="4" s="1"/>
  <c r="AM341" i="1"/>
  <c r="AL341" i="1"/>
  <c r="AF341" i="1"/>
  <c r="AE341" i="1"/>
  <c r="AD341" i="1"/>
  <c r="AC341" i="1"/>
  <c r="AB341" i="1"/>
  <c r="AA341" i="1"/>
  <c r="Z341" i="1"/>
  <c r="Y341" i="1"/>
  <c r="AK341" i="1" s="1"/>
  <c r="X341" i="1"/>
  <c r="W341" i="1"/>
  <c r="V341" i="1"/>
  <c r="U341" i="1"/>
  <c r="T341" i="1"/>
  <c r="S341" i="1"/>
  <c r="R341" i="1"/>
  <c r="Q341" i="1"/>
  <c r="O341" i="1"/>
  <c r="N341" i="1"/>
  <c r="M341" i="1"/>
  <c r="L341" i="1"/>
  <c r="K341" i="1"/>
  <c r="H341" i="1"/>
  <c r="G341" i="1"/>
  <c r="F341" i="1"/>
  <c r="E341" i="1"/>
  <c r="C341" i="1"/>
  <c r="C341" i="4" s="1"/>
  <c r="AM340" i="1"/>
  <c r="AL340" i="1"/>
  <c r="AF340" i="1"/>
  <c r="AE340" i="1"/>
  <c r="AD340" i="1"/>
  <c r="AC340" i="1"/>
  <c r="AB340" i="1"/>
  <c r="AA340" i="1"/>
  <c r="Z340" i="1"/>
  <c r="Y340" i="1"/>
  <c r="AK340" i="1" s="1"/>
  <c r="X340" i="1"/>
  <c r="W340" i="1"/>
  <c r="V340" i="1"/>
  <c r="U340" i="1"/>
  <c r="T340" i="1"/>
  <c r="S340" i="1"/>
  <c r="R340" i="1"/>
  <c r="Q340" i="1"/>
  <c r="O340" i="1"/>
  <c r="N340" i="1"/>
  <c r="M340" i="1"/>
  <c r="L340" i="1"/>
  <c r="K340" i="1"/>
  <c r="H340" i="1"/>
  <c r="G340" i="1"/>
  <c r="F340" i="1"/>
  <c r="E340" i="1"/>
  <c r="C340" i="1"/>
  <c r="C340" i="4" s="1"/>
  <c r="AM339" i="1"/>
  <c r="AL339" i="1"/>
  <c r="AF339" i="1"/>
  <c r="AE339" i="1"/>
  <c r="AD339" i="1"/>
  <c r="AC339" i="1"/>
  <c r="AB339" i="1"/>
  <c r="AA339" i="1"/>
  <c r="Z339" i="1"/>
  <c r="Y339" i="1"/>
  <c r="AK339" i="1" s="1"/>
  <c r="X339" i="1"/>
  <c r="W339" i="1"/>
  <c r="V339" i="1"/>
  <c r="U339" i="1"/>
  <c r="T339" i="1"/>
  <c r="S339" i="1"/>
  <c r="R339" i="1"/>
  <c r="Q339" i="1"/>
  <c r="O339" i="1"/>
  <c r="N339" i="1"/>
  <c r="M339" i="1"/>
  <c r="L339" i="1"/>
  <c r="K339" i="1"/>
  <c r="H339" i="1"/>
  <c r="G339" i="1"/>
  <c r="F339" i="1"/>
  <c r="E339" i="1"/>
  <c r="C339" i="1"/>
  <c r="C339" i="4" s="1"/>
  <c r="AM338" i="1"/>
  <c r="AL338" i="1"/>
  <c r="AF338" i="1"/>
  <c r="AE338" i="1"/>
  <c r="AD338" i="1"/>
  <c r="AC338" i="1"/>
  <c r="AB338" i="1"/>
  <c r="AA338" i="1"/>
  <c r="Z338" i="1"/>
  <c r="Y338" i="1"/>
  <c r="AK338" i="1" s="1"/>
  <c r="X338" i="1"/>
  <c r="W338" i="1"/>
  <c r="V338" i="1"/>
  <c r="U338" i="1"/>
  <c r="T338" i="1"/>
  <c r="S338" i="1"/>
  <c r="R338" i="1"/>
  <c r="Q338" i="1"/>
  <c r="O338" i="1"/>
  <c r="N338" i="1"/>
  <c r="M338" i="1"/>
  <c r="L338" i="1"/>
  <c r="K338" i="1"/>
  <c r="H338" i="1"/>
  <c r="G338" i="1"/>
  <c r="F338" i="1"/>
  <c r="E338" i="1"/>
  <c r="C338" i="1"/>
  <c r="C338" i="4" s="1"/>
  <c r="AM337" i="1"/>
  <c r="AL337" i="1"/>
  <c r="AF337" i="1"/>
  <c r="AE337" i="1"/>
  <c r="AD337" i="1"/>
  <c r="AC337" i="1"/>
  <c r="AB337" i="1"/>
  <c r="AA337" i="1"/>
  <c r="Z337" i="1"/>
  <c r="Y337" i="1"/>
  <c r="AK337" i="1" s="1"/>
  <c r="X337" i="1"/>
  <c r="W337" i="1"/>
  <c r="V337" i="1"/>
  <c r="U337" i="1"/>
  <c r="T337" i="1"/>
  <c r="S337" i="1"/>
  <c r="R337" i="1"/>
  <c r="Q337" i="1"/>
  <c r="O337" i="1"/>
  <c r="N337" i="1"/>
  <c r="M337" i="1"/>
  <c r="L337" i="1"/>
  <c r="K337" i="1"/>
  <c r="H337" i="1"/>
  <c r="G337" i="1"/>
  <c r="F337" i="1"/>
  <c r="E337" i="1"/>
  <c r="C337" i="1"/>
  <c r="C337" i="4" s="1"/>
  <c r="AM336" i="1"/>
  <c r="AL336" i="1"/>
  <c r="AF336" i="1"/>
  <c r="AE336" i="1"/>
  <c r="AD336" i="1"/>
  <c r="AC336" i="1"/>
  <c r="AB336" i="1"/>
  <c r="AA336" i="1"/>
  <c r="Z336" i="1"/>
  <c r="Y336" i="1"/>
  <c r="AK336" i="1" s="1"/>
  <c r="X336" i="1"/>
  <c r="W336" i="1"/>
  <c r="V336" i="1"/>
  <c r="U336" i="1"/>
  <c r="T336" i="1"/>
  <c r="S336" i="1"/>
  <c r="R336" i="1"/>
  <c r="Q336" i="1"/>
  <c r="O336" i="1"/>
  <c r="N336" i="1"/>
  <c r="M336" i="1"/>
  <c r="L336" i="1"/>
  <c r="K336" i="1"/>
  <c r="H336" i="1"/>
  <c r="G336" i="1"/>
  <c r="F336" i="1"/>
  <c r="E336" i="1"/>
  <c r="C336" i="1"/>
  <c r="C336" i="4" s="1"/>
  <c r="AM335" i="1"/>
  <c r="AL335" i="1"/>
  <c r="AF335" i="1"/>
  <c r="AE335" i="1"/>
  <c r="AD335" i="1"/>
  <c r="AC335" i="1"/>
  <c r="AB335" i="1"/>
  <c r="AA335" i="1"/>
  <c r="Z335" i="1"/>
  <c r="Y335" i="1"/>
  <c r="AK335" i="1" s="1"/>
  <c r="X335" i="1"/>
  <c r="W335" i="1"/>
  <c r="V335" i="1"/>
  <c r="U335" i="1"/>
  <c r="T335" i="1"/>
  <c r="S335" i="1"/>
  <c r="R335" i="1"/>
  <c r="Q335" i="1"/>
  <c r="O335" i="1"/>
  <c r="N335" i="1"/>
  <c r="M335" i="1"/>
  <c r="L335" i="1"/>
  <c r="K335" i="1"/>
  <c r="H335" i="1"/>
  <c r="G335" i="1"/>
  <c r="F335" i="1"/>
  <c r="E335" i="1"/>
  <c r="C335" i="1"/>
  <c r="C335" i="4" s="1"/>
  <c r="AM334" i="1"/>
  <c r="AL334" i="1"/>
  <c r="AF334" i="1"/>
  <c r="AE334" i="1"/>
  <c r="AD334" i="1"/>
  <c r="AC334" i="1"/>
  <c r="AB334" i="1"/>
  <c r="AA334" i="1"/>
  <c r="Z334" i="1"/>
  <c r="Y334" i="1"/>
  <c r="AK334" i="1" s="1"/>
  <c r="X334" i="1"/>
  <c r="W334" i="1"/>
  <c r="V334" i="1"/>
  <c r="U334" i="1"/>
  <c r="T334" i="1"/>
  <c r="S334" i="1"/>
  <c r="R334" i="1"/>
  <c r="Q334" i="1"/>
  <c r="O334" i="1"/>
  <c r="N334" i="1"/>
  <c r="M334" i="1"/>
  <c r="L334" i="1"/>
  <c r="K334" i="1"/>
  <c r="H334" i="1"/>
  <c r="G334" i="1"/>
  <c r="F334" i="1"/>
  <c r="E334" i="1"/>
  <c r="C334" i="1"/>
  <c r="C334" i="4" s="1"/>
  <c r="AM333" i="1"/>
  <c r="AL333" i="1"/>
  <c r="AF333" i="1"/>
  <c r="AE333" i="1"/>
  <c r="AD333" i="1"/>
  <c r="AC333" i="1"/>
  <c r="AB333" i="1"/>
  <c r="AA333" i="1"/>
  <c r="Z333" i="1"/>
  <c r="Y333" i="1"/>
  <c r="AK333" i="1" s="1"/>
  <c r="X333" i="1"/>
  <c r="W333" i="1"/>
  <c r="V333" i="1"/>
  <c r="U333" i="1"/>
  <c r="T333" i="1"/>
  <c r="S333" i="1"/>
  <c r="R333" i="1"/>
  <c r="Q333" i="1"/>
  <c r="O333" i="1"/>
  <c r="N333" i="1"/>
  <c r="M333" i="1"/>
  <c r="L333" i="1"/>
  <c r="K333" i="1"/>
  <c r="H333" i="1"/>
  <c r="G333" i="1"/>
  <c r="F333" i="1"/>
  <c r="E333" i="1"/>
  <c r="C333" i="1"/>
  <c r="C333" i="4" s="1"/>
  <c r="AM332" i="1"/>
  <c r="AL332" i="1"/>
  <c r="AF332" i="1"/>
  <c r="AE332" i="1"/>
  <c r="AD332" i="1"/>
  <c r="AC332" i="1"/>
  <c r="AB332" i="1"/>
  <c r="AA332" i="1"/>
  <c r="Z332" i="1"/>
  <c r="Y332" i="1"/>
  <c r="AK332" i="1" s="1"/>
  <c r="X332" i="1"/>
  <c r="W332" i="1"/>
  <c r="V332" i="1"/>
  <c r="U332" i="1"/>
  <c r="T332" i="1"/>
  <c r="S332" i="1"/>
  <c r="R332" i="1"/>
  <c r="Q332" i="1"/>
  <c r="O332" i="1"/>
  <c r="N332" i="1"/>
  <c r="M332" i="1"/>
  <c r="L332" i="1"/>
  <c r="K332" i="1"/>
  <c r="H332" i="1"/>
  <c r="G332" i="1"/>
  <c r="F332" i="1"/>
  <c r="E332" i="1"/>
  <c r="C332" i="1"/>
  <c r="C332" i="4" s="1"/>
  <c r="AM331" i="1"/>
  <c r="AL331" i="1"/>
  <c r="AF331" i="1"/>
  <c r="AE331" i="1"/>
  <c r="AD331" i="1"/>
  <c r="AC331" i="1"/>
  <c r="AB331" i="1"/>
  <c r="AA331" i="1"/>
  <c r="Z331" i="1"/>
  <c r="Y331" i="1"/>
  <c r="AK331" i="1" s="1"/>
  <c r="X331" i="1"/>
  <c r="W331" i="1"/>
  <c r="V331" i="1"/>
  <c r="U331" i="1"/>
  <c r="T331" i="1"/>
  <c r="S331" i="1"/>
  <c r="R331" i="1"/>
  <c r="Q331" i="1"/>
  <c r="O331" i="1"/>
  <c r="N331" i="1"/>
  <c r="M331" i="1"/>
  <c r="L331" i="1"/>
  <c r="K331" i="1"/>
  <c r="H331" i="1"/>
  <c r="G331" i="1"/>
  <c r="F331" i="1"/>
  <c r="E331" i="1"/>
  <c r="C331" i="1"/>
  <c r="C331" i="4" s="1"/>
  <c r="AM330" i="1"/>
  <c r="AL330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O330" i="1"/>
  <c r="N330" i="1"/>
  <c r="M330" i="1"/>
  <c r="L330" i="1"/>
  <c r="K330" i="1"/>
  <c r="H330" i="1"/>
  <c r="G330" i="1"/>
  <c r="F330" i="1"/>
  <c r="E330" i="1"/>
  <c r="C330" i="1"/>
  <c r="C330" i="4" s="1"/>
  <c r="AM329" i="1"/>
  <c r="AL329" i="1"/>
  <c r="AF329" i="1"/>
  <c r="AE329" i="1"/>
  <c r="AD329" i="1"/>
  <c r="AC329" i="1"/>
  <c r="AB329" i="1"/>
  <c r="AA329" i="1"/>
  <c r="Z329" i="1"/>
  <c r="Y329" i="1"/>
  <c r="AK329" i="1" s="1"/>
  <c r="X329" i="1"/>
  <c r="W329" i="1"/>
  <c r="V329" i="1"/>
  <c r="U329" i="1"/>
  <c r="T329" i="1"/>
  <c r="S329" i="1"/>
  <c r="R329" i="1"/>
  <c r="Q329" i="1"/>
  <c r="O329" i="1"/>
  <c r="N329" i="1"/>
  <c r="M329" i="1"/>
  <c r="L329" i="1"/>
  <c r="K329" i="1"/>
  <c r="H329" i="1"/>
  <c r="G329" i="1"/>
  <c r="F329" i="1"/>
  <c r="E329" i="1"/>
  <c r="C329" i="1"/>
  <c r="C329" i="4" s="1"/>
  <c r="AM328" i="1"/>
  <c r="AL328" i="1"/>
  <c r="AF328" i="1"/>
  <c r="AE328" i="1"/>
  <c r="AD328" i="1"/>
  <c r="AC328" i="1"/>
  <c r="AB328" i="1"/>
  <c r="AA328" i="1"/>
  <c r="Z328" i="1"/>
  <c r="Y328" i="1"/>
  <c r="AI328" i="1" s="1"/>
  <c r="X328" i="1"/>
  <c r="W328" i="1"/>
  <c r="V328" i="1"/>
  <c r="U328" i="1"/>
  <c r="T328" i="1"/>
  <c r="S328" i="1"/>
  <c r="R328" i="1"/>
  <c r="Q328" i="1"/>
  <c r="O328" i="1"/>
  <c r="N328" i="1"/>
  <c r="M328" i="1"/>
  <c r="L328" i="1"/>
  <c r="K328" i="1"/>
  <c r="H328" i="1"/>
  <c r="G328" i="1"/>
  <c r="F328" i="1"/>
  <c r="E328" i="1"/>
  <c r="C328" i="1"/>
  <c r="C328" i="4" s="1"/>
  <c r="AM327" i="1"/>
  <c r="AL327" i="1"/>
  <c r="AF327" i="1"/>
  <c r="AE327" i="1"/>
  <c r="AD327" i="1"/>
  <c r="AC327" i="1"/>
  <c r="AB327" i="1"/>
  <c r="AA327" i="1"/>
  <c r="Z327" i="1"/>
  <c r="Y327" i="1"/>
  <c r="AK327" i="1" s="1"/>
  <c r="X327" i="1"/>
  <c r="W327" i="1"/>
  <c r="V327" i="1"/>
  <c r="U327" i="1"/>
  <c r="T327" i="1"/>
  <c r="S327" i="1"/>
  <c r="R327" i="1"/>
  <c r="Q327" i="1"/>
  <c r="O327" i="1"/>
  <c r="N327" i="1"/>
  <c r="M327" i="1"/>
  <c r="L327" i="1"/>
  <c r="K327" i="1"/>
  <c r="H327" i="1"/>
  <c r="G327" i="1"/>
  <c r="F327" i="1"/>
  <c r="E327" i="1"/>
  <c r="C327" i="1"/>
  <c r="C327" i="4" s="1"/>
  <c r="AM326" i="1"/>
  <c r="AL326" i="1"/>
  <c r="AF326" i="1"/>
  <c r="AE326" i="1"/>
  <c r="AD326" i="1"/>
  <c r="AC326" i="1"/>
  <c r="AB326" i="1"/>
  <c r="AA326" i="1"/>
  <c r="Z326" i="1"/>
  <c r="Y326" i="1"/>
  <c r="AI326" i="1" s="1"/>
  <c r="X326" i="1"/>
  <c r="W326" i="1"/>
  <c r="V326" i="1"/>
  <c r="U326" i="1"/>
  <c r="T326" i="1"/>
  <c r="S326" i="1"/>
  <c r="R326" i="1"/>
  <c r="Q326" i="1"/>
  <c r="O326" i="1"/>
  <c r="N326" i="1"/>
  <c r="M326" i="1"/>
  <c r="L326" i="1"/>
  <c r="K326" i="1"/>
  <c r="H326" i="1"/>
  <c r="G326" i="1"/>
  <c r="F326" i="1"/>
  <c r="E326" i="1"/>
  <c r="C326" i="1"/>
  <c r="C326" i="4" s="1"/>
  <c r="AM325" i="1"/>
  <c r="AL325" i="1"/>
  <c r="AF325" i="1"/>
  <c r="AE325" i="1"/>
  <c r="AD325" i="1"/>
  <c r="AC325" i="1"/>
  <c r="AB325" i="1"/>
  <c r="AA325" i="1"/>
  <c r="Z325" i="1"/>
  <c r="Y325" i="1"/>
  <c r="AK325" i="1" s="1"/>
  <c r="X325" i="1"/>
  <c r="W325" i="1"/>
  <c r="V325" i="1"/>
  <c r="U325" i="1"/>
  <c r="T325" i="1"/>
  <c r="S325" i="1"/>
  <c r="R325" i="1"/>
  <c r="Q325" i="1"/>
  <c r="O325" i="1"/>
  <c r="N325" i="1"/>
  <c r="M325" i="1"/>
  <c r="L325" i="1"/>
  <c r="K325" i="1"/>
  <c r="H325" i="1"/>
  <c r="G325" i="1"/>
  <c r="F325" i="1"/>
  <c r="E325" i="1"/>
  <c r="C325" i="1"/>
  <c r="C325" i="4" s="1"/>
  <c r="AM324" i="1"/>
  <c r="AL324" i="1"/>
  <c r="AF324" i="1"/>
  <c r="AE324" i="1"/>
  <c r="AD324" i="1"/>
  <c r="AC324" i="1"/>
  <c r="AB324" i="1"/>
  <c r="AA324" i="1"/>
  <c r="Z324" i="1"/>
  <c r="Y324" i="1"/>
  <c r="AI324" i="1" s="1"/>
  <c r="X324" i="1"/>
  <c r="W324" i="1"/>
  <c r="V324" i="1"/>
  <c r="U324" i="1"/>
  <c r="T324" i="1"/>
  <c r="S324" i="1"/>
  <c r="R324" i="1"/>
  <c r="Q324" i="1"/>
  <c r="O324" i="1"/>
  <c r="N324" i="1"/>
  <c r="M324" i="1"/>
  <c r="L324" i="1"/>
  <c r="K324" i="1"/>
  <c r="H324" i="1"/>
  <c r="G324" i="1"/>
  <c r="F324" i="1"/>
  <c r="E324" i="1"/>
  <c r="C324" i="1"/>
  <c r="C324" i="4" s="1"/>
  <c r="AM323" i="1"/>
  <c r="AL323" i="1"/>
  <c r="AF323" i="1"/>
  <c r="AE323" i="1"/>
  <c r="AD323" i="1"/>
  <c r="AC323" i="1"/>
  <c r="AB323" i="1"/>
  <c r="AA323" i="1"/>
  <c r="Z323" i="1"/>
  <c r="Y323" i="1"/>
  <c r="AK323" i="1" s="1"/>
  <c r="X323" i="1"/>
  <c r="W323" i="1"/>
  <c r="V323" i="1"/>
  <c r="U323" i="1"/>
  <c r="T323" i="1"/>
  <c r="S323" i="1"/>
  <c r="R323" i="1"/>
  <c r="Q323" i="1"/>
  <c r="O323" i="1"/>
  <c r="N323" i="1"/>
  <c r="M323" i="1"/>
  <c r="L323" i="1"/>
  <c r="K323" i="1"/>
  <c r="H323" i="1"/>
  <c r="G323" i="1"/>
  <c r="F323" i="1"/>
  <c r="E323" i="1"/>
  <c r="C323" i="1"/>
  <c r="C323" i="4" s="1"/>
  <c r="AM322" i="1"/>
  <c r="AL322" i="1"/>
  <c r="AF322" i="1"/>
  <c r="AE322" i="1"/>
  <c r="AD322" i="1"/>
  <c r="AC322" i="1"/>
  <c r="AB322" i="1"/>
  <c r="AA322" i="1"/>
  <c r="Z322" i="1"/>
  <c r="Y322" i="1"/>
  <c r="AK322" i="1" s="1"/>
  <c r="X322" i="1"/>
  <c r="W322" i="1"/>
  <c r="V322" i="1"/>
  <c r="U322" i="1"/>
  <c r="T322" i="1"/>
  <c r="S322" i="1"/>
  <c r="R322" i="1"/>
  <c r="Q322" i="1"/>
  <c r="O322" i="1"/>
  <c r="N322" i="1"/>
  <c r="M322" i="1"/>
  <c r="L322" i="1"/>
  <c r="K322" i="1"/>
  <c r="H322" i="1"/>
  <c r="G322" i="1"/>
  <c r="F322" i="1"/>
  <c r="E322" i="1"/>
  <c r="C322" i="1"/>
  <c r="C322" i="4" s="1"/>
  <c r="AM321" i="1"/>
  <c r="AL321" i="1"/>
  <c r="AF321" i="1"/>
  <c r="AE321" i="1"/>
  <c r="AD321" i="1"/>
  <c r="AC321" i="1"/>
  <c r="AB321" i="1"/>
  <c r="AA321" i="1"/>
  <c r="Z321" i="1"/>
  <c r="Y321" i="1"/>
  <c r="AK321" i="1" s="1"/>
  <c r="X321" i="1"/>
  <c r="W321" i="1"/>
  <c r="V321" i="1"/>
  <c r="U321" i="1"/>
  <c r="T321" i="1"/>
  <c r="S321" i="1"/>
  <c r="R321" i="1"/>
  <c r="Q321" i="1"/>
  <c r="O321" i="1"/>
  <c r="N321" i="1"/>
  <c r="M321" i="1"/>
  <c r="L321" i="1"/>
  <c r="K321" i="1"/>
  <c r="H321" i="1"/>
  <c r="G321" i="1"/>
  <c r="F321" i="1"/>
  <c r="E321" i="1"/>
  <c r="C321" i="1"/>
  <c r="C321" i="4" s="1"/>
  <c r="AM320" i="1"/>
  <c r="AL320" i="1"/>
  <c r="AF320" i="1"/>
  <c r="AE320" i="1"/>
  <c r="AD320" i="1"/>
  <c r="AC320" i="1"/>
  <c r="AB320" i="1"/>
  <c r="AA320" i="1"/>
  <c r="Z320" i="1"/>
  <c r="Y320" i="1"/>
  <c r="AI320" i="1" s="1"/>
  <c r="X320" i="1"/>
  <c r="W320" i="1"/>
  <c r="V320" i="1"/>
  <c r="U320" i="1"/>
  <c r="T320" i="1"/>
  <c r="S320" i="1"/>
  <c r="R320" i="1"/>
  <c r="Q320" i="1"/>
  <c r="O320" i="1"/>
  <c r="N320" i="1"/>
  <c r="M320" i="1"/>
  <c r="L320" i="1"/>
  <c r="K320" i="1"/>
  <c r="H320" i="1"/>
  <c r="G320" i="1"/>
  <c r="F320" i="1"/>
  <c r="E320" i="1"/>
  <c r="C320" i="1"/>
  <c r="C320" i="4" s="1"/>
  <c r="AM319" i="1"/>
  <c r="AL319" i="1"/>
  <c r="AF319" i="1"/>
  <c r="AE319" i="1"/>
  <c r="AD319" i="1"/>
  <c r="AC319" i="1"/>
  <c r="AB319" i="1"/>
  <c r="AA319" i="1"/>
  <c r="Z319" i="1"/>
  <c r="Y319" i="1"/>
  <c r="AK319" i="1" s="1"/>
  <c r="X319" i="1"/>
  <c r="W319" i="1"/>
  <c r="V319" i="1"/>
  <c r="U319" i="1"/>
  <c r="T319" i="1"/>
  <c r="S319" i="1"/>
  <c r="R319" i="1"/>
  <c r="Q319" i="1"/>
  <c r="O319" i="1"/>
  <c r="N319" i="1"/>
  <c r="M319" i="1"/>
  <c r="L319" i="1"/>
  <c r="K319" i="1"/>
  <c r="H319" i="1"/>
  <c r="G319" i="1"/>
  <c r="F319" i="1"/>
  <c r="E319" i="1"/>
  <c r="C319" i="1"/>
  <c r="C319" i="4" s="1"/>
  <c r="AM318" i="1"/>
  <c r="AL318" i="1"/>
  <c r="AF318" i="1"/>
  <c r="AE318" i="1"/>
  <c r="AD318" i="1"/>
  <c r="AC318" i="1"/>
  <c r="AB318" i="1"/>
  <c r="AA318" i="1"/>
  <c r="Z318" i="1"/>
  <c r="Y318" i="1"/>
  <c r="AI318" i="1" s="1"/>
  <c r="X318" i="1"/>
  <c r="W318" i="1"/>
  <c r="V318" i="1"/>
  <c r="U318" i="1"/>
  <c r="T318" i="1"/>
  <c r="S318" i="1"/>
  <c r="R318" i="1"/>
  <c r="Q318" i="1"/>
  <c r="O318" i="1"/>
  <c r="N318" i="1"/>
  <c r="M318" i="1"/>
  <c r="L318" i="1"/>
  <c r="K318" i="1"/>
  <c r="H318" i="1"/>
  <c r="G318" i="1"/>
  <c r="F318" i="1"/>
  <c r="E318" i="1"/>
  <c r="C318" i="1"/>
  <c r="C318" i="4" s="1"/>
  <c r="AM317" i="1"/>
  <c r="AL317" i="1"/>
  <c r="AF317" i="1"/>
  <c r="AE317" i="1"/>
  <c r="AD317" i="1"/>
  <c r="AC317" i="1"/>
  <c r="AB317" i="1"/>
  <c r="AA317" i="1"/>
  <c r="Z317" i="1"/>
  <c r="Y317" i="1"/>
  <c r="AK317" i="1" s="1"/>
  <c r="X317" i="1"/>
  <c r="W317" i="1"/>
  <c r="V317" i="1"/>
  <c r="U317" i="1"/>
  <c r="T317" i="1"/>
  <c r="S317" i="1"/>
  <c r="R317" i="1"/>
  <c r="Q317" i="1"/>
  <c r="O317" i="1"/>
  <c r="N317" i="1"/>
  <c r="M317" i="1"/>
  <c r="L317" i="1"/>
  <c r="K317" i="1"/>
  <c r="H317" i="1"/>
  <c r="G317" i="1"/>
  <c r="F317" i="1"/>
  <c r="E317" i="1"/>
  <c r="C317" i="1"/>
  <c r="C317" i="4" s="1"/>
  <c r="AM316" i="1"/>
  <c r="AL316" i="1"/>
  <c r="AF316" i="1"/>
  <c r="AE316" i="1"/>
  <c r="AD316" i="1"/>
  <c r="AC316" i="1"/>
  <c r="AB316" i="1"/>
  <c r="AA316" i="1"/>
  <c r="Z316" i="1"/>
  <c r="Y316" i="1"/>
  <c r="AI316" i="1" s="1"/>
  <c r="X316" i="1"/>
  <c r="W316" i="1"/>
  <c r="V316" i="1"/>
  <c r="U316" i="1"/>
  <c r="T316" i="1"/>
  <c r="S316" i="1"/>
  <c r="R316" i="1"/>
  <c r="Q316" i="1"/>
  <c r="O316" i="1"/>
  <c r="N316" i="1"/>
  <c r="M316" i="1"/>
  <c r="L316" i="1"/>
  <c r="K316" i="1"/>
  <c r="H316" i="1"/>
  <c r="G316" i="1"/>
  <c r="F316" i="1"/>
  <c r="E316" i="1"/>
  <c r="C316" i="1"/>
  <c r="C316" i="4" s="1"/>
  <c r="AM315" i="1"/>
  <c r="AL315" i="1"/>
  <c r="AF315" i="1"/>
  <c r="AE315" i="1"/>
  <c r="AD315" i="1"/>
  <c r="AC315" i="1"/>
  <c r="AB315" i="1"/>
  <c r="AA315" i="1"/>
  <c r="Z315" i="1"/>
  <c r="Y315" i="1"/>
  <c r="AK315" i="1" s="1"/>
  <c r="X315" i="1"/>
  <c r="W315" i="1"/>
  <c r="V315" i="1"/>
  <c r="U315" i="1"/>
  <c r="T315" i="1"/>
  <c r="S315" i="1"/>
  <c r="R315" i="1"/>
  <c r="Q315" i="1"/>
  <c r="O315" i="1"/>
  <c r="N315" i="1"/>
  <c r="M315" i="1"/>
  <c r="L315" i="1"/>
  <c r="K315" i="1"/>
  <c r="H315" i="1"/>
  <c r="G315" i="1"/>
  <c r="F315" i="1"/>
  <c r="E315" i="1"/>
  <c r="C315" i="1"/>
  <c r="C315" i="4" s="1"/>
  <c r="AM314" i="1"/>
  <c r="AL314" i="1"/>
  <c r="AF314" i="1"/>
  <c r="AE314" i="1"/>
  <c r="AD314" i="1"/>
  <c r="AC314" i="1"/>
  <c r="AB314" i="1"/>
  <c r="AA314" i="1"/>
  <c r="Z314" i="1"/>
  <c r="Y314" i="1"/>
  <c r="AI314" i="1" s="1"/>
  <c r="X314" i="1"/>
  <c r="W314" i="1"/>
  <c r="V314" i="1"/>
  <c r="U314" i="1"/>
  <c r="T314" i="1"/>
  <c r="S314" i="1"/>
  <c r="R314" i="1"/>
  <c r="Q314" i="1"/>
  <c r="O314" i="1"/>
  <c r="N314" i="1"/>
  <c r="M314" i="1"/>
  <c r="L314" i="1"/>
  <c r="K314" i="1"/>
  <c r="H314" i="1"/>
  <c r="G314" i="1"/>
  <c r="F314" i="1"/>
  <c r="E314" i="1"/>
  <c r="C314" i="1"/>
  <c r="C314" i="4" s="1"/>
  <c r="AM313" i="1"/>
  <c r="AL313" i="1"/>
  <c r="AF313" i="1"/>
  <c r="AE313" i="1"/>
  <c r="AD313" i="1"/>
  <c r="AC313" i="1"/>
  <c r="AB313" i="1"/>
  <c r="AA313" i="1"/>
  <c r="Z313" i="1"/>
  <c r="Y313" i="1"/>
  <c r="AK313" i="1" s="1"/>
  <c r="X313" i="1"/>
  <c r="W313" i="1"/>
  <c r="V313" i="1"/>
  <c r="U313" i="1"/>
  <c r="T313" i="1"/>
  <c r="S313" i="1"/>
  <c r="R313" i="1"/>
  <c r="Q313" i="1"/>
  <c r="O313" i="1"/>
  <c r="N313" i="1"/>
  <c r="M313" i="1"/>
  <c r="L313" i="1"/>
  <c r="K313" i="1"/>
  <c r="H313" i="1"/>
  <c r="G313" i="1"/>
  <c r="F313" i="1"/>
  <c r="E313" i="1"/>
  <c r="C313" i="1"/>
  <c r="C313" i="4" s="1"/>
  <c r="AM312" i="1"/>
  <c r="AL312" i="1"/>
  <c r="AF312" i="1"/>
  <c r="AE312" i="1"/>
  <c r="AD312" i="1"/>
  <c r="AC312" i="1"/>
  <c r="AB312" i="1"/>
  <c r="AA312" i="1"/>
  <c r="Z312" i="1"/>
  <c r="Y312" i="1"/>
  <c r="AI312" i="1" s="1"/>
  <c r="X312" i="1"/>
  <c r="W312" i="1"/>
  <c r="V312" i="1"/>
  <c r="U312" i="1"/>
  <c r="T312" i="1"/>
  <c r="S312" i="1"/>
  <c r="R312" i="1"/>
  <c r="Q312" i="1"/>
  <c r="O312" i="1"/>
  <c r="N312" i="1"/>
  <c r="M312" i="1"/>
  <c r="L312" i="1"/>
  <c r="K312" i="1"/>
  <c r="H312" i="1"/>
  <c r="G312" i="1"/>
  <c r="F312" i="1"/>
  <c r="E312" i="1"/>
  <c r="C312" i="1"/>
  <c r="C312" i="4" s="1"/>
  <c r="AM311" i="1"/>
  <c r="AL311" i="1"/>
  <c r="AF311" i="1"/>
  <c r="AE311" i="1"/>
  <c r="AD311" i="1"/>
  <c r="AC311" i="1"/>
  <c r="AB311" i="1"/>
  <c r="AA311" i="1"/>
  <c r="Z311" i="1"/>
  <c r="Y311" i="1"/>
  <c r="AK311" i="1" s="1"/>
  <c r="X311" i="1"/>
  <c r="W311" i="1"/>
  <c r="V311" i="1"/>
  <c r="U311" i="1"/>
  <c r="T311" i="1"/>
  <c r="S311" i="1"/>
  <c r="R311" i="1"/>
  <c r="Q311" i="1"/>
  <c r="O311" i="1"/>
  <c r="N311" i="1"/>
  <c r="M311" i="1"/>
  <c r="L311" i="1"/>
  <c r="K311" i="1"/>
  <c r="H311" i="1"/>
  <c r="G311" i="1"/>
  <c r="F311" i="1"/>
  <c r="E311" i="1"/>
  <c r="C311" i="1"/>
  <c r="C311" i="4" s="1"/>
  <c r="AM310" i="1"/>
  <c r="AL310" i="1"/>
  <c r="AF310" i="1"/>
  <c r="AE310" i="1"/>
  <c r="AD310" i="1"/>
  <c r="AC310" i="1"/>
  <c r="AB310" i="1"/>
  <c r="AA310" i="1"/>
  <c r="Z310" i="1"/>
  <c r="Y310" i="1"/>
  <c r="AI310" i="1" s="1"/>
  <c r="X310" i="1"/>
  <c r="W310" i="1"/>
  <c r="V310" i="1"/>
  <c r="U310" i="1"/>
  <c r="T310" i="1"/>
  <c r="S310" i="1"/>
  <c r="R310" i="1"/>
  <c r="Q310" i="1"/>
  <c r="O310" i="1"/>
  <c r="N310" i="1"/>
  <c r="M310" i="1"/>
  <c r="L310" i="1"/>
  <c r="K310" i="1"/>
  <c r="H310" i="1"/>
  <c r="G310" i="1"/>
  <c r="F310" i="1"/>
  <c r="E310" i="1"/>
  <c r="C310" i="1"/>
  <c r="C310" i="4" s="1"/>
  <c r="AM309" i="1"/>
  <c r="AL309" i="1"/>
  <c r="AF309" i="1"/>
  <c r="AE309" i="1"/>
  <c r="AD309" i="1"/>
  <c r="AC309" i="1"/>
  <c r="AB309" i="1"/>
  <c r="AA309" i="1"/>
  <c r="Z309" i="1"/>
  <c r="Y309" i="1"/>
  <c r="AK309" i="1" s="1"/>
  <c r="X309" i="1"/>
  <c r="W309" i="1"/>
  <c r="V309" i="1"/>
  <c r="U309" i="1"/>
  <c r="T309" i="1"/>
  <c r="S309" i="1"/>
  <c r="R309" i="1"/>
  <c r="Q309" i="1"/>
  <c r="O309" i="1"/>
  <c r="N309" i="1"/>
  <c r="M309" i="1"/>
  <c r="L309" i="1"/>
  <c r="K309" i="1"/>
  <c r="H309" i="1"/>
  <c r="G309" i="1"/>
  <c r="F309" i="1"/>
  <c r="E309" i="1"/>
  <c r="C309" i="1"/>
  <c r="C309" i="4" s="1"/>
  <c r="AM308" i="1"/>
  <c r="AL308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O308" i="1"/>
  <c r="N308" i="1"/>
  <c r="M308" i="1"/>
  <c r="L308" i="1"/>
  <c r="K308" i="1"/>
  <c r="H308" i="1"/>
  <c r="G308" i="1"/>
  <c r="F308" i="1"/>
  <c r="E308" i="1"/>
  <c r="C308" i="1"/>
  <c r="C308" i="4" s="1"/>
  <c r="AM307" i="1"/>
  <c r="AL307" i="1"/>
  <c r="AF307" i="1"/>
  <c r="AE307" i="1"/>
  <c r="AD307" i="1"/>
  <c r="AC307" i="1"/>
  <c r="AB307" i="1"/>
  <c r="AA307" i="1"/>
  <c r="Z307" i="1"/>
  <c r="Y307" i="1"/>
  <c r="AK307" i="1" s="1"/>
  <c r="X307" i="1"/>
  <c r="W307" i="1"/>
  <c r="V307" i="1"/>
  <c r="U307" i="1"/>
  <c r="T307" i="1"/>
  <c r="S307" i="1"/>
  <c r="R307" i="1"/>
  <c r="Q307" i="1"/>
  <c r="O307" i="1"/>
  <c r="N307" i="1"/>
  <c r="M307" i="1"/>
  <c r="L307" i="1"/>
  <c r="K307" i="1"/>
  <c r="H307" i="1"/>
  <c r="G307" i="1"/>
  <c r="F307" i="1"/>
  <c r="E307" i="1"/>
  <c r="C307" i="1"/>
  <c r="C307" i="4" s="1"/>
  <c r="AM306" i="1"/>
  <c r="AL306" i="1"/>
  <c r="AF306" i="1"/>
  <c r="AE306" i="1"/>
  <c r="AD306" i="1"/>
  <c r="AC306" i="1"/>
  <c r="AB306" i="1"/>
  <c r="AA306" i="1"/>
  <c r="Z306" i="1"/>
  <c r="Y306" i="1"/>
  <c r="AI306" i="1" s="1"/>
  <c r="X306" i="1"/>
  <c r="W306" i="1"/>
  <c r="V306" i="1"/>
  <c r="U306" i="1"/>
  <c r="T306" i="1"/>
  <c r="S306" i="1"/>
  <c r="R306" i="1"/>
  <c r="Q306" i="1"/>
  <c r="O306" i="1"/>
  <c r="N306" i="1"/>
  <c r="M306" i="1"/>
  <c r="L306" i="1"/>
  <c r="K306" i="1"/>
  <c r="H306" i="1"/>
  <c r="G306" i="1"/>
  <c r="F306" i="1"/>
  <c r="E306" i="1"/>
  <c r="C306" i="1"/>
  <c r="C306" i="4" s="1"/>
  <c r="AM305" i="1"/>
  <c r="AL305" i="1"/>
  <c r="AF305" i="1"/>
  <c r="AE305" i="1"/>
  <c r="AD305" i="1"/>
  <c r="AC305" i="1"/>
  <c r="AB305" i="1"/>
  <c r="AA305" i="1"/>
  <c r="Z305" i="1"/>
  <c r="Y305" i="1"/>
  <c r="AK305" i="1" s="1"/>
  <c r="X305" i="1"/>
  <c r="W305" i="1"/>
  <c r="V305" i="1"/>
  <c r="U305" i="1"/>
  <c r="T305" i="1"/>
  <c r="S305" i="1"/>
  <c r="R305" i="1"/>
  <c r="Q305" i="1"/>
  <c r="O305" i="1"/>
  <c r="N305" i="1"/>
  <c r="M305" i="1"/>
  <c r="L305" i="1"/>
  <c r="K305" i="1"/>
  <c r="H305" i="1"/>
  <c r="G305" i="1"/>
  <c r="F305" i="1"/>
  <c r="E305" i="1"/>
  <c r="C305" i="1"/>
  <c r="C305" i="4" s="1"/>
  <c r="AM304" i="1"/>
  <c r="AL304" i="1"/>
  <c r="AF304" i="1"/>
  <c r="AE304" i="1"/>
  <c r="AD304" i="1"/>
  <c r="AC304" i="1"/>
  <c r="AB304" i="1"/>
  <c r="AA304" i="1"/>
  <c r="Z304" i="1"/>
  <c r="Y304" i="1"/>
  <c r="AI304" i="1" s="1"/>
  <c r="X304" i="1"/>
  <c r="W304" i="1"/>
  <c r="V304" i="1"/>
  <c r="U304" i="1"/>
  <c r="T304" i="1"/>
  <c r="S304" i="1"/>
  <c r="R304" i="1"/>
  <c r="Q304" i="1"/>
  <c r="O304" i="1"/>
  <c r="N304" i="1"/>
  <c r="M304" i="1"/>
  <c r="L304" i="1"/>
  <c r="K304" i="1"/>
  <c r="H304" i="1"/>
  <c r="G304" i="1"/>
  <c r="F304" i="1"/>
  <c r="E304" i="1"/>
  <c r="C304" i="1"/>
  <c r="C304" i="4" s="1"/>
  <c r="AM303" i="1"/>
  <c r="AL303" i="1"/>
  <c r="AF303" i="1"/>
  <c r="AE303" i="1"/>
  <c r="AD303" i="1"/>
  <c r="AC303" i="1"/>
  <c r="AB303" i="1"/>
  <c r="AA303" i="1"/>
  <c r="Z303" i="1"/>
  <c r="Y303" i="1"/>
  <c r="AK303" i="1" s="1"/>
  <c r="X303" i="1"/>
  <c r="W303" i="1"/>
  <c r="V303" i="1"/>
  <c r="U303" i="1"/>
  <c r="T303" i="1"/>
  <c r="S303" i="1"/>
  <c r="R303" i="1"/>
  <c r="Q303" i="1"/>
  <c r="O303" i="1"/>
  <c r="N303" i="1"/>
  <c r="M303" i="1"/>
  <c r="L303" i="1"/>
  <c r="K303" i="1"/>
  <c r="H303" i="1"/>
  <c r="G303" i="1"/>
  <c r="F303" i="1"/>
  <c r="E303" i="1"/>
  <c r="C303" i="1"/>
  <c r="C303" i="4" s="1"/>
  <c r="AM302" i="1"/>
  <c r="AL302" i="1"/>
  <c r="AF302" i="1"/>
  <c r="AE302" i="1"/>
  <c r="AD302" i="1"/>
  <c r="AC302" i="1"/>
  <c r="AB302" i="1"/>
  <c r="AA302" i="1"/>
  <c r="Z302" i="1"/>
  <c r="Y302" i="1"/>
  <c r="AK302" i="1" s="1"/>
  <c r="X302" i="1"/>
  <c r="W302" i="1"/>
  <c r="V302" i="1"/>
  <c r="U302" i="1"/>
  <c r="T302" i="1"/>
  <c r="S302" i="1"/>
  <c r="R302" i="1"/>
  <c r="Q302" i="1"/>
  <c r="O302" i="1"/>
  <c r="N302" i="1"/>
  <c r="M302" i="1"/>
  <c r="L302" i="1"/>
  <c r="K302" i="1"/>
  <c r="H302" i="1"/>
  <c r="G302" i="1"/>
  <c r="F302" i="1"/>
  <c r="E302" i="1"/>
  <c r="C302" i="1"/>
  <c r="C302" i="4" s="1"/>
  <c r="AM301" i="1"/>
  <c r="AL301" i="1"/>
  <c r="AF301" i="1"/>
  <c r="AE301" i="1"/>
  <c r="AD301" i="1"/>
  <c r="AC301" i="1"/>
  <c r="AB301" i="1"/>
  <c r="AA301" i="1"/>
  <c r="Z301" i="1"/>
  <c r="Y301" i="1"/>
  <c r="AK301" i="1" s="1"/>
  <c r="X301" i="1"/>
  <c r="W301" i="1"/>
  <c r="V301" i="1"/>
  <c r="U301" i="1"/>
  <c r="T301" i="1"/>
  <c r="S301" i="1"/>
  <c r="R301" i="1"/>
  <c r="Q301" i="1"/>
  <c r="O301" i="1"/>
  <c r="N301" i="1"/>
  <c r="M301" i="1"/>
  <c r="L301" i="1"/>
  <c r="K301" i="1"/>
  <c r="H301" i="1"/>
  <c r="G301" i="1"/>
  <c r="F301" i="1"/>
  <c r="E301" i="1"/>
  <c r="C301" i="1"/>
  <c r="C301" i="4" s="1"/>
  <c r="AM300" i="1"/>
  <c r="AL300" i="1"/>
  <c r="AF300" i="1"/>
  <c r="AE300" i="1"/>
  <c r="AD300" i="1"/>
  <c r="AC300" i="1"/>
  <c r="AB300" i="1"/>
  <c r="AA300" i="1"/>
  <c r="Z300" i="1"/>
  <c r="Y300" i="1"/>
  <c r="AI300" i="1" s="1"/>
  <c r="X300" i="1"/>
  <c r="W300" i="1"/>
  <c r="V300" i="1"/>
  <c r="U300" i="1"/>
  <c r="T300" i="1"/>
  <c r="S300" i="1"/>
  <c r="R300" i="1"/>
  <c r="Q300" i="1"/>
  <c r="O300" i="1"/>
  <c r="N300" i="1"/>
  <c r="M300" i="1"/>
  <c r="L300" i="1"/>
  <c r="K300" i="1"/>
  <c r="H300" i="1"/>
  <c r="G300" i="1"/>
  <c r="F300" i="1"/>
  <c r="E300" i="1"/>
  <c r="C300" i="1"/>
  <c r="C300" i="4" s="1"/>
  <c r="AM299" i="1"/>
  <c r="AL299" i="1"/>
  <c r="AF299" i="1"/>
  <c r="AE299" i="1"/>
  <c r="AD299" i="1"/>
  <c r="AC299" i="1"/>
  <c r="AB299" i="1"/>
  <c r="AA299" i="1"/>
  <c r="Z299" i="1"/>
  <c r="Y299" i="1"/>
  <c r="AK299" i="1" s="1"/>
  <c r="X299" i="1"/>
  <c r="W299" i="1"/>
  <c r="V299" i="1"/>
  <c r="U299" i="1"/>
  <c r="T299" i="1"/>
  <c r="S299" i="1"/>
  <c r="R299" i="1"/>
  <c r="Q299" i="1"/>
  <c r="O299" i="1"/>
  <c r="N299" i="1"/>
  <c r="M299" i="1"/>
  <c r="L299" i="1"/>
  <c r="K299" i="1"/>
  <c r="H299" i="1"/>
  <c r="G299" i="1"/>
  <c r="F299" i="1"/>
  <c r="E299" i="1"/>
  <c r="C299" i="1"/>
  <c r="C299" i="4" s="1"/>
  <c r="AM298" i="1"/>
  <c r="AL298" i="1"/>
  <c r="AF298" i="1"/>
  <c r="AE298" i="1"/>
  <c r="AD298" i="1"/>
  <c r="AC298" i="1"/>
  <c r="AB298" i="1"/>
  <c r="AA298" i="1"/>
  <c r="Z298" i="1"/>
  <c r="Y298" i="1"/>
  <c r="AI298" i="1" s="1"/>
  <c r="X298" i="1"/>
  <c r="W298" i="1"/>
  <c r="V298" i="1"/>
  <c r="U298" i="1"/>
  <c r="T298" i="1"/>
  <c r="S298" i="1"/>
  <c r="R298" i="1"/>
  <c r="Q298" i="1"/>
  <c r="O298" i="1"/>
  <c r="N298" i="1"/>
  <c r="M298" i="1"/>
  <c r="L298" i="1"/>
  <c r="K298" i="1"/>
  <c r="H298" i="1"/>
  <c r="G298" i="1"/>
  <c r="F298" i="1"/>
  <c r="E298" i="1"/>
  <c r="C298" i="1"/>
  <c r="C298" i="4" s="1"/>
  <c r="AM297" i="1"/>
  <c r="AL297" i="1"/>
  <c r="AF297" i="1"/>
  <c r="AE297" i="1"/>
  <c r="AD297" i="1"/>
  <c r="AC297" i="1"/>
  <c r="AB297" i="1"/>
  <c r="AA297" i="1"/>
  <c r="Z297" i="1"/>
  <c r="Y297" i="1"/>
  <c r="AI297" i="1" s="1"/>
  <c r="X297" i="1"/>
  <c r="W297" i="1"/>
  <c r="V297" i="1"/>
  <c r="U297" i="1"/>
  <c r="T297" i="1"/>
  <c r="S297" i="1"/>
  <c r="R297" i="1"/>
  <c r="Q297" i="1"/>
  <c r="O297" i="1"/>
  <c r="N297" i="1"/>
  <c r="M297" i="1"/>
  <c r="L297" i="1"/>
  <c r="K297" i="1"/>
  <c r="H297" i="1"/>
  <c r="G297" i="1"/>
  <c r="F297" i="1"/>
  <c r="E297" i="1"/>
  <c r="C297" i="1"/>
  <c r="C297" i="4" s="1"/>
  <c r="AM296" i="1"/>
  <c r="AL296" i="1"/>
  <c r="AF296" i="1"/>
  <c r="AE296" i="1"/>
  <c r="AD296" i="1"/>
  <c r="AC296" i="1"/>
  <c r="AB296" i="1"/>
  <c r="AA296" i="1"/>
  <c r="Z296" i="1"/>
  <c r="Y296" i="1"/>
  <c r="AI296" i="1" s="1"/>
  <c r="X296" i="1"/>
  <c r="W296" i="1"/>
  <c r="V296" i="1"/>
  <c r="U296" i="1"/>
  <c r="T296" i="1"/>
  <c r="S296" i="1"/>
  <c r="R296" i="1"/>
  <c r="Q296" i="1"/>
  <c r="O296" i="1"/>
  <c r="N296" i="1"/>
  <c r="M296" i="1"/>
  <c r="L296" i="1"/>
  <c r="K296" i="1"/>
  <c r="H296" i="1"/>
  <c r="G296" i="1"/>
  <c r="F296" i="1"/>
  <c r="E296" i="1"/>
  <c r="C296" i="1"/>
  <c r="C296" i="4" s="1"/>
  <c r="AM295" i="1"/>
  <c r="AL295" i="1"/>
  <c r="AF295" i="1"/>
  <c r="AE295" i="1"/>
  <c r="AD295" i="1"/>
  <c r="AC295" i="1"/>
  <c r="AB295" i="1"/>
  <c r="AA295" i="1"/>
  <c r="Z295" i="1"/>
  <c r="Y295" i="1"/>
  <c r="AK295" i="1" s="1"/>
  <c r="X295" i="1"/>
  <c r="W295" i="1"/>
  <c r="V295" i="1"/>
  <c r="U295" i="1"/>
  <c r="T295" i="1"/>
  <c r="S295" i="1"/>
  <c r="R295" i="1"/>
  <c r="Q295" i="1"/>
  <c r="O295" i="1"/>
  <c r="N295" i="1"/>
  <c r="M295" i="1"/>
  <c r="L295" i="1"/>
  <c r="K295" i="1"/>
  <c r="H295" i="1"/>
  <c r="G295" i="1"/>
  <c r="F295" i="1"/>
  <c r="E295" i="1"/>
  <c r="C295" i="1"/>
  <c r="C295" i="4" s="1"/>
  <c r="AM294" i="1"/>
  <c r="AL294" i="1"/>
  <c r="AF294" i="1"/>
  <c r="AE294" i="1"/>
  <c r="AD294" i="1"/>
  <c r="AC294" i="1"/>
  <c r="AB294" i="1"/>
  <c r="AA294" i="1"/>
  <c r="Z294" i="1"/>
  <c r="Y294" i="1"/>
  <c r="AI294" i="1" s="1"/>
  <c r="X294" i="1"/>
  <c r="W294" i="1"/>
  <c r="V294" i="1"/>
  <c r="U294" i="1"/>
  <c r="T294" i="1"/>
  <c r="S294" i="1"/>
  <c r="R294" i="1"/>
  <c r="Q294" i="1"/>
  <c r="O294" i="1"/>
  <c r="N294" i="1"/>
  <c r="M294" i="1"/>
  <c r="L294" i="1"/>
  <c r="K294" i="1"/>
  <c r="H294" i="1"/>
  <c r="G294" i="1"/>
  <c r="F294" i="1"/>
  <c r="E294" i="1"/>
  <c r="C294" i="1"/>
  <c r="C294" i="4" s="1"/>
  <c r="AM293" i="1"/>
  <c r="AL293" i="1"/>
  <c r="AF293" i="1"/>
  <c r="AE293" i="1"/>
  <c r="AD293" i="1"/>
  <c r="AC293" i="1"/>
  <c r="AB293" i="1"/>
  <c r="AA293" i="1"/>
  <c r="Z293" i="1"/>
  <c r="Y293" i="1"/>
  <c r="AK293" i="1" s="1"/>
  <c r="X293" i="1"/>
  <c r="W293" i="1"/>
  <c r="V293" i="1"/>
  <c r="U293" i="1"/>
  <c r="T293" i="1"/>
  <c r="S293" i="1"/>
  <c r="R293" i="1"/>
  <c r="Q293" i="1"/>
  <c r="O293" i="1"/>
  <c r="N293" i="1"/>
  <c r="M293" i="1"/>
  <c r="L293" i="1"/>
  <c r="K293" i="1"/>
  <c r="H293" i="1"/>
  <c r="G293" i="1"/>
  <c r="F293" i="1"/>
  <c r="E293" i="1"/>
  <c r="C293" i="1"/>
  <c r="C293" i="4" s="1"/>
  <c r="AM292" i="1"/>
  <c r="AL292" i="1"/>
  <c r="AF292" i="1"/>
  <c r="AE292" i="1"/>
  <c r="AD292" i="1"/>
  <c r="AC292" i="1"/>
  <c r="AB292" i="1"/>
  <c r="AA292" i="1"/>
  <c r="Z292" i="1"/>
  <c r="Y292" i="1"/>
  <c r="AI292" i="1" s="1"/>
  <c r="X292" i="1"/>
  <c r="W292" i="1"/>
  <c r="V292" i="1"/>
  <c r="U292" i="1"/>
  <c r="T292" i="1"/>
  <c r="S292" i="1"/>
  <c r="R292" i="1"/>
  <c r="Q292" i="1"/>
  <c r="O292" i="1"/>
  <c r="N292" i="1"/>
  <c r="M292" i="1"/>
  <c r="L292" i="1"/>
  <c r="K292" i="1"/>
  <c r="H292" i="1"/>
  <c r="G292" i="1"/>
  <c r="F292" i="1"/>
  <c r="E292" i="1"/>
  <c r="C292" i="1"/>
  <c r="C292" i="4" s="1"/>
  <c r="AM291" i="1"/>
  <c r="AL291" i="1"/>
  <c r="AF291" i="1"/>
  <c r="AE291" i="1"/>
  <c r="AD291" i="1"/>
  <c r="AC291" i="1"/>
  <c r="AB291" i="1"/>
  <c r="AA291" i="1"/>
  <c r="Z291" i="1"/>
  <c r="Y291" i="1"/>
  <c r="AK291" i="1" s="1"/>
  <c r="X291" i="1"/>
  <c r="W291" i="1"/>
  <c r="V291" i="1"/>
  <c r="U291" i="1"/>
  <c r="T291" i="1"/>
  <c r="S291" i="1"/>
  <c r="R291" i="1"/>
  <c r="Q291" i="1"/>
  <c r="O291" i="1"/>
  <c r="N291" i="1"/>
  <c r="M291" i="1"/>
  <c r="L291" i="1"/>
  <c r="K291" i="1"/>
  <c r="H291" i="1"/>
  <c r="G291" i="1"/>
  <c r="F291" i="1"/>
  <c r="E291" i="1"/>
  <c r="C291" i="1"/>
  <c r="C291" i="4" s="1"/>
  <c r="AM290" i="1"/>
  <c r="AL290" i="1"/>
  <c r="AF290" i="1"/>
  <c r="AE290" i="1"/>
  <c r="AD290" i="1"/>
  <c r="AC290" i="1"/>
  <c r="AB290" i="1"/>
  <c r="AA290" i="1"/>
  <c r="Z290" i="1"/>
  <c r="Y290" i="1"/>
  <c r="AI290" i="1" s="1"/>
  <c r="X290" i="1"/>
  <c r="W290" i="1"/>
  <c r="V290" i="1"/>
  <c r="U290" i="1"/>
  <c r="T290" i="1"/>
  <c r="S290" i="1"/>
  <c r="R290" i="1"/>
  <c r="Q290" i="1"/>
  <c r="O290" i="1"/>
  <c r="N290" i="1"/>
  <c r="M290" i="1"/>
  <c r="L290" i="1"/>
  <c r="K290" i="1"/>
  <c r="H290" i="1"/>
  <c r="G290" i="1"/>
  <c r="F290" i="1"/>
  <c r="E290" i="1"/>
  <c r="C290" i="1"/>
  <c r="C290" i="4" s="1"/>
  <c r="AM289" i="1"/>
  <c r="AL289" i="1"/>
  <c r="AF289" i="1"/>
  <c r="AE289" i="1"/>
  <c r="AD289" i="1"/>
  <c r="AC289" i="1"/>
  <c r="AB289" i="1"/>
  <c r="AA289" i="1"/>
  <c r="Z289" i="1"/>
  <c r="Y289" i="1"/>
  <c r="AK289" i="1" s="1"/>
  <c r="X289" i="1"/>
  <c r="W289" i="1"/>
  <c r="V289" i="1"/>
  <c r="U289" i="1"/>
  <c r="T289" i="1"/>
  <c r="S289" i="1"/>
  <c r="R289" i="1"/>
  <c r="Q289" i="1"/>
  <c r="O289" i="1"/>
  <c r="N289" i="1"/>
  <c r="M289" i="1"/>
  <c r="L289" i="1"/>
  <c r="K289" i="1"/>
  <c r="H289" i="1"/>
  <c r="G289" i="1"/>
  <c r="F289" i="1"/>
  <c r="E289" i="1"/>
  <c r="C289" i="1"/>
  <c r="C289" i="4" s="1"/>
  <c r="AM288" i="1"/>
  <c r="AL288" i="1"/>
  <c r="AF288" i="1"/>
  <c r="AE288" i="1"/>
  <c r="AD288" i="1"/>
  <c r="AC288" i="1"/>
  <c r="AB288" i="1"/>
  <c r="AA288" i="1"/>
  <c r="Z288" i="1"/>
  <c r="Y288" i="1"/>
  <c r="AI288" i="1" s="1"/>
  <c r="X288" i="1"/>
  <c r="W288" i="1"/>
  <c r="V288" i="1"/>
  <c r="U288" i="1"/>
  <c r="T288" i="1"/>
  <c r="S288" i="1"/>
  <c r="R288" i="1"/>
  <c r="Q288" i="1"/>
  <c r="O288" i="1"/>
  <c r="N288" i="1"/>
  <c r="M288" i="1"/>
  <c r="L288" i="1"/>
  <c r="K288" i="1"/>
  <c r="H288" i="1"/>
  <c r="G288" i="1"/>
  <c r="F288" i="1"/>
  <c r="E288" i="1"/>
  <c r="C288" i="1"/>
  <c r="C288" i="4" s="1"/>
  <c r="AM287" i="1"/>
  <c r="AL287" i="1"/>
  <c r="AF287" i="1"/>
  <c r="AE287" i="1"/>
  <c r="AD287" i="1"/>
  <c r="AC287" i="1"/>
  <c r="AB287" i="1"/>
  <c r="AA287" i="1"/>
  <c r="Z287" i="1"/>
  <c r="Y287" i="1"/>
  <c r="AK287" i="1" s="1"/>
  <c r="X287" i="1"/>
  <c r="W287" i="1"/>
  <c r="V287" i="1"/>
  <c r="U287" i="1"/>
  <c r="T287" i="1"/>
  <c r="S287" i="1"/>
  <c r="R287" i="1"/>
  <c r="Q287" i="1"/>
  <c r="O287" i="1"/>
  <c r="N287" i="1"/>
  <c r="M287" i="1"/>
  <c r="L287" i="1"/>
  <c r="K287" i="1"/>
  <c r="H287" i="1"/>
  <c r="G287" i="1"/>
  <c r="F287" i="1"/>
  <c r="E287" i="1"/>
  <c r="C287" i="1"/>
  <c r="C287" i="4" s="1"/>
  <c r="AM286" i="1"/>
  <c r="AL286" i="1"/>
  <c r="AF286" i="1"/>
  <c r="AE286" i="1"/>
  <c r="AD286" i="1"/>
  <c r="AC286" i="1"/>
  <c r="AB286" i="1"/>
  <c r="AA286" i="1"/>
  <c r="Z286" i="1"/>
  <c r="Y286" i="1"/>
  <c r="AK286" i="1" s="1"/>
  <c r="X286" i="1"/>
  <c r="W286" i="1"/>
  <c r="V286" i="1"/>
  <c r="U286" i="1"/>
  <c r="T286" i="1"/>
  <c r="S286" i="1"/>
  <c r="R286" i="1"/>
  <c r="Q286" i="1"/>
  <c r="O286" i="1"/>
  <c r="N286" i="1"/>
  <c r="M286" i="1"/>
  <c r="L286" i="1"/>
  <c r="K286" i="1"/>
  <c r="H286" i="1"/>
  <c r="G286" i="1"/>
  <c r="F286" i="1"/>
  <c r="E286" i="1"/>
  <c r="C286" i="1"/>
  <c r="C286" i="4" s="1"/>
  <c r="AM285" i="1"/>
  <c r="AL285" i="1"/>
  <c r="AF285" i="1"/>
  <c r="AE285" i="1"/>
  <c r="AD285" i="1"/>
  <c r="AC285" i="1"/>
  <c r="AB285" i="1"/>
  <c r="AA285" i="1"/>
  <c r="Z285" i="1"/>
  <c r="Y285" i="1"/>
  <c r="AK285" i="1" s="1"/>
  <c r="X285" i="1"/>
  <c r="W285" i="1"/>
  <c r="V285" i="1"/>
  <c r="U285" i="1"/>
  <c r="T285" i="1"/>
  <c r="S285" i="1"/>
  <c r="R285" i="1"/>
  <c r="Q285" i="1"/>
  <c r="O285" i="1"/>
  <c r="N285" i="1"/>
  <c r="M285" i="1"/>
  <c r="L285" i="1"/>
  <c r="K285" i="1"/>
  <c r="H285" i="1"/>
  <c r="G285" i="1"/>
  <c r="F285" i="1"/>
  <c r="E285" i="1"/>
  <c r="C285" i="1"/>
  <c r="C285" i="4" s="1"/>
  <c r="AM284" i="1"/>
  <c r="AL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O284" i="1"/>
  <c r="N284" i="1"/>
  <c r="M284" i="1"/>
  <c r="L284" i="1"/>
  <c r="K284" i="1"/>
  <c r="H284" i="1"/>
  <c r="G284" i="1"/>
  <c r="F284" i="1"/>
  <c r="E284" i="1"/>
  <c r="C284" i="1"/>
  <c r="C284" i="4" s="1"/>
  <c r="AM283" i="1"/>
  <c r="AL283" i="1"/>
  <c r="AF283" i="1"/>
  <c r="AE283" i="1"/>
  <c r="AD283" i="1"/>
  <c r="AC283" i="1"/>
  <c r="AB283" i="1"/>
  <c r="AA283" i="1"/>
  <c r="Z283" i="1"/>
  <c r="Y283" i="1"/>
  <c r="AK283" i="1" s="1"/>
  <c r="X283" i="1"/>
  <c r="W283" i="1"/>
  <c r="V283" i="1"/>
  <c r="U283" i="1"/>
  <c r="T283" i="1"/>
  <c r="S283" i="1"/>
  <c r="R283" i="1"/>
  <c r="Q283" i="1"/>
  <c r="O283" i="1"/>
  <c r="N283" i="1"/>
  <c r="M283" i="1"/>
  <c r="L283" i="1"/>
  <c r="K283" i="1"/>
  <c r="H283" i="1"/>
  <c r="G283" i="1"/>
  <c r="F283" i="1"/>
  <c r="E283" i="1"/>
  <c r="C283" i="1"/>
  <c r="C283" i="4" s="1"/>
  <c r="AM282" i="1"/>
  <c r="AL282" i="1"/>
  <c r="AF282" i="1"/>
  <c r="AE282" i="1"/>
  <c r="AD282" i="1"/>
  <c r="AC282" i="1"/>
  <c r="AB282" i="1"/>
  <c r="AA282" i="1"/>
  <c r="Z282" i="1"/>
  <c r="Y282" i="1"/>
  <c r="AK282" i="1" s="1"/>
  <c r="X282" i="1"/>
  <c r="W282" i="1"/>
  <c r="V282" i="1"/>
  <c r="U282" i="1"/>
  <c r="T282" i="1"/>
  <c r="S282" i="1"/>
  <c r="R282" i="1"/>
  <c r="Q282" i="1"/>
  <c r="O282" i="1"/>
  <c r="N282" i="1"/>
  <c r="M282" i="1"/>
  <c r="L282" i="1"/>
  <c r="K282" i="1"/>
  <c r="H282" i="1"/>
  <c r="G282" i="1"/>
  <c r="F282" i="1"/>
  <c r="E282" i="1"/>
  <c r="C282" i="1"/>
  <c r="C282" i="4" s="1"/>
  <c r="AM281" i="1"/>
  <c r="AL281" i="1"/>
  <c r="AF281" i="1"/>
  <c r="AE281" i="1"/>
  <c r="AD281" i="1"/>
  <c r="AC281" i="1"/>
  <c r="AB281" i="1"/>
  <c r="AA281" i="1"/>
  <c r="Z281" i="1"/>
  <c r="Y281" i="1"/>
  <c r="AK281" i="1" s="1"/>
  <c r="X281" i="1"/>
  <c r="W281" i="1"/>
  <c r="V281" i="1"/>
  <c r="U281" i="1"/>
  <c r="T281" i="1"/>
  <c r="S281" i="1"/>
  <c r="R281" i="1"/>
  <c r="Q281" i="1"/>
  <c r="O281" i="1"/>
  <c r="N281" i="1"/>
  <c r="M281" i="1"/>
  <c r="L281" i="1"/>
  <c r="K281" i="1"/>
  <c r="H281" i="1"/>
  <c r="G281" i="1"/>
  <c r="F281" i="1"/>
  <c r="E281" i="1"/>
  <c r="C281" i="1"/>
  <c r="C281" i="4" s="1"/>
  <c r="AM280" i="1"/>
  <c r="AL280" i="1"/>
  <c r="AF280" i="1"/>
  <c r="AE280" i="1"/>
  <c r="AD280" i="1"/>
  <c r="AC280" i="1"/>
  <c r="AB280" i="1"/>
  <c r="AA280" i="1"/>
  <c r="Z280" i="1"/>
  <c r="Y280" i="1"/>
  <c r="AK280" i="1" s="1"/>
  <c r="X280" i="1"/>
  <c r="W280" i="1"/>
  <c r="V280" i="1"/>
  <c r="U280" i="1"/>
  <c r="T280" i="1"/>
  <c r="S280" i="1"/>
  <c r="R280" i="1"/>
  <c r="Q280" i="1"/>
  <c r="O280" i="1"/>
  <c r="N280" i="1"/>
  <c r="M280" i="1"/>
  <c r="L280" i="1"/>
  <c r="K280" i="1"/>
  <c r="H280" i="1"/>
  <c r="G280" i="1"/>
  <c r="F280" i="1"/>
  <c r="E280" i="1"/>
  <c r="C280" i="1"/>
  <c r="C280" i="4" s="1"/>
  <c r="AM279" i="1"/>
  <c r="AL279" i="1"/>
  <c r="AF279" i="1"/>
  <c r="AE279" i="1"/>
  <c r="AD279" i="1"/>
  <c r="AC279" i="1"/>
  <c r="AB279" i="1"/>
  <c r="AA279" i="1"/>
  <c r="Z279" i="1"/>
  <c r="Y279" i="1"/>
  <c r="AK279" i="1" s="1"/>
  <c r="X279" i="1"/>
  <c r="W279" i="1"/>
  <c r="V279" i="1"/>
  <c r="U279" i="1"/>
  <c r="T279" i="1"/>
  <c r="S279" i="1"/>
  <c r="R279" i="1"/>
  <c r="Q279" i="1"/>
  <c r="O279" i="1"/>
  <c r="N279" i="1"/>
  <c r="M279" i="1"/>
  <c r="L279" i="1"/>
  <c r="K279" i="1"/>
  <c r="H279" i="1"/>
  <c r="G279" i="1"/>
  <c r="F279" i="1"/>
  <c r="E279" i="1"/>
  <c r="C279" i="1"/>
  <c r="C279" i="4" s="1"/>
  <c r="AM278" i="1"/>
  <c r="AL278" i="1"/>
  <c r="AF278" i="1"/>
  <c r="AE278" i="1"/>
  <c r="AD278" i="1"/>
  <c r="AC278" i="1"/>
  <c r="AB278" i="1"/>
  <c r="AA278" i="1"/>
  <c r="Z278" i="1"/>
  <c r="Y278" i="1"/>
  <c r="AK278" i="1" s="1"/>
  <c r="X278" i="1"/>
  <c r="W278" i="1"/>
  <c r="V278" i="1"/>
  <c r="U278" i="1"/>
  <c r="T278" i="1"/>
  <c r="S278" i="1"/>
  <c r="R278" i="1"/>
  <c r="Q278" i="1"/>
  <c r="O278" i="1"/>
  <c r="N278" i="1"/>
  <c r="M278" i="1"/>
  <c r="L278" i="1"/>
  <c r="K278" i="1"/>
  <c r="H278" i="1"/>
  <c r="G278" i="1"/>
  <c r="F278" i="1"/>
  <c r="E278" i="1"/>
  <c r="C278" i="1"/>
  <c r="C278" i="4" s="1"/>
  <c r="AM277" i="1"/>
  <c r="AL277" i="1"/>
  <c r="AF277" i="1"/>
  <c r="AE277" i="1"/>
  <c r="AD277" i="1"/>
  <c r="AC277" i="1"/>
  <c r="AB277" i="1"/>
  <c r="AA277" i="1"/>
  <c r="Z277" i="1"/>
  <c r="Y277" i="1"/>
  <c r="AK277" i="1" s="1"/>
  <c r="X277" i="1"/>
  <c r="W277" i="1"/>
  <c r="V277" i="1"/>
  <c r="U277" i="1"/>
  <c r="T277" i="1"/>
  <c r="S277" i="1"/>
  <c r="R277" i="1"/>
  <c r="Q277" i="1"/>
  <c r="O277" i="1"/>
  <c r="N277" i="1"/>
  <c r="M277" i="1"/>
  <c r="L277" i="1"/>
  <c r="K277" i="1"/>
  <c r="H277" i="1"/>
  <c r="G277" i="1"/>
  <c r="F277" i="1"/>
  <c r="E277" i="1"/>
  <c r="C277" i="1"/>
  <c r="C277" i="4" s="1"/>
  <c r="AM276" i="1"/>
  <c r="AL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O276" i="1"/>
  <c r="N276" i="1"/>
  <c r="M276" i="1"/>
  <c r="L276" i="1"/>
  <c r="K276" i="1"/>
  <c r="H276" i="1"/>
  <c r="G276" i="1"/>
  <c r="F276" i="1"/>
  <c r="E276" i="1"/>
  <c r="C276" i="1"/>
  <c r="C276" i="4" s="1"/>
  <c r="AM275" i="1"/>
  <c r="AL275" i="1"/>
  <c r="AF275" i="1"/>
  <c r="AE275" i="1"/>
  <c r="AD275" i="1"/>
  <c r="AC275" i="1"/>
  <c r="AB275" i="1"/>
  <c r="AA275" i="1"/>
  <c r="Z275" i="1"/>
  <c r="Y275" i="1"/>
  <c r="AK275" i="1" s="1"/>
  <c r="X275" i="1"/>
  <c r="W275" i="1"/>
  <c r="V275" i="1"/>
  <c r="U275" i="1"/>
  <c r="T275" i="1"/>
  <c r="S275" i="1"/>
  <c r="R275" i="1"/>
  <c r="Q275" i="1"/>
  <c r="O275" i="1"/>
  <c r="N275" i="1"/>
  <c r="M275" i="1"/>
  <c r="L275" i="1"/>
  <c r="K275" i="1"/>
  <c r="H275" i="1"/>
  <c r="G275" i="1"/>
  <c r="F275" i="1"/>
  <c r="E275" i="1"/>
  <c r="C275" i="1"/>
  <c r="C275" i="4" s="1"/>
  <c r="AM274" i="1"/>
  <c r="AL274" i="1"/>
  <c r="AF274" i="1"/>
  <c r="AE274" i="1"/>
  <c r="AD274" i="1"/>
  <c r="AC274" i="1"/>
  <c r="AB274" i="1"/>
  <c r="AA274" i="1"/>
  <c r="Z274" i="1"/>
  <c r="Y274" i="1"/>
  <c r="AK274" i="1" s="1"/>
  <c r="X274" i="1"/>
  <c r="W274" i="1"/>
  <c r="V274" i="1"/>
  <c r="U274" i="1"/>
  <c r="T274" i="1"/>
  <c r="S274" i="1"/>
  <c r="R274" i="1"/>
  <c r="Q274" i="1"/>
  <c r="O274" i="1"/>
  <c r="N274" i="1"/>
  <c r="M274" i="1"/>
  <c r="L274" i="1"/>
  <c r="K274" i="1"/>
  <c r="H274" i="1"/>
  <c r="G274" i="1"/>
  <c r="F274" i="1"/>
  <c r="E274" i="1"/>
  <c r="C274" i="1"/>
  <c r="C274" i="4" s="1"/>
  <c r="AM273" i="1"/>
  <c r="AL273" i="1"/>
  <c r="AF273" i="1"/>
  <c r="AE273" i="1"/>
  <c r="AD273" i="1"/>
  <c r="AC273" i="1"/>
  <c r="AB273" i="1"/>
  <c r="AA273" i="1"/>
  <c r="Z273" i="1"/>
  <c r="Y273" i="1"/>
  <c r="AK273" i="1" s="1"/>
  <c r="X273" i="1"/>
  <c r="W273" i="1"/>
  <c r="V273" i="1"/>
  <c r="U273" i="1"/>
  <c r="T273" i="1"/>
  <c r="S273" i="1"/>
  <c r="R273" i="1"/>
  <c r="Q273" i="1"/>
  <c r="O273" i="1"/>
  <c r="N273" i="1"/>
  <c r="M273" i="1"/>
  <c r="L273" i="1"/>
  <c r="K273" i="1"/>
  <c r="H273" i="1"/>
  <c r="G273" i="1"/>
  <c r="F273" i="1"/>
  <c r="E273" i="1"/>
  <c r="C273" i="1"/>
  <c r="C273" i="4" s="1"/>
  <c r="AM272" i="1"/>
  <c r="AL272" i="1"/>
  <c r="AF272" i="1"/>
  <c r="AE272" i="1"/>
  <c r="AD272" i="1"/>
  <c r="AC272" i="1"/>
  <c r="AB272" i="1"/>
  <c r="AA272" i="1"/>
  <c r="Z272" i="1"/>
  <c r="Y272" i="1"/>
  <c r="AI272" i="1" s="1"/>
  <c r="X272" i="1"/>
  <c r="W272" i="1"/>
  <c r="V272" i="1"/>
  <c r="U272" i="1"/>
  <c r="T272" i="1"/>
  <c r="S272" i="1"/>
  <c r="R272" i="1"/>
  <c r="Q272" i="1"/>
  <c r="O272" i="1"/>
  <c r="N272" i="1"/>
  <c r="M272" i="1"/>
  <c r="L272" i="1"/>
  <c r="K272" i="1"/>
  <c r="H272" i="1"/>
  <c r="G272" i="1"/>
  <c r="F272" i="1"/>
  <c r="E272" i="1"/>
  <c r="C272" i="1"/>
  <c r="C272" i="4" s="1"/>
  <c r="AM271" i="1"/>
  <c r="AL271" i="1"/>
  <c r="AF271" i="1"/>
  <c r="AE271" i="1"/>
  <c r="AD271" i="1"/>
  <c r="AC271" i="1"/>
  <c r="AB271" i="1"/>
  <c r="AA271" i="1"/>
  <c r="Z271" i="1"/>
  <c r="Y271" i="1"/>
  <c r="AK271" i="1" s="1"/>
  <c r="X271" i="1"/>
  <c r="W271" i="1"/>
  <c r="V271" i="1"/>
  <c r="U271" i="1"/>
  <c r="T271" i="1"/>
  <c r="S271" i="1"/>
  <c r="R271" i="1"/>
  <c r="Q271" i="1"/>
  <c r="O271" i="1"/>
  <c r="N271" i="1"/>
  <c r="M271" i="1"/>
  <c r="L271" i="1"/>
  <c r="K271" i="1"/>
  <c r="H271" i="1"/>
  <c r="G271" i="1"/>
  <c r="F271" i="1"/>
  <c r="E271" i="1"/>
  <c r="C271" i="1"/>
  <c r="C271" i="4" s="1"/>
  <c r="AM270" i="1"/>
  <c r="AL270" i="1"/>
  <c r="AF270" i="1"/>
  <c r="AE270" i="1"/>
  <c r="AD270" i="1"/>
  <c r="AC270" i="1"/>
  <c r="AB270" i="1"/>
  <c r="AA270" i="1"/>
  <c r="Z270" i="1"/>
  <c r="Y270" i="1"/>
  <c r="AI270" i="1" s="1"/>
  <c r="X270" i="1"/>
  <c r="W270" i="1"/>
  <c r="V270" i="1"/>
  <c r="U270" i="1"/>
  <c r="T270" i="1"/>
  <c r="S270" i="1"/>
  <c r="R270" i="1"/>
  <c r="Q270" i="1"/>
  <c r="O270" i="1"/>
  <c r="N270" i="1"/>
  <c r="M270" i="1"/>
  <c r="L270" i="1"/>
  <c r="K270" i="1"/>
  <c r="H270" i="1"/>
  <c r="G270" i="1"/>
  <c r="F270" i="1"/>
  <c r="E270" i="1"/>
  <c r="C270" i="1"/>
  <c r="C270" i="4" s="1"/>
  <c r="AM269" i="1"/>
  <c r="AL269" i="1"/>
  <c r="AF269" i="1"/>
  <c r="AE269" i="1"/>
  <c r="AD269" i="1"/>
  <c r="AC269" i="1"/>
  <c r="AB269" i="1"/>
  <c r="AA269" i="1"/>
  <c r="Z269" i="1"/>
  <c r="Y269" i="1"/>
  <c r="AK269" i="1" s="1"/>
  <c r="X269" i="1"/>
  <c r="W269" i="1"/>
  <c r="V269" i="1"/>
  <c r="U269" i="1"/>
  <c r="T269" i="1"/>
  <c r="S269" i="1"/>
  <c r="R269" i="1"/>
  <c r="Q269" i="1"/>
  <c r="O269" i="1"/>
  <c r="N269" i="1"/>
  <c r="M269" i="1"/>
  <c r="L269" i="1"/>
  <c r="K269" i="1"/>
  <c r="H269" i="1"/>
  <c r="G269" i="1"/>
  <c r="F269" i="1"/>
  <c r="E269" i="1"/>
  <c r="C269" i="1"/>
  <c r="C269" i="4" s="1"/>
  <c r="AM268" i="1"/>
  <c r="AL268" i="1"/>
  <c r="AF268" i="1"/>
  <c r="AE268" i="1"/>
  <c r="AD268" i="1"/>
  <c r="AC268" i="1"/>
  <c r="AB268" i="1"/>
  <c r="AA268" i="1"/>
  <c r="Z268" i="1"/>
  <c r="Y268" i="1"/>
  <c r="AI268" i="1" s="1"/>
  <c r="X268" i="1"/>
  <c r="W268" i="1"/>
  <c r="V268" i="1"/>
  <c r="U268" i="1"/>
  <c r="T268" i="1"/>
  <c r="S268" i="1"/>
  <c r="R268" i="1"/>
  <c r="Q268" i="1"/>
  <c r="O268" i="1"/>
  <c r="N268" i="1"/>
  <c r="M268" i="1"/>
  <c r="L268" i="1"/>
  <c r="K268" i="1"/>
  <c r="H268" i="1"/>
  <c r="G268" i="1"/>
  <c r="F268" i="1"/>
  <c r="E268" i="1"/>
  <c r="C268" i="1"/>
  <c r="C268" i="4" s="1"/>
  <c r="AM267" i="1"/>
  <c r="AL267" i="1"/>
  <c r="AF267" i="1"/>
  <c r="AE267" i="1"/>
  <c r="AD267" i="1"/>
  <c r="AC267" i="1"/>
  <c r="AB267" i="1"/>
  <c r="AA267" i="1"/>
  <c r="Z267" i="1"/>
  <c r="Y267" i="1"/>
  <c r="AK267" i="1" s="1"/>
  <c r="X267" i="1"/>
  <c r="W267" i="1"/>
  <c r="V267" i="1"/>
  <c r="U267" i="1"/>
  <c r="T267" i="1"/>
  <c r="S267" i="1"/>
  <c r="R267" i="1"/>
  <c r="Q267" i="1"/>
  <c r="O267" i="1"/>
  <c r="N267" i="1"/>
  <c r="M267" i="1"/>
  <c r="L267" i="1"/>
  <c r="K267" i="1"/>
  <c r="H267" i="1"/>
  <c r="G267" i="1"/>
  <c r="F267" i="1"/>
  <c r="E267" i="1"/>
  <c r="C267" i="1"/>
  <c r="C267" i="4" s="1"/>
  <c r="AM266" i="1"/>
  <c r="AL266" i="1"/>
  <c r="AF266" i="1"/>
  <c r="AE266" i="1"/>
  <c r="AD266" i="1"/>
  <c r="AC266" i="1"/>
  <c r="AB266" i="1"/>
  <c r="AA266" i="1"/>
  <c r="Z266" i="1"/>
  <c r="Y266" i="1"/>
  <c r="AI266" i="1" s="1"/>
  <c r="X266" i="1"/>
  <c r="W266" i="1"/>
  <c r="V266" i="1"/>
  <c r="U266" i="1"/>
  <c r="T266" i="1"/>
  <c r="S266" i="1"/>
  <c r="R266" i="1"/>
  <c r="Q266" i="1"/>
  <c r="O266" i="1"/>
  <c r="N266" i="1"/>
  <c r="M266" i="1"/>
  <c r="L266" i="1"/>
  <c r="K266" i="1"/>
  <c r="H266" i="1"/>
  <c r="G266" i="1"/>
  <c r="F266" i="1"/>
  <c r="E266" i="1"/>
  <c r="C266" i="1"/>
  <c r="C266" i="4" s="1"/>
  <c r="AM265" i="1"/>
  <c r="AL265" i="1"/>
  <c r="AF265" i="1"/>
  <c r="AE265" i="1"/>
  <c r="AD265" i="1"/>
  <c r="AC265" i="1"/>
  <c r="AB265" i="1"/>
  <c r="AA265" i="1"/>
  <c r="Z265" i="1"/>
  <c r="Y265" i="1"/>
  <c r="AK265" i="1" s="1"/>
  <c r="X265" i="1"/>
  <c r="W265" i="1"/>
  <c r="V265" i="1"/>
  <c r="U265" i="1"/>
  <c r="T265" i="1"/>
  <c r="S265" i="1"/>
  <c r="R265" i="1"/>
  <c r="Q265" i="1"/>
  <c r="O265" i="1"/>
  <c r="N265" i="1"/>
  <c r="M265" i="1"/>
  <c r="L265" i="1"/>
  <c r="K265" i="1"/>
  <c r="H265" i="1"/>
  <c r="G265" i="1"/>
  <c r="F265" i="1"/>
  <c r="E265" i="1"/>
  <c r="C265" i="1"/>
  <c r="C265" i="4" s="1"/>
  <c r="AM264" i="1"/>
  <c r="AL264" i="1"/>
  <c r="AF264" i="1"/>
  <c r="AE264" i="1"/>
  <c r="AD264" i="1"/>
  <c r="AC264" i="1"/>
  <c r="AB264" i="1"/>
  <c r="AA264" i="1"/>
  <c r="Z264" i="1"/>
  <c r="Y264" i="1"/>
  <c r="AI264" i="1" s="1"/>
  <c r="X264" i="1"/>
  <c r="W264" i="1"/>
  <c r="V264" i="1"/>
  <c r="U264" i="1"/>
  <c r="T264" i="1"/>
  <c r="S264" i="1"/>
  <c r="R264" i="1"/>
  <c r="Q264" i="1"/>
  <c r="O264" i="1"/>
  <c r="N264" i="1"/>
  <c r="M264" i="1"/>
  <c r="L264" i="1"/>
  <c r="K264" i="1"/>
  <c r="H264" i="1"/>
  <c r="G264" i="1"/>
  <c r="F264" i="1"/>
  <c r="E264" i="1"/>
  <c r="C264" i="1"/>
  <c r="C264" i="4" s="1"/>
  <c r="AM263" i="1"/>
  <c r="AL263" i="1"/>
  <c r="AF263" i="1"/>
  <c r="AE263" i="1"/>
  <c r="AD263" i="1"/>
  <c r="AC263" i="1"/>
  <c r="AB263" i="1"/>
  <c r="AA263" i="1"/>
  <c r="Z263" i="1"/>
  <c r="Y263" i="1"/>
  <c r="AK263" i="1" s="1"/>
  <c r="X263" i="1"/>
  <c r="W263" i="1"/>
  <c r="V263" i="1"/>
  <c r="U263" i="1"/>
  <c r="T263" i="1"/>
  <c r="S263" i="1"/>
  <c r="R263" i="1"/>
  <c r="Q263" i="1"/>
  <c r="O263" i="1"/>
  <c r="N263" i="1"/>
  <c r="M263" i="1"/>
  <c r="L263" i="1"/>
  <c r="K263" i="1"/>
  <c r="H263" i="1"/>
  <c r="G263" i="1"/>
  <c r="F263" i="1"/>
  <c r="E263" i="1"/>
  <c r="C263" i="1"/>
  <c r="C263" i="4" s="1"/>
  <c r="AM262" i="1"/>
  <c r="AL262" i="1"/>
  <c r="AF262" i="1"/>
  <c r="AE262" i="1"/>
  <c r="AD262" i="1"/>
  <c r="AC262" i="1"/>
  <c r="AB262" i="1"/>
  <c r="AA262" i="1"/>
  <c r="Z262" i="1"/>
  <c r="Y262" i="1"/>
  <c r="AK262" i="1" s="1"/>
  <c r="X262" i="1"/>
  <c r="W262" i="1"/>
  <c r="V262" i="1"/>
  <c r="U262" i="1"/>
  <c r="T262" i="1"/>
  <c r="S262" i="1"/>
  <c r="R262" i="1"/>
  <c r="Q262" i="1"/>
  <c r="O262" i="1"/>
  <c r="N262" i="1"/>
  <c r="M262" i="1"/>
  <c r="L262" i="1"/>
  <c r="K262" i="1"/>
  <c r="H262" i="1"/>
  <c r="G262" i="1"/>
  <c r="F262" i="1"/>
  <c r="E262" i="1"/>
  <c r="C262" i="1"/>
  <c r="C262" i="4" s="1"/>
  <c r="AM261" i="1"/>
  <c r="AL261" i="1"/>
  <c r="AF261" i="1"/>
  <c r="AE261" i="1"/>
  <c r="AD261" i="1"/>
  <c r="AC261" i="1"/>
  <c r="AB261" i="1"/>
  <c r="AA261" i="1"/>
  <c r="Z261" i="1"/>
  <c r="Y261" i="1"/>
  <c r="AK261" i="1" s="1"/>
  <c r="X261" i="1"/>
  <c r="W261" i="1"/>
  <c r="V261" i="1"/>
  <c r="U261" i="1"/>
  <c r="T261" i="1"/>
  <c r="S261" i="1"/>
  <c r="R261" i="1"/>
  <c r="Q261" i="1"/>
  <c r="O261" i="1"/>
  <c r="N261" i="1"/>
  <c r="M261" i="1"/>
  <c r="L261" i="1"/>
  <c r="K261" i="1"/>
  <c r="H261" i="1"/>
  <c r="G261" i="1"/>
  <c r="F261" i="1"/>
  <c r="E261" i="1"/>
  <c r="C261" i="1"/>
  <c r="C261" i="4" s="1"/>
  <c r="AM260" i="1"/>
  <c r="AL260" i="1"/>
  <c r="AF260" i="1"/>
  <c r="AE260" i="1"/>
  <c r="AD260" i="1"/>
  <c r="AC260" i="1"/>
  <c r="AB260" i="1"/>
  <c r="AA260" i="1"/>
  <c r="Z260" i="1"/>
  <c r="Y260" i="1"/>
  <c r="AI260" i="1" s="1"/>
  <c r="X260" i="1"/>
  <c r="W260" i="1"/>
  <c r="V260" i="1"/>
  <c r="U260" i="1"/>
  <c r="T260" i="1"/>
  <c r="S260" i="1"/>
  <c r="R260" i="1"/>
  <c r="Q260" i="1"/>
  <c r="O260" i="1"/>
  <c r="N260" i="1"/>
  <c r="M260" i="1"/>
  <c r="L260" i="1"/>
  <c r="K260" i="1"/>
  <c r="H260" i="1"/>
  <c r="G260" i="1"/>
  <c r="F260" i="1"/>
  <c r="E260" i="1"/>
  <c r="C260" i="1"/>
  <c r="C260" i="4" s="1"/>
  <c r="AM259" i="1"/>
  <c r="AL259" i="1"/>
  <c r="AF259" i="1"/>
  <c r="AE259" i="1"/>
  <c r="AD259" i="1"/>
  <c r="AC259" i="1"/>
  <c r="AB259" i="1"/>
  <c r="AA259" i="1"/>
  <c r="Z259" i="1"/>
  <c r="Y259" i="1"/>
  <c r="AK259" i="1" s="1"/>
  <c r="X259" i="1"/>
  <c r="W259" i="1"/>
  <c r="V259" i="1"/>
  <c r="U259" i="1"/>
  <c r="T259" i="1"/>
  <c r="S259" i="1"/>
  <c r="R259" i="1"/>
  <c r="Q259" i="1"/>
  <c r="O259" i="1"/>
  <c r="N259" i="1"/>
  <c r="M259" i="1"/>
  <c r="L259" i="1"/>
  <c r="K259" i="1"/>
  <c r="H259" i="1"/>
  <c r="G259" i="1"/>
  <c r="F259" i="1"/>
  <c r="E259" i="1"/>
  <c r="C259" i="1"/>
  <c r="C259" i="4" s="1"/>
  <c r="AM258" i="1"/>
  <c r="AL258" i="1"/>
  <c r="AF258" i="1"/>
  <c r="AE258" i="1"/>
  <c r="AD258" i="1"/>
  <c r="AC258" i="1"/>
  <c r="AB258" i="1"/>
  <c r="AA258" i="1"/>
  <c r="Z258" i="1"/>
  <c r="Y258" i="1"/>
  <c r="AI258" i="1" s="1"/>
  <c r="X258" i="1"/>
  <c r="W258" i="1"/>
  <c r="V258" i="1"/>
  <c r="U258" i="1"/>
  <c r="T258" i="1"/>
  <c r="S258" i="1"/>
  <c r="R258" i="1"/>
  <c r="Q258" i="1"/>
  <c r="O258" i="1"/>
  <c r="N258" i="1"/>
  <c r="M258" i="1"/>
  <c r="L258" i="1"/>
  <c r="K258" i="1"/>
  <c r="H258" i="1"/>
  <c r="G258" i="1"/>
  <c r="F258" i="1"/>
  <c r="E258" i="1"/>
  <c r="C258" i="1"/>
  <c r="C258" i="4" s="1"/>
  <c r="AM257" i="1"/>
  <c r="AL257" i="1"/>
  <c r="AF257" i="1"/>
  <c r="AE257" i="1"/>
  <c r="AD257" i="1"/>
  <c r="AC257" i="1"/>
  <c r="AB257" i="1"/>
  <c r="AA257" i="1"/>
  <c r="Z257" i="1"/>
  <c r="Y257" i="1"/>
  <c r="AK257" i="1" s="1"/>
  <c r="X257" i="1"/>
  <c r="W257" i="1"/>
  <c r="V257" i="1"/>
  <c r="U257" i="1"/>
  <c r="T257" i="1"/>
  <c r="S257" i="1"/>
  <c r="R257" i="1"/>
  <c r="Q257" i="1"/>
  <c r="O257" i="1"/>
  <c r="N257" i="1"/>
  <c r="M257" i="1"/>
  <c r="L257" i="1"/>
  <c r="K257" i="1"/>
  <c r="H257" i="1"/>
  <c r="G257" i="1"/>
  <c r="F257" i="1"/>
  <c r="E257" i="1"/>
  <c r="C257" i="1"/>
  <c r="C257" i="4" s="1"/>
  <c r="AM256" i="1"/>
  <c r="AL256" i="1"/>
  <c r="AF256" i="1"/>
  <c r="AE256" i="1"/>
  <c r="AD256" i="1"/>
  <c r="AC256" i="1"/>
  <c r="AB256" i="1"/>
  <c r="AA256" i="1"/>
  <c r="Z256" i="1"/>
  <c r="Y256" i="1"/>
  <c r="AI256" i="1" s="1"/>
  <c r="X256" i="1"/>
  <c r="W256" i="1"/>
  <c r="V256" i="1"/>
  <c r="U256" i="1"/>
  <c r="T256" i="1"/>
  <c r="S256" i="1"/>
  <c r="R256" i="1"/>
  <c r="Q256" i="1"/>
  <c r="O256" i="1"/>
  <c r="N256" i="1"/>
  <c r="M256" i="1"/>
  <c r="L256" i="1"/>
  <c r="K256" i="1"/>
  <c r="H256" i="1"/>
  <c r="G256" i="1"/>
  <c r="F256" i="1"/>
  <c r="E256" i="1"/>
  <c r="C256" i="1"/>
  <c r="C256" i="4" s="1"/>
  <c r="AM255" i="1"/>
  <c r="AL255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T255" i="1"/>
  <c r="S255" i="1"/>
  <c r="R255" i="1"/>
  <c r="Q255" i="1"/>
  <c r="O255" i="1"/>
  <c r="N255" i="1"/>
  <c r="M255" i="1"/>
  <c r="L255" i="1"/>
  <c r="K255" i="1"/>
  <c r="H255" i="1"/>
  <c r="G255" i="1"/>
  <c r="F255" i="1"/>
  <c r="E255" i="1"/>
  <c r="C255" i="1"/>
  <c r="C255" i="4" s="1"/>
  <c r="AM254" i="1"/>
  <c r="AL254" i="1"/>
  <c r="AF254" i="1"/>
  <c r="AE254" i="1"/>
  <c r="AD254" i="1"/>
  <c r="AC254" i="1"/>
  <c r="AB254" i="1"/>
  <c r="AA254" i="1"/>
  <c r="Z254" i="1"/>
  <c r="Y254" i="1"/>
  <c r="AI254" i="1" s="1"/>
  <c r="X254" i="1"/>
  <c r="W254" i="1"/>
  <c r="V254" i="1"/>
  <c r="U254" i="1"/>
  <c r="T254" i="1"/>
  <c r="S254" i="1"/>
  <c r="R254" i="1"/>
  <c r="Q254" i="1"/>
  <c r="O254" i="1"/>
  <c r="N254" i="1"/>
  <c r="M254" i="1"/>
  <c r="L254" i="1"/>
  <c r="K254" i="1"/>
  <c r="H254" i="1"/>
  <c r="G254" i="1"/>
  <c r="F254" i="1"/>
  <c r="E254" i="1"/>
  <c r="C254" i="1"/>
  <c r="C254" i="4" s="1"/>
  <c r="AM253" i="1"/>
  <c r="AL253" i="1"/>
  <c r="AF253" i="1"/>
  <c r="AE253" i="1"/>
  <c r="AD253" i="1"/>
  <c r="AC253" i="1"/>
  <c r="AB253" i="1"/>
  <c r="AA253" i="1"/>
  <c r="Z253" i="1"/>
  <c r="Y253" i="1"/>
  <c r="AK253" i="1" s="1"/>
  <c r="X253" i="1"/>
  <c r="W253" i="1"/>
  <c r="V253" i="1"/>
  <c r="U253" i="1"/>
  <c r="T253" i="1"/>
  <c r="S253" i="1"/>
  <c r="R253" i="1"/>
  <c r="Q253" i="1"/>
  <c r="O253" i="1"/>
  <c r="N253" i="1"/>
  <c r="M253" i="1"/>
  <c r="L253" i="1"/>
  <c r="K253" i="1"/>
  <c r="H253" i="1"/>
  <c r="G253" i="1"/>
  <c r="F253" i="1"/>
  <c r="E253" i="1"/>
  <c r="C253" i="1"/>
  <c r="C253" i="4" s="1"/>
  <c r="AM252" i="1"/>
  <c r="AL252" i="1"/>
  <c r="AF252" i="1"/>
  <c r="AE252" i="1"/>
  <c r="AD252" i="1"/>
  <c r="AC252" i="1"/>
  <c r="AB252" i="1"/>
  <c r="AA252" i="1"/>
  <c r="Z252" i="1"/>
  <c r="Y252" i="1"/>
  <c r="AI252" i="1" s="1"/>
  <c r="X252" i="1"/>
  <c r="W252" i="1"/>
  <c r="V252" i="1"/>
  <c r="U252" i="1"/>
  <c r="T252" i="1"/>
  <c r="S252" i="1"/>
  <c r="R252" i="1"/>
  <c r="Q252" i="1"/>
  <c r="O252" i="1"/>
  <c r="N252" i="1"/>
  <c r="M252" i="1"/>
  <c r="L252" i="1"/>
  <c r="K252" i="1"/>
  <c r="H252" i="1"/>
  <c r="G252" i="1"/>
  <c r="F252" i="1"/>
  <c r="E252" i="1"/>
  <c r="C252" i="1"/>
  <c r="C252" i="4" s="1"/>
  <c r="AM251" i="1"/>
  <c r="AL251" i="1"/>
  <c r="AF251" i="1"/>
  <c r="AE251" i="1"/>
  <c r="AD251" i="1"/>
  <c r="AC251" i="1"/>
  <c r="AB251" i="1"/>
  <c r="AA251" i="1"/>
  <c r="Z251" i="1"/>
  <c r="Y251" i="1"/>
  <c r="AK251" i="1" s="1"/>
  <c r="X251" i="1"/>
  <c r="W251" i="1"/>
  <c r="V251" i="1"/>
  <c r="U251" i="1"/>
  <c r="T251" i="1"/>
  <c r="S251" i="1"/>
  <c r="R251" i="1"/>
  <c r="Q251" i="1"/>
  <c r="O251" i="1"/>
  <c r="N251" i="1"/>
  <c r="M251" i="1"/>
  <c r="L251" i="1"/>
  <c r="K251" i="1"/>
  <c r="H251" i="1"/>
  <c r="G251" i="1"/>
  <c r="F251" i="1"/>
  <c r="E251" i="1"/>
  <c r="C251" i="1"/>
  <c r="C251" i="4" s="1"/>
  <c r="AM250" i="1"/>
  <c r="AL250" i="1"/>
  <c r="AF250" i="1"/>
  <c r="AE250" i="1"/>
  <c r="AD250" i="1"/>
  <c r="AC250" i="1"/>
  <c r="AB250" i="1"/>
  <c r="AA250" i="1"/>
  <c r="Z250" i="1"/>
  <c r="Y250" i="1"/>
  <c r="AI250" i="1" s="1"/>
  <c r="X250" i="1"/>
  <c r="W250" i="1"/>
  <c r="V250" i="1"/>
  <c r="U250" i="1"/>
  <c r="T250" i="1"/>
  <c r="S250" i="1"/>
  <c r="R250" i="1"/>
  <c r="Q250" i="1"/>
  <c r="O250" i="1"/>
  <c r="N250" i="1"/>
  <c r="M250" i="1"/>
  <c r="L250" i="1"/>
  <c r="K250" i="1"/>
  <c r="H250" i="1"/>
  <c r="G250" i="1"/>
  <c r="F250" i="1"/>
  <c r="E250" i="1"/>
  <c r="C250" i="1"/>
  <c r="C250" i="4" s="1"/>
  <c r="AM249" i="1"/>
  <c r="AL249" i="1"/>
  <c r="AF249" i="1"/>
  <c r="AE249" i="1"/>
  <c r="AD249" i="1"/>
  <c r="AC249" i="1"/>
  <c r="AB249" i="1"/>
  <c r="AA249" i="1"/>
  <c r="Z249" i="1"/>
  <c r="Y249" i="1"/>
  <c r="AK249" i="1" s="1"/>
  <c r="X249" i="1"/>
  <c r="W249" i="1"/>
  <c r="V249" i="1"/>
  <c r="U249" i="1"/>
  <c r="T249" i="1"/>
  <c r="S249" i="1"/>
  <c r="R249" i="1"/>
  <c r="Q249" i="1"/>
  <c r="O249" i="1"/>
  <c r="N249" i="1"/>
  <c r="M249" i="1"/>
  <c r="L249" i="1"/>
  <c r="K249" i="1"/>
  <c r="H249" i="1"/>
  <c r="G249" i="1"/>
  <c r="F249" i="1"/>
  <c r="E249" i="1"/>
  <c r="C249" i="1"/>
  <c r="C249" i="4" s="1"/>
  <c r="AM248" i="1"/>
  <c r="AL248" i="1"/>
  <c r="AF248" i="1"/>
  <c r="AE248" i="1"/>
  <c r="AD248" i="1"/>
  <c r="AC248" i="1"/>
  <c r="AB248" i="1"/>
  <c r="AA248" i="1"/>
  <c r="Z248" i="1"/>
  <c r="Y248" i="1"/>
  <c r="AI248" i="1" s="1"/>
  <c r="X248" i="1"/>
  <c r="W248" i="1"/>
  <c r="V248" i="1"/>
  <c r="U248" i="1"/>
  <c r="T248" i="1"/>
  <c r="S248" i="1"/>
  <c r="R248" i="1"/>
  <c r="Q248" i="1"/>
  <c r="O248" i="1"/>
  <c r="N248" i="1"/>
  <c r="M248" i="1"/>
  <c r="L248" i="1"/>
  <c r="K248" i="1"/>
  <c r="H248" i="1"/>
  <c r="G248" i="1"/>
  <c r="F248" i="1"/>
  <c r="E248" i="1"/>
  <c r="C248" i="1"/>
  <c r="C248" i="4" s="1"/>
  <c r="AM247" i="1"/>
  <c r="AL247" i="1"/>
  <c r="AF247" i="1"/>
  <c r="AE247" i="1"/>
  <c r="AD247" i="1"/>
  <c r="AC247" i="1"/>
  <c r="AB247" i="1"/>
  <c r="AA247" i="1"/>
  <c r="Z247" i="1"/>
  <c r="Y247" i="1"/>
  <c r="AK247" i="1" s="1"/>
  <c r="X247" i="1"/>
  <c r="W247" i="1"/>
  <c r="V247" i="1"/>
  <c r="U247" i="1"/>
  <c r="T247" i="1"/>
  <c r="S247" i="1"/>
  <c r="R247" i="1"/>
  <c r="Q247" i="1"/>
  <c r="O247" i="1"/>
  <c r="N247" i="1"/>
  <c r="M247" i="1"/>
  <c r="L247" i="1"/>
  <c r="K247" i="1"/>
  <c r="H247" i="1"/>
  <c r="G247" i="1"/>
  <c r="F247" i="1"/>
  <c r="E247" i="1"/>
  <c r="C247" i="1"/>
  <c r="C247" i="4" s="1"/>
  <c r="AM246" i="1"/>
  <c r="AL246" i="1"/>
  <c r="AF246" i="1"/>
  <c r="AE246" i="1"/>
  <c r="AD246" i="1"/>
  <c r="AC246" i="1"/>
  <c r="AB246" i="1"/>
  <c r="AA246" i="1"/>
  <c r="Z246" i="1"/>
  <c r="Y246" i="1"/>
  <c r="AK246" i="1" s="1"/>
  <c r="X246" i="1"/>
  <c r="W246" i="1"/>
  <c r="V246" i="1"/>
  <c r="U246" i="1"/>
  <c r="T246" i="1"/>
  <c r="S246" i="1"/>
  <c r="R246" i="1"/>
  <c r="Q246" i="1"/>
  <c r="O246" i="1"/>
  <c r="N246" i="1"/>
  <c r="M246" i="1"/>
  <c r="L246" i="1"/>
  <c r="K246" i="1"/>
  <c r="H246" i="1"/>
  <c r="G246" i="1"/>
  <c r="F246" i="1"/>
  <c r="E246" i="1"/>
  <c r="C246" i="1"/>
  <c r="C246" i="4" s="1"/>
  <c r="AM245" i="1"/>
  <c r="AL245" i="1"/>
  <c r="AF245" i="1"/>
  <c r="AE245" i="1"/>
  <c r="AD245" i="1"/>
  <c r="AC245" i="1"/>
  <c r="AB245" i="1"/>
  <c r="AA245" i="1"/>
  <c r="Z245" i="1"/>
  <c r="Y245" i="1"/>
  <c r="AK245" i="1" s="1"/>
  <c r="X245" i="1"/>
  <c r="W245" i="1"/>
  <c r="V245" i="1"/>
  <c r="U245" i="1"/>
  <c r="T245" i="1"/>
  <c r="S245" i="1"/>
  <c r="R245" i="1"/>
  <c r="Q245" i="1"/>
  <c r="O245" i="1"/>
  <c r="N245" i="1"/>
  <c r="M245" i="1"/>
  <c r="L245" i="1"/>
  <c r="K245" i="1"/>
  <c r="H245" i="1"/>
  <c r="G245" i="1"/>
  <c r="F245" i="1"/>
  <c r="E245" i="1"/>
  <c r="C245" i="1"/>
  <c r="C245" i="4" s="1"/>
  <c r="AM244" i="1"/>
  <c r="AL244" i="1"/>
  <c r="AF244" i="1"/>
  <c r="AE244" i="1"/>
  <c r="AD244" i="1"/>
  <c r="AC244" i="1"/>
  <c r="AB244" i="1"/>
  <c r="AA244" i="1"/>
  <c r="Z244" i="1"/>
  <c r="Y244" i="1"/>
  <c r="AI244" i="1" s="1"/>
  <c r="X244" i="1"/>
  <c r="W244" i="1"/>
  <c r="V244" i="1"/>
  <c r="U244" i="1"/>
  <c r="T244" i="1"/>
  <c r="S244" i="1"/>
  <c r="R244" i="1"/>
  <c r="Q244" i="1"/>
  <c r="O244" i="1"/>
  <c r="N244" i="1"/>
  <c r="M244" i="1"/>
  <c r="L244" i="1"/>
  <c r="K244" i="1"/>
  <c r="H244" i="1"/>
  <c r="G244" i="1"/>
  <c r="F244" i="1"/>
  <c r="E244" i="1"/>
  <c r="C244" i="1"/>
  <c r="C244" i="4" s="1"/>
  <c r="AM243" i="1"/>
  <c r="AL243" i="1"/>
  <c r="AF243" i="1"/>
  <c r="AE243" i="1"/>
  <c r="AD243" i="1"/>
  <c r="AC243" i="1"/>
  <c r="AB243" i="1"/>
  <c r="AA243" i="1"/>
  <c r="Z243" i="1"/>
  <c r="Y243" i="1"/>
  <c r="AK243" i="1" s="1"/>
  <c r="X243" i="1"/>
  <c r="W243" i="1"/>
  <c r="V243" i="1"/>
  <c r="U243" i="1"/>
  <c r="T243" i="1"/>
  <c r="S243" i="1"/>
  <c r="R243" i="1"/>
  <c r="Q243" i="1"/>
  <c r="O243" i="1"/>
  <c r="N243" i="1"/>
  <c r="M243" i="1"/>
  <c r="L243" i="1"/>
  <c r="K243" i="1"/>
  <c r="H243" i="1"/>
  <c r="G243" i="1"/>
  <c r="F243" i="1"/>
  <c r="E243" i="1"/>
  <c r="C243" i="1"/>
  <c r="C243" i="4" s="1"/>
  <c r="AM242" i="1"/>
  <c r="AL242" i="1"/>
  <c r="AF242" i="1"/>
  <c r="AE242" i="1"/>
  <c r="AD242" i="1"/>
  <c r="AC242" i="1"/>
  <c r="AB242" i="1"/>
  <c r="AA242" i="1"/>
  <c r="Z242" i="1"/>
  <c r="Y242" i="1"/>
  <c r="AI242" i="1" s="1"/>
  <c r="X242" i="1"/>
  <c r="W242" i="1"/>
  <c r="V242" i="1"/>
  <c r="U242" i="1"/>
  <c r="T242" i="1"/>
  <c r="S242" i="1"/>
  <c r="R242" i="1"/>
  <c r="Q242" i="1"/>
  <c r="O242" i="1"/>
  <c r="N242" i="1"/>
  <c r="M242" i="1"/>
  <c r="L242" i="1"/>
  <c r="K242" i="1"/>
  <c r="H242" i="1"/>
  <c r="G242" i="1"/>
  <c r="F242" i="1"/>
  <c r="E242" i="1"/>
  <c r="C242" i="1"/>
  <c r="C242" i="4" s="1"/>
  <c r="AM241" i="1"/>
  <c r="AL241" i="1"/>
  <c r="AF241" i="1"/>
  <c r="AE241" i="1"/>
  <c r="AD241" i="1"/>
  <c r="AC241" i="1"/>
  <c r="AB241" i="1"/>
  <c r="AA241" i="1"/>
  <c r="Z241" i="1"/>
  <c r="Y241" i="1"/>
  <c r="AK241" i="1" s="1"/>
  <c r="X241" i="1"/>
  <c r="W241" i="1"/>
  <c r="V241" i="1"/>
  <c r="U241" i="1"/>
  <c r="T241" i="1"/>
  <c r="S241" i="1"/>
  <c r="R241" i="1"/>
  <c r="Q241" i="1"/>
  <c r="O241" i="1"/>
  <c r="N241" i="1"/>
  <c r="M241" i="1"/>
  <c r="L241" i="1"/>
  <c r="K241" i="1"/>
  <c r="H241" i="1"/>
  <c r="G241" i="1"/>
  <c r="F241" i="1"/>
  <c r="E241" i="1"/>
  <c r="C241" i="1"/>
  <c r="C241" i="4" s="1"/>
  <c r="AM240" i="1"/>
  <c r="AL240" i="1"/>
  <c r="AF240" i="1"/>
  <c r="AE240" i="1"/>
  <c r="AD240" i="1"/>
  <c r="AC240" i="1"/>
  <c r="AB240" i="1"/>
  <c r="AA240" i="1"/>
  <c r="Z240" i="1"/>
  <c r="Y240" i="1"/>
  <c r="AI240" i="1" s="1"/>
  <c r="X240" i="1"/>
  <c r="W240" i="1"/>
  <c r="V240" i="1"/>
  <c r="U240" i="1"/>
  <c r="T240" i="1"/>
  <c r="S240" i="1"/>
  <c r="R240" i="1"/>
  <c r="Q240" i="1"/>
  <c r="O240" i="1"/>
  <c r="N240" i="1"/>
  <c r="M240" i="1"/>
  <c r="L240" i="1"/>
  <c r="K240" i="1"/>
  <c r="H240" i="1"/>
  <c r="G240" i="1"/>
  <c r="F240" i="1"/>
  <c r="E240" i="1"/>
  <c r="C240" i="1"/>
  <c r="C240" i="4" s="1"/>
  <c r="AM239" i="1"/>
  <c r="AL239" i="1"/>
  <c r="AF239" i="1"/>
  <c r="AE239" i="1"/>
  <c r="AD239" i="1"/>
  <c r="AC239" i="1"/>
  <c r="AB239" i="1"/>
  <c r="AA239" i="1"/>
  <c r="Z239" i="1"/>
  <c r="Y239" i="1"/>
  <c r="AK239" i="1" s="1"/>
  <c r="X239" i="1"/>
  <c r="W239" i="1"/>
  <c r="V239" i="1"/>
  <c r="U239" i="1"/>
  <c r="T239" i="1"/>
  <c r="S239" i="1"/>
  <c r="R239" i="1"/>
  <c r="Q239" i="1"/>
  <c r="O239" i="1"/>
  <c r="N239" i="1"/>
  <c r="M239" i="1"/>
  <c r="L239" i="1"/>
  <c r="K239" i="1"/>
  <c r="H239" i="1"/>
  <c r="G239" i="1"/>
  <c r="F239" i="1"/>
  <c r="E239" i="1"/>
  <c r="C239" i="1"/>
  <c r="C239" i="4" s="1"/>
  <c r="AM238" i="1"/>
  <c r="AL238" i="1"/>
  <c r="AF238" i="1"/>
  <c r="AE238" i="1"/>
  <c r="AD238" i="1"/>
  <c r="AC238" i="1"/>
  <c r="AB238" i="1"/>
  <c r="AA238" i="1"/>
  <c r="Z238" i="1"/>
  <c r="Y238" i="1"/>
  <c r="AI238" i="1" s="1"/>
  <c r="X238" i="1"/>
  <c r="W238" i="1"/>
  <c r="V238" i="1"/>
  <c r="U238" i="1"/>
  <c r="T238" i="1"/>
  <c r="S238" i="1"/>
  <c r="R238" i="1"/>
  <c r="Q238" i="1"/>
  <c r="O238" i="1"/>
  <c r="N238" i="1"/>
  <c r="M238" i="1"/>
  <c r="L238" i="1"/>
  <c r="K238" i="1"/>
  <c r="H238" i="1"/>
  <c r="G238" i="1"/>
  <c r="F238" i="1"/>
  <c r="E238" i="1"/>
  <c r="C238" i="1"/>
  <c r="C238" i="4" s="1"/>
  <c r="AM237" i="1"/>
  <c r="AL237" i="1"/>
  <c r="AF237" i="1"/>
  <c r="AE237" i="1"/>
  <c r="AD237" i="1"/>
  <c r="AC237" i="1"/>
  <c r="AB237" i="1"/>
  <c r="AA237" i="1"/>
  <c r="Z237" i="1"/>
  <c r="Y237" i="1"/>
  <c r="AK237" i="1" s="1"/>
  <c r="X237" i="1"/>
  <c r="W237" i="1"/>
  <c r="V237" i="1"/>
  <c r="U237" i="1"/>
  <c r="T237" i="1"/>
  <c r="S237" i="1"/>
  <c r="R237" i="1"/>
  <c r="Q237" i="1"/>
  <c r="O237" i="1"/>
  <c r="N237" i="1"/>
  <c r="M237" i="1"/>
  <c r="L237" i="1"/>
  <c r="K237" i="1"/>
  <c r="H237" i="1"/>
  <c r="G237" i="1"/>
  <c r="F237" i="1"/>
  <c r="E237" i="1"/>
  <c r="C237" i="1"/>
  <c r="C237" i="4" s="1"/>
  <c r="AM236" i="1"/>
  <c r="AL236" i="1"/>
  <c r="AF236" i="1"/>
  <c r="AE236" i="1"/>
  <c r="AD236" i="1"/>
  <c r="AC236" i="1"/>
  <c r="AB236" i="1"/>
  <c r="AA236" i="1"/>
  <c r="Z236" i="1"/>
  <c r="Y236" i="1"/>
  <c r="AI236" i="1" s="1"/>
  <c r="X236" i="1"/>
  <c r="W236" i="1"/>
  <c r="V236" i="1"/>
  <c r="U236" i="1"/>
  <c r="T236" i="1"/>
  <c r="S236" i="1"/>
  <c r="R236" i="1"/>
  <c r="Q236" i="1"/>
  <c r="O236" i="1"/>
  <c r="N236" i="1"/>
  <c r="M236" i="1"/>
  <c r="L236" i="1"/>
  <c r="K236" i="1"/>
  <c r="H236" i="1"/>
  <c r="G236" i="1"/>
  <c r="F236" i="1"/>
  <c r="E236" i="1"/>
  <c r="C236" i="1"/>
  <c r="C236" i="4" s="1"/>
  <c r="AM235" i="1"/>
  <c r="AL235" i="1"/>
  <c r="AF235" i="1"/>
  <c r="AE235" i="1"/>
  <c r="AD235" i="1"/>
  <c r="AC235" i="1"/>
  <c r="AB235" i="1"/>
  <c r="AA235" i="1"/>
  <c r="Z235" i="1"/>
  <c r="Y235" i="1"/>
  <c r="AK235" i="1" s="1"/>
  <c r="X235" i="1"/>
  <c r="W235" i="1"/>
  <c r="V235" i="1"/>
  <c r="U235" i="1"/>
  <c r="T235" i="1"/>
  <c r="S235" i="1"/>
  <c r="R235" i="1"/>
  <c r="Q235" i="1"/>
  <c r="O235" i="1"/>
  <c r="N235" i="1"/>
  <c r="M235" i="1"/>
  <c r="L235" i="1"/>
  <c r="K235" i="1"/>
  <c r="H235" i="1"/>
  <c r="G235" i="1"/>
  <c r="F235" i="1"/>
  <c r="E235" i="1"/>
  <c r="C235" i="1"/>
  <c r="C235" i="4" s="1"/>
  <c r="AM234" i="1"/>
  <c r="AL234" i="1"/>
  <c r="AF234" i="1"/>
  <c r="AE234" i="1"/>
  <c r="AD234" i="1"/>
  <c r="AC234" i="1"/>
  <c r="AB234" i="1"/>
  <c r="AA234" i="1"/>
  <c r="Z234" i="1"/>
  <c r="Y234" i="1"/>
  <c r="AI234" i="1" s="1"/>
  <c r="X234" i="1"/>
  <c r="W234" i="1"/>
  <c r="V234" i="1"/>
  <c r="U234" i="1"/>
  <c r="T234" i="1"/>
  <c r="S234" i="1"/>
  <c r="R234" i="1"/>
  <c r="Q234" i="1"/>
  <c r="O234" i="1"/>
  <c r="N234" i="1"/>
  <c r="M234" i="1"/>
  <c r="L234" i="1"/>
  <c r="K234" i="1"/>
  <c r="H234" i="1"/>
  <c r="G234" i="1"/>
  <c r="F234" i="1"/>
  <c r="E234" i="1"/>
  <c r="C234" i="1"/>
  <c r="C234" i="4" s="1"/>
  <c r="AM233" i="1"/>
  <c r="AL233" i="1"/>
  <c r="AF233" i="1"/>
  <c r="AE233" i="1"/>
  <c r="AD233" i="1"/>
  <c r="AC233" i="1"/>
  <c r="AB233" i="1"/>
  <c r="AA233" i="1"/>
  <c r="Z233" i="1"/>
  <c r="Y233" i="1"/>
  <c r="AK233" i="1" s="1"/>
  <c r="X233" i="1"/>
  <c r="W233" i="1"/>
  <c r="V233" i="1"/>
  <c r="U233" i="1"/>
  <c r="T233" i="1"/>
  <c r="S233" i="1"/>
  <c r="R233" i="1"/>
  <c r="Q233" i="1"/>
  <c r="O233" i="1"/>
  <c r="N233" i="1"/>
  <c r="M233" i="1"/>
  <c r="L233" i="1"/>
  <c r="K233" i="1"/>
  <c r="H233" i="1"/>
  <c r="G233" i="1"/>
  <c r="F233" i="1"/>
  <c r="E233" i="1"/>
  <c r="C233" i="1"/>
  <c r="C233" i="4" s="1"/>
  <c r="AM232" i="1"/>
  <c r="AL232" i="1"/>
  <c r="AF232" i="1"/>
  <c r="AE232" i="1"/>
  <c r="AD232" i="1"/>
  <c r="AC232" i="1"/>
  <c r="AB232" i="1"/>
  <c r="AA232" i="1"/>
  <c r="Z232" i="1"/>
  <c r="Y232" i="1"/>
  <c r="AI232" i="1" s="1"/>
  <c r="X232" i="1"/>
  <c r="W232" i="1"/>
  <c r="V232" i="1"/>
  <c r="U232" i="1"/>
  <c r="T232" i="1"/>
  <c r="S232" i="1"/>
  <c r="R232" i="1"/>
  <c r="Q232" i="1"/>
  <c r="O232" i="1"/>
  <c r="N232" i="1"/>
  <c r="M232" i="1"/>
  <c r="L232" i="1"/>
  <c r="K232" i="1"/>
  <c r="H232" i="1"/>
  <c r="G232" i="1"/>
  <c r="F232" i="1"/>
  <c r="E232" i="1"/>
  <c r="C232" i="1"/>
  <c r="C232" i="4" s="1"/>
  <c r="AM231" i="1"/>
  <c r="AL231" i="1"/>
  <c r="AF231" i="1"/>
  <c r="AE231" i="1"/>
  <c r="AD231" i="1"/>
  <c r="AC231" i="1"/>
  <c r="AB231" i="1"/>
  <c r="AA231" i="1"/>
  <c r="Z231" i="1"/>
  <c r="Y231" i="1"/>
  <c r="AK231" i="1" s="1"/>
  <c r="X231" i="1"/>
  <c r="W231" i="1"/>
  <c r="V231" i="1"/>
  <c r="U231" i="1"/>
  <c r="T231" i="1"/>
  <c r="S231" i="1"/>
  <c r="R231" i="1"/>
  <c r="Q231" i="1"/>
  <c r="O231" i="1"/>
  <c r="N231" i="1"/>
  <c r="M231" i="1"/>
  <c r="L231" i="1"/>
  <c r="K231" i="1"/>
  <c r="H231" i="1"/>
  <c r="G231" i="1"/>
  <c r="F231" i="1"/>
  <c r="E231" i="1"/>
  <c r="C231" i="1"/>
  <c r="C231" i="4" s="1"/>
  <c r="AM230" i="1"/>
  <c r="AL230" i="1"/>
  <c r="AF230" i="1"/>
  <c r="AE230" i="1"/>
  <c r="AD230" i="1"/>
  <c r="AC230" i="1"/>
  <c r="AB230" i="1"/>
  <c r="AA230" i="1"/>
  <c r="Z230" i="1"/>
  <c r="Y230" i="1"/>
  <c r="AK230" i="1" s="1"/>
  <c r="X230" i="1"/>
  <c r="W230" i="1"/>
  <c r="V230" i="1"/>
  <c r="U230" i="1"/>
  <c r="T230" i="1"/>
  <c r="S230" i="1"/>
  <c r="R230" i="1"/>
  <c r="Q230" i="1"/>
  <c r="O230" i="1"/>
  <c r="N230" i="1"/>
  <c r="M230" i="1"/>
  <c r="L230" i="1"/>
  <c r="K230" i="1"/>
  <c r="H230" i="1"/>
  <c r="G230" i="1"/>
  <c r="F230" i="1"/>
  <c r="E230" i="1"/>
  <c r="C230" i="1"/>
  <c r="C230" i="4" s="1"/>
  <c r="AM229" i="1"/>
  <c r="AL229" i="1"/>
  <c r="AF229" i="1"/>
  <c r="AE229" i="1"/>
  <c r="AD229" i="1"/>
  <c r="AC229" i="1"/>
  <c r="AB229" i="1"/>
  <c r="AA229" i="1"/>
  <c r="Z229" i="1"/>
  <c r="Y229" i="1"/>
  <c r="AK229" i="1" s="1"/>
  <c r="X229" i="1"/>
  <c r="W229" i="1"/>
  <c r="V229" i="1"/>
  <c r="U229" i="1"/>
  <c r="T229" i="1"/>
  <c r="S229" i="1"/>
  <c r="R229" i="1"/>
  <c r="Q229" i="1"/>
  <c r="O229" i="1"/>
  <c r="N229" i="1"/>
  <c r="M229" i="1"/>
  <c r="L229" i="1"/>
  <c r="K229" i="1"/>
  <c r="H229" i="1"/>
  <c r="G229" i="1"/>
  <c r="F229" i="1"/>
  <c r="E229" i="1"/>
  <c r="C229" i="1"/>
  <c r="C229" i="4" s="1"/>
  <c r="AM228" i="1"/>
  <c r="AL228" i="1"/>
  <c r="AF228" i="1"/>
  <c r="AE228" i="1"/>
  <c r="AD228" i="1"/>
  <c r="AC228" i="1"/>
  <c r="AB228" i="1"/>
  <c r="AA228" i="1"/>
  <c r="Z228" i="1"/>
  <c r="Y228" i="1"/>
  <c r="AK228" i="1" s="1"/>
  <c r="X228" i="1"/>
  <c r="W228" i="1"/>
  <c r="V228" i="1"/>
  <c r="U228" i="1"/>
  <c r="T228" i="1"/>
  <c r="S228" i="1"/>
  <c r="R228" i="1"/>
  <c r="Q228" i="1"/>
  <c r="O228" i="1"/>
  <c r="N228" i="1"/>
  <c r="M228" i="1"/>
  <c r="L228" i="1"/>
  <c r="K228" i="1"/>
  <c r="H228" i="1"/>
  <c r="G228" i="1"/>
  <c r="F228" i="1"/>
  <c r="E228" i="1"/>
  <c r="C228" i="1"/>
  <c r="C228" i="4" s="1"/>
  <c r="AM227" i="1"/>
  <c r="AL227" i="1"/>
  <c r="AF227" i="1"/>
  <c r="AE227" i="1"/>
  <c r="AD227" i="1"/>
  <c r="AC227" i="1"/>
  <c r="AB227" i="1"/>
  <c r="AA227" i="1"/>
  <c r="Z227" i="1"/>
  <c r="Y227" i="1"/>
  <c r="AK227" i="1" s="1"/>
  <c r="X227" i="1"/>
  <c r="W227" i="1"/>
  <c r="V227" i="1"/>
  <c r="U227" i="1"/>
  <c r="T227" i="1"/>
  <c r="S227" i="1"/>
  <c r="R227" i="1"/>
  <c r="Q227" i="1"/>
  <c r="O227" i="1"/>
  <c r="N227" i="1"/>
  <c r="M227" i="1"/>
  <c r="L227" i="1"/>
  <c r="K227" i="1"/>
  <c r="H227" i="1"/>
  <c r="G227" i="1"/>
  <c r="F227" i="1"/>
  <c r="E227" i="1"/>
  <c r="C227" i="1"/>
  <c r="C227" i="4" s="1"/>
  <c r="AM226" i="1"/>
  <c r="AL226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T226" i="1"/>
  <c r="S226" i="1"/>
  <c r="R226" i="1"/>
  <c r="Q226" i="1"/>
  <c r="O226" i="1"/>
  <c r="N226" i="1"/>
  <c r="M226" i="1"/>
  <c r="L226" i="1"/>
  <c r="K226" i="1"/>
  <c r="H226" i="1"/>
  <c r="G226" i="1"/>
  <c r="F226" i="1"/>
  <c r="E226" i="1"/>
  <c r="C226" i="1"/>
  <c r="C226" i="4" s="1"/>
  <c r="AM225" i="1"/>
  <c r="AL225" i="1"/>
  <c r="AF225" i="1"/>
  <c r="AE225" i="1"/>
  <c r="AD225" i="1"/>
  <c r="AC225" i="1"/>
  <c r="AB225" i="1"/>
  <c r="AA225" i="1"/>
  <c r="Z225" i="1"/>
  <c r="Y225" i="1"/>
  <c r="AK225" i="1" s="1"/>
  <c r="X225" i="1"/>
  <c r="W225" i="1"/>
  <c r="V225" i="1"/>
  <c r="U225" i="1"/>
  <c r="T225" i="1"/>
  <c r="S225" i="1"/>
  <c r="R225" i="1"/>
  <c r="Q225" i="1"/>
  <c r="O225" i="1"/>
  <c r="N225" i="1"/>
  <c r="M225" i="1"/>
  <c r="L225" i="1"/>
  <c r="K225" i="1"/>
  <c r="H225" i="1"/>
  <c r="G225" i="1"/>
  <c r="F225" i="1"/>
  <c r="E225" i="1"/>
  <c r="C225" i="1"/>
  <c r="C225" i="4" s="1"/>
  <c r="AM224" i="1"/>
  <c r="AL224" i="1"/>
  <c r="AF224" i="1"/>
  <c r="AE224" i="1"/>
  <c r="AD224" i="1"/>
  <c r="AC224" i="1"/>
  <c r="AB224" i="1"/>
  <c r="AA224" i="1"/>
  <c r="Z224" i="1"/>
  <c r="Y224" i="1"/>
  <c r="AI224" i="1" s="1"/>
  <c r="X224" i="1"/>
  <c r="W224" i="1"/>
  <c r="V224" i="1"/>
  <c r="U224" i="1"/>
  <c r="T224" i="1"/>
  <c r="S224" i="1"/>
  <c r="R224" i="1"/>
  <c r="Q224" i="1"/>
  <c r="O224" i="1"/>
  <c r="N224" i="1"/>
  <c r="M224" i="1"/>
  <c r="L224" i="1"/>
  <c r="K224" i="1"/>
  <c r="H224" i="1"/>
  <c r="G224" i="1"/>
  <c r="F224" i="1"/>
  <c r="E224" i="1"/>
  <c r="C224" i="1"/>
  <c r="C224" i="4" s="1"/>
  <c r="AM223" i="1"/>
  <c r="AL223" i="1"/>
  <c r="AF223" i="1"/>
  <c r="AE223" i="1"/>
  <c r="AD223" i="1"/>
  <c r="AC223" i="1"/>
  <c r="AB223" i="1"/>
  <c r="AA223" i="1"/>
  <c r="Z223" i="1"/>
  <c r="Y223" i="1"/>
  <c r="AK223" i="1" s="1"/>
  <c r="X223" i="1"/>
  <c r="W223" i="1"/>
  <c r="V223" i="1"/>
  <c r="U223" i="1"/>
  <c r="T223" i="1"/>
  <c r="S223" i="1"/>
  <c r="R223" i="1"/>
  <c r="Q223" i="1"/>
  <c r="O223" i="1"/>
  <c r="N223" i="1"/>
  <c r="M223" i="1"/>
  <c r="L223" i="1"/>
  <c r="K223" i="1"/>
  <c r="H223" i="1"/>
  <c r="G223" i="1"/>
  <c r="F223" i="1"/>
  <c r="E223" i="1"/>
  <c r="C223" i="1"/>
  <c r="C223" i="4" s="1"/>
  <c r="AM222" i="1"/>
  <c r="AL222" i="1"/>
  <c r="AF222" i="1"/>
  <c r="AE222" i="1"/>
  <c r="AD222" i="1"/>
  <c r="AC222" i="1"/>
  <c r="AB222" i="1"/>
  <c r="AA222" i="1"/>
  <c r="Z222" i="1"/>
  <c r="Y222" i="1"/>
  <c r="AI222" i="1" s="1"/>
  <c r="X222" i="1"/>
  <c r="W222" i="1"/>
  <c r="V222" i="1"/>
  <c r="U222" i="1"/>
  <c r="T222" i="1"/>
  <c r="S222" i="1"/>
  <c r="R222" i="1"/>
  <c r="Q222" i="1"/>
  <c r="O222" i="1"/>
  <c r="N222" i="1"/>
  <c r="M222" i="1"/>
  <c r="L222" i="1"/>
  <c r="K222" i="1"/>
  <c r="H222" i="1"/>
  <c r="G222" i="1"/>
  <c r="F222" i="1"/>
  <c r="E222" i="1"/>
  <c r="C222" i="1"/>
  <c r="C222" i="4" s="1"/>
  <c r="AM221" i="1"/>
  <c r="AL221" i="1"/>
  <c r="AF221" i="1"/>
  <c r="AE221" i="1"/>
  <c r="AD221" i="1"/>
  <c r="AC221" i="1"/>
  <c r="AB221" i="1"/>
  <c r="AA221" i="1"/>
  <c r="Z221" i="1"/>
  <c r="Y221" i="1"/>
  <c r="AK221" i="1" s="1"/>
  <c r="X221" i="1"/>
  <c r="W221" i="1"/>
  <c r="V221" i="1"/>
  <c r="U221" i="1"/>
  <c r="T221" i="1"/>
  <c r="S221" i="1"/>
  <c r="R221" i="1"/>
  <c r="Q221" i="1"/>
  <c r="O221" i="1"/>
  <c r="N221" i="1"/>
  <c r="M221" i="1"/>
  <c r="L221" i="1"/>
  <c r="K221" i="1"/>
  <c r="H221" i="1"/>
  <c r="G221" i="1"/>
  <c r="F221" i="1"/>
  <c r="E221" i="1"/>
  <c r="C221" i="1"/>
  <c r="C221" i="4" s="1"/>
  <c r="AM220" i="1"/>
  <c r="AL220" i="1"/>
  <c r="AF220" i="1"/>
  <c r="AE220" i="1"/>
  <c r="AD220" i="1"/>
  <c r="AC220" i="1"/>
  <c r="AB220" i="1"/>
  <c r="AA220" i="1"/>
  <c r="Z220" i="1"/>
  <c r="Y220" i="1"/>
  <c r="AI220" i="1" s="1"/>
  <c r="X220" i="1"/>
  <c r="W220" i="1"/>
  <c r="V220" i="1"/>
  <c r="U220" i="1"/>
  <c r="T220" i="1"/>
  <c r="S220" i="1"/>
  <c r="R220" i="1"/>
  <c r="Q220" i="1"/>
  <c r="O220" i="1"/>
  <c r="N220" i="1"/>
  <c r="M220" i="1"/>
  <c r="L220" i="1"/>
  <c r="K220" i="1"/>
  <c r="H220" i="1"/>
  <c r="G220" i="1"/>
  <c r="F220" i="1"/>
  <c r="E220" i="1"/>
  <c r="C220" i="1"/>
  <c r="C220" i="4" s="1"/>
  <c r="AM219" i="1"/>
  <c r="AL219" i="1"/>
  <c r="AF219" i="1"/>
  <c r="AE219" i="1"/>
  <c r="AD219" i="1"/>
  <c r="AC219" i="1"/>
  <c r="AB219" i="1"/>
  <c r="AA219" i="1"/>
  <c r="Z219" i="1"/>
  <c r="Y219" i="1"/>
  <c r="AK219" i="1" s="1"/>
  <c r="X219" i="1"/>
  <c r="W219" i="1"/>
  <c r="V219" i="1"/>
  <c r="U219" i="1"/>
  <c r="T219" i="1"/>
  <c r="S219" i="1"/>
  <c r="R219" i="1"/>
  <c r="Q219" i="1"/>
  <c r="O219" i="1"/>
  <c r="N219" i="1"/>
  <c r="M219" i="1"/>
  <c r="L219" i="1"/>
  <c r="K219" i="1"/>
  <c r="H219" i="1"/>
  <c r="G219" i="1"/>
  <c r="F219" i="1"/>
  <c r="E219" i="1"/>
  <c r="C219" i="1"/>
  <c r="C219" i="4" s="1"/>
  <c r="AM218" i="1"/>
  <c r="AL218" i="1"/>
  <c r="AF218" i="1"/>
  <c r="AE218" i="1"/>
  <c r="AD218" i="1"/>
  <c r="AC218" i="1"/>
  <c r="AB218" i="1"/>
  <c r="AA218" i="1"/>
  <c r="Z218" i="1"/>
  <c r="Y218" i="1"/>
  <c r="AJ218" i="1" s="1"/>
  <c r="X218" i="1"/>
  <c r="W218" i="1"/>
  <c r="V218" i="1"/>
  <c r="U218" i="1"/>
  <c r="T218" i="1"/>
  <c r="S218" i="1"/>
  <c r="R218" i="1"/>
  <c r="Q218" i="1"/>
  <c r="O218" i="1"/>
  <c r="N218" i="1"/>
  <c r="M218" i="1"/>
  <c r="L218" i="1"/>
  <c r="K218" i="1"/>
  <c r="H218" i="1"/>
  <c r="G218" i="1"/>
  <c r="F218" i="1"/>
  <c r="E218" i="1"/>
  <c r="C218" i="1"/>
  <c r="C218" i="4" s="1"/>
  <c r="AM217" i="1"/>
  <c r="AL217" i="1"/>
  <c r="AF217" i="1"/>
  <c r="AE217" i="1"/>
  <c r="AD217" i="1"/>
  <c r="AC217" i="1"/>
  <c r="AB217" i="1"/>
  <c r="AA217" i="1"/>
  <c r="Z217" i="1"/>
  <c r="Y217" i="1"/>
  <c r="AH217" i="1" s="1"/>
  <c r="X217" i="1"/>
  <c r="W217" i="1"/>
  <c r="V217" i="1"/>
  <c r="U217" i="1"/>
  <c r="T217" i="1"/>
  <c r="S217" i="1"/>
  <c r="R217" i="1"/>
  <c r="Q217" i="1"/>
  <c r="O217" i="1"/>
  <c r="N217" i="1"/>
  <c r="M217" i="1"/>
  <c r="L217" i="1"/>
  <c r="K217" i="1"/>
  <c r="H217" i="1"/>
  <c r="G217" i="1"/>
  <c r="F217" i="1"/>
  <c r="E217" i="1"/>
  <c r="C217" i="1"/>
  <c r="C217" i="4" s="1"/>
  <c r="AM216" i="1"/>
  <c r="AL216" i="1"/>
  <c r="AF216" i="1"/>
  <c r="AE216" i="1"/>
  <c r="AD216" i="1"/>
  <c r="AC216" i="1"/>
  <c r="AB216" i="1"/>
  <c r="AA216" i="1"/>
  <c r="Z216" i="1"/>
  <c r="Y216" i="1"/>
  <c r="AK216" i="1" s="1"/>
  <c r="X216" i="1"/>
  <c r="W216" i="1"/>
  <c r="V216" i="1"/>
  <c r="U216" i="1"/>
  <c r="T216" i="1"/>
  <c r="S216" i="1"/>
  <c r="R216" i="1"/>
  <c r="Q216" i="1"/>
  <c r="O216" i="1"/>
  <c r="N216" i="1"/>
  <c r="M216" i="1"/>
  <c r="L216" i="1"/>
  <c r="K216" i="1"/>
  <c r="H216" i="1"/>
  <c r="G216" i="1"/>
  <c r="F216" i="1"/>
  <c r="E216" i="1"/>
  <c r="C216" i="1"/>
  <c r="C216" i="4" s="1"/>
  <c r="AM215" i="1"/>
  <c r="AL215" i="1"/>
  <c r="AF215" i="1"/>
  <c r="AE215" i="1"/>
  <c r="AD215" i="1"/>
  <c r="AC215" i="1"/>
  <c r="AB215" i="1"/>
  <c r="AA215" i="1"/>
  <c r="Z215" i="1"/>
  <c r="Y215" i="1"/>
  <c r="AH215" i="1" s="1"/>
  <c r="X215" i="1"/>
  <c r="W215" i="1"/>
  <c r="V215" i="1"/>
  <c r="U215" i="1"/>
  <c r="T215" i="1"/>
  <c r="S215" i="1"/>
  <c r="R215" i="1"/>
  <c r="Q215" i="1"/>
  <c r="O215" i="1"/>
  <c r="N215" i="1"/>
  <c r="M215" i="1"/>
  <c r="L215" i="1"/>
  <c r="K215" i="1"/>
  <c r="H215" i="1"/>
  <c r="G215" i="1"/>
  <c r="F215" i="1"/>
  <c r="E215" i="1"/>
  <c r="C215" i="1"/>
  <c r="C215" i="4" s="1"/>
  <c r="AM214" i="1"/>
  <c r="AL214" i="1"/>
  <c r="AF214" i="1"/>
  <c r="AE214" i="1"/>
  <c r="AD214" i="1"/>
  <c r="AC214" i="1"/>
  <c r="AB214" i="1"/>
  <c r="AA214" i="1"/>
  <c r="Z214" i="1"/>
  <c r="Y214" i="1"/>
  <c r="AK214" i="1" s="1"/>
  <c r="X214" i="1"/>
  <c r="W214" i="1"/>
  <c r="V214" i="1"/>
  <c r="U214" i="1"/>
  <c r="T214" i="1"/>
  <c r="S214" i="1"/>
  <c r="R214" i="1"/>
  <c r="Q214" i="1"/>
  <c r="O214" i="1"/>
  <c r="N214" i="1"/>
  <c r="M214" i="1"/>
  <c r="L214" i="1"/>
  <c r="K214" i="1"/>
  <c r="H214" i="1"/>
  <c r="G214" i="1"/>
  <c r="F214" i="1"/>
  <c r="E214" i="1"/>
  <c r="C214" i="1"/>
  <c r="C214" i="4" s="1"/>
  <c r="AM213" i="1"/>
  <c r="AL213" i="1"/>
  <c r="AF213" i="1"/>
  <c r="AE213" i="1"/>
  <c r="AD213" i="1"/>
  <c r="AC213" i="1"/>
  <c r="AB213" i="1"/>
  <c r="AA213" i="1"/>
  <c r="Z213" i="1"/>
  <c r="Y213" i="1"/>
  <c r="AK213" i="1" s="1"/>
  <c r="X213" i="1"/>
  <c r="W213" i="1"/>
  <c r="V213" i="1"/>
  <c r="U213" i="1"/>
  <c r="T213" i="1"/>
  <c r="S213" i="1"/>
  <c r="R213" i="1"/>
  <c r="Q213" i="1"/>
  <c r="O213" i="1"/>
  <c r="N213" i="1"/>
  <c r="M213" i="1"/>
  <c r="L213" i="1"/>
  <c r="K213" i="1"/>
  <c r="H213" i="1"/>
  <c r="G213" i="1"/>
  <c r="F213" i="1"/>
  <c r="E213" i="1"/>
  <c r="C213" i="1"/>
  <c r="C213" i="4" s="1"/>
  <c r="AM212" i="1"/>
  <c r="AL212" i="1"/>
  <c r="AF212" i="1"/>
  <c r="AE212" i="1"/>
  <c r="AD212" i="1"/>
  <c r="AC212" i="1"/>
  <c r="AB212" i="1"/>
  <c r="AA212" i="1"/>
  <c r="Z212" i="1"/>
  <c r="Y212" i="1"/>
  <c r="AK212" i="1" s="1"/>
  <c r="X212" i="1"/>
  <c r="W212" i="1"/>
  <c r="V212" i="1"/>
  <c r="U212" i="1"/>
  <c r="T212" i="1"/>
  <c r="S212" i="1"/>
  <c r="R212" i="1"/>
  <c r="Q212" i="1"/>
  <c r="O212" i="1"/>
  <c r="N212" i="1"/>
  <c r="M212" i="1"/>
  <c r="L212" i="1"/>
  <c r="K212" i="1"/>
  <c r="H212" i="1"/>
  <c r="G212" i="1"/>
  <c r="F212" i="1"/>
  <c r="E212" i="1"/>
  <c r="C212" i="1"/>
  <c r="C212" i="4" s="1"/>
  <c r="AM211" i="1"/>
  <c r="AL211" i="1"/>
  <c r="AF211" i="1"/>
  <c r="AE211" i="1"/>
  <c r="AD211" i="1"/>
  <c r="AC211" i="1"/>
  <c r="AB211" i="1"/>
  <c r="AA211" i="1"/>
  <c r="Z211" i="1"/>
  <c r="Y211" i="1"/>
  <c r="AK211" i="1" s="1"/>
  <c r="X211" i="1"/>
  <c r="W211" i="1"/>
  <c r="V211" i="1"/>
  <c r="U211" i="1"/>
  <c r="T211" i="1"/>
  <c r="S211" i="1"/>
  <c r="R211" i="1"/>
  <c r="Q211" i="1"/>
  <c r="O211" i="1"/>
  <c r="N211" i="1"/>
  <c r="M211" i="1"/>
  <c r="L211" i="1"/>
  <c r="K211" i="1"/>
  <c r="H211" i="1"/>
  <c r="G211" i="1"/>
  <c r="F211" i="1"/>
  <c r="E211" i="1"/>
  <c r="C211" i="1"/>
  <c r="C211" i="4" s="1"/>
  <c r="AM210" i="1"/>
  <c r="AL210" i="1"/>
  <c r="AF210" i="1"/>
  <c r="AE210" i="1"/>
  <c r="AD210" i="1"/>
  <c r="AC210" i="1"/>
  <c r="AB210" i="1"/>
  <c r="AA210" i="1"/>
  <c r="Z210" i="1"/>
  <c r="Y210" i="1"/>
  <c r="AK210" i="1" s="1"/>
  <c r="X210" i="1"/>
  <c r="W210" i="1"/>
  <c r="V210" i="1"/>
  <c r="U210" i="1"/>
  <c r="T210" i="1"/>
  <c r="S210" i="1"/>
  <c r="R210" i="1"/>
  <c r="Q210" i="1"/>
  <c r="O210" i="1"/>
  <c r="N210" i="1"/>
  <c r="M210" i="1"/>
  <c r="L210" i="1"/>
  <c r="K210" i="1"/>
  <c r="H210" i="1"/>
  <c r="G210" i="1"/>
  <c r="F210" i="1"/>
  <c r="E210" i="1"/>
  <c r="C210" i="1"/>
  <c r="C210" i="4" s="1"/>
  <c r="AM209" i="1"/>
  <c r="AL209" i="1"/>
  <c r="AF209" i="1"/>
  <c r="AE209" i="1"/>
  <c r="AD209" i="1"/>
  <c r="AC209" i="1"/>
  <c r="AB209" i="1"/>
  <c r="AA209" i="1"/>
  <c r="Z209" i="1"/>
  <c r="Y209" i="1"/>
  <c r="AK209" i="1" s="1"/>
  <c r="X209" i="1"/>
  <c r="W209" i="1"/>
  <c r="V209" i="1"/>
  <c r="U209" i="1"/>
  <c r="T209" i="1"/>
  <c r="S209" i="1"/>
  <c r="R209" i="1"/>
  <c r="Q209" i="1"/>
  <c r="O209" i="1"/>
  <c r="N209" i="1"/>
  <c r="M209" i="1"/>
  <c r="L209" i="1"/>
  <c r="K209" i="1"/>
  <c r="H209" i="1"/>
  <c r="G209" i="1"/>
  <c r="F209" i="1"/>
  <c r="E209" i="1"/>
  <c r="C209" i="1"/>
  <c r="C209" i="4" s="1"/>
  <c r="AM208" i="1"/>
  <c r="AL208" i="1"/>
  <c r="AF208" i="1"/>
  <c r="AE208" i="1"/>
  <c r="AD208" i="1"/>
  <c r="AC208" i="1"/>
  <c r="AB208" i="1"/>
  <c r="AA208" i="1"/>
  <c r="Z208" i="1"/>
  <c r="Y208" i="1"/>
  <c r="AK208" i="1" s="1"/>
  <c r="X208" i="1"/>
  <c r="W208" i="1"/>
  <c r="V208" i="1"/>
  <c r="U208" i="1"/>
  <c r="T208" i="1"/>
  <c r="S208" i="1"/>
  <c r="R208" i="1"/>
  <c r="Q208" i="1"/>
  <c r="O208" i="1"/>
  <c r="N208" i="1"/>
  <c r="M208" i="1"/>
  <c r="L208" i="1"/>
  <c r="K208" i="1"/>
  <c r="H208" i="1"/>
  <c r="G208" i="1"/>
  <c r="F208" i="1"/>
  <c r="E208" i="1"/>
  <c r="C208" i="1"/>
  <c r="C208" i="4" s="1"/>
  <c r="AM207" i="1"/>
  <c r="AL207" i="1"/>
  <c r="AF207" i="1"/>
  <c r="AE207" i="1"/>
  <c r="AD207" i="1"/>
  <c r="AC207" i="1"/>
  <c r="AB207" i="1"/>
  <c r="AA207" i="1"/>
  <c r="Z207" i="1"/>
  <c r="Y207" i="1"/>
  <c r="AK207" i="1" s="1"/>
  <c r="X207" i="1"/>
  <c r="W207" i="1"/>
  <c r="V207" i="1"/>
  <c r="U207" i="1"/>
  <c r="T207" i="1"/>
  <c r="S207" i="1"/>
  <c r="R207" i="1"/>
  <c r="Q207" i="1"/>
  <c r="O207" i="1"/>
  <c r="N207" i="1"/>
  <c r="M207" i="1"/>
  <c r="L207" i="1"/>
  <c r="K207" i="1"/>
  <c r="H207" i="1"/>
  <c r="G207" i="1"/>
  <c r="F207" i="1"/>
  <c r="E207" i="1"/>
  <c r="C207" i="1"/>
  <c r="C207" i="4" s="1"/>
  <c r="AM206" i="1"/>
  <c r="AL206" i="1"/>
  <c r="AF206" i="1"/>
  <c r="AE206" i="1"/>
  <c r="AD206" i="1"/>
  <c r="AC206" i="1"/>
  <c r="AB206" i="1"/>
  <c r="AA206" i="1"/>
  <c r="Z206" i="1"/>
  <c r="Y206" i="1"/>
  <c r="AK206" i="1" s="1"/>
  <c r="X206" i="1"/>
  <c r="W206" i="1"/>
  <c r="V206" i="1"/>
  <c r="U206" i="1"/>
  <c r="T206" i="1"/>
  <c r="S206" i="1"/>
  <c r="R206" i="1"/>
  <c r="Q206" i="1"/>
  <c r="O206" i="1"/>
  <c r="N206" i="1"/>
  <c r="M206" i="1"/>
  <c r="L206" i="1"/>
  <c r="K206" i="1"/>
  <c r="H206" i="1"/>
  <c r="G206" i="1"/>
  <c r="F206" i="1"/>
  <c r="E206" i="1"/>
  <c r="C206" i="1"/>
  <c r="C206" i="4" s="1"/>
  <c r="AM205" i="1"/>
  <c r="AL205" i="1"/>
  <c r="AF205" i="1"/>
  <c r="AE205" i="1"/>
  <c r="AD205" i="1"/>
  <c r="AC205" i="1"/>
  <c r="AB205" i="1"/>
  <c r="AA205" i="1"/>
  <c r="Z205" i="1"/>
  <c r="Y205" i="1"/>
  <c r="AK205" i="1" s="1"/>
  <c r="X205" i="1"/>
  <c r="W205" i="1"/>
  <c r="V205" i="1"/>
  <c r="U205" i="1"/>
  <c r="T205" i="1"/>
  <c r="S205" i="1"/>
  <c r="R205" i="1"/>
  <c r="Q205" i="1"/>
  <c r="O205" i="1"/>
  <c r="N205" i="1"/>
  <c r="M205" i="1"/>
  <c r="L205" i="1"/>
  <c r="K205" i="1"/>
  <c r="H205" i="1"/>
  <c r="G205" i="1"/>
  <c r="F205" i="1"/>
  <c r="E205" i="1"/>
  <c r="C205" i="1"/>
  <c r="C205" i="4" s="1"/>
  <c r="AM204" i="1"/>
  <c r="AL204" i="1"/>
  <c r="AF204" i="1"/>
  <c r="AE204" i="1"/>
  <c r="AD204" i="1"/>
  <c r="AC204" i="1"/>
  <c r="AB204" i="1"/>
  <c r="AA204" i="1"/>
  <c r="Z204" i="1"/>
  <c r="Y204" i="1"/>
  <c r="AK204" i="1" s="1"/>
  <c r="X204" i="1"/>
  <c r="W204" i="1"/>
  <c r="V204" i="1"/>
  <c r="U204" i="1"/>
  <c r="T204" i="1"/>
  <c r="S204" i="1"/>
  <c r="R204" i="1"/>
  <c r="Q204" i="1"/>
  <c r="O204" i="1"/>
  <c r="N204" i="1"/>
  <c r="M204" i="1"/>
  <c r="L204" i="1"/>
  <c r="K204" i="1"/>
  <c r="H204" i="1"/>
  <c r="G204" i="1"/>
  <c r="F204" i="1"/>
  <c r="E204" i="1"/>
  <c r="C204" i="1"/>
  <c r="C204" i="4" s="1"/>
  <c r="AM203" i="1"/>
  <c r="AL203" i="1"/>
  <c r="AF203" i="1"/>
  <c r="AE203" i="1"/>
  <c r="AD203" i="1"/>
  <c r="AC203" i="1"/>
  <c r="AB203" i="1"/>
  <c r="AA203" i="1"/>
  <c r="Z203" i="1"/>
  <c r="Y203" i="1"/>
  <c r="AK203" i="1" s="1"/>
  <c r="X203" i="1"/>
  <c r="W203" i="1"/>
  <c r="V203" i="1"/>
  <c r="U203" i="1"/>
  <c r="T203" i="1"/>
  <c r="S203" i="1"/>
  <c r="R203" i="1"/>
  <c r="Q203" i="1"/>
  <c r="O203" i="1"/>
  <c r="N203" i="1"/>
  <c r="M203" i="1"/>
  <c r="L203" i="1"/>
  <c r="K203" i="1"/>
  <c r="H203" i="1"/>
  <c r="G203" i="1"/>
  <c r="F203" i="1"/>
  <c r="E203" i="1"/>
  <c r="C203" i="1"/>
  <c r="C203" i="4" s="1"/>
  <c r="AM202" i="1"/>
  <c r="AL202" i="1"/>
  <c r="AF202" i="1"/>
  <c r="AE202" i="1"/>
  <c r="AD202" i="1"/>
  <c r="AC202" i="1"/>
  <c r="AB202" i="1"/>
  <c r="AA202" i="1"/>
  <c r="Z202" i="1"/>
  <c r="Y202" i="1"/>
  <c r="AK202" i="1" s="1"/>
  <c r="X202" i="1"/>
  <c r="W202" i="1"/>
  <c r="V202" i="1"/>
  <c r="U202" i="1"/>
  <c r="T202" i="1"/>
  <c r="S202" i="1"/>
  <c r="R202" i="1"/>
  <c r="Q202" i="1"/>
  <c r="O202" i="1"/>
  <c r="N202" i="1"/>
  <c r="M202" i="1"/>
  <c r="L202" i="1"/>
  <c r="K202" i="1"/>
  <c r="H202" i="1"/>
  <c r="G202" i="1"/>
  <c r="F202" i="1"/>
  <c r="E202" i="1"/>
  <c r="C202" i="1"/>
  <c r="C202" i="4" s="1"/>
  <c r="AM201" i="1"/>
  <c r="AL201" i="1"/>
  <c r="AF201" i="1"/>
  <c r="AE201" i="1"/>
  <c r="AD201" i="1"/>
  <c r="AC201" i="1"/>
  <c r="AB201" i="1"/>
  <c r="AA201" i="1"/>
  <c r="Z201" i="1"/>
  <c r="Y201" i="1"/>
  <c r="AK201" i="1" s="1"/>
  <c r="X201" i="1"/>
  <c r="W201" i="1"/>
  <c r="V201" i="1"/>
  <c r="U201" i="1"/>
  <c r="T201" i="1"/>
  <c r="S201" i="1"/>
  <c r="R201" i="1"/>
  <c r="Q201" i="1"/>
  <c r="O201" i="1"/>
  <c r="N201" i="1"/>
  <c r="M201" i="1"/>
  <c r="L201" i="1"/>
  <c r="K201" i="1"/>
  <c r="H201" i="1"/>
  <c r="G201" i="1"/>
  <c r="F201" i="1"/>
  <c r="E201" i="1"/>
  <c r="C201" i="1"/>
  <c r="C201" i="4" s="1"/>
  <c r="AM200" i="1"/>
  <c r="AL200" i="1"/>
  <c r="AF200" i="1"/>
  <c r="AE200" i="1"/>
  <c r="AD200" i="1"/>
  <c r="AC200" i="1"/>
  <c r="AB200" i="1"/>
  <c r="AA200" i="1"/>
  <c r="Z200" i="1"/>
  <c r="Y200" i="1"/>
  <c r="AK200" i="1" s="1"/>
  <c r="X200" i="1"/>
  <c r="W200" i="1"/>
  <c r="V200" i="1"/>
  <c r="U200" i="1"/>
  <c r="T200" i="1"/>
  <c r="S200" i="1"/>
  <c r="R200" i="1"/>
  <c r="Q200" i="1"/>
  <c r="O200" i="1"/>
  <c r="N200" i="1"/>
  <c r="M200" i="1"/>
  <c r="L200" i="1"/>
  <c r="K200" i="1"/>
  <c r="H200" i="1"/>
  <c r="G200" i="1"/>
  <c r="F200" i="1"/>
  <c r="E200" i="1"/>
  <c r="C200" i="1"/>
  <c r="C200" i="4" s="1"/>
  <c r="AM199" i="1"/>
  <c r="AL199" i="1"/>
  <c r="AF199" i="1"/>
  <c r="AE199" i="1"/>
  <c r="AD199" i="1"/>
  <c r="AC199" i="1"/>
  <c r="AB199" i="1"/>
  <c r="AA199" i="1"/>
  <c r="Z199" i="1"/>
  <c r="Y199" i="1"/>
  <c r="AK199" i="1" s="1"/>
  <c r="X199" i="1"/>
  <c r="W199" i="1"/>
  <c r="V199" i="1"/>
  <c r="U199" i="1"/>
  <c r="T199" i="1"/>
  <c r="S199" i="1"/>
  <c r="R199" i="1"/>
  <c r="Q199" i="1"/>
  <c r="O199" i="1"/>
  <c r="N199" i="1"/>
  <c r="M199" i="1"/>
  <c r="L199" i="1"/>
  <c r="K199" i="1"/>
  <c r="H199" i="1"/>
  <c r="G199" i="1"/>
  <c r="F199" i="1"/>
  <c r="E199" i="1"/>
  <c r="C199" i="1"/>
  <c r="C199" i="4" s="1"/>
  <c r="AM198" i="1"/>
  <c r="AL198" i="1"/>
  <c r="AF198" i="1"/>
  <c r="AE198" i="1"/>
  <c r="AD198" i="1"/>
  <c r="AC198" i="1"/>
  <c r="AB198" i="1"/>
  <c r="AA198" i="1"/>
  <c r="Z198" i="1"/>
  <c r="Y198" i="1"/>
  <c r="AK198" i="1" s="1"/>
  <c r="X198" i="1"/>
  <c r="W198" i="1"/>
  <c r="V198" i="1"/>
  <c r="U198" i="1"/>
  <c r="T198" i="1"/>
  <c r="S198" i="1"/>
  <c r="R198" i="1"/>
  <c r="Q198" i="1"/>
  <c r="O198" i="1"/>
  <c r="N198" i="1"/>
  <c r="M198" i="1"/>
  <c r="L198" i="1"/>
  <c r="K198" i="1"/>
  <c r="H198" i="1"/>
  <c r="G198" i="1"/>
  <c r="F198" i="1"/>
  <c r="E198" i="1"/>
  <c r="C198" i="1"/>
  <c r="C198" i="4" s="1"/>
  <c r="AM197" i="1"/>
  <c r="AL197" i="1"/>
  <c r="AF197" i="1"/>
  <c r="AE197" i="1"/>
  <c r="AD197" i="1"/>
  <c r="AC197" i="1"/>
  <c r="AB197" i="1"/>
  <c r="AA197" i="1"/>
  <c r="Z197" i="1"/>
  <c r="Y197" i="1"/>
  <c r="AK197" i="1" s="1"/>
  <c r="X197" i="1"/>
  <c r="W197" i="1"/>
  <c r="V197" i="1"/>
  <c r="U197" i="1"/>
  <c r="T197" i="1"/>
  <c r="S197" i="1"/>
  <c r="R197" i="1"/>
  <c r="Q197" i="1"/>
  <c r="O197" i="1"/>
  <c r="N197" i="1"/>
  <c r="M197" i="1"/>
  <c r="L197" i="1"/>
  <c r="K197" i="1"/>
  <c r="H197" i="1"/>
  <c r="G197" i="1"/>
  <c r="F197" i="1"/>
  <c r="E197" i="1"/>
  <c r="C197" i="1"/>
  <c r="C197" i="4" s="1"/>
  <c r="AM196" i="1"/>
  <c r="AL196" i="1"/>
  <c r="AF196" i="1"/>
  <c r="AE196" i="1"/>
  <c r="AD196" i="1"/>
  <c r="AC196" i="1"/>
  <c r="AB196" i="1"/>
  <c r="AA196" i="1"/>
  <c r="Z196" i="1"/>
  <c r="Y196" i="1"/>
  <c r="AK196" i="1" s="1"/>
  <c r="X196" i="1"/>
  <c r="W196" i="1"/>
  <c r="V196" i="1"/>
  <c r="U196" i="1"/>
  <c r="T196" i="1"/>
  <c r="S196" i="1"/>
  <c r="R196" i="1"/>
  <c r="Q196" i="1"/>
  <c r="O196" i="1"/>
  <c r="N196" i="1"/>
  <c r="M196" i="1"/>
  <c r="L196" i="1"/>
  <c r="K196" i="1"/>
  <c r="H196" i="1"/>
  <c r="G196" i="1"/>
  <c r="F196" i="1"/>
  <c r="E196" i="1"/>
  <c r="C196" i="1"/>
  <c r="C196" i="4" s="1"/>
  <c r="AM195" i="1"/>
  <c r="AL195" i="1"/>
  <c r="AF195" i="1"/>
  <c r="AE195" i="1"/>
  <c r="AD195" i="1"/>
  <c r="AC195" i="1"/>
  <c r="AB195" i="1"/>
  <c r="AA195" i="1"/>
  <c r="Z195" i="1"/>
  <c r="Y195" i="1"/>
  <c r="AK195" i="1" s="1"/>
  <c r="X195" i="1"/>
  <c r="W195" i="1"/>
  <c r="V195" i="1"/>
  <c r="U195" i="1"/>
  <c r="T195" i="1"/>
  <c r="S195" i="1"/>
  <c r="R195" i="1"/>
  <c r="Q195" i="1"/>
  <c r="O195" i="1"/>
  <c r="N195" i="1"/>
  <c r="M195" i="1"/>
  <c r="L195" i="1"/>
  <c r="K195" i="1"/>
  <c r="H195" i="1"/>
  <c r="G195" i="1"/>
  <c r="F195" i="1"/>
  <c r="E195" i="1"/>
  <c r="C195" i="1"/>
  <c r="C195" i="4" s="1"/>
  <c r="AM194" i="1"/>
  <c r="AL194" i="1"/>
  <c r="AF194" i="1"/>
  <c r="AE194" i="1"/>
  <c r="AD194" i="1"/>
  <c r="AC194" i="1"/>
  <c r="AB194" i="1"/>
  <c r="AA194" i="1"/>
  <c r="Z194" i="1"/>
  <c r="Y194" i="1"/>
  <c r="AK194" i="1" s="1"/>
  <c r="X194" i="1"/>
  <c r="W194" i="1"/>
  <c r="V194" i="1"/>
  <c r="U194" i="1"/>
  <c r="T194" i="1"/>
  <c r="S194" i="1"/>
  <c r="R194" i="1"/>
  <c r="Q194" i="1"/>
  <c r="O194" i="1"/>
  <c r="N194" i="1"/>
  <c r="M194" i="1"/>
  <c r="L194" i="1"/>
  <c r="K194" i="1"/>
  <c r="H194" i="1"/>
  <c r="G194" i="1"/>
  <c r="F194" i="1"/>
  <c r="E194" i="1"/>
  <c r="C194" i="1"/>
  <c r="C194" i="4" s="1"/>
  <c r="AM193" i="1"/>
  <c r="AL193" i="1"/>
  <c r="AF193" i="1"/>
  <c r="AE193" i="1"/>
  <c r="AD193" i="1"/>
  <c r="AC193" i="1"/>
  <c r="AB193" i="1"/>
  <c r="AA193" i="1"/>
  <c r="Z193" i="1"/>
  <c r="Y193" i="1"/>
  <c r="AK193" i="1" s="1"/>
  <c r="X193" i="1"/>
  <c r="W193" i="1"/>
  <c r="V193" i="1"/>
  <c r="U193" i="1"/>
  <c r="T193" i="1"/>
  <c r="S193" i="1"/>
  <c r="R193" i="1"/>
  <c r="Q193" i="1"/>
  <c r="O193" i="1"/>
  <c r="N193" i="1"/>
  <c r="M193" i="1"/>
  <c r="L193" i="1"/>
  <c r="K193" i="1"/>
  <c r="H193" i="1"/>
  <c r="G193" i="1"/>
  <c r="F193" i="1"/>
  <c r="E193" i="1"/>
  <c r="C193" i="1"/>
  <c r="C193" i="4" s="1"/>
  <c r="AM192" i="1"/>
  <c r="AL192" i="1"/>
  <c r="AF192" i="1"/>
  <c r="AE192" i="1"/>
  <c r="AD192" i="1"/>
  <c r="AC192" i="1"/>
  <c r="AB192" i="1"/>
  <c r="AA192" i="1"/>
  <c r="Z192" i="1"/>
  <c r="Y192" i="1"/>
  <c r="AK192" i="1" s="1"/>
  <c r="X192" i="1"/>
  <c r="W192" i="1"/>
  <c r="V192" i="1"/>
  <c r="U192" i="1"/>
  <c r="T192" i="1"/>
  <c r="S192" i="1"/>
  <c r="R192" i="1"/>
  <c r="Q192" i="1"/>
  <c r="O192" i="1"/>
  <c r="N192" i="1"/>
  <c r="M192" i="1"/>
  <c r="L192" i="1"/>
  <c r="K192" i="1"/>
  <c r="H192" i="1"/>
  <c r="G192" i="1"/>
  <c r="F192" i="1"/>
  <c r="E192" i="1"/>
  <c r="C192" i="1"/>
  <c r="C192" i="4" s="1"/>
  <c r="AM191" i="1"/>
  <c r="AL191" i="1"/>
  <c r="AF191" i="1"/>
  <c r="AE191" i="1"/>
  <c r="AD191" i="1"/>
  <c r="AC191" i="1"/>
  <c r="AB191" i="1"/>
  <c r="AA191" i="1"/>
  <c r="Z191" i="1"/>
  <c r="Y191" i="1"/>
  <c r="AK191" i="1" s="1"/>
  <c r="X191" i="1"/>
  <c r="W191" i="1"/>
  <c r="V191" i="1"/>
  <c r="U191" i="1"/>
  <c r="T191" i="1"/>
  <c r="S191" i="1"/>
  <c r="R191" i="1"/>
  <c r="Q191" i="1"/>
  <c r="O191" i="1"/>
  <c r="N191" i="1"/>
  <c r="M191" i="1"/>
  <c r="L191" i="1"/>
  <c r="K191" i="1"/>
  <c r="H191" i="1"/>
  <c r="G191" i="1"/>
  <c r="F191" i="1"/>
  <c r="E191" i="1"/>
  <c r="C191" i="1"/>
  <c r="C191" i="4" s="1"/>
  <c r="AM190" i="1"/>
  <c r="AL190" i="1"/>
  <c r="AF190" i="1"/>
  <c r="AE190" i="1"/>
  <c r="AD190" i="1"/>
  <c r="AC190" i="1"/>
  <c r="AB190" i="1"/>
  <c r="AA190" i="1"/>
  <c r="Z190" i="1"/>
  <c r="Y190" i="1"/>
  <c r="AK190" i="1" s="1"/>
  <c r="X190" i="1"/>
  <c r="W190" i="1"/>
  <c r="V190" i="1"/>
  <c r="U190" i="1"/>
  <c r="T190" i="1"/>
  <c r="S190" i="1"/>
  <c r="R190" i="1"/>
  <c r="Q190" i="1"/>
  <c r="O190" i="1"/>
  <c r="N190" i="1"/>
  <c r="M190" i="1"/>
  <c r="L190" i="1"/>
  <c r="K190" i="1"/>
  <c r="H190" i="1"/>
  <c r="G190" i="1"/>
  <c r="F190" i="1"/>
  <c r="E190" i="1"/>
  <c r="C190" i="1"/>
  <c r="C190" i="4" s="1"/>
  <c r="AM189" i="1"/>
  <c r="AL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O189" i="1"/>
  <c r="N189" i="1"/>
  <c r="M189" i="1"/>
  <c r="L189" i="1"/>
  <c r="K189" i="1"/>
  <c r="H189" i="1"/>
  <c r="G189" i="1"/>
  <c r="F189" i="1"/>
  <c r="E189" i="1"/>
  <c r="C189" i="1"/>
  <c r="C189" i="4" s="1"/>
  <c r="AM188" i="1"/>
  <c r="AL188" i="1"/>
  <c r="AF188" i="1"/>
  <c r="AE188" i="1"/>
  <c r="AD188" i="1"/>
  <c r="AC188" i="1"/>
  <c r="AB188" i="1"/>
  <c r="AA188" i="1"/>
  <c r="Z188" i="1"/>
  <c r="Y188" i="1"/>
  <c r="AK188" i="1" s="1"/>
  <c r="X188" i="1"/>
  <c r="W188" i="1"/>
  <c r="V188" i="1"/>
  <c r="U188" i="1"/>
  <c r="T188" i="1"/>
  <c r="S188" i="1"/>
  <c r="R188" i="1"/>
  <c r="Q188" i="1"/>
  <c r="O188" i="1"/>
  <c r="N188" i="1"/>
  <c r="M188" i="1"/>
  <c r="L188" i="1"/>
  <c r="K188" i="1"/>
  <c r="H188" i="1"/>
  <c r="G188" i="1"/>
  <c r="F188" i="1"/>
  <c r="E188" i="1"/>
  <c r="C188" i="1"/>
  <c r="C188" i="4" s="1"/>
  <c r="AM187" i="1"/>
  <c r="AL187" i="1"/>
  <c r="AF187" i="1"/>
  <c r="AE187" i="1"/>
  <c r="AD187" i="1"/>
  <c r="AC187" i="1"/>
  <c r="AB187" i="1"/>
  <c r="AA187" i="1"/>
  <c r="Z187" i="1"/>
  <c r="Y187" i="1"/>
  <c r="AK187" i="1" s="1"/>
  <c r="X187" i="1"/>
  <c r="W187" i="1"/>
  <c r="V187" i="1"/>
  <c r="U187" i="1"/>
  <c r="T187" i="1"/>
  <c r="S187" i="1"/>
  <c r="R187" i="1"/>
  <c r="Q187" i="1"/>
  <c r="O187" i="1"/>
  <c r="N187" i="1"/>
  <c r="M187" i="1"/>
  <c r="L187" i="1"/>
  <c r="K187" i="1"/>
  <c r="H187" i="1"/>
  <c r="G187" i="1"/>
  <c r="F187" i="1"/>
  <c r="E187" i="1"/>
  <c r="C187" i="1"/>
  <c r="C187" i="4" s="1"/>
  <c r="AM186" i="1"/>
  <c r="AL186" i="1"/>
  <c r="AF186" i="1"/>
  <c r="AE186" i="1"/>
  <c r="AD186" i="1"/>
  <c r="AC186" i="1"/>
  <c r="AB186" i="1"/>
  <c r="AA186" i="1"/>
  <c r="Z186" i="1"/>
  <c r="Y186" i="1"/>
  <c r="AK186" i="1" s="1"/>
  <c r="X186" i="1"/>
  <c r="W186" i="1"/>
  <c r="V186" i="1"/>
  <c r="U186" i="1"/>
  <c r="T186" i="1"/>
  <c r="S186" i="1"/>
  <c r="R186" i="1"/>
  <c r="Q186" i="1"/>
  <c r="O186" i="1"/>
  <c r="N186" i="1"/>
  <c r="M186" i="1"/>
  <c r="L186" i="1"/>
  <c r="K186" i="1"/>
  <c r="H186" i="1"/>
  <c r="G186" i="1"/>
  <c r="F186" i="1"/>
  <c r="E186" i="1"/>
  <c r="C186" i="1"/>
  <c r="C186" i="4" s="1"/>
  <c r="AM185" i="1"/>
  <c r="AL185" i="1"/>
  <c r="AF185" i="1"/>
  <c r="AE185" i="1"/>
  <c r="AD185" i="1"/>
  <c r="AC185" i="1"/>
  <c r="AB185" i="1"/>
  <c r="AA185" i="1"/>
  <c r="Z185" i="1"/>
  <c r="Y185" i="1"/>
  <c r="AK185" i="1" s="1"/>
  <c r="X185" i="1"/>
  <c r="W185" i="1"/>
  <c r="V185" i="1"/>
  <c r="U185" i="1"/>
  <c r="T185" i="1"/>
  <c r="S185" i="1"/>
  <c r="R185" i="1"/>
  <c r="Q185" i="1"/>
  <c r="O185" i="1"/>
  <c r="N185" i="1"/>
  <c r="M185" i="1"/>
  <c r="L185" i="1"/>
  <c r="K185" i="1"/>
  <c r="H185" i="1"/>
  <c r="G185" i="1"/>
  <c r="F185" i="1"/>
  <c r="E185" i="1"/>
  <c r="C185" i="1"/>
  <c r="C185" i="4" s="1"/>
  <c r="AM184" i="1"/>
  <c r="AL184" i="1"/>
  <c r="AF184" i="1"/>
  <c r="AE184" i="1"/>
  <c r="AD184" i="1"/>
  <c r="AC184" i="1"/>
  <c r="AB184" i="1"/>
  <c r="AA184" i="1"/>
  <c r="Z184" i="1"/>
  <c r="Y184" i="1"/>
  <c r="AK184" i="1" s="1"/>
  <c r="X184" i="1"/>
  <c r="W184" i="1"/>
  <c r="V184" i="1"/>
  <c r="U184" i="1"/>
  <c r="T184" i="1"/>
  <c r="S184" i="1"/>
  <c r="R184" i="1"/>
  <c r="Q184" i="1"/>
  <c r="O184" i="1"/>
  <c r="N184" i="1"/>
  <c r="M184" i="1"/>
  <c r="L184" i="1"/>
  <c r="K184" i="1"/>
  <c r="H184" i="1"/>
  <c r="G184" i="1"/>
  <c r="F184" i="1"/>
  <c r="E184" i="1"/>
  <c r="C184" i="1"/>
  <c r="C184" i="4" s="1"/>
  <c r="AM183" i="1"/>
  <c r="AL183" i="1"/>
  <c r="AF183" i="1"/>
  <c r="AE183" i="1"/>
  <c r="AD183" i="1"/>
  <c r="AC183" i="1"/>
  <c r="AB183" i="1"/>
  <c r="AA183" i="1"/>
  <c r="Z183" i="1"/>
  <c r="Y183" i="1"/>
  <c r="AK183" i="1" s="1"/>
  <c r="X183" i="1"/>
  <c r="W183" i="1"/>
  <c r="V183" i="1"/>
  <c r="U183" i="1"/>
  <c r="T183" i="1"/>
  <c r="S183" i="1"/>
  <c r="R183" i="1"/>
  <c r="Q183" i="1"/>
  <c r="O183" i="1"/>
  <c r="N183" i="1"/>
  <c r="M183" i="1"/>
  <c r="L183" i="1"/>
  <c r="K183" i="1"/>
  <c r="H183" i="1"/>
  <c r="G183" i="1"/>
  <c r="F183" i="1"/>
  <c r="E183" i="1"/>
  <c r="C183" i="1"/>
  <c r="C183" i="4" s="1"/>
  <c r="AM182" i="1"/>
  <c r="AL182" i="1"/>
  <c r="AF182" i="1"/>
  <c r="AE182" i="1"/>
  <c r="AD182" i="1"/>
  <c r="AC182" i="1"/>
  <c r="AB182" i="1"/>
  <c r="AA182" i="1"/>
  <c r="Z182" i="1"/>
  <c r="Y182" i="1"/>
  <c r="AK182" i="1" s="1"/>
  <c r="X182" i="1"/>
  <c r="W182" i="1"/>
  <c r="V182" i="1"/>
  <c r="U182" i="1"/>
  <c r="T182" i="1"/>
  <c r="S182" i="1"/>
  <c r="R182" i="1"/>
  <c r="Q182" i="1"/>
  <c r="O182" i="1"/>
  <c r="N182" i="1"/>
  <c r="M182" i="1"/>
  <c r="L182" i="1"/>
  <c r="K182" i="1"/>
  <c r="H182" i="1"/>
  <c r="G182" i="1"/>
  <c r="F182" i="1"/>
  <c r="E182" i="1"/>
  <c r="C182" i="1"/>
  <c r="C182" i="4" s="1"/>
  <c r="AM181" i="1"/>
  <c r="AL181" i="1"/>
  <c r="AF181" i="1"/>
  <c r="AE181" i="1"/>
  <c r="AD181" i="1"/>
  <c r="AC181" i="1"/>
  <c r="AB181" i="1"/>
  <c r="AA181" i="1"/>
  <c r="Z181" i="1"/>
  <c r="Y181" i="1"/>
  <c r="AK181" i="1" s="1"/>
  <c r="X181" i="1"/>
  <c r="W181" i="1"/>
  <c r="V181" i="1"/>
  <c r="U181" i="1"/>
  <c r="T181" i="1"/>
  <c r="S181" i="1"/>
  <c r="R181" i="1"/>
  <c r="Q181" i="1"/>
  <c r="O181" i="1"/>
  <c r="N181" i="1"/>
  <c r="M181" i="1"/>
  <c r="L181" i="1"/>
  <c r="K181" i="1"/>
  <c r="H181" i="1"/>
  <c r="G181" i="1"/>
  <c r="F181" i="1"/>
  <c r="E181" i="1"/>
  <c r="C181" i="1"/>
  <c r="C181" i="4" s="1"/>
  <c r="AM180" i="1"/>
  <c r="AL180" i="1"/>
  <c r="AF180" i="1"/>
  <c r="AE180" i="1"/>
  <c r="AD180" i="1"/>
  <c r="AC180" i="1"/>
  <c r="AB180" i="1"/>
  <c r="AA180" i="1"/>
  <c r="Z180" i="1"/>
  <c r="Y180" i="1"/>
  <c r="AK180" i="1" s="1"/>
  <c r="X180" i="1"/>
  <c r="W180" i="1"/>
  <c r="V180" i="1"/>
  <c r="U180" i="1"/>
  <c r="T180" i="1"/>
  <c r="S180" i="1"/>
  <c r="R180" i="1"/>
  <c r="Q180" i="1"/>
  <c r="O180" i="1"/>
  <c r="N180" i="1"/>
  <c r="M180" i="1"/>
  <c r="L180" i="1"/>
  <c r="K180" i="1"/>
  <c r="H180" i="1"/>
  <c r="G180" i="1"/>
  <c r="F180" i="1"/>
  <c r="E180" i="1"/>
  <c r="C180" i="1"/>
  <c r="C180" i="4" s="1"/>
  <c r="AM179" i="1"/>
  <c r="AL179" i="1"/>
  <c r="AF179" i="1"/>
  <c r="AE179" i="1"/>
  <c r="AD179" i="1"/>
  <c r="AC179" i="1"/>
  <c r="AB179" i="1"/>
  <c r="AA179" i="1"/>
  <c r="Z179" i="1"/>
  <c r="Y179" i="1"/>
  <c r="AK179" i="1" s="1"/>
  <c r="X179" i="1"/>
  <c r="W179" i="1"/>
  <c r="V179" i="1"/>
  <c r="U179" i="1"/>
  <c r="T179" i="1"/>
  <c r="S179" i="1"/>
  <c r="R179" i="1"/>
  <c r="Q179" i="1"/>
  <c r="O179" i="1"/>
  <c r="N179" i="1"/>
  <c r="M179" i="1"/>
  <c r="L179" i="1"/>
  <c r="K179" i="1"/>
  <c r="H179" i="1"/>
  <c r="G179" i="1"/>
  <c r="F179" i="1"/>
  <c r="E179" i="1"/>
  <c r="C179" i="1"/>
  <c r="C179" i="4" s="1"/>
  <c r="AM178" i="1"/>
  <c r="AL178" i="1"/>
  <c r="AF178" i="1"/>
  <c r="AE178" i="1"/>
  <c r="AD178" i="1"/>
  <c r="AC178" i="1"/>
  <c r="AB178" i="1"/>
  <c r="AA178" i="1"/>
  <c r="Z178" i="1"/>
  <c r="Y178" i="1"/>
  <c r="AK178" i="1" s="1"/>
  <c r="X178" i="1"/>
  <c r="W178" i="1"/>
  <c r="V178" i="1"/>
  <c r="U178" i="1"/>
  <c r="T178" i="1"/>
  <c r="S178" i="1"/>
  <c r="R178" i="1"/>
  <c r="Q178" i="1"/>
  <c r="O178" i="1"/>
  <c r="N178" i="1"/>
  <c r="M178" i="1"/>
  <c r="L178" i="1"/>
  <c r="K178" i="1"/>
  <c r="H178" i="1"/>
  <c r="G178" i="1"/>
  <c r="F178" i="1"/>
  <c r="E178" i="1"/>
  <c r="C178" i="1"/>
  <c r="C178" i="4" s="1"/>
  <c r="AM177" i="1"/>
  <c r="AL177" i="1"/>
  <c r="AF177" i="1"/>
  <c r="AE177" i="1"/>
  <c r="AD177" i="1"/>
  <c r="AC177" i="1"/>
  <c r="AB177" i="1"/>
  <c r="AA177" i="1"/>
  <c r="Z177" i="1"/>
  <c r="Y177" i="1"/>
  <c r="AK177" i="1" s="1"/>
  <c r="X177" i="1"/>
  <c r="W177" i="1"/>
  <c r="V177" i="1"/>
  <c r="U177" i="1"/>
  <c r="T177" i="1"/>
  <c r="S177" i="1"/>
  <c r="R177" i="1"/>
  <c r="Q177" i="1"/>
  <c r="O177" i="1"/>
  <c r="N177" i="1"/>
  <c r="M177" i="1"/>
  <c r="L177" i="1"/>
  <c r="K177" i="1"/>
  <c r="H177" i="1"/>
  <c r="G177" i="1"/>
  <c r="F177" i="1"/>
  <c r="E177" i="1"/>
  <c r="C177" i="1"/>
  <c r="C177" i="4" s="1"/>
  <c r="AM176" i="1"/>
  <c r="AL176" i="1"/>
  <c r="AF176" i="1"/>
  <c r="AE176" i="1"/>
  <c r="AD176" i="1"/>
  <c r="AC176" i="1"/>
  <c r="AB176" i="1"/>
  <c r="AA176" i="1"/>
  <c r="Z176" i="1"/>
  <c r="Y176" i="1"/>
  <c r="AK176" i="1" s="1"/>
  <c r="X176" i="1"/>
  <c r="W176" i="1"/>
  <c r="V176" i="1"/>
  <c r="U176" i="1"/>
  <c r="T176" i="1"/>
  <c r="S176" i="1"/>
  <c r="R176" i="1"/>
  <c r="Q176" i="1"/>
  <c r="O176" i="1"/>
  <c r="N176" i="1"/>
  <c r="M176" i="1"/>
  <c r="L176" i="1"/>
  <c r="K176" i="1"/>
  <c r="H176" i="1"/>
  <c r="G176" i="1"/>
  <c r="F176" i="1"/>
  <c r="E176" i="1"/>
  <c r="C176" i="1"/>
  <c r="C176" i="4" s="1"/>
  <c r="AM175" i="1"/>
  <c r="AL175" i="1"/>
  <c r="AF175" i="1"/>
  <c r="AE175" i="1"/>
  <c r="AD175" i="1"/>
  <c r="AC175" i="1"/>
  <c r="AB175" i="1"/>
  <c r="AA175" i="1"/>
  <c r="Z175" i="1"/>
  <c r="Y175" i="1"/>
  <c r="AK175" i="1" s="1"/>
  <c r="X175" i="1"/>
  <c r="W175" i="1"/>
  <c r="V175" i="1"/>
  <c r="U175" i="1"/>
  <c r="T175" i="1"/>
  <c r="S175" i="1"/>
  <c r="R175" i="1"/>
  <c r="Q175" i="1"/>
  <c r="O175" i="1"/>
  <c r="N175" i="1"/>
  <c r="M175" i="1"/>
  <c r="L175" i="1"/>
  <c r="K175" i="1"/>
  <c r="H175" i="1"/>
  <c r="G175" i="1"/>
  <c r="F175" i="1"/>
  <c r="E175" i="1"/>
  <c r="C175" i="1"/>
  <c r="C175" i="4" s="1"/>
  <c r="AM174" i="1"/>
  <c r="AL174" i="1"/>
  <c r="AF174" i="1"/>
  <c r="AE174" i="1"/>
  <c r="AD174" i="1"/>
  <c r="AC174" i="1"/>
  <c r="AB174" i="1"/>
  <c r="AA174" i="1"/>
  <c r="Z174" i="1"/>
  <c r="Y174" i="1"/>
  <c r="AK174" i="1" s="1"/>
  <c r="X174" i="1"/>
  <c r="W174" i="1"/>
  <c r="V174" i="1"/>
  <c r="U174" i="1"/>
  <c r="T174" i="1"/>
  <c r="S174" i="1"/>
  <c r="R174" i="1"/>
  <c r="Q174" i="1"/>
  <c r="O174" i="1"/>
  <c r="N174" i="1"/>
  <c r="M174" i="1"/>
  <c r="L174" i="1"/>
  <c r="K174" i="1"/>
  <c r="H174" i="1"/>
  <c r="G174" i="1"/>
  <c r="F174" i="1"/>
  <c r="E174" i="1"/>
  <c r="C174" i="1"/>
  <c r="C174" i="4" s="1"/>
  <c r="AM173" i="1"/>
  <c r="AL173" i="1"/>
  <c r="AF173" i="1"/>
  <c r="AE173" i="1"/>
  <c r="AD173" i="1"/>
  <c r="AC173" i="1"/>
  <c r="AB173" i="1"/>
  <c r="AA173" i="1"/>
  <c r="Z173" i="1"/>
  <c r="Y173" i="1"/>
  <c r="AK173" i="1" s="1"/>
  <c r="X173" i="1"/>
  <c r="W173" i="1"/>
  <c r="V173" i="1"/>
  <c r="U173" i="1"/>
  <c r="T173" i="1"/>
  <c r="S173" i="1"/>
  <c r="R173" i="1"/>
  <c r="Q173" i="1"/>
  <c r="O173" i="1"/>
  <c r="N173" i="1"/>
  <c r="M173" i="1"/>
  <c r="L173" i="1"/>
  <c r="K173" i="1"/>
  <c r="H173" i="1"/>
  <c r="G173" i="1"/>
  <c r="F173" i="1"/>
  <c r="E173" i="1"/>
  <c r="C173" i="1"/>
  <c r="C173" i="4" s="1"/>
  <c r="AM172" i="1"/>
  <c r="AL172" i="1"/>
  <c r="AF172" i="1"/>
  <c r="AE172" i="1"/>
  <c r="AD172" i="1"/>
  <c r="AC172" i="1"/>
  <c r="AB172" i="1"/>
  <c r="AA172" i="1"/>
  <c r="Z172" i="1"/>
  <c r="Y172" i="1"/>
  <c r="AK172" i="1" s="1"/>
  <c r="X172" i="1"/>
  <c r="W172" i="1"/>
  <c r="V172" i="1"/>
  <c r="U172" i="1"/>
  <c r="T172" i="1"/>
  <c r="S172" i="1"/>
  <c r="R172" i="1"/>
  <c r="Q172" i="1"/>
  <c r="O172" i="1"/>
  <c r="N172" i="1"/>
  <c r="M172" i="1"/>
  <c r="L172" i="1"/>
  <c r="K172" i="1"/>
  <c r="H172" i="1"/>
  <c r="G172" i="1"/>
  <c r="F172" i="1"/>
  <c r="E172" i="1"/>
  <c r="C172" i="1"/>
  <c r="C172" i="4" s="1"/>
  <c r="AM171" i="1"/>
  <c r="AL171" i="1"/>
  <c r="AF171" i="1"/>
  <c r="AE171" i="1"/>
  <c r="AD171" i="1"/>
  <c r="AC171" i="1"/>
  <c r="AB171" i="1"/>
  <c r="AA171" i="1"/>
  <c r="Z171" i="1"/>
  <c r="Y171" i="1"/>
  <c r="AK171" i="1" s="1"/>
  <c r="X171" i="1"/>
  <c r="W171" i="1"/>
  <c r="V171" i="1"/>
  <c r="U171" i="1"/>
  <c r="T171" i="1"/>
  <c r="S171" i="1"/>
  <c r="R171" i="1"/>
  <c r="Q171" i="1"/>
  <c r="O171" i="1"/>
  <c r="N171" i="1"/>
  <c r="M171" i="1"/>
  <c r="L171" i="1"/>
  <c r="K171" i="1"/>
  <c r="H171" i="1"/>
  <c r="G171" i="1"/>
  <c r="F171" i="1"/>
  <c r="E171" i="1"/>
  <c r="C171" i="1"/>
  <c r="C171" i="4" s="1"/>
  <c r="AM170" i="1"/>
  <c r="AL170" i="1"/>
  <c r="AF170" i="1"/>
  <c r="AE170" i="1"/>
  <c r="AD170" i="1"/>
  <c r="AC170" i="1"/>
  <c r="AB170" i="1"/>
  <c r="AA170" i="1"/>
  <c r="Z170" i="1"/>
  <c r="Y170" i="1"/>
  <c r="AK170" i="1" s="1"/>
  <c r="X170" i="1"/>
  <c r="W170" i="1"/>
  <c r="V170" i="1"/>
  <c r="U170" i="1"/>
  <c r="T170" i="1"/>
  <c r="S170" i="1"/>
  <c r="R170" i="1"/>
  <c r="Q170" i="1"/>
  <c r="O170" i="1"/>
  <c r="N170" i="1"/>
  <c r="M170" i="1"/>
  <c r="L170" i="1"/>
  <c r="K170" i="1"/>
  <c r="H170" i="1"/>
  <c r="G170" i="1"/>
  <c r="F170" i="1"/>
  <c r="E170" i="1"/>
  <c r="C170" i="1"/>
  <c r="C170" i="4" s="1"/>
  <c r="AM169" i="1"/>
  <c r="AL169" i="1"/>
  <c r="AF169" i="1"/>
  <c r="AE169" i="1"/>
  <c r="AD169" i="1"/>
  <c r="AC169" i="1"/>
  <c r="AB169" i="1"/>
  <c r="AA169" i="1"/>
  <c r="Z169" i="1"/>
  <c r="Y169" i="1"/>
  <c r="AK169" i="1" s="1"/>
  <c r="X169" i="1"/>
  <c r="W169" i="1"/>
  <c r="V169" i="1"/>
  <c r="U169" i="1"/>
  <c r="T169" i="1"/>
  <c r="S169" i="1"/>
  <c r="R169" i="1"/>
  <c r="Q169" i="1"/>
  <c r="O169" i="1"/>
  <c r="N169" i="1"/>
  <c r="M169" i="1"/>
  <c r="L169" i="1"/>
  <c r="K169" i="1"/>
  <c r="H169" i="1"/>
  <c r="G169" i="1"/>
  <c r="F169" i="1"/>
  <c r="E169" i="1"/>
  <c r="C169" i="1"/>
  <c r="C169" i="4" s="1"/>
  <c r="AO168" i="1"/>
  <c r="AN168" i="1"/>
  <c r="AM168" i="1"/>
  <c r="AL168" i="1"/>
  <c r="AF168" i="1"/>
  <c r="AE168" i="1"/>
  <c r="AD168" i="1"/>
  <c r="AC168" i="1"/>
  <c r="AB168" i="1"/>
  <c r="AA168" i="1"/>
  <c r="Z168" i="1"/>
  <c r="Y168" i="1"/>
  <c r="AK168" i="1" s="1"/>
  <c r="X168" i="1"/>
  <c r="W168" i="1"/>
  <c r="V168" i="1"/>
  <c r="U168" i="1"/>
  <c r="T168" i="1"/>
  <c r="S168" i="1"/>
  <c r="R168" i="1"/>
  <c r="Q168" i="1"/>
  <c r="O168" i="1"/>
  <c r="N168" i="1"/>
  <c r="M168" i="1"/>
  <c r="L168" i="1"/>
  <c r="K168" i="1"/>
  <c r="H168" i="1"/>
  <c r="G168" i="1"/>
  <c r="F168" i="1"/>
  <c r="E168" i="1"/>
  <c r="C168" i="1"/>
  <c r="C168" i="4" s="1"/>
  <c r="AO167" i="1"/>
  <c r="AN167" i="1"/>
  <c r="AM167" i="1"/>
  <c r="AL167" i="1"/>
  <c r="AF167" i="1"/>
  <c r="AE167" i="1"/>
  <c r="AD167" i="1"/>
  <c r="AC167" i="1"/>
  <c r="AB167" i="1"/>
  <c r="AA167" i="1"/>
  <c r="Z167" i="1"/>
  <c r="Y167" i="1"/>
  <c r="AK167" i="1" s="1"/>
  <c r="X167" i="1"/>
  <c r="W167" i="1"/>
  <c r="V167" i="1"/>
  <c r="U167" i="1"/>
  <c r="T167" i="1"/>
  <c r="S167" i="1"/>
  <c r="R167" i="1"/>
  <c r="Q167" i="1"/>
  <c r="O167" i="1"/>
  <c r="N167" i="1"/>
  <c r="M167" i="1"/>
  <c r="L167" i="1"/>
  <c r="K167" i="1"/>
  <c r="H167" i="1"/>
  <c r="G167" i="1"/>
  <c r="F167" i="1"/>
  <c r="E167" i="1"/>
  <c r="C167" i="1"/>
  <c r="C167" i="4" s="1"/>
  <c r="AO166" i="1"/>
  <c r="AN166" i="1"/>
  <c r="AM166" i="1"/>
  <c r="AL166" i="1"/>
  <c r="AF166" i="1"/>
  <c r="AE166" i="1"/>
  <c r="AD166" i="1"/>
  <c r="AC166" i="1"/>
  <c r="AB166" i="1"/>
  <c r="AA166" i="1"/>
  <c r="Z166" i="1"/>
  <c r="Y166" i="1"/>
  <c r="AK166" i="1" s="1"/>
  <c r="X166" i="1"/>
  <c r="W166" i="1"/>
  <c r="V166" i="1"/>
  <c r="U166" i="1"/>
  <c r="T166" i="1"/>
  <c r="S166" i="1"/>
  <c r="R166" i="1"/>
  <c r="Q166" i="1"/>
  <c r="O166" i="1"/>
  <c r="N166" i="1"/>
  <c r="M166" i="1"/>
  <c r="L166" i="1"/>
  <c r="K166" i="1"/>
  <c r="H166" i="1"/>
  <c r="G166" i="1"/>
  <c r="F166" i="1"/>
  <c r="E166" i="1"/>
  <c r="C166" i="1"/>
  <c r="C166" i="4" s="1"/>
  <c r="AO165" i="1"/>
  <c r="AN165" i="1"/>
  <c r="AM165" i="1"/>
  <c r="AL165" i="1"/>
  <c r="AF165" i="1"/>
  <c r="AE165" i="1"/>
  <c r="AD165" i="1"/>
  <c r="AC165" i="1"/>
  <c r="AB165" i="1"/>
  <c r="AA165" i="1"/>
  <c r="Z165" i="1"/>
  <c r="Y165" i="1"/>
  <c r="AK165" i="1" s="1"/>
  <c r="X165" i="1"/>
  <c r="W165" i="1"/>
  <c r="V165" i="1"/>
  <c r="U165" i="1"/>
  <c r="T165" i="1"/>
  <c r="S165" i="1"/>
  <c r="R165" i="1"/>
  <c r="Q165" i="1"/>
  <c r="O165" i="1"/>
  <c r="N165" i="1"/>
  <c r="M165" i="1"/>
  <c r="L165" i="1"/>
  <c r="K165" i="1"/>
  <c r="H165" i="1"/>
  <c r="G165" i="1"/>
  <c r="F165" i="1"/>
  <c r="E165" i="1"/>
  <c r="C165" i="1"/>
  <c r="C165" i="4" s="1"/>
  <c r="AO164" i="1"/>
  <c r="AN164" i="1"/>
  <c r="AM164" i="1"/>
  <c r="AL164" i="1"/>
  <c r="AF164" i="1"/>
  <c r="AE164" i="1"/>
  <c r="AD164" i="1"/>
  <c r="AC164" i="1"/>
  <c r="AB164" i="1"/>
  <c r="AA164" i="1"/>
  <c r="Z164" i="1"/>
  <c r="Y164" i="1"/>
  <c r="AK164" i="1" s="1"/>
  <c r="X164" i="1"/>
  <c r="W164" i="1"/>
  <c r="V164" i="1"/>
  <c r="U164" i="1"/>
  <c r="T164" i="1"/>
  <c r="S164" i="1"/>
  <c r="R164" i="1"/>
  <c r="Q164" i="1"/>
  <c r="O164" i="1"/>
  <c r="N164" i="1"/>
  <c r="M164" i="1"/>
  <c r="L164" i="1"/>
  <c r="K164" i="1"/>
  <c r="H164" i="1"/>
  <c r="G164" i="1"/>
  <c r="F164" i="1"/>
  <c r="E164" i="1"/>
  <c r="C164" i="1"/>
  <c r="C164" i="4" s="1"/>
  <c r="AO163" i="1"/>
  <c r="AN163" i="1"/>
  <c r="AM163" i="1"/>
  <c r="AL163" i="1"/>
  <c r="AF163" i="1"/>
  <c r="AE163" i="1"/>
  <c r="AD163" i="1"/>
  <c r="AC163" i="1"/>
  <c r="AB163" i="1"/>
  <c r="AA163" i="1"/>
  <c r="Z163" i="1"/>
  <c r="Y163" i="1"/>
  <c r="AK163" i="1" s="1"/>
  <c r="X163" i="1"/>
  <c r="W163" i="1"/>
  <c r="V163" i="1"/>
  <c r="U163" i="1"/>
  <c r="T163" i="1"/>
  <c r="S163" i="1"/>
  <c r="R163" i="1"/>
  <c r="Q163" i="1"/>
  <c r="O163" i="1"/>
  <c r="N163" i="1"/>
  <c r="M163" i="1"/>
  <c r="L163" i="1"/>
  <c r="K163" i="1"/>
  <c r="H163" i="1"/>
  <c r="G163" i="1"/>
  <c r="F163" i="1"/>
  <c r="E163" i="1"/>
  <c r="C163" i="1"/>
  <c r="C163" i="4" s="1"/>
  <c r="AO162" i="1"/>
  <c r="AN162" i="1"/>
  <c r="AM162" i="1"/>
  <c r="AL162" i="1"/>
  <c r="AF162" i="1"/>
  <c r="AE162" i="1"/>
  <c r="AD162" i="1"/>
  <c r="AC162" i="1"/>
  <c r="AB162" i="1"/>
  <c r="AA162" i="1"/>
  <c r="Z162" i="1"/>
  <c r="Y162" i="1"/>
  <c r="AK162" i="1" s="1"/>
  <c r="X162" i="1"/>
  <c r="W162" i="1"/>
  <c r="V162" i="1"/>
  <c r="U162" i="1"/>
  <c r="T162" i="1"/>
  <c r="S162" i="1"/>
  <c r="R162" i="1"/>
  <c r="Q162" i="1"/>
  <c r="O162" i="1"/>
  <c r="N162" i="1"/>
  <c r="M162" i="1"/>
  <c r="L162" i="1"/>
  <c r="K162" i="1"/>
  <c r="H162" i="1"/>
  <c r="G162" i="1"/>
  <c r="F162" i="1"/>
  <c r="E162" i="1"/>
  <c r="C162" i="1"/>
  <c r="C162" i="4" s="1"/>
  <c r="AO161" i="1"/>
  <c r="AN161" i="1"/>
  <c r="AM161" i="1"/>
  <c r="AL161" i="1"/>
  <c r="AF161" i="1"/>
  <c r="AE161" i="1"/>
  <c r="AD161" i="1"/>
  <c r="AC161" i="1"/>
  <c r="AB161" i="1"/>
  <c r="AA161" i="1"/>
  <c r="Z161" i="1"/>
  <c r="Y161" i="1"/>
  <c r="AK161" i="1" s="1"/>
  <c r="X161" i="1"/>
  <c r="W161" i="1"/>
  <c r="V161" i="1"/>
  <c r="U161" i="1"/>
  <c r="T161" i="1"/>
  <c r="S161" i="1"/>
  <c r="R161" i="1"/>
  <c r="Q161" i="1"/>
  <c r="O161" i="1"/>
  <c r="N161" i="1"/>
  <c r="M161" i="1"/>
  <c r="L161" i="1"/>
  <c r="K161" i="1"/>
  <c r="H161" i="1"/>
  <c r="G161" i="1"/>
  <c r="F161" i="1"/>
  <c r="E161" i="1"/>
  <c r="C161" i="1"/>
  <c r="C161" i="4" s="1"/>
  <c r="AO160" i="1"/>
  <c r="AN160" i="1"/>
  <c r="AM160" i="1"/>
  <c r="AL160" i="1"/>
  <c r="AF160" i="1"/>
  <c r="AE160" i="1"/>
  <c r="AD160" i="1"/>
  <c r="AC160" i="1"/>
  <c r="AB160" i="1"/>
  <c r="AA160" i="1"/>
  <c r="Z160" i="1"/>
  <c r="Y160" i="1"/>
  <c r="AK160" i="1" s="1"/>
  <c r="X160" i="1"/>
  <c r="W160" i="1"/>
  <c r="V160" i="1"/>
  <c r="U160" i="1"/>
  <c r="T160" i="1"/>
  <c r="S160" i="1"/>
  <c r="R160" i="1"/>
  <c r="Q160" i="1"/>
  <c r="O160" i="1"/>
  <c r="N160" i="1"/>
  <c r="M160" i="1"/>
  <c r="L160" i="1"/>
  <c r="K160" i="1"/>
  <c r="H160" i="1"/>
  <c r="G160" i="1"/>
  <c r="F160" i="1"/>
  <c r="E160" i="1"/>
  <c r="C160" i="1"/>
  <c r="C160" i="4" s="1"/>
  <c r="AO159" i="1"/>
  <c r="AN159" i="1"/>
  <c r="AM159" i="1"/>
  <c r="AL159" i="1"/>
  <c r="AF159" i="1"/>
  <c r="AE159" i="1"/>
  <c r="AD159" i="1"/>
  <c r="AC159" i="1"/>
  <c r="AB159" i="1"/>
  <c r="AA159" i="1"/>
  <c r="Z159" i="1"/>
  <c r="Y159" i="1"/>
  <c r="AK159" i="1" s="1"/>
  <c r="X159" i="1"/>
  <c r="W159" i="1"/>
  <c r="V159" i="1"/>
  <c r="U159" i="1"/>
  <c r="T159" i="1"/>
  <c r="S159" i="1"/>
  <c r="R159" i="1"/>
  <c r="Q159" i="1"/>
  <c r="O159" i="1"/>
  <c r="N159" i="1"/>
  <c r="M159" i="1"/>
  <c r="L159" i="1"/>
  <c r="K159" i="1"/>
  <c r="H159" i="1"/>
  <c r="G159" i="1"/>
  <c r="F159" i="1"/>
  <c r="E159" i="1"/>
  <c r="C159" i="1"/>
  <c r="C159" i="4" s="1"/>
  <c r="AO158" i="1"/>
  <c r="AN158" i="1"/>
  <c r="AM158" i="1"/>
  <c r="AL158" i="1"/>
  <c r="AF158" i="1"/>
  <c r="AE158" i="1"/>
  <c r="AD158" i="1"/>
  <c r="AC158" i="1"/>
  <c r="AB158" i="1"/>
  <c r="AA158" i="1"/>
  <c r="Z158" i="1"/>
  <c r="Y158" i="1"/>
  <c r="AK158" i="1" s="1"/>
  <c r="X158" i="1"/>
  <c r="W158" i="1"/>
  <c r="V158" i="1"/>
  <c r="U158" i="1"/>
  <c r="T158" i="1"/>
  <c r="S158" i="1"/>
  <c r="R158" i="1"/>
  <c r="Q158" i="1"/>
  <c r="O158" i="1"/>
  <c r="N158" i="1"/>
  <c r="M158" i="1"/>
  <c r="L158" i="1"/>
  <c r="K158" i="1"/>
  <c r="H158" i="1"/>
  <c r="G158" i="1"/>
  <c r="F158" i="1"/>
  <c r="E158" i="1"/>
  <c r="C158" i="1"/>
  <c r="C158" i="4" s="1"/>
  <c r="AO157" i="1"/>
  <c r="AN157" i="1"/>
  <c r="AM157" i="1"/>
  <c r="AL157" i="1"/>
  <c r="AF157" i="1"/>
  <c r="AE157" i="1"/>
  <c r="AD157" i="1"/>
  <c r="AC157" i="1"/>
  <c r="AB157" i="1"/>
  <c r="AA157" i="1"/>
  <c r="Z157" i="1"/>
  <c r="Y157" i="1"/>
  <c r="AK157" i="1" s="1"/>
  <c r="X157" i="1"/>
  <c r="W157" i="1"/>
  <c r="V157" i="1"/>
  <c r="U157" i="1"/>
  <c r="T157" i="1"/>
  <c r="S157" i="1"/>
  <c r="R157" i="1"/>
  <c r="Q157" i="1"/>
  <c r="O157" i="1"/>
  <c r="N157" i="1"/>
  <c r="M157" i="1"/>
  <c r="L157" i="1"/>
  <c r="K157" i="1"/>
  <c r="H157" i="1"/>
  <c r="G157" i="1"/>
  <c r="F157" i="1"/>
  <c r="E157" i="1"/>
  <c r="C157" i="1"/>
  <c r="C157" i="4" s="1"/>
  <c r="AO156" i="1"/>
  <c r="AN156" i="1"/>
  <c r="AM156" i="1"/>
  <c r="AL156" i="1"/>
  <c r="AF156" i="1"/>
  <c r="AE156" i="1"/>
  <c r="AD156" i="1"/>
  <c r="AC156" i="1"/>
  <c r="AB156" i="1"/>
  <c r="AA156" i="1"/>
  <c r="Z156" i="1"/>
  <c r="Y156" i="1"/>
  <c r="AK156" i="1" s="1"/>
  <c r="X156" i="1"/>
  <c r="W156" i="1"/>
  <c r="V156" i="1"/>
  <c r="U156" i="1"/>
  <c r="T156" i="1"/>
  <c r="S156" i="1"/>
  <c r="R156" i="1"/>
  <c r="Q156" i="1"/>
  <c r="O156" i="1"/>
  <c r="N156" i="1"/>
  <c r="M156" i="1"/>
  <c r="L156" i="1"/>
  <c r="K156" i="1"/>
  <c r="H156" i="1"/>
  <c r="G156" i="1"/>
  <c r="F156" i="1"/>
  <c r="E156" i="1"/>
  <c r="C156" i="1"/>
  <c r="C156" i="4" s="1"/>
  <c r="AO155" i="1"/>
  <c r="AN155" i="1"/>
  <c r="AM155" i="1"/>
  <c r="AL155" i="1"/>
  <c r="AF155" i="1"/>
  <c r="AE155" i="1"/>
  <c r="AD155" i="1"/>
  <c r="AC155" i="1"/>
  <c r="AB155" i="1"/>
  <c r="AA155" i="1"/>
  <c r="Z155" i="1"/>
  <c r="Y155" i="1"/>
  <c r="AK155" i="1" s="1"/>
  <c r="X155" i="1"/>
  <c r="W155" i="1"/>
  <c r="V155" i="1"/>
  <c r="U155" i="1"/>
  <c r="T155" i="1"/>
  <c r="S155" i="1"/>
  <c r="R155" i="1"/>
  <c r="Q155" i="1"/>
  <c r="O155" i="1"/>
  <c r="N155" i="1"/>
  <c r="M155" i="1"/>
  <c r="L155" i="1"/>
  <c r="K155" i="1"/>
  <c r="H155" i="1"/>
  <c r="G155" i="1"/>
  <c r="F155" i="1"/>
  <c r="E155" i="1"/>
  <c r="C155" i="1"/>
  <c r="C155" i="4" s="1"/>
  <c r="AO154" i="1"/>
  <c r="AN154" i="1"/>
  <c r="AM154" i="1"/>
  <c r="AL154" i="1"/>
  <c r="AF154" i="1"/>
  <c r="AE154" i="1"/>
  <c r="AD154" i="1"/>
  <c r="AC154" i="1"/>
  <c r="AB154" i="1"/>
  <c r="AA154" i="1"/>
  <c r="Z154" i="1"/>
  <c r="Y154" i="1"/>
  <c r="AK154" i="1" s="1"/>
  <c r="X154" i="1"/>
  <c r="W154" i="1"/>
  <c r="V154" i="1"/>
  <c r="U154" i="1"/>
  <c r="T154" i="1"/>
  <c r="S154" i="1"/>
  <c r="R154" i="1"/>
  <c r="Q154" i="1"/>
  <c r="O154" i="1"/>
  <c r="N154" i="1"/>
  <c r="M154" i="1"/>
  <c r="L154" i="1"/>
  <c r="K154" i="1"/>
  <c r="H154" i="1"/>
  <c r="G154" i="1"/>
  <c r="F154" i="1"/>
  <c r="E154" i="1"/>
  <c r="C154" i="1"/>
  <c r="C154" i="4" s="1"/>
  <c r="AO153" i="1"/>
  <c r="AN153" i="1"/>
  <c r="AM153" i="1"/>
  <c r="AL153" i="1"/>
  <c r="AF153" i="1"/>
  <c r="AE153" i="1"/>
  <c r="AD153" i="1"/>
  <c r="AC153" i="1"/>
  <c r="AB153" i="1"/>
  <c r="AA153" i="1"/>
  <c r="Z153" i="1"/>
  <c r="Y153" i="1"/>
  <c r="AK153" i="1" s="1"/>
  <c r="X153" i="1"/>
  <c r="W153" i="1"/>
  <c r="V153" i="1"/>
  <c r="U153" i="1"/>
  <c r="T153" i="1"/>
  <c r="S153" i="1"/>
  <c r="R153" i="1"/>
  <c r="Q153" i="1"/>
  <c r="O153" i="1"/>
  <c r="N153" i="1"/>
  <c r="M153" i="1"/>
  <c r="L153" i="1"/>
  <c r="K153" i="1"/>
  <c r="H153" i="1"/>
  <c r="G153" i="1"/>
  <c r="F153" i="1"/>
  <c r="E153" i="1"/>
  <c r="C153" i="1"/>
  <c r="C153" i="4" s="1"/>
  <c r="AN152" i="1"/>
  <c r="AM152" i="1"/>
  <c r="AL152" i="1"/>
  <c r="AF152" i="1"/>
  <c r="AE152" i="1"/>
  <c r="AD152" i="1"/>
  <c r="AC152" i="1"/>
  <c r="AB152" i="1"/>
  <c r="AA152" i="1"/>
  <c r="Z152" i="1"/>
  <c r="Y152" i="1"/>
  <c r="AI152" i="1" s="1"/>
  <c r="X152" i="1"/>
  <c r="W152" i="1"/>
  <c r="V152" i="1"/>
  <c r="U152" i="1"/>
  <c r="T152" i="1"/>
  <c r="S152" i="1"/>
  <c r="R152" i="1"/>
  <c r="Q152" i="1"/>
  <c r="O152" i="1"/>
  <c r="N152" i="1"/>
  <c r="M152" i="1"/>
  <c r="L152" i="1"/>
  <c r="K152" i="1"/>
  <c r="H152" i="1"/>
  <c r="G152" i="1"/>
  <c r="F152" i="1"/>
  <c r="E152" i="1"/>
  <c r="C152" i="1"/>
  <c r="C152" i="4" s="1"/>
  <c r="AN151" i="1"/>
  <c r="AM151" i="1"/>
  <c r="AL151" i="1"/>
  <c r="AF151" i="1"/>
  <c r="AE151" i="1"/>
  <c r="AD151" i="1"/>
  <c r="AC151" i="1"/>
  <c r="AB151" i="1"/>
  <c r="AA151" i="1"/>
  <c r="Z151" i="1"/>
  <c r="Y151" i="1"/>
  <c r="AK151" i="1" s="1"/>
  <c r="X151" i="1"/>
  <c r="W151" i="1"/>
  <c r="V151" i="1"/>
  <c r="U151" i="1"/>
  <c r="T151" i="1"/>
  <c r="S151" i="1"/>
  <c r="R151" i="1"/>
  <c r="Q151" i="1"/>
  <c r="O151" i="1"/>
  <c r="N151" i="1"/>
  <c r="M151" i="1"/>
  <c r="L151" i="1"/>
  <c r="K151" i="1"/>
  <c r="H151" i="1"/>
  <c r="G151" i="1"/>
  <c r="F151" i="1"/>
  <c r="E151" i="1"/>
  <c r="C151" i="1"/>
  <c r="C151" i="4" s="1"/>
  <c r="AN150" i="1"/>
  <c r="AM150" i="1"/>
  <c r="AL150" i="1"/>
  <c r="AF150" i="1"/>
  <c r="AE150" i="1"/>
  <c r="AD150" i="1"/>
  <c r="AC150" i="1"/>
  <c r="AB150" i="1"/>
  <c r="AA150" i="1"/>
  <c r="Z150" i="1"/>
  <c r="Y150" i="1"/>
  <c r="AK150" i="1" s="1"/>
  <c r="X150" i="1"/>
  <c r="W150" i="1"/>
  <c r="V150" i="1"/>
  <c r="U150" i="1"/>
  <c r="T150" i="1"/>
  <c r="S150" i="1"/>
  <c r="R150" i="1"/>
  <c r="Q150" i="1"/>
  <c r="O150" i="1"/>
  <c r="N150" i="1"/>
  <c r="M150" i="1"/>
  <c r="L150" i="1"/>
  <c r="K150" i="1"/>
  <c r="H150" i="1"/>
  <c r="G150" i="1"/>
  <c r="F150" i="1"/>
  <c r="E150" i="1"/>
  <c r="C150" i="1"/>
  <c r="C150" i="4" s="1"/>
  <c r="AN149" i="1"/>
  <c r="AM149" i="1"/>
  <c r="AL149" i="1"/>
  <c r="AF149" i="1"/>
  <c r="AE149" i="1"/>
  <c r="AD149" i="1"/>
  <c r="AC149" i="1"/>
  <c r="AB149" i="1"/>
  <c r="AA149" i="1"/>
  <c r="Z149" i="1"/>
  <c r="Y149" i="1"/>
  <c r="AK149" i="1" s="1"/>
  <c r="X149" i="1"/>
  <c r="W149" i="1"/>
  <c r="V149" i="1"/>
  <c r="U149" i="1"/>
  <c r="T149" i="1"/>
  <c r="S149" i="1"/>
  <c r="R149" i="1"/>
  <c r="Q149" i="1"/>
  <c r="O149" i="1"/>
  <c r="N149" i="1"/>
  <c r="M149" i="1"/>
  <c r="L149" i="1"/>
  <c r="K149" i="1"/>
  <c r="H149" i="1"/>
  <c r="G149" i="1"/>
  <c r="F149" i="1"/>
  <c r="E149" i="1"/>
  <c r="C149" i="1"/>
  <c r="C149" i="4" s="1"/>
  <c r="AN148" i="1"/>
  <c r="AM148" i="1"/>
  <c r="AL148" i="1"/>
  <c r="AF148" i="1"/>
  <c r="AE148" i="1"/>
  <c r="AD148" i="1"/>
  <c r="AC148" i="1"/>
  <c r="AB148" i="1"/>
  <c r="AA148" i="1"/>
  <c r="Z148" i="1"/>
  <c r="Y148" i="1"/>
  <c r="AI148" i="1" s="1"/>
  <c r="X148" i="1"/>
  <c r="W148" i="1"/>
  <c r="V148" i="1"/>
  <c r="U148" i="1"/>
  <c r="T148" i="1"/>
  <c r="S148" i="1"/>
  <c r="R148" i="1"/>
  <c r="Q148" i="1"/>
  <c r="O148" i="1"/>
  <c r="N148" i="1"/>
  <c r="M148" i="1"/>
  <c r="L148" i="1"/>
  <c r="K148" i="1"/>
  <c r="H148" i="1"/>
  <c r="G148" i="1"/>
  <c r="F148" i="1"/>
  <c r="E148" i="1"/>
  <c r="C148" i="1"/>
  <c r="C148" i="4" s="1"/>
  <c r="AN147" i="1"/>
  <c r="AM147" i="1"/>
  <c r="AL147" i="1"/>
  <c r="AF147" i="1"/>
  <c r="AE147" i="1"/>
  <c r="AD147" i="1"/>
  <c r="AC147" i="1"/>
  <c r="AB147" i="1"/>
  <c r="AA147" i="1"/>
  <c r="Z147" i="1"/>
  <c r="Y147" i="1"/>
  <c r="AK147" i="1" s="1"/>
  <c r="X147" i="1"/>
  <c r="W147" i="1"/>
  <c r="V147" i="1"/>
  <c r="U147" i="1"/>
  <c r="T147" i="1"/>
  <c r="S147" i="1"/>
  <c r="R147" i="1"/>
  <c r="Q147" i="1"/>
  <c r="O147" i="1"/>
  <c r="N147" i="1"/>
  <c r="M147" i="1"/>
  <c r="L147" i="1"/>
  <c r="K147" i="1"/>
  <c r="H147" i="1"/>
  <c r="G147" i="1"/>
  <c r="F147" i="1"/>
  <c r="E147" i="1"/>
  <c r="C147" i="1"/>
  <c r="C147" i="4" s="1"/>
  <c r="AN146" i="1"/>
  <c r="AM146" i="1"/>
  <c r="AL146" i="1"/>
  <c r="AF146" i="1"/>
  <c r="AE146" i="1"/>
  <c r="AD146" i="1"/>
  <c r="AC146" i="1"/>
  <c r="AB146" i="1"/>
  <c r="AA146" i="1"/>
  <c r="Z146" i="1"/>
  <c r="Y146" i="1"/>
  <c r="AK146" i="1" s="1"/>
  <c r="X146" i="1"/>
  <c r="W146" i="1"/>
  <c r="V146" i="1"/>
  <c r="U146" i="1"/>
  <c r="T146" i="1"/>
  <c r="S146" i="1"/>
  <c r="R146" i="1"/>
  <c r="Q146" i="1"/>
  <c r="O146" i="1"/>
  <c r="N146" i="1"/>
  <c r="M146" i="1"/>
  <c r="L146" i="1"/>
  <c r="K146" i="1"/>
  <c r="H146" i="1"/>
  <c r="G146" i="1"/>
  <c r="F146" i="1"/>
  <c r="E146" i="1"/>
  <c r="C146" i="1"/>
  <c r="C146" i="4" s="1"/>
  <c r="AN145" i="1"/>
  <c r="AM145" i="1"/>
  <c r="AL145" i="1"/>
  <c r="AF145" i="1"/>
  <c r="AE145" i="1"/>
  <c r="AD145" i="1"/>
  <c r="AC145" i="1"/>
  <c r="AB145" i="1"/>
  <c r="AA145" i="1"/>
  <c r="Z145" i="1"/>
  <c r="Y145" i="1"/>
  <c r="AK145" i="1" s="1"/>
  <c r="X145" i="1"/>
  <c r="W145" i="1"/>
  <c r="V145" i="1"/>
  <c r="U145" i="1"/>
  <c r="T145" i="1"/>
  <c r="S145" i="1"/>
  <c r="R145" i="1"/>
  <c r="Q145" i="1"/>
  <c r="O145" i="1"/>
  <c r="N145" i="1"/>
  <c r="M145" i="1"/>
  <c r="L145" i="1"/>
  <c r="K145" i="1"/>
  <c r="H145" i="1"/>
  <c r="G145" i="1"/>
  <c r="F145" i="1"/>
  <c r="E145" i="1"/>
  <c r="C145" i="1"/>
  <c r="C145" i="4" s="1"/>
  <c r="AN144" i="1"/>
  <c r="AM144" i="1"/>
  <c r="AL144" i="1"/>
  <c r="AF144" i="1"/>
  <c r="AE144" i="1"/>
  <c r="AD144" i="1"/>
  <c r="AC144" i="1"/>
  <c r="AB144" i="1"/>
  <c r="AA144" i="1"/>
  <c r="Z144" i="1"/>
  <c r="Y144" i="1"/>
  <c r="AI144" i="1" s="1"/>
  <c r="X144" i="1"/>
  <c r="W144" i="1"/>
  <c r="V144" i="1"/>
  <c r="U144" i="1"/>
  <c r="T144" i="1"/>
  <c r="S144" i="1"/>
  <c r="R144" i="1"/>
  <c r="Q144" i="1"/>
  <c r="O144" i="1"/>
  <c r="N144" i="1"/>
  <c r="M144" i="1"/>
  <c r="L144" i="1"/>
  <c r="K144" i="1"/>
  <c r="H144" i="1"/>
  <c r="G144" i="1"/>
  <c r="F144" i="1"/>
  <c r="E144" i="1"/>
  <c r="C144" i="1"/>
  <c r="C144" i="4" s="1"/>
  <c r="AN143" i="1"/>
  <c r="AM143" i="1"/>
  <c r="AL143" i="1"/>
  <c r="AF143" i="1"/>
  <c r="AE143" i="1"/>
  <c r="AD143" i="1"/>
  <c r="AC143" i="1"/>
  <c r="AB143" i="1"/>
  <c r="AA143" i="1"/>
  <c r="Z143" i="1"/>
  <c r="Y143" i="1"/>
  <c r="AK143" i="1" s="1"/>
  <c r="X143" i="1"/>
  <c r="W143" i="1"/>
  <c r="V143" i="1"/>
  <c r="U143" i="1"/>
  <c r="T143" i="1"/>
  <c r="S143" i="1"/>
  <c r="R143" i="1"/>
  <c r="Q143" i="1"/>
  <c r="O143" i="1"/>
  <c r="N143" i="1"/>
  <c r="M143" i="1"/>
  <c r="L143" i="1"/>
  <c r="K143" i="1"/>
  <c r="H143" i="1"/>
  <c r="G143" i="1"/>
  <c r="F143" i="1"/>
  <c r="E143" i="1"/>
  <c r="C143" i="1"/>
  <c r="C143" i="4" s="1"/>
  <c r="AN142" i="1"/>
  <c r="AM142" i="1"/>
  <c r="AL142" i="1"/>
  <c r="AF142" i="1"/>
  <c r="AE142" i="1"/>
  <c r="AD142" i="1"/>
  <c r="AC142" i="1"/>
  <c r="AB142" i="1"/>
  <c r="AA142" i="1"/>
  <c r="Z142" i="1"/>
  <c r="Y142" i="1"/>
  <c r="AK142" i="1" s="1"/>
  <c r="X142" i="1"/>
  <c r="W142" i="1"/>
  <c r="V142" i="1"/>
  <c r="U142" i="1"/>
  <c r="T142" i="1"/>
  <c r="S142" i="1"/>
  <c r="R142" i="1"/>
  <c r="Q142" i="1"/>
  <c r="O142" i="1"/>
  <c r="N142" i="1"/>
  <c r="M142" i="1"/>
  <c r="L142" i="1"/>
  <c r="K142" i="1"/>
  <c r="H142" i="1"/>
  <c r="G142" i="1"/>
  <c r="F142" i="1"/>
  <c r="E142" i="1"/>
  <c r="C142" i="1"/>
  <c r="C142" i="4" s="1"/>
  <c r="AN141" i="1"/>
  <c r="AM141" i="1"/>
  <c r="AL141" i="1"/>
  <c r="AF141" i="1"/>
  <c r="AE141" i="1"/>
  <c r="AD141" i="1"/>
  <c r="AC141" i="1"/>
  <c r="AB141" i="1"/>
  <c r="AA141" i="1"/>
  <c r="Z141" i="1"/>
  <c r="Y141" i="1"/>
  <c r="AK141" i="1" s="1"/>
  <c r="X141" i="1"/>
  <c r="W141" i="1"/>
  <c r="V141" i="1"/>
  <c r="U141" i="1"/>
  <c r="T141" i="1"/>
  <c r="S141" i="1"/>
  <c r="R141" i="1"/>
  <c r="Q141" i="1"/>
  <c r="O141" i="1"/>
  <c r="N141" i="1"/>
  <c r="M141" i="1"/>
  <c r="L141" i="1"/>
  <c r="K141" i="1"/>
  <c r="H141" i="1"/>
  <c r="G141" i="1"/>
  <c r="F141" i="1"/>
  <c r="E141" i="1"/>
  <c r="C141" i="1"/>
  <c r="C141" i="4" s="1"/>
  <c r="AN140" i="1"/>
  <c r="AM140" i="1"/>
  <c r="AL140" i="1"/>
  <c r="AF140" i="1"/>
  <c r="AE140" i="1"/>
  <c r="AD140" i="1"/>
  <c r="AC140" i="1"/>
  <c r="AB140" i="1"/>
  <c r="AA140" i="1"/>
  <c r="Z140" i="1"/>
  <c r="Y140" i="1"/>
  <c r="AI140" i="1" s="1"/>
  <c r="X140" i="1"/>
  <c r="W140" i="1"/>
  <c r="V140" i="1"/>
  <c r="U140" i="1"/>
  <c r="T140" i="1"/>
  <c r="S140" i="1"/>
  <c r="R140" i="1"/>
  <c r="Q140" i="1"/>
  <c r="O140" i="1"/>
  <c r="N140" i="1"/>
  <c r="M140" i="1"/>
  <c r="L140" i="1"/>
  <c r="K140" i="1"/>
  <c r="H140" i="1"/>
  <c r="G140" i="1"/>
  <c r="F140" i="1"/>
  <c r="E140" i="1"/>
  <c r="C140" i="1"/>
  <c r="C140" i="4" s="1"/>
  <c r="AN139" i="1"/>
  <c r="AM139" i="1"/>
  <c r="AL139" i="1"/>
  <c r="AF139" i="1"/>
  <c r="AE139" i="1"/>
  <c r="AD139" i="1"/>
  <c r="AC139" i="1"/>
  <c r="AB139" i="1"/>
  <c r="AA139" i="1"/>
  <c r="Z139" i="1"/>
  <c r="Y139" i="1"/>
  <c r="AK139" i="1" s="1"/>
  <c r="X139" i="1"/>
  <c r="W139" i="1"/>
  <c r="V139" i="1"/>
  <c r="U139" i="1"/>
  <c r="T139" i="1"/>
  <c r="S139" i="1"/>
  <c r="R139" i="1"/>
  <c r="Q139" i="1"/>
  <c r="O139" i="1"/>
  <c r="N139" i="1"/>
  <c r="M139" i="1"/>
  <c r="L139" i="1"/>
  <c r="K139" i="1"/>
  <c r="H139" i="1"/>
  <c r="G139" i="1"/>
  <c r="F139" i="1"/>
  <c r="E139" i="1"/>
  <c r="C139" i="1"/>
  <c r="C139" i="4" s="1"/>
  <c r="AN138" i="1"/>
  <c r="AM138" i="1"/>
  <c r="AL138" i="1"/>
  <c r="AF138" i="1"/>
  <c r="AE138" i="1"/>
  <c r="AD138" i="1"/>
  <c r="AC138" i="1"/>
  <c r="AB138" i="1"/>
  <c r="AA138" i="1"/>
  <c r="Z138" i="1"/>
  <c r="Y138" i="1"/>
  <c r="AK138" i="1" s="1"/>
  <c r="X138" i="1"/>
  <c r="W138" i="1"/>
  <c r="V138" i="1"/>
  <c r="U138" i="1"/>
  <c r="T138" i="1"/>
  <c r="S138" i="1"/>
  <c r="R138" i="1"/>
  <c r="Q138" i="1"/>
  <c r="O138" i="1"/>
  <c r="N138" i="1"/>
  <c r="M138" i="1"/>
  <c r="L138" i="1"/>
  <c r="K138" i="1"/>
  <c r="H138" i="1"/>
  <c r="G138" i="1"/>
  <c r="F138" i="1"/>
  <c r="E138" i="1"/>
  <c r="C138" i="1"/>
  <c r="C138" i="4" s="1"/>
  <c r="AN137" i="1"/>
  <c r="AM137" i="1"/>
  <c r="AL137" i="1"/>
  <c r="AF137" i="1"/>
  <c r="AE137" i="1"/>
  <c r="AD137" i="1"/>
  <c r="AC137" i="1"/>
  <c r="AB137" i="1"/>
  <c r="AA137" i="1"/>
  <c r="Z137" i="1"/>
  <c r="Y137" i="1"/>
  <c r="AK137" i="1" s="1"/>
  <c r="X137" i="1"/>
  <c r="W137" i="1"/>
  <c r="V137" i="1"/>
  <c r="U137" i="1"/>
  <c r="T137" i="1"/>
  <c r="S137" i="1"/>
  <c r="R137" i="1"/>
  <c r="Q137" i="1"/>
  <c r="O137" i="1"/>
  <c r="N137" i="1"/>
  <c r="M137" i="1"/>
  <c r="L137" i="1"/>
  <c r="K137" i="1"/>
  <c r="H137" i="1"/>
  <c r="G137" i="1"/>
  <c r="F137" i="1"/>
  <c r="E137" i="1"/>
  <c r="C137" i="1"/>
  <c r="C137" i="4" s="1"/>
  <c r="AN136" i="1"/>
  <c r="AM136" i="1"/>
  <c r="AL136" i="1"/>
  <c r="AF136" i="1"/>
  <c r="AE136" i="1"/>
  <c r="AD136" i="1"/>
  <c r="AC136" i="1"/>
  <c r="AB136" i="1"/>
  <c r="AA136" i="1"/>
  <c r="Z136" i="1"/>
  <c r="Y136" i="1"/>
  <c r="AI136" i="1" s="1"/>
  <c r="X136" i="1"/>
  <c r="W136" i="1"/>
  <c r="V136" i="1"/>
  <c r="U136" i="1"/>
  <c r="T136" i="1"/>
  <c r="S136" i="1"/>
  <c r="R136" i="1"/>
  <c r="Q136" i="1"/>
  <c r="O136" i="1"/>
  <c r="N136" i="1"/>
  <c r="M136" i="1"/>
  <c r="L136" i="1"/>
  <c r="K136" i="1"/>
  <c r="H136" i="1"/>
  <c r="G136" i="1"/>
  <c r="F136" i="1"/>
  <c r="E136" i="1"/>
  <c r="C136" i="1"/>
  <c r="C136" i="4" s="1"/>
  <c r="AN135" i="1"/>
  <c r="AM135" i="1"/>
  <c r="AL135" i="1"/>
  <c r="AF135" i="1"/>
  <c r="AE135" i="1"/>
  <c r="AD135" i="1"/>
  <c r="AC135" i="1"/>
  <c r="AB135" i="1"/>
  <c r="AA135" i="1"/>
  <c r="Z135" i="1"/>
  <c r="Y135" i="1"/>
  <c r="AK135" i="1" s="1"/>
  <c r="X135" i="1"/>
  <c r="W135" i="1"/>
  <c r="V135" i="1"/>
  <c r="U135" i="1"/>
  <c r="T135" i="1"/>
  <c r="S135" i="1"/>
  <c r="R135" i="1"/>
  <c r="Q135" i="1"/>
  <c r="O135" i="1"/>
  <c r="N135" i="1"/>
  <c r="M135" i="1"/>
  <c r="L135" i="1"/>
  <c r="K135" i="1"/>
  <c r="H135" i="1"/>
  <c r="G135" i="1"/>
  <c r="F135" i="1"/>
  <c r="E135" i="1"/>
  <c r="C135" i="1"/>
  <c r="C135" i="4" s="1"/>
  <c r="AN134" i="1"/>
  <c r="AM134" i="1"/>
  <c r="AL134" i="1"/>
  <c r="AF134" i="1"/>
  <c r="AE134" i="1"/>
  <c r="AD134" i="1"/>
  <c r="AC134" i="1"/>
  <c r="AB134" i="1"/>
  <c r="AA134" i="1"/>
  <c r="Z134" i="1"/>
  <c r="Y134" i="1"/>
  <c r="AK134" i="1" s="1"/>
  <c r="X134" i="1"/>
  <c r="W134" i="1"/>
  <c r="V134" i="1"/>
  <c r="U134" i="1"/>
  <c r="T134" i="1"/>
  <c r="S134" i="1"/>
  <c r="R134" i="1"/>
  <c r="Q134" i="1"/>
  <c r="O134" i="1"/>
  <c r="N134" i="1"/>
  <c r="M134" i="1"/>
  <c r="L134" i="1"/>
  <c r="K134" i="1"/>
  <c r="H134" i="1"/>
  <c r="G134" i="1"/>
  <c r="F134" i="1"/>
  <c r="E134" i="1"/>
  <c r="C134" i="1"/>
  <c r="C134" i="4" s="1"/>
  <c r="AN133" i="1"/>
  <c r="AM133" i="1"/>
  <c r="AL133" i="1"/>
  <c r="AF133" i="1"/>
  <c r="AE133" i="1"/>
  <c r="AD133" i="1"/>
  <c r="AC133" i="1"/>
  <c r="AB133" i="1"/>
  <c r="AA133" i="1"/>
  <c r="Z133" i="1"/>
  <c r="Y133" i="1"/>
  <c r="AI133" i="1" s="1"/>
  <c r="X133" i="1"/>
  <c r="W133" i="1"/>
  <c r="V133" i="1"/>
  <c r="U133" i="1"/>
  <c r="T133" i="1"/>
  <c r="S133" i="1"/>
  <c r="R133" i="1"/>
  <c r="Q133" i="1"/>
  <c r="O133" i="1"/>
  <c r="N133" i="1"/>
  <c r="M133" i="1"/>
  <c r="L133" i="1"/>
  <c r="K133" i="1"/>
  <c r="H133" i="1"/>
  <c r="G133" i="1"/>
  <c r="F133" i="1"/>
  <c r="E133" i="1"/>
  <c r="C133" i="1"/>
  <c r="C133" i="4" s="1"/>
  <c r="AN132" i="1"/>
  <c r="AM132" i="1"/>
  <c r="AL132" i="1"/>
  <c r="AF132" i="1"/>
  <c r="AE132" i="1"/>
  <c r="AD132" i="1"/>
  <c r="AC132" i="1"/>
  <c r="AB132" i="1"/>
  <c r="AA132" i="1"/>
  <c r="Z132" i="1"/>
  <c r="Y132" i="1"/>
  <c r="AI132" i="1" s="1"/>
  <c r="X132" i="1"/>
  <c r="W132" i="1"/>
  <c r="V132" i="1"/>
  <c r="U132" i="1"/>
  <c r="T132" i="1"/>
  <c r="S132" i="1"/>
  <c r="R132" i="1"/>
  <c r="Q132" i="1"/>
  <c r="O132" i="1"/>
  <c r="N132" i="1"/>
  <c r="M132" i="1"/>
  <c r="L132" i="1"/>
  <c r="K132" i="1"/>
  <c r="H132" i="1"/>
  <c r="G132" i="1"/>
  <c r="F132" i="1"/>
  <c r="E132" i="1"/>
  <c r="C132" i="1"/>
  <c r="C132" i="4" s="1"/>
  <c r="AN131" i="1"/>
  <c r="AM131" i="1"/>
  <c r="AL131" i="1"/>
  <c r="AF131" i="1"/>
  <c r="AE131" i="1"/>
  <c r="AD131" i="1"/>
  <c r="AC131" i="1"/>
  <c r="AB131" i="1"/>
  <c r="AA131" i="1"/>
  <c r="Z131" i="1"/>
  <c r="Y131" i="1"/>
  <c r="AK131" i="1" s="1"/>
  <c r="X131" i="1"/>
  <c r="W131" i="1"/>
  <c r="V131" i="1"/>
  <c r="U131" i="1"/>
  <c r="T131" i="1"/>
  <c r="S131" i="1"/>
  <c r="R131" i="1"/>
  <c r="Q131" i="1"/>
  <c r="O131" i="1"/>
  <c r="N131" i="1"/>
  <c r="M131" i="1"/>
  <c r="L131" i="1"/>
  <c r="K131" i="1"/>
  <c r="H131" i="1"/>
  <c r="G131" i="1"/>
  <c r="F131" i="1"/>
  <c r="E131" i="1"/>
  <c r="C131" i="1"/>
  <c r="C131" i="4" s="1"/>
  <c r="AN130" i="1"/>
  <c r="AM130" i="1"/>
  <c r="AL130" i="1"/>
  <c r="AF130" i="1"/>
  <c r="AE130" i="1"/>
  <c r="AD130" i="1"/>
  <c r="AC130" i="1"/>
  <c r="AB130" i="1"/>
  <c r="AA130" i="1"/>
  <c r="Z130" i="1"/>
  <c r="Y130" i="1"/>
  <c r="AK130" i="1" s="1"/>
  <c r="X130" i="1"/>
  <c r="W130" i="1"/>
  <c r="V130" i="1"/>
  <c r="U130" i="1"/>
  <c r="T130" i="1"/>
  <c r="S130" i="1"/>
  <c r="R130" i="1"/>
  <c r="Q130" i="1"/>
  <c r="O130" i="1"/>
  <c r="N130" i="1"/>
  <c r="M130" i="1"/>
  <c r="L130" i="1"/>
  <c r="K130" i="1"/>
  <c r="H130" i="1"/>
  <c r="G130" i="1"/>
  <c r="F130" i="1"/>
  <c r="E130" i="1"/>
  <c r="C130" i="1"/>
  <c r="C130" i="4" s="1"/>
  <c r="AN129" i="1"/>
  <c r="AM129" i="1"/>
  <c r="AL129" i="1"/>
  <c r="AF129" i="1"/>
  <c r="AE129" i="1"/>
  <c r="AD129" i="1"/>
  <c r="AC129" i="1"/>
  <c r="AB129" i="1"/>
  <c r="AA129" i="1"/>
  <c r="Z129" i="1"/>
  <c r="Y129" i="1"/>
  <c r="AK129" i="1" s="1"/>
  <c r="X129" i="1"/>
  <c r="W129" i="1"/>
  <c r="V129" i="1"/>
  <c r="U129" i="1"/>
  <c r="T129" i="1"/>
  <c r="S129" i="1"/>
  <c r="R129" i="1"/>
  <c r="Q129" i="1"/>
  <c r="O129" i="1"/>
  <c r="N129" i="1"/>
  <c r="M129" i="1"/>
  <c r="L129" i="1"/>
  <c r="K129" i="1"/>
  <c r="H129" i="1"/>
  <c r="G129" i="1"/>
  <c r="F129" i="1"/>
  <c r="E129" i="1"/>
  <c r="C129" i="1"/>
  <c r="C129" i="4" s="1"/>
  <c r="AN128" i="1"/>
  <c r="AM128" i="1"/>
  <c r="AL128" i="1"/>
  <c r="AF128" i="1"/>
  <c r="AE128" i="1"/>
  <c r="AD128" i="1"/>
  <c r="AC128" i="1"/>
  <c r="AB128" i="1"/>
  <c r="AA128" i="1"/>
  <c r="Z128" i="1"/>
  <c r="Y128" i="1"/>
  <c r="AI128" i="1" s="1"/>
  <c r="X128" i="1"/>
  <c r="W128" i="1"/>
  <c r="V128" i="1"/>
  <c r="U128" i="1"/>
  <c r="T128" i="1"/>
  <c r="S128" i="1"/>
  <c r="R128" i="1"/>
  <c r="Q128" i="1"/>
  <c r="O128" i="1"/>
  <c r="N128" i="1"/>
  <c r="M128" i="1"/>
  <c r="L128" i="1"/>
  <c r="K128" i="1"/>
  <c r="H128" i="1"/>
  <c r="G128" i="1"/>
  <c r="F128" i="1"/>
  <c r="E128" i="1"/>
  <c r="C128" i="1"/>
  <c r="C128" i="4" s="1"/>
  <c r="AN127" i="1"/>
  <c r="AM127" i="1"/>
  <c r="AL127" i="1"/>
  <c r="AF127" i="1"/>
  <c r="AE127" i="1"/>
  <c r="AD127" i="1"/>
  <c r="AC127" i="1"/>
  <c r="AB127" i="1"/>
  <c r="AA127" i="1"/>
  <c r="Z127" i="1"/>
  <c r="Y127" i="1"/>
  <c r="AK127" i="1" s="1"/>
  <c r="X127" i="1"/>
  <c r="W127" i="1"/>
  <c r="V127" i="1"/>
  <c r="U127" i="1"/>
  <c r="T127" i="1"/>
  <c r="S127" i="1"/>
  <c r="R127" i="1"/>
  <c r="Q127" i="1"/>
  <c r="O127" i="1"/>
  <c r="N127" i="1"/>
  <c r="M127" i="1"/>
  <c r="L127" i="1"/>
  <c r="K127" i="1"/>
  <c r="H127" i="1"/>
  <c r="G127" i="1"/>
  <c r="F127" i="1"/>
  <c r="E127" i="1"/>
  <c r="C127" i="1"/>
  <c r="C127" i="4" s="1"/>
  <c r="AN126" i="1"/>
  <c r="AM126" i="1"/>
  <c r="AL126" i="1"/>
  <c r="AF126" i="1"/>
  <c r="AE126" i="1"/>
  <c r="AD126" i="1"/>
  <c r="AC126" i="1"/>
  <c r="AB126" i="1"/>
  <c r="AA126" i="1"/>
  <c r="Z126" i="1"/>
  <c r="Y126" i="1"/>
  <c r="AK126" i="1" s="1"/>
  <c r="X126" i="1"/>
  <c r="W126" i="1"/>
  <c r="V126" i="1"/>
  <c r="U126" i="1"/>
  <c r="T126" i="1"/>
  <c r="S126" i="1"/>
  <c r="R126" i="1"/>
  <c r="Q126" i="1"/>
  <c r="O126" i="1"/>
  <c r="N126" i="1"/>
  <c r="M126" i="1"/>
  <c r="L126" i="1"/>
  <c r="K126" i="1"/>
  <c r="H126" i="1"/>
  <c r="G126" i="1"/>
  <c r="F126" i="1"/>
  <c r="E126" i="1"/>
  <c r="C126" i="1"/>
  <c r="C126" i="4" s="1"/>
  <c r="AN125" i="1"/>
  <c r="AM125" i="1"/>
  <c r="AL125" i="1"/>
  <c r="AF125" i="1"/>
  <c r="AE125" i="1"/>
  <c r="AD125" i="1"/>
  <c r="AC125" i="1"/>
  <c r="AB125" i="1"/>
  <c r="AA125" i="1"/>
  <c r="Z125" i="1"/>
  <c r="Y125" i="1"/>
  <c r="AK125" i="1" s="1"/>
  <c r="X125" i="1"/>
  <c r="W125" i="1"/>
  <c r="V125" i="1"/>
  <c r="U125" i="1"/>
  <c r="T125" i="1"/>
  <c r="S125" i="1"/>
  <c r="R125" i="1"/>
  <c r="Q125" i="1"/>
  <c r="O125" i="1"/>
  <c r="N125" i="1"/>
  <c r="M125" i="1"/>
  <c r="L125" i="1"/>
  <c r="K125" i="1"/>
  <c r="H125" i="1"/>
  <c r="G125" i="1"/>
  <c r="F125" i="1"/>
  <c r="E125" i="1"/>
  <c r="C125" i="1"/>
  <c r="C125" i="4" s="1"/>
  <c r="AN124" i="1"/>
  <c r="AM124" i="1"/>
  <c r="AL124" i="1"/>
  <c r="AF124" i="1"/>
  <c r="AE124" i="1"/>
  <c r="AD124" i="1"/>
  <c r="AC124" i="1"/>
  <c r="AB124" i="1"/>
  <c r="AA124" i="1"/>
  <c r="Z124" i="1"/>
  <c r="Y124" i="1"/>
  <c r="AI124" i="1" s="1"/>
  <c r="X124" i="1"/>
  <c r="W124" i="1"/>
  <c r="V124" i="1"/>
  <c r="U124" i="1"/>
  <c r="T124" i="1"/>
  <c r="S124" i="1"/>
  <c r="R124" i="1"/>
  <c r="Q124" i="1"/>
  <c r="O124" i="1"/>
  <c r="N124" i="1"/>
  <c r="M124" i="1"/>
  <c r="L124" i="1"/>
  <c r="K124" i="1"/>
  <c r="H124" i="1"/>
  <c r="G124" i="1"/>
  <c r="F124" i="1"/>
  <c r="E124" i="1"/>
  <c r="C124" i="1"/>
  <c r="C124" i="4" s="1"/>
  <c r="AN123" i="1"/>
  <c r="AM123" i="1"/>
  <c r="AL123" i="1"/>
  <c r="AF123" i="1"/>
  <c r="AE123" i="1"/>
  <c r="AD123" i="1"/>
  <c r="AC123" i="1"/>
  <c r="AB123" i="1"/>
  <c r="AA123" i="1"/>
  <c r="Z123" i="1"/>
  <c r="Y123" i="1"/>
  <c r="AK123" i="1" s="1"/>
  <c r="X123" i="1"/>
  <c r="W123" i="1"/>
  <c r="V123" i="1"/>
  <c r="U123" i="1"/>
  <c r="T123" i="1"/>
  <c r="S123" i="1"/>
  <c r="R123" i="1"/>
  <c r="Q123" i="1"/>
  <c r="O123" i="1"/>
  <c r="N123" i="1"/>
  <c r="M123" i="1"/>
  <c r="L123" i="1"/>
  <c r="K123" i="1"/>
  <c r="H123" i="1"/>
  <c r="G123" i="1"/>
  <c r="F123" i="1"/>
  <c r="E123" i="1"/>
  <c r="C123" i="1"/>
  <c r="C123" i="4" s="1"/>
  <c r="AN122" i="1"/>
  <c r="AM122" i="1"/>
  <c r="AL122" i="1"/>
  <c r="AF122" i="1"/>
  <c r="AE122" i="1"/>
  <c r="AD122" i="1"/>
  <c r="AC122" i="1"/>
  <c r="AB122" i="1"/>
  <c r="AA122" i="1"/>
  <c r="Z122" i="1"/>
  <c r="Y122" i="1"/>
  <c r="AK122" i="1" s="1"/>
  <c r="X122" i="1"/>
  <c r="W122" i="1"/>
  <c r="V122" i="1"/>
  <c r="U122" i="1"/>
  <c r="T122" i="1"/>
  <c r="S122" i="1"/>
  <c r="R122" i="1"/>
  <c r="Q122" i="1"/>
  <c r="O122" i="1"/>
  <c r="N122" i="1"/>
  <c r="M122" i="1"/>
  <c r="L122" i="1"/>
  <c r="K122" i="1"/>
  <c r="H122" i="1"/>
  <c r="G122" i="1"/>
  <c r="F122" i="1"/>
  <c r="E122" i="1"/>
  <c r="C122" i="1"/>
  <c r="C122" i="4" s="1"/>
  <c r="AN121" i="1"/>
  <c r="AM121" i="1"/>
  <c r="AL121" i="1"/>
  <c r="AF121" i="1"/>
  <c r="AE121" i="1"/>
  <c r="AD121" i="1"/>
  <c r="AC121" i="1"/>
  <c r="AB121" i="1"/>
  <c r="AA121" i="1"/>
  <c r="Z121" i="1"/>
  <c r="Y121" i="1"/>
  <c r="AI121" i="1" s="1"/>
  <c r="X121" i="1"/>
  <c r="W121" i="1"/>
  <c r="V121" i="1"/>
  <c r="U121" i="1"/>
  <c r="T121" i="1"/>
  <c r="S121" i="1"/>
  <c r="R121" i="1"/>
  <c r="Q121" i="1"/>
  <c r="O121" i="1"/>
  <c r="N121" i="1"/>
  <c r="M121" i="1"/>
  <c r="L121" i="1"/>
  <c r="K121" i="1"/>
  <c r="H121" i="1"/>
  <c r="G121" i="1"/>
  <c r="F121" i="1"/>
  <c r="E121" i="1"/>
  <c r="C121" i="1"/>
  <c r="C121" i="4" s="1"/>
  <c r="AN120" i="1"/>
  <c r="AM120" i="1"/>
  <c r="AL120" i="1"/>
  <c r="AF120" i="1"/>
  <c r="AE120" i="1"/>
  <c r="AD120" i="1"/>
  <c r="AC120" i="1"/>
  <c r="AB120" i="1"/>
  <c r="AA120" i="1"/>
  <c r="Z120" i="1"/>
  <c r="Y120" i="1"/>
  <c r="AI120" i="1" s="1"/>
  <c r="X120" i="1"/>
  <c r="W120" i="1"/>
  <c r="V120" i="1"/>
  <c r="U120" i="1"/>
  <c r="T120" i="1"/>
  <c r="S120" i="1"/>
  <c r="R120" i="1"/>
  <c r="Q120" i="1"/>
  <c r="O120" i="1"/>
  <c r="N120" i="1"/>
  <c r="M120" i="1"/>
  <c r="L120" i="1"/>
  <c r="K120" i="1"/>
  <c r="H120" i="1"/>
  <c r="G120" i="1"/>
  <c r="F120" i="1"/>
  <c r="E120" i="1"/>
  <c r="C120" i="1"/>
  <c r="C120" i="4" s="1"/>
  <c r="AN119" i="1"/>
  <c r="AM119" i="1"/>
  <c r="AL119" i="1"/>
  <c r="AF119" i="1"/>
  <c r="AE119" i="1"/>
  <c r="AD119" i="1"/>
  <c r="AC119" i="1"/>
  <c r="AB119" i="1"/>
  <c r="AA119" i="1"/>
  <c r="Z119" i="1"/>
  <c r="Y119" i="1"/>
  <c r="AK119" i="1" s="1"/>
  <c r="X119" i="1"/>
  <c r="W119" i="1"/>
  <c r="V119" i="1"/>
  <c r="U119" i="1"/>
  <c r="T119" i="1"/>
  <c r="S119" i="1"/>
  <c r="R119" i="1"/>
  <c r="Q119" i="1"/>
  <c r="O119" i="1"/>
  <c r="N119" i="1"/>
  <c r="M119" i="1"/>
  <c r="L119" i="1"/>
  <c r="K119" i="1"/>
  <c r="H119" i="1"/>
  <c r="G119" i="1"/>
  <c r="F119" i="1"/>
  <c r="E119" i="1"/>
  <c r="C119" i="1"/>
  <c r="C119" i="4" s="1"/>
  <c r="AN118" i="1"/>
  <c r="AM118" i="1"/>
  <c r="AL118" i="1"/>
  <c r="AF118" i="1"/>
  <c r="AE118" i="1"/>
  <c r="AD118" i="1"/>
  <c r="AC118" i="1"/>
  <c r="AB118" i="1"/>
  <c r="AA118" i="1"/>
  <c r="Z118" i="1"/>
  <c r="Y118" i="1"/>
  <c r="AK118" i="1" s="1"/>
  <c r="X118" i="1"/>
  <c r="W118" i="1"/>
  <c r="V118" i="1"/>
  <c r="U118" i="1"/>
  <c r="T118" i="1"/>
  <c r="S118" i="1"/>
  <c r="R118" i="1"/>
  <c r="Q118" i="1"/>
  <c r="O118" i="1"/>
  <c r="N118" i="1"/>
  <c r="M118" i="1"/>
  <c r="L118" i="1"/>
  <c r="K118" i="1"/>
  <c r="H118" i="1"/>
  <c r="G118" i="1"/>
  <c r="F118" i="1"/>
  <c r="E118" i="1"/>
  <c r="C118" i="1"/>
  <c r="C118" i="4" s="1"/>
  <c r="AN117" i="1"/>
  <c r="AM117" i="1"/>
  <c r="AL117" i="1"/>
  <c r="AF117" i="1"/>
  <c r="AE117" i="1"/>
  <c r="AD117" i="1"/>
  <c r="AC117" i="1"/>
  <c r="AB117" i="1"/>
  <c r="AA117" i="1"/>
  <c r="Z117" i="1"/>
  <c r="Y117" i="1"/>
  <c r="AI117" i="1" s="1"/>
  <c r="X117" i="1"/>
  <c r="W117" i="1"/>
  <c r="V117" i="1"/>
  <c r="U117" i="1"/>
  <c r="T117" i="1"/>
  <c r="S117" i="1"/>
  <c r="R117" i="1"/>
  <c r="Q117" i="1"/>
  <c r="O117" i="1"/>
  <c r="N117" i="1"/>
  <c r="M117" i="1"/>
  <c r="L117" i="1"/>
  <c r="K117" i="1"/>
  <c r="H117" i="1"/>
  <c r="G117" i="1"/>
  <c r="F117" i="1"/>
  <c r="E117" i="1"/>
  <c r="C117" i="1"/>
  <c r="C117" i="4" s="1"/>
  <c r="AN116" i="1"/>
  <c r="AM116" i="1"/>
  <c r="AL116" i="1"/>
  <c r="AF116" i="1"/>
  <c r="AE116" i="1"/>
  <c r="AD116" i="1"/>
  <c r="AC116" i="1"/>
  <c r="AB116" i="1"/>
  <c r="AA116" i="1"/>
  <c r="Z116" i="1"/>
  <c r="Y116" i="1"/>
  <c r="AI116" i="1" s="1"/>
  <c r="X116" i="1"/>
  <c r="W116" i="1"/>
  <c r="V116" i="1"/>
  <c r="U116" i="1"/>
  <c r="T116" i="1"/>
  <c r="S116" i="1"/>
  <c r="R116" i="1"/>
  <c r="Q116" i="1"/>
  <c r="O116" i="1"/>
  <c r="N116" i="1"/>
  <c r="M116" i="1"/>
  <c r="L116" i="1"/>
  <c r="K116" i="1"/>
  <c r="H116" i="1"/>
  <c r="G116" i="1"/>
  <c r="F116" i="1"/>
  <c r="E116" i="1"/>
  <c r="C116" i="1"/>
  <c r="C116" i="4" s="1"/>
  <c r="AN115" i="1"/>
  <c r="AM115" i="1"/>
  <c r="AL115" i="1"/>
  <c r="AF115" i="1"/>
  <c r="AE115" i="1"/>
  <c r="AD115" i="1"/>
  <c r="AC115" i="1"/>
  <c r="AB115" i="1"/>
  <c r="AA115" i="1"/>
  <c r="Z115" i="1"/>
  <c r="Y115" i="1"/>
  <c r="AK115" i="1" s="1"/>
  <c r="X115" i="1"/>
  <c r="W115" i="1"/>
  <c r="V115" i="1"/>
  <c r="U115" i="1"/>
  <c r="T115" i="1"/>
  <c r="S115" i="1"/>
  <c r="R115" i="1"/>
  <c r="Q115" i="1"/>
  <c r="O115" i="1"/>
  <c r="N115" i="1"/>
  <c r="M115" i="1"/>
  <c r="L115" i="1"/>
  <c r="K115" i="1"/>
  <c r="H115" i="1"/>
  <c r="G115" i="1"/>
  <c r="F115" i="1"/>
  <c r="E115" i="1"/>
  <c r="C115" i="1"/>
  <c r="C115" i="4" s="1"/>
  <c r="AN114" i="1"/>
  <c r="AM114" i="1"/>
  <c r="AL114" i="1"/>
  <c r="AF114" i="1"/>
  <c r="AE114" i="1"/>
  <c r="AD114" i="1"/>
  <c r="AC114" i="1"/>
  <c r="AB114" i="1"/>
  <c r="AA114" i="1"/>
  <c r="Z114" i="1"/>
  <c r="Y114" i="1"/>
  <c r="AK114" i="1" s="1"/>
  <c r="X114" i="1"/>
  <c r="W114" i="1"/>
  <c r="V114" i="1"/>
  <c r="U114" i="1"/>
  <c r="T114" i="1"/>
  <c r="S114" i="1"/>
  <c r="R114" i="1"/>
  <c r="Q114" i="1"/>
  <c r="O114" i="1"/>
  <c r="N114" i="1"/>
  <c r="M114" i="1"/>
  <c r="L114" i="1"/>
  <c r="K114" i="1"/>
  <c r="H114" i="1"/>
  <c r="G114" i="1"/>
  <c r="F114" i="1"/>
  <c r="E114" i="1"/>
  <c r="C114" i="1"/>
  <c r="C114" i="4" s="1"/>
  <c r="BD113" i="1"/>
  <c r="AZ113" i="1"/>
  <c r="AN113" i="1"/>
  <c r="AM113" i="1"/>
  <c r="AL113" i="1"/>
  <c r="AF113" i="1"/>
  <c r="AE113" i="1"/>
  <c r="AD113" i="1"/>
  <c r="AC113" i="1"/>
  <c r="AB113" i="1"/>
  <c r="AA113" i="1"/>
  <c r="Z113" i="1"/>
  <c r="Y113" i="1"/>
  <c r="AK113" i="1" s="1"/>
  <c r="X113" i="1"/>
  <c r="W113" i="1"/>
  <c r="V113" i="1"/>
  <c r="U113" i="1"/>
  <c r="T113" i="1"/>
  <c r="S113" i="1"/>
  <c r="R113" i="1"/>
  <c r="Q113" i="1"/>
  <c r="O113" i="1"/>
  <c r="N113" i="1"/>
  <c r="M113" i="1"/>
  <c r="L113" i="1"/>
  <c r="K113" i="1"/>
  <c r="H113" i="1"/>
  <c r="G113" i="1"/>
  <c r="F113" i="1"/>
  <c r="E113" i="1"/>
  <c r="C113" i="1"/>
  <c r="C113" i="4" s="1"/>
  <c r="BD112" i="1"/>
  <c r="AZ112" i="1"/>
  <c r="AN112" i="1"/>
  <c r="AM112" i="1"/>
  <c r="AL112" i="1"/>
  <c r="AF112" i="1"/>
  <c r="AE112" i="1"/>
  <c r="AD112" i="1"/>
  <c r="AC112" i="1"/>
  <c r="AB112" i="1"/>
  <c r="AA112" i="1"/>
  <c r="Z112" i="1"/>
  <c r="Y112" i="1"/>
  <c r="AI112" i="1" s="1"/>
  <c r="X112" i="1"/>
  <c r="W112" i="1"/>
  <c r="V112" i="1"/>
  <c r="U112" i="1"/>
  <c r="T112" i="1"/>
  <c r="S112" i="1"/>
  <c r="R112" i="1"/>
  <c r="Q112" i="1"/>
  <c r="O112" i="1"/>
  <c r="N112" i="1"/>
  <c r="M112" i="1"/>
  <c r="L112" i="1"/>
  <c r="K112" i="1"/>
  <c r="H112" i="1"/>
  <c r="G112" i="1"/>
  <c r="F112" i="1"/>
  <c r="E112" i="1"/>
  <c r="C112" i="1"/>
  <c r="C112" i="4" s="1"/>
  <c r="BD111" i="1"/>
  <c r="AZ111" i="1"/>
  <c r="AN111" i="1"/>
  <c r="AM111" i="1"/>
  <c r="AL111" i="1"/>
  <c r="AF111" i="1"/>
  <c r="AE111" i="1"/>
  <c r="AD111" i="1"/>
  <c r="AC111" i="1"/>
  <c r="AB111" i="1"/>
  <c r="AA111" i="1"/>
  <c r="Z111" i="1"/>
  <c r="Y111" i="1"/>
  <c r="AK111" i="1" s="1"/>
  <c r="X111" i="1"/>
  <c r="W111" i="1"/>
  <c r="V111" i="1"/>
  <c r="U111" i="1"/>
  <c r="T111" i="1"/>
  <c r="S111" i="1"/>
  <c r="R111" i="1"/>
  <c r="Q111" i="1"/>
  <c r="O111" i="1"/>
  <c r="N111" i="1"/>
  <c r="M111" i="1"/>
  <c r="L111" i="1"/>
  <c r="K111" i="1"/>
  <c r="H111" i="1"/>
  <c r="G111" i="1"/>
  <c r="F111" i="1"/>
  <c r="E111" i="1"/>
  <c r="C111" i="1"/>
  <c r="C111" i="4" s="1"/>
  <c r="BD110" i="1"/>
  <c r="AZ110" i="1"/>
  <c r="AN110" i="1"/>
  <c r="AM110" i="1"/>
  <c r="AL110" i="1"/>
  <c r="AF110" i="1"/>
  <c r="AE110" i="1"/>
  <c r="AD110" i="1"/>
  <c r="AC110" i="1"/>
  <c r="AB110" i="1"/>
  <c r="AA110" i="1"/>
  <c r="Z110" i="1"/>
  <c r="Y110" i="1"/>
  <c r="AK110" i="1" s="1"/>
  <c r="X110" i="1"/>
  <c r="W110" i="1"/>
  <c r="V110" i="1"/>
  <c r="U110" i="1"/>
  <c r="T110" i="1"/>
  <c r="S110" i="1"/>
  <c r="R110" i="1"/>
  <c r="Q110" i="1"/>
  <c r="O110" i="1"/>
  <c r="N110" i="1"/>
  <c r="M110" i="1"/>
  <c r="L110" i="1"/>
  <c r="K110" i="1"/>
  <c r="H110" i="1"/>
  <c r="G110" i="1"/>
  <c r="F110" i="1"/>
  <c r="E110" i="1"/>
  <c r="C110" i="1"/>
  <c r="C110" i="4" s="1"/>
  <c r="BD109" i="1"/>
  <c r="AZ109" i="1"/>
  <c r="AN109" i="1"/>
  <c r="AM109" i="1"/>
  <c r="AL109" i="1"/>
  <c r="AF109" i="1"/>
  <c r="AE109" i="1"/>
  <c r="AD109" i="1"/>
  <c r="AC109" i="1"/>
  <c r="AB109" i="1"/>
  <c r="AA109" i="1"/>
  <c r="Z109" i="1"/>
  <c r="Y109" i="1"/>
  <c r="AK109" i="1" s="1"/>
  <c r="X109" i="1"/>
  <c r="W109" i="1"/>
  <c r="V109" i="1"/>
  <c r="U109" i="1"/>
  <c r="T109" i="1"/>
  <c r="S109" i="1"/>
  <c r="R109" i="1"/>
  <c r="Q109" i="1"/>
  <c r="O109" i="1"/>
  <c r="N109" i="1"/>
  <c r="M109" i="1"/>
  <c r="L109" i="1"/>
  <c r="K109" i="1"/>
  <c r="H109" i="1"/>
  <c r="G109" i="1"/>
  <c r="F109" i="1"/>
  <c r="E109" i="1"/>
  <c r="C109" i="1"/>
  <c r="C109" i="4" s="1"/>
  <c r="BD108" i="1"/>
  <c r="AZ108" i="1"/>
  <c r="AN108" i="1"/>
  <c r="AM108" i="1"/>
  <c r="AL108" i="1"/>
  <c r="AF108" i="1"/>
  <c r="AE108" i="1"/>
  <c r="AD108" i="1"/>
  <c r="AC108" i="1"/>
  <c r="AB108" i="1"/>
  <c r="AA108" i="1"/>
  <c r="Z108" i="1"/>
  <c r="Y108" i="1"/>
  <c r="AI108" i="1" s="1"/>
  <c r="X108" i="1"/>
  <c r="W108" i="1"/>
  <c r="V108" i="1"/>
  <c r="U108" i="1"/>
  <c r="T108" i="1"/>
  <c r="S108" i="1"/>
  <c r="R108" i="1"/>
  <c r="Q108" i="1"/>
  <c r="O108" i="1"/>
  <c r="N108" i="1"/>
  <c r="M108" i="1"/>
  <c r="L108" i="1"/>
  <c r="K108" i="1"/>
  <c r="H108" i="1"/>
  <c r="G108" i="1"/>
  <c r="F108" i="1"/>
  <c r="E108" i="1"/>
  <c r="C108" i="1"/>
  <c r="C108" i="4" s="1"/>
  <c r="BD107" i="1"/>
  <c r="AZ107" i="1"/>
  <c r="AN107" i="1"/>
  <c r="AM107" i="1"/>
  <c r="AL107" i="1"/>
  <c r="AF107" i="1"/>
  <c r="AE107" i="1"/>
  <c r="AD107" i="1"/>
  <c r="AC107" i="1"/>
  <c r="AB107" i="1"/>
  <c r="AA107" i="1"/>
  <c r="Z107" i="1"/>
  <c r="Y107" i="1"/>
  <c r="AK107" i="1" s="1"/>
  <c r="X107" i="1"/>
  <c r="W107" i="1"/>
  <c r="V107" i="1"/>
  <c r="U107" i="1"/>
  <c r="T107" i="1"/>
  <c r="S107" i="1"/>
  <c r="R107" i="1"/>
  <c r="Q107" i="1"/>
  <c r="O107" i="1"/>
  <c r="N107" i="1"/>
  <c r="M107" i="1"/>
  <c r="L107" i="1"/>
  <c r="K107" i="1"/>
  <c r="H107" i="1"/>
  <c r="G107" i="1"/>
  <c r="F107" i="1"/>
  <c r="E107" i="1"/>
  <c r="C107" i="1"/>
  <c r="C107" i="4" s="1"/>
  <c r="BD106" i="1"/>
  <c r="AZ106" i="1"/>
  <c r="AN106" i="1"/>
  <c r="AM106" i="1"/>
  <c r="AL106" i="1"/>
  <c r="AF106" i="1"/>
  <c r="AE106" i="1"/>
  <c r="AD106" i="1"/>
  <c r="AC106" i="1"/>
  <c r="AB106" i="1"/>
  <c r="AA106" i="1"/>
  <c r="Z106" i="1"/>
  <c r="Y106" i="1"/>
  <c r="AK106" i="1" s="1"/>
  <c r="X106" i="1"/>
  <c r="W106" i="1"/>
  <c r="V106" i="1"/>
  <c r="U106" i="1"/>
  <c r="T106" i="1"/>
  <c r="S106" i="1"/>
  <c r="R106" i="1"/>
  <c r="Q106" i="1"/>
  <c r="O106" i="1"/>
  <c r="N106" i="1"/>
  <c r="M106" i="1"/>
  <c r="L106" i="1"/>
  <c r="K106" i="1"/>
  <c r="H106" i="1"/>
  <c r="G106" i="1"/>
  <c r="F106" i="1"/>
  <c r="E106" i="1"/>
  <c r="C106" i="1"/>
  <c r="C106" i="4" s="1"/>
  <c r="BD105" i="1"/>
  <c r="AZ105" i="1"/>
  <c r="AN105" i="1"/>
  <c r="AM105" i="1"/>
  <c r="AL105" i="1"/>
  <c r="AF105" i="1"/>
  <c r="AE105" i="1"/>
  <c r="AD105" i="1"/>
  <c r="AC105" i="1"/>
  <c r="AB105" i="1"/>
  <c r="AA105" i="1"/>
  <c r="Z105" i="1"/>
  <c r="Y105" i="1"/>
  <c r="AK105" i="1" s="1"/>
  <c r="X105" i="1"/>
  <c r="W105" i="1"/>
  <c r="V105" i="1"/>
  <c r="U105" i="1"/>
  <c r="T105" i="1"/>
  <c r="S105" i="1"/>
  <c r="R105" i="1"/>
  <c r="Q105" i="1"/>
  <c r="O105" i="1"/>
  <c r="N105" i="1"/>
  <c r="M105" i="1"/>
  <c r="L105" i="1"/>
  <c r="K105" i="1"/>
  <c r="H105" i="1"/>
  <c r="G105" i="1"/>
  <c r="F105" i="1"/>
  <c r="E105" i="1"/>
  <c r="C105" i="1"/>
  <c r="C105" i="4" s="1"/>
  <c r="BD104" i="1"/>
  <c r="AZ104" i="1"/>
  <c r="AN104" i="1"/>
  <c r="AM104" i="1"/>
  <c r="AL104" i="1"/>
  <c r="AF104" i="1"/>
  <c r="AE104" i="1"/>
  <c r="AD104" i="1"/>
  <c r="AC104" i="1"/>
  <c r="AB104" i="1"/>
  <c r="AA104" i="1"/>
  <c r="Z104" i="1"/>
  <c r="Y104" i="1"/>
  <c r="AI104" i="1" s="1"/>
  <c r="X104" i="1"/>
  <c r="W104" i="1"/>
  <c r="V104" i="1"/>
  <c r="U104" i="1"/>
  <c r="T104" i="1"/>
  <c r="S104" i="1"/>
  <c r="R104" i="1"/>
  <c r="Q104" i="1"/>
  <c r="O104" i="1"/>
  <c r="N104" i="1"/>
  <c r="M104" i="1"/>
  <c r="L104" i="1"/>
  <c r="K104" i="1"/>
  <c r="H104" i="1"/>
  <c r="G104" i="1"/>
  <c r="F104" i="1"/>
  <c r="E104" i="1"/>
  <c r="C104" i="1"/>
  <c r="C104" i="4" s="1"/>
  <c r="BD103" i="1"/>
  <c r="AZ103" i="1"/>
  <c r="AN103" i="1"/>
  <c r="AM103" i="1"/>
  <c r="AL103" i="1"/>
  <c r="AF103" i="1"/>
  <c r="AE103" i="1"/>
  <c r="AD103" i="1"/>
  <c r="AC103" i="1"/>
  <c r="AB103" i="1"/>
  <c r="AA103" i="1"/>
  <c r="Z103" i="1"/>
  <c r="Y103" i="1"/>
  <c r="AJ103" i="1" s="1"/>
  <c r="X103" i="1"/>
  <c r="W103" i="1"/>
  <c r="V103" i="1"/>
  <c r="U103" i="1"/>
  <c r="T103" i="1"/>
  <c r="S103" i="1"/>
  <c r="R103" i="1"/>
  <c r="Q103" i="1"/>
  <c r="O103" i="1"/>
  <c r="N103" i="1"/>
  <c r="M103" i="1"/>
  <c r="L103" i="1"/>
  <c r="K103" i="1"/>
  <c r="H103" i="1"/>
  <c r="G103" i="1"/>
  <c r="F103" i="1"/>
  <c r="E103" i="1"/>
  <c r="C103" i="1"/>
  <c r="C103" i="4" s="1"/>
  <c r="BD102" i="1"/>
  <c r="AZ102" i="1"/>
  <c r="AN102" i="1"/>
  <c r="AM102" i="1"/>
  <c r="AL102" i="1"/>
  <c r="AF102" i="1"/>
  <c r="AE102" i="1"/>
  <c r="AD102" i="1"/>
  <c r="AC102" i="1"/>
  <c r="AB102" i="1"/>
  <c r="AA102" i="1"/>
  <c r="Z102" i="1"/>
  <c r="Y102" i="1"/>
  <c r="AK102" i="1" s="1"/>
  <c r="X102" i="1"/>
  <c r="W102" i="1"/>
  <c r="V102" i="1"/>
  <c r="U102" i="1"/>
  <c r="T102" i="1"/>
  <c r="S102" i="1"/>
  <c r="R102" i="1"/>
  <c r="Q102" i="1"/>
  <c r="O102" i="1"/>
  <c r="N102" i="1"/>
  <c r="M102" i="1"/>
  <c r="L102" i="1"/>
  <c r="K102" i="1"/>
  <c r="H102" i="1"/>
  <c r="G102" i="1"/>
  <c r="F102" i="1"/>
  <c r="E102" i="1"/>
  <c r="C102" i="1"/>
  <c r="C102" i="4" s="1"/>
  <c r="BD101" i="1"/>
  <c r="AZ101" i="1"/>
  <c r="AN101" i="1"/>
  <c r="AM101" i="1"/>
  <c r="AL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O101" i="1"/>
  <c r="N101" i="1"/>
  <c r="M101" i="1"/>
  <c r="L101" i="1"/>
  <c r="K101" i="1"/>
  <c r="H101" i="1"/>
  <c r="G101" i="1"/>
  <c r="F101" i="1"/>
  <c r="E101" i="1"/>
  <c r="C101" i="1"/>
  <c r="C101" i="4" s="1"/>
  <c r="BD100" i="1"/>
  <c r="AZ100" i="1"/>
  <c r="AN100" i="1"/>
  <c r="AM100" i="1"/>
  <c r="AL100" i="1"/>
  <c r="AF100" i="1"/>
  <c r="AE100" i="1"/>
  <c r="AD100" i="1"/>
  <c r="AC100" i="1"/>
  <c r="AB100" i="1"/>
  <c r="AA100" i="1"/>
  <c r="Z100" i="1"/>
  <c r="Y100" i="1"/>
  <c r="AI100" i="1" s="1"/>
  <c r="X100" i="1"/>
  <c r="W100" i="1"/>
  <c r="V100" i="1"/>
  <c r="U100" i="1"/>
  <c r="T100" i="1"/>
  <c r="S100" i="1"/>
  <c r="R100" i="1"/>
  <c r="Q100" i="1"/>
  <c r="O100" i="1"/>
  <c r="N100" i="1"/>
  <c r="M100" i="1"/>
  <c r="L100" i="1"/>
  <c r="K100" i="1"/>
  <c r="H100" i="1"/>
  <c r="G100" i="1"/>
  <c r="F100" i="1"/>
  <c r="E100" i="1"/>
  <c r="C100" i="1"/>
  <c r="C100" i="4" s="1"/>
  <c r="BD99" i="1"/>
  <c r="AZ99" i="1"/>
  <c r="AN99" i="1"/>
  <c r="AM99" i="1"/>
  <c r="AL99" i="1"/>
  <c r="AF99" i="1"/>
  <c r="AE99" i="1"/>
  <c r="AD99" i="1"/>
  <c r="AC99" i="1"/>
  <c r="AB99" i="1"/>
  <c r="AA99" i="1"/>
  <c r="Z99" i="1"/>
  <c r="Y99" i="1"/>
  <c r="AK99" i="1" s="1"/>
  <c r="X99" i="1"/>
  <c r="W99" i="1"/>
  <c r="V99" i="1"/>
  <c r="U99" i="1"/>
  <c r="T99" i="1"/>
  <c r="S99" i="1"/>
  <c r="R99" i="1"/>
  <c r="Q99" i="1"/>
  <c r="O99" i="1"/>
  <c r="N99" i="1"/>
  <c r="M99" i="1"/>
  <c r="L99" i="1"/>
  <c r="K99" i="1"/>
  <c r="H99" i="1"/>
  <c r="G99" i="1"/>
  <c r="F99" i="1"/>
  <c r="E99" i="1"/>
  <c r="C99" i="1"/>
  <c r="C99" i="4" s="1"/>
  <c r="BD98" i="1"/>
  <c r="AZ98" i="1"/>
  <c r="AN98" i="1"/>
  <c r="AM98" i="1"/>
  <c r="AL98" i="1"/>
  <c r="AF98" i="1"/>
  <c r="AE98" i="1"/>
  <c r="AD98" i="1"/>
  <c r="AC98" i="1"/>
  <c r="AB98" i="1"/>
  <c r="AA98" i="1"/>
  <c r="Z98" i="1"/>
  <c r="Y98" i="1"/>
  <c r="AK98" i="1" s="1"/>
  <c r="X98" i="1"/>
  <c r="W98" i="1"/>
  <c r="V98" i="1"/>
  <c r="U98" i="1"/>
  <c r="T98" i="1"/>
  <c r="S98" i="1"/>
  <c r="R98" i="1"/>
  <c r="Q98" i="1"/>
  <c r="O98" i="1"/>
  <c r="N98" i="1"/>
  <c r="M98" i="1"/>
  <c r="L98" i="1"/>
  <c r="K98" i="1"/>
  <c r="H98" i="1"/>
  <c r="G98" i="1"/>
  <c r="F98" i="1"/>
  <c r="E98" i="1"/>
  <c r="C98" i="1"/>
  <c r="C98" i="4" s="1"/>
  <c r="BD97" i="1"/>
  <c r="AZ97" i="1"/>
  <c r="AN97" i="1"/>
  <c r="AM97" i="1"/>
  <c r="AL97" i="1"/>
  <c r="AF97" i="1"/>
  <c r="AE97" i="1"/>
  <c r="AD97" i="1"/>
  <c r="AC97" i="1"/>
  <c r="AB97" i="1"/>
  <c r="AA97" i="1"/>
  <c r="Z97" i="1"/>
  <c r="Y97" i="1"/>
  <c r="AK97" i="1" s="1"/>
  <c r="X97" i="1"/>
  <c r="W97" i="1"/>
  <c r="V97" i="1"/>
  <c r="U97" i="1"/>
  <c r="T97" i="1"/>
  <c r="S97" i="1"/>
  <c r="R97" i="1"/>
  <c r="Q97" i="1"/>
  <c r="O97" i="1"/>
  <c r="N97" i="1"/>
  <c r="M97" i="1"/>
  <c r="L97" i="1"/>
  <c r="K97" i="1"/>
  <c r="H97" i="1"/>
  <c r="G97" i="1"/>
  <c r="F97" i="1"/>
  <c r="E97" i="1"/>
  <c r="C97" i="1"/>
  <c r="C97" i="4" s="1"/>
  <c r="BD96" i="1"/>
  <c r="AZ96" i="1"/>
  <c r="AN96" i="1"/>
  <c r="AM96" i="1"/>
  <c r="AL96" i="1"/>
  <c r="AF96" i="1"/>
  <c r="AE96" i="1"/>
  <c r="AD96" i="1"/>
  <c r="AC96" i="1"/>
  <c r="AB96" i="1"/>
  <c r="AA96" i="1"/>
  <c r="Z96" i="1"/>
  <c r="Y96" i="1"/>
  <c r="AI96" i="1" s="1"/>
  <c r="X96" i="1"/>
  <c r="W96" i="1"/>
  <c r="V96" i="1"/>
  <c r="U96" i="1"/>
  <c r="T96" i="1"/>
  <c r="S96" i="1"/>
  <c r="R96" i="1"/>
  <c r="Q96" i="1"/>
  <c r="O96" i="1"/>
  <c r="N96" i="1"/>
  <c r="M96" i="1"/>
  <c r="L96" i="1"/>
  <c r="K96" i="1"/>
  <c r="H96" i="1"/>
  <c r="G96" i="1"/>
  <c r="F96" i="1"/>
  <c r="E96" i="1"/>
  <c r="C96" i="1"/>
  <c r="C96" i="4" s="1"/>
  <c r="BD95" i="1"/>
  <c r="AZ95" i="1"/>
  <c r="AN95" i="1"/>
  <c r="AM95" i="1"/>
  <c r="AL95" i="1"/>
  <c r="AF95" i="1"/>
  <c r="AE95" i="1"/>
  <c r="AD95" i="1"/>
  <c r="AC95" i="1"/>
  <c r="AB95" i="1"/>
  <c r="AA95" i="1"/>
  <c r="Z95" i="1"/>
  <c r="Y95" i="1"/>
  <c r="AK95" i="1" s="1"/>
  <c r="X95" i="1"/>
  <c r="W95" i="1"/>
  <c r="V95" i="1"/>
  <c r="U95" i="1"/>
  <c r="T95" i="1"/>
  <c r="S95" i="1"/>
  <c r="R95" i="1"/>
  <c r="Q95" i="1"/>
  <c r="O95" i="1"/>
  <c r="N95" i="1"/>
  <c r="M95" i="1"/>
  <c r="L95" i="1"/>
  <c r="K95" i="1"/>
  <c r="H95" i="1"/>
  <c r="G95" i="1"/>
  <c r="F95" i="1"/>
  <c r="E95" i="1"/>
  <c r="C95" i="1"/>
  <c r="C95" i="4" s="1"/>
  <c r="BD94" i="1"/>
  <c r="AZ94" i="1"/>
  <c r="AN94" i="1"/>
  <c r="AM94" i="1"/>
  <c r="AL94" i="1"/>
  <c r="AF94" i="1"/>
  <c r="AE94" i="1"/>
  <c r="AD94" i="1"/>
  <c r="AC94" i="1"/>
  <c r="AB94" i="1"/>
  <c r="AA94" i="1"/>
  <c r="Z94" i="1"/>
  <c r="Y94" i="1"/>
  <c r="AK94" i="1" s="1"/>
  <c r="X94" i="1"/>
  <c r="W94" i="1"/>
  <c r="V94" i="1"/>
  <c r="U94" i="1"/>
  <c r="T94" i="1"/>
  <c r="S94" i="1"/>
  <c r="R94" i="1"/>
  <c r="Q94" i="1"/>
  <c r="O94" i="1"/>
  <c r="N94" i="1"/>
  <c r="M94" i="1"/>
  <c r="L94" i="1"/>
  <c r="K94" i="1"/>
  <c r="H94" i="1"/>
  <c r="G94" i="1"/>
  <c r="F94" i="1"/>
  <c r="E94" i="1"/>
  <c r="C94" i="1"/>
  <c r="C94" i="4" s="1"/>
  <c r="BD93" i="1"/>
  <c r="AZ93" i="1"/>
  <c r="AN93" i="1"/>
  <c r="AM93" i="1"/>
  <c r="AL93" i="1"/>
  <c r="AF93" i="1"/>
  <c r="AE93" i="1"/>
  <c r="AD93" i="1"/>
  <c r="AC93" i="1"/>
  <c r="AB93" i="1"/>
  <c r="AA93" i="1"/>
  <c r="Z93" i="1"/>
  <c r="Y93" i="1"/>
  <c r="AK93" i="1" s="1"/>
  <c r="X93" i="1"/>
  <c r="W93" i="1"/>
  <c r="V93" i="1"/>
  <c r="U93" i="1"/>
  <c r="T93" i="1"/>
  <c r="S93" i="1"/>
  <c r="R93" i="1"/>
  <c r="Q93" i="1"/>
  <c r="O93" i="1"/>
  <c r="N93" i="1"/>
  <c r="M93" i="1"/>
  <c r="L93" i="1"/>
  <c r="K93" i="1"/>
  <c r="H93" i="1"/>
  <c r="G93" i="1"/>
  <c r="F93" i="1"/>
  <c r="E93" i="1"/>
  <c r="C93" i="1"/>
  <c r="C93" i="4" s="1"/>
  <c r="BD92" i="1"/>
  <c r="AZ92" i="1"/>
  <c r="AN92" i="1"/>
  <c r="AM92" i="1"/>
  <c r="AL92" i="1"/>
  <c r="AF92" i="1"/>
  <c r="AE92" i="1"/>
  <c r="AD92" i="1"/>
  <c r="AC92" i="1"/>
  <c r="AB92" i="1"/>
  <c r="AA92" i="1"/>
  <c r="Z92" i="1"/>
  <c r="Y92" i="1"/>
  <c r="AI92" i="1" s="1"/>
  <c r="X92" i="1"/>
  <c r="W92" i="1"/>
  <c r="V92" i="1"/>
  <c r="U92" i="1"/>
  <c r="T92" i="1"/>
  <c r="S92" i="1"/>
  <c r="R92" i="1"/>
  <c r="Q92" i="1"/>
  <c r="O92" i="1"/>
  <c r="N92" i="1"/>
  <c r="M92" i="1"/>
  <c r="L92" i="1"/>
  <c r="K92" i="1"/>
  <c r="H92" i="1"/>
  <c r="G92" i="1"/>
  <c r="F92" i="1"/>
  <c r="E92" i="1"/>
  <c r="C92" i="1"/>
  <c r="C92" i="4" s="1"/>
  <c r="BD91" i="1"/>
  <c r="AZ91" i="1"/>
  <c r="AN91" i="1"/>
  <c r="AM91" i="1"/>
  <c r="AL91" i="1"/>
  <c r="AF91" i="1"/>
  <c r="AE91" i="1"/>
  <c r="AD91" i="1"/>
  <c r="AC91" i="1"/>
  <c r="AB91" i="1"/>
  <c r="AA91" i="1"/>
  <c r="Z91" i="1"/>
  <c r="Y91" i="1"/>
  <c r="AK91" i="1" s="1"/>
  <c r="X91" i="1"/>
  <c r="W91" i="1"/>
  <c r="V91" i="1"/>
  <c r="U91" i="1"/>
  <c r="T91" i="1"/>
  <c r="S91" i="1"/>
  <c r="R91" i="1"/>
  <c r="Q91" i="1"/>
  <c r="O91" i="1"/>
  <c r="N91" i="1"/>
  <c r="M91" i="1"/>
  <c r="L91" i="1"/>
  <c r="K91" i="1"/>
  <c r="H91" i="1"/>
  <c r="G91" i="1"/>
  <c r="F91" i="1"/>
  <c r="E91" i="1"/>
  <c r="C91" i="1"/>
  <c r="C91" i="4" s="1"/>
  <c r="BD90" i="1"/>
  <c r="AZ90" i="1"/>
  <c r="AN90" i="1"/>
  <c r="AM90" i="1"/>
  <c r="AL90" i="1"/>
  <c r="AF90" i="1"/>
  <c r="AE90" i="1"/>
  <c r="AD90" i="1"/>
  <c r="AC90" i="1"/>
  <c r="AB90" i="1"/>
  <c r="AA90" i="1"/>
  <c r="Z90" i="1"/>
  <c r="Y90" i="1"/>
  <c r="AK90" i="1" s="1"/>
  <c r="X90" i="1"/>
  <c r="W90" i="1"/>
  <c r="V90" i="1"/>
  <c r="U90" i="1"/>
  <c r="T90" i="1"/>
  <c r="S90" i="1"/>
  <c r="R90" i="1"/>
  <c r="Q90" i="1"/>
  <c r="O90" i="1"/>
  <c r="N90" i="1"/>
  <c r="M90" i="1"/>
  <c r="L90" i="1"/>
  <c r="K90" i="1"/>
  <c r="H90" i="1"/>
  <c r="G90" i="1"/>
  <c r="F90" i="1"/>
  <c r="E90" i="1"/>
  <c r="C90" i="1"/>
  <c r="C90" i="4" s="1"/>
  <c r="AZ89" i="1"/>
  <c r="AN89" i="1"/>
  <c r="AM89" i="1"/>
  <c r="AL89" i="1"/>
  <c r="AF89" i="1"/>
  <c r="AE89" i="1"/>
  <c r="AD89" i="1"/>
  <c r="AC89" i="1"/>
  <c r="AB89" i="1"/>
  <c r="AA89" i="1"/>
  <c r="Z89" i="1"/>
  <c r="Y89" i="1"/>
  <c r="AK89" i="1" s="1"/>
  <c r="X89" i="1"/>
  <c r="W89" i="1"/>
  <c r="V89" i="1"/>
  <c r="U89" i="1"/>
  <c r="T89" i="1"/>
  <c r="S89" i="1"/>
  <c r="R89" i="1"/>
  <c r="Q89" i="1"/>
  <c r="O89" i="1"/>
  <c r="N89" i="1"/>
  <c r="M89" i="1"/>
  <c r="L89" i="1"/>
  <c r="K89" i="1"/>
  <c r="H89" i="1"/>
  <c r="G89" i="1"/>
  <c r="F89" i="1"/>
  <c r="E89" i="1"/>
  <c r="C89" i="1"/>
  <c r="C89" i="4" s="1"/>
  <c r="AZ88" i="1"/>
  <c r="AN88" i="1"/>
  <c r="AM88" i="1"/>
  <c r="AL88" i="1"/>
  <c r="AF88" i="1"/>
  <c r="AE88" i="1"/>
  <c r="AD88" i="1"/>
  <c r="AC88" i="1"/>
  <c r="AB88" i="1"/>
  <c r="AA88" i="1"/>
  <c r="Z88" i="1"/>
  <c r="Y88" i="1"/>
  <c r="AK88" i="1" s="1"/>
  <c r="X88" i="1"/>
  <c r="W88" i="1"/>
  <c r="V88" i="1"/>
  <c r="U88" i="1"/>
  <c r="T88" i="1"/>
  <c r="S88" i="1"/>
  <c r="R88" i="1"/>
  <c r="Q88" i="1"/>
  <c r="O88" i="1"/>
  <c r="N88" i="1"/>
  <c r="M88" i="1"/>
  <c r="L88" i="1"/>
  <c r="K88" i="1"/>
  <c r="H88" i="1"/>
  <c r="G88" i="1"/>
  <c r="F88" i="1"/>
  <c r="E88" i="1"/>
  <c r="C88" i="1"/>
  <c r="C88" i="4" s="1"/>
  <c r="AZ87" i="1"/>
  <c r="AN87" i="1"/>
  <c r="AM87" i="1"/>
  <c r="AL87" i="1"/>
  <c r="AF87" i="1"/>
  <c r="AE87" i="1"/>
  <c r="AD87" i="1"/>
  <c r="AC87" i="1"/>
  <c r="AB87" i="1"/>
  <c r="AA87" i="1"/>
  <c r="Z87" i="1"/>
  <c r="Y87" i="1"/>
  <c r="AK87" i="1" s="1"/>
  <c r="X87" i="1"/>
  <c r="W87" i="1"/>
  <c r="V87" i="1"/>
  <c r="U87" i="1"/>
  <c r="T87" i="1"/>
  <c r="S87" i="1"/>
  <c r="R87" i="1"/>
  <c r="Q87" i="1"/>
  <c r="O87" i="1"/>
  <c r="N87" i="1"/>
  <c r="M87" i="1"/>
  <c r="L87" i="1"/>
  <c r="K87" i="1"/>
  <c r="H87" i="1"/>
  <c r="G87" i="1"/>
  <c r="F87" i="1"/>
  <c r="E87" i="1"/>
  <c r="C87" i="1"/>
  <c r="C87" i="4" s="1"/>
  <c r="AZ86" i="1"/>
  <c r="AN86" i="1"/>
  <c r="AM86" i="1"/>
  <c r="AL86" i="1"/>
  <c r="AF86" i="1"/>
  <c r="AE86" i="1"/>
  <c r="AD86" i="1"/>
  <c r="AC86" i="1"/>
  <c r="AB86" i="1"/>
  <c r="AA86" i="1"/>
  <c r="Z86" i="1"/>
  <c r="Y86" i="1"/>
  <c r="AK86" i="1" s="1"/>
  <c r="X86" i="1"/>
  <c r="W86" i="1"/>
  <c r="V86" i="1"/>
  <c r="U86" i="1"/>
  <c r="T86" i="1"/>
  <c r="S86" i="1"/>
  <c r="R86" i="1"/>
  <c r="Q86" i="1"/>
  <c r="O86" i="1"/>
  <c r="N86" i="1"/>
  <c r="M86" i="1"/>
  <c r="L86" i="1"/>
  <c r="K86" i="1"/>
  <c r="H86" i="1"/>
  <c r="G86" i="1"/>
  <c r="F86" i="1"/>
  <c r="E86" i="1"/>
  <c r="C86" i="1"/>
  <c r="C86" i="4" s="1"/>
  <c r="AZ85" i="1"/>
  <c r="AN85" i="1"/>
  <c r="AM85" i="1"/>
  <c r="AL85" i="1"/>
  <c r="AF85" i="1"/>
  <c r="AE85" i="1"/>
  <c r="AD85" i="1"/>
  <c r="AC85" i="1"/>
  <c r="AB85" i="1"/>
  <c r="AA85" i="1"/>
  <c r="Z85" i="1"/>
  <c r="Y85" i="1"/>
  <c r="AK85" i="1" s="1"/>
  <c r="X85" i="1"/>
  <c r="W85" i="1"/>
  <c r="V85" i="1"/>
  <c r="U85" i="1"/>
  <c r="T85" i="1"/>
  <c r="S85" i="1"/>
  <c r="R85" i="1"/>
  <c r="Q85" i="1"/>
  <c r="O85" i="1"/>
  <c r="N85" i="1"/>
  <c r="M85" i="1"/>
  <c r="L85" i="1"/>
  <c r="K85" i="1"/>
  <c r="H85" i="1"/>
  <c r="G85" i="1"/>
  <c r="F85" i="1"/>
  <c r="E85" i="1"/>
  <c r="C85" i="1"/>
  <c r="C85" i="4" s="1"/>
  <c r="AZ84" i="1"/>
  <c r="AN84" i="1"/>
  <c r="AM84" i="1"/>
  <c r="AL84" i="1"/>
  <c r="AF84" i="1"/>
  <c r="AE84" i="1"/>
  <c r="AD84" i="1"/>
  <c r="AC84" i="1"/>
  <c r="AB84" i="1"/>
  <c r="AA84" i="1"/>
  <c r="Z84" i="1"/>
  <c r="Y84" i="1"/>
  <c r="AK84" i="1" s="1"/>
  <c r="X84" i="1"/>
  <c r="W84" i="1"/>
  <c r="V84" i="1"/>
  <c r="U84" i="1"/>
  <c r="T84" i="1"/>
  <c r="S84" i="1"/>
  <c r="R84" i="1"/>
  <c r="Q84" i="1"/>
  <c r="O84" i="1"/>
  <c r="N84" i="1"/>
  <c r="M84" i="1"/>
  <c r="L84" i="1"/>
  <c r="K84" i="1"/>
  <c r="H84" i="1"/>
  <c r="G84" i="1"/>
  <c r="F84" i="1"/>
  <c r="E84" i="1"/>
  <c r="C84" i="1"/>
  <c r="C84" i="4" s="1"/>
  <c r="AZ83" i="1"/>
  <c r="AN83" i="1"/>
  <c r="AM83" i="1"/>
  <c r="AL83" i="1"/>
  <c r="AF83" i="1"/>
  <c r="AE83" i="1"/>
  <c r="AD83" i="1"/>
  <c r="AC83" i="1"/>
  <c r="AB83" i="1"/>
  <c r="AA83" i="1"/>
  <c r="Z83" i="1"/>
  <c r="Y83" i="1"/>
  <c r="AK83" i="1" s="1"/>
  <c r="X83" i="1"/>
  <c r="W83" i="1"/>
  <c r="V83" i="1"/>
  <c r="U83" i="1"/>
  <c r="T83" i="1"/>
  <c r="S83" i="1"/>
  <c r="R83" i="1"/>
  <c r="Q83" i="1"/>
  <c r="O83" i="1"/>
  <c r="N83" i="1"/>
  <c r="M83" i="1"/>
  <c r="L83" i="1"/>
  <c r="K83" i="1"/>
  <c r="H83" i="1"/>
  <c r="G83" i="1"/>
  <c r="F83" i="1"/>
  <c r="E83" i="1"/>
  <c r="C83" i="1"/>
  <c r="C83" i="4" s="1"/>
  <c r="AZ82" i="1"/>
  <c r="AN82" i="1"/>
  <c r="AM82" i="1"/>
  <c r="AL82" i="1"/>
  <c r="AF82" i="1"/>
  <c r="AE82" i="1"/>
  <c r="AD82" i="1"/>
  <c r="AC82" i="1"/>
  <c r="AB82" i="1"/>
  <c r="AA82" i="1"/>
  <c r="Z82" i="1"/>
  <c r="Y82" i="1"/>
  <c r="AK82" i="1" s="1"/>
  <c r="X82" i="1"/>
  <c r="W82" i="1"/>
  <c r="V82" i="1"/>
  <c r="U82" i="1"/>
  <c r="T82" i="1"/>
  <c r="S82" i="1"/>
  <c r="R82" i="1"/>
  <c r="Q82" i="1"/>
  <c r="O82" i="1"/>
  <c r="N82" i="1"/>
  <c r="M82" i="1"/>
  <c r="L82" i="1"/>
  <c r="K82" i="1"/>
  <c r="H82" i="1"/>
  <c r="G82" i="1"/>
  <c r="F82" i="1"/>
  <c r="E82" i="1"/>
  <c r="C82" i="1"/>
  <c r="C82" i="4" s="1"/>
  <c r="AN81" i="1"/>
  <c r="AM81" i="1"/>
  <c r="AL81" i="1"/>
  <c r="AF81" i="1"/>
  <c r="AE81" i="1"/>
  <c r="AD81" i="1"/>
  <c r="AC81" i="1"/>
  <c r="AB81" i="1"/>
  <c r="AA81" i="1"/>
  <c r="Z81" i="1"/>
  <c r="Y81" i="1"/>
  <c r="AI81" i="1" s="1"/>
  <c r="X81" i="1"/>
  <c r="W81" i="1"/>
  <c r="V81" i="1"/>
  <c r="U81" i="1"/>
  <c r="T81" i="1"/>
  <c r="S81" i="1"/>
  <c r="R81" i="1"/>
  <c r="Q81" i="1"/>
  <c r="O81" i="1"/>
  <c r="N81" i="1"/>
  <c r="M81" i="1"/>
  <c r="L81" i="1"/>
  <c r="K81" i="1"/>
  <c r="H81" i="1"/>
  <c r="G81" i="1"/>
  <c r="F81" i="1"/>
  <c r="E81" i="1"/>
  <c r="C81" i="1"/>
  <c r="C81" i="4" s="1"/>
  <c r="AN80" i="1"/>
  <c r="AM80" i="1"/>
  <c r="AL80" i="1"/>
  <c r="AF80" i="1"/>
  <c r="AE80" i="1"/>
  <c r="AD80" i="1"/>
  <c r="AC80" i="1"/>
  <c r="AB80" i="1"/>
  <c r="AA80" i="1"/>
  <c r="Z80" i="1"/>
  <c r="Y80" i="1"/>
  <c r="AI80" i="1" s="1"/>
  <c r="X80" i="1"/>
  <c r="W80" i="1"/>
  <c r="V80" i="1"/>
  <c r="U80" i="1"/>
  <c r="T80" i="1"/>
  <c r="S80" i="1"/>
  <c r="R80" i="1"/>
  <c r="Q80" i="1"/>
  <c r="O80" i="1"/>
  <c r="N80" i="1"/>
  <c r="M80" i="1"/>
  <c r="L80" i="1"/>
  <c r="K80" i="1"/>
  <c r="H80" i="1"/>
  <c r="G80" i="1"/>
  <c r="F80" i="1"/>
  <c r="E80" i="1"/>
  <c r="C80" i="1"/>
  <c r="C80" i="4" s="1"/>
  <c r="BD79" i="1"/>
  <c r="AZ79" i="1"/>
  <c r="AN79" i="1"/>
  <c r="AM79" i="1"/>
  <c r="AL79" i="1"/>
  <c r="AF79" i="1"/>
  <c r="AE79" i="1"/>
  <c r="AD79" i="1"/>
  <c r="AC79" i="1"/>
  <c r="AB79" i="1"/>
  <c r="AA79" i="1"/>
  <c r="Z79" i="1"/>
  <c r="Y79" i="1"/>
  <c r="AI79" i="1" s="1"/>
  <c r="X79" i="1"/>
  <c r="W79" i="1"/>
  <c r="V79" i="1"/>
  <c r="U79" i="1"/>
  <c r="T79" i="1"/>
  <c r="S79" i="1"/>
  <c r="R79" i="1"/>
  <c r="Q79" i="1"/>
  <c r="O79" i="1"/>
  <c r="N79" i="1"/>
  <c r="M79" i="1"/>
  <c r="L79" i="1"/>
  <c r="K79" i="1"/>
  <c r="H79" i="1"/>
  <c r="G79" i="1"/>
  <c r="F79" i="1"/>
  <c r="E79" i="1"/>
  <c r="C79" i="1"/>
  <c r="C79" i="4" s="1"/>
  <c r="BD78" i="1"/>
  <c r="AZ78" i="1"/>
  <c r="AN78" i="1"/>
  <c r="AM78" i="1"/>
  <c r="AL78" i="1"/>
  <c r="AF78" i="1"/>
  <c r="AE78" i="1"/>
  <c r="AD78" i="1"/>
  <c r="AC78" i="1"/>
  <c r="AB78" i="1"/>
  <c r="AA78" i="1"/>
  <c r="Z78" i="1"/>
  <c r="Y78" i="1"/>
  <c r="AK78" i="1" s="1"/>
  <c r="X78" i="1"/>
  <c r="W78" i="1"/>
  <c r="V78" i="1"/>
  <c r="U78" i="1"/>
  <c r="T78" i="1"/>
  <c r="S78" i="1"/>
  <c r="R78" i="1"/>
  <c r="Q78" i="1"/>
  <c r="O78" i="1"/>
  <c r="N78" i="1"/>
  <c r="M78" i="1"/>
  <c r="L78" i="1"/>
  <c r="K78" i="1"/>
  <c r="H78" i="1"/>
  <c r="G78" i="1"/>
  <c r="F78" i="1"/>
  <c r="E78" i="1"/>
  <c r="C78" i="1"/>
  <c r="C78" i="4" s="1"/>
  <c r="BD77" i="1"/>
  <c r="AZ77" i="1"/>
  <c r="AN77" i="1"/>
  <c r="AM77" i="1"/>
  <c r="AL77" i="1"/>
  <c r="AF77" i="1"/>
  <c r="AE77" i="1"/>
  <c r="AD77" i="1"/>
  <c r="AC77" i="1"/>
  <c r="AB77" i="1"/>
  <c r="AA77" i="1"/>
  <c r="Z77" i="1"/>
  <c r="Y77" i="1"/>
  <c r="AK77" i="1" s="1"/>
  <c r="X77" i="1"/>
  <c r="W77" i="1"/>
  <c r="V77" i="1"/>
  <c r="U77" i="1"/>
  <c r="T77" i="1"/>
  <c r="S77" i="1"/>
  <c r="R77" i="1"/>
  <c r="Q77" i="1"/>
  <c r="O77" i="1"/>
  <c r="N77" i="1"/>
  <c r="M77" i="1"/>
  <c r="L77" i="1"/>
  <c r="K77" i="1"/>
  <c r="H77" i="1"/>
  <c r="G77" i="1"/>
  <c r="F77" i="1"/>
  <c r="E77" i="1"/>
  <c r="C77" i="1"/>
  <c r="C77" i="4" s="1"/>
  <c r="BD76" i="1"/>
  <c r="AZ76" i="1"/>
  <c r="AN76" i="1"/>
  <c r="AM76" i="1"/>
  <c r="AL76" i="1"/>
  <c r="AF76" i="1"/>
  <c r="AE76" i="1"/>
  <c r="AD76" i="1"/>
  <c r="AC76" i="1"/>
  <c r="AB76" i="1"/>
  <c r="AA76" i="1"/>
  <c r="Z76" i="1"/>
  <c r="Y76" i="1"/>
  <c r="AI76" i="1" s="1"/>
  <c r="X76" i="1"/>
  <c r="W76" i="1"/>
  <c r="V76" i="1"/>
  <c r="U76" i="1"/>
  <c r="T76" i="1"/>
  <c r="S76" i="1"/>
  <c r="R76" i="1"/>
  <c r="Q76" i="1"/>
  <c r="O76" i="1"/>
  <c r="N76" i="1"/>
  <c r="M76" i="1"/>
  <c r="L76" i="1"/>
  <c r="K76" i="1"/>
  <c r="H76" i="1"/>
  <c r="G76" i="1"/>
  <c r="F76" i="1"/>
  <c r="E76" i="1"/>
  <c r="C76" i="1"/>
  <c r="C76" i="4" s="1"/>
  <c r="BD75" i="1"/>
  <c r="AZ75" i="1"/>
  <c r="AN75" i="1"/>
  <c r="AM75" i="1"/>
  <c r="AL75" i="1"/>
  <c r="AF75" i="1"/>
  <c r="AE75" i="1"/>
  <c r="AD75" i="1"/>
  <c r="AC75" i="1"/>
  <c r="AB75" i="1"/>
  <c r="AA75" i="1"/>
  <c r="Z75" i="1"/>
  <c r="Y75" i="1"/>
  <c r="AI75" i="1" s="1"/>
  <c r="X75" i="1"/>
  <c r="W75" i="1"/>
  <c r="V75" i="1"/>
  <c r="U75" i="1"/>
  <c r="T75" i="1"/>
  <c r="S75" i="1"/>
  <c r="R75" i="1"/>
  <c r="Q75" i="1"/>
  <c r="O75" i="1"/>
  <c r="N75" i="1"/>
  <c r="M75" i="1"/>
  <c r="L75" i="1"/>
  <c r="K75" i="1"/>
  <c r="H75" i="1"/>
  <c r="G75" i="1"/>
  <c r="F75" i="1"/>
  <c r="E75" i="1"/>
  <c r="C75" i="1"/>
  <c r="C75" i="4" s="1"/>
  <c r="BD74" i="1"/>
  <c r="AZ74" i="1"/>
  <c r="AN74" i="1"/>
  <c r="AM74" i="1"/>
  <c r="AL74" i="1"/>
  <c r="AF74" i="1"/>
  <c r="AE74" i="1"/>
  <c r="AD74" i="1"/>
  <c r="AC74" i="1"/>
  <c r="AB74" i="1"/>
  <c r="AA74" i="1"/>
  <c r="Z74" i="1"/>
  <c r="Y74" i="1"/>
  <c r="AK74" i="1" s="1"/>
  <c r="X74" i="1"/>
  <c r="W74" i="1"/>
  <c r="V74" i="1"/>
  <c r="U74" i="1"/>
  <c r="T74" i="1"/>
  <c r="S74" i="1"/>
  <c r="R74" i="1"/>
  <c r="Q74" i="1"/>
  <c r="O74" i="1"/>
  <c r="N74" i="1"/>
  <c r="M74" i="1"/>
  <c r="L74" i="1"/>
  <c r="K74" i="1"/>
  <c r="H74" i="1"/>
  <c r="G74" i="1"/>
  <c r="F74" i="1"/>
  <c r="E74" i="1"/>
  <c r="C74" i="1"/>
  <c r="C74" i="4" s="1"/>
  <c r="BD73" i="1"/>
  <c r="AZ73" i="1"/>
  <c r="AN73" i="1"/>
  <c r="AM73" i="1"/>
  <c r="AL73" i="1"/>
  <c r="AF73" i="1"/>
  <c r="AE73" i="1"/>
  <c r="AD73" i="1"/>
  <c r="AC73" i="1"/>
  <c r="AB73" i="1"/>
  <c r="AA73" i="1"/>
  <c r="Z73" i="1"/>
  <c r="Y73" i="1"/>
  <c r="AK73" i="1" s="1"/>
  <c r="X73" i="1"/>
  <c r="W73" i="1"/>
  <c r="V73" i="1"/>
  <c r="U73" i="1"/>
  <c r="T73" i="1"/>
  <c r="S73" i="1"/>
  <c r="R73" i="1"/>
  <c r="Q73" i="1"/>
  <c r="O73" i="1"/>
  <c r="N73" i="1"/>
  <c r="M73" i="1"/>
  <c r="L73" i="1"/>
  <c r="K73" i="1"/>
  <c r="H73" i="1"/>
  <c r="G73" i="1"/>
  <c r="F73" i="1"/>
  <c r="E73" i="1"/>
  <c r="C73" i="1"/>
  <c r="C73" i="4" s="1"/>
  <c r="BD72" i="1"/>
  <c r="AZ72" i="1"/>
  <c r="AN72" i="1"/>
  <c r="AM72" i="1"/>
  <c r="AL72" i="1"/>
  <c r="AF72" i="1"/>
  <c r="AE72" i="1"/>
  <c r="AD72" i="1"/>
  <c r="AC72" i="1"/>
  <c r="AB72" i="1"/>
  <c r="AA72" i="1"/>
  <c r="Z72" i="1"/>
  <c r="Y72" i="1"/>
  <c r="AI72" i="1" s="1"/>
  <c r="X72" i="1"/>
  <c r="W72" i="1"/>
  <c r="V72" i="1"/>
  <c r="U72" i="1"/>
  <c r="T72" i="1"/>
  <c r="S72" i="1"/>
  <c r="R72" i="1"/>
  <c r="Q72" i="1"/>
  <c r="O72" i="1"/>
  <c r="N72" i="1"/>
  <c r="M72" i="1"/>
  <c r="L72" i="1"/>
  <c r="K72" i="1"/>
  <c r="H72" i="1"/>
  <c r="G72" i="1"/>
  <c r="F72" i="1"/>
  <c r="E72" i="1"/>
  <c r="C72" i="1"/>
  <c r="C72" i="4" s="1"/>
  <c r="BD71" i="1"/>
  <c r="AZ71" i="1"/>
  <c r="AN71" i="1"/>
  <c r="AM71" i="1"/>
  <c r="AL71" i="1"/>
  <c r="AF71" i="1"/>
  <c r="AE71" i="1"/>
  <c r="AD71" i="1"/>
  <c r="AC71" i="1"/>
  <c r="AB71" i="1"/>
  <c r="AA71" i="1"/>
  <c r="Z71" i="1"/>
  <c r="Y71" i="1"/>
  <c r="AI71" i="1" s="1"/>
  <c r="X71" i="1"/>
  <c r="W71" i="1"/>
  <c r="V71" i="1"/>
  <c r="U71" i="1"/>
  <c r="T71" i="1"/>
  <c r="S71" i="1"/>
  <c r="R71" i="1"/>
  <c r="Q71" i="1"/>
  <c r="O71" i="1"/>
  <c r="N71" i="1"/>
  <c r="M71" i="1"/>
  <c r="L71" i="1"/>
  <c r="K71" i="1"/>
  <c r="H71" i="1"/>
  <c r="G71" i="1"/>
  <c r="F71" i="1"/>
  <c r="E71" i="1"/>
  <c r="C71" i="1"/>
  <c r="C71" i="4" s="1"/>
  <c r="BD70" i="1"/>
  <c r="AZ70" i="1"/>
  <c r="AN70" i="1"/>
  <c r="AM70" i="1"/>
  <c r="AL70" i="1"/>
  <c r="AF70" i="1"/>
  <c r="AE70" i="1"/>
  <c r="AD70" i="1"/>
  <c r="AC70" i="1"/>
  <c r="AB70" i="1"/>
  <c r="AA70" i="1"/>
  <c r="Z70" i="1"/>
  <c r="Y70" i="1"/>
  <c r="AK70" i="1" s="1"/>
  <c r="X70" i="1"/>
  <c r="W70" i="1"/>
  <c r="V70" i="1"/>
  <c r="U70" i="1"/>
  <c r="T70" i="1"/>
  <c r="S70" i="1"/>
  <c r="R70" i="1"/>
  <c r="Q70" i="1"/>
  <c r="O70" i="1"/>
  <c r="N70" i="1"/>
  <c r="M70" i="1"/>
  <c r="L70" i="1"/>
  <c r="K70" i="1"/>
  <c r="H70" i="1"/>
  <c r="G70" i="1"/>
  <c r="F70" i="1"/>
  <c r="E70" i="1"/>
  <c r="C70" i="1"/>
  <c r="C70" i="4" s="1"/>
  <c r="BD69" i="1"/>
  <c r="AZ69" i="1"/>
  <c r="AN69" i="1"/>
  <c r="AM69" i="1"/>
  <c r="AL69" i="1"/>
  <c r="AF69" i="1"/>
  <c r="AE69" i="1"/>
  <c r="AD69" i="1"/>
  <c r="AC69" i="1"/>
  <c r="AB69" i="1"/>
  <c r="AA69" i="1"/>
  <c r="Z69" i="1"/>
  <c r="Y69" i="1"/>
  <c r="AK69" i="1" s="1"/>
  <c r="X69" i="1"/>
  <c r="W69" i="1"/>
  <c r="V69" i="1"/>
  <c r="U69" i="1"/>
  <c r="T69" i="1"/>
  <c r="S69" i="1"/>
  <c r="R69" i="1"/>
  <c r="Q69" i="1"/>
  <c r="O69" i="1"/>
  <c r="N69" i="1"/>
  <c r="M69" i="1"/>
  <c r="L69" i="1"/>
  <c r="K69" i="1"/>
  <c r="H69" i="1"/>
  <c r="G69" i="1"/>
  <c r="F69" i="1"/>
  <c r="E69" i="1"/>
  <c r="C69" i="1"/>
  <c r="C69" i="4" s="1"/>
  <c r="BD68" i="1"/>
  <c r="AZ68" i="1"/>
  <c r="AN68" i="1"/>
  <c r="AM68" i="1"/>
  <c r="AL68" i="1"/>
  <c r="AF68" i="1"/>
  <c r="AE68" i="1"/>
  <c r="AD68" i="1"/>
  <c r="AC68" i="1"/>
  <c r="AB68" i="1"/>
  <c r="AA68" i="1"/>
  <c r="Z68" i="1"/>
  <c r="Y68" i="1"/>
  <c r="AI68" i="1" s="1"/>
  <c r="X68" i="1"/>
  <c r="W68" i="1"/>
  <c r="V68" i="1"/>
  <c r="U68" i="1"/>
  <c r="T68" i="1"/>
  <c r="S68" i="1"/>
  <c r="R68" i="1"/>
  <c r="Q68" i="1"/>
  <c r="O68" i="1"/>
  <c r="N68" i="1"/>
  <c r="M68" i="1"/>
  <c r="L68" i="1"/>
  <c r="K68" i="1"/>
  <c r="H68" i="1"/>
  <c r="G68" i="1"/>
  <c r="F68" i="1"/>
  <c r="E68" i="1"/>
  <c r="C68" i="1"/>
  <c r="C68" i="4" s="1"/>
  <c r="BD67" i="1"/>
  <c r="AZ67" i="1"/>
  <c r="AN67" i="1"/>
  <c r="AM67" i="1"/>
  <c r="AL67" i="1"/>
  <c r="AF67" i="1"/>
  <c r="AE67" i="1"/>
  <c r="AD67" i="1"/>
  <c r="AC67" i="1"/>
  <c r="AB67" i="1"/>
  <c r="AA67" i="1"/>
  <c r="Z67" i="1"/>
  <c r="Y67" i="1"/>
  <c r="AI67" i="1" s="1"/>
  <c r="X67" i="1"/>
  <c r="W67" i="1"/>
  <c r="V67" i="1"/>
  <c r="U67" i="1"/>
  <c r="T67" i="1"/>
  <c r="S67" i="1"/>
  <c r="R67" i="1"/>
  <c r="Q67" i="1"/>
  <c r="O67" i="1"/>
  <c r="N67" i="1"/>
  <c r="M67" i="1"/>
  <c r="L67" i="1"/>
  <c r="K67" i="1"/>
  <c r="H67" i="1"/>
  <c r="G67" i="1"/>
  <c r="F67" i="1"/>
  <c r="E67" i="1"/>
  <c r="C67" i="1"/>
  <c r="C67" i="4" s="1"/>
  <c r="BD66" i="1"/>
  <c r="AZ66" i="1"/>
  <c r="AN66" i="1"/>
  <c r="AM66" i="1"/>
  <c r="AL66" i="1"/>
  <c r="AF66" i="1"/>
  <c r="AE66" i="1"/>
  <c r="AD66" i="1"/>
  <c r="AC66" i="1"/>
  <c r="AB66" i="1"/>
  <c r="AA66" i="1"/>
  <c r="Z66" i="1"/>
  <c r="Y66" i="1"/>
  <c r="AK66" i="1" s="1"/>
  <c r="X66" i="1"/>
  <c r="W66" i="1"/>
  <c r="V66" i="1"/>
  <c r="U66" i="1"/>
  <c r="T66" i="1"/>
  <c r="S66" i="1"/>
  <c r="R66" i="1"/>
  <c r="Q66" i="1"/>
  <c r="O66" i="1"/>
  <c r="N66" i="1"/>
  <c r="M66" i="1"/>
  <c r="L66" i="1"/>
  <c r="K66" i="1"/>
  <c r="H66" i="1"/>
  <c r="G66" i="1"/>
  <c r="F66" i="1"/>
  <c r="E66" i="1"/>
  <c r="C66" i="1"/>
  <c r="C66" i="4" s="1"/>
  <c r="BD65" i="1"/>
  <c r="AZ65" i="1"/>
  <c r="AN65" i="1"/>
  <c r="AM65" i="1"/>
  <c r="AL65" i="1"/>
  <c r="AF65" i="1"/>
  <c r="AE65" i="1"/>
  <c r="AD65" i="1"/>
  <c r="AC65" i="1"/>
  <c r="AB65" i="1"/>
  <c r="AA65" i="1"/>
  <c r="Z65" i="1"/>
  <c r="Y65" i="1"/>
  <c r="AK65" i="1" s="1"/>
  <c r="X65" i="1"/>
  <c r="W65" i="1"/>
  <c r="V65" i="1"/>
  <c r="U65" i="1"/>
  <c r="T65" i="1"/>
  <c r="S65" i="1"/>
  <c r="R65" i="1"/>
  <c r="Q65" i="1"/>
  <c r="O65" i="1"/>
  <c r="N65" i="1"/>
  <c r="M65" i="1"/>
  <c r="L65" i="1"/>
  <c r="K65" i="1"/>
  <c r="H65" i="1"/>
  <c r="G65" i="1"/>
  <c r="F65" i="1"/>
  <c r="E65" i="1"/>
  <c r="C65" i="1"/>
  <c r="C65" i="4" s="1"/>
  <c r="BD64" i="1"/>
  <c r="AZ64" i="1"/>
  <c r="AM64" i="1"/>
  <c r="AL64" i="1"/>
  <c r="AF64" i="1"/>
  <c r="AE64" i="1"/>
  <c r="AD64" i="1"/>
  <c r="AC64" i="1"/>
  <c r="AB64" i="1"/>
  <c r="AA64" i="1"/>
  <c r="Z64" i="1"/>
  <c r="Y64" i="1"/>
  <c r="AK64" i="1" s="1"/>
  <c r="X64" i="1"/>
  <c r="W64" i="1"/>
  <c r="V64" i="1"/>
  <c r="U64" i="1"/>
  <c r="T64" i="1"/>
  <c r="S64" i="1"/>
  <c r="R64" i="1"/>
  <c r="Q64" i="1"/>
  <c r="O64" i="1"/>
  <c r="N64" i="1"/>
  <c r="M64" i="1"/>
  <c r="L64" i="1"/>
  <c r="K64" i="1"/>
  <c r="H64" i="1"/>
  <c r="G64" i="1"/>
  <c r="F64" i="1"/>
  <c r="E64" i="1"/>
  <c r="C64" i="1"/>
  <c r="C64" i="4" s="1"/>
  <c r="BD63" i="1"/>
  <c r="AZ63" i="1"/>
  <c r="AM63" i="1"/>
  <c r="AL63" i="1"/>
  <c r="AF63" i="1"/>
  <c r="AE63" i="1"/>
  <c r="AD63" i="1"/>
  <c r="AC63" i="1"/>
  <c r="AB63" i="1"/>
  <c r="AA63" i="1"/>
  <c r="Z63" i="1"/>
  <c r="Y63" i="1"/>
  <c r="AK63" i="1" s="1"/>
  <c r="X63" i="1"/>
  <c r="W63" i="1"/>
  <c r="V63" i="1"/>
  <c r="U63" i="1"/>
  <c r="T63" i="1"/>
  <c r="S63" i="1"/>
  <c r="R63" i="1"/>
  <c r="Q63" i="1"/>
  <c r="O63" i="1"/>
  <c r="N63" i="1"/>
  <c r="M63" i="1"/>
  <c r="L63" i="1"/>
  <c r="K63" i="1"/>
  <c r="H63" i="1"/>
  <c r="G63" i="1"/>
  <c r="F63" i="1"/>
  <c r="E63" i="1"/>
  <c r="C63" i="1"/>
  <c r="C63" i="4" s="1"/>
  <c r="BD62" i="1"/>
  <c r="AZ62" i="1"/>
  <c r="AM62" i="1"/>
  <c r="AL62" i="1"/>
  <c r="AF62" i="1"/>
  <c r="AE62" i="1"/>
  <c r="AD62" i="1"/>
  <c r="AC62" i="1"/>
  <c r="AB62" i="1"/>
  <c r="AA62" i="1"/>
  <c r="Z62" i="1"/>
  <c r="Y62" i="1"/>
  <c r="AK62" i="1" s="1"/>
  <c r="X62" i="1"/>
  <c r="W62" i="1"/>
  <c r="V62" i="1"/>
  <c r="U62" i="1"/>
  <c r="T62" i="1"/>
  <c r="S62" i="1"/>
  <c r="R62" i="1"/>
  <c r="Q62" i="1"/>
  <c r="O62" i="1"/>
  <c r="N62" i="1"/>
  <c r="M62" i="1"/>
  <c r="L62" i="1"/>
  <c r="K62" i="1"/>
  <c r="H62" i="1"/>
  <c r="G62" i="1"/>
  <c r="F62" i="1"/>
  <c r="E62" i="1"/>
  <c r="C62" i="1"/>
  <c r="C62" i="4" s="1"/>
  <c r="BD61" i="1"/>
  <c r="AZ61" i="1"/>
  <c r="AM61" i="1"/>
  <c r="AL61" i="1"/>
  <c r="AF61" i="1"/>
  <c r="AE61" i="1"/>
  <c r="AD61" i="1"/>
  <c r="AC61" i="1"/>
  <c r="AB61" i="1"/>
  <c r="AA61" i="1"/>
  <c r="Z61" i="1"/>
  <c r="Y61" i="1"/>
  <c r="AK61" i="1" s="1"/>
  <c r="X61" i="1"/>
  <c r="W61" i="1"/>
  <c r="V61" i="1"/>
  <c r="U61" i="1"/>
  <c r="T61" i="1"/>
  <c r="S61" i="1"/>
  <c r="R61" i="1"/>
  <c r="Q61" i="1"/>
  <c r="O61" i="1"/>
  <c r="N61" i="1"/>
  <c r="M61" i="1"/>
  <c r="L61" i="1"/>
  <c r="K61" i="1"/>
  <c r="H61" i="1"/>
  <c r="G61" i="1"/>
  <c r="F61" i="1"/>
  <c r="E61" i="1"/>
  <c r="C61" i="1"/>
  <c r="C61" i="4" s="1"/>
  <c r="BD60" i="1"/>
  <c r="AZ60" i="1"/>
  <c r="AM60" i="1"/>
  <c r="AL60" i="1"/>
  <c r="AF60" i="1"/>
  <c r="AE60" i="1"/>
  <c r="AD60" i="1"/>
  <c r="AC60" i="1"/>
  <c r="AB60" i="1"/>
  <c r="AA60" i="1"/>
  <c r="Z60" i="1"/>
  <c r="Y60" i="1"/>
  <c r="AK60" i="1" s="1"/>
  <c r="X60" i="1"/>
  <c r="W60" i="1"/>
  <c r="V60" i="1"/>
  <c r="U60" i="1"/>
  <c r="T60" i="1"/>
  <c r="S60" i="1"/>
  <c r="R60" i="1"/>
  <c r="Q60" i="1"/>
  <c r="O60" i="1"/>
  <c r="N60" i="1"/>
  <c r="M60" i="1"/>
  <c r="L60" i="1"/>
  <c r="K60" i="1"/>
  <c r="H60" i="1"/>
  <c r="G60" i="1"/>
  <c r="F60" i="1"/>
  <c r="E60" i="1"/>
  <c r="C60" i="1"/>
  <c r="C60" i="4" s="1"/>
  <c r="BD59" i="1"/>
  <c r="AZ59" i="1"/>
  <c r="AM59" i="1"/>
  <c r="AL59" i="1"/>
  <c r="AF59" i="1"/>
  <c r="AE59" i="1"/>
  <c r="AD59" i="1"/>
  <c r="AC59" i="1"/>
  <c r="AB59" i="1"/>
  <c r="AA59" i="1"/>
  <c r="Z59" i="1"/>
  <c r="Y59" i="1"/>
  <c r="AK59" i="1" s="1"/>
  <c r="X59" i="1"/>
  <c r="W59" i="1"/>
  <c r="V59" i="1"/>
  <c r="U59" i="1"/>
  <c r="T59" i="1"/>
  <c r="S59" i="1"/>
  <c r="R59" i="1"/>
  <c r="Q59" i="1"/>
  <c r="O59" i="1"/>
  <c r="N59" i="1"/>
  <c r="M59" i="1"/>
  <c r="L59" i="1"/>
  <c r="K59" i="1"/>
  <c r="H59" i="1"/>
  <c r="G59" i="1"/>
  <c r="F59" i="1"/>
  <c r="E59" i="1"/>
  <c r="C59" i="1"/>
  <c r="C59" i="4" s="1"/>
  <c r="BD58" i="1"/>
  <c r="AZ58" i="1"/>
  <c r="AM58" i="1"/>
  <c r="AL58" i="1"/>
  <c r="AF58" i="1"/>
  <c r="AE58" i="1"/>
  <c r="AD58" i="1"/>
  <c r="AC58" i="1"/>
  <c r="AB58" i="1"/>
  <c r="AA58" i="1"/>
  <c r="Z58" i="1"/>
  <c r="Y58" i="1"/>
  <c r="AK58" i="1" s="1"/>
  <c r="X58" i="1"/>
  <c r="W58" i="1"/>
  <c r="V58" i="1"/>
  <c r="U58" i="1"/>
  <c r="T58" i="1"/>
  <c r="S58" i="1"/>
  <c r="R58" i="1"/>
  <c r="Q58" i="1"/>
  <c r="O58" i="1"/>
  <c r="N58" i="1"/>
  <c r="M58" i="1"/>
  <c r="L58" i="1"/>
  <c r="K58" i="1"/>
  <c r="H58" i="1"/>
  <c r="G58" i="1"/>
  <c r="F58" i="1"/>
  <c r="E58" i="1"/>
  <c r="C58" i="1"/>
  <c r="C58" i="4" s="1"/>
  <c r="BD57" i="1"/>
  <c r="AZ57" i="1"/>
  <c r="AU57" i="1"/>
  <c r="AM57" i="1"/>
  <c r="AL57" i="1"/>
  <c r="AF57" i="1"/>
  <c r="AE57" i="1"/>
  <c r="AD57" i="1"/>
  <c r="AC57" i="1"/>
  <c r="AB57" i="1"/>
  <c r="AA57" i="1"/>
  <c r="Z57" i="1"/>
  <c r="Y57" i="1"/>
  <c r="AI57" i="1" s="1"/>
  <c r="X57" i="1"/>
  <c r="W57" i="1"/>
  <c r="V57" i="1"/>
  <c r="U57" i="1"/>
  <c r="T57" i="1"/>
  <c r="S57" i="1"/>
  <c r="R57" i="1"/>
  <c r="Q57" i="1"/>
  <c r="O57" i="1"/>
  <c r="N57" i="1"/>
  <c r="M57" i="1"/>
  <c r="L57" i="1"/>
  <c r="K57" i="1"/>
  <c r="H57" i="1"/>
  <c r="G57" i="1"/>
  <c r="F57" i="1"/>
  <c r="E57" i="1"/>
  <c r="C57" i="1"/>
  <c r="C57" i="4" s="1"/>
  <c r="BD56" i="1"/>
  <c r="AZ56" i="1"/>
  <c r="AU56" i="1"/>
  <c r="AM56" i="1"/>
  <c r="AL56" i="1"/>
  <c r="AF56" i="1"/>
  <c r="AE56" i="1"/>
  <c r="AD56" i="1"/>
  <c r="AC56" i="1"/>
  <c r="AB56" i="1"/>
  <c r="AA56" i="1"/>
  <c r="Z56" i="1"/>
  <c r="Y56" i="1"/>
  <c r="AI56" i="1" s="1"/>
  <c r="X56" i="1"/>
  <c r="W56" i="1"/>
  <c r="V56" i="1"/>
  <c r="U56" i="1"/>
  <c r="T56" i="1"/>
  <c r="S56" i="1"/>
  <c r="R56" i="1"/>
  <c r="Q56" i="1"/>
  <c r="O56" i="1"/>
  <c r="N56" i="1"/>
  <c r="M56" i="1"/>
  <c r="L56" i="1"/>
  <c r="K56" i="1"/>
  <c r="H56" i="1"/>
  <c r="G56" i="1"/>
  <c r="F56" i="1"/>
  <c r="E56" i="1"/>
  <c r="C56" i="1"/>
  <c r="C56" i="4" s="1"/>
  <c r="BD55" i="1"/>
  <c r="AZ55" i="1"/>
  <c r="AU55" i="1"/>
  <c r="AM55" i="1"/>
  <c r="AL55" i="1"/>
  <c r="AF55" i="1"/>
  <c r="AE55" i="1"/>
  <c r="AD55" i="1"/>
  <c r="AC55" i="1"/>
  <c r="AB55" i="1"/>
  <c r="AA55" i="1"/>
  <c r="Z55" i="1"/>
  <c r="Y55" i="1"/>
  <c r="AK55" i="1" s="1"/>
  <c r="X55" i="1"/>
  <c r="W55" i="1"/>
  <c r="V55" i="1"/>
  <c r="U55" i="1"/>
  <c r="T55" i="1"/>
  <c r="S55" i="1"/>
  <c r="R55" i="1"/>
  <c r="Q55" i="1"/>
  <c r="O55" i="1"/>
  <c r="N55" i="1"/>
  <c r="M55" i="1"/>
  <c r="L55" i="1"/>
  <c r="K55" i="1"/>
  <c r="H55" i="1"/>
  <c r="G55" i="1"/>
  <c r="F55" i="1"/>
  <c r="E55" i="1"/>
  <c r="C55" i="1"/>
  <c r="C55" i="4" s="1"/>
  <c r="BD54" i="1"/>
  <c r="AZ54" i="1"/>
  <c r="AU54" i="1"/>
  <c r="AM54" i="1"/>
  <c r="AL54" i="1"/>
  <c r="AF54" i="1"/>
  <c r="AE54" i="1"/>
  <c r="AD54" i="1"/>
  <c r="AC54" i="1"/>
  <c r="AB54" i="1"/>
  <c r="AA54" i="1"/>
  <c r="Z54" i="1"/>
  <c r="Y54" i="1"/>
  <c r="AK54" i="1" s="1"/>
  <c r="X54" i="1"/>
  <c r="W54" i="1"/>
  <c r="V54" i="1"/>
  <c r="U54" i="1"/>
  <c r="T54" i="1"/>
  <c r="S54" i="1"/>
  <c r="R54" i="1"/>
  <c r="Q54" i="1"/>
  <c r="O54" i="1"/>
  <c r="N54" i="1"/>
  <c r="M54" i="1"/>
  <c r="L54" i="1"/>
  <c r="K54" i="1"/>
  <c r="H54" i="1"/>
  <c r="G54" i="1"/>
  <c r="F54" i="1"/>
  <c r="E54" i="1"/>
  <c r="C54" i="1"/>
  <c r="C54" i="4" s="1"/>
  <c r="BD53" i="1"/>
  <c r="AZ53" i="1"/>
  <c r="AU53" i="1"/>
  <c r="AM53" i="1"/>
  <c r="AL53" i="1"/>
  <c r="AF53" i="1"/>
  <c r="AE53" i="1"/>
  <c r="AD53" i="1"/>
  <c r="AC53" i="1"/>
  <c r="AB53" i="1"/>
  <c r="AA53" i="1"/>
  <c r="Z53" i="1"/>
  <c r="Y53" i="1"/>
  <c r="AI53" i="1" s="1"/>
  <c r="X53" i="1"/>
  <c r="W53" i="1"/>
  <c r="V53" i="1"/>
  <c r="U53" i="1"/>
  <c r="T53" i="1"/>
  <c r="S53" i="1"/>
  <c r="R53" i="1"/>
  <c r="Q53" i="1"/>
  <c r="O53" i="1"/>
  <c r="N53" i="1"/>
  <c r="M53" i="1"/>
  <c r="L53" i="1"/>
  <c r="K53" i="1"/>
  <c r="H53" i="1"/>
  <c r="G53" i="1"/>
  <c r="F53" i="1"/>
  <c r="E53" i="1"/>
  <c r="C53" i="1"/>
  <c r="C53" i="4" s="1"/>
  <c r="BD52" i="1"/>
  <c r="AZ52" i="1"/>
  <c r="AU52" i="1"/>
  <c r="AM52" i="1"/>
  <c r="AL52" i="1"/>
  <c r="AF52" i="1"/>
  <c r="AE52" i="1"/>
  <c r="AD52" i="1"/>
  <c r="AC52" i="1"/>
  <c r="AB52" i="1"/>
  <c r="AA52" i="1"/>
  <c r="Z52" i="1"/>
  <c r="Y52" i="1"/>
  <c r="AI52" i="1" s="1"/>
  <c r="X52" i="1"/>
  <c r="W52" i="1"/>
  <c r="V52" i="1"/>
  <c r="U52" i="1"/>
  <c r="T52" i="1"/>
  <c r="S52" i="1"/>
  <c r="R52" i="1"/>
  <c r="Q52" i="1"/>
  <c r="O52" i="1"/>
  <c r="N52" i="1"/>
  <c r="M52" i="1"/>
  <c r="L52" i="1"/>
  <c r="K52" i="1"/>
  <c r="H52" i="1"/>
  <c r="G52" i="1"/>
  <c r="F52" i="1"/>
  <c r="E52" i="1"/>
  <c r="C52" i="1"/>
  <c r="C52" i="4" s="1"/>
  <c r="BD51" i="1"/>
  <c r="AZ51" i="1"/>
  <c r="AU51" i="1"/>
  <c r="AM51" i="1"/>
  <c r="AL51" i="1"/>
  <c r="AF51" i="1"/>
  <c r="AE51" i="1"/>
  <c r="AD51" i="1"/>
  <c r="AC51" i="1"/>
  <c r="AB51" i="1"/>
  <c r="AA51" i="1"/>
  <c r="Z51" i="1"/>
  <c r="Y51" i="1"/>
  <c r="AK51" i="1" s="1"/>
  <c r="X51" i="1"/>
  <c r="W51" i="1"/>
  <c r="V51" i="1"/>
  <c r="U51" i="1"/>
  <c r="T51" i="1"/>
  <c r="S51" i="1"/>
  <c r="R51" i="1"/>
  <c r="Q51" i="1"/>
  <c r="O51" i="1"/>
  <c r="N51" i="1"/>
  <c r="M51" i="1"/>
  <c r="L51" i="1"/>
  <c r="K51" i="1"/>
  <c r="H51" i="1"/>
  <c r="G51" i="1"/>
  <c r="F51" i="1"/>
  <c r="E51" i="1"/>
  <c r="C51" i="1"/>
  <c r="C51" i="4" s="1"/>
  <c r="BD50" i="1"/>
  <c r="AZ50" i="1"/>
  <c r="AU50" i="1"/>
  <c r="AM50" i="1"/>
  <c r="AL50" i="1"/>
  <c r="AF50" i="1"/>
  <c r="AE50" i="1"/>
  <c r="AD50" i="1"/>
  <c r="AC50" i="1"/>
  <c r="AB50" i="1"/>
  <c r="AA50" i="1"/>
  <c r="Z50" i="1"/>
  <c r="Y50" i="1"/>
  <c r="AK50" i="1" s="1"/>
  <c r="X50" i="1"/>
  <c r="W50" i="1"/>
  <c r="V50" i="1"/>
  <c r="U50" i="1"/>
  <c r="T50" i="1"/>
  <c r="S50" i="1"/>
  <c r="R50" i="1"/>
  <c r="Q50" i="1"/>
  <c r="O50" i="1"/>
  <c r="N50" i="1"/>
  <c r="M50" i="1"/>
  <c r="L50" i="1"/>
  <c r="K50" i="1"/>
  <c r="H50" i="1"/>
  <c r="G50" i="1"/>
  <c r="F50" i="1"/>
  <c r="E50" i="1"/>
  <c r="C50" i="1"/>
  <c r="C50" i="4" s="1"/>
  <c r="BD49" i="1"/>
  <c r="AZ49" i="1"/>
  <c r="AU49" i="1"/>
  <c r="AM49" i="1"/>
  <c r="AL49" i="1"/>
  <c r="AF49" i="1"/>
  <c r="AE49" i="1"/>
  <c r="AD49" i="1"/>
  <c r="AC49" i="1"/>
  <c r="AB49" i="1"/>
  <c r="AA49" i="1"/>
  <c r="Z49" i="1"/>
  <c r="Y49" i="1"/>
  <c r="AI49" i="1" s="1"/>
  <c r="X49" i="1"/>
  <c r="W49" i="1"/>
  <c r="V49" i="1"/>
  <c r="U49" i="1"/>
  <c r="T49" i="1"/>
  <c r="S49" i="1"/>
  <c r="R49" i="1"/>
  <c r="Q49" i="1"/>
  <c r="O49" i="1"/>
  <c r="N49" i="1"/>
  <c r="M49" i="1"/>
  <c r="L49" i="1"/>
  <c r="K49" i="1"/>
  <c r="H49" i="1"/>
  <c r="G49" i="1"/>
  <c r="F49" i="1"/>
  <c r="E49" i="1"/>
  <c r="C49" i="1"/>
  <c r="C49" i="4" s="1"/>
  <c r="BD48" i="1"/>
  <c r="AZ48" i="1"/>
  <c r="AU48" i="1"/>
  <c r="AM48" i="1"/>
  <c r="AL48" i="1"/>
  <c r="AF48" i="1"/>
  <c r="AE48" i="1"/>
  <c r="AD48" i="1"/>
  <c r="AC48" i="1"/>
  <c r="AB48" i="1"/>
  <c r="AA48" i="1"/>
  <c r="Z48" i="1"/>
  <c r="Y48" i="1"/>
  <c r="AI48" i="1" s="1"/>
  <c r="X48" i="1"/>
  <c r="W48" i="1"/>
  <c r="V48" i="1"/>
  <c r="U48" i="1"/>
  <c r="T48" i="1"/>
  <c r="S48" i="1"/>
  <c r="R48" i="1"/>
  <c r="Q48" i="1"/>
  <c r="O48" i="1"/>
  <c r="N48" i="1"/>
  <c r="M48" i="1"/>
  <c r="L48" i="1"/>
  <c r="K48" i="1"/>
  <c r="H48" i="1"/>
  <c r="G48" i="1"/>
  <c r="F48" i="1"/>
  <c r="E48" i="1"/>
  <c r="C48" i="1"/>
  <c r="C48" i="4" s="1"/>
  <c r="BD47" i="1"/>
  <c r="AZ47" i="1"/>
  <c r="AU47" i="1"/>
  <c r="AM47" i="1"/>
  <c r="AL47" i="1"/>
  <c r="AF47" i="1"/>
  <c r="AE47" i="1"/>
  <c r="AD47" i="1"/>
  <c r="AC47" i="1"/>
  <c r="AB47" i="1"/>
  <c r="AA47" i="1"/>
  <c r="Z47" i="1"/>
  <c r="Y47" i="1"/>
  <c r="AK47" i="1" s="1"/>
  <c r="X47" i="1"/>
  <c r="W47" i="1"/>
  <c r="V47" i="1"/>
  <c r="U47" i="1"/>
  <c r="T47" i="1"/>
  <c r="S47" i="1"/>
  <c r="R47" i="1"/>
  <c r="Q47" i="1"/>
  <c r="O47" i="1"/>
  <c r="N47" i="1"/>
  <c r="M47" i="1"/>
  <c r="L47" i="1"/>
  <c r="K47" i="1"/>
  <c r="H47" i="1"/>
  <c r="G47" i="1"/>
  <c r="F47" i="1"/>
  <c r="E47" i="1"/>
  <c r="C47" i="1"/>
  <c r="C47" i="4" s="1"/>
  <c r="BD46" i="1"/>
  <c r="AZ46" i="1"/>
  <c r="AU46" i="1"/>
  <c r="AM46" i="1"/>
  <c r="AL46" i="1"/>
  <c r="AF46" i="1"/>
  <c r="AE46" i="1"/>
  <c r="AD46" i="1"/>
  <c r="AC46" i="1"/>
  <c r="AB46" i="1"/>
  <c r="AA46" i="1"/>
  <c r="Z46" i="1"/>
  <c r="Y46" i="1"/>
  <c r="AK46" i="1" s="1"/>
  <c r="X46" i="1"/>
  <c r="W46" i="1"/>
  <c r="V46" i="1"/>
  <c r="U46" i="1"/>
  <c r="T46" i="1"/>
  <c r="S46" i="1"/>
  <c r="R46" i="1"/>
  <c r="Q46" i="1"/>
  <c r="O46" i="1"/>
  <c r="N46" i="1"/>
  <c r="M46" i="1"/>
  <c r="L46" i="1"/>
  <c r="K46" i="1"/>
  <c r="H46" i="1"/>
  <c r="G46" i="1"/>
  <c r="F46" i="1"/>
  <c r="E46" i="1"/>
  <c r="C46" i="1"/>
  <c r="C46" i="4" s="1"/>
  <c r="BD45" i="1"/>
  <c r="AZ45" i="1"/>
  <c r="AU45" i="1"/>
  <c r="AM45" i="1"/>
  <c r="AL45" i="1"/>
  <c r="AF45" i="1"/>
  <c r="AE45" i="1"/>
  <c r="AD45" i="1"/>
  <c r="AC45" i="1"/>
  <c r="AB45" i="1"/>
  <c r="AA45" i="1"/>
  <c r="Z45" i="1"/>
  <c r="Y45" i="1"/>
  <c r="AI45" i="1" s="1"/>
  <c r="X45" i="1"/>
  <c r="W45" i="1"/>
  <c r="V45" i="1"/>
  <c r="U45" i="1"/>
  <c r="T45" i="1"/>
  <c r="S45" i="1"/>
  <c r="R45" i="1"/>
  <c r="Q45" i="1"/>
  <c r="O45" i="1"/>
  <c r="N45" i="1"/>
  <c r="M45" i="1"/>
  <c r="L45" i="1"/>
  <c r="K45" i="1"/>
  <c r="H45" i="1"/>
  <c r="G45" i="1"/>
  <c r="F45" i="1"/>
  <c r="E45" i="1"/>
  <c r="C45" i="1"/>
  <c r="C45" i="4" s="1"/>
  <c r="BD44" i="1"/>
  <c r="AZ44" i="1"/>
  <c r="AU44" i="1"/>
  <c r="AM44" i="1"/>
  <c r="AL44" i="1"/>
  <c r="AF44" i="1"/>
  <c r="AE44" i="1"/>
  <c r="AD44" i="1"/>
  <c r="AC44" i="1"/>
  <c r="AB44" i="1"/>
  <c r="AA44" i="1"/>
  <c r="Z44" i="1"/>
  <c r="Y44" i="1"/>
  <c r="AI44" i="1" s="1"/>
  <c r="X44" i="1"/>
  <c r="W44" i="1"/>
  <c r="V44" i="1"/>
  <c r="U44" i="1"/>
  <c r="T44" i="1"/>
  <c r="S44" i="1"/>
  <c r="R44" i="1"/>
  <c r="Q44" i="1"/>
  <c r="O44" i="1"/>
  <c r="N44" i="1"/>
  <c r="M44" i="1"/>
  <c r="L44" i="1"/>
  <c r="K44" i="1"/>
  <c r="H44" i="1"/>
  <c r="G44" i="1"/>
  <c r="F44" i="1"/>
  <c r="E44" i="1"/>
  <c r="C44" i="1"/>
  <c r="C44" i="4" s="1"/>
  <c r="BD43" i="1"/>
  <c r="AZ43" i="1"/>
  <c r="AU43" i="1"/>
  <c r="AM43" i="1"/>
  <c r="AL43" i="1"/>
  <c r="AF43" i="1"/>
  <c r="AE43" i="1"/>
  <c r="AD43" i="1"/>
  <c r="AC43" i="1"/>
  <c r="AB43" i="1"/>
  <c r="AA43" i="1"/>
  <c r="Z43" i="1"/>
  <c r="Y43" i="1"/>
  <c r="AK43" i="1" s="1"/>
  <c r="X43" i="1"/>
  <c r="W43" i="1"/>
  <c r="V43" i="1"/>
  <c r="U43" i="1"/>
  <c r="T43" i="1"/>
  <c r="S43" i="1"/>
  <c r="R43" i="1"/>
  <c r="Q43" i="1"/>
  <c r="O43" i="1"/>
  <c r="N43" i="1"/>
  <c r="M43" i="1"/>
  <c r="L43" i="1"/>
  <c r="K43" i="1"/>
  <c r="H43" i="1"/>
  <c r="G43" i="1"/>
  <c r="F43" i="1"/>
  <c r="E43" i="1"/>
  <c r="C43" i="1"/>
  <c r="C43" i="4" s="1"/>
  <c r="BD42" i="1"/>
  <c r="AZ42" i="1"/>
  <c r="AU42" i="1"/>
  <c r="AM42" i="1"/>
  <c r="AL42" i="1"/>
  <c r="AF42" i="1"/>
  <c r="AE42" i="1"/>
  <c r="AD42" i="1"/>
  <c r="AC42" i="1"/>
  <c r="AB42" i="1"/>
  <c r="AA42" i="1"/>
  <c r="Z42" i="1"/>
  <c r="Y42" i="1"/>
  <c r="AK42" i="1" s="1"/>
  <c r="X42" i="1"/>
  <c r="W42" i="1"/>
  <c r="V42" i="1"/>
  <c r="U42" i="1"/>
  <c r="T42" i="1"/>
  <c r="S42" i="1"/>
  <c r="R42" i="1"/>
  <c r="Q42" i="1"/>
  <c r="O42" i="1"/>
  <c r="N42" i="1"/>
  <c r="M42" i="1"/>
  <c r="L42" i="1"/>
  <c r="K42" i="1"/>
  <c r="H42" i="1"/>
  <c r="G42" i="1"/>
  <c r="F42" i="1"/>
  <c r="E42" i="1"/>
  <c r="C42" i="1"/>
  <c r="C42" i="4" s="1"/>
  <c r="BD41" i="1"/>
  <c r="AZ41" i="1"/>
  <c r="AU41" i="1"/>
  <c r="AM41" i="1"/>
  <c r="AL41" i="1"/>
  <c r="AF41" i="1"/>
  <c r="AE41" i="1"/>
  <c r="AD41" i="1"/>
  <c r="AC41" i="1"/>
  <c r="AB41" i="1"/>
  <c r="AA41" i="1"/>
  <c r="Z41" i="1"/>
  <c r="Y41" i="1"/>
  <c r="AI41" i="1" s="1"/>
  <c r="X41" i="1"/>
  <c r="W41" i="1"/>
  <c r="V41" i="1"/>
  <c r="U41" i="1"/>
  <c r="T41" i="1"/>
  <c r="S41" i="1"/>
  <c r="R41" i="1"/>
  <c r="Q41" i="1"/>
  <c r="O41" i="1"/>
  <c r="N41" i="1"/>
  <c r="M41" i="1"/>
  <c r="L41" i="1"/>
  <c r="K41" i="1"/>
  <c r="H41" i="1"/>
  <c r="G41" i="1"/>
  <c r="F41" i="1"/>
  <c r="E41" i="1"/>
  <c r="C41" i="1"/>
  <c r="C41" i="4" s="1"/>
  <c r="BD40" i="1"/>
  <c r="AZ40" i="1"/>
  <c r="AU40" i="1"/>
  <c r="AM40" i="1"/>
  <c r="AL40" i="1"/>
  <c r="AF40" i="1"/>
  <c r="AE40" i="1"/>
  <c r="AD40" i="1"/>
  <c r="AC40" i="1"/>
  <c r="AB40" i="1"/>
  <c r="AA40" i="1"/>
  <c r="Z40" i="1"/>
  <c r="Y40" i="1"/>
  <c r="AI40" i="1" s="1"/>
  <c r="X40" i="1"/>
  <c r="W40" i="1"/>
  <c r="V40" i="1"/>
  <c r="U40" i="1"/>
  <c r="T40" i="1"/>
  <c r="S40" i="1"/>
  <c r="R40" i="1"/>
  <c r="Q40" i="1"/>
  <c r="O40" i="1"/>
  <c r="N40" i="1"/>
  <c r="M40" i="1"/>
  <c r="L40" i="1"/>
  <c r="K40" i="1"/>
  <c r="H40" i="1"/>
  <c r="G40" i="1"/>
  <c r="F40" i="1"/>
  <c r="E40" i="1"/>
  <c r="C40" i="1"/>
  <c r="C40" i="4" s="1"/>
  <c r="BD39" i="1"/>
  <c r="AZ39" i="1"/>
  <c r="AU39" i="1"/>
  <c r="AM39" i="1"/>
  <c r="AL39" i="1"/>
  <c r="AF39" i="1"/>
  <c r="AE39" i="1"/>
  <c r="AD39" i="1"/>
  <c r="AC39" i="1"/>
  <c r="AB39" i="1"/>
  <c r="AA39" i="1"/>
  <c r="Z39" i="1"/>
  <c r="Y39" i="1"/>
  <c r="AK39" i="1" s="1"/>
  <c r="X39" i="1"/>
  <c r="W39" i="1"/>
  <c r="V39" i="1"/>
  <c r="U39" i="1"/>
  <c r="T39" i="1"/>
  <c r="S39" i="1"/>
  <c r="R39" i="1"/>
  <c r="Q39" i="1"/>
  <c r="O39" i="1"/>
  <c r="N39" i="1"/>
  <c r="M39" i="1"/>
  <c r="L39" i="1"/>
  <c r="K39" i="1"/>
  <c r="H39" i="1"/>
  <c r="G39" i="1"/>
  <c r="F39" i="1"/>
  <c r="E39" i="1"/>
  <c r="C39" i="1"/>
  <c r="C39" i="4" s="1"/>
  <c r="BD38" i="1"/>
  <c r="AZ38" i="1"/>
  <c r="AM38" i="1"/>
  <c r="AL38" i="1"/>
  <c r="AF38" i="1"/>
  <c r="AE38" i="1"/>
  <c r="AD38" i="1"/>
  <c r="AC38" i="1"/>
  <c r="AB38" i="1"/>
  <c r="AA38" i="1"/>
  <c r="Z38" i="1"/>
  <c r="Y38" i="1"/>
  <c r="AK38" i="1" s="1"/>
  <c r="X38" i="1"/>
  <c r="W38" i="1"/>
  <c r="V38" i="1"/>
  <c r="U38" i="1"/>
  <c r="T38" i="1"/>
  <c r="S38" i="1"/>
  <c r="R38" i="1"/>
  <c r="Q38" i="1"/>
  <c r="O38" i="1"/>
  <c r="N38" i="1"/>
  <c r="M38" i="1"/>
  <c r="L38" i="1"/>
  <c r="K38" i="1"/>
  <c r="H38" i="1"/>
  <c r="G38" i="1"/>
  <c r="F38" i="1"/>
  <c r="E38" i="1"/>
  <c r="C38" i="1"/>
  <c r="C38" i="4" s="1"/>
  <c r="BD37" i="1"/>
  <c r="AZ37" i="1"/>
  <c r="AM37" i="1"/>
  <c r="AL37" i="1"/>
  <c r="AF37" i="1"/>
  <c r="AE37" i="1"/>
  <c r="AD37" i="1"/>
  <c r="AC37" i="1"/>
  <c r="AB37" i="1"/>
  <c r="AA37" i="1"/>
  <c r="Z37" i="1"/>
  <c r="Y37" i="1"/>
  <c r="AK37" i="1" s="1"/>
  <c r="X37" i="1"/>
  <c r="W37" i="1"/>
  <c r="V37" i="1"/>
  <c r="U37" i="1"/>
  <c r="T37" i="1"/>
  <c r="S37" i="1"/>
  <c r="R37" i="1"/>
  <c r="Q37" i="1"/>
  <c r="O37" i="1"/>
  <c r="N37" i="1"/>
  <c r="M37" i="1"/>
  <c r="L37" i="1"/>
  <c r="K37" i="1"/>
  <c r="H37" i="1"/>
  <c r="G37" i="1"/>
  <c r="F37" i="1"/>
  <c r="E37" i="1"/>
  <c r="C37" i="1"/>
  <c r="C37" i="4" s="1"/>
  <c r="BD36" i="1"/>
  <c r="AZ36" i="1"/>
  <c r="AM36" i="1"/>
  <c r="AL36" i="1"/>
  <c r="AF36" i="1"/>
  <c r="AE36" i="1"/>
  <c r="AD36" i="1"/>
  <c r="AC36" i="1"/>
  <c r="AB36" i="1"/>
  <c r="AA36" i="1"/>
  <c r="Z36" i="1"/>
  <c r="Y36" i="1"/>
  <c r="AK36" i="1" s="1"/>
  <c r="X36" i="1"/>
  <c r="W36" i="1"/>
  <c r="V36" i="1"/>
  <c r="U36" i="1"/>
  <c r="T36" i="1"/>
  <c r="S36" i="1"/>
  <c r="R36" i="1"/>
  <c r="Q36" i="1"/>
  <c r="O36" i="1"/>
  <c r="N36" i="1"/>
  <c r="M36" i="1"/>
  <c r="L36" i="1"/>
  <c r="K36" i="1"/>
  <c r="H36" i="1"/>
  <c r="G36" i="1"/>
  <c r="F36" i="1"/>
  <c r="E36" i="1"/>
  <c r="C36" i="1"/>
  <c r="C36" i="4" s="1"/>
  <c r="BD35" i="1"/>
  <c r="AZ35" i="1"/>
  <c r="AM35" i="1"/>
  <c r="AL35" i="1"/>
  <c r="AF35" i="1"/>
  <c r="AE35" i="1"/>
  <c r="AD35" i="1"/>
  <c r="AC35" i="1"/>
  <c r="AB35" i="1"/>
  <c r="AA35" i="1"/>
  <c r="Z35" i="1"/>
  <c r="Y35" i="1"/>
  <c r="AK35" i="1" s="1"/>
  <c r="X35" i="1"/>
  <c r="W35" i="1"/>
  <c r="V35" i="1"/>
  <c r="U35" i="1"/>
  <c r="T35" i="1"/>
  <c r="S35" i="1"/>
  <c r="R35" i="1"/>
  <c r="Q35" i="1"/>
  <c r="O35" i="1"/>
  <c r="N35" i="1"/>
  <c r="M35" i="1"/>
  <c r="L35" i="1"/>
  <c r="K35" i="1"/>
  <c r="H35" i="1"/>
  <c r="G35" i="1"/>
  <c r="F35" i="1"/>
  <c r="E35" i="1"/>
  <c r="C35" i="1"/>
  <c r="C35" i="4" s="1"/>
  <c r="BD34" i="1"/>
  <c r="AZ34" i="1"/>
  <c r="AM34" i="1"/>
  <c r="AL34" i="1"/>
  <c r="AF34" i="1"/>
  <c r="AE34" i="1"/>
  <c r="AD34" i="1"/>
  <c r="AC34" i="1"/>
  <c r="AB34" i="1"/>
  <c r="AA34" i="1"/>
  <c r="Z34" i="1"/>
  <c r="Y34" i="1"/>
  <c r="AK34" i="1" s="1"/>
  <c r="X34" i="1"/>
  <c r="W34" i="1"/>
  <c r="V34" i="1"/>
  <c r="U34" i="1"/>
  <c r="T34" i="1"/>
  <c r="S34" i="1"/>
  <c r="R34" i="1"/>
  <c r="Q34" i="1"/>
  <c r="O34" i="1"/>
  <c r="N34" i="1"/>
  <c r="M34" i="1"/>
  <c r="L34" i="1"/>
  <c r="K34" i="1"/>
  <c r="G34" i="1"/>
  <c r="F34" i="1"/>
  <c r="E34" i="1"/>
  <c r="C34" i="1"/>
  <c r="C34" i="4" s="1"/>
  <c r="BD33" i="1"/>
  <c r="AZ33" i="1"/>
  <c r="AM33" i="1"/>
  <c r="AL33" i="1"/>
  <c r="AF33" i="1"/>
  <c r="AE33" i="1"/>
  <c r="AD33" i="1"/>
  <c r="AC33" i="1"/>
  <c r="AB33" i="1"/>
  <c r="AA33" i="1"/>
  <c r="Z33" i="1"/>
  <c r="Y33" i="1"/>
  <c r="AI33" i="1" s="1"/>
  <c r="X33" i="1"/>
  <c r="W33" i="1"/>
  <c r="V33" i="1"/>
  <c r="U33" i="1"/>
  <c r="T33" i="1"/>
  <c r="S33" i="1"/>
  <c r="R33" i="1"/>
  <c r="Q33" i="1"/>
  <c r="O33" i="1"/>
  <c r="N33" i="1"/>
  <c r="M33" i="1"/>
  <c r="L33" i="1"/>
  <c r="K33" i="1"/>
  <c r="G33" i="1"/>
  <c r="F33" i="1"/>
  <c r="E33" i="1"/>
  <c r="C33" i="1"/>
  <c r="C33" i="4" s="1"/>
  <c r="BD32" i="1"/>
  <c r="AZ32" i="1"/>
  <c r="AM32" i="1"/>
  <c r="AL32" i="1"/>
  <c r="AF32" i="1"/>
  <c r="AE32" i="1"/>
  <c r="AD32" i="1"/>
  <c r="AC32" i="1"/>
  <c r="AB32" i="1"/>
  <c r="AA32" i="1"/>
  <c r="Z32" i="1"/>
  <c r="Y32" i="1"/>
  <c r="AI32" i="1" s="1"/>
  <c r="X32" i="1"/>
  <c r="W32" i="1"/>
  <c r="V32" i="1"/>
  <c r="U32" i="1"/>
  <c r="T32" i="1"/>
  <c r="S32" i="1"/>
  <c r="R32" i="1"/>
  <c r="Q32" i="1"/>
  <c r="O32" i="1"/>
  <c r="N32" i="1"/>
  <c r="M32" i="1"/>
  <c r="L32" i="1"/>
  <c r="K32" i="1"/>
  <c r="G32" i="1"/>
  <c r="F32" i="1"/>
  <c r="E32" i="1"/>
  <c r="C32" i="1"/>
  <c r="C32" i="4" s="1"/>
  <c r="BD31" i="1"/>
  <c r="AZ31" i="1"/>
  <c r="AM31" i="1"/>
  <c r="AL31" i="1"/>
  <c r="AF31" i="1"/>
  <c r="AE31" i="1"/>
  <c r="AD31" i="1"/>
  <c r="AC31" i="1"/>
  <c r="AB31" i="1"/>
  <c r="AA31" i="1"/>
  <c r="Z31" i="1"/>
  <c r="Y31" i="1"/>
  <c r="AK31" i="1" s="1"/>
  <c r="X31" i="1"/>
  <c r="W31" i="1"/>
  <c r="V31" i="1"/>
  <c r="U31" i="1"/>
  <c r="T31" i="1"/>
  <c r="S31" i="1"/>
  <c r="R31" i="1"/>
  <c r="Q31" i="1"/>
  <c r="O31" i="1"/>
  <c r="N31" i="1"/>
  <c r="M31" i="1"/>
  <c r="L31" i="1"/>
  <c r="K31" i="1"/>
  <c r="G31" i="1"/>
  <c r="F31" i="1"/>
  <c r="E31" i="1"/>
  <c r="C31" i="1"/>
  <c r="C31" i="4" s="1"/>
  <c r="BD30" i="1"/>
  <c r="AZ30" i="1"/>
  <c r="AM30" i="1"/>
  <c r="AL30" i="1"/>
  <c r="AF30" i="1"/>
  <c r="AE30" i="1"/>
  <c r="AD30" i="1"/>
  <c r="AC30" i="1"/>
  <c r="AB30" i="1"/>
  <c r="AA30" i="1"/>
  <c r="Z30" i="1"/>
  <c r="Y30" i="1"/>
  <c r="AK30" i="1" s="1"/>
  <c r="X30" i="1"/>
  <c r="W30" i="1"/>
  <c r="V30" i="1"/>
  <c r="U30" i="1"/>
  <c r="T30" i="1"/>
  <c r="S30" i="1"/>
  <c r="R30" i="1"/>
  <c r="Q30" i="1"/>
  <c r="O30" i="1"/>
  <c r="N30" i="1"/>
  <c r="M30" i="1"/>
  <c r="L30" i="1"/>
  <c r="K30" i="1"/>
  <c r="G30" i="1"/>
  <c r="F30" i="1"/>
  <c r="E30" i="1"/>
  <c r="C30" i="1"/>
  <c r="C30" i="4" s="1"/>
  <c r="BD29" i="1"/>
  <c r="AZ29" i="1"/>
  <c r="AM29" i="1"/>
  <c r="AL29" i="1"/>
  <c r="AF29" i="1"/>
  <c r="AE29" i="1"/>
  <c r="AD29" i="1"/>
  <c r="AC29" i="1"/>
  <c r="AB29" i="1"/>
  <c r="AA29" i="1"/>
  <c r="Z29" i="1"/>
  <c r="Y29" i="1"/>
  <c r="AI29" i="1" s="1"/>
  <c r="X29" i="1"/>
  <c r="W29" i="1"/>
  <c r="V29" i="1"/>
  <c r="U29" i="1"/>
  <c r="T29" i="1"/>
  <c r="S29" i="1"/>
  <c r="R29" i="1"/>
  <c r="Q29" i="1"/>
  <c r="O29" i="1"/>
  <c r="N29" i="1"/>
  <c r="M29" i="1"/>
  <c r="L29" i="1"/>
  <c r="K29" i="1"/>
  <c r="G29" i="1"/>
  <c r="F29" i="1"/>
  <c r="E29" i="1"/>
  <c r="C29" i="1"/>
  <c r="C29" i="4" s="1"/>
  <c r="BD28" i="1"/>
  <c r="AZ28" i="1"/>
  <c r="AM28" i="1"/>
  <c r="AL28" i="1"/>
  <c r="AF28" i="1"/>
  <c r="AE28" i="1"/>
  <c r="AD28" i="1"/>
  <c r="AC28" i="1"/>
  <c r="AB28" i="1"/>
  <c r="AA28" i="1"/>
  <c r="Z28" i="1"/>
  <c r="Y28" i="1"/>
  <c r="AI28" i="1" s="1"/>
  <c r="X28" i="1"/>
  <c r="W28" i="1"/>
  <c r="V28" i="1"/>
  <c r="U28" i="1"/>
  <c r="T28" i="1"/>
  <c r="S28" i="1"/>
  <c r="R28" i="1"/>
  <c r="Q28" i="1"/>
  <c r="O28" i="1"/>
  <c r="N28" i="1"/>
  <c r="M28" i="1"/>
  <c r="L28" i="1"/>
  <c r="K28" i="1"/>
  <c r="G28" i="1"/>
  <c r="F28" i="1"/>
  <c r="E28" i="1"/>
  <c r="C28" i="1"/>
  <c r="C28" i="4" s="1"/>
  <c r="BD27" i="1"/>
  <c r="AZ27" i="1"/>
  <c r="AM27" i="1"/>
  <c r="AL27" i="1"/>
  <c r="AF27" i="1"/>
  <c r="AE27" i="1"/>
  <c r="AD27" i="1"/>
  <c r="AC27" i="1"/>
  <c r="AB27" i="1"/>
  <c r="AA27" i="1"/>
  <c r="Z27" i="1"/>
  <c r="Y27" i="1"/>
  <c r="AK27" i="1" s="1"/>
  <c r="X27" i="1"/>
  <c r="W27" i="1"/>
  <c r="V27" i="1"/>
  <c r="U27" i="1"/>
  <c r="T27" i="1"/>
  <c r="S27" i="1"/>
  <c r="R27" i="1"/>
  <c r="Q27" i="1"/>
  <c r="O27" i="1"/>
  <c r="N27" i="1"/>
  <c r="M27" i="1"/>
  <c r="L27" i="1"/>
  <c r="K27" i="1"/>
  <c r="G27" i="1"/>
  <c r="F27" i="1"/>
  <c r="E27" i="1"/>
  <c r="C27" i="1"/>
  <c r="C27" i="4" s="1"/>
  <c r="BD26" i="1"/>
  <c r="AZ26" i="1"/>
  <c r="AM26" i="1"/>
  <c r="AL26" i="1"/>
  <c r="AF26" i="1"/>
  <c r="AE26" i="1"/>
  <c r="AD26" i="1"/>
  <c r="AC26" i="1"/>
  <c r="AB26" i="1"/>
  <c r="AA26" i="1"/>
  <c r="Z26" i="1"/>
  <c r="Y26" i="1"/>
  <c r="AK26" i="1" s="1"/>
  <c r="X26" i="1"/>
  <c r="W26" i="1"/>
  <c r="V26" i="1"/>
  <c r="U26" i="1"/>
  <c r="T26" i="1"/>
  <c r="S26" i="1"/>
  <c r="R26" i="1"/>
  <c r="Q26" i="1"/>
  <c r="O26" i="1"/>
  <c r="N26" i="1"/>
  <c r="M26" i="1"/>
  <c r="L26" i="1"/>
  <c r="K26" i="1"/>
  <c r="G26" i="1"/>
  <c r="F26" i="1"/>
  <c r="E26" i="1"/>
  <c r="C26" i="1"/>
  <c r="C26" i="4" s="1"/>
  <c r="BD25" i="1"/>
  <c r="AZ25" i="1"/>
  <c r="AM25" i="1"/>
  <c r="AL25" i="1"/>
  <c r="AF25" i="1"/>
  <c r="AE25" i="1"/>
  <c r="AD25" i="1"/>
  <c r="AC25" i="1"/>
  <c r="AB25" i="1"/>
  <c r="AA25" i="1"/>
  <c r="Z25" i="1"/>
  <c r="Y25" i="1"/>
  <c r="AI25" i="1" s="1"/>
  <c r="X25" i="1"/>
  <c r="W25" i="1"/>
  <c r="V25" i="1"/>
  <c r="U25" i="1"/>
  <c r="T25" i="1"/>
  <c r="S25" i="1"/>
  <c r="R25" i="1"/>
  <c r="Q25" i="1"/>
  <c r="O25" i="1"/>
  <c r="N25" i="1"/>
  <c r="M25" i="1"/>
  <c r="L25" i="1"/>
  <c r="K25" i="1"/>
  <c r="G25" i="1"/>
  <c r="F25" i="1"/>
  <c r="E25" i="1"/>
  <c r="C25" i="1"/>
  <c r="C25" i="4" s="1"/>
  <c r="BD24" i="1"/>
  <c r="AZ24" i="1"/>
  <c r="AM24" i="1"/>
  <c r="AL24" i="1"/>
  <c r="AF24" i="1"/>
  <c r="AE24" i="1"/>
  <c r="AD24" i="1"/>
  <c r="AC24" i="1"/>
  <c r="AB24" i="1"/>
  <c r="AA24" i="1"/>
  <c r="Z24" i="1"/>
  <c r="Y24" i="1"/>
  <c r="AI24" i="1" s="1"/>
  <c r="X24" i="1"/>
  <c r="W24" i="1"/>
  <c r="V24" i="1"/>
  <c r="U24" i="1"/>
  <c r="T24" i="1"/>
  <c r="S24" i="1"/>
  <c r="R24" i="1"/>
  <c r="Q24" i="1"/>
  <c r="O24" i="1"/>
  <c r="N24" i="1"/>
  <c r="M24" i="1"/>
  <c r="L24" i="1"/>
  <c r="K24" i="1"/>
  <c r="G24" i="1"/>
  <c r="F24" i="1"/>
  <c r="E24" i="1"/>
  <c r="C24" i="1"/>
  <c r="C24" i="4" s="1"/>
  <c r="BD23" i="1"/>
  <c r="AZ23" i="1"/>
  <c r="AU23" i="1"/>
  <c r="AM23" i="1"/>
  <c r="AL23" i="1"/>
  <c r="AF23" i="1"/>
  <c r="AE23" i="1"/>
  <c r="AD23" i="1"/>
  <c r="AC23" i="1"/>
  <c r="AB23" i="1"/>
  <c r="AA23" i="1"/>
  <c r="Z23" i="1"/>
  <c r="Y23" i="1"/>
  <c r="AI23" i="1" s="1"/>
  <c r="X23" i="1"/>
  <c r="W23" i="1"/>
  <c r="V23" i="1"/>
  <c r="U23" i="1"/>
  <c r="T23" i="1"/>
  <c r="S23" i="1"/>
  <c r="R23" i="1"/>
  <c r="Q23" i="1"/>
  <c r="O23" i="1"/>
  <c r="N23" i="1"/>
  <c r="M23" i="1"/>
  <c r="L23" i="1"/>
  <c r="K23" i="1"/>
  <c r="G23" i="1"/>
  <c r="F23" i="1"/>
  <c r="E23" i="1"/>
  <c r="C23" i="1"/>
  <c r="C23" i="4" s="1"/>
  <c r="AZ22" i="1"/>
  <c r="AU22" i="1"/>
  <c r="AM22" i="1"/>
  <c r="AL22" i="1"/>
  <c r="AF22" i="1"/>
  <c r="AE22" i="1"/>
  <c r="AD22" i="1"/>
  <c r="AC22" i="1"/>
  <c r="AB22" i="1"/>
  <c r="AA22" i="1"/>
  <c r="Z22" i="1"/>
  <c r="Y22" i="1"/>
  <c r="AK22" i="1" s="1"/>
  <c r="X22" i="1"/>
  <c r="W22" i="1"/>
  <c r="V22" i="1"/>
  <c r="U22" i="1"/>
  <c r="T22" i="1"/>
  <c r="S22" i="1"/>
  <c r="R22" i="1"/>
  <c r="Q22" i="1"/>
  <c r="O22" i="1"/>
  <c r="N22" i="1"/>
  <c r="M22" i="1"/>
  <c r="L22" i="1"/>
  <c r="K22" i="1"/>
  <c r="G22" i="1"/>
  <c r="F22" i="1"/>
  <c r="E22" i="1"/>
  <c r="C22" i="1"/>
  <c r="C22" i="4" s="1"/>
  <c r="AZ21" i="1"/>
  <c r="AU21" i="1"/>
  <c r="AM21" i="1"/>
  <c r="AL21" i="1"/>
  <c r="AF21" i="1"/>
  <c r="AE21" i="1"/>
  <c r="AD21" i="1"/>
  <c r="AC21" i="1"/>
  <c r="AB21" i="1"/>
  <c r="AA21" i="1"/>
  <c r="Z21" i="1"/>
  <c r="Y21" i="1"/>
  <c r="AJ21" i="1" s="1"/>
  <c r="X21" i="1"/>
  <c r="W21" i="1"/>
  <c r="V21" i="1"/>
  <c r="U21" i="1"/>
  <c r="T21" i="1"/>
  <c r="S21" i="1"/>
  <c r="R21" i="1"/>
  <c r="Q21" i="1"/>
  <c r="O21" i="1"/>
  <c r="N21" i="1"/>
  <c r="M21" i="1"/>
  <c r="L21" i="1"/>
  <c r="K21" i="1"/>
  <c r="G21" i="1"/>
  <c r="F21" i="1"/>
  <c r="E21" i="1"/>
  <c r="C21" i="1"/>
  <c r="C21" i="4" s="1"/>
  <c r="AZ20" i="1"/>
  <c r="AU20" i="1"/>
  <c r="AM20" i="1"/>
  <c r="AL20" i="1"/>
  <c r="AF20" i="1"/>
  <c r="AE20" i="1"/>
  <c r="AD20" i="1"/>
  <c r="AC20" i="1"/>
  <c r="AB20" i="1"/>
  <c r="AA20" i="1"/>
  <c r="Z20" i="1"/>
  <c r="Y20" i="1"/>
  <c r="AI20" i="1" s="1"/>
  <c r="X20" i="1"/>
  <c r="W20" i="1"/>
  <c r="V20" i="1"/>
  <c r="U20" i="1"/>
  <c r="T20" i="1"/>
  <c r="S20" i="1"/>
  <c r="R20" i="1"/>
  <c r="Q20" i="1"/>
  <c r="O20" i="1"/>
  <c r="N20" i="1"/>
  <c r="M20" i="1"/>
  <c r="L20" i="1"/>
  <c r="K20" i="1"/>
  <c r="G20" i="1"/>
  <c r="F20" i="1"/>
  <c r="E20" i="1"/>
  <c r="C20" i="1"/>
  <c r="C20" i="4" s="1"/>
  <c r="AU19" i="1"/>
  <c r="AM19" i="1"/>
  <c r="AL19" i="1"/>
  <c r="AF19" i="1"/>
  <c r="AE19" i="1"/>
  <c r="AD19" i="1"/>
  <c r="AC19" i="1"/>
  <c r="AB19" i="1"/>
  <c r="AA19" i="1"/>
  <c r="Z19" i="1"/>
  <c r="Y19" i="1"/>
  <c r="AK19" i="1" s="1"/>
  <c r="X19" i="1"/>
  <c r="W19" i="1"/>
  <c r="V19" i="1"/>
  <c r="U19" i="1"/>
  <c r="T19" i="1"/>
  <c r="S19" i="1"/>
  <c r="R19" i="1"/>
  <c r="Q19" i="1"/>
  <c r="O19" i="1"/>
  <c r="N19" i="1"/>
  <c r="M19" i="1"/>
  <c r="L19" i="1"/>
  <c r="K19" i="1"/>
  <c r="G19" i="1"/>
  <c r="F19" i="1"/>
  <c r="E19" i="1"/>
  <c r="C19" i="1"/>
  <c r="C19" i="4" s="1"/>
  <c r="AU18" i="1"/>
  <c r="AM18" i="1"/>
  <c r="AL18" i="1"/>
  <c r="AF18" i="1"/>
  <c r="AE18" i="1"/>
  <c r="AD18" i="1"/>
  <c r="AC18" i="1"/>
  <c r="AB18" i="1"/>
  <c r="AA18" i="1"/>
  <c r="Z18" i="1"/>
  <c r="Y18" i="1"/>
  <c r="AI18" i="1" s="1"/>
  <c r="X18" i="1"/>
  <c r="W18" i="1"/>
  <c r="V18" i="1"/>
  <c r="U18" i="1"/>
  <c r="T18" i="1"/>
  <c r="S18" i="1"/>
  <c r="R18" i="1"/>
  <c r="Q18" i="1"/>
  <c r="O18" i="1"/>
  <c r="N18" i="1"/>
  <c r="M18" i="1"/>
  <c r="L18" i="1"/>
  <c r="K18" i="1"/>
  <c r="G18" i="1"/>
  <c r="F18" i="1"/>
  <c r="E18" i="1"/>
  <c r="C18" i="1"/>
  <c r="C18" i="4" s="1"/>
  <c r="AU17" i="1"/>
  <c r="AM17" i="1"/>
  <c r="AL17" i="1"/>
  <c r="AF17" i="1"/>
  <c r="AE17" i="1"/>
  <c r="AD17" i="1"/>
  <c r="AC17" i="1"/>
  <c r="AB17" i="1"/>
  <c r="AA17" i="1"/>
  <c r="Z17" i="1"/>
  <c r="Y17" i="1"/>
  <c r="AK17" i="1" s="1"/>
  <c r="X17" i="1"/>
  <c r="W17" i="1"/>
  <c r="V17" i="1"/>
  <c r="U17" i="1"/>
  <c r="T17" i="1"/>
  <c r="S17" i="1"/>
  <c r="R17" i="1"/>
  <c r="Q17" i="1"/>
  <c r="O17" i="1"/>
  <c r="N17" i="1"/>
  <c r="M17" i="1"/>
  <c r="L17" i="1"/>
  <c r="K17" i="1"/>
  <c r="G17" i="1"/>
  <c r="F17" i="1"/>
  <c r="E17" i="1"/>
  <c r="C17" i="1"/>
  <c r="C17" i="4" s="1"/>
  <c r="AU16" i="1"/>
  <c r="AM16" i="1"/>
  <c r="AL16" i="1"/>
  <c r="AF16" i="1"/>
  <c r="AE16" i="1"/>
  <c r="AD16" i="1"/>
  <c r="AC16" i="1"/>
  <c r="AB16" i="1"/>
  <c r="AA16" i="1"/>
  <c r="Z16" i="1"/>
  <c r="Y16" i="1"/>
  <c r="AI16" i="1" s="1"/>
  <c r="X16" i="1"/>
  <c r="W16" i="1"/>
  <c r="V16" i="1"/>
  <c r="U16" i="1"/>
  <c r="T16" i="1"/>
  <c r="S16" i="1"/>
  <c r="R16" i="1"/>
  <c r="Q16" i="1"/>
  <c r="O16" i="1"/>
  <c r="N16" i="1"/>
  <c r="M16" i="1"/>
  <c r="L16" i="1"/>
  <c r="K16" i="1"/>
  <c r="G16" i="1"/>
  <c r="F16" i="1"/>
  <c r="E16" i="1"/>
  <c r="C16" i="1"/>
  <c r="C16" i="4" s="1"/>
  <c r="AU15" i="1"/>
  <c r="AM15" i="1"/>
  <c r="AL15" i="1"/>
  <c r="AF15" i="1"/>
  <c r="AE15" i="1"/>
  <c r="AD15" i="1"/>
  <c r="AC15" i="1"/>
  <c r="AB15" i="1"/>
  <c r="AA15" i="1"/>
  <c r="Z15" i="1"/>
  <c r="Y15" i="1"/>
  <c r="AK15" i="1" s="1"/>
  <c r="X15" i="1"/>
  <c r="W15" i="1"/>
  <c r="V15" i="1"/>
  <c r="U15" i="1"/>
  <c r="T15" i="1"/>
  <c r="S15" i="1"/>
  <c r="R15" i="1"/>
  <c r="Q15" i="1"/>
  <c r="O15" i="1"/>
  <c r="N15" i="1"/>
  <c r="M15" i="1"/>
  <c r="L15" i="1"/>
  <c r="K15" i="1"/>
  <c r="G15" i="1"/>
  <c r="F15" i="1"/>
  <c r="E15" i="1"/>
  <c r="C15" i="1"/>
  <c r="C15" i="4" s="1"/>
  <c r="AU14" i="1"/>
  <c r="AM14" i="1"/>
  <c r="AL14" i="1"/>
  <c r="AF14" i="1"/>
  <c r="AE14" i="1"/>
  <c r="AD14" i="1"/>
  <c r="AC14" i="1"/>
  <c r="AB14" i="1"/>
  <c r="AA14" i="1"/>
  <c r="Z14" i="1"/>
  <c r="Y14" i="1"/>
  <c r="AI14" i="1" s="1"/>
  <c r="X14" i="1"/>
  <c r="W14" i="1"/>
  <c r="V14" i="1"/>
  <c r="U14" i="1"/>
  <c r="T14" i="1"/>
  <c r="S14" i="1"/>
  <c r="R14" i="1"/>
  <c r="Q14" i="1"/>
  <c r="O14" i="1"/>
  <c r="N14" i="1"/>
  <c r="M14" i="1"/>
  <c r="L14" i="1"/>
  <c r="K14" i="1"/>
  <c r="G14" i="1"/>
  <c r="F14" i="1"/>
  <c r="E14" i="1"/>
  <c r="C14" i="1"/>
  <c r="C14" i="4" s="1"/>
  <c r="AU13" i="1"/>
  <c r="AM13" i="1"/>
  <c r="AL13" i="1"/>
  <c r="AF13" i="1"/>
  <c r="AE13" i="1"/>
  <c r="AD13" i="1"/>
  <c r="AC13" i="1"/>
  <c r="AB13" i="1"/>
  <c r="AA13" i="1"/>
  <c r="Z13" i="1"/>
  <c r="Y13" i="1"/>
  <c r="AK13" i="1" s="1"/>
  <c r="X13" i="1"/>
  <c r="W13" i="1"/>
  <c r="V13" i="1"/>
  <c r="U13" i="1"/>
  <c r="T13" i="1"/>
  <c r="S13" i="1"/>
  <c r="R13" i="1"/>
  <c r="Q13" i="1"/>
  <c r="O13" i="1"/>
  <c r="N13" i="1"/>
  <c r="M13" i="1"/>
  <c r="L13" i="1"/>
  <c r="K13" i="1"/>
  <c r="G13" i="1"/>
  <c r="F13" i="1"/>
  <c r="E13" i="1"/>
  <c r="C13" i="1"/>
  <c r="C13" i="4" s="1"/>
  <c r="AU12" i="1"/>
  <c r="AM12" i="1"/>
  <c r="AL12" i="1"/>
  <c r="AF12" i="1"/>
  <c r="AE12" i="1"/>
  <c r="AD12" i="1"/>
  <c r="AC12" i="1"/>
  <c r="AB12" i="1"/>
  <c r="AA12" i="1"/>
  <c r="Z12" i="1"/>
  <c r="Y12" i="1"/>
  <c r="AI12" i="1" s="1"/>
  <c r="X12" i="1"/>
  <c r="W12" i="1"/>
  <c r="V12" i="1"/>
  <c r="U12" i="1"/>
  <c r="T12" i="1"/>
  <c r="S12" i="1"/>
  <c r="R12" i="1"/>
  <c r="Q12" i="1"/>
  <c r="O12" i="1"/>
  <c r="N12" i="1"/>
  <c r="M12" i="1"/>
  <c r="L12" i="1"/>
  <c r="K12" i="1"/>
  <c r="G12" i="1"/>
  <c r="F12" i="1"/>
  <c r="E12" i="1"/>
  <c r="C12" i="1"/>
  <c r="C12" i="4" s="1"/>
  <c r="AU11" i="1"/>
  <c r="AM11" i="1"/>
  <c r="AL11" i="1"/>
  <c r="AF11" i="1"/>
  <c r="AE11" i="1"/>
  <c r="AD11" i="1"/>
  <c r="AC11" i="1"/>
  <c r="AB11" i="1"/>
  <c r="AA11" i="1"/>
  <c r="Z11" i="1"/>
  <c r="Y11" i="1"/>
  <c r="AK11" i="1" s="1"/>
  <c r="X11" i="1"/>
  <c r="W11" i="1"/>
  <c r="V11" i="1"/>
  <c r="U11" i="1"/>
  <c r="T11" i="1"/>
  <c r="S11" i="1"/>
  <c r="R11" i="1"/>
  <c r="Q11" i="1"/>
  <c r="O11" i="1"/>
  <c r="N11" i="1"/>
  <c r="M11" i="1"/>
  <c r="L11" i="1"/>
  <c r="K11" i="1"/>
  <c r="G11" i="1"/>
  <c r="F11" i="1"/>
  <c r="E11" i="1"/>
  <c r="C11" i="1"/>
  <c r="C11" i="4" s="1"/>
  <c r="AU10" i="1"/>
  <c r="AM10" i="1"/>
  <c r="AL10" i="1"/>
  <c r="AF10" i="1"/>
  <c r="AE10" i="1"/>
  <c r="AD10" i="1"/>
  <c r="AC10" i="1"/>
  <c r="AB10" i="1"/>
  <c r="AA10" i="1"/>
  <c r="Z10" i="1"/>
  <c r="Y10" i="1"/>
  <c r="AI10" i="1" s="1"/>
  <c r="X10" i="1"/>
  <c r="W10" i="1"/>
  <c r="V10" i="1"/>
  <c r="U10" i="1"/>
  <c r="T10" i="1"/>
  <c r="S10" i="1"/>
  <c r="R10" i="1"/>
  <c r="Q10" i="1"/>
  <c r="O10" i="1"/>
  <c r="N10" i="1"/>
  <c r="M10" i="1"/>
  <c r="K10" i="1"/>
  <c r="G10" i="1"/>
  <c r="F10" i="1"/>
  <c r="E10" i="1"/>
  <c r="C10" i="1"/>
  <c r="C10" i="4" s="1"/>
  <c r="AU9" i="1"/>
  <c r="AM9" i="1"/>
  <c r="AL9" i="1"/>
  <c r="AF9" i="1"/>
  <c r="AE9" i="1"/>
  <c r="AD9" i="1"/>
  <c r="AC9" i="1"/>
  <c r="AB9" i="1"/>
  <c r="AA9" i="1"/>
  <c r="Z9" i="1"/>
  <c r="Y9" i="1"/>
  <c r="AJ9" i="1" s="1"/>
  <c r="X9" i="1"/>
  <c r="W9" i="1"/>
  <c r="V9" i="1"/>
  <c r="U9" i="1"/>
  <c r="T9" i="1"/>
  <c r="S9" i="1"/>
  <c r="R9" i="1"/>
  <c r="Q9" i="1"/>
  <c r="O9" i="1"/>
  <c r="N9" i="1"/>
  <c r="M9" i="1"/>
  <c r="K9" i="1"/>
  <c r="G9" i="1"/>
  <c r="F9" i="1"/>
  <c r="E9" i="1"/>
  <c r="C9" i="1"/>
  <c r="C9" i="4" s="1"/>
  <c r="AU8" i="1"/>
  <c r="AM8" i="1"/>
  <c r="AL8" i="1"/>
  <c r="AF8" i="1"/>
  <c r="AE8" i="1"/>
  <c r="AD8" i="1"/>
  <c r="AC8" i="1"/>
  <c r="AB8" i="1"/>
  <c r="AA8" i="1"/>
  <c r="Z8" i="1"/>
  <c r="Y8" i="1"/>
  <c r="AK8" i="1" s="1"/>
  <c r="X8" i="1"/>
  <c r="W8" i="1"/>
  <c r="V8" i="1"/>
  <c r="U8" i="1"/>
  <c r="T8" i="1"/>
  <c r="S8" i="1"/>
  <c r="R8" i="1"/>
  <c r="Q8" i="1"/>
  <c r="O8" i="1"/>
  <c r="N8" i="1"/>
  <c r="M8" i="1"/>
  <c r="K8" i="1"/>
  <c r="G8" i="1"/>
  <c r="F8" i="1"/>
  <c r="E8" i="1"/>
  <c r="C8" i="1"/>
  <c r="C8" i="4" s="1"/>
  <c r="AU7" i="1"/>
  <c r="AM7" i="1"/>
  <c r="AL7" i="1"/>
  <c r="AF7" i="1"/>
  <c r="AE7" i="1"/>
  <c r="AD7" i="1"/>
  <c r="AC7" i="1"/>
  <c r="AB7" i="1"/>
  <c r="AA7" i="1"/>
  <c r="Z7" i="1"/>
  <c r="Y7" i="1"/>
  <c r="AH7" i="1" s="1"/>
  <c r="X7" i="1"/>
  <c r="W7" i="1"/>
  <c r="V7" i="1"/>
  <c r="U7" i="1"/>
  <c r="T7" i="1"/>
  <c r="S7" i="1"/>
  <c r="R7" i="1"/>
  <c r="Q7" i="1"/>
  <c r="O7" i="1"/>
  <c r="N7" i="1"/>
  <c r="M7" i="1"/>
  <c r="K7" i="1"/>
  <c r="G7" i="1"/>
  <c r="F7" i="1"/>
  <c r="E7" i="1"/>
  <c r="C7" i="1"/>
  <c r="C7" i="4" s="1"/>
  <c r="AU6" i="1"/>
  <c r="AM6" i="1"/>
  <c r="AL6" i="1"/>
  <c r="AF6" i="1"/>
  <c r="AE6" i="1"/>
  <c r="AD6" i="1"/>
  <c r="AC6" i="1"/>
  <c r="AB6" i="1"/>
  <c r="AA6" i="1"/>
  <c r="Z6" i="1"/>
  <c r="Y6" i="1"/>
  <c r="AI6" i="1" s="1"/>
  <c r="X6" i="1"/>
  <c r="W6" i="1"/>
  <c r="V6" i="1"/>
  <c r="U6" i="1"/>
  <c r="T6" i="1"/>
  <c r="S6" i="1"/>
  <c r="R6" i="1"/>
  <c r="Q6" i="1"/>
  <c r="O6" i="1"/>
  <c r="N6" i="1"/>
  <c r="M6" i="1"/>
  <c r="K6" i="1"/>
  <c r="G6" i="1"/>
  <c r="F6" i="1"/>
  <c r="E6" i="1"/>
  <c r="C6" i="1"/>
  <c r="C6" i="4" s="1"/>
  <c r="AU5" i="1"/>
  <c r="AM5" i="1"/>
  <c r="AL5" i="1"/>
  <c r="AF5" i="1"/>
  <c r="AE5" i="1"/>
  <c r="AD5" i="1"/>
  <c r="AC5" i="1"/>
  <c r="AB5" i="1"/>
  <c r="AA5" i="1"/>
  <c r="Z5" i="1"/>
  <c r="Y5" i="1"/>
  <c r="AK5" i="1" s="1"/>
  <c r="X5" i="1"/>
  <c r="W5" i="1"/>
  <c r="V5" i="1"/>
  <c r="U5" i="1"/>
  <c r="T5" i="1"/>
  <c r="S5" i="1"/>
  <c r="R5" i="1"/>
  <c r="Q5" i="1"/>
  <c r="O5" i="1"/>
  <c r="N5" i="1"/>
  <c r="M5" i="1"/>
  <c r="K5" i="1"/>
  <c r="G5" i="1"/>
  <c r="F5" i="1"/>
  <c r="E5" i="1"/>
  <c r="C5" i="1"/>
  <c r="C5" i="4" s="1"/>
  <c r="AU4" i="1"/>
  <c r="AM4" i="1"/>
  <c r="AL4" i="1"/>
  <c r="AF4" i="1"/>
  <c r="AE4" i="1"/>
  <c r="AD4" i="1"/>
  <c r="AC4" i="1"/>
  <c r="AB4" i="1"/>
  <c r="AA4" i="1"/>
  <c r="Z4" i="1"/>
  <c r="Y4" i="1"/>
  <c r="AK4" i="1" s="1"/>
  <c r="X4" i="1"/>
  <c r="W4" i="1"/>
  <c r="V4" i="1"/>
  <c r="U4" i="1"/>
  <c r="T4" i="1"/>
  <c r="S4" i="1"/>
  <c r="R4" i="1"/>
  <c r="Q4" i="1"/>
  <c r="O4" i="1"/>
  <c r="N4" i="1"/>
  <c r="M4" i="1"/>
  <c r="K4" i="1"/>
  <c r="G4" i="1"/>
  <c r="F4" i="1"/>
  <c r="E4" i="1"/>
  <c r="C4" i="1"/>
  <c r="C4" i="4" s="1"/>
  <c r="AM3" i="1"/>
  <c r="AL3" i="1"/>
  <c r="AF3" i="1"/>
  <c r="AE3" i="1"/>
  <c r="AD3" i="1"/>
  <c r="AC3" i="1"/>
  <c r="AB3" i="1"/>
  <c r="AA3" i="1"/>
  <c r="Z3" i="1"/>
  <c r="Y3" i="1"/>
  <c r="AK3" i="1" s="1"/>
  <c r="X3" i="1"/>
  <c r="W3" i="1"/>
  <c r="V3" i="1"/>
  <c r="U3" i="1"/>
  <c r="T3" i="1"/>
  <c r="S3" i="1"/>
  <c r="R3" i="1"/>
  <c r="Q3" i="1"/>
  <c r="O3" i="1"/>
  <c r="N3" i="1"/>
  <c r="M3" i="1"/>
  <c r="K3" i="1"/>
  <c r="G3" i="1"/>
  <c r="F3" i="1"/>
  <c r="E3" i="1"/>
  <c r="C3" i="1"/>
  <c r="C3" i="4" s="1"/>
  <c r="M1" i="1" l="1"/>
  <c r="R1" i="1"/>
  <c r="N1" i="7"/>
  <c r="V1" i="1"/>
  <c r="AJ414" i="1"/>
  <c r="AJ619" i="1"/>
  <c r="AJ46" i="7"/>
  <c r="AJ157" i="7"/>
  <c r="AJ194" i="7"/>
  <c r="AK251" i="7"/>
  <c r="AJ298" i="7"/>
  <c r="AJ335" i="7"/>
  <c r="AJ346" i="7"/>
  <c r="AK370" i="7"/>
  <c r="AJ8" i="1"/>
  <c r="AJ237" i="1"/>
  <c r="AJ338" i="1"/>
  <c r="AJ494" i="1"/>
  <c r="AJ524" i="1"/>
  <c r="AJ552" i="1"/>
  <c r="AJ597" i="1"/>
  <c r="AJ34" i="7"/>
  <c r="AJ37" i="7"/>
  <c r="AJ43" i="7"/>
  <c r="AJ48" i="7"/>
  <c r="AJ51" i="7"/>
  <c r="AJ121" i="7"/>
  <c r="AJ133" i="7"/>
  <c r="AJ136" i="7"/>
  <c r="AJ153" i="7"/>
  <c r="AJ165" i="7"/>
  <c r="AJ178" i="7"/>
  <c r="AJ184" i="7"/>
  <c r="AJ190" i="7"/>
  <c r="AJ196" i="7"/>
  <c r="AJ204" i="7"/>
  <c r="AJ212" i="7"/>
  <c r="AK241" i="7"/>
  <c r="AJ300" i="7"/>
  <c r="AJ306" i="7"/>
  <c r="AJ322" i="7"/>
  <c r="AK411" i="7"/>
  <c r="AK421" i="7"/>
  <c r="AK453" i="7"/>
  <c r="AJ173" i="1"/>
  <c r="AJ274" i="1"/>
  <c r="AJ556" i="1"/>
  <c r="AJ125" i="7"/>
  <c r="AJ128" i="7"/>
  <c r="AJ145" i="7"/>
  <c r="AJ210" i="7"/>
  <c r="AJ326" i="7"/>
  <c r="AJ338" i="7"/>
  <c r="AJ351" i="7"/>
  <c r="AK433" i="7"/>
  <c r="AJ60" i="1"/>
  <c r="AJ168" i="1"/>
  <c r="AJ197" i="1"/>
  <c r="AJ293" i="1"/>
  <c r="AJ432" i="1"/>
  <c r="AJ508" i="1"/>
  <c r="AJ540" i="1"/>
  <c r="AJ562" i="1"/>
  <c r="AJ38" i="7"/>
  <c r="AJ44" i="7"/>
  <c r="AJ52" i="7"/>
  <c r="AJ117" i="7"/>
  <c r="AJ120" i="7"/>
  <c r="AJ137" i="7"/>
  <c r="AJ149" i="7"/>
  <c r="AJ152" i="7"/>
  <c r="AJ174" i="7"/>
  <c r="AJ200" i="7"/>
  <c r="AJ208" i="7"/>
  <c r="AK249" i="7"/>
  <c r="AJ314" i="7"/>
  <c r="AJ330" i="7"/>
  <c r="AK386" i="7"/>
  <c r="AK437" i="7"/>
  <c r="AK465" i="7"/>
  <c r="AJ505" i="1"/>
  <c r="AJ534" i="1"/>
  <c r="AJ160" i="7"/>
  <c r="AJ176" i="7"/>
  <c r="AJ182" i="7"/>
  <c r="AJ202" i="7"/>
  <c r="AJ227" i="7"/>
  <c r="AJ310" i="7"/>
  <c r="AJ343" i="7"/>
  <c r="AK457" i="7"/>
  <c r="AJ630" i="7"/>
  <c r="AJ633" i="7"/>
  <c r="AJ19" i="1"/>
  <c r="AJ125" i="1"/>
  <c r="AJ207" i="1"/>
  <c r="AJ302" i="1"/>
  <c r="AJ462" i="1"/>
  <c r="AJ516" i="1"/>
  <c r="AJ548" i="1"/>
  <c r="AJ571" i="1"/>
  <c r="AJ129" i="7"/>
  <c r="AJ141" i="7"/>
  <c r="AJ144" i="7"/>
  <c r="AJ161" i="7"/>
  <c r="AJ186" i="7"/>
  <c r="AJ198" i="7"/>
  <c r="AJ206" i="7"/>
  <c r="AJ222" i="7"/>
  <c r="AK243" i="7"/>
  <c r="AJ302" i="7"/>
  <c r="AJ318" i="7"/>
  <c r="AJ334" i="7"/>
  <c r="AJ339" i="7"/>
  <c r="AJ342" i="7"/>
  <c r="AJ347" i="7"/>
  <c r="AJ350" i="7"/>
  <c r="AK417" i="7"/>
  <c r="AK449" i="7"/>
  <c r="AK473" i="7"/>
  <c r="AJ634" i="7"/>
  <c r="AI11" i="1"/>
  <c r="AI15" i="1"/>
  <c r="AJ178" i="1"/>
  <c r="AI191" i="1"/>
  <c r="AI332" i="1"/>
  <c r="AI396" i="1"/>
  <c r="AK444" i="1"/>
  <c r="AJ444" i="1"/>
  <c r="AI482" i="1"/>
  <c r="AJ542" i="1"/>
  <c r="AI8" i="1"/>
  <c r="AJ10" i="1"/>
  <c r="AJ14" i="1"/>
  <c r="AJ31" i="1"/>
  <c r="AI46" i="1"/>
  <c r="AI58" i="1"/>
  <c r="AI62" i="1"/>
  <c r="AI95" i="1"/>
  <c r="AI105" i="1"/>
  <c r="AI111" i="1"/>
  <c r="AI125" i="1"/>
  <c r="AJ127" i="1"/>
  <c r="AJ147" i="1"/>
  <c r="AI168" i="1"/>
  <c r="AJ170" i="1"/>
  <c r="AI175" i="1"/>
  <c r="AJ181" i="1"/>
  <c r="AK189" i="1"/>
  <c r="AJ189" i="1"/>
  <c r="AI189" i="1"/>
  <c r="AI207" i="1"/>
  <c r="AJ219" i="1"/>
  <c r="AJ228" i="1"/>
  <c r="AJ238" i="1"/>
  <c r="AJ246" i="1"/>
  <c r="AI257" i="1"/>
  <c r="AJ267" i="1"/>
  <c r="AK276" i="1"/>
  <c r="AJ276" i="1"/>
  <c r="AI276" i="1"/>
  <c r="AJ287" i="1"/>
  <c r="AJ295" i="1"/>
  <c r="AJ301" i="1"/>
  <c r="AJ310" i="1"/>
  <c r="AJ317" i="1"/>
  <c r="AK330" i="1"/>
  <c r="AJ330" i="1"/>
  <c r="AI330" i="1"/>
  <c r="AJ346" i="1"/>
  <c r="AI364" i="1"/>
  <c r="AJ375" i="1"/>
  <c r="AJ380" i="1"/>
  <c r="AJ390" i="1"/>
  <c r="AI404" i="1"/>
  <c r="AI414" i="1"/>
  <c r="AK422" i="1"/>
  <c r="AJ422" i="1"/>
  <c r="AI422" i="1"/>
  <c r="AI432" i="1"/>
  <c r="AJ440" i="1"/>
  <c r="AJ452" i="1"/>
  <c r="AJ465" i="1"/>
  <c r="AK478" i="1"/>
  <c r="AJ478" i="1"/>
  <c r="AI478" i="1"/>
  <c r="AI490" i="1"/>
  <c r="AJ502" i="1"/>
  <c r="AJ510" i="1"/>
  <c r="AJ587" i="1"/>
  <c r="AJ608" i="1"/>
  <c r="AK632" i="1"/>
  <c r="AJ632" i="1"/>
  <c r="AI632" i="1"/>
  <c r="AJ28" i="7"/>
  <c r="AK36" i="7"/>
  <c r="AJ36" i="7"/>
  <c r="AI36" i="7"/>
  <c r="AK45" i="7"/>
  <c r="AJ45" i="7"/>
  <c r="AI45" i="7"/>
  <c r="AK50" i="7"/>
  <c r="AJ50" i="7"/>
  <c r="AI50" i="7"/>
  <c r="AK127" i="7"/>
  <c r="AJ127" i="7"/>
  <c r="AI127" i="7"/>
  <c r="AK146" i="7"/>
  <c r="AJ146" i="7"/>
  <c r="AI146" i="7"/>
  <c r="AK159" i="7"/>
  <c r="AJ159" i="7"/>
  <c r="AI159" i="7"/>
  <c r="AJ169" i="7"/>
  <c r="AI4" i="1"/>
  <c r="AJ6" i="1"/>
  <c r="AJ44" i="1"/>
  <c r="AJ133" i="1"/>
  <c r="AJ151" i="1"/>
  <c r="AI183" i="1"/>
  <c r="AI199" i="1"/>
  <c r="AJ224" i="1"/>
  <c r="AI239" i="1"/>
  <c r="AJ279" i="1"/>
  <c r="AJ320" i="1"/>
  <c r="AI376" i="1"/>
  <c r="AI458" i="1"/>
  <c r="AJ527" i="1"/>
  <c r="AK554" i="1"/>
  <c r="AJ554" i="1"/>
  <c r="AI554" i="1"/>
  <c r="AJ592" i="1"/>
  <c r="AK615" i="1"/>
  <c r="AJ615" i="1"/>
  <c r="AI615" i="1"/>
  <c r="AJ638" i="1"/>
  <c r="AI91" i="7"/>
  <c r="AK122" i="7"/>
  <c r="AJ122" i="7"/>
  <c r="AI122" i="7"/>
  <c r="AK135" i="7"/>
  <c r="AJ135" i="7"/>
  <c r="AI135" i="7"/>
  <c r="AK154" i="7"/>
  <c r="AJ154" i="7"/>
  <c r="AI154" i="7"/>
  <c r="AJ167" i="7"/>
  <c r="AK173" i="7"/>
  <c r="AJ173" i="7"/>
  <c r="AI173" i="7"/>
  <c r="AK181" i="7"/>
  <c r="AJ181" i="7"/>
  <c r="AI181" i="7"/>
  <c r="AK189" i="7"/>
  <c r="AJ189" i="7"/>
  <c r="AI189" i="7"/>
  <c r="AJ56" i="1"/>
  <c r="AJ167" i="1"/>
  <c r="AI171" i="1"/>
  <c r="AJ260" i="1"/>
  <c r="AI313" i="1"/>
  <c r="AI340" i="1"/>
  <c r="AI347" i="1"/>
  <c r="AJ383" i="1"/>
  <c r="AI446" i="1"/>
  <c r="AI470" i="1"/>
  <c r="AJ11" i="1"/>
  <c r="AJ18" i="1"/>
  <c r="AI27" i="1"/>
  <c r="AI54" i="1"/>
  <c r="AI60" i="1"/>
  <c r="AI64" i="1"/>
  <c r="AJ117" i="1"/>
  <c r="AJ131" i="1"/>
  <c r="AI164" i="1"/>
  <c r="AI173" i="1"/>
  <c r="AI179" i="1"/>
  <c r="AJ186" i="1"/>
  <c r="AJ191" i="1"/>
  <c r="AJ199" i="1"/>
  <c r="AJ213" i="1"/>
  <c r="AJ225" i="1"/>
  <c r="AI230" i="1"/>
  <c r="AJ244" i="1"/>
  <c r="AJ253" i="1"/>
  <c r="AJ261" i="1"/>
  <c r="AI274" i="1"/>
  <c r="AJ282" i="1"/>
  <c r="AJ292" i="1"/>
  <c r="AJ299" i="1"/>
  <c r="AJ306" i="1"/>
  <c r="AJ313" i="1"/>
  <c r="AJ323" i="1"/>
  <c r="AJ335" i="1"/>
  <c r="AJ343" i="1"/>
  <c r="AJ358" i="1"/>
  <c r="AJ371" i="1"/>
  <c r="AJ378" i="1"/>
  <c r="AI388" i="1"/>
  <c r="AJ398" i="1"/>
  <c r="AI408" i="1"/>
  <c r="AJ419" i="1"/>
  <c r="AJ424" i="1"/>
  <c r="AJ435" i="1"/>
  <c r="AJ449" i="1"/>
  <c r="AK460" i="1"/>
  <c r="AJ460" i="1"/>
  <c r="AI460" i="1"/>
  <c r="AJ470" i="1"/>
  <c r="AJ484" i="1"/>
  <c r="AJ497" i="1"/>
  <c r="AI518" i="1"/>
  <c r="AI573" i="1"/>
  <c r="AK42" i="7"/>
  <c r="AJ42" i="7"/>
  <c r="AI42" i="7"/>
  <c r="AK53" i="7"/>
  <c r="AJ53" i="7"/>
  <c r="AI53" i="7"/>
  <c r="AK86" i="7"/>
  <c r="AK130" i="7"/>
  <c r="AJ130" i="7"/>
  <c r="AI130" i="7"/>
  <c r="AK143" i="7"/>
  <c r="AJ143" i="7"/>
  <c r="AI143" i="7"/>
  <c r="AK162" i="7"/>
  <c r="AJ162" i="7"/>
  <c r="AI162" i="7"/>
  <c r="AK211" i="7"/>
  <c r="AJ211" i="7"/>
  <c r="AI211" i="7"/>
  <c r="AJ123" i="1"/>
  <c r="AJ229" i="1"/>
  <c r="AI253" i="1"/>
  <c r="AJ269" i="1"/>
  <c r="AI289" i="1"/>
  <c r="AK297" i="1"/>
  <c r="AJ297" i="1"/>
  <c r="AI368" i="1"/>
  <c r="AJ406" i="1"/>
  <c r="AI424" i="1"/>
  <c r="AJ3" i="1"/>
  <c r="AJ4" i="1"/>
  <c r="AJ13" i="1"/>
  <c r="AI19" i="1"/>
  <c r="AI22" i="1"/>
  <c r="AI31" i="1"/>
  <c r="AJ52" i="1"/>
  <c r="AJ59" i="1"/>
  <c r="AJ63" i="1"/>
  <c r="AJ81" i="1"/>
  <c r="AI107" i="1"/>
  <c r="AJ115" i="1"/>
  <c r="AI129" i="1"/>
  <c r="AI181" i="1"/>
  <c r="AI187" i="1"/>
  <c r="AJ194" i="1"/>
  <c r="AJ205" i="1"/>
  <c r="AI219" i="1"/>
  <c r="AK226" i="1"/>
  <c r="AJ226" i="1"/>
  <c r="AI226" i="1"/>
  <c r="AI246" i="1"/>
  <c r="AK255" i="1"/>
  <c r="AJ255" i="1"/>
  <c r="AI255" i="1"/>
  <c r="AJ265" i="1"/>
  <c r="AK284" i="1"/>
  <c r="AJ284" i="1"/>
  <c r="AI284" i="1"/>
  <c r="AJ300" i="1"/>
  <c r="AK308" i="1"/>
  <c r="AJ308" i="1"/>
  <c r="AI308" i="1"/>
  <c r="AI317" i="1"/>
  <c r="AI325" i="1"/>
  <c r="AI336" i="1"/>
  <c r="AJ345" i="1"/>
  <c r="AI360" i="1"/>
  <c r="AK372" i="1"/>
  <c r="AJ372" i="1"/>
  <c r="AI372" i="1"/>
  <c r="AI380" i="1"/>
  <c r="AI390" i="1"/>
  <c r="AI400" i="1"/>
  <c r="AI412" i="1"/>
  <c r="AI420" i="1"/>
  <c r="AJ427" i="1"/>
  <c r="AI440" i="1"/>
  <c r="AI452" i="1"/>
  <c r="AJ476" i="1"/>
  <c r="AJ489" i="1"/>
  <c r="AI502" i="1"/>
  <c r="AK550" i="1"/>
  <c r="AJ550" i="1"/>
  <c r="AI550" i="1"/>
  <c r="AK558" i="1"/>
  <c r="AJ558" i="1"/>
  <c r="AI558" i="1"/>
  <c r="AJ580" i="1"/>
  <c r="AJ603" i="1"/>
  <c r="AK626" i="1"/>
  <c r="AJ626" i="1"/>
  <c r="AI626" i="1"/>
  <c r="AK40" i="7"/>
  <c r="AI40" i="7"/>
  <c r="AJ40" i="7"/>
  <c r="AI83" i="7"/>
  <c r="AK119" i="7"/>
  <c r="AJ119" i="7"/>
  <c r="AI119" i="7"/>
  <c r="AK138" i="7"/>
  <c r="AJ138" i="7"/>
  <c r="AI138" i="7"/>
  <c r="AK151" i="7"/>
  <c r="AJ151" i="7"/>
  <c r="AI151" i="7"/>
  <c r="AK490" i="7"/>
  <c r="AI450" i="1"/>
  <c r="AI454" i="1"/>
  <c r="AI466" i="1"/>
  <c r="AJ473" i="1"/>
  <c r="AI486" i="1"/>
  <c r="AJ492" i="1"/>
  <c r="AI498" i="1"/>
  <c r="AJ503" i="1"/>
  <c r="AJ507" i="1"/>
  <c r="AJ511" i="1"/>
  <c r="AJ519" i="1"/>
  <c r="AJ523" i="1"/>
  <c r="AI532" i="1"/>
  <c r="AJ535" i="1"/>
  <c r="AJ539" i="1"/>
  <c r="AJ543" i="1"/>
  <c r="AJ569" i="1"/>
  <c r="AJ574" i="1"/>
  <c r="AJ582" i="1"/>
  <c r="AI589" i="1"/>
  <c r="AJ594" i="1"/>
  <c r="AI599" i="1"/>
  <c r="AI605" i="1"/>
  <c r="AJ610" i="1"/>
  <c r="AJ620" i="1"/>
  <c r="AJ640" i="1"/>
  <c r="AJ9" i="7"/>
  <c r="AI10" i="7"/>
  <c r="AJ30" i="7"/>
  <c r="AI35" i="7"/>
  <c r="AI39" i="7"/>
  <c r="AI47" i="7"/>
  <c r="AJ69" i="7"/>
  <c r="AI70" i="7"/>
  <c r="AK82" i="7"/>
  <c r="AK85" i="7"/>
  <c r="AI124" i="7"/>
  <c r="AI132" i="7"/>
  <c r="AI140" i="7"/>
  <c r="AI148" i="7"/>
  <c r="AI156" i="7"/>
  <c r="AI164" i="7"/>
  <c r="AI172" i="7"/>
  <c r="AK175" i="7"/>
  <c r="AJ175" i="7"/>
  <c r="AI175" i="7"/>
  <c r="AI180" i="7"/>
  <c r="AK183" i="7"/>
  <c r="AJ183" i="7"/>
  <c r="AI183" i="7"/>
  <c r="AI188" i="7"/>
  <c r="AK191" i="7"/>
  <c r="AJ191" i="7"/>
  <c r="AI191" i="7"/>
  <c r="AK193" i="7"/>
  <c r="AJ193" i="7"/>
  <c r="AI193" i="7"/>
  <c r="AK195" i="7"/>
  <c r="AJ195" i="7"/>
  <c r="AI195" i="7"/>
  <c r="AK197" i="7"/>
  <c r="AJ197" i="7"/>
  <c r="AI197" i="7"/>
  <c r="AK199" i="7"/>
  <c r="AJ199" i="7"/>
  <c r="AI199" i="7"/>
  <c r="AK201" i="7"/>
  <c r="AJ201" i="7"/>
  <c r="AI201" i="7"/>
  <c r="AK203" i="7"/>
  <c r="AJ203" i="7"/>
  <c r="AI203" i="7"/>
  <c r="AK205" i="7"/>
  <c r="AJ205" i="7"/>
  <c r="AI205" i="7"/>
  <c r="AK207" i="7"/>
  <c r="AJ207" i="7"/>
  <c r="AI207" i="7"/>
  <c r="AJ290" i="7"/>
  <c r="AK297" i="7"/>
  <c r="AJ297" i="7"/>
  <c r="AI297" i="7"/>
  <c r="AJ382" i="7"/>
  <c r="AJ431" i="7"/>
  <c r="AI197" i="1"/>
  <c r="AJ202" i="1"/>
  <c r="AJ210" i="1"/>
  <c r="AJ223" i="1"/>
  <c r="AI237" i="1"/>
  <c r="AJ242" i="1"/>
  <c r="AJ252" i="1"/>
  <c r="AI262" i="1"/>
  <c r="AI271" i="1"/>
  <c r="AI293" i="1"/>
  <c r="AI302" i="1"/>
  <c r="AJ315" i="1"/>
  <c r="AI322" i="1"/>
  <c r="AI338" i="1"/>
  <c r="AJ344" i="1"/>
  <c r="AI356" i="1"/>
  <c r="AJ366" i="1"/>
  <c r="AJ379" i="1"/>
  <c r="AI384" i="1"/>
  <c r="AI392" i="1"/>
  <c r="AJ403" i="1"/>
  <c r="AJ411" i="1"/>
  <c r="AI416" i="1"/>
  <c r="AJ430" i="1"/>
  <c r="AJ438" i="1"/>
  <c r="AJ445" i="1"/>
  <c r="AJ450" i="1"/>
  <c r="AJ457" i="1"/>
  <c r="AI462" i="1"/>
  <c r="AJ468" i="1"/>
  <c r="AI474" i="1"/>
  <c r="AJ481" i="1"/>
  <c r="AJ486" i="1"/>
  <c r="AI494" i="1"/>
  <c r="AJ500" i="1"/>
  <c r="AI508" i="1"/>
  <c r="AI516" i="1"/>
  <c r="AI524" i="1"/>
  <c r="AJ532" i="1"/>
  <c r="AI540" i="1"/>
  <c r="AI548" i="1"/>
  <c r="AI552" i="1"/>
  <c r="AI556" i="1"/>
  <c r="AJ560" i="1"/>
  <c r="AI571" i="1"/>
  <c r="AJ576" i="1"/>
  <c r="AJ584" i="1"/>
  <c r="AJ589" i="1"/>
  <c r="AJ595" i="1"/>
  <c r="AJ600" i="1"/>
  <c r="AJ605" i="1"/>
  <c r="AJ612" i="1"/>
  <c r="AJ617" i="1"/>
  <c r="AJ622" i="1"/>
  <c r="AJ627" i="1"/>
  <c r="AJ634" i="1"/>
  <c r="AI4" i="7"/>
  <c r="AJ6" i="7"/>
  <c r="AJ7" i="7"/>
  <c r="AJ12" i="7"/>
  <c r="AI34" i="7"/>
  <c r="AJ35" i="7"/>
  <c r="AI38" i="7"/>
  <c r="AJ39" i="7"/>
  <c r="AK41" i="7"/>
  <c r="AJ41" i="7"/>
  <c r="AI41" i="7"/>
  <c r="AI46" i="7"/>
  <c r="AJ47" i="7"/>
  <c r="AK49" i="7"/>
  <c r="AJ49" i="7"/>
  <c r="AI49" i="7"/>
  <c r="AI61" i="7"/>
  <c r="AI62" i="7"/>
  <c r="AK69" i="7"/>
  <c r="AI72" i="7"/>
  <c r="AK81" i="7"/>
  <c r="AK118" i="7"/>
  <c r="AJ118" i="7"/>
  <c r="AI118" i="7"/>
  <c r="AI123" i="7"/>
  <c r="AJ124" i="7"/>
  <c r="AK126" i="7"/>
  <c r="AJ126" i="7"/>
  <c r="AI126" i="7"/>
  <c r="AI131" i="7"/>
  <c r="AJ132" i="7"/>
  <c r="AK134" i="7"/>
  <c r="AJ134" i="7"/>
  <c r="AI134" i="7"/>
  <c r="AI139" i="7"/>
  <c r="AJ140" i="7"/>
  <c r="AK142" i="7"/>
  <c r="AJ142" i="7"/>
  <c r="AI142" i="7"/>
  <c r="AI147" i="7"/>
  <c r="AJ148" i="7"/>
  <c r="AK150" i="7"/>
  <c r="AJ150" i="7"/>
  <c r="AI150" i="7"/>
  <c r="AI155" i="7"/>
  <c r="AJ156" i="7"/>
  <c r="AK158" i="7"/>
  <c r="AJ158" i="7"/>
  <c r="AI158" i="7"/>
  <c r="AI163" i="7"/>
  <c r="AJ164" i="7"/>
  <c r="AJ166" i="7"/>
  <c r="AJ168" i="7"/>
  <c r="AJ170" i="7"/>
  <c r="AJ172" i="7"/>
  <c r="AI177" i="7"/>
  <c r="AJ180" i="7"/>
  <c r="AI185" i="7"/>
  <c r="AJ188" i="7"/>
  <c r="AK345" i="7"/>
  <c r="AJ345" i="7"/>
  <c r="AI345" i="7"/>
  <c r="AJ401" i="7"/>
  <c r="AJ415" i="7"/>
  <c r="AJ521" i="1"/>
  <c r="AI534" i="1"/>
  <c r="AJ537" i="1"/>
  <c r="AI562" i="1"/>
  <c r="AJ578" i="1"/>
  <c r="AJ586" i="1"/>
  <c r="AI591" i="1"/>
  <c r="AI597" i="1"/>
  <c r="AJ602" i="1"/>
  <c r="AJ606" i="1"/>
  <c r="AJ613" i="1"/>
  <c r="AI619" i="1"/>
  <c r="AJ624" i="1"/>
  <c r="AJ629" i="1"/>
  <c r="AJ636" i="1"/>
  <c r="AJ4" i="7"/>
  <c r="AJ14" i="7"/>
  <c r="AI37" i="7"/>
  <c r="AI43" i="7"/>
  <c r="AI51" i="7"/>
  <c r="AI54" i="7"/>
  <c r="AJ61" i="7"/>
  <c r="AJ74" i="7"/>
  <c r="AK89" i="7"/>
  <c r="AJ94" i="7"/>
  <c r="AI120" i="7"/>
  <c r="AJ123" i="7"/>
  <c r="AI128" i="7"/>
  <c r="AJ131" i="7"/>
  <c r="AI136" i="7"/>
  <c r="AJ139" i="7"/>
  <c r="AI144" i="7"/>
  <c r="AJ147" i="7"/>
  <c r="AI152" i="7"/>
  <c r="AJ155" i="7"/>
  <c r="AI160" i="7"/>
  <c r="AJ163" i="7"/>
  <c r="AI176" i="7"/>
  <c r="AJ177" i="7"/>
  <c r="AK179" i="7"/>
  <c r="AJ179" i="7"/>
  <c r="AI179" i="7"/>
  <c r="AI184" i="7"/>
  <c r="AJ185" i="7"/>
  <c r="AK187" i="7"/>
  <c r="AJ187" i="7"/>
  <c r="AI187" i="7"/>
  <c r="AK192" i="7"/>
  <c r="AI192" i="7"/>
  <c r="AJ192" i="7"/>
  <c r="AK223" i="7"/>
  <c r="AJ223" i="7"/>
  <c r="AI223" i="7"/>
  <c r="AJ257" i="7"/>
  <c r="AI209" i="7"/>
  <c r="AI213" i="7"/>
  <c r="AJ262" i="7"/>
  <c r="AJ265" i="7"/>
  <c r="AJ272" i="7"/>
  <c r="AK337" i="7"/>
  <c r="AJ337" i="7"/>
  <c r="AI337" i="7"/>
  <c r="AJ353" i="7"/>
  <c r="AI394" i="7"/>
  <c r="AK394" i="7"/>
  <c r="AJ394" i="7"/>
  <c r="AI529" i="7"/>
  <c r="AK529" i="7"/>
  <c r="AJ529" i="7"/>
  <c r="AK541" i="7"/>
  <c r="AK567" i="7"/>
  <c r="AJ611" i="7"/>
  <c r="AJ619" i="7"/>
  <c r="AJ627" i="7"/>
  <c r="AK632" i="7"/>
  <c r="AJ632" i="7"/>
  <c r="AI632" i="7"/>
  <c r="AI196" i="7"/>
  <c r="AI200" i="7"/>
  <c r="AI204" i="7"/>
  <c r="AI208" i="7"/>
  <c r="AJ209" i="7"/>
  <c r="AI212" i="7"/>
  <c r="AJ213" i="7"/>
  <c r="AI215" i="7"/>
  <c r="AI217" i="7"/>
  <c r="AI219" i="7"/>
  <c r="AI221" i="7"/>
  <c r="AK224" i="7"/>
  <c r="AI224" i="7"/>
  <c r="AJ224" i="7"/>
  <c r="AK226" i="7"/>
  <c r="AJ226" i="7"/>
  <c r="AI226" i="7"/>
  <c r="AK301" i="7"/>
  <c r="AJ301" i="7"/>
  <c r="AI301" i="7"/>
  <c r="AK309" i="7"/>
  <c r="AJ309" i="7"/>
  <c r="AI309" i="7"/>
  <c r="AK317" i="7"/>
  <c r="AJ317" i="7"/>
  <c r="AI317" i="7"/>
  <c r="AK325" i="7"/>
  <c r="AJ325" i="7"/>
  <c r="AI325" i="7"/>
  <c r="AK333" i="7"/>
  <c r="AJ333" i="7"/>
  <c r="AI333" i="7"/>
  <c r="AK349" i="7"/>
  <c r="AJ349" i="7"/>
  <c r="AI349" i="7"/>
  <c r="AK375" i="7"/>
  <c r="AI378" i="7"/>
  <c r="AK378" i="7"/>
  <c r="AJ378" i="7"/>
  <c r="AI523" i="7"/>
  <c r="AK523" i="7"/>
  <c r="AJ523" i="7"/>
  <c r="AI539" i="7"/>
  <c r="AK539" i="7"/>
  <c r="AJ539" i="7"/>
  <c r="AJ609" i="7"/>
  <c r="AJ617" i="7"/>
  <c r="AJ625" i="7"/>
  <c r="AJ640" i="7"/>
  <c r="AI521" i="7"/>
  <c r="AK521" i="7"/>
  <c r="AJ521" i="7"/>
  <c r="AI537" i="7"/>
  <c r="AK537" i="7"/>
  <c r="AJ537" i="7"/>
  <c r="AI604" i="7"/>
  <c r="AI607" i="7"/>
  <c r="AJ615" i="7"/>
  <c r="AJ623" i="7"/>
  <c r="AJ638" i="7"/>
  <c r="AI44" i="7"/>
  <c r="AI48" i="7"/>
  <c r="AI52" i="7"/>
  <c r="AJ78" i="7"/>
  <c r="AI87" i="7"/>
  <c r="AK90" i="7"/>
  <c r="AK93" i="7"/>
  <c r="AI117" i="7"/>
  <c r="AI121" i="7"/>
  <c r="AI125" i="7"/>
  <c r="AI129" i="7"/>
  <c r="AI133" i="7"/>
  <c r="AI137" i="7"/>
  <c r="AI141" i="7"/>
  <c r="AI145" i="7"/>
  <c r="AI149" i="7"/>
  <c r="AI153" i="7"/>
  <c r="AI157" i="7"/>
  <c r="AI161" i="7"/>
  <c r="AI165" i="7"/>
  <c r="AI174" i="7"/>
  <c r="AI178" i="7"/>
  <c r="AI182" i="7"/>
  <c r="AI186" i="7"/>
  <c r="AI190" i="7"/>
  <c r="AI194" i="7"/>
  <c r="AI198" i="7"/>
  <c r="AI202" i="7"/>
  <c r="AI206" i="7"/>
  <c r="AI210" i="7"/>
  <c r="AI214" i="7"/>
  <c r="AI216" i="7"/>
  <c r="AI218" i="7"/>
  <c r="AI220" i="7"/>
  <c r="AI222" i="7"/>
  <c r="AK225" i="7"/>
  <c r="AJ225" i="7"/>
  <c r="AI225" i="7"/>
  <c r="AJ274" i="7"/>
  <c r="AJ281" i="7"/>
  <c r="AJ288" i="7"/>
  <c r="AK305" i="7"/>
  <c r="AJ305" i="7"/>
  <c r="AI305" i="7"/>
  <c r="AK313" i="7"/>
  <c r="AJ313" i="7"/>
  <c r="AI313" i="7"/>
  <c r="AK321" i="7"/>
  <c r="AJ321" i="7"/>
  <c r="AI321" i="7"/>
  <c r="AK329" i="7"/>
  <c r="AJ329" i="7"/>
  <c r="AI329" i="7"/>
  <c r="AK341" i="7"/>
  <c r="AJ341" i="7"/>
  <c r="AI341" i="7"/>
  <c r="AJ396" i="7"/>
  <c r="AI399" i="7"/>
  <c r="AK399" i="7"/>
  <c r="AJ399" i="7"/>
  <c r="AI429" i="7"/>
  <c r="AK429" i="7"/>
  <c r="AJ429" i="7"/>
  <c r="AI441" i="7"/>
  <c r="AK441" i="7"/>
  <c r="AJ441" i="7"/>
  <c r="AI531" i="7"/>
  <c r="AK531" i="7"/>
  <c r="AJ531" i="7"/>
  <c r="AK551" i="7"/>
  <c r="AJ613" i="7"/>
  <c r="AJ621" i="7"/>
  <c r="AJ629" i="7"/>
  <c r="AJ636" i="7"/>
  <c r="AJ233" i="7"/>
  <c r="AJ235" i="7"/>
  <c r="AJ268" i="7"/>
  <c r="AJ270" i="7"/>
  <c r="AJ277" i="7"/>
  <c r="AJ284" i="7"/>
  <c r="AJ286" i="7"/>
  <c r="AJ293" i="7"/>
  <c r="AI300" i="7"/>
  <c r="AI304" i="7"/>
  <c r="AI308" i="7"/>
  <c r="AI312" i="7"/>
  <c r="AI316" i="7"/>
  <c r="AI320" i="7"/>
  <c r="AI324" i="7"/>
  <c r="AI328" i="7"/>
  <c r="AI332" i="7"/>
  <c r="AI336" i="7"/>
  <c r="AI340" i="7"/>
  <c r="AI344" i="7"/>
  <c r="AI348" i="7"/>
  <c r="AI352" i="7"/>
  <c r="AK367" i="7"/>
  <c r="AK371" i="7"/>
  <c r="AK380" i="7"/>
  <c r="AJ390" i="7"/>
  <c r="AJ392" i="7"/>
  <c r="AK407" i="7"/>
  <c r="AJ425" i="7"/>
  <c r="AJ427" i="7"/>
  <c r="AJ453" i="7"/>
  <c r="AJ461" i="7"/>
  <c r="AJ469" i="7"/>
  <c r="AJ477" i="7"/>
  <c r="AK482" i="7"/>
  <c r="AK498" i="7"/>
  <c r="AK501" i="7"/>
  <c r="AK510" i="7"/>
  <c r="AK513" i="7"/>
  <c r="AK565" i="7"/>
  <c r="AI631" i="7"/>
  <c r="AI635" i="7"/>
  <c r="AI228" i="7"/>
  <c r="AK233" i="7"/>
  <c r="AK235" i="7"/>
  <c r="AJ241" i="7"/>
  <c r="AJ243" i="7"/>
  <c r="AJ256" i="7"/>
  <c r="AJ258" i="7"/>
  <c r="AJ261" i="7"/>
  <c r="AJ266" i="7"/>
  <c r="AJ273" i="7"/>
  <c r="AJ280" i="7"/>
  <c r="AJ282" i="7"/>
  <c r="AJ289" i="7"/>
  <c r="AJ296" i="7"/>
  <c r="AI299" i="7"/>
  <c r="AI303" i="7"/>
  <c r="AJ304" i="7"/>
  <c r="AI307" i="7"/>
  <c r="AJ308" i="7"/>
  <c r="AI311" i="7"/>
  <c r="AJ312" i="7"/>
  <c r="AI315" i="7"/>
  <c r="AJ316" i="7"/>
  <c r="AI319" i="7"/>
  <c r="AJ320" i="7"/>
  <c r="AI323" i="7"/>
  <c r="AJ324" i="7"/>
  <c r="AI327" i="7"/>
  <c r="AJ328" i="7"/>
  <c r="AI331" i="7"/>
  <c r="AJ332" i="7"/>
  <c r="AI335" i="7"/>
  <c r="AJ336" i="7"/>
  <c r="AI339" i="7"/>
  <c r="AJ340" i="7"/>
  <c r="AI343" i="7"/>
  <c r="AJ344" i="7"/>
  <c r="AI347" i="7"/>
  <c r="AJ348" i="7"/>
  <c r="AI351" i="7"/>
  <c r="AJ352" i="7"/>
  <c r="AJ370" i="7"/>
  <c r="AJ374" i="7"/>
  <c r="AK383" i="7"/>
  <c r="AJ386" i="7"/>
  <c r="AJ388" i="7"/>
  <c r="AK390" i="7"/>
  <c r="AK402" i="7"/>
  <c r="AJ405" i="7"/>
  <c r="AJ411" i="7"/>
  <c r="AJ421" i="7"/>
  <c r="AJ423" i="7"/>
  <c r="AK425" i="7"/>
  <c r="AJ437" i="7"/>
  <c r="AK445" i="7"/>
  <c r="AK461" i="7"/>
  <c r="AK469" i="7"/>
  <c r="AK477" i="7"/>
  <c r="AK486" i="7"/>
  <c r="AK489" i="7"/>
  <c r="AK505" i="7"/>
  <c r="AK563" i="7"/>
  <c r="AI603" i="7"/>
  <c r="AI608" i="7"/>
  <c r="AJ610" i="7"/>
  <c r="AJ612" i="7"/>
  <c r="AJ614" i="7"/>
  <c r="AJ616" i="7"/>
  <c r="AJ618" i="7"/>
  <c r="AJ620" i="7"/>
  <c r="AJ622" i="7"/>
  <c r="AJ624" i="7"/>
  <c r="AJ626" i="7"/>
  <c r="AJ628" i="7"/>
  <c r="AI630" i="7"/>
  <c r="AJ631" i="7"/>
  <c r="AI634" i="7"/>
  <c r="AJ635" i="7"/>
  <c r="AJ637" i="7"/>
  <c r="AJ639" i="7"/>
  <c r="AJ641" i="7"/>
  <c r="AI227" i="7"/>
  <c r="AJ228" i="7"/>
  <c r="AJ249" i="7"/>
  <c r="AJ251" i="7"/>
  <c r="AJ269" i="7"/>
  <c r="AJ276" i="7"/>
  <c r="AJ278" i="7"/>
  <c r="AJ285" i="7"/>
  <c r="AJ292" i="7"/>
  <c r="AJ294" i="7"/>
  <c r="AI298" i="7"/>
  <c r="AJ299" i="7"/>
  <c r="AI302" i="7"/>
  <c r="AJ303" i="7"/>
  <c r="AI306" i="7"/>
  <c r="AJ307" i="7"/>
  <c r="AI310" i="7"/>
  <c r="AJ311" i="7"/>
  <c r="AI314" i="7"/>
  <c r="AJ315" i="7"/>
  <c r="AI318" i="7"/>
  <c r="AJ319" i="7"/>
  <c r="AI322" i="7"/>
  <c r="AJ323" i="7"/>
  <c r="AI326" i="7"/>
  <c r="AJ327" i="7"/>
  <c r="AI330" i="7"/>
  <c r="AJ331" i="7"/>
  <c r="AI334" i="7"/>
  <c r="AI338" i="7"/>
  <c r="AI342" i="7"/>
  <c r="AI346" i="7"/>
  <c r="AI350" i="7"/>
  <c r="AJ366" i="7"/>
  <c r="AK379" i="7"/>
  <c r="AJ417" i="7"/>
  <c r="AJ419" i="7"/>
  <c r="AJ433" i="7"/>
  <c r="AJ435" i="7"/>
  <c r="AJ449" i="7"/>
  <c r="AJ457" i="7"/>
  <c r="AJ465" i="7"/>
  <c r="AJ473" i="7"/>
  <c r="AK481" i="7"/>
  <c r="AK509" i="7"/>
  <c r="AK514" i="7"/>
  <c r="AK543" i="7"/>
  <c r="AK553" i="7"/>
  <c r="AK597" i="7"/>
  <c r="AI633" i="7"/>
  <c r="AT18" i="4"/>
  <c r="AT35" i="4"/>
  <c r="AT37" i="4"/>
  <c r="AT41" i="4"/>
  <c r="AT45" i="4"/>
  <c r="AT50" i="4"/>
  <c r="AT53" i="4"/>
  <c r="AT57" i="4"/>
  <c r="AT12" i="4"/>
  <c r="AT20" i="4"/>
  <c r="AT10" i="4"/>
  <c r="AT26" i="4"/>
  <c r="AT39" i="4"/>
  <c r="AT43" i="4"/>
  <c r="AT47" i="4"/>
  <c r="AT51" i="4"/>
  <c r="AT55" i="4"/>
  <c r="AT58" i="4"/>
  <c r="AT6" i="4"/>
  <c r="AT14" i="4"/>
  <c r="AT22" i="4"/>
  <c r="AT67" i="4"/>
  <c r="AT69" i="4"/>
  <c r="AT70" i="4"/>
  <c r="AT71" i="4"/>
  <c r="AT73" i="4"/>
  <c r="AT74" i="4"/>
  <c r="AT75" i="4"/>
  <c r="AT38" i="4"/>
  <c r="AT42" i="4"/>
  <c r="AT46" i="4"/>
  <c r="AT49" i="4"/>
  <c r="AT54" i="4"/>
  <c r="AT8" i="4"/>
  <c r="AT16" i="4"/>
  <c r="AT17" i="4"/>
  <c r="AT24" i="4"/>
  <c r="AR3" i="4"/>
  <c r="L4" i="4"/>
  <c r="AR5" i="4"/>
  <c r="L6" i="4"/>
  <c r="AR7" i="4"/>
  <c r="AT7" i="4" s="1"/>
  <c r="L8" i="4"/>
  <c r="AR9" i="4"/>
  <c r="L10" i="4"/>
  <c r="AR11" i="4"/>
  <c r="L12" i="4"/>
  <c r="AR13" i="4"/>
  <c r="AT13" i="4" s="1"/>
  <c r="L14" i="4"/>
  <c r="AR15" i="4"/>
  <c r="AT15" i="4" s="1"/>
  <c r="L16" i="4"/>
  <c r="AR17" i="4"/>
  <c r="L18" i="4"/>
  <c r="AR19" i="4"/>
  <c r="L20" i="4"/>
  <c r="AR21" i="4"/>
  <c r="L22" i="4"/>
  <c r="AR23" i="4"/>
  <c r="AT23" i="4" s="1"/>
  <c r="L24" i="4"/>
  <c r="AR25" i="4"/>
  <c r="L26" i="4"/>
  <c r="L28" i="4"/>
  <c r="L30" i="4"/>
  <c r="L32" i="4"/>
  <c r="L34" i="4"/>
  <c r="AR36" i="4"/>
  <c r="AS37" i="9"/>
  <c r="L38" i="4"/>
  <c r="AR40" i="4"/>
  <c r="AS41" i="9"/>
  <c r="L42" i="4"/>
  <c r="AR44" i="4"/>
  <c r="AT44" i="4" s="1"/>
  <c r="AS45" i="9"/>
  <c r="L46" i="4"/>
  <c r="AR48" i="4"/>
  <c r="AS49" i="9"/>
  <c r="L50" i="4"/>
  <c r="AR52" i="4"/>
  <c r="AS53" i="9"/>
  <c r="L54" i="4"/>
  <c r="AR56" i="4"/>
  <c r="AS57" i="9"/>
  <c r="L58" i="4"/>
  <c r="L62" i="4"/>
  <c r="L66" i="4"/>
  <c r="AR68" i="4"/>
  <c r="AS69" i="9"/>
  <c r="L70" i="4"/>
  <c r="AR72" i="4"/>
  <c r="AS73" i="9"/>
  <c r="L74" i="4"/>
  <c r="AR76" i="4"/>
  <c r="AT76" i="4" s="1"/>
  <c r="M77" i="9"/>
  <c r="AR77" i="9" s="1"/>
  <c r="AR77" i="4"/>
  <c r="AO107" i="4"/>
  <c r="AS108" i="4"/>
  <c r="AO115" i="4"/>
  <c r="AS116" i="4"/>
  <c r="AS3" i="9"/>
  <c r="AS5" i="9"/>
  <c r="AS7" i="9"/>
  <c r="AS9" i="9"/>
  <c r="AS11" i="9"/>
  <c r="AS13" i="9"/>
  <c r="AS15" i="9"/>
  <c r="AS17" i="9"/>
  <c r="AS19" i="9"/>
  <c r="AS21" i="9"/>
  <c r="AS23" i="9"/>
  <c r="AS25" i="9"/>
  <c r="AS36" i="9"/>
  <c r="AS40" i="9"/>
  <c r="AS44" i="9"/>
  <c r="AS48" i="9"/>
  <c r="AS52" i="9"/>
  <c r="AS56" i="9"/>
  <c r="AS68" i="9"/>
  <c r="AS72" i="9"/>
  <c r="AS76" i="9"/>
  <c r="AO80" i="4"/>
  <c r="M81" i="9"/>
  <c r="AR81" i="9" s="1"/>
  <c r="AR81" i="4"/>
  <c r="L81" i="4"/>
  <c r="AO84" i="4"/>
  <c r="M85" i="9"/>
  <c r="AR85" i="9" s="1"/>
  <c r="AR85" i="4"/>
  <c r="AT85" i="4" s="1"/>
  <c r="L85" i="4"/>
  <c r="AO88" i="4"/>
  <c r="M89" i="9"/>
  <c r="AR89" i="9" s="1"/>
  <c r="AR89" i="4"/>
  <c r="L89" i="4"/>
  <c r="AO92" i="4"/>
  <c r="M93" i="9"/>
  <c r="L93" i="4"/>
  <c r="AO96" i="4"/>
  <c r="M97" i="9"/>
  <c r="L97" i="4"/>
  <c r="AO100" i="4"/>
  <c r="M101" i="9"/>
  <c r="AR101" i="9" s="1"/>
  <c r="AR101" i="4"/>
  <c r="AT101" i="4" s="1"/>
  <c r="L101" i="4"/>
  <c r="AO104" i="4"/>
  <c r="M105" i="9"/>
  <c r="AR105" i="9" s="1"/>
  <c r="AR105" i="4"/>
  <c r="L105" i="4"/>
  <c r="AO112" i="4"/>
  <c r="M113" i="9"/>
  <c r="AR113" i="9" s="1"/>
  <c r="AR113" i="4"/>
  <c r="L113" i="4"/>
  <c r="AT118" i="4"/>
  <c r="AT120" i="4"/>
  <c r="AT122" i="4"/>
  <c r="AT132" i="4"/>
  <c r="AT134" i="4"/>
  <c r="AT136" i="4"/>
  <c r="AT138" i="4"/>
  <c r="AT140" i="4"/>
  <c r="AT142" i="4"/>
  <c r="AT144" i="4"/>
  <c r="AT146" i="4"/>
  <c r="AT148" i="4"/>
  <c r="AT150" i="4"/>
  <c r="AT152" i="4"/>
  <c r="AT154" i="4"/>
  <c r="AT164" i="4"/>
  <c r="AT166" i="4"/>
  <c r="AT168" i="4"/>
  <c r="AT170" i="4"/>
  <c r="AT172" i="4"/>
  <c r="AT174" i="4"/>
  <c r="AT176" i="4"/>
  <c r="AT178" i="4"/>
  <c r="AT180" i="4"/>
  <c r="AT182" i="4"/>
  <c r="AT184" i="4"/>
  <c r="AT186" i="4"/>
  <c r="AT196" i="4"/>
  <c r="AT198" i="4"/>
  <c r="AT200" i="4"/>
  <c r="AT202" i="4"/>
  <c r="AT204" i="4"/>
  <c r="AT206" i="4"/>
  <c r="AT208" i="4"/>
  <c r="AT210" i="4"/>
  <c r="AT212" i="4"/>
  <c r="AT214" i="4"/>
  <c r="AT216" i="4"/>
  <c r="AT218" i="4"/>
  <c r="AT228" i="4"/>
  <c r="AT230" i="4"/>
  <c r="AT232" i="4"/>
  <c r="AT234" i="4"/>
  <c r="AT236" i="4"/>
  <c r="AT238" i="4"/>
  <c r="AT240" i="4"/>
  <c r="AT242" i="4"/>
  <c r="AT244" i="4"/>
  <c r="AT246" i="4"/>
  <c r="AT248" i="4"/>
  <c r="AT250" i="4"/>
  <c r="AT260" i="4"/>
  <c r="AT262" i="4"/>
  <c r="AT264" i="4"/>
  <c r="AT266" i="4"/>
  <c r="AT268" i="4"/>
  <c r="AT270" i="4"/>
  <c r="AT272" i="4"/>
  <c r="AT274" i="4"/>
  <c r="AT276" i="4"/>
  <c r="AT278" i="4"/>
  <c r="AT280" i="4"/>
  <c r="L3" i="4"/>
  <c r="AR4" i="4"/>
  <c r="AT4" i="4" s="1"/>
  <c r="L5" i="4"/>
  <c r="L7" i="4"/>
  <c r="L9" i="4"/>
  <c r="L11" i="4"/>
  <c r="L13" i="4"/>
  <c r="L15" i="4"/>
  <c r="L17" i="4"/>
  <c r="L19" i="4"/>
  <c r="L21" i="4"/>
  <c r="L23" i="4"/>
  <c r="L25" i="4"/>
  <c r="L27" i="4"/>
  <c r="L29" i="4"/>
  <c r="L31" i="4"/>
  <c r="L33" i="4"/>
  <c r="AS35" i="9"/>
  <c r="AS35" i="4"/>
  <c r="L36" i="4"/>
  <c r="AS39" i="9"/>
  <c r="AS39" i="4"/>
  <c r="L40" i="4"/>
  <c r="AS43" i="9"/>
  <c r="AS43" i="4"/>
  <c r="L44" i="4"/>
  <c r="AS47" i="9"/>
  <c r="AS47" i="4"/>
  <c r="L48" i="4"/>
  <c r="AS51" i="9"/>
  <c r="AS51" i="4"/>
  <c r="L52" i="4"/>
  <c r="AS55" i="9"/>
  <c r="AS55" i="4"/>
  <c r="L56" i="4"/>
  <c r="L60" i="4"/>
  <c r="L64" i="4"/>
  <c r="AS67" i="9"/>
  <c r="AS67" i="4"/>
  <c r="L68" i="4"/>
  <c r="AS71" i="9"/>
  <c r="AS71" i="4"/>
  <c r="L72" i="4"/>
  <c r="AS75" i="9"/>
  <c r="AS75" i="4"/>
  <c r="L76" i="4"/>
  <c r="AS112" i="4"/>
  <c r="AS4" i="9"/>
  <c r="AS6" i="9"/>
  <c r="AS8" i="9"/>
  <c r="AS10" i="9"/>
  <c r="AS12" i="9"/>
  <c r="AS14" i="9"/>
  <c r="AS16" i="9"/>
  <c r="AS18" i="9"/>
  <c r="AS20" i="9"/>
  <c r="AS22" i="9"/>
  <c r="AS24" i="9"/>
  <c r="AS26" i="9"/>
  <c r="L35" i="4"/>
  <c r="AS38" i="9"/>
  <c r="L39" i="4"/>
  <c r="AS42" i="9"/>
  <c r="L43" i="4"/>
  <c r="AS46" i="9"/>
  <c r="L47" i="4"/>
  <c r="AS50" i="9"/>
  <c r="L51" i="4"/>
  <c r="AS54" i="9"/>
  <c r="L55" i="4"/>
  <c r="AS58" i="9"/>
  <c r="L59" i="4"/>
  <c r="L63" i="4"/>
  <c r="L67" i="4"/>
  <c r="AS70" i="9"/>
  <c r="L71" i="4"/>
  <c r="AS74" i="9"/>
  <c r="L75" i="4"/>
  <c r="AO78" i="4"/>
  <c r="M79" i="9"/>
  <c r="AR79" i="9" s="1"/>
  <c r="L79" i="4"/>
  <c r="AR79" i="4"/>
  <c r="AO82" i="4"/>
  <c r="M83" i="9"/>
  <c r="AR83" i="9" s="1"/>
  <c r="L83" i="4"/>
  <c r="AR83" i="4"/>
  <c r="AT83" i="4" s="1"/>
  <c r="AO86" i="4"/>
  <c r="M87" i="9"/>
  <c r="AR87" i="9" s="1"/>
  <c r="L87" i="4"/>
  <c r="AR87" i="4"/>
  <c r="AO90" i="4"/>
  <c r="M91" i="9"/>
  <c r="L91" i="4"/>
  <c r="AO94" i="4"/>
  <c r="M95" i="9"/>
  <c r="L95" i="4"/>
  <c r="AO98" i="4"/>
  <c r="M99" i="9"/>
  <c r="AR99" i="9" s="1"/>
  <c r="L99" i="4"/>
  <c r="AR99" i="4"/>
  <c r="AT99" i="4" s="1"/>
  <c r="AO102" i="4"/>
  <c r="M103" i="9"/>
  <c r="AR103" i="9" s="1"/>
  <c r="L103" i="4"/>
  <c r="AR103" i="4"/>
  <c r="AO106" i="4"/>
  <c r="AO108" i="4"/>
  <c r="M109" i="9"/>
  <c r="AR109" i="9" s="1"/>
  <c r="AR109" i="4"/>
  <c r="AT109" i="4" s="1"/>
  <c r="L109" i="4"/>
  <c r="AO114" i="4"/>
  <c r="AO116" i="4"/>
  <c r="M117" i="9"/>
  <c r="AR117" i="9" s="1"/>
  <c r="AR117" i="4"/>
  <c r="L117" i="4"/>
  <c r="AS121" i="9"/>
  <c r="AS133" i="9"/>
  <c r="AS137" i="9"/>
  <c r="AS141" i="9"/>
  <c r="AS145" i="9"/>
  <c r="AS149" i="9"/>
  <c r="AS153" i="9"/>
  <c r="AS165" i="9"/>
  <c r="AS169" i="9"/>
  <c r="AS173" i="9"/>
  <c r="AS177" i="9"/>
  <c r="AS181" i="9"/>
  <c r="AS185" i="9"/>
  <c r="AS197" i="9"/>
  <c r="AS201" i="9"/>
  <c r="AS205" i="9"/>
  <c r="AS209" i="9"/>
  <c r="AS213" i="9"/>
  <c r="AS217" i="9"/>
  <c r="AS229" i="9"/>
  <c r="AS233" i="9"/>
  <c r="AS237" i="9"/>
  <c r="AS241" i="9"/>
  <c r="AS245" i="9"/>
  <c r="AS249" i="9"/>
  <c r="AS261" i="9"/>
  <c r="AS265" i="9"/>
  <c r="AS269" i="9"/>
  <c r="AS273" i="9"/>
  <c r="AS277" i="9"/>
  <c r="AS281" i="9"/>
  <c r="AO291" i="4"/>
  <c r="M292" i="9"/>
  <c r="AR292" i="9" s="1"/>
  <c r="L292" i="4"/>
  <c r="AR292" i="4"/>
  <c r="AT292" i="4" s="1"/>
  <c r="AS299" i="4"/>
  <c r="M301" i="9"/>
  <c r="AR301" i="9" s="1"/>
  <c r="AR301" i="4"/>
  <c r="AO306" i="4"/>
  <c r="AO307" i="4"/>
  <c r="M308" i="9"/>
  <c r="AR308" i="9" s="1"/>
  <c r="L308" i="4"/>
  <c r="AR308" i="4"/>
  <c r="AT308" i="4" s="1"/>
  <c r="AO326" i="4"/>
  <c r="AT327" i="4"/>
  <c r="AO328" i="4"/>
  <c r="M329" i="9"/>
  <c r="AR329" i="9" s="1"/>
  <c r="AR329" i="4"/>
  <c r="AT329" i="4" s="1"/>
  <c r="L329" i="4"/>
  <c r="AO334" i="4"/>
  <c r="AT335" i="4"/>
  <c r="AO336" i="4"/>
  <c r="M337" i="9"/>
  <c r="AR337" i="9" s="1"/>
  <c r="AR337" i="4"/>
  <c r="L337" i="4"/>
  <c r="AO342" i="4"/>
  <c r="AT343" i="4"/>
  <c r="AO344" i="4"/>
  <c r="M345" i="9"/>
  <c r="AR345" i="9" s="1"/>
  <c r="AR345" i="4"/>
  <c r="L345" i="4"/>
  <c r="AO358" i="4"/>
  <c r="AT359" i="4"/>
  <c r="AO360" i="4"/>
  <c r="M361" i="9"/>
  <c r="AR361" i="9" s="1"/>
  <c r="AR361" i="4"/>
  <c r="AT361" i="4" s="1"/>
  <c r="L361" i="4"/>
  <c r="AO366" i="4"/>
  <c r="AT367" i="4"/>
  <c r="AO368" i="4"/>
  <c r="M369" i="9"/>
  <c r="AR369" i="9" s="1"/>
  <c r="AR369" i="4"/>
  <c r="AT369" i="4" s="1"/>
  <c r="L369" i="4"/>
  <c r="AO374" i="4"/>
  <c r="AT375" i="4"/>
  <c r="AO376" i="4"/>
  <c r="M377" i="9"/>
  <c r="AR377" i="9" s="1"/>
  <c r="AR377" i="4"/>
  <c r="L377" i="4"/>
  <c r="AT387" i="4"/>
  <c r="AT388" i="4"/>
  <c r="AT390" i="4"/>
  <c r="AT391" i="4"/>
  <c r="AT392" i="4"/>
  <c r="AT394" i="4"/>
  <c r="AT395" i="4"/>
  <c r="AT396" i="4"/>
  <c r="AT398" i="4"/>
  <c r="AT399" i="4"/>
  <c r="AT400" i="4"/>
  <c r="AT402" i="4"/>
  <c r="AT403" i="4"/>
  <c r="AT404" i="4"/>
  <c r="AT406" i="4"/>
  <c r="AT407" i="4"/>
  <c r="AT408" i="4"/>
  <c r="AT410" i="4"/>
  <c r="AT451" i="4"/>
  <c r="AT452" i="4"/>
  <c r="AT454" i="4"/>
  <c r="AT455" i="4"/>
  <c r="AT456" i="4"/>
  <c r="AT458" i="4"/>
  <c r="AT459" i="4"/>
  <c r="AT460" i="4"/>
  <c r="AS80" i="9"/>
  <c r="AS84" i="9"/>
  <c r="AS88" i="9"/>
  <c r="AS100" i="9"/>
  <c r="AS104" i="9"/>
  <c r="AR107" i="4"/>
  <c r="AS108" i="9"/>
  <c r="AR111" i="4"/>
  <c r="AS112" i="9"/>
  <c r="AR115" i="4"/>
  <c r="AS116" i="9"/>
  <c r="AR119" i="4"/>
  <c r="AT119" i="4" s="1"/>
  <c r="AS120" i="9"/>
  <c r="AS120" i="4"/>
  <c r="L121" i="4"/>
  <c r="L125" i="4"/>
  <c r="L129" i="4"/>
  <c r="AR131" i="4"/>
  <c r="AS132" i="9"/>
  <c r="AS132" i="4"/>
  <c r="L133" i="4"/>
  <c r="AR135" i="4"/>
  <c r="AT135" i="4" s="1"/>
  <c r="AS136" i="9"/>
  <c r="AS136" i="4"/>
  <c r="L137" i="4"/>
  <c r="AR139" i="4"/>
  <c r="AS140" i="9"/>
  <c r="AS140" i="4"/>
  <c r="L141" i="4"/>
  <c r="AR143" i="4"/>
  <c r="AT143" i="4" s="1"/>
  <c r="AS144" i="9"/>
  <c r="AS144" i="4"/>
  <c r="L145" i="4"/>
  <c r="AR147" i="4"/>
  <c r="AS148" i="9"/>
  <c r="AS148" i="4"/>
  <c r="L149" i="4"/>
  <c r="AR151" i="4"/>
  <c r="AT151" i="4" s="1"/>
  <c r="AS152" i="9"/>
  <c r="AS152" i="4"/>
  <c r="L153" i="4"/>
  <c r="L157" i="4"/>
  <c r="L161" i="4"/>
  <c r="AR163" i="4"/>
  <c r="AS164" i="9"/>
  <c r="AS164" i="4"/>
  <c r="L165" i="4"/>
  <c r="AR167" i="4"/>
  <c r="AT167" i="4" s="1"/>
  <c r="AS168" i="9"/>
  <c r="AS168" i="4"/>
  <c r="L169" i="4"/>
  <c r="AR171" i="4"/>
  <c r="AS172" i="9"/>
  <c r="AS172" i="4"/>
  <c r="L173" i="4"/>
  <c r="AR175" i="4"/>
  <c r="AT175" i="4" s="1"/>
  <c r="AS176" i="9"/>
  <c r="AS176" i="4"/>
  <c r="L177" i="4"/>
  <c r="AR179" i="4"/>
  <c r="AS180" i="9"/>
  <c r="AS180" i="4"/>
  <c r="L181" i="4"/>
  <c r="AR183" i="4"/>
  <c r="AT183" i="4" s="1"/>
  <c r="AS184" i="9"/>
  <c r="AS184" i="4"/>
  <c r="L185" i="4"/>
  <c r="L189" i="4"/>
  <c r="L193" i="4"/>
  <c r="AR195" i="4"/>
  <c r="AS196" i="9"/>
  <c r="AS196" i="4"/>
  <c r="L197" i="4"/>
  <c r="AR199" i="4"/>
  <c r="AT199" i="4" s="1"/>
  <c r="AS200" i="9"/>
  <c r="AS200" i="4"/>
  <c r="L201" i="4"/>
  <c r="AR203" i="4"/>
  <c r="AS204" i="9"/>
  <c r="AS204" i="4"/>
  <c r="L205" i="4"/>
  <c r="AR207" i="4"/>
  <c r="AT207" i="4" s="1"/>
  <c r="AS208" i="9"/>
  <c r="AS208" i="4"/>
  <c r="L209" i="4"/>
  <c r="AR211" i="4"/>
  <c r="AS212" i="9"/>
  <c r="AS212" i="4"/>
  <c r="L213" i="4"/>
  <c r="AR215" i="4"/>
  <c r="AT215" i="4" s="1"/>
  <c r="AS216" i="9"/>
  <c r="AS216" i="4"/>
  <c r="L217" i="4"/>
  <c r="L221" i="4"/>
  <c r="L225" i="4"/>
  <c r="AR227" i="4"/>
  <c r="AS228" i="9"/>
  <c r="AS228" i="4"/>
  <c r="L229" i="4"/>
  <c r="AR231" i="4"/>
  <c r="AT231" i="4" s="1"/>
  <c r="AS232" i="9"/>
  <c r="AS232" i="4"/>
  <c r="L233" i="4"/>
  <c r="AR235" i="4"/>
  <c r="AS236" i="9"/>
  <c r="AS236" i="4"/>
  <c r="L237" i="4"/>
  <c r="AR239" i="4"/>
  <c r="AT239" i="4" s="1"/>
  <c r="AS240" i="9"/>
  <c r="AS240" i="4"/>
  <c r="L241" i="4"/>
  <c r="AR243" i="4"/>
  <c r="AS244" i="9"/>
  <c r="AS244" i="4"/>
  <c r="L245" i="4"/>
  <c r="AR247" i="4"/>
  <c r="AT247" i="4" s="1"/>
  <c r="AS248" i="9"/>
  <c r="AS248" i="4"/>
  <c r="L249" i="4"/>
  <c r="L253" i="4"/>
  <c r="L257" i="4"/>
  <c r="AR259" i="4"/>
  <c r="AS260" i="9"/>
  <c r="AS260" i="4"/>
  <c r="L261" i="4"/>
  <c r="AR263" i="4"/>
  <c r="AT263" i="4" s="1"/>
  <c r="AS264" i="9"/>
  <c r="AS264" i="4"/>
  <c r="L265" i="4"/>
  <c r="AR267" i="4"/>
  <c r="AS268" i="9"/>
  <c r="AS268" i="4"/>
  <c r="L269" i="4"/>
  <c r="AR271" i="4"/>
  <c r="AT271" i="4" s="1"/>
  <c r="AS272" i="9"/>
  <c r="AS272" i="4"/>
  <c r="L273" i="4"/>
  <c r="AR275" i="4"/>
  <c r="AS276" i="9"/>
  <c r="AS276" i="4"/>
  <c r="L277" i="4"/>
  <c r="AR279" i="4"/>
  <c r="AT279" i="4" s="1"/>
  <c r="AS280" i="9"/>
  <c r="AS280" i="4"/>
  <c r="L281" i="4"/>
  <c r="L284" i="4"/>
  <c r="L288" i="4"/>
  <c r="AO294" i="4"/>
  <c r="AO295" i="4"/>
  <c r="M296" i="9"/>
  <c r="AR296" i="9" s="1"/>
  <c r="L296" i="4"/>
  <c r="AR296" i="4"/>
  <c r="L301" i="4"/>
  <c r="AS303" i="4"/>
  <c r="M305" i="9"/>
  <c r="AR305" i="9" s="1"/>
  <c r="AR305" i="4"/>
  <c r="AT305" i="4" s="1"/>
  <c r="AO310" i="4"/>
  <c r="AO311" i="4"/>
  <c r="M312" i="9"/>
  <c r="AR312" i="9" s="1"/>
  <c r="L312" i="4"/>
  <c r="AR312" i="4"/>
  <c r="L317" i="4"/>
  <c r="L321" i="4"/>
  <c r="AS328" i="4"/>
  <c r="AS336" i="4"/>
  <c r="AS344" i="4"/>
  <c r="AO348" i="4"/>
  <c r="M349" i="9"/>
  <c r="L349" i="4"/>
  <c r="AO352" i="4"/>
  <c r="M353" i="9"/>
  <c r="L353" i="4"/>
  <c r="AS360" i="4"/>
  <c r="AS368" i="4"/>
  <c r="AS376" i="4"/>
  <c r="AT492" i="4"/>
  <c r="AS107" i="9"/>
  <c r="AS111" i="9"/>
  <c r="AS115" i="9"/>
  <c r="AS119" i="9"/>
  <c r="AS131" i="9"/>
  <c r="AS135" i="9"/>
  <c r="AS139" i="9"/>
  <c r="AS143" i="9"/>
  <c r="AS147" i="9"/>
  <c r="AS151" i="9"/>
  <c r="AS163" i="9"/>
  <c r="AS167" i="9"/>
  <c r="AS171" i="9"/>
  <c r="AS175" i="9"/>
  <c r="AS179" i="9"/>
  <c r="AS183" i="9"/>
  <c r="AS195" i="9"/>
  <c r="AS199" i="9"/>
  <c r="AS203" i="9"/>
  <c r="AS207" i="9"/>
  <c r="AS211" i="9"/>
  <c r="AS215" i="9"/>
  <c r="AS227" i="9"/>
  <c r="AS231" i="9"/>
  <c r="AS235" i="9"/>
  <c r="AS239" i="9"/>
  <c r="AS243" i="9"/>
  <c r="AS247" i="9"/>
  <c r="AS259" i="9"/>
  <c r="AS263" i="9"/>
  <c r="AS267" i="9"/>
  <c r="AS271" i="9"/>
  <c r="AS275" i="9"/>
  <c r="AS279" i="9"/>
  <c r="AO282" i="4"/>
  <c r="M283" i="9"/>
  <c r="L283" i="4"/>
  <c r="AO286" i="4"/>
  <c r="M287" i="9"/>
  <c r="L287" i="4"/>
  <c r="AO290" i="4"/>
  <c r="AS291" i="4"/>
  <c r="M293" i="9"/>
  <c r="AR293" i="9" s="1"/>
  <c r="AR293" i="4"/>
  <c r="AT293" i="4" s="1"/>
  <c r="AT298" i="4"/>
  <c r="AO299" i="4"/>
  <c r="M300" i="9"/>
  <c r="AR300" i="9" s="1"/>
  <c r="L300" i="4"/>
  <c r="AR300" i="4"/>
  <c r="AS307" i="4"/>
  <c r="M309" i="9"/>
  <c r="AR309" i="9" s="1"/>
  <c r="AR309" i="4"/>
  <c r="AT314" i="4"/>
  <c r="AO315" i="4"/>
  <c r="M316" i="9"/>
  <c r="L316" i="4"/>
  <c r="AO319" i="4"/>
  <c r="M320" i="9"/>
  <c r="L320" i="4"/>
  <c r="AT323" i="4"/>
  <c r="AO324" i="4"/>
  <c r="M325" i="9"/>
  <c r="AR325" i="9" s="1"/>
  <c r="AR325" i="4"/>
  <c r="L325" i="4"/>
  <c r="AT331" i="4"/>
  <c r="AO332" i="4"/>
  <c r="M333" i="9"/>
  <c r="AR333" i="9" s="1"/>
  <c r="AR333" i="4"/>
  <c r="AT333" i="4" s="1"/>
  <c r="L333" i="4"/>
  <c r="AT339" i="4"/>
  <c r="AO340" i="4"/>
  <c r="M341" i="9"/>
  <c r="AR341" i="9" s="1"/>
  <c r="AR341" i="4"/>
  <c r="L341" i="4"/>
  <c r="AT355" i="4"/>
  <c r="AO356" i="4"/>
  <c r="M357" i="9"/>
  <c r="AR357" i="9" s="1"/>
  <c r="AR357" i="4"/>
  <c r="L357" i="4"/>
  <c r="AT363" i="4"/>
  <c r="AO364" i="4"/>
  <c r="M365" i="9"/>
  <c r="AR365" i="9" s="1"/>
  <c r="AR365" i="4"/>
  <c r="L365" i="4"/>
  <c r="AT371" i="4"/>
  <c r="AO372" i="4"/>
  <c r="M373" i="9"/>
  <c r="AR373" i="9" s="1"/>
  <c r="AR373" i="4"/>
  <c r="L373" i="4"/>
  <c r="AT378" i="4"/>
  <c r="AT419" i="4"/>
  <c r="AT420" i="4"/>
  <c r="AT422" i="4"/>
  <c r="AT423" i="4"/>
  <c r="AT424" i="4"/>
  <c r="AT426" i="4"/>
  <c r="AT427" i="4"/>
  <c r="AT428" i="4"/>
  <c r="AT430" i="4"/>
  <c r="AT431" i="4"/>
  <c r="AT432" i="4"/>
  <c r="AT434" i="4"/>
  <c r="AT435" i="4"/>
  <c r="AT436" i="4"/>
  <c r="AT438" i="4"/>
  <c r="AT439" i="4"/>
  <c r="AT440" i="4"/>
  <c r="AT442" i="4"/>
  <c r="AT496" i="4"/>
  <c r="AS78" i="9"/>
  <c r="AS82" i="9"/>
  <c r="AS86" i="9"/>
  <c r="AS90" i="9"/>
  <c r="AS102" i="9"/>
  <c r="AS106" i="9"/>
  <c r="L107" i="4"/>
  <c r="AS110" i="9"/>
  <c r="L111" i="4"/>
  <c r="AS114" i="9"/>
  <c r="L115" i="4"/>
  <c r="AS118" i="9"/>
  <c r="L119" i="4"/>
  <c r="AR121" i="4"/>
  <c r="AT121" i="4" s="1"/>
  <c r="AS122" i="9"/>
  <c r="L123" i="4"/>
  <c r="L127" i="4"/>
  <c r="L131" i="4"/>
  <c r="AR133" i="4"/>
  <c r="AT133" i="4" s="1"/>
  <c r="AS134" i="9"/>
  <c r="L135" i="4"/>
  <c r="AR137" i="4"/>
  <c r="AS138" i="9"/>
  <c r="L139" i="4"/>
  <c r="AR141" i="4"/>
  <c r="AS142" i="9"/>
  <c r="L143" i="4"/>
  <c r="AR145" i="4"/>
  <c r="AS146" i="9"/>
  <c r="L147" i="4"/>
  <c r="AR149" i="4"/>
  <c r="AT149" i="4" s="1"/>
  <c r="AS150" i="9"/>
  <c r="L151" i="4"/>
  <c r="AR153" i="4"/>
  <c r="AS154" i="9"/>
  <c r="L155" i="4"/>
  <c r="L159" i="4"/>
  <c r="L163" i="4"/>
  <c r="AR165" i="4"/>
  <c r="AT165" i="4" s="1"/>
  <c r="AS166" i="9"/>
  <c r="L167" i="4"/>
  <c r="AR169" i="4"/>
  <c r="AT169" i="4" s="1"/>
  <c r="AS170" i="9"/>
  <c r="L171" i="4"/>
  <c r="AR173" i="4"/>
  <c r="AT173" i="4" s="1"/>
  <c r="AS174" i="9"/>
  <c r="L175" i="4"/>
  <c r="AR177" i="4"/>
  <c r="AS178" i="9"/>
  <c r="L179" i="4"/>
  <c r="AR181" i="4"/>
  <c r="AT181" i="4" s="1"/>
  <c r="AS182" i="9"/>
  <c r="L183" i="4"/>
  <c r="AR185" i="4"/>
  <c r="AT185" i="4" s="1"/>
  <c r="AS186" i="9"/>
  <c r="L187" i="4"/>
  <c r="L191" i="4"/>
  <c r="L195" i="4"/>
  <c r="AR197" i="4"/>
  <c r="AT197" i="4" s="1"/>
  <c r="AS198" i="9"/>
  <c r="L199" i="4"/>
  <c r="AR201" i="4"/>
  <c r="AS202" i="9"/>
  <c r="L203" i="4"/>
  <c r="AR205" i="4"/>
  <c r="AS206" i="9"/>
  <c r="L207" i="4"/>
  <c r="AR209" i="4"/>
  <c r="AS210" i="9"/>
  <c r="L211" i="4"/>
  <c r="AR213" i="4"/>
  <c r="AT213" i="4" s="1"/>
  <c r="AS214" i="9"/>
  <c r="L215" i="4"/>
  <c r="AR217" i="4"/>
  <c r="AS218" i="9"/>
  <c r="L219" i="4"/>
  <c r="L223" i="4"/>
  <c r="L227" i="4"/>
  <c r="AR229" i="4"/>
  <c r="AT229" i="4" s="1"/>
  <c r="AS230" i="9"/>
  <c r="L231" i="4"/>
  <c r="AR233" i="4"/>
  <c r="AT233" i="4" s="1"/>
  <c r="AS234" i="9"/>
  <c r="L235" i="4"/>
  <c r="AR237" i="4"/>
  <c r="AT237" i="4" s="1"/>
  <c r="AS238" i="9"/>
  <c r="L239" i="4"/>
  <c r="AR241" i="4"/>
  <c r="AS242" i="9"/>
  <c r="L243" i="4"/>
  <c r="AR245" i="4"/>
  <c r="AT245" i="4" s="1"/>
  <c r="AS246" i="9"/>
  <c r="L247" i="4"/>
  <c r="AR249" i="4"/>
  <c r="AT249" i="4" s="1"/>
  <c r="AS250" i="9"/>
  <c r="L251" i="4"/>
  <c r="L255" i="4"/>
  <c r="L259" i="4"/>
  <c r="AR261" i="4"/>
  <c r="AT261" i="4" s="1"/>
  <c r="AS262" i="9"/>
  <c r="L263" i="4"/>
  <c r="AR265" i="4"/>
  <c r="AS266" i="9"/>
  <c r="L267" i="4"/>
  <c r="AR269" i="4"/>
  <c r="AS270" i="9"/>
  <c r="L271" i="4"/>
  <c r="AR273" i="4"/>
  <c r="AS274" i="9"/>
  <c r="L275" i="4"/>
  <c r="AR277" i="4"/>
  <c r="AT277" i="4" s="1"/>
  <c r="AS278" i="9"/>
  <c r="L279" i="4"/>
  <c r="AR281" i="4"/>
  <c r="AS282" i="9"/>
  <c r="L293" i="4"/>
  <c r="AS295" i="4"/>
  <c r="M297" i="9"/>
  <c r="AR297" i="9" s="1"/>
  <c r="AR297" i="4"/>
  <c r="AO302" i="4"/>
  <c r="AO303" i="4"/>
  <c r="M304" i="9"/>
  <c r="AR304" i="9" s="1"/>
  <c r="L304" i="4"/>
  <c r="AR304" i="4"/>
  <c r="L309" i="4"/>
  <c r="AS311" i="4"/>
  <c r="M313" i="9"/>
  <c r="AR313" i="9" s="1"/>
  <c r="AR313" i="4"/>
  <c r="AT313" i="4" s="1"/>
  <c r="AO318" i="4"/>
  <c r="AO322" i="4"/>
  <c r="AS324" i="4"/>
  <c r="AS332" i="4"/>
  <c r="AS340" i="4"/>
  <c r="AO350" i="4"/>
  <c r="AO354" i="4"/>
  <c r="AS356" i="4"/>
  <c r="AS364" i="4"/>
  <c r="AS372" i="4"/>
  <c r="AS389" i="9"/>
  <c r="AS393" i="9"/>
  <c r="AS397" i="9"/>
  <c r="AS401" i="9"/>
  <c r="AS405" i="9"/>
  <c r="AS409" i="9"/>
  <c r="AS421" i="9"/>
  <c r="AS425" i="9"/>
  <c r="AS429" i="9"/>
  <c r="AS433" i="9"/>
  <c r="AS437" i="9"/>
  <c r="AS441" i="9"/>
  <c r="AS453" i="9"/>
  <c r="AS457" i="9"/>
  <c r="AS461" i="9"/>
  <c r="AS464" i="9"/>
  <c r="AS468" i="9"/>
  <c r="AS472" i="9"/>
  <c r="AS484" i="9"/>
  <c r="AS488" i="9"/>
  <c r="AS492" i="9"/>
  <c r="AS496" i="9"/>
  <c r="AS498" i="4"/>
  <c r="M500" i="9"/>
  <c r="AR500" i="9" s="1"/>
  <c r="AR500" i="4"/>
  <c r="AO501" i="4"/>
  <c r="AO506" i="4"/>
  <c r="M507" i="9"/>
  <c r="L507" i="4"/>
  <c r="M516" i="9"/>
  <c r="AR516" i="9" s="1"/>
  <c r="AR516" i="4"/>
  <c r="AO521" i="4"/>
  <c r="AO524" i="4"/>
  <c r="AO530" i="4"/>
  <c r="M531" i="9"/>
  <c r="AR531" i="9" s="1"/>
  <c r="AR531" i="4"/>
  <c r="L531" i="4"/>
  <c r="AO540" i="4"/>
  <c r="AO542" i="4"/>
  <c r="M547" i="9"/>
  <c r="AR547" i="9" s="1"/>
  <c r="AR547" i="4"/>
  <c r="AT547" i="4" s="1"/>
  <c r="L547" i="4"/>
  <c r="AO562" i="4"/>
  <c r="M563" i="9"/>
  <c r="AR563" i="9" s="1"/>
  <c r="AR563" i="4"/>
  <c r="L563" i="4"/>
  <c r="AO574" i="4"/>
  <c r="M579" i="9"/>
  <c r="AR579" i="9" s="1"/>
  <c r="AR579" i="4"/>
  <c r="L579" i="4"/>
  <c r="AO594" i="4"/>
  <c r="M595" i="9"/>
  <c r="AR595" i="9" s="1"/>
  <c r="AR595" i="4"/>
  <c r="L595" i="4"/>
  <c r="AT622" i="4"/>
  <c r="AT623" i="4"/>
  <c r="AS324" i="9"/>
  <c r="AS328" i="9"/>
  <c r="AS332" i="9"/>
  <c r="AS336" i="9"/>
  <c r="AS340" i="9"/>
  <c r="AS344" i="9"/>
  <c r="AS356" i="9"/>
  <c r="AS360" i="9"/>
  <c r="AS364" i="9"/>
  <c r="AS368" i="9"/>
  <c r="AS372" i="9"/>
  <c r="AS376" i="9"/>
  <c r="L381" i="4"/>
  <c r="L385" i="4"/>
  <c r="AS388" i="9"/>
  <c r="AS388" i="4"/>
  <c r="L389" i="4"/>
  <c r="AS392" i="9"/>
  <c r="AS392" i="4"/>
  <c r="L393" i="4"/>
  <c r="AS396" i="9"/>
  <c r="AS396" i="4"/>
  <c r="L397" i="4"/>
  <c r="AS400" i="9"/>
  <c r="AS400" i="4"/>
  <c r="L401" i="4"/>
  <c r="AS404" i="9"/>
  <c r="AS404" i="4"/>
  <c r="L405" i="4"/>
  <c r="AS408" i="9"/>
  <c r="AS408" i="4"/>
  <c r="L409" i="4"/>
  <c r="L413" i="4"/>
  <c r="L417" i="4"/>
  <c r="AS420" i="9"/>
  <c r="AS420" i="4"/>
  <c r="L421" i="4"/>
  <c r="AS424" i="9"/>
  <c r="AS424" i="4"/>
  <c r="L425" i="4"/>
  <c r="AS428" i="9"/>
  <c r="AS428" i="4"/>
  <c r="L429" i="4"/>
  <c r="AS432" i="9"/>
  <c r="AS432" i="4"/>
  <c r="L433" i="4"/>
  <c r="AS436" i="9"/>
  <c r="AS436" i="4"/>
  <c r="L437" i="4"/>
  <c r="AS440" i="9"/>
  <c r="AS440" i="4"/>
  <c r="L441" i="4"/>
  <c r="L445" i="4"/>
  <c r="L449" i="4"/>
  <c r="AS452" i="9"/>
  <c r="AS452" i="4"/>
  <c r="L453" i="4"/>
  <c r="AS456" i="9"/>
  <c r="AS456" i="4"/>
  <c r="L457" i="4"/>
  <c r="AS460" i="9"/>
  <c r="AS460" i="4"/>
  <c r="L461" i="4"/>
  <c r="L464" i="4"/>
  <c r="L468" i="4"/>
  <c r="AS502" i="4"/>
  <c r="M504" i="9"/>
  <c r="AR504" i="9" s="1"/>
  <c r="AR504" i="4"/>
  <c r="AT504" i="4" s="1"/>
  <c r="AO510" i="4"/>
  <c r="M511" i="9"/>
  <c r="L511" i="4"/>
  <c r="AT518" i="4"/>
  <c r="AO519" i="4"/>
  <c r="M520" i="9"/>
  <c r="AR520" i="9" s="1"/>
  <c r="AR520" i="4"/>
  <c r="L520" i="4"/>
  <c r="AO526" i="4"/>
  <c r="M527" i="9"/>
  <c r="AR527" i="9" s="1"/>
  <c r="AR527" i="4"/>
  <c r="L527" i="4"/>
  <c r="AO544" i="4"/>
  <c r="AO546" i="4"/>
  <c r="AO558" i="4"/>
  <c r="M559" i="9"/>
  <c r="AR559" i="9" s="1"/>
  <c r="AR559" i="4"/>
  <c r="L559" i="4"/>
  <c r="AO576" i="4"/>
  <c r="AO578" i="4"/>
  <c r="AO590" i="4"/>
  <c r="M591" i="9"/>
  <c r="AR591" i="9" s="1"/>
  <c r="AR591" i="4"/>
  <c r="L591" i="4"/>
  <c r="AT598" i="4"/>
  <c r="AT618" i="4"/>
  <c r="AT626" i="4"/>
  <c r="AT627" i="4"/>
  <c r="AS291" i="9"/>
  <c r="AS295" i="9"/>
  <c r="AS299" i="9"/>
  <c r="AS303" i="9"/>
  <c r="AS307" i="9"/>
  <c r="AS311" i="9"/>
  <c r="AS323" i="9"/>
  <c r="AS323" i="4"/>
  <c r="L324" i="4"/>
  <c r="AS327" i="9"/>
  <c r="AS327" i="4"/>
  <c r="L328" i="4"/>
  <c r="AS331" i="9"/>
  <c r="AS331" i="4"/>
  <c r="L332" i="4"/>
  <c r="AS335" i="9"/>
  <c r="AS335" i="4"/>
  <c r="L336" i="4"/>
  <c r="AS339" i="9"/>
  <c r="AS339" i="4"/>
  <c r="L340" i="4"/>
  <c r="AS343" i="9"/>
  <c r="AS343" i="4"/>
  <c r="L344" i="4"/>
  <c r="L348" i="4"/>
  <c r="L352" i="4"/>
  <c r="AS355" i="9"/>
  <c r="AS355" i="4"/>
  <c r="L356" i="4"/>
  <c r="AS359" i="9"/>
  <c r="AS359" i="4"/>
  <c r="L360" i="4"/>
  <c r="AS363" i="9"/>
  <c r="AS363" i="4"/>
  <c r="L364" i="4"/>
  <c r="AS367" i="9"/>
  <c r="AS367" i="4"/>
  <c r="L368" i="4"/>
  <c r="AS371" i="9"/>
  <c r="AS371" i="4"/>
  <c r="L372" i="4"/>
  <c r="AS375" i="9"/>
  <c r="AS375" i="4"/>
  <c r="L376" i="4"/>
  <c r="L380" i="4"/>
  <c r="L384" i="4"/>
  <c r="AS387" i="9"/>
  <c r="AS387" i="4"/>
  <c r="L388" i="4"/>
  <c r="AS391" i="9"/>
  <c r="AS391" i="4"/>
  <c r="L392" i="4"/>
  <c r="AS395" i="9"/>
  <c r="AS395" i="4"/>
  <c r="L396" i="4"/>
  <c r="AS399" i="9"/>
  <c r="AS399" i="4"/>
  <c r="L400" i="4"/>
  <c r="AS403" i="9"/>
  <c r="AS403" i="4"/>
  <c r="L404" i="4"/>
  <c r="AS407" i="9"/>
  <c r="AS407" i="4"/>
  <c r="L408" i="4"/>
  <c r="L412" i="4"/>
  <c r="L416" i="4"/>
  <c r="AS419" i="9"/>
  <c r="AS419" i="4"/>
  <c r="L420" i="4"/>
  <c r="AS423" i="9"/>
  <c r="AS423" i="4"/>
  <c r="L424" i="4"/>
  <c r="AS427" i="9"/>
  <c r="AS427" i="4"/>
  <c r="L428" i="4"/>
  <c r="AS431" i="9"/>
  <c r="AS431" i="4"/>
  <c r="L432" i="4"/>
  <c r="AS435" i="9"/>
  <c r="AS435" i="4"/>
  <c r="L436" i="4"/>
  <c r="AS439" i="9"/>
  <c r="AS439" i="4"/>
  <c r="L440" i="4"/>
  <c r="L444" i="4"/>
  <c r="L448" i="4"/>
  <c r="AS451" i="9"/>
  <c r="AS451" i="4"/>
  <c r="L452" i="4"/>
  <c r="AS455" i="9"/>
  <c r="AS455" i="4"/>
  <c r="L456" i="4"/>
  <c r="AS459" i="9"/>
  <c r="AS459" i="4"/>
  <c r="L460" i="4"/>
  <c r="AO462" i="4"/>
  <c r="M463" i="9"/>
  <c r="AR463" i="9" s="1"/>
  <c r="L463" i="4"/>
  <c r="AR464" i="4"/>
  <c r="AT464" i="4" s="1"/>
  <c r="AO466" i="4"/>
  <c r="M467" i="9"/>
  <c r="AR467" i="9" s="1"/>
  <c r="L467" i="4"/>
  <c r="AR468" i="4"/>
  <c r="AT468" i="4" s="1"/>
  <c r="AO470" i="4"/>
  <c r="M471" i="9"/>
  <c r="AR471" i="9" s="1"/>
  <c r="L471" i="4"/>
  <c r="AR472" i="4"/>
  <c r="AO474" i="4"/>
  <c r="M475" i="9"/>
  <c r="L475" i="4"/>
  <c r="AO478" i="4"/>
  <c r="M479" i="9"/>
  <c r="L479" i="4"/>
  <c r="AO482" i="4"/>
  <c r="M483" i="9"/>
  <c r="AR483" i="9" s="1"/>
  <c r="L483" i="4"/>
  <c r="AR484" i="4"/>
  <c r="AO486" i="4"/>
  <c r="M487" i="9"/>
  <c r="AR487" i="9" s="1"/>
  <c r="L487" i="4"/>
  <c r="AR488" i="4"/>
  <c r="AO490" i="4"/>
  <c r="M491" i="9"/>
  <c r="AR491" i="9" s="1"/>
  <c r="L491" i="4"/>
  <c r="AO494" i="4"/>
  <c r="M495" i="9"/>
  <c r="AR495" i="9" s="1"/>
  <c r="L495" i="4"/>
  <c r="AO498" i="4"/>
  <c r="M499" i="9"/>
  <c r="AR499" i="9" s="1"/>
  <c r="L499" i="4"/>
  <c r="AR499" i="4"/>
  <c r="AS506" i="4"/>
  <c r="AO514" i="4"/>
  <c r="M515" i="9"/>
  <c r="AR515" i="9" s="1"/>
  <c r="L515" i="4"/>
  <c r="AR515" i="4"/>
  <c r="AT515" i="4" s="1"/>
  <c r="AS519" i="4"/>
  <c r="AO522" i="4"/>
  <c r="M523" i="9"/>
  <c r="AR523" i="9" s="1"/>
  <c r="AR523" i="4"/>
  <c r="L523" i="4"/>
  <c r="AO538" i="4"/>
  <c r="M539" i="9"/>
  <c r="L539" i="4"/>
  <c r="AO554" i="4"/>
  <c r="M555" i="9"/>
  <c r="AR555" i="9" s="1"/>
  <c r="AR555" i="4"/>
  <c r="L555" i="4"/>
  <c r="AO570" i="4"/>
  <c r="M571" i="9"/>
  <c r="L571" i="4"/>
  <c r="AO586" i="4"/>
  <c r="M587" i="9"/>
  <c r="AR587" i="9" s="1"/>
  <c r="AR587" i="4"/>
  <c r="L587" i="4"/>
  <c r="AT602" i="4"/>
  <c r="AT614" i="4"/>
  <c r="AT630" i="4"/>
  <c r="AT631" i="4"/>
  <c r="L291" i="4"/>
  <c r="AS294" i="9"/>
  <c r="L295" i="4"/>
  <c r="AS298" i="9"/>
  <c r="L299" i="4"/>
  <c r="AS302" i="9"/>
  <c r="L303" i="4"/>
  <c r="AS306" i="9"/>
  <c r="L307" i="4"/>
  <c r="AS310" i="9"/>
  <c r="L311" i="4"/>
  <c r="AS314" i="9"/>
  <c r="L315" i="4"/>
  <c r="L319" i="4"/>
  <c r="L323" i="4"/>
  <c r="AS326" i="9"/>
  <c r="L327" i="4"/>
  <c r="AS330" i="9"/>
  <c r="L331" i="4"/>
  <c r="AS334" i="9"/>
  <c r="L335" i="4"/>
  <c r="AS338" i="9"/>
  <c r="L339" i="4"/>
  <c r="AS342" i="9"/>
  <c r="L343" i="4"/>
  <c r="AS346" i="9"/>
  <c r="L347" i="4"/>
  <c r="L351" i="4"/>
  <c r="L355" i="4"/>
  <c r="AS358" i="9"/>
  <c r="L359" i="4"/>
  <c r="AS362" i="9"/>
  <c r="L363" i="4"/>
  <c r="AS366" i="9"/>
  <c r="L367" i="4"/>
  <c r="AS370" i="9"/>
  <c r="L371" i="4"/>
  <c r="AS374" i="9"/>
  <c r="L375" i="4"/>
  <c r="AS378" i="9"/>
  <c r="L379" i="4"/>
  <c r="L383" i="4"/>
  <c r="L387" i="4"/>
  <c r="AR389" i="4"/>
  <c r="AT389" i="4" s="1"/>
  <c r="AS390" i="9"/>
  <c r="L391" i="4"/>
  <c r="AR393" i="4"/>
  <c r="AT393" i="4" s="1"/>
  <c r="AS394" i="9"/>
  <c r="L395" i="4"/>
  <c r="AR397" i="4"/>
  <c r="AS398" i="9"/>
  <c r="L399" i="4"/>
  <c r="AR401" i="4"/>
  <c r="AS402" i="9"/>
  <c r="L403" i="4"/>
  <c r="AR405" i="4"/>
  <c r="AT405" i="4" s="1"/>
  <c r="AS406" i="9"/>
  <c r="L407" i="4"/>
  <c r="AR409" i="4"/>
  <c r="AT409" i="4" s="1"/>
  <c r="AS410" i="9"/>
  <c r="L411" i="4"/>
  <c r="L415" i="4"/>
  <c r="L419" i="4"/>
  <c r="AR421" i="4"/>
  <c r="AS422" i="9"/>
  <c r="L423" i="4"/>
  <c r="AR425" i="4"/>
  <c r="AS426" i="9"/>
  <c r="L427" i="4"/>
  <c r="AR429" i="4"/>
  <c r="AS430" i="9"/>
  <c r="L431" i="4"/>
  <c r="AR433" i="4"/>
  <c r="AS434" i="9"/>
  <c r="L435" i="4"/>
  <c r="AR437" i="4"/>
  <c r="AS438" i="9"/>
  <c r="L439" i="4"/>
  <c r="AR441" i="4"/>
  <c r="AS442" i="9"/>
  <c r="L443" i="4"/>
  <c r="L447" i="4"/>
  <c r="L451" i="4"/>
  <c r="AR453" i="4"/>
  <c r="AS454" i="9"/>
  <c r="L455" i="4"/>
  <c r="AR457" i="4"/>
  <c r="AS458" i="9"/>
  <c r="L459" i="4"/>
  <c r="AR461" i="4"/>
  <c r="AT461" i="4" s="1"/>
  <c r="AR463" i="4"/>
  <c r="M465" i="9"/>
  <c r="AR465" i="9" s="1"/>
  <c r="AR465" i="4"/>
  <c r="AR467" i="4"/>
  <c r="M469" i="9"/>
  <c r="AR469" i="9" s="1"/>
  <c r="AR469" i="4"/>
  <c r="AR471" i="4"/>
  <c r="M473" i="9"/>
  <c r="AR473" i="9" s="1"/>
  <c r="AR473" i="4"/>
  <c r="AT473" i="4" s="1"/>
  <c r="AR483" i="4"/>
  <c r="M485" i="9"/>
  <c r="AR485" i="9" s="1"/>
  <c r="AR485" i="4"/>
  <c r="AT485" i="4" s="1"/>
  <c r="AR487" i="4"/>
  <c r="M489" i="9"/>
  <c r="AR489" i="9" s="1"/>
  <c r="AR489" i="4"/>
  <c r="AR491" i="4"/>
  <c r="M493" i="9"/>
  <c r="AR493" i="9" s="1"/>
  <c r="AR493" i="4"/>
  <c r="AR495" i="4"/>
  <c r="M497" i="9"/>
  <c r="AR497" i="9" s="1"/>
  <c r="AR497" i="4"/>
  <c r="AT497" i="4" s="1"/>
  <c r="AO502" i="4"/>
  <c r="M503" i="9"/>
  <c r="AR503" i="9" s="1"/>
  <c r="L503" i="4"/>
  <c r="AR503" i="4"/>
  <c r="AT503" i="4" s="1"/>
  <c r="L508" i="4"/>
  <c r="AO513" i="4"/>
  <c r="AO534" i="4"/>
  <c r="M535" i="9"/>
  <c r="AR535" i="9" s="1"/>
  <c r="AR535" i="4"/>
  <c r="AT535" i="4" s="1"/>
  <c r="L535" i="4"/>
  <c r="M543" i="9"/>
  <c r="L543" i="4"/>
  <c r="AO550" i="4"/>
  <c r="M551" i="9"/>
  <c r="AR551" i="9" s="1"/>
  <c r="AR551" i="4"/>
  <c r="L551" i="4"/>
  <c r="AO566" i="4"/>
  <c r="M567" i="9"/>
  <c r="AR567" i="9" s="1"/>
  <c r="AR567" i="4"/>
  <c r="L567" i="4"/>
  <c r="M575" i="9"/>
  <c r="L575" i="4"/>
  <c r="AO582" i="4"/>
  <c r="M583" i="9"/>
  <c r="AR583" i="9" s="1"/>
  <c r="AR583" i="4"/>
  <c r="L583" i="4"/>
  <c r="AT634" i="4"/>
  <c r="AS519" i="9"/>
  <c r="L599" i="4"/>
  <c r="L603" i="4"/>
  <c r="L607" i="4"/>
  <c r="L611" i="4"/>
  <c r="L615" i="4"/>
  <c r="L619" i="4"/>
  <c r="L623" i="4"/>
  <c r="L627" i="4"/>
  <c r="L631" i="4"/>
  <c r="L635" i="4"/>
  <c r="AS462" i="9"/>
  <c r="AS466" i="9"/>
  <c r="AS470" i="9"/>
  <c r="AS474" i="9"/>
  <c r="AS486" i="9"/>
  <c r="AS490" i="9"/>
  <c r="AS494" i="9"/>
  <c r="AS498" i="9"/>
  <c r="AR501" i="4"/>
  <c r="AS502" i="9"/>
  <c r="AR505" i="4"/>
  <c r="AT505" i="4" s="1"/>
  <c r="AS506" i="9"/>
  <c r="AR517" i="4"/>
  <c r="AS518" i="9"/>
  <c r="AS518" i="4"/>
  <c r="L519" i="4"/>
  <c r="AR521" i="4"/>
  <c r="M522" i="9"/>
  <c r="AR522" i="9" s="1"/>
  <c r="L522" i="4"/>
  <c r="AO525" i="4"/>
  <c r="M526" i="9"/>
  <c r="AR526" i="9" s="1"/>
  <c r="L526" i="4"/>
  <c r="AO529" i="4"/>
  <c r="M530" i="9"/>
  <c r="AR530" i="9" s="1"/>
  <c r="L530" i="4"/>
  <c r="AO533" i="4"/>
  <c r="M534" i="9"/>
  <c r="AR534" i="9" s="1"/>
  <c r="L534" i="4"/>
  <c r="AO537" i="4"/>
  <c r="M538" i="9"/>
  <c r="AR538" i="9" s="1"/>
  <c r="L538" i="4"/>
  <c r="AO541" i="4"/>
  <c r="M542" i="9"/>
  <c r="L542" i="4"/>
  <c r="AO545" i="4"/>
  <c r="M546" i="9"/>
  <c r="L546" i="4"/>
  <c r="AO549" i="4"/>
  <c r="M550" i="9"/>
  <c r="AR550" i="9" s="1"/>
  <c r="L550" i="4"/>
  <c r="AO553" i="4"/>
  <c r="M554" i="9"/>
  <c r="AR554" i="9" s="1"/>
  <c r="L554" i="4"/>
  <c r="AO557" i="4"/>
  <c r="M558" i="9"/>
  <c r="AR558" i="9" s="1"/>
  <c r="L558" i="4"/>
  <c r="AO561" i="4"/>
  <c r="M562" i="9"/>
  <c r="AR562" i="9" s="1"/>
  <c r="L562" i="4"/>
  <c r="AO565" i="4"/>
  <c r="M566" i="9"/>
  <c r="AR566" i="9" s="1"/>
  <c r="L566" i="4"/>
  <c r="AO569" i="4"/>
  <c r="M570" i="9"/>
  <c r="AR570" i="9" s="1"/>
  <c r="L570" i="4"/>
  <c r="AO573" i="4"/>
  <c r="M574" i="9"/>
  <c r="L574" i="4"/>
  <c r="AO577" i="4"/>
  <c r="M578" i="9"/>
  <c r="L578" i="4"/>
  <c r="AO581" i="4"/>
  <c r="M582" i="9"/>
  <c r="AR582" i="9" s="1"/>
  <c r="L582" i="4"/>
  <c r="AO585" i="4"/>
  <c r="M586" i="9"/>
  <c r="AR586" i="9" s="1"/>
  <c r="L586" i="4"/>
  <c r="AO589" i="4"/>
  <c r="M590" i="9"/>
  <c r="AR590" i="9" s="1"/>
  <c r="L590" i="4"/>
  <c r="AO593" i="4"/>
  <c r="M594" i="9"/>
  <c r="AR594" i="9" s="1"/>
  <c r="L594" i="4"/>
  <c r="AO597" i="4"/>
  <c r="M598" i="9"/>
  <c r="AR598" i="9" s="1"/>
  <c r="L598" i="4"/>
  <c r="AR599" i="4"/>
  <c r="AT599" i="4" s="1"/>
  <c r="AO601" i="4"/>
  <c r="M602" i="9"/>
  <c r="AR602" i="9" s="1"/>
  <c r="L602" i="4"/>
  <c r="AO605" i="4"/>
  <c r="M606" i="9"/>
  <c r="L606" i="4"/>
  <c r="AO609" i="4"/>
  <c r="M610" i="9"/>
  <c r="L610" i="4"/>
  <c r="AR611" i="4"/>
  <c r="AO613" i="4"/>
  <c r="M614" i="9"/>
  <c r="AR614" i="9" s="1"/>
  <c r="L614" i="4"/>
  <c r="AR615" i="4"/>
  <c r="AO617" i="4"/>
  <c r="M618" i="9"/>
  <c r="AR618" i="9" s="1"/>
  <c r="L618" i="4"/>
  <c r="AR619" i="4"/>
  <c r="AO621" i="4"/>
  <c r="M622" i="9"/>
  <c r="AR622" i="9" s="1"/>
  <c r="L622" i="4"/>
  <c r="AO625" i="4"/>
  <c r="M626" i="9"/>
  <c r="AR626" i="9" s="1"/>
  <c r="L626" i="4"/>
  <c r="AO629" i="4"/>
  <c r="M630" i="9"/>
  <c r="AR630" i="9" s="1"/>
  <c r="L630" i="4"/>
  <c r="AO633" i="4"/>
  <c r="M634" i="9"/>
  <c r="AR634" i="9" s="1"/>
  <c r="L634" i="4"/>
  <c r="AT3" i="9"/>
  <c r="AT7" i="9"/>
  <c r="AT11" i="9"/>
  <c r="AT15" i="9"/>
  <c r="AT19" i="9"/>
  <c r="AT23" i="9"/>
  <c r="AT35" i="9"/>
  <c r="AT39" i="9"/>
  <c r="AT43" i="9"/>
  <c r="AT47" i="9"/>
  <c r="AT51" i="9"/>
  <c r="AT55" i="9"/>
  <c r="AT67" i="9"/>
  <c r="AT71" i="9"/>
  <c r="AT75" i="9"/>
  <c r="AT79" i="9"/>
  <c r="AS501" i="9"/>
  <c r="AS505" i="9"/>
  <c r="AS517" i="9"/>
  <c r="AS521" i="9"/>
  <c r="M524" i="9"/>
  <c r="AR524" i="9" s="1"/>
  <c r="AR524" i="4"/>
  <c r="M528" i="9"/>
  <c r="AR528" i="9" s="1"/>
  <c r="AR528" i="4"/>
  <c r="M532" i="9"/>
  <c r="AR532" i="9" s="1"/>
  <c r="AR532" i="4"/>
  <c r="AT532" i="4" s="1"/>
  <c r="M536" i="9"/>
  <c r="AR536" i="9" s="1"/>
  <c r="AR536" i="4"/>
  <c r="M548" i="9"/>
  <c r="AR548" i="9" s="1"/>
  <c r="AR548" i="4"/>
  <c r="M552" i="9"/>
  <c r="AR552" i="9" s="1"/>
  <c r="AR552" i="4"/>
  <c r="M556" i="9"/>
  <c r="AR556" i="9" s="1"/>
  <c r="AR556" i="4"/>
  <c r="AT556" i="4" s="1"/>
  <c r="M560" i="9"/>
  <c r="AR560" i="9" s="1"/>
  <c r="AR560" i="4"/>
  <c r="M564" i="9"/>
  <c r="AR564" i="9" s="1"/>
  <c r="AR564" i="4"/>
  <c r="AT564" i="4" s="1"/>
  <c r="M568" i="9"/>
  <c r="AR568" i="9" s="1"/>
  <c r="AR568" i="4"/>
  <c r="M580" i="9"/>
  <c r="AR580" i="9" s="1"/>
  <c r="AR580" i="4"/>
  <c r="AT580" i="4" s="1"/>
  <c r="M584" i="9"/>
  <c r="AR584" i="9" s="1"/>
  <c r="AR584" i="4"/>
  <c r="M588" i="9"/>
  <c r="AR588" i="9" s="1"/>
  <c r="AR588" i="4"/>
  <c r="M592" i="9"/>
  <c r="AR592" i="9" s="1"/>
  <c r="AR592" i="4"/>
  <c r="AT592" i="4" s="1"/>
  <c r="M596" i="9"/>
  <c r="AR596" i="9" s="1"/>
  <c r="AR596" i="4"/>
  <c r="M600" i="9"/>
  <c r="AR600" i="9" s="1"/>
  <c r="AR600" i="4"/>
  <c r="M612" i="9"/>
  <c r="AR612" i="9" s="1"/>
  <c r="AR612" i="4"/>
  <c r="AT612" i="4" s="1"/>
  <c r="M616" i="9"/>
  <c r="AR616" i="9" s="1"/>
  <c r="AR616" i="4"/>
  <c r="M620" i="9"/>
  <c r="AR620" i="9" s="1"/>
  <c r="AR620" i="4"/>
  <c r="AT620" i="4" s="1"/>
  <c r="M624" i="9"/>
  <c r="AR624" i="9" s="1"/>
  <c r="AR624" i="4"/>
  <c r="M628" i="9"/>
  <c r="AR628" i="9" s="1"/>
  <c r="AR628" i="4"/>
  <c r="M632" i="9"/>
  <c r="AR632" i="9" s="1"/>
  <c r="AR632" i="4"/>
  <c r="AT632" i="4" s="1"/>
  <c r="AT84" i="9"/>
  <c r="AT88" i="9"/>
  <c r="AT100" i="9"/>
  <c r="AT104" i="9"/>
  <c r="AT108" i="9"/>
  <c r="AT112" i="9"/>
  <c r="AT116" i="9"/>
  <c r="AT120" i="9"/>
  <c r="AS599" i="9"/>
  <c r="AS611" i="9"/>
  <c r="L612" i="4"/>
  <c r="AS614" i="4"/>
  <c r="AS615" i="9"/>
  <c r="L616" i="4"/>
  <c r="AS618" i="4"/>
  <c r="AS619" i="9"/>
  <c r="L620" i="4"/>
  <c r="AS622" i="4"/>
  <c r="AS623" i="9"/>
  <c r="L624" i="4"/>
  <c r="AS626" i="4"/>
  <c r="AS627" i="9"/>
  <c r="L628" i="4"/>
  <c r="AS630" i="4"/>
  <c r="AS631" i="9"/>
  <c r="L632" i="4"/>
  <c r="AS634" i="4"/>
  <c r="L639" i="4"/>
  <c r="L640" i="4"/>
  <c r="AT5" i="9"/>
  <c r="AT9" i="9"/>
  <c r="AT13" i="9"/>
  <c r="AT17" i="9"/>
  <c r="AT21" i="9"/>
  <c r="AT25" i="9"/>
  <c r="AT37" i="9"/>
  <c r="AT41" i="9"/>
  <c r="AT45" i="9"/>
  <c r="AT49" i="9"/>
  <c r="AT53" i="9"/>
  <c r="AT57" i="9"/>
  <c r="AT69" i="9"/>
  <c r="AT73" i="9"/>
  <c r="AT77" i="9"/>
  <c r="AT81" i="9"/>
  <c r="AO637" i="4"/>
  <c r="M638" i="9"/>
  <c r="L638" i="4"/>
  <c r="AO641" i="4"/>
  <c r="M642" i="9"/>
  <c r="L642" i="4"/>
  <c r="AT4" i="9"/>
  <c r="AT6" i="9"/>
  <c r="AT8" i="9"/>
  <c r="AT10" i="9"/>
  <c r="AT12" i="9"/>
  <c r="AT14" i="9"/>
  <c r="AT16" i="9"/>
  <c r="AT18" i="9"/>
  <c r="AT20" i="9"/>
  <c r="AT22" i="9"/>
  <c r="AT24" i="9"/>
  <c r="AT26" i="9"/>
  <c r="AT36" i="9"/>
  <c r="AT38" i="9"/>
  <c r="AT40" i="9"/>
  <c r="AT42" i="9"/>
  <c r="AT44" i="9"/>
  <c r="AT46" i="9"/>
  <c r="AT48" i="9"/>
  <c r="AT50" i="9"/>
  <c r="AT52" i="9"/>
  <c r="AT54" i="9"/>
  <c r="AT56" i="9"/>
  <c r="AT58" i="9"/>
  <c r="AT68" i="9"/>
  <c r="AT70" i="9"/>
  <c r="AT72" i="9"/>
  <c r="AT74" i="9"/>
  <c r="AT76" i="9"/>
  <c r="AT78" i="9"/>
  <c r="AT80" i="9"/>
  <c r="AT86" i="9"/>
  <c r="AT102" i="9"/>
  <c r="AT110" i="9"/>
  <c r="AT118" i="9"/>
  <c r="AT198" i="9"/>
  <c r="AT202" i="9"/>
  <c r="AT206" i="9"/>
  <c r="AT210" i="9"/>
  <c r="AT214" i="9"/>
  <c r="AT218" i="9"/>
  <c r="AT230" i="9"/>
  <c r="AT234" i="9"/>
  <c r="AT238" i="9"/>
  <c r="AT242" i="9"/>
  <c r="AT246" i="9"/>
  <c r="AT250" i="9"/>
  <c r="AT262" i="9"/>
  <c r="AT266" i="9"/>
  <c r="AT270" i="9"/>
  <c r="AT274" i="9"/>
  <c r="AT278" i="9"/>
  <c r="AT282" i="9"/>
  <c r="AT294" i="9"/>
  <c r="AT298" i="9"/>
  <c r="C642" i="7"/>
  <c r="AT355" i="9"/>
  <c r="AT82" i="9"/>
  <c r="AT90" i="9"/>
  <c r="AT106" i="9"/>
  <c r="AT114" i="9"/>
  <c r="AT196" i="9"/>
  <c r="AT200" i="9"/>
  <c r="AT204" i="9"/>
  <c r="AT208" i="9"/>
  <c r="AT212" i="9"/>
  <c r="AT216" i="9"/>
  <c r="AT228" i="9"/>
  <c r="AT232" i="9"/>
  <c r="AT236" i="9"/>
  <c r="AT240" i="9"/>
  <c r="AT244" i="9"/>
  <c r="AT248" i="9"/>
  <c r="AT260" i="9"/>
  <c r="AT264" i="9"/>
  <c r="AT268" i="9"/>
  <c r="AT272" i="9"/>
  <c r="AT276" i="9"/>
  <c r="AT280" i="9"/>
  <c r="AT292" i="9"/>
  <c r="AT296" i="9"/>
  <c r="AT300" i="9"/>
  <c r="AT336" i="9"/>
  <c r="D92" i="7"/>
  <c r="AT305" i="9"/>
  <c r="AT307" i="9"/>
  <c r="AO318" i="9"/>
  <c r="AT328" i="9"/>
  <c r="AT333" i="9"/>
  <c r="AT363" i="9"/>
  <c r="AT370" i="9"/>
  <c r="AT376" i="9"/>
  <c r="AT388" i="9"/>
  <c r="AT392" i="9"/>
  <c r="AT396" i="9"/>
  <c r="AT400" i="9"/>
  <c r="AT404" i="9"/>
  <c r="AT408" i="9"/>
  <c r="AO85" i="9"/>
  <c r="AO89" i="9"/>
  <c r="AO93" i="9"/>
  <c r="AO97" i="9"/>
  <c r="AO101" i="9"/>
  <c r="AO105" i="9"/>
  <c r="AO109" i="9"/>
  <c r="AO113" i="9"/>
  <c r="AO117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185" i="9"/>
  <c r="AO186" i="9"/>
  <c r="AO187" i="9"/>
  <c r="AO188" i="9"/>
  <c r="AO189" i="9"/>
  <c r="AT233" i="9"/>
  <c r="AT237" i="9"/>
  <c r="AT241" i="9"/>
  <c r="AT245" i="9"/>
  <c r="AT249" i="9"/>
  <c r="AT261" i="9"/>
  <c r="AT265" i="9"/>
  <c r="AT269" i="9"/>
  <c r="AT273" i="9"/>
  <c r="AT277" i="9"/>
  <c r="AT281" i="9"/>
  <c r="AT293" i="9"/>
  <c r="AT297" i="9"/>
  <c r="AT306" i="9"/>
  <c r="AT332" i="9"/>
  <c r="AO334" i="9"/>
  <c r="AT338" i="9"/>
  <c r="AT344" i="9"/>
  <c r="AS525" i="9"/>
  <c r="AS529" i="9"/>
  <c r="AS533" i="9"/>
  <c r="AS537" i="9"/>
  <c r="AS549" i="9"/>
  <c r="AS553" i="9"/>
  <c r="AS557" i="9"/>
  <c r="AS561" i="9"/>
  <c r="AS565" i="9"/>
  <c r="AS569" i="9"/>
  <c r="AS581" i="9"/>
  <c r="AS585" i="9"/>
  <c r="AS589" i="9"/>
  <c r="AS593" i="9"/>
  <c r="AS597" i="9"/>
  <c r="AS601" i="9"/>
  <c r="AS613" i="9"/>
  <c r="AS617" i="9"/>
  <c r="AS621" i="9"/>
  <c r="AS625" i="9"/>
  <c r="AS629" i="9"/>
  <c r="AS633" i="9"/>
  <c r="D203" i="7"/>
  <c r="AT303" i="9"/>
  <c r="AO350" i="9"/>
  <c r="AT357" i="9"/>
  <c r="AT364" i="9"/>
  <c r="AT367" i="9"/>
  <c r="AT369" i="9"/>
  <c r="AT371" i="9"/>
  <c r="AT374" i="9"/>
  <c r="AT378" i="9"/>
  <c r="AT390" i="9"/>
  <c r="AT394" i="9"/>
  <c r="AT398" i="9"/>
  <c r="AT402" i="9"/>
  <c r="AT406" i="9"/>
  <c r="AT410" i="9"/>
  <c r="AT470" i="9"/>
  <c r="D471" i="7"/>
  <c r="AO83" i="9"/>
  <c r="AO87" i="9"/>
  <c r="AO91" i="9"/>
  <c r="AO95" i="9"/>
  <c r="AO99" i="9"/>
  <c r="AO103" i="9"/>
  <c r="AO107" i="9"/>
  <c r="AO111" i="9"/>
  <c r="AO115" i="9"/>
  <c r="AO119" i="9"/>
  <c r="AT231" i="9"/>
  <c r="AT235" i="9"/>
  <c r="AT239" i="9"/>
  <c r="AT243" i="9"/>
  <c r="AT247" i="9"/>
  <c r="AT259" i="9"/>
  <c r="AT263" i="9"/>
  <c r="AT267" i="9"/>
  <c r="AT271" i="9"/>
  <c r="AT275" i="9"/>
  <c r="AT279" i="9"/>
  <c r="AT291" i="9"/>
  <c r="AT295" i="9"/>
  <c r="AT299" i="9"/>
  <c r="AO302" i="9"/>
  <c r="AT312" i="9"/>
  <c r="AO310" i="9"/>
  <c r="AT324" i="9"/>
  <c r="AT325" i="9"/>
  <c r="AT330" i="9"/>
  <c r="AO342" i="9"/>
  <c r="AT358" i="9"/>
  <c r="AT361" i="9"/>
  <c r="AO366" i="9"/>
  <c r="AT420" i="9"/>
  <c r="AT422" i="9"/>
  <c r="AT424" i="9"/>
  <c r="AT426" i="9"/>
  <c r="AT428" i="9"/>
  <c r="AO195" i="9"/>
  <c r="AO197" i="9"/>
  <c r="AO199" i="9"/>
  <c r="AO201" i="9"/>
  <c r="AO203" i="9"/>
  <c r="AO205" i="9"/>
  <c r="AO207" i="9"/>
  <c r="AO209" i="9"/>
  <c r="AO211" i="9"/>
  <c r="AO213" i="9"/>
  <c r="AO215" i="9"/>
  <c r="AO217" i="9"/>
  <c r="AO219" i="9"/>
  <c r="AO221" i="9"/>
  <c r="AO223" i="9"/>
  <c r="AO225" i="9"/>
  <c r="AO227" i="9"/>
  <c r="AO229" i="9"/>
  <c r="AO301" i="9"/>
  <c r="AO304" i="9"/>
  <c r="AT308" i="9"/>
  <c r="AT309" i="9"/>
  <c r="AT314" i="9"/>
  <c r="AO326" i="9"/>
  <c r="AT340" i="9"/>
  <c r="AT341" i="9"/>
  <c r="AT346" i="9"/>
  <c r="AT356" i="9"/>
  <c r="AT432" i="9"/>
  <c r="AO447" i="9"/>
  <c r="AO352" i="9"/>
  <c r="AT368" i="9"/>
  <c r="AT372" i="9"/>
  <c r="AO313" i="9"/>
  <c r="AO321" i="9"/>
  <c r="AO329" i="9"/>
  <c r="AO337" i="9"/>
  <c r="AO345" i="9"/>
  <c r="AO365" i="9"/>
  <c r="AO479" i="9"/>
  <c r="AO311" i="9"/>
  <c r="AO319" i="9"/>
  <c r="AT323" i="9"/>
  <c r="AO327" i="9"/>
  <c r="AT331" i="9"/>
  <c r="AO335" i="9"/>
  <c r="AT339" i="9"/>
  <c r="AO343" i="9"/>
  <c r="AO359" i="9"/>
  <c r="AO360" i="9"/>
  <c r="AO362" i="9"/>
  <c r="AT438" i="9"/>
  <c r="AO455" i="9"/>
  <c r="AT530" i="9"/>
  <c r="AT430" i="9"/>
  <c r="AO439" i="9"/>
  <c r="AT462" i="9"/>
  <c r="AO471" i="9"/>
  <c r="AT489" i="9"/>
  <c r="AT553" i="9"/>
  <c r="AO373" i="9"/>
  <c r="AO375" i="9"/>
  <c r="AO377" i="9"/>
  <c r="AO379" i="9"/>
  <c r="AO381" i="9"/>
  <c r="AO383" i="9"/>
  <c r="AO385" i="9"/>
  <c r="AO387" i="9"/>
  <c r="AO389" i="9"/>
  <c r="AO391" i="9"/>
  <c r="AO393" i="9"/>
  <c r="AO395" i="9"/>
  <c r="AO397" i="9"/>
  <c r="AO399" i="9"/>
  <c r="AO401" i="9"/>
  <c r="AO403" i="9"/>
  <c r="AO405" i="9"/>
  <c r="AO407" i="9"/>
  <c r="AO409" i="9"/>
  <c r="AO411" i="9"/>
  <c r="AO413" i="9"/>
  <c r="AO415" i="9"/>
  <c r="AO417" i="9"/>
  <c r="AO419" i="9"/>
  <c r="AO421" i="9"/>
  <c r="AO423" i="9"/>
  <c r="AO425" i="9"/>
  <c r="AO427" i="9"/>
  <c r="AO429" i="9"/>
  <c r="AT454" i="9"/>
  <c r="AO463" i="9"/>
  <c r="AT472" i="9"/>
  <c r="AO490" i="9"/>
  <c r="AO433" i="9"/>
  <c r="AO440" i="9"/>
  <c r="AO441" i="9"/>
  <c r="AO448" i="9"/>
  <c r="AO449" i="9"/>
  <c r="AO456" i="9"/>
  <c r="AO457" i="9"/>
  <c r="AO464" i="9"/>
  <c r="AO465" i="9"/>
  <c r="AO473" i="9"/>
  <c r="AO474" i="9"/>
  <c r="AO481" i="9"/>
  <c r="AO482" i="9"/>
  <c r="AO487" i="9"/>
  <c r="AO535" i="9"/>
  <c r="AO543" i="9"/>
  <c r="AT584" i="9"/>
  <c r="AO434" i="9"/>
  <c r="AO435" i="9"/>
  <c r="AO442" i="9"/>
  <c r="AO443" i="9"/>
  <c r="AO450" i="9"/>
  <c r="AO451" i="9"/>
  <c r="AO458" i="9"/>
  <c r="AO459" i="9"/>
  <c r="AO466" i="9"/>
  <c r="AO467" i="9"/>
  <c r="AO468" i="9"/>
  <c r="AO475" i="9"/>
  <c r="AO476" i="9"/>
  <c r="AO483" i="9"/>
  <c r="AO485" i="9"/>
  <c r="AO486" i="9"/>
  <c r="AO493" i="9"/>
  <c r="AO504" i="9"/>
  <c r="AT516" i="9"/>
  <c r="AT524" i="9"/>
  <c r="AO550" i="9"/>
  <c r="AT557" i="9"/>
  <c r="AO431" i="9"/>
  <c r="AO436" i="9"/>
  <c r="AO437" i="9"/>
  <c r="AO444" i="9"/>
  <c r="AO445" i="9"/>
  <c r="AO452" i="9"/>
  <c r="AO453" i="9"/>
  <c r="AO460" i="9"/>
  <c r="AO461" i="9"/>
  <c r="AO469" i="9"/>
  <c r="AO477" i="9"/>
  <c r="AO491" i="9"/>
  <c r="AT505" i="9"/>
  <c r="AT520" i="9"/>
  <c r="AT568" i="9"/>
  <c r="AT579" i="9"/>
  <c r="AO506" i="9"/>
  <c r="AO507" i="9"/>
  <c r="AT518" i="9"/>
  <c r="AT526" i="9"/>
  <c r="AT596" i="9"/>
  <c r="AO484" i="9"/>
  <c r="AO488" i="9"/>
  <c r="AO492" i="9"/>
  <c r="AT528" i="9"/>
  <c r="AT532" i="9"/>
  <c r="AT534" i="9"/>
  <c r="AT548" i="9"/>
  <c r="AT551" i="9"/>
  <c r="AT556" i="9"/>
  <c r="AT564" i="9"/>
  <c r="AT570" i="9"/>
  <c r="AO594" i="9"/>
  <c r="AO494" i="9"/>
  <c r="AO495" i="9"/>
  <c r="AO496" i="9"/>
  <c r="AO497" i="9"/>
  <c r="AO498" i="9"/>
  <c r="AO499" i="9"/>
  <c r="AO500" i="9"/>
  <c r="AO501" i="9"/>
  <c r="AO502" i="9"/>
  <c r="AO503" i="9"/>
  <c r="AT522" i="9"/>
  <c r="AO527" i="9"/>
  <c r="AT561" i="9"/>
  <c r="AO509" i="9"/>
  <c r="AO513" i="9"/>
  <c r="AO517" i="9"/>
  <c r="AO521" i="9"/>
  <c r="AO525" i="9"/>
  <c r="AO533" i="9"/>
  <c r="AO536" i="9"/>
  <c r="AO537" i="9"/>
  <c r="AO544" i="9"/>
  <c r="AO545" i="9"/>
  <c r="AO549" i="9"/>
  <c r="AO560" i="9"/>
  <c r="AT562" i="9"/>
  <c r="AT563" i="9"/>
  <c r="AT600" i="9"/>
  <c r="AO531" i="9"/>
  <c r="AO539" i="9"/>
  <c r="AO547" i="9"/>
  <c r="AO552" i="9"/>
  <c r="AT554" i="9"/>
  <c r="AT555" i="9"/>
  <c r="AO566" i="9"/>
  <c r="AO578" i="9"/>
  <c r="AT581" i="9"/>
  <c r="AT585" i="9"/>
  <c r="AO511" i="9"/>
  <c r="AO515" i="9"/>
  <c r="AO519" i="9"/>
  <c r="AO523" i="9"/>
  <c r="AO529" i="9"/>
  <c r="AT538" i="9"/>
  <c r="AO540" i="9"/>
  <c r="AO541" i="9"/>
  <c r="AO558" i="9"/>
  <c r="AO559" i="9"/>
  <c r="AT565" i="9"/>
  <c r="AO576" i="9"/>
  <c r="AT588" i="9"/>
  <c r="AO577" i="9"/>
  <c r="AT590" i="9"/>
  <c r="AO602" i="9"/>
  <c r="AO569" i="9"/>
  <c r="AO575" i="9"/>
  <c r="AO580" i="9"/>
  <c r="AT582" i="9"/>
  <c r="AT583" i="9"/>
  <c r="AT593" i="9"/>
  <c r="AT598" i="9"/>
  <c r="AO567" i="9"/>
  <c r="AO586" i="9"/>
  <c r="AT592" i="9"/>
  <c r="AT601" i="9"/>
  <c r="AT615" i="9"/>
  <c r="AT617" i="9"/>
  <c r="AO626" i="9"/>
  <c r="AO634" i="9"/>
  <c r="AO591" i="9"/>
  <c r="AO599" i="9"/>
  <c r="AO614" i="9"/>
  <c r="AO619" i="9"/>
  <c r="AT621" i="9"/>
  <c r="AO589" i="9"/>
  <c r="AO597" i="9"/>
  <c r="AO605" i="9"/>
  <c r="AO607" i="9"/>
  <c r="AO609" i="9"/>
  <c r="AO611" i="9"/>
  <c r="AO613" i="9"/>
  <c r="AT623" i="9"/>
  <c r="AO587" i="9"/>
  <c r="AO595" i="9"/>
  <c r="AO603" i="9"/>
  <c r="AO622" i="9"/>
  <c r="AT625" i="9"/>
  <c r="AO620" i="9"/>
  <c r="AO612" i="9"/>
  <c r="AO618" i="9"/>
  <c r="AO616" i="9"/>
  <c r="AO624" i="9"/>
  <c r="AT633" i="9"/>
  <c r="AO642" i="9"/>
  <c r="AO628" i="9"/>
  <c r="AO636" i="9"/>
  <c r="AT627" i="9"/>
  <c r="AO629" i="9"/>
  <c r="AO630" i="9"/>
  <c r="AO637" i="9"/>
  <c r="AO638" i="9"/>
  <c r="AO639" i="9"/>
  <c r="AO631" i="9"/>
  <c r="AO632" i="9"/>
  <c r="AO640" i="9"/>
  <c r="AO641" i="9"/>
  <c r="D11" i="1"/>
  <c r="D11" i="4" s="1"/>
  <c r="D12" i="1"/>
  <c r="D12" i="4" s="1"/>
  <c r="D19" i="1"/>
  <c r="D19" i="4" s="1"/>
  <c r="D20" i="1"/>
  <c r="D20" i="4" s="1"/>
  <c r="D27" i="1"/>
  <c r="D27" i="4" s="1"/>
  <c r="D28" i="1"/>
  <c r="D28" i="4" s="1"/>
  <c r="D30" i="1"/>
  <c r="D30" i="4" s="1"/>
  <c r="D35" i="1"/>
  <c r="D35" i="4" s="1"/>
  <c r="D39" i="1"/>
  <c r="D39" i="4" s="1"/>
  <c r="D40" i="1"/>
  <c r="D40" i="4" s="1"/>
  <c r="D42" i="1"/>
  <c r="D42" i="4" s="1"/>
  <c r="D47" i="1"/>
  <c r="D47" i="4" s="1"/>
  <c r="D195" i="7"/>
  <c r="D219" i="7"/>
  <c r="D26" i="7"/>
  <c r="D156" i="7"/>
  <c r="D157" i="7"/>
  <c r="D211" i="7"/>
  <c r="C219" i="7"/>
  <c r="D606" i="7"/>
  <c r="D142" i="1"/>
  <c r="D142" i="4" s="1"/>
  <c r="D194" i="7"/>
  <c r="D205" i="7"/>
  <c r="D209" i="7"/>
  <c r="D304" i="7"/>
  <c r="D118" i="1"/>
  <c r="D118" i="4" s="1"/>
  <c r="D128" i="1"/>
  <c r="D128" i="4" s="1"/>
  <c r="D32" i="7"/>
  <c r="D57" i="7"/>
  <c r="D207" i="7"/>
  <c r="D327" i="7"/>
  <c r="D70" i="1"/>
  <c r="D70" i="4" s="1"/>
  <c r="D84" i="1"/>
  <c r="D84" i="4" s="1"/>
  <c r="D88" i="1"/>
  <c r="D88" i="4" s="1"/>
  <c r="D92" i="1"/>
  <c r="D92" i="4" s="1"/>
  <c r="D98" i="1"/>
  <c r="D98" i="4" s="1"/>
  <c r="D108" i="1"/>
  <c r="D108" i="4" s="1"/>
  <c r="D139" i="1"/>
  <c r="D139" i="4" s="1"/>
  <c r="D141" i="1"/>
  <c r="D141" i="4" s="1"/>
  <c r="D40" i="7"/>
  <c r="D66" i="7"/>
  <c r="D198" i="7"/>
  <c r="D201" i="7"/>
  <c r="D213" i="7"/>
  <c r="D229" i="7"/>
  <c r="D353" i="7"/>
  <c r="D439" i="7"/>
  <c r="D78" i="1"/>
  <c r="D78" i="4" s="1"/>
  <c r="D83" i="1"/>
  <c r="D83" i="4" s="1"/>
  <c r="D87" i="1"/>
  <c r="D87" i="4" s="1"/>
  <c r="D94" i="1"/>
  <c r="D94" i="4" s="1"/>
  <c r="D104" i="1"/>
  <c r="D104" i="4" s="1"/>
  <c r="D130" i="1"/>
  <c r="D130" i="4" s="1"/>
  <c r="D140" i="1"/>
  <c r="D140" i="4" s="1"/>
  <c r="D216" i="1"/>
  <c r="D216" i="4" s="1"/>
  <c r="D199" i="7"/>
  <c r="D218" i="7"/>
  <c r="D222" i="7"/>
  <c r="D5" i="1"/>
  <c r="D5" i="4" s="1"/>
  <c r="D16" i="1"/>
  <c r="D16" i="4" s="1"/>
  <c r="D29" i="1"/>
  <c r="D29" i="4" s="1"/>
  <c r="D41" i="1"/>
  <c r="D41" i="4" s="1"/>
  <c r="D49" i="1"/>
  <c r="D49" i="4" s="1"/>
  <c r="D82" i="1"/>
  <c r="D82" i="4" s="1"/>
  <c r="D86" i="1"/>
  <c r="D86" i="4" s="1"/>
  <c r="D90" i="1"/>
  <c r="D90" i="4" s="1"/>
  <c r="D100" i="1"/>
  <c r="D100" i="4" s="1"/>
  <c r="D106" i="1"/>
  <c r="D106" i="4" s="1"/>
  <c r="D114" i="1"/>
  <c r="D114" i="4" s="1"/>
  <c r="D126" i="1"/>
  <c r="D126" i="4" s="1"/>
  <c r="D18" i="7"/>
  <c r="D20" i="7"/>
  <c r="D24" i="7"/>
  <c r="D77" i="7"/>
  <c r="D116" i="7"/>
  <c r="D140" i="7"/>
  <c r="D141" i="7"/>
  <c r="D172" i="7"/>
  <c r="D173" i="7"/>
  <c r="D191" i="7"/>
  <c r="D193" i="7"/>
  <c r="D197" i="7"/>
  <c r="D210" i="7"/>
  <c r="D214" i="7"/>
  <c r="D223" i="7"/>
  <c r="D227" i="7"/>
  <c r="D423" i="7"/>
  <c r="D455" i="7"/>
  <c r="D639" i="7"/>
  <c r="D51" i="1"/>
  <c r="D51" i="4" s="1"/>
  <c r="D68" i="1"/>
  <c r="D68" i="4" s="1"/>
  <c r="D85" i="1"/>
  <c r="D85" i="4" s="1"/>
  <c r="D89" i="1"/>
  <c r="D89" i="4" s="1"/>
  <c r="D96" i="1"/>
  <c r="D96" i="4" s="1"/>
  <c r="D102" i="1"/>
  <c r="D102" i="4" s="1"/>
  <c r="D150" i="1"/>
  <c r="D150" i="4" s="1"/>
  <c r="D12" i="7"/>
  <c r="D48" i="7"/>
  <c r="D75" i="7"/>
  <c r="D202" i="7"/>
  <c r="D206" i="7"/>
  <c r="D215" i="7"/>
  <c r="D217" i="7"/>
  <c r="D221" i="7"/>
  <c r="C227" i="7"/>
  <c r="D316" i="7"/>
  <c r="D337" i="7"/>
  <c r="D399" i="7"/>
  <c r="D400" i="7"/>
  <c r="D485" i="7"/>
  <c r="D489" i="7"/>
  <c r="D603" i="7"/>
  <c r="D616" i="7"/>
  <c r="D573" i="7"/>
  <c r="D13" i="1"/>
  <c r="D13" i="4" s="1"/>
  <c r="D14" i="1"/>
  <c r="D14" i="4" s="1"/>
  <c r="D22" i="1"/>
  <c r="D22" i="4" s="1"/>
  <c r="D38" i="1"/>
  <c r="D38" i="4" s="1"/>
  <c r="D55" i="1"/>
  <c r="D55" i="4" s="1"/>
  <c r="D56" i="1"/>
  <c r="D56" i="4" s="1"/>
  <c r="D58" i="1"/>
  <c r="D58" i="4" s="1"/>
  <c r="D62" i="1"/>
  <c r="D62" i="4" s="1"/>
  <c r="D127" i="1"/>
  <c r="D127" i="4" s="1"/>
  <c r="D129" i="1"/>
  <c r="D129" i="4" s="1"/>
  <c r="D138" i="1"/>
  <c r="D138" i="4" s="1"/>
  <c r="D156" i="1"/>
  <c r="D156" i="4" s="1"/>
  <c r="D160" i="1"/>
  <c r="D160" i="4" s="1"/>
  <c r="D164" i="1"/>
  <c r="D164" i="4" s="1"/>
  <c r="D168" i="1"/>
  <c r="D168" i="4" s="1"/>
  <c r="D170" i="1"/>
  <c r="D170" i="4" s="1"/>
  <c r="D175" i="1"/>
  <c r="D175" i="4" s="1"/>
  <c r="D178" i="1"/>
  <c r="D178" i="4" s="1"/>
  <c r="D183" i="1"/>
  <c r="D183" i="4" s="1"/>
  <c r="D186" i="1"/>
  <c r="D186" i="4" s="1"/>
  <c r="D191" i="1"/>
  <c r="D191" i="4" s="1"/>
  <c r="D194" i="1"/>
  <c r="D194" i="4" s="1"/>
  <c r="D199" i="1"/>
  <c r="D199" i="4" s="1"/>
  <c r="D15" i="1"/>
  <c r="D15" i="4" s="1"/>
  <c r="D21" i="1"/>
  <c r="D21" i="4" s="1"/>
  <c r="D37" i="1"/>
  <c r="D37" i="4" s="1"/>
  <c r="D66" i="1"/>
  <c r="D66" i="4" s="1"/>
  <c r="D7" i="1"/>
  <c r="D7" i="4" s="1"/>
  <c r="D10" i="1"/>
  <c r="D10" i="4" s="1"/>
  <c r="D17" i="1"/>
  <c r="D17" i="4" s="1"/>
  <c r="D18" i="1"/>
  <c r="D18" i="4" s="1"/>
  <c r="D31" i="1"/>
  <c r="D31" i="4" s="1"/>
  <c r="D36" i="1"/>
  <c r="D36" i="4" s="1"/>
  <c r="D43" i="1"/>
  <c r="D43" i="4" s="1"/>
  <c r="D57" i="1"/>
  <c r="D57" i="4" s="1"/>
  <c r="D74" i="1"/>
  <c r="D74" i="4" s="1"/>
  <c r="D75" i="1"/>
  <c r="D75" i="4" s="1"/>
  <c r="D77" i="1"/>
  <c r="D77" i="4" s="1"/>
  <c r="D122" i="1"/>
  <c r="D122" i="4" s="1"/>
  <c r="D146" i="1"/>
  <c r="D146" i="4" s="1"/>
  <c r="D291" i="1"/>
  <c r="D291" i="4" s="1"/>
  <c r="D294" i="1"/>
  <c r="D294" i="4" s="1"/>
  <c r="D296" i="1"/>
  <c r="D296" i="4" s="1"/>
  <c r="D353" i="1"/>
  <c r="D353" i="4" s="1"/>
  <c r="D358" i="1"/>
  <c r="D358" i="4" s="1"/>
  <c r="D366" i="1"/>
  <c r="D366" i="4" s="1"/>
  <c r="D374" i="1"/>
  <c r="D374" i="4" s="1"/>
  <c r="D382" i="1"/>
  <c r="D382" i="4" s="1"/>
  <c r="D393" i="1"/>
  <c r="D393" i="4" s="1"/>
  <c r="D406" i="1"/>
  <c r="D406" i="4" s="1"/>
  <c r="D564" i="1"/>
  <c r="D564" i="4" s="1"/>
  <c r="D566" i="1"/>
  <c r="D566" i="4" s="1"/>
  <c r="D568" i="1"/>
  <c r="D568" i="4" s="1"/>
  <c r="D573" i="1"/>
  <c r="D573" i="4" s="1"/>
  <c r="D586" i="1"/>
  <c r="D586" i="4" s="1"/>
  <c r="D591" i="1"/>
  <c r="D591" i="4" s="1"/>
  <c r="D594" i="1"/>
  <c r="D594" i="4" s="1"/>
  <c r="D599" i="1"/>
  <c r="D599" i="4" s="1"/>
  <c r="D602" i="1"/>
  <c r="D602" i="4" s="1"/>
  <c r="D612" i="1"/>
  <c r="D612" i="4" s="1"/>
  <c r="D617" i="1"/>
  <c r="D617" i="4" s="1"/>
  <c r="D619" i="1"/>
  <c r="D619" i="4" s="1"/>
  <c r="D622" i="1"/>
  <c r="D622" i="4" s="1"/>
  <c r="D624" i="1"/>
  <c r="D624" i="4" s="1"/>
  <c r="D626" i="1"/>
  <c r="D626" i="4" s="1"/>
  <c r="D629" i="1"/>
  <c r="D629" i="4" s="1"/>
  <c r="D634" i="1"/>
  <c r="D634" i="4" s="1"/>
  <c r="D636" i="1"/>
  <c r="D636" i="4" s="1"/>
  <c r="D638" i="1"/>
  <c r="D638" i="4" s="1"/>
  <c r="D640" i="1"/>
  <c r="D640" i="4" s="1"/>
  <c r="D6" i="7"/>
  <c r="D34" i="7"/>
  <c r="D58" i="7"/>
  <c r="D71" i="7"/>
  <c r="D84" i="7"/>
  <c r="D88" i="7"/>
  <c r="D97" i="7"/>
  <c r="D196" i="7"/>
  <c r="D204" i="7"/>
  <c r="D212" i="7"/>
  <c r="D220" i="7"/>
  <c r="D226" i="7"/>
  <c r="D612" i="7"/>
  <c r="D638" i="7"/>
  <c r="D76" i="1"/>
  <c r="D76" i="4" s="1"/>
  <c r="D110" i="1"/>
  <c r="D110" i="4" s="1"/>
  <c r="D111" i="1"/>
  <c r="D111" i="4" s="1"/>
  <c r="D134" i="1"/>
  <c r="D134" i="4" s="1"/>
  <c r="D148" i="1"/>
  <c r="D148" i="4" s="1"/>
  <c r="D16" i="7"/>
  <c r="D54" i="7"/>
  <c r="D60" i="7"/>
  <c r="D73" i="7"/>
  <c r="D102" i="7"/>
  <c r="D113" i="7"/>
  <c r="D192" i="7"/>
  <c r="D200" i="7"/>
  <c r="D208" i="7"/>
  <c r="D216" i="7"/>
  <c r="D224" i="7"/>
  <c r="D225" i="7"/>
  <c r="D228" i="7"/>
  <c r="D632" i="7"/>
  <c r="D202" i="1"/>
  <c r="D202" i="4" s="1"/>
  <c r="D207" i="1"/>
  <c r="D207" i="4" s="1"/>
  <c r="D210" i="1"/>
  <c r="D210" i="4" s="1"/>
  <c r="D255" i="1"/>
  <c r="D255" i="4" s="1"/>
  <c r="D258" i="1"/>
  <c r="D258" i="4" s="1"/>
  <c r="D276" i="1"/>
  <c r="D276" i="4" s="1"/>
  <c r="D279" i="1"/>
  <c r="D279" i="4" s="1"/>
  <c r="D284" i="1"/>
  <c r="D284" i="4" s="1"/>
  <c r="D287" i="1"/>
  <c r="D287" i="4" s="1"/>
  <c r="D289" i="1"/>
  <c r="D289" i="4" s="1"/>
  <c r="D292" i="1"/>
  <c r="D292" i="4" s="1"/>
  <c r="D325" i="1"/>
  <c r="D325" i="4" s="1"/>
  <c r="D332" i="1"/>
  <c r="D332" i="4" s="1"/>
  <c r="D335" i="1"/>
  <c r="D335" i="4" s="1"/>
  <c r="D340" i="1"/>
  <c r="D340" i="4" s="1"/>
  <c r="D345" i="1"/>
  <c r="D345" i="4" s="1"/>
  <c r="D347" i="1"/>
  <c r="D347" i="4" s="1"/>
  <c r="D356" i="1"/>
  <c r="D356" i="4" s="1"/>
  <c r="D359" i="1"/>
  <c r="D359" i="4" s="1"/>
  <c r="D364" i="1"/>
  <c r="D364" i="4" s="1"/>
  <c r="D367" i="1"/>
  <c r="D367" i="4" s="1"/>
  <c r="D372" i="1"/>
  <c r="D372" i="4" s="1"/>
  <c r="D375" i="1"/>
  <c r="D375" i="4" s="1"/>
  <c r="D380" i="1"/>
  <c r="D380" i="4" s="1"/>
  <c r="D383" i="1"/>
  <c r="D383" i="4" s="1"/>
  <c r="D388" i="1"/>
  <c r="D388" i="4" s="1"/>
  <c r="D391" i="1"/>
  <c r="D391" i="4" s="1"/>
  <c r="D396" i="1"/>
  <c r="D396" i="4" s="1"/>
  <c r="D399" i="1"/>
  <c r="D399" i="4" s="1"/>
  <c r="D404" i="1"/>
  <c r="D404" i="4" s="1"/>
  <c r="D407" i="1"/>
  <c r="D407" i="4" s="1"/>
  <c r="D412" i="1"/>
  <c r="D412" i="4" s="1"/>
  <c r="D415" i="1"/>
  <c r="D415" i="4" s="1"/>
  <c r="D420" i="1"/>
  <c r="D420" i="4" s="1"/>
  <c r="D423" i="1"/>
  <c r="D423" i="4" s="1"/>
  <c r="D428" i="1"/>
  <c r="D428" i="4" s="1"/>
  <c r="D431" i="1"/>
  <c r="D431" i="4" s="1"/>
  <c r="D436" i="1"/>
  <c r="D436" i="4" s="1"/>
  <c r="D439" i="1"/>
  <c r="D439" i="4" s="1"/>
  <c r="D444" i="1"/>
  <c r="D444" i="4" s="1"/>
  <c r="D447" i="1"/>
  <c r="D447" i="4" s="1"/>
  <c r="D452" i="1"/>
  <c r="D452" i="4" s="1"/>
  <c r="D455" i="1"/>
  <c r="D455" i="4" s="1"/>
  <c r="D460" i="1"/>
  <c r="D460" i="4" s="1"/>
  <c r="D463" i="1"/>
  <c r="D463" i="4" s="1"/>
  <c r="D468" i="1"/>
  <c r="D468" i="4" s="1"/>
  <c r="D471" i="1"/>
  <c r="D471" i="4" s="1"/>
  <c r="D476" i="1"/>
  <c r="D476" i="4" s="1"/>
  <c r="D479" i="1"/>
  <c r="D479" i="4" s="1"/>
  <c r="D484" i="1"/>
  <c r="D484" i="4" s="1"/>
  <c r="D487" i="1"/>
  <c r="D487" i="4" s="1"/>
  <c r="D495" i="1"/>
  <c r="D495" i="4" s="1"/>
  <c r="D503" i="1"/>
  <c r="D503" i="4" s="1"/>
  <c r="D511" i="1"/>
  <c r="D511" i="4" s="1"/>
  <c r="D519" i="1"/>
  <c r="D519" i="4" s="1"/>
  <c r="D527" i="1"/>
  <c r="D527" i="4" s="1"/>
  <c r="D535" i="1"/>
  <c r="D535" i="4" s="1"/>
  <c r="D543" i="1"/>
  <c r="D543" i="4" s="1"/>
  <c r="D548" i="1"/>
  <c r="D548" i="4" s="1"/>
  <c r="D9" i="7"/>
  <c r="D15" i="7"/>
  <c r="D36" i="7"/>
  <c r="D44" i="7"/>
  <c r="D52" i="7"/>
  <c r="D59" i="7"/>
  <c r="D79" i="7"/>
  <c r="D132" i="7"/>
  <c r="D133" i="7"/>
  <c r="D148" i="7"/>
  <c r="D149" i="7"/>
  <c r="D164" i="7"/>
  <c r="D165" i="7"/>
  <c r="D189" i="7"/>
  <c r="D319" i="7"/>
  <c r="D329" i="7"/>
  <c r="D341" i="7"/>
  <c r="D357" i="7"/>
  <c r="D369" i="7"/>
  <c r="D377" i="7"/>
  <c r="D385" i="7"/>
  <c r="D500" i="7"/>
  <c r="D543" i="7"/>
  <c r="D602" i="7"/>
  <c r="D610" i="7"/>
  <c r="D618" i="7"/>
  <c r="D624" i="7"/>
  <c r="D629" i="7"/>
  <c r="D299" i="7"/>
  <c r="D415" i="7"/>
  <c r="D416" i="7"/>
  <c r="D431" i="7"/>
  <c r="D447" i="7"/>
  <c r="D463" i="7"/>
  <c r="D479" i="7"/>
  <c r="D557" i="7"/>
  <c r="D580" i="7"/>
  <c r="D623" i="7"/>
  <c r="D628" i="7"/>
  <c r="C629" i="7"/>
  <c r="D407" i="7"/>
  <c r="D408" i="7"/>
  <c r="D547" i="7"/>
  <c r="D614" i="7"/>
  <c r="D620" i="7"/>
  <c r="D634" i="7"/>
  <c r="D115" i="7"/>
  <c r="C115" i="7"/>
  <c r="D126" i="7"/>
  <c r="C126" i="7"/>
  <c r="D139" i="7"/>
  <c r="C139" i="7"/>
  <c r="D155" i="7"/>
  <c r="C155" i="7"/>
  <c r="D171" i="7"/>
  <c r="C171" i="7"/>
  <c r="D183" i="7"/>
  <c r="C183" i="7"/>
  <c r="D3" i="1"/>
  <c r="D3" i="4" s="1"/>
  <c r="D8" i="1"/>
  <c r="D8" i="4" s="1"/>
  <c r="D4" i="1"/>
  <c r="D4" i="4" s="1"/>
  <c r="D23" i="1"/>
  <c r="D23" i="4" s="1"/>
  <c r="D25" i="1"/>
  <c r="D25" i="4" s="1"/>
  <c r="D32" i="1"/>
  <c r="D32" i="4" s="1"/>
  <c r="D34" i="1"/>
  <c r="D34" i="4" s="1"/>
  <c r="D45" i="1"/>
  <c r="D45" i="4" s="1"/>
  <c r="D52" i="1"/>
  <c r="D52" i="4" s="1"/>
  <c r="D54" i="1"/>
  <c r="D54" i="4" s="1"/>
  <c r="D59" i="1"/>
  <c r="D59" i="4" s="1"/>
  <c r="D63" i="1"/>
  <c r="D63" i="4" s="1"/>
  <c r="D71" i="1"/>
  <c r="D71" i="4" s="1"/>
  <c r="D73" i="1"/>
  <c r="D73" i="4" s="1"/>
  <c r="D80" i="1"/>
  <c r="D80" i="4" s="1"/>
  <c r="D81" i="1"/>
  <c r="D81" i="4" s="1"/>
  <c r="D91" i="1"/>
  <c r="D91" i="4" s="1"/>
  <c r="D95" i="1"/>
  <c r="D95" i="4" s="1"/>
  <c r="D99" i="1"/>
  <c r="D99" i="4" s="1"/>
  <c r="D103" i="1"/>
  <c r="D103" i="4" s="1"/>
  <c r="D107" i="1"/>
  <c r="D107" i="4" s="1"/>
  <c r="D113" i="1"/>
  <c r="D113" i="4" s="1"/>
  <c r="D115" i="1"/>
  <c r="D115" i="4" s="1"/>
  <c r="D116" i="1"/>
  <c r="D116" i="4" s="1"/>
  <c r="D117" i="1"/>
  <c r="D117" i="4" s="1"/>
  <c r="D123" i="1"/>
  <c r="D123" i="4" s="1"/>
  <c r="D124" i="1"/>
  <c r="D124" i="4" s="1"/>
  <c r="D125" i="1"/>
  <c r="D125" i="4" s="1"/>
  <c r="D135" i="1"/>
  <c r="D135" i="4" s="1"/>
  <c r="D136" i="1"/>
  <c r="D136" i="4" s="1"/>
  <c r="D137" i="1"/>
  <c r="D137" i="4" s="1"/>
  <c r="D151" i="1"/>
  <c r="D151" i="4" s="1"/>
  <c r="D152" i="1"/>
  <c r="D152" i="4" s="1"/>
  <c r="D153" i="1"/>
  <c r="D153" i="4" s="1"/>
  <c r="D157" i="1"/>
  <c r="D157" i="4" s="1"/>
  <c r="D161" i="1"/>
  <c r="D161" i="4" s="1"/>
  <c r="D165" i="1"/>
  <c r="D165" i="4" s="1"/>
  <c r="D169" i="1"/>
  <c r="D169" i="4" s="1"/>
  <c r="D172" i="1"/>
  <c r="D172" i="4" s="1"/>
  <c r="D177" i="1"/>
  <c r="D177" i="4" s="1"/>
  <c r="D180" i="1"/>
  <c r="D180" i="4" s="1"/>
  <c r="D185" i="1"/>
  <c r="D185" i="4" s="1"/>
  <c r="D188" i="1"/>
  <c r="D188" i="4" s="1"/>
  <c r="D193" i="1"/>
  <c r="D193" i="4" s="1"/>
  <c r="D196" i="1"/>
  <c r="D196" i="4" s="1"/>
  <c r="D201" i="1"/>
  <c r="D201" i="4" s="1"/>
  <c r="D204" i="1"/>
  <c r="D204" i="4" s="1"/>
  <c r="D209" i="1"/>
  <c r="D209" i="4" s="1"/>
  <c r="D212" i="1"/>
  <c r="D212" i="4" s="1"/>
  <c r="D218" i="1"/>
  <c r="D218" i="4" s="1"/>
  <c r="D303" i="1"/>
  <c r="D303" i="4" s="1"/>
  <c r="D305" i="1"/>
  <c r="D305" i="4" s="1"/>
  <c r="D307" i="1"/>
  <c r="D307" i="4" s="1"/>
  <c r="D312" i="1"/>
  <c r="D312" i="4" s="1"/>
  <c r="D319" i="1"/>
  <c r="D319" i="4" s="1"/>
  <c r="D327" i="1"/>
  <c r="D327" i="4" s="1"/>
  <c r="D329" i="1"/>
  <c r="D329" i="4" s="1"/>
  <c r="D334" i="1"/>
  <c r="D334" i="4" s="1"/>
  <c r="D337" i="1"/>
  <c r="D337" i="4" s="1"/>
  <c r="D342" i="1"/>
  <c r="D342" i="4" s="1"/>
  <c r="D349" i="1"/>
  <c r="D349" i="4" s="1"/>
  <c r="D351" i="1"/>
  <c r="D351" i="4" s="1"/>
  <c r="D361" i="1"/>
  <c r="D361" i="4" s="1"/>
  <c r="D369" i="1"/>
  <c r="D369" i="4" s="1"/>
  <c r="D377" i="1"/>
  <c r="D377" i="4" s="1"/>
  <c r="D385" i="1"/>
  <c r="D385" i="4" s="1"/>
  <c r="D390" i="1"/>
  <c r="D390" i="4" s="1"/>
  <c r="D398" i="1"/>
  <c r="D398" i="4" s="1"/>
  <c r="D401" i="1"/>
  <c r="D401" i="4" s="1"/>
  <c r="D409" i="1"/>
  <c r="D409" i="4" s="1"/>
  <c r="D414" i="1"/>
  <c r="D414" i="4" s="1"/>
  <c r="D417" i="1"/>
  <c r="D417" i="4" s="1"/>
  <c r="D454" i="1"/>
  <c r="D454" i="4" s="1"/>
  <c r="D457" i="1"/>
  <c r="D457" i="4" s="1"/>
  <c r="D462" i="1"/>
  <c r="D462" i="4" s="1"/>
  <c r="D465" i="1"/>
  <c r="D465" i="4" s="1"/>
  <c r="D470" i="1"/>
  <c r="D470" i="4" s="1"/>
  <c r="D473" i="1"/>
  <c r="D473" i="4" s="1"/>
  <c r="D478" i="1"/>
  <c r="D478" i="4" s="1"/>
  <c r="D481" i="1"/>
  <c r="D481" i="4" s="1"/>
  <c r="D486" i="1"/>
  <c r="D486" i="4" s="1"/>
  <c r="D489" i="1"/>
  <c r="D489" i="4" s="1"/>
  <c r="D494" i="1"/>
  <c r="D494" i="4" s="1"/>
  <c r="D497" i="1"/>
  <c r="D497" i="4" s="1"/>
  <c r="D502" i="1"/>
  <c r="D502" i="4" s="1"/>
  <c r="D505" i="1"/>
  <c r="D505" i="4" s="1"/>
  <c r="D510" i="1"/>
  <c r="D510" i="4" s="1"/>
  <c r="D513" i="1"/>
  <c r="D513" i="4" s="1"/>
  <c r="D518" i="1"/>
  <c r="D518" i="4" s="1"/>
  <c r="D521" i="1"/>
  <c r="D521" i="4" s="1"/>
  <c r="D526" i="1"/>
  <c r="D526" i="4" s="1"/>
  <c r="D529" i="1"/>
  <c r="D529" i="4" s="1"/>
  <c r="D534" i="1"/>
  <c r="D534" i="4" s="1"/>
  <c r="D537" i="1"/>
  <c r="D537" i="4" s="1"/>
  <c r="D542" i="1"/>
  <c r="D542" i="4" s="1"/>
  <c r="D545" i="1"/>
  <c r="D545" i="4" s="1"/>
  <c r="D62" i="7"/>
  <c r="D166" i="1"/>
  <c r="D166" i="4" s="1"/>
  <c r="D171" i="1"/>
  <c r="D171" i="4" s="1"/>
  <c r="D174" i="1"/>
  <c r="D174" i="4" s="1"/>
  <c r="D179" i="1"/>
  <c r="D179" i="4" s="1"/>
  <c r="D182" i="1"/>
  <c r="D182" i="4" s="1"/>
  <c r="D187" i="1"/>
  <c r="D187" i="4" s="1"/>
  <c r="D190" i="1"/>
  <c r="D190" i="4" s="1"/>
  <c r="D195" i="1"/>
  <c r="D195" i="4" s="1"/>
  <c r="D198" i="1"/>
  <c r="D198" i="4" s="1"/>
  <c r="D203" i="1"/>
  <c r="D203" i="4" s="1"/>
  <c r="D206" i="1"/>
  <c r="D206" i="4" s="1"/>
  <c r="D211" i="1"/>
  <c r="D211" i="4" s="1"/>
  <c r="D214" i="1"/>
  <c r="D214" i="4" s="1"/>
  <c r="D217" i="1"/>
  <c r="D217" i="4" s="1"/>
  <c r="D227" i="1"/>
  <c r="D227" i="4" s="1"/>
  <c r="D232" i="1"/>
  <c r="D232" i="4" s="1"/>
  <c r="D234" i="1"/>
  <c r="D234" i="4" s="1"/>
  <c r="D236" i="1"/>
  <c r="D236" i="4" s="1"/>
  <c r="D241" i="1"/>
  <c r="D241" i="4" s="1"/>
  <c r="D243" i="1"/>
  <c r="D243" i="4" s="1"/>
  <c r="D245" i="1"/>
  <c r="D245" i="4" s="1"/>
  <c r="D264" i="1"/>
  <c r="D264" i="4" s="1"/>
  <c r="D266" i="1"/>
  <c r="D266" i="4" s="1"/>
  <c r="D268" i="1"/>
  <c r="D268" i="4" s="1"/>
  <c r="D270" i="1"/>
  <c r="D270" i="4" s="1"/>
  <c r="D475" i="1"/>
  <c r="D475" i="4" s="1"/>
  <c r="D483" i="1"/>
  <c r="D483" i="4" s="1"/>
  <c r="D488" i="1"/>
  <c r="D488" i="4" s="1"/>
  <c r="D491" i="1"/>
  <c r="D491" i="4" s="1"/>
  <c r="D496" i="1"/>
  <c r="D496" i="4" s="1"/>
  <c r="D499" i="1"/>
  <c r="D499" i="4" s="1"/>
  <c r="D504" i="1"/>
  <c r="D504" i="4" s="1"/>
  <c r="D507" i="1"/>
  <c r="D507" i="4" s="1"/>
  <c r="D512" i="1"/>
  <c r="D512" i="4" s="1"/>
  <c r="D515" i="1"/>
  <c r="D515" i="4" s="1"/>
  <c r="D520" i="1"/>
  <c r="D520" i="4" s="1"/>
  <c r="D523" i="1"/>
  <c r="D523" i="4" s="1"/>
  <c r="D528" i="1"/>
  <c r="D528" i="4" s="1"/>
  <c r="D531" i="1"/>
  <c r="D531" i="4" s="1"/>
  <c r="D536" i="1"/>
  <c r="D536" i="4" s="1"/>
  <c r="D539" i="1"/>
  <c r="D539" i="4" s="1"/>
  <c r="D544" i="1"/>
  <c r="D544" i="4" s="1"/>
  <c r="D547" i="1"/>
  <c r="D547" i="4" s="1"/>
  <c r="D550" i="1"/>
  <c r="D550" i="4" s="1"/>
  <c r="D552" i="1"/>
  <c r="D552" i="4" s="1"/>
  <c r="D554" i="1"/>
  <c r="D554" i="4" s="1"/>
  <c r="D556" i="1"/>
  <c r="D556" i="4" s="1"/>
  <c r="D558" i="1"/>
  <c r="D558" i="4" s="1"/>
  <c r="D560" i="1"/>
  <c r="D560" i="4" s="1"/>
  <c r="D561" i="1"/>
  <c r="D561" i="4" s="1"/>
  <c r="D570" i="1"/>
  <c r="D570" i="4" s="1"/>
  <c r="D575" i="1"/>
  <c r="D575" i="4" s="1"/>
  <c r="D577" i="1"/>
  <c r="D577" i="4" s="1"/>
  <c r="D579" i="1"/>
  <c r="D579" i="4" s="1"/>
  <c r="D581" i="1"/>
  <c r="D581" i="4" s="1"/>
  <c r="D583" i="1"/>
  <c r="D583" i="4" s="1"/>
  <c r="D585" i="1"/>
  <c r="D585" i="4" s="1"/>
  <c r="D588" i="1"/>
  <c r="D588" i="4" s="1"/>
  <c r="D593" i="1"/>
  <c r="D593" i="4" s="1"/>
  <c r="D596" i="1"/>
  <c r="D596" i="4" s="1"/>
  <c r="D601" i="1"/>
  <c r="D601" i="4" s="1"/>
  <c r="D604" i="1"/>
  <c r="D604" i="4" s="1"/>
  <c r="D607" i="1"/>
  <c r="D607" i="4" s="1"/>
  <c r="D609" i="1"/>
  <c r="D609" i="4" s="1"/>
  <c r="D611" i="1"/>
  <c r="D611" i="4" s="1"/>
  <c r="D614" i="1"/>
  <c r="D614" i="4" s="1"/>
  <c r="D621" i="1"/>
  <c r="D621" i="4" s="1"/>
  <c r="D121" i="7"/>
  <c r="C121" i="7"/>
  <c r="D131" i="7"/>
  <c r="C131" i="7"/>
  <c r="D147" i="7"/>
  <c r="C147" i="7"/>
  <c r="D163" i="7"/>
  <c r="C163" i="7"/>
  <c r="D178" i="7"/>
  <c r="C178" i="7"/>
  <c r="D188" i="7"/>
  <c r="C188" i="7"/>
  <c r="D48" i="1"/>
  <c r="D48" i="4" s="1"/>
  <c r="D50" i="1"/>
  <c r="D50" i="4" s="1"/>
  <c r="D60" i="1"/>
  <c r="D60" i="4" s="1"/>
  <c r="D64" i="1"/>
  <c r="D64" i="4" s="1"/>
  <c r="D67" i="1"/>
  <c r="D67" i="4" s="1"/>
  <c r="D69" i="1"/>
  <c r="D69" i="4" s="1"/>
  <c r="D93" i="1"/>
  <c r="D93" i="4" s="1"/>
  <c r="D97" i="1"/>
  <c r="D97" i="4" s="1"/>
  <c r="D101" i="1"/>
  <c r="D101" i="4" s="1"/>
  <c r="D105" i="1"/>
  <c r="D105" i="4" s="1"/>
  <c r="D109" i="1"/>
  <c r="D109" i="4" s="1"/>
  <c r="D147" i="1"/>
  <c r="D147" i="4" s="1"/>
  <c r="D149" i="1"/>
  <c r="D149" i="4" s="1"/>
  <c r="D154" i="1"/>
  <c r="D154" i="4" s="1"/>
  <c r="D158" i="1"/>
  <c r="D158" i="4" s="1"/>
  <c r="D162" i="1"/>
  <c r="D162" i="4" s="1"/>
  <c r="D6" i="1"/>
  <c r="D6" i="4" s="1"/>
  <c r="D9" i="1"/>
  <c r="D9" i="4" s="1"/>
  <c r="D24" i="1"/>
  <c r="D24" i="4" s="1"/>
  <c r="D26" i="1"/>
  <c r="D26" i="4" s="1"/>
  <c r="D33" i="1"/>
  <c r="D33" i="4" s="1"/>
  <c r="D44" i="1"/>
  <c r="D44" i="4" s="1"/>
  <c r="D46" i="1"/>
  <c r="D46" i="4" s="1"/>
  <c r="D53" i="1"/>
  <c r="D53" i="4" s="1"/>
  <c r="D61" i="1"/>
  <c r="D61" i="4" s="1"/>
  <c r="D65" i="1"/>
  <c r="D65" i="4" s="1"/>
  <c r="D72" i="1"/>
  <c r="D72" i="4" s="1"/>
  <c r="D79" i="1"/>
  <c r="D79" i="4" s="1"/>
  <c r="D112" i="1"/>
  <c r="D112" i="4" s="1"/>
  <c r="D119" i="1"/>
  <c r="D119" i="4" s="1"/>
  <c r="D120" i="1"/>
  <c r="D120" i="4" s="1"/>
  <c r="D121" i="1"/>
  <c r="D121" i="4" s="1"/>
  <c r="D131" i="1"/>
  <c r="D131" i="4" s="1"/>
  <c r="D132" i="1"/>
  <c r="D132" i="4" s="1"/>
  <c r="D133" i="1"/>
  <c r="D133" i="4" s="1"/>
  <c r="D143" i="1"/>
  <c r="D143" i="4" s="1"/>
  <c r="D144" i="1"/>
  <c r="D144" i="4" s="1"/>
  <c r="D145" i="1"/>
  <c r="D145" i="4" s="1"/>
  <c r="D155" i="1"/>
  <c r="D155" i="4" s="1"/>
  <c r="D159" i="1"/>
  <c r="D159" i="4" s="1"/>
  <c r="D163" i="1"/>
  <c r="D163" i="4" s="1"/>
  <c r="D167" i="1"/>
  <c r="D167" i="4" s="1"/>
  <c r="D173" i="1"/>
  <c r="D173" i="4" s="1"/>
  <c r="D176" i="1"/>
  <c r="D176" i="4" s="1"/>
  <c r="D181" i="1"/>
  <c r="D181" i="4" s="1"/>
  <c r="D184" i="1"/>
  <c r="D184" i="4" s="1"/>
  <c r="D189" i="1"/>
  <c r="D189" i="4" s="1"/>
  <c r="D192" i="1"/>
  <c r="D192" i="4" s="1"/>
  <c r="D197" i="1"/>
  <c r="D197" i="4" s="1"/>
  <c r="D200" i="1"/>
  <c r="D200" i="4" s="1"/>
  <c r="D205" i="1"/>
  <c r="D205" i="4" s="1"/>
  <c r="D208" i="1"/>
  <c r="D208" i="4" s="1"/>
  <c r="D213" i="1"/>
  <c r="D213" i="4" s="1"/>
  <c r="D215" i="1"/>
  <c r="D215" i="4" s="1"/>
  <c r="D220" i="1"/>
  <c r="D220" i="4" s="1"/>
  <c r="D222" i="1"/>
  <c r="D222" i="4" s="1"/>
  <c r="D224" i="1"/>
  <c r="D224" i="4" s="1"/>
  <c r="D226" i="1"/>
  <c r="D226" i="4" s="1"/>
  <c r="D229" i="1"/>
  <c r="D229" i="4" s="1"/>
  <c r="D238" i="1"/>
  <c r="D238" i="4" s="1"/>
  <c r="D247" i="1"/>
  <c r="D247" i="4" s="1"/>
  <c r="D249" i="1"/>
  <c r="D249" i="4" s="1"/>
  <c r="D251" i="1"/>
  <c r="D251" i="4" s="1"/>
  <c r="D253" i="1"/>
  <c r="D253" i="4" s="1"/>
  <c r="D256" i="1"/>
  <c r="D256" i="4" s="1"/>
  <c r="D261" i="1"/>
  <c r="D261" i="4" s="1"/>
  <c r="D477" i="1"/>
  <c r="D477" i="4" s="1"/>
  <c r="D485" i="1"/>
  <c r="D485" i="4" s="1"/>
  <c r="D493" i="1"/>
  <c r="D493" i="4" s="1"/>
  <c r="D501" i="1"/>
  <c r="D501" i="4" s="1"/>
  <c r="D509" i="1"/>
  <c r="D509" i="4" s="1"/>
  <c r="D517" i="1"/>
  <c r="D517" i="4" s="1"/>
  <c r="D522" i="1"/>
  <c r="D522" i="4" s="1"/>
  <c r="D525" i="1"/>
  <c r="D525" i="4" s="1"/>
  <c r="D530" i="1"/>
  <c r="D530" i="4" s="1"/>
  <c r="D533" i="1"/>
  <c r="D533" i="4" s="1"/>
  <c r="D538" i="1"/>
  <c r="D538" i="4" s="1"/>
  <c r="D541" i="1"/>
  <c r="D541" i="4" s="1"/>
  <c r="D546" i="1"/>
  <c r="D546" i="4" s="1"/>
  <c r="D549" i="1"/>
  <c r="D549" i="4" s="1"/>
  <c r="D551" i="1"/>
  <c r="D551" i="4" s="1"/>
  <c r="D553" i="1"/>
  <c r="D553" i="4" s="1"/>
  <c r="D555" i="1"/>
  <c r="D555" i="4" s="1"/>
  <c r="D557" i="1"/>
  <c r="D557" i="4" s="1"/>
  <c r="D559" i="1"/>
  <c r="D559" i="4" s="1"/>
  <c r="D625" i="1"/>
  <c r="D625" i="4" s="1"/>
  <c r="D630" i="1"/>
  <c r="D630" i="4" s="1"/>
  <c r="D633" i="1"/>
  <c r="D633" i="4" s="1"/>
  <c r="D635" i="1"/>
  <c r="D635" i="4" s="1"/>
  <c r="D637" i="1"/>
  <c r="D637" i="4" s="1"/>
  <c r="D639" i="1"/>
  <c r="D639" i="4" s="1"/>
  <c r="D641" i="1"/>
  <c r="D641" i="4" s="1"/>
  <c r="D627" i="1"/>
  <c r="D627" i="4" s="1"/>
  <c r="D632" i="1"/>
  <c r="D632" i="4" s="1"/>
  <c r="D3" i="7"/>
  <c r="D8" i="7"/>
  <c r="D11" i="7"/>
  <c r="D14" i="7"/>
  <c r="D21" i="7"/>
  <c r="D27" i="7"/>
  <c r="D29" i="7"/>
  <c r="D37" i="7"/>
  <c r="D41" i="7"/>
  <c r="D45" i="7"/>
  <c r="D49" i="7"/>
  <c r="D53" i="7"/>
  <c r="D55" i="7"/>
  <c r="D56" i="7"/>
  <c r="D69" i="7"/>
  <c r="D72" i="7"/>
  <c r="D80" i="7"/>
  <c r="D94" i="7"/>
  <c r="D98" i="7"/>
  <c r="D109" i="7"/>
  <c r="D114" i="7"/>
  <c r="D117" i="7"/>
  <c r="D122" i="7"/>
  <c r="D127" i="7"/>
  <c r="D128" i="7"/>
  <c r="D134" i="7"/>
  <c r="D142" i="7"/>
  <c r="D150" i="7"/>
  <c r="D158" i="7"/>
  <c r="D166" i="7"/>
  <c r="D174" i="7"/>
  <c r="D179" i="7"/>
  <c r="D184" i="7"/>
  <c r="D185" i="7"/>
  <c r="D190" i="7"/>
  <c r="D300" i="7"/>
  <c r="D311" i="7"/>
  <c r="D613" i="7"/>
  <c r="C613" i="7"/>
  <c r="D626" i="7"/>
  <c r="D636" i="7"/>
  <c r="D5" i="7"/>
  <c r="D10" i="7"/>
  <c r="D17" i="7"/>
  <c r="D23" i="7"/>
  <c r="D25" i="7"/>
  <c r="D31" i="7"/>
  <c r="D33" i="7"/>
  <c r="D38" i="7"/>
  <c r="D42" i="7"/>
  <c r="D46" i="7"/>
  <c r="D50" i="7"/>
  <c r="D65" i="7"/>
  <c r="D67" i="7"/>
  <c r="D68" i="7"/>
  <c r="D81" i="7"/>
  <c r="D85" i="7"/>
  <c r="D90" i="7"/>
  <c r="D105" i="7"/>
  <c r="D110" i="7"/>
  <c r="D118" i="7"/>
  <c r="D123" i="7"/>
  <c r="D124" i="7"/>
  <c r="D129" i="7"/>
  <c r="D135" i="7"/>
  <c r="D136" i="7"/>
  <c r="D137" i="7"/>
  <c r="D143" i="7"/>
  <c r="D144" i="7"/>
  <c r="D145" i="7"/>
  <c r="D151" i="7"/>
  <c r="D152" i="7"/>
  <c r="D153" i="7"/>
  <c r="D159" i="7"/>
  <c r="D160" i="7"/>
  <c r="D161" i="7"/>
  <c r="D167" i="7"/>
  <c r="D168" i="7"/>
  <c r="D169" i="7"/>
  <c r="D175" i="7"/>
  <c r="D180" i="7"/>
  <c r="D181" i="7"/>
  <c r="D186" i="7"/>
  <c r="D307" i="7"/>
  <c r="D332" i="7"/>
  <c r="D345" i="7"/>
  <c r="D361" i="7"/>
  <c r="D607" i="7"/>
  <c r="D622" i="7"/>
  <c r="D628" i="1"/>
  <c r="D628" i="4" s="1"/>
  <c r="D631" i="1"/>
  <c r="D631" i="4" s="1"/>
  <c r="D642" i="1"/>
  <c r="D642" i="4" s="1"/>
  <c r="D4" i="7"/>
  <c r="D7" i="7"/>
  <c r="D13" i="7"/>
  <c r="D19" i="7"/>
  <c r="D22" i="7"/>
  <c r="D28" i="7"/>
  <c r="D30" i="7"/>
  <c r="D35" i="7"/>
  <c r="D39" i="7"/>
  <c r="D43" i="7"/>
  <c r="D47" i="7"/>
  <c r="D51" i="7"/>
  <c r="D61" i="7"/>
  <c r="D63" i="7"/>
  <c r="D64" i="7"/>
  <c r="D70" i="7"/>
  <c r="D82" i="7"/>
  <c r="D86" i="7"/>
  <c r="D91" i="7"/>
  <c r="D101" i="7"/>
  <c r="D106" i="7"/>
  <c r="C118" i="7"/>
  <c r="D119" i="7"/>
  <c r="D120" i="7"/>
  <c r="C123" i="7"/>
  <c r="D125" i="7"/>
  <c r="C129" i="7"/>
  <c r="D130" i="7"/>
  <c r="C135" i="7"/>
  <c r="D138" i="7"/>
  <c r="C143" i="7"/>
  <c r="D146" i="7"/>
  <c r="C151" i="7"/>
  <c r="D154" i="7"/>
  <c r="C159" i="7"/>
  <c r="D162" i="7"/>
  <c r="C167" i="7"/>
  <c r="D170" i="7"/>
  <c r="C175" i="7"/>
  <c r="D176" i="7"/>
  <c r="D177" i="7"/>
  <c r="C180" i="7"/>
  <c r="D182" i="7"/>
  <c r="C186" i="7"/>
  <c r="D187" i="7"/>
  <c r="D303" i="7"/>
  <c r="D308" i="7"/>
  <c r="D315" i="7"/>
  <c r="D324" i="7"/>
  <c r="D335" i="7"/>
  <c r="D349" i="7"/>
  <c r="D365" i="7"/>
  <c r="D373" i="7"/>
  <c r="D608" i="7"/>
  <c r="C608" i="7"/>
  <c r="D630" i="7"/>
  <c r="D640" i="7"/>
  <c r="D312" i="7"/>
  <c r="D323" i="7"/>
  <c r="D328" i="7"/>
  <c r="D333" i="7"/>
  <c r="D338" i="7"/>
  <c r="D346" i="7"/>
  <c r="D354" i="7"/>
  <c r="D362" i="7"/>
  <c r="D367" i="7"/>
  <c r="D375" i="7"/>
  <c r="D383" i="7"/>
  <c r="D389" i="7"/>
  <c r="D393" i="7"/>
  <c r="D397" i="7"/>
  <c r="D421" i="7"/>
  <c r="D429" i="7"/>
  <c r="D437" i="7"/>
  <c r="D445" i="7"/>
  <c r="D453" i="7"/>
  <c r="D461" i="7"/>
  <c r="D469" i="7"/>
  <c r="D477" i="7"/>
  <c r="D493" i="7"/>
  <c r="D497" i="7"/>
  <c r="D508" i="7"/>
  <c r="D519" i="7"/>
  <c r="D523" i="7"/>
  <c r="D527" i="7"/>
  <c r="D531" i="7"/>
  <c r="D535" i="7"/>
  <c r="D539" i="7"/>
  <c r="D549" i="7"/>
  <c r="D553" i="7"/>
  <c r="D559" i="7"/>
  <c r="D563" i="7"/>
  <c r="D569" i="7"/>
  <c r="D575" i="7"/>
  <c r="D583" i="7"/>
  <c r="D593" i="7"/>
  <c r="D597" i="7"/>
  <c r="D600" i="7"/>
  <c r="D601" i="7"/>
  <c r="D631" i="7"/>
  <c r="D637" i="7"/>
  <c r="D381" i="7"/>
  <c r="D398" i="7"/>
  <c r="D405" i="7"/>
  <c r="D406" i="7"/>
  <c r="D413" i="7"/>
  <c r="D414" i="7"/>
  <c r="D419" i="7"/>
  <c r="D427" i="7"/>
  <c r="D435" i="7"/>
  <c r="D443" i="7"/>
  <c r="D451" i="7"/>
  <c r="D459" i="7"/>
  <c r="D467" i="7"/>
  <c r="D475" i="7"/>
  <c r="D484" i="7"/>
  <c r="D501" i="7"/>
  <c r="D505" i="7"/>
  <c r="D545" i="7"/>
  <c r="D565" i="7"/>
  <c r="D585" i="7"/>
  <c r="D589" i="7"/>
  <c r="D592" i="7"/>
  <c r="D596" i="7"/>
  <c r="D605" i="7"/>
  <c r="D615" i="7"/>
  <c r="D621" i="7"/>
  <c r="D635" i="7"/>
  <c r="C637" i="7"/>
  <c r="D320" i="7"/>
  <c r="D325" i="7"/>
  <c r="D331" i="7"/>
  <c r="D336" i="7"/>
  <c r="D342" i="7"/>
  <c r="D350" i="7"/>
  <c r="D358" i="7"/>
  <c r="D371" i="7"/>
  <c r="D379" i="7"/>
  <c r="D387" i="7"/>
  <c r="D391" i="7"/>
  <c r="D395" i="7"/>
  <c r="D417" i="7"/>
  <c r="D425" i="7"/>
  <c r="D433" i="7"/>
  <c r="D441" i="7"/>
  <c r="D449" i="7"/>
  <c r="D457" i="7"/>
  <c r="D465" i="7"/>
  <c r="D473" i="7"/>
  <c r="D481" i="7"/>
  <c r="D492" i="7"/>
  <c r="D509" i="7"/>
  <c r="D513" i="7"/>
  <c r="D517" i="7"/>
  <c r="D521" i="7"/>
  <c r="D525" i="7"/>
  <c r="D529" i="7"/>
  <c r="D533" i="7"/>
  <c r="D537" i="7"/>
  <c r="D541" i="7"/>
  <c r="D551" i="7"/>
  <c r="D555" i="7"/>
  <c r="D561" i="7"/>
  <c r="D567" i="7"/>
  <c r="D571" i="7"/>
  <c r="D577" i="7"/>
  <c r="D581" i="7"/>
  <c r="D584" i="7"/>
  <c r="D588" i="7"/>
  <c r="D599" i="7"/>
  <c r="D604" i="7"/>
  <c r="D619" i="7"/>
  <c r="AI7" i="1"/>
  <c r="AG9" i="1"/>
  <c r="AK9" i="1"/>
  <c r="AG21" i="1"/>
  <c r="AK21" i="1"/>
  <c r="AH5" i="1"/>
  <c r="AG6" i="1"/>
  <c r="AK6" i="1"/>
  <c r="AJ7" i="1"/>
  <c r="AH9" i="1"/>
  <c r="AG10" i="1"/>
  <c r="AK10" i="1"/>
  <c r="AG12" i="1"/>
  <c r="AK12" i="1"/>
  <c r="AG14" i="1"/>
  <c r="AK14" i="1"/>
  <c r="AG16" i="1"/>
  <c r="AK16" i="1"/>
  <c r="AG18" i="1"/>
  <c r="AK18" i="1"/>
  <c r="AG20" i="1"/>
  <c r="AK20" i="1"/>
  <c r="AH21" i="1"/>
  <c r="AJ23" i="1"/>
  <c r="AJ24" i="1"/>
  <c r="AG25" i="1"/>
  <c r="AK25" i="1"/>
  <c r="AH26" i="1"/>
  <c r="AJ28" i="1"/>
  <c r="AG29" i="1"/>
  <c r="AK29" i="1"/>
  <c r="AH30" i="1"/>
  <c r="AJ32" i="1"/>
  <c r="AG33" i="1"/>
  <c r="AK33" i="1"/>
  <c r="AH34" i="1"/>
  <c r="AH35" i="1"/>
  <c r="AH36" i="1"/>
  <c r="AH37" i="1"/>
  <c r="AH38" i="1"/>
  <c r="AH39" i="1"/>
  <c r="AG40" i="1"/>
  <c r="AK40" i="1"/>
  <c r="AJ41" i="1"/>
  <c r="AH43" i="1"/>
  <c r="AG44" i="1"/>
  <c r="AK44" i="1"/>
  <c r="AJ45" i="1"/>
  <c r="AH47" i="1"/>
  <c r="AG48" i="1"/>
  <c r="AK48" i="1"/>
  <c r="AJ49" i="1"/>
  <c r="AH51" i="1"/>
  <c r="AG52" i="1"/>
  <c r="AK52" i="1"/>
  <c r="AJ53" i="1"/>
  <c r="AH55" i="1"/>
  <c r="AG56" i="1"/>
  <c r="AK56" i="1"/>
  <c r="AJ57" i="1"/>
  <c r="AH66" i="1"/>
  <c r="AG67" i="1"/>
  <c r="AK67" i="1"/>
  <c r="AJ68" i="1"/>
  <c r="AH70" i="1"/>
  <c r="AG71" i="1"/>
  <c r="AK71" i="1"/>
  <c r="AJ72" i="1"/>
  <c r="AH74" i="1"/>
  <c r="AG75" i="1"/>
  <c r="AK75" i="1"/>
  <c r="AJ76" i="1"/>
  <c r="AH78" i="1"/>
  <c r="AG79" i="1"/>
  <c r="AK79" i="1"/>
  <c r="AJ80" i="1"/>
  <c r="AG81" i="1"/>
  <c r="AK81" i="1"/>
  <c r="AH82" i="1"/>
  <c r="AH83" i="1"/>
  <c r="AH84" i="1"/>
  <c r="AH85" i="1"/>
  <c r="AH86" i="1"/>
  <c r="AH87" i="1"/>
  <c r="AH88" i="1"/>
  <c r="AH89" i="1"/>
  <c r="AH90" i="1"/>
  <c r="AG91" i="1"/>
  <c r="AJ92" i="1"/>
  <c r="AH94" i="1"/>
  <c r="AG95" i="1"/>
  <c r="AJ96" i="1"/>
  <c r="AH98" i="1"/>
  <c r="AG99" i="1"/>
  <c r="AJ100" i="1"/>
  <c r="AH102" i="1"/>
  <c r="AG103" i="1"/>
  <c r="AJ104" i="1"/>
  <c r="AH106" i="1"/>
  <c r="AG107" i="1"/>
  <c r="AJ108" i="1"/>
  <c r="AI109" i="1"/>
  <c r="AH110" i="1"/>
  <c r="AG111" i="1"/>
  <c r="AJ112" i="1"/>
  <c r="AI113" i="1"/>
  <c r="AH114" i="1"/>
  <c r="AI115" i="1"/>
  <c r="AJ116" i="1"/>
  <c r="AG117" i="1"/>
  <c r="AK117" i="1"/>
  <c r="AH118" i="1"/>
  <c r="AI119" i="1"/>
  <c r="AJ120" i="1"/>
  <c r="AG121" i="1"/>
  <c r="AK121" i="1"/>
  <c r="AH122" i="1"/>
  <c r="AI123" i="1"/>
  <c r="AJ124" i="1"/>
  <c r="AG125" i="1"/>
  <c r="AH126" i="1"/>
  <c r="AI127" i="1"/>
  <c r="AJ128" i="1"/>
  <c r="AG129" i="1"/>
  <c r="AH130" i="1"/>
  <c r="AI131" i="1"/>
  <c r="AJ132" i="1"/>
  <c r="AG133" i="1"/>
  <c r="AK133" i="1"/>
  <c r="AH134" i="1"/>
  <c r="AI135" i="1"/>
  <c r="AJ136" i="1"/>
  <c r="AG137" i="1"/>
  <c r="AH138" i="1"/>
  <c r="AI139" i="1"/>
  <c r="AJ140" i="1"/>
  <c r="AG141" i="1"/>
  <c r="AH142" i="1"/>
  <c r="AI143" i="1"/>
  <c r="AJ144" i="1"/>
  <c r="AG145" i="1"/>
  <c r="AH146" i="1"/>
  <c r="AI147" i="1"/>
  <c r="AJ148" i="1"/>
  <c r="AG149" i="1"/>
  <c r="AH150" i="1"/>
  <c r="AI151" i="1"/>
  <c r="AJ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I170" i="1"/>
  <c r="AG171" i="1"/>
  <c r="AI172" i="1"/>
  <c r="AG173" i="1"/>
  <c r="AI174" i="1"/>
  <c r="AG175" i="1"/>
  <c r="AI176" i="1"/>
  <c r="AG177" i="1"/>
  <c r="AI178" i="1"/>
  <c r="AG179" i="1"/>
  <c r="AI180" i="1"/>
  <c r="AG181" i="1"/>
  <c r="AI182" i="1"/>
  <c r="AG183" i="1"/>
  <c r="AI184" i="1"/>
  <c r="AG185" i="1"/>
  <c r="AI186" i="1"/>
  <c r="AG187" i="1"/>
  <c r="AI188" i="1"/>
  <c r="AG189" i="1"/>
  <c r="AI190" i="1"/>
  <c r="AG191" i="1"/>
  <c r="AI192" i="1"/>
  <c r="AG193" i="1"/>
  <c r="AI194" i="1"/>
  <c r="AG195" i="1"/>
  <c r="AI196" i="1"/>
  <c r="AG197" i="1"/>
  <c r="AI198" i="1"/>
  <c r="AG199" i="1"/>
  <c r="AI200" i="1"/>
  <c r="AG201" i="1"/>
  <c r="AI202" i="1"/>
  <c r="AG203" i="1"/>
  <c r="AI204" i="1"/>
  <c r="AG205" i="1"/>
  <c r="AI206" i="1"/>
  <c r="AG207" i="1"/>
  <c r="AI208" i="1"/>
  <c r="AG209" i="1"/>
  <c r="AI210" i="1"/>
  <c r="AG211" i="1"/>
  <c r="AI212" i="1"/>
  <c r="AG213" i="1"/>
  <c r="AI214" i="1"/>
  <c r="AG215" i="1"/>
  <c r="AK215" i="1"/>
  <c r="AI216" i="1"/>
  <c r="AG217" i="1"/>
  <c r="AK217" i="1"/>
  <c r="D219" i="1"/>
  <c r="D219" i="4" s="1"/>
  <c r="D228" i="1"/>
  <c r="D228" i="4" s="1"/>
  <c r="D231" i="1"/>
  <c r="D231" i="4" s="1"/>
  <c r="D233" i="1"/>
  <c r="D233" i="4" s="1"/>
  <c r="D235" i="1"/>
  <c r="D235" i="4" s="1"/>
  <c r="D237" i="1"/>
  <c r="D237" i="4" s="1"/>
  <c r="D240" i="1"/>
  <c r="D240" i="4" s="1"/>
  <c r="D242" i="1"/>
  <c r="D242" i="4" s="1"/>
  <c r="D244" i="1"/>
  <c r="D244" i="4" s="1"/>
  <c r="D246" i="1"/>
  <c r="D246" i="4" s="1"/>
  <c r="D263" i="1"/>
  <c r="D263" i="4" s="1"/>
  <c r="D265" i="1"/>
  <c r="D265" i="4" s="1"/>
  <c r="D267" i="1"/>
  <c r="D267" i="4" s="1"/>
  <c r="D269" i="1"/>
  <c r="D269" i="4" s="1"/>
  <c r="D271" i="1"/>
  <c r="D271" i="4" s="1"/>
  <c r="D299" i="1"/>
  <c r="D299" i="4" s="1"/>
  <c r="D301" i="1"/>
  <c r="D301" i="4" s="1"/>
  <c r="D310" i="1"/>
  <c r="D310" i="4" s="1"/>
  <c r="D315" i="1"/>
  <c r="D315" i="4" s="1"/>
  <c r="D317" i="1"/>
  <c r="D317" i="4" s="1"/>
  <c r="D320" i="1"/>
  <c r="D320" i="4" s="1"/>
  <c r="D322" i="1"/>
  <c r="D322" i="4" s="1"/>
  <c r="D492" i="1"/>
  <c r="D492" i="4" s="1"/>
  <c r="D500" i="1"/>
  <c r="D500" i="4" s="1"/>
  <c r="D508" i="1"/>
  <c r="D508" i="4" s="1"/>
  <c r="D516" i="1"/>
  <c r="D516" i="4" s="1"/>
  <c r="D524" i="1"/>
  <c r="D524" i="4" s="1"/>
  <c r="D532" i="1"/>
  <c r="D532" i="4" s="1"/>
  <c r="D540" i="1"/>
  <c r="D540" i="4" s="1"/>
  <c r="AG7" i="1"/>
  <c r="AK7" i="1"/>
  <c r="AG32" i="1"/>
  <c r="AK32" i="1"/>
  <c r="AG41" i="1"/>
  <c r="AK41" i="1"/>
  <c r="AG57" i="1"/>
  <c r="AK57" i="1"/>
  <c r="AG68" i="1"/>
  <c r="AK68" i="1"/>
  <c r="AG72" i="1"/>
  <c r="AK72" i="1"/>
  <c r="AG76" i="1"/>
  <c r="AK76" i="1"/>
  <c r="AG80" i="1"/>
  <c r="AK80" i="1"/>
  <c r="AG92" i="1"/>
  <c r="AK92" i="1"/>
  <c r="AG96" i="1"/>
  <c r="AK96" i="1"/>
  <c r="AG100" i="1"/>
  <c r="AK100" i="1"/>
  <c r="AG104" i="1"/>
  <c r="AK104" i="1"/>
  <c r="AG108" i="1"/>
  <c r="AK108" i="1"/>
  <c r="AG112" i="1"/>
  <c r="AK112" i="1"/>
  <c r="AG116" i="1"/>
  <c r="AK116" i="1"/>
  <c r="AG120" i="1"/>
  <c r="AK120" i="1"/>
  <c r="AG124" i="1"/>
  <c r="AK124" i="1"/>
  <c r="AG128" i="1"/>
  <c r="AK128" i="1"/>
  <c r="AG132" i="1"/>
  <c r="AK132" i="1"/>
  <c r="AG136" i="1"/>
  <c r="AK136" i="1"/>
  <c r="AG140" i="1"/>
  <c r="AK140" i="1"/>
  <c r="AG144" i="1"/>
  <c r="AK144" i="1"/>
  <c r="AG148" i="1"/>
  <c r="AK148" i="1"/>
  <c r="AG152" i="1"/>
  <c r="AK152" i="1"/>
  <c r="AJ214" i="1"/>
  <c r="AJ216" i="1"/>
  <c r="D221" i="1"/>
  <c r="D221" i="4" s="1"/>
  <c r="D223" i="1"/>
  <c r="D223" i="4" s="1"/>
  <c r="D225" i="1"/>
  <c r="D225" i="4" s="1"/>
  <c r="D230" i="1"/>
  <c r="D230" i="4" s="1"/>
  <c r="D239" i="1"/>
  <c r="D239" i="4" s="1"/>
  <c r="D248" i="1"/>
  <c r="D248" i="4" s="1"/>
  <c r="D250" i="1"/>
  <c r="D250" i="4" s="1"/>
  <c r="D252" i="1"/>
  <c r="D252" i="4" s="1"/>
  <c r="D257" i="1"/>
  <c r="D257" i="4" s="1"/>
  <c r="D260" i="1"/>
  <c r="D260" i="4" s="1"/>
  <c r="D262" i="1"/>
  <c r="D262" i="4" s="1"/>
  <c r="D273" i="1"/>
  <c r="D273" i="4" s="1"/>
  <c r="D278" i="1"/>
  <c r="D278" i="4" s="1"/>
  <c r="D281" i="1"/>
  <c r="D281" i="4" s="1"/>
  <c r="D286" i="1"/>
  <c r="D286" i="4" s="1"/>
  <c r="D422" i="1"/>
  <c r="D422" i="4" s="1"/>
  <c r="D425" i="1"/>
  <c r="D425" i="4" s="1"/>
  <c r="D430" i="1"/>
  <c r="D430" i="4" s="1"/>
  <c r="D433" i="1"/>
  <c r="D433" i="4" s="1"/>
  <c r="D438" i="1"/>
  <c r="D438" i="4" s="1"/>
  <c r="D441" i="1"/>
  <c r="D441" i="4" s="1"/>
  <c r="D446" i="1"/>
  <c r="D446" i="4" s="1"/>
  <c r="D449" i="1"/>
  <c r="D449" i="4" s="1"/>
  <c r="AG23" i="1"/>
  <c r="AK23" i="1"/>
  <c r="AG24" i="1"/>
  <c r="AK24" i="1"/>
  <c r="AG28" i="1"/>
  <c r="AK28" i="1"/>
  <c r="AG45" i="1"/>
  <c r="AK45" i="1"/>
  <c r="AG49" i="1"/>
  <c r="AK49" i="1"/>
  <c r="AG53" i="1"/>
  <c r="AK53" i="1"/>
  <c r="AG3" i="1"/>
  <c r="AG4" i="1"/>
  <c r="AJ5" i="1"/>
  <c r="AG8" i="1"/>
  <c r="AG11" i="1"/>
  <c r="AG13" i="1"/>
  <c r="AG15" i="1"/>
  <c r="AG17" i="1"/>
  <c r="AG19" i="1"/>
  <c r="AG22" i="1"/>
  <c r="AH23" i="1"/>
  <c r="AH24" i="1"/>
  <c r="AJ26" i="1"/>
  <c r="AG27" i="1"/>
  <c r="AH28" i="1"/>
  <c r="AJ30" i="1"/>
  <c r="AG31" i="1"/>
  <c r="AH32" i="1"/>
  <c r="AJ34" i="1"/>
  <c r="AJ35" i="1"/>
  <c r="AJ36" i="1"/>
  <c r="AJ37" i="1"/>
  <c r="AJ38" i="1"/>
  <c r="AJ39" i="1"/>
  <c r="AH41" i="1"/>
  <c r="AG42" i="1"/>
  <c r="AJ43" i="1"/>
  <c r="AH45" i="1"/>
  <c r="AG46" i="1"/>
  <c r="AJ47" i="1"/>
  <c r="AH49" i="1"/>
  <c r="AG50" i="1"/>
  <c r="AJ51" i="1"/>
  <c r="AH53" i="1"/>
  <c r="AG54" i="1"/>
  <c r="AJ55" i="1"/>
  <c r="AH57" i="1"/>
  <c r="AG58" i="1"/>
  <c r="AG59" i="1"/>
  <c r="AG60" i="1"/>
  <c r="AG61" i="1"/>
  <c r="AG62" i="1"/>
  <c r="AG63" i="1"/>
  <c r="AG64" i="1"/>
  <c r="AG65" i="1"/>
  <c r="AJ66" i="1"/>
  <c r="AH68" i="1"/>
  <c r="AG69" i="1"/>
  <c r="AJ70" i="1"/>
  <c r="AH72" i="1"/>
  <c r="AG73" i="1"/>
  <c r="AJ74" i="1"/>
  <c r="AH76" i="1"/>
  <c r="AG77" i="1"/>
  <c r="AJ78" i="1"/>
  <c r="AH80" i="1"/>
  <c r="AJ82" i="1"/>
  <c r="AJ83" i="1"/>
  <c r="AJ84" i="1"/>
  <c r="AJ85" i="1"/>
  <c r="AJ86" i="1"/>
  <c r="AJ87" i="1"/>
  <c r="AJ88" i="1"/>
  <c r="AJ89" i="1"/>
  <c r="AJ90" i="1"/>
  <c r="AH92" i="1"/>
  <c r="AG93" i="1"/>
  <c r="AJ94" i="1"/>
  <c r="AH96" i="1"/>
  <c r="AG97" i="1"/>
  <c r="AJ98" i="1"/>
  <c r="AH100" i="1"/>
  <c r="AG101" i="1"/>
  <c r="AJ102" i="1"/>
  <c r="AH104" i="1"/>
  <c r="AG105" i="1"/>
  <c r="AJ106" i="1"/>
  <c r="AH108" i="1"/>
  <c r="AG109" i="1"/>
  <c r="AJ110" i="1"/>
  <c r="AH112" i="1"/>
  <c r="AG113" i="1"/>
  <c r="AJ114" i="1"/>
  <c r="AG115" i="1"/>
  <c r="AH116" i="1"/>
  <c r="AJ118" i="1"/>
  <c r="AG119" i="1"/>
  <c r="AH120" i="1"/>
  <c r="AJ122" i="1"/>
  <c r="AG123" i="1"/>
  <c r="AH124" i="1"/>
  <c r="AJ126" i="1"/>
  <c r="AG127" i="1"/>
  <c r="AH128" i="1"/>
  <c r="AJ130" i="1"/>
  <c r="AG131" i="1"/>
  <c r="AH132" i="1"/>
  <c r="AJ134" i="1"/>
  <c r="AG135" i="1"/>
  <c r="AH136" i="1"/>
  <c r="AJ138" i="1"/>
  <c r="AG139" i="1"/>
  <c r="AH140" i="1"/>
  <c r="AJ142" i="1"/>
  <c r="AG143" i="1"/>
  <c r="AH144" i="1"/>
  <c r="AJ146" i="1"/>
  <c r="AG147" i="1"/>
  <c r="AH148" i="1"/>
  <c r="AJ150" i="1"/>
  <c r="AG151" i="1"/>
  <c r="AH152" i="1"/>
  <c r="AG170" i="1"/>
  <c r="AG172" i="1"/>
  <c r="AG174" i="1"/>
  <c r="AG176" i="1"/>
  <c r="AG178" i="1"/>
  <c r="AG180" i="1"/>
  <c r="AG182" i="1"/>
  <c r="AG184" i="1"/>
  <c r="AG186" i="1"/>
  <c r="AG188" i="1"/>
  <c r="AG190" i="1"/>
  <c r="AG192" i="1"/>
  <c r="AG194" i="1"/>
  <c r="AG196" i="1"/>
  <c r="AG198" i="1"/>
  <c r="AG200" i="1"/>
  <c r="AG202" i="1"/>
  <c r="AG204" i="1"/>
  <c r="AG206" i="1"/>
  <c r="AG208" i="1"/>
  <c r="AG210" i="1"/>
  <c r="AG212" i="1"/>
  <c r="AG214" i="1"/>
  <c r="AG216" i="1"/>
  <c r="AK218" i="1"/>
  <c r="AG218" i="1"/>
  <c r="AH218" i="1"/>
  <c r="D254" i="1"/>
  <c r="D254" i="4" s="1"/>
  <c r="D259" i="1"/>
  <c r="D259" i="4" s="1"/>
  <c r="D275" i="1"/>
  <c r="D275" i="4" s="1"/>
  <c r="D280" i="1"/>
  <c r="D280" i="4" s="1"/>
  <c r="D283" i="1"/>
  <c r="D283" i="4" s="1"/>
  <c r="D288" i="1"/>
  <c r="D288" i="4" s="1"/>
  <c r="D293" i="1"/>
  <c r="D293" i="4" s="1"/>
  <c r="D298" i="1"/>
  <c r="D298" i="4" s="1"/>
  <c r="D300" i="1"/>
  <c r="D300" i="4" s="1"/>
  <c r="D302" i="1"/>
  <c r="D302" i="4" s="1"/>
  <c r="D309" i="1"/>
  <c r="D309" i="4" s="1"/>
  <c r="D311" i="1"/>
  <c r="D311" i="4" s="1"/>
  <c r="D314" i="1"/>
  <c r="D314" i="4" s="1"/>
  <c r="D316" i="1"/>
  <c r="D316" i="4" s="1"/>
  <c r="D321" i="1"/>
  <c r="D321" i="4" s="1"/>
  <c r="D324" i="1"/>
  <c r="D324" i="4" s="1"/>
  <c r="D331" i="1"/>
  <c r="D331" i="4" s="1"/>
  <c r="D336" i="1"/>
  <c r="D336" i="4" s="1"/>
  <c r="D339" i="1"/>
  <c r="D339" i="4" s="1"/>
  <c r="D344" i="1"/>
  <c r="D344" i="4" s="1"/>
  <c r="D346" i="1"/>
  <c r="D346" i="4" s="1"/>
  <c r="D355" i="1"/>
  <c r="D355" i="4" s="1"/>
  <c r="D360" i="1"/>
  <c r="D360" i="4" s="1"/>
  <c r="D363" i="1"/>
  <c r="D363" i="4" s="1"/>
  <c r="D368" i="1"/>
  <c r="D368" i="4" s="1"/>
  <c r="D371" i="1"/>
  <c r="D371" i="4" s="1"/>
  <c r="D376" i="1"/>
  <c r="D376" i="4" s="1"/>
  <c r="D379" i="1"/>
  <c r="D379" i="4" s="1"/>
  <c r="D384" i="1"/>
  <c r="D384" i="4" s="1"/>
  <c r="D387" i="1"/>
  <c r="D387" i="4" s="1"/>
  <c r="D392" i="1"/>
  <c r="D392" i="4" s="1"/>
  <c r="D395" i="1"/>
  <c r="D395" i="4" s="1"/>
  <c r="D400" i="1"/>
  <c r="D400" i="4" s="1"/>
  <c r="D403" i="1"/>
  <c r="D403" i="4" s="1"/>
  <c r="D408" i="1"/>
  <c r="D408" i="4" s="1"/>
  <c r="D411" i="1"/>
  <c r="D411" i="4" s="1"/>
  <c r="D416" i="1"/>
  <c r="D416" i="4" s="1"/>
  <c r="D419" i="1"/>
  <c r="D419" i="4" s="1"/>
  <c r="D424" i="1"/>
  <c r="D424" i="4" s="1"/>
  <c r="D427" i="1"/>
  <c r="D427" i="4" s="1"/>
  <c r="D432" i="1"/>
  <c r="D432" i="4" s="1"/>
  <c r="D435" i="1"/>
  <c r="D435" i="4" s="1"/>
  <c r="D440" i="1"/>
  <c r="D440" i="4" s="1"/>
  <c r="D443" i="1"/>
  <c r="D443" i="4" s="1"/>
  <c r="D448" i="1"/>
  <c r="D448" i="4" s="1"/>
  <c r="D451" i="1"/>
  <c r="D451" i="4" s="1"/>
  <c r="D456" i="1"/>
  <c r="D456" i="4" s="1"/>
  <c r="D459" i="1"/>
  <c r="D459" i="4" s="1"/>
  <c r="D464" i="1"/>
  <c r="D464" i="4" s="1"/>
  <c r="D467" i="1"/>
  <c r="D467" i="4" s="1"/>
  <c r="D472" i="1"/>
  <c r="D472" i="4" s="1"/>
  <c r="D480" i="1"/>
  <c r="D480" i="4" s="1"/>
  <c r="AG5" i="1"/>
  <c r="AG26" i="1"/>
  <c r="AG30" i="1"/>
  <c r="AG34" i="1"/>
  <c r="AG35" i="1"/>
  <c r="AG36" i="1"/>
  <c r="AG37" i="1"/>
  <c r="AG38" i="1"/>
  <c r="AG39" i="1"/>
  <c r="AG43" i="1"/>
  <c r="AG47" i="1"/>
  <c r="AG51" i="1"/>
  <c r="AG55" i="1"/>
  <c r="AG66" i="1"/>
  <c r="AG70" i="1"/>
  <c r="AG74" i="1"/>
  <c r="AG78" i="1"/>
  <c r="AG82" i="1"/>
  <c r="AG83" i="1"/>
  <c r="AG84" i="1"/>
  <c r="AG85" i="1"/>
  <c r="AG86" i="1"/>
  <c r="AG87" i="1"/>
  <c r="AG88" i="1"/>
  <c r="AG89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I218" i="1"/>
  <c r="D272" i="1"/>
  <c r="D272" i="4" s="1"/>
  <c r="D274" i="1"/>
  <c r="D274" i="4" s="1"/>
  <c r="D277" i="1"/>
  <c r="D277" i="4" s="1"/>
  <c r="D282" i="1"/>
  <c r="D282" i="4" s="1"/>
  <c r="D285" i="1"/>
  <c r="D285" i="4" s="1"/>
  <c r="D290" i="1"/>
  <c r="D290" i="4" s="1"/>
  <c r="D295" i="1"/>
  <c r="D295" i="4" s="1"/>
  <c r="D297" i="1"/>
  <c r="D297" i="4" s="1"/>
  <c r="D304" i="1"/>
  <c r="D304" i="4" s="1"/>
  <c r="D306" i="1"/>
  <c r="D306" i="4" s="1"/>
  <c r="D308" i="1"/>
  <c r="D308" i="4" s="1"/>
  <c r="D313" i="1"/>
  <c r="D313" i="4" s="1"/>
  <c r="D318" i="1"/>
  <c r="D318" i="4" s="1"/>
  <c r="D323" i="1"/>
  <c r="D323" i="4" s="1"/>
  <c r="D326" i="1"/>
  <c r="D326" i="4" s="1"/>
  <c r="D328" i="1"/>
  <c r="D328" i="4" s="1"/>
  <c r="D330" i="1"/>
  <c r="D330" i="4" s="1"/>
  <c r="D333" i="1"/>
  <c r="D333" i="4" s="1"/>
  <c r="D338" i="1"/>
  <c r="D338" i="4" s="1"/>
  <c r="D341" i="1"/>
  <c r="D341" i="4" s="1"/>
  <c r="D343" i="1"/>
  <c r="D343" i="4" s="1"/>
  <c r="D348" i="1"/>
  <c r="D348" i="4" s="1"/>
  <c r="D350" i="1"/>
  <c r="D350" i="4" s="1"/>
  <c r="D352" i="1"/>
  <c r="D352" i="4" s="1"/>
  <c r="D354" i="1"/>
  <c r="D354" i="4" s="1"/>
  <c r="D357" i="1"/>
  <c r="D357" i="4" s="1"/>
  <c r="D362" i="1"/>
  <c r="D362" i="4" s="1"/>
  <c r="D365" i="1"/>
  <c r="D365" i="4" s="1"/>
  <c r="D370" i="1"/>
  <c r="D370" i="4" s="1"/>
  <c r="D373" i="1"/>
  <c r="D373" i="4" s="1"/>
  <c r="D378" i="1"/>
  <c r="D378" i="4" s="1"/>
  <c r="D381" i="1"/>
  <c r="D381" i="4" s="1"/>
  <c r="D386" i="1"/>
  <c r="D386" i="4" s="1"/>
  <c r="D389" i="1"/>
  <c r="D389" i="4" s="1"/>
  <c r="D394" i="1"/>
  <c r="D394" i="4" s="1"/>
  <c r="D397" i="1"/>
  <c r="D397" i="4" s="1"/>
  <c r="D402" i="1"/>
  <c r="D402" i="4" s="1"/>
  <c r="D405" i="1"/>
  <c r="D405" i="4" s="1"/>
  <c r="D410" i="1"/>
  <c r="D410" i="4" s="1"/>
  <c r="D413" i="1"/>
  <c r="D413" i="4" s="1"/>
  <c r="D418" i="1"/>
  <c r="D418" i="4" s="1"/>
  <c r="D421" i="1"/>
  <c r="D421" i="4" s="1"/>
  <c r="D426" i="1"/>
  <c r="D426" i="4" s="1"/>
  <c r="D429" i="1"/>
  <c r="D429" i="4" s="1"/>
  <c r="D434" i="1"/>
  <c r="D434" i="4" s="1"/>
  <c r="D437" i="1"/>
  <c r="D437" i="4" s="1"/>
  <c r="D442" i="1"/>
  <c r="D442" i="4" s="1"/>
  <c r="D445" i="1"/>
  <c r="D445" i="4" s="1"/>
  <c r="D450" i="1"/>
  <c r="D450" i="4" s="1"/>
  <c r="D453" i="1"/>
  <c r="D453" i="4" s="1"/>
  <c r="D458" i="1"/>
  <c r="D458" i="4" s="1"/>
  <c r="D461" i="1"/>
  <c r="D461" i="4" s="1"/>
  <c r="D466" i="1"/>
  <c r="D466" i="4" s="1"/>
  <c r="D469" i="1"/>
  <c r="D469" i="4" s="1"/>
  <c r="D474" i="1"/>
  <c r="D474" i="4" s="1"/>
  <c r="D482" i="1"/>
  <c r="D482" i="4" s="1"/>
  <c r="D490" i="1"/>
  <c r="D490" i="4" s="1"/>
  <c r="D498" i="1"/>
  <c r="D498" i="4" s="1"/>
  <c r="D506" i="1"/>
  <c r="D506" i="4" s="1"/>
  <c r="D514" i="1"/>
  <c r="D514" i="4" s="1"/>
  <c r="AG220" i="1"/>
  <c r="AK220" i="1"/>
  <c r="AI221" i="1"/>
  <c r="AG222" i="1"/>
  <c r="AK222" i="1"/>
  <c r="AI223" i="1"/>
  <c r="AG224" i="1"/>
  <c r="AK224" i="1"/>
  <c r="AI225" i="1"/>
  <c r="AG226" i="1"/>
  <c r="AI227" i="1"/>
  <c r="AG228" i="1"/>
  <c r="AI229" i="1"/>
  <c r="AG230" i="1"/>
  <c r="AI231" i="1"/>
  <c r="AG232" i="1"/>
  <c r="AK232" i="1"/>
  <c r="AI233" i="1"/>
  <c r="AG234" i="1"/>
  <c r="AK234" i="1"/>
  <c r="AI235" i="1"/>
  <c r="AG236" i="1"/>
  <c r="AK236" i="1"/>
  <c r="AG238" i="1"/>
  <c r="AK238" i="1"/>
  <c r="AG240" i="1"/>
  <c r="AK240" i="1"/>
  <c r="AI241" i="1"/>
  <c r="AG242" i="1"/>
  <c r="AK242" i="1"/>
  <c r="AI243" i="1"/>
  <c r="AG244" i="1"/>
  <c r="AK244" i="1"/>
  <c r="AI245" i="1"/>
  <c r="AG246" i="1"/>
  <c r="AI247" i="1"/>
  <c r="AG248" i="1"/>
  <c r="AK248" i="1"/>
  <c r="AI249" i="1"/>
  <c r="AG250" i="1"/>
  <c r="AK250" i="1"/>
  <c r="AI251" i="1"/>
  <c r="AG252" i="1"/>
  <c r="AK252" i="1"/>
  <c r="AG254" i="1"/>
  <c r="AK254" i="1"/>
  <c r="AG256" i="1"/>
  <c r="AK256" i="1"/>
  <c r="AG258" i="1"/>
  <c r="AK258" i="1"/>
  <c r="AG260" i="1"/>
  <c r="AK260" i="1"/>
  <c r="AI261" i="1"/>
  <c r="AG262" i="1"/>
  <c r="AI263" i="1"/>
  <c r="AG264" i="1"/>
  <c r="AK264" i="1"/>
  <c r="AI265" i="1"/>
  <c r="AG266" i="1"/>
  <c r="AK266" i="1"/>
  <c r="AI267" i="1"/>
  <c r="AG268" i="1"/>
  <c r="AK268" i="1"/>
  <c r="AI269" i="1"/>
  <c r="AG270" i="1"/>
  <c r="AK270" i="1"/>
  <c r="AG272" i="1"/>
  <c r="AK272" i="1"/>
  <c r="AI273" i="1"/>
  <c r="AG274" i="1"/>
  <c r="AI275" i="1"/>
  <c r="AG276" i="1"/>
  <c r="AI277" i="1"/>
  <c r="AG278" i="1"/>
  <c r="AI279" i="1"/>
  <c r="AG280" i="1"/>
  <c r="AI281" i="1"/>
  <c r="AG282" i="1"/>
  <c r="AI283" i="1"/>
  <c r="AG284" i="1"/>
  <c r="AI285" i="1"/>
  <c r="AG286" i="1"/>
  <c r="AI287" i="1"/>
  <c r="AG288" i="1"/>
  <c r="AK288" i="1"/>
  <c r="AG290" i="1"/>
  <c r="AK290" i="1"/>
  <c r="AG292" i="1"/>
  <c r="AK292" i="1"/>
  <c r="AG294" i="1"/>
  <c r="AK294" i="1"/>
  <c r="AI295" i="1"/>
  <c r="AG296" i="1"/>
  <c r="AK296" i="1"/>
  <c r="AG298" i="1"/>
  <c r="AK298" i="1"/>
  <c r="AI299" i="1"/>
  <c r="AG300" i="1"/>
  <c r="AK300" i="1"/>
  <c r="AI301" i="1"/>
  <c r="AG302" i="1"/>
  <c r="AI303" i="1"/>
  <c r="AG304" i="1"/>
  <c r="AK304" i="1"/>
  <c r="AI305" i="1"/>
  <c r="AG306" i="1"/>
  <c r="AK306" i="1"/>
  <c r="AI307" i="1"/>
  <c r="AG308" i="1"/>
  <c r="AI309" i="1"/>
  <c r="AG310" i="1"/>
  <c r="AK310" i="1"/>
  <c r="AG312" i="1"/>
  <c r="AK312" i="1"/>
  <c r="AG314" i="1"/>
  <c r="AK314" i="1"/>
  <c r="AI315" i="1"/>
  <c r="AG316" i="1"/>
  <c r="AK316" i="1"/>
  <c r="AG318" i="1"/>
  <c r="AK318" i="1"/>
  <c r="AG320" i="1"/>
  <c r="AK320" i="1"/>
  <c r="AI321" i="1"/>
  <c r="AG322" i="1"/>
  <c r="AG324" i="1"/>
  <c r="AK324" i="1"/>
  <c r="AG326" i="1"/>
  <c r="AK326" i="1"/>
  <c r="AI327" i="1"/>
  <c r="AG328" i="1"/>
  <c r="AK328" i="1"/>
  <c r="AI329" i="1"/>
  <c r="AG330" i="1"/>
  <c r="AI331" i="1"/>
  <c r="AG332" i="1"/>
  <c r="AI333" i="1"/>
  <c r="AG334" i="1"/>
  <c r="AI335" i="1"/>
  <c r="AG336" i="1"/>
  <c r="AI337" i="1"/>
  <c r="AG338" i="1"/>
  <c r="AI339" i="1"/>
  <c r="AG340" i="1"/>
  <c r="AI341" i="1"/>
  <c r="AG342" i="1"/>
  <c r="AK342" i="1"/>
  <c r="AG344" i="1"/>
  <c r="AK344" i="1"/>
  <c r="AI345" i="1"/>
  <c r="AG346" i="1"/>
  <c r="AK346" i="1"/>
  <c r="AG348" i="1"/>
  <c r="AK348" i="1"/>
  <c r="AI349" i="1"/>
  <c r="AG350" i="1"/>
  <c r="AK350" i="1"/>
  <c r="AI351" i="1"/>
  <c r="AG352" i="1"/>
  <c r="AK352" i="1"/>
  <c r="AI353" i="1"/>
  <c r="AG354" i="1"/>
  <c r="AI355" i="1"/>
  <c r="AG356" i="1"/>
  <c r="AI357" i="1"/>
  <c r="AG358" i="1"/>
  <c r="AI359" i="1"/>
  <c r="AG360" i="1"/>
  <c r="AI361" i="1"/>
  <c r="AG362" i="1"/>
  <c r="AI363" i="1"/>
  <c r="AG364" i="1"/>
  <c r="AI365" i="1"/>
  <c r="AG366" i="1"/>
  <c r="AI367" i="1"/>
  <c r="AG368" i="1"/>
  <c r="AI369" i="1"/>
  <c r="AG370" i="1"/>
  <c r="AI371" i="1"/>
  <c r="AG372" i="1"/>
  <c r="AI373" i="1"/>
  <c r="AG374" i="1"/>
  <c r="AI375" i="1"/>
  <c r="AG376" i="1"/>
  <c r="AI377" i="1"/>
  <c r="AG378" i="1"/>
  <c r="AI379" i="1"/>
  <c r="AG380" i="1"/>
  <c r="AI381" i="1"/>
  <c r="AG382" i="1"/>
  <c r="AI383" i="1"/>
  <c r="AG384" i="1"/>
  <c r="AI385" i="1"/>
  <c r="AG386" i="1"/>
  <c r="AI387" i="1"/>
  <c r="AG388" i="1"/>
  <c r="AI389" i="1"/>
  <c r="AG390" i="1"/>
  <c r="AI391" i="1"/>
  <c r="AG392" i="1"/>
  <c r="AI393" i="1"/>
  <c r="AG394" i="1"/>
  <c r="AI395" i="1"/>
  <c r="AG396" i="1"/>
  <c r="AI397" i="1"/>
  <c r="AG398" i="1"/>
  <c r="AI399" i="1"/>
  <c r="AG400" i="1"/>
  <c r="AI401" i="1"/>
  <c r="AG402" i="1"/>
  <c r="AI403" i="1"/>
  <c r="AG404" i="1"/>
  <c r="AI405" i="1"/>
  <c r="AG406" i="1"/>
  <c r="AI407" i="1"/>
  <c r="AG408" i="1"/>
  <c r="AI409" i="1"/>
  <c r="AG410" i="1"/>
  <c r="AI411" i="1"/>
  <c r="AG412" i="1"/>
  <c r="AI413" i="1"/>
  <c r="AG414" i="1"/>
  <c r="AI415" i="1"/>
  <c r="AG416" i="1"/>
  <c r="AI417" i="1"/>
  <c r="AG418" i="1"/>
  <c r="AI419" i="1"/>
  <c r="AG420" i="1"/>
  <c r="AI421" i="1"/>
  <c r="AG422" i="1"/>
  <c r="AI423" i="1"/>
  <c r="AG424" i="1"/>
  <c r="AI425" i="1"/>
  <c r="AG426" i="1"/>
  <c r="AI427" i="1"/>
  <c r="AG428" i="1"/>
  <c r="AI429" i="1"/>
  <c r="AG430" i="1"/>
  <c r="AI431" i="1"/>
  <c r="AG432" i="1"/>
  <c r="AI433" i="1"/>
  <c r="AG434" i="1"/>
  <c r="AI435" i="1"/>
  <c r="AG436" i="1"/>
  <c r="AI437" i="1"/>
  <c r="AG438" i="1"/>
  <c r="AI439" i="1"/>
  <c r="AG440" i="1"/>
  <c r="AI441" i="1"/>
  <c r="AG442" i="1"/>
  <c r="AI443" i="1"/>
  <c r="AG444" i="1"/>
  <c r="AI445" i="1"/>
  <c r="AG446" i="1"/>
  <c r="AI447" i="1"/>
  <c r="AG448" i="1"/>
  <c r="AI449" i="1"/>
  <c r="AG450" i="1"/>
  <c r="AI451" i="1"/>
  <c r="AG452" i="1"/>
  <c r="AI453" i="1"/>
  <c r="AG454" i="1"/>
  <c r="AI455" i="1"/>
  <c r="AG456" i="1"/>
  <c r="AI457" i="1"/>
  <c r="AG458" i="1"/>
  <c r="AI459" i="1"/>
  <c r="AG460" i="1"/>
  <c r="AI461" i="1"/>
  <c r="AG462" i="1"/>
  <c r="AI463" i="1"/>
  <c r="AG464" i="1"/>
  <c r="AI465" i="1"/>
  <c r="AG466" i="1"/>
  <c r="AI467" i="1"/>
  <c r="AG468" i="1"/>
  <c r="AI469" i="1"/>
  <c r="AG470" i="1"/>
  <c r="AI471" i="1"/>
  <c r="AG472" i="1"/>
  <c r="AI473" i="1"/>
  <c r="AG474" i="1"/>
  <c r="AI475" i="1"/>
  <c r="AG476" i="1"/>
  <c r="AI477" i="1"/>
  <c r="AG478" i="1"/>
  <c r="AI479" i="1"/>
  <c r="AG480" i="1"/>
  <c r="AI481" i="1"/>
  <c r="AG482" i="1"/>
  <c r="AI483" i="1"/>
  <c r="AG484" i="1"/>
  <c r="AI485" i="1"/>
  <c r="AG486" i="1"/>
  <c r="AI487" i="1"/>
  <c r="AG488" i="1"/>
  <c r="AI489" i="1"/>
  <c r="AG490" i="1"/>
  <c r="AI491" i="1"/>
  <c r="AG492" i="1"/>
  <c r="AI493" i="1"/>
  <c r="AG494" i="1"/>
  <c r="AI495" i="1"/>
  <c r="AG496" i="1"/>
  <c r="AI497" i="1"/>
  <c r="AG498" i="1"/>
  <c r="AI499" i="1"/>
  <c r="AG500" i="1"/>
  <c r="AI501" i="1"/>
  <c r="AG502" i="1"/>
  <c r="AI503" i="1"/>
  <c r="AG504" i="1"/>
  <c r="AI505" i="1"/>
  <c r="AG506" i="1"/>
  <c r="AI507" i="1"/>
  <c r="AG508" i="1"/>
  <c r="AI509" i="1"/>
  <c r="AG510" i="1"/>
  <c r="AI511" i="1"/>
  <c r="AG512" i="1"/>
  <c r="AI513" i="1"/>
  <c r="AG514" i="1"/>
  <c r="AI515" i="1"/>
  <c r="AG516" i="1"/>
  <c r="AI517" i="1"/>
  <c r="AG518" i="1"/>
  <c r="AI519" i="1"/>
  <c r="AG520" i="1"/>
  <c r="AI521" i="1"/>
  <c r="AG522" i="1"/>
  <c r="AI523" i="1"/>
  <c r="AG524" i="1"/>
  <c r="AI525" i="1"/>
  <c r="AG526" i="1"/>
  <c r="AI527" i="1"/>
  <c r="AG528" i="1"/>
  <c r="AI529" i="1"/>
  <c r="AG530" i="1"/>
  <c r="AI531" i="1"/>
  <c r="AG532" i="1"/>
  <c r="AI533" i="1"/>
  <c r="AG534" i="1"/>
  <c r="AI535" i="1"/>
  <c r="AG536" i="1"/>
  <c r="AI537" i="1"/>
  <c r="AG538" i="1"/>
  <c r="AI539" i="1"/>
  <c r="AG540" i="1"/>
  <c r="AI541" i="1"/>
  <c r="AG542" i="1"/>
  <c r="AI543" i="1"/>
  <c r="AG544" i="1"/>
  <c r="AI545" i="1"/>
  <c r="AG546" i="1"/>
  <c r="AI547" i="1"/>
  <c r="AG548" i="1"/>
  <c r="AI549" i="1"/>
  <c r="AG550" i="1"/>
  <c r="AI551" i="1"/>
  <c r="AG552" i="1"/>
  <c r="AI553" i="1"/>
  <c r="AG554" i="1"/>
  <c r="AI555" i="1"/>
  <c r="AG556" i="1"/>
  <c r="AI557" i="1"/>
  <c r="AG558" i="1"/>
  <c r="AI559" i="1"/>
  <c r="AK560" i="1"/>
  <c r="AG560" i="1"/>
  <c r="AH560" i="1"/>
  <c r="D562" i="1"/>
  <c r="D562" i="4" s="1"/>
  <c r="D571" i="1"/>
  <c r="D571" i="4" s="1"/>
  <c r="D574" i="1"/>
  <c r="D574" i="4" s="1"/>
  <c r="D576" i="1"/>
  <c r="D576" i="4" s="1"/>
  <c r="D578" i="1"/>
  <c r="D578" i="4" s="1"/>
  <c r="D580" i="1"/>
  <c r="D580" i="4" s="1"/>
  <c r="D582" i="1"/>
  <c r="D582" i="4" s="1"/>
  <c r="D584" i="1"/>
  <c r="D584" i="4" s="1"/>
  <c r="D589" i="1"/>
  <c r="D589" i="4" s="1"/>
  <c r="D592" i="1"/>
  <c r="D592" i="4" s="1"/>
  <c r="D597" i="1"/>
  <c r="D597" i="4" s="1"/>
  <c r="D600" i="1"/>
  <c r="D600" i="4" s="1"/>
  <c r="D605" i="1"/>
  <c r="D605" i="4" s="1"/>
  <c r="D608" i="1"/>
  <c r="D608" i="4" s="1"/>
  <c r="D610" i="1"/>
  <c r="D610" i="4" s="1"/>
  <c r="D615" i="1"/>
  <c r="D615" i="4" s="1"/>
  <c r="D620" i="1"/>
  <c r="D620" i="4" s="1"/>
  <c r="AG219" i="1"/>
  <c r="AG221" i="1"/>
  <c r="AG223" i="1"/>
  <c r="AG225" i="1"/>
  <c r="AG227" i="1"/>
  <c r="AG229" i="1"/>
  <c r="AG231" i="1"/>
  <c r="AG233" i="1"/>
  <c r="AG235" i="1"/>
  <c r="AG237" i="1"/>
  <c r="AG239" i="1"/>
  <c r="AG241" i="1"/>
  <c r="AG243" i="1"/>
  <c r="AG245" i="1"/>
  <c r="AG247" i="1"/>
  <c r="AG249" i="1"/>
  <c r="AG251" i="1"/>
  <c r="AG253" i="1"/>
  <c r="AG255" i="1"/>
  <c r="AG257" i="1"/>
  <c r="AG259" i="1"/>
  <c r="AG261" i="1"/>
  <c r="AG263" i="1"/>
  <c r="AG265" i="1"/>
  <c r="AG267" i="1"/>
  <c r="AG269" i="1"/>
  <c r="AG271" i="1"/>
  <c r="AG273" i="1"/>
  <c r="AG275" i="1"/>
  <c r="AG277" i="1"/>
  <c r="AG279" i="1"/>
  <c r="AG281" i="1"/>
  <c r="AG283" i="1"/>
  <c r="AG285" i="1"/>
  <c r="AG287" i="1"/>
  <c r="AG289" i="1"/>
  <c r="AG291" i="1"/>
  <c r="AG293" i="1"/>
  <c r="AG295" i="1"/>
  <c r="AG297" i="1"/>
  <c r="AG299" i="1"/>
  <c r="AG301" i="1"/>
  <c r="AG303" i="1"/>
  <c r="AG305" i="1"/>
  <c r="AG307" i="1"/>
  <c r="AG309" i="1"/>
  <c r="AG311" i="1"/>
  <c r="AG313" i="1"/>
  <c r="AG315" i="1"/>
  <c r="AG317" i="1"/>
  <c r="AG319" i="1"/>
  <c r="AG321" i="1"/>
  <c r="AG323" i="1"/>
  <c r="AG325" i="1"/>
  <c r="AG327" i="1"/>
  <c r="AG329" i="1"/>
  <c r="AG331" i="1"/>
  <c r="AG333" i="1"/>
  <c r="AG335" i="1"/>
  <c r="AG337" i="1"/>
  <c r="AG339" i="1"/>
  <c r="AG341" i="1"/>
  <c r="AG343" i="1"/>
  <c r="AG345" i="1"/>
  <c r="AG347" i="1"/>
  <c r="AG349" i="1"/>
  <c r="AG351" i="1"/>
  <c r="AG353" i="1"/>
  <c r="AG355" i="1"/>
  <c r="AG357" i="1"/>
  <c r="AG359" i="1"/>
  <c r="AG361" i="1"/>
  <c r="AG363" i="1"/>
  <c r="AG365" i="1"/>
  <c r="AG367" i="1"/>
  <c r="AG369" i="1"/>
  <c r="AG371" i="1"/>
  <c r="AG373" i="1"/>
  <c r="AG375" i="1"/>
  <c r="AG377" i="1"/>
  <c r="AG379" i="1"/>
  <c r="AG381" i="1"/>
  <c r="AG383" i="1"/>
  <c r="AG385" i="1"/>
  <c r="AG387" i="1"/>
  <c r="AG389" i="1"/>
  <c r="AG391" i="1"/>
  <c r="AG393" i="1"/>
  <c r="AG395" i="1"/>
  <c r="AG397" i="1"/>
  <c r="AG399" i="1"/>
  <c r="AG401" i="1"/>
  <c r="AG403" i="1"/>
  <c r="AG405" i="1"/>
  <c r="AG407" i="1"/>
  <c r="AG409" i="1"/>
  <c r="AG411" i="1"/>
  <c r="AG413" i="1"/>
  <c r="AG415" i="1"/>
  <c r="AG417" i="1"/>
  <c r="AG419" i="1"/>
  <c r="AG421" i="1"/>
  <c r="AG423" i="1"/>
  <c r="AG425" i="1"/>
  <c r="AG427" i="1"/>
  <c r="AG429" i="1"/>
  <c r="AG431" i="1"/>
  <c r="AG433" i="1"/>
  <c r="AG435" i="1"/>
  <c r="AG437" i="1"/>
  <c r="AG439" i="1"/>
  <c r="AG441" i="1"/>
  <c r="AG443" i="1"/>
  <c r="AG445" i="1"/>
  <c r="AG447" i="1"/>
  <c r="AG449" i="1"/>
  <c r="AG451" i="1"/>
  <c r="AG453" i="1"/>
  <c r="AG455" i="1"/>
  <c r="AG457" i="1"/>
  <c r="AG459" i="1"/>
  <c r="AG461" i="1"/>
  <c r="AG463" i="1"/>
  <c r="AG465" i="1"/>
  <c r="AG467" i="1"/>
  <c r="AG469" i="1"/>
  <c r="AG471" i="1"/>
  <c r="AG473" i="1"/>
  <c r="AG475" i="1"/>
  <c r="AG477" i="1"/>
  <c r="AG479" i="1"/>
  <c r="AG481" i="1"/>
  <c r="AG483" i="1"/>
  <c r="AG485" i="1"/>
  <c r="AG487" i="1"/>
  <c r="AG489" i="1"/>
  <c r="AG491" i="1"/>
  <c r="AG493" i="1"/>
  <c r="AG495" i="1"/>
  <c r="AG497" i="1"/>
  <c r="AG499" i="1"/>
  <c r="AG501" i="1"/>
  <c r="AG503" i="1"/>
  <c r="AG505" i="1"/>
  <c r="AG507" i="1"/>
  <c r="AG509" i="1"/>
  <c r="AG511" i="1"/>
  <c r="AG513" i="1"/>
  <c r="AG515" i="1"/>
  <c r="AG517" i="1"/>
  <c r="AG519" i="1"/>
  <c r="AG521" i="1"/>
  <c r="AG523" i="1"/>
  <c r="AG525" i="1"/>
  <c r="AG527" i="1"/>
  <c r="AG529" i="1"/>
  <c r="AG531" i="1"/>
  <c r="AG533" i="1"/>
  <c r="AG535" i="1"/>
  <c r="AG537" i="1"/>
  <c r="AG539" i="1"/>
  <c r="AG541" i="1"/>
  <c r="AG543" i="1"/>
  <c r="AG545" i="1"/>
  <c r="AG547" i="1"/>
  <c r="AG549" i="1"/>
  <c r="AK549" i="1"/>
  <c r="AG551" i="1"/>
  <c r="AK551" i="1"/>
  <c r="AG553" i="1"/>
  <c r="AK553" i="1"/>
  <c r="AG555" i="1"/>
  <c r="AK555" i="1"/>
  <c r="AG557" i="1"/>
  <c r="AK557" i="1"/>
  <c r="AG559" i="1"/>
  <c r="AK559" i="1"/>
  <c r="D563" i="1"/>
  <c r="D563" i="4" s="1"/>
  <c r="D565" i="1"/>
  <c r="D565" i="4" s="1"/>
  <c r="D567" i="1"/>
  <c r="D567" i="4" s="1"/>
  <c r="D569" i="1"/>
  <c r="D569" i="4" s="1"/>
  <c r="D572" i="1"/>
  <c r="D572" i="4" s="1"/>
  <c r="D587" i="1"/>
  <c r="D587" i="4" s="1"/>
  <c r="D590" i="1"/>
  <c r="D590" i="4" s="1"/>
  <c r="D595" i="1"/>
  <c r="D595" i="4" s="1"/>
  <c r="D598" i="1"/>
  <c r="D598" i="4" s="1"/>
  <c r="D603" i="1"/>
  <c r="D603" i="4" s="1"/>
  <c r="D606" i="1"/>
  <c r="D606" i="4" s="1"/>
  <c r="D613" i="1"/>
  <c r="D613" i="4" s="1"/>
  <c r="D616" i="1"/>
  <c r="D616" i="4" s="1"/>
  <c r="D618" i="1"/>
  <c r="D618" i="4" s="1"/>
  <c r="D623" i="1"/>
  <c r="D623" i="4" s="1"/>
  <c r="AI561" i="1"/>
  <c r="AG562" i="1"/>
  <c r="AI563" i="1"/>
  <c r="AG564" i="1"/>
  <c r="AK564" i="1"/>
  <c r="AI565" i="1"/>
  <c r="AG566" i="1"/>
  <c r="AK566" i="1"/>
  <c r="AI567" i="1"/>
  <c r="AG568" i="1"/>
  <c r="AK568" i="1"/>
  <c r="AG570" i="1"/>
  <c r="AK570" i="1"/>
  <c r="AG572" i="1"/>
  <c r="AK572" i="1"/>
  <c r="AG574" i="1"/>
  <c r="AK574" i="1"/>
  <c r="AI575" i="1"/>
  <c r="AG576" i="1"/>
  <c r="AK576" i="1"/>
  <c r="AI577" i="1"/>
  <c r="AG578" i="1"/>
  <c r="AK578" i="1"/>
  <c r="AI579" i="1"/>
  <c r="AG580" i="1"/>
  <c r="AK580" i="1"/>
  <c r="AI581" i="1"/>
  <c r="AG582" i="1"/>
  <c r="AK582" i="1"/>
  <c r="AI583" i="1"/>
  <c r="AG584" i="1"/>
  <c r="AK584" i="1"/>
  <c r="AG586" i="1"/>
  <c r="AK586" i="1"/>
  <c r="AG588" i="1"/>
  <c r="AK588" i="1"/>
  <c r="AG590" i="1"/>
  <c r="AK590" i="1"/>
  <c r="AG592" i="1"/>
  <c r="AK592" i="1"/>
  <c r="AG594" i="1"/>
  <c r="AK594" i="1"/>
  <c r="AG596" i="1"/>
  <c r="AK596" i="1"/>
  <c r="AG598" i="1"/>
  <c r="AK598" i="1"/>
  <c r="AG600" i="1"/>
  <c r="AK600" i="1"/>
  <c r="AG602" i="1"/>
  <c r="AK602" i="1"/>
  <c r="AG604" i="1"/>
  <c r="AK604" i="1"/>
  <c r="AG606" i="1"/>
  <c r="AI607" i="1"/>
  <c r="AG608" i="1"/>
  <c r="AK608" i="1"/>
  <c r="AI609" i="1"/>
  <c r="AG610" i="1"/>
  <c r="AK610" i="1"/>
  <c r="AG612" i="1"/>
  <c r="AK612" i="1"/>
  <c r="AG614" i="1"/>
  <c r="AK614" i="1"/>
  <c r="AG616" i="1"/>
  <c r="AK616" i="1"/>
  <c r="AI617" i="1"/>
  <c r="AG618" i="1"/>
  <c r="AK618" i="1"/>
  <c r="AG620" i="1"/>
  <c r="AK620" i="1"/>
  <c r="AG622" i="1"/>
  <c r="AK622" i="1"/>
  <c r="AI623" i="1"/>
  <c r="AG624" i="1"/>
  <c r="AK624" i="1"/>
  <c r="AI625" i="1"/>
  <c r="AG626" i="1"/>
  <c r="AI627" i="1"/>
  <c r="AG628" i="1"/>
  <c r="AI629" i="1"/>
  <c r="AG630" i="1"/>
  <c r="AI631" i="1"/>
  <c r="AG632" i="1"/>
  <c r="AI633" i="1"/>
  <c r="AG634" i="1"/>
  <c r="AK634" i="1"/>
  <c r="AI635" i="1"/>
  <c r="AG636" i="1"/>
  <c r="AK636" i="1"/>
  <c r="AI637" i="1"/>
  <c r="AG638" i="1"/>
  <c r="AK638" i="1"/>
  <c r="AI639" i="1"/>
  <c r="AG640" i="1"/>
  <c r="AK640" i="1"/>
  <c r="AG642" i="1"/>
  <c r="AK642" i="1"/>
  <c r="AH642" i="1"/>
  <c r="AG561" i="1"/>
  <c r="AG563" i="1"/>
  <c r="AG565" i="1"/>
  <c r="AG567" i="1"/>
  <c r="AG569" i="1"/>
  <c r="AG571" i="1"/>
  <c r="AG573" i="1"/>
  <c r="AG575" i="1"/>
  <c r="AG577" i="1"/>
  <c r="AG579" i="1"/>
  <c r="AG581" i="1"/>
  <c r="AG583" i="1"/>
  <c r="AG585" i="1"/>
  <c r="AG587" i="1"/>
  <c r="AG589" i="1"/>
  <c r="AG591" i="1"/>
  <c r="AG593" i="1"/>
  <c r="AG595" i="1"/>
  <c r="AG597" i="1"/>
  <c r="AG599" i="1"/>
  <c r="AG601" i="1"/>
  <c r="AG603" i="1"/>
  <c r="AG605" i="1"/>
  <c r="AG607" i="1"/>
  <c r="AG609" i="1"/>
  <c r="AG611" i="1"/>
  <c r="AG613" i="1"/>
  <c r="AG615" i="1"/>
  <c r="AG617" i="1"/>
  <c r="AG619" i="1"/>
  <c r="AG621" i="1"/>
  <c r="AG623" i="1"/>
  <c r="AG625" i="1"/>
  <c r="AG627" i="1"/>
  <c r="AG629" i="1"/>
  <c r="AG631" i="1"/>
  <c r="AG633" i="1"/>
  <c r="AG635" i="1"/>
  <c r="AG637" i="1"/>
  <c r="AG639" i="1"/>
  <c r="AG641" i="1"/>
  <c r="AI642" i="1"/>
  <c r="AG13" i="7"/>
  <c r="AK13" i="7"/>
  <c r="AG17" i="7"/>
  <c r="AK17" i="7"/>
  <c r="AG21" i="7"/>
  <c r="AK21" i="7"/>
  <c r="AI23" i="7"/>
  <c r="AG25" i="7"/>
  <c r="AK25" i="7"/>
  <c r="AI27" i="7"/>
  <c r="AG29" i="7"/>
  <c r="AK29" i="7"/>
  <c r="AI31" i="7"/>
  <c r="AG33" i="7"/>
  <c r="AK33" i="7"/>
  <c r="AG54" i="7"/>
  <c r="AK54" i="7"/>
  <c r="AJ55" i="7"/>
  <c r="AI56" i="7"/>
  <c r="AG58" i="7"/>
  <c r="AK58" i="7"/>
  <c r="AJ59" i="7"/>
  <c r="AI60" i="7"/>
  <c r="AG62" i="7"/>
  <c r="AK62" i="7"/>
  <c r="AJ63" i="7"/>
  <c r="AI64" i="7"/>
  <c r="AG66" i="7"/>
  <c r="AK66" i="7"/>
  <c r="AJ67" i="7"/>
  <c r="AI68" i="7"/>
  <c r="D78" i="7"/>
  <c r="AK79" i="7"/>
  <c r="AJ79" i="7"/>
  <c r="AH79" i="7"/>
  <c r="AG79" i="7"/>
  <c r="D87" i="7"/>
  <c r="AJ88" i="7"/>
  <c r="AK88" i="7"/>
  <c r="AH88" i="7"/>
  <c r="AG88" i="7"/>
  <c r="D93" i="7"/>
  <c r="D96" i="7"/>
  <c r="D100" i="7"/>
  <c r="D104" i="7"/>
  <c r="D108" i="7"/>
  <c r="D112" i="7"/>
  <c r="C133" i="7"/>
  <c r="C137" i="7"/>
  <c r="C141" i="7"/>
  <c r="C145" i="7"/>
  <c r="C149" i="7"/>
  <c r="C153" i="7"/>
  <c r="C157" i="7"/>
  <c r="C161" i="7"/>
  <c r="C165" i="7"/>
  <c r="C169" i="7"/>
  <c r="C173" i="7"/>
  <c r="C177" i="7"/>
  <c r="C181" i="7"/>
  <c r="C185" i="7"/>
  <c r="C189" i="7"/>
  <c r="AG3" i="7"/>
  <c r="AK3" i="7"/>
  <c r="AG5" i="7"/>
  <c r="AK5" i="7"/>
  <c r="AG7" i="7"/>
  <c r="AK7" i="7"/>
  <c r="AG9" i="7"/>
  <c r="AK9" i="7"/>
  <c r="AJ11" i="7"/>
  <c r="AG12" i="7"/>
  <c r="AK12" i="7"/>
  <c r="AH13" i="7"/>
  <c r="AJ15" i="7"/>
  <c r="AG16" i="7"/>
  <c r="AK16" i="7"/>
  <c r="AH17" i="7"/>
  <c r="AJ19" i="7"/>
  <c r="AG20" i="7"/>
  <c r="AK20" i="7"/>
  <c r="AH21" i="7"/>
  <c r="AJ23" i="7"/>
  <c r="AG24" i="7"/>
  <c r="AK24" i="7"/>
  <c r="AH25" i="7"/>
  <c r="AJ27" i="7"/>
  <c r="AG28" i="7"/>
  <c r="AK28" i="7"/>
  <c r="AH29" i="7"/>
  <c r="AJ31" i="7"/>
  <c r="AG32" i="7"/>
  <c r="AK32" i="7"/>
  <c r="AH33" i="7"/>
  <c r="AG55" i="7"/>
  <c r="AK55" i="7"/>
  <c r="AJ56" i="7"/>
  <c r="AG59" i="7"/>
  <c r="AK59" i="7"/>
  <c r="AJ60" i="7"/>
  <c r="AG63" i="7"/>
  <c r="AK63" i="7"/>
  <c r="AJ64" i="7"/>
  <c r="AG67" i="7"/>
  <c r="AK67" i="7"/>
  <c r="AJ68" i="7"/>
  <c r="AJ71" i="7"/>
  <c r="AH71" i="7"/>
  <c r="AG71" i="7"/>
  <c r="AJ92" i="7"/>
  <c r="AH92" i="7"/>
  <c r="AK92" i="7"/>
  <c r="AG92" i="7"/>
  <c r="AG11" i="7"/>
  <c r="AK11" i="7"/>
  <c r="AI13" i="7"/>
  <c r="AG15" i="7"/>
  <c r="AK15" i="7"/>
  <c r="AI17" i="7"/>
  <c r="AG19" i="7"/>
  <c r="AK19" i="7"/>
  <c r="AI21" i="7"/>
  <c r="AG23" i="7"/>
  <c r="AK23" i="7"/>
  <c r="AG27" i="7"/>
  <c r="AK27" i="7"/>
  <c r="AI29" i="7"/>
  <c r="AG31" i="7"/>
  <c r="AK31" i="7"/>
  <c r="AI33" i="7"/>
  <c r="AG56" i="7"/>
  <c r="AK56" i="7"/>
  <c r="AG60" i="7"/>
  <c r="AK60" i="7"/>
  <c r="AG64" i="7"/>
  <c r="AK64" i="7"/>
  <c r="AG68" i="7"/>
  <c r="AK68" i="7"/>
  <c r="AH73" i="7"/>
  <c r="AJ73" i="7"/>
  <c r="AG73" i="7"/>
  <c r="AJ75" i="7"/>
  <c r="AH75" i="7"/>
  <c r="AG75" i="7"/>
  <c r="AJ80" i="7"/>
  <c r="AK80" i="7"/>
  <c r="AH80" i="7"/>
  <c r="AG80" i="7"/>
  <c r="AG4" i="7"/>
  <c r="AG6" i="7"/>
  <c r="AG8" i="7"/>
  <c r="AG10" i="7"/>
  <c r="AG14" i="7"/>
  <c r="AG18" i="7"/>
  <c r="AG22" i="7"/>
  <c r="AG26" i="7"/>
  <c r="AG30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7" i="7"/>
  <c r="AG61" i="7"/>
  <c r="AG65" i="7"/>
  <c r="AG69" i="7"/>
  <c r="AK71" i="7"/>
  <c r="AI73" i="7"/>
  <c r="D74" i="7"/>
  <c r="AI75" i="7"/>
  <c r="D76" i="7"/>
  <c r="AH77" i="7"/>
  <c r="AJ77" i="7"/>
  <c r="AG77" i="7"/>
  <c r="AI80" i="7"/>
  <c r="D83" i="7"/>
  <c r="AJ84" i="7"/>
  <c r="AH84" i="7"/>
  <c r="AK84" i="7"/>
  <c r="AG84" i="7"/>
  <c r="D89" i="7"/>
  <c r="D95" i="7"/>
  <c r="D99" i="7"/>
  <c r="D103" i="7"/>
  <c r="D107" i="7"/>
  <c r="D111" i="7"/>
  <c r="C116" i="7"/>
  <c r="C120" i="7"/>
  <c r="C124" i="7"/>
  <c r="C128" i="7"/>
  <c r="C132" i="7"/>
  <c r="C136" i="7"/>
  <c r="C140" i="7"/>
  <c r="C144" i="7"/>
  <c r="C148" i="7"/>
  <c r="C152" i="7"/>
  <c r="C156" i="7"/>
  <c r="C160" i="7"/>
  <c r="C164" i="7"/>
  <c r="C168" i="7"/>
  <c r="C172" i="7"/>
  <c r="AG72" i="7"/>
  <c r="AI74" i="7"/>
  <c r="AG76" i="7"/>
  <c r="AJ81" i="7"/>
  <c r="AJ82" i="7"/>
  <c r="AG85" i="7"/>
  <c r="AG86" i="7"/>
  <c r="AJ89" i="7"/>
  <c r="AJ90" i="7"/>
  <c r="AG93" i="7"/>
  <c r="AG94" i="7"/>
  <c r="AI230" i="7"/>
  <c r="AK230" i="7"/>
  <c r="AJ230" i="7"/>
  <c r="AH230" i="7"/>
  <c r="AG230" i="7"/>
  <c r="AI238" i="7"/>
  <c r="AK238" i="7"/>
  <c r="AJ238" i="7"/>
  <c r="AH238" i="7"/>
  <c r="AG238" i="7"/>
  <c r="AI246" i="7"/>
  <c r="AK246" i="7"/>
  <c r="AJ246" i="7"/>
  <c r="AH246" i="7"/>
  <c r="AG246" i="7"/>
  <c r="AI254" i="7"/>
  <c r="AK254" i="7"/>
  <c r="AJ254" i="7"/>
  <c r="AH254" i="7"/>
  <c r="AG254" i="7"/>
  <c r="D627" i="7"/>
  <c r="C627" i="7"/>
  <c r="AI236" i="7"/>
  <c r="AK236" i="7"/>
  <c r="AJ236" i="7"/>
  <c r="AH236" i="7"/>
  <c r="AG236" i="7"/>
  <c r="AI244" i="7"/>
  <c r="AK244" i="7"/>
  <c r="AJ244" i="7"/>
  <c r="AH244" i="7"/>
  <c r="AG244" i="7"/>
  <c r="AI252" i="7"/>
  <c r="AK252" i="7"/>
  <c r="AJ252" i="7"/>
  <c r="AH252" i="7"/>
  <c r="AG252" i="7"/>
  <c r="AG70" i="7"/>
  <c r="AG74" i="7"/>
  <c r="AG78" i="7"/>
  <c r="AG81" i="7"/>
  <c r="AG82" i="7"/>
  <c r="AJ85" i="7"/>
  <c r="AJ86" i="7"/>
  <c r="AG89" i="7"/>
  <c r="AG90" i="7"/>
  <c r="AJ93" i="7"/>
  <c r="AI234" i="7"/>
  <c r="AK234" i="7"/>
  <c r="AJ234" i="7"/>
  <c r="AH234" i="7"/>
  <c r="AG234" i="7"/>
  <c r="AI242" i="7"/>
  <c r="AK242" i="7"/>
  <c r="AJ242" i="7"/>
  <c r="AH242" i="7"/>
  <c r="AG242" i="7"/>
  <c r="AI250" i="7"/>
  <c r="AK250" i="7"/>
  <c r="AJ250" i="7"/>
  <c r="AH250" i="7"/>
  <c r="AG250" i="7"/>
  <c r="AI232" i="7"/>
  <c r="AK232" i="7"/>
  <c r="AJ232" i="7"/>
  <c r="AH232" i="7"/>
  <c r="AG232" i="7"/>
  <c r="AI240" i="7"/>
  <c r="AK240" i="7"/>
  <c r="AJ240" i="7"/>
  <c r="AH240" i="7"/>
  <c r="AG240" i="7"/>
  <c r="AI248" i="7"/>
  <c r="AK248" i="7"/>
  <c r="AJ248" i="7"/>
  <c r="AH248" i="7"/>
  <c r="AG248" i="7"/>
  <c r="D231" i="7"/>
  <c r="D233" i="7"/>
  <c r="D235" i="7"/>
  <c r="D237" i="7"/>
  <c r="D239" i="7"/>
  <c r="D241" i="7"/>
  <c r="D243" i="7"/>
  <c r="D245" i="7"/>
  <c r="D247" i="7"/>
  <c r="D249" i="7"/>
  <c r="D251" i="7"/>
  <c r="D253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301" i="7"/>
  <c r="D305" i="7"/>
  <c r="D309" i="7"/>
  <c r="D313" i="7"/>
  <c r="D317" i="7"/>
  <c r="D321" i="7"/>
  <c r="AI512" i="7"/>
  <c r="AH512" i="7"/>
  <c r="AK512" i="7"/>
  <c r="AJ512" i="7"/>
  <c r="AG512" i="7"/>
  <c r="AG83" i="7"/>
  <c r="AG87" i="7"/>
  <c r="AG91" i="7"/>
  <c r="AG95" i="7"/>
  <c r="AG96" i="7"/>
  <c r="AG97" i="7"/>
  <c r="AG98" i="7"/>
  <c r="AG99" i="7"/>
  <c r="AG100" i="7"/>
  <c r="AG101" i="7"/>
  <c r="AG102" i="7"/>
  <c r="AG103" i="7"/>
  <c r="AG104" i="7"/>
  <c r="AG105" i="7"/>
  <c r="AG106" i="7"/>
  <c r="AG107" i="7"/>
  <c r="AG108" i="7"/>
  <c r="AG109" i="7"/>
  <c r="AG110" i="7"/>
  <c r="AG111" i="7"/>
  <c r="AG112" i="7"/>
  <c r="AG113" i="7"/>
  <c r="AG114" i="7"/>
  <c r="AG115" i="7"/>
  <c r="AG116" i="7"/>
  <c r="AG117" i="7"/>
  <c r="AG118" i="7"/>
  <c r="AG119" i="7"/>
  <c r="AG120" i="7"/>
  <c r="AG121" i="7"/>
  <c r="AG122" i="7"/>
  <c r="AG123" i="7"/>
  <c r="AG124" i="7"/>
  <c r="AG125" i="7"/>
  <c r="AG126" i="7"/>
  <c r="AG127" i="7"/>
  <c r="AG128" i="7"/>
  <c r="AG129" i="7"/>
  <c r="AG130" i="7"/>
  <c r="AG131" i="7"/>
  <c r="AG132" i="7"/>
  <c r="AG133" i="7"/>
  <c r="AG134" i="7"/>
  <c r="AG135" i="7"/>
  <c r="AG136" i="7"/>
  <c r="AG137" i="7"/>
  <c r="AG138" i="7"/>
  <c r="AG139" i="7"/>
  <c r="AG140" i="7"/>
  <c r="AG141" i="7"/>
  <c r="AG142" i="7"/>
  <c r="AG143" i="7"/>
  <c r="AG144" i="7"/>
  <c r="AG145" i="7"/>
  <c r="AG146" i="7"/>
  <c r="AG147" i="7"/>
  <c r="AG148" i="7"/>
  <c r="AG149" i="7"/>
  <c r="AG150" i="7"/>
  <c r="AG151" i="7"/>
  <c r="AG152" i="7"/>
  <c r="AG153" i="7"/>
  <c r="AG154" i="7"/>
  <c r="AG155" i="7"/>
  <c r="AG156" i="7"/>
  <c r="AG157" i="7"/>
  <c r="AG158" i="7"/>
  <c r="AG159" i="7"/>
  <c r="AG160" i="7"/>
  <c r="AG161" i="7"/>
  <c r="AG162" i="7"/>
  <c r="AG163" i="7"/>
  <c r="AG164" i="7"/>
  <c r="AG165" i="7"/>
  <c r="AG166" i="7"/>
  <c r="AG167" i="7"/>
  <c r="AG168" i="7"/>
  <c r="AG169" i="7"/>
  <c r="AG170" i="7"/>
  <c r="AG171" i="7"/>
  <c r="AG172" i="7"/>
  <c r="AG173" i="7"/>
  <c r="AG174" i="7"/>
  <c r="AG175" i="7"/>
  <c r="AG176" i="7"/>
  <c r="AG177" i="7"/>
  <c r="AG178" i="7"/>
  <c r="AG179" i="7"/>
  <c r="AG180" i="7"/>
  <c r="AG181" i="7"/>
  <c r="AG182" i="7"/>
  <c r="AG183" i="7"/>
  <c r="AG184" i="7"/>
  <c r="AG185" i="7"/>
  <c r="AG186" i="7"/>
  <c r="AG187" i="7"/>
  <c r="AG188" i="7"/>
  <c r="AG189" i="7"/>
  <c r="AG190" i="7"/>
  <c r="AG191" i="7"/>
  <c r="AG192" i="7"/>
  <c r="AG193" i="7"/>
  <c r="AG194" i="7"/>
  <c r="AG195" i="7"/>
  <c r="AG196" i="7"/>
  <c r="AG197" i="7"/>
  <c r="AG198" i="7"/>
  <c r="AG199" i="7"/>
  <c r="AG200" i="7"/>
  <c r="AG201" i="7"/>
  <c r="AG202" i="7"/>
  <c r="AG203" i="7"/>
  <c r="AG204" i="7"/>
  <c r="AG205" i="7"/>
  <c r="AG206" i="7"/>
  <c r="AG207" i="7"/>
  <c r="AG208" i="7"/>
  <c r="AG209" i="7"/>
  <c r="AG210" i="7"/>
  <c r="AG211" i="7"/>
  <c r="AG212" i="7"/>
  <c r="AG213" i="7"/>
  <c r="AG214" i="7"/>
  <c r="AG215" i="7"/>
  <c r="AG216" i="7"/>
  <c r="AG217" i="7"/>
  <c r="AG218" i="7"/>
  <c r="AG219" i="7"/>
  <c r="AG220" i="7"/>
  <c r="AG221" i="7"/>
  <c r="AG222" i="7"/>
  <c r="AG223" i="7"/>
  <c r="AG224" i="7"/>
  <c r="AG225" i="7"/>
  <c r="AG226" i="7"/>
  <c r="AG227" i="7"/>
  <c r="AG228" i="7"/>
  <c r="AG229" i="7"/>
  <c r="AG231" i="7"/>
  <c r="AG233" i="7"/>
  <c r="AG235" i="7"/>
  <c r="AG237" i="7"/>
  <c r="AG239" i="7"/>
  <c r="AG241" i="7"/>
  <c r="AG243" i="7"/>
  <c r="AG245" i="7"/>
  <c r="AG247" i="7"/>
  <c r="AG249" i="7"/>
  <c r="AG251" i="7"/>
  <c r="AG253" i="7"/>
  <c r="D298" i="7"/>
  <c r="D302" i="7"/>
  <c r="D306" i="7"/>
  <c r="D310" i="7"/>
  <c r="D314" i="7"/>
  <c r="D318" i="7"/>
  <c r="D322" i="7"/>
  <c r="D326" i="7"/>
  <c r="D330" i="7"/>
  <c r="D334" i="7"/>
  <c r="AI496" i="7"/>
  <c r="AH496" i="7"/>
  <c r="AK496" i="7"/>
  <c r="AJ496" i="7"/>
  <c r="AG496" i="7"/>
  <c r="D230" i="7"/>
  <c r="D232" i="7"/>
  <c r="D234" i="7"/>
  <c r="D236" i="7"/>
  <c r="D238" i="7"/>
  <c r="D240" i="7"/>
  <c r="D242" i="7"/>
  <c r="D244" i="7"/>
  <c r="D246" i="7"/>
  <c r="D248" i="7"/>
  <c r="D250" i="7"/>
  <c r="D252" i="7"/>
  <c r="D254" i="7"/>
  <c r="AI412" i="7"/>
  <c r="AJ412" i="7"/>
  <c r="AK412" i="7"/>
  <c r="AH412" i="7"/>
  <c r="AG412" i="7"/>
  <c r="AI255" i="7"/>
  <c r="AI256" i="7"/>
  <c r="AI257" i="7"/>
  <c r="AI258" i="7"/>
  <c r="AI259" i="7"/>
  <c r="AI260" i="7"/>
  <c r="AI261" i="7"/>
  <c r="AI262" i="7"/>
  <c r="AI263" i="7"/>
  <c r="AI264" i="7"/>
  <c r="AI265" i="7"/>
  <c r="AI266" i="7"/>
  <c r="AI267" i="7"/>
  <c r="AI268" i="7"/>
  <c r="AI269" i="7"/>
  <c r="AI270" i="7"/>
  <c r="AI271" i="7"/>
  <c r="AI272" i="7"/>
  <c r="AI273" i="7"/>
  <c r="AI274" i="7"/>
  <c r="AI275" i="7"/>
  <c r="AI276" i="7"/>
  <c r="AI277" i="7"/>
  <c r="AI278" i="7"/>
  <c r="AI279" i="7"/>
  <c r="AI280" i="7"/>
  <c r="AI281" i="7"/>
  <c r="AI282" i="7"/>
  <c r="AI283" i="7"/>
  <c r="AI284" i="7"/>
  <c r="AI285" i="7"/>
  <c r="AI286" i="7"/>
  <c r="AI287" i="7"/>
  <c r="AI288" i="7"/>
  <c r="AI289" i="7"/>
  <c r="AI290" i="7"/>
  <c r="AI291" i="7"/>
  <c r="AI292" i="7"/>
  <c r="AI293" i="7"/>
  <c r="AI294" i="7"/>
  <c r="AI295" i="7"/>
  <c r="AI296" i="7"/>
  <c r="AI495" i="7"/>
  <c r="AH495" i="7"/>
  <c r="AK495" i="7"/>
  <c r="AJ495" i="7"/>
  <c r="AG495" i="7"/>
  <c r="AI511" i="7"/>
  <c r="AH511" i="7"/>
  <c r="AK511" i="7"/>
  <c r="AJ511" i="7"/>
  <c r="AG511" i="7"/>
  <c r="D611" i="7"/>
  <c r="C611" i="7"/>
  <c r="D339" i="7"/>
  <c r="D343" i="7"/>
  <c r="D347" i="7"/>
  <c r="D351" i="7"/>
  <c r="D355" i="7"/>
  <c r="D359" i="7"/>
  <c r="D363" i="7"/>
  <c r="AI572" i="7"/>
  <c r="AK572" i="7"/>
  <c r="AJ572" i="7"/>
  <c r="AH572" i="7"/>
  <c r="AG572" i="7"/>
  <c r="AG255" i="7"/>
  <c r="AG256" i="7"/>
  <c r="AG257" i="7"/>
  <c r="AG258" i="7"/>
  <c r="AG259" i="7"/>
  <c r="AG260" i="7"/>
  <c r="AG261" i="7"/>
  <c r="AG262" i="7"/>
  <c r="AG263" i="7"/>
  <c r="AG264" i="7"/>
  <c r="AG265" i="7"/>
  <c r="AG266" i="7"/>
  <c r="AG267" i="7"/>
  <c r="AG268" i="7"/>
  <c r="AG269" i="7"/>
  <c r="AG270" i="7"/>
  <c r="AG271" i="7"/>
  <c r="AG272" i="7"/>
  <c r="AG273" i="7"/>
  <c r="AG274" i="7"/>
  <c r="AG275" i="7"/>
  <c r="AG276" i="7"/>
  <c r="AG277" i="7"/>
  <c r="AG278" i="7"/>
  <c r="AG279" i="7"/>
  <c r="AG280" i="7"/>
  <c r="AG281" i="7"/>
  <c r="AG282" i="7"/>
  <c r="AG283" i="7"/>
  <c r="AG284" i="7"/>
  <c r="AG285" i="7"/>
  <c r="AG286" i="7"/>
  <c r="AG287" i="7"/>
  <c r="AG288" i="7"/>
  <c r="AG289" i="7"/>
  <c r="AG290" i="7"/>
  <c r="AG291" i="7"/>
  <c r="AG292" i="7"/>
  <c r="AG293" i="7"/>
  <c r="AG294" i="7"/>
  <c r="AG295" i="7"/>
  <c r="AG296" i="7"/>
  <c r="AG297" i="7"/>
  <c r="AG298" i="7"/>
  <c r="AG299" i="7"/>
  <c r="AG300" i="7"/>
  <c r="AG301" i="7"/>
  <c r="AG302" i="7"/>
  <c r="AG303" i="7"/>
  <c r="AG304" i="7"/>
  <c r="AG305" i="7"/>
  <c r="D340" i="7"/>
  <c r="D344" i="7"/>
  <c r="D348" i="7"/>
  <c r="D352" i="7"/>
  <c r="D356" i="7"/>
  <c r="D360" i="7"/>
  <c r="D364" i="7"/>
  <c r="AI404" i="7"/>
  <c r="AJ404" i="7"/>
  <c r="AK404" i="7"/>
  <c r="AH404" i="7"/>
  <c r="AG404" i="7"/>
  <c r="AG365" i="7"/>
  <c r="AG367" i="7"/>
  <c r="AG369" i="7"/>
  <c r="AG371" i="7"/>
  <c r="AG373" i="7"/>
  <c r="AG375" i="7"/>
  <c r="AG377" i="7"/>
  <c r="AG379" i="7"/>
  <c r="AG381" i="7"/>
  <c r="AG383" i="7"/>
  <c r="AG385" i="7"/>
  <c r="AG387" i="7"/>
  <c r="AG389" i="7"/>
  <c r="AG391" i="7"/>
  <c r="AG393" i="7"/>
  <c r="AG395" i="7"/>
  <c r="AI397" i="7"/>
  <c r="AG397" i="7"/>
  <c r="AH397" i="7"/>
  <c r="AI398" i="7"/>
  <c r="AJ398" i="7"/>
  <c r="AG398" i="7"/>
  <c r="AI406" i="7"/>
  <c r="AJ406" i="7"/>
  <c r="AG406" i="7"/>
  <c r="AI414" i="7"/>
  <c r="AJ414" i="7"/>
  <c r="AG414" i="7"/>
  <c r="D488" i="7"/>
  <c r="AI491" i="7"/>
  <c r="AH491" i="7"/>
  <c r="AK491" i="7"/>
  <c r="AG491" i="7"/>
  <c r="AI492" i="7"/>
  <c r="AH492" i="7"/>
  <c r="AK492" i="7"/>
  <c r="AJ492" i="7"/>
  <c r="AG492" i="7"/>
  <c r="D504" i="7"/>
  <c r="AI507" i="7"/>
  <c r="AH507" i="7"/>
  <c r="AK507" i="7"/>
  <c r="AG507" i="7"/>
  <c r="AI508" i="7"/>
  <c r="AH508" i="7"/>
  <c r="AK508" i="7"/>
  <c r="AJ508" i="7"/>
  <c r="AG508" i="7"/>
  <c r="AI548" i="7"/>
  <c r="AK548" i="7"/>
  <c r="AJ548" i="7"/>
  <c r="AH548" i="7"/>
  <c r="AG548" i="7"/>
  <c r="AI591" i="7"/>
  <c r="AH591" i="7"/>
  <c r="AK591" i="7"/>
  <c r="AJ591" i="7"/>
  <c r="AG591" i="7"/>
  <c r="AI599" i="7"/>
  <c r="AH599" i="7"/>
  <c r="AK599" i="7"/>
  <c r="AJ599" i="7"/>
  <c r="AG599" i="7"/>
  <c r="D609" i="7"/>
  <c r="C609" i="7"/>
  <c r="D625" i="7"/>
  <c r="C625" i="7"/>
  <c r="D641" i="7"/>
  <c r="C641" i="7"/>
  <c r="D366" i="7"/>
  <c r="D368" i="7"/>
  <c r="D370" i="7"/>
  <c r="D372" i="7"/>
  <c r="D374" i="7"/>
  <c r="D376" i="7"/>
  <c r="D378" i="7"/>
  <c r="D380" i="7"/>
  <c r="D382" i="7"/>
  <c r="D384" i="7"/>
  <c r="D386" i="7"/>
  <c r="AH387" i="7"/>
  <c r="D388" i="7"/>
  <c r="AH389" i="7"/>
  <c r="D390" i="7"/>
  <c r="AH391" i="7"/>
  <c r="D392" i="7"/>
  <c r="AH393" i="7"/>
  <c r="D394" i="7"/>
  <c r="AH395" i="7"/>
  <c r="D396" i="7"/>
  <c r="AJ397" i="7"/>
  <c r="AH398" i="7"/>
  <c r="AI400" i="7"/>
  <c r="AJ400" i="7"/>
  <c r="AG400" i="7"/>
  <c r="D401" i="7"/>
  <c r="D402" i="7"/>
  <c r="AH406" i="7"/>
  <c r="AI408" i="7"/>
  <c r="AJ408" i="7"/>
  <c r="AG408" i="7"/>
  <c r="D409" i="7"/>
  <c r="D410" i="7"/>
  <c r="AH414" i="7"/>
  <c r="AI416" i="7"/>
  <c r="AJ416" i="7"/>
  <c r="AG416" i="7"/>
  <c r="AI487" i="7"/>
  <c r="AH487" i="7"/>
  <c r="AK487" i="7"/>
  <c r="AG487" i="7"/>
  <c r="AI488" i="7"/>
  <c r="AH488" i="7"/>
  <c r="AK488" i="7"/>
  <c r="AJ488" i="7"/>
  <c r="AG488" i="7"/>
  <c r="AI503" i="7"/>
  <c r="AH503" i="7"/>
  <c r="AK503" i="7"/>
  <c r="AG503" i="7"/>
  <c r="AI504" i="7"/>
  <c r="AH504" i="7"/>
  <c r="AK504" i="7"/>
  <c r="AJ504" i="7"/>
  <c r="AG504" i="7"/>
  <c r="AI516" i="7"/>
  <c r="AK516" i="7"/>
  <c r="AJ516" i="7"/>
  <c r="AG516" i="7"/>
  <c r="AI518" i="7"/>
  <c r="AK518" i="7"/>
  <c r="AJ518" i="7"/>
  <c r="AG518" i="7"/>
  <c r="AI520" i="7"/>
  <c r="AK520" i="7"/>
  <c r="AJ520" i="7"/>
  <c r="AG520" i="7"/>
  <c r="AI522" i="7"/>
  <c r="AK522" i="7"/>
  <c r="AJ522" i="7"/>
  <c r="AG522" i="7"/>
  <c r="AI524" i="7"/>
  <c r="AK524" i="7"/>
  <c r="AJ524" i="7"/>
  <c r="AG524" i="7"/>
  <c r="AI526" i="7"/>
  <c r="AK526" i="7"/>
  <c r="AJ526" i="7"/>
  <c r="AG526" i="7"/>
  <c r="AI528" i="7"/>
  <c r="AK528" i="7"/>
  <c r="AJ528" i="7"/>
  <c r="AG528" i="7"/>
  <c r="AI530" i="7"/>
  <c r="AK530" i="7"/>
  <c r="AJ530" i="7"/>
  <c r="AG530" i="7"/>
  <c r="AI532" i="7"/>
  <c r="AK532" i="7"/>
  <c r="AJ532" i="7"/>
  <c r="AG532" i="7"/>
  <c r="AI534" i="7"/>
  <c r="AK534" i="7"/>
  <c r="AJ534" i="7"/>
  <c r="AG534" i="7"/>
  <c r="AI536" i="7"/>
  <c r="AK536" i="7"/>
  <c r="AJ536" i="7"/>
  <c r="AG536" i="7"/>
  <c r="AI538" i="7"/>
  <c r="AJ538" i="7"/>
  <c r="AK538" i="7"/>
  <c r="AG538" i="7"/>
  <c r="AI540" i="7"/>
  <c r="AK540" i="7"/>
  <c r="AJ540" i="7"/>
  <c r="AH540" i="7"/>
  <c r="AG540" i="7"/>
  <c r="AI558" i="7"/>
  <c r="AK558" i="7"/>
  <c r="AJ558" i="7"/>
  <c r="AG558" i="7"/>
  <c r="AI566" i="7"/>
  <c r="AK566" i="7"/>
  <c r="AJ566" i="7"/>
  <c r="AH566" i="7"/>
  <c r="AG566" i="7"/>
  <c r="AI582" i="7"/>
  <c r="AH582" i="7"/>
  <c r="AK582" i="7"/>
  <c r="AJ582" i="7"/>
  <c r="AG582" i="7"/>
  <c r="AI590" i="7"/>
  <c r="AH590" i="7"/>
  <c r="AK590" i="7"/>
  <c r="AJ590" i="7"/>
  <c r="AG590" i="7"/>
  <c r="AG306" i="7"/>
  <c r="AG307" i="7"/>
  <c r="AG308" i="7"/>
  <c r="AG309" i="7"/>
  <c r="AG310" i="7"/>
  <c r="AG311" i="7"/>
  <c r="AG312" i="7"/>
  <c r="AG313" i="7"/>
  <c r="AG314" i="7"/>
  <c r="AG315" i="7"/>
  <c r="AG316" i="7"/>
  <c r="AG317" i="7"/>
  <c r="AG318" i="7"/>
  <c r="AG319" i="7"/>
  <c r="AG320" i="7"/>
  <c r="AG321" i="7"/>
  <c r="AG322" i="7"/>
  <c r="AG323" i="7"/>
  <c r="AG324" i="7"/>
  <c r="AG325" i="7"/>
  <c r="AG326" i="7"/>
  <c r="AG327" i="7"/>
  <c r="AG328" i="7"/>
  <c r="AG329" i="7"/>
  <c r="AG330" i="7"/>
  <c r="AG331" i="7"/>
  <c r="AG332" i="7"/>
  <c r="AG333" i="7"/>
  <c r="AG334" i="7"/>
  <c r="AG335" i="7"/>
  <c r="AG336" i="7"/>
  <c r="AG337" i="7"/>
  <c r="AG338" i="7"/>
  <c r="AG339" i="7"/>
  <c r="AG340" i="7"/>
  <c r="AG341" i="7"/>
  <c r="AG342" i="7"/>
  <c r="AG343" i="7"/>
  <c r="AG344" i="7"/>
  <c r="AG345" i="7"/>
  <c r="AG346" i="7"/>
  <c r="AG347" i="7"/>
  <c r="AG348" i="7"/>
  <c r="AG349" i="7"/>
  <c r="AG350" i="7"/>
  <c r="AG351" i="7"/>
  <c r="AG352" i="7"/>
  <c r="AG353" i="7"/>
  <c r="AG354" i="7"/>
  <c r="AG355" i="7"/>
  <c r="AG356" i="7"/>
  <c r="AG357" i="7"/>
  <c r="AG358" i="7"/>
  <c r="AG359" i="7"/>
  <c r="AG360" i="7"/>
  <c r="AG361" i="7"/>
  <c r="AG362" i="7"/>
  <c r="AG363" i="7"/>
  <c r="AG364" i="7"/>
  <c r="AJ365" i="7"/>
  <c r="AG366" i="7"/>
  <c r="AJ367" i="7"/>
  <c r="AG368" i="7"/>
  <c r="AJ369" i="7"/>
  <c r="AG370" i="7"/>
  <c r="AJ371" i="7"/>
  <c r="AG372" i="7"/>
  <c r="AJ373" i="7"/>
  <c r="AG374" i="7"/>
  <c r="AJ375" i="7"/>
  <c r="AG376" i="7"/>
  <c r="AJ377" i="7"/>
  <c r="AG378" i="7"/>
  <c r="AJ379" i="7"/>
  <c r="AG380" i="7"/>
  <c r="AJ381" i="7"/>
  <c r="AG382" i="7"/>
  <c r="AJ383" i="7"/>
  <c r="AG384" i="7"/>
  <c r="AJ385" i="7"/>
  <c r="AG386" i="7"/>
  <c r="AJ387" i="7"/>
  <c r="AG388" i="7"/>
  <c r="AJ389" i="7"/>
  <c r="AG390" i="7"/>
  <c r="AJ391" i="7"/>
  <c r="AG392" i="7"/>
  <c r="AJ393" i="7"/>
  <c r="AG394" i="7"/>
  <c r="AJ395" i="7"/>
  <c r="AG396" i="7"/>
  <c r="AK397" i="7"/>
  <c r="AK398" i="7"/>
  <c r="AH400" i="7"/>
  <c r="AI402" i="7"/>
  <c r="AJ402" i="7"/>
  <c r="AG402" i="7"/>
  <c r="D403" i="7"/>
  <c r="D404" i="7"/>
  <c r="AK406" i="7"/>
  <c r="AH408" i="7"/>
  <c r="AI410" i="7"/>
  <c r="AJ410" i="7"/>
  <c r="AG410" i="7"/>
  <c r="D411" i="7"/>
  <c r="D412" i="7"/>
  <c r="AK414" i="7"/>
  <c r="AH416" i="7"/>
  <c r="AI418" i="7"/>
  <c r="AK418" i="7"/>
  <c r="AJ418" i="7"/>
  <c r="AG418" i="7"/>
  <c r="AI420" i="7"/>
  <c r="AK420" i="7"/>
  <c r="AJ420" i="7"/>
  <c r="AG420" i="7"/>
  <c r="AI422" i="7"/>
  <c r="AK422" i="7"/>
  <c r="AJ422" i="7"/>
  <c r="AG422" i="7"/>
  <c r="AI424" i="7"/>
  <c r="AK424" i="7"/>
  <c r="AJ424" i="7"/>
  <c r="AG424" i="7"/>
  <c r="AI426" i="7"/>
  <c r="AK426" i="7"/>
  <c r="AJ426" i="7"/>
  <c r="AG426" i="7"/>
  <c r="AI428" i="7"/>
  <c r="AK428" i="7"/>
  <c r="AJ428" i="7"/>
  <c r="AG428" i="7"/>
  <c r="AI430" i="7"/>
  <c r="AK430" i="7"/>
  <c r="AJ430" i="7"/>
  <c r="AG430" i="7"/>
  <c r="AI432" i="7"/>
  <c r="AK432" i="7"/>
  <c r="AJ432" i="7"/>
  <c r="AG432" i="7"/>
  <c r="AI434" i="7"/>
  <c r="AK434" i="7"/>
  <c r="AJ434" i="7"/>
  <c r="AG434" i="7"/>
  <c r="AI436" i="7"/>
  <c r="AK436" i="7"/>
  <c r="AJ436" i="7"/>
  <c r="AG436" i="7"/>
  <c r="AI438" i="7"/>
  <c r="AK438" i="7"/>
  <c r="AJ438" i="7"/>
  <c r="AG438" i="7"/>
  <c r="AI440" i="7"/>
  <c r="AK440" i="7"/>
  <c r="AJ440" i="7"/>
  <c r="AG440" i="7"/>
  <c r="AI442" i="7"/>
  <c r="AK442" i="7"/>
  <c r="AJ442" i="7"/>
  <c r="AG442" i="7"/>
  <c r="AI444" i="7"/>
  <c r="AK444" i="7"/>
  <c r="AJ444" i="7"/>
  <c r="AG444" i="7"/>
  <c r="AI446" i="7"/>
  <c r="AK446" i="7"/>
  <c r="AJ446" i="7"/>
  <c r="AG446" i="7"/>
  <c r="AI448" i="7"/>
  <c r="AK448" i="7"/>
  <c r="AJ448" i="7"/>
  <c r="AG448" i="7"/>
  <c r="AI450" i="7"/>
  <c r="AK450" i="7"/>
  <c r="AJ450" i="7"/>
  <c r="AG450" i="7"/>
  <c r="AI452" i="7"/>
  <c r="AK452" i="7"/>
  <c r="AJ452" i="7"/>
  <c r="AG452" i="7"/>
  <c r="AI454" i="7"/>
  <c r="AK454" i="7"/>
  <c r="AJ454" i="7"/>
  <c r="AG454" i="7"/>
  <c r="AI456" i="7"/>
  <c r="AK456" i="7"/>
  <c r="AJ456" i="7"/>
  <c r="AG456" i="7"/>
  <c r="AI458" i="7"/>
  <c r="AK458" i="7"/>
  <c r="AJ458" i="7"/>
  <c r="AG458" i="7"/>
  <c r="AI460" i="7"/>
  <c r="AK460" i="7"/>
  <c r="AJ460" i="7"/>
  <c r="AG460" i="7"/>
  <c r="AI462" i="7"/>
  <c r="AK462" i="7"/>
  <c r="AJ462" i="7"/>
  <c r="AG462" i="7"/>
  <c r="AI464" i="7"/>
  <c r="AK464" i="7"/>
  <c r="AJ464" i="7"/>
  <c r="AG464" i="7"/>
  <c r="AI466" i="7"/>
  <c r="AK466" i="7"/>
  <c r="AJ466" i="7"/>
  <c r="AG466" i="7"/>
  <c r="AI468" i="7"/>
  <c r="AK468" i="7"/>
  <c r="AJ468" i="7"/>
  <c r="AG468" i="7"/>
  <c r="AI470" i="7"/>
  <c r="AK470" i="7"/>
  <c r="AJ470" i="7"/>
  <c r="AG470" i="7"/>
  <c r="AI472" i="7"/>
  <c r="AK472" i="7"/>
  <c r="AJ472" i="7"/>
  <c r="AG472" i="7"/>
  <c r="AI474" i="7"/>
  <c r="AK474" i="7"/>
  <c r="AJ474" i="7"/>
  <c r="AG474" i="7"/>
  <c r="AI476" i="7"/>
  <c r="AK476" i="7"/>
  <c r="AJ476" i="7"/>
  <c r="AG476" i="7"/>
  <c r="AI478" i="7"/>
  <c r="AK478" i="7"/>
  <c r="AJ478" i="7"/>
  <c r="AG478" i="7"/>
  <c r="AI480" i="7"/>
  <c r="AK480" i="7"/>
  <c r="AJ480" i="7"/>
  <c r="AG480" i="7"/>
  <c r="AI483" i="7"/>
  <c r="AH483" i="7"/>
  <c r="AK483" i="7"/>
  <c r="AG483" i="7"/>
  <c r="AI484" i="7"/>
  <c r="AH484" i="7"/>
  <c r="AK484" i="7"/>
  <c r="AJ484" i="7"/>
  <c r="AG484" i="7"/>
  <c r="AJ487" i="7"/>
  <c r="D496" i="7"/>
  <c r="AI499" i="7"/>
  <c r="AH499" i="7"/>
  <c r="AK499" i="7"/>
  <c r="AG499" i="7"/>
  <c r="AI500" i="7"/>
  <c r="AH500" i="7"/>
  <c r="AK500" i="7"/>
  <c r="AJ500" i="7"/>
  <c r="AG500" i="7"/>
  <c r="AJ503" i="7"/>
  <c r="D512" i="7"/>
  <c r="AI515" i="7"/>
  <c r="AH515" i="7"/>
  <c r="AK515" i="7"/>
  <c r="AG515" i="7"/>
  <c r="AH516" i="7"/>
  <c r="AH518" i="7"/>
  <c r="AH520" i="7"/>
  <c r="AH522" i="7"/>
  <c r="AH524" i="7"/>
  <c r="AH526" i="7"/>
  <c r="AH528" i="7"/>
  <c r="AH530" i="7"/>
  <c r="AH532" i="7"/>
  <c r="AH534" i="7"/>
  <c r="AH536" i="7"/>
  <c r="AH538" i="7"/>
  <c r="AH558" i="7"/>
  <c r="AG399" i="7"/>
  <c r="AG401" i="7"/>
  <c r="AG403" i="7"/>
  <c r="AG405" i="7"/>
  <c r="AG407" i="7"/>
  <c r="AG409" i="7"/>
  <c r="AG411" i="7"/>
  <c r="AG413" i="7"/>
  <c r="AG415" i="7"/>
  <c r="AG417" i="7"/>
  <c r="AG419" i="7"/>
  <c r="AG421" i="7"/>
  <c r="AG423" i="7"/>
  <c r="AG425" i="7"/>
  <c r="AG427" i="7"/>
  <c r="AG429" i="7"/>
  <c r="AG431" i="7"/>
  <c r="AG433" i="7"/>
  <c r="AG435" i="7"/>
  <c r="AG437" i="7"/>
  <c r="AG439" i="7"/>
  <c r="AG441" i="7"/>
  <c r="AG443" i="7"/>
  <c r="AG445" i="7"/>
  <c r="AG447" i="7"/>
  <c r="AG449" i="7"/>
  <c r="AG451" i="7"/>
  <c r="AG453" i="7"/>
  <c r="AG455" i="7"/>
  <c r="AG457" i="7"/>
  <c r="AG459" i="7"/>
  <c r="AG461" i="7"/>
  <c r="AG463" i="7"/>
  <c r="AG465" i="7"/>
  <c r="AG467" i="7"/>
  <c r="AG469" i="7"/>
  <c r="AG471" i="7"/>
  <c r="AG473" i="7"/>
  <c r="AG475" i="7"/>
  <c r="AG477" i="7"/>
  <c r="AG479" i="7"/>
  <c r="AI481" i="7"/>
  <c r="AH481" i="7"/>
  <c r="AG481" i="7"/>
  <c r="D482" i="7"/>
  <c r="AI485" i="7"/>
  <c r="AH485" i="7"/>
  <c r="AG485" i="7"/>
  <c r="D486" i="7"/>
  <c r="AI489" i="7"/>
  <c r="AH489" i="7"/>
  <c r="AG489" i="7"/>
  <c r="D490" i="7"/>
  <c r="AI493" i="7"/>
  <c r="AH493" i="7"/>
  <c r="AG493" i="7"/>
  <c r="D494" i="7"/>
  <c r="AI497" i="7"/>
  <c r="AH497" i="7"/>
  <c r="AG497" i="7"/>
  <c r="D498" i="7"/>
  <c r="AI501" i="7"/>
  <c r="AH501" i="7"/>
  <c r="AG501" i="7"/>
  <c r="D502" i="7"/>
  <c r="AI505" i="7"/>
  <c r="AH505" i="7"/>
  <c r="AG505" i="7"/>
  <c r="D506" i="7"/>
  <c r="AI509" i="7"/>
  <c r="AH509" i="7"/>
  <c r="AG509" i="7"/>
  <c r="D510" i="7"/>
  <c r="AI513" i="7"/>
  <c r="AH513" i="7"/>
  <c r="AG513" i="7"/>
  <c r="D514" i="7"/>
  <c r="AI542" i="7"/>
  <c r="AK542" i="7"/>
  <c r="AJ542" i="7"/>
  <c r="AG542" i="7"/>
  <c r="AI556" i="7"/>
  <c r="AK556" i="7"/>
  <c r="AJ556" i="7"/>
  <c r="AH556" i="7"/>
  <c r="AG556" i="7"/>
  <c r="AI574" i="7"/>
  <c r="AK574" i="7"/>
  <c r="AJ574" i="7"/>
  <c r="AG574" i="7"/>
  <c r="AI598" i="7"/>
  <c r="AH598" i="7"/>
  <c r="AK598" i="7"/>
  <c r="AJ598" i="7"/>
  <c r="AG598" i="7"/>
  <c r="D418" i="7"/>
  <c r="D420" i="7"/>
  <c r="D422" i="7"/>
  <c r="D424" i="7"/>
  <c r="D426" i="7"/>
  <c r="D428" i="7"/>
  <c r="D430" i="7"/>
  <c r="D432" i="7"/>
  <c r="D434" i="7"/>
  <c r="D436" i="7"/>
  <c r="D438" i="7"/>
  <c r="D440" i="7"/>
  <c r="D442" i="7"/>
  <c r="D444" i="7"/>
  <c r="D446" i="7"/>
  <c r="D448" i="7"/>
  <c r="D450" i="7"/>
  <c r="D452" i="7"/>
  <c r="D454" i="7"/>
  <c r="D456" i="7"/>
  <c r="D458" i="7"/>
  <c r="D460" i="7"/>
  <c r="D462" i="7"/>
  <c r="D464" i="7"/>
  <c r="D466" i="7"/>
  <c r="D468" i="7"/>
  <c r="D470" i="7"/>
  <c r="D472" i="7"/>
  <c r="D474" i="7"/>
  <c r="D476" i="7"/>
  <c r="D478" i="7"/>
  <c r="D480" i="7"/>
  <c r="AI482" i="7"/>
  <c r="AH482" i="7"/>
  <c r="AG482" i="7"/>
  <c r="D483" i="7"/>
  <c r="AI486" i="7"/>
  <c r="AH486" i="7"/>
  <c r="AG486" i="7"/>
  <c r="D487" i="7"/>
  <c r="AI490" i="7"/>
  <c r="AH490" i="7"/>
  <c r="AG490" i="7"/>
  <c r="D491" i="7"/>
  <c r="AI494" i="7"/>
  <c r="AH494" i="7"/>
  <c r="AG494" i="7"/>
  <c r="D495" i="7"/>
  <c r="AI498" i="7"/>
  <c r="AH498" i="7"/>
  <c r="AG498" i="7"/>
  <c r="D499" i="7"/>
  <c r="AI502" i="7"/>
  <c r="AH502" i="7"/>
  <c r="AG502" i="7"/>
  <c r="D503" i="7"/>
  <c r="AI506" i="7"/>
  <c r="AH506" i="7"/>
  <c r="AG506" i="7"/>
  <c r="D507" i="7"/>
  <c r="AI510" i="7"/>
  <c r="AH510" i="7"/>
  <c r="AG510" i="7"/>
  <c r="D511" i="7"/>
  <c r="AI514" i="7"/>
  <c r="AH514" i="7"/>
  <c r="AG514" i="7"/>
  <c r="D515" i="7"/>
  <c r="AH542" i="7"/>
  <c r="AI550" i="7"/>
  <c r="AK550" i="7"/>
  <c r="AJ550" i="7"/>
  <c r="AG550" i="7"/>
  <c r="AI564" i="7"/>
  <c r="AK564" i="7"/>
  <c r="AJ564" i="7"/>
  <c r="AH564" i="7"/>
  <c r="AG564" i="7"/>
  <c r="AH574" i="7"/>
  <c r="AI583" i="7"/>
  <c r="AH583" i="7"/>
  <c r="AK583" i="7"/>
  <c r="AJ583" i="7"/>
  <c r="AG583" i="7"/>
  <c r="D591" i="7"/>
  <c r="AG517" i="7"/>
  <c r="AG519" i="7"/>
  <c r="AG521" i="7"/>
  <c r="AG523" i="7"/>
  <c r="AG525" i="7"/>
  <c r="AG527" i="7"/>
  <c r="AG529" i="7"/>
  <c r="AG531" i="7"/>
  <c r="AG533" i="7"/>
  <c r="AG535" i="7"/>
  <c r="AG537" i="7"/>
  <c r="AI546" i="7"/>
  <c r="AK546" i="7"/>
  <c r="AJ546" i="7"/>
  <c r="AG546" i="7"/>
  <c r="AI554" i="7"/>
  <c r="AK554" i="7"/>
  <c r="AJ554" i="7"/>
  <c r="AG554" i="7"/>
  <c r="AI562" i="7"/>
  <c r="AK562" i="7"/>
  <c r="AJ562" i="7"/>
  <c r="AG562" i="7"/>
  <c r="AI570" i="7"/>
  <c r="AK570" i="7"/>
  <c r="AJ570" i="7"/>
  <c r="AG570" i="7"/>
  <c r="D579" i="7"/>
  <c r="D587" i="7"/>
  <c r="D595" i="7"/>
  <c r="D516" i="7"/>
  <c r="D518" i="7"/>
  <c r="D520" i="7"/>
  <c r="D522" i="7"/>
  <c r="D524" i="7"/>
  <c r="D526" i="7"/>
  <c r="D528" i="7"/>
  <c r="D530" i="7"/>
  <c r="D532" i="7"/>
  <c r="D534" i="7"/>
  <c r="D536" i="7"/>
  <c r="D538" i="7"/>
  <c r="AI544" i="7"/>
  <c r="AK544" i="7"/>
  <c r="AJ544" i="7"/>
  <c r="AG544" i="7"/>
  <c r="AI552" i="7"/>
  <c r="AK552" i="7"/>
  <c r="AJ552" i="7"/>
  <c r="AG552" i="7"/>
  <c r="AI560" i="7"/>
  <c r="AK560" i="7"/>
  <c r="AJ560" i="7"/>
  <c r="AG560" i="7"/>
  <c r="AI568" i="7"/>
  <c r="AK568" i="7"/>
  <c r="AJ568" i="7"/>
  <c r="AG568" i="7"/>
  <c r="AI576" i="7"/>
  <c r="AK576" i="7"/>
  <c r="AJ576" i="7"/>
  <c r="AG576" i="7"/>
  <c r="AI578" i="7"/>
  <c r="AH578" i="7"/>
  <c r="AK578" i="7"/>
  <c r="AG578" i="7"/>
  <c r="AI579" i="7"/>
  <c r="AH579" i="7"/>
  <c r="AK579" i="7"/>
  <c r="AJ579" i="7"/>
  <c r="AG579" i="7"/>
  <c r="AI586" i="7"/>
  <c r="AH586" i="7"/>
  <c r="AK586" i="7"/>
  <c r="AG586" i="7"/>
  <c r="AI587" i="7"/>
  <c r="AH587" i="7"/>
  <c r="AK587" i="7"/>
  <c r="AJ587" i="7"/>
  <c r="AG587" i="7"/>
  <c r="AI594" i="7"/>
  <c r="AH594" i="7"/>
  <c r="AK594" i="7"/>
  <c r="AG594" i="7"/>
  <c r="AI595" i="7"/>
  <c r="AH595" i="7"/>
  <c r="AK595" i="7"/>
  <c r="AJ595" i="7"/>
  <c r="AG595" i="7"/>
  <c r="D617" i="7"/>
  <c r="C617" i="7"/>
  <c r="D633" i="7"/>
  <c r="C633" i="7"/>
  <c r="AG539" i="7"/>
  <c r="AG541" i="7"/>
  <c r="AG543" i="7"/>
  <c r="AG545" i="7"/>
  <c r="AG547" i="7"/>
  <c r="AG549" i="7"/>
  <c r="AG551" i="7"/>
  <c r="AG553" i="7"/>
  <c r="AG555" i="7"/>
  <c r="AG557" i="7"/>
  <c r="AG559" i="7"/>
  <c r="AG561" i="7"/>
  <c r="AG563" i="7"/>
  <c r="AG565" i="7"/>
  <c r="AG567" i="7"/>
  <c r="AG569" i="7"/>
  <c r="AG571" i="7"/>
  <c r="AG573" i="7"/>
  <c r="AG575" i="7"/>
  <c r="AG577" i="7"/>
  <c r="AI580" i="7"/>
  <c r="AH580" i="7"/>
  <c r="AG580" i="7"/>
  <c r="AI584" i="7"/>
  <c r="AH584" i="7"/>
  <c r="AG584" i="7"/>
  <c r="AI588" i="7"/>
  <c r="AH588" i="7"/>
  <c r="AG588" i="7"/>
  <c r="AI592" i="7"/>
  <c r="AH592" i="7"/>
  <c r="AG592" i="7"/>
  <c r="AI596" i="7"/>
  <c r="AH596" i="7"/>
  <c r="AG596" i="7"/>
  <c r="AK600" i="7"/>
  <c r="AI600" i="7"/>
  <c r="AH600" i="7"/>
  <c r="AG600" i="7"/>
  <c r="D540" i="7"/>
  <c r="AH541" i="7"/>
  <c r="D542" i="7"/>
  <c r="AH543" i="7"/>
  <c r="D544" i="7"/>
  <c r="AH545" i="7"/>
  <c r="D546" i="7"/>
  <c r="AH547" i="7"/>
  <c r="D548" i="7"/>
  <c r="AH549" i="7"/>
  <c r="D550" i="7"/>
  <c r="AH551" i="7"/>
  <c r="D552" i="7"/>
  <c r="AH553" i="7"/>
  <c r="D554" i="7"/>
  <c r="AH555" i="7"/>
  <c r="D556" i="7"/>
  <c r="AH557" i="7"/>
  <c r="D558" i="7"/>
  <c r="AH559" i="7"/>
  <c r="D560" i="7"/>
  <c r="AH561" i="7"/>
  <c r="D562" i="7"/>
  <c r="AH563" i="7"/>
  <c r="D564" i="7"/>
  <c r="AH565" i="7"/>
  <c r="D566" i="7"/>
  <c r="AH567" i="7"/>
  <c r="D568" i="7"/>
  <c r="AH569" i="7"/>
  <c r="D570" i="7"/>
  <c r="AH571" i="7"/>
  <c r="D572" i="7"/>
  <c r="AH573" i="7"/>
  <c r="D574" i="7"/>
  <c r="AH575" i="7"/>
  <c r="D576" i="7"/>
  <c r="AH577" i="7"/>
  <c r="D578" i="7"/>
  <c r="AJ580" i="7"/>
  <c r="AI581" i="7"/>
  <c r="AH581" i="7"/>
  <c r="AG581" i="7"/>
  <c r="D582" i="7"/>
  <c r="AJ584" i="7"/>
  <c r="AI585" i="7"/>
  <c r="AH585" i="7"/>
  <c r="AG585" i="7"/>
  <c r="D586" i="7"/>
  <c r="AJ588" i="7"/>
  <c r="AI589" i="7"/>
  <c r="AH589" i="7"/>
  <c r="AG589" i="7"/>
  <c r="D590" i="7"/>
  <c r="AJ592" i="7"/>
  <c r="AI593" i="7"/>
  <c r="AH593" i="7"/>
  <c r="AG593" i="7"/>
  <c r="D594" i="7"/>
  <c r="AJ596" i="7"/>
  <c r="AI597" i="7"/>
  <c r="AH597" i="7"/>
  <c r="AG597" i="7"/>
  <c r="D598" i="7"/>
  <c r="AJ600" i="7"/>
  <c r="C605" i="7"/>
  <c r="C615" i="7"/>
  <c r="C623" i="7"/>
  <c r="C631" i="7"/>
  <c r="C639" i="7"/>
  <c r="AJ601" i="7"/>
  <c r="AJ602" i="7"/>
  <c r="AJ603" i="7"/>
  <c r="AJ604" i="7"/>
  <c r="AJ605" i="7"/>
  <c r="AJ606" i="7"/>
  <c r="AJ607" i="7"/>
  <c r="AJ608" i="7"/>
  <c r="AJ642" i="7"/>
  <c r="AG601" i="7"/>
  <c r="AG602" i="7"/>
  <c r="AG603" i="7"/>
  <c r="AG604" i="7"/>
  <c r="AG605" i="7"/>
  <c r="AG606" i="7"/>
  <c r="AG607" i="7"/>
  <c r="AG608" i="7"/>
  <c r="AG609" i="7"/>
  <c r="AG610" i="7"/>
  <c r="AG611" i="7"/>
  <c r="AG612" i="7"/>
  <c r="AG613" i="7"/>
  <c r="AG614" i="7"/>
  <c r="AG615" i="7"/>
  <c r="AG616" i="7"/>
  <c r="AG617" i="7"/>
  <c r="AG618" i="7"/>
  <c r="AG619" i="7"/>
  <c r="AG620" i="7"/>
  <c r="AG621" i="7"/>
  <c r="AG622" i="7"/>
  <c r="AG623" i="7"/>
  <c r="AG624" i="7"/>
  <c r="AG625" i="7"/>
  <c r="AG626" i="7"/>
  <c r="AG627" i="7"/>
  <c r="AG628" i="7"/>
  <c r="AG629" i="7"/>
  <c r="AG630" i="7"/>
  <c r="AG631" i="7"/>
  <c r="AG632" i="7"/>
  <c r="AG633" i="7"/>
  <c r="AG634" i="7"/>
  <c r="AG635" i="7"/>
  <c r="AG636" i="7"/>
  <c r="AG637" i="7"/>
  <c r="AG638" i="7"/>
  <c r="AG639" i="7"/>
  <c r="AG640" i="7"/>
  <c r="AG641" i="7"/>
  <c r="AG642" i="7"/>
  <c r="AQ638" i="9"/>
  <c r="AQ630" i="9"/>
  <c r="AQ635" i="9"/>
  <c r="BA635" i="9" s="1"/>
  <c r="AQ627" i="9"/>
  <c r="BA627" i="9" s="1"/>
  <c r="AQ624" i="9"/>
  <c r="AQ619" i="9"/>
  <c r="AQ611" i="9"/>
  <c r="BA611" i="9"/>
  <c r="AQ608" i="9"/>
  <c r="AR608" i="9" s="1"/>
  <c r="AQ600" i="9"/>
  <c r="AQ592" i="9"/>
  <c r="AQ583" i="9"/>
  <c r="AQ580" i="9"/>
  <c r="AQ609" i="9"/>
  <c r="AU583" i="9"/>
  <c r="AQ568" i="9"/>
  <c r="AQ601" i="9"/>
  <c r="AQ593" i="9"/>
  <c r="AQ563" i="9"/>
  <c r="AQ560" i="9"/>
  <c r="AQ543" i="9"/>
  <c r="AQ582" i="9"/>
  <c r="AQ574" i="9"/>
  <c r="AX574" i="9" s="1"/>
  <c r="BA563" i="9"/>
  <c r="AX611" i="9"/>
  <c r="AQ577" i="9"/>
  <c r="AQ540" i="9"/>
  <c r="BA540" i="9" s="1"/>
  <c r="AQ532" i="9"/>
  <c r="AQ524" i="9"/>
  <c r="AQ516" i="9"/>
  <c r="AQ508" i="9"/>
  <c r="AX524" i="9"/>
  <c r="AQ513" i="9"/>
  <c r="BA513" i="9" s="1"/>
  <c r="AX508" i="9"/>
  <c r="AQ500" i="9"/>
  <c r="BA592" i="9"/>
  <c r="AQ554" i="9"/>
  <c r="AU554" i="9" s="1"/>
  <c r="AQ533" i="9"/>
  <c r="AQ567" i="9"/>
  <c r="AX567" i="9" s="1"/>
  <c r="AQ549" i="9"/>
  <c r="BA549" i="9" s="1"/>
  <c r="BA532" i="9"/>
  <c r="BA524" i="9"/>
  <c r="AQ519" i="9"/>
  <c r="BA508" i="9"/>
  <c r="AQ503" i="9"/>
  <c r="BA500" i="9"/>
  <c r="AQ495" i="9"/>
  <c r="AQ487" i="9"/>
  <c r="AU533" i="9"/>
  <c r="AQ477" i="9"/>
  <c r="AQ640" i="9"/>
  <c r="AQ632" i="9"/>
  <c r="AX640" i="9"/>
  <c r="AX630" i="9"/>
  <c r="AQ637" i="9"/>
  <c r="AQ629" i="9"/>
  <c r="AR638" i="9"/>
  <c r="AQ621" i="9"/>
  <c r="AQ613" i="9"/>
  <c r="AU613" i="9" s="1"/>
  <c r="AX629" i="9"/>
  <c r="AQ618" i="9"/>
  <c r="AQ610" i="9"/>
  <c r="AQ602" i="9"/>
  <c r="AQ594" i="9"/>
  <c r="AQ586" i="9"/>
  <c r="AR609" i="9"/>
  <c r="AX600" i="9"/>
  <c r="AX592" i="9"/>
  <c r="AR577" i="9"/>
  <c r="AU609" i="9"/>
  <c r="BA602" i="9"/>
  <c r="BA594" i="9"/>
  <c r="BA586" i="9"/>
  <c r="AU582" i="9"/>
  <c r="BA608" i="9"/>
  <c r="AQ581" i="9"/>
  <c r="AU581" i="9" s="1"/>
  <c r="AQ578" i="9"/>
  <c r="AQ573" i="9"/>
  <c r="AQ570" i="9"/>
  <c r="BA567" i="9"/>
  <c r="AU624" i="9"/>
  <c r="AQ579" i="9"/>
  <c r="AQ576" i="9"/>
  <c r="BA576" i="9" s="1"/>
  <c r="AQ571" i="9"/>
  <c r="AX583" i="9"/>
  <c r="AQ572" i="9"/>
  <c r="BA572" i="9" s="1"/>
  <c r="AU549" i="9"/>
  <c r="AQ545" i="9"/>
  <c r="AQ537" i="9"/>
  <c r="BA579" i="9"/>
  <c r="AU563" i="9"/>
  <c r="AQ553" i="9"/>
  <c r="AQ550" i="9"/>
  <c r="AX545" i="9"/>
  <c r="BA600" i="9"/>
  <c r="AQ551" i="9"/>
  <c r="AQ548" i="9"/>
  <c r="AQ542" i="9"/>
  <c r="AQ534" i="9"/>
  <c r="AU534" i="9" s="1"/>
  <c r="AQ526" i="9"/>
  <c r="AU526" i="9" s="1"/>
  <c r="AQ518" i="9"/>
  <c r="AQ510" i="9"/>
  <c r="AU510" i="9" s="1"/>
  <c r="AX601" i="9"/>
  <c r="AQ517" i="9"/>
  <c r="AU517" i="9" s="1"/>
  <c r="AQ502" i="9"/>
  <c r="AU502" i="9" s="1"/>
  <c r="AQ494" i="9"/>
  <c r="AU494" i="9" s="1"/>
  <c r="AQ585" i="9"/>
  <c r="AX585" i="9" s="1"/>
  <c r="BA551" i="9"/>
  <c r="AQ562" i="9"/>
  <c r="AU562" i="9" s="1"/>
  <c r="AR543" i="9"/>
  <c r="AQ523" i="9"/>
  <c r="AX518" i="9"/>
  <c r="AQ505" i="9"/>
  <c r="BA502" i="9"/>
  <c r="AQ497" i="9"/>
  <c r="BA494" i="9"/>
  <c r="AQ489" i="9"/>
  <c r="AU489" i="9" s="1"/>
  <c r="AX532" i="9"/>
  <c r="AQ479" i="9"/>
  <c r="AU479" i="9" s="1"/>
  <c r="AQ471" i="9"/>
  <c r="AQ463" i="9"/>
  <c r="AQ455" i="9"/>
  <c r="AQ447" i="9"/>
  <c r="AQ439" i="9"/>
  <c r="AX517" i="9"/>
  <c r="AQ486" i="9"/>
  <c r="AX477" i="9"/>
  <c r="AX471" i="9"/>
  <c r="AX463" i="9"/>
  <c r="AX455" i="9"/>
  <c r="AX439" i="9"/>
  <c r="AQ529" i="9"/>
  <c r="AQ478" i="9"/>
  <c r="AQ470" i="9"/>
  <c r="AQ462" i="9"/>
  <c r="AQ642" i="9"/>
  <c r="AQ634" i="9"/>
  <c r="AQ626" i="9"/>
  <c r="AR635" i="9"/>
  <c r="AQ639" i="9"/>
  <c r="AQ631" i="9"/>
  <c r="AX635" i="9"/>
  <c r="AQ623" i="9"/>
  <c r="AQ615" i="9"/>
  <c r="AR642" i="9"/>
  <c r="BA623" i="9"/>
  <c r="BA615" i="9"/>
  <c r="AR610" i="9"/>
  <c r="AQ620" i="9"/>
  <c r="AQ614" i="9"/>
  <c r="BA609" i="9"/>
  <c r="AQ604" i="9"/>
  <c r="BA601" i="9"/>
  <c r="AQ596" i="9"/>
  <c r="BA593" i="9"/>
  <c r="AQ588" i="9"/>
  <c r="AQ622" i="9"/>
  <c r="AX622" i="9" s="1"/>
  <c r="AU614" i="9"/>
  <c r="AX608" i="9"/>
  <c r="AX604" i="9"/>
  <c r="AX582" i="9"/>
  <c r="AX576" i="9"/>
  <c r="AX572" i="9"/>
  <c r="AU601" i="9"/>
  <c r="AU593" i="9"/>
  <c r="BA585" i="9"/>
  <c r="AX581" i="9"/>
  <c r="BA577" i="9"/>
  <c r="AX619" i="9"/>
  <c r="AQ607" i="9"/>
  <c r="AU580" i="9"/>
  <c r="AR576" i="9"/>
  <c r="AU572" i="9"/>
  <c r="AQ584" i="9"/>
  <c r="AU578" i="9"/>
  <c r="AR574" i="9"/>
  <c r="AU570" i="9"/>
  <c r="AX562" i="9"/>
  <c r="AX554" i="9"/>
  <c r="AQ595" i="9"/>
  <c r="AU576" i="9"/>
  <c r="BA571" i="9"/>
  <c r="AQ547" i="9"/>
  <c r="AQ539" i="9"/>
  <c r="AQ575" i="9"/>
  <c r="BA568" i="9"/>
  <c r="AQ561" i="9"/>
  <c r="AQ558" i="9"/>
  <c r="BA547" i="9"/>
  <c r="AR540" i="9"/>
  <c r="AX533" i="9"/>
  <c r="AQ616" i="9"/>
  <c r="AX573" i="9"/>
  <c r="AQ559" i="9"/>
  <c r="AX559" i="9" s="1"/>
  <c r="AQ556" i="9"/>
  <c r="AU550" i="9"/>
  <c r="AQ544" i="9"/>
  <c r="AQ536" i="9"/>
  <c r="BA533" i="9"/>
  <c r="AQ528" i="9"/>
  <c r="AQ520" i="9"/>
  <c r="AU520" i="9" s="1"/>
  <c r="BA517" i="9"/>
  <c r="AQ512" i="9"/>
  <c r="AQ565" i="9"/>
  <c r="AX544" i="9"/>
  <c r="AX534" i="9"/>
  <c r="AX526" i="9"/>
  <c r="AQ521" i="9"/>
  <c r="BA521" i="9" s="1"/>
  <c r="AX516" i="9"/>
  <c r="BA510" i="9"/>
  <c r="AQ504" i="9"/>
  <c r="AU504" i="9" s="1"/>
  <c r="AQ496" i="9"/>
  <c r="AU496" i="9" s="1"/>
  <c r="AR545" i="9"/>
  <c r="AU529" i="9"/>
  <c r="AU521" i="9"/>
  <c r="AU513" i="9"/>
  <c r="AX504" i="9"/>
  <c r="BA559" i="9"/>
  <c r="AX540" i="9"/>
  <c r="BA516" i="9"/>
  <c r="AQ511" i="9"/>
  <c r="AQ507" i="9"/>
  <c r="BA504" i="9"/>
  <c r="AQ499" i="9"/>
  <c r="BA496" i="9"/>
  <c r="AQ491" i="9"/>
  <c r="AQ481" i="9"/>
  <c r="BA478" i="9"/>
  <c r="AQ473" i="9"/>
  <c r="AU473" i="9" s="1"/>
  <c r="BA470" i="9"/>
  <c r="AQ465" i="9"/>
  <c r="AU465" i="9" s="1"/>
  <c r="BA462" i="9"/>
  <c r="AQ457" i="9"/>
  <c r="AU457" i="9" s="1"/>
  <c r="AQ449" i="9"/>
  <c r="AQ441" i="9"/>
  <c r="AU441" i="9" s="1"/>
  <c r="AQ433" i="9"/>
  <c r="AU433" i="9" s="1"/>
  <c r="BA526" i="9"/>
  <c r="AU511" i="9"/>
  <c r="AQ490" i="9"/>
  <c r="AU638" i="9"/>
  <c r="AQ636" i="9"/>
  <c r="AU630" i="9"/>
  <c r="AQ628" i="9"/>
  <c r="AX642" i="9"/>
  <c r="AX638" i="9"/>
  <c r="AX634" i="9"/>
  <c r="AX626" i="9"/>
  <c r="AQ641" i="9"/>
  <c r="BA638" i="9"/>
  <c r="AU635" i="9"/>
  <c r="AQ633" i="9"/>
  <c r="BA630" i="9"/>
  <c r="AU627" i="9"/>
  <c r="AQ625" i="9"/>
  <c r="AX627" i="9"/>
  <c r="AX618" i="9"/>
  <c r="AX633" i="9"/>
  <c r="BA622" i="9"/>
  <c r="AU619" i="9"/>
  <c r="AQ617" i="9"/>
  <c r="BA614" i="9"/>
  <c r="AU611" i="9"/>
  <c r="AX639" i="9"/>
  <c r="AU622" i="9"/>
  <c r="AX614" i="9"/>
  <c r="AX609" i="9"/>
  <c r="AX637" i="9"/>
  <c r="BA617" i="9"/>
  <c r="AX613" i="9"/>
  <c r="AU608" i="9"/>
  <c r="AQ606" i="9"/>
  <c r="AU600" i="9"/>
  <c r="AQ598" i="9"/>
  <c r="BA595" i="9"/>
  <c r="AU592" i="9"/>
  <c r="AQ590" i="9"/>
  <c r="BA619" i="9"/>
  <c r="AR607" i="9"/>
  <c r="AX596" i="9"/>
  <c r="AX588" i="9"/>
  <c r="AX580" i="9"/>
  <c r="AR575" i="9"/>
  <c r="AR571" i="9"/>
  <c r="AQ605" i="9"/>
  <c r="AQ597" i="9"/>
  <c r="AQ589" i="9"/>
  <c r="AU585" i="9"/>
  <c r="BA580" i="9"/>
  <c r="AU577" i="9"/>
  <c r="AQ612" i="9"/>
  <c r="BA606" i="9"/>
  <c r="AQ599" i="9"/>
  <c r="AQ591" i="9"/>
  <c r="BA583" i="9"/>
  <c r="AX579" i="9"/>
  <c r="BA575" i="9"/>
  <c r="AX571" i="9"/>
  <c r="AU568" i="9"/>
  <c r="AQ566" i="9"/>
  <c r="AR604" i="9"/>
  <c r="AU597" i="9"/>
  <c r="AU589" i="9"/>
  <c r="BA581" i="9"/>
  <c r="AX577" i="9"/>
  <c r="BA573" i="9"/>
  <c r="AX568" i="9"/>
  <c r="AX560" i="9"/>
  <c r="AX593" i="9"/>
  <c r="AU574" i="9"/>
  <c r="AQ569" i="9"/>
  <c r="AU565" i="9"/>
  <c r="BA560" i="9"/>
  <c r="AQ555" i="9"/>
  <c r="AQ552" i="9"/>
  <c r="AU543" i="9"/>
  <c r="AQ541" i="9"/>
  <c r="AQ587" i="9"/>
  <c r="BA574" i="9"/>
  <c r="AU567" i="9"/>
  <c r="AU560" i="9"/>
  <c r="BA555" i="9"/>
  <c r="AX551" i="9"/>
  <c r="AU547" i="9"/>
  <c r="AX543" i="9"/>
  <c r="AX539" i="9"/>
  <c r="BA613" i="9"/>
  <c r="AU579" i="9"/>
  <c r="AU571" i="9"/>
  <c r="AQ564" i="9"/>
  <c r="AU558" i="9"/>
  <c r="BA553" i="9"/>
  <c r="AX549" i="9"/>
  <c r="AQ546" i="9"/>
  <c r="BA543" i="9"/>
  <c r="AU540" i="9"/>
  <c r="AQ538" i="9"/>
  <c r="AU532" i="9"/>
  <c r="AQ530" i="9"/>
  <c r="AU524" i="9"/>
  <c r="AQ522" i="9"/>
  <c r="BA519" i="9"/>
  <c r="AU516" i="9"/>
  <c r="AQ514" i="9"/>
  <c r="BA511" i="9"/>
  <c r="AU508" i="9"/>
  <c r="BA562" i="9"/>
  <c r="AR539" i="9"/>
  <c r="AQ531" i="9"/>
  <c r="AQ525" i="9"/>
  <c r="AX520" i="9"/>
  <c r="BA514" i="9"/>
  <c r="AQ509" i="9"/>
  <c r="AQ506" i="9"/>
  <c r="BA503" i="9"/>
  <c r="AU500" i="9"/>
  <c r="AQ498" i="9"/>
  <c r="AU498" i="9" s="1"/>
  <c r="BA495" i="9"/>
  <c r="AQ603" i="9"/>
  <c r="AX563" i="9"/>
  <c r="AX542" i="9"/>
  <c r="AX528" i="9"/>
  <c r="AX519" i="9"/>
  <c r="AR512" i="9"/>
  <c r="AR508" i="9"/>
  <c r="AR572" i="9"/>
  <c r="AU551" i="9"/>
  <c r="AQ535" i="9"/>
  <c r="AQ527" i="9"/>
  <c r="BA520" i="9"/>
  <c r="AQ515" i="9"/>
  <c r="AX510" i="9"/>
  <c r="BA506" i="9"/>
  <c r="AU503" i="9"/>
  <c r="AQ501" i="9"/>
  <c r="BA498" i="9"/>
  <c r="AU495" i="9"/>
  <c r="AQ493" i="9"/>
  <c r="BA490" i="9"/>
  <c r="AU487" i="9"/>
  <c r="AQ485" i="9"/>
  <c r="AU485" i="9" s="1"/>
  <c r="BA534" i="9"/>
  <c r="AR513" i="9"/>
  <c r="AQ483" i="9"/>
  <c r="AU477" i="9"/>
  <c r="AQ475" i="9"/>
  <c r="AQ467" i="9"/>
  <c r="AQ459" i="9"/>
  <c r="AU459" i="9" s="1"/>
  <c r="AQ451" i="9"/>
  <c r="AU451" i="9" s="1"/>
  <c r="AQ443" i="9"/>
  <c r="AU443" i="9" s="1"/>
  <c r="AQ435" i="9"/>
  <c r="AU435" i="9" s="1"/>
  <c r="BA554" i="9"/>
  <c r="AX525" i="9"/>
  <c r="AX509" i="9"/>
  <c r="AX489" i="9"/>
  <c r="AX483" i="9"/>
  <c r="AX479" i="9"/>
  <c r="AX475" i="9"/>
  <c r="AX467" i="9"/>
  <c r="AX459" i="9"/>
  <c r="AX451" i="9"/>
  <c r="AX447" i="9"/>
  <c r="AX443" i="9"/>
  <c r="AX435" i="9"/>
  <c r="BA582" i="9"/>
  <c r="AR509" i="9"/>
  <c r="AU486" i="9"/>
  <c r="AQ482" i="9"/>
  <c r="BA482" i="9" s="1"/>
  <c r="BA479" i="9"/>
  <c r="AQ474" i="9"/>
  <c r="BA471" i="9"/>
  <c r="AQ466" i="9"/>
  <c r="BA474" i="9"/>
  <c r="AU463" i="9"/>
  <c r="AQ453" i="9"/>
  <c r="AU453" i="9" s="1"/>
  <c r="AU548" i="9"/>
  <c r="AX485" i="9"/>
  <c r="AR510" i="9"/>
  <c r="AU482" i="9"/>
  <c r="BA477" i="9"/>
  <c r="AQ472" i="9"/>
  <c r="AU466" i="9"/>
  <c r="AU462" i="9"/>
  <c r="BA459" i="9"/>
  <c r="AQ454" i="9"/>
  <c r="BA454" i="9" s="1"/>
  <c r="BA451" i="9"/>
  <c r="AQ446" i="9"/>
  <c r="BA446" i="9" s="1"/>
  <c r="BA443" i="9"/>
  <c r="AQ438" i="9"/>
  <c r="BA438" i="9" s="1"/>
  <c r="BA435" i="9"/>
  <c r="AQ430" i="9"/>
  <c r="AX498" i="9"/>
  <c r="AX487" i="9"/>
  <c r="AX472" i="9"/>
  <c r="AR443" i="9"/>
  <c r="AQ557" i="9"/>
  <c r="AX478" i="9"/>
  <c r="AR449" i="9"/>
  <c r="AQ424" i="9"/>
  <c r="AQ416" i="9"/>
  <c r="AR416" i="9" s="1"/>
  <c r="AQ408" i="9"/>
  <c r="AQ400" i="9"/>
  <c r="AQ392" i="9"/>
  <c r="AQ384" i="9"/>
  <c r="AR384" i="9" s="1"/>
  <c r="AQ376" i="9"/>
  <c r="AX496" i="9"/>
  <c r="AR479" i="9"/>
  <c r="AX424" i="9"/>
  <c r="AX408" i="9"/>
  <c r="AX400" i="9"/>
  <c r="AX392" i="9"/>
  <c r="AX376" i="9"/>
  <c r="AU515" i="9"/>
  <c r="AQ427" i="9"/>
  <c r="AQ423" i="9"/>
  <c r="AQ419" i="9"/>
  <c r="AQ415" i="9"/>
  <c r="AQ411" i="9"/>
  <c r="AQ407" i="9"/>
  <c r="AQ403" i="9"/>
  <c r="AQ399" i="9"/>
  <c r="AQ395" i="9"/>
  <c r="AQ391" i="9"/>
  <c r="AQ387" i="9"/>
  <c r="AQ383" i="9"/>
  <c r="AQ379" i="9"/>
  <c r="AQ375" i="9"/>
  <c r="AQ344" i="9"/>
  <c r="AQ336" i="9"/>
  <c r="AQ328" i="9"/>
  <c r="AQ320" i="9"/>
  <c r="AQ312" i="9"/>
  <c r="AR477" i="9"/>
  <c r="AQ366" i="9"/>
  <c r="BA366" i="9" s="1"/>
  <c r="AX320" i="9"/>
  <c r="AQ431" i="9"/>
  <c r="AQ313" i="9"/>
  <c r="AQ307" i="9"/>
  <c r="AQ304" i="9"/>
  <c r="AU423" i="9"/>
  <c r="AU415" i="9"/>
  <c r="AU407" i="9"/>
  <c r="AU399" i="9"/>
  <c r="AU391" i="9"/>
  <c r="AU383" i="9"/>
  <c r="AU375" i="9"/>
  <c r="AU366" i="9"/>
  <c r="AQ315" i="9"/>
  <c r="BA307" i="9"/>
  <c r="AQ300" i="9"/>
  <c r="AQ292" i="9"/>
  <c r="AQ284" i="9"/>
  <c r="AQ276" i="9"/>
  <c r="AQ268" i="9"/>
  <c r="AQ260" i="9"/>
  <c r="AQ252" i="9"/>
  <c r="AQ244" i="9"/>
  <c r="AQ236" i="9"/>
  <c r="AQ228" i="9"/>
  <c r="AU471" i="9"/>
  <c r="AQ461" i="9"/>
  <c r="AU439" i="9"/>
  <c r="AU519" i="9"/>
  <c r="AR482" i="9"/>
  <c r="AX473" i="9"/>
  <c r="AX457" i="9"/>
  <c r="AR446" i="9"/>
  <c r="AX433" i="9"/>
  <c r="BA481" i="9"/>
  <c r="AQ476" i="9"/>
  <c r="AU470" i="9"/>
  <c r="BA465" i="9"/>
  <c r="BA461" i="9"/>
  <c r="AQ456" i="9"/>
  <c r="BA453" i="9"/>
  <c r="AQ448" i="9"/>
  <c r="AQ440" i="9"/>
  <c r="AQ432" i="9"/>
  <c r="AX494" i="9"/>
  <c r="AQ484" i="9"/>
  <c r="AX440" i="9"/>
  <c r="AX427" i="9"/>
  <c r="AX419" i="9"/>
  <c r="AX415" i="9"/>
  <c r="AX411" i="9"/>
  <c r="AX403" i="9"/>
  <c r="AX395" i="9"/>
  <c r="AX387" i="9"/>
  <c r="AX383" i="9"/>
  <c r="AX379" i="9"/>
  <c r="AX499" i="9"/>
  <c r="AX470" i="9"/>
  <c r="AX446" i="9"/>
  <c r="AX430" i="9"/>
  <c r="AQ426" i="9"/>
  <c r="AU426" i="9" s="1"/>
  <c r="BA423" i="9"/>
  <c r="AQ418" i="9"/>
  <c r="AU418" i="9" s="1"/>
  <c r="BA415" i="9"/>
  <c r="AQ410" i="9"/>
  <c r="AU410" i="9" s="1"/>
  <c r="BA407" i="9"/>
  <c r="AQ402" i="9"/>
  <c r="AU402" i="9" s="1"/>
  <c r="BA399" i="9"/>
  <c r="AQ394" i="9"/>
  <c r="AU394" i="9" s="1"/>
  <c r="BA391" i="9"/>
  <c r="AQ386" i="9"/>
  <c r="AU386" i="9" s="1"/>
  <c r="BA383" i="9"/>
  <c r="AQ378" i="9"/>
  <c r="AU378" i="9" s="1"/>
  <c r="BA375" i="9"/>
  <c r="AX491" i="9"/>
  <c r="AX476" i="9"/>
  <c r="AR447" i="9"/>
  <c r="AQ429" i="9"/>
  <c r="BA429" i="9" s="1"/>
  <c r="AX416" i="9"/>
  <c r="AX384" i="9"/>
  <c r="AX366" i="9"/>
  <c r="AX497" i="9"/>
  <c r="BA426" i="9"/>
  <c r="BA418" i="9"/>
  <c r="BA410" i="9"/>
  <c r="BA402" i="9"/>
  <c r="BA394" i="9"/>
  <c r="BA386" i="9"/>
  <c r="BA378" i="9"/>
  <c r="AQ346" i="9"/>
  <c r="AU346" i="9" s="1"/>
  <c r="AQ338" i="9"/>
  <c r="AU338" i="9" s="1"/>
  <c r="AQ330" i="9"/>
  <c r="AU330" i="9" s="1"/>
  <c r="AQ322" i="9"/>
  <c r="AU322" i="9" s="1"/>
  <c r="AQ314" i="9"/>
  <c r="AU314" i="9" s="1"/>
  <c r="AQ370" i="9"/>
  <c r="BA370" i="9" s="1"/>
  <c r="AR315" i="9"/>
  <c r="AX501" i="9"/>
  <c r="AQ371" i="9"/>
  <c r="AQ362" i="9"/>
  <c r="AX507" i="9"/>
  <c r="AQ365" i="9"/>
  <c r="BA365" i="9" s="1"/>
  <c r="BA344" i="9"/>
  <c r="BA336" i="9"/>
  <c r="BA328" i="9"/>
  <c r="BA320" i="9"/>
  <c r="AX313" i="9"/>
  <c r="AU307" i="9"/>
  <c r="AQ294" i="9"/>
  <c r="AU294" i="9" s="1"/>
  <c r="AQ286" i="9"/>
  <c r="AQ278" i="9"/>
  <c r="AU278" i="9" s="1"/>
  <c r="AQ270" i="9"/>
  <c r="AU270" i="9" s="1"/>
  <c r="AQ262" i="9"/>
  <c r="AU262" i="9" s="1"/>
  <c r="AQ254" i="9"/>
  <c r="AQ246" i="9"/>
  <c r="AU246" i="9" s="1"/>
  <c r="AQ238" i="9"/>
  <c r="AU238" i="9" s="1"/>
  <c r="AQ230" i="9"/>
  <c r="AU230" i="9" s="1"/>
  <c r="AQ222" i="9"/>
  <c r="AR222" i="9" s="1"/>
  <c r="AQ214" i="9"/>
  <c r="AQ206" i="9"/>
  <c r="AQ198" i="9"/>
  <c r="AX513" i="9"/>
  <c r="AQ372" i="9"/>
  <c r="AU372" i="9" s="1"/>
  <c r="BA314" i="9"/>
  <c r="AX300" i="9"/>
  <c r="AX292" i="9"/>
  <c r="AX276" i="9"/>
  <c r="AX268" i="9"/>
  <c r="AX260" i="9"/>
  <c r="AX244" i="9"/>
  <c r="AX236" i="9"/>
  <c r="AX228" i="9"/>
  <c r="AQ335" i="9"/>
  <c r="BA294" i="9"/>
  <c r="BA286" i="9"/>
  <c r="BA278" i="9"/>
  <c r="AQ469" i="9"/>
  <c r="AU469" i="9" s="1"/>
  <c r="AU447" i="9"/>
  <c r="AQ437" i="9"/>
  <c r="AX503" i="9"/>
  <c r="AX469" i="9"/>
  <c r="AX453" i="9"/>
  <c r="AX429" i="9"/>
  <c r="AQ480" i="9"/>
  <c r="AU474" i="9"/>
  <c r="BA469" i="9"/>
  <c r="AQ464" i="9"/>
  <c r="AQ458" i="9"/>
  <c r="BA455" i="9"/>
  <c r="AQ450" i="9"/>
  <c r="BA447" i="9"/>
  <c r="AQ442" i="9"/>
  <c r="BA439" i="9"/>
  <c r="AQ434" i="9"/>
  <c r="AU434" i="9" s="1"/>
  <c r="BA431" i="9"/>
  <c r="AX547" i="9"/>
  <c r="AQ492" i="9"/>
  <c r="AX480" i="9"/>
  <c r="AX456" i="9"/>
  <c r="BA430" i="9"/>
  <c r="AR418" i="9"/>
  <c r="AR386" i="9"/>
  <c r="AX495" i="9"/>
  <c r="AX462" i="9"/>
  <c r="AX438" i="9"/>
  <c r="AQ428" i="9"/>
  <c r="AX428" i="9" s="1"/>
  <c r="AQ420" i="9"/>
  <c r="AU420" i="9" s="1"/>
  <c r="AQ412" i="9"/>
  <c r="AQ404" i="9"/>
  <c r="AU404" i="9" s="1"/>
  <c r="AQ396" i="9"/>
  <c r="AU396" i="9" s="1"/>
  <c r="AQ388" i="9"/>
  <c r="AU388" i="9" s="1"/>
  <c r="AQ380" i="9"/>
  <c r="AU559" i="9"/>
  <c r="AQ488" i="9"/>
  <c r="AU428" i="9"/>
  <c r="AX420" i="9"/>
  <c r="AR415" i="9"/>
  <c r="AR411" i="9"/>
  <c r="AX404" i="9"/>
  <c r="AX396" i="9"/>
  <c r="AX388" i="9"/>
  <c r="AR383" i="9"/>
  <c r="AR379" i="9"/>
  <c r="AX372" i="9"/>
  <c r="AX482" i="9"/>
  <c r="AQ425" i="9"/>
  <c r="AQ421" i="9"/>
  <c r="AQ417" i="9"/>
  <c r="AQ413" i="9"/>
  <c r="AQ409" i="9"/>
  <c r="AQ405" i="9"/>
  <c r="AQ401" i="9"/>
  <c r="AQ397" i="9"/>
  <c r="AQ393" i="9"/>
  <c r="AQ389" i="9"/>
  <c r="AQ385" i="9"/>
  <c r="AQ381" i="9"/>
  <c r="AQ377" i="9"/>
  <c r="AQ373" i="9"/>
  <c r="AQ369" i="9"/>
  <c r="AX369" i="9" s="1"/>
  <c r="AU365" i="9"/>
  <c r="AQ355" i="9"/>
  <c r="AQ352" i="9"/>
  <c r="AQ348" i="9"/>
  <c r="AQ340" i="9"/>
  <c r="AQ332" i="9"/>
  <c r="AQ324" i="9"/>
  <c r="AQ316" i="9"/>
  <c r="BA313" i="9"/>
  <c r="AQ308" i="9"/>
  <c r="AQ353" i="9"/>
  <c r="AQ350" i="9"/>
  <c r="AX346" i="9"/>
  <c r="AX338" i="9"/>
  <c r="AX330" i="9"/>
  <c r="AX322" i="9"/>
  <c r="AX314" i="9"/>
  <c r="AX474" i="9"/>
  <c r="AQ367" i="9"/>
  <c r="AU353" i="9"/>
  <c r="AR348" i="9"/>
  <c r="AR284" i="9"/>
  <c r="AR252" i="9"/>
  <c r="AU427" i="9"/>
  <c r="AU419" i="9"/>
  <c r="AU411" i="9"/>
  <c r="AU403" i="9"/>
  <c r="AU395" i="9"/>
  <c r="AU387" i="9"/>
  <c r="AU379" i="9"/>
  <c r="AU370" i="9"/>
  <c r="AQ351" i="9"/>
  <c r="AU335" i="9"/>
  <c r="BA312" i="9"/>
  <c r="AQ305" i="9"/>
  <c r="AQ302" i="9"/>
  <c r="AQ296" i="9"/>
  <c r="AU296" i="9" s="1"/>
  <c r="AQ288" i="9"/>
  <c r="AQ280" i="9"/>
  <c r="AU280" i="9" s="1"/>
  <c r="AQ272" i="9"/>
  <c r="AU272" i="9" s="1"/>
  <c r="AQ264" i="9"/>
  <c r="AU264" i="9" s="1"/>
  <c r="AQ256" i="9"/>
  <c r="AQ248" i="9"/>
  <c r="AU248" i="9" s="1"/>
  <c r="AQ240" i="9"/>
  <c r="AU240" i="9" s="1"/>
  <c r="AQ232" i="9"/>
  <c r="AU232" i="9" s="1"/>
  <c r="AQ224" i="9"/>
  <c r="AQ216" i="9"/>
  <c r="AU216" i="9" s="1"/>
  <c r="AQ208" i="9"/>
  <c r="AU208" i="9" s="1"/>
  <c r="AQ200" i="9"/>
  <c r="AU200" i="9" s="1"/>
  <c r="AX493" i="9"/>
  <c r="AU369" i="9"/>
  <c r="AQ349" i="9"/>
  <c r="AQ341" i="9"/>
  <c r="AQ333" i="9"/>
  <c r="AQ325" i="9"/>
  <c r="AR320" i="9"/>
  <c r="AU313" i="9"/>
  <c r="AQ303" i="9"/>
  <c r="BA466" i="9"/>
  <c r="AU455" i="9"/>
  <c r="AQ445" i="9"/>
  <c r="BA434" i="9"/>
  <c r="BA487" i="9"/>
  <c r="AR478" i="9"/>
  <c r="AX465" i="9"/>
  <c r="AR450" i="9"/>
  <c r="AX441" i="9"/>
  <c r="AR541" i="9"/>
  <c r="AX484" i="9"/>
  <c r="AU478" i="9"/>
  <c r="BA473" i="9"/>
  <c r="AQ468" i="9"/>
  <c r="BA463" i="9"/>
  <c r="AQ460" i="9"/>
  <c r="BA457" i="9"/>
  <c r="AU454" i="9"/>
  <c r="AQ452" i="9"/>
  <c r="BA449" i="9"/>
  <c r="AU446" i="9"/>
  <c r="AQ444" i="9"/>
  <c r="BA441" i="9"/>
  <c r="AU438" i="9"/>
  <c r="AQ436" i="9"/>
  <c r="BA433" i="9"/>
  <c r="AU430" i="9"/>
  <c r="AX502" i="9"/>
  <c r="BA489" i="9"/>
  <c r="AR475" i="9"/>
  <c r="AX448" i="9"/>
  <c r="AU429" i="9"/>
  <c r="AX423" i="9"/>
  <c r="AX417" i="9"/>
  <c r="AX413" i="9"/>
  <c r="AX407" i="9"/>
  <c r="AX399" i="9"/>
  <c r="AX391" i="9"/>
  <c r="AX385" i="9"/>
  <c r="AX381" i="9"/>
  <c r="AX375" i="9"/>
  <c r="AX367" i="9"/>
  <c r="AR481" i="9"/>
  <c r="AX454" i="9"/>
  <c r="BA432" i="9"/>
  <c r="BA427" i="9"/>
  <c r="AU424" i="9"/>
  <c r="AQ422" i="9"/>
  <c r="BA419" i="9"/>
  <c r="AU416" i="9"/>
  <c r="AQ414" i="9"/>
  <c r="BA411" i="9"/>
  <c r="AU408" i="9"/>
  <c r="AQ406" i="9"/>
  <c r="BA403" i="9"/>
  <c r="AU400" i="9"/>
  <c r="AQ398" i="9"/>
  <c r="BA395" i="9"/>
  <c r="AU392" i="9"/>
  <c r="AQ390" i="9"/>
  <c r="BA387" i="9"/>
  <c r="AU384" i="9"/>
  <c r="AQ382" i="9"/>
  <c r="BA379" i="9"/>
  <c r="AU376" i="9"/>
  <c r="AQ374" i="9"/>
  <c r="AX500" i="9"/>
  <c r="BA485" i="9"/>
  <c r="AX460" i="9"/>
  <c r="AX436" i="9"/>
  <c r="AX426" i="9"/>
  <c r="AX418" i="9"/>
  <c r="AX414" i="9"/>
  <c r="AX410" i="9"/>
  <c r="AX402" i="9"/>
  <c r="AX394" i="9"/>
  <c r="AX386" i="9"/>
  <c r="AX382" i="9"/>
  <c r="AX378" i="9"/>
  <c r="AX370" i="9"/>
  <c r="AX362" i="9"/>
  <c r="AX350" i="9"/>
  <c r="AX450" i="9"/>
  <c r="BA424" i="9"/>
  <c r="BA420" i="9"/>
  <c r="BA416" i="9"/>
  <c r="BA412" i="9"/>
  <c r="BA408" i="9"/>
  <c r="BA404" i="9"/>
  <c r="BA400" i="9"/>
  <c r="BA396" i="9"/>
  <c r="BA392" i="9"/>
  <c r="BA388" i="9"/>
  <c r="BA384" i="9"/>
  <c r="BA380" i="9"/>
  <c r="BA376" i="9"/>
  <c r="BA372" i="9"/>
  <c r="AU367" i="9"/>
  <c r="AQ363" i="9"/>
  <c r="AQ360" i="9"/>
  <c r="AR350" i="9"/>
  <c r="AU344" i="9"/>
  <c r="AQ342" i="9"/>
  <c r="AU336" i="9"/>
  <c r="AQ334" i="9"/>
  <c r="AU328" i="9"/>
  <c r="AQ326" i="9"/>
  <c r="AU320" i="9"/>
  <c r="AQ318" i="9"/>
  <c r="BA315" i="9"/>
  <c r="AU312" i="9"/>
  <c r="AQ310" i="9"/>
  <c r="AX521" i="9"/>
  <c r="BA428" i="9"/>
  <c r="BA367" i="9"/>
  <c r="AQ361" i="9"/>
  <c r="AQ358" i="9"/>
  <c r="AU352" i="9"/>
  <c r="AR349" i="9"/>
  <c r="AX344" i="9"/>
  <c r="AX336" i="9"/>
  <c r="AX328" i="9"/>
  <c r="AX312" i="9"/>
  <c r="AX304" i="9"/>
  <c r="AX466" i="9"/>
  <c r="AU351" i="9"/>
  <c r="AQ345" i="9"/>
  <c r="AQ337" i="9"/>
  <c r="AQ329" i="9"/>
  <c r="AQ321" i="9"/>
  <c r="AR316" i="9"/>
  <c r="BA304" i="9"/>
  <c r="AU425" i="9"/>
  <c r="AU417" i="9"/>
  <c r="AU409" i="9"/>
  <c r="AU401" i="9"/>
  <c r="AU393" i="9"/>
  <c r="AU385" i="9"/>
  <c r="AU377" i="9"/>
  <c r="BA369" i="9"/>
  <c r="AQ364" i="9"/>
  <c r="AQ347" i="9"/>
  <c r="AQ339" i="9"/>
  <c r="BA339" i="9" s="1"/>
  <c r="AQ331" i="9"/>
  <c r="BA331" i="9" s="1"/>
  <c r="AQ323" i="9"/>
  <c r="BA323" i="9" s="1"/>
  <c r="AR318" i="9"/>
  <c r="AU304" i="9"/>
  <c r="AU300" i="9"/>
  <c r="AQ298" i="9"/>
  <c r="AU292" i="9"/>
  <c r="AQ290" i="9"/>
  <c r="AU284" i="9"/>
  <c r="AQ282" i="9"/>
  <c r="AU276" i="9"/>
  <c r="AQ274" i="9"/>
  <c r="AU274" i="9" s="1"/>
  <c r="AU268" i="9"/>
  <c r="AQ266" i="9"/>
  <c r="AU266" i="9" s="1"/>
  <c r="AU260" i="9"/>
  <c r="AQ258" i="9"/>
  <c r="AU252" i="9"/>
  <c r="AQ250" i="9"/>
  <c r="AU250" i="9" s="1"/>
  <c r="AU244" i="9"/>
  <c r="AQ242" i="9"/>
  <c r="AU242" i="9" s="1"/>
  <c r="AU236" i="9"/>
  <c r="AQ234" i="9"/>
  <c r="AU234" i="9" s="1"/>
  <c r="AU228" i="9"/>
  <c r="AQ226" i="9"/>
  <c r="AQ218" i="9"/>
  <c r="AU218" i="9" s="1"/>
  <c r="AQ210" i="9"/>
  <c r="AU210" i="9" s="1"/>
  <c r="AQ202" i="9"/>
  <c r="AU202" i="9" s="1"/>
  <c r="AQ194" i="9"/>
  <c r="AX442" i="9"/>
  <c r="AQ368" i="9"/>
  <c r="AQ354" i="9"/>
  <c r="AX347" i="9"/>
  <c r="AX339" i="9"/>
  <c r="AX331" i="9"/>
  <c r="AX323" i="9"/>
  <c r="AQ317" i="9"/>
  <c r="AQ309" i="9"/>
  <c r="AU302" i="9"/>
  <c r="AX296" i="9"/>
  <c r="AX280" i="9"/>
  <c r="AU214" i="9"/>
  <c r="AQ204" i="9"/>
  <c r="BA353" i="9"/>
  <c r="BA322" i="9"/>
  <c r="AX298" i="9"/>
  <c r="AX286" i="9"/>
  <c r="AX274" i="9"/>
  <c r="AX264" i="9"/>
  <c r="AX256" i="9"/>
  <c r="AX250" i="9"/>
  <c r="AX240" i="9"/>
  <c r="AX230" i="9"/>
  <c r="AX222" i="9"/>
  <c r="AX216" i="9"/>
  <c r="AX206" i="9"/>
  <c r="AX194" i="9"/>
  <c r="AQ359" i="9"/>
  <c r="AU323" i="9"/>
  <c r="AQ297" i="9"/>
  <c r="BA292" i="9"/>
  <c r="AQ287" i="9"/>
  <c r="AQ281" i="9"/>
  <c r="BA276" i="9"/>
  <c r="BA272" i="9"/>
  <c r="BA268" i="9"/>
  <c r="BA264" i="9"/>
  <c r="BA260" i="9"/>
  <c r="BA256" i="9"/>
  <c r="BA252" i="9"/>
  <c r="BA248" i="9"/>
  <c r="BA244" i="9"/>
  <c r="BA240" i="9"/>
  <c r="BA236" i="9"/>
  <c r="BA232" i="9"/>
  <c r="BA228" i="9"/>
  <c r="BA224" i="9"/>
  <c r="BA216" i="9"/>
  <c r="BA208" i="9"/>
  <c r="BA204" i="9"/>
  <c r="BA200" i="9"/>
  <c r="AQ184" i="9"/>
  <c r="AQ176" i="9"/>
  <c r="AQ168" i="9"/>
  <c r="AQ160" i="9"/>
  <c r="AQ152" i="9"/>
  <c r="AQ144" i="9"/>
  <c r="AQ136" i="9"/>
  <c r="AQ128" i="9"/>
  <c r="AQ120" i="9"/>
  <c r="AQ112" i="9"/>
  <c r="AQ104" i="9"/>
  <c r="AQ96" i="9"/>
  <c r="AQ88" i="9"/>
  <c r="BA340" i="9"/>
  <c r="BA308" i="9"/>
  <c r="AQ190" i="9"/>
  <c r="AQ185" i="9"/>
  <c r="AQ177" i="9"/>
  <c r="AQ169" i="9"/>
  <c r="AQ161" i="9"/>
  <c r="AQ153" i="9"/>
  <c r="AQ145" i="9"/>
  <c r="AQ137" i="9"/>
  <c r="AQ129" i="9"/>
  <c r="AQ343" i="9"/>
  <c r="AR160" i="9"/>
  <c r="AR128" i="9"/>
  <c r="AQ113" i="9"/>
  <c r="AQ97" i="9"/>
  <c r="BA332" i="9"/>
  <c r="AU297" i="9"/>
  <c r="AU281" i="9"/>
  <c r="AX185" i="9"/>
  <c r="AX177" i="9"/>
  <c r="AX169" i="9"/>
  <c r="AX161" i="9"/>
  <c r="AX153" i="9"/>
  <c r="AX145" i="9"/>
  <c r="AX137" i="9"/>
  <c r="AX129" i="9"/>
  <c r="AU113" i="9"/>
  <c r="AU97" i="9"/>
  <c r="AQ79" i="9"/>
  <c r="AQ71" i="9"/>
  <c r="AQ63" i="9"/>
  <c r="AQ55" i="9"/>
  <c r="AQ47" i="9"/>
  <c r="AQ39" i="9"/>
  <c r="AQ31" i="9"/>
  <c r="AQ23" i="9"/>
  <c r="AQ15" i="9"/>
  <c r="AQ7" i="9"/>
  <c r="AQ635" i="4"/>
  <c r="AQ631" i="4"/>
  <c r="AQ627" i="4"/>
  <c r="AQ623" i="4"/>
  <c r="AQ619" i="4"/>
  <c r="AQ615" i="4"/>
  <c r="AQ611" i="4"/>
  <c r="AQ571" i="4"/>
  <c r="AQ567" i="4"/>
  <c r="AQ563" i="4"/>
  <c r="AQ559" i="4"/>
  <c r="AQ555" i="4"/>
  <c r="AQ551" i="4"/>
  <c r="AQ547" i="4"/>
  <c r="AU347" i="9"/>
  <c r="AQ306" i="9"/>
  <c r="AQ119" i="9"/>
  <c r="AQ103" i="9"/>
  <c r="AQ87" i="9"/>
  <c r="AU523" i="9"/>
  <c r="AR322" i="9"/>
  <c r="AU287" i="9"/>
  <c r="AQ637" i="4"/>
  <c r="AQ625" i="4"/>
  <c r="AQ609" i="4"/>
  <c r="AU625" i="4"/>
  <c r="AQ519" i="4"/>
  <c r="AQ515" i="4"/>
  <c r="AU637" i="4"/>
  <c r="AQ634" i="4"/>
  <c r="AQ618" i="4"/>
  <c r="AQ594" i="4"/>
  <c r="AQ578" i="4"/>
  <c r="AQ574" i="4"/>
  <c r="AX574" i="4" s="1"/>
  <c r="AQ570" i="4"/>
  <c r="AQ554" i="4"/>
  <c r="AQ530" i="4"/>
  <c r="AQ520" i="4"/>
  <c r="AQ516" i="4"/>
  <c r="AQ476" i="4"/>
  <c r="AQ472" i="4"/>
  <c r="AQ468" i="4"/>
  <c r="AQ464" i="4"/>
  <c r="AQ632" i="4"/>
  <c r="AU632" i="4" s="1"/>
  <c r="AQ628" i="4"/>
  <c r="AX628" i="4" s="1"/>
  <c r="AQ624" i="4"/>
  <c r="AQ620" i="4"/>
  <c r="BA620" i="4" s="1"/>
  <c r="AQ616" i="4"/>
  <c r="AU616" i="4" s="1"/>
  <c r="AQ612" i="4"/>
  <c r="AX612" i="4" s="1"/>
  <c r="AR609" i="4"/>
  <c r="AU594" i="4"/>
  <c r="AU578" i="4"/>
  <c r="AQ572" i="4"/>
  <c r="AQ568" i="4"/>
  <c r="AQ564" i="4"/>
  <c r="AX564" i="4" s="1"/>
  <c r="AQ560" i="4"/>
  <c r="AU222" i="9"/>
  <c r="AQ212" i="9"/>
  <c r="AX434" i="9"/>
  <c r="BA346" i="9"/>
  <c r="AX315" i="9"/>
  <c r="AX294" i="9"/>
  <c r="AX284" i="9"/>
  <c r="AX272" i="9"/>
  <c r="AX262" i="9"/>
  <c r="AX254" i="9"/>
  <c r="AX248" i="9"/>
  <c r="AX238" i="9"/>
  <c r="AX226" i="9"/>
  <c r="AX214" i="9"/>
  <c r="AX202" i="9"/>
  <c r="AQ356" i="9"/>
  <c r="AQ301" i="9"/>
  <c r="BA296" i="9"/>
  <c r="AQ291" i="9"/>
  <c r="AQ285" i="9"/>
  <c r="BA280" i="9"/>
  <c r="AQ275" i="9"/>
  <c r="AQ271" i="9"/>
  <c r="AQ267" i="9"/>
  <c r="AQ263" i="9"/>
  <c r="AQ259" i="9"/>
  <c r="AQ255" i="9"/>
  <c r="AQ251" i="9"/>
  <c r="AQ247" i="9"/>
  <c r="AQ243" i="9"/>
  <c r="AQ239" i="9"/>
  <c r="AQ235" i="9"/>
  <c r="AQ231" i="9"/>
  <c r="AQ227" i="9"/>
  <c r="AQ223" i="9"/>
  <c r="AQ219" i="9"/>
  <c r="AQ215" i="9"/>
  <c r="AQ211" i="9"/>
  <c r="AQ207" i="9"/>
  <c r="AQ203" i="9"/>
  <c r="AQ199" i="9"/>
  <c r="AQ195" i="9"/>
  <c r="AQ186" i="9"/>
  <c r="AU186" i="9" s="1"/>
  <c r="AQ178" i="9"/>
  <c r="AU178" i="9" s="1"/>
  <c r="AQ170" i="9"/>
  <c r="AU170" i="9" s="1"/>
  <c r="AQ162" i="9"/>
  <c r="AU162" i="9" s="1"/>
  <c r="AQ154" i="9"/>
  <c r="AU154" i="9" s="1"/>
  <c r="AQ146" i="9"/>
  <c r="AU146" i="9" s="1"/>
  <c r="AQ138" i="9"/>
  <c r="AU138" i="9" s="1"/>
  <c r="AQ130" i="9"/>
  <c r="AU130" i="9" s="1"/>
  <c r="AQ122" i="9"/>
  <c r="AU122" i="9" s="1"/>
  <c r="BA119" i="9"/>
  <c r="AQ114" i="9"/>
  <c r="AQ106" i="9"/>
  <c r="AU106" i="9" s="1"/>
  <c r="BA103" i="9"/>
  <c r="AQ98" i="9"/>
  <c r="AQ90" i="9"/>
  <c r="AU90" i="9" s="1"/>
  <c r="BA87" i="9"/>
  <c r="AQ82" i="9"/>
  <c r="AU339" i="9"/>
  <c r="AX307" i="9"/>
  <c r="AQ187" i="9"/>
  <c r="AU187" i="9" s="1"/>
  <c r="BA184" i="9"/>
  <c r="AQ179" i="9"/>
  <c r="AU179" i="9" s="1"/>
  <c r="BA176" i="9"/>
  <c r="AQ171" i="9"/>
  <c r="AU171" i="9" s="1"/>
  <c r="BA168" i="9"/>
  <c r="AQ163" i="9"/>
  <c r="AU163" i="9" s="1"/>
  <c r="BA160" i="9"/>
  <c r="AQ155" i="9"/>
  <c r="AU155" i="9" s="1"/>
  <c r="BA152" i="9"/>
  <c r="AQ147" i="9"/>
  <c r="AU147" i="9" s="1"/>
  <c r="BA144" i="9"/>
  <c r="AQ139" i="9"/>
  <c r="AU139" i="9" s="1"/>
  <c r="BA136" i="9"/>
  <c r="AQ131" i="9"/>
  <c r="AU131" i="9" s="1"/>
  <c r="BA128" i="9"/>
  <c r="AQ123" i="9"/>
  <c r="AU123" i="9" s="1"/>
  <c r="AX341" i="9"/>
  <c r="BA190" i="9"/>
  <c r="AR187" i="9"/>
  <c r="AR155" i="9"/>
  <c r="AR123" i="9"/>
  <c r="AQ117" i="9"/>
  <c r="BA117" i="9" s="1"/>
  <c r="AX112" i="9"/>
  <c r="BA106" i="9"/>
  <c r="AQ101" i="9"/>
  <c r="BA101" i="9" s="1"/>
  <c r="AX96" i="9"/>
  <c r="BA90" i="9"/>
  <c r="AQ85" i="9"/>
  <c r="BA85" i="9" s="1"/>
  <c r="AQ327" i="9"/>
  <c r="AX184" i="9"/>
  <c r="AX176" i="9"/>
  <c r="AX168" i="9"/>
  <c r="AX160" i="9"/>
  <c r="AX152" i="9"/>
  <c r="AX144" i="9"/>
  <c r="AX136" i="9"/>
  <c r="AX128" i="9"/>
  <c r="AX119" i="9"/>
  <c r="AX103" i="9"/>
  <c r="AR96" i="9"/>
  <c r="AX87" i="9"/>
  <c r="AQ81" i="9"/>
  <c r="AU81" i="9" s="1"/>
  <c r="AQ73" i="9"/>
  <c r="AQ65" i="9"/>
  <c r="AQ57" i="9"/>
  <c r="AQ49" i="9"/>
  <c r="AQ41" i="9"/>
  <c r="AQ33" i="9"/>
  <c r="AQ25" i="9"/>
  <c r="AQ17" i="9"/>
  <c r="AQ9" i="9"/>
  <c r="BA637" i="4"/>
  <c r="AX634" i="4"/>
  <c r="AX618" i="4"/>
  <c r="AQ607" i="4"/>
  <c r="AX570" i="4"/>
  <c r="AX554" i="4"/>
  <c r="AQ543" i="4"/>
  <c r="BA316" i="9"/>
  <c r="AQ193" i="9"/>
  <c r="BA112" i="9"/>
  <c r="AQ107" i="9"/>
  <c r="BA96" i="9"/>
  <c r="AQ91" i="9"/>
  <c r="AX79" i="9"/>
  <c r="AX71" i="9"/>
  <c r="AX65" i="9"/>
  <c r="AX55" i="9"/>
  <c r="AX47" i="9"/>
  <c r="AX39" i="9"/>
  <c r="AX33" i="9"/>
  <c r="AX23" i="9"/>
  <c r="AX15" i="9"/>
  <c r="AX7" i="9"/>
  <c r="BA368" i="9"/>
  <c r="AU267" i="9"/>
  <c r="AU251" i="9"/>
  <c r="AU235" i="9"/>
  <c r="AU219" i="9"/>
  <c r="AU203" i="9"/>
  <c r="AR97" i="9"/>
  <c r="AQ80" i="9"/>
  <c r="AQ76" i="9"/>
  <c r="BA76" i="9" s="1"/>
  <c r="AQ72" i="9"/>
  <c r="AQ68" i="9"/>
  <c r="BA68" i="9" s="1"/>
  <c r="AQ64" i="9"/>
  <c r="AQ60" i="9"/>
  <c r="AQ56" i="9"/>
  <c r="AQ52" i="9"/>
  <c r="BA52" i="9" s="1"/>
  <c r="AQ48" i="9"/>
  <c r="AQ44" i="9"/>
  <c r="BA44" i="9" s="1"/>
  <c r="AQ40" i="9"/>
  <c r="AQ36" i="9"/>
  <c r="BA36" i="9" s="1"/>
  <c r="AQ32" i="9"/>
  <c r="AQ28" i="9"/>
  <c r="AQ24" i="9"/>
  <c r="AQ20" i="9"/>
  <c r="BA20" i="9" s="1"/>
  <c r="AQ16" i="9"/>
  <c r="AQ12" i="9"/>
  <c r="BA12" i="9" s="1"/>
  <c r="AQ8" i="9"/>
  <c r="AQ4" i="9"/>
  <c r="BA4" i="9" s="1"/>
  <c r="AX113" i="9"/>
  <c r="AX97" i="9"/>
  <c r="AX81" i="9"/>
  <c r="AQ636" i="4"/>
  <c r="AQ629" i="4"/>
  <c r="BA624" i="4"/>
  <c r="AU620" i="4"/>
  <c r="AQ613" i="4"/>
  <c r="AQ597" i="4"/>
  <c r="AX631" i="4"/>
  <c r="AX623" i="4"/>
  <c r="AX615" i="4"/>
  <c r="AU609" i="4"/>
  <c r="AR574" i="4"/>
  <c r="AX567" i="4"/>
  <c r="AX559" i="4"/>
  <c r="AX551" i="4"/>
  <c r="AQ511" i="4"/>
  <c r="AU511" i="4" s="1"/>
  <c r="AU636" i="4"/>
  <c r="AX632" i="4"/>
  <c r="AQ622" i="4"/>
  <c r="AX616" i="4"/>
  <c r="AQ598" i="4"/>
  <c r="AQ582" i="4"/>
  <c r="AX572" i="4"/>
  <c r="AX568" i="4"/>
  <c r="AQ558" i="4"/>
  <c r="AQ534" i="4"/>
  <c r="BA534" i="4" s="1"/>
  <c r="AX519" i="4"/>
  <c r="AX515" i="4"/>
  <c r="AQ512" i="4"/>
  <c r="AU512" i="4" s="1"/>
  <c r="AQ641" i="4"/>
  <c r="BA635" i="4"/>
  <c r="BA631" i="4"/>
  <c r="BA627" i="4"/>
  <c r="BA623" i="4"/>
  <c r="BA619" i="4"/>
  <c r="BA615" i="4"/>
  <c r="BA611" i="4"/>
  <c r="AQ608" i="4"/>
  <c r="BA608" i="4" s="1"/>
  <c r="AX597" i="4"/>
  <c r="AU574" i="4"/>
  <c r="BA571" i="4"/>
  <c r="BA567" i="4"/>
  <c r="BA563" i="4"/>
  <c r="BA559" i="4"/>
  <c r="BA555" i="4"/>
  <c r="BA551" i="4"/>
  <c r="BA547" i="4"/>
  <c r="AQ544" i="4"/>
  <c r="BA568" i="4"/>
  <c r="AQ514" i="4"/>
  <c r="AX514" i="4" s="1"/>
  <c r="AX472" i="4"/>
  <c r="AX464" i="4"/>
  <c r="AQ448" i="4"/>
  <c r="AQ384" i="4"/>
  <c r="AQ320" i="4"/>
  <c r="AQ561" i="4"/>
  <c r="AU561" i="4" s="1"/>
  <c r="AQ510" i="4"/>
  <c r="AQ495" i="4"/>
  <c r="AQ471" i="4"/>
  <c r="AX471" i="4" s="1"/>
  <c r="AQ461" i="4"/>
  <c r="AQ457" i="4"/>
  <c r="AQ453" i="4"/>
  <c r="AQ413" i="4"/>
  <c r="AQ409" i="4"/>
  <c r="AQ405" i="4"/>
  <c r="AQ401" i="4"/>
  <c r="AQ397" i="4"/>
  <c r="AQ393" i="4"/>
  <c r="AQ389" i="4"/>
  <c r="AQ349" i="4"/>
  <c r="AQ345" i="4"/>
  <c r="AQ341" i="4"/>
  <c r="AQ220" i="9"/>
  <c r="AU198" i="9"/>
  <c r="AX365" i="9"/>
  <c r="BA338" i="9"/>
  <c r="BA305" i="9"/>
  <c r="AX290" i="9"/>
  <c r="AX282" i="9"/>
  <c r="AX270" i="9"/>
  <c r="AX258" i="9"/>
  <c r="AX246" i="9"/>
  <c r="AX234" i="9"/>
  <c r="AX220" i="9"/>
  <c r="AX210" i="9"/>
  <c r="AX200" i="9"/>
  <c r="AX333" i="9"/>
  <c r="BA300" i="9"/>
  <c r="AQ295" i="9"/>
  <c r="AQ289" i="9"/>
  <c r="BA284" i="9"/>
  <c r="AQ279" i="9"/>
  <c r="BA274" i="9"/>
  <c r="BA270" i="9"/>
  <c r="BA266" i="9"/>
  <c r="BA262" i="9"/>
  <c r="BA258" i="9"/>
  <c r="BA254" i="9"/>
  <c r="BA250" i="9"/>
  <c r="BA246" i="9"/>
  <c r="BA242" i="9"/>
  <c r="BA238" i="9"/>
  <c r="BA234" i="9"/>
  <c r="BA230" i="9"/>
  <c r="BA226" i="9"/>
  <c r="BA222" i="9"/>
  <c r="BA218" i="9"/>
  <c r="BA214" i="9"/>
  <c r="BA210" i="9"/>
  <c r="BA206" i="9"/>
  <c r="BA202" i="9"/>
  <c r="BA198" i="9"/>
  <c r="BA194" i="9"/>
  <c r="AQ188" i="9"/>
  <c r="BA185" i="9"/>
  <c r="AQ180" i="9"/>
  <c r="BA177" i="9"/>
  <c r="AQ172" i="9"/>
  <c r="BA169" i="9"/>
  <c r="AQ164" i="9"/>
  <c r="BA161" i="9"/>
  <c r="AQ156" i="9"/>
  <c r="BA153" i="9"/>
  <c r="AQ148" i="9"/>
  <c r="BA145" i="9"/>
  <c r="AQ140" i="9"/>
  <c r="BA137" i="9"/>
  <c r="AQ132" i="9"/>
  <c r="BA129" i="9"/>
  <c r="AQ124" i="9"/>
  <c r="AQ116" i="9"/>
  <c r="AU116" i="9" s="1"/>
  <c r="BA113" i="9"/>
  <c r="AQ108" i="9"/>
  <c r="AQ100" i="9"/>
  <c r="AU100" i="9" s="1"/>
  <c r="BA97" i="9"/>
  <c r="AQ92" i="9"/>
  <c r="AQ84" i="9"/>
  <c r="AU84" i="9" s="1"/>
  <c r="BA81" i="9"/>
  <c r="AQ319" i="9"/>
  <c r="AQ189" i="9"/>
  <c r="BA186" i="9"/>
  <c r="AQ181" i="9"/>
  <c r="BA178" i="9"/>
  <c r="AQ173" i="9"/>
  <c r="BA170" i="9"/>
  <c r="AQ165" i="9"/>
  <c r="BA162" i="9"/>
  <c r="AQ157" i="9"/>
  <c r="BA154" i="9"/>
  <c r="AQ149" i="9"/>
  <c r="BA146" i="9"/>
  <c r="AQ141" i="9"/>
  <c r="BA138" i="9"/>
  <c r="AQ133" i="9"/>
  <c r="BA130" i="9"/>
  <c r="AQ125" i="9"/>
  <c r="BA122" i="9"/>
  <c r="AU315" i="9"/>
  <c r="BA189" i="9"/>
  <c r="AR162" i="9"/>
  <c r="AR130" i="9"/>
  <c r="AQ121" i="9"/>
  <c r="AX116" i="9"/>
  <c r="AQ105" i="9"/>
  <c r="AX100" i="9"/>
  <c r="AQ89" i="9"/>
  <c r="AX84" i="9"/>
  <c r="AX76" i="9"/>
  <c r="AX68" i="9"/>
  <c r="AR63" i="9"/>
  <c r="AX52" i="9"/>
  <c r="AX44" i="9"/>
  <c r="AX36" i="9"/>
  <c r="AR31" i="9"/>
  <c r="AX20" i="9"/>
  <c r="AX12" i="9"/>
  <c r="AX4" i="9"/>
  <c r="AX325" i="9"/>
  <c r="AU289" i="9"/>
  <c r="AU193" i="9"/>
  <c r="AX187" i="9"/>
  <c r="AX179" i="9"/>
  <c r="AX171" i="9"/>
  <c r="AX163" i="9"/>
  <c r="AX155" i="9"/>
  <c r="AX147" i="9"/>
  <c r="AX139" i="9"/>
  <c r="AX131" i="9"/>
  <c r="AX123" i="9"/>
  <c r="AU117" i="9"/>
  <c r="AU101" i="9"/>
  <c r="AX91" i="9"/>
  <c r="AU85" i="9"/>
  <c r="BA80" i="9"/>
  <c r="AQ75" i="9"/>
  <c r="AU75" i="9" s="1"/>
  <c r="BA72" i="9"/>
  <c r="AQ67" i="9"/>
  <c r="AU67" i="9" s="1"/>
  <c r="BA64" i="9"/>
  <c r="AQ59" i="9"/>
  <c r="BA56" i="9"/>
  <c r="AQ51" i="9"/>
  <c r="AU51" i="9" s="1"/>
  <c r="BA48" i="9"/>
  <c r="AQ43" i="9"/>
  <c r="AU43" i="9" s="1"/>
  <c r="BA40" i="9"/>
  <c r="AQ35" i="9"/>
  <c r="AU35" i="9" s="1"/>
  <c r="BA32" i="9"/>
  <c r="AQ27" i="9"/>
  <c r="BA24" i="9"/>
  <c r="AQ19" i="9"/>
  <c r="AU19" i="9" s="1"/>
  <c r="BA16" i="9"/>
  <c r="AQ11" i="9"/>
  <c r="AU11" i="9" s="1"/>
  <c r="BA8" i="9"/>
  <c r="AQ3" i="9"/>
  <c r="AU3" i="9" s="1"/>
  <c r="AR636" i="4"/>
  <c r="BA629" i="4"/>
  <c r="BA625" i="4"/>
  <c r="BA613" i="4"/>
  <c r="BA609" i="4"/>
  <c r="AQ603" i="4"/>
  <c r="AQ599" i="4"/>
  <c r="AU599" i="4" s="1"/>
  <c r="AQ595" i="4"/>
  <c r="AQ591" i="4"/>
  <c r="AU591" i="4" s="1"/>
  <c r="AQ587" i="4"/>
  <c r="AQ583" i="4"/>
  <c r="AU583" i="4" s="1"/>
  <c r="AQ579" i="4"/>
  <c r="AR572" i="4"/>
  <c r="BA561" i="4"/>
  <c r="AQ539" i="4"/>
  <c r="AQ535" i="4"/>
  <c r="AU535" i="4" s="1"/>
  <c r="AQ531" i="4"/>
  <c r="AQ527" i="4"/>
  <c r="AU527" i="4" s="1"/>
  <c r="AQ523" i="4"/>
  <c r="AQ311" i="9"/>
  <c r="AQ191" i="9"/>
  <c r="BA116" i="9"/>
  <c r="AQ111" i="9"/>
  <c r="AX106" i="9"/>
  <c r="BA100" i="9"/>
  <c r="AQ95" i="9"/>
  <c r="AX90" i="9"/>
  <c r="BA84" i="9"/>
  <c r="AR64" i="9"/>
  <c r="AR60" i="9"/>
  <c r="AR32" i="9"/>
  <c r="AR28" i="9"/>
  <c r="BA356" i="9"/>
  <c r="AU295" i="9"/>
  <c r="AU279" i="9"/>
  <c r="AU263" i="9"/>
  <c r="AU247" i="9"/>
  <c r="AU231" i="9"/>
  <c r="AU215" i="9"/>
  <c r="AU199" i="9"/>
  <c r="AU119" i="9"/>
  <c r="AU103" i="9"/>
  <c r="AU87" i="9"/>
  <c r="AU76" i="9"/>
  <c r="AU68" i="9"/>
  <c r="AU60" i="9"/>
  <c r="AU52" i="9"/>
  <c r="AU44" i="9"/>
  <c r="AU36" i="9"/>
  <c r="AU28" i="9"/>
  <c r="AU20" i="9"/>
  <c r="AU12" i="9"/>
  <c r="AU4" i="9"/>
  <c r="BA79" i="9"/>
  <c r="BA75" i="9"/>
  <c r="BA71" i="9"/>
  <c r="BA67" i="9"/>
  <c r="BA63" i="9"/>
  <c r="BA59" i="9"/>
  <c r="BA55" i="9"/>
  <c r="BA51" i="9"/>
  <c r="BA47" i="9"/>
  <c r="BA43" i="9"/>
  <c r="BA39" i="9"/>
  <c r="BA35" i="9"/>
  <c r="BA31" i="9"/>
  <c r="BA27" i="9"/>
  <c r="BA23" i="9"/>
  <c r="BA19" i="9"/>
  <c r="BA15" i="9"/>
  <c r="BA11" i="9"/>
  <c r="BA7" i="9"/>
  <c r="BA3" i="9"/>
  <c r="AU107" i="9"/>
  <c r="AU91" i="9"/>
  <c r="AQ633" i="4"/>
  <c r="BA628" i="4"/>
  <c r="AU624" i="4"/>
  <c r="AQ617" i="4"/>
  <c r="BA612" i="4"/>
  <c r="AU608" i="4"/>
  <c r="AQ601" i="4"/>
  <c r="AU629" i="4"/>
  <c r="AU613" i="4"/>
  <c r="AX607" i="4"/>
  <c r="AU601" i="4"/>
  <c r="AR578" i="4"/>
  <c r="AX543" i="4"/>
  <c r="AX510" i="4"/>
  <c r="AQ507" i="4"/>
  <c r="AU507" i="4" s="1"/>
  <c r="AQ503" i="4"/>
  <c r="AU503" i="4" s="1"/>
  <c r="AQ499" i="4"/>
  <c r="AR635" i="4"/>
  <c r="AQ626" i="4"/>
  <c r="AX620" i="4"/>
  <c r="AQ610" i="4"/>
  <c r="AQ606" i="4"/>
  <c r="AQ602" i="4"/>
  <c r="AQ586" i="4"/>
  <c r="AR571" i="4"/>
  <c r="AQ562" i="4"/>
  <c r="AQ546" i="4"/>
  <c r="AQ542" i="4"/>
  <c r="AQ538" i="4"/>
  <c r="BA538" i="4" s="1"/>
  <c r="AQ522" i="4"/>
  <c r="BA522" i="4" s="1"/>
  <c r="BA514" i="4"/>
  <c r="AX511" i="4"/>
  <c r="AQ508" i="4"/>
  <c r="AQ504" i="4"/>
  <c r="AU504" i="4" s="1"/>
  <c r="AQ500" i="4"/>
  <c r="AU500" i="4" s="1"/>
  <c r="AQ496" i="4"/>
  <c r="AU496" i="4" s="1"/>
  <c r="AQ492" i="4"/>
  <c r="AQ488" i="4"/>
  <c r="AU488" i="4" s="1"/>
  <c r="AQ484" i="4"/>
  <c r="AQ640" i="4"/>
  <c r="AU634" i="4"/>
  <c r="AU626" i="4"/>
  <c r="AU622" i="4"/>
  <c r="AU618" i="4"/>
  <c r="AU610" i="4"/>
  <c r="BA607" i="4"/>
  <c r="AQ604" i="4"/>
  <c r="AQ600" i="4"/>
  <c r="AU600" i="4" s="1"/>
  <c r="AQ596" i="4"/>
  <c r="AQ592" i="4"/>
  <c r="AX592" i="4" s="1"/>
  <c r="AQ588" i="4"/>
  <c r="AX588" i="4" s="1"/>
  <c r="AQ584" i="4"/>
  <c r="AQ580" i="4"/>
  <c r="AX580" i="4" s="1"/>
  <c r="AU570" i="4"/>
  <c r="AU562" i="4"/>
  <c r="AU558" i="4"/>
  <c r="AU554" i="4"/>
  <c r="AU546" i="4"/>
  <c r="BA543" i="4"/>
  <c r="AQ540" i="4"/>
  <c r="AQ536" i="4"/>
  <c r="AQ532" i="4"/>
  <c r="AQ528" i="4"/>
  <c r="AX528" i="4" s="1"/>
  <c r="AQ524" i="4"/>
  <c r="AX524" i="4" s="1"/>
  <c r="AQ521" i="4"/>
  <c r="AQ517" i="4"/>
  <c r="AU580" i="4"/>
  <c r="AU564" i="4"/>
  <c r="BA544" i="4"/>
  <c r="AQ525" i="4"/>
  <c r="AQ498" i="4"/>
  <c r="BA498" i="4" s="1"/>
  <c r="AX476" i="4"/>
  <c r="AQ444" i="4"/>
  <c r="AU444" i="4" s="1"/>
  <c r="AQ440" i="4"/>
  <c r="AU440" i="4" s="1"/>
  <c r="AQ436" i="4"/>
  <c r="AU436" i="4" s="1"/>
  <c r="AQ432" i="4"/>
  <c r="AU432" i="4" s="1"/>
  <c r="AQ428" i="4"/>
  <c r="AU428" i="4" s="1"/>
  <c r="AQ424" i="4"/>
  <c r="AU424" i="4" s="1"/>
  <c r="AQ420" i="4"/>
  <c r="AU420" i="4" s="1"/>
  <c r="AR413" i="4"/>
  <c r="AQ380" i="4"/>
  <c r="AU380" i="4" s="1"/>
  <c r="AQ376" i="4"/>
  <c r="AU376" i="4" s="1"/>
  <c r="AQ372" i="4"/>
  <c r="AU372" i="4" s="1"/>
  <c r="AQ368" i="4"/>
  <c r="AU368" i="4" s="1"/>
  <c r="AQ364" i="4"/>
  <c r="AU364" i="4" s="1"/>
  <c r="AQ360" i="4"/>
  <c r="AU360" i="4" s="1"/>
  <c r="AQ356" i="4"/>
  <c r="AU356" i="4" s="1"/>
  <c r="AR349" i="4"/>
  <c r="AQ316" i="4"/>
  <c r="AU316" i="4" s="1"/>
  <c r="AQ312" i="4"/>
  <c r="AU312" i="4" s="1"/>
  <c r="AQ308" i="4"/>
  <c r="AU308" i="4" s="1"/>
  <c r="AQ304" i="4"/>
  <c r="AU304" i="4" s="1"/>
  <c r="AQ300" i="4"/>
  <c r="AU300" i="4" s="1"/>
  <c r="AQ296" i="4"/>
  <c r="AU296" i="4" s="1"/>
  <c r="AQ292" i="4"/>
  <c r="AU292" i="4" s="1"/>
  <c r="AU536" i="4"/>
  <c r="AQ518" i="4"/>
  <c r="BA500" i="4"/>
  <c r="AU206" i="9"/>
  <c r="AQ196" i="9"/>
  <c r="AU358" i="9"/>
  <c r="AX278" i="9"/>
  <c r="AX242" i="9"/>
  <c r="AX208" i="9"/>
  <c r="AQ299" i="9"/>
  <c r="AQ277" i="9"/>
  <c r="AQ261" i="9"/>
  <c r="AQ245" i="9"/>
  <c r="AQ229" i="9"/>
  <c r="AQ213" i="9"/>
  <c r="AQ197" i="9"/>
  <c r="AQ182" i="9"/>
  <c r="BA171" i="9"/>
  <c r="AU160" i="9"/>
  <c r="AQ150" i="9"/>
  <c r="BA139" i="9"/>
  <c r="AU128" i="9"/>
  <c r="AQ118" i="9"/>
  <c r="BA107" i="9"/>
  <c r="AU96" i="9"/>
  <c r="AQ86" i="9"/>
  <c r="BA191" i="9"/>
  <c r="BA180" i="9"/>
  <c r="AU169" i="9"/>
  <c r="AQ159" i="9"/>
  <c r="BA148" i="9"/>
  <c r="AU137" i="9"/>
  <c r="AQ127" i="9"/>
  <c r="AR189" i="9"/>
  <c r="AR125" i="9"/>
  <c r="AX104" i="9"/>
  <c r="BA82" i="9"/>
  <c r="AQ357" i="9"/>
  <c r="AU191" i="9"/>
  <c r="AU79" i="9"/>
  <c r="AQ69" i="9"/>
  <c r="AU47" i="9"/>
  <c r="AQ37" i="9"/>
  <c r="AU15" i="9"/>
  <c r="AQ5" i="9"/>
  <c r="AU631" i="4"/>
  <c r="AU615" i="4"/>
  <c r="AX602" i="4"/>
  <c r="AX586" i="4"/>
  <c r="AU571" i="4"/>
  <c r="AU555" i="4"/>
  <c r="AQ115" i="9"/>
  <c r="AU115" i="9" s="1"/>
  <c r="AX67" i="9"/>
  <c r="AX43" i="9"/>
  <c r="AX19" i="9"/>
  <c r="AU291" i="9"/>
  <c r="AU227" i="9"/>
  <c r="AX101" i="9"/>
  <c r="AQ78" i="9"/>
  <c r="AQ62" i="9"/>
  <c r="AQ46" i="9"/>
  <c r="AQ30" i="9"/>
  <c r="AQ14" i="9"/>
  <c r="AX105" i="9"/>
  <c r="AX637" i="4"/>
  <c r="BA616" i="4"/>
  <c r="AU596" i="4"/>
  <c r="AX611" i="4"/>
  <c r="AX583" i="4"/>
  <c r="AX555" i="4"/>
  <c r="AX527" i="4"/>
  <c r="BA618" i="4"/>
  <c r="AX600" i="4"/>
  <c r="BA578" i="4"/>
  <c r="AX560" i="4"/>
  <c r="AX540" i="4"/>
  <c r="AU520" i="4"/>
  <c r="AX507" i="4"/>
  <c r="AU476" i="4"/>
  <c r="AX625" i="4"/>
  <c r="AX609" i="4"/>
  <c r="BA595" i="4"/>
  <c r="BA579" i="4"/>
  <c r="BA539" i="4"/>
  <c r="BA531" i="4"/>
  <c r="BA523" i="4"/>
  <c r="AX516" i="4"/>
  <c r="AQ557" i="4"/>
  <c r="BA520" i="4"/>
  <c r="BA504" i="4"/>
  <c r="AX488" i="4"/>
  <c r="AQ416" i="4"/>
  <c r="AQ288" i="4"/>
  <c r="AU288" i="4" s="1"/>
  <c r="AQ593" i="4"/>
  <c r="AQ491" i="4"/>
  <c r="AX491" i="4" s="1"/>
  <c r="AQ483" i="4"/>
  <c r="BA483" i="4" s="1"/>
  <c r="BA471" i="4"/>
  <c r="AU453" i="4"/>
  <c r="AQ449" i="4"/>
  <c r="AU449" i="4" s="1"/>
  <c r="AQ445" i="4"/>
  <c r="AX440" i="4"/>
  <c r="AQ429" i="4"/>
  <c r="AX424" i="4"/>
  <c r="AU409" i="4"/>
  <c r="AU393" i="4"/>
  <c r="AX384" i="4"/>
  <c r="AX380" i="4"/>
  <c r="AQ369" i="4"/>
  <c r="AX364" i="4"/>
  <c r="AU349" i="4"/>
  <c r="AX320" i="4"/>
  <c r="AQ317" i="4"/>
  <c r="AQ313" i="4"/>
  <c r="AQ309" i="4"/>
  <c r="AQ305" i="4"/>
  <c r="AQ301" i="4"/>
  <c r="AQ297" i="4"/>
  <c r="AQ293" i="4"/>
  <c r="AU588" i="4"/>
  <c r="BA560" i="4"/>
  <c r="AQ533" i="4"/>
  <c r="AU514" i="4"/>
  <c r="BA507" i="4"/>
  <c r="AX500" i="4"/>
  <c r="AU495" i="4"/>
  <c r="AU491" i="4"/>
  <c r="AU483" i="4"/>
  <c r="AQ477" i="4"/>
  <c r="AQ473" i="4"/>
  <c r="AQ469" i="4"/>
  <c r="AQ465" i="4"/>
  <c r="AX465" i="4" s="1"/>
  <c r="AX461" i="4"/>
  <c r="AX457" i="4"/>
  <c r="AX453" i="4"/>
  <c r="AX449" i="4"/>
  <c r="AQ446" i="4"/>
  <c r="AX409" i="4"/>
  <c r="AX405" i="4"/>
  <c r="AX401" i="4"/>
  <c r="AX397" i="4"/>
  <c r="AX393" i="4"/>
  <c r="AX389" i="4"/>
  <c r="AQ382" i="4"/>
  <c r="AR382" i="4" s="1"/>
  <c r="AX345" i="4"/>
  <c r="AX341" i="4"/>
  <c r="AQ577" i="4"/>
  <c r="AQ553" i="4"/>
  <c r="BA532" i="4"/>
  <c r="AR514" i="4"/>
  <c r="BA508" i="4"/>
  <c r="AQ502" i="4"/>
  <c r="AQ494" i="4"/>
  <c r="BA494" i="4" s="1"/>
  <c r="AQ478" i="4"/>
  <c r="BA473" i="4"/>
  <c r="AU469" i="4"/>
  <c r="AQ462" i="4"/>
  <c r="AQ447" i="4"/>
  <c r="AX447" i="4" s="1"/>
  <c r="AR416" i="4"/>
  <c r="BA413" i="4"/>
  <c r="AQ383" i="4"/>
  <c r="AX383" i="4" s="1"/>
  <c r="AQ371" i="4"/>
  <c r="AQ355" i="4"/>
  <c r="AQ347" i="4"/>
  <c r="AX347" i="4" s="1"/>
  <c r="AQ331" i="4"/>
  <c r="BA320" i="4"/>
  <c r="AQ315" i="4"/>
  <c r="AX309" i="4"/>
  <c r="AQ299" i="4"/>
  <c r="AX293" i="4"/>
  <c r="AQ252" i="4"/>
  <c r="AQ248" i="4"/>
  <c r="AQ244" i="4"/>
  <c r="AQ240" i="4"/>
  <c r="AQ236" i="4"/>
  <c r="AQ232" i="4"/>
  <c r="AQ228" i="4"/>
  <c r="AQ188" i="4"/>
  <c r="AQ184" i="4"/>
  <c r="AQ180" i="4"/>
  <c r="AQ176" i="4"/>
  <c r="AQ172" i="4"/>
  <c r="AQ168" i="4"/>
  <c r="AQ164" i="4"/>
  <c r="AQ124" i="4"/>
  <c r="AQ120" i="4"/>
  <c r="AQ116" i="4"/>
  <c r="AQ112" i="4"/>
  <c r="AQ108" i="4"/>
  <c r="AQ104" i="4"/>
  <c r="AQ100" i="4"/>
  <c r="BA312" i="4"/>
  <c r="AQ306" i="4"/>
  <c r="BA296" i="4"/>
  <c r="AR288" i="4"/>
  <c r="AQ281" i="4"/>
  <c r="AQ277" i="4"/>
  <c r="AQ273" i="4"/>
  <c r="AQ269" i="4"/>
  <c r="AQ265" i="4"/>
  <c r="AQ261" i="4"/>
  <c r="AQ221" i="4"/>
  <c r="AR221" i="4" s="1"/>
  <c r="AQ217" i="4"/>
  <c r="AQ213" i="4"/>
  <c r="AQ209" i="4"/>
  <c r="AQ205" i="4"/>
  <c r="AQ201" i="4"/>
  <c r="AQ197" i="4"/>
  <c r="AQ157" i="4"/>
  <c r="AR157" i="4" s="1"/>
  <c r="AQ153" i="4"/>
  <c r="AQ149" i="4"/>
  <c r="AQ145" i="4"/>
  <c r="AQ141" i="4"/>
  <c r="AQ137" i="4"/>
  <c r="AQ133" i="4"/>
  <c r="AU315" i="4"/>
  <c r="AU306" i="4"/>
  <c r="AU299" i="4"/>
  <c r="AQ250" i="4"/>
  <c r="AQ246" i="4"/>
  <c r="AQ242" i="4"/>
  <c r="AQ238" i="4"/>
  <c r="AQ234" i="4"/>
  <c r="AQ230" i="4"/>
  <c r="AQ226" i="4"/>
  <c r="AQ186" i="4"/>
  <c r="AQ182" i="4"/>
  <c r="AQ178" i="4"/>
  <c r="AQ174" i="4"/>
  <c r="AQ170" i="4"/>
  <c r="AQ166" i="4"/>
  <c r="AQ162" i="4"/>
  <c r="AQ122" i="4"/>
  <c r="AQ118" i="4"/>
  <c r="AQ114" i="4"/>
  <c r="AQ110" i="4"/>
  <c r="AQ106" i="4"/>
  <c r="AQ102" i="4"/>
  <c r="AQ98" i="4"/>
  <c r="BA341" i="4"/>
  <c r="BA309" i="4"/>
  <c r="BA293" i="4"/>
  <c r="AQ286" i="4"/>
  <c r="BA286" i="4" s="1"/>
  <c r="BA281" i="4"/>
  <c r="BA277" i="4"/>
  <c r="BA273" i="4"/>
  <c r="BA269" i="4"/>
  <c r="BA265" i="4"/>
  <c r="BA261" i="4"/>
  <c r="AQ251" i="4"/>
  <c r="BA251" i="4" s="1"/>
  <c r="AQ247" i="4"/>
  <c r="BA247" i="4" s="1"/>
  <c r="AQ243" i="4"/>
  <c r="BA243" i="4" s="1"/>
  <c r="AQ239" i="4"/>
  <c r="BA239" i="4" s="1"/>
  <c r="AQ235" i="4"/>
  <c r="BA235" i="4" s="1"/>
  <c r="AQ231" i="4"/>
  <c r="BA231" i="4" s="1"/>
  <c r="AQ227" i="4"/>
  <c r="BA227" i="4" s="1"/>
  <c r="BA217" i="4"/>
  <c r="BA213" i="4"/>
  <c r="BA209" i="4"/>
  <c r="BA205" i="4"/>
  <c r="BA201" i="4"/>
  <c r="BA197" i="4"/>
  <c r="AQ187" i="4"/>
  <c r="BA187" i="4" s="1"/>
  <c r="AQ183" i="4"/>
  <c r="BA183" i="4" s="1"/>
  <c r="BA330" i="9"/>
  <c r="AX266" i="9"/>
  <c r="AX232" i="9"/>
  <c r="AX198" i="9"/>
  <c r="AQ293" i="9"/>
  <c r="AQ273" i="9"/>
  <c r="AQ257" i="9"/>
  <c r="AQ241" i="9"/>
  <c r="AQ225" i="9"/>
  <c r="AQ209" i="9"/>
  <c r="AQ192" i="9"/>
  <c r="BA179" i="9"/>
  <c r="AU168" i="9"/>
  <c r="AQ158" i="9"/>
  <c r="BA147" i="9"/>
  <c r="AU136" i="9"/>
  <c r="AQ126" i="9"/>
  <c r="BA115" i="9"/>
  <c r="AU104" i="9"/>
  <c r="AQ94" i="9"/>
  <c r="BA188" i="9"/>
  <c r="AU177" i="9"/>
  <c r="AQ167" i="9"/>
  <c r="BA156" i="9"/>
  <c r="AU145" i="9"/>
  <c r="AQ135" i="9"/>
  <c r="BA124" i="9"/>
  <c r="AR161" i="9"/>
  <c r="AX120" i="9"/>
  <c r="BA98" i="9"/>
  <c r="BA306" i="9"/>
  <c r="AX186" i="9"/>
  <c r="AX170" i="9"/>
  <c r="AX154" i="9"/>
  <c r="AX138" i="9"/>
  <c r="AX122" i="9"/>
  <c r="AR95" i="9"/>
  <c r="AQ77" i="9"/>
  <c r="AU55" i="9"/>
  <c r="AQ45" i="9"/>
  <c r="AU23" i="9"/>
  <c r="AQ13" i="9"/>
  <c r="AU627" i="4"/>
  <c r="AU611" i="4"/>
  <c r="AX598" i="4"/>
  <c r="AX582" i="4"/>
  <c r="AU567" i="4"/>
  <c r="AU551" i="4"/>
  <c r="AX538" i="4"/>
  <c r="AX522" i="4"/>
  <c r="BA88" i="9"/>
  <c r="AX63" i="9"/>
  <c r="AX35" i="9"/>
  <c r="AX11" i="9"/>
  <c r="AU275" i="9"/>
  <c r="AU211" i="9"/>
  <c r="AX85" i="9"/>
  <c r="AQ74" i="9"/>
  <c r="AX74" i="9" s="1"/>
  <c r="AQ58" i="9"/>
  <c r="AQ42" i="9"/>
  <c r="AQ26" i="9"/>
  <c r="AQ10" i="9"/>
  <c r="AX89" i="9"/>
  <c r="BA632" i="4"/>
  <c r="AU612" i="4"/>
  <c r="AX635" i="4"/>
  <c r="AR606" i="4"/>
  <c r="AU577" i="4"/>
  <c r="AX547" i="4"/>
  <c r="AU519" i="4"/>
  <c r="BA634" i="4"/>
  <c r="AQ614" i="4"/>
  <c r="BA594" i="4"/>
  <c r="BA574" i="4"/>
  <c r="BA554" i="4"/>
  <c r="AX536" i="4"/>
  <c r="AU516" i="4"/>
  <c r="AX503" i="4"/>
  <c r="AU472" i="4"/>
  <c r="AR637" i="4"/>
  <c r="AU606" i="4"/>
  <c r="BA591" i="4"/>
  <c r="AQ576" i="4"/>
  <c r="AX561" i="4"/>
  <c r="AQ552" i="4"/>
  <c r="AU538" i="4"/>
  <c r="AU530" i="4"/>
  <c r="AU522" i="4"/>
  <c r="AQ589" i="4"/>
  <c r="BA552" i="4"/>
  <c r="BA515" i="4"/>
  <c r="AQ460" i="4"/>
  <c r="AU460" i="4" s="1"/>
  <c r="AQ452" i="4"/>
  <c r="AU452" i="4" s="1"/>
  <c r="AR445" i="4"/>
  <c r="AQ408" i="4"/>
  <c r="AU408" i="4" s="1"/>
  <c r="AQ400" i="4"/>
  <c r="AU400" i="4" s="1"/>
  <c r="AQ392" i="4"/>
  <c r="AU392" i="4" s="1"/>
  <c r="AU384" i="4"/>
  <c r="AQ348" i="4"/>
  <c r="AQ340" i="4"/>
  <c r="AU340" i="4" s="1"/>
  <c r="AQ332" i="4"/>
  <c r="AU332" i="4" s="1"/>
  <c r="AQ324" i="4"/>
  <c r="AU324" i="4" s="1"/>
  <c r="AR317" i="4"/>
  <c r="BA588" i="4"/>
  <c r="AU544" i="4"/>
  <c r="BA511" i="4"/>
  <c r="BA495" i="4"/>
  <c r="AR476" i="4"/>
  <c r="AX469" i="4"/>
  <c r="AQ463" i="4"/>
  <c r="AU457" i="4"/>
  <c r="AX452" i="4"/>
  <c r="AX448" i="4"/>
  <c r="AX444" i="4"/>
  <c r="AQ433" i="4"/>
  <c r="AU433" i="4" s="1"/>
  <c r="AX428" i="4"/>
  <c r="AU413" i="4"/>
  <c r="AX408" i="4"/>
  <c r="AU397" i="4"/>
  <c r="AX392" i="4"/>
  <c r="BA383" i="4"/>
  <c r="AQ373" i="4"/>
  <c r="AX368" i="4"/>
  <c r="AQ357" i="4"/>
  <c r="AQ353" i="4"/>
  <c r="AX348" i="4"/>
  <c r="AX316" i="4"/>
  <c r="AX312" i="4"/>
  <c r="AX308" i="4"/>
  <c r="AX304" i="4"/>
  <c r="AX300" i="4"/>
  <c r="AX296" i="4"/>
  <c r="AX292" i="4"/>
  <c r="AQ581" i="4"/>
  <c r="BA528" i="4"/>
  <c r="BA512" i="4"/>
  <c r="AQ506" i="4"/>
  <c r="AU498" i="4"/>
  <c r="AX494" i="4"/>
  <c r="BA476" i="4"/>
  <c r="BA472" i="4"/>
  <c r="BA468" i="4"/>
  <c r="BA464" i="4"/>
  <c r="BA460" i="4"/>
  <c r="BA452" i="4"/>
  <c r="BA448" i="4"/>
  <c r="AX445" i="4"/>
  <c r="AQ442" i="4"/>
  <c r="AU442" i="4" s="1"/>
  <c r="AQ438" i="4"/>
  <c r="AQ434" i="4"/>
  <c r="AU434" i="4" s="1"/>
  <c r="AQ430" i="4"/>
  <c r="AQ426" i="4"/>
  <c r="AU426" i="4" s="1"/>
  <c r="AQ422" i="4"/>
  <c r="AQ418" i="4"/>
  <c r="BA408" i="4"/>
  <c r="BA400" i="4"/>
  <c r="BA392" i="4"/>
  <c r="BA384" i="4"/>
  <c r="AQ378" i="4"/>
  <c r="AQ374" i="4"/>
  <c r="AU374" i="4" s="1"/>
  <c r="AQ370" i="4"/>
  <c r="AQ366" i="4"/>
  <c r="AU366" i="4" s="1"/>
  <c r="AQ362" i="4"/>
  <c r="AQ358" i="4"/>
  <c r="AU358" i="4" s="1"/>
  <c r="AQ354" i="4"/>
  <c r="AR347" i="4"/>
  <c r="BA340" i="4"/>
  <c r="BA332" i="4"/>
  <c r="BA324" i="4"/>
  <c r="AU592" i="4"/>
  <c r="AQ569" i="4"/>
  <c r="AU528" i="4"/>
  <c r="AQ513" i="4"/>
  <c r="AR507" i="4"/>
  <c r="AQ482" i="4"/>
  <c r="BA477" i="4"/>
  <c r="AU473" i="4"/>
  <c r="AQ466" i="4"/>
  <c r="BA466" i="4" s="1"/>
  <c r="BA461" i="4"/>
  <c r="BA457" i="4"/>
  <c r="BA453" i="4"/>
  <c r="BA449" i="4"/>
  <c r="AX446" i="4"/>
  <c r="AQ443" i="4"/>
  <c r="AQ439" i="4"/>
  <c r="AQ435" i="4"/>
  <c r="AQ431" i="4"/>
  <c r="AQ427" i="4"/>
  <c r="AQ423" i="4"/>
  <c r="AQ419" i="4"/>
  <c r="BA409" i="4"/>
  <c r="BA405" i="4"/>
  <c r="BA401" i="4"/>
  <c r="BA397" i="4"/>
  <c r="BA393" i="4"/>
  <c r="BA389" i="4"/>
  <c r="AX382" i="4"/>
  <c r="AQ379" i="4"/>
  <c r="BA353" i="4"/>
  <c r="AQ319" i="4"/>
  <c r="AU286" i="4"/>
  <c r="AX251" i="4"/>
  <c r="AX247" i="4"/>
  <c r="AX243" i="4"/>
  <c r="AX239" i="4"/>
  <c r="AX235" i="4"/>
  <c r="AX231" i="4"/>
  <c r="AX227" i="4"/>
  <c r="AQ224" i="4"/>
  <c r="AX187" i="4"/>
  <c r="AX183" i="4"/>
  <c r="AQ160" i="4"/>
  <c r="AQ96" i="4"/>
  <c r="AU96" i="4" s="1"/>
  <c r="AR348" i="4"/>
  <c r="AR320" i="4"/>
  <c r="AQ311" i="4"/>
  <c r="AX311" i="4" s="1"/>
  <c r="AX305" i="4"/>
  <c r="AQ295" i="4"/>
  <c r="AX295" i="4" s="1"/>
  <c r="AQ257" i="4"/>
  <c r="AR226" i="4"/>
  <c r="AQ193" i="4"/>
  <c r="AR162" i="4"/>
  <c r="AQ129" i="4"/>
  <c r="AQ375" i="4"/>
  <c r="BA375" i="4" s="1"/>
  <c r="AQ359" i="4"/>
  <c r="BA359" i="4" s="1"/>
  <c r="AQ335" i="4"/>
  <c r="AU319" i="4"/>
  <c r="BA313" i="4"/>
  <c r="BA297" i="4"/>
  <c r="AX286" i="4"/>
  <c r="BA252" i="4"/>
  <c r="AQ222" i="4"/>
  <c r="AU222" i="4" s="1"/>
  <c r="BA188" i="4"/>
  <c r="AQ158" i="4"/>
  <c r="AU158" i="4" s="1"/>
  <c r="BA124" i="4"/>
  <c r="AQ94" i="4"/>
  <c r="AU94" i="4" s="1"/>
  <c r="AX366" i="4"/>
  <c r="AR319" i="4"/>
  <c r="AQ314" i="4"/>
  <c r="BA304" i="4"/>
  <c r="AQ298" i="4"/>
  <c r="AQ290" i="4"/>
  <c r="AX250" i="4"/>
  <c r="AX246" i="4"/>
  <c r="AX242" i="4"/>
  <c r="AX238" i="4"/>
  <c r="AX234" i="4"/>
  <c r="AX230" i="4"/>
  <c r="AX226" i="4"/>
  <c r="AQ223" i="4"/>
  <c r="AX186" i="4"/>
  <c r="AX182" i="4"/>
  <c r="AX178" i="4"/>
  <c r="AX174" i="4"/>
  <c r="AX170" i="4"/>
  <c r="AX166" i="4"/>
  <c r="AX162" i="4"/>
  <c r="AQ159" i="4"/>
  <c r="BA159" i="4" s="1"/>
  <c r="AX122" i="4"/>
  <c r="AX118" i="4"/>
  <c r="AX106" i="4"/>
  <c r="AQ99" i="4"/>
  <c r="AX99" i="4" s="1"/>
  <c r="AQ87" i="4"/>
  <c r="AQ79" i="4"/>
  <c r="AQ64" i="4"/>
  <c r="AQ31" i="4"/>
  <c r="AQ23" i="4"/>
  <c r="AQ15" i="4"/>
  <c r="AQ7" i="4"/>
  <c r="AX64" i="4"/>
  <c r="AQ61" i="4"/>
  <c r="AQ57" i="4"/>
  <c r="AQ53" i="4"/>
  <c r="AQ49" i="4"/>
  <c r="AQ45" i="4"/>
  <c r="AQ41" i="4"/>
  <c r="AQ37" i="4"/>
  <c r="AX23" i="4"/>
  <c r="AX15" i="4"/>
  <c r="AX7" i="4"/>
  <c r="AQ105" i="4"/>
  <c r="AR98" i="4"/>
  <c r="AQ93" i="4"/>
  <c r="AQ85" i="4"/>
  <c r="AQ74" i="4"/>
  <c r="AQ70" i="4"/>
  <c r="AQ66" i="4"/>
  <c r="AX301" i="9"/>
  <c r="AR257" i="9"/>
  <c r="AX224" i="9"/>
  <c r="AX190" i="9"/>
  <c r="BA288" i="9"/>
  <c r="AQ269" i="9"/>
  <c r="AQ253" i="9"/>
  <c r="AQ237" i="9"/>
  <c r="AQ221" i="9"/>
  <c r="AQ205" i="9"/>
  <c r="BA187" i="9"/>
  <c r="AU176" i="9"/>
  <c r="AQ166" i="9"/>
  <c r="BA155" i="9"/>
  <c r="AU144" i="9"/>
  <c r="AQ134" i="9"/>
  <c r="BA123" i="9"/>
  <c r="AU112" i="9"/>
  <c r="AQ102" i="9"/>
  <c r="BA91" i="9"/>
  <c r="AX349" i="9"/>
  <c r="AU185" i="9"/>
  <c r="AQ175" i="9"/>
  <c r="BA164" i="9"/>
  <c r="AU153" i="9"/>
  <c r="AQ143" i="9"/>
  <c r="BA132" i="9"/>
  <c r="BA348" i="9"/>
  <c r="AR157" i="9"/>
  <c r="BA114" i="9"/>
  <c r="AQ93" i="9"/>
  <c r="AX42" i="9"/>
  <c r="AU285" i="9"/>
  <c r="AU221" i="9"/>
  <c r="AX182" i="9"/>
  <c r="AX166" i="9"/>
  <c r="AX150" i="9"/>
  <c r="AX134" i="9"/>
  <c r="AX115" i="9"/>
  <c r="AR91" i="9"/>
  <c r="BA74" i="9"/>
  <c r="AU63" i="9"/>
  <c r="AQ53" i="9"/>
  <c r="BA42" i="9"/>
  <c r="AU31" i="9"/>
  <c r="AQ21" i="9"/>
  <c r="BA10" i="9"/>
  <c r="AQ639" i="4"/>
  <c r="AU623" i="4"/>
  <c r="AR608" i="4"/>
  <c r="AX594" i="4"/>
  <c r="AX578" i="4"/>
  <c r="AU563" i="4"/>
  <c r="AU547" i="4"/>
  <c r="AX534" i="4"/>
  <c r="AX309" i="9"/>
  <c r="BA104" i="9"/>
  <c r="AQ83" i="9"/>
  <c r="AX59" i="9"/>
  <c r="AX31" i="9"/>
  <c r="AX3" i="9"/>
  <c r="AU259" i="9"/>
  <c r="AU195" i="9"/>
  <c r="AU74" i="9"/>
  <c r="AU42" i="9"/>
  <c r="AU10" i="9"/>
  <c r="AQ70" i="9"/>
  <c r="AQ54" i="9"/>
  <c r="AQ38" i="9"/>
  <c r="AQ22" i="9"/>
  <c r="AQ6" i="9"/>
  <c r="AQ642" i="4"/>
  <c r="AU628" i="4"/>
  <c r="AQ605" i="4"/>
  <c r="AX627" i="4"/>
  <c r="AX599" i="4"/>
  <c r="AX571" i="4"/>
  <c r="AR542" i="4"/>
  <c r="AU515" i="4"/>
  <c r="AX502" i="4"/>
  <c r="AQ630" i="4"/>
  <c r="AX608" i="4"/>
  <c r="AQ590" i="4"/>
  <c r="BA570" i="4"/>
  <c r="AQ550" i="4"/>
  <c r="BA530" i="4"/>
  <c r="AR513" i="4"/>
  <c r="AX499" i="4"/>
  <c r="AX483" i="4"/>
  <c r="AU468" i="4"/>
  <c r="AX633" i="4"/>
  <c r="AX617" i="4"/>
  <c r="BA603" i="4"/>
  <c r="BA587" i="4"/>
  <c r="AX557" i="4"/>
  <c r="AU542" i="4"/>
  <c r="BA535" i="4"/>
  <c r="BA527" i="4"/>
  <c r="AX520" i="4"/>
  <c r="BA576" i="4"/>
  <c r="AQ541" i="4"/>
  <c r="AR510" i="4"/>
  <c r="AX496" i="4"/>
  <c r="AX468" i="4"/>
  <c r="AR449" i="4"/>
  <c r="AX443" i="4"/>
  <c r="AX435" i="4"/>
  <c r="AX427" i="4"/>
  <c r="AX419" i="4"/>
  <c r="BA382" i="4"/>
  <c r="AX375" i="4"/>
  <c r="AX359" i="4"/>
  <c r="AQ352" i="4"/>
  <c r="AX315" i="4"/>
  <c r="AX299" i="4"/>
  <c r="BA572" i="4"/>
  <c r="AQ529" i="4"/>
  <c r="AQ505" i="4"/>
  <c r="BA505" i="4" s="1"/>
  <c r="AQ487" i="4"/>
  <c r="AQ475" i="4"/>
  <c r="AU461" i="4"/>
  <c r="BA447" i="4"/>
  <c r="AQ437" i="4"/>
  <c r="AU437" i="4" s="1"/>
  <c r="AX432" i="4"/>
  <c r="AQ421" i="4"/>
  <c r="AU421" i="4" s="1"/>
  <c r="AQ417" i="4"/>
  <c r="AU401" i="4"/>
  <c r="AQ377" i="4"/>
  <c r="AX372" i="4"/>
  <c r="AQ361" i="4"/>
  <c r="AX356" i="4"/>
  <c r="BA347" i="4"/>
  <c r="AU341" i="4"/>
  <c r="AQ337" i="4"/>
  <c r="AQ333" i="4"/>
  <c r="AQ329" i="4"/>
  <c r="AQ325" i="4"/>
  <c r="BA315" i="4"/>
  <c r="BA311" i="4"/>
  <c r="BA299" i="4"/>
  <c r="BA295" i="4"/>
  <c r="AU572" i="4"/>
  <c r="AQ549" i="4"/>
  <c r="AU524" i="4"/>
  <c r="AR511" i="4"/>
  <c r="AX505" i="4"/>
  <c r="AQ497" i="4"/>
  <c r="AX497" i="4" s="1"/>
  <c r="AQ493" i="4"/>
  <c r="AQ489" i="4"/>
  <c r="AQ485" i="4"/>
  <c r="AU485" i="4" s="1"/>
  <c r="AR482" i="4"/>
  <c r="AX478" i="4"/>
  <c r="AU475" i="4"/>
  <c r="AU471" i="4"/>
  <c r="AU463" i="4"/>
  <c r="AR447" i="4"/>
  <c r="BA444" i="4"/>
  <c r="AX437" i="4"/>
  <c r="AX433" i="4"/>
  <c r="AX429" i="4"/>
  <c r="AX421" i="4"/>
  <c r="AX417" i="4"/>
  <c r="AQ414" i="4"/>
  <c r="AR383" i="4"/>
  <c r="BA380" i="4"/>
  <c r="AX377" i="4"/>
  <c r="AX373" i="4"/>
  <c r="AX369" i="4"/>
  <c r="AX361" i="4"/>
  <c r="AX357" i="4"/>
  <c r="AX353" i="4"/>
  <c r="AQ350" i="4"/>
  <c r="AQ585" i="4"/>
  <c r="BA564" i="4"/>
  <c r="AQ545" i="4"/>
  <c r="AU518" i="4"/>
  <c r="AX512" i="4"/>
  <c r="AU505" i="4"/>
  <c r="BA497" i="4"/>
  <c r="AU493" i="4"/>
  <c r="AQ486" i="4"/>
  <c r="AU477" i="4"/>
  <c r="AQ470" i="4"/>
  <c r="BA465" i="4"/>
  <c r="AR448" i="4"/>
  <c r="BA445" i="4"/>
  <c r="AX442" i="4"/>
  <c r="AX438" i="4"/>
  <c r="AX434" i="4"/>
  <c r="AX430" i="4"/>
  <c r="AX426" i="4"/>
  <c r="AX422" i="4"/>
  <c r="AX418" i="4"/>
  <c r="AQ415" i="4"/>
  <c r="AR384" i="4"/>
  <c r="AX378" i="4"/>
  <c r="AQ363" i="4"/>
  <c r="AQ351" i="4"/>
  <c r="AQ339" i="4"/>
  <c r="AQ323" i="4"/>
  <c r="BA305" i="4"/>
  <c r="AU290" i="4"/>
  <c r="AQ280" i="4"/>
  <c r="AQ276" i="4"/>
  <c r="AQ272" i="4"/>
  <c r="AQ268" i="4"/>
  <c r="AQ264" i="4"/>
  <c r="AQ260" i="4"/>
  <c r="BA250" i="4"/>
  <c r="BA246" i="4"/>
  <c r="BA242" i="4"/>
  <c r="BA238" i="4"/>
  <c r="BA234" i="4"/>
  <c r="BA230" i="4"/>
  <c r="BA226" i="4"/>
  <c r="AX223" i="4"/>
  <c r="AQ220" i="4"/>
  <c r="AQ216" i="4"/>
  <c r="AQ212" i="4"/>
  <c r="AQ208" i="4"/>
  <c r="AQ204" i="4"/>
  <c r="AQ200" i="4"/>
  <c r="AQ196" i="4"/>
  <c r="BA186" i="4"/>
  <c r="BA182" i="4"/>
  <c r="BA178" i="4"/>
  <c r="BA174" i="4"/>
  <c r="BA170" i="4"/>
  <c r="BA166" i="4"/>
  <c r="BA162" i="4"/>
  <c r="AX159" i="4"/>
  <c r="AQ156" i="4"/>
  <c r="AQ152" i="4"/>
  <c r="AQ148" i="4"/>
  <c r="AQ144" i="4"/>
  <c r="AQ140" i="4"/>
  <c r="AQ136" i="4"/>
  <c r="AQ132" i="4"/>
  <c r="BA122" i="4"/>
  <c r="BA118" i="4"/>
  <c r="BA114" i="4"/>
  <c r="BA110" i="4"/>
  <c r="BA106" i="4"/>
  <c r="BA102" i="4"/>
  <c r="BA98" i="4"/>
  <c r="AQ92" i="4"/>
  <c r="AU92" i="4" s="1"/>
  <c r="AQ88" i="4"/>
  <c r="AQ84" i="4"/>
  <c r="AQ80" i="4"/>
  <c r="AX370" i="4"/>
  <c r="AX354" i="4"/>
  <c r="BA317" i="4"/>
  <c r="AQ287" i="4"/>
  <c r="AQ283" i="4"/>
  <c r="AQ253" i="4"/>
  <c r="AQ249" i="4"/>
  <c r="AQ245" i="4"/>
  <c r="AQ241" i="4"/>
  <c r="AQ237" i="4"/>
  <c r="AQ233" i="4"/>
  <c r="AQ229" i="4"/>
  <c r="AR222" i="4"/>
  <c r="AQ189" i="4"/>
  <c r="AQ185" i="4"/>
  <c r="AQ181" i="4"/>
  <c r="AQ177" i="4"/>
  <c r="AQ173" i="4"/>
  <c r="AQ169" i="4"/>
  <c r="AQ165" i="4"/>
  <c r="AR158" i="4"/>
  <c r="AQ125" i="4"/>
  <c r="AQ121" i="4"/>
  <c r="AQ117" i="4"/>
  <c r="AQ113" i="4"/>
  <c r="AQ109" i="4"/>
  <c r="AU371" i="4"/>
  <c r="AU355" i="4"/>
  <c r="AU331" i="4"/>
  <c r="AQ318" i="4"/>
  <c r="BA308" i="4"/>
  <c r="AQ302" i="4"/>
  <c r="BA292" i="4"/>
  <c r="AQ289" i="4"/>
  <c r="AR289" i="4" s="1"/>
  <c r="AR286" i="4"/>
  <c r="AQ278" i="4"/>
  <c r="AQ274" i="4"/>
  <c r="AQ270" i="4"/>
  <c r="AQ266" i="4"/>
  <c r="AQ262" i="4"/>
  <c r="AQ258" i="4"/>
  <c r="AR251" i="4"/>
  <c r="BA248" i="4"/>
  <c r="BA244" i="4"/>
  <c r="BA240" i="4"/>
  <c r="BA236" i="4"/>
  <c r="BA232" i="4"/>
  <c r="BA228" i="4"/>
  <c r="BA224" i="4"/>
  <c r="AX221" i="4"/>
  <c r="AQ218" i="4"/>
  <c r="AQ214" i="4"/>
  <c r="AQ210" i="4"/>
  <c r="AQ206" i="4"/>
  <c r="AQ202" i="4"/>
  <c r="AQ198" i="4"/>
  <c r="AQ194" i="4"/>
  <c r="AR187" i="4"/>
  <c r="BA184" i="4"/>
  <c r="BA180" i="4"/>
  <c r="BA176" i="4"/>
  <c r="BA172" i="4"/>
  <c r="BA168" i="4"/>
  <c r="BA164" i="4"/>
  <c r="BA160" i="4"/>
  <c r="AX157" i="4"/>
  <c r="AQ154" i="4"/>
  <c r="AQ150" i="4"/>
  <c r="AQ146" i="4"/>
  <c r="AQ142" i="4"/>
  <c r="AQ138" i="4"/>
  <c r="AQ134" i="4"/>
  <c r="AQ130" i="4"/>
  <c r="BA120" i="4"/>
  <c r="BA116" i="4"/>
  <c r="BA112" i="4"/>
  <c r="BA108" i="4"/>
  <c r="BA104" i="4"/>
  <c r="BA100" i="4"/>
  <c r="BA96" i="4"/>
  <c r="AX93" i="4"/>
  <c r="AQ90" i="4"/>
  <c r="AQ86" i="4"/>
  <c r="AQ82" i="4"/>
  <c r="AQ78" i="4"/>
  <c r="AU347" i="4"/>
  <c r="BA333" i="4"/>
  <c r="AX318" i="4"/>
  <c r="AX313" i="4"/>
  <c r="AQ303" i="4"/>
  <c r="AX297" i="4"/>
  <c r="BA289" i="4"/>
  <c r="AQ279" i="4"/>
  <c r="AQ275" i="4"/>
  <c r="AQ271" i="4"/>
  <c r="AQ267" i="4"/>
  <c r="AQ263" i="4"/>
  <c r="AQ259" i="4"/>
  <c r="AR252" i="4"/>
  <c r="BA249" i="4"/>
  <c r="BA245" i="4"/>
  <c r="BA241" i="4"/>
  <c r="BA237" i="4"/>
  <c r="BA233" i="4"/>
  <c r="BA229" i="4"/>
  <c r="AX222" i="4"/>
  <c r="AQ219" i="4"/>
  <c r="AQ215" i="4"/>
  <c r="AQ211" i="4"/>
  <c r="AQ207" i="4"/>
  <c r="AQ203" i="4"/>
  <c r="AQ199" i="4"/>
  <c r="AQ195" i="4"/>
  <c r="AR188" i="4"/>
  <c r="BA185" i="4"/>
  <c r="AX288" i="9"/>
  <c r="AX252" i="9"/>
  <c r="AX218" i="9"/>
  <c r="BA324" i="9"/>
  <c r="AQ283" i="9"/>
  <c r="AQ265" i="9"/>
  <c r="AQ249" i="9"/>
  <c r="AQ233" i="9"/>
  <c r="AQ217" i="9"/>
  <c r="AQ201" i="9"/>
  <c r="AU184" i="9"/>
  <c r="AQ174" i="9"/>
  <c r="BA163" i="9"/>
  <c r="AU152" i="9"/>
  <c r="AQ142" i="9"/>
  <c r="BA131" i="9"/>
  <c r="AU120" i="9"/>
  <c r="AQ110" i="9"/>
  <c r="AU88" i="9"/>
  <c r="AX317" i="9"/>
  <c r="AQ183" i="9"/>
  <c r="BA172" i="9"/>
  <c r="AU161" i="9"/>
  <c r="AQ151" i="9"/>
  <c r="BA140" i="9"/>
  <c r="AU129" i="9"/>
  <c r="BA303" i="9"/>
  <c r="AR129" i="9"/>
  <c r="AQ109" i="9"/>
  <c r="AX88" i="9"/>
  <c r="AX62" i="9"/>
  <c r="AX10" i="9"/>
  <c r="AU269" i="9"/>
  <c r="AU205" i="9"/>
  <c r="AX178" i="9"/>
  <c r="AX162" i="9"/>
  <c r="AX146" i="9"/>
  <c r="AX130" i="9"/>
  <c r="AX107" i="9"/>
  <c r="AX83" i="9"/>
  <c r="AU71" i="9"/>
  <c r="AQ61" i="9"/>
  <c r="AU39" i="9"/>
  <c r="AQ29" i="9"/>
  <c r="AU7" i="9"/>
  <c r="AU635" i="4"/>
  <c r="AU619" i="4"/>
  <c r="BA605" i="4"/>
  <c r="AX590" i="4"/>
  <c r="AQ575" i="4"/>
  <c r="AU559" i="4"/>
  <c r="AR544" i="4"/>
  <c r="AX530" i="4"/>
  <c r="BA120" i="9"/>
  <c r="AQ99" i="9"/>
  <c r="AX75" i="9"/>
  <c r="AX51" i="9"/>
  <c r="AX27" i="9"/>
  <c r="AU331" i="9"/>
  <c r="AU243" i="9"/>
  <c r="AX117" i="9"/>
  <c r="AR94" i="9"/>
  <c r="AQ66" i="9"/>
  <c r="AQ50" i="9"/>
  <c r="AQ34" i="9"/>
  <c r="AQ18" i="9"/>
  <c r="AX121" i="9"/>
  <c r="AQ638" i="4"/>
  <c r="AQ621" i="4"/>
  <c r="BA600" i="4"/>
  <c r="AX619" i="4"/>
  <c r="AX591" i="4"/>
  <c r="AX563" i="4"/>
  <c r="AX535" i="4"/>
  <c r="AR512" i="4"/>
  <c r="AX498" i="4"/>
  <c r="AX624" i="4"/>
  <c r="AX604" i="4"/>
  <c r="AX584" i="4"/>
  <c r="AQ566" i="4"/>
  <c r="AX544" i="4"/>
  <c r="AQ526" i="4"/>
  <c r="BA510" i="4"/>
  <c r="AX495" i="4"/>
  <c r="AQ480" i="4"/>
  <c r="AU464" i="4"/>
  <c r="AX629" i="4"/>
  <c r="AX613" i="4"/>
  <c r="BA599" i="4"/>
  <c r="BA583" i="4"/>
  <c r="AX569" i="4"/>
  <c r="AQ556" i="4"/>
  <c r="AQ548" i="4"/>
  <c r="AX541" i="4"/>
  <c r="AU534" i="4"/>
  <c r="AU526" i="4"/>
  <c r="BA519" i="4"/>
  <c r="AQ573" i="4"/>
  <c r="BA536" i="4"/>
  <c r="AQ509" i="4"/>
  <c r="AU494" i="4"/>
  <c r="AU466" i="4"/>
  <c r="AQ456" i="4"/>
  <c r="AU448" i="4"/>
  <c r="BA442" i="4"/>
  <c r="BA434" i="4"/>
  <c r="BA426" i="4"/>
  <c r="BA418" i="4"/>
  <c r="AQ412" i="4"/>
  <c r="AQ404" i="4"/>
  <c r="AQ396" i="4"/>
  <c r="AQ388" i="4"/>
  <c r="BA374" i="4"/>
  <c r="BA366" i="4"/>
  <c r="BA358" i="4"/>
  <c r="AX351" i="4"/>
  <c r="AQ344" i="4"/>
  <c r="AQ336" i="4"/>
  <c r="AQ328" i="4"/>
  <c r="AU320" i="4"/>
  <c r="BA314" i="4"/>
  <c r="BA306" i="4"/>
  <c r="BA298" i="4"/>
  <c r="BA290" i="4"/>
  <c r="AQ284" i="4"/>
  <c r="AU568" i="4"/>
  <c r="BA524" i="4"/>
  <c r="AX504" i="4"/>
  <c r="BA491" i="4"/>
  <c r="AX485" i="4"/>
  <c r="AQ479" i="4"/>
  <c r="AX473" i="4"/>
  <c r="AQ467" i="4"/>
  <c r="AX460" i="4"/>
  <c r="AU445" i="4"/>
  <c r="AQ441" i="4"/>
  <c r="AX436" i="4"/>
  <c r="AU429" i="4"/>
  <c r="AQ425" i="4"/>
  <c r="AX420" i="4"/>
  <c r="BA415" i="4"/>
  <c r="AU405" i="4"/>
  <c r="AX400" i="4"/>
  <c r="AU389" i="4"/>
  <c r="AQ385" i="4"/>
  <c r="AQ381" i="4"/>
  <c r="AX376" i="4"/>
  <c r="AU369" i="4"/>
  <c r="AQ365" i="4"/>
  <c r="AX360" i="4"/>
  <c r="AR354" i="4"/>
  <c r="AR350" i="4"/>
  <c r="AU345" i="4"/>
  <c r="AX340" i="4"/>
  <c r="AX336" i="4"/>
  <c r="AX332" i="4"/>
  <c r="AX328" i="4"/>
  <c r="AX324" i="4"/>
  <c r="AQ321" i="4"/>
  <c r="AU317" i="4"/>
  <c r="AU313" i="4"/>
  <c r="AU309" i="4"/>
  <c r="AU305" i="4"/>
  <c r="AU301" i="4"/>
  <c r="AU297" i="4"/>
  <c r="AU293" i="4"/>
  <c r="BA592" i="4"/>
  <c r="AQ565" i="4"/>
  <c r="AU540" i="4"/>
  <c r="BA516" i="4"/>
  <c r="AU509" i="4"/>
  <c r="AQ501" i="4"/>
  <c r="BA496" i="4"/>
  <c r="BA492" i="4"/>
  <c r="BA488" i="4"/>
  <c r="BA484" i="4"/>
  <c r="AQ481" i="4"/>
  <c r="AR478" i="4"/>
  <c r="AX470" i="4"/>
  <c r="AX466" i="4"/>
  <c r="AX462" i="4"/>
  <c r="AQ458" i="4"/>
  <c r="AQ454" i="4"/>
  <c r="AQ450" i="4"/>
  <c r="AU446" i="4"/>
  <c r="AR443" i="4"/>
  <c r="BA440" i="4"/>
  <c r="BA436" i="4"/>
  <c r="BA432" i="4"/>
  <c r="BA428" i="4"/>
  <c r="BA424" i="4"/>
  <c r="BA420" i="4"/>
  <c r="BA416" i="4"/>
  <c r="AX413" i="4"/>
  <c r="AQ410" i="4"/>
  <c r="AQ406" i="4"/>
  <c r="AQ402" i="4"/>
  <c r="AQ398" i="4"/>
  <c r="AQ394" i="4"/>
  <c r="AQ390" i="4"/>
  <c r="AQ386" i="4"/>
  <c r="AU382" i="4"/>
  <c r="AR379" i="4"/>
  <c r="BA376" i="4"/>
  <c r="BA372" i="4"/>
  <c r="BA368" i="4"/>
  <c r="BA364" i="4"/>
  <c r="BA360" i="4"/>
  <c r="BA356" i="4"/>
  <c r="BA352" i="4"/>
  <c r="AX349" i="4"/>
  <c r="AQ346" i="4"/>
  <c r="AQ342" i="4"/>
  <c r="AQ338" i="4"/>
  <c r="AQ334" i="4"/>
  <c r="AQ330" i="4"/>
  <c r="AQ326" i="4"/>
  <c r="AQ322" i="4"/>
  <c r="BA580" i="4"/>
  <c r="AU560" i="4"/>
  <c r="AQ537" i="4"/>
  <c r="AX517" i="4"/>
  <c r="AU510" i="4"/>
  <c r="BA503" i="4"/>
  <c r="AU497" i="4"/>
  <c r="AQ490" i="4"/>
  <c r="BA485" i="4"/>
  <c r="AU481" i="4"/>
  <c r="AQ474" i="4"/>
  <c r="BA469" i="4"/>
  <c r="AU465" i="4"/>
  <c r="AQ459" i="4"/>
  <c r="AQ455" i="4"/>
  <c r="AQ451" i="4"/>
  <c r="AU447" i="4"/>
  <c r="AR444" i="4"/>
  <c r="BA441" i="4"/>
  <c r="BA437" i="4"/>
  <c r="BA433" i="4"/>
  <c r="BA429" i="4"/>
  <c r="BA425" i="4"/>
  <c r="BA421" i="4"/>
  <c r="BA417" i="4"/>
  <c r="AX414" i="4"/>
  <c r="AQ411" i="4"/>
  <c r="AQ407" i="4"/>
  <c r="AQ403" i="4"/>
  <c r="AQ399" i="4"/>
  <c r="AQ395" i="4"/>
  <c r="AQ391" i="4"/>
  <c r="AQ387" i="4"/>
  <c r="AU383" i="4"/>
  <c r="AR380" i="4"/>
  <c r="AU375" i="4"/>
  <c r="AU359" i="4"/>
  <c r="BA349" i="4"/>
  <c r="AU335" i="4"/>
  <c r="BA321" i="4"/>
  <c r="BA316" i="4"/>
  <c r="AQ310" i="4"/>
  <c r="BA300" i="4"/>
  <c r="AQ294" i="4"/>
  <c r="AX288" i="4"/>
  <c r="AR283" i="4"/>
  <c r="AX279" i="4"/>
  <c r="AX275" i="4"/>
  <c r="AX271" i="4"/>
  <c r="AX267" i="4"/>
  <c r="AX263" i="4"/>
  <c r="AX259" i="4"/>
  <c r="AQ256" i="4"/>
  <c r="AU252" i="4"/>
  <c r="AU248" i="4"/>
  <c r="AU244" i="4"/>
  <c r="AU240" i="4"/>
  <c r="AU236" i="4"/>
  <c r="AU232" i="4"/>
  <c r="AU228" i="4"/>
  <c r="BA222" i="4"/>
  <c r="AX219" i="4"/>
  <c r="AX215" i="4"/>
  <c r="AX211" i="4"/>
  <c r="AX207" i="4"/>
  <c r="AX203" i="4"/>
  <c r="AX199" i="4"/>
  <c r="AX195" i="4"/>
  <c r="AQ192" i="4"/>
  <c r="AU188" i="4"/>
  <c r="AU184" i="4"/>
  <c r="AU180" i="4"/>
  <c r="AU176" i="4"/>
  <c r="AU172" i="4"/>
  <c r="AU168" i="4"/>
  <c r="AU164" i="4"/>
  <c r="BA158" i="4"/>
  <c r="AQ128" i="4"/>
  <c r="AU124" i="4"/>
  <c r="AU120" i="4"/>
  <c r="AU116" i="4"/>
  <c r="AU112" i="4"/>
  <c r="AU108" i="4"/>
  <c r="AU104" i="4"/>
  <c r="AU100" i="4"/>
  <c r="BA94" i="4"/>
  <c r="AX87" i="4"/>
  <c r="AX79" i="4"/>
  <c r="BA369" i="4"/>
  <c r="AR352" i="4"/>
  <c r="BA345" i="4"/>
  <c r="BA329" i="4"/>
  <c r="AR316" i="4"/>
  <c r="AX306" i="4"/>
  <c r="BA301" i="4"/>
  <c r="AX289" i="4"/>
  <c r="AU281" i="4"/>
  <c r="AU277" i="4"/>
  <c r="AU273" i="4"/>
  <c r="AU269" i="4"/>
  <c r="AU265" i="4"/>
  <c r="AU261" i="4"/>
  <c r="AR258" i="4"/>
  <c r="AX252" i="4"/>
  <c r="AX248" i="4"/>
  <c r="AX244" i="4"/>
  <c r="AX240" i="4"/>
  <c r="AX236" i="4"/>
  <c r="AX232" i="4"/>
  <c r="AX228" i="4"/>
  <c r="AQ225" i="4"/>
  <c r="AU221" i="4"/>
  <c r="AU217" i="4"/>
  <c r="AU213" i="4"/>
  <c r="AU209" i="4"/>
  <c r="AU205" i="4"/>
  <c r="AU201" i="4"/>
  <c r="AU197" i="4"/>
  <c r="AR194" i="4"/>
  <c r="AX188" i="4"/>
  <c r="AX184" i="4"/>
  <c r="AX180" i="4"/>
  <c r="AX176" i="4"/>
  <c r="AX172" i="4"/>
  <c r="AX168" i="4"/>
  <c r="AX164" i="4"/>
  <c r="AQ161" i="4"/>
  <c r="AU157" i="4"/>
  <c r="AU153" i="4"/>
  <c r="AU149" i="4"/>
  <c r="AU145" i="4"/>
  <c r="AU141" i="4"/>
  <c r="AU137" i="4"/>
  <c r="AU133" i="4"/>
  <c r="AR130" i="4"/>
  <c r="AX124" i="4"/>
  <c r="AX120" i="4"/>
  <c r="AX116" i="4"/>
  <c r="AX112" i="4"/>
  <c r="AX108" i="4"/>
  <c r="AQ367" i="4"/>
  <c r="AQ343" i="4"/>
  <c r="AQ327" i="4"/>
  <c r="AX317" i="4"/>
  <c r="AQ307" i="4"/>
  <c r="AX301" i="4"/>
  <c r="AQ291" i="4"/>
  <c r="BA288" i="4"/>
  <c r="AQ285" i="4"/>
  <c r="AX281" i="4"/>
  <c r="AX277" i="4"/>
  <c r="AX273" i="4"/>
  <c r="AX269" i="4"/>
  <c r="AX265" i="4"/>
  <c r="AX261" i="4"/>
  <c r="AX257" i="4"/>
  <c r="AQ254" i="4"/>
  <c r="AU250" i="4"/>
  <c r="AU246" i="4"/>
  <c r="AU242" i="4"/>
  <c r="AU238" i="4"/>
  <c r="AU234" i="4"/>
  <c r="AU230" i="4"/>
  <c r="AU226" i="4"/>
  <c r="AR223" i="4"/>
  <c r="BA220" i="4"/>
  <c r="AX217" i="4"/>
  <c r="AX213" i="4"/>
  <c r="AX209" i="4"/>
  <c r="AX205" i="4"/>
  <c r="AX201" i="4"/>
  <c r="AX197" i="4"/>
  <c r="AX193" i="4"/>
  <c r="AQ190" i="4"/>
  <c r="AU186" i="4"/>
  <c r="AU182" i="4"/>
  <c r="AU178" i="4"/>
  <c r="AU174" i="4"/>
  <c r="AU170" i="4"/>
  <c r="AU166" i="4"/>
  <c r="AU162" i="4"/>
  <c r="AR159" i="4"/>
  <c r="BA156" i="4"/>
  <c r="AX153" i="4"/>
  <c r="AX149" i="4"/>
  <c r="AX145" i="4"/>
  <c r="AX141" i="4"/>
  <c r="AX137" i="4"/>
  <c r="AX133" i="4"/>
  <c r="AX129" i="4"/>
  <c r="AQ126" i="4"/>
  <c r="AU122" i="4"/>
  <c r="AU118" i="4"/>
  <c r="AU114" i="4"/>
  <c r="AU110" i="4"/>
  <c r="AU106" i="4"/>
  <c r="AU102" i="4"/>
  <c r="AU98" i="4"/>
  <c r="BA92" i="4"/>
  <c r="AX85" i="4"/>
  <c r="AX374" i="4"/>
  <c r="AX358" i="4"/>
  <c r="AX342" i="4"/>
  <c r="AX326" i="4"/>
  <c r="AR315" i="4"/>
  <c r="AU311" i="4"/>
  <c r="AU302" i="4"/>
  <c r="AU295" i="4"/>
  <c r="AU289" i="4"/>
  <c r="AQ282" i="4"/>
  <c r="AX278" i="4"/>
  <c r="AX274" i="4"/>
  <c r="AX270" i="4"/>
  <c r="AX266" i="4"/>
  <c r="AX262" i="4"/>
  <c r="AX258" i="4"/>
  <c r="AQ255" i="4"/>
  <c r="AU251" i="4"/>
  <c r="AU247" i="4"/>
  <c r="AU243" i="4"/>
  <c r="AU239" i="4"/>
  <c r="AU235" i="4"/>
  <c r="AU231" i="4"/>
  <c r="AU227" i="4"/>
  <c r="AR224" i="4"/>
  <c r="BA221" i="4"/>
  <c r="AX218" i="4"/>
  <c r="AX214" i="4"/>
  <c r="AX210" i="4"/>
  <c r="AX206" i="4"/>
  <c r="AX202" i="4"/>
  <c r="AX198" i="4"/>
  <c r="AX194" i="4"/>
  <c r="AQ191" i="4"/>
  <c r="AU187" i="4"/>
  <c r="AU183" i="4"/>
  <c r="AR160" i="4"/>
  <c r="BA157" i="4"/>
  <c r="AX154" i="4"/>
  <c r="AX150" i="4"/>
  <c r="AX146" i="4"/>
  <c r="AX142" i="4"/>
  <c r="AX138" i="4"/>
  <c r="AX134" i="4"/>
  <c r="AX130" i="4"/>
  <c r="AQ127" i="4"/>
  <c r="BA113" i="4"/>
  <c r="AQ103" i="4"/>
  <c r="AX103" i="4" s="1"/>
  <c r="AR96" i="4"/>
  <c r="AQ91" i="4"/>
  <c r="AQ83" i="4"/>
  <c r="AX83" i="4" s="1"/>
  <c r="BA181" i="4"/>
  <c r="BA173" i="4"/>
  <c r="BA165" i="4"/>
  <c r="AX158" i="4"/>
  <c r="AQ151" i="4"/>
  <c r="AQ143" i="4"/>
  <c r="AQ135" i="4"/>
  <c r="AU127" i="4"/>
  <c r="BA121" i="4"/>
  <c r="AU105" i="4"/>
  <c r="AR92" i="4"/>
  <c r="BA70" i="4"/>
  <c r="AU64" i="4"/>
  <c r="AQ60" i="4"/>
  <c r="AU60" i="4" s="1"/>
  <c r="AQ44" i="4"/>
  <c r="AU44" i="4" s="1"/>
  <c r="AQ27" i="4"/>
  <c r="AU23" i="4"/>
  <c r="AQ13" i="4"/>
  <c r="AX96" i="4"/>
  <c r="BA85" i="4"/>
  <c r="AU103" i="4"/>
  <c r="AU87" i="4"/>
  <c r="AQ58" i="4"/>
  <c r="BA27" i="4"/>
  <c r="AQ14" i="4"/>
  <c r="AX94" i="4"/>
  <c r="AQ51" i="4"/>
  <c r="BA51" i="4" s="1"/>
  <c r="AQ39" i="4"/>
  <c r="AR27" i="4"/>
  <c r="BA13" i="4"/>
  <c r="AQ115" i="4"/>
  <c r="BA61" i="4"/>
  <c r="AQ179" i="4"/>
  <c r="AQ171" i="4"/>
  <c r="AQ163" i="4"/>
  <c r="AR156" i="4"/>
  <c r="BA149" i="4"/>
  <c r="BA141" i="4"/>
  <c r="BA133" i="4"/>
  <c r="AX126" i="4"/>
  <c r="AQ119" i="4"/>
  <c r="AQ76" i="4"/>
  <c r="AQ68" i="4"/>
  <c r="AU68" i="4" s="1"/>
  <c r="AQ48" i="4"/>
  <c r="AU48" i="4" s="1"/>
  <c r="AQ33" i="4"/>
  <c r="AQ19" i="4"/>
  <c r="AU15" i="4"/>
  <c r="AQ5" i="4"/>
  <c r="AX104" i="4"/>
  <c r="BA93" i="4"/>
  <c r="AX84" i="4"/>
  <c r="AQ69" i="4"/>
  <c r="AU69" i="4" s="1"/>
  <c r="AQ65" i="4"/>
  <c r="AX60" i="4"/>
  <c r="AU49" i="4"/>
  <c r="AX44" i="4"/>
  <c r="BA39" i="4"/>
  <c r="AX19" i="4"/>
  <c r="AX110" i="4"/>
  <c r="AQ101" i="4"/>
  <c r="AQ24" i="4"/>
  <c r="AU24" i="4" s="1"/>
  <c r="BA99" i="4"/>
  <c r="BA177" i="4"/>
  <c r="BA169" i="4"/>
  <c r="BA161" i="4"/>
  <c r="AQ155" i="4"/>
  <c r="AQ147" i="4"/>
  <c r="AQ139" i="4"/>
  <c r="AQ131" i="4"/>
  <c r="AR124" i="4"/>
  <c r="AX114" i="4"/>
  <c r="AU85" i="4"/>
  <c r="BA74" i="4"/>
  <c r="BA66" i="4"/>
  <c r="BA58" i="4"/>
  <c r="AQ52" i="4"/>
  <c r="AQ36" i="4"/>
  <c r="AU36" i="4" s="1"/>
  <c r="AQ29" i="4"/>
  <c r="AQ25" i="4"/>
  <c r="AU25" i="4" s="1"/>
  <c r="BA14" i="4"/>
  <c r="AQ11" i="4"/>
  <c r="AU7" i="4"/>
  <c r="BA101" i="4"/>
  <c r="AX92" i="4"/>
  <c r="AX80" i="4"/>
  <c r="AQ73" i="4"/>
  <c r="AU73" i="4" s="1"/>
  <c r="AX68" i="4"/>
  <c r="AU53" i="4"/>
  <c r="AX48" i="4"/>
  <c r="AU37" i="4"/>
  <c r="AX27" i="4"/>
  <c r="AX5" i="4"/>
  <c r="BA109" i="4"/>
  <c r="AU99" i="4"/>
  <c r="AU91" i="4"/>
  <c r="AQ81" i="4"/>
  <c r="AU74" i="4"/>
  <c r="AX69" i="4"/>
  <c r="BA64" i="4"/>
  <c r="BA60" i="4"/>
  <c r="AQ50" i="4"/>
  <c r="AQ46" i="4"/>
  <c r="AX46" i="4" s="1"/>
  <c r="AQ42" i="4"/>
  <c r="BA42" i="4" s="1"/>
  <c r="AQ38" i="4"/>
  <c r="BA38" i="4" s="1"/>
  <c r="AQ34" i="4"/>
  <c r="BA31" i="4"/>
  <c r="AQ26" i="4"/>
  <c r="BA23" i="4"/>
  <c r="AQ18" i="4"/>
  <c r="BA15" i="4"/>
  <c r="AQ10" i="4"/>
  <c r="BA7" i="4"/>
  <c r="AQ107" i="4"/>
  <c r="AX98" i="4"/>
  <c r="AX90" i="4"/>
  <c r="AX82" i="4"/>
  <c r="AQ75" i="4"/>
  <c r="AQ71" i="4"/>
  <c r="AQ67" i="4"/>
  <c r="AR60" i="4"/>
  <c r="BA57" i="4"/>
  <c r="BA53" i="4"/>
  <c r="BA49" i="4"/>
  <c r="BA45" i="4"/>
  <c r="BA41" i="4"/>
  <c r="BA37" i="4"/>
  <c r="AR33" i="4"/>
  <c r="AR29" i="4"/>
  <c r="AX24" i="4"/>
  <c r="AQ22" i="4"/>
  <c r="BA22" i="4" s="1"/>
  <c r="AX102" i="4"/>
  <c r="AX86" i="4"/>
  <c r="AX78" i="4"/>
  <c r="BA69" i="4"/>
  <c r="AQ59" i="4"/>
  <c r="AQ47" i="4"/>
  <c r="AX47" i="4" s="1"/>
  <c r="AQ35" i="4"/>
  <c r="AR94" i="4"/>
  <c r="AX57" i="4"/>
  <c r="AU38" i="4"/>
  <c r="BA29" i="4"/>
  <c r="AQ16" i="4"/>
  <c r="AX16" i="4" s="1"/>
  <c r="BA91" i="4"/>
  <c r="BA83" i="4"/>
  <c r="AU71" i="4"/>
  <c r="AR64" i="4"/>
  <c r="AX42" i="4"/>
  <c r="AQ175" i="4"/>
  <c r="AQ167" i="4"/>
  <c r="AU159" i="4"/>
  <c r="BA153" i="4"/>
  <c r="BA145" i="4"/>
  <c r="BA137" i="4"/>
  <c r="BA129" i="4"/>
  <c r="AQ123" i="4"/>
  <c r="AQ95" i="4"/>
  <c r="AU81" i="4"/>
  <c r="AQ72" i="4"/>
  <c r="AR65" i="4"/>
  <c r="AR61" i="4"/>
  <c r="AQ56" i="4"/>
  <c r="AX51" i="4"/>
  <c r="BA46" i="4"/>
  <c r="AQ40" i="4"/>
  <c r="AX35" i="4"/>
  <c r="AU31" i="4"/>
  <c r="AU27" i="4"/>
  <c r="BA24" i="4"/>
  <c r="AQ21" i="4"/>
  <c r="AQ17" i="4"/>
  <c r="AU13" i="4"/>
  <c r="BA10" i="4"/>
  <c r="AQ3" i="4"/>
  <c r="AX100" i="4"/>
  <c r="AX88" i="4"/>
  <c r="AQ77" i="4"/>
  <c r="AX72" i="4"/>
  <c r="AR66" i="4"/>
  <c r="AU57" i="4"/>
  <c r="AX52" i="4"/>
  <c r="BA47" i="4"/>
  <c r="AU41" i="4"/>
  <c r="AX36" i="4"/>
  <c r="AX31" i="4"/>
  <c r="AX25" i="4"/>
  <c r="AX13" i="4"/>
  <c r="AX3" i="4"/>
  <c r="AU107" i="4"/>
  <c r="AQ97" i="4"/>
  <c r="AQ89" i="4"/>
  <c r="AU79" i="4"/>
  <c r="AX73" i="4"/>
  <c r="BA68" i="4"/>
  <c r="AU58" i="4"/>
  <c r="AQ54" i="4"/>
  <c r="AX49" i="4"/>
  <c r="AX45" i="4"/>
  <c r="AX41" i="4"/>
  <c r="AX37" i="4"/>
  <c r="BA33" i="4"/>
  <c r="AQ28" i="4"/>
  <c r="BA25" i="4"/>
  <c r="AU22" i="4"/>
  <c r="AQ20" i="4"/>
  <c r="BA17" i="4"/>
  <c r="AU14" i="4"/>
  <c r="AQ12" i="4"/>
  <c r="AQ4" i="4"/>
  <c r="BA103" i="4"/>
  <c r="BA95" i="4"/>
  <c r="BA87" i="4"/>
  <c r="BA79" i="4"/>
  <c r="AX74" i="4"/>
  <c r="AX70" i="4"/>
  <c r="AX66" i="4"/>
  <c r="AQ63" i="4"/>
  <c r="AU59" i="4"/>
  <c r="AU51" i="4"/>
  <c r="AU47" i="4"/>
  <c r="AU39" i="4"/>
  <c r="AU35" i="4"/>
  <c r="AX28" i="4"/>
  <c r="AX22" i="4"/>
  <c r="AX14" i="4"/>
  <c r="AX39" i="4"/>
  <c r="BA16" i="4"/>
  <c r="AQ9" i="4"/>
  <c r="AQ111" i="4"/>
  <c r="AU61" i="4"/>
  <c r="AU45" i="4"/>
  <c r="BA35" i="4"/>
  <c r="BA117" i="4"/>
  <c r="AU95" i="4"/>
  <c r="AU77" i="4"/>
  <c r="AU66" i="4"/>
  <c r="AQ62" i="4"/>
  <c r="AX53" i="4"/>
  <c r="BA48" i="4"/>
  <c r="BA44" i="4"/>
  <c r="BA36" i="4"/>
  <c r="AQ30" i="4"/>
  <c r="AU16" i="4"/>
  <c r="BA11" i="4"/>
  <c r="AQ6" i="4"/>
  <c r="BA73" i="4"/>
  <c r="AQ55" i="4"/>
  <c r="AQ43" i="4"/>
  <c r="AR31" i="4"/>
  <c r="AX20" i="4"/>
  <c r="AX4" i="4"/>
  <c r="AU83" i="4"/>
  <c r="AU70" i="4"/>
  <c r="AX65" i="4"/>
  <c r="AX61" i="4"/>
  <c r="AU46" i="4"/>
  <c r="AU42" i="4"/>
  <c r="AQ32" i="4"/>
  <c r="AQ8" i="4"/>
  <c r="AU75" i="4"/>
  <c r="AX58" i="4"/>
  <c r="AX54" i="4"/>
  <c r="AX38" i="4"/>
  <c r="AX26" i="4"/>
  <c r="BA624" i="9"/>
  <c r="AX624" i="9"/>
  <c r="AR640" i="9"/>
  <c r="BA640" i="9"/>
  <c r="AU640" i="9"/>
  <c r="BA632" i="9"/>
  <c r="AX632" i="9"/>
  <c r="AU632" i="9"/>
  <c r="BA637" i="9"/>
  <c r="AU637" i="9"/>
  <c r="AR637" i="9"/>
  <c r="BA629" i="9"/>
  <c r="AU629" i="9"/>
  <c r="BA621" i="9"/>
  <c r="AX621" i="9"/>
  <c r="AU621" i="9"/>
  <c r="BA618" i="9"/>
  <c r="AU618" i="9"/>
  <c r="AX610" i="9"/>
  <c r="BA610" i="9"/>
  <c r="AU610" i="9"/>
  <c r="AX602" i="9"/>
  <c r="AU602" i="9"/>
  <c r="AX594" i="9"/>
  <c r="AU594" i="9"/>
  <c r="AX586" i="9"/>
  <c r="AU586" i="9"/>
  <c r="AR578" i="9"/>
  <c r="BA578" i="9"/>
  <c r="AX578" i="9"/>
  <c r="AR573" i="9"/>
  <c r="AU573" i="9"/>
  <c r="BA570" i="9"/>
  <c r="AX570" i="9"/>
  <c r="BA545" i="9"/>
  <c r="AU545" i="9"/>
  <c r="BA537" i="9"/>
  <c r="AX537" i="9"/>
  <c r="AU537" i="9"/>
  <c r="AX553" i="9"/>
  <c r="AU553" i="9"/>
  <c r="BA550" i="9"/>
  <c r="AX550" i="9"/>
  <c r="AX548" i="9"/>
  <c r="BA548" i="9"/>
  <c r="BA542" i="9"/>
  <c r="AU542" i="9"/>
  <c r="AR542" i="9"/>
  <c r="BA518" i="9"/>
  <c r="AU518" i="9"/>
  <c r="AX523" i="9"/>
  <c r="BA523" i="9"/>
  <c r="AX505" i="9"/>
  <c r="AU505" i="9"/>
  <c r="BA505" i="9"/>
  <c r="AU497" i="9"/>
  <c r="BA497" i="9"/>
  <c r="BA486" i="9"/>
  <c r="AX486" i="9"/>
  <c r="BA529" i="9"/>
  <c r="AX529" i="9"/>
  <c r="BA642" i="9"/>
  <c r="AU642" i="9"/>
  <c r="BA634" i="9"/>
  <c r="AU634" i="9"/>
  <c r="BA626" i="9"/>
  <c r="AU626" i="9"/>
  <c r="AR639" i="9"/>
  <c r="BA639" i="9"/>
  <c r="AU639" i="9"/>
  <c r="BA631" i="9"/>
  <c r="AU631" i="9"/>
  <c r="AX631" i="9"/>
  <c r="AX623" i="9"/>
  <c r="AU623" i="9"/>
  <c r="AX615" i="9"/>
  <c r="AU615" i="9"/>
  <c r="BA620" i="9"/>
  <c r="AX620" i="9"/>
  <c r="AU620" i="9"/>
  <c r="BA604" i="9"/>
  <c r="AU604" i="9"/>
  <c r="BA596" i="9"/>
  <c r="AU596" i="9"/>
  <c r="BA588" i="9"/>
  <c r="AU588" i="9"/>
  <c r="AU607" i="9"/>
  <c r="BA607" i="9"/>
  <c r="AX607" i="9"/>
  <c r="BA584" i="9"/>
  <c r="AX584" i="9"/>
  <c r="AU584" i="9"/>
  <c r="AU595" i="9"/>
  <c r="AX595" i="9"/>
  <c r="BA539" i="9"/>
  <c r="AU539" i="9"/>
  <c r="AX575" i="9"/>
  <c r="AU575" i="9"/>
  <c r="AX561" i="9"/>
  <c r="AU561" i="9"/>
  <c r="BA561" i="9"/>
  <c r="BA558" i="9"/>
  <c r="AX558" i="9"/>
  <c r="AU616" i="9"/>
  <c r="BA616" i="9"/>
  <c r="AX616" i="9"/>
  <c r="BA556" i="9"/>
  <c r="AX556" i="9"/>
  <c r="AU556" i="9"/>
  <c r="AR544" i="9"/>
  <c r="BA544" i="9"/>
  <c r="AU544" i="9"/>
  <c r="BA536" i="9"/>
  <c r="AU536" i="9"/>
  <c r="AX536" i="9"/>
  <c r="AU528" i="9"/>
  <c r="BA528" i="9"/>
  <c r="BA512" i="9"/>
  <c r="AX512" i="9"/>
  <c r="AU512" i="9"/>
  <c r="BA565" i="9"/>
  <c r="AX565" i="9"/>
  <c r="AR511" i="9"/>
  <c r="AX511" i="9"/>
  <c r="AU507" i="9"/>
  <c r="BA507" i="9"/>
  <c r="AR507" i="9"/>
  <c r="AU499" i="9"/>
  <c r="BA499" i="9"/>
  <c r="BA491" i="9"/>
  <c r="AU491" i="9"/>
  <c r="AX481" i="9"/>
  <c r="AU481" i="9"/>
  <c r="AX449" i="9"/>
  <c r="AU449" i="9"/>
  <c r="AX490" i="9"/>
  <c r="AU490" i="9"/>
  <c r="AR636" i="9"/>
  <c r="BA636" i="9"/>
  <c r="AU636" i="9"/>
  <c r="AX636" i="9"/>
  <c r="BA628" i="9"/>
  <c r="AX628" i="9"/>
  <c r="AU628" i="9"/>
  <c r="BA641" i="9"/>
  <c r="AU641" i="9"/>
  <c r="AX641" i="9"/>
  <c r="AR641" i="9"/>
  <c r="BA633" i="9"/>
  <c r="AU633" i="9"/>
  <c r="AU625" i="9"/>
  <c r="BA625" i="9"/>
  <c r="AX625" i="9"/>
  <c r="AU617" i="9"/>
  <c r="AX617" i="9"/>
  <c r="AU606" i="9"/>
  <c r="AR606" i="9"/>
  <c r="AX606" i="9"/>
  <c r="BA598" i="9"/>
  <c r="AX598" i="9"/>
  <c r="AU598" i="9"/>
  <c r="BA590" i="9"/>
  <c r="AX590" i="9"/>
  <c r="AU590" i="9"/>
  <c r="AU605" i="9"/>
  <c r="AR605" i="9"/>
  <c r="AX605" i="9"/>
  <c r="BA605" i="9"/>
  <c r="AX597" i="9"/>
  <c r="BA597" i="9"/>
  <c r="AX589" i="9"/>
  <c r="BA589" i="9"/>
  <c r="AX612" i="9"/>
  <c r="BA612" i="9"/>
  <c r="AU612" i="9"/>
  <c r="AU599" i="9"/>
  <c r="AX599" i="9"/>
  <c r="BA599" i="9"/>
  <c r="AU591" i="9"/>
  <c r="AX591" i="9"/>
  <c r="BA591" i="9"/>
  <c r="AU566" i="9"/>
  <c r="BA566" i="9"/>
  <c r="AX566" i="9"/>
  <c r="BA569" i="9"/>
  <c r="AX569" i="9"/>
  <c r="AU569" i="9"/>
  <c r="AX555" i="9"/>
  <c r="AU555" i="9"/>
  <c r="AX552" i="9"/>
  <c r="AU552" i="9"/>
  <c r="BA552" i="9"/>
  <c r="BA541" i="9"/>
  <c r="AU541" i="9"/>
  <c r="AX541" i="9"/>
  <c r="BA587" i="9"/>
  <c r="AU587" i="9"/>
  <c r="AX587" i="9"/>
  <c r="AU564" i="9"/>
  <c r="BA564" i="9"/>
  <c r="AX564" i="9"/>
  <c r="BA546" i="9"/>
  <c r="AU546" i="9"/>
  <c r="AX546" i="9"/>
  <c r="AR546" i="9"/>
  <c r="BA538" i="9"/>
  <c r="AX538" i="9"/>
  <c r="AU538" i="9"/>
  <c r="AX530" i="9"/>
  <c r="AU530" i="9"/>
  <c r="BA530" i="9"/>
  <c r="AX522" i="9"/>
  <c r="AU522" i="9"/>
  <c r="BA522" i="9"/>
  <c r="AR514" i="9"/>
  <c r="AU514" i="9"/>
  <c r="AX514" i="9"/>
  <c r="AX531" i="9"/>
  <c r="AU531" i="9"/>
  <c r="BA531" i="9"/>
  <c r="BA525" i="9"/>
  <c r="AU525" i="9"/>
  <c r="AU509" i="9"/>
  <c r="BA509" i="9"/>
  <c r="AU506" i="9"/>
  <c r="AX506" i="9"/>
  <c r="AR603" i="9"/>
  <c r="BA603" i="9"/>
  <c r="AU603" i="9"/>
  <c r="AX603" i="9"/>
  <c r="BA535" i="9"/>
  <c r="AU535" i="9"/>
  <c r="AX535" i="9"/>
  <c r="BA527" i="9"/>
  <c r="AU527" i="9"/>
  <c r="AX527" i="9"/>
  <c r="AX515" i="9"/>
  <c r="BA515" i="9"/>
  <c r="AU501" i="9"/>
  <c r="BA501" i="9"/>
  <c r="AU493" i="9"/>
  <c r="BA493" i="9"/>
  <c r="AU483" i="9"/>
  <c r="BA483" i="9"/>
  <c r="AU475" i="9"/>
  <c r="BA475" i="9"/>
  <c r="AU467" i="9"/>
  <c r="BA467" i="9"/>
  <c r="BA472" i="9"/>
  <c r="AU472" i="9"/>
  <c r="AU557" i="9"/>
  <c r="BA557" i="9"/>
  <c r="AX557" i="9"/>
  <c r="AU431" i="9"/>
  <c r="AX431" i="9"/>
  <c r="AX461" i="9"/>
  <c r="AU461" i="9"/>
  <c r="AR476" i="9"/>
  <c r="AU476" i="9"/>
  <c r="BA476" i="9"/>
  <c r="AU456" i="9"/>
  <c r="BA456" i="9"/>
  <c r="AU448" i="9"/>
  <c r="AR448" i="9"/>
  <c r="BA448" i="9"/>
  <c r="AU440" i="9"/>
  <c r="BA440" i="9"/>
  <c r="AX432" i="9"/>
  <c r="AU432" i="9"/>
  <c r="AU484" i="9"/>
  <c r="BA484" i="9"/>
  <c r="AX371" i="9"/>
  <c r="BA371" i="9"/>
  <c r="AU371" i="9"/>
  <c r="BA362" i="9"/>
  <c r="AU362" i="9"/>
  <c r="AU286" i="9"/>
  <c r="AR286" i="9"/>
  <c r="AU254" i="9"/>
  <c r="AR254" i="9"/>
  <c r="BA335" i="9"/>
  <c r="AX335" i="9"/>
  <c r="BA437" i="9"/>
  <c r="AX437" i="9"/>
  <c r="AU437" i="9"/>
  <c r="AR480" i="9"/>
  <c r="BA480" i="9"/>
  <c r="AU480" i="9"/>
  <c r="AX464" i="9"/>
  <c r="BA464" i="9"/>
  <c r="AU464" i="9"/>
  <c r="BA458" i="9"/>
  <c r="AX458" i="9"/>
  <c r="AU458" i="9"/>
  <c r="AU450" i="9"/>
  <c r="BA450" i="9"/>
  <c r="AU442" i="9"/>
  <c r="BA442" i="9"/>
  <c r="AX492" i="9"/>
  <c r="AU492" i="9"/>
  <c r="BA492" i="9"/>
  <c r="AX412" i="9"/>
  <c r="AU412" i="9"/>
  <c r="AR412" i="9"/>
  <c r="AX380" i="9"/>
  <c r="AU380" i="9"/>
  <c r="AR380" i="9"/>
  <c r="AX488" i="9"/>
  <c r="AU488" i="9"/>
  <c r="BA488" i="9"/>
  <c r="BA425" i="9"/>
  <c r="AX425" i="9"/>
  <c r="AU421" i="9"/>
  <c r="BA421" i="9"/>
  <c r="AX421" i="9"/>
  <c r="BA417" i="9"/>
  <c r="AR417" i="9"/>
  <c r="AU413" i="9"/>
  <c r="AR413" i="9"/>
  <c r="BA413" i="9"/>
  <c r="BA409" i="9"/>
  <c r="AX409" i="9"/>
  <c r="AU405" i="9"/>
  <c r="BA405" i="9"/>
  <c r="AX405" i="9"/>
  <c r="BA401" i="9"/>
  <c r="AX401" i="9"/>
  <c r="AU397" i="9"/>
  <c r="BA397" i="9"/>
  <c r="AX397" i="9"/>
  <c r="BA393" i="9"/>
  <c r="AX393" i="9"/>
  <c r="AU389" i="9"/>
  <c r="BA389" i="9"/>
  <c r="AX389" i="9"/>
  <c r="BA385" i="9"/>
  <c r="AR385" i="9"/>
  <c r="AU381" i="9"/>
  <c r="AR381" i="9"/>
  <c r="BA381" i="9"/>
  <c r="BA377" i="9"/>
  <c r="AX377" i="9"/>
  <c r="AU373" i="9"/>
  <c r="BA373" i="9"/>
  <c r="AX373" i="9"/>
  <c r="AX355" i="9"/>
  <c r="AU355" i="9"/>
  <c r="BA355" i="9"/>
  <c r="AR352" i="9"/>
  <c r="BA352" i="9"/>
  <c r="AX352" i="9"/>
  <c r="AU348" i="9"/>
  <c r="AX348" i="9"/>
  <c r="AX340" i="9"/>
  <c r="AU340" i="9"/>
  <c r="AX332" i="9"/>
  <c r="AU332" i="9"/>
  <c r="AX324" i="9"/>
  <c r="AU324" i="9"/>
  <c r="AU316" i="9"/>
  <c r="AX316" i="9"/>
  <c r="AX308" i="9"/>
  <c r="AU308" i="9"/>
  <c r="AX353" i="9"/>
  <c r="AR353" i="9"/>
  <c r="BA350" i="9"/>
  <c r="AU350" i="9"/>
  <c r="AR351" i="9"/>
  <c r="BA351" i="9"/>
  <c r="AX351" i="9"/>
  <c r="AX305" i="9"/>
  <c r="AU305" i="9"/>
  <c r="BA302" i="9"/>
  <c r="AX302" i="9"/>
  <c r="AR288" i="9"/>
  <c r="AU288" i="9"/>
  <c r="AR256" i="9"/>
  <c r="AU256" i="9"/>
  <c r="AR224" i="9"/>
  <c r="AU224" i="9"/>
  <c r="AU349" i="9"/>
  <c r="BA349" i="9"/>
  <c r="AU341" i="9"/>
  <c r="BA341" i="9"/>
  <c r="AU333" i="9"/>
  <c r="BA333" i="9"/>
  <c r="AU325" i="9"/>
  <c r="BA325" i="9"/>
  <c r="AU303" i="9"/>
  <c r="AX303" i="9"/>
  <c r="AR445" i="9"/>
  <c r="BA445" i="9"/>
  <c r="AU445" i="9"/>
  <c r="AX445" i="9"/>
  <c r="AX468" i="9"/>
  <c r="AU468" i="9"/>
  <c r="BA468" i="9"/>
  <c r="AU460" i="9"/>
  <c r="BA460" i="9"/>
  <c r="AU452" i="9"/>
  <c r="AX452" i="9"/>
  <c r="BA452" i="9"/>
  <c r="AX444" i="9"/>
  <c r="AU444" i="9"/>
  <c r="AR444" i="9"/>
  <c r="BA444" i="9"/>
  <c r="AU436" i="9"/>
  <c r="BA436" i="9"/>
  <c r="AU422" i="9"/>
  <c r="BA422" i="9"/>
  <c r="AX422" i="9"/>
  <c r="AU414" i="9"/>
  <c r="AR414" i="9"/>
  <c r="BA414" i="9"/>
  <c r="AU406" i="9"/>
  <c r="BA406" i="9"/>
  <c r="AX406" i="9"/>
  <c r="AU398" i="9"/>
  <c r="BA398" i="9"/>
  <c r="AX398" i="9"/>
  <c r="AU390" i="9"/>
  <c r="BA390" i="9"/>
  <c r="AX390" i="9"/>
  <c r="AU382" i="9"/>
  <c r="AR382" i="9"/>
  <c r="BA382" i="9"/>
  <c r="AU374" i="9"/>
  <c r="BA374" i="9"/>
  <c r="AX374" i="9"/>
  <c r="AU363" i="9"/>
  <c r="AX363" i="9"/>
  <c r="BA363" i="9"/>
  <c r="BA360" i="9"/>
  <c r="AU360" i="9"/>
  <c r="AX360" i="9"/>
  <c r="AU342" i="9"/>
  <c r="BA342" i="9"/>
  <c r="AX342" i="9"/>
  <c r="AU334" i="9"/>
  <c r="BA334" i="9"/>
  <c r="AX334" i="9"/>
  <c r="AU326" i="9"/>
  <c r="BA326" i="9"/>
  <c r="AX326" i="9"/>
  <c r="AX318" i="9"/>
  <c r="AU318" i="9"/>
  <c r="BA318" i="9"/>
  <c r="BA310" i="9"/>
  <c r="AU310" i="9"/>
  <c r="AX310" i="9"/>
  <c r="AU361" i="9"/>
  <c r="BA361" i="9"/>
  <c r="AX361" i="9"/>
  <c r="BA358" i="9"/>
  <c r="AX358" i="9"/>
  <c r="BA345" i="9"/>
  <c r="AU345" i="9"/>
  <c r="AX345" i="9"/>
  <c r="BA337" i="9"/>
  <c r="AU337" i="9"/>
  <c r="AX337" i="9"/>
  <c r="BA329" i="9"/>
  <c r="AU329" i="9"/>
  <c r="AX329" i="9"/>
  <c r="AR321" i="9"/>
  <c r="BA321" i="9"/>
  <c r="AU321" i="9"/>
  <c r="AX321" i="9"/>
  <c r="AU364" i="9"/>
  <c r="BA364" i="9"/>
  <c r="AX364" i="9"/>
  <c r="BA347" i="9"/>
  <c r="AR347" i="9"/>
  <c r="AU298" i="9"/>
  <c r="BA298" i="9"/>
  <c r="AU290" i="9"/>
  <c r="BA290" i="9"/>
  <c r="AR290" i="9"/>
  <c r="AU282" i="9"/>
  <c r="BA282" i="9"/>
  <c r="AU258" i="9"/>
  <c r="AR258" i="9"/>
  <c r="AU226" i="9"/>
  <c r="AR226" i="9"/>
  <c r="AU194" i="9"/>
  <c r="AR194" i="9"/>
  <c r="AU368" i="9"/>
  <c r="AX368" i="9"/>
  <c r="AU354" i="9"/>
  <c r="AX354" i="9"/>
  <c r="BA354" i="9"/>
  <c r="AR354" i="9"/>
  <c r="AR317" i="9"/>
  <c r="AU317" i="9"/>
  <c r="BA317" i="9"/>
  <c r="AU309" i="9"/>
  <c r="BA309" i="9"/>
  <c r="AU204" i="9"/>
  <c r="AX204" i="9"/>
  <c r="AU359" i="9"/>
  <c r="BA359" i="9"/>
  <c r="AX359" i="9"/>
  <c r="BA297" i="9"/>
  <c r="AX297" i="9"/>
  <c r="BA287" i="9"/>
  <c r="AX287" i="9"/>
  <c r="AR287" i="9"/>
  <c r="BA281" i="9"/>
  <c r="AX281" i="9"/>
  <c r="AU190" i="9"/>
  <c r="AR190" i="9"/>
  <c r="AU343" i="9"/>
  <c r="BA343" i="9"/>
  <c r="AX343" i="9"/>
  <c r="AX306" i="9"/>
  <c r="AU306" i="9"/>
  <c r="BA212" i="9"/>
  <c r="AU212" i="9"/>
  <c r="AX212" i="9"/>
  <c r="AX356" i="9"/>
  <c r="AU356" i="9"/>
  <c r="AU301" i="9"/>
  <c r="BA301" i="9"/>
  <c r="AX291" i="9"/>
  <c r="BA291" i="9"/>
  <c r="AR285" i="9"/>
  <c r="BA285" i="9"/>
  <c r="AX285" i="9"/>
  <c r="AX275" i="9"/>
  <c r="BA275" i="9"/>
  <c r="AU271" i="9"/>
  <c r="BA271" i="9"/>
  <c r="AX271" i="9"/>
  <c r="AX267" i="9"/>
  <c r="BA267" i="9"/>
  <c r="BA263" i="9"/>
  <c r="AX263" i="9"/>
  <c r="AX259" i="9"/>
  <c r="BA259" i="9"/>
  <c r="AU255" i="9"/>
  <c r="BA255" i="9"/>
  <c r="AX255" i="9"/>
  <c r="AR255" i="9"/>
  <c r="AX251" i="9"/>
  <c r="AR251" i="9"/>
  <c r="BA251" i="9"/>
  <c r="BA247" i="9"/>
  <c r="AX247" i="9"/>
  <c r="AX243" i="9"/>
  <c r="BA243" i="9"/>
  <c r="AU239" i="9"/>
  <c r="BA239" i="9"/>
  <c r="AX239" i="9"/>
  <c r="AX235" i="9"/>
  <c r="BA235" i="9"/>
  <c r="BA231" i="9"/>
  <c r="AX231" i="9"/>
  <c r="AX227" i="9"/>
  <c r="BA227" i="9"/>
  <c r="AU223" i="9"/>
  <c r="BA223" i="9"/>
  <c r="AX223" i="9"/>
  <c r="AR223" i="9"/>
  <c r="AX219" i="9"/>
  <c r="AR219" i="9"/>
  <c r="BA219" i="9"/>
  <c r="BA215" i="9"/>
  <c r="AX215" i="9"/>
  <c r="AX211" i="9"/>
  <c r="BA211" i="9"/>
  <c r="AU207" i="9"/>
  <c r="BA207" i="9"/>
  <c r="AX207" i="9"/>
  <c r="AX203" i="9"/>
  <c r="BA203" i="9"/>
  <c r="BA199" i="9"/>
  <c r="AX199" i="9"/>
  <c r="AX195" i="9"/>
  <c r="BA195" i="9"/>
  <c r="AX114" i="9"/>
  <c r="AU114" i="9"/>
  <c r="AR98" i="9"/>
  <c r="AX98" i="9"/>
  <c r="AU98" i="9"/>
  <c r="AX82" i="9"/>
  <c r="AU82" i="9"/>
  <c r="AU327" i="9"/>
  <c r="BA327" i="9"/>
  <c r="AX327" i="9"/>
  <c r="BA73" i="9"/>
  <c r="AX73" i="9"/>
  <c r="AU73" i="9"/>
  <c r="BA65" i="9"/>
  <c r="AU65" i="9"/>
  <c r="AR65" i="9"/>
  <c r="BA57" i="9"/>
  <c r="AX57" i="9"/>
  <c r="AU57" i="9"/>
  <c r="BA49" i="9"/>
  <c r="AX49" i="9"/>
  <c r="AU49" i="9"/>
  <c r="BA41" i="9"/>
  <c r="AX41" i="9"/>
  <c r="AU41" i="9"/>
  <c r="BA33" i="9"/>
  <c r="AU33" i="9"/>
  <c r="AR33" i="9"/>
  <c r="BA25" i="9"/>
  <c r="AX25" i="9"/>
  <c r="AU25" i="9"/>
  <c r="BA17" i="9"/>
  <c r="AX17" i="9"/>
  <c r="AU17" i="9"/>
  <c r="BA9" i="9"/>
  <c r="AX9" i="9"/>
  <c r="AU9" i="9"/>
  <c r="AR607" i="4"/>
  <c r="AU607" i="4"/>
  <c r="AR543" i="4"/>
  <c r="AU543" i="4"/>
  <c r="AR193" i="9"/>
  <c r="BA193" i="9"/>
  <c r="AX193" i="9"/>
  <c r="AU80" i="9"/>
  <c r="AX80" i="9"/>
  <c r="AU72" i="9"/>
  <c r="AX72" i="9"/>
  <c r="AX64" i="9"/>
  <c r="AU64" i="9"/>
  <c r="AX60" i="9"/>
  <c r="BA60" i="9"/>
  <c r="AU56" i="9"/>
  <c r="AX56" i="9"/>
  <c r="AU48" i="9"/>
  <c r="AX48" i="9"/>
  <c r="AU40" i="9"/>
  <c r="AX40" i="9"/>
  <c r="AX32" i="9"/>
  <c r="AU32" i="9"/>
  <c r="AX28" i="9"/>
  <c r="BA28" i="9"/>
  <c r="AU24" i="9"/>
  <c r="AX24" i="9"/>
  <c r="AU16" i="9"/>
  <c r="AX16" i="9"/>
  <c r="AU8" i="9"/>
  <c r="AX8" i="9"/>
  <c r="BA636" i="4"/>
  <c r="AX636" i="4"/>
  <c r="AU597" i="4"/>
  <c r="BA597" i="4"/>
  <c r="AX622" i="4"/>
  <c r="BA622" i="4"/>
  <c r="AU598" i="4"/>
  <c r="BA598" i="4"/>
  <c r="AU582" i="4"/>
  <c r="BA582" i="4"/>
  <c r="AX558" i="4"/>
  <c r="BA558" i="4"/>
  <c r="AU641" i="4"/>
  <c r="AX641" i="4"/>
  <c r="AR641" i="4"/>
  <c r="BA641" i="4"/>
  <c r="BA220" i="9"/>
  <c r="AU220" i="9"/>
  <c r="AR220" i="9"/>
  <c r="BA295" i="9"/>
  <c r="AX295" i="9"/>
  <c r="AR289" i="9"/>
  <c r="AX289" i="9"/>
  <c r="BA289" i="9"/>
  <c r="BA279" i="9"/>
  <c r="AX279" i="9"/>
  <c r="AX188" i="9"/>
  <c r="AU188" i="9"/>
  <c r="AR188" i="9"/>
  <c r="AX180" i="9"/>
  <c r="AU180" i="9"/>
  <c r="AX172" i="9"/>
  <c r="AU172" i="9"/>
  <c r="AX164" i="9"/>
  <c r="AU164" i="9"/>
  <c r="AX156" i="9"/>
  <c r="AU156" i="9"/>
  <c r="AR156" i="9"/>
  <c r="AX148" i="9"/>
  <c r="AU148" i="9"/>
  <c r="AX140" i="9"/>
  <c r="AU140" i="9"/>
  <c r="AX132" i="9"/>
  <c r="AU132" i="9"/>
  <c r="AX124" i="9"/>
  <c r="AU124" i="9"/>
  <c r="AR124" i="9"/>
  <c r="AU108" i="9"/>
  <c r="BA108" i="9"/>
  <c r="AX108" i="9"/>
  <c r="AR92" i="9"/>
  <c r="AU92" i="9"/>
  <c r="BA92" i="9"/>
  <c r="AX92" i="9"/>
  <c r="AU319" i="9"/>
  <c r="AR319" i="9"/>
  <c r="BA319" i="9"/>
  <c r="AX319" i="9"/>
  <c r="AU189" i="9"/>
  <c r="AX189" i="9"/>
  <c r="AU181" i="9"/>
  <c r="AX181" i="9"/>
  <c r="BA181" i="9"/>
  <c r="AU173" i="9"/>
  <c r="AX173" i="9"/>
  <c r="BA173" i="9"/>
  <c r="AU165" i="9"/>
  <c r="AX165" i="9"/>
  <c r="BA165" i="9"/>
  <c r="AU157" i="9"/>
  <c r="AX157" i="9"/>
  <c r="BA157" i="9"/>
  <c r="AU149" i="9"/>
  <c r="AX149" i="9"/>
  <c r="BA149" i="9"/>
  <c r="AU141" i="9"/>
  <c r="AX141" i="9"/>
  <c r="BA141" i="9"/>
  <c r="AU133" i="9"/>
  <c r="AX133" i="9"/>
  <c r="BA133" i="9"/>
  <c r="AU125" i="9"/>
  <c r="AX125" i="9"/>
  <c r="BA125" i="9"/>
  <c r="BA121" i="9"/>
  <c r="AU121" i="9"/>
  <c r="BA105" i="9"/>
  <c r="AU105" i="9"/>
  <c r="BA89" i="9"/>
  <c r="AU89" i="9"/>
  <c r="AR59" i="9"/>
  <c r="AU59" i="9"/>
  <c r="AR27" i="9"/>
  <c r="AU27" i="9"/>
  <c r="AX603" i="4"/>
  <c r="AU603" i="4"/>
  <c r="AR603" i="4"/>
  <c r="AX595" i="4"/>
  <c r="AU595" i="4"/>
  <c r="AX587" i="4"/>
  <c r="AU587" i="4"/>
  <c r="AX579" i="4"/>
  <c r="AU579" i="4"/>
  <c r="AX539" i="4"/>
  <c r="AU539" i="4"/>
  <c r="AR539" i="4"/>
  <c r="AX531" i="4"/>
  <c r="AU531" i="4"/>
  <c r="AX523" i="4"/>
  <c r="AU523" i="4"/>
  <c r="AU311" i="9"/>
  <c r="AX311" i="9"/>
  <c r="BA311" i="9"/>
  <c r="AX191" i="9"/>
  <c r="AR191" i="9"/>
  <c r="AX111" i="9"/>
  <c r="BA111" i="9"/>
  <c r="AU111" i="9"/>
  <c r="AX95" i="9"/>
  <c r="BA95" i="9"/>
  <c r="AU95" i="9"/>
  <c r="BA633" i="4"/>
  <c r="AU633" i="4"/>
  <c r="BA617" i="4"/>
  <c r="AU617" i="4"/>
  <c r="AX601" i="4"/>
  <c r="BA601" i="4"/>
  <c r="BA499" i="4"/>
  <c r="AU499" i="4"/>
  <c r="BA626" i="4"/>
  <c r="AX626" i="4"/>
  <c r="BA610" i="4"/>
  <c r="AX610" i="4"/>
  <c r="AR610" i="4"/>
  <c r="AX606" i="4"/>
  <c r="BA606" i="4"/>
  <c r="BA602" i="4"/>
  <c r="AU602" i="4"/>
  <c r="BA586" i="4"/>
  <c r="AU586" i="4"/>
  <c r="BA562" i="4"/>
  <c r="AX562" i="4"/>
  <c r="BA546" i="4"/>
  <c r="AX546" i="4"/>
  <c r="AR546" i="4"/>
  <c r="AX542" i="4"/>
  <c r="BA542" i="4"/>
  <c r="AX508" i="4"/>
  <c r="AU508" i="4"/>
  <c r="AR508" i="4"/>
  <c r="AX492" i="4"/>
  <c r="AU492" i="4"/>
  <c r="AX484" i="4"/>
  <c r="AU484" i="4"/>
  <c r="AU640" i="4"/>
  <c r="BA640" i="4"/>
  <c r="AR640" i="4"/>
  <c r="AX640" i="4"/>
  <c r="AU604" i="4"/>
  <c r="BA604" i="4"/>
  <c r="AR604" i="4"/>
  <c r="AX596" i="4"/>
  <c r="BA596" i="4"/>
  <c r="AU584" i="4"/>
  <c r="BA584" i="4"/>
  <c r="BA540" i="4"/>
  <c r="AR540" i="4"/>
  <c r="AX532" i="4"/>
  <c r="AU532" i="4"/>
  <c r="BA521" i="4"/>
  <c r="AX521" i="4"/>
  <c r="AU521" i="4"/>
  <c r="BA517" i="4"/>
  <c r="AU517" i="4"/>
  <c r="AX525" i="4"/>
  <c r="AU525" i="4"/>
  <c r="BA525" i="4"/>
  <c r="BA518" i="4"/>
  <c r="AX518" i="4"/>
  <c r="BA196" i="9"/>
  <c r="AU196" i="9"/>
  <c r="AX196" i="9"/>
  <c r="AU299" i="9"/>
  <c r="AX299" i="9"/>
  <c r="BA299" i="9"/>
  <c r="AU277" i="9"/>
  <c r="BA277" i="9"/>
  <c r="AX277" i="9"/>
  <c r="AU261" i="9"/>
  <c r="BA261" i="9"/>
  <c r="AX261" i="9"/>
  <c r="AU245" i="9"/>
  <c r="BA245" i="9"/>
  <c r="AX245" i="9"/>
  <c r="AU229" i="9"/>
  <c r="BA229" i="9"/>
  <c r="AX229" i="9"/>
  <c r="AU213" i="9"/>
  <c r="BA213" i="9"/>
  <c r="AX213" i="9"/>
  <c r="AU197" i="9"/>
  <c r="BA197" i="9"/>
  <c r="AX197" i="9"/>
  <c r="AU182" i="9"/>
  <c r="BA182" i="9"/>
  <c r="AU150" i="9"/>
  <c r="BA150" i="9"/>
  <c r="AU118" i="9"/>
  <c r="AX118" i="9"/>
  <c r="BA118" i="9"/>
  <c r="AU86" i="9"/>
  <c r="AX86" i="9"/>
  <c r="BA86" i="9"/>
  <c r="AX159" i="9"/>
  <c r="AU159" i="9"/>
  <c r="AR159" i="9"/>
  <c r="BA159" i="9"/>
  <c r="AX127" i="9"/>
  <c r="AU127" i="9"/>
  <c r="AR127" i="9"/>
  <c r="BA127" i="9"/>
  <c r="AU357" i="9"/>
  <c r="AX357" i="9"/>
  <c r="BA357" i="9"/>
  <c r="AX69" i="9"/>
  <c r="AU69" i="9"/>
  <c r="BA69" i="9"/>
  <c r="AX37" i="9"/>
  <c r="AU37" i="9"/>
  <c r="BA37" i="9"/>
  <c r="AX5" i="9"/>
  <c r="AU5" i="9"/>
  <c r="BA5" i="9"/>
  <c r="AU78" i="9"/>
  <c r="BA78" i="9"/>
  <c r="AX78" i="9"/>
  <c r="AU62" i="9"/>
  <c r="BA62" i="9"/>
  <c r="AR62" i="9"/>
  <c r="AU46" i="9"/>
  <c r="BA46" i="9"/>
  <c r="AX46" i="9"/>
  <c r="AX30" i="9"/>
  <c r="AU30" i="9"/>
  <c r="BA30" i="9"/>
  <c r="AR30" i="9"/>
  <c r="AU14" i="9"/>
  <c r="BA14" i="9"/>
  <c r="AX14" i="9"/>
  <c r="AU557" i="4"/>
  <c r="BA557" i="4"/>
  <c r="AU416" i="4"/>
  <c r="AX416" i="4"/>
  <c r="AU593" i="4"/>
  <c r="AX593" i="4"/>
  <c r="BA593" i="4"/>
  <c r="AX533" i="4"/>
  <c r="AU533" i="4"/>
  <c r="BA533" i="4"/>
  <c r="AX477" i="4"/>
  <c r="AR477" i="4"/>
  <c r="BA446" i="4"/>
  <c r="AR446" i="4"/>
  <c r="AR577" i="4"/>
  <c r="AX577" i="4"/>
  <c r="BA577" i="4"/>
  <c r="AX553" i="4"/>
  <c r="BA553" i="4"/>
  <c r="AU553" i="4"/>
  <c r="AU502" i="4"/>
  <c r="BA502" i="4"/>
  <c r="AU478" i="4"/>
  <c r="BA478" i="4"/>
  <c r="AU462" i="4"/>
  <c r="BA462" i="4"/>
  <c r="AX371" i="4"/>
  <c r="BA371" i="4"/>
  <c r="AX355" i="4"/>
  <c r="BA355" i="4"/>
  <c r="BA331" i="4"/>
  <c r="AX331" i="4"/>
  <c r="AU293" i="9"/>
  <c r="BA293" i="9"/>
  <c r="AX293" i="9"/>
  <c r="AU273" i="9"/>
  <c r="BA273" i="9"/>
  <c r="AX273" i="9"/>
  <c r="AU257" i="9"/>
  <c r="AX257" i="9"/>
  <c r="BA257" i="9"/>
  <c r="AU241" i="9"/>
  <c r="BA241" i="9"/>
  <c r="AX241" i="9"/>
  <c r="AU225" i="9"/>
  <c r="AR225" i="9"/>
  <c r="BA225" i="9"/>
  <c r="AX225" i="9"/>
  <c r="AU209" i="9"/>
  <c r="BA209" i="9"/>
  <c r="AX209" i="9"/>
  <c r="AU192" i="9"/>
  <c r="AX192" i="9"/>
  <c r="BA192" i="9"/>
  <c r="AR192" i="9"/>
  <c r="AX158" i="9"/>
  <c r="AR158" i="9"/>
  <c r="AU158" i="9"/>
  <c r="BA158" i="9"/>
  <c r="AX126" i="9"/>
  <c r="AR126" i="9"/>
  <c r="AU126" i="9"/>
  <c r="BA126" i="9"/>
  <c r="AX94" i="9"/>
  <c r="BA94" i="9"/>
  <c r="AU94" i="9"/>
  <c r="AX167" i="9"/>
  <c r="AU167" i="9"/>
  <c r="BA167" i="9"/>
  <c r="AX135" i="9"/>
  <c r="AU135" i="9"/>
  <c r="BA135" i="9"/>
  <c r="AX77" i="9"/>
  <c r="AU77" i="9"/>
  <c r="BA77" i="9"/>
  <c r="AX45" i="9"/>
  <c r="AU45" i="9"/>
  <c r="BA45" i="9"/>
  <c r="AX13" i="9"/>
  <c r="AU13" i="9"/>
  <c r="BA13" i="9"/>
  <c r="AU58" i="9"/>
  <c r="BA58" i="9"/>
  <c r="AX58" i="9"/>
  <c r="AX26" i="9"/>
  <c r="AU26" i="9"/>
  <c r="BA26" i="9"/>
  <c r="AU614" i="4"/>
  <c r="BA614" i="4"/>
  <c r="AX614" i="4"/>
  <c r="AU576" i="4"/>
  <c r="AX576" i="4"/>
  <c r="AR576" i="4"/>
  <c r="AU552" i="4"/>
  <c r="AX552" i="4"/>
  <c r="AX589" i="4"/>
  <c r="AU589" i="4"/>
  <c r="BA589" i="4"/>
  <c r="BA348" i="4"/>
  <c r="AU348" i="4"/>
  <c r="BA463" i="4"/>
  <c r="AX463" i="4"/>
  <c r="BA373" i="4"/>
  <c r="AU373" i="4"/>
  <c r="BA357" i="4"/>
  <c r="AU357" i="4"/>
  <c r="AU353" i="4"/>
  <c r="AR353" i="4"/>
  <c r="AX581" i="4"/>
  <c r="AU581" i="4"/>
  <c r="BA581" i="4"/>
  <c r="AX506" i="4"/>
  <c r="AU506" i="4"/>
  <c r="BA506" i="4"/>
  <c r="BA438" i="4"/>
  <c r="AU438" i="4"/>
  <c r="BA430" i="4"/>
  <c r="AU430" i="4"/>
  <c r="BA422" i="4"/>
  <c r="AU422" i="4"/>
  <c r="AU418" i="4"/>
  <c r="AR418" i="4"/>
  <c r="BA378" i="4"/>
  <c r="AU378" i="4"/>
  <c r="BA370" i="4"/>
  <c r="AU370" i="4"/>
  <c r="BA362" i="4"/>
  <c r="AX362" i="4"/>
  <c r="AU362" i="4"/>
  <c r="BA354" i="4"/>
  <c r="AU354" i="4"/>
  <c r="BA569" i="4"/>
  <c r="AU569" i="4"/>
  <c r="AU513" i="4"/>
  <c r="AX513" i="4"/>
  <c r="BA513" i="4"/>
  <c r="AX482" i="4"/>
  <c r="AU482" i="4"/>
  <c r="BA482" i="4"/>
  <c r="AU443" i="4"/>
  <c r="BA443" i="4"/>
  <c r="AU439" i="4"/>
  <c r="AX439" i="4"/>
  <c r="BA439" i="4"/>
  <c r="AU435" i="4"/>
  <c r="BA435" i="4"/>
  <c r="AU431" i="4"/>
  <c r="AX431" i="4"/>
  <c r="BA431" i="4"/>
  <c r="AU427" i="4"/>
  <c r="BA427" i="4"/>
  <c r="AU423" i="4"/>
  <c r="AX423" i="4"/>
  <c r="BA423" i="4"/>
  <c r="AU419" i="4"/>
  <c r="BA419" i="4"/>
  <c r="AU379" i="4"/>
  <c r="AX379" i="4"/>
  <c r="BA379" i="4"/>
  <c r="BA319" i="4"/>
  <c r="AX319" i="4"/>
  <c r="AX224" i="4"/>
  <c r="AU224" i="4"/>
  <c r="AX160" i="4"/>
  <c r="AU160" i="4"/>
  <c r="AR257" i="4"/>
  <c r="BA257" i="4"/>
  <c r="AU257" i="4"/>
  <c r="AR193" i="4"/>
  <c r="BA193" i="4"/>
  <c r="AU193" i="4"/>
  <c r="AR129" i="4"/>
  <c r="AU129" i="4"/>
  <c r="BA335" i="4"/>
  <c r="AX335" i="4"/>
  <c r="AU314" i="4"/>
  <c r="AX314" i="4"/>
  <c r="AU298" i="4"/>
  <c r="AX298" i="4"/>
  <c r="AR290" i="4"/>
  <c r="AX290" i="4"/>
  <c r="BA223" i="4"/>
  <c r="AU223" i="4"/>
  <c r="BA105" i="4"/>
  <c r="AX105" i="4"/>
  <c r="AU93" i="4"/>
  <c r="AR93" i="4"/>
  <c r="BA269" i="9"/>
  <c r="AX269" i="9"/>
  <c r="AU253" i="9"/>
  <c r="AR253" i="9"/>
  <c r="BA253" i="9"/>
  <c r="AX253" i="9"/>
  <c r="AU237" i="9"/>
  <c r="BA237" i="9"/>
  <c r="AX237" i="9"/>
  <c r="AR221" i="9"/>
  <c r="BA221" i="9"/>
  <c r="AX221" i="9"/>
  <c r="BA205" i="9"/>
  <c r="AX205" i="9"/>
  <c r="AU166" i="9"/>
  <c r="BA166" i="9"/>
  <c r="AU134" i="9"/>
  <c r="BA134" i="9"/>
  <c r="AU102" i="9"/>
  <c r="AX102" i="9"/>
  <c r="BA102" i="9"/>
  <c r="AX175" i="9"/>
  <c r="AU175" i="9"/>
  <c r="BA175" i="9"/>
  <c r="AX143" i="9"/>
  <c r="AU143" i="9"/>
  <c r="BA143" i="9"/>
  <c r="AX93" i="9"/>
  <c r="AR93" i="9"/>
  <c r="AU93" i="9"/>
  <c r="BA93" i="9"/>
  <c r="AX53" i="9"/>
  <c r="AU53" i="9"/>
  <c r="BA53" i="9"/>
  <c r="AX21" i="9"/>
  <c r="AU21" i="9"/>
  <c r="BA21" i="9"/>
  <c r="BA639" i="4"/>
  <c r="AU639" i="4"/>
  <c r="AX639" i="4"/>
  <c r="AR639" i="4"/>
  <c r="BA83" i="9"/>
  <c r="AU83" i="9"/>
  <c r="AU70" i="9"/>
  <c r="BA70" i="9"/>
  <c r="AX70" i="9"/>
  <c r="AU54" i="9"/>
  <c r="BA54" i="9"/>
  <c r="AX54" i="9"/>
  <c r="AU38" i="9"/>
  <c r="BA38" i="9"/>
  <c r="AX38" i="9"/>
  <c r="AU22" i="9"/>
  <c r="BA22" i="9"/>
  <c r="AX22" i="9"/>
  <c r="AU6" i="9"/>
  <c r="BA6" i="9"/>
  <c r="AX6" i="9"/>
  <c r="AX642" i="4"/>
  <c r="AR642" i="4"/>
  <c r="BA642" i="4"/>
  <c r="AU642" i="4"/>
  <c r="AR605" i="4"/>
  <c r="AX605" i="4"/>
  <c r="AU605" i="4"/>
  <c r="AU630" i="4"/>
  <c r="BA630" i="4"/>
  <c r="AX630" i="4"/>
  <c r="BA590" i="4"/>
  <c r="AU590" i="4"/>
  <c r="AU550" i="4"/>
  <c r="BA550" i="4"/>
  <c r="AX550" i="4"/>
  <c r="BA541" i="4"/>
  <c r="AR541" i="4"/>
  <c r="AU541" i="4"/>
  <c r="AU352" i="4"/>
  <c r="AX352" i="4"/>
  <c r="AU529" i="4"/>
  <c r="AX529" i="4"/>
  <c r="BA529" i="4"/>
  <c r="BA487" i="4"/>
  <c r="AX487" i="4"/>
  <c r="AU487" i="4"/>
  <c r="AR475" i="4"/>
  <c r="BA475" i="4"/>
  <c r="AX475" i="4"/>
  <c r="AU417" i="4"/>
  <c r="AR417" i="4"/>
  <c r="BA377" i="4"/>
  <c r="AU377" i="4"/>
  <c r="BA361" i="4"/>
  <c r="AU361" i="4"/>
  <c r="BA337" i="4"/>
  <c r="AU337" i="4"/>
  <c r="AX337" i="4"/>
  <c r="AU333" i="4"/>
  <c r="AX333" i="4"/>
  <c r="AU329" i="4"/>
  <c r="AX329" i="4"/>
  <c r="AU325" i="4"/>
  <c r="BA325" i="4"/>
  <c r="AX325" i="4"/>
  <c r="AX549" i="4"/>
  <c r="AU549" i="4"/>
  <c r="BA549" i="4"/>
  <c r="AX493" i="4"/>
  <c r="BA493" i="4"/>
  <c r="AU489" i="4"/>
  <c r="BA489" i="4"/>
  <c r="AX489" i="4"/>
  <c r="AU414" i="4"/>
  <c r="AR414" i="4"/>
  <c r="BA414" i="4"/>
  <c r="AU350" i="4"/>
  <c r="AX350" i="4"/>
  <c r="BA350" i="4"/>
  <c r="AU585" i="4"/>
  <c r="AX585" i="4"/>
  <c r="BA585" i="4"/>
  <c r="AR545" i="4"/>
  <c r="AX545" i="4"/>
  <c r="BA545" i="4"/>
  <c r="AU545" i="4"/>
  <c r="AX486" i="4"/>
  <c r="AU486" i="4"/>
  <c r="BA486" i="4"/>
  <c r="AU470" i="4"/>
  <c r="BA470" i="4"/>
  <c r="AU415" i="4"/>
  <c r="AX415" i="4"/>
  <c r="AR415" i="4"/>
  <c r="AU363" i="4"/>
  <c r="AX363" i="4"/>
  <c r="BA363" i="4"/>
  <c r="BA351" i="4"/>
  <c r="AU351" i="4"/>
  <c r="AR351" i="4"/>
  <c r="AU339" i="4"/>
  <c r="BA339" i="4"/>
  <c r="AX339" i="4"/>
  <c r="AU323" i="4"/>
  <c r="BA323" i="4"/>
  <c r="AX323" i="4"/>
  <c r="AX280" i="4"/>
  <c r="AU280" i="4"/>
  <c r="BA280" i="4"/>
  <c r="AX276" i="4"/>
  <c r="AU276" i="4"/>
  <c r="BA276" i="4"/>
  <c r="AX272" i="4"/>
  <c r="AU272" i="4"/>
  <c r="BA272" i="4"/>
  <c r="AX268" i="4"/>
  <c r="AU268" i="4"/>
  <c r="BA268" i="4"/>
  <c r="AX264" i="4"/>
  <c r="AU264" i="4"/>
  <c r="BA264" i="4"/>
  <c r="AX260" i="4"/>
  <c r="AU260" i="4"/>
  <c r="BA260" i="4"/>
  <c r="AX220" i="4"/>
  <c r="AU220" i="4"/>
  <c r="AR220" i="4"/>
  <c r="AX216" i="4"/>
  <c r="AU216" i="4"/>
  <c r="BA216" i="4"/>
  <c r="AX212" i="4"/>
  <c r="AU212" i="4"/>
  <c r="BA212" i="4"/>
  <c r="AX208" i="4"/>
  <c r="AU208" i="4"/>
  <c r="BA208" i="4"/>
  <c r="AX204" i="4"/>
  <c r="AU204" i="4"/>
  <c r="BA204" i="4"/>
  <c r="AX200" i="4"/>
  <c r="AU200" i="4"/>
  <c r="BA200" i="4"/>
  <c r="AX196" i="4"/>
  <c r="AU196" i="4"/>
  <c r="BA196" i="4"/>
  <c r="AX156" i="4"/>
  <c r="AU156" i="4"/>
  <c r="AX152" i="4"/>
  <c r="AU152" i="4"/>
  <c r="BA152" i="4"/>
  <c r="AX148" i="4"/>
  <c r="AU148" i="4"/>
  <c r="BA148" i="4"/>
  <c r="AX144" i="4"/>
  <c r="AU144" i="4"/>
  <c r="BA144" i="4"/>
  <c r="AX140" i="4"/>
  <c r="AU140" i="4"/>
  <c r="BA140" i="4"/>
  <c r="AX136" i="4"/>
  <c r="AU136" i="4"/>
  <c r="BA136" i="4"/>
  <c r="AX132" i="4"/>
  <c r="AU132" i="4"/>
  <c r="BA132" i="4"/>
  <c r="AU88" i="4"/>
  <c r="BA88" i="4"/>
  <c r="AU84" i="4"/>
  <c r="BA84" i="4"/>
  <c r="AU80" i="4"/>
  <c r="BA80" i="4"/>
  <c r="BA287" i="4"/>
  <c r="AX287" i="4"/>
  <c r="AU287" i="4"/>
  <c r="AR287" i="4"/>
  <c r="AU283" i="4"/>
  <c r="BA283" i="4"/>
  <c r="AX283" i="4"/>
  <c r="AR253" i="4"/>
  <c r="BA253" i="4"/>
  <c r="AU253" i="4"/>
  <c r="AX253" i="4"/>
  <c r="AX249" i="4"/>
  <c r="AU249" i="4"/>
  <c r="AX245" i="4"/>
  <c r="AU245" i="4"/>
  <c r="AX241" i="4"/>
  <c r="AU241" i="4"/>
  <c r="AX237" i="4"/>
  <c r="AU237" i="4"/>
  <c r="AX233" i="4"/>
  <c r="AU233" i="4"/>
  <c r="AX229" i="4"/>
  <c r="AU229" i="4"/>
  <c r="AR189" i="4"/>
  <c r="BA189" i="4"/>
  <c r="AU189" i="4"/>
  <c r="AX189" i="4"/>
  <c r="AX185" i="4"/>
  <c r="AU185" i="4"/>
  <c r="AX181" i="4"/>
  <c r="AU181" i="4"/>
  <c r="AX177" i="4"/>
  <c r="AU177" i="4"/>
  <c r="AX173" i="4"/>
  <c r="AU173" i="4"/>
  <c r="AX169" i="4"/>
  <c r="AU169" i="4"/>
  <c r="AX165" i="4"/>
  <c r="AU165" i="4"/>
  <c r="AR125" i="4"/>
  <c r="BA125" i="4"/>
  <c r="AU125" i="4"/>
  <c r="AX125" i="4"/>
  <c r="AX121" i="4"/>
  <c r="AU121" i="4"/>
  <c r="AX117" i="4"/>
  <c r="AU117" i="4"/>
  <c r="AX113" i="4"/>
  <c r="AU113" i="4"/>
  <c r="AX109" i="4"/>
  <c r="AU109" i="4"/>
  <c r="AU318" i="4"/>
  <c r="AR318" i="4"/>
  <c r="BA318" i="4"/>
  <c r="AX302" i="4"/>
  <c r="BA302" i="4"/>
  <c r="AU278" i="4"/>
  <c r="BA278" i="4"/>
  <c r="AU274" i="4"/>
  <c r="BA274" i="4"/>
  <c r="AU270" i="4"/>
  <c r="BA270" i="4"/>
  <c r="AU266" i="4"/>
  <c r="BA266" i="4"/>
  <c r="AU262" i="4"/>
  <c r="BA262" i="4"/>
  <c r="AU258" i="4"/>
  <c r="BA258" i="4"/>
  <c r="AU218" i="4"/>
  <c r="BA218" i="4"/>
  <c r="AU214" i="4"/>
  <c r="BA214" i="4"/>
  <c r="AU210" i="4"/>
  <c r="BA210" i="4"/>
  <c r="AU206" i="4"/>
  <c r="BA206" i="4"/>
  <c r="AU202" i="4"/>
  <c r="BA202" i="4"/>
  <c r="AU198" i="4"/>
  <c r="BA198" i="4"/>
  <c r="AU194" i="4"/>
  <c r="BA194" i="4"/>
  <c r="AU154" i="4"/>
  <c r="BA154" i="4"/>
  <c r="AU150" i="4"/>
  <c r="BA150" i="4"/>
  <c r="AU146" i="4"/>
  <c r="BA146" i="4"/>
  <c r="AU142" i="4"/>
  <c r="BA142" i="4"/>
  <c r="AU138" i="4"/>
  <c r="BA138" i="4"/>
  <c r="AU134" i="4"/>
  <c r="BA134" i="4"/>
  <c r="AU130" i="4"/>
  <c r="BA130" i="4"/>
  <c r="AU90" i="4"/>
  <c r="BA90" i="4"/>
  <c r="AU86" i="4"/>
  <c r="BA86" i="4"/>
  <c r="AU82" i="4"/>
  <c r="BA82" i="4"/>
  <c r="AU78" i="4"/>
  <c r="BA78" i="4"/>
  <c r="AU303" i="4"/>
  <c r="BA303" i="4"/>
  <c r="AX303" i="4"/>
  <c r="BA279" i="4"/>
  <c r="AU279" i="4"/>
  <c r="BA275" i="4"/>
  <c r="AU275" i="4"/>
  <c r="BA271" i="4"/>
  <c r="AU271" i="4"/>
  <c r="BA267" i="4"/>
  <c r="AU267" i="4"/>
  <c r="BA263" i="4"/>
  <c r="AU263" i="4"/>
  <c r="BA259" i="4"/>
  <c r="AU259" i="4"/>
  <c r="BA219" i="4"/>
  <c r="AU219" i="4"/>
  <c r="AR219" i="4"/>
  <c r="BA215" i="4"/>
  <c r="AU215" i="4"/>
  <c r="BA211" i="4"/>
  <c r="AU211" i="4"/>
  <c r="BA207" i="4"/>
  <c r="AU207" i="4"/>
  <c r="BA203" i="4"/>
  <c r="AU203" i="4"/>
  <c r="BA199" i="4"/>
  <c r="AU199" i="4"/>
  <c r="BA195" i="4"/>
  <c r="AU195" i="4"/>
  <c r="AU283" i="9"/>
  <c r="AX283" i="9"/>
  <c r="AR283" i="9"/>
  <c r="BA283" i="9"/>
  <c r="AU265" i="9"/>
  <c r="BA265" i="9"/>
  <c r="AX265" i="9"/>
  <c r="AU249" i="9"/>
  <c r="BA249" i="9"/>
  <c r="AX249" i="9"/>
  <c r="AU233" i="9"/>
  <c r="BA233" i="9"/>
  <c r="AX233" i="9"/>
  <c r="BA217" i="9"/>
  <c r="AU217" i="9"/>
  <c r="AX217" i="9"/>
  <c r="BA201" i="9"/>
  <c r="AU201" i="9"/>
  <c r="AX201" i="9"/>
  <c r="AX174" i="9"/>
  <c r="AU174" i="9"/>
  <c r="BA174" i="9"/>
  <c r="AX142" i="9"/>
  <c r="AU142" i="9"/>
  <c r="BA142" i="9"/>
  <c r="AX110" i="9"/>
  <c r="BA110" i="9"/>
  <c r="AU110" i="9"/>
  <c r="AX183" i="9"/>
  <c r="AU183" i="9"/>
  <c r="BA183" i="9"/>
  <c r="AX151" i="9"/>
  <c r="AU151" i="9"/>
  <c r="BA151" i="9"/>
  <c r="AU109" i="9"/>
  <c r="AX109" i="9"/>
  <c r="BA109" i="9"/>
  <c r="AU61" i="9"/>
  <c r="AX61" i="9"/>
  <c r="BA61" i="9"/>
  <c r="AR61" i="9"/>
  <c r="AU29" i="9"/>
  <c r="AX29" i="9"/>
  <c r="BA29" i="9"/>
  <c r="AR29" i="9"/>
  <c r="AR575" i="4"/>
  <c r="AU575" i="4"/>
  <c r="BA575" i="4"/>
  <c r="AX575" i="4"/>
  <c r="BA99" i="9"/>
  <c r="AX99" i="9"/>
  <c r="AU99" i="9"/>
  <c r="AU66" i="9"/>
  <c r="AX66" i="9"/>
  <c r="BA66" i="9"/>
  <c r="AR66" i="9"/>
  <c r="BA50" i="9"/>
  <c r="AU50" i="9"/>
  <c r="AX50" i="9"/>
  <c r="AU34" i="9"/>
  <c r="AX34" i="9"/>
  <c r="BA34" i="9"/>
  <c r="AR34" i="9"/>
  <c r="BA18" i="9"/>
  <c r="AX18" i="9"/>
  <c r="AU18" i="9"/>
  <c r="AU638" i="4"/>
  <c r="AR638" i="4"/>
  <c r="BA638" i="4"/>
  <c r="AX638" i="4"/>
  <c r="AX621" i="4"/>
  <c r="AU621" i="4"/>
  <c r="BA621" i="4"/>
  <c r="AU566" i="4"/>
  <c r="BA566" i="4"/>
  <c r="AX566" i="4"/>
  <c r="AX526" i="4"/>
  <c r="BA526" i="4"/>
  <c r="AR480" i="4"/>
  <c r="AX480" i="4"/>
  <c r="BA480" i="4"/>
  <c r="AU480" i="4"/>
  <c r="AU556" i="4"/>
  <c r="BA556" i="4"/>
  <c r="AX556" i="4"/>
  <c r="BA548" i="4"/>
  <c r="AU548" i="4"/>
  <c r="AX548" i="4"/>
  <c r="AR573" i="4"/>
  <c r="AX573" i="4"/>
  <c r="AU573" i="4"/>
  <c r="BA573" i="4"/>
  <c r="BA509" i="4"/>
  <c r="AX509" i="4"/>
  <c r="AR509" i="4"/>
  <c r="AX456" i="4"/>
  <c r="AU456" i="4"/>
  <c r="BA456" i="4"/>
  <c r="AX412" i="4"/>
  <c r="AU412" i="4"/>
  <c r="AR412" i="4"/>
  <c r="BA412" i="4"/>
  <c r="AU404" i="4"/>
  <c r="BA404" i="4"/>
  <c r="AX404" i="4"/>
  <c r="AX396" i="4"/>
  <c r="AU396" i="4"/>
  <c r="BA396" i="4"/>
  <c r="AU388" i="4"/>
  <c r="BA388" i="4"/>
  <c r="AX388" i="4"/>
  <c r="AU344" i="4"/>
  <c r="BA344" i="4"/>
  <c r="AX344" i="4"/>
  <c r="AU336" i="4"/>
  <c r="BA336" i="4"/>
  <c r="AU328" i="4"/>
  <c r="BA328" i="4"/>
  <c r="AX284" i="4"/>
  <c r="AU284" i="4"/>
  <c r="BA284" i="4"/>
  <c r="AR284" i="4"/>
  <c r="AR479" i="4"/>
  <c r="AU479" i="4"/>
  <c r="BA479" i="4"/>
  <c r="AX479" i="4"/>
  <c r="AU467" i="4"/>
  <c r="BA467" i="4"/>
  <c r="AX467" i="4"/>
  <c r="AX441" i="4"/>
  <c r="AU441" i="4"/>
  <c r="AX425" i="4"/>
  <c r="AU425" i="4"/>
  <c r="BA385" i="4"/>
  <c r="AX385" i="4"/>
  <c r="AR385" i="4"/>
  <c r="AU385" i="4"/>
  <c r="AR381" i="4"/>
  <c r="BA381" i="4"/>
  <c r="AU381" i="4"/>
  <c r="AX381" i="4"/>
  <c r="BA365" i="4"/>
  <c r="AX365" i="4"/>
  <c r="AU365" i="4"/>
  <c r="AU321" i="4"/>
  <c r="AR321" i="4"/>
  <c r="AX321" i="4"/>
  <c r="AX565" i="4"/>
  <c r="AU565" i="4"/>
  <c r="BA565" i="4"/>
  <c r="AX501" i="4"/>
  <c r="AU501" i="4"/>
  <c r="BA501" i="4"/>
  <c r="BA481" i="4"/>
  <c r="AX481" i="4"/>
  <c r="AR481" i="4"/>
  <c r="AU458" i="4"/>
  <c r="AX458" i="4"/>
  <c r="BA458" i="4"/>
  <c r="AU454" i="4"/>
  <c r="AX454" i="4"/>
  <c r="BA454" i="4"/>
  <c r="AR450" i="4"/>
  <c r="AU450" i="4"/>
  <c r="AX450" i="4"/>
  <c r="BA450" i="4"/>
  <c r="AU410" i="4"/>
  <c r="AX410" i="4"/>
  <c r="BA410" i="4"/>
  <c r="AU406" i="4"/>
  <c r="AX406" i="4"/>
  <c r="BA406" i="4"/>
  <c r="AU402" i="4"/>
  <c r="AX402" i="4"/>
  <c r="BA402" i="4"/>
  <c r="AU398" i="4"/>
  <c r="AX398" i="4"/>
  <c r="BA398" i="4"/>
  <c r="AU394" i="4"/>
  <c r="AX394" i="4"/>
  <c r="BA394" i="4"/>
  <c r="AU390" i="4"/>
  <c r="AX390" i="4"/>
  <c r="BA390" i="4"/>
  <c r="AU386" i="4"/>
  <c r="AR386" i="4"/>
  <c r="AX386" i="4"/>
  <c r="BA386" i="4"/>
  <c r="AX346" i="4"/>
  <c r="AU346" i="4"/>
  <c r="BA346" i="4"/>
  <c r="AU342" i="4"/>
  <c r="BA342" i="4"/>
  <c r="AU338" i="4"/>
  <c r="AX338" i="4"/>
  <c r="BA338" i="4"/>
  <c r="AU334" i="4"/>
  <c r="AX334" i="4"/>
  <c r="BA334" i="4"/>
  <c r="AX330" i="4"/>
  <c r="AU330" i="4"/>
  <c r="BA330" i="4"/>
  <c r="AU326" i="4"/>
  <c r="BA326" i="4"/>
  <c r="AU322" i="4"/>
  <c r="AR322" i="4"/>
  <c r="AX322" i="4"/>
  <c r="BA322" i="4"/>
  <c r="AU537" i="4"/>
  <c r="AX537" i="4"/>
  <c r="BA537" i="4"/>
  <c r="AX490" i="4"/>
  <c r="AU490" i="4"/>
  <c r="BA490" i="4"/>
  <c r="AX474" i="4"/>
  <c r="AU474" i="4"/>
  <c r="BA474" i="4"/>
  <c r="AU459" i="4"/>
  <c r="BA459" i="4"/>
  <c r="AX459" i="4"/>
  <c r="BA455" i="4"/>
  <c r="AU455" i="4"/>
  <c r="AX455" i="4"/>
  <c r="AU451" i="4"/>
  <c r="BA451" i="4"/>
  <c r="AX451" i="4"/>
  <c r="BA411" i="4"/>
  <c r="AU411" i="4"/>
  <c r="AR411" i="4"/>
  <c r="AX411" i="4"/>
  <c r="AU407" i="4"/>
  <c r="BA407" i="4"/>
  <c r="AX407" i="4"/>
  <c r="AU403" i="4"/>
  <c r="BA403" i="4"/>
  <c r="AX403" i="4"/>
  <c r="AU399" i="4"/>
  <c r="BA399" i="4"/>
  <c r="AX399" i="4"/>
  <c r="BA395" i="4"/>
  <c r="AU395" i="4"/>
  <c r="AX395" i="4"/>
  <c r="AU391" i="4"/>
  <c r="BA391" i="4"/>
  <c r="AX391" i="4"/>
  <c r="AU387" i="4"/>
  <c r="BA387" i="4"/>
  <c r="AX387" i="4"/>
  <c r="AU310" i="4"/>
  <c r="AX310" i="4"/>
  <c r="BA310" i="4"/>
  <c r="AU294" i="4"/>
  <c r="AX294" i="4"/>
  <c r="BA294" i="4"/>
  <c r="AX256" i="4"/>
  <c r="AU256" i="4"/>
  <c r="AR256" i="4"/>
  <c r="BA256" i="4"/>
  <c r="AX192" i="4"/>
  <c r="AU192" i="4"/>
  <c r="AR192" i="4"/>
  <c r="BA192" i="4"/>
  <c r="AX128" i="4"/>
  <c r="AU128" i="4"/>
  <c r="AR128" i="4"/>
  <c r="BA128" i="4"/>
  <c r="AR225" i="4"/>
  <c r="BA225" i="4"/>
  <c r="AU225" i="4"/>
  <c r="AX225" i="4"/>
  <c r="AR161" i="4"/>
  <c r="AU161" i="4"/>
  <c r="AX161" i="4"/>
  <c r="AX367" i="4"/>
  <c r="AU367" i="4"/>
  <c r="BA367" i="4"/>
  <c r="AU343" i="4"/>
  <c r="BA343" i="4"/>
  <c r="AX343" i="4"/>
  <c r="AU327" i="4"/>
  <c r="BA327" i="4"/>
  <c r="AX327" i="4"/>
  <c r="BA307" i="4"/>
  <c r="AX307" i="4"/>
  <c r="AU307" i="4"/>
  <c r="BA291" i="4"/>
  <c r="AX291" i="4"/>
  <c r="AU291" i="4"/>
  <c r="AX285" i="4"/>
  <c r="AU285" i="4"/>
  <c r="BA285" i="4"/>
  <c r="AR285" i="4"/>
  <c r="AU254" i="4"/>
  <c r="BA254" i="4"/>
  <c r="AX254" i="4"/>
  <c r="AR254" i="4"/>
  <c r="AU190" i="4"/>
  <c r="BA190" i="4"/>
  <c r="AX190" i="4"/>
  <c r="AR190" i="4"/>
  <c r="AU126" i="4"/>
  <c r="BA126" i="4"/>
  <c r="AR126" i="4"/>
  <c r="AX282" i="4"/>
  <c r="AU282" i="4"/>
  <c r="BA282" i="4"/>
  <c r="BA255" i="4"/>
  <c r="AU255" i="4"/>
  <c r="AR255" i="4"/>
  <c r="AX255" i="4"/>
  <c r="BA191" i="4"/>
  <c r="AU191" i="4"/>
  <c r="AR191" i="4"/>
  <c r="AX191" i="4"/>
  <c r="BA127" i="4"/>
  <c r="AR127" i="4"/>
  <c r="AX127" i="4"/>
  <c r="AX91" i="4"/>
  <c r="AR91" i="4"/>
  <c r="AX151" i="4"/>
  <c r="BA151" i="4"/>
  <c r="AU151" i="4"/>
  <c r="AX143" i="4"/>
  <c r="BA143" i="4"/>
  <c r="AU143" i="4"/>
  <c r="AX135" i="4"/>
  <c r="BA135" i="4"/>
  <c r="AU135" i="4"/>
  <c r="AU115" i="4"/>
  <c r="AX115" i="4"/>
  <c r="BA115" i="4"/>
  <c r="AU179" i="4"/>
  <c r="AX179" i="4"/>
  <c r="BA179" i="4"/>
  <c r="AU171" i="4"/>
  <c r="AX171" i="4"/>
  <c r="BA171" i="4"/>
  <c r="AU163" i="4"/>
  <c r="AX163" i="4"/>
  <c r="BA163" i="4"/>
  <c r="AU119" i="4"/>
  <c r="AX119" i="4"/>
  <c r="BA119" i="4"/>
  <c r="BA76" i="4"/>
  <c r="AX76" i="4"/>
  <c r="AU76" i="4"/>
  <c r="AX33" i="4"/>
  <c r="AU33" i="4"/>
  <c r="BA19" i="4"/>
  <c r="AU19" i="4"/>
  <c r="BA5" i="4"/>
  <c r="AU5" i="4"/>
  <c r="BA65" i="4"/>
  <c r="AU65" i="4"/>
  <c r="AU101" i="4"/>
  <c r="AX101" i="4"/>
  <c r="AX155" i="4"/>
  <c r="BA155" i="4"/>
  <c r="AU155" i="4"/>
  <c r="AR155" i="4"/>
  <c r="AX147" i="4"/>
  <c r="BA147" i="4"/>
  <c r="AU147" i="4"/>
  <c r="AX139" i="4"/>
  <c r="BA139" i="4"/>
  <c r="AU139" i="4"/>
  <c r="AX131" i="4"/>
  <c r="BA131" i="4"/>
  <c r="AU131" i="4"/>
  <c r="BA52" i="4"/>
  <c r="AU52" i="4"/>
  <c r="AU29" i="4"/>
  <c r="AX29" i="4"/>
  <c r="AU11" i="4"/>
  <c r="AX11" i="4"/>
  <c r="AX81" i="4"/>
  <c r="BA81" i="4"/>
  <c r="AU50" i="4"/>
  <c r="AX50" i="4"/>
  <c r="BA50" i="4"/>
  <c r="AR34" i="4"/>
  <c r="AX34" i="4"/>
  <c r="AU34" i="4"/>
  <c r="BA34" i="4"/>
  <c r="BA26" i="4"/>
  <c r="AU26" i="4"/>
  <c r="BA18" i="4"/>
  <c r="AX18" i="4"/>
  <c r="AU18" i="4"/>
  <c r="AX10" i="4"/>
  <c r="AU10" i="4"/>
  <c r="AX107" i="4"/>
  <c r="BA107" i="4"/>
  <c r="BA75" i="4"/>
  <c r="AX75" i="4"/>
  <c r="BA71" i="4"/>
  <c r="AX71" i="4"/>
  <c r="AU67" i="4"/>
  <c r="BA67" i="4"/>
  <c r="AX67" i="4"/>
  <c r="BA59" i="4"/>
  <c r="AX59" i="4"/>
  <c r="AR59" i="4"/>
  <c r="AU175" i="4"/>
  <c r="AX175" i="4"/>
  <c r="BA175" i="4"/>
  <c r="AU167" i="4"/>
  <c r="AX167" i="4"/>
  <c r="BA167" i="4"/>
  <c r="AU123" i="4"/>
  <c r="AR123" i="4"/>
  <c r="AX123" i="4"/>
  <c r="BA123" i="4"/>
  <c r="AR95" i="4"/>
  <c r="AX95" i="4"/>
  <c r="BA72" i="4"/>
  <c r="AU72" i="4"/>
  <c r="AX56" i="4"/>
  <c r="BA56" i="4"/>
  <c r="AU56" i="4"/>
  <c r="BA40" i="4"/>
  <c r="AX40" i="4"/>
  <c r="AU40" i="4"/>
  <c r="BA21" i="4"/>
  <c r="AU21" i="4"/>
  <c r="AX21" i="4"/>
  <c r="AX17" i="4"/>
  <c r="AU17" i="4"/>
  <c r="BA3" i="4"/>
  <c r="AU3" i="4"/>
  <c r="AX77" i="4"/>
  <c r="BA77" i="4"/>
  <c r="AU97" i="4"/>
  <c r="AR97" i="4"/>
  <c r="BA97" i="4"/>
  <c r="AX97" i="4"/>
  <c r="AU89" i="4"/>
  <c r="AX89" i="4"/>
  <c r="BA89" i="4"/>
  <c r="AU54" i="4"/>
  <c r="BA54" i="4"/>
  <c r="AU28" i="4"/>
  <c r="AR28" i="4"/>
  <c r="BA28" i="4"/>
  <c r="AU20" i="4"/>
  <c r="BA20" i="4"/>
  <c r="AX12" i="4"/>
  <c r="AU12" i="4"/>
  <c r="BA12" i="4"/>
  <c r="AU4" i="4"/>
  <c r="BA4" i="4"/>
  <c r="AR63" i="4"/>
  <c r="AU63" i="4"/>
  <c r="BA63" i="4"/>
  <c r="AX63" i="4"/>
  <c r="BA9" i="4"/>
  <c r="AX9" i="4"/>
  <c r="AU9" i="4"/>
  <c r="AU111" i="4"/>
  <c r="AX111" i="4"/>
  <c r="BA111" i="4"/>
  <c r="AR62" i="4"/>
  <c r="AX62" i="4"/>
  <c r="BA62" i="4"/>
  <c r="AU62" i="4"/>
  <c r="AR30" i="4"/>
  <c r="AU30" i="4"/>
  <c r="AX30" i="4"/>
  <c r="BA30" i="4"/>
  <c r="AX6" i="4"/>
  <c r="AU6" i="4"/>
  <c r="BA6" i="4"/>
  <c r="AU55" i="4"/>
  <c r="BA55" i="4"/>
  <c r="AX55" i="4"/>
  <c r="AU43" i="4"/>
  <c r="BA43" i="4"/>
  <c r="AX43" i="4"/>
  <c r="AX32" i="4"/>
  <c r="AU32" i="4"/>
  <c r="AR32" i="4"/>
  <c r="BA32" i="4"/>
  <c r="AU8" i="4"/>
  <c r="AX8" i="4"/>
  <c r="BA8" i="4"/>
  <c r="AY26" i="4" l="1"/>
  <c r="AZ26" i="4"/>
  <c r="BC26" i="4" s="1"/>
  <c r="AY38" i="4"/>
  <c r="AZ38" i="4"/>
  <c r="BC38" i="4" s="1"/>
  <c r="AY54" i="4"/>
  <c r="AZ54" i="4"/>
  <c r="BC54" i="4" s="1"/>
  <c r="AY58" i="4"/>
  <c r="AZ58" i="4"/>
  <c r="BC58" i="4" s="1"/>
  <c r="AV75" i="4"/>
  <c r="AW75" i="4"/>
  <c r="AV42" i="4"/>
  <c r="AW42" i="4"/>
  <c r="AV46" i="4"/>
  <c r="AW46" i="4"/>
  <c r="AY61" i="4"/>
  <c r="AZ61" i="4"/>
  <c r="BC61" i="4" s="1"/>
  <c r="AY65" i="4"/>
  <c r="AZ65" i="4"/>
  <c r="BC65" i="4" s="1"/>
  <c r="AV70" i="4"/>
  <c r="AW70" i="4"/>
  <c r="AV83" i="4"/>
  <c r="AW83" i="4"/>
  <c r="AY4" i="4"/>
  <c r="AZ4" i="4"/>
  <c r="BC4" i="4" s="1"/>
  <c r="AY20" i="4"/>
  <c r="AZ20" i="4"/>
  <c r="BC20" i="4" s="1"/>
  <c r="AS31" i="4"/>
  <c r="AT31" i="4"/>
  <c r="BB73" i="4"/>
  <c r="AV8" i="4"/>
  <c r="AW8" i="4"/>
  <c r="BB11" i="4"/>
  <c r="AV16" i="4"/>
  <c r="AW16" i="4"/>
  <c r="BB36" i="4"/>
  <c r="BB44" i="4"/>
  <c r="BB48" i="4"/>
  <c r="AY53" i="4"/>
  <c r="AZ53" i="4"/>
  <c r="BC53" i="4" s="1"/>
  <c r="AV66" i="4"/>
  <c r="AW66" i="4"/>
  <c r="AV77" i="4"/>
  <c r="AW77" i="4"/>
  <c r="AV95" i="4"/>
  <c r="AW95" i="4"/>
  <c r="BB117" i="4"/>
  <c r="AS30" i="4"/>
  <c r="AT30" i="4"/>
  <c r="BB35" i="4"/>
  <c r="AV45" i="4"/>
  <c r="AW45" i="4"/>
  <c r="AV61" i="4"/>
  <c r="AW61" i="4"/>
  <c r="BB16" i="4"/>
  <c r="AY39" i="4"/>
  <c r="AZ39" i="4"/>
  <c r="BC39" i="4" s="1"/>
  <c r="AY6" i="4"/>
  <c r="AZ6" i="4"/>
  <c r="BC6" i="4" s="1"/>
  <c r="AY14" i="4"/>
  <c r="AZ14" i="4"/>
  <c r="BC14" i="4" s="1"/>
  <c r="AY22" i="4"/>
  <c r="AZ22" i="4"/>
  <c r="BC22" i="4" s="1"/>
  <c r="AY28" i="4"/>
  <c r="AZ28" i="4"/>
  <c r="BC28" i="4" s="1"/>
  <c r="AY32" i="4"/>
  <c r="AZ32" i="4"/>
  <c r="BC32" i="4" s="1"/>
  <c r="AV35" i="4"/>
  <c r="AW35" i="4"/>
  <c r="AV39" i="4"/>
  <c r="AW39" i="4"/>
  <c r="AV43" i="4"/>
  <c r="AW43" i="4"/>
  <c r="AV47" i="4"/>
  <c r="AW47" i="4"/>
  <c r="AV51" i="4"/>
  <c r="AW51" i="4"/>
  <c r="AV55" i="4"/>
  <c r="AW55" i="4"/>
  <c r="AV59" i="4"/>
  <c r="AW59" i="4"/>
  <c r="AY66" i="4"/>
  <c r="AZ66" i="4"/>
  <c r="BC66" i="4" s="1"/>
  <c r="AY70" i="4"/>
  <c r="AZ70" i="4"/>
  <c r="BC70" i="4" s="1"/>
  <c r="AY74" i="4"/>
  <c r="AZ74" i="4"/>
  <c r="BC74" i="4" s="1"/>
  <c r="BB79" i="4"/>
  <c r="BB87" i="4"/>
  <c r="BB95" i="4"/>
  <c r="BB103" i="4"/>
  <c r="AV6" i="4"/>
  <c r="AW6" i="4"/>
  <c r="AP6" i="4" s="1"/>
  <c r="BB9" i="4"/>
  <c r="AV14" i="4"/>
  <c r="AW14" i="4"/>
  <c r="BB17" i="4"/>
  <c r="AV22" i="4"/>
  <c r="AP22" i="4"/>
  <c r="AW22" i="4"/>
  <c r="BB25" i="4"/>
  <c r="AV30" i="4"/>
  <c r="AW30" i="4"/>
  <c r="BB33" i="4"/>
  <c r="AY37" i="4"/>
  <c r="AZ37" i="4"/>
  <c r="BC37" i="4" s="1"/>
  <c r="AY41" i="4"/>
  <c r="AZ41" i="4"/>
  <c r="BC41" i="4" s="1"/>
  <c r="AY45" i="4"/>
  <c r="AZ45" i="4"/>
  <c r="BC45" i="4" s="1"/>
  <c r="AY49" i="4"/>
  <c r="AZ49" i="4"/>
  <c r="BC49" i="4" s="1"/>
  <c r="AV58" i="4"/>
  <c r="AW58" i="4"/>
  <c r="AP58" i="4" s="1"/>
  <c r="AS63" i="4"/>
  <c r="AT63" i="4"/>
  <c r="BB68" i="4"/>
  <c r="AY73" i="4"/>
  <c r="AZ73" i="4"/>
  <c r="BC73" i="4" s="1"/>
  <c r="AV79" i="4"/>
  <c r="AW79" i="4"/>
  <c r="AV107" i="4"/>
  <c r="AY3" i="4"/>
  <c r="AZ3" i="4"/>
  <c r="BC3" i="4" s="1"/>
  <c r="AY13" i="4"/>
  <c r="AZ13" i="4"/>
  <c r="BC13" i="4" s="1"/>
  <c r="AY25" i="4"/>
  <c r="AZ25" i="4"/>
  <c r="BC25" i="4" s="1"/>
  <c r="AY31" i="4"/>
  <c r="AZ31" i="4"/>
  <c r="BC31" i="4" s="1"/>
  <c r="AY36" i="4"/>
  <c r="AZ36" i="4"/>
  <c r="BC36" i="4" s="1"/>
  <c r="AV41" i="4"/>
  <c r="AW41" i="4"/>
  <c r="BB47" i="4"/>
  <c r="AY52" i="4"/>
  <c r="AZ52" i="4"/>
  <c r="BC52" i="4" s="1"/>
  <c r="AV57" i="4"/>
  <c r="AW57" i="4"/>
  <c r="AS62" i="4"/>
  <c r="AT62" i="4"/>
  <c r="AS66" i="4"/>
  <c r="AT66" i="4"/>
  <c r="AY72" i="4"/>
  <c r="AZ72" i="4"/>
  <c r="BC72" i="4" s="1"/>
  <c r="AY88" i="4"/>
  <c r="AY100" i="4"/>
  <c r="BB6" i="4"/>
  <c r="BB10" i="4"/>
  <c r="AV13" i="4"/>
  <c r="AW13" i="4"/>
  <c r="BB24" i="4"/>
  <c r="AV27" i="4"/>
  <c r="AW27" i="4"/>
  <c r="AV31" i="4"/>
  <c r="AW31" i="4"/>
  <c r="AY35" i="4"/>
  <c r="AZ35" i="4"/>
  <c r="BC35" i="4" s="1"/>
  <c r="BB46" i="4"/>
  <c r="AY51" i="4"/>
  <c r="AZ51" i="4"/>
  <c r="BC51" i="4" s="1"/>
  <c r="AS61" i="4"/>
  <c r="AT61" i="4"/>
  <c r="AP61" i="4" s="1"/>
  <c r="AS65" i="4"/>
  <c r="AT65" i="4"/>
  <c r="AV81" i="4"/>
  <c r="AW81" i="4"/>
  <c r="AV111" i="4"/>
  <c r="AW111" i="4"/>
  <c r="BB129" i="4"/>
  <c r="BB137" i="4"/>
  <c r="BB145" i="4"/>
  <c r="BB153" i="4"/>
  <c r="AV159" i="4"/>
  <c r="AW159" i="4"/>
  <c r="AY30" i="4"/>
  <c r="AZ30" i="4"/>
  <c r="BC30" i="4" s="1"/>
  <c r="AY42" i="4"/>
  <c r="AZ42" i="4"/>
  <c r="BC42" i="4" s="1"/>
  <c r="AS64" i="4"/>
  <c r="AT64" i="4"/>
  <c r="AV71" i="4"/>
  <c r="AW71" i="4"/>
  <c r="BB83" i="4"/>
  <c r="BB91" i="4"/>
  <c r="BB21" i="4"/>
  <c r="BB29" i="4"/>
  <c r="AV38" i="4"/>
  <c r="AW38" i="4"/>
  <c r="AP38" i="4" s="1"/>
  <c r="AY57" i="4"/>
  <c r="AZ57" i="4"/>
  <c r="BC57" i="4" s="1"/>
  <c r="AS94" i="4"/>
  <c r="AY12" i="4"/>
  <c r="AZ12" i="4"/>
  <c r="BC12" i="4" s="1"/>
  <c r="AY62" i="4"/>
  <c r="AZ62" i="4"/>
  <c r="BC62" i="4" s="1"/>
  <c r="BB69" i="4"/>
  <c r="AY78" i="4"/>
  <c r="AY86" i="4"/>
  <c r="AY102" i="4"/>
  <c r="BB3" i="4"/>
  <c r="AV32" i="4"/>
  <c r="AW32" i="4"/>
  <c r="AY8" i="4"/>
  <c r="AZ8" i="4"/>
  <c r="BC8" i="4" s="1"/>
  <c r="AY16" i="4"/>
  <c r="AZ16" i="4"/>
  <c r="BC16" i="4" s="1"/>
  <c r="AY24" i="4"/>
  <c r="AZ24" i="4"/>
  <c r="BC24" i="4" s="1"/>
  <c r="AS29" i="4"/>
  <c r="AT29" i="4"/>
  <c r="AS33" i="4"/>
  <c r="AT33" i="4"/>
  <c r="BB37" i="4"/>
  <c r="BB41" i="4"/>
  <c r="BB45" i="4"/>
  <c r="BB49" i="4"/>
  <c r="BB53" i="4"/>
  <c r="BB57" i="4"/>
  <c r="AS60" i="4"/>
  <c r="AT60" i="4"/>
  <c r="AV63" i="4"/>
  <c r="AW63" i="4"/>
  <c r="AY82" i="4"/>
  <c r="AY90" i="4"/>
  <c r="AY98" i="4"/>
  <c r="AV4" i="4"/>
  <c r="AW4" i="4"/>
  <c r="BB7" i="4"/>
  <c r="AV12" i="4"/>
  <c r="AW12" i="4"/>
  <c r="AP12" i="4" s="1"/>
  <c r="BB15" i="4"/>
  <c r="AV20" i="4"/>
  <c r="AW20" i="4"/>
  <c r="AP20" i="4" s="1"/>
  <c r="BB23" i="4"/>
  <c r="AV28" i="4"/>
  <c r="AW28" i="4"/>
  <c r="BB31" i="4"/>
  <c r="AV54" i="4"/>
  <c r="AW54" i="4"/>
  <c r="AP54" i="4" s="1"/>
  <c r="BB60" i="4"/>
  <c r="BB64" i="4"/>
  <c r="AY69" i="4"/>
  <c r="AZ69" i="4"/>
  <c r="BC69" i="4" s="1"/>
  <c r="AV74" i="4"/>
  <c r="AW74" i="4"/>
  <c r="AP74" i="4" s="1"/>
  <c r="AV91" i="4"/>
  <c r="AW91" i="4"/>
  <c r="AV99" i="4"/>
  <c r="AW99" i="4"/>
  <c r="BB109" i="4"/>
  <c r="AY5" i="4"/>
  <c r="AZ5" i="4"/>
  <c r="BC5" i="4" s="1"/>
  <c r="AY17" i="4"/>
  <c r="AZ17" i="4"/>
  <c r="BC17" i="4" s="1"/>
  <c r="AY27" i="4"/>
  <c r="AZ27" i="4"/>
  <c r="BC27" i="4" s="1"/>
  <c r="AS32" i="4"/>
  <c r="AT32" i="4"/>
  <c r="AP32" i="4" s="1"/>
  <c r="AV37" i="4"/>
  <c r="AW37" i="4"/>
  <c r="BB43" i="4"/>
  <c r="AY48" i="4"/>
  <c r="AZ48" i="4"/>
  <c r="BC48" i="4" s="1"/>
  <c r="AV53" i="4"/>
  <c r="AW53" i="4"/>
  <c r="BB59" i="4"/>
  <c r="BB63" i="4"/>
  <c r="AY68" i="4"/>
  <c r="AZ68" i="4"/>
  <c r="BC68" i="4" s="1"/>
  <c r="AY80" i="4"/>
  <c r="AY92" i="4"/>
  <c r="BB101" i="4"/>
  <c r="AV3" i="4"/>
  <c r="AW3" i="4"/>
  <c r="AV7" i="4"/>
  <c r="AW7" i="4"/>
  <c r="BB14" i="4"/>
  <c r="BB18" i="4"/>
  <c r="AV21" i="4"/>
  <c r="AW21" i="4"/>
  <c r="BB32" i="4"/>
  <c r="BB42" i="4"/>
  <c r="AY47" i="4"/>
  <c r="AZ47" i="4"/>
  <c r="BC47" i="4" s="1"/>
  <c r="BB58" i="4"/>
  <c r="BB62" i="4"/>
  <c r="BB66" i="4"/>
  <c r="BB74" i="4"/>
  <c r="AV85" i="4"/>
  <c r="AW85" i="4"/>
  <c r="AV97" i="4"/>
  <c r="AW97" i="4"/>
  <c r="AY114" i="4"/>
  <c r="AS124" i="4"/>
  <c r="AT124" i="4"/>
  <c r="BB161" i="4"/>
  <c r="BB169" i="4"/>
  <c r="BB177" i="4"/>
  <c r="AY10" i="4"/>
  <c r="AZ10" i="4"/>
  <c r="BC10" i="4" s="1"/>
  <c r="AY46" i="4"/>
  <c r="AZ46" i="4"/>
  <c r="BC46" i="4" s="1"/>
  <c r="AV67" i="4"/>
  <c r="AW67" i="4"/>
  <c r="BB99" i="4"/>
  <c r="AV50" i="4"/>
  <c r="AW50" i="4"/>
  <c r="AY110" i="4"/>
  <c r="AZ110" i="4"/>
  <c r="BC110" i="4" s="1"/>
  <c r="AY9" i="4"/>
  <c r="AZ9" i="4"/>
  <c r="BC9" i="4" s="1"/>
  <c r="AY19" i="4"/>
  <c r="AZ19" i="4"/>
  <c r="BC19" i="4" s="1"/>
  <c r="AS28" i="4"/>
  <c r="AT28" i="4"/>
  <c r="AP28" i="4" s="1"/>
  <c r="AS34" i="4"/>
  <c r="AT34" i="4"/>
  <c r="BB39" i="4"/>
  <c r="AY44" i="4"/>
  <c r="AZ44" i="4"/>
  <c r="BC44" i="4" s="1"/>
  <c r="AV49" i="4"/>
  <c r="AW49" i="4"/>
  <c r="BB55" i="4"/>
  <c r="AY60" i="4"/>
  <c r="AZ60" i="4"/>
  <c r="BC60" i="4" s="1"/>
  <c r="AV73" i="4"/>
  <c r="AW73" i="4"/>
  <c r="AY84" i="4"/>
  <c r="BB93" i="4"/>
  <c r="AY104" i="4"/>
  <c r="BB8" i="4"/>
  <c r="AV11" i="4"/>
  <c r="AW11" i="4"/>
  <c r="AV15" i="4"/>
  <c r="AW15" i="4"/>
  <c r="BB22" i="4"/>
  <c r="BB26" i="4"/>
  <c r="AV29" i="4"/>
  <c r="AW29" i="4"/>
  <c r="BB38" i="4"/>
  <c r="AY43" i="4"/>
  <c r="AZ43" i="4"/>
  <c r="BC43" i="4" s="1"/>
  <c r="BB54" i="4"/>
  <c r="AY59" i="4"/>
  <c r="AZ59" i="4"/>
  <c r="BC59" i="4" s="1"/>
  <c r="AY63" i="4"/>
  <c r="AZ63" i="4"/>
  <c r="BC63" i="4" s="1"/>
  <c r="AV89" i="4"/>
  <c r="AW89" i="4"/>
  <c r="AV101" i="4"/>
  <c r="AW101" i="4"/>
  <c r="AY126" i="4"/>
  <c r="AZ126" i="4"/>
  <c r="BC126" i="4" s="1"/>
  <c r="BB133" i="4"/>
  <c r="BB141" i="4"/>
  <c r="BB149" i="4"/>
  <c r="AS156" i="4"/>
  <c r="AT156" i="4"/>
  <c r="AY18" i="4"/>
  <c r="AZ18" i="4"/>
  <c r="BC18" i="4" s="1"/>
  <c r="AY34" i="4"/>
  <c r="AZ34" i="4"/>
  <c r="BC34" i="4" s="1"/>
  <c r="AY50" i="4"/>
  <c r="AZ50" i="4"/>
  <c r="BC50" i="4" s="1"/>
  <c r="BB61" i="4"/>
  <c r="BB5" i="4"/>
  <c r="AV10" i="4"/>
  <c r="AW10" i="4"/>
  <c r="AP10" i="4" s="1"/>
  <c r="BB13" i="4"/>
  <c r="AV18" i="4"/>
  <c r="AW18" i="4"/>
  <c r="AV26" i="4"/>
  <c r="AW26" i="4"/>
  <c r="AP26" i="4" s="1"/>
  <c r="AV34" i="4"/>
  <c r="AW34" i="4"/>
  <c r="BB76" i="4"/>
  <c r="AS27" i="4"/>
  <c r="AT27" i="4"/>
  <c r="AP27" i="4" s="1"/>
  <c r="BB65" i="4"/>
  <c r="AY94" i="4"/>
  <c r="BB19" i="4"/>
  <c r="AV24" i="4"/>
  <c r="AW24" i="4"/>
  <c r="AP24" i="4"/>
  <c r="BB27" i="4"/>
  <c r="BB40" i="4"/>
  <c r="BB72" i="4"/>
  <c r="AV87" i="4"/>
  <c r="AW87" i="4"/>
  <c r="AV103" i="4"/>
  <c r="AW103" i="4"/>
  <c r="AY11" i="4"/>
  <c r="AZ11" i="4"/>
  <c r="BC11" i="4" s="1"/>
  <c r="AY21" i="4"/>
  <c r="AZ21" i="4"/>
  <c r="BC21" i="4" s="1"/>
  <c r="AY40" i="4"/>
  <c r="AZ40" i="4"/>
  <c r="BC40" i="4" s="1"/>
  <c r="BB51" i="4"/>
  <c r="AY56" i="4"/>
  <c r="AZ56" i="4"/>
  <c r="BC56" i="4" s="1"/>
  <c r="AV65" i="4"/>
  <c r="AW65" i="4"/>
  <c r="AV69" i="4"/>
  <c r="AW69" i="4"/>
  <c r="AY76" i="4"/>
  <c r="AZ76" i="4"/>
  <c r="BC76" i="4" s="1"/>
  <c r="BB85" i="4"/>
  <c r="AY96" i="4"/>
  <c r="AV5" i="4"/>
  <c r="AW5" i="4"/>
  <c r="AV19" i="4"/>
  <c r="AW19" i="4"/>
  <c r="AV23" i="4"/>
  <c r="AW23" i="4"/>
  <c r="BB30" i="4"/>
  <c r="BB34" i="4"/>
  <c r="BB50" i="4"/>
  <c r="AY55" i="4"/>
  <c r="AZ55" i="4"/>
  <c r="BC55" i="4" s="1"/>
  <c r="AV64" i="4"/>
  <c r="AW64" i="4"/>
  <c r="BB70" i="4"/>
  <c r="AY77" i="4"/>
  <c r="AZ77" i="4"/>
  <c r="BC77" i="4" s="1"/>
  <c r="AS92" i="4"/>
  <c r="AV105" i="4"/>
  <c r="AW105" i="4"/>
  <c r="BB121" i="4"/>
  <c r="AV127" i="4"/>
  <c r="AW127" i="4"/>
  <c r="AY158" i="4"/>
  <c r="AZ158" i="4"/>
  <c r="BC158" i="4" s="1"/>
  <c r="BB165" i="4"/>
  <c r="BB173" i="4"/>
  <c r="BB181" i="4"/>
  <c r="AV68" i="4"/>
  <c r="AW68" i="4"/>
  <c r="AV72" i="4"/>
  <c r="AW72" i="4"/>
  <c r="AV76" i="4"/>
  <c r="AW76" i="4"/>
  <c r="AS96" i="4"/>
  <c r="BB113" i="4"/>
  <c r="AV119" i="4"/>
  <c r="AW119" i="4"/>
  <c r="AV123" i="4"/>
  <c r="AW123" i="4"/>
  <c r="AY130" i="4"/>
  <c r="AZ130" i="4"/>
  <c r="BC130" i="4" s="1"/>
  <c r="AY134" i="4"/>
  <c r="AZ134" i="4"/>
  <c r="BC134" i="4" s="1"/>
  <c r="AY138" i="4"/>
  <c r="AZ138" i="4"/>
  <c r="BC138" i="4" s="1"/>
  <c r="AY142" i="4"/>
  <c r="AZ142" i="4"/>
  <c r="BC142" i="4" s="1"/>
  <c r="AY146" i="4"/>
  <c r="AZ146" i="4"/>
  <c r="BC146" i="4" s="1"/>
  <c r="AY150" i="4"/>
  <c r="AZ150" i="4"/>
  <c r="BC150" i="4" s="1"/>
  <c r="AY154" i="4"/>
  <c r="AZ154" i="4"/>
  <c r="BC154" i="4" s="1"/>
  <c r="BB157" i="4"/>
  <c r="AS160" i="4"/>
  <c r="AT160" i="4"/>
  <c r="AV163" i="4"/>
  <c r="AW163" i="4"/>
  <c r="AV167" i="4"/>
  <c r="AW167" i="4"/>
  <c r="AV171" i="4"/>
  <c r="AW171" i="4"/>
  <c r="AV175" i="4"/>
  <c r="AW175" i="4"/>
  <c r="AV179" i="4"/>
  <c r="AW179" i="4"/>
  <c r="AV183" i="4"/>
  <c r="AW183" i="4"/>
  <c r="AV187" i="4"/>
  <c r="AW187" i="4"/>
  <c r="AY194" i="4"/>
  <c r="AZ194" i="4"/>
  <c r="BC194" i="4" s="1"/>
  <c r="AY198" i="4"/>
  <c r="AZ198" i="4"/>
  <c r="BC198" i="4" s="1"/>
  <c r="AY202" i="4"/>
  <c r="AZ202" i="4"/>
  <c r="BC202" i="4" s="1"/>
  <c r="AY206" i="4"/>
  <c r="AZ206" i="4"/>
  <c r="BC206" i="4" s="1"/>
  <c r="AY210" i="4"/>
  <c r="AZ210" i="4"/>
  <c r="BC210" i="4" s="1"/>
  <c r="AY214" i="4"/>
  <c r="AZ214" i="4"/>
  <c r="BC214" i="4" s="1"/>
  <c r="AY218" i="4"/>
  <c r="AZ218" i="4"/>
  <c r="BC218" i="4" s="1"/>
  <c r="BB221" i="4"/>
  <c r="AS224" i="4"/>
  <c r="AT224" i="4"/>
  <c r="AV227" i="4"/>
  <c r="AW227" i="4"/>
  <c r="AV231" i="4"/>
  <c r="AW231" i="4"/>
  <c r="AV235" i="4"/>
  <c r="AW235" i="4"/>
  <c r="AV239" i="4"/>
  <c r="AW239" i="4"/>
  <c r="AV243" i="4"/>
  <c r="AW243" i="4"/>
  <c r="AV247" i="4"/>
  <c r="AW247" i="4"/>
  <c r="AV251" i="4"/>
  <c r="AW251" i="4"/>
  <c r="AY258" i="4"/>
  <c r="AZ258" i="4"/>
  <c r="BC258" i="4" s="1"/>
  <c r="AY262" i="4"/>
  <c r="AZ262" i="4"/>
  <c r="BC262" i="4" s="1"/>
  <c r="AY266" i="4"/>
  <c r="AZ266" i="4"/>
  <c r="BC266" i="4" s="1"/>
  <c r="AY270" i="4"/>
  <c r="AZ270" i="4"/>
  <c r="BC270" i="4" s="1"/>
  <c r="AY274" i="4"/>
  <c r="AZ274" i="4"/>
  <c r="BC274" i="4" s="1"/>
  <c r="AY278" i="4"/>
  <c r="AZ278" i="4"/>
  <c r="BC278" i="4" s="1"/>
  <c r="AV289" i="4"/>
  <c r="AW289" i="4"/>
  <c r="AV295" i="4"/>
  <c r="AV302" i="4"/>
  <c r="AV311" i="4"/>
  <c r="AS315" i="4"/>
  <c r="AY326" i="4"/>
  <c r="AY342" i="4"/>
  <c r="AY358" i="4"/>
  <c r="AY374" i="4"/>
  <c r="AY81" i="4"/>
  <c r="AZ81" i="4"/>
  <c r="BC81" i="4" s="1"/>
  <c r="AY85" i="4"/>
  <c r="AZ85" i="4"/>
  <c r="BC85" i="4" s="1"/>
  <c r="AY89" i="4"/>
  <c r="AZ89" i="4"/>
  <c r="BC89" i="4" s="1"/>
  <c r="BB92" i="4"/>
  <c r="AS95" i="4"/>
  <c r="AT95" i="4"/>
  <c r="AV98" i="4"/>
  <c r="AV102" i="4"/>
  <c r="AV106" i="4"/>
  <c r="AV110" i="4"/>
  <c r="AW110" i="4"/>
  <c r="AP110" i="4" s="1"/>
  <c r="AV114" i="4"/>
  <c r="AV118" i="4"/>
  <c r="AW118" i="4"/>
  <c r="AV122" i="4"/>
  <c r="AW122" i="4"/>
  <c r="AY129" i="4"/>
  <c r="AZ129" i="4"/>
  <c r="BC129" i="4" s="1"/>
  <c r="AY133" i="4"/>
  <c r="AZ133" i="4"/>
  <c r="BC133" i="4" s="1"/>
  <c r="AY137" i="4"/>
  <c r="AZ137" i="4"/>
  <c r="BC137" i="4" s="1"/>
  <c r="AY141" i="4"/>
  <c r="AZ141" i="4"/>
  <c r="BC141" i="4" s="1"/>
  <c r="AY145" i="4"/>
  <c r="AZ145" i="4"/>
  <c r="BC145" i="4" s="1"/>
  <c r="AY149" i="4"/>
  <c r="AZ149" i="4"/>
  <c r="BC149" i="4" s="1"/>
  <c r="AY153" i="4"/>
  <c r="AZ153" i="4"/>
  <c r="BC153" i="4" s="1"/>
  <c r="BB156" i="4"/>
  <c r="AS159" i="4"/>
  <c r="AT159" i="4"/>
  <c r="AV162" i="4"/>
  <c r="AW162" i="4"/>
  <c r="AV166" i="4"/>
  <c r="AW166" i="4"/>
  <c r="AV170" i="4"/>
  <c r="AW170" i="4"/>
  <c r="AV174" i="4"/>
  <c r="AW174" i="4"/>
  <c r="AV178" i="4"/>
  <c r="AW178" i="4"/>
  <c r="AV182" i="4"/>
  <c r="AW182" i="4"/>
  <c r="AV186" i="4"/>
  <c r="AW186" i="4"/>
  <c r="AY193" i="4"/>
  <c r="AZ193" i="4"/>
  <c r="BC193" i="4" s="1"/>
  <c r="AY197" i="4"/>
  <c r="AZ197" i="4"/>
  <c r="BC197" i="4" s="1"/>
  <c r="AY201" i="4"/>
  <c r="AZ201" i="4"/>
  <c r="BC201" i="4" s="1"/>
  <c r="AY205" i="4"/>
  <c r="AZ205" i="4"/>
  <c r="BC205" i="4" s="1"/>
  <c r="AY209" i="4"/>
  <c r="AZ209" i="4"/>
  <c r="BC209" i="4" s="1"/>
  <c r="AY213" i="4"/>
  <c r="AZ213" i="4"/>
  <c r="BC213" i="4" s="1"/>
  <c r="AY217" i="4"/>
  <c r="AZ217" i="4"/>
  <c r="BC217" i="4" s="1"/>
  <c r="BB220" i="4"/>
  <c r="AS223" i="4"/>
  <c r="AT223" i="4"/>
  <c r="AV226" i="4"/>
  <c r="AW226" i="4"/>
  <c r="AV230" i="4"/>
  <c r="AW230" i="4"/>
  <c r="AV234" i="4"/>
  <c r="AW234" i="4"/>
  <c r="AV238" i="4"/>
  <c r="AW238" i="4"/>
  <c r="AV242" i="4"/>
  <c r="AW242" i="4"/>
  <c r="AV246" i="4"/>
  <c r="AW246" i="4"/>
  <c r="AV250" i="4"/>
  <c r="AW250" i="4"/>
  <c r="AY257" i="4"/>
  <c r="AZ257" i="4"/>
  <c r="BC257" i="4" s="1"/>
  <c r="AY261" i="4"/>
  <c r="AZ261" i="4"/>
  <c r="BC261" i="4" s="1"/>
  <c r="AY265" i="4"/>
  <c r="AZ265" i="4"/>
  <c r="BC265" i="4" s="1"/>
  <c r="AY269" i="4"/>
  <c r="AZ269" i="4"/>
  <c r="BC269" i="4" s="1"/>
  <c r="AY273" i="4"/>
  <c r="AZ273" i="4"/>
  <c r="BC273" i="4" s="1"/>
  <c r="AY277" i="4"/>
  <c r="AZ277" i="4"/>
  <c r="BC277" i="4" s="1"/>
  <c r="AY281" i="4"/>
  <c r="AZ281" i="4"/>
  <c r="BC281" i="4" s="1"/>
  <c r="BB288" i="4"/>
  <c r="AY301" i="4"/>
  <c r="AZ301" i="4"/>
  <c r="BC301" i="4" s="1"/>
  <c r="AY317" i="4"/>
  <c r="AZ317" i="4"/>
  <c r="BC317" i="4" s="1"/>
  <c r="AY108" i="4"/>
  <c r="AY112" i="4"/>
  <c r="AY116" i="4"/>
  <c r="AY120" i="4"/>
  <c r="AZ120" i="4"/>
  <c r="BC120" i="4" s="1"/>
  <c r="AY124" i="4"/>
  <c r="AZ124" i="4"/>
  <c r="BC124" i="4" s="1"/>
  <c r="BB127" i="4"/>
  <c r="AS130" i="4"/>
  <c r="AT130" i="4"/>
  <c r="AV133" i="4"/>
  <c r="AW133" i="4"/>
  <c r="AV137" i="4"/>
  <c r="AW137" i="4"/>
  <c r="AV141" i="4"/>
  <c r="AW141" i="4"/>
  <c r="AV145" i="4"/>
  <c r="AW145" i="4"/>
  <c r="AV149" i="4"/>
  <c r="AW149" i="4"/>
  <c r="AV153" i="4"/>
  <c r="AW153" i="4"/>
  <c r="AV157" i="4"/>
  <c r="AW157" i="4"/>
  <c r="AY164" i="4"/>
  <c r="AZ164" i="4"/>
  <c r="BC164" i="4" s="1"/>
  <c r="AY168" i="4"/>
  <c r="AZ168" i="4"/>
  <c r="BC168" i="4" s="1"/>
  <c r="AY172" i="4"/>
  <c r="AZ172" i="4"/>
  <c r="BC172" i="4" s="1"/>
  <c r="AY176" i="4"/>
  <c r="AZ176" i="4"/>
  <c r="BC176" i="4" s="1"/>
  <c r="AY180" i="4"/>
  <c r="AZ180" i="4"/>
  <c r="BC180" i="4" s="1"/>
  <c r="AY184" i="4"/>
  <c r="AZ184" i="4"/>
  <c r="BC184" i="4" s="1"/>
  <c r="AY188" i="4"/>
  <c r="AZ188" i="4"/>
  <c r="BC188" i="4" s="1"/>
  <c r="BB191" i="4"/>
  <c r="AS194" i="4"/>
  <c r="AT194" i="4"/>
  <c r="AV197" i="4"/>
  <c r="AW197" i="4"/>
  <c r="AV201" i="4"/>
  <c r="AW201" i="4"/>
  <c r="AV205" i="4"/>
  <c r="AW205" i="4"/>
  <c r="AV209" i="4"/>
  <c r="AW209" i="4"/>
  <c r="AV213" i="4"/>
  <c r="AW213" i="4"/>
  <c r="AV217" i="4"/>
  <c r="AW217" i="4"/>
  <c r="AV221" i="4"/>
  <c r="AW221" i="4"/>
  <c r="AY228" i="4"/>
  <c r="AZ228" i="4"/>
  <c r="BC228" i="4" s="1"/>
  <c r="AY232" i="4"/>
  <c r="AZ232" i="4"/>
  <c r="BC232" i="4" s="1"/>
  <c r="AY236" i="4"/>
  <c r="AZ236" i="4"/>
  <c r="BC236" i="4" s="1"/>
  <c r="AY240" i="4"/>
  <c r="AZ240" i="4"/>
  <c r="BC240" i="4" s="1"/>
  <c r="AY244" i="4"/>
  <c r="AZ244" i="4"/>
  <c r="BC244" i="4" s="1"/>
  <c r="AY248" i="4"/>
  <c r="AZ248" i="4"/>
  <c r="BC248" i="4" s="1"/>
  <c r="AY252" i="4"/>
  <c r="AZ252" i="4"/>
  <c r="BC252" i="4" s="1"/>
  <c r="BB255" i="4"/>
  <c r="AS258" i="4"/>
  <c r="AT258" i="4"/>
  <c r="AV261" i="4"/>
  <c r="AW261" i="4"/>
  <c r="AV265" i="4"/>
  <c r="AW265" i="4"/>
  <c r="AV269" i="4"/>
  <c r="AW269" i="4"/>
  <c r="AV273" i="4"/>
  <c r="AW273" i="4"/>
  <c r="AV277" i="4"/>
  <c r="AW277" i="4"/>
  <c r="AV281" i="4"/>
  <c r="AW281" i="4"/>
  <c r="AY285" i="4"/>
  <c r="AZ285" i="4"/>
  <c r="BC285" i="4" s="1"/>
  <c r="AY289" i="4"/>
  <c r="AZ289" i="4"/>
  <c r="BC289" i="4" s="1"/>
  <c r="BB301" i="4"/>
  <c r="AY306" i="4"/>
  <c r="AS316" i="4"/>
  <c r="AT316" i="4"/>
  <c r="BB329" i="4"/>
  <c r="BB345" i="4"/>
  <c r="AS352" i="4"/>
  <c r="BB369" i="4"/>
  <c r="AY79" i="4"/>
  <c r="AZ79" i="4"/>
  <c r="BC79" i="4" s="1"/>
  <c r="AY83" i="4"/>
  <c r="AZ83" i="4"/>
  <c r="BC83" i="4" s="1"/>
  <c r="AY87" i="4"/>
  <c r="AZ87" i="4"/>
  <c r="BC87" i="4" s="1"/>
  <c r="AY91" i="4"/>
  <c r="AZ91" i="4"/>
  <c r="BC91" i="4" s="1"/>
  <c r="BB94" i="4"/>
  <c r="AS97" i="4"/>
  <c r="AT97" i="4"/>
  <c r="AV100" i="4"/>
  <c r="AV104" i="4"/>
  <c r="AV108" i="4"/>
  <c r="AV112" i="4"/>
  <c r="AV116" i="4"/>
  <c r="AV120" i="4"/>
  <c r="AP120" i="4"/>
  <c r="AW120" i="4"/>
  <c r="AV124" i="4"/>
  <c r="AW124" i="4"/>
  <c r="AY131" i="4"/>
  <c r="AZ131" i="4"/>
  <c r="BC131" i="4" s="1"/>
  <c r="AY135" i="4"/>
  <c r="AZ135" i="4"/>
  <c r="BC135" i="4" s="1"/>
  <c r="AY139" i="4"/>
  <c r="AZ139" i="4"/>
  <c r="BC139" i="4" s="1"/>
  <c r="AY143" i="4"/>
  <c r="AZ143" i="4"/>
  <c r="BC143" i="4" s="1"/>
  <c r="AY147" i="4"/>
  <c r="AZ147" i="4"/>
  <c r="BC147" i="4" s="1"/>
  <c r="AY151" i="4"/>
  <c r="AZ151" i="4"/>
  <c r="BC151" i="4" s="1"/>
  <c r="AY155" i="4"/>
  <c r="AZ155" i="4"/>
  <c r="BC155" i="4" s="1"/>
  <c r="BB158" i="4"/>
  <c r="AS161" i="4"/>
  <c r="AT161" i="4"/>
  <c r="AV164" i="4"/>
  <c r="AW164" i="4"/>
  <c r="AP164" i="4" s="1"/>
  <c r="AV168" i="4"/>
  <c r="AP168" i="4"/>
  <c r="AW168" i="4"/>
  <c r="AV172" i="4"/>
  <c r="AW172" i="4"/>
  <c r="AP172" i="4" s="1"/>
  <c r="AV176" i="4"/>
  <c r="AW176" i="4"/>
  <c r="AP176" i="4"/>
  <c r="AV180" i="4"/>
  <c r="AW180" i="4"/>
  <c r="AP180" i="4" s="1"/>
  <c r="AV184" i="4"/>
  <c r="AP184" i="4"/>
  <c r="AW184" i="4"/>
  <c r="AV188" i="4"/>
  <c r="AW188" i="4"/>
  <c r="AY195" i="4"/>
  <c r="AZ195" i="4"/>
  <c r="BC195" i="4" s="1"/>
  <c r="AY199" i="4"/>
  <c r="AZ199" i="4"/>
  <c r="BC199" i="4" s="1"/>
  <c r="AY203" i="4"/>
  <c r="AZ203" i="4"/>
  <c r="BC203" i="4" s="1"/>
  <c r="AY207" i="4"/>
  <c r="AZ207" i="4"/>
  <c r="BC207" i="4" s="1"/>
  <c r="AY211" i="4"/>
  <c r="AZ211" i="4"/>
  <c r="BC211" i="4" s="1"/>
  <c r="AY215" i="4"/>
  <c r="AZ215" i="4"/>
  <c r="BC215" i="4" s="1"/>
  <c r="AY219" i="4"/>
  <c r="AZ219" i="4"/>
  <c r="BC219" i="4" s="1"/>
  <c r="BB222" i="4"/>
  <c r="AS225" i="4"/>
  <c r="AT225" i="4"/>
  <c r="AV228" i="4"/>
  <c r="AW228" i="4"/>
  <c r="AP228" i="4" s="1"/>
  <c r="AV232" i="4"/>
  <c r="AW232" i="4"/>
  <c r="AP232" i="4" s="1"/>
  <c r="AV236" i="4"/>
  <c r="AW236" i="4"/>
  <c r="AP236" i="4" s="1"/>
  <c r="AV240" i="4"/>
  <c r="AW240" i="4"/>
  <c r="AP240" i="4" s="1"/>
  <c r="AV244" i="4"/>
  <c r="AW244" i="4"/>
  <c r="AP244" i="4" s="1"/>
  <c r="AV248" i="4"/>
  <c r="AW248" i="4"/>
  <c r="AP248" i="4" s="1"/>
  <c r="AV252" i="4"/>
  <c r="AW252" i="4"/>
  <c r="AY259" i="4"/>
  <c r="AZ259" i="4"/>
  <c r="BC259" i="4" s="1"/>
  <c r="AY263" i="4"/>
  <c r="AZ263" i="4"/>
  <c r="BC263" i="4" s="1"/>
  <c r="AY267" i="4"/>
  <c r="AZ267" i="4"/>
  <c r="BC267" i="4" s="1"/>
  <c r="AY271" i="4"/>
  <c r="AZ271" i="4"/>
  <c r="BC271" i="4" s="1"/>
  <c r="AY275" i="4"/>
  <c r="AZ275" i="4"/>
  <c r="BC275" i="4" s="1"/>
  <c r="AY279" i="4"/>
  <c r="AZ279" i="4"/>
  <c r="BC279" i="4" s="1"/>
  <c r="AS283" i="4"/>
  <c r="AT283" i="4"/>
  <c r="AY288" i="4"/>
  <c r="AZ288" i="4"/>
  <c r="BC288" i="4" s="1"/>
  <c r="BB300" i="4"/>
  <c r="BB316" i="4"/>
  <c r="BB321" i="4"/>
  <c r="AV335" i="4"/>
  <c r="AW335" i="4"/>
  <c r="BB349" i="4"/>
  <c r="AV359" i="4"/>
  <c r="AW359" i="4"/>
  <c r="AV375" i="4"/>
  <c r="AW375" i="4"/>
  <c r="AS380" i="4"/>
  <c r="AT380" i="4"/>
  <c r="AV383" i="4"/>
  <c r="AW383" i="4"/>
  <c r="AY414" i="4"/>
  <c r="AZ414" i="4"/>
  <c r="BC414" i="4" s="1"/>
  <c r="BB417" i="4"/>
  <c r="BB421" i="4"/>
  <c r="BB425" i="4"/>
  <c r="BB429" i="4"/>
  <c r="BB433" i="4"/>
  <c r="BB437" i="4"/>
  <c r="BB441" i="4"/>
  <c r="AS444" i="4"/>
  <c r="AT444" i="4"/>
  <c r="AV447" i="4"/>
  <c r="AW447" i="4"/>
  <c r="AV465" i="4"/>
  <c r="AW465" i="4"/>
  <c r="BB469" i="4"/>
  <c r="AV481" i="4"/>
  <c r="AW481" i="4"/>
  <c r="BB485" i="4"/>
  <c r="AV497" i="4"/>
  <c r="AW497" i="4"/>
  <c r="BB503" i="4"/>
  <c r="AV510" i="4"/>
  <c r="AY517" i="4"/>
  <c r="AZ517" i="4"/>
  <c r="BC517" i="4" s="1"/>
  <c r="AV560" i="4"/>
  <c r="AW560" i="4"/>
  <c r="BB580" i="4"/>
  <c r="AY349" i="4"/>
  <c r="AZ349" i="4"/>
  <c r="BC349" i="4" s="1"/>
  <c r="BB352" i="4"/>
  <c r="BB356" i="4"/>
  <c r="BB360" i="4"/>
  <c r="BB364" i="4"/>
  <c r="BB368" i="4"/>
  <c r="BB372" i="4"/>
  <c r="BB376" i="4"/>
  <c r="AS379" i="4"/>
  <c r="AT379" i="4"/>
  <c r="AV382" i="4"/>
  <c r="AW382" i="4"/>
  <c r="AY413" i="4"/>
  <c r="AZ413" i="4"/>
  <c r="BC413" i="4" s="1"/>
  <c r="BB416" i="4"/>
  <c r="BB420" i="4"/>
  <c r="BB424" i="4"/>
  <c r="BB428" i="4"/>
  <c r="BB432" i="4"/>
  <c r="BB436" i="4"/>
  <c r="BB440" i="4"/>
  <c r="AS443" i="4"/>
  <c r="AT443" i="4"/>
  <c r="AV446" i="4"/>
  <c r="AW446" i="4"/>
  <c r="AY462" i="4"/>
  <c r="AY466" i="4"/>
  <c r="AY470" i="4"/>
  <c r="AY474" i="4"/>
  <c r="AS478" i="4"/>
  <c r="BB484" i="4"/>
  <c r="BB488" i="4"/>
  <c r="BB492" i="4"/>
  <c r="BB496" i="4"/>
  <c r="AV509" i="4"/>
  <c r="AW509" i="4"/>
  <c r="BB516" i="4"/>
  <c r="AV540" i="4"/>
  <c r="BB592" i="4"/>
  <c r="AV293" i="4"/>
  <c r="AW293" i="4"/>
  <c r="AV297" i="4"/>
  <c r="AW297" i="4"/>
  <c r="AV301" i="4"/>
  <c r="AW301" i="4"/>
  <c r="AV305" i="4"/>
  <c r="AW305" i="4"/>
  <c r="AV309" i="4"/>
  <c r="AW309" i="4"/>
  <c r="AV313" i="4"/>
  <c r="AW313" i="4"/>
  <c r="AV317" i="4"/>
  <c r="AW317" i="4"/>
  <c r="AY324" i="4"/>
  <c r="AY328" i="4"/>
  <c r="AY332" i="4"/>
  <c r="AY336" i="4"/>
  <c r="AY340" i="4"/>
  <c r="AV345" i="4"/>
  <c r="AW345" i="4"/>
  <c r="AS350" i="4"/>
  <c r="AS354" i="4"/>
  <c r="AY360" i="4"/>
  <c r="AV369" i="4"/>
  <c r="AW369" i="4"/>
  <c r="AY376" i="4"/>
  <c r="AV389" i="4"/>
  <c r="AW389" i="4"/>
  <c r="BB395" i="4"/>
  <c r="AY400" i="4"/>
  <c r="AZ400" i="4"/>
  <c r="BC400" i="4" s="1"/>
  <c r="AV405" i="4"/>
  <c r="AW405" i="4"/>
  <c r="BB411" i="4"/>
  <c r="BB415" i="4"/>
  <c r="AY420" i="4"/>
  <c r="AZ420" i="4"/>
  <c r="BC420" i="4" s="1"/>
  <c r="AV429" i="4"/>
  <c r="AW429" i="4"/>
  <c r="AY436" i="4"/>
  <c r="AZ436" i="4"/>
  <c r="BC436" i="4" s="1"/>
  <c r="AV445" i="4"/>
  <c r="AW445" i="4"/>
  <c r="AS450" i="4"/>
  <c r="AT450" i="4"/>
  <c r="BB455" i="4"/>
  <c r="AY460" i="4"/>
  <c r="AZ460" i="4"/>
  <c r="BC460" i="4" s="1"/>
  <c r="AY473" i="4"/>
  <c r="AZ473" i="4"/>
  <c r="BC473" i="4" s="1"/>
  <c r="AY485" i="4"/>
  <c r="AZ485" i="4"/>
  <c r="BC485" i="4" s="1"/>
  <c r="BB491" i="4"/>
  <c r="AY504" i="4"/>
  <c r="AZ504" i="4"/>
  <c r="BC504" i="4" s="1"/>
  <c r="BB524" i="4"/>
  <c r="AV568" i="4"/>
  <c r="AW568" i="4"/>
  <c r="BB290" i="4"/>
  <c r="BB298" i="4"/>
  <c r="BB306" i="4"/>
  <c r="BB314" i="4"/>
  <c r="AV320" i="4"/>
  <c r="AW320" i="4"/>
  <c r="AY351" i="4"/>
  <c r="AZ351" i="4"/>
  <c r="BC351" i="4" s="1"/>
  <c r="BB358" i="4"/>
  <c r="BB366" i="4"/>
  <c r="BB374" i="4"/>
  <c r="AS381" i="4"/>
  <c r="AT381" i="4"/>
  <c r="BB418" i="4"/>
  <c r="BB426" i="4"/>
  <c r="BB434" i="4"/>
  <c r="BB442" i="4"/>
  <c r="AV448" i="4"/>
  <c r="AW448" i="4"/>
  <c r="AV466" i="4"/>
  <c r="AS479" i="4"/>
  <c r="AT479" i="4"/>
  <c r="AV494" i="4"/>
  <c r="BB536" i="4"/>
  <c r="BB519" i="4"/>
  <c r="AV526" i="4"/>
  <c r="AV534" i="4"/>
  <c r="AY541" i="4"/>
  <c r="AY569" i="4"/>
  <c r="BB583" i="4"/>
  <c r="BB599" i="4"/>
  <c r="AY613" i="4"/>
  <c r="AY629" i="4"/>
  <c r="AV464" i="4"/>
  <c r="AW464" i="4"/>
  <c r="AY495" i="4"/>
  <c r="AZ495" i="4"/>
  <c r="BC495" i="4" s="1"/>
  <c r="BB510" i="4"/>
  <c r="AY544" i="4"/>
  <c r="AY584" i="4"/>
  <c r="AZ584" i="4"/>
  <c r="BC584" i="4" s="1"/>
  <c r="AY604" i="4"/>
  <c r="AZ604" i="4"/>
  <c r="BC604" i="4" s="1"/>
  <c r="AY624" i="4"/>
  <c r="AZ624" i="4"/>
  <c r="BC624" i="4" s="1"/>
  <c r="AY498" i="4"/>
  <c r="AS512" i="4"/>
  <c r="AT512" i="4"/>
  <c r="AY535" i="4"/>
  <c r="AZ535" i="4"/>
  <c r="BC535" i="4" s="1"/>
  <c r="AY563" i="4"/>
  <c r="AZ563" i="4"/>
  <c r="BC563" i="4" s="1"/>
  <c r="AY591" i="4"/>
  <c r="AZ591" i="4"/>
  <c r="BC591" i="4" s="1"/>
  <c r="AY619" i="4"/>
  <c r="AZ619" i="4"/>
  <c r="BC619" i="4" s="1"/>
  <c r="BB600" i="4"/>
  <c r="AY121" i="9"/>
  <c r="AS94" i="9"/>
  <c r="AT94" i="9"/>
  <c r="AV34" i="9"/>
  <c r="AW34" i="9"/>
  <c r="AV66" i="9"/>
  <c r="AW66" i="9"/>
  <c r="AY117" i="9"/>
  <c r="AV243" i="9"/>
  <c r="AW243" i="9"/>
  <c r="AV331" i="9"/>
  <c r="AW331" i="9"/>
  <c r="AY27" i="9"/>
  <c r="AZ27" i="9"/>
  <c r="AY51" i="9"/>
  <c r="AZ51" i="9"/>
  <c r="AY75" i="9"/>
  <c r="AZ75" i="9"/>
  <c r="BB120" i="9"/>
  <c r="BC120" i="9"/>
  <c r="AY530" i="4"/>
  <c r="AS544" i="4"/>
  <c r="AV559" i="4"/>
  <c r="AW559" i="4"/>
  <c r="AY590" i="4"/>
  <c r="BB605" i="4"/>
  <c r="AV619" i="4"/>
  <c r="AW619" i="4"/>
  <c r="AV635" i="4"/>
  <c r="AW635" i="4"/>
  <c r="AV7" i="9"/>
  <c r="AW7" i="9"/>
  <c r="BB18" i="9"/>
  <c r="BC18" i="9"/>
  <c r="AV39" i="9"/>
  <c r="AW39" i="9"/>
  <c r="BB50" i="9"/>
  <c r="BC50" i="9"/>
  <c r="AV71" i="9"/>
  <c r="AW71" i="9"/>
  <c r="AY83" i="9"/>
  <c r="AY107" i="9"/>
  <c r="AY130" i="9"/>
  <c r="AY146" i="9"/>
  <c r="AY162" i="9"/>
  <c r="AY178" i="9"/>
  <c r="AV205" i="9"/>
  <c r="AV269" i="9"/>
  <c r="AW269" i="9"/>
  <c r="AY10" i="9"/>
  <c r="AZ10" i="9"/>
  <c r="AY34" i="9"/>
  <c r="AZ34" i="9"/>
  <c r="AY62" i="9"/>
  <c r="AZ62" i="9"/>
  <c r="AY88" i="9"/>
  <c r="AZ88" i="9"/>
  <c r="AS129" i="9"/>
  <c r="BB303" i="9"/>
  <c r="BC303" i="9"/>
  <c r="AV129" i="9"/>
  <c r="BB140" i="9"/>
  <c r="AV161" i="9"/>
  <c r="BB172" i="9"/>
  <c r="AY317" i="9"/>
  <c r="AZ317" i="9"/>
  <c r="AV88" i="9"/>
  <c r="AW88" i="9"/>
  <c r="BB99" i="9"/>
  <c r="AV120" i="9"/>
  <c r="AW120" i="9"/>
  <c r="BB131" i="9"/>
  <c r="AV152" i="9"/>
  <c r="BB163" i="9"/>
  <c r="AV184" i="9"/>
  <c r="BB324" i="9"/>
  <c r="BC324" i="9"/>
  <c r="AY218" i="9"/>
  <c r="AZ218" i="9"/>
  <c r="AY252" i="9"/>
  <c r="AZ252" i="9"/>
  <c r="AY288" i="9"/>
  <c r="AZ288" i="9"/>
  <c r="BB185" i="4"/>
  <c r="AS188" i="4"/>
  <c r="AT188" i="4"/>
  <c r="AP188" i="4" s="1"/>
  <c r="AV191" i="4"/>
  <c r="AW191" i="4"/>
  <c r="AY222" i="4"/>
  <c r="AZ222" i="4"/>
  <c r="BC222" i="4" s="1"/>
  <c r="BB225" i="4"/>
  <c r="BB229" i="4"/>
  <c r="BB233" i="4"/>
  <c r="BB237" i="4"/>
  <c r="BB241" i="4"/>
  <c r="BB245" i="4"/>
  <c r="BB249" i="4"/>
  <c r="AS252" i="4"/>
  <c r="AT252" i="4"/>
  <c r="AP252" i="4" s="1"/>
  <c r="AV255" i="4"/>
  <c r="AW255" i="4"/>
  <c r="AV285" i="4"/>
  <c r="AW285" i="4"/>
  <c r="BB289" i="4"/>
  <c r="AY297" i="4"/>
  <c r="AZ297" i="4"/>
  <c r="BC297" i="4" s="1"/>
  <c r="AY313" i="4"/>
  <c r="AZ313" i="4"/>
  <c r="BC313" i="4" s="1"/>
  <c r="AY318" i="4"/>
  <c r="BB333" i="4"/>
  <c r="AV347" i="4"/>
  <c r="AW347" i="4"/>
  <c r="BB365" i="4"/>
  <c r="AY93" i="4"/>
  <c r="AZ93" i="4"/>
  <c r="BC93" i="4" s="1"/>
  <c r="BB96" i="4"/>
  <c r="BB100" i="4"/>
  <c r="BB104" i="4"/>
  <c r="BB108" i="4"/>
  <c r="BB112" i="4"/>
  <c r="BB116" i="4"/>
  <c r="BB120" i="4"/>
  <c r="AS123" i="4"/>
  <c r="AT123" i="4"/>
  <c r="AV126" i="4"/>
  <c r="AW126" i="4"/>
  <c r="AY157" i="4"/>
  <c r="AZ157" i="4"/>
  <c r="BC157" i="4" s="1"/>
  <c r="BB160" i="4"/>
  <c r="BB164" i="4"/>
  <c r="BB168" i="4"/>
  <c r="BB172" i="4"/>
  <c r="BB176" i="4"/>
  <c r="BB180" i="4"/>
  <c r="BB184" i="4"/>
  <c r="AS187" i="4"/>
  <c r="AT187" i="4"/>
  <c r="AV190" i="4"/>
  <c r="AW190" i="4"/>
  <c r="AY221" i="4"/>
  <c r="AZ221" i="4"/>
  <c r="BC221" i="4" s="1"/>
  <c r="BB224" i="4"/>
  <c r="BB228" i="4"/>
  <c r="BB232" i="4"/>
  <c r="BB236" i="4"/>
  <c r="BB240" i="4"/>
  <c r="BB244" i="4"/>
  <c r="BB248" i="4"/>
  <c r="AS251" i="4"/>
  <c r="AT251" i="4"/>
  <c r="AV254" i="4"/>
  <c r="AW254" i="4"/>
  <c r="AY282" i="4"/>
  <c r="AS286" i="4"/>
  <c r="BB292" i="4"/>
  <c r="BB308" i="4"/>
  <c r="AV331" i="4"/>
  <c r="AW331" i="4"/>
  <c r="AV355" i="4"/>
  <c r="AW355" i="4"/>
  <c r="AV371" i="4"/>
  <c r="AW371" i="4"/>
  <c r="AY128" i="4"/>
  <c r="AZ128" i="4"/>
  <c r="BC128" i="4" s="1"/>
  <c r="BB131" i="4"/>
  <c r="BB135" i="4"/>
  <c r="BB139" i="4"/>
  <c r="BB143" i="4"/>
  <c r="BB147" i="4"/>
  <c r="BB151" i="4"/>
  <c r="BB155" i="4"/>
  <c r="AS158" i="4"/>
  <c r="AT158" i="4"/>
  <c r="AV161" i="4"/>
  <c r="AW161" i="4"/>
  <c r="AY192" i="4"/>
  <c r="AZ192" i="4"/>
  <c r="BC192" i="4" s="1"/>
  <c r="BB195" i="4"/>
  <c r="BB199" i="4"/>
  <c r="BB203" i="4"/>
  <c r="BB207" i="4"/>
  <c r="BB211" i="4"/>
  <c r="BB215" i="4"/>
  <c r="BB219" i="4"/>
  <c r="AS222" i="4"/>
  <c r="AT222" i="4"/>
  <c r="AV225" i="4"/>
  <c r="AW225" i="4"/>
  <c r="AY256" i="4"/>
  <c r="AZ256" i="4"/>
  <c r="BC256" i="4" s="1"/>
  <c r="BB259" i="4"/>
  <c r="BB263" i="4"/>
  <c r="BB267" i="4"/>
  <c r="BB271" i="4"/>
  <c r="BB275" i="4"/>
  <c r="BB279" i="4"/>
  <c r="AV294" i="4"/>
  <c r="AV303" i="4"/>
  <c r="AV310" i="4"/>
  <c r="BB317" i="4"/>
  <c r="AY330" i="4"/>
  <c r="AZ330" i="4"/>
  <c r="BC330" i="4" s="1"/>
  <c r="AY346" i="4"/>
  <c r="AZ346" i="4"/>
  <c r="BC346" i="4" s="1"/>
  <c r="AY354" i="4"/>
  <c r="AY370" i="4"/>
  <c r="AZ370" i="4"/>
  <c r="BC370" i="4" s="1"/>
  <c r="AY95" i="4"/>
  <c r="AZ95" i="4"/>
  <c r="BC95" i="4" s="1"/>
  <c r="BB98" i="4"/>
  <c r="BB102" i="4"/>
  <c r="BB106" i="4"/>
  <c r="BB110" i="4"/>
  <c r="BB114" i="4"/>
  <c r="BB118" i="4"/>
  <c r="BB122" i="4"/>
  <c r="AS125" i="4"/>
  <c r="AT125" i="4"/>
  <c r="AV128" i="4"/>
  <c r="AW128" i="4"/>
  <c r="AY159" i="4"/>
  <c r="AZ159" i="4"/>
  <c r="BC159" i="4" s="1"/>
  <c r="BB162" i="4"/>
  <c r="BB166" i="4"/>
  <c r="BB170" i="4"/>
  <c r="BB174" i="4"/>
  <c r="BB178" i="4"/>
  <c r="BB182" i="4"/>
  <c r="BB186" i="4"/>
  <c r="AS189" i="4"/>
  <c r="AT189" i="4"/>
  <c r="AV192" i="4"/>
  <c r="AW192" i="4"/>
  <c r="AY223" i="4"/>
  <c r="AZ223" i="4"/>
  <c r="BC223" i="4" s="1"/>
  <c r="BB226" i="4"/>
  <c r="BB230" i="4"/>
  <c r="BB234" i="4"/>
  <c r="BB238" i="4"/>
  <c r="BB242" i="4"/>
  <c r="BB246" i="4"/>
  <c r="BB250" i="4"/>
  <c r="AS253" i="4"/>
  <c r="AT253" i="4"/>
  <c r="AV256" i="4"/>
  <c r="AW256" i="4"/>
  <c r="AY284" i="4"/>
  <c r="AZ284" i="4"/>
  <c r="BC284" i="4" s="1"/>
  <c r="AV290" i="4"/>
  <c r="AY294" i="4"/>
  <c r="BB305" i="4"/>
  <c r="AY310" i="4"/>
  <c r="AV318" i="4"/>
  <c r="AY378" i="4"/>
  <c r="AZ378" i="4"/>
  <c r="BC378" i="4" s="1"/>
  <c r="BB381" i="4"/>
  <c r="AS384" i="4"/>
  <c r="AT384" i="4"/>
  <c r="AV387" i="4"/>
  <c r="AW387" i="4"/>
  <c r="AV391" i="4"/>
  <c r="AW391" i="4"/>
  <c r="AV395" i="4"/>
  <c r="AW395" i="4"/>
  <c r="AV399" i="4"/>
  <c r="AW399" i="4"/>
  <c r="AV403" i="4"/>
  <c r="AW403" i="4"/>
  <c r="AV407" i="4"/>
  <c r="AW407" i="4"/>
  <c r="AV411" i="4"/>
  <c r="AW411" i="4"/>
  <c r="AY418" i="4"/>
  <c r="AZ418" i="4"/>
  <c r="BC418" i="4" s="1"/>
  <c r="AY422" i="4"/>
  <c r="AZ422" i="4"/>
  <c r="BC422" i="4" s="1"/>
  <c r="AY426" i="4"/>
  <c r="AZ426" i="4"/>
  <c r="BC426" i="4" s="1"/>
  <c r="AY430" i="4"/>
  <c r="AZ430" i="4"/>
  <c r="BC430" i="4" s="1"/>
  <c r="AY434" i="4"/>
  <c r="AZ434" i="4"/>
  <c r="BC434" i="4" s="1"/>
  <c r="AY438" i="4"/>
  <c r="AZ438" i="4"/>
  <c r="BC438" i="4" s="1"/>
  <c r="AY442" i="4"/>
  <c r="AZ442" i="4"/>
  <c r="BC442" i="4" s="1"/>
  <c r="BB445" i="4"/>
  <c r="AS448" i="4"/>
  <c r="AT448" i="4"/>
  <c r="AV451" i="4"/>
  <c r="AW451" i="4"/>
  <c r="AV455" i="4"/>
  <c r="AW455" i="4"/>
  <c r="AV459" i="4"/>
  <c r="AW459" i="4"/>
  <c r="BB465" i="4"/>
  <c r="AV477" i="4"/>
  <c r="AW477" i="4"/>
  <c r="BB481" i="4"/>
  <c r="AV493" i="4"/>
  <c r="AW493" i="4"/>
  <c r="BB497" i="4"/>
  <c r="AV505" i="4"/>
  <c r="AW505" i="4"/>
  <c r="AY512" i="4"/>
  <c r="AZ512" i="4"/>
  <c r="BC512" i="4" s="1"/>
  <c r="AV518" i="4"/>
  <c r="AW518" i="4"/>
  <c r="BB564" i="4"/>
  <c r="AV322" i="4"/>
  <c r="AV326" i="4"/>
  <c r="AV330" i="4"/>
  <c r="AW330" i="4"/>
  <c r="AP330" i="4" s="1"/>
  <c r="AV334" i="4"/>
  <c r="AV338" i="4"/>
  <c r="AW338" i="4"/>
  <c r="AV342" i="4"/>
  <c r="AV346" i="4"/>
  <c r="AW346" i="4"/>
  <c r="AP346" i="4" s="1"/>
  <c r="AY353" i="4"/>
  <c r="AZ353" i="4"/>
  <c r="BC353" i="4" s="1"/>
  <c r="AY357" i="4"/>
  <c r="AZ357" i="4"/>
  <c r="BC357" i="4" s="1"/>
  <c r="AY361" i="4"/>
  <c r="AZ361" i="4"/>
  <c r="BC361" i="4" s="1"/>
  <c r="AY365" i="4"/>
  <c r="AZ365" i="4"/>
  <c r="BC365" i="4" s="1"/>
  <c r="AY369" i="4"/>
  <c r="AZ369" i="4"/>
  <c r="BC369" i="4" s="1"/>
  <c r="AY373" i="4"/>
  <c r="AZ373" i="4"/>
  <c r="BC373" i="4" s="1"/>
  <c r="AY377" i="4"/>
  <c r="AZ377" i="4"/>
  <c r="BC377" i="4" s="1"/>
  <c r="BB380" i="4"/>
  <c r="AS383" i="4"/>
  <c r="AT383" i="4"/>
  <c r="AV386" i="4"/>
  <c r="AW386" i="4"/>
  <c r="AV390" i="4"/>
  <c r="AW390" i="4"/>
  <c r="AV394" i="4"/>
  <c r="AW394" i="4"/>
  <c r="AV398" i="4"/>
  <c r="AW398" i="4"/>
  <c r="AV402" i="4"/>
  <c r="AW402" i="4"/>
  <c r="AV406" i="4"/>
  <c r="AW406" i="4"/>
  <c r="AV410" i="4"/>
  <c r="AW410" i="4"/>
  <c r="AY417" i="4"/>
  <c r="AZ417" i="4"/>
  <c r="BC417" i="4" s="1"/>
  <c r="AY421" i="4"/>
  <c r="AZ421" i="4"/>
  <c r="BC421" i="4" s="1"/>
  <c r="AY425" i="4"/>
  <c r="AZ425" i="4"/>
  <c r="BC425" i="4" s="1"/>
  <c r="AY429" i="4"/>
  <c r="AZ429" i="4"/>
  <c r="BC429" i="4" s="1"/>
  <c r="AY433" i="4"/>
  <c r="AZ433" i="4"/>
  <c r="BC433" i="4" s="1"/>
  <c r="AY437" i="4"/>
  <c r="AZ437" i="4"/>
  <c r="BC437" i="4" s="1"/>
  <c r="AY441" i="4"/>
  <c r="AZ441" i="4"/>
  <c r="BC441" i="4" s="1"/>
  <c r="BB444" i="4"/>
  <c r="AS447" i="4"/>
  <c r="AT447" i="4"/>
  <c r="AV450" i="4"/>
  <c r="AW450" i="4"/>
  <c r="AV454" i="4"/>
  <c r="AW454" i="4"/>
  <c r="AV458" i="4"/>
  <c r="AW458" i="4"/>
  <c r="AV463" i="4"/>
  <c r="AW463" i="4"/>
  <c r="AV467" i="4"/>
  <c r="AW467" i="4"/>
  <c r="AV471" i="4"/>
  <c r="AW471" i="4"/>
  <c r="AV475" i="4"/>
  <c r="AW475" i="4"/>
  <c r="AY478" i="4"/>
  <c r="AS482" i="4"/>
  <c r="AY505" i="4"/>
  <c r="AZ505" i="4"/>
  <c r="BC505" i="4" s="1"/>
  <c r="AS511" i="4"/>
  <c r="AT511" i="4"/>
  <c r="AV524" i="4"/>
  <c r="AV572" i="4"/>
  <c r="AW572" i="4"/>
  <c r="BB291" i="4"/>
  <c r="BB295" i="4"/>
  <c r="BB299" i="4"/>
  <c r="BB303" i="4"/>
  <c r="BB307" i="4"/>
  <c r="BB311" i="4"/>
  <c r="BB315" i="4"/>
  <c r="AS318" i="4"/>
  <c r="AV321" i="4"/>
  <c r="AW321" i="4"/>
  <c r="AV341" i="4"/>
  <c r="AW341" i="4"/>
  <c r="BB347" i="4"/>
  <c r="BB351" i="4"/>
  <c r="AY356" i="4"/>
  <c r="AV365" i="4"/>
  <c r="AW365" i="4"/>
  <c r="AY372" i="4"/>
  <c r="AV381" i="4"/>
  <c r="AW381" i="4"/>
  <c r="AS386" i="4"/>
  <c r="AT386" i="4"/>
  <c r="BB391" i="4"/>
  <c r="AY396" i="4"/>
  <c r="AZ396" i="4"/>
  <c r="BC396" i="4" s="1"/>
  <c r="AV401" i="4"/>
  <c r="AW401" i="4"/>
  <c r="BB407" i="4"/>
  <c r="AY412" i="4"/>
  <c r="AZ412" i="4"/>
  <c r="BC412" i="4" s="1"/>
  <c r="AV425" i="4"/>
  <c r="AW425" i="4"/>
  <c r="AY432" i="4"/>
  <c r="AZ432" i="4"/>
  <c r="BC432" i="4" s="1"/>
  <c r="AV441" i="4"/>
  <c r="AW441" i="4"/>
  <c r="BB447" i="4"/>
  <c r="BB451" i="4"/>
  <c r="AY456" i="4"/>
  <c r="AZ456" i="4"/>
  <c r="BC456" i="4" s="1"/>
  <c r="AV461" i="4"/>
  <c r="AW461" i="4"/>
  <c r="BB467" i="4"/>
  <c r="AS480" i="4"/>
  <c r="AT480" i="4"/>
  <c r="AY493" i="4"/>
  <c r="AZ493" i="4"/>
  <c r="BC493" i="4" s="1"/>
  <c r="BB572" i="4"/>
  <c r="AV284" i="4"/>
  <c r="AW284" i="4"/>
  <c r="AY291" i="4"/>
  <c r="AY299" i="4"/>
  <c r="AY307" i="4"/>
  <c r="AY315" i="4"/>
  <c r="AS321" i="4"/>
  <c r="AT321" i="4"/>
  <c r="AV328" i="4"/>
  <c r="AV336" i="4"/>
  <c r="AV344" i="4"/>
  <c r="AY359" i="4"/>
  <c r="AZ359" i="4"/>
  <c r="BC359" i="4" s="1"/>
  <c r="AY367" i="4"/>
  <c r="AZ367" i="4"/>
  <c r="BC367" i="4" s="1"/>
  <c r="AY375" i="4"/>
  <c r="AZ375" i="4"/>
  <c r="BC375" i="4" s="1"/>
  <c r="BB382" i="4"/>
  <c r="AV388" i="4"/>
  <c r="AW388" i="4"/>
  <c r="AV396" i="4"/>
  <c r="AP396" i="4"/>
  <c r="AW396" i="4"/>
  <c r="AV404" i="4"/>
  <c r="AW404" i="4"/>
  <c r="AV412" i="4"/>
  <c r="AW412" i="4"/>
  <c r="AY419" i="4"/>
  <c r="AZ419" i="4"/>
  <c r="BC419" i="4" s="1"/>
  <c r="AY427" i="4"/>
  <c r="AZ427" i="4"/>
  <c r="BC427" i="4" s="1"/>
  <c r="AY435" i="4"/>
  <c r="AZ435" i="4"/>
  <c r="BC435" i="4" s="1"/>
  <c r="AY443" i="4"/>
  <c r="AZ443" i="4"/>
  <c r="BC443" i="4" s="1"/>
  <c r="AS449" i="4"/>
  <c r="AT449" i="4"/>
  <c r="AV456" i="4"/>
  <c r="AW456" i="4"/>
  <c r="AP456" i="4"/>
  <c r="AY468" i="4"/>
  <c r="AZ468" i="4"/>
  <c r="BC468" i="4" s="1"/>
  <c r="AY480" i="4"/>
  <c r="AZ480" i="4"/>
  <c r="BC480" i="4" s="1"/>
  <c r="AY496" i="4"/>
  <c r="AZ496" i="4"/>
  <c r="BC496" i="4" s="1"/>
  <c r="AS510" i="4"/>
  <c r="BB576" i="4"/>
  <c r="AY520" i="4"/>
  <c r="AZ520" i="4"/>
  <c r="BC520" i="4" s="1"/>
  <c r="BB527" i="4"/>
  <c r="BB535" i="4"/>
  <c r="AV542" i="4"/>
  <c r="AY549" i="4"/>
  <c r="AY557" i="4"/>
  <c r="AS573" i="4"/>
  <c r="BB587" i="4"/>
  <c r="BB603" i="4"/>
  <c r="AY617" i="4"/>
  <c r="AY633" i="4"/>
  <c r="AV468" i="4"/>
  <c r="AW468" i="4"/>
  <c r="AY483" i="4"/>
  <c r="AZ483" i="4"/>
  <c r="BC483" i="4" s="1"/>
  <c r="AY499" i="4"/>
  <c r="AZ499" i="4"/>
  <c r="BC499" i="4" s="1"/>
  <c r="AS513" i="4"/>
  <c r="BB530" i="4"/>
  <c r="BB570" i="4"/>
  <c r="AY608" i="4"/>
  <c r="AZ608" i="4"/>
  <c r="BC608" i="4" s="1"/>
  <c r="AY502" i="4"/>
  <c r="AV515" i="4"/>
  <c r="AW515" i="4"/>
  <c r="AS542" i="4"/>
  <c r="AY571" i="4"/>
  <c r="AZ571" i="4"/>
  <c r="BC571" i="4" s="1"/>
  <c r="AY599" i="4"/>
  <c r="AZ599" i="4"/>
  <c r="BC599" i="4" s="1"/>
  <c r="AY627" i="4"/>
  <c r="AZ627" i="4"/>
  <c r="BC627" i="4" s="1"/>
  <c r="AV628" i="4"/>
  <c r="AW628" i="4"/>
  <c r="AV10" i="9"/>
  <c r="AW10" i="9"/>
  <c r="AV42" i="9"/>
  <c r="AW42" i="9"/>
  <c r="AV74" i="9"/>
  <c r="AW74" i="9"/>
  <c r="AV195" i="9"/>
  <c r="AV259" i="9"/>
  <c r="AW259" i="9"/>
  <c r="AY3" i="9"/>
  <c r="AZ3" i="9"/>
  <c r="AY31" i="9"/>
  <c r="AZ31" i="9"/>
  <c r="AY59" i="9"/>
  <c r="AZ59" i="9"/>
  <c r="BB104" i="9"/>
  <c r="BC104" i="9"/>
  <c r="AY309" i="9"/>
  <c r="AZ309" i="9"/>
  <c r="AY534" i="4"/>
  <c r="AV547" i="4"/>
  <c r="AW547" i="4"/>
  <c r="AV563" i="4"/>
  <c r="AW563" i="4"/>
  <c r="AY578" i="4"/>
  <c r="AY594" i="4"/>
  <c r="AS608" i="4"/>
  <c r="AT608" i="4"/>
  <c r="AV623" i="4"/>
  <c r="AW623" i="4"/>
  <c r="BB10" i="9"/>
  <c r="BC10" i="9"/>
  <c r="AV31" i="9"/>
  <c r="AW31" i="9"/>
  <c r="BB42" i="9"/>
  <c r="BC42" i="9"/>
  <c r="AV63" i="9"/>
  <c r="AW63" i="9"/>
  <c r="BB74" i="9"/>
  <c r="BC74" i="9"/>
  <c r="AS91" i="9"/>
  <c r="AY115" i="9"/>
  <c r="AY134" i="9"/>
  <c r="AY150" i="9"/>
  <c r="AY166" i="9"/>
  <c r="AY182" i="9"/>
  <c r="AV221" i="9"/>
  <c r="AV285" i="9"/>
  <c r="AW285" i="9"/>
  <c r="AY18" i="9"/>
  <c r="AZ18" i="9"/>
  <c r="AY42" i="9"/>
  <c r="AZ42" i="9"/>
  <c r="AY66" i="9"/>
  <c r="AZ66" i="9"/>
  <c r="BB114" i="9"/>
  <c r="BC114" i="9"/>
  <c r="AS157" i="9"/>
  <c r="BB348" i="9"/>
  <c r="BC348" i="9"/>
  <c r="BB132" i="9"/>
  <c r="AV153" i="9"/>
  <c r="BB164" i="9"/>
  <c r="AV185" i="9"/>
  <c r="AY349" i="9"/>
  <c r="AZ349" i="9"/>
  <c r="BB91" i="9"/>
  <c r="AV112" i="9"/>
  <c r="AW112" i="9"/>
  <c r="BB123" i="9"/>
  <c r="AV144" i="9"/>
  <c r="BB155" i="9"/>
  <c r="AV176" i="9"/>
  <c r="BB187" i="9"/>
  <c r="BB288" i="9"/>
  <c r="BC288" i="9"/>
  <c r="AY190" i="9"/>
  <c r="AZ190" i="9"/>
  <c r="AY224" i="9"/>
  <c r="AZ224" i="9"/>
  <c r="AS257" i="9"/>
  <c r="AT257" i="9"/>
  <c r="AY301" i="9"/>
  <c r="BB52" i="4"/>
  <c r="BB56" i="4"/>
  <c r="AS59" i="4"/>
  <c r="AT59" i="4"/>
  <c r="AP59" i="4" s="1"/>
  <c r="AV62" i="4"/>
  <c r="AW62" i="4"/>
  <c r="BB77" i="4"/>
  <c r="AS98" i="4"/>
  <c r="AV115" i="4"/>
  <c r="AY7" i="4"/>
  <c r="AZ7" i="4"/>
  <c r="BC7" i="4" s="1"/>
  <c r="AY15" i="4"/>
  <c r="AZ15" i="4"/>
  <c r="BC15" i="4" s="1"/>
  <c r="AY23" i="4"/>
  <c r="AZ23" i="4"/>
  <c r="BC23" i="4" s="1"/>
  <c r="AY29" i="4"/>
  <c r="AZ29" i="4"/>
  <c r="BC29" i="4" s="1"/>
  <c r="AY33" i="4"/>
  <c r="AZ33" i="4"/>
  <c r="BC33" i="4" s="1"/>
  <c r="AY64" i="4"/>
  <c r="AZ64" i="4"/>
  <c r="BC64" i="4" s="1"/>
  <c r="BB67" i="4"/>
  <c r="BB71" i="4"/>
  <c r="BB75" i="4"/>
  <c r="BB81" i="4"/>
  <c r="BB89" i="4"/>
  <c r="BB97" i="4"/>
  <c r="BB105" i="4"/>
  <c r="BB4" i="4"/>
  <c r="AV9" i="4"/>
  <c r="AW9" i="4"/>
  <c r="BB12" i="4"/>
  <c r="AV17" i="4"/>
  <c r="AW17" i="4"/>
  <c r="BB20" i="4"/>
  <c r="AV25" i="4"/>
  <c r="AW25" i="4"/>
  <c r="BB28" i="4"/>
  <c r="AV33" i="4"/>
  <c r="AW33" i="4"/>
  <c r="AV36" i="4"/>
  <c r="AW36" i="4"/>
  <c r="AV40" i="4"/>
  <c r="AW40" i="4"/>
  <c r="AV44" i="4"/>
  <c r="AW44" i="4"/>
  <c r="AV48" i="4"/>
  <c r="AW48" i="4"/>
  <c r="AV52" i="4"/>
  <c r="AW52" i="4"/>
  <c r="AV56" i="4"/>
  <c r="AW56" i="4"/>
  <c r="AV60" i="4"/>
  <c r="AW60" i="4"/>
  <c r="AY67" i="4"/>
  <c r="AZ67" i="4"/>
  <c r="BC67" i="4" s="1"/>
  <c r="AY71" i="4"/>
  <c r="AZ71" i="4"/>
  <c r="BC71" i="4" s="1"/>
  <c r="AY75" i="4"/>
  <c r="AZ75" i="4"/>
  <c r="BC75" i="4" s="1"/>
  <c r="AV93" i="4"/>
  <c r="AW93" i="4"/>
  <c r="AY106" i="4"/>
  <c r="AY118" i="4"/>
  <c r="AZ118" i="4"/>
  <c r="BC118" i="4" s="1"/>
  <c r="AY122" i="4"/>
  <c r="AZ122" i="4"/>
  <c r="BC122" i="4" s="1"/>
  <c r="BB125" i="4"/>
  <c r="AS128" i="4"/>
  <c r="AT128" i="4"/>
  <c r="AP128" i="4" s="1"/>
  <c r="AV131" i="4"/>
  <c r="AW131" i="4"/>
  <c r="AV135" i="4"/>
  <c r="AW135" i="4"/>
  <c r="AV139" i="4"/>
  <c r="AW139" i="4"/>
  <c r="AV143" i="4"/>
  <c r="AW143" i="4"/>
  <c r="AV147" i="4"/>
  <c r="AW147" i="4"/>
  <c r="AV151" i="4"/>
  <c r="AW151" i="4"/>
  <c r="AV155" i="4"/>
  <c r="AW155" i="4"/>
  <c r="AY162" i="4"/>
  <c r="AZ162" i="4"/>
  <c r="BC162" i="4" s="1"/>
  <c r="AY166" i="4"/>
  <c r="AZ166" i="4"/>
  <c r="BC166" i="4" s="1"/>
  <c r="AY170" i="4"/>
  <c r="AZ170" i="4"/>
  <c r="BC170" i="4" s="1"/>
  <c r="AY174" i="4"/>
  <c r="AZ174" i="4"/>
  <c r="BC174" i="4" s="1"/>
  <c r="AY178" i="4"/>
  <c r="AZ178" i="4"/>
  <c r="BC178" i="4" s="1"/>
  <c r="AY182" i="4"/>
  <c r="AZ182" i="4"/>
  <c r="BC182" i="4" s="1"/>
  <c r="AY186" i="4"/>
  <c r="AZ186" i="4"/>
  <c r="BC186" i="4" s="1"/>
  <c r="BB189" i="4"/>
  <c r="AS192" i="4"/>
  <c r="AT192" i="4"/>
  <c r="AP192" i="4" s="1"/>
  <c r="AV195" i="4"/>
  <c r="AW195" i="4"/>
  <c r="AV199" i="4"/>
  <c r="AW199" i="4"/>
  <c r="AV203" i="4"/>
  <c r="AW203" i="4"/>
  <c r="AV207" i="4"/>
  <c r="AW207" i="4"/>
  <c r="AV211" i="4"/>
  <c r="AW211" i="4"/>
  <c r="AV215" i="4"/>
  <c r="AW215" i="4"/>
  <c r="AV219" i="4"/>
  <c r="AW219" i="4"/>
  <c r="AY226" i="4"/>
  <c r="AZ226" i="4"/>
  <c r="BC226" i="4" s="1"/>
  <c r="AY230" i="4"/>
  <c r="AZ230" i="4"/>
  <c r="BC230" i="4" s="1"/>
  <c r="AY234" i="4"/>
  <c r="AZ234" i="4"/>
  <c r="BC234" i="4" s="1"/>
  <c r="AY238" i="4"/>
  <c r="AZ238" i="4"/>
  <c r="BC238" i="4" s="1"/>
  <c r="AY242" i="4"/>
  <c r="AZ242" i="4"/>
  <c r="BC242" i="4" s="1"/>
  <c r="AY246" i="4"/>
  <c r="AZ246" i="4"/>
  <c r="BC246" i="4" s="1"/>
  <c r="AY250" i="4"/>
  <c r="AZ250" i="4"/>
  <c r="BC250" i="4" s="1"/>
  <c r="BB253" i="4"/>
  <c r="AS256" i="4"/>
  <c r="AT256" i="4"/>
  <c r="AP256" i="4" s="1"/>
  <c r="AV259" i="4"/>
  <c r="AW259" i="4"/>
  <c r="AV263" i="4"/>
  <c r="AW263" i="4"/>
  <c r="AV267" i="4"/>
  <c r="AW267" i="4"/>
  <c r="AV271" i="4"/>
  <c r="AW271" i="4"/>
  <c r="AV275" i="4"/>
  <c r="AW275" i="4"/>
  <c r="AV279" i="4"/>
  <c r="AW279" i="4"/>
  <c r="BB285" i="4"/>
  <c r="BB304" i="4"/>
  <c r="AS319" i="4"/>
  <c r="AY334" i="4"/>
  <c r="AV351" i="4"/>
  <c r="AW351" i="4"/>
  <c r="AY366" i="4"/>
  <c r="AV78" i="4"/>
  <c r="AV82" i="4"/>
  <c r="AV86" i="4"/>
  <c r="AV90" i="4"/>
  <c r="AY97" i="4"/>
  <c r="AZ97" i="4"/>
  <c r="BC97" i="4" s="1"/>
  <c r="AY101" i="4"/>
  <c r="AZ101" i="4"/>
  <c r="BC101" i="4" s="1"/>
  <c r="AY105" i="4"/>
  <c r="AZ105" i="4"/>
  <c r="BC105" i="4" s="1"/>
  <c r="AY109" i="4"/>
  <c r="AZ109" i="4"/>
  <c r="BC109" i="4" s="1"/>
  <c r="AY113" i="4"/>
  <c r="AZ113" i="4"/>
  <c r="BC113" i="4" s="1"/>
  <c r="AY117" i="4"/>
  <c r="AZ117" i="4"/>
  <c r="BC117" i="4" s="1"/>
  <c r="AY121" i="4"/>
  <c r="AZ121" i="4"/>
  <c r="BC121" i="4" s="1"/>
  <c r="BB124" i="4"/>
  <c r="AS127" i="4"/>
  <c r="AT127" i="4"/>
  <c r="AV130" i="4"/>
  <c r="AW130" i="4"/>
  <c r="AV134" i="4"/>
  <c r="AW134" i="4"/>
  <c r="AV138" i="4"/>
  <c r="AW138" i="4"/>
  <c r="AV142" i="4"/>
  <c r="AW142" i="4"/>
  <c r="AV146" i="4"/>
  <c r="AW146" i="4"/>
  <c r="AV150" i="4"/>
  <c r="AW150" i="4"/>
  <c r="AV154" i="4"/>
  <c r="AW154" i="4"/>
  <c r="AY161" i="4"/>
  <c r="AZ161" i="4"/>
  <c r="BC161" i="4" s="1"/>
  <c r="AY165" i="4"/>
  <c r="AZ165" i="4"/>
  <c r="BC165" i="4" s="1"/>
  <c r="AY169" i="4"/>
  <c r="AZ169" i="4"/>
  <c r="BC169" i="4" s="1"/>
  <c r="AY173" i="4"/>
  <c r="AZ173" i="4"/>
  <c r="BC173" i="4" s="1"/>
  <c r="AY177" i="4"/>
  <c r="AZ177" i="4"/>
  <c r="BC177" i="4" s="1"/>
  <c r="AY181" i="4"/>
  <c r="AZ181" i="4"/>
  <c r="BC181" i="4" s="1"/>
  <c r="AY185" i="4"/>
  <c r="AZ185" i="4"/>
  <c r="BC185" i="4" s="1"/>
  <c r="BB188" i="4"/>
  <c r="AS191" i="4"/>
  <c r="AT191" i="4"/>
  <c r="AV194" i="4"/>
  <c r="AW194" i="4"/>
  <c r="AV198" i="4"/>
  <c r="AW198" i="4"/>
  <c r="AV202" i="4"/>
  <c r="AW202" i="4"/>
  <c r="AV206" i="4"/>
  <c r="AW206" i="4"/>
  <c r="AV210" i="4"/>
  <c r="AW210" i="4"/>
  <c r="AV214" i="4"/>
  <c r="AW214" i="4"/>
  <c r="AV218" i="4"/>
  <c r="AW218" i="4"/>
  <c r="AY225" i="4"/>
  <c r="AZ225" i="4"/>
  <c r="BC225" i="4" s="1"/>
  <c r="AY229" i="4"/>
  <c r="AZ229" i="4"/>
  <c r="BC229" i="4" s="1"/>
  <c r="AY233" i="4"/>
  <c r="AZ233" i="4"/>
  <c r="BC233" i="4" s="1"/>
  <c r="AY237" i="4"/>
  <c r="AZ237" i="4"/>
  <c r="BC237" i="4" s="1"/>
  <c r="AY241" i="4"/>
  <c r="AZ241" i="4"/>
  <c r="BC241" i="4" s="1"/>
  <c r="AY245" i="4"/>
  <c r="AZ245" i="4"/>
  <c r="BC245" i="4" s="1"/>
  <c r="AY249" i="4"/>
  <c r="AZ249" i="4"/>
  <c r="BC249" i="4" s="1"/>
  <c r="BB252" i="4"/>
  <c r="AS255" i="4"/>
  <c r="AT255" i="4"/>
  <c r="AV258" i="4"/>
  <c r="AW258" i="4"/>
  <c r="AV262" i="4"/>
  <c r="AW262" i="4"/>
  <c r="AV266" i="4"/>
  <c r="AW266" i="4"/>
  <c r="AV270" i="4"/>
  <c r="AW270" i="4"/>
  <c r="AV274" i="4"/>
  <c r="AW274" i="4"/>
  <c r="AV278" i="4"/>
  <c r="AW278" i="4"/>
  <c r="AV283" i="4"/>
  <c r="AW283" i="4"/>
  <c r="AY286" i="4"/>
  <c r="AS290" i="4"/>
  <c r="BB297" i="4"/>
  <c r="AY302" i="4"/>
  <c r="BB313" i="4"/>
  <c r="AV319" i="4"/>
  <c r="AV109" i="4"/>
  <c r="AW109" i="4"/>
  <c r="AV113" i="4"/>
  <c r="AW113" i="4"/>
  <c r="AV117" i="4"/>
  <c r="AW117" i="4"/>
  <c r="AV121" i="4"/>
  <c r="AW121" i="4"/>
  <c r="AV125" i="4"/>
  <c r="AW125" i="4"/>
  <c r="AY132" i="4"/>
  <c r="AZ132" i="4"/>
  <c r="BC132" i="4" s="1"/>
  <c r="AY136" i="4"/>
  <c r="AZ136" i="4"/>
  <c r="BC136" i="4" s="1"/>
  <c r="AY140" i="4"/>
  <c r="AZ140" i="4"/>
  <c r="BC140" i="4" s="1"/>
  <c r="AY144" i="4"/>
  <c r="AZ144" i="4"/>
  <c r="BC144" i="4" s="1"/>
  <c r="AY148" i="4"/>
  <c r="AZ148" i="4"/>
  <c r="BC148" i="4" s="1"/>
  <c r="AY152" i="4"/>
  <c r="AZ152" i="4"/>
  <c r="BC152" i="4" s="1"/>
  <c r="AY156" i="4"/>
  <c r="AZ156" i="4"/>
  <c r="BC156" i="4" s="1"/>
  <c r="BB159" i="4"/>
  <c r="AS162" i="4"/>
  <c r="AT162" i="4"/>
  <c r="AP162" i="4" s="1"/>
  <c r="AV165" i="4"/>
  <c r="AW165" i="4"/>
  <c r="AV169" i="4"/>
  <c r="AW169" i="4"/>
  <c r="AV173" i="4"/>
  <c r="AW173" i="4"/>
  <c r="AV177" i="4"/>
  <c r="AW177" i="4"/>
  <c r="AV181" i="4"/>
  <c r="AW181" i="4"/>
  <c r="AV185" i="4"/>
  <c r="AW185" i="4"/>
  <c r="AV189" i="4"/>
  <c r="AW189" i="4"/>
  <c r="AY196" i="4"/>
  <c r="AZ196" i="4"/>
  <c r="BC196" i="4" s="1"/>
  <c r="AY200" i="4"/>
  <c r="AZ200" i="4"/>
  <c r="BC200" i="4" s="1"/>
  <c r="AY204" i="4"/>
  <c r="AZ204" i="4"/>
  <c r="BC204" i="4" s="1"/>
  <c r="AY208" i="4"/>
  <c r="AZ208" i="4"/>
  <c r="BC208" i="4" s="1"/>
  <c r="AY212" i="4"/>
  <c r="AZ212" i="4"/>
  <c r="BC212" i="4" s="1"/>
  <c r="AY216" i="4"/>
  <c r="AZ216" i="4"/>
  <c r="BC216" i="4" s="1"/>
  <c r="AY220" i="4"/>
  <c r="AZ220" i="4"/>
  <c r="BC220" i="4" s="1"/>
  <c r="BB223" i="4"/>
  <c r="AS226" i="4"/>
  <c r="AT226" i="4"/>
  <c r="AP226" i="4" s="1"/>
  <c r="AV229" i="4"/>
  <c r="AW229" i="4"/>
  <c r="AV233" i="4"/>
  <c r="AW233" i="4"/>
  <c r="AV237" i="4"/>
  <c r="AW237" i="4"/>
  <c r="AV241" i="4"/>
  <c r="AW241" i="4"/>
  <c r="AV245" i="4"/>
  <c r="AW245" i="4"/>
  <c r="AV249" i="4"/>
  <c r="AW249" i="4"/>
  <c r="AV253" i="4"/>
  <c r="AW253" i="4"/>
  <c r="AY260" i="4"/>
  <c r="AZ260" i="4"/>
  <c r="BC260" i="4" s="1"/>
  <c r="AY264" i="4"/>
  <c r="AZ264" i="4"/>
  <c r="BC264" i="4" s="1"/>
  <c r="AY268" i="4"/>
  <c r="AZ268" i="4"/>
  <c r="BC268" i="4" s="1"/>
  <c r="AY272" i="4"/>
  <c r="AZ272" i="4"/>
  <c r="BC272" i="4" s="1"/>
  <c r="AY276" i="4"/>
  <c r="AZ276" i="4"/>
  <c r="BC276" i="4" s="1"/>
  <c r="AY280" i="4"/>
  <c r="AZ280" i="4"/>
  <c r="BC280" i="4" s="1"/>
  <c r="BB283" i="4"/>
  <c r="BB287" i="4"/>
  <c r="AY305" i="4"/>
  <c r="AZ305" i="4"/>
  <c r="BC305" i="4" s="1"/>
  <c r="AS320" i="4"/>
  <c r="AT320" i="4"/>
  <c r="BB337" i="4"/>
  <c r="AS348" i="4"/>
  <c r="BB361" i="4"/>
  <c r="BB377" i="4"/>
  <c r="AV80" i="4"/>
  <c r="AV84" i="4"/>
  <c r="AV88" i="4"/>
  <c r="AV92" i="4"/>
  <c r="AY99" i="4"/>
  <c r="AZ99" i="4"/>
  <c r="BC99" i="4" s="1"/>
  <c r="AY103" i="4"/>
  <c r="AZ103" i="4"/>
  <c r="BC103" i="4" s="1"/>
  <c r="AY107" i="4"/>
  <c r="AY111" i="4"/>
  <c r="AZ111" i="4"/>
  <c r="BC111" i="4" s="1"/>
  <c r="AY115" i="4"/>
  <c r="AY119" i="4"/>
  <c r="AZ119" i="4"/>
  <c r="BC119" i="4" s="1"/>
  <c r="AY123" i="4"/>
  <c r="AZ123" i="4"/>
  <c r="BC123" i="4" s="1"/>
  <c r="BB126" i="4"/>
  <c r="AS129" i="4"/>
  <c r="AT129" i="4"/>
  <c r="AV132" i="4"/>
  <c r="AW132" i="4"/>
  <c r="AP132" i="4" s="1"/>
  <c r="AV136" i="4"/>
  <c r="AW136" i="4"/>
  <c r="AP136" i="4" s="1"/>
  <c r="AV140" i="4"/>
  <c r="AW140" i="4"/>
  <c r="AP140" i="4" s="1"/>
  <c r="AV144" i="4"/>
  <c r="AW144" i="4"/>
  <c r="AP144" i="4" s="1"/>
  <c r="AV148" i="4"/>
  <c r="AW148" i="4"/>
  <c r="AP148" i="4" s="1"/>
  <c r="AV152" i="4"/>
  <c r="AW152" i="4"/>
  <c r="AP152" i="4" s="1"/>
  <c r="AV156" i="4"/>
  <c r="AW156" i="4"/>
  <c r="AY163" i="4"/>
  <c r="AZ163" i="4"/>
  <c r="BC163" i="4" s="1"/>
  <c r="AY167" i="4"/>
  <c r="AZ167" i="4"/>
  <c r="BC167" i="4" s="1"/>
  <c r="AY171" i="4"/>
  <c r="AZ171" i="4"/>
  <c r="BC171" i="4" s="1"/>
  <c r="AY175" i="4"/>
  <c r="AZ175" i="4"/>
  <c r="BC175" i="4" s="1"/>
  <c r="AY179" i="4"/>
  <c r="AZ179" i="4"/>
  <c r="BC179" i="4" s="1"/>
  <c r="AY183" i="4"/>
  <c r="AZ183" i="4"/>
  <c r="BC183" i="4" s="1"/>
  <c r="AY187" i="4"/>
  <c r="AZ187" i="4"/>
  <c r="BC187" i="4" s="1"/>
  <c r="BB190" i="4"/>
  <c r="AS193" i="4"/>
  <c r="AT193" i="4"/>
  <c r="AV196" i="4"/>
  <c r="AP196" i="4"/>
  <c r="AW196" i="4"/>
  <c r="AV200" i="4"/>
  <c r="AW200" i="4"/>
  <c r="AP200" i="4" s="1"/>
  <c r="AV204" i="4"/>
  <c r="AW204" i="4"/>
  <c r="AP204" i="4" s="1"/>
  <c r="AV208" i="4"/>
  <c r="AW208" i="4"/>
  <c r="AP208" i="4"/>
  <c r="AV212" i="4"/>
  <c r="AP212" i="4"/>
  <c r="AW212" i="4"/>
  <c r="AV216" i="4"/>
  <c r="AW216" i="4"/>
  <c r="AP216" i="4" s="1"/>
  <c r="AV220" i="4"/>
  <c r="AW220" i="4"/>
  <c r="AY227" i="4"/>
  <c r="AZ227" i="4"/>
  <c r="BC227" i="4" s="1"/>
  <c r="AY231" i="4"/>
  <c r="AZ231" i="4"/>
  <c r="BC231" i="4" s="1"/>
  <c r="AY235" i="4"/>
  <c r="AZ235" i="4"/>
  <c r="BC235" i="4" s="1"/>
  <c r="AY239" i="4"/>
  <c r="AZ239" i="4"/>
  <c r="BC239" i="4" s="1"/>
  <c r="AY243" i="4"/>
  <c r="AZ243" i="4"/>
  <c r="BC243" i="4" s="1"/>
  <c r="AY247" i="4"/>
  <c r="AZ247" i="4"/>
  <c r="BC247" i="4" s="1"/>
  <c r="AY251" i="4"/>
  <c r="AZ251" i="4"/>
  <c r="BC251" i="4" s="1"/>
  <c r="BB254" i="4"/>
  <c r="AS257" i="4"/>
  <c r="AT257" i="4"/>
  <c r="AV260" i="4"/>
  <c r="AW260" i="4"/>
  <c r="AP260" i="4" s="1"/>
  <c r="AV264" i="4"/>
  <c r="AW264" i="4"/>
  <c r="AP264" i="4" s="1"/>
  <c r="AV268" i="4"/>
  <c r="AP268" i="4"/>
  <c r="AW268" i="4"/>
  <c r="AV272" i="4"/>
  <c r="AW272" i="4"/>
  <c r="AP272" i="4"/>
  <c r="AV276" i="4"/>
  <c r="AW276" i="4"/>
  <c r="AP276" i="4" s="1"/>
  <c r="AV280" i="4"/>
  <c r="AW280" i="4"/>
  <c r="AP280" i="4" s="1"/>
  <c r="AV286" i="4"/>
  <c r="AV291" i="4"/>
  <c r="AV298" i="4"/>
  <c r="AW298" i="4"/>
  <c r="AV307" i="4"/>
  <c r="AV314" i="4"/>
  <c r="AW314" i="4"/>
  <c r="AV327" i="4"/>
  <c r="AW327" i="4"/>
  <c r="AV343" i="4"/>
  <c r="AW343" i="4"/>
  <c r="BB353" i="4"/>
  <c r="AV367" i="4"/>
  <c r="AW367" i="4"/>
  <c r="AP367" i="4" s="1"/>
  <c r="AY382" i="4"/>
  <c r="AZ382" i="4"/>
  <c r="BC382" i="4" s="1"/>
  <c r="BB385" i="4"/>
  <c r="BB389" i="4"/>
  <c r="BB393" i="4"/>
  <c r="BB397" i="4"/>
  <c r="BB401" i="4"/>
  <c r="BB405" i="4"/>
  <c r="BB409" i="4"/>
  <c r="AS412" i="4"/>
  <c r="AT412" i="4"/>
  <c r="AP412" i="4" s="1"/>
  <c r="AV415" i="4"/>
  <c r="AW415" i="4"/>
  <c r="AY446" i="4"/>
  <c r="AZ446" i="4"/>
  <c r="BC446" i="4" s="1"/>
  <c r="BB449" i="4"/>
  <c r="BB453" i="4"/>
  <c r="BB457" i="4"/>
  <c r="BB461" i="4"/>
  <c r="AV473" i="4"/>
  <c r="AW473" i="4"/>
  <c r="BB477" i="4"/>
  <c r="AV489" i="4"/>
  <c r="AW489" i="4"/>
  <c r="BB493" i="4"/>
  <c r="AY501" i="4"/>
  <c r="AS507" i="4"/>
  <c r="AT507" i="4"/>
  <c r="AV528" i="4"/>
  <c r="AW528" i="4"/>
  <c r="BB548" i="4"/>
  <c r="AV592" i="4"/>
  <c r="AW592" i="4"/>
  <c r="BB324" i="4"/>
  <c r="BB328" i="4"/>
  <c r="BB332" i="4"/>
  <c r="BB336" i="4"/>
  <c r="BB340" i="4"/>
  <c r="BB344" i="4"/>
  <c r="AS347" i="4"/>
  <c r="AT347" i="4"/>
  <c r="AV350" i="4"/>
  <c r="AY381" i="4"/>
  <c r="AZ381" i="4"/>
  <c r="BC381" i="4" s="1"/>
  <c r="BB384" i="4"/>
  <c r="BB388" i="4"/>
  <c r="BB392" i="4"/>
  <c r="BB396" i="4"/>
  <c r="BB400" i="4"/>
  <c r="BB404" i="4"/>
  <c r="BB408" i="4"/>
  <c r="AS411" i="4"/>
  <c r="AT411" i="4"/>
  <c r="AV414" i="4"/>
  <c r="AW414" i="4"/>
  <c r="AY445" i="4"/>
  <c r="AZ445" i="4"/>
  <c r="BC445" i="4" s="1"/>
  <c r="BB448" i="4"/>
  <c r="BB452" i="4"/>
  <c r="BB456" i="4"/>
  <c r="BB460" i="4"/>
  <c r="BB464" i="4"/>
  <c r="BB468" i="4"/>
  <c r="BB472" i="4"/>
  <c r="BB476" i="4"/>
  <c r="AV479" i="4"/>
  <c r="AW479" i="4"/>
  <c r="AY482" i="4"/>
  <c r="AY486" i="4"/>
  <c r="AY490" i="4"/>
  <c r="AY494" i="4"/>
  <c r="AV498" i="4"/>
  <c r="BB512" i="4"/>
  <c r="BB528" i="4"/>
  <c r="AV556" i="4"/>
  <c r="AW556" i="4"/>
  <c r="AY292" i="4"/>
  <c r="AZ292" i="4"/>
  <c r="BC292" i="4" s="1"/>
  <c r="AY296" i="4"/>
  <c r="AZ296" i="4"/>
  <c r="BC296" i="4" s="1"/>
  <c r="AY300" i="4"/>
  <c r="AZ300" i="4"/>
  <c r="BC300" i="4" s="1"/>
  <c r="AY304" i="4"/>
  <c r="AZ304" i="4"/>
  <c r="BC304" i="4" s="1"/>
  <c r="AY308" i="4"/>
  <c r="AZ308" i="4"/>
  <c r="BC308" i="4" s="1"/>
  <c r="AY312" i="4"/>
  <c r="AZ312" i="4"/>
  <c r="BC312" i="4" s="1"/>
  <c r="AY316" i="4"/>
  <c r="AZ316" i="4"/>
  <c r="BC316" i="4" s="1"/>
  <c r="BB319" i="4"/>
  <c r="AS322" i="4"/>
  <c r="AV325" i="4"/>
  <c r="AW325" i="4"/>
  <c r="AV329" i="4"/>
  <c r="AW329" i="4"/>
  <c r="AV333" i="4"/>
  <c r="AW333" i="4"/>
  <c r="AV337" i="4"/>
  <c r="AW337" i="4"/>
  <c r="BB343" i="4"/>
  <c r="AY348" i="4"/>
  <c r="AV361" i="4"/>
  <c r="AW361" i="4"/>
  <c r="AY368" i="4"/>
  <c r="AV377" i="4"/>
  <c r="AW377" i="4"/>
  <c r="BB383" i="4"/>
  <c r="BB387" i="4"/>
  <c r="AY392" i="4"/>
  <c r="AZ392" i="4"/>
  <c r="BC392" i="4" s="1"/>
  <c r="AV397" i="4"/>
  <c r="AW397" i="4"/>
  <c r="BB403" i="4"/>
  <c r="AY408" i="4"/>
  <c r="AZ408" i="4"/>
  <c r="BC408" i="4" s="1"/>
  <c r="AV413" i="4"/>
  <c r="AW413" i="4"/>
  <c r="AV417" i="4"/>
  <c r="AW417" i="4"/>
  <c r="AV421" i="4"/>
  <c r="AW421" i="4"/>
  <c r="AY428" i="4"/>
  <c r="AZ428" i="4"/>
  <c r="BC428" i="4" s="1"/>
  <c r="AV437" i="4"/>
  <c r="AW437" i="4"/>
  <c r="AY444" i="4"/>
  <c r="AZ444" i="4"/>
  <c r="BC444" i="4" s="1"/>
  <c r="AY448" i="4"/>
  <c r="AZ448" i="4"/>
  <c r="BC448" i="4" s="1"/>
  <c r="AY452" i="4"/>
  <c r="AZ452" i="4"/>
  <c r="BC452" i="4" s="1"/>
  <c r="AV457" i="4"/>
  <c r="AW457" i="4"/>
  <c r="AY469" i="4"/>
  <c r="AZ469" i="4"/>
  <c r="BC469" i="4" s="1"/>
  <c r="AS476" i="4"/>
  <c r="AT476" i="4"/>
  <c r="AY481" i="4"/>
  <c r="AZ481" i="4"/>
  <c r="BC481" i="4" s="1"/>
  <c r="BB487" i="4"/>
  <c r="BB495" i="4"/>
  <c r="BB511" i="4"/>
  <c r="AV544" i="4"/>
  <c r="BB588" i="4"/>
  <c r="AY287" i="4"/>
  <c r="AZ287" i="4"/>
  <c r="BC287" i="4" s="1"/>
  <c r="BB294" i="4"/>
  <c r="BB302" i="4"/>
  <c r="BB310" i="4"/>
  <c r="AS317" i="4"/>
  <c r="AT317" i="4"/>
  <c r="AP317" i="4" s="1"/>
  <c r="BB354" i="4"/>
  <c r="BB362" i="4"/>
  <c r="BB370" i="4"/>
  <c r="BB378" i="4"/>
  <c r="AV384" i="4"/>
  <c r="AW384" i="4"/>
  <c r="AY415" i="4"/>
  <c r="AZ415" i="4"/>
  <c r="BC415" i="4" s="1"/>
  <c r="BB422" i="4"/>
  <c r="BB430" i="4"/>
  <c r="BB438" i="4"/>
  <c r="AS445" i="4"/>
  <c r="AT445" i="4"/>
  <c r="AP445" i="4" s="1"/>
  <c r="AV474" i="4"/>
  <c r="AV486" i="4"/>
  <c r="AV501" i="4"/>
  <c r="BB515" i="4"/>
  <c r="BB552" i="4"/>
  <c r="AV522" i="4"/>
  <c r="AV530" i="4"/>
  <c r="AV538" i="4"/>
  <c r="AS545" i="4"/>
  <c r="AY561" i="4"/>
  <c r="BB591" i="4"/>
  <c r="AV606" i="4"/>
  <c r="AW606" i="4"/>
  <c r="AY621" i="4"/>
  <c r="AS637" i="4"/>
  <c r="AV472" i="4"/>
  <c r="AW472" i="4"/>
  <c r="AY487" i="4"/>
  <c r="AZ487" i="4"/>
  <c r="BC487" i="4" s="1"/>
  <c r="AY503" i="4"/>
  <c r="AZ503" i="4"/>
  <c r="BC503" i="4" s="1"/>
  <c r="AV516" i="4"/>
  <c r="AW516" i="4"/>
  <c r="AY536" i="4"/>
  <c r="AZ536" i="4"/>
  <c r="BC536" i="4" s="1"/>
  <c r="BB554" i="4"/>
  <c r="BB574" i="4"/>
  <c r="BB594" i="4"/>
  <c r="BB634" i="4"/>
  <c r="AY506" i="4"/>
  <c r="AV519" i="4"/>
  <c r="AY547" i="4"/>
  <c r="AZ547" i="4"/>
  <c r="BC547" i="4" s="1"/>
  <c r="AV577" i="4"/>
  <c r="AS606" i="4"/>
  <c r="AT606" i="4"/>
  <c r="AY635" i="4"/>
  <c r="AZ635" i="4"/>
  <c r="BC635" i="4" s="1"/>
  <c r="AV612" i="4"/>
  <c r="AW612" i="4"/>
  <c r="BB632" i="4"/>
  <c r="AY89" i="9"/>
  <c r="AV18" i="9"/>
  <c r="AW18" i="9"/>
  <c r="AV50" i="9"/>
  <c r="AW50" i="9"/>
  <c r="AY85" i="9"/>
  <c r="AV211" i="9"/>
  <c r="AV275" i="9"/>
  <c r="AW275" i="9"/>
  <c r="AY11" i="9"/>
  <c r="AZ11" i="9"/>
  <c r="AY35" i="9"/>
  <c r="AZ35" i="9"/>
  <c r="AY63" i="9"/>
  <c r="AZ63" i="9"/>
  <c r="BB88" i="9"/>
  <c r="BC88" i="9"/>
  <c r="AY110" i="9"/>
  <c r="AZ110" i="9"/>
  <c r="AY522" i="4"/>
  <c r="AY538" i="4"/>
  <c r="AV551" i="4"/>
  <c r="AW551" i="4"/>
  <c r="AV567" i="4"/>
  <c r="AW567" i="4"/>
  <c r="AY582" i="4"/>
  <c r="AY598" i="4"/>
  <c r="AZ598" i="4"/>
  <c r="BC598" i="4" s="1"/>
  <c r="AV611" i="4"/>
  <c r="AW611" i="4"/>
  <c r="AV627" i="4"/>
  <c r="AW627" i="4"/>
  <c r="AP627" i="4" s="1"/>
  <c r="AY642" i="4"/>
  <c r="AZ642" i="4"/>
  <c r="BC642" i="4" s="1"/>
  <c r="AV23" i="9"/>
  <c r="AW23" i="9"/>
  <c r="BB34" i="9"/>
  <c r="BC34" i="9"/>
  <c r="AV55" i="9"/>
  <c r="AW55" i="9"/>
  <c r="BB66" i="9"/>
  <c r="BC66" i="9"/>
  <c r="AS95" i="9"/>
  <c r="AY122" i="9"/>
  <c r="AY138" i="9"/>
  <c r="AY154" i="9"/>
  <c r="AY170" i="9"/>
  <c r="AY186" i="9"/>
  <c r="AV237" i="9"/>
  <c r="AW237" i="9"/>
  <c r="BB306" i="9"/>
  <c r="BC306" i="9"/>
  <c r="AY26" i="9"/>
  <c r="AZ26" i="9"/>
  <c r="AY50" i="9"/>
  <c r="AZ50" i="9"/>
  <c r="AY74" i="9"/>
  <c r="AZ74" i="9"/>
  <c r="BB98" i="9"/>
  <c r="BC98" i="9"/>
  <c r="AY120" i="9"/>
  <c r="AZ120" i="9"/>
  <c r="AS161" i="9"/>
  <c r="BB124" i="9"/>
  <c r="AV145" i="9"/>
  <c r="BB156" i="9"/>
  <c r="AV177" i="9"/>
  <c r="BB188" i="9"/>
  <c r="BB83" i="9"/>
  <c r="AV104" i="9"/>
  <c r="AW104" i="9"/>
  <c r="BB115" i="9"/>
  <c r="AV136" i="9"/>
  <c r="BB147" i="9"/>
  <c r="AV168" i="9"/>
  <c r="BB179" i="9"/>
  <c r="AY198" i="9"/>
  <c r="AZ198" i="9"/>
  <c r="AY232" i="9"/>
  <c r="AZ232" i="9"/>
  <c r="AY266" i="9"/>
  <c r="AZ266" i="9"/>
  <c r="BB330" i="9"/>
  <c r="BC330" i="9"/>
  <c r="AY190" i="4"/>
  <c r="AZ190" i="4"/>
  <c r="BC190" i="4" s="1"/>
  <c r="BB193" i="4"/>
  <c r="BB197" i="4"/>
  <c r="BB201" i="4"/>
  <c r="BB205" i="4"/>
  <c r="BB209" i="4"/>
  <c r="BB213" i="4"/>
  <c r="BB217" i="4"/>
  <c r="AS220" i="4"/>
  <c r="AT220" i="4"/>
  <c r="AP220" i="4" s="1"/>
  <c r="AV223" i="4"/>
  <c r="AW223" i="4"/>
  <c r="AY254" i="4"/>
  <c r="AZ254" i="4"/>
  <c r="BC254" i="4" s="1"/>
  <c r="BB257" i="4"/>
  <c r="BB261" i="4"/>
  <c r="BB265" i="4"/>
  <c r="BB269" i="4"/>
  <c r="BB273" i="4"/>
  <c r="BB277" i="4"/>
  <c r="BB281" i="4"/>
  <c r="BB293" i="4"/>
  <c r="AY298" i="4"/>
  <c r="AZ298" i="4"/>
  <c r="BC298" i="4" s="1"/>
  <c r="BB309" i="4"/>
  <c r="AY314" i="4"/>
  <c r="AZ314" i="4"/>
  <c r="BC314" i="4" s="1"/>
  <c r="BB325" i="4"/>
  <c r="BB341" i="4"/>
  <c r="BB357" i="4"/>
  <c r="BB373" i="4"/>
  <c r="BB80" i="4"/>
  <c r="BB84" i="4"/>
  <c r="BB88" i="4"/>
  <c r="AS91" i="4"/>
  <c r="AT91" i="4"/>
  <c r="AP91" i="4" s="1"/>
  <c r="AV94" i="4"/>
  <c r="AY125" i="4"/>
  <c r="AZ125" i="4"/>
  <c r="BC125" i="4" s="1"/>
  <c r="BB128" i="4"/>
  <c r="BB132" i="4"/>
  <c r="BB136" i="4"/>
  <c r="BB140" i="4"/>
  <c r="BB144" i="4"/>
  <c r="BB148" i="4"/>
  <c r="BB152" i="4"/>
  <c r="AS155" i="4"/>
  <c r="AT155" i="4"/>
  <c r="AP155" i="4" s="1"/>
  <c r="AV158" i="4"/>
  <c r="AW158" i="4"/>
  <c r="AY189" i="4"/>
  <c r="AZ189" i="4"/>
  <c r="BC189" i="4" s="1"/>
  <c r="BB192" i="4"/>
  <c r="BB196" i="4"/>
  <c r="BB200" i="4"/>
  <c r="BB204" i="4"/>
  <c r="BB208" i="4"/>
  <c r="BB212" i="4"/>
  <c r="BB216" i="4"/>
  <c r="AS219" i="4"/>
  <c r="AT219" i="4"/>
  <c r="AP219" i="4" s="1"/>
  <c r="AV222" i="4"/>
  <c r="AW222" i="4"/>
  <c r="AY253" i="4"/>
  <c r="AZ253" i="4"/>
  <c r="BC253" i="4" s="1"/>
  <c r="BB256" i="4"/>
  <c r="BB260" i="4"/>
  <c r="BB264" i="4"/>
  <c r="BB268" i="4"/>
  <c r="BB272" i="4"/>
  <c r="BB276" i="4"/>
  <c r="BB280" i="4"/>
  <c r="BB284" i="4"/>
  <c r="AV287" i="4"/>
  <c r="AW287" i="4"/>
  <c r="AY290" i="4"/>
  <c r="AV299" i="4"/>
  <c r="AV306" i="4"/>
  <c r="AV315" i="4"/>
  <c r="AV323" i="4"/>
  <c r="AW323" i="4"/>
  <c r="AV339" i="4"/>
  <c r="AW339" i="4"/>
  <c r="AV363" i="4"/>
  <c r="AW363" i="4"/>
  <c r="BB107" i="4"/>
  <c r="BB111" i="4"/>
  <c r="BB115" i="4"/>
  <c r="BB119" i="4"/>
  <c r="BB123" i="4"/>
  <c r="AS126" i="4"/>
  <c r="AT126" i="4"/>
  <c r="AP126" i="4" s="1"/>
  <c r="AV129" i="4"/>
  <c r="AW129" i="4"/>
  <c r="AY160" i="4"/>
  <c r="AZ160" i="4"/>
  <c r="BC160" i="4" s="1"/>
  <c r="BB163" i="4"/>
  <c r="BB167" i="4"/>
  <c r="BB171" i="4"/>
  <c r="BB175" i="4"/>
  <c r="BB179" i="4"/>
  <c r="BB183" i="4"/>
  <c r="BB187" i="4"/>
  <c r="AS190" i="4"/>
  <c r="AT190" i="4"/>
  <c r="AP190" i="4" s="1"/>
  <c r="AV193" i="4"/>
  <c r="AW193" i="4"/>
  <c r="AY224" i="4"/>
  <c r="AZ224" i="4"/>
  <c r="BC224" i="4" s="1"/>
  <c r="BB227" i="4"/>
  <c r="BB231" i="4"/>
  <c r="BB235" i="4"/>
  <c r="BB239" i="4"/>
  <c r="BB243" i="4"/>
  <c r="BB247" i="4"/>
  <c r="BB251" i="4"/>
  <c r="AS254" i="4"/>
  <c r="AT254" i="4"/>
  <c r="AP254" i="4" s="1"/>
  <c r="AV257" i="4"/>
  <c r="AW257" i="4"/>
  <c r="AS284" i="4"/>
  <c r="AT284" i="4"/>
  <c r="AP284" i="4" s="1"/>
  <c r="AS288" i="4"/>
  <c r="AT288" i="4"/>
  <c r="BB296" i="4"/>
  <c r="BB312" i="4"/>
  <c r="AY322" i="4"/>
  <c r="AY338" i="4"/>
  <c r="AZ338" i="4"/>
  <c r="BC338" i="4" s="1"/>
  <c r="AY350" i="4"/>
  <c r="AY362" i="4"/>
  <c r="AZ362" i="4"/>
  <c r="BC362" i="4" s="1"/>
  <c r="BB78" i="4"/>
  <c r="BB82" i="4"/>
  <c r="BB86" i="4"/>
  <c r="BB90" i="4"/>
  <c r="AS93" i="4"/>
  <c r="AT93" i="4"/>
  <c r="AP93" i="4" s="1"/>
  <c r="AV96" i="4"/>
  <c r="AY127" i="4"/>
  <c r="AZ127" i="4"/>
  <c r="BC127" i="4" s="1"/>
  <c r="BB130" i="4"/>
  <c r="BB134" i="4"/>
  <c r="BB138" i="4"/>
  <c r="BB142" i="4"/>
  <c r="BB146" i="4"/>
  <c r="BB150" i="4"/>
  <c r="BB154" i="4"/>
  <c r="AS157" i="4"/>
  <c r="AT157" i="4"/>
  <c r="AP157" i="4" s="1"/>
  <c r="AV160" i="4"/>
  <c r="AW160" i="4"/>
  <c r="AY191" i="4"/>
  <c r="AZ191" i="4"/>
  <c r="BC191" i="4" s="1"/>
  <c r="BB194" i="4"/>
  <c r="BB198" i="4"/>
  <c r="BB202" i="4"/>
  <c r="BB206" i="4"/>
  <c r="BB210" i="4"/>
  <c r="BB214" i="4"/>
  <c r="BB218" i="4"/>
  <c r="AS221" i="4"/>
  <c r="AT221" i="4"/>
  <c r="AP221" i="4" s="1"/>
  <c r="AV224" i="4"/>
  <c r="AW224" i="4"/>
  <c r="AY255" i="4"/>
  <c r="AZ255" i="4"/>
  <c r="BC255" i="4" s="1"/>
  <c r="BB258" i="4"/>
  <c r="BB262" i="4"/>
  <c r="BB266" i="4"/>
  <c r="BB270" i="4"/>
  <c r="BB274" i="4"/>
  <c r="BB278" i="4"/>
  <c r="AV282" i="4"/>
  <c r="AS287" i="4"/>
  <c r="AT287" i="4"/>
  <c r="AP287" i="4" s="1"/>
  <c r="AY293" i="4"/>
  <c r="AZ293" i="4"/>
  <c r="BC293" i="4" s="1"/>
  <c r="AY309" i="4"/>
  <c r="AZ309" i="4"/>
  <c r="BC309" i="4" s="1"/>
  <c r="BB320" i="4"/>
  <c r="AV379" i="4"/>
  <c r="AW379" i="4"/>
  <c r="AY386" i="4"/>
  <c r="AZ386" i="4"/>
  <c r="BC386" i="4" s="1"/>
  <c r="AY390" i="4"/>
  <c r="AZ390" i="4"/>
  <c r="BC390" i="4" s="1"/>
  <c r="AY394" i="4"/>
  <c r="AZ394" i="4"/>
  <c r="BC394" i="4" s="1"/>
  <c r="AY398" i="4"/>
  <c r="AZ398" i="4"/>
  <c r="BC398" i="4" s="1"/>
  <c r="AY402" i="4"/>
  <c r="AZ402" i="4"/>
  <c r="BC402" i="4" s="1"/>
  <c r="AY406" i="4"/>
  <c r="AZ406" i="4"/>
  <c r="BC406" i="4" s="1"/>
  <c r="AY410" i="4"/>
  <c r="AZ410" i="4"/>
  <c r="BC410" i="4" s="1"/>
  <c r="BB413" i="4"/>
  <c r="AS416" i="4"/>
  <c r="AT416" i="4"/>
  <c r="AV419" i="4"/>
  <c r="AW419" i="4"/>
  <c r="AP419" i="4" s="1"/>
  <c r="AV423" i="4"/>
  <c r="AW423" i="4"/>
  <c r="AV427" i="4"/>
  <c r="AW427" i="4"/>
  <c r="AP427" i="4" s="1"/>
  <c r="AV431" i="4"/>
  <c r="AW431" i="4"/>
  <c r="AV435" i="4"/>
  <c r="AW435" i="4"/>
  <c r="AP435" i="4" s="1"/>
  <c r="AV439" i="4"/>
  <c r="AW439" i="4"/>
  <c r="AP439" i="4" s="1"/>
  <c r="AV443" i="4"/>
  <c r="AW443" i="4"/>
  <c r="AY450" i="4"/>
  <c r="AZ450" i="4"/>
  <c r="BC450" i="4" s="1"/>
  <c r="AY454" i="4"/>
  <c r="AZ454" i="4"/>
  <c r="BC454" i="4" s="1"/>
  <c r="AY458" i="4"/>
  <c r="AZ458" i="4"/>
  <c r="BC458" i="4" s="1"/>
  <c r="AV469" i="4"/>
  <c r="AW469" i="4"/>
  <c r="BB473" i="4"/>
  <c r="AV485" i="4"/>
  <c r="AW485" i="4"/>
  <c r="BB489" i="4"/>
  <c r="BB508" i="4"/>
  <c r="AS514" i="4"/>
  <c r="BB532" i="4"/>
  <c r="AY321" i="4"/>
  <c r="AZ321" i="4"/>
  <c r="BC321" i="4" s="1"/>
  <c r="AY325" i="4"/>
  <c r="AZ325" i="4"/>
  <c r="BC325" i="4" s="1"/>
  <c r="AY329" i="4"/>
  <c r="AZ329" i="4"/>
  <c r="BC329" i="4" s="1"/>
  <c r="AY333" i="4"/>
  <c r="AZ333" i="4"/>
  <c r="BC333" i="4" s="1"/>
  <c r="AY337" i="4"/>
  <c r="AZ337" i="4"/>
  <c r="BC337" i="4" s="1"/>
  <c r="AY341" i="4"/>
  <c r="AZ341" i="4"/>
  <c r="BC341" i="4" s="1"/>
  <c r="AY345" i="4"/>
  <c r="AZ345" i="4"/>
  <c r="BC345" i="4" s="1"/>
  <c r="BB348" i="4"/>
  <c r="AS351" i="4"/>
  <c r="AT351" i="4"/>
  <c r="AP351" i="4" s="1"/>
  <c r="AV354" i="4"/>
  <c r="AV358" i="4"/>
  <c r="AV362" i="4"/>
  <c r="AW362" i="4"/>
  <c r="AP362" i="4" s="1"/>
  <c r="AV366" i="4"/>
  <c r="AV370" i="4"/>
  <c r="AW370" i="4"/>
  <c r="AP370" i="4" s="1"/>
  <c r="AV374" i="4"/>
  <c r="AV378" i="4"/>
  <c r="AW378" i="4"/>
  <c r="AY385" i="4"/>
  <c r="AZ385" i="4"/>
  <c r="BC385" i="4" s="1"/>
  <c r="AY389" i="4"/>
  <c r="AZ389" i="4"/>
  <c r="BC389" i="4" s="1"/>
  <c r="AY393" i="4"/>
  <c r="AZ393" i="4"/>
  <c r="BC393" i="4" s="1"/>
  <c r="AY397" i="4"/>
  <c r="AZ397" i="4"/>
  <c r="BC397" i="4" s="1"/>
  <c r="AY401" i="4"/>
  <c r="AZ401" i="4"/>
  <c r="BC401" i="4" s="1"/>
  <c r="AY405" i="4"/>
  <c r="AZ405" i="4"/>
  <c r="BC405" i="4" s="1"/>
  <c r="AY409" i="4"/>
  <c r="AZ409" i="4"/>
  <c r="BC409" i="4" s="1"/>
  <c r="BB412" i="4"/>
  <c r="AS415" i="4"/>
  <c r="AT415" i="4"/>
  <c r="AP415" i="4" s="1"/>
  <c r="AV418" i="4"/>
  <c r="AW418" i="4"/>
  <c r="AV422" i="4"/>
  <c r="AW422" i="4"/>
  <c r="AV426" i="4"/>
  <c r="AW426" i="4"/>
  <c r="AV430" i="4"/>
  <c r="AW430" i="4"/>
  <c r="AV434" i="4"/>
  <c r="AW434" i="4"/>
  <c r="AV438" i="4"/>
  <c r="AW438" i="4"/>
  <c r="AV442" i="4"/>
  <c r="AW442" i="4"/>
  <c r="AY449" i="4"/>
  <c r="AZ449" i="4"/>
  <c r="BC449" i="4" s="1"/>
  <c r="AY453" i="4"/>
  <c r="AZ453" i="4"/>
  <c r="BC453" i="4" s="1"/>
  <c r="AY457" i="4"/>
  <c r="AZ457" i="4"/>
  <c r="BC457" i="4" s="1"/>
  <c r="AY461" i="4"/>
  <c r="AZ461" i="4"/>
  <c r="BC461" i="4" s="1"/>
  <c r="BB480" i="4"/>
  <c r="AV483" i="4"/>
  <c r="AW483" i="4"/>
  <c r="AV487" i="4"/>
  <c r="AW487" i="4"/>
  <c r="AV491" i="4"/>
  <c r="AW491" i="4"/>
  <c r="AV495" i="4"/>
  <c r="AW495" i="4"/>
  <c r="AY500" i="4"/>
  <c r="AZ500" i="4"/>
  <c r="BC500" i="4" s="1"/>
  <c r="BB507" i="4"/>
  <c r="AV514" i="4"/>
  <c r="BB560" i="4"/>
  <c r="AV588" i="4"/>
  <c r="AW588" i="4"/>
  <c r="AY320" i="4"/>
  <c r="AZ320" i="4"/>
  <c r="BC320" i="4" s="1"/>
  <c r="BB323" i="4"/>
  <c r="BB327" i="4"/>
  <c r="BB331" i="4"/>
  <c r="BB335" i="4"/>
  <c r="BB339" i="4"/>
  <c r="AY344" i="4"/>
  <c r="AV349" i="4"/>
  <c r="AW349" i="4"/>
  <c r="AV353" i="4"/>
  <c r="AW353" i="4"/>
  <c r="AV357" i="4"/>
  <c r="AW357" i="4"/>
  <c r="AY364" i="4"/>
  <c r="AV373" i="4"/>
  <c r="AW373" i="4"/>
  <c r="AY380" i="4"/>
  <c r="AZ380" i="4"/>
  <c r="BC380" i="4" s="1"/>
  <c r="AY384" i="4"/>
  <c r="AZ384" i="4"/>
  <c r="BC384" i="4" s="1"/>
  <c r="AY388" i="4"/>
  <c r="AZ388" i="4"/>
  <c r="BC388" i="4" s="1"/>
  <c r="AV393" i="4"/>
  <c r="AW393" i="4"/>
  <c r="BB399" i="4"/>
  <c r="AY404" i="4"/>
  <c r="AZ404" i="4"/>
  <c r="BC404" i="4" s="1"/>
  <c r="AV409" i="4"/>
  <c r="AW409" i="4"/>
  <c r="AS414" i="4"/>
  <c r="AT414" i="4"/>
  <c r="AP414" i="4" s="1"/>
  <c r="AS418" i="4"/>
  <c r="AT418" i="4"/>
  <c r="AY424" i="4"/>
  <c r="AZ424" i="4"/>
  <c r="BC424" i="4" s="1"/>
  <c r="AV433" i="4"/>
  <c r="AW433" i="4"/>
  <c r="AY440" i="4"/>
  <c r="AZ440" i="4"/>
  <c r="BC440" i="4" s="1"/>
  <c r="AV453" i="4"/>
  <c r="AW453" i="4"/>
  <c r="BB459" i="4"/>
  <c r="BB463" i="4"/>
  <c r="BB471" i="4"/>
  <c r="AY477" i="4"/>
  <c r="AZ477" i="4"/>
  <c r="BC477" i="4" s="1"/>
  <c r="AY497" i="4"/>
  <c r="AZ497" i="4"/>
  <c r="BC497" i="4" s="1"/>
  <c r="AV513" i="4"/>
  <c r="AV552" i="4"/>
  <c r="AW552" i="4"/>
  <c r="AY295" i="4"/>
  <c r="AY303" i="4"/>
  <c r="AY311" i="4"/>
  <c r="BB318" i="4"/>
  <c r="AV324" i="4"/>
  <c r="AV332" i="4"/>
  <c r="AV340" i="4"/>
  <c r="AV348" i="4"/>
  <c r="AY355" i="4"/>
  <c r="AZ355" i="4"/>
  <c r="BC355" i="4" s="1"/>
  <c r="AY363" i="4"/>
  <c r="AZ363" i="4"/>
  <c r="BC363" i="4" s="1"/>
  <c r="AY371" i="4"/>
  <c r="AZ371" i="4"/>
  <c r="BC371" i="4" s="1"/>
  <c r="AY379" i="4"/>
  <c r="AZ379" i="4"/>
  <c r="BC379" i="4" s="1"/>
  <c r="AS385" i="4"/>
  <c r="AT385" i="4"/>
  <c r="AV392" i="4"/>
  <c r="AW392" i="4"/>
  <c r="AP392" i="4" s="1"/>
  <c r="AV400" i="4"/>
  <c r="AW400" i="4"/>
  <c r="AP400" i="4"/>
  <c r="AV408" i="4"/>
  <c r="AW408" i="4"/>
  <c r="AP408" i="4" s="1"/>
  <c r="AY423" i="4"/>
  <c r="AZ423" i="4"/>
  <c r="BC423" i="4" s="1"/>
  <c r="AY431" i="4"/>
  <c r="AZ431" i="4"/>
  <c r="BC431" i="4" s="1"/>
  <c r="AY439" i="4"/>
  <c r="AZ439" i="4"/>
  <c r="BC439" i="4" s="1"/>
  <c r="BB446" i="4"/>
  <c r="AV452" i="4"/>
  <c r="AP452" i="4"/>
  <c r="AW452" i="4"/>
  <c r="AV460" i="4"/>
  <c r="AW460" i="4"/>
  <c r="AP460" i="4"/>
  <c r="AS475" i="4"/>
  <c r="AT475" i="4"/>
  <c r="AY488" i="4"/>
  <c r="AZ488" i="4"/>
  <c r="BC488" i="4" s="1"/>
  <c r="BB504" i="4"/>
  <c r="BB520" i="4"/>
  <c r="AY516" i="4"/>
  <c r="AZ516" i="4"/>
  <c r="BC516" i="4" s="1"/>
  <c r="BB523" i="4"/>
  <c r="BB531" i="4"/>
  <c r="BB539" i="4"/>
  <c r="AY545" i="4"/>
  <c r="AY553" i="4"/>
  <c r="AY565" i="4"/>
  <c r="BB579" i="4"/>
  <c r="BB595" i="4"/>
  <c r="AY609" i="4"/>
  <c r="AY625" i="4"/>
  <c r="AS642" i="4"/>
  <c r="AT642" i="4"/>
  <c r="AV476" i="4"/>
  <c r="AW476" i="4"/>
  <c r="AY491" i="4"/>
  <c r="AZ491" i="4"/>
  <c r="BC491" i="4" s="1"/>
  <c r="AY507" i="4"/>
  <c r="AZ507" i="4"/>
  <c r="BC507" i="4" s="1"/>
  <c r="AV520" i="4"/>
  <c r="AW520" i="4"/>
  <c r="AY540" i="4"/>
  <c r="AY560" i="4"/>
  <c r="AZ560" i="4"/>
  <c r="BC560" i="4" s="1"/>
  <c r="BB578" i="4"/>
  <c r="AY600" i="4"/>
  <c r="AZ600" i="4"/>
  <c r="BC600" i="4" s="1"/>
  <c r="BB618" i="4"/>
  <c r="AV638" i="4"/>
  <c r="AW638" i="4"/>
  <c r="BB509" i="4"/>
  <c r="AY527" i="4"/>
  <c r="AZ527" i="4"/>
  <c r="BC527" i="4" s="1"/>
  <c r="AY555" i="4"/>
  <c r="AZ555" i="4"/>
  <c r="BC555" i="4" s="1"/>
  <c r="AY583" i="4"/>
  <c r="AZ583" i="4"/>
  <c r="BC583" i="4" s="1"/>
  <c r="AY611" i="4"/>
  <c r="AZ611" i="4"/>
  <c r="BC611" i="4" s="1"/>
  <c r="AV596" i="4"/>
  <c r="AW596" i="4"/>
  <c r="BB616" i="4"/>
  <c r="AY637" i="4"/>
  <c r="AY105" i="9"/>
  <c r="AV26" i="9"/>
  <c r="AW26" i="9"/>
  <c r="AV58" i="9"/>
  <c r="AW58" i="9"/>
  <c r="AY101" i="9"/>
  <c r="AV227" i="9"/>
  <c r="AV291" i="9"/>
  <c r="AW291" i="9"/>
  <c r="AY19" i="9"/>
  <c r="AZ19" i="9"/>
  <c r="AY43" i="9"/>
  <c r="AZ43" i="9"/>
  <c r="AY67" i="9"/>
  <c r="AZ67" i="9"/>
  <c r="AY94" i="9"/>
  <c r="AZ94" i="9"/>
  <c r="AY526" i="4"/>
  <c r="BB541" i="4"/>
  <c r="AV555" i="4"/>
  <c r="AW555" i="4"/>
  <c r="AV571" i="4"/>
  <c r="AW571" i="4"/>
  <c r="AY586" i="4"/>
  <c r="AY602" i="4"/>
  <c r="AZ602" i="4"/>
  <c r="BC602" i="4" s="1"/>
  <c r="AV615" i="4"/>
  <c r="AW615" i="4"/>
  <c r="AV631" i="4"/>
  <c r="AW631" i="4"/>
  <c r="AV15" i="9"/>
  <c r="AW15" i="9"/>
  <c r="BB26" i="9"/>
  <c r="BC26" i="9"/>
  <c r="AV47" i="9"/>
  <c r="AW47" i="9"/>
  <c r="BB58" i="9"/>
  <c r="BC58" i="9"/>
  <c r="AV79" i="9"/>
  <c r="AW79" i="9"/>
  <c r="AY99" i="9"/>
  <c r="AY126" i="9"/>
  <c r="AY142" i="9"/>
  <c r="AY158" i="9"/>
  <c r="AY174" i="9"/>
  <c r="AV191" i="9"/>
  <c r="AW191" i="9"/>
  <c r="AV253" i="9"/>
  <c r="AW253" i="9"/>
  <c r="AY30" i="9"/>
  <c r="AZ30" i="9"/>
  <c r="AY58" i="9"/>
  <c r="AZ58" i="9"/>
  <c r="BB82" i="9"/>
  <c r="BC82" i="9"/>
  <c r="AY104" i="9"/>
  <c r="AZ104" i="9"/>
  <c r="AS125" i="9"/>
  <c r="AS189" i="9"/>
  <c r="AV137" i="9"/>
  <c r="BB148" i="9"/>
  <c r="AV169" i="9"/>
  <c r="BB180" i="9"/>
  <c r="BB191" i="9"/>
  <c r="BC191" i="9"/>
  <c r="AV96" i="9"/>
  <c r="AW96" i="9"/>
  <c r="BB107" i="9"/>
  <c r="AV128" i="9"/>
  <c r="BB139" i="9"/>
  <c r="AV160" i="9"/>
  <c r="BB171" i="9"/>
  <c r="AY208" i="9"/>
  <c r="AZ208" i="9"/>
  <c r="AY242" i="9"/>
  <c r="AZ242" i="9"/>
  <c r="AY278" i="9"/>
  <c r="AZ278" i="9"/>
  <c r="AV358" i="9"/>
  <c r="AW358" i="9"/>
  <c r="AV206" i="9"/>
  <c r="AW206" i="9"/>
  <c r="BB217" i="9"/>
  <c r="BB500" i="4"/>
  <c r="AY509" i="4"/>
  <c r="AZ509" i="4"/>
  <c r="BC509" i="4" s="1"/>
  <c r="AV536" i="4"/>
  <c r="AW536" i="4"/>
  <c r="BB556" i="4"/>
  <c r="AV576" i="4"/>
  <c r="BB282" i="4"/>
  <c r="AS285" i="4"/>
  <c r="AT285" i="4"/>
  <c r="AP285" i="4" s="1"/>
  <c r="AV288" i="4"/>
  <c r="AW288" i="4"/>
  <c r="AY319" i="4"/>
  <c r="BB322" i="4"/>
  <c r="BB326" i="4"/>
  <c r="BB330" i="4"/>
  <c r="BB334" i="4"/>
  <c r="BB338" i="4"/>
  <c r="BB342" i="4"/>
  <c r="BB346" i="4"/>
  <c r="AS349" i="4"/>
  <c r="AT349" i="4"/>
  <c r="AP349" i="4" s="1"/>
  <c r="AV352" i="4"/>
  <c r="AY383" i="4"/>
  <c r="AZ383" i="4"/>
  <c r="BC383" i="4" s="1"/>
  <c r="BB386" i="4"/>
  <c r="BB390" i="4"/>
  <c r="BB394" i="4"/>
  <c r="BB398" i="4"/>
  <c r="BB402" i="4"/>
  <c r="BB406" i="4"/>
  <c r="BB410" i="4"/>
  <c r="AS413" i="4"/>
  <c r="AT413" i="4"/>
  <c r="AP413" i="4" s="1"/>
  <c r="AV416" i="4"/>
  <c r="AW416" i="4"/>
  <c r="AY447" i="4"/>
  <c r="AZ447" i="4"/>
  <c r="BC447" i="4" s="1"/>
  <c r="BB450" i="4"/>
  <c r="BB454" i="4"/>
  <c r="BB458" i="4"/>
  <c r="AV462" i="4"/>
  <c r="AV470" i="4"/>
  <c r="AY476" i="4"/>
  <c r="AZ476" i="4"/>
  <c r="BC476" i="4" s="1"/>
  <c r="AV482" i="4"/>
  <c r="AV490" i="4"/>
  <c r="AV506" i="4"/>
  <c r="AY513" i="4"/>
  <c r="BB544" i="4"/>
  <c r="AV564" i="4"/>
  <c r="AW564" i="4"/>
  <c r="AV580" i="4"/>
  <c r="AW580" i="4"/>
  <c r="BB543" i="4"/>
  <c r="AV546" i="4"/>
  <c r="AV550" i="4"/>
  <c r="AV554" i="4"/>
  <c r="AV558" i="4"/>
  <c r="AV562" i="4"/>
  <c r="AV566" i="4"/>
  <c r="AV570" i="4"/>
  <c r="AY573" i="4"/>
  <c r="AS577" i="4"/>
  <c r="BB607" i="4"/>
  <c r="AV610" i="4"/>
  <c r="AW610" i="4"/>
  <c r="AV614" i="4"/>
  <c r="AW614" i="4"/>
  <c r="AV618" i="4"/>
  <c r="AW618" i="4"/>
  <c r="AV622" i="4"/>
  <c r="AW622" i="4"/>
  <c r="AV626" i="4"/>
  <c r="AW626" i="4"/>
  <c r="AV630" i="4"/>
  <c r="AW630" i="4"/>
  <c r="AV634" i="4"/>
  <c r="AW634" i="4"/>
  <c r="BB462" i="4"/>
  <c r="BB466" i="4"/>
  <c r="BB470" i="4"/>
  <c r="BB474" i="4"/>
  <c r="AS477" i="4"/>
  <c r="AT477" i="4"/>
  <c r="AP477" i="4" s="1"/>
  <c r="AV480" i="4"/>
  <c r="AW480" i="4"/>
  <c r="AY511" i="4"/>
  <c r="AZ511" i="4"/>
  <c r="BC511" i="4" s="1"/>
  <c r="BB514" i="4"/>
  <c r="BB518" i="4"/>
  <c r="BB526" i="4"/>
  <c r="AY532" i="4"/>
  <c r="AZ532" i="4"/>
  <c r="BC532" i="4" s="1"/>
  <c r="BB550" i="4"/>
  <c r="AY556" i="4"/>
  <c r="AZ556" i="4"/>
  <c r="BC556" i="4" s="1"/>
  <c r="BB566" i="4"/>
  <c r="AS571" i="4"/>
  <c r="AT571" i="4"/>
  <c r="AP571" i="4" s="1"/>
  <c r="AS575" i="4"/>
  <c r="AT575" i="4"/>
  <c r="AY580" i="4"/>
  <c r="AZ580" i="4"/>
  <c r="BC580" i="4" s="1"/>
  <c r="BB590" i="4"/>
  <c r="AY596" i="4"/>
  <c r="AZ596" i="4"/>
  <c r="BC596" i="4" s="1"/>
  <c r="BB614" i="4"/>
  <c r="AY620" i="4"/>
  <c r="AZ620" i="4"/>
  <c r="BC620" i="4" s="1"/>
  <c r="BB630" i="4"/>
  <c r="AS635" i="4"/>
  <c r="AT635" i="4"/>
  <c r="AP635" i="4" s="1"/>
  <c r="BB639" i="4"/>
  <c r="AY510" i="4"/>
  <c r="BB513" i="4"/>
  <c r="BB517" i="4"/>
  <c r="BB521" i="4"/>
  <c r="AV529" i="4"/>
  <c r="AV537" i="4"/>
  <c r="AY543" i="4"/>
  <c r="AZ543" i="4"/>
  <c r="BC543" i="4" s="1"/>
  <c r="AV549" i="4"/>
  <c r="AV557" i="4"/>
  <c r="AV565" i="4"/>
  <c r="AV573" i="4"/>
  <c r="AS578" i="4"/>
  <c r="AV585" i="4"/>
  <c r="AV593" i="4"/>
  <c r="AV601" i="4"/>
  <c r="AY607" i="4"/>
  <c r="AZ607" i="4"/>
  <c r="BC607" i="4" s="1"/>
  <c r="AV613" i="4"/>
  <c r="AV621" i="4"/>
  <c r="AV629" i="4"/>
  <c r="AV640" i="4"/>
  <c r="AW640" i="4"/>
  <c r="BB596" i="4"/>
  <c r="AV608" i="4"/>
  <c r="AW608" i="4"/>
  <c r="BB612" i="4"/>
  <c r="AV624" i="4"/>
  <c r="AW624" i="4"/>
  <c r="BB628" i="4"/>
  <c r="AS638" i="4"/>
  <c r="AT638" i="4"/>
  <c r="BB638" i="4"/>
  <c r="BB642" i="4"/>
  <c r="AV91" i="9"/>
  <c r="AV107" i="9"/>
  <c r="BB3" i="9"/>
  <c r="BC3" i="9"/>
  <c r="BB7" i="9"/>
  <c r="BC7" i="9"/>
  <c r="BB11" i="9"/>
  <c r="BC11" i="9"/>
  <c r="BB15" i="9"/>
  <c r="BC15" i="9"/>
  <c r="BB19" i="9"/>
  <c r="BC19" i="9"/>
  <c r="BB23" i="9"/>
  <c r="BC23" i="9"/>
  <c r="BB27" i="9"/>
  <c r="BC27" i="9"/>
  <c r="BB31" i="9"/>
  <c r="BC31" i="9"/>
  <c r="BB35" i="9"/>
  <c r="BC35" i="9"/>
  <c r="BB39" i="9"/>
  <c r="BC39" i="9"/>
  <c r="BB43" i="9"/>
  <c r="BC43" i="9"/>
  <c r="BB47" i="9"/>
  <c r="BC47" i="9"/>
  <c r="BB51" i="9"/>
  <c r="BC51" i="9"/>
  <c r="BB55" i="9"/>
  <c r="BC55" i="9"/>
  <c r="BB59" i="9"/>
  <c r="BC59" i="9"/>
  <c r="BB63" i="9"/>
  <c r="BC63" i="9"/>
  <c r="BB67" i="9"/>
  <c r="BC67" i="9"/>
  <c r="BB71" i="9"/>
  <c r="BC71" i="9"/>
  <c r="BB75" i="9"/>
  <c r="BC75" i="9"/>
  <c r="BB79" i="9"/>
  <c r="BC79" i="9"/>
  <c r="AV4" i="9"/>
  <c r="AW4" i="9"/>
  <c r="AV12" i="9"/>
  <c r="AW12" i="9"/>
  <c r="AV20" i="9"/>
  <c r="AW20" i="9"/>
  <c r="AV28" i="9"/>
  <c r="AW28" i="9"/>
  <c r="AV36" i="9"/>
  <c r="AW36" i="9"/>
  <c r="AV44" i="9"/>
  <c r="AW44" i="9"/>
  <c r="AV52" i="9"/>
  <c r="AW52" i="9"/>
  <c r="AV60" i="9"/>
  <c r="AW60" i="9"/>
  <c r="AV68" i="9"/>
  <c r="AW68" i="9"/>
  <c r="AV76" i="9"/>
  <c r="AW76" i="9"/>
  <c r="AV87" i="9"/>
  <c r="AV103" i="9"/>
  <c r="AV119" i="9"/>
  <c r="AV199" i="9"/>
  <c r="AV215" i="9"/>
  <c r="AV231" i="9"/>
  <c r="AW231" i="9"/>
  <c r="AV247" i="9"/>
  <c r="AW247" i="9"/>
  <c r="AV263" i="9"/>
  <c r="AW263" i="9"/>
  <c r="AV279" i="9"/>
  <c r="AW279" i="9"/>
  <c r="AV295" i="9"/>
  <c r="AW295" i="9"/>
  <c r="BB356" i="9"/>
  <c r="BC356" i="9"/>
  <c r="AY5" i="9"/>
  <c r="AZ5" i="9"/>
  <c r="AY13" i="9"/>
  <c r="AZ13" i="9"/>
  <c r="AY21" i="9"/>
  <c r="AZ21" i="9"/>
  <c r="AS28" i="9"/>
  <c r="AT28" i="9"/>
  <c r="AS32" i="9"/>
  <c r="AT32" i="9"/>
  <c r="AY37" i="9"/>
  <c r="AZ37" i="9"/>
  <c r="AY45" i="9"/>
  <c r="AZ45" i="9"/>
  <c r="AY53" i="9"/>
  <c r="AZ53" i="9"/>
  <c r="AS60" i="9"/>
  <c r="AT60" i="9"/>
  <c r="AS64" i="9"/>
  <c r="AT64" i="9"/>
  <c r="AY69" i="9"/>
  <c r="AZ69" i="9"/>
  <c r="AY77" i="9"/>
  <c r="AZ77" i="9"/>
  <c r="BB84" i="9"/>
  <c r="BC84" i="9"/>
  <c r="AY90" i="9"/>
  <c r="AZ90" i="9"/>
  <c r="BB100" i="9"/>
  <c r="BC100" i="9"/>
  <c r="AY106" i="9"/>
  <c r="AZ106" i="9"/>
  <c r="BB116" i="9"/>
  <c r="BC116" i="9"/>
  <c r="AY542" i="4"/>
  <c r="BB545" i="4"/>
  <c r="BB549" i="4"/>
  <c r="BB553" i="4"/>
  <c r="BB557" i="4"/>
  <c r="BB561" i="4"/>
  <c r="BB565" i="4"/>
  <c r="BB569" i="4"/>
  <c r="AS572" i="4"/>
  <c r="AT572" i="4"/>
  <c r="AV575" i="4"/>
  <c r="AW575" i="4"/>
  <c r="AY606" i="4"/>
  <c r="AZ606" i="4"/>
  <c r="BC606" i="4" s="1"/>
  <c r="BB609" i="4"/>
  <c r="BB613" i="4"/>
  <c r="BB617" i="4"/>
  <c r="BB621" i="4"/>
  <c r="BB625" i="4"/>
  <c r="BB629" i="4"/>
  <c r="BB633" i="4"/>
  <c r="AS636" i="4"/>
  <c r="AT636" i="4"/>
  <c r="AV639" i="4"/>
  <c r="AW639" i="4"/>
  <c r="AV5" i="9"/>
  <c r="AW5" i="9"/>
  <c r="BB8" i="9"/>
  <c r="BC8" i="9"/>
  <c r="AV13" i="9"/>
  <c r="AW13" i="9"/>
  <c r="BB16" i="9"/>
  <c r="BC16" i="9"/>
  <c r="AV21" i="9"/>
  <c r="AW21" i="9"/>
  <c r="BB24" i="9"/>
  <c r="BC24" i="9"/>
  <c r="AV29" i="9"/>
  <c r="AW29" i="9"/>
  <c r="BB32" i="9"/>
  <c r="BC32" i="9"/>
  <c r="AV37" i="9"/>
  <c r="AW37" i="9"/>
  <c r="BB40" i="9"/>
  <c r="BC40" i="9"/>
  <c r="AV45" i="9"/>
  <c r="AW45" i="9"/>
  <c r="BB48" i="9"/>
  <c r="BC48" i="9"/>
  <c r="AV53" i="9"/>
  <c r="AW53" i="9"/>
  <c r="BB56" i="9"/>
  <c r="BC56" i="9"/>
  <c r="AV61" i="9"/>
  <c r="AW61" i="9"/>
  <c r="BB64" i="9"/>
  <c r="BC64" i="9"/>
  <c r="AV69" i="9"/>
  <c r="AW69" i="9"/>
  <c r="BB72" i="9"/>
  <c r="BC72" i="9"/>
  <c r="AV77" i="9"/>
  <c r="AW77" i="9"/>
  <c r="BB80" i="9"/>
  <c r="BC80" i="9"/>
  <c r="AV85" i="9"/>
  <c r="AY91" i="9"/>
  <c r="AY95" i="9"/>
  <c r="AV101" i="9"/>
  <c r="AV109" i="9"/>
  <c r="AV117" i="9"/>
  <c r="AY123" i="9"/>
  <c r="AY127" i="9"/>
  <c r="AY131" i="9"/>
  <c r="AY135" i="9"/>
  <c r="AY139" i="9"/>
  <c r="AY143" i="9"/>
  <c r="AY147" i="9"/>
  <c r="AY151" i="9"/>
  <c r="AY155" i="9"/>
  <c r="AY159" i="9"/>
  <c r="AY163" i="9"/>
  <c r="AY167" i="9"/>
  <c r="AY171" i="9"/>
  <c r="AY175" i="9"/>
  <c r="AY179" i="9"/>
  <c r="AY183" i="9"/>
  <c r="AY187" i="9"/>
  <c r="AV193" i="9"/>
  <c r="AW193" i="9"/>
  <c r="AV209" i="9"/>
  <c r="AV225" i="9"/>
  <c r="AV241" i="9"/>
  <c r="AW241" i="9"/>
  <c r="AV257" i="9"/>
  <c r="AW257" i="9"/>
  <c r="AV273" i="9"/>
  <c r="AW273" i="9"/>
  <c r="AV289" i="9"/>
  <c r="AW289" i="9"/>
  <c r="AY325" i="9"/>
  <c r="AZ325" i="9"/>
  <c r="AY4" i="9"/>
  <c r="AZ4" i="9"/>
  <c r="AY12" i="9"/>
  <c r="AZ12" i="9"/>
  <c r="AY20" i="9"/>
  <c r="AZ20" i="9"/>
  <c r="AS27" i="9"/>
  <c r="AT27" i="9"/>
  <c r="AS31" i="9"/>
  <c r="AT31" i="9"/>
  <c r="AP31" i="9" s="1"/>
  <c r="AY36" i="9"/>
  <c r="AZ36" i="9"/>
  <c r="AY44" i="9"/>
  <c r="AZ44" i="9"/>
  <c r="AY52" i="9"/>
  <c r="AZ52" i="9"/>
  <c r="AS59" i="9"/>
  <c r="AT59" i="9"/>
  <c r="AS63" i="9"/>
  <c r="AT63" i="9"/>
  <c r="AP63" i="9" s="1"/>
  <c r="AY68" i="9"/>
  <c r="AZ68" i="9"/>
  <c r="AY76" i="9"/>
  <c r="AZ76" i="9"/>
  <c r="AY84" i="9"/>
  <c r="AZ84" i="9"/>
  <c r="BB94" i="9"/>
  <c r="BC94" i="9"/>
  <c r="AY100" i="9"/>
  <c r="AZ100" i="9"/>
  <c r="BB110" i="9"/>
  <c r="BC110" i="9"/>
  <c r="AY116" i="9"/>
  <c r="AZ116" i="9"/>
  <c r="AS126" i="9"/>
  <c r="AS130" i="9"/>
  <c r="AS158" i="9"/>
  <c r="AS162" i="9"/>
  <c r="BB189" i="9"/>
  <c r="AV315" i="9"/>
  <c r="AW315" i="9"/>
  <c r="BB122" i="9"/>
  <c r="AV127" i="9"/>
  <c r="BB130" i="9"/>
  <c r="AV135" i="9"/>
  <c r="BB138" i="9"/>
  <c r="AV143" i="9"/>
  <c r="BB146" i="9"/>
  <c r="AV151" i="9"/>
  <c r="BB154" i="9"/>
  <c r="AV159" i="9"/>
  <c r="BB162" i="9"/>
  <c r="AV167" i="9"/>
  <c r="BB170" i="9"/>
  <c r="AV175" i="9"/>
  <c r="BB178" i="9"/>
  <c r="AV183" i="9"/>
  <c r="BB186" i="9"/>
  <c r="AV192" i="9"/>
  <c r="AW192" i="9"/>
  <c r="BB81" i="9"/>
  <c r="BC81" i="9"/>
  <c r="AV86" i="9"/>
  <c r="AW86" i="9"/>
  <c r="BB89" i="9"/>
  <c r="AW94" i="9"/>
  <c r="AV94" i="9"/>
  <c r="BB97" i="9"/>
  <c r="AV102" i="9"/>
  <c r="AW102" i="9"/>
  <c r="BB105" i="9"/>
  <c r="AW110" i="9"/>
  <c r="AV110" i="9"/>
  <c r="BB113" i="9"/>
  <c r="AV118" i="9"/>
  <c r="AW118" i="9"/>
  <c r="BB121" i="9"/>
  <c r="AV126" i="9"/>
  <c r="BB129" i="9"/>
  <c r="AV134" i="9"/>
  <c r="BB137" i="9"/>
  <c r="AV142" i="9"/>
  <c r="BB145" i="9"/>
  <c r="AV150" i="9"/>
  <c r="BB153" i="9"/>
  <c r="AV158" i="9"/>
  <c r="BB161" i="9"/>
  <c r="AV166" i="9"/>
  <c r="BB169" i="9"/>
  <c r="AV174" i="9"/>
  <c r="BB177" i="9"/>
  <c r="AV182" i="9"/>
  <c r="BB185" i="9"/>
  <c r="BB194" i="9"/>
  <c r="BC194" i="9"/>
  <c r="BB198" i="9"/>
  <c r="BC198" i="9"/>
  <c r="BB202" i="9"/>
  <c r="BC202" i="9"/>
  <c r="BB206" i="9"/>
  <c r="BC206" i="9"/>
  <c r="BB210" i="9"/>
  <c r="BC210" i="9"/>
  <c r="BB214" i="9"/>
  <c r="BC214" i="9"/>
  <c r="BB218" i="9"/>
  <c r="BC218" i="9"/>
  <c r="BB222" i="9"/>
  <c r="BC222" i="9"/>
  <c r="BB226" i="9"/>
  <c r="BC226" i="9"/>
  <c r="BB230" i="9"/>
  <c r="BC230" i="9"/>
  <c r="BB234" i="9"/>
  <c r="BC234" i="9"/>
  <c r="BB238" i="9"/>
  <c r="BC238" i="9"/>
  <c r="BB242" i="9"/>
  <c r="BC242" i="9"/>
  <c r="BB246" i="9"/>
  <c r="BC246" i="9"/>
  <c r="BB250" i="9"/>
  <c r="BC250" i="9"/>
  <c r="BB254" i="9"/>
  <c r="BC254" i="9"/>
  <c r="BB258" i="9"/>
  <c r="BC258" i="9"/>
  <c r="BB262" i="9"/>
  <c r="BC262" i="9"/>
  <c r="BB266" i="9"/>
  <c r="BC266" i="9"/>
  <c r="BB270" i="9"/>
  <c r="BC270" i="9"/>
  <c r="BB274" i="9"/>
  <c r="BC274" i="9"/>
  <c r="BB284" i="9"/>
  <c r="BC284" i="9"/>
  <c r="BB300" i="9"/>
  <c r="BC300" i="9"/>
  <c r="AY333" i="9"/>
  <c r="AZ333" i="9"/>
  <c r="AY192" i="9"/>
  <c r="AZ192" i="9"/>
  <c r="AY200" i="9"/>
  <c r="AZ200" i="9"/>
  <c r="AY210" i="9"/>
  <c r="AZ210" i="9"/>
  <c r="AY220" i="9"/>
  <c r="AZ220" i="9"/>
  <c r="AS225" i="9"/>
  <c r="AY234" i="9"/>
  <c r="AZ234" i="9"/>
  <c r="AY246" i="9"/>
  <c r="AZ246" i="9"/>
  <c r="AS253" i="9"/>
  <c r="AT253" i="9"/>
  <c r="AY258" i="9"/>
  <c r="AZ258" i="9"/>
  <c r="AY270" i="9"/>
  <c r="AZ270" i="9"/>
  <c r="AY282" i="9"/>
  <c r="AZ282" i="9"/>
  <c r="AY290" i="9"/>
  <c r="AZ290" i="9"/>
  <c r="BB305" i="9"/>
  <c r="BC305" i="9"/>
  <c r="BB338" i="9"/>
  <c r="BC338" i="9"/>
  <c r="AY365" i="9"/>
  <c r="AV198" i="9"/>
  <c r="AW198" i="9"/>
  <c r="BB209" i="9"/>
  <c r="AY352" i="4"/>
  <c r="BB355" i="4"/>
  <c r="BB359" i="4"/>
  <c r="BB363" i="4"/>
  <c r="BB367" i="4"/>
  <c r="BB371" i="4"/>
  <c r="BB375" i="4"/>
  <c r="BB379" i="4"/>
  <c r="AS382" i="4"/>
  <c r="AT382" i="4"/>
  <c r="AP382" i="4" s="1"/>
  <c r="AV385" i="4"/>
  <c r="AW385" i="4"/>
  <c r="AY416" i="4"/>
  <c r="AZ416" i="4"/>
  <c r="BC416" i="4" s="1"/>
  <c r="BB419" i="4"/>
  <c r="BB423" i="4"/>
  <c r="BB427" i="4"/>
  <c r="BB431" i="4"/>
  <c r="BB435" i="4"/>
  <c r="BB439" i="4"/>
  <c r="BB443" i="4"/>
  <c r="AS446" i="4"/>
  <c r="AT446" i="4"/>
  <c r="AP446" i="4" s="1"/>
  <c r="AV449" i="4"/>
  <c r="AW449" i="4"/>
  <c r="AY465" i="4"/>
  <c r="AZ465" i="4"/>
  <c r="BC465" i="4" s="1"/>
  <c r="BB475" i="4"/>
  <c r="BB479" i="4"/>
  <c r="BB483" i="4"/>
  <c r="AY489" i="4"/>
  <c r="AZ489" i="4"/>
  <c r="BC489" i="4" s="1"/>
  <c r="AV502" i="4"/>
  <c r="AY521" i="4"/>
  <c r="BB540" i="4"/>
  <c r="AV584" i="4"/>
  <c r="AW584" i="4"/>
  <c r="AY283" i="4"/>
  <c r="AZ283" i="4"/>
  <c r="BC283" i="4" s="1"/>
  <c r="BB286" i="4"/>
  <c r="AS289" i="4"/>
  <c r="AT289" i="4"/>
  <c r="AP289" i="4" s="1"/>
  <c r="AV292" i="4"/>
  <c r="AW292" i="4"/>
  <c r="AV296" i="4"/>
  <c r="AW296" i="4"/>
  <c r="AV300" i="4"/>
  <c r="AW300" i="4"/>
  <c r="AV304" i="4"/>
  <c r="AW304" i="4"/>
  <c r="AV308" i="4"/>
  <c r="AW308" i="4"/>
  <c r="AV312" i="4"/>
  <c r="AW312" i="4"/>
  <c r="AV316" i="4"/>
  <c r="AW316" i="4"/>
  <c r="AY323" i="4"/>
  <c r="AZ323" i="4"/>
  <c r="BC323" i="4" s="1"/>
  <c r="AY327" i="4"/>
  <c r="AZ327" i="4"/>
  <c r="BC327" i="4" s="1"/>
  <c r="AY331" i="4"/>
  <c r="AZ331" i="4"/>
  <c r="BC331" i="4" s="1"/>
  <c r="AY335" i="4"/>
  <c r="AZ335" i="4"/>
  <c r="BC335" i="4" s="1"/>
  <c r="AY339" i="4"/>
  <c r="AZ339" i="4"/>
  <c r="BC339" i="4" s="1"/>
  <c r="AY343" i="4"/>
  <c r="AZ343" i="4"/>
  <c r="BC343" i="4" s="1"/>
  <c r="AY347" i="4"/>
  <c r="AZ347" i="4"/>
  <c r="BC347" i="4" s="1"/>
  <c r="BB350" i="4"/>
  <c r="AS353" i="4"/>
  <c r="AT353" i="4"/>
  <c r="AP353" i="4" s="1"/>
  <c r="AV356" i="4"/>
  <c r="AV360" i="4"/>
  <c r="AV364" i="4"/>
  <c r="AV368" i="4"/>
  <c r="AV372" i="4"/>
  <c r="AV376" i="4"/>
  <c r="AV380" i="4"/>
  <c r="AW380" i="4"/>
  <c r="AY387" i="4"/>
  <c r="AZ387" i="4"/>
  <c r="BC387" i="4" s="1"/>
  <c r="AY391" i="4"/>
  <c r="AZ391" i="4"/>
  <c r="BC391" i="4" s="1"/>
  <c r="AY395" i="4"/>
  <c r="AZ395" i="4"/>
  <c r="BC395" i="4" s="1"/>
  <c r="AY399" i="4"/>
  <c r="AZ399" i="4"/>
  <c r="BC399" i="4" s="1"/>
  <c r="AY403" i="4"/>
  <c r="AZ403" i="4"/>
  <c r="BC403" i="4" s="1"/>
  <c r="AY407" i="4"/>
  <c r="AZ407" i="4"/>
  <c r="BC407" i="4" s="1"/>
  <c r="AY411" i="4"/>
  <c r="AZ411" i="4"/>
  <c r="BC411" i="4" s="1"/>
  <c r="BB414" i="4"/>
  <c r="AS417" i="4"/>
  <c r="AT417" i="4"/>
  <c r="AP417" i="4" s="1"/>
  <c r="AV420" i="4"/>
  <c r="AW420" i="4"/>
  <c r="AP420" i="4" s="1"/>
  <c r="AV424" i="4"/>
  <c r="AW424" i="4"/>
  <c r="AP424" i="4"/>
  <c r="AV428" i="4"/>
  <c r="AW428" i="4"/>
  <c r="AP428" i="4" s="1"/>
  <c r="AV432" i="4"/>
  <c r="AW432" i="4"/>
  <c r="AP432" i="4" s="1"/>
  <c r="AV436" i="4"/>
  <c r="AW436" i="4"/>
  <c r="AP436" i="4" s="1"/>
  <c r="AV440" i="4"/>
  <c r="AW440" i="4"/>
  <c r="AP440" i="4"/>
  <c r="AV444" i="4"/>
  <c r="AW444" i="4"/>
  <c r="AY451" i="4"/>
  <c r="AZ451" i="4"/>
  <c r="BC451" i="4" s="1"/>
  <c r="AY455" i="4"/>
  <c r="AZ455" i="4"/>
  <c r="BC455" i="4" s="1"/>
  <c r="AY459" i="4"/>
  <c r="AZ459" i="4"/>
  <c r="BC459" i="4" s="1"/>
  <c r="AY464" i="4"/>
  <c r="AZ464" i="4"/>
  <c r="BC464" i="4" s="1"/>
  <c r="AY472" i="4"/>
  <c r="AZ472" i="4"/>
  <c r="BC472" i="4" s="1"/>
  <c r="AV478" i="4"/>
  <c r="AY484" i="4"/>
  <c r="AZ484" i="4"/>
  <c r="BC484" i="4" s="1"/>
  <c r="AY492" i="4"/>
  <c r="AZ492" i="4"/>
  <c r="BC492" i="4" s="1"/>
  <c r="BB499" i="4"/>
  <c r="AY508" i="4"/>
  <c r="AZ508" i="4"/>
  <c r="BC508" i="4" s="1"/>
  <c r="AV532" i="4"/>
  <c r="AW532" i="4"/>
  <c r="AV548" i="4"/>
  <c r="AW548" i="4"/>
  <c r="BB568" i="4"/>
  <c r="BB584" i="4"/>
  <c r="AV517" i="4"/>
  <c r="AW517" i="4"/>
  <c r="AV521" i="4"/>
  <c r="AY525" i="4"/>
  <c r="AY529" i="4"/>
  <c r="AY533" i="4"/>
  <c r="AY537" i="4"/>
  <c r="AS541" i="4"/>
  <c r="BB547" i="4"/>
  <c r="BB551" i="4"/>
  <c r="BB555" i="4"/>
  <c r="BB559" i="4"/>
  <c r="BB563" i="4"/>
  <c r="BB567" i="4"/>
  <c r="BB571" i="4"/>
  <c r="AV574" i="4"/>
  <c r="AY577" i="4"/>
  <c r="AY581" i="4"/>
  <c r="AY585" i="4"/>
  <c r="AY589" i="4"/>
  <c r="AY593" i="4"/>
  <c r="AY597" i="4"/>
  <c r="AY601" i="4"/>
  <c r="AS605" i="4"/>
  <c r="BB611" i="4"/>
  <c r="BB615" i="4"/>
  <c r="BB619" i="4"/>
  <c r="BB623" i="4"/>
  <c r="BB627" i="4"/>
  <c r="BB631" i="4"/>
  <c r="BB635" i="4"/>
  <c r="AY463" i="4"/>
  <c r="AZ463" i="4"/>
  <c r="BC463" i="4" s="1"/>
  <c r="AY467" i="4"/>
  <c r="AZ467" i="4"/>
  <c r="BC467" i="4" s="1"/>
  <c r="AY471" i="4"/>
  <c r="AZ471" i="4"/>
  <c r="BC471" i="4" s="1"/>
  <c r="AY475" i="4"/>
  <c r="AZ475" i="4"/>
  <c r="BC475" i="4" s="1"/>
  <c r="BB478" i="4"/>
  <c r="AS481" i="4"/>
  <c r="AT481" i="4"/>
  <c r="AP481" i="4" s="1"/>
  <c r="AV484" i="4"/>
  <c r="AW484" i="4"/>
  <c r="AV488" i="4"/>
  <c r="AW488" i="4"/>
  <c r="AV492" i="4"/>
  <c r="AW492" i="4"/>
  <c r="AV496" i="4"/>
  <c r="AW496" i="4"/>
  <c r="AV500" i="4"/>
  <c r="AW500" i="4"/>
  <c r="AV504" i="4"/>
  <c r="AW504" i="4"/>
  <c r="AV508" i="4"/>
  <c r="AW508" i="4"/>
  <c r="AY515" i="4"/>
  <c r="AZ515" i="4"/>
  <c r="BC515" i="4" s="1"/>
  <c r="AY519" i="4"/>
  <c r="BB522" i="4"/>
  <c r="AY528" i="4"/>
  <c r="AZ528" i="4"/>
  <c r="BC528" i="4" s="1"/>
  <c r="BB538" i="4"/>
  <c r="BB542" i="4"/>
  <c r="BB546" i="4"/>
  <c r="AY552" i="4"/>
  <c r="AZ552" i="4"/>
  <c r="BC552" i="4" s="1"/>
  <c r="BB562" i="4"/>
  <c r="AY568" i="4"/>
  <c r="AZ568" i="4"/>
  <c r="BC568" i="4" s="1"/>
  <c r="AY572" i="4"/>
  <c r="AZ572" i="4"/>
  <c r="BC572" i="4" s="1"/>
  <c r="AY576" i="4"/>
  <c r="BB586" i="4"/>
  <c r="AY592" i="4"/>
  <c r="AZ592" i="4"/>
  <c r="BC592" i="4" s="1"/>
  <c r="BB602" i="4"/>
  <c r="BB606" i="4"/>
  <c r="BB610" i="4"/>
  <c r="AY616" i="4"/>
  <c r="AZ616" i="4"/>
  <c r="BC616" i="4" s="1"/>
  <c r="BB626" i="4"/>
  <c r="AY632" i="4"/>
  <c r="AZ632" i="4"/>
  <c r="BC632" i="4" s="1"/>
  <c r="AV636" i="4"/>
  <c r="AW636" i="4"/>
  <c r="BB640" i="4"/>
  <c r="AV499" i="4"/>
  <c r="AW499" i="4"/>
  <c r="AV503" i="4"/>
  <c r="AW503" i="4"/>
  <c r="AV507" i="4"/>
  <c r="AW507" i="4"/>
  <c r="AY514" i="4"/>
  <c r="AY518" i="4"/>
  <c r="AZ518" i="4"/>
  <c r="BC518" i="4" s="1"/>
  <c r="AY523" i="4"/>
  <c r="AZ523" i="4"/>
  <c r="BC523" i="4" s="1"/>
  <c r="AY531" i="4"/>
  <c r="AZ531" i="4"/>
  <c r="BC531" i="4" s="1"/>
  <c r="AY539" i="4"/>
  <c r="AZ539" i="4"/>
  <c r="BC539" i="4" s="1"/>
  <c r="AV545" i="4"/>
  <c r="AY551" i="4"/>
  <c r="AZ551" i="4"/>
  <c r="BC551" i="4" s="1"/>
  <c r="AY559" i="4"/>
  <c r="AZ559" i="4"/>
  <c r="BC559" i="4" s="1"/>
  <c r="AY567" i="4"/>
  <c r="AZ567" i="4"/>
  <c r="BC567" i="4" s="1"/>
  <c r="AS574" i="4"/>
  <c r="AY579" i="4"/>
  <c r="AZ579" i="4"/>
  <c r="BC579" i="4" s="1"/>
  <c r="AY587" i="4"/>
  <c r="AZ587" i="4"/>
  <c r="BC587" i="4" s="1"/>
  <c r="AY595" i="4"/>
  <c r="AZ595" i="4"/>
  <c r="BC595" i="4" s="1"/>
  <c r="AY603" i="4"/>
  <c r="AZ603" i="4"/>
  <c r="BC603" i="4" s="1"/>
  <c r="AV609" i="4"/>
  <c r="AY615" i="4"/>
  <c r="AZ615" i="4"/>
  <c r="BC615" i="4" s="1"/>
  <c r="AY623" i="4"/>
  <c r="AZ623" i="4"/>
  <c r="BC623" i="4" s="1"/>
  <c r="AY631" i="4"/>
  <c r="AZ631" i="4"/>
  <c r="BC631" i="4" s="1"/>
  <c r="AV641" i="4"/>
  <c r="AV604" i="4"/>
  <c r="AW604" i="4"/>
  <c r="BB608" i="4"/>
  <c r="AV620" i="4"/>
  <c r="AW620" i="4"/>
  <c r="BB624" i="4"/>
  <c r="AY639" i="4"/>
  <c r="AZ639" i="4"/>
  <c r="BC639" i="4" s="1"/>
  <c r="AS639" i="4"/>
  <c r="AT639" i="4"/>
  <c r="AY81" i="9"/>
  <c r="AZ81" i="9"/>
  <c r="AY97" i="9"/>
  <c r="AY113" i="9"/>
  <c r="AV6" i="9"/>
  <c r="AW6" i="9"/>
  <c r="AV14" i="9"/>
  <c r="AW14" i="9"/>
  <c r="AV22" i="9"/>
  <c r="AW22" i="9"/>
  <c r="AV30" i="9"/>
  <c r="AW30" i="9"/>
  <c r="AV38" i="9"/>
  <c r="AW38" i="9"/>
  <c r="AV46" i="9"/>
  <c r="AW46" i="9"/>
  <c r="AV54" i="9"/>
  <c r="AW54" i="9"/>
  <c r="AV62" i="9"/>
  <c r="AW62" i="9"/>
  <c r="AV70" i="9"/>
  <c r="AW70" i="9"/>
  <c r="AV78" i="9"/>
  <c r="AW78" i="9"/>
  <c r="AY93" i="9"/>
  <c r="AY109" i="9"/>
  <c r="AS97" i="9"/>
  <c r="AV203" i="9"/>
  <c r="AV219" i="9"/>
  <c r="AV235" i="9"/>
  <c r="AW235" i="9"/>
  <c r="AV251" i="9"/>
  <c r="AW251" i="9"/>
  <c r="AV267" i="9"/>
  <c r="AW267" i="9"/>
  <c r="AV283" i="9"/>
  <c r="AW283" i="9"/>
  <c r="AV299" i="9"/>
  <c r="AW299" i="9"/>
  <c r="BB368" i="9"/>
  <c r="BC368" i="9"/>
  <c r="AY7" i="9"/>
  <c r="AZ7" i="9"/>
  <c r="AY15" i="9"/>
  <c r="AZ15" i="9"/>
  <c r="AY23" i="9"/>
  <c r="AZ23" i="9"/>
  <c r="AY29" i="9"/>
  <c r="AZ29" i="9"/>
  <c r="AY33" i="9"/>
  <c r="AZ33" i="9"/>
  <c r="AY39" i="9"/>
  <c r="AZ39" i="9"/>
  <c r="AY47" i="9"/>
  <c r="AZ47" i="9"/>
  <c r="AY55" i="9"/>
  <c r="AZ55" i="9"/>
  <c r="AY61" i="9"/>
  <c r="AZ61" i="9"/>
  <c r="AY65" i="9"/>
  <c r="AZ65" i="9"/>
  <c r="AY71" i="9"/>
  <c r="AZ71" i="9"/>
  <c r="AY79" i="9"/>
  <c r="AZ79" i="9"/>
  <c r="AY86" i="9"/>
  <c r="AZ86" i="9"/>
  <c r="BB96" i="9"/>
  <c r="BC96" i="9"/>
  <c r="AY102" i="9"/>
  <c r="AZ102" i="9"/>
  <c r="BB112" i="9"/>
  <c r="BC112" i="9"/>
  <c r="AY118" i="9"/>
  <c r="AZ118" i="9"/>
  <c r="BB316" i="9"/>
  <c r="BC316" i="9"/>
  <c r="AV523" i="4"/>
  <c r="AW523" i="4"/>
  <c r="AV527" i="4"/>
  <c r="AW527" i="4"/>
  <c r="AV531" i="4"/>
  <c r="AW531" i="4"/>
  <c r="AV535" i="4"/>
  <c r="AW535" i="4"/>
  <c r="AV539" i="4"/>
  <c r="AW539" i="4"/>
  <c r="AY546" i="4"/>
  <c r="AY550" i="4"/>
  <c r="AY554" i="4"/>
  <c r="AY558" i="4"/>
  <c r="AY562" i="4"/>
  <c r="AY566" i="4"/>
  <c r="AY570" i="4"/>
  <c r="BB573" i="4"/>
  <c r="AS576" i="4"/>
  <c r="AV579" i="4"/>
  <c r="AW579" i="4"/>
  <c r="AV583" i="4"/>
  <c r="AW583" i="4"/>
  <c r="AV587" i="4"/>
  <c r="AW587" i="4"/>
  <c r="AV591" i="4"/>
  <c r="AW591" i="4"/>
  <c r="AV595" i="4"/>
  <c r="AW595" i="4"/>
  <c r="AV599" i="4"/>
  <c r="AW599" i="4"/>
  <c r="AV603" i="4"/>
  <c r="AW603" i="4"/>
  <c r="AY610" i="4"/>
  <c r="AZ610" i="4"/>
  <c r="BC610" i="4" s="1"/>
  <c r="AY614" i="4"/>
  <c r="AZ614" i="4"/>
  <c r="BC614" i="4" s="1"/>
  <c r="AY618" i="4"/>
  <c r="AZ618" i="4"/>
  <c r="BC618" i="4" s="1"/>
  <c r="AY622" i="4"/>
  <c r="AZ622" i="4"/>
  <c r="BC622" i="4" s="1"/>
  <c r="AY626" i="4"/>
  <c r="AZ626" i="4"/>
  <c r="BC626" i="4" s="1"/>
  <c r="AY630" i="4"/>
  <c r="AZ630" i="4"/>
  <c r="BC630" i="4" s="1"/>
  <c r="AY634" i="4"/>
  <c r="AZ634" i="4"/>
  <c r="BC634" i="4" s="1"/>
  <c r="BB637" i="4"/>
  <c r="AS640" i="4"/>
  <c r="AT640" i="4"/>
  <c r="AV3" i="9"/>
  <c r="AW3" i="9"/>
  <c r="BB6" i="9"/>
  <c r="BC6" i="9"/>
  <c r="AV11" i="9"/>
  <c r="AW11" i="9"/>
  <c r="BB14" i="9"/>
  <c r="BC14" i="9"/>
  <c r="AV19" i="9"/>
  <c r="AW19" i="9"/>
  <c r="BB22" i="9"/>
  <c r="BC22" i="9"/>
  <c r="AV27" i="9"/>
  <c r="AW27" i="9"/>
  <c r="BB30" i="9"/>
  <c r="BC30" i="9"/>
  <c r="AV35" i="9"/>
  <c r="AW35" i="9"/>
  <c r="BB38" i="9"/>
  <c r="BC38" i="9"/>
  <c r="AV43" i="9"/>
  <c r="AW43" i="9"/>
  <c r="BB46" i="9"/>
  <c r="BC46" i="9"/>
  <c r="AV51" i="9"/>
  <c r="AW51" i="9"/>
  <c r="BB54" i="9"/>
  <c r="BC54" i="9"/>
  <c r="AV59" i="9"/>
  <c r="AW59" i="9"/>
  <c r="BB62" i="9"/>
  <c r="BC62" i="9"/>
  <c r="AV67" i="9"/>
  <c r="AW67" i="9"/>
  <c r="BB70" i="9"/>
  <c r="BC70" i="9"/>
  <c r="AV75" i="9"/>
  <c r="AW75" i="9"/>
  <c r="BB78" i="9"/>
  <c r="BC78" i="9"/>
  <c r="AY87" i="9"/>
  <c r="AS92" i="9"/>
  <c r="AT92" i="9"/>
  <c r="AS96" i="9"/>
  <c r="AT96" i="9"/>
  <c r="AY103" i="9"/>
  <c r="AY111" i="9"/>
  <c r="AY119" i="9"/>
  <c r="AY124" i="9"/>
  <c r="AY128" i="9"/>
  <c r="AY132" i="9"/>
  <c r="AY136" i="9"/>
  <c r="AY140" i="9"/>
  <c r="AY144" i="9"/>
  <c r="AY148" i="9"/>
  <c r="AY152" i="9"/>
  <c r="AY156" i="9"/>
  <c r="AY160" i="9"/>
  <c r="AY164" i="9"/>
  <c r="AY168" i="9"/>
  <c r="AY172" i="9"/>
  <c r="AY176" i="9"/>
  <c r="AY180" i="9"/>
  <c r="AY184" i="9"/>
  <c r="AY188" i="9"/>
  <c r="AV197" i="9"/>
  <c r="AV213" i="9"/>
  <c r="AV229" i="9"/>
  <c r="AV245" i="9"/>
  <c r="AW245" i="9"/>
  <c r="AV261" i="9"/>
  <c r="AW261" i="9"/>
  <c r="AV277" i="9"/>
  <c r="AW277" i="9"/>
  <c r="AV293" i="9"/>
  <c r="AW293" i="9"/>
  <c r="AY6" i="9"/>
  <c r="AZ6" i="9"/>
  <c r="AY14" i="9"/>
  <c r="AZ14" i="9"/>
  <c r="AY22" i="9"/>
  <c r="AZ22" i="9"/>
  <c r="AY28" i="9"/>
  <c r="AZ28" i="9"/>
  <c r="AY32" i="9"/>
  <c r="AZ32" i="9"/>
  <c r="AY38" i="9"/>
  <c r="AZ38" i="9"/>
  <c r="AY46" i="9"/>
  <c r="AZ46" i="9"/>
  <c r="AY54" i="9"/>
  <c r="AZ54" i="9"/>
  <c r="AY60" i="9"/>
  <c r="AZ60" i="9"/>
  <c r="AY64" i="9"/>
  <c r="AZ64" i="9"/>
  <c r="AY70" i="9"/>
  <c r="AZ70" i="9"/>
  <c r="AY78" i="9"/>
  <c r="AZ78" i="9"/>
  <c r="BB90" i="9"/>
  <c r="BC90" i="9"/>
  <c r="AY96" i="9"/>
  <c r="AZ96" i="9"/>
  <c r="BB106" i="9"/>
  <c r="BC106" i="9"/>
  <c r="AY112" i="9"/>
  <c r="AZ112" i="9"/>
  <c r="AS123" i="9"/>
  <c r="AS127" i="9"/>
  <c r="AS155" i="9"/>
  <c r="AS159" i="9"/>
  <c r="AS187" i="9"/>
  <c r="BB190" i="9"/>
  <c r="BC190" i="9"/>
  <c r="AY341" i="9"/>
  <c r="AZ341" i="9"/>
  <c r="AV125" i="9"/>
  <c r="BB128" i="9"/>
  <c r="AV133" i="9"/>
  <c r="BB136" i="9"/>
  <c r="AV141" i="9"/>
  <c r="BB144" i="9"/>
  <c r="AV149" i="9"/>
  <c r="BB152" i="9"/>
  <c r="AV157" i="9"/>
  <c r="BB160" i="9"/>
  <c r="AV165" i="9"/>
  <c r="BB168" i="9"/>
  <c r="AV173" i="9"/>
  <c r="BB176" i="9"/>
  <c r="AV181" i="9"/>
  <c r="BB184" i="9"/>
  <c r="AV189" i="9"/>
  <c r="AY307" i="9"/>
  <c r="AZ307" i="9"/>
  <c r="AV339" i="9"/>
  <c r="AW339" i="9"/>
  <c r="AV84" i="9"/>
  <c r="AW84" i="9"/>
  <c r="BB87" i="9"/>
  <c r="AV92" i="9"/>
  <c r="AW92" i="9"/>
  <c r="BB95" i="9"/>
  <c r="AV100" i="9"/>
  <c r="AW100" i="9"/>
  <c r="BB103" i="9"/>
  <c r="AV108" i="9"/>
  <c r="AW108" i="9"/>
  <c r="BB111" i="9"/>
  <c r="AV116" i="9"/>
  <c r="AW116" i="9"/>
  <c r="BB119" i="9"/>
  <c r="AV124" i="9"/>
  <c r="BB127" i="9"/>
  <c r="AV132" i="9"/>
  <c r="BB135" i="9"/>
  <c r="AV140" i="9"/>
  <c r="BB143" i="9"/>
  <c r="AV148" i="9"/>
  <c r="BB151" i="9"/>
  <c r="AV156" i="9"/>
  <c r="BB159" i="9"/>
  <c r="AV164" i="9"/>
  <c r="BB167" i="9"/>
  <c r="AV172" i="9"/>
  <c r="BB175" i="9"/>
  <c r="AV180" i="9"/>
  <c r="BB183" i="9"/>
  <c r="AV188" i="9"/>
  <c r="BB280" i="9"/>
  <c r="BC280" i="9"/>
  <c r="BB296" i="9"/>
  <c r="BC296" i="9"/>
  <c r="AS193" i="9"/>
  <c r="AT193" i="9"/>
  <c r="AY202" i="9"/>
  <c r="AZ202" i="9"/>
  <c r="AY214" i="9"/>
  <c r="AZ214" i="9"/>
  <c r="AS221" i="9"/>
  <c r="AY226" i="9"/>
  <c r="AZ226" i="9"/>
  <c r="AY238" i="9"/>
  <c r="AZ238" i="9"/>
  <c r="AY248" i="9"/>
  <c r="AZ248" i="9"/>
  <c r="AY254" i="9"/>
  <c r="AZ254" i="9"/>
  <c r="AY262" i="9"/>
  <c r="AZ262" i="9"/>
  <c r="AY272" i="9"/>
  <c r="AZ272" i="9"/>
  <c r="AY284" i="9"/>
  <c r="AZ284" i="9"/>
  <c r="AY294" i="9"/>
  <c r="AZ294" i="9"/>
  <c r="AY315" i="9"/>
  <c r="AZ315" i="9"/>
  <c r="BB346" i="9"/>
  <c r="BC346" i="9"/>
  <c r="AY434" i="9"/>
  <c r="BB201" i="9"/>
  <c r="AV222" i="9"/>
  <c r="AW222" i="9"/>
  <c r="BB575" i="4"/>
  <c r="AV578" i="4"/>
  <c r="AV582" i="4"/>
  <c r="AV586" i="4"/>
  <c r="AV590" i="4"/>
  <c r="AV594" i="4"/>
  <c r="AV598" i="4"/>
  <c r="AW598" i="4"/>
  <c r="AP598" i="4" s="1"/>
  <c r="AV602" i="4"/>
  <c r="AP602" i="4"/>
  <c r="AW602" i="4"/>
  <c r="AY605" i="4"/>
  <c r="AS609" i="4"/>
  <c r="BB636" i="4"/>
  <c r="AY641" i="4"/>
  <c r="AY479" i="4"/>
  <c r="AZ479" i="4"/>
  <c r="BC479" i="4" s="1"/>
  <c r="BB482" i="4"/>
  <c r="BB486" i="4"/>
  <c r="BB490" i="4"/>
  <c r="BB494" i="4"/>
  <c r="BB498" i="4"/>
  <c r="BB502" i="4"/>
  <c r="BB506" i="4"/>
  <c r="AS509" i="4"/>
  <c r="AT509" i="4"/>
  <c r="AP509" i="4" s="1"/>
  <c r="AV512" i="4"/>
  <c r="AW512" i="4"/>
  <c r="AY524" i="4"/>
  <c r="BB534" i="4"/>
  <c r="AS539" i="4"/>
  <c r="AT539" i="4"/>
  <c r="AS543" i="4"/>
  <c r="AT543" i="4"/>
  <c r="AP543" i="4" s="1"/>
  <c r="AY548" i="4"/>
  <c r="AZ548" i="4"/>
  <c r="BC548" i="4" s="1"/>
  <c r="BB558" i="4"/>
  <c r="AY564" i="4"/>
  <c r="AZ564" i="4"/>
  <c r="BC564" i="4" s="1"/>
  <c r="BB582" i="4"/>
  <c r="AY588" i="4"/>
  <c r="AZ588" i="4"/>
  <c r="BC588" i="4" s="1"/>
  <c r="BB598" i="4"/>
  <c r="AS603" i="4"/>
  <c r="AT603" i="4"/>
  <c r="AS607" i="4"/>
  <c r="AT607" i="4"/>
  <c r="AY612" i="4"/>
  <c r="AZ612" i="4"/>
  <c r="BC612" i="4" s="1"/>
  <c r="BB622" i="4"/>
  <c r="AY628" i="4"/>
  <c r="AZ628" i="4"/>
  <c r="BC628" i="4" s="1"/>
  <c r="AV637" i="4"/>
  <c r="AS641" i="4"/>
  <c r="BB501" i="4"/>
  <c r="BB505" i="4"/>
  <c r="AS508" i="4"/>
  <c r="AT508" i="4"/>
  <c r="AP508" i="4" s="1"/>
  <c r="AV511" i="4"/>
  <c r="AW511" i="4"/>
  <c r="AV525" i="4"/>
  <c r="AV533" i="4"/>
  <c r="AV541" i="4"/>
  <c r="AS546" i="4"/>
  <c r="AV553" i="4"/>
  <c r="AV561" i="4"/>
  <c r="AV569" i="4"/>
  <c r="AY575" i="4"/>
  <c r="AZ575" i="4"/>
  <c r="BC575" i="4" s="1"/>
  <c r="AV581" i="4"/>
  <c r="AV589" i="4"/>
  <c r="AV597" i="4"/>
  <c r="AV605" i="4"/>
  <c r="AS610" i="4"/>
  <c r="AT610" i="4"/>
  <c r="AP610" i="4" s="1"/>
  <c r="AV617" i="4"/>
  <c r="AV625" i="4"/>
  <c r="AV633" i="4"/>
  <c r="AV642" i="4"/>
  <c r="AW642" i="4"/>
  <c r="AV600" i="4"/>
  <c r="AW600" i="4"/>
  <c r="BB604" i="4"/>
  <c r="AV616" i="4"/>
  <c r="AW616" i="4"/>
  <c r="BB620" i="4"/>
  <c r="AV632" i="4"/>
  <c r="AW632" i="4"/>
  <c r="AY636" i="4"/>
  <c r="AZ636" i="4"/>
  <c r="BC636" i="4" s="1"/>
  <c r="AY640" i="4"/>
  <c r="AZ640" i="4"/>
  <c r="BC640" i="4" s="1"/>
  <c r="AV83" i="9"/>
  <c r="AV99" i="9"/>
  <c r="AV115" i="9"/>
  <c r="BB5" i="9"/>
  <c r="BC5" i="9"/>
  <c r="BB9" i="9"/>
  <c r="BC9" i="9"/>
  <c r="BB13" i="9"/>
  <c r="BC13" i="9"/>
  <c r="BB17" i="9"/>
  <c r="BC17" i="9"/>
  <c r="BB21" i="9"/>
  <c r="BC21" i="9"/>
  <c r="BB25" i="9"/>
  <c r="BC25" i="9"/>
  <c r="BB29" i="9"/>
  <c r="BC29" i="9"/>
  <c r="BB33" i="9"/>
  <c r="BC33" i="9"/>
  <c r="BB37" i="9"/>
  <c r="BC37" i="9"/>
  <c r="BB41" i="9"/>
  <c r="BC41" i="9"/>
  <c r="BB45" i="9"/>
  <c r="BC45" i="9"/>
  <c r="BB49" i="9"/>
  <c r="BC49" i="9"/>
  <c r="BB53" i="9"/>
  <c r="BC53" i="9"/>
  <c r="BB57" i="9"/>
  <c r="BC57" i="9"/>
  <c r="BB61" i="9"/>
  <c r="BC61" i="9"/>
  <c r="BB65" i="9"/>
  <c r="BC65" i="9"/>
  <c r="BB69" i="9"/>
  <c r="BC69" i="9"/>
  <c r="BB73" i="9"/>
  <c r="BC73" i="9"/>
  <c r="BB77" i="9"/>
  <c r="BC77" i="9"/>
  <c r="AS93" i="9"/>
  <c r="AV8" i="9"/>
  <c r="AW8" i="9"/>
  <c r="AV16" i="9"/>
  <c r="AW16" i="9"/>
  <c r="AV24" i="9"/>
  <c r="AW24" i="9"/>
  <c r="AV32" i="9"/>
  <c r="AW32" i="9"/>
  <c r="AV40" i="9"/>
  <c r="AW40" i="9"/>
  <c r="AV48" i="9"/>
  <c r="AW48" i="9"/>
  <c r="AV56" i="9"/>
  <c r="AW56" i="9"/>
  <c r="AV64" i="9"/>
  <c r="AW64" i="9"/>
  <c r="AV72" i="9"/>
  <c r="AW72" i="9"/>
  <c r="AV80" i="9"/>
  <c r="AW80" i="9"/>
  <c r="AV95" i="9"/>
  <c r="AV111" i="9"/>
  <c r="AS98" i="9"/>
  <c r="AT98" i="9"/>
  <c r="AV207" i="9"/>
  <c r="AV223" i="9"/>
  <c r="AV239" i="9"/>
  <c r="AW239" i="9"/>
  <c r="AV255" i="9"/>
  <c r="AW255" i="9"/>
  <c r="AV271" i="9"/>
  <c r="AW271" i="9"/>
  <c r="AV287" i="9"/>
  <c r="AW287" i="9"/>
  <c r="AS322" i="9"/>
  <c r="AT322" i="9"/>
  <c r="AV523" i="9"/>
  <c r="AY9" i="9"/>
  <c r="AZ9" i="9"/>
  <c r="AY17" i="9"/>
  <c r="AZ17" i="9"/>
  <c r="AY25" i="9"/>
  <c r="AZ25" i="9"/>
  <c r="AS30" i="9"/>
  <c r="AT30" i="9"/>
  <c r="AP30" i="9" s="1"/>
  <c r="AS34" i="9"/>
  <c r="AT34" i="9"/>
  <c r="AP34" i="9" s="1"/>
  <c r="AY41" i="9"/>
  <c r="AZ41" i="9"/>
  <c r="AY49" i="9"/>
  <c r="AZ49" i="9"/>
  <c r="AY57" i="9"/>
  <c r="AZ57" i="9"/>
  <c r="AS62" i="9"/>
  <c r="AT62" i="9"/>
  <c r="AP62" i="9" s="1"/>
  <c r="AS66" i="9"/>
  <c r="AT66" i="9"/>
  <c r="AP66" i="9" s="1"/>
  <c r="AY73" i="9"/>
  <c r="AZ73" i="9"/>
  <c r="AY82" i="9"/>
  <c r="AZ82" i="9"/>
  <c r="BB92" i="9"/>
  <c r="BC92" i="9"/>
  <c r="AY98" i="9"/>
  <c r="AZ98" i="9"/>
  <c r="BB108" i="9"/>
  <c r="BC108" i="9"/>
  <c r="AY114" i="9"/>
  <c r="AZ114" i="9"/>
  <c r="AV347" i="9"/>
  <c r="AW347" i="9"/>
  <c r="BB525" i="4"/>
  <c r="BB529" i="4"/>
  <c r="BB533" i="4"/>
  <c r="BB537" i="4"/>
  <c r="AS540" i="4"/>
  <c r="AV543" i="4"/>
  <c r="AW543" i="4"/>
  <c r="AY574" i="4"/>
  <c r="BB577" i="4"/>
  <c r="BB581" i="4"/>
  <c r="BB585" i="4"/>
  <c r="BB589" i="4"/>
  <c r="BB593" i="4"/>
  <c r="BB597" i="4"/>
  <c r="BB601" i="4"/>
  <c r="AS604" i="4"/>
  <c r="AT604" i="4"/>
  <c r="AP604" i="4" s="1"/>
  <c r="AV607" i="4"/>
  <c r="AW607" i="4"/>
  <c r="AY638" i="4"/>
  <c r="AZ638" i="4"/>
  <c r="BC638" i="4" s="1"/>
  <c r="BB641" i="4"/>
  <c r="BB4" i="9"/>
  <c r="BC4" i="9"/>
  <c r="AV9" i="9"/>
  <c r="AW9" i="9"/>
  <c r="BB12" i="9"/>
  <c r="BC12" i="9"/>
  <c r="AV17" i="9"/>
  <c r="AW17" i="9"/>
  <c r="BB20" i="9"/>
  <c r="BC20" i="9"/>
  <c r="AV25" i="9"/>
  <c r="AW25" i="9"/>
  <c r="BB28" i="9"/>
  <c r="BC28" i="9"/>
  <c r="AV33" i="9"/>
  <c r="AW33" i="9"/>
  <c r="BB36" i="9"/>
  <c r="BC36" i="9"/>
  <c r="AV41" i="9"/>
  <c r="AW41" i="9"/>
  <c r="BB44" i="9"/>
  <c r="BC44" i="9"/>
  <c r="AV49" i="9"/>
  <c r="AW49" i="9"/>
  <c r="BB52" i="9"/>
  <c r="BC52" i="9"/>
  <c r="AV57" i="9"/>
  <c r="AW57" i="9"/>
  <c r="BB60" i="9"/>
  <c r="BC60" i="9"/>
  <c r="AV65" i="9"/>
  <c r="AW65" i="9"/>
  <c r="BB68" i="9"/>
  <c r="BC68" i="9"/>
  <c r="AV73" i="9"/>
  <c r="AW73" i="9"/>
  <c r="BB76" i="9"/>
  <c r="BC76" i="9"/>
  <c r="AV81" i="9"/>
  <c r="AW81" i="9"/>
  <c r="AV89" i="9"/>
  <c r="AV93" i="9"/>
  <c r="AV97" i="9"/>
  <c r="AV105" i="9"/>
  <c r="AV113" i="9"/>
  <c r="AV121" i="9"/>
  <c r="AY125" i="9"/>
  <c r="AY129" i="9"/>
  <c r="AY133" i="9"/>
  <c r="AY137" i="9"/>
  <c r="AY141" i="9"/>
  <c r="AY145" i="9"/>
  <c r="AY149" i="9"/>
  <c r="AY153" i="9"/>
  <c r="AY157" i="9"/>
  <c r="AY161" i="9"/>
  <c r="AY165" i="9"/>
  <c r="AY169" i="9"/>
  <c r="AY173" i="9"/>
  <c r="AY177" i="9"/>
  <c r="AY181" i="9"/>
  <c r="AY185" i="9"/>
  <c r="AY189" i="9"/>
  <c r="AV201" i="9"/>
  <c r="AV217" i="9"/>
  <c r="AV233" i="9"/>
  <c r="AW233" i="9"/>
  <c r="AV249" i="9"/>
  <c r="AW249" i="9"/>
  <c r="AV265" i="9"/>
  <c r="AW265" i="9"/>
  <c r="AV281" i="9"/>
  <c r="AW281" i="9"/>
  <c r="AV297" i="9"/>
  <c r="AW297" i="9"/>
  <c r="BB332" i="9"/>
  <c r="BC332" i="9"/>
  <c r="AY8" i="9"/>
  <c r="AZ8" i="9"/>
  <c r="AY16" i="9"/>
  <c r="AZ16" i="9"/>
  <c r="AY24" i="9"/>
  <c r="AZ24" i="9"/>
  <c r="AS29" i="9"/>
  <c r="AT29" i="9"/>
  <c r="AS33" i="9"/>
  <c r="AT33" i="9"/>
  <c r="AP33" i="9" s="1"/>
  <c r="AY40" i="9"/>
  <c r="AZ40" i="9"/>
  <c r="AY48" i="9"/>
  <c r="AZ48" i="9"/>
  <c r="AY56" i="9"/>
  <c r="AZ56" i="9"/>
  <c r="AS61" i="9"/>
  <c r="AT61" i="9"/>
  <c r="AP61" i="9" s="1"/>
  <c r="AS65" i="9"/>
  <c r="AT65" i="9"/>
  <c r="AY72" i="9"/>
  <c r="AZ72" i="9"/>
  <c r="AY80" i="9"/>
  <c r="AZ80" i="9"/>
  <c r="BB86" i="9"/>
  <c r="BC86" i="9"/>
  <c r="AY92" i="9"/>
  <c r="AZ92" i="9"/>
  <c r="BB102" i="9"/>
  <c r="BC102" i="9"/>
  <c r="AY108" i="9"/>
  <c r="AZ108" i="9"/>
  <c r="BB118" i="9"/>
  <c r="BC118" i="9"/>
  <c r="AS124" i="9"/>
  <c r="AS128" i="9"/>
  <c r="AS156" i="9"/>
  <c r="AS160" i="9"/>
  <c r="AS188" i="9"/>
  <c r="BB192" i="9"/>
  <c r="BC192" i="9"/>
  <c r="AV123" i="9"/>
  <c r="BB126" i="9"/>
  <c r="AV131" i="9"/>
  <c r="BB134" i="9"/>
  <c r="AV139" i="9"/>
  <c r="BB142" i="9"/>
  <c r="AV147" i="9"/>
  <c r="BB150" i="9"/>
  <c r="AV155" i="9"/>
  <c r="BB158" i="9"/>
  <c r="AV163" i="9"/>
  <c r="BB166" i="9"/>
  <c r="AV171" i="9"/>
  <c r="BB174" i="9"/>
  <c r="AV179" i="9"/>
  <c r="BB182" i="9"/>
  <c r="AV187" i="9"/>
  <c r="BB308" i="9"/>
  <c r="BC308" i="9"/>
  <c r="BB340" i="9"/>
  <c r="BC340" i="9"/>
  <c r="AV82" i="9"/>
  <c r="AW82" i="9"/>
  <c r="BB85" i="9"/>
  <c r="AV90" i="9"/>
  <c r="AW90" i="9"/>
  <c r="BB93" i="9"/>
  <c r="AV98" i="9"/>
  <c r="AW98" i="9"/>
  <c r="BB101" i="9"/>
  <c r="AV106" i="9"/>
  <c r="AW106" i="9"/>
  <c r="BB109" i="9"/>
  <c r="AV114" i="9"/>
  <c r="AW114" i="9"/>
  <c r="BB117" i="9"/>
  <c r="AV122" i="9"/>
  <c r="BB125" i="9"/>
  <c r="AV130" i="9"/>
  <c r="BB133" i="9"/>
  <c r="AV138" i="9"/>
  <c r="BB141" i="9"/>
  <c r="AV146" i="9"/>
  <c r="BB149" i="9"/>
  <c r="AV154" i="9"/>
  <c r="BB157" i="9"/>
  <c r="AV162" i="9"/>
  <c r="BB165" i="9"/>
  <c r="AV170" i="9"/>
  <c r="BB173" i="9"/>
  <c r="AV178" i="9"/>
  <c r="BB181" i="9"/>
  <c r="AV186" i="9"/>
  <c r="AV190" i="9"/>
  <c r="AW190" i="9"/>
  <c r="BB196" i="9"/>
  <c r="BC196" i="9"/>
  <c r="BB200" i="9"/>
  <c r="BC200" i="9"/>
  <c r="BB204" i="9"/>
  <c r="BC204" i="9"/>
  <c r="BB208" i="9"/>
  <c r="BC208" i="9"/>
  <c r="BB212" i="9"/>
  <c r="BC212" i="9"/>
  <c r="BB216" i="9"/>
  <c r="BC216" i="9"/>
  <c r="BB220" i="9"/>
  <c r="BC220" i="9"/>
  <c r="BB224" i="9"/>
  <c r="BC224" i="9"/>
  <c r="BB228" i="9"/>
  <c r="BC228" i="9"/>
  <c r="BB232" i="9"/>
  <c r="BC232" i="9"/>
  <c r="BB236" i="9"/>
  <c r="BC236" i="9"/>
  <c r="BB240" i="9"/>
  <c r="BC240" i="9"/>
  <c r="BB244" i="9"/>
  <c r="BC244" i="9"/>
  <c r="BB248" i="9"/>
  <c r="BC248" i="9"/>
  <c r="BB252" i="9"/>
  <c r="BC252" i="9"/>
  <c r="BB256" i="9"/>
  <c r="BC256" i="9"/>
  <c r="BB260" i="9"/>
  <c r="BC260" i="9"/>
  <c r="BB264" i="9"/>
  <c r="BC264" i="9"/>
  <c r="BB268" i="9"/>
  <c r="BC268" i="9"/>
  <c r="BB272" i="9"/>
  <c r="BC272" i="9"/>
  <c r="BB276" i="9"/>
  <c r="BC276" i="9"/>
  <c r="BB292" i="9"/>
  <c r="BC292" i="9"/>
  <c r="AV323" i="9"/>
  <c r="AW323" i="9"/>
  <c r="AY194" i="9"/>
  <c r="AZ194" i="9"/>
  <c r="AY206" i="9"/>
  <c r="AZ206" i="9"/>
  <c r="AY216" i="9"/>
  <c r="AZ216" i="9"/>
  <c r="AY222" i="9"/>
  <c r="AZ222" i="9"/>
  <c r="AY230" i="9"/>
  <c r="AZ230" i="9"/>
  <c r="AY240" i="9"/>
  <c r="AZ240" i="9"/>
  <c r="AY250" i="9"/>
  <c r="AZ250" i="9"/>
  <c r="AY256" i="9"/>
  <c r="AZ256" i="9"/>
  <c r="AY264" i="9"/>
  <c r="AZ264" i="9"/>
  <c r="AY274" i="9"/>
  <c r="AZ274" i="9"/>
  <c r="AY286" i="9"/>
  <c r="AZ286" i="9"/>
  <c r="AY298" i="9"/>
  <c r="AZ298" i="9"/>
  <c r="BB322" i="9"/>
  <c r="BC322" i="9"/>
  <c r="BB353" i="9"/>
  <c r="BC353" i="9"/>
  <c r="BB193" i="9"/>
  <c r="BC193" i="9"/>
  <c r="AV214" i="9"/>
  <c r="AW214" i="9"/>
  <c r="BB225" i="9"/>
  <c r="AY280" i="9"/>
  <c r="AZ280" i="9"/>
  <c r="AS285" i="9"/>
  <c r="AT285" i="9"/>
  <c r="AS289" i="9"/>
  <c r="AT289" i="9"/>
  <c r="AY296" i="9"/>
  <c r="AZ296" i="9"/>
  <c r="AV302" i="9"/>
  <c r="AY323" i="9"/>
  <c r="AZ323" i="9"/>
  <c r="AY331" i="9"/>
  <c r="AZ331" i="9"/>
  <c r="AY339" i="9"/>
  <c r="AZ339" i="9"/>
  <c r="AY347" i="9"/>
  <c r="AZ347" i="9"/>
  <c r="AV359" i="9"/>
  <c r="AY442" i="9"/>
  <c r="AV196" i="9"/>
  <c r="AW196" i="9"/>
  <c r="BB199" i="9"/>
  <c r="AV204" i="9"/>
  <c r="AW204" i="9"/>
  <c r="BB207" i="9"/>
  <c r="AV212" i="9"/>
  <c r="AW212" i="9"/>
  <c r="BB215" i="9"/>
  <c r="AV220" i="9"/>
  <c r="AW220" i="9"/>
  <c r="BB223" i="9"/>
  <c r="AV228" i="9"/>
  <c r="AW228" i="9"/>
  <c r="BB231" i="9"/>
  <c r="BC231" i="9"/>
  <c r="AV236" i="9"/>
  <c r="AW236" i="9"/>
  <c r="BB239" i="9"/>
  <c r="BC239" i="9"/>
  <c r="AV244" i="9"/>
  <c r="AW244" i="9"/>
  <c r="BB247" i="9"/>
  <c r="BC247" i="9"/>
  <c r="AV252" i="9"/>
  <c r="AW252" i="9"/>
  <c r="BB255" i="9"/>
  <c r="BC255" i="9"/>
  <c r="AV260" i="9"/>
  <c r="AW260" i="9"/>
  <c r="BB263" i="9"/>
  <c r="BC263" i="9"/>
  <c r="AV268" i="9"/>
  <c r="AW268" i="9"/>
  <c r="BB271" i="9"/>
  <c r="BC271" i="9"/>
  <c r="AV276" i="9"/>
  <c r="AW276" i="9"/>
  <c r="BB279" i="9"/>
  <c r="BC279" i="9"/>
  <c r="AV284" i="9"/>
  <c r="AW284" i="9"/>
  <c r="BB287" i="9"/>
  <c r="BC287" i="9"/>
  <c r="AV292" i="9"/>
  <c r="AW292" i="9"/>
  <c r="BB295" i="9"/>
  <c r="BC295" i="9"/>
  <c r="AV300" i="9"/>
  <c r="AW300" i="9"/>
  <c r="AV304" i="9"/>
  <c r="AV311" i="9"/>
  <c r="AS318" i="9"/>
  <c r="BB369" i="9"/>
  <c r="BC369" i="9"/>
  <c r="AV377" i="9"/>
  <c r="AV385" i="9"/>
  <c r="AV393" i="9"/>
  <c r="AV401" i="9"/>
  <c r="AV409" i="9"/>
  <c r="AV417" i="9"/>
  <c r="AV425" i="9"/>
  <c r="AY191" i="9"/>
  <c r="AZ191" i="9"/>
  <c r="AY195" i="9"/>
  <c r="AY203" i="9"/>
  <c r="AY211" i="9"/>
  <c r="AY219" i="9"/>
  <c r="AY223" i="9"/>
  <c r="AY227" i="9"/>
  <c r="AY235" i="9"/>
  <c r="AZ235" i="9"/>
  <c r="AY243" i="9"/>
  <c r="AZ243" i="9"/>
  <c r="AY251" i="9"/>
  <c r="AZ251" i="9"/>
  <c r="AY255" i="9"/>
  <c r="AZ255" i="9"/>
  <c r="AY259" i="9"/>
  <c r="AZ259" i="9"/>
  <c r="AY267" i="9"/>
  <c r="AZ267" i="9"/>
  <c r="AY275" i="9"/>
  <c r="AZ275" i="9"/>
  <c r="AY283" i="9"/>
  <c r="AZ283" i="9"/>
  <c r="AY287" i="9"/>
  <c r="AZ287" i="9"/>
  <c r="AY291" i="9"/>
  <c r="AZ291" i="9"/>
  <c r="AY299" i="9"/>
  <c r="AZ299" i="9"/>
  <c r="BB304" i="9"/>
  <c r="AV309" i="9"/>
  <c r="AW309" i="9"/>
  <c r="AS316" i="9"/>
  <c r="AT316" i="9"/>
  <c r="AV351" i="9"/>
  <c r="AW351" i="9"/>
  <c r="BB359" i="9"/>
  <c r="AV364" i="9"/>
  <c r="AW364" i="9"/>
  <c r="AY466" i="9"/>
  <c r="AY304" i="9"/>
  <c r="AY312" i="9"/>
  <c r="AZ312" i="9"/>
  <c r="AS317" i="9"/>
  <c r="AT317" i="9"/>
  <c r="AS321" i="9"/>
  <c r="AY328" i="9"/>
  <c r="AZ328" i="9"/>
  <c r="AY336" i="9"/>
  <c r="AZ336" i="9"/>
  <c r="AY344" i="9"/>
  <c r="AZ344" i="9"/>
  <c r="AS349" i="9"/>
  <c r="AT349" i="9"/>
  <c r="AV352" i="9"/>
  <c r="BB367" i="9"/>
  <c r="BC367" i="9"/>
  <c r="BB428" i="9"/>
  <c r="BC428" i="9"/>
  <c r="AY521" i="9"/>
  <c r="AV312" i="9"/>
  <c r="AW312" i="9"/>
  <c r="BB315" i="9"/>
  <c r="BC315" i="9"/>
  <c r="AV320" i="9"/>
  <c r="AW320" i="9"/>
  <c r="BC323" i="9"/>
  <c r="BB323" i="9"/>
  <c r="AV328" i="9"/>
  <c r="AW328" i="9"/>
  <c r="BB331" i="9"/>
  <c r="BC331" i="9"/>
  <c r="AV336" i="9"/>
  <c r="AW336" i="9"/>
  <c r="BB339" i="9"/>
  <c r="BC339" i="9"/>
  <c r="AV344" i="9"/>
  <c r="AW344" i="9"/>
  <c r="BB347" i="9"/>
  <c r="BC347" i="9"/>
  <c r="AS350" i="9"/>
  <c r="AV354" i="9"/>
  <c r="AW354" i="9"/>
  <c r="AV367" i="9"/>
  <c r="AW367" i="9"/>
  <c r="BB372" i="9"/>
  <c r="BC372" i="9"/>
  <c r="BB376" i="9"/>
  <c r="BC376" i="9"/>
  <c r="BB380" i="9"/>
  <c r="BC380" i="9"/>
  <c r="BB384" i="9"/>
  <c r="BC384" i="9"/>
  <c r="BB388" i="9"/>
  <c r="BC388" i="9"/>
  <c r="BB392" i="9"/>
  <c r="BC392" i="9"/>
  <c r="BB396" i="9"/>
  <c r="BC396" i="9"/>
  <c r="BB400" i="9"/>
  <c r="BC400" i="9"/>
  <c r="BB404" i="9"/>
  <c r="BC404" i="9"/>
  <c r="BB408" i="9"/>
  <c r="BC408" i="9"/>
  <c r="BB412" i="9"/>
  <c r="BC412" i="9"/>
  <c r="BB416" i="9"/>
  <c r="BC416" i="9"/>
  <c r="BB420" i="9"/>
  <c r="BC420" i="9"/>
  <c r="BB424" i="9"/>
  <c r="BC424" i="9"/>
  <c r="AY450" i="9"/>
  <c r="AY350" i="9"/>
  <c r="AY354" i="9"/>
  <c r="AZ354" i="9"/>
  <c r="AY362" i="9"/>
  <c r="AY370" i="9"/>
  <c r="AZ370" i="9"/>
  <c r="AY378" i="9"/>
  <c r="AZ378" i="9"/>
  <c r="AY382" i="9"/>
  <c r="AZ382" i="9"/>
  <c r="AY386" i="9"/>
  <c r="AZ386" i="9"/>
  <c r="AY394" i="9"/>
  <c r="AZ394" i="9"/>
  <c r="AY402" i="9"/>
  <c r="AZ402" i="9"/>
  <c r="AY410" i="9"/>
  <c r="AZ410" i="9"/>
  <c r="AY414" i="9"/>
  <c r="AZ414" i="9"/>
  <c r="AY418" i="9"/>
  <c r="AZ418" i="9"/>
  <c r="AY426" i="9"/>
  <c r="AZ426" i="9"/>
  <c r="AY436" i="9"/>
  <c r="AY460" i="9"/>
  <c r="BB485" i="9"/>
  <c r="AY500" i="9"/>
  <c r="AV376" i="9"/>
  <c r="AW376" i="9"/>
  <c r="BB379" i="9"/>
  <c r="AV384" i="9"/>
  <c r="AW384" i="9"/>
  <c r="BB387" i="9"/>
  <c r="AV392" i="9"/>
  <c r="AW392" i="9"/>
  <c r="BB395" i="9"/>
  <c r="AV400" i="9"/>
  <c r="AW400" i="9"/>
  <c r="BB403" i="9"/>
  <c r="AV408" i="9"/>
  <c r="AW408" i="9"/>
  <c r="BB411" i="9"/>
  <c r="AV416" i="9"/>
  <c r="AW416" i="9"/>
  <c r="BB419" i="9"/>
  <c r="AV424" i="9"/>
  <c r="AW424" i="9"/>
  <c r="BB427" i="9"/>
  <c r="BB432" i="9"/>
  <c r="BC432" i="9"/>
  <c r="AY454" i="9"/>
  <c r="AZ454" i="9"/>
  <c r="AS481" i="9"/>
  <c r="AY367" i="9"/>
  <c r="AZ367" i="9"/>
  <c r="AY375" i="9"/>
  <c r="AY381" i="9"/>
  <c r="AY385" i="9"/>
  <c r="AY391" i="9"/>
  <c r="AY399" i="9"/>
  <c r="AY407" i="9"/>
  <c r="AY413" i="9"/>
  <c r="AY417" i="9"/>
  <c r="AY423" i="9"/>
  <c r="AV429" i="9"/>
  <c r="AY448" i="9"/>
  <c r="AS475" i="9"/>
  <c r="BB489" i="9"/>
  <c r="BC489" i="9"/>
  <c r="AY502" i="9"/>
  <c r="AV430" i="9"/>
  <c r="AW430" i="9"/>
  <c r="BB433" i="9"/>
  <c r="AV438" i="9"/>
  <c r="AW438" i="9"/>
  <c r="BB441" i="9"/>
  <c r="AV446" i="9"/>
  <c r="AW446" i="9"/>
  <c r="BB449" i="9"/>
  <c r="AV454" i="9"/>
  <c r="AW454" i="9"/>
  <c r="BB457" i="9"/>
  <c r="BB463" i="9"/>
  <c r="BB473" i="9"/>
  <c r="AV478" i="9"/>
  <c r="AW478" i="9"/>
  <c r="AY484" i="9"/>
  <c r="AS541" i="9"/>
  <c r="AY441" i="9"/>
  <c r="AS450" i="9"/>
  <c r="AY465" i="9"/>
  <c r="AS478" i="9"/>
  <c r="AT478" i="9"/>
  <c r="BB487" i="9"/>
  <c r="BB434" i="9"/>
  <c r="AV455" i="9"/>
  <c r="BB466" i="9"/>
  <c r="AV313" i="9"/>
  <c r="AS320" i="9"/>
  <c r="AT320" i="9"/>
  <c r="BB354" i="9"/>
  <c r="BC354" i="9"/>
  <c r="AV361" i="9"/>
  <c r="AW361" i="9"/>
  <c r="AV369" i="9"/>
  <c r="AW369" i="9"/>
  <c r="AY493" i="9"/>
  <c r="AV194" i="9"/>
  <c r="AW194" i="9"/>
  <c r="BB197" i="9"/>
  <c r="AV202" i="9"/>
  <c r="AW202" i="9"/>
  <c r="BB205" i="9"/>
  <c r="AV210" i="9"/>
  <c r="AW210" i="9"/>
  <c r="BB213" i="9"/>
  <c r="AV218" i="9"/>
  <c r="AW218" i="9"/>
  <c r="BB221" i="9"/>
  <c r="AV226" i="9"/>
  <c r="AW226" i="9"/>
  <c r="BB229" i="9"/>
  <c r="AV234" i="9"/>
  <c r="AW234" i="9"/>
  <c r="BB237" i="9"/>
  <c r="BC237" i="9"/>
  <c r="AV242" i="9"/>
  <c r="AW242" i="9"/>
  <c r="BB245" i="9"/>
  <c r="BC245" i="9"/>
  <c r="AV250" i="9"/>
  <c r="AW250" i="9"/>
  <c r="BB253" i="9"/>
  <c r="BC253" i="9"/>
  <c r="AV258" i="9"/>
  <c r="AW258" i="9"/>
  <c r="BB261" i="9"/>
  <c r="BC261" i="9"/>
  <c r="AV266" i="9"/>
  <c r="AW266" i="9"/>
  <c r="BB269" i="9"/>
  <c r="BC269" i="9"/>
  <c r="AV274" i="9"/>
  <c r="AW274" i="9"/>
  <c r="BB277" i="9"/>
  <c r="BC277" i="9"/>
  <c r="AV282" i="9"/>
  <c r="AW282" i="9"/>
  <c r="BB285" i="9"/>
  <c r="BC285" i="9"/>
  <c r="AV290" i="9"/>
  <c r="AW290" i="9"/>
  <c r="BB293" i="9"/>
  <c r="BC293" i="9"/>
  <c r="AV298" i="9"/>
  <c r="AW298" i="9"/>
  <c r="BB312" i="9"/>
  <c r="BC312" i="9"/>
  <c r="AV319" i="9"/>
  <c r="AV327" i="9"/>
  <c r="AV335" i="9"/>
  <c r="AV343" i="9"/>
  <c r="BB364" i="9"/>
  <c r="BC364" i="9"/>
  <c r="AV370" i="9"/>
  <c r="AW370" i="9"/>
  <c r="AV379" i="9"/>
  <c r="AV387" i="9"/>
  <c r="AV395" i="9"/>
  <c r="AV403" i="9"/>
  <c r="AV411" i="9"/>
  <c r="AV419" i="9"/>
  <c r="AV427" i="9"/>
  <c r="AS192" i="9"/>
  <c r="AT192" i="9"/>
  <c r="AP192" i="9" s="1"/>
  <c r="AY197" i="9"/>
  <c r="AY205" i="9"/>
  <c r="AY213" i="9"/>
  <c r="AS220" i="9"/>
  <c r="AT220" i="9"/>
  <c r="AS224" i="9"/>
  <c r="AT224" i="9"/>
  <c r="AY229" i="9"/>
  <c r="AY237" i="9"/>
  <c r="AZ237" i="9"/>
  <c r="AY245" i="9"/>
  <c r="AZ245" i="9"/>
  <c r="AS252" i="9"/>
  <c r="AT252" i="9"/>
  <c r="AS256" i="9"/>
  <c r="AT256" i="9"/>
  <c r="AY261" i="9"/>
  <c r="AZ261" i="9"/>
  <c r="AY269" i="9"/>
  <c r="AZ269" i="9"/>
  <c r="AY277" i="9"/>
  <c r="AZ277" i="9"/>
  <c r="AS284" i="9"/>
  <c r="AT284" i="9"/>
  <c r="AP284" i="9" s="1"/>
  <c r="AS288" i="9"/>
  <c r="AT288" i="9"/>
  <c r="AY293" i="9"/>
  <c r="AZ293" i="9"/>
  <c r="AV301" i="9"/>
  <c r="AY305" i="9"/>
  <c r="AZ305" i="9"/>
  <c r="BB310" i="9"/>
  <c r="AV317" i="9"/>
  <c r="AW317" i="9"/>
  <c r="AV325" i="9"/>
  <c r="AW325" i="9"/>
  <c r="AV333" i="9"/>
  <c r="AW333" i="9"/>
  <c r="AV341" i="9"/>
  <c r="AW341" i="9"/>
  <c r="AS348" i="9"/>
  <c r="AT348" i="9"/>
  <c r="AV353" i="9"/>
  <c r="AW353" i="9"/>
  <c r="BB361" i="9"/>
  <c r="BC361" i="9"/>
  <c r="AY474" i="9"/>
  <c r="AY306" i="9"/>
  <c r="AZ306" i="9"/>
  <c r="AY314" i="9"/>
  <c r="AZ314" i="9"/>
  <c r="AY318" i="9"/>
  <c r="AY322" i="9"/>
  <c r="AZ322" i="9"/>
  <c r="AZ330" i="9"/>
  <c r="AY330" i="9"/>
  <c r="AY338" i="9"/>
  <c r="AZ338" i="9"/>
  <c r="AY346" i="9"/>
  <c r="AZ346" i="9"/>
  <c r="BB358" i="9"/>
  <c r="BC358" i="9"/>
  <c r="AV363" i="9"/>
  <c r="AW363" i="9"/>
  <c r="AV368" i="9"/>
  <c r="AW368" i="9"/>
  <c r="AS445" i="9"/>
  <c r="AV310" i="9"/>
  <c r="BB313" i="9"/>
  <c r="AV318" i="9"/>
  <c r="BB321" i="9"/>
  <c r="AV326" i="9"/>
  <c r="BB329" i="9"/>
  <c r="AV334" i="9"/>
  <c r="BB337" i="9"/>
  <c r="AV342" i="9"/>
  <c r="BB345" i="9"/>
  <c r="BB360" i="9"/>
  <c r="AV365" i="9"/>
  <c r="AY482" i="9"/>
  <c r="AS351" i="9"/>
  <c r="AT351" i="9"/>
  <c r="AY356" i="9"/>
  <c r="AZ356" i="9"/>
  <c r="AY364" i="9"/>
  <c r="AZ364" i="9"/>
  <c r="AY372" i="9"/>
  <c r="AZ372" i="9"/>
  <c r="AS379" i="9"/>
  <c r="AS383" i="9"/>
  <c r="AY388" i="9"/>
  <c r="AZ388" i="9"/>
  <c r="AY396" i="9"/>
  <c r="AZ396" i="9"/>
  <c r="AY404" i="9"/>
  <c r="AZ404" i="9"/>
  <c r="AS411" i="9"/>
  <c r="AS415" i="9"/>
  <c r="AY420" i="9"/>
  <c r="AZ420" i="9"/>
  <c r="AV428" i="9"/>
  <c r="AW428" i="9"/>
  <c r="AY444" i="9"/>
  <c r="AY468" i="9"/>
  <c r="AV559" i="9"/>
  <c r="AV374" i="9"/>
  <c r="AW374" i="9"/>
  <c r="BB377" i="9"/>
  <c r="AV382" i="9"/>
  <c r="AW382" i="9"/>
  <c r="BB385" i="9"/>
  <c r="AV390" i="9"/>
  <c r="AW390" i="9"/>
  <c r="BB393" i="9"/>
  <c r="AV398" i="9"/>
  <c r="AW398" i="9"/>
  <c r="BB401" i="9"/>
  <c r="AV406" i="9"/>
  <c r="AW406" i="9"/>
  <c r="BB409" i="9"/>
  <c r="AV414" i="9"/>
  <c r="AW414" i="9"/>
  <c r="BB417" i="9"/>
  <c r="AV422" i="9"/>
  <c r="AW422" i="9"/>
  <c r="BB425" i="9"/>
  <c r="AY438" i="9"/>
  <c r="AZ438" i="9"/>
  <c r="AY462" i="9"/>
  <c r="AZ462" i="9"/>
  <c r="AY495" i="9"/>
  <c r="AY369" i="9"/>
  <c r="AZ369" i="9"/>
  <c r="AY377" i="9"/>
  <c r="AS382" i="9"/>
  <c r="AT382" i="9"/>
  <c r="AS386" i="9"/>
  <c r="AT386" i="9"/>
  <c r="AY393" i="9"/>
  <c r="AY401" i="9"/>
  <c r="AY409" i="9"/>
  <c r="AS414" i="9"/>
  <c r="AT414" i="9"/>
  <c r="AS418" i="9"/>
  <c r="AT418" i="9"/>
  <c r="AY425" i="9"/>
  <c r="BB430" i="9"/>
  <c r="BC430" i="9"/>
  <c r="AY456" i="9"/>
  <c r="AY480" i="9"/>
  <c r="AZ480" i="9"/>
  <c r="AY547" i="9"/>
  <c r="BB431" i="9"/>
  <c r="AV436" i="9"/>
  <c r="BB439" i="9"/>
  <c r="AV444" i="9"/>
  <c r="BB447" i="9"/>
  <c r="AV452" i="9"/>
  <c r="BB455" i="9"/>
  <c r="AV460" i="9"/>
  <c r="BB469" i="9"/>
  <c r="AV474" i="9"/>
  <c r="AY488" i="9"/>
  <c r="AY429" i="9"/>
  <c r="AS444" i="9"/>
  <c r="AY453" i="9"/>
  <c r="AY469" i="9"/>
  <c r="AS480" i="9"/>
  <c r="AT480" i="9"/>
  <c r="AY503" i="9"/>
  <c r="AV447" i="9"/>
  <c r="BB458" i="9"/>
  <c r="BB278" i="9"/>
  <c r="BC278" i="9"/>
  <c r="BB282" i="9"/>
  <c r="BC282" i="9"/>
  <c r="BB286" i="9"/>
  <c r="BC286" i="9"/>
  <c r="BB290" i="9"/>
  <c r="BC290" i="9"/>
  <c r="BB294" i="9"/>
  <c r="BC294" i="9"/>
  <c r="BB298" i="9"/>
  <c r="BC298" i="9"/>
  <c r="AV303" i="9"/>
  <c r="AW303" i="9"/>
  <c r="AS191" i="9"/>
  <c r="AT191" i="9"/>
  <c r="AP191" i="9" s="1"/>
  <c r="AY196" i="9"/>
  <c r="AZ196" i="9"/>
  <c r="AY204" i="9"/>
  <c r="AZ204" i="9"/>
  <c r="AY212" i="9"/>
  <c r="AZ212" i="9"/>
  <c r="AS219" i="9"/>
  <c r="AS223" i="9"/>
  <c r="AY228" i="9"/>
  <c r="AZ228" i="9"/>
  <c r="AY236" i="9"/>
  <c r="AZ236" i="9"/>
  <c r="AY244" i="9"/>
  <c r="AZ244" i="9"/>
  <c r="AS251" i="9"/>
  <c r="AT251" i="9"/>
  <c r="AS255" i="9"/>
  <c r="AT255" i="9"/>
  <c r="AP255" i="9" s="1"/>
  <c r="AY260" i="9"/>
  <c r="AZ260" i="9"/>
  <c r="AY268" i="9"/>
  <c r="AZ268" i="9"/>
  <c r="AY276" i="9"/>
  <c r="AZ276" i="9"/>
  <c r="AS283" i="9"/>
  <c r="AT283" i="9"/>
  <c r="AS287" i="9"/>
  <c r="AT287" i="9"/>
  <c r="AP287" i="9" s="1"/>
  <c r="AY292" i="9"/>
  <c r="AZ292" i="9"/>
  <c r="AY300" i="9"/>
  <c r="AZ300" i="9"/>
  <c r="AV305" i="9"/>
  <c r="AW305" i="9"/>
  <c r="BB314" i="9"/>
  <c r="BC314" i="9"/>
  <c r="AV321" i="9"/>
  <c r="AV329" i="9"/>
  <c r="AV337" i="9"/>
  <c r="AV345" i="9"/>
  <c r="BB351" i="9"/>
  <c r="BC351" i="9"/>
  <c r="AV356" i="9"/>
  <c r="AW356" i="9"/>
  <c r="AY363" i="9"/>
  <c r="AZ363" i="9"/>
  <c r="AY513" i="9"/>
  <c r="BB195" i="9"/>
  <c r="AV200" i="9"/>
  <c r="AW200" i="9"/>
  <c r="BB203" i="9"/>
  <c r="AV208" i="9"/>
  <c r="AW208" i="9"/>
  <c r="BB211" i="9"/>
  <c r="AV216" i="9"/>
  <c r="AW216" i="9"/>
  <c r="BB219" i="9"/>
  <c r="AV224" i="9"/>
  <c r="AW224" i="9"/>
  <c r="BB227" i="9"/>
  <c r="AV232" i="9"/>
  <c r="AW232" i="9"/>
  <c r="BC235" i="9"/>
  <c r="BB235" i="9"/>
  <c r="AV240" i="9"/>
  <c r="AW240" i="9"/>
  <c r="BB243" i="9"/>
  <c r="BC243" i="9"/>
  <c r="AV248" i="9"/>
  <c r="AW248" i="9"/>
  <c r="BC251" i="9"/>
  <c r="BB251" i="9"/>
  <c r="AV256" i="9"/>
  <c r="AW256" i="9"/>
  <c r="BB259" i="9"/>
  <c r="BC259" i="9"/>
  <c r="AV264" i="9"/>
  <c r="AW264" i="9"/>
  <c r="BC267" i="9"/>
  <c r="BB267" i="9"/>
  <c r="AV272" i="9"/>
  <c r="AW272" i="9"/>
  <c r="BB275" i="9"/>
  <c r="BC275" i="9"/>
  <c r="AV280" i="9"/>
  <c r="AW280" i="9"/>
  <c r="BC283" i="9"/>
  <c r="BB283" i="9"/>
  <c r="AV288" i="9"/>
  <c r="AW288" i="9"/>
  <c r="BB291" i="9"/>
  <c r="BC291" i="9"/>
  <c r="AV296" i="9"/>
  <c r="AW296" i="9"/>
  <c r="BC299" i="9"/>
  <c r="BB299" i="9"/>
  <c r="BB302" i="9"/>
  <c r="AV307" i="9"/>
  <c r="AW307" i="9"/>
  <c r="AY313" i="9"/>
  <c r="BB320" i="9"/>
  <c r="BC320" i="9"/>
  <c r="BB328" i="9"/>
  <c r="BC328" i="9"/>
  <c r="BB336" i="9"/>
  <c r="BC336" i="9"/>
  <c r="BB344" i="9"/>
  <c r="BC344" i="9"/>
  <c r="AS352" i="9"/>
  <c r="AV373" i="9"/>
  <c r="AV381" i="9"/>
  <c r="AV389" i="9"/>
  <c r="AV397" i="9"/>
  <c r="AV405" i="9"/>
  <c r="AV413" i="9"/>
  <c r="AV421" i="9"/>
  <c r="AY507" i="9"/>
  <c r="AY193" i="9"/>
  <c r="AZ193" i="9"/>
  <c r="AY199" i="9"/>
  <c r="AY207" i="9"/>
  <c r="AY215" i="9"/>
  <c r="AY221" i="9"/>
  <c r="AY225" i="9"/>
  <c r="AY231" i="9"/>
  <c r="AZ231" i="9"/>
  <c r="AY239" i="9"/>
  <c r="AZ239" i="9"/>
  <c r="AY247" i="9"/>
  <c r="AZ247" i="9"/>
  <c r="AY253" i="9"/>
  <c r="AZ253" i="9"/>
  <c r="AY257" i="9"/>
  <c r="AZ257" i="9"/>
  <c r="AY263" i="9"/>
  <c r="AZ263" i="9"/>
  <c r="AY271" i="9"/>
  <c r="AZ271" i="9"/>
  <c r="AY279" i="9"/>
  <c r="AZ279" i="9"/>
  <c r="AY285" i="9"/>
  <c r="AZ285" i="9"/>
  <c r="AY289" i="9"/>
  <c r="AZ289" i="9"/>
  <c r="AY295" i="9"/>
  <c r="AZ295" i="9"/>
  <c r="BB301" i="9"/>
  <c r="AV306" i="9"/>
  <c r="AW306" i="9"/>
  <c r="AY311" i="9"/>
  <c r="BB318" i="9"/>
  <c r="BB326" i="9"/>
  <c r="BB334" i="9"/>
  <c r="BB342" i="9"/>
  <c r="AV349" i="9"/>
  <c r="AW349" i="9"/>
  <c r="AY355" i="9"/>
  <c r="AZ355" i="9"/>
  <c r="AY501" i="9"/>
  <c r="AY308" i="9"/>
  <c r="AZ308" i="9"/>
  <c r="AS315" i="9"/>
  <c r="AT315" i="9"/>
  <c r="AP315" i="9" s="1"/>
  <c r="AS319" i="9"/>
  <c r="AY324" i="9"/>
  <c r="AZ324" i="9"/>
  <c r="AY332" i="9"/>
  <c r="AZ332" i="9"/>
  <c r="AY340" i="9"/>
  <c r="AZ340" i="9"/>
  <c r="AS347" i="9"/>
  <c r="AT347" i="9"/>
  <c r="AP347" i="9" s="1"/>
  <c r="BB350" i="9"/>
  <c r="AV355" i="9"/>
  <c r="AW355" i="9"/>
  <c r="AY359" i="9"/>
  <c r="BB363" i="9"/>
  <c r="BC363" i="9"/>
  <c r="AY458" i="9"/>
  <c r="AV308" i="9"/>
  <c r="AW308" i="9"/>
  <c r="BB311" i="9"/>
  <c r="AV316" i="9"/>
  <c r="AW316" i="9"/>
  <c r="BB319" i="9"/>
  <c r="AV324" i="9"/>
  <c r="AW324" i="9"/>
  <c r="BB327" i="9"/>
  <c r="AV332" i="9"/>
  <c r="AW332" i="9"/>
  <c r="BB335" i="9"/>
  <c r="AV340" i="9"/>
  <c r="AW340" i="9"/>
  <c r="BB343" i="9"/>
  <c r="AV348" i="9"/>
  <c r="AW348" i="9"/>
  <c r="BB352" i="9"/>
  <c r="AV357" i="9"/>
  <c r="AW357" i="9"/>
  <c r="AY361" i="9"/>
  <c r="AZ361" i="9"/>
  <c r="BB365" i="9"/>
  <c r="BB370" i="9"/>
  <c r="BC370" i="9"/>
  <c r="BB374" i="9"/>
  <c r="BC374" i="9"/>
  <c r="BB378" i="9"/>
  <c r="BC378" i="9"/>
  <c r="BB382" i="9"/>
  <c r="BC382" i="9"/>
  <c r="BB386" i="9"/>
  <c r="BC386" i="9"/>
  <c r="BB390" i="9"/>
  <c r="BC390" i="9"/>
  <c r="BB394" i="9"/>
  <c r="BC394" i="9"/>
  <c r="BB398" i="9"/>
  <c r="BC398" i="9"/>
  <c r="BB402" i="9"/>
  <c r="BC402" i="9"/>
  <c r="BB406" i="9"/>
  <c r="BC406" i="9"/>
  <c r="BB410" i="9"/>
  <c r="BC410" i="9"/>
  <c r="BB414" i="9"/>
  <c r="BC414" i="9"/>
  <c r="BB418" i="9"/>
  <c r="BC418" i="9"/>
  <c r="BB422" i="9"/>
  <c r="BC422" i="9"/>
  <c r="BB426" i="9"/>
  <c r="BC426" i="9"/>
  <c r="AY497" i="9"/>
  <c r="AY352" i="9"/>
  <c r="AY358" i="9"/>
  <c r="AZ358" i="9"/>
  <c r="AY366" i="9"/>
  <c r="AY374" i="9"/>
  <c r="AZ374" i="9"/>
  <c r="AY380" i="9"/>
  <c r="AZ380" i="9"/>
  <c r="AY384" i="9"/>
  <c r="AZ384" i="9"/>
  <c r="AY390" i="9"/>
  <c r="AZ390" i="9"/>
  <c r="AY398" i="9"/>
  <c r="AZ398" i="9"/>
  <c r="AY406" i="9"/>
  <c r="AZ406" i="9"/>
  <c r="AY412" i="9"/>
  <c r="AZ412" i="9"/>
  <c r="AY416" i="9"/>
  <c r="AZ416" i="9"/>
  <c r="AY422" i="9"/>
  <c r="AZ422" i="9"/>
  <c r="AS447" i="9"/>
  <c r="AY476" i="9"/>
  <c r="AY491" i="9"/>
  <c r="AV372" i="9"/>
  <c r="AW372" i="9"/>
  <c r="BB375" i="9"/>
  <c r="AV380" i="9"/>
  <c r="AW380" i="9"/>
  <c r="BB383" i="9"/>
  <c r="AV388" i="9"/>
  <c r="AW388" i="9"/>
  <c r="BB391" i="9"/>
  <c r="AV396" i="9"/>
  <c r="AW396" i="9"/>
  <c r="BB399" i="9"/>
  <c r="AV404" i="9"/>
  <c r="AW404" i="9"/>
  <c r="BB407" i="9"/>
  <c r="AV412" i="9"/>
  <c r="AW412" i="9"/>
  <c r="BB415" i="9"/>
  <c r="AV420" i="9"/>
  <c r="AW420" i="9"/>
  <c r="BB423" i="9"/>
  <c r="AY430" i="9"/>
  <c r="AZ430" i="9"/>
  <c r="AY446" i="9"/>
  <c r="AZ446" i="9"/>
  <c r="AY470" i="9"/>
  <c r="AZ470" i="9"/>
  <c r="AY499" i="9"/>
  <c r="AY371" i="9"/>
  <c r="AZ371" i="9"/>
  <c r="AY379" i="9"/>
  <c r="AY383" i="9"/>
  <c r="AY387" i="9"/>
  <c r="AY395" i="9"/>
  <c r="AY403" i="9"/>
  <c r="AY411" i="9"/>
  <c r="AY415" i="9"/>
  <c r="AY419" i="9"/>
  <c r="AY427" i="9"/>
  <c r="AY440" i="9"/>
  <c r="AY464" i="9"/>
  <c r="AY494" i="9"/>
  <c r="BB429" i="9"/>
  <c r="AV434" i="9"/>
  <c r="BB437" i="9"/>
  <c r="AV442" i="9"/>
  <c r="BB445" i="9"/>
  <c r="AV450" i="9"/>
  <c r="BB453" i="9"/>
  <c r="AV458" i="9"/>
  <c r="BB461" i="9"/>
  <c r="BB465" i="9"/>
  <c r="AV470" i="9"/>
  <c r="AW470" i="9"/>
  <c r="BB481" i="9"/>
  <c r="AY492" i="9"/>
  <c r="AY433" i="9"/>
  <c r="AS446" i="9"/>
  <c r="AT446" i="9"/>
  <c r="AY457" i="9"/>
  <c r="AY473" i="9"/>
  <c r="AS482" i="9"/>
  <c r="AV519" i="9"/>
  <c r="AV439" i="9"/>
  <c r="BB450" i="9"/>
  <c r="AV471" i="9"/>
  <c r="AV230" i="9"/>
  <c r="AW230" i="9"/>
  <c r="BB233" i="9"/>
  <c r="BC233" i="9"/>
  <c r="AV238" i="9"/>
  <c r="AW238" i="9"/>
  <c r="BB241" i="9"/>
  <c r="BC241" i="9"/>
  <c r="AV246" i="9"/>
  <c r="AW246" i="9"/>
  <c r="BB249" i="9"/>
  <c r="BC249" i="9"/>
  <c r="AV254" i="9"/>
  <c r="AW254" i="9"/>
  <c r="BB257" i="9"/>
  <c r="BC257" i="9"/>
  <c r="AV262" i="9"/>
  <c r="AW262" i="9"/>
  <c r="BB265" i="9"/>
  <c r="BC265" i="9"/>
  <c r="AV270" i="9"/>
  <c r="AW270" i="9"/>
  <c r="BB273" i="9"/>
  <c r="BC273" i="9"/>
  <c r="AV278" i="9"/>
  <c r="AW278" i="9"/>
  <c r="BB281" i="9"/>
  <c r="BC281" i="9"/>
  <c r="AV286" i="9"/>
  <c r="AW286" i="9"/>
  <c r="BB289" i="9"/>
  <c r="BC289" i="9"/>
  <c r="AV294" i="9"/>
  <c r="AW294" i="9"/>
  <c r="BB297" i="9"/>
  <c r="BC297" i="9"/>
  <c r="AY303" i="9"/>
  <c r="AZ303" i="9"/>
  <c r="BB307" i="9"/>
  <c r="BC307" i="9"/>
  <c r="AY321" i="9"/>
  <c r="AY329" i="9"/>
  <c r="AY337" i="9"/>
  <c r="AY345" i="9"/>
  <c r="AS354" i="9"/>
  <c r="AT354" i="9"/>
  <c r="AP354" i="9" s="1"/>
  <c r="AV366" i="9"/>
  <c r="AV375" i="9"/>
  <c r="AV383" i="9"/>
  <c r="AV391" i="9"/>
  <c r="AV399" i="9"/>
  <c r="AV407" i="9"/>
  <c r="AV415" i="9"/>
  <c r="AV423" i="9"/>
  <c r="AS190" i="9"/>
  <c r="AT190" i="9"/>
  <c r="AP190" i="9" s="1"/>
  <c r="AS194" i="9"/>
  <c r="AT194" i="9"/>
  <c r="AP194" i="9" s="1"/>
  <c r="AY201" i="9"/>
  <c r="AY209" i="9"/>
  <c r="AY217" i="9"/>
  <c r="AS222" i="9"/>
  <c r="AT222" i="9"/>
  <c r="AP222" i="9" s="1"/>
  <c r="AS226" i="9"/>
  <c r="AT226" i="9"/>
  <c r="AP226" i="9" s="1"/>
  <c r="AY233" i="9"/>
  <c r="AZ233" i="9"/>
  <c r="AY241" i="9"/>
  <c r="AZ241" i="9"/>
  <c r="AY249" i="9"/>
  <c r="AZ249" i="9"/>
  <c r="AS254" i="9"/>
  <c r="AT254" i="9"/>
  <c r="AS258" i="9"/>
  <c r="AT258" i="9"/>
  <c r="AP258" i="9" s="1"/>
  <c r="AY265" i="9"/>
  <c r="AZ265" i="9"/>
  <c r="AY273" i="9"/>
  <c r="AZ273" i="9"/>
  <c r="AY281" i="9"/>
  <c r="AZ281" i="9"/>
  <c r="AS286" i="9"/>
  <c r="AT286" i="9"/>
  <c r="AP286" i="9" s="1"/>
  <c r="AS290" i="9"/>
  <c r="AT290" i="9"/>
  <c r="AY297" i="9"/>
  <c r="AZ297" i="9"/>
  <c r="AY319" i="9"/>
  <c r="AY327" i="9"/>
  <c r="AY335" i="9"/>
  <c r="AY343" i="9"/>
  <c r="AV350" i="9"/>
  <c r="AY357" i="9"/>
  <c r="AZ357" i="9"/>
  <c r="BB362" i="9"/>
  <c r="AY302" i="9"/>
  <c r="AY310" i="9"/>
  <c r="AY316" i="9"/>
  <c r="AZ316" i="9"/>
  <c r="AY320" i="9"/>
  <c r="AZ320" i="9"/>
  <c r="AY326" i="9"/>
  <c r="AY334" i="9"/>
  <c r="AY342" i="9"/>
  <c r="AY348" i="9"/>
  <c r="AZ348" i="9"/>
  <c r="AY351" i="9"/>
  <c r="AZ351" i="9"/>
  <c r="BB355" i="9"/>
  <c r="BC355" i="9"/>
  <c r="AV360" i="9"/>
  <c r="BB371" i="9"/>
  <c r="BC371" i="9"/>
  <c r="AS477" i="9"/>
  <c r="BB309" i="9"/>
  <c r="BC309" i="9"/>
  <c r="AV314" i="9"/>
  <c r="AW314" i="9"/>
  <c r="BB317" i="9"/>
  <c r="BC317" i="9"/>
  <c r="AV322" i="9"/>
  <c r="AW322" i="9"/>
  <c r="BB325" i="9"/>
  <c r="BC325" i="9"/>
  <c r="AV330" i="9"/>
  <c r="AW330" i="9"/>
  <c r="BB333" i="9"/>
  <c r="BC333" i="9"/>
  <c r="AV338" i="9"/>
  <c r="AW338" i="9"/>
  <c r="BB341" i="9"/>
  <c r="BC341" i="9"/>
  <c r="AV346" i="9"/>
  <c r="AW346" i="9"/>
  <c r="BB349" i="9"/>
  <c r="BC349" i="9"/>
  <c r="AY353" i="9"/>
  <c r="AZ353" i="9"/>
  <c r="BB357" i="9"/>
  <c r="BC357" i="9"/>
  <c r="AV362" i="9"/>
  <c r="BB366" i="9"/>
  <c r="AV371" i="9"/>
  <c r="AW371" i="9"/>
  <c r="AV515" i="9"/>
  <c r="AS353" i="9"/>
  <c r="AT353" i="9"/>
  <c r="AP353" i="9" s="1"/>
  <c r="AY360" i="9"/>
  <c r="AY368" i="9"/>
  <c r="AZ368" i="9"/>
  <c r="AY376" i="9"/>
  <c r="AZ376" i="9"/>
  <c r="AS381" i="9"/>
  <c r="AS385" i="9"/>
  <c r="AY392" i="9"/>
  <c r="AZ392" i="9"/>
  <c r="AY400" i="9"/>
  <c r="AZ400" i="9"/>
  <c r="AY408" i="9"/>
  <c r="AZ408" i="9"/>
  <c r="AS413" i="9"/>
  <c r="AS417" i="9"/>
  <c r="AY424" i="9"/>
  <c r="AZ424" i="9"/>
  <c r="AY432" i="9"/>
  <c r="AZ432" i="9"/>
  <c r="AY452" i="9"/>
  <c r="AS479" i="9"/>
  <c r="AY496" i="9"/>
  <c r="BB373" i="9"/>
  <c r="AV378" i="9"/>
  <c r="AW378" i="9"/>
  <c r="BB381" i="9"/>
  <c r="AV386" i="9"/>
  <c r="AW386" i="9"/>
  <c r="BB389" i="9"/>
  <c r="AV394" i="9"/>
  <c r="AW394" i="9"/>
  <c r="BB397" i="9"/>
  <c r="AV402" i="9"/>
  <c r="AW402" i="9"/>
  <c r="BB405" i="9"/>
  <c r="AV410" i="9"/>
  <c r="AW410" i="9"/>
  <c r="BB413" i="9"/>
  <c r="AV418" i="9"/>
  <c r="AW418" i="9"/>
  <c r="BB421" i="9"/>
  <c r="AV426" i="9"/>
  <c r="AW426" i="9"/>
  <c r="AV431" i="9"/>
  <c r="AS449" i="9"/>
  <c r="AY478" i="9"/>
  <c r="AZ478" i="9"/>
  <c r="AY373" i="9"/>
  <c r="AS380" i="9"/>
  <c r="AT380" i="9"/>
  <c r="AS384" i="9"/>
  <c r="AT384" i="9"/>
  <c r="AP384" i="9" s="1"/>
  <c r="AY389" i="9"/>
  <c r="AY397" i="9"/>
  <c r="AY405" i="9"/>
  <c r="AS412" i="9"/>
  <c r="AT412" i="9"/>
  <c r="AS416" i="9"/>
  <c r="AT416" i="9"/>
  <c r="AP416" i="9" s="1"/>
  <c r="AY421" i="9"/>
  <c r="AY428" i="9"/>
  <c r="AZ428" i="9"/>
  <c r="AS443" i="9"/>
  <c r="AY472" i="9"/>
  <c r="AZ472" i="9"/>
  <c r="AY487" i="9"/>
  <c r="AY498" i="9"/>
  <c r="AV432" i="9"/>
  <c r="AW432" i="9"/>
  <c r="BB435" i="9"/>
  <c r="AV440" i="9"/>
  <c r="BB443" i="9"/>
  <c r="AV448" i="9"/>
  <c r="BB451" i="9"/>
  <c r="AV456" i="9"/>
  <c r="BB459" i="9"/>
  <c r="AV462" i="9"/>
  <c r="AW462" i="9"/>
  <c r="AV466" i="9"/>
  <c r="BB477" i="9"/>
  <c r="AV482" i="9"/>
  <c r="AS510" i="9"/>
  <c r="AT510" i="9"/>
  <c r="AY437" i="9"/>
  <c r="AS448" i="9"/>
  <c r="AY461" i="9"/>
  <c r="AS476" i="9"/>
  <c r="AY485" i="9"/>
  <c r="AV548" i="9"/>
  <c r="AW548" i="9"/>
  <c r="BB442" i="9"/>
  <c r="AV463" i="9"/>
  <c r="BB474" i="9"/>
  <c r="AV468" i="9"/>
  <c r="BB471" i="9"/>
  <c r="AV476" i="9"/>
  <c r="BB479" i="9"/>
  <c r="AV486" i="9"/>
  <c r="AS509" i="9"/>
  <c r="BB582" i="9"/>
  <c r="BC582" i="9"/>
  <c r="AY435" i="9"/>
  <c r="AY443" i="9"/>
  <c r="AY447" i="9"/>
  <c r="AY451" i="9"/>
  <c r="AY459" i="9"/>
  <c r="AY467" i="9"/>
  <c r="AY475" i="9"/>
  <c r="AY479" i="9"/>
  <c r="AY483" i="9"/>
  <c r="AY489" i="9"/>
  <c r="AZ489" i="9"/>
  <c r="AY509" i="9"/>
  <c r="AY525" i="9"/>
  <c r="BB554" i="9"/>
  <c r="BC554" i="9"/>
  <c r="AV437" i="9"/>
  <c r="BB440" i="9"/>
  <c r="AV445" i="9"/>
  <c r="BB448" i="9"/>
  <c r="AV453" i="9"/>
  <c r="BB456" i="9"/>
  <c r="AV461" i="9"/>
  <c r="BB464" i="9"/>
  <c r="AV469" i="9"/>
  <c r="BB472" i="9"/>
  <c r="BC472" i="9"/>
  <c r="AV477" i="9"/>
  <c r="BB480" i="9"/>
  <c r="BC480" i="9"/>
  <c r="AV488" i="9"/>
  <c r="AS513" i="9"/>
  <c r="BB534" i="9"/>
  <c r="BC534" i="9"/>
  <c r="AV487" i="9"/>
  <c r="BB490" i="9"/>
  <c r="AV495" i="9"/>
  <c r="BB498" i="9"/>
  <c r="AV503" i="9"/>
  <c r="BB506" i="9"/>
  <c r="AY510" i="9"/>
  <c r="AZ510" i="9"/>
  <c r="BB520" i="9"/>
  <c r="BC520" i="9"/>
  <c r="AV551" i="9"/>
  <c r="AW551" i="9"/>
  <c r="AS572" i="9"/>
  <c r="AT572" i="9"/>
  <c r="AS508" i="9"/>
  <c r="AT508" i="9"/>
  <c r="AS512" i="9"/>
  <c r="AT512" i="9"/>
  <c r="AY519" i="9"/>
  <c r="AY528" i="9"/>
  <c r="AZ528" i="9"/>
  <c r="AY542" i="9"/>
  <c r="AZ542" i="9"/>
  <c r="AY563" i="9"/>
  <c r="AZ563" i="9"/>
  <c r="BB495" i="9"/>
  <c r="AV500" i="9"/>
  <c r="BB503" i="9"/>
  <c r="BB514" i="9"/>
  <c r="BC514" i="9"/>
  <c r="AY520" i="9"/>
  <c r="AZ520" i="9"/>
  <c r="AS539" i="9"/>
  <c r="BB562" i="9"/>
  <c r="BC562" i="9"/>
  <c r="AV508" i="9"/>
  <c r="AW508" i="9"/>
  <c r="BB511" i="9"/>
  <c r="AV516" i="9"/>
  <c r="AW516" i="9"/>
  <c r="BB519" i="9"/>
  <c r="AV524" i="9"/>
  <c r="AW524" i="9"/>
  <c r="BB527" i="9"/>
  <c r="AV532" i="9"/>
  <c r="AW532" i="9"/>
  <c r="BB535" i="9"/>
  <c r="AV540" i="9"/>
  <c r="BB543" i="9"/>
  <c r="AY549" i="9"/>
  <c r="BB553" i="9"/>
  <c r="BC553" i="9"/>
  <c r="AV558" i="9"/>
  <c r="AV571" i="9"/>
  <c r="AW571" i="9"/>
  <c r="AV579" i="9"/>
  <c r="AW579" i="9"/>
  <c r="BB613" i="9"/>
  <c r="AY531" i="9"/>
  <c r="AY539" i="9"/>
  <c r="AY543" i="9"/>
  <c r="AV547" i="9"/>
  <c r="AY551" i="9"/>
  <c r="AZ551" i="9"/>
  <c r="BB555" i="9"/>
  <c r="BC555" i="9"/>
  <c r="AV560" i="9"/>
  <c r="AV567" i="9"/>
  <c r="BB574" i="9"/>
  <c r="BC574" i="9"/>
  <c r="BB538" i="9"/>
  <c r="BC538" i="9"/>
  <c r="AV543" i="9"/>
  <c r="BB546" i="9"/>
  <c r="BC546" i="9"/>
  <c r="BB560" i="9"/>
  <c r="AV565" i="9"/>
  <c r="AW565" i="9"/>
  <c r="AV574" i="9"/>
  <c r="AW574" i="9"/>
  <c r="AY593" i="9"/>
  <c r="AZ593" i="9"/>
  <c r="AY552" i="9"/>
  <c r="AY560" i="9"/>
  <c r="AY568" i="9"/>
  <c r="AZ568" i="9"/>
  <c r="BB573" i="9"/>
  <c r="BC573" i="9"/>
  <c r="AY577" i="9"/>
  <c r="BB581" i="9"/>
  <c r="BC581" i="9"/>
  <c r="AV589" i="9"/>
  <c r="AV597" i="9"/>
  <c r="AS604" i="9"/>
  <c r="AT604" i="9"/>
  <c r="AV568" i="9"/>
  <c r="AW568" i="9"/>
  <c r="AY571" i="9"/>
  <c r="AZ571" i="9"/>
  <c r="BB575" i="9"/>
  <c r="AY579" i="9"/>
  <c r="AZ579" i="9"/>
  <c r="BC583" i="9"/>
  <c r="BB583" i="9"/>
  <c r="BB606" i="9"/>
  <c r="BC606" i="9"/>
  <c r="AV577" i="9"/>
  <c r="BB580" i="9"/>
  <c r="AV585" i="9"/>
  <c r="AW585" i="9"/>
  <c r="AS571" i="9"/>
  <c r="AT571" i="9"/>
  <c r="AS575" i="9"/>
  <c r="AY580" i="9"/>
  <c r="AY588" i="9"/>
  <c r="AZ588" i="9"/>
  <c r="AZ596" i="9"/>
  <c r="AY596" i="9"/>
  <c r="AS603" i="9"/>
  <c r="AS607" i="9"/>
  <c r="AY612" i="9"/>
  <c r="BB619" i="9"/>
  <c r="BB587" i="9"/>
  <c r="AW592" i="9"/>
  <c r="AV592" i="9"/>
  <c r="BB595" i="9"/>
  <c r="AW600" i="9"/>
  <c r="AV600" i="9"/>
  <c r="BB603" i="9"/>
  <c r="AV608" i="9"/>
  <c r="AW608" i="9"/>
  <c r="AY613" i="9"/>
  <c r="BB617" i="9"/>
  <c r="BC617" i="9"/>
  <c r="AY637" i="9"/>
  <c r="AY609" i="9"/>
  <c r="AY614" i="9"/>
  <c r="AV622" i="9"/>
  <c r="AY639" i="9"/>
  <c r="AV611" i="9"/>
  <c r="BB614" i="9"/>
  <c r="AV619" i="9"/>
  <c r="BB622" i="9"/>
  <c r="AZ633" i="9"/>
  <c r="AY633" i="9"/>
  <c r="AY618" i="9"/>
  <c r="AY627" i="9"/>
  <c r="AZ627" i="9"/>
  <c r="AV627" i="9"/>
  <c r="AW627" i="9"/>
  <c r="BB630" i="9"/>
  <c r="AV635" i="9"/>
  <c r="AW635" i="9"/>
  <c r="BB638" i="9"/>
  <c r="AY626" i="9"/>
  <c r="AY634" i="9"/>
  <c r="AY638" i="9"/>
  <c r="AY642" i="9"/>
  <c r="AV630" i="9"/>
  <c r="BB633" i="9"/>
  <c r="BC633" i="9"/>
  <c r="AV638" i="9"/>
  <c r="BB641" i="9"/>
  <c r="AV511" i="9"/>
  <c r="BB526" i="9"/>
  <c r="BC526" i="9"/>
  <c r="AV435" i="9"/>
  <c r="BB438" i="9"/>
  <c r="BC438" i="9"/>
  <c r="AP438" i="9" s="1"/>
  <c r="AV443" i="9"/>
  <c r="BB446" i="9"/>
  <c r="BC446" i="9"/>
  <c r="AV451" i="9"/>
  <c r="BB454" i="9"/>
  <c r="BC454" i="9"/>
  <c r="AV459" i="9"/>
  <c r="BB462" i="9"/>
  <c r="BC462" i="9"/>
  <c r="AV467" i="9"/>
  <c r="BB470" i="9"/>
  <c r="BC470" i="9"/>
  <c r="AV475" i="9"/>
  <c r="BB478" i="9"/>
  <c r="BC478" i="9"/>
  <c r="AV483" i="9"/>
  <c r="AY490" i="9"/>
  <c r="AT514" i="9"/>
  <c r="AS514" i="9"/>
  <c r="AY538" i="9"/>
  <c r="AZ538" i="9"/>
  <c r="AV485" i="9"/>
  <c r="BB488" i="9"/>
  <c r="AV493" i="9"/>
  <c r="BB496" i="9"/>
  <c r="AV501" i="9"/>
  <c r="BB504" i="9"/>
  <c r="BB516" i="9"/>
  <c r="BC516" i="9"/>
  <c r="AY522" i="9"/>
  <c r="AZ522" i="9"/>
  <c r="AY530" i="9"/>
  <c r="AZ530" i="9"/>
  <c r="AY540" i="9"/>
  <c r="BB559" i="9"/>
  <c r="AY504" i="9"/>
  <c r="AV509" i="9"/>
  <c r="AV513" i="9"/>
  <c r="AV521" i="9"/>
  <c r="AV529" i="9"/>
  <c r="AS545" i="9"/>
  <c r="AV564" i="9"/>
  <c r="AW564" i="9"/>
  <c r="BB493" i="9"/>
  <c r="AV498" i="9"/>
  <c r="BB501" i="9"/>
  <c r="AV506" i="9"/>
  <c r="BB510" i="9"/>
  <c r="BC510" i="9"/>
  <c r="AY516" i="9"/>
  <c r="AZ516" i="9"/>
  <c r="AY526" i="9"/>
  <c r="AZ526" i="9"/>
  <c r="AY534" i="9"/>
  <c r="AZ534" i="9"/>
  <c r="AY544" i="9"/>
  <c r="BB509" i="9"/>
  <c r="AV514" i="9"/>
  <c r="AW514" i="9"/>
  <c r="BB517" i="9"/>
  <c r="AW522" i="9"/>
  <c r="AV522" i="9"/>
  <c r="BB525" i="9"/>
  <c r="AV530" i="9"/>
  <c r="AW530" i="9"/>
  <c r="BB533" i="9"/>
  <c r="AV538" i="9"/>
  <c r="AW538" i="9"/>
  <c r="BB541" i="9"/>
  <c r="AV546" i="9"/>
  <c r="AW546" i="9"/>
  <c r="AV550" i="9"/>
  <c r="BC564" i="9"/>
  <c r="BB564" i="9"/>
  <c r="AY573" i="9"/>
  <c r="AZ573" i="9"/>
  <c r="AV599" i="9"/>
  <c r="AY533" i="9"/>
  <c r="AS540" i="9"/>
  <c r="AS544" i="9"/>
  <c r="BB547" i="9"/>
  <c r="AV552" i="9"/>
  <c r="BC568" i="9"/>
  <c r="BB568" i="9"/>
  <c r="BB536" i="9"/>
  <c r="AV541" i="9"/>
  <c r="BB544" i="9"/>
  <c r="BB552" i="9"/>
  <c r="AW557" i="9"/>
  <c r="AV557" i="9"/>
  <c r="AY561" i="9"/>
  <c r="AZ561" i="9"/>
  <c r="BB565" i="9"/>
  <c r="BC565" i="9"/>
  <c r="BB571" i="9"/>
  <c r="BC571" i="9"/>
  <c r="AV576" i="9"/>
  <c r="AY554" i="9"/>
  <c r="AZ554" i="9"/>
  <c r="AY562" i="9"/>
  <c r="AZ562" i="9"/>
  <c r="AV570" i="9"/>
  <c r="AW570" i="9"/>
  <c r="AS574" i="9"/>
  <c r="AT574" i="9"/>
  <c r="AV578" i="9"/>
  <c r="BB590" i="9"/>
  <c r="BC590" i="9"/>
  <c r="BB598" i="9"/>
  <c r="BC598" i="9"/>
  <c r="AV605" i="9"/>
  <c r="AV566" i="9"/>
  <c r="BB569" i="9"/>
  <c r="AV572" i="9"/>
  <c r="AW572" i="9"/>
  <c r="AS576" i="9"/>
  <c r="AV580" i="9"/>
  <c r="AV587" i="9"/>
  <c r="AV595" i="9"/>
  <c r="AV603" i="9"/>
  <c r="AY619" i="9"/>
  <c r="BB577" i="9"/>
  <c r="AZ581" i="9"/>
  <c r="AY581" i="9"/>
  <c r="BB585" i="9"/>
  <c r="BC585" i="9"/>
  <c r="AV593" i="9"/>
  <c r="AW593" i="9"/>
  <c r="AV601" i="9"/>
  <c r="AW601" i="9"/>
  <c r="AV607" i="9"/>
  <c r="AY572" i="9"/>
  <c r="AZ572" i="9"/>
  <c r="AY576" i="9"/>
  <c r="AZ582" i="9"/>
  <c r="AY582" i="9"/>
  <c r="AZ590" i="9"/>
  <c r="AY590" i="9"/>
  <c r="AY598" i="9"/>
  <c r="AZ598" i="9"/>
  <c r="AY604" i="9"/>
  <c r="AZ604" i="9"/>
  <c r="AY608" i="9"/>
  <c r="AZ608" i="9"/>
  <c r="AV614" i="9"/>
  <c r="AV590" i="9"/>
  <c r="AW590" i="9"/>
  <c r="BB593" i="9"/>
  <c r="BC593" i="9"/>
  <c r="AV598" i="9"/>
  <c r="AW598" i="9"/>
  <c r="BB601" i="9"/>
  <c r="BC601" i="9"/>
  <c r="AV606" i="9"/>
  <c r="AW606" i="9"/>
  <c r="BB609" i="9"/>
  <c r="AS606" i="9"/>
  <c r="AT606" i="9"/>
  <c r="AS610" i="9"/>
  <c r="AT610" i="9"/>
  <c r="BB615" i="9"/>
  <c r="BC615" i="9"/>
  <c r="BB623" i="9"/>
  <c r="BC623" i="9"/>
  <c r="AS642" i="9"/>
  <c r="BB612" i="9"/>
  <c r="AV617" i="9"/>
  <c r="AW617" i="9"/>
  <c r="BB620" i="9"/>
  <c r="AS636" i="9"/>
  <c r="AY620" i="9"/>
  <c r="AY635" i="9"/>
  <c r="AZ635" i="9"/>
  <c r="AW625" i="9"/>
  <c r="AV625" i="9"/>
  <c r="BB628" i="9"/>
  <c r="AV633" i="9"/>
  <c r="AW633" i="9"/>
  <c r="BB636" i="9"/>
  <c r="AV641" i="9"/>
  <c r="AY628" i="9"/>
  <c r="AS635" i="9"/>
  <c r="AT635" i="9"/>
  <c r="AS639" i="9"/>
  <c r="AV628" i="9"/>
  <c r="BB631" i="9"/>
  <c r="AV636" i="9"/>
  <c r="BB639" i="9"/>
  <c r="AV464" i="9"/>
  <c r="BB467" i="9"/>
  <c r="AV472" i="9"/>
  <c r="AW472" i="9"/>
  <c r="BB475" i="9"/>
  <c r="AV480" i="9"/>
  <c r="AW480" i="9"/>
  <c r="BB483" i="9"/>
  <c r="AV490" i="9"/>
  <c r="AY431" i="9"/>
  <c r="AY439" i="9"/>
  <c r="AY445" i="9"/>
  <c r="AY449" i="9"/>
  <c r="AY455" i="9"/>
  <c r="AY463" i="9"/>
  <c r="AY471" i="9"/>
  <c r="AY477" i="9"/>
  <c r="AY481" i="9"/>
  <c r="BB491" i="9"/>
  <c r="AY517" i="9"/>
  <c r="AY546" i="9"/>
  <c r="AZ546" i="9"/>
  <c r="AV433" i="9"/>
  <c r="BB436" i="9"/>
  <c r="AV441" i="9"/>
  <c r="BB444" i="9"/>
  <c r="AV449" i="9"/>
  <c r="BB452" i="9"/>
  <c r="AV457" i="9"/>
  <c r="BB460" i="9"/>
  <c r="AV465" i="9"/>
  <c r="BB468" i="9"/>
  <c r="AV473" i="9"/>
  <c r="BB476" i="9"/>
  <c r="AV481" i="9"/>
  <c r="AV484" i="9"/>
  <c r="AV492" i="9"/>
  <c r="AY532" i="9"/>
  <c r="AZ532" i="9"/>
  <c r="AV591" i="9"/>
  <c r="BB486" i="9"/>
  <c r="AV491" i="9"/>
  <c r="BB494" i="9"/>
  <c r="AV499" i="9"/>
  <c r="BB502" i="9"/>
  <c r="AV507" i="9"/>
  <c r="BC512" i="9"/>
  <c r="BB512" i="9"/>
  <c r="AY518" i="9"/>
  <c r="AZ518" i="9"/>
  <c r="AV531" i="9"/>
  <c r="AS543" i="9"/>
  <c r="AY506" i="9"/>
  <c r="AS511" i="9"/>
  <c r="AY515" i="9"/>
  <c r="AY523" i="9"/>
  <c r="BB530" i="9"/>
  <c r="BC530" i="9"/>
  <c r="BB551" i="9"/>
  <c r="BC551" i="9"/>
  <c r="AV496" i="9"/>
  <c r="BB499" i="9"/>
  <c r="AV504" i="9"/>
  <c r="BB507" i="9"/>
  <c r="AY512" i="9"/>
  <c r="AZ512" i="9"/>
  <c r="BB522" i="9"/>
  <c r="BC522" i="9"/>
  <c r="AV527" i="9"/>
  <c r="AV535" i="9"/>
  <c r="AY555" i="9"/>
  <c r="AZ555" i="9"/>
  <c r="AY601" i="9"/>
  <c r="AZ601" i="9"/>
  <c r="AW512" i="9"/>
  <c r="AV512" i="9"/>
  <c r="BB515" i="9"/>
  <c r="AV520" i="9"/>
  <c r="AW520" i="9"/>
  <c r="BB523" i="9"/>
  <c r="AV528" i="9"/>
  <c r="AW528" i="9"/>
  <c r="BB531" i="9"/>
  <c r="AV536" i="9"/>
  <c r="BB539" i="9"/>
  <c r="AV544" i="9"/>
  <c r="BB556" i="9"/>
  <c r="BC556" i="9"/>
  <c r="AV561" i="9"/>
  <c r="AW561" i="9"/>
  <c r="AY565" i="9"/>
  <c r="AZ565" i="9"/>
  <c r="AY575" i="9"/>
  <c r="BB600" i="9"/>
  <c r="BC600" i="9"/>
  <c r="AY527" i="9"/>
  <c r="AY535" i="9"/>
  <c r="AY541" i="9"/>
  <c r="AY545" i="9"/>
  <c r="BB558" i="9"/>
  <c r="AV563" i="9"/>
  <c r="AW563" i="9"/>
  <c r="AY569" i="9"/>
  <c r="BB579" i="9"/>
  <c r="BC579" i="9"/>
  <c r="AV539" i="9"/>
  <c r="BB542" i="9"/>
  <c r="BC542" i="9"/>
  <c r="AV549" i="9"/>
  <c r="AY553" i="9"/>
  <c r="AZ553" i="9"/>
  <c r="BB557" i="9"/>
  <c r="BC557" i="9"/>
  <c r="AW562" i="9"/>
  <c r="AV562" i="9"/>
  <c r="BB566" i="9"/>
  <c r="AY583" i="9"/>
  <c r="AZ583" i="9"/>
  <c r="AY548" i="9"/>
  <c r="AZ548" i="9"/>
  <c r="AY556" i="9"/>
  <c r="AZ556" i="9"/>
  <c r="AY564" i="9"/>
  <c r="AZ564" i="9"/>
  <c r="BB584" i="9"/>
  <c r="BC584" i="9"/>
  <c r="AY591" i="9"/>
  <c r="AY599" i="9"/>
  <c r="AV624" i="9"/>
  <c r="BB567" i="9"/>
  <c r="BB588" i="9"/>
  <c r="BC588" i="9"/>
  <c r="BB596" i="9"/>
  <c r="BC596" i="9"/>
  <c r="BB604" i="9"/>
  <c r="BC604" i="9"/>
  <c r="BB608" i="9"/>
  <c r="BC608" i="9"/>
  <c r="AV620" i="9"/>
  <c r="AS578" i="9"/>
  <c r="AV582" i="9"/>
  <c r="AW582" i="9"/>
  <c r="BB586" i="9"/>
  <c r="BB594" i="9"/>
  <c r="BB602" i="9"/>
  <c r="AV609" i="9"/>
  <c r="AS573" i="9"/>
  <c r="AT573" i="9"/>
  <c r="AS577" i="9"/>
  <c r="AY584" i="9"/>
  <c r="AZ584" i="9"/>
  <c r="AY592" i="9"/>
  <c r="AZ592" i="9"/>
  <c r="AY600" i="9"/>
  <c r="AZ600" i="9"/>
  <c r="AS605" i="9"/>
  <c r="AS609" i="9"/>
  <c r="AY617" i="9"/>
  <c r="AZ617" i="9"/>
  <c r="AV588" i="9"/>
  <c r="AW588" i="9"/>
  <c r="BB591" i="9"/>
  <c r="AV596" i="9"/>
  <c r="AW596" i="9"/>
  <c r="BB599" i="9"/>
  <c r="AV604" i="9"/>
  <c r="AW604" i="9"/>
  <c r="BB607" i="9"/>
  <c r="AZ615" i="9"/>
  <c r="AY615" i="9"/>
  <c r="AY623" i="9"/>
  <c r="AZ623" i="9"/>
  <c r="AY607" i="9"/>
  <c r="AY610" i="9"/>
  <c r="AZ610" i="9"/>
  <c r="AY629" i="9"/>
  <c r="BB610" i="9"/>
  <c r="BC610" i="9"/>
  <c r="AV615" i="9"/>
  <c r="AW615" i="9"/>
  <c r="BB618" i="9"/>
  <c r="AV623" i="9"/>
  <c r="AW623" i="9"/>
  <c r="AY641" i="9"/>
  <c r="AY622" i="9"/>
  <c r="AS638" i="9"/>
  <c r="BB626" i="9"/>
  <c r="AV631" i="9"/>
  <c r="BB634" i="9"/>
  <c r="AV639" i="9"/>
  <c r="BB642" i="9"/>
  <c r="AY630" i="9"/>
  <c r="AY636" i="9"/>
  <c r="AY640" i="9"/>
  <c r="AV626" i="9"/>
  <c r="BB629" i="9"/>
  <c r="AV634" i="9"/>
  <c r="BB637" i="9"/>
  <c r="AV642" i="9"/>
  <c r="AV479" i="9"/>
  <c r="BB482" i="9"/>
  <c r="AY486" i="9"/>
  <c r="AY505" i="9"/>
  <c r="AZ505" i="9"/>
  <c r="AV533" i="9"/>
  <c r="BB484" i="9"/>
  <c r="AV489" i="9"/>
  <c r="AW489" i="9"/>
  <c r="BB492" i="9"/>
  <c r="AV497" i="9"/>
  <c r="BB500" i="9"/>
  <c r="AV505" i="9"/>
  <c r="AW505" i="9"/>
  <c r="AP505" i="9" s="1"/>
  <c r="BB508" i="9"/>
  <c r="BC508" i="9"/>
  <c r="AY514" i="9"/>
  <c r="AZ514" i="9"/>
  <c r="BB524" i="9"/>
  <c r="BC524" i="9"/>
  <c r="BB532" i="9"/>
  <c r="BC532" i="9"/>
  <c r="AS507" i="9"/>
  <c r="AY511" i="9"/>
  <c r="AV517" i="9"/>
  <c r="AV525" i="9"/>
  <c r="BB592" i="9"/>
  <c r="BC592" i="9"/>
  <c r="AV494" i="9"/>
  <c r="BB497" i="9"/>
  <c r="AV502" i="9"/>
  <c r="BB505" i="9"/>
  <c r="BC505" i="9"/>
  <c r="AY508" i="9"/>
  <c r="AZ508" i="9"/>
  <c r="BB518" i="9"/>
  <c r="BC518" i="9"/>
  <c r="AY524" i="9"/>
  <c r="AZ524" i="9"/>
  <c r="BB528" i="9"/>
  <c r="BC528" i="9"/>
  <c r="AY536" i="9"/>
  <c r="AV556" i="9"/>
  <c r="AW556" i="9"/>
  <c r="AV510" i="9"/>
  <c r="AW510" i="9"/>
  <c r="BB513" i="9"/>
  <c r="AV518" i="9"/>
  <c r="AW518" i="9"/>
  <c r="BB521" i="9"/>
  <c r="AV526" i="9"/>
  <c r="AW526" i="9"/>
  <c r="BB529" i="9"/>
  <c r="AV534" i="9"/>
  <c r="AW534" i="9"/>
  <c r="BB537" i="9"/>
  <c r="AV542" i="9"/>
  <c r="AW542" i="9"/>
  <c r="BB545" i="9"/>
  <c r="BB548" i="9"/>
  <c r="BC548" i="9"/>
  <c r="AV553" i="9"/>
  <c r="AW553" i="9"/>
  <c r="AP553" i="9" s="1"/>
  <c r="AY557" i="9"/>
  <c r="AZ557" i="9"/>
  <c r="BB561" i="9"/>
  <c r="BC561" i="9"/>
  <c r="AV569" i="9"/>
  <c r="AY611" i="9"/>
  <c r="AY529" i="9"/>
  <c r="AY537" i="9"/>
  <c r="AS542" i="9"/>
  <c r="AT542" i="9"/>
  <c r="AT546" i="9"/>
  <c r="AP546" i="9" s="1"/>
  <c r="AS546" i="9"/>
  <c r="BB550" i="9"/>
  <c r="AV555" i="9"/>
  <c r="AW555" i="9"/>
  <c r="AY559" i="9"/>
  <c r="BB563" i="9"/>
  <c r="BC563" i="9"/>
  <c r="AV537" i="9"/>
  <c r="BB540" i="9"/>
  <c r="AV545" i="9"/>
  <c r="BB549" i="9"/>
  <c r="AV554" i="9"/>
  <c r="AW554" i="9"/>
  <c r="AY567" i="9"/>
  <c r="BB572" i="9"/>
  <c r="BC572" i="9"/>
  <c r="AW584" i="9"/>
  <c r="AV584" i="9"/>
  <c r="AY550" i="9"/>
  <c r="AY558" i="9"/>
  <c r="AY566" i="9"/>
  <c r="AV573" i="9"/>
  <c r="AW573" i="9"/>
  <c r="BB576" i="9"/>
  <c r="AV581" i="9"/>
  <c r="AW581" i="9"/>
  <c r="AY585" i="9"/>
  <c r="AZ585" i="9"/>
  <c r="AP585" i="9" s="1"/>
  <c r="AS640" i="9"/>
  <c r="BB570" i="9"/>
  <c r="BC570" i="9"/>
  <c r="AV575" i="9"/>
  <c r="BB578" i="9"/>
  <c r="AV583" i="9"/>
  <c r="AW583" i="9"/>
  <c r="AY589" i="9"/>
  <c r="AY597" i="9"/>
  <c r="AY605" i="9"/>
  <c r="BB621" i="9"/>
  <c r="BC621" i="9"/>
  <c r="AY587" i="9"/>
  <c r="AY595" i="9"/>
  <c r="AY603" i="9"/>
  <c r="AY570" i="9"/>
  <c r="AZ570" i="9"/>
  <c r="AY574" i="9"/>
  <c r="AZ574" i="9"/>
  <c r="AY578" i="9"/>
  <c r="AY586" i="9"/>
  <c r="AY594" i="9"/>
  <c r="AY602" i="9"/>
  <c r="AY606" i="9"/>
  <c r="AZ606" i="9"/>
  <c r="AW610" i="9"/>
  <c r="AV610" i="9"/>
  <c r="AV618" i="9"/>
  <c r="AV586" i="9"/>
  <c r="BB589" i="9"/>
  <c r="AV594" i="9"/>
  <c r="BB597" i="9"/>
  <c r="AV602" i="9"/>
  <c r="BB605" i="9"/>
  <c r="BB611" i="9"/>
  <c r="AV616" i="9"/>
  <c r="BB625" i="9"/>
  <c r="BC625" i="9"/>
  <c r="AS608" i="9"/>
  <c r="AT608" i="9"/>
  <c r="AP608" i="9" s="1"/>
  <c r="AV612" i="9"/>
  <c r="AY621" i="9"/>
  <c r="AZ621" i="9"/>
  <c r="AY631" i="9"/>
  <c r="AV613" i="9"/>
  <c r="BB616" i="9"/>
  <c r="AV621" i="9"/>
  <c r="AW621" i="9"/>
  <c r="AY616" i="9"/>
  <c r="AY625" i="9"/>
  <c r="AZ625" i="9"/>
  <c r="AP625" i="9" s="1"/>
  <c r="BB624" i="9"/>
  <c r="AV629" i="9"/>
  <c r="BB632" i="9"/>
  <c r="AV637" i="9"/>
  <c r="BB640" i="9"/>
  <c r="AY624" i="9"/>
  <c r="AY632" i="9"/>
  <c r="AS637" i="9"/>
  <c r="AS641" i="9"/>
  <c r="BB627" i="9"/>
  <c r="BC627" i="9"/>
  <c r="AV632" i="9"/>
  <c r="BB635" i="9"/>
  <c r="BC635" i="9"/>
  <c r="AV640" i="9"/>
  <c r="AP518" i="9"/>
  <c r="AP581" i="9"/>
  <c r="AP454" i="9"/>
  <c r="AP617" i="9"/>
  <c r="AP557" i="9"/>
  <c r="AP324" i="9"/>
  <c r="AP265" i="9"/>
  <c r="AP233" i="9"/>
  <c r="AP336" i="9"/>
  <c r="AP102" i="9"/>
  <c r="AP80" i="9"/>
  <c r="AP76" i="9"/>
  <c r="AP72" i="9"/>
  <c r="AP68" i="9"/>
  <c r="AP56" i="9"/>
  <c r="AP52" i="9"/>
  <c r="AP48" i="9"/>
  <c r="AP44" i="9"/>
  <c r="AP40" i="9"/>
  <c r="AP36" i="9"/>
  <c r="AP24" i="9"/>
  <c r="AP20" i="9"/>
  <c r="AP16" i="9"/>
  <c r="AP12" i="9"/>
  <c r="AP8" i="9"/>
  <c r="AP4" i="9"/>
  <c r="AP51" i="4"/>
  <c r="AP633" i="9"/>
  <c r="AP621" i="9"/>
  <c r="AP339" i="9"/>
  <c r="AP323" i="9"/>
  <c r="AP356" i="9"/>
  <c r="AP428" i="9"/>
  <c r="AP358" i="9"/>
  <c r="AP410" i="9"/>
  <c r="AP406" i="9"/>
  <c r="AP402" i="9"/>
  <c r="AP398" i="9"/>
  <c r="AP394" i="9"/>
  <c r="AP390" i="9"/>
  <c r="AP378" i="9"/>
  <c r="AP374" i="9"/>
  <c r="AP306" i="9"/>
  <c r="AP269" i="9"/>
  <c r="AP237" i="9"/>
  <c r="AP363" i="9"/>
  <c r="AP106" i="9"/>
  <c r="AP110" i="9"/>
  <c r="AP73" i="9"/>
  <c r="AP69" i="9"/>
  <c r="AP57" i="9"/>
  <c r="AP53" i="9"/>
  <c r="AP49" i="9"/>
  <c r="AP45" i="9"/>
  <c r="AP41" i="9"/>
  <c r="AP37" i="9"/>
  <c r="AP25" i="9"/>
  <c r="AP21" i="9"/>
  <c r="AP17" i="9"/>
  <c r="AP13" i="9"/>
  <c r="AP9" i="9"/>
  <c r="AP5" i="9"/>
  <c r="AP120" i="9"/>
  <c r="AP116" i="9"/>
  <c r="AP112" i="9"/>
  <c r="AP108" i="9"/>
  <c r="AP104" i="9"/>
  <c r="AP100" i="9"/>
  <c r="AP88" i="9"/>
  <c r="AP84" i="9"/>
  <c r="AP339" i="4"/>
  <c r="AP323" i="4"/>
  <c r="AP623" i="9"/>
  <c r="AP593" i="9"/>
  <c r="AP462" i="9"/>
  <c r="AP372" i="9"/>
  <c r="AP426" i="9"/>
  <c r="AP424" i="9"/>
  <c r="AP422" i="9"/>
  <c r="AP420" i="9"/>
  <c r="AP299" i="9"/>
  <c r="AP295" i="9"/>
  <c r="AP291" i="9"/>
  <c r="AP279" i="9"/>
  <c r="AP275" i="9"/>
  <c r="AP271" i="9"/>
  <c r="AP267" i="9"/>
  <c r="AP263" i="9"/>
  <c r="AP259" i="9"/>
  <c r="AP247" i="9"/>
  <c r="AP243" i="9"/>
  <c r="AP239" i="9"/>
  <c r="AP235" i="9"/>
  <c r="AP231" i="9"/>
  <c r="AP344" i="9"/>
  <c r="AP338" i="9"/>
  <c r="AP273" i="9"/>
  <c r="AP241" i="9"/>
  <c r="AP408" i="9"/>
  <c r="AP404" i="9"/>
  <c r="AP400" i="9"/>
  <c r="AP396" i="9"/>
  <c r="AP392" i="9"/>
  <c r="AP388" i="9"/>
  <c r="AP376" i="9"/>
  <c r="AP307" i="9"/>
  <c r="AP114" i="9"/>
  <c r="AP82" i="9"/>
  <c r="AP355" i="9"/>
  <c r="AP118" i="9"/>
  <c r="AP86" i="9"/>
  <c r="AP75" i="9"/>
  <c r="AP71" i="9"/>
  <c r="AP67" i="9"/>
  <c r="AP55" i="9"/>
  <c r="AP51" i="9"/>
  <c r="AP47" i="9"/>
  <c r="AP43" i="9"/>
  <c r="AP39" i="9"/>
  <c r="AP35" i="9"/>
  <c r="AP23" i="9"/>
  <c r="AP19" i="9"/>
  <c r="AP15" i="9"/>
  <c r="AP11" i="9"/>
  <c r="AP7" i="9"/>
  <c r="AP3" i="9"/>
  <c r="AP371" i="4"/>
  <c r="AP355" i="4"/>
  <c r="AP330" i="9"/>
  <c r="AP281" i="9"/>
  <c r="AP249" i="9"/>
  <c r="AP78" i="9"/>
  <c r="AP74" i="9"/>
  <c r="AP70" i="9"/>
  <c r="AP58" i="9"/>
  <c r="AP54" i="9"/>
  <c r="AP50" i="9"/>
  <c r="AP46" i="9"/>
  <c r="AP42" i="9"/>
  <c r="AP38" i="9"/>
  <c r="AP26" i="9"/>
  <c r="AP22" i="9"/>
  <c r="AP18" i="9"/>
  <c r="AP14" i="9"/>
  <c r="AP10" i="9"/>
  <c r="AP6" i="9"/>
  <c r="AP627" i="9"/>
  <c r="AP615" i="9"/>
  <c r="AP601" i="9"/>
  <c r="AP565" i="9"/>
  <c r="AP561" i="9"/>
  <c r="AP472" i="9"/>
  <c r="AP430" i="9"/>
  <c r="AP331" i="9"/>
  <c r="AP368" i="9"/>
  <c r="AP432" i="9"/>
  <c r="AP346" i="9"/>
  <c r="AP340" i="9"/>
  <c r="AP314" i="9"/>
  <c r="AP470" i="9"/>
  <c r="AP371" i="9"/>
  <c r="AP367" i="9"/>
  <c r="AP364" i="9"/>
  <c r="AP303" i="9"/>
  <c r="AP332" i="9"/>
  <c r="AP277" i="9"/>
  <c r="AP261" i="9"/>
  <c r="AP245" i="9"/>
  <c r="AP370" i="9"/>
  <c r="AP328" i="9"/>
  <c r="AP280" i="9"/>
  <c r="AP276" i="9"/>
  <c r="AP272" i="9"/>
  <c r="AP268" i="9"/>
  <c r="AP264" i="9"/>
  <c r="AP260" i="9"/>
  <c r="AP248" i="9"/>
  <c r="AP244" i="9"/>
  <c r="AP240" i="9"/>
  <c r="AP236" i="9"/>
  <c r="AP232" i="9"/>
  <c r="AP228" i="9"/>
  <c r="AP216" i="9"/>
  <c r="AP212" i="9"/>
  <c r="AP208" i="9"/>
  <c r="AP204" i="9"/>
  <c r="AP200" i="9"/>
  <c r="AP196" i="9"/>
  <c r="AP90" i="9"/>
  <c r="AP298" i="9"/>
  <c r="AP294" i="9"/>
  <c r="AP282" i="9"/>
  <c r="AP278" i="9"/>
  <c r="AP274" i="9"/>
  <c r="AP270" i="9"/>
  <c r="AP266" i="9"/>
  <c r="AP262" i="9"/>
  <c r="AP250" i="9"/>
  <c r="AP246" i="9"/>
  <c r="AP242" i="9"/>
  <c r="AP238" i="9"/>
  <c r="AP234" i="9"/>
  <c r="AP230" i="9"/>
  <c r="AP218" i="9"/>
  <c r="AP214" i="9"/>
  <c r="AP210" i="9"/>
  <c r="AP206" i="9"/>
  <c r="AP202" i="9"/>
  <c r="AP198" i="9"/>
  <c r="AP298" i="4"/>
  <c r="AP49" i="4"/>
  <c r="AP55" i="4"/>
  <c r="AP39" i="4"/>
  <c r="AP363" i="4"/>
  <c r="AP331" i="4"/>
  <c r="AP492" i="4"/>
  <c r="AP274" i="4"/>
  <c r="AP266" i="4"/>
  <c r="AP246" i="4"/>
  <c r="AP238" i="4"/>
  <c r="AP230" i="4"/>
  <c r="AP218" i="4"/>
  <c r="AP210" i="4"/>
  <c r="AP202" i="4"/>
  <c r="AP182" i="4"/>
  <c r="AP174" i="4"/>
  <c r="AP166" i="4"/>
  <c r="AP154" i="4"/>
  <c r="AP146" i="4"/>
  <c r="AP138" i="4"/>
  <c r="AP118" i="4"/>
  <c r="AP430" i="4"/>
  <c r="AP314" i="4"/>
  <c r="AP458" i="4"/>
  <c r="AP402" i="4"/>
  <c r="AP73" i="4"/>
  <c r="AP47" i="4"/>
  <c r="AP53" i="4"/>
  <c r="AP37" i="4"/>
  <c r="AI3" i="1"/>
  <c r="AH4" i="1"/>
  <c r="AI9" i="1"/>
  <c r="AH10" i="1"/>
  <c r="AI13" i="1"/>
  <c r="AH15" i="1"/>
  <c r="AJ16" i="1"/>
  <c r="AH18" i="1"/>
  <c r="AI21" i="1"/>
  <c r="AJ22" i="1"/>
  <c r="AI26" i="1"/>
  <c r="AJ27" i="1"/>
  <c r="AJ29" i="1"/>
  <c r="AH31" i="1"/>
  <c r="AI34" i="1"/>
  <c r="AI38" i="1"/>
  <c r="AJ40" i="1"/>
  <c r="AI42" i="1"/>
  <c r="AJ48" i="1"/>
  <c r="AI50" i="1"/>
  <c r="AH59" i="1"/>
  <c r="AJ61" i="1"/>
  <c r="AH63" i="1"/>
  <c r="AJ65" i="1"/>
  <c r="AI66" i="1"/>
  <c r="AH67" i="1"/>
  <c r="AH69" i="1"/>
  <c r="AJ73" i="1"/>
  <c r="AI74" i="1"/>
  <c r="AH75" i="1"/>
  <c r="AH77" i="1"/>
  <c r="AH81" i="1"/>
  <c r="AI85" i="1"/>
  <c r="AI89" i="1"/>
  <c r="AI91" i="1"/>
  <c r="AH93" i="1"/>
  <c r="AJ95" i="1"/>
  <c r="AI97" i="1"/>
  <c r="AH12" i="1"/>
  <c r="AH17" i="1"/>
  <c r="AH20" i="1"/>
  <c r="AH25" i="1"/>
  <c r="AH33" i="1"/>
  <c r="AI37" i="1"/>
  <c r="AJ42" i="1"/>
  <c r="AI43" i="1"/>
  <c r="AH44" i="1"/>
  <c r="AH46" i="1"/>
  <c r="AJ50" i="1"/>
  <c r="AI51" i="1"/>
  <c r="AH52" i="1"/>
  <c r="AH54" i="1"/>
  <c r="AJ58" i="1"/>
  <c r="AI59" i="1"/>
  <c r="AH60" i="1"/>
  <c r="AJ62" i="1"/>
  <c r="AI63" i="1"/>
  <c r="AH64" i="1"/>
  <c r="AJ67" i="1"/>
  <c r="AI69" i="1"/>
  <c r="AJ75" i="1"/>
  <c r="AI77" i="1"/>
  <c r="AI84" i="1"/>
  <c r="AI88" i="1"/>
  <c r="AJ91" i="1"/>
  <c r="AI93" i="1"/>
  <c r="AJ97" i="1"/>
  <c r="AI98" i="1"/>
  <c r="AH99" i="1"/>
  <c r="AI5" i="1"/>
  <c r="AH6" i="1"/>
  <c r="AH8" i="1"/>
  <c r="AH11" i="1"/>
  <c r="AJ12" i="1"/>
  <c r="AH14" i="1"/>
  <c r="AJ15" i="1"/>
  <c r="AI17" i="1"/>
  <c r="AH19" i="1"/>
  <c r="AJ20" i="1"/>
  <c r="AH22" i="1"/>
  <c r="AJ25" i="1"/>
  <c r="AH27" i="1"/>
  <c r="AI30" i="1"/>
  <c r="AJ33" i="1"/>
  <c r="AI36" i="1"/>
  <c r="AH61" i="1"/>
  <c r="AH65" i="1"/>
  <c r="AJ69" i="1"/>
  <c r="AI70" i="1"/>
  <c r="AH71" i="1"/>
  <c r="AH73" i="1"/>
  <c r="AJ77" i="1"/>
  <c r="AI78" i="1"/>
  <c r="AH79" i="1"/>
  <c r="AI83" i="1"/>
  <c r="AI87" i="1"/>
  <c r="AJ93" i="1"/>
  <c r="AI94" i="1"/>
  <c r="AH95" i="1"/>
  <c r="AI99" i="1"/>
  <c r="AK101" i="1"/>
  <c r="AI101" i="1"/>
  <c r="AH101" i="1"/>
  <c r="AH3" i="1"/>
  <c r="AH13" i="1"/>
  <c r="AH16" i="1"/>
  <c r="AJ17" i="1"/>
  <c r="AH29" i="1"/>
  <c r="AI35" i="1"/>
  <c r="AI39" i="1"/>
  <c r="AH40" i="1"/>
  <c r="AH42" i="1"/>
  <c r="AJ46" i="1"/>
  <c r="AI47" i="1"/>
  <c r="AH48" i="1"/>
  <c r="AH50" i="1"/>
  <c r="AJ54" i="1"/>
  <c r="AI55" i="1"/>
  <c r="AH56" i="1"/>
  <c r="AH58" i="1"/>
  <c r="AI61" i="1"/>
  <c r="AH62" i="1"/>
  <c r="AJ64" i="1"/>
  <c r="AI65" i="1"/>
  <c r="AJ71" i="1"/>
  <c r="AI73" i="1"/>
  <c r="AJ79" i="1"/>
  <c r="AI82" i="1"/>
  <c r="AI86" i="1"/>
  <c r="AI90" i="1"/>
  <c r="AH91" i="1"/>
  <c r="AH97" i="1"/>
  <c r="AJ99" i="1"/>
  <c r="AJ101" i="1"/>
  <c r="AI102" i="1"/>
  <c r="AK103" i="1"/>
  <c r="AI103" i="1"/>
  <c r="AH103" i="1"/>
  <c r="AH109" i="1"/>
  <c r="AI118" i="1"/>
  <c r="AH135" i="1"/>
  <c r="AH137" i="1"/>
  <c r="AI138" i="1"/>
  <c r="AJ141" i="1"/>
  <c r="AH143" i="1"/>
  <c r="AH145" i="1"/>
  <c r="AI146" i="1"/>
  <c r="AJ149" i="1"/>
  <c r="AH151" i="1"/>
  <c r="AH153" i="1"/>
  <c r="AJ155" i="1"/>
  <c r="AI156" i="1"/>
  <c r="AH157" i="1"/>
  <c r="AJ159" i="1"/>
  <c r="AI160" i="1"/>
  <c r="AH161" i="1"/>
  <c r="AJ163" i="1"/>
  <c r="AH165" i="1"/>
  <c r="AH169" i="1"/>
  <c r="AH172" i="1"/>
  <c r="AH177" i="1"/>
  <c r="AH180" i="1"/>
  <c r="AH185" i="1"/>
  <c r="AH188" i="1"/>
  <c r="AH193" i="1"/>
  <c r="AH196" i="1"/>
  <c r="AH201" i="1"/>
  <c r="AH204" i="1"/>
  <c r="AH209" i="1"/>
  <c r="AH212" i="1"/>
  <c r="AH216" i="1"/>
  <c r="AH221" i="1"/>
  <c r="AH223" i="1"/>
  <c r="AH225" i="1"/>
  <c r="AI228" i="1"/>
  <c r="AH230" i="1"/>
  <c r="AJ231" i="1"/>
  <c r="AJ233" i="1"/>
  <c r="AJ235" i="1"/>
  <c r="AH239" i="1"/>
  <c r="AJ240" i="1"/>
  <c r="AH248" i="1"/>
  <c r="AH250" i="1"/>
  <c r="AH252" i="1"/>
  <c r="AH257" i="1"/>
  <c r="AJ258" i="1"/>
  <c r="AH260" i="1"/>
  <c r="AH262" i="1"/>
  <c r="AJ263" i="1"/>
  <c r="AH273" i="1"/>
  <c r="AH278" i="1"/>
  <c r="AH281" i="1"/>
  <c r="AH286" i="1"/>
  <c r="AH291" i="1"/>
  <c r="AH294" i="1"/>
  <c r="AH296" i="1"/>
  <c r="AH303" i="1"/>
  <c r="AH305" i="1"/>
  <c r="AH307" i="1"/>
  <c r="AH312" i="1"/>
  <c r="AH319" i="1"/>
  <c r="AH327" i="1"/>
  <c r="AH329" i="1"/>
  <c r="AH334" i="1"/>
  <c r="AH337" i="1"/>
  <c r="AH342" i="1"/>
  <c r="AH349" i="1"/>
  <c r="AH351" i="1"/>
  <c r="AH353" i="1"/>
  <c r="AJ354" i="1"/>
  <c r="AH358" i="1"/>
  <c r="AJ359" i="1"/>
  <c r="AH361" i="1"/>
  <c r="AJ362" i="1"/>
  <c r="AH366" i="1"/>
  <c r="AJ367" i="1"/>
  <c r="AH369" i="1"/>
  <c r="AJ370" i="1"/>
  <c r="AH374" i="1"/>
  <c r="AH377" i="1"/>
  <c r="AH382" i="1"/>
  <c r="AH385" i="1"/>
  <c r="AJ386" i="1"/>
  <c r="AH390" i="1"/>
  <c r="AJ391" i="1"/>
  <c r="AH393" i="1"/>
  <c r="AJ394" i="1"/>
  <c r="AH398" i="1"/>
  <c r="AJ399" i="1"/>
  <c r="AH401" i="1"/>
  <c r="AJ402" i="1"/>
  <c r="AH406" i="1"/>
  <c r="AJ407" i="1"/>
  <c r="AH409" i="1"/>
  <c r="AJ410" i="1"/>
  <c r="AH414" i="1"/>
  <c r="AJ415" i="1"/>
  <c r="AH417" i="1"/>
  <c r="AJ418" i="1"/>
  <c r="AH422" i="1"/>
  <c r="AJ423" i="1"/>
  <c r="AH425" i="1"/>
  <c r="AJ426" i="1"/>
  <c r="AI428" i="1"/>
  <c r="AH430" i="1"/>
  <c r="AJ431" i="1"/>
  <c r="AH433" i="1"/>
  <c r="AJ434" i="1"/>
  <c r="AI436" i="1"/>
  <c r="AH438" i="1"/>
  <c r="AJ439" i="1"/>
  <c r="AH441" i="1"/>
  <c r="AK443" i="1"/>
  <c r="AJ443" i="1"/>
  <c r="AH443" i="1"/>
  <c r="AK448" i="1"/>
  <c r="AJ448" i="1"/>
  <c r="AI448" i="1"/>
  <c r="AH448" i="1"/>
  <c r="AK451" i="1"/>
  <c r="AJ451" i="1"/>
  <c r="AH451" i="1"/>
  <c r="AH105" i="1"/>
  <c r="AJ107" i="1"/>
  <c r="AJ109" i="1"/>
  <c r="AI110" i="1"/>
  <c r="AH111" i="1"/>
  <c r="AH115" i="1"/>
  <c r="AH117" i="1"/>
  <c r="AI122" i="1"/>
  <c r="AH127" i="1"/>
  <c r="AH129" i="1"/>
  <c r="AI130" i="1"/>
  <c r="AJ135" i="1"/>
  <c r="AI137" i="1"/>
  <c r="AJ143" i="1"/>
  <c r="AI145" i="1"/>
  <c r="AI153" i="1"/>
  <c r="AH154" i="1"/>
  <c r="AJ156" i="1"/>
  <c r="AI157" i="1"/>
  <c r="AH158" i="1"/>
  <c r="AJ160" i="1"/>
  <c r="AI161" i="1"/>
  <c r="AH162" i="1"/>
  <c r="AJ164" i="1"/>
  <c r="AI165" i="1"/>
  <c r="AH166" i="1"/>
  <c r="AI169" i="1"/>
  <c r="AH171" i="1"/>
  <c r="AJ172" i="1"/>
  <c r="AH174" i="1"/>
  <c r="AJ175" i="1"/>
  <c r="AI177" i="1"/>
  <c r="AH179" i="1"/>
  <c r="AJ180" i="1"/>
  <c r="AH182" i="1"/>
  <c r="AJ183" i="1"/>
  <c r="AI185" i="1"/>
  <c r="AH187" i="1"/>
  <c r="AJ188" i="1"/>
  <c r="AH190" i="1"/>
  <c r="AI193" i="1"/>
  <c r="AH195" i="1"/>
  <c r="AJ196" i="1"/>
  <c r="AH198" i="1"/>
  <c r="AI201" i="1"/>
  <c r="AH203" i="1"/>
  <c r="AJ204" i="1"/>
  <c r="AH206" i="1"/>
  <c r="AI209" i="1"/>
  <c r="AH211" i="1"/>
  <c r="AJ212" i="1"/>
  <c r="AH214" i="1"/>
  <c r="AI217" i="1"/>
  <c r="AJ221" i="1"/>
  <c r="AH227" i="1"/>
  <c r="AH232" i="1"/>
  <c r="AH234" i="1"/>
  <c r="AH236" i="1"/>
  <c r="AH241" i="1"/>
  <c r="AH243" i="1"/>
  <c r="AH245" i="1"/>
  <c r="AJ248" i="1"/>
  <c r="AJ250" i="1"/>
  <c r="AH254" i="1"/>
  <c r="AH259" i="1"/>
  <c r="AH264" i="1"/>
  <c r="AH266" i="1"/>
  <c r="AH268" i="1"/>
  <c r="AH270" i="1"/>
  <c r="AJ271" i="1"/>
  <c r="AJ273" i="1"/>
  <c r="AH275" i="1"/>
  <c r="AI278" i="1"/>
  <c r="AH280" i="1"/>
  <c r="AJ281" i="1"/>
  <c r="AH283" i="1"/>
  <c r="AI286" i="1"/>
  <c r="AH288" i="1"/>
  <c r="AJ289" i="1"/>
  <c r="AI291" i="1"/>
  <c r="AH293" i="1"/>
  <c r="AJ294" i="1"/>
  <c r="AJ296" i="1"/>
  <c r="AH298" i="1"/>
  <c r="AH300" i="1"/>
  <c r="AH302" i="1"/>
  <c r="AJ303" i="1"/>
  <c r="AJ305" i="1"/>
  <c r="AJ307" i="1"/>
  <c r="AH309" i="1"/>
  <c r="AH311" i="1"/>
  <c r="AJ312" i="1"/>
  <c r="AH314" i="1"/>
  <c r="AH316" i="1"/>
  <c r="AI319" i="1"/>
  <c r="AH321" i="1"/>
  <c r="AJ322" i="1"/>
  <c r="AH324" i="1"/>
  <c r="AJ325" i="1"/>
  <c r="AJ327" i="1"/>
  <c r="AJ329" i="1"/>
  <c r="AH331" i="1"/>
  <c r="AJ332" i="1"/>
  <c r="AI334" i="1"/>
  <c r="AH336" i="1"/>
  <c r="AJ337" i="1"/>
  <c r="AH339" i="1"/>
  <c r="AJ340" i="1"/>
  <c r="AJ342" i="1"/>
  <c r="AH344" i="1"/>
  <c r="AH346" i="1"/>
  <c r="AJ347" i="1"/>
  <c r="AJ349" i="1"/>
  <c r="AJ351" i="1"/>
  <c r="AJ353" i="1"/>
  <c r="AH355" i="1"/>
  <c r="AJ356" i="1"/>
  <c r="AI358" i="1"/>
  <c r="AH360" i="1"/>
  <c r="AJ361" i="1"/>
  <c r="AH363" i="1"/>
  <c r="AJ364" i="1"/>
  <c r="AI366" i="1"/>
  <c r="AH368" i="1"/>
  <c r="AJ369" i="1"/>
  <c r="AH371" i="1"/>
  <c r="AI374" i="1"/>
  <c r="AH376" i="1"/>
  <c r="AJ377" i="1"/>
  <c r="AH379" i="1"/>
  <c r="AI382" i="1"/>
  <c r="AH384" i="1"/>
  <c r="AJ385" i="1"/>
  <c r="AH387" i="1"/>
  <c r="AJ388" i="1"/>
  <c r="AH392" i="1"/>
  <c r="AJ393" i="1"/>
  <c r="AH395" i="1"/>
  <c r="AJ396" i="1"/>
  <c r="AI398" i="1"/>
  <c r="AH400" i="1"/>
  <c r="AJ401" i="1"/>
  <c r="AH403" i="1"/>
  <c r="AJ404" i="1"/>
  <c r="AI406" i="1"/>
  <c r="AH408" i="1"/>
  <c r="AJ409" i="1"/>
  <c r="AH411" i="1"/>
  <c r="AJ412" i="1"/>
  <c r="AH416" i="1"/>
  <c r="AJ417" i="1"/>
  <c r="AH419" i="1"/>
  <c r="AJ420" i="1"/>
  <c r="AH424" i="1"/>
  <c r="AJ425" i="1"/>
  <c r="AH427" i="1"/>
  <c r="AJ428" i="1"/>
  <c r="AI430" i="1"/>
  <c r="AH432" i="1"/>
  <c r="AJ433" i="1"/>
  <c r="AH435" i="1"/>
  <c r="AJ436" i="1"/>
  <c r="AI438" i="1"/>
  <c r="AH440" i="1"/>
  <c r="AJ441" i="1"/>
  <c r="AH113" i="1"/>
  <c r="AH119" i="1"/>
  <c r="AH121" i="1"/>
  <c r="AI134" i="1"/>
  <c r="AJ137" i="1"/>
  <c r="AH139" i="1"/>
  <c r="AH141" i="1"/>
  <c r="AI142" i="1"/>
  <c r="AJ145" i="1"/>
  <c r="AH147" i="1"/>
  <c r="AH149" i="1"/>
  <c r="AI150" i="1"/>
  <c r="AJ153" i="1"/>
  <c r="AI154" i="1"/>
  <c r="AH155" i="1"/>
  <c r="AJ157" i="1"/>
  <c r="AI158" i="1"/>
  <c r="AH159" i="1"/>
  <c r="AJ161" i="1"/>
  <c r="AI162" i="1"/>
  <c r="AH163" i="1"/>
  <c r="AJ165" i="1"/>
  <c r="AI166" i="1"/>
  <c r="AH167" i="1"/>
  <c r="AJ169" i="1"/>
  <c r="AH173" i="1"/>
  <c r="AJ174" i="1"/>
  <c r="AH176" i="1"/>
  <c r="AJ177" i="1"/>
  <c r="AH181" i="1"/>
  <c r="AJ182" i="1"/>
  <c r="AH184" i="1"/>
  <c r="AJ185" i="1"/>
  <c r="AH189" i="1"/>
  <c r="AJ190" i="1"/>
  <c r="AH192" i="1"/>
  <c r="AJ193" i="1"/>
  <c r="AI195" i="1"/>
  <c r="AH197" i="1"/>
  <c r="AJ198" i="1"/>
  <c r="AH200" i="1"/>
  <c r="AJ201" i="1"/>
  <c r="AI203" i="1"/>
  <c r="AH205" i="1"/>
  <c r="AJ206" i="1"/>
  <c r="AH208" i="1"/>
  <c r="AJ209" i="1"/>
  <c r="AI211" i="1"/>
  <c r="AH213" i="1"/>
  <c r="AI215" i="1"/>
  <c r="AJ217" i="1"/>
  <c r="AH220" i="1"/>
  <c r="AH222" i="1"/>
  <c r="AH224" i="1"/>
  <c r="AH226" i="1"/>
  <c r="AJ227" i="1"/>
  <c r="AH229" i="1"/>
  <c r="AJ230" i="1"/>
  <c r="AJ232" i="1"/>
  <c r="AJ234" i="1"/>
  <c r="AJ236" i="1"/>
  <c r="AH238" i="1"/>
  <c r="AJ239" i="1"/>
  <c r="AJ241" i="1"/>
  <c r="AJ243" i="1"/>
  <c r="AJ245" i="1"/>
  <c r="AH247" i="1"/>
  <c r="AH249" i="1"/>
  <c r="AH251" i="1"/>
  <c r="AH253" i="1"/>
  <c r="AJ254" i="1"/>
  <c r="AH256" i="1"/>
  <c r="AJ257" i="1"/>
  <c r="AI259" i="1"/>
  <c r="AH261" i="1"/>
  <c r="AJ262" i="1"/>
  <c r="AJ264" i="1"/>
  <c r="AJ266" i="1"/>
  <c r="AJ268" i="1"/>
  <c r="AJ270" i="1"/>
  <c r="AH272" i="1"/>
  <c r="AH274" i="1"/>
  <c r="AJ275" i="1"/>
  <c r="AH277" i="1"/>
  <c r="AJ278" i="1"/>
  <c r="AI280" i="1"/>
  <c r="AH282" i="1"/>
  <c r="AJ283" i="1"/>
  <c r="AH285" i="1"/>
  <c r="AJ286" i="1"/>
  <c r="AJ288" i="1"/>
  <c r="AH290" i="1"/>
  <c r="AJ291" i="1"/>
  <c r="AH295" i="1"/>
  <c r="AH297" i="1"/>
  <c r="AJ298" i="1"/>
  <c r="AH304" i="1"/>
  <c r="AH306" i="1"/>
  <c r="AH308" i="1"/>
  <c r="AJ309" i="1"/>
  <c r="AI311" i="1"/>
  <c r="AH313" i="1"/>
  <c r="AJ314" i="1"/>
  <c r="AJ316" i="1"/>
  <c r="AH318" i="1"/>
  <c r="AJ319" i="1"/>
  <c r="AJ321" i="1"/>
  <c r="AH323" i="1"/>
  <c r="AJ324" i="1"/>
  <c r="AH326" i="1"/>
  <c r="AH328" i="1"/>
  <c r="AH330" i="1"/>
  <c r="AJ331" i="1"/>
  <c r="AH333" i="1"/>
  <c r="AJ334" i="1"/>
  <c r="AH338" i="1"/>
  <c r="AJ339" i="1"/>
  <c r="AH341" i="1"/>
  <c r="AH343" i="1"/>
  <c r="AH348" i="1"/>
  <c r="AH350" i="1"/>
  <c r="AH352" i="1"/>
  <c r="AH354" i="1"/>
  <c r="AJ355" i="1"/>
  <c r="AH357" i="1"/>
  <c r="AH362" i="1"/>
  <c r="AJ363" i="1"/>
  <c r="AH365" i="1"/>
  <c r="AH370" i="1"/>
  <c r="AH373" i="1"/>
  <c r="AJ374" i="1"/>
  <c r="AH378" i="1"/>
  <c r="AH381" i="1"/>
  <c r="AJ382" i="1"/>
  <c r="AH386" i="1"/>
  <c r="AJ387" i="1"/>
  <c r="AH389" i="1"/>
  <c r="AH394" i="1"/>
  <c r="AJ395" i="1"/>
  <c r="AH397" i="1"/>
  <c r="AH402" i="1"/>
  <c r="AH405" i="1"/>
  <c r="AH410" i="1"/>
  <c r="AH413" i="1"/>
  <c r="AH418" i="1"/>
  <c r="AH421" i="1"/>
  <c r="AH426" i="1"/>
  <c r="AH429" i="1"/>
  <c r="AH434" i="1"/>
  <c r="AH437" i="1"/>
  <c r="AK442" i="1"/>
  <c r="AJ442" i="1"/>
  <c r="AH442" i="1"/>
  <c r="AJ105" i="1"/>
  <c r="AI106" i="1"/>
  <c r="AH107" i="1"/>
  <c r="AJ111" i="1"/>
  <c r="AJ113" i="1"/>
  <c r="AI114" i="1"/>
  <c r="AJ119" i="1"/>
  <c r="AJ121" i="1"/>
  <c r="AH123" i="1"/>
  <c r="AH125" i="1"/>
  <c r="AI126" i="1"/>
  <c r="AJ129" i="1"/>
  <c r="AH131" i="1"/>
  <c r="AH133" i="1"/>
  <c r="AJ139" i="1"/>
  <c r="AI141" i="1"/>
  <c r="AI149" i="1"/>
  <c r="AJ154" i="1"/>
  <c r="AI155" i="1"/>
  <c r="AH156" i="1"/>
  <c r="AJ158" i="1"/>
  <c r="AI159" i="1"/>
  <c r="AH160" i="1"/>
  <c r="AJ162" i="1"/>
  <c r="AI163" i="1"/>
  <c r="AH164" i="1"/>
  <c r="AJ166" i="1"/>
  <c r="AI167" i="1"/>
  <c r="AH168" i="1"/>
  <c r="AH170" i="1"/>
  <c r="AJ171" i="1"/>
  <c r="AH175" i="1"/>
  <c r="AJ176" i="1"/>
  <c r="AH178" i="1"/>
  <c r="AJ179" i="1"/>
  <c r="AH183" i="1"/>
  <c r="AJ184" i="1"/>
  <c r="AH186" i="1"/>
  <c r="AJ187" i="1"/>
  <c r="AH191" i="1"/>
  <c r="AJ192" i="1"/>
  <c r="AH194" i="1"/>
  <c r="AJ195" i="1"/>
  <c r="AH199" i="1"/>
  <c r="AJ200" i="1"/>
  <c r="AH202" i="1"/>
  <c r="AJ203" i="1"/>
  <c r="AI205" i="1"/>
  <c r="AH207" i="1"/>
  <c r="AJ208" i="1"/>
  <c r="AH210" i="1"/>
  <c r="AJ211" i="1"/>
  <c r="AI213" i="1"/>
  <c r="AJ215" i="1"/>
  <c r="AH219" i="1"/>
  <c r="AJ220" i="1"/>
  <c r="AJ222" i="1"/>
  <c r="AH228" i="1"/>
  <c r="AH231" i="1"/>
  <c r="AH233" i="1"/>
  <c r="AH235" i="1"/>
  <c r="AH237" i="1"/>
  <c r="AH240" i="1"/>
  <c r="AH242" i="1"/>
  <c r="AH244" i="1"/>
  <c r="AH246" i="1"/>
  <c r="AJ247" i="1"/>
  <c r="AJ249" i="1"/>
  <c r="AJ251" i="1"/>
  <c r="AH255" i="1"/>
  <c r="AJ256" i="1"/>
  <c r="AH258" i="1"/>
  <c r="AJ259" i="1"/>
  <c r="AH263" i="1"/>
  <c r="AH265" i="1"/>
  <c r="AH267" i="1"/>
  <c r="AH269" i="1"/>
  <c r="AH271" i="1"/>
  <c r="AJ272" i="1"/>
  <c r="AH276" i="1"/>
  <c r="AJ277" i="1"/>
  <c r="AH279" i="1"/>
  <c r="AJ280" i="1"/>
  <c r="AI282" i="1"/>
  <c r="AH284" i="1"/>
  <c r="AJ285" i="1"/>
  <c r="AH287" i="1"/>
  <c r="AH289" i="1"/>
  <c r="AJ290" i="1"/>
  <c r="AH292" i="1"/>
  <c r="AH299" i="1"/>
  <c r="AH301" i="1"/>
  <c r="AJ304" i="1"/>
  <c r="AH310" i="1"/>
  <c r="AJ311" i="1"/>
  <c r="AH315" i="1"/>
  <c r="AH317" i="1"/>
  <c r="AJ318" i="1"/>
  <c r="AH320" i="1"/>
  <c r="AH322" i="1"/>
  <c r="AI323" i="1"/>
  <c r="AH325" i="1"/>
  <c r="AJ326" i="1"/>
  <c r="AJ328" i="1"/>
  <c r="AH332" i="1"/>
  <c r="AJ333" i="1"/>
  <c r="AH335" i="1"/>
  <c r="AJ336" i="1"/>
  <c r="AH340" i="1"/>
  <c r="AJ341" i="1"/>
  <c r="AI343" i="1"/>
  <c r="AH345" i="1"/>
  <c r="AH347" i="1"/>
  <c r="AJ348" i="1"/>
  <c r="AJ350" i="1"/>
  <c r="AJ352" i="1"/>
  <c r="AI354" i="1"/>
  <c r="AH356" i="1"/>
  <c r="AJ357" i="1"/>
  <c r="AH359" i="1"/>
  <c r="AJ360" i="1"/>
  <c r="AI362" i="1"/>
  <c r="AH364" i="1"/>
  <c r="AJ365" i="1"/>
  <c r="AH367" i="1"/>
  <c r="AJ368" i="1"/>
  <c r="AI370" i="1"/>
  <c r="AH372" i="1"/>
  <c r="AJ373" i="1"/>
  <c r="AH375" i="1"/>
  <c r="AJ376" i="1"/>
  <c r="AI378" i="1"/>
  <c r="AH380" i="1"/>
  <c r="AJ381" i="1"/>
  <c r="AH383" i="1"/>
  <c r="AJ384" i="1"/>
  <c r="AI386" i="1"/>
  <c r="AH388" i="1"/>
  <c r="AJ389" i="1"/>
  <c r="AH391" i="1"/>
  <c r="AJ392" i="1"/>
  <c r="AI394" i="1"/>
  <c r="AH396" i="1"/>
  <c r="AJ397" i="1"/>
  <c r="AH399" i="1"/>
  <c r="AJ400" i="1"/>
  <c r="AI402" i="1"/>
  <c r="AH404" i="1"/>
  <c r="AJ405" i="1"/>
  <c r="AH407" i="1"/>
  <c r="AJ408" i="1"/>
  <c r="AI410" i="1"/>
  <c r="AH412" i="1"/>
  <c r="AJ413" i="1"/>
  <c r="AH415" i="1"/>
  <c r="AJ416" i="1"/>
  <c r="AI418" i="1"/>
  <c r="AH420" i="1"/>
  <c r="AJ421" i="1"/>
  <c r="AH423" i="1"/>
  <c r="AI426" i="1"/>
  <c r="AH428" i="1"/>
  <c r="AJ429" i="1"/>
  <c r="AH431" i="1"/>
  <c r="AI434" i="1"/>
  <c r="AH436" i="1"/>
  <c r="AJ437" i="1"/>
  <c r="AH439" i="1"/>
  <c r="AI442" i="1"/>
  <c r="AI444" i="1"/>
  <c r="AH446" i="1"/>
  <c r="AJ447" i="1"/>
  <c r="AH449" i="1"/>
  <c r="AH454" i="1"/>
  <c r="AJ455" i="1"/>
  <c r="AH457" i="1"/>
  <c r="AJ458" i="1"/>
  <c r="AH462" i="1"/>
  <c r="AJ463" i="1"/>
  <c r="AH465" i="1"/>
  <c r="AJ466" i="1"/>
  <c r="AI468" i="1"/>
  <c r="AH470" i="1"/>
  <c r="AJ471" i="1"/>
  <c r="AH473" i="1"/>
  <c r="AJ474" i="1"/>
  <c r="AI476" i="1"/>
  <c r="AH478" i="1"/>
  <c r="AJ479" i="1"/>
  <c r="AH481" i="1"/>
  <c r="AJ482" i="1"/>
  <c r="AI484" i="1"/>
  <c r="AH486" i="1"/>
  <c r="AJ487" i="1"/>
  <c r="AH489" i="1"/>
  <c r="AJ490" i="1"/>
  <c r="AI492" i="1"/>
  <c r="AH494" i="1"/>
  <c r="AJ495" i="1"/>
  <c r="AH497" i="1"/>
  <c r="AJ498" i="1"/>
  <c r="AI500" i="1"/>
  <c r="AH502" i="1"/>
  <c r="AK504" i="1"/>
  <c r="AJ504" i="1"/>
  <c r="AH504" i="1"/>
  <c r="AK506" i="1"/>
  <c r="AI506" i="1"/>
  <c r="AH506" i="1"/>
  <c r="AI510" i="1"/>
  <c r="AJ518" i="1"/>
  <c r="AH521" i="1"/>
  <c r="AH523" i="1"/>
  <c r="AK525" i="1"/>
  <c r="AJ525" i="1"/>
  <c r="AH525" i="1"/>
  <c r="AJ529" i="1"/>
  <c r="AJ531" i="1"/>
  <c r="AH534" i="1"/>
  <c r="AK536" i="1"/>
  <c r="AJ536" i="1"/>
  <c r="AH536" i="1"/>
  <c r="AK538" i="1"/>
  <c r="AI538" i="1"/>
  <c r="AH538" i="1"/>
  <c r="AI542" i="1"/>
  <c r="AJ551" i="1"/>
  <c r="AK561" i="1"/>
  <c r="AJ561" i="1"/>
  <c r="AH561" i="1"/>
  <c r="AJ564" i="1"/>
  <c r="AJ568" i="1"/>
  <c r="AI588" i="1"/>
  <c r="AJ588" i="1"/>
  <c r="AH588" i="1"/>
  <c r="AI596" i="1"/>
  <c r="AJ596" i="1"/>
  <c r="AH596" i="1"/>
  <c r="AI604" i="1"/>
  <c r="AJ604" i="1"/>
  <c r="AH604" i="1"/>
  <c r="AK607" i="1"/>
  <c r="AJ607" i="1"/>
  <c r="AH607" i="1"/>
  <c r="AK611" i="1"/>
  <c r="AJ611" i="1"/>
  <c r="AI611" i="1"/>
  <c r="AH611" i="1"/>
  <c r="AK628" i="1"/>
  <c r="AJ628" i="1"/>
  <c r="AI628" i="1"/>
  <c r="AH628" i="1"/>
  <c r="AK76" i="7"/>
  <c r="AJ76" i="7"/>
  <c r="AI76" i="7"/>
  <c r="AH76" i="7"/>
  <c r="AK96" i="7"/>
  <c r="AJ96" i="7"/>
  <c r="AI96" i="7"/>
  <c r="AH96" i="7"/>
  <c r="AK98" i="7"/>
  <c r="AJ98" i="7"/>
  <c r="AI98" i="7"/>
  <c r="AH98" i="7"/>
  <c r="AK100" i="7"/>
  <c r="AJ100" i="7"/>
  <c r="AI100" i="7"/>
  <c r="AH100" i="7"/>
  <c r="AK102" i="7"/>
  <c r="AJ102" i="7"/>
  <c r="AI102" i="7"/>
  <c r="AH102" i="7"/>
  <c r="AK104" i="7"/>
  <c r="AJ104" i="7"/>
  <c r="AI104" i="7"/>
  <c r="AH104" i="7"/>
  <c r="AK106" i="7"/>
  <c r="AJ106" i="7"/>
  <c r="AI106" i="7"/>
  <c r="AH106" i="7"/>
  <c r="AK108" i="7"/>
  <c r="AJ108" i="7"/>
  <c r="AI108" i="7"/>
  <c r="AH108" i="7"/>
  <c r="AK110" i="7"/>
  <c r="AJ110" i="7"/>
  <c r="AI110" i="7"/>
  <c r="AH110" i="7"/>
  <c r="AK112" i="7"/>
  <c r="AJ112" i="7"/>
  <c r="AI112" i="7"/>
  <c r="AH112" i="7"/>
  <c r="AK114" i="7"/>
  <c r="AJ114" i="7"/>
  <c r="AI114" i="7"/>
  <c r="AH114" i="7"/>
  <c r="AK116" i="7"/>
  <c r="AJ116" i="7"/>
  <c r="AI116" i="7"/>
  <c r="AH116" i="7"/>
  <c r="AI229" i="7"/>
  <c r="AK229" i="7"/>
  <c r="AJ229" i="7"/>
  <c r="AH229" i="7"/>
  <c r="AI369" i="7"/>
  <c r="AK369" i="7"/>
  <c r="AH369" i="7"/>
  <c r="AH456" i="1"/>
  <c r="AH459" i="1"/>
  <c r="AH464" i="1"/>
  <c r="AH467" i="1"/>
  <c r="AH472" i="1"/>
  <c r="AH475" i="1"/>
  <c r="AH480" i="1"/>
  <c r="AH483" i="1"/>
  <c r="AH488" i="1"/>
  <c r="AH491" i="1"/>
  <c r="AH496" i="1"/>
  <c r="AH499" i="1"/>
  <c r="AH513" i="1"/>
  <c r="AH515" i="1"/>
  <c r="AK517" i="1"/>
  <c r="AJ517" i="1"/>
  <c r="AH517" i="1"/>
  <c r="AH526" i="1"/>
  <c r="AK528" i="1"/>
  <c r="AJ528" i="1"/>
  <c r="AH528" i="1"/>
  <c r="AK530" i="1"/>
  <c r="AI530" i="1"/>
  <c r="AH530" i="1"/>
  <c r="AH545" i="1"/>
  <c r="AH547" i="1"/>
  <c r="AJ549" i="1"/>
  <c r="AH557" i="1"/>
  <c r="AJ557" i="1"/>
  <c r="AH566" i="1"/>
  <c r="AK577" i="1"/>
  <c r="AJ577" i="1"/>
  <c r="AH577" i="1"/>
  <c r="AK581" i="1"/>
  <c r="AJ581" i="1"/>
  <c r="AH581" i="1"/>
  <c r="AK585" i="1"/>
  <c r="AJ585" i="1"/>
  <c r="AI585" i="1"/>
  <c r="AH585" i="1"/>
  <c r="AK593" i="1"/>
  <c r="AJ593" i="1"/>
  <c r="AI593" i="1"/>
  <c r="AH593" i="1"/>
  <c r="AK601" i="1"/>
  <c r="AJ601" i="1"/>
  <c r="AI601" i="1"/>
  <c r="AH601" i="1"/>
  <c r="AI15" i="7"/>
  <c r="AI19" i="7"/>
  <c r="AI24" i="7"/>
  <c r="AJ24" i="7"/>
  <c r="AH24" i="7"/>
  <c r="AK360" i="7"/>
  <c r="AI360" i="7"/>
  <c r="AJ360" i="7"/>
  <c r="AH360" i="7"/>
  <c r="AH445" i="1"/>
  <c r="AJ446" i="1"/>
  <c r="AH450" i="1"/>
  <c r="AH453" i="1"/>
  <c r="AJ454" i="1"/>
  <c r="AI456" i="1"/>
  <c r="AH458" i="1"/>
  <c r="AJ459" i="1"/>
  <c r="AH461" i="1"/>
  <c r="AI464" i="1"/>
  <c r="AH466" i="1"/>
  <c r="AJ467" i="1"/>
  <c r="AH469" i="1"/>
  <c r="AI472" i="1"/>
  <c r="AH474" i="1"/>
  <c r="AJ475" i="1"/>
  <c r="AH477" i="1"/>
  <c r="AI480" i="1"/>
  <c r="AH482" i="1"/>
  <c r="AJ483" i="1"/>
  <c r="AH485" i="1"/>
  <c r="AI488" i="1"/>
  <c r="AH490" i="1"/>
  <c r="AJ491" i="1"/>
  <c r="AH493" i="1"/>
  <c r="AI496" i="1"/>
  <c r="AH498" i="1"/>
  <c r="AJ499" i="1"/>
  <c r="AH501" i="1"/>
  <c r="AH505" i="1"/>
  <c r="AH507" i="1"/>
  <c r="AK509" i="1"/>
  <c r="AJ509" i="1"/>
  <c r="AH509" i="1"/>
  <c r="AJ513" i="1"/>
  <c r="AJ515" i="1"/>
  <c r="AH518" i="1"/>
  <c r="AK520" i="1"/>
  <c r="AJ520" i="1"/>
  <c r="AH520" i="1"/>
  <c r="AK522" i="1"/>
  <c r="AI522" i="1"/>
  <c r="AH522" i="1"/>
  <c r="AI526" i="1"/>
  <c r="AI528" i="1"/>
  <c r="AJ530" i="1"/>
  <c r="AH537" i="1"/>
  <c r="AH539" i="1"/>
  <c r="AK541" i="1"/>
  <c r="AJ541" i="1"/>
  <c r="AH541" i="1"/>
  <c r="AJ545" i="1"/>
  <c r="AJ547" i="1"/>
  <c r="AJ555" i="1"/>
  <c r="AJ566" i="1"/>
  <c r="AI570" i="1"/>
  <c r="AJ570" i="1"/>
  <c r="AH570" i="1"/>
  <c r="AK609" i="1"/>
  <c r="AJ609" i="1"/>
  <c r="AH609" i="1"/>
  <c r="AK621" i="1"/>
  <c r="AJ621" i="1"/>
  <c r="AI621" i="1"/>
  <c r="AH621" i="1"/>
  <c r="AK631" i="1"/>
  <c r="AJ631" i="1"/>
  <c r="AH631" i="1"/>
  <c r="AI5" i="7"/>
  <c r="AJ5" i="7"/>
  <c r="AH5" i="7"/>
  <c r="AK8" i="7"/>
  <c r="AJ8" i="7"/>
  <c r="AI8" i="7"/>
  <c r="AH8" i="7"/>
  <c r="AI32" i="7"/>
  <c r="AJ32" i="7"/>
  <c r="AH32" i="7"/>
  <c r="AK95" i="7"/>
  <c r="AJ95" i="7"/>
  <c r="AI95" i="7"/>
  <c r="AH95" i="7"/>
  <c r="AK97" i="7"/>
  <c r="AJ97" i="7"/>
  <c r="AI97" i="7"/>
  <c r="AH97" i="7"/>
  <c r="AK99" i="7"/>
  <c r="AJ99" i="7"/>
  <c r="AI99" i="7"/>
  <c r="AH99" i="7"/>
  <c r="AK101" i="7"/>
  <c r="AJ101" i="7"/>
  <c r="AI101" i="7"/>
  <c r="AH101" i="7"/>
  <c r="AK103" i="7"/>
  <c r="AJ103" i="7"/>
  <c r="AI103" i="7"/>
  <c r="AH103" i="7"/>
  <c r="AK105" i="7"/>
  <c r="AJ105" i="7"/>
  <c r="AI105" i="7"/>
  <c r="AH105" i="7"/>
  <c r="AK107" i="7"/>
  <c r="AJ107" i="7"/>
  <c r="AI107" i="7"/>
  <c r="AH107" i="7"/>
  <c r="AK109" i="7"/>
  <c r="AJ109" i="7"/>
  <c r="AI109" i="7"/>
  <c r="AH109" i="7"/>
  <c r="AK111" i="7"/>
  <c r="AJ111" i="7"/>
  <c r="AI111" i="7"/>
  <c r="AH111" i="7"/>
  <c r="AK113" i="7"/>
  <c r="AJ113" i="7"/>
  <c r="AI113" i="7"/>
  <c r="AH113" i="7"/>
  <c r="AK115" i="7"/>
  <c r="AJ115" i="7"/>
  <c r="AI115" i="7"/>
  <c r="AH115" i="7"/>
  <c r="AK260" i="7"/>
  <c r="AJ260" i="7"/>
  <c r="AH260" i="7"/>
  <c r="AK267" i="7"/>
  <c r="AJ267" i="7"/>
  <c r="AH267" i="7"/>
  <c r="AK271" i="7"/>
  <c r="AJ271" i="7"/>
  <c r="AH271" i="7"/>
  <c r="AK275" i="7"/>
  <c r="AJ275" i="7"/>
  <c r="AH275" i="7"/>
  <c r="AK279" i="7"/>
  <c r="AJ279" i="7"/>
  <c r="AH279" i="7"/>
  <c r="AK283" i="7"/>
  <c r="AJ283" i="7"/>
  <c r="AH283" i="7"/>
  <c r="AK287" i="7"/>
  <c r="AJ287" i="7"/>
  <c r="AH287" i="7"/>
  <c r="AK291" i="7"/>
  <c r="AJ291" i="7"/>
  <c r="AH291" i="7"/>
  <c r="AK295" i="7"/>
  <c r="AJ295" i="7"/>
  <c r="AH295" i="7"/>
  <c r="AH444" i="1"/>
  <c r="AH447" i="1"/>
  <c r="AH452" i="1"/>
  <c r="AJ453" i="1"/>
  <c r="AH455" i="1"/>
  <c r="AJ456" i="1"/>
  <c r="AH460" i="1"/>
  <c r="AJ461" i="1"/>
  <c r="AH463" i="1"/>
  <c r="AJ464" i="1"/>
  <c r="AH468" i="1"/>
  <c r="AJ469" i="1"/>
  <c r="AH471" i="1"/>
  <c r="AJ472" i="1"/>
  <c r="AH476" i="1"/>
  <c r="AJ477" i="1"/>
  <c r="AH479" i="1"/>
  <c r="AJ480" i="1"/>
  <c r="AH484" i="1"/>
  <c r="AJ485" i="1"/>
  <c r="AH487" i="1"/>
  <c r="AJ488" i="1"/>
  <c r="AH492" i="1"/>
  <c r="AJ493" i="1"/>
  <c r="AH495" i="1"/>
  <c r="AJ496" i="1"/>
  <c r="AH500" i="1"/>
  <c r="AJ501" i="1"/>
  <c r="AH510" i="1"/>
  <c r="AK512" i="1"/>
  <c r="AJ512" i="1"/>
  <c r="AH512" i="1"/>
  <c r="AK514" i="1"/>
  <c r="AI514" i="1"/>
  <c r="AH514" i="1"/>
  <c r="AJ526" i="1"/>
  <c r="AH529" i="1"/>
  <c r="AH531" i="1"/>
  <c r="AK533" i="1"/>
  <c r="AJ533" i="1"/>
  <c r="AH533" i="1"/>
  <c r="AH542" i="1"/>
  <c r="AK544" i="1"/>
  <c r="AJ544" i="1"/>
  <c r="AH544" i="1"/>
  <c r="AK546" i="1"/>
  <c r="AI546" i="1"/>
  <c r="AH546" i="1"/>
  <c r="AJ553" i="1"/>
  <c r="AH564" i="1"/>
  <c r="AH568" i="1"/>
  <c r="AK575" i="1"/>
  <c r="AJ575" i="1"/>
  <c r="AH575" i="1"/>
  <c r="AK579" i="1"/>
  <c r="AJ579" i="1"/>
  <c r="AH579" i="1"/>
  <c r="AK583" i="1"/>
  <c r="AJ583" i="1"/>
  <c r="AH583" i="1"/>
  <c r="AI614" i="1"/>
  <c r="AJ614" i="1"/>
  <c r="AH614" i="1"/>
  <c r="AK18" i="7"/>
  <c r="AJ18" i="7"/>
  <c r="AI18" i="7"/>
  <c r="AH18" i="7"/>
  <c r="AK22" i="7"/>
  <c r="AJ22" i="7"/>
  <c r="AI22" i="7"/>
  <c r="AH22" i="7"/>
  <c r="AK26" i="7"/>
  <c r="AJ26" i="7"/>
  <c r="AI26" i="7"/>
  <c r="AH26" i="7"/>
  <c r="AK57" i="7"/>
  <c r="AJ57" i="7"/>
  <c r="AI57" i="7"/>
  <c r="AH57" i="7"/>
  <c r="AK65" i="7"/>
  <c r="AJ65" i="7"/>
  <c r="AI65" i="7"/>
  <c r="AH65" i="7"/>
  <c r="AI231" i="7"/>
  <c r="AK231" i="7"/>
  <c r="AJ231" i="7"/>
  <c r="AH231" i="7"/>
  <c r="AJ559" i="1"/>
  <c r="AH563" i="1"/>
  <c r="AH565" i="1"/>
  <c r="AH567" i="1"/>
  <c r="AH569" i="1"/>
  <c r="AH572" i="1"/>
  <c r="AJ573" i="1"/>
  <c r="AH587" i="1"/>
  <c r="AH590" i="1"/>
  <c r="AJ591" i="1"/>
  <c r="AH595" i="1"/>
  <c r="AH598" i="1"/>
  <c r="AJ599" i="1"/>
  <c r="AH603" i="1"/>
  <c r="AH606" i="1"/>
  <c r="AH613" i="1"/>
  <c r="AH616" i="1"/>
  <c r="AH618" i="1"/>
  <c r="AH623" i="1"/>
  <c r="AH625" i="1"/>
  <c r="AH630" i="1"/>
  <c r="AH633" i="1"/>
  <c r="AH635" i="1"/>
  <c r="AH637" i="1"/>
  <c r="AH639" i="1"/>
  <c r="AH641" i="1"/>
  <c r="AH3" i="7"/>
  <c r="AH6" i="7"/>
  <c r="AJ10" i="7"/>
  <c r="AH14" i="7"/>
  <c r="AH16" i="7"/>
  <c r="AH20" i="7"/>
  <c r="AH30" i="7"/>
  <c r="AH58" i="7"/>
  <c r="AH59" i="7"/>
  <c r="AH66" i="7"/>
  <c r="AH67" i="7"/>
  <c r="AJ70" i="7"/>
  <c r="AJ72" i="7"/>
  <c r="AI77" i="7"/>
  <c r="AH78" i="7"/>
  <c r="AJ83" i="7"/>
  <c r="AJ87" i="7"/>
  <c r="AJ91" i="7"/>
  <c r="AK94" i="7"/>
  <c r="AH117" i="7"/>
  <c r="AH118" i="7"/>
  <c r="AH119" i="7"/>
  <c r="AH120" i="7"/>
  <c r="AH121" i="7"/>
  <c r="AH122" i="7"/>
  <c r="AH123" i="7"/>
  <c r="AH124" i="7"/>
  <c r="AH125" i="7"/>
  <c r="AH126" i="7"/>
  <c r="AH127" i="7"/>
  <c r="AH128" i="7"/>
  <c r="AH129" i="7"/>
  <c r="AH130" i="7"/>
  <c r="AH131" i="7"/>
  <c r="AH132" i="7"/>
  <c r="AH133" i="7"/>
  <c r="AH134" i="7"/>
  <c r="AH135" i="7"/>
  <c r="AH136" i="7"/>
  <c r="AH137" i="7"/>
  <c r="AH138" i="7"/>
  <c r="AH139" i="7"/>
  <c r="AH140" i="7"/>
  <c r="AH141" i="7"/>
  <c r="AH142" i="7"/>
  <c r="AH143" i="7"/>
  <c r="AH144" i="7"/>
  <c r="AH145" i="7"/>
  <c r="AH146" i="7"/>
  <c r="AH147" i="7"/>
  <c r="AH148" i="7"/>
  <c r="AH149" i="7"/>
  <c r="AH150" i="7"/>
  <c r="AH151" i="7"/>
  <c r="AH152" i="7"/>
  <c r="AH153" i="7"/>
  <c r="AH154" i="7"/>
  <c r="AH155" i="7"/>
  <c r="AH156" i="7"/>
  <c r="AH157" i="7"/>
  <c r="AH158" i="7"/>
  <c r="AH159" i="7"/>
  <c r="AH160" i="7"/>
  <c r="AH161" i="7"/>
  <c r="AH162" i="7"/>
  <c r="AH163" i="7"/>
  <c r="AH164" i="7"/>
  <c r="AH165" i="7"/>
  <c r="AH166" i="7"/>
  <c r="AH167" i="7"/>
  <c r="AH168" i="7"/>
  <c r="AH169" i="7"/>
  <c r="AH170" i="7"/>
  <c r="AK171" i="7"/>
  <c r="AH171" i="7"/>
  <c r="AI171" i="7"/>
  <c r="AJ214" i="7"/>
  <c r="AJ215" i="7"/>
  <c r="AJ216" i="7"/>
  <c r="AJ217" i="7"/>
  <c r="AJ218" i="7"/>
  <c r="AJ219" i="7"/>
  <c r="AJ220" i="7"/>
  <c r="AJ221" i="7"/>
  <c r="AI253" i="7"/>
  <c r="AK253" i="7"/>
  <c r="AH253" i="7"/>
  <c r="AK255" i="7"/>
  <c r="AJ255" i="7"/>
  <c r="AH255" i="7"/>
  <c r="AH264" i="7"/>
  <c r="AK356" i="7"/>
  <c r="AI356" i="7"/>
  <c r="AJ356" i="7"/>
  <c r="AH356" i="7"/>
  <c r="AI384" i="7"/>
  <c r="AK384" i="7"/>
  <c r="AJ384" i="7"/>
  <c r="AH384" i="7"/>
  <c r="AH503" i="1"/>
  <c r="AH508" i="1"/>
  <c r="AH511" i="1"/>
  <c r="AH516" i="1"/>
  <c r="AH519" i="1"/>
  <c r="AH524" i="1"/>
  <c r="AH527" i="1"/>
  <c r="AH532" i="1"/>
  <c r="AH535" i="1"/>
  <c r="AH540" i="1"/>
  <c r="AH543" i="1"/>
  <c r="AH548" i="1"/>
  <c r="AH550" i="1"/>
  <c r="AH552" i="1"/>
  <c r="AH554" i="1"/>
  <c r="AH556" i="1"/>
  <c r="AH558" i="1"/>
  <c r="AH562" i="1"/>
  <c r="AJ563" i="1"/>
  <c r="AJ565" i="1"/>
  <c r="AJ567" i="1"/>
  <c r="AI569" i="1"/>
  <c r="AH571" i="1"/>
  <c r="AJ572" i="1"/>
  <c r="AH574" i="1"/>
  <c r="AH576" i="1"/>
  <c r="AH578" i="1"/>
  <c r="AH580" i="1"/>
  <c r="AH582" i="1"/>
  <c r="AH584" i="1"/>
  <c r="AI587" i="1"/>
  <c r="AH589" i="1"/>
  <c r="AJ590" i="1"/>
  <c r="AH592" i="1"/>
  <c r="AI595" i="1"/>
  <c r="AH597" i="1"/>
  <c r="AJ598" i="1"/>
  <c r="AH600" i="1"/>
  <c r="AI603" i="1"/>
  <c r="AH605" i="1"/>
  <c r="AI606" i="1"/>
  <c r="AH608" i="1"/>
  <c r="AH610" i="1"/>
  <c r="AI613" i="1"/>
  <c r="AH615" i="1"/>
  <c r="AJ616" i="1"/>
  <c r="AJ618" i="1"/>
  <c r="AH620" i="1"/>
  <c r="AJ623" i="1"/>
  <c r="AJ625" i="1"/>
  <c r="AH627" i="1"/>
  <c r="AI630" i="1"/>
  <c r="AH632" i="1"/>
  <c r="AJ633" i="1"/>
  <c r="AJ635" i="1"/>
  <c r="AJ637" i="1"/>
  <c r="AJ639" i="1"/>
  <c r="AI641" i="1"/>
  <c r="AJ3" i="7"/>
  <c r="AH4" i="7"/>
  <c r="AI6" i="7"/>
  <c r="AH9" i="7"/>
  <c r="AI11" i="7"/>
  <c r="AI14" i="7"/>
  <c r="AJ16" i="7"/>
  <c r="AJ20" i="7"/>
  <c r="AI25" i="7"/>
  <c r="AI30" i="7"/>
  <c r="AH34" i="7"/>
  <c r="AH35" i="7"/>
  <c r="AH36" i="7"/>
  <c r="AH37" i="7"/>
  <c r="AH38" i="7"/>
  <c r="AH39" i="7"/>
  <c r="AH40" i="7"/>
  <c r="AH41" i="7"/>
  <c r="AH42" i="7"/>
  <c r="AH43" i="7"/>
  <c r="AH44" i="7"/>
  <c r="AH45" i="7"/>
  <c r="AH46" i="7"/>
  <c r="AH47" i="7"/>
  <c r="AH48" i="7"/>
  <c r="AH49" i="7"/>
  <c r="AH50" i="7"/>
  <c r="AH51" i="7"/>
  <c r="AH52" i="7"/>
  <c r="AH53" i="7"/>
  <c r="AI58" i="7"/>
  <c r="AH61" i="7"/>
  <c r="AI66" i="7"/>
  <c r="AI69" i="7"/>
  <c r="AH74" i="7"/>
  <c r="AI78" i="7"/>
  <c r="AI166" i="7"/>
  <c r="AI167" i="7"/>
  <c r="AI168" i="7"/>
  <c r="AI169" i="7"/>
  <c r="AI170" i="7"/>
  <c r="AJ171" i="7"/>
  <c r="AI245" i="7"/>
  <c r="AK245" i="7"/>
  <c r="AH245" i="7"/>
  <c r="AI247" i="7"/>
  <c r="AK247" i="7"/>
  <c r="AJ247" i="7"/>
  <c r="AH247" i="7"/>
  <c r="AJ253" i="7"/>
  <c r="AK259" i="7"/>
  <c r="AJ259" i="7"/>
  <c r="AH259" i="7"/>
  <c r="AJ264" i="7"/>
  <c r="AI376" i="7"/>
  <c r="AK376" i="7"/>
  <c r="AJ376" i="7"/>
  <c r="AH376" i="7"/>
  <c r="AI573" i="7"/>
  <c r="AK573" i="7"/>
  <c r="AJ573" i="7"/>
  <c r="AH573" i="1"/>
  <c r="AH586" i="1"/>
  <c r="AH591" i="1"/>
  <c r="AH594" i="1"/>
  <c r="AH599" i="1"/>
  <c r="AH602" i="1"/>
  <c r="AH612" i="1"/>
  <c r="AH617" i="1"/>
  <c r="AH619" i="1"/>
  <c r="AH622" i="1"/>
  <c r="AH624" i="1"/>
  <c r="AH626" i="1"/>
  <c r="AH629" i="1"/>
  <c r="AJ630" i="1"/>
  <c r="AH634" i="1"/>
  <c r="AH636" i="1"/>
  <c r="AH638" i="1"/>
  <c r="AH640" i="1"/>
  <c r="AJ641" i="1"/>
  <c r="AH7" i="7"/>
  <c r="AH10" i="7"/>
  <c r="AH12" i="7"/>
  <c r="AH28" i="7"/>
  <c r="AH54" i="7"/>
  <c r="AH55" i="7"/>
  <c r="AH62" i="7"/>
  <c r="AH63" i="7"/>
  <c r="AH70" i="7"/>
  <c r="AH72" i="7"/>
  <c r="AH81" i="7"/>
  <c r="AI82" i="7"/>
  <c r="AH83" i="7"/>
  <c r="AH85" i="7"/>
  <c r="AI86" i="7"/>
  <c r="AH87" i="7"/>
  <c r="AH89" i="7"/>
  <c r="AI90" i="7"/>
  <c r="AH91" i="7"/>
  <c r="AH93" i="7"/>
  <c r="AI94" i="7"/>
  <c r="AH214" i="7"/>
  <c r="AH215" i="7"/>
  <c r="AH216" i="7"/>
  <c r="AH217" i="7"/>
  <c r="AH218" i="7"/>
  <c r="AH219" i="7"/>
  <c r="AH220" i="7"/>
  <c r="AH221" i="7"/>
  <c r="AI237" i="7"/>
  <c r="AK237" i="7"/>
  <c r="AH237" i="7"/>
  <c r="AI239" i="7"/>
  <c r="AK239" i="7"/>
  <c r="AJ239" i="7"/>
  <c r="AH239" i="7"/>
  <c r="AH256" i="7"/>
  <c r="AK263" i="7"/>
  <c r="AJ263" i="7"/>
  <c r="AH263" i="7"/>
  <c r="AI364" i="7"/>
  <c r="AJ364" i="7"/>
  <c r="AK364" i="7"/>
  <c r="AH364" i="7"/>
  <c r="AI447" i="7"/>
  <c r="AJ447" i="7"/>
  <c r="AK447" i="7"/>
  <c r="AH447" i="7"/>
  <c r="AH172" i="7"/>
  <c r="AH173" i="7"/>
  <c r="AH174" i="7"/>
  <c r="AH175" i="7"/>
  <c r="AH176" i="7"/>
  <c r="AH177" i="7"/>
  <c r="AH178" i="7"/>
  <c r="AH179" i="7"/>
  <c r="AH180" i="7"/>
  <c r="AH181" i="7"/>
  <c r="AH182" i="7"/>
  <c r="AH183" i="7"/>
  <c r="AH184" i="7"/>
  <c r="AH185" i="7"/>
  <c r="AH186" i="7"/>
  <c r="AH187" i="7"/>
  <c r="AH188" i="7"/>
  <c r="AH189" i="7"/>
  <c r="AH190" i="7"/>
  <c r="AH191" i="7"/>
  <c r="AH192" i="7"/>
  <c r="AH193" i="7"/>
  <c r="AH194" i="7"/>
  <c r="AH195" i="7"/>
  <c r="AH196" i="7"/>
  <c r="AH197" i="7"/>
  <c r="AH198" i="7"/>
  <c r="AH199" i="7"/>
  <c r="AH200" i="7"/>
  <c r="AH201" i="7"/>
  <c r="AH202" i="7"/>
  <c r="AH203" i="7"/>
  <c r="AH204" i="7"/>
  <c r="AH205" i="7"/>
  <c r="AH206" i="7"/>
  <c r="AH207" i="7"/>
  <c r="AH208" i="7"/>
  <c r="AH209" i="7"/>
  <c r="AH210" i="7"/>
  <c r="AH211" i="7"/>
  <c r="AH212" i="7"/>
  <c r="AH213" i="7"/>
  <c r="AH233" i="7"/>
  <c r="AH241" i="7"/>
  <c r="AH249" i="7"/>
  <c r="AH258" i="7"/>
  <c r="AH262" i="7"/>
  <c r="AH266" i="7"/>
  <c r="AH270" i="7"/>
  <c r="AH274" i="7"/>
  <c r="AH278" i="7"/>
  <c r="AH282" i="7"/>
  <c r="AH286" i="7"/>
  <c r="AH290" i="7"/>
  <c r="AH294" i="7"/>
  <c r="AK355" i="7"/>
  <c r="AI355" i="7"/>
  <c r="AH355" i="7"/>
  <c r="AK359" i="7"/>
  <c r="AI359" i="7"/>
  <c r="AH359" i="7"/>
  <c r="AK363" i="7"/>
  <c r="AI363" i="7"/>
  <c r="AH363" i="7"/>
  <c r="AI368" i="7"/>
  <c r="AJ368" i="7"/>
  <c r="AH368" i="7"/>
  <c r="AH410" i="7"/>
  <c r="AJ485" i="7"/>
  <c r="AH222" i="7"/>
  <c r="AH223" i="7"/>
  <c r="AH224" i="7"/>
  <c r="AH225" i="7"/>
  <c r="AH226" i="7"/>
  <c r="AH227" i="7"/>
  <c r="AH228" i="7"/>
  <c r="AH235" i="7"/>
  <c r="AH243" i="7"/>
  <c r="AH251" i="7"/>
  <c r="AH257" i="7"/>
  <c r="AH261" i="7"/>
  <c r="AH265" i="7"/>
  <c r="AH269" i="7"/>
  <c r="AH273" i="7"/>
  <c r="AH277" i="7"/>
  <c r="AH281" i="7"/>
  <c r="AH285" i="7"/>
  <c r="AH289" i="7"/>
  <c r="AH293" i="7"/>
  <c r="AH297" i="7"/>
  <c r="AH298" i="7"/>
  <c r="AH299" i="7"/>
  <c r="AH300" i="7"/>
  <c r="AH301" i="7"/>
  <c r="AH302" i="7"/>
  <c r="AH303" i="7"/>
  <c r="AH304" i="7"/>
  <c r="AH305" i="7"/>
  <c r="AH306" i="7"/>
  <c r="AH307" i="7"/>
  <c r="AH308" i="7"/>
  <c r="AH309" i="7"/>
  <c r="AH310" i="7"/>
  <c r="AH311" i="7"/>
  <c r="AH312" i="7"/>
  <c r="AH313" i="7"/>
  <c r="AH314" i="7"/>
  <c r="AH315" i="7"/>
  <c r="AH316" i="7"/>
  <c r="AH317" i="7"/>
  <c r="AH318" i="7"/>
  <c r="AH319" i="7"/>
  <c r="AH320" i="7"/>
  <c r="AH321" i="7"/>
  <c r="AH322" i="7"/>
  <c r="AH323" i="7"/>
  <c r="AH324" i="7"/>
  <c r="AH325" i="7"/>
  <c r="AH326" i="7"/>
  <c r="AH327" i="7"/>
  <c r="AH328" i="7"/>
  <c r="AH329" i="7"/>
  <c r="AH330" i="7"/>
  <c r="AH331" i="7"/>
  <c r="AH332" i="7"/>
  <c r="AH333" i="7"/>
  <c r="AH334" i="7"/>
  <c r="AH335" i="7"/>
  <c r="AH336" i="7"/>
  <c r="AH337" i="7"/>
  <c r="AH338" i="7"/>
  <c r="AH339" i="7"/>
  <c r="AH340" i="7"/>
  <c r="AH341" i="7"/>
  <c r="AH342" i="7"/>
  <c r="AH343" i="7"/>
  <c r="AH344" i="7"/>
  <c r="AH345" i="7"/>
  <c r="AH346" i="7"/>
  <c r="AH347" i="7"/>
  <c r="AH348" i="7"/>
  <c r="AH349" i="7"/>
  <c r="AH350" i="7"/>
  <c r="AH351" i="7"/>
  <c r="AH352" i="7"/>
  <c r="AH353" i="7"/>
  <c r="AK354" i="7"/>
  <c r="AI354" i="7"/>
  <c r="AH354" i="7"/>
  <c r="AK358" i="7"/>
  <c r="AI358" i="7"/>
  <c r="AH358" i="7"/>
  <c r="AK362" i="7"/>
  <c r="AI362" i="7"/>
  <c r="AH362" i="7"/>
  <c r="AI373" i="7"/>
  <c r="AK373" i="7"/>
  <c r="AH373" i="7"/>
  <c r="AI377" i="7"/>
  <c r="AK377" i="7"/>
  <c r="AH377" i="7"/>
  <c r="AI385" i="7"/>
  <c r="AK385" i="7"/>
  <c r="AH385" i="7"/>
  <c r="AI403" i="7"/>
  <c r="AK403" i="7"/>
  <c r="AJ403" i="7"/>
  <c r="AH403" i="7"/>
  <c r="AJ494" i="7"/>
  <c r="AJ506" i="7"/>
  <c r="AI535" i="7"/>
  <c r="AK535" i="7"/>
  <c r="AJ535" i="7"/>
  <c r="AH535" i="7"/>
  <c r="AJ593" i="7"/>
  <c r="AH268" i="7"/>
  <c r="AH272" i="7"/>
  <c r="AH276" i="7"/>
  <c r="AH280" i="7"/>
  <c r="AH284" i="7"/>
  <c r="AH288" i="7"/>
  <c r="AH292" i="7"/>
  <c r="AH296" i="7"/>
  <c r="AI353" i="7"/>
  <c r="AJ354" i="7"/>
  <c r="AK357" i="7"/>
  <c r="AI357" i="7"/>
  <c r="AH357" i="7"/>
  <c r="AJ358" i="7"/>
  <c r="AK361" i="7"/>
  <c r="AI361" i="7"/>
  <c r="AH361" i="7"/>
  <c r="AJ362" i="7"/>
  <c r="AI365" i="7"/>
  <c r="AK365" i="7"/>
  <c r="AH365" i="7"/>
  <c r="AI372" i="7"/>
  <c r="AJ372" i="7"/>
  <c r="AH372" i="7"/>
  <c r="AI409" i="7"/>
  <c r="AK409" i="7"/>
  <c r="AJ409" i="7"/>
  <c r="AH409" i="7"/>
  <c r="AI413" i="7"/>
  <c r="AK413" i="7"/>
  <c r="AJ413" i="7"/>
  <c r="AH413" i="7"/>
  <c r="AI533" i="7"/>
  <c r="AK533" i="7"/>
  <c r="AJ533" i="7"/>
  <c r="AH533" i="7"/>
  <c r="AH366" i="7"/>
  <c r="AH367" i="7"/>
  <c r="AH374" i="7"/>
  <c r="AH375" i="7"/>
  <c r="AH382" i="7"/>
  <c r="AH383" i="7"/>
  <c r="AH388" i="7"/>
  <c r="AK389" i="7"/>
  <c r="AH392" i="7"/>
  <c r="AK393" i="7"/>
  <c r="AH396" i="7"/>
  <c r="AH401" i="7"/>
  <c r="AH405" i="7"/>
  <c r="AH415" i="7"/>
  <c r="AH419" i="7"/>
  <c r="AH423" i="7"/>
  <c r="AH427" i="7"/>
  <c r="AH431" i="7"/>
  <c r="AH435" i="7"/>
  <c r="AH439" i="7"/>
  <c r="AI443" i="7"/>
  <c r="AJ443" i="7"/>
  <c r="AH443" i="7"/>
  <c r="AI451" i="7"/>
  <c r="AK451" i="7"/>
  <c r="AJ451" i="7"/>
  <c r="AH451" i="7"/>
  <c r="AI455" i="7"/>
  <c r="AK455" i="7"/>
  <c r="AJ455" i="7"/>
  <c r="AH455" i="7"/>
  <c r="AI459" i="7"/>
  <c r="AK459" i="7"/>
  <c r="AJ459" i="7"/>
  <c r="AH459" i="7"/>
  <c r="AI463" i="7"/>
  <c r="AK463" i="7"/>
  <c r="AJ463" i="7"/>
  <c r="AH463" i="7"/>
  <c r="AI467" i="7"/>
  <c r="AK467" i="7"/>
  <c r="AJ467" i="7"/>
  <c r="AH467" i="7"/>
  <c r="AI471" i="7"/>
  <c r="AK471" i="7"/>
  <c r="AJ471" i="7"/>
  <c r="AH471" i="7"/>
  <c r="AI475" i="7"/>
  <c r="AK475" i="7"/>
  <c r="AJ475" i="7"/>
  <c r="AH475" i="7"/>
  <c r="AI479" i="7"/>
  <c r="AK479" i="7"/>
  <c r="AJ479" i="7"/>
  <c r="AH479" i="7"/>
  <c r="AJ497" i="7"/>
  <c r="AI525" i="7"/>
  <c r="AK525" i="7"/>
  <c r="AH525" i="7"/>
  <c r="AI527" i="7"/>
  <c r="AK527" i="7"/>
  <c r="AJ527" i="7"/>
  <c r="AH527" i="7"/>
  <c r="AI559" i="7"/>
  <c r="AK559" i="7"/>
  <c r="AJ559" i="7"/>
  <c r="AJ569" i="7"/>
  <c r="AI571" i="7"/>
  <c r="AK571" i="7"/>
  <c r="AJ571" i="7"/>
  <c r="AJ585" i="7"/>
  <c r="AK602" i="7"/>
  <c r="AI602" i="7"/>
  <c r="AH602" i="7"/>
  <c r="AK606" i="7"/>
  <c r="AI606" i="7"/>
  <c r="AH606" i="7"/>
  <c r="AH380" i="7"/>
  <c r="AH381" i="7"/>
  <c r="AH407" i="7"/>
  <c r="AJ439" i="7"/>
  <c r="AK443" i="7"/>
  <c r="AH445" i="7"/>
  <c r="AJ493" i="7"/>
  <c r="AJ502" i="7"/>
  <c r="AI517" i="7"/>
  <c r="AK517" i="7"/>
  <c r="AH517" i="7"/>
  <c r="AI519" i="7"/>
  <c r="AK519" i="7"/>
  <c r="AJ519" i="7"/>
  <c r="AH519" i="7"/>
  <c r="AJ525" i="7"/>
  <c r="AI557" i="7"/>
  <c r="AK557" i="7"/>
  <c r="AJ557" i="7"/>
  <c r="AK569" i="7"/>
  <c r="AK366" i="7"/>
  <c r="AH370" i="7"/>
  <c r="AH371" i="7"/>
  <c r="AK374" i="7"/>
  <c r="AH378" i="7"/>
  <c r="AH379" i="7"/>
  <c r="AJ380" i="7"/>
  <c r="AK381" i="7"/>
  <c r="AK382" i="7"/>
  <c r="AH386" i="7"/>
  <c r="AK387" i="7"/>
  <c r="AK388" i="7"/>
  <c r="AH390" i="7"/>
  <c r="AK391" i="7"/>
  <c r="AK392" i="7"/>
  <c r="AH394" i="7"/>
  <c r="AK395" i="7"/>
  <c r="AK396" i="7"/>
  <c r="AH399" i="7"/>
  <c r="AK401" i="7"/>
  <c r="AK405" i="7"/>
  <c r="AJ407" i="7"/>
  <c r="AH411" i="7"/>
  <c r="AK415" i="7"/>
  <c r="AH417" i="7"/>
  <c r="AK419" i="7"/>
  <c r="AH421" i="7"/>
  <c r="AK423" i="7"/>
  <c r="AH425" i="7"/>
  <c r="AK427" i="7"/>
  <c r="AH429" i="7"/>
  <c r="AK431" i="7"/>
  <c r="AH433" i="7"/>
  <c r="AK435" i="7"/>
  <c r="AH437" i="7"/>
  <c r="AK439" i="7"/>
  <c r="AH441" i="7"/>
  <c r="AJ445" i="7"/>
  <c r="AJ541" i="7"/>
  <c r="AJ543" i="7"/>
  <c r="AI545" i="7"/>
  <c r="AK545" i="7"/>
  <c r="AJ545" i="7"/>
  <c r="AJ553" i="7"/>
  <c r="AI555" i="7"/>
  <c r="AK555" i="7"/>
  <c r="AJ555" i="7"/>
  <c r="AI575" i="7"/>
  <c r="AK575" i="7"/>
  <c r="AJ575" i="7"/>
  <c r="AJ589" i="7"/>
  <c r="AH603" i="7"/>
  <c r="AH607" i="7"/>
  <c r="AH521" i="7"/>
  <c r="AH529" i="7"/>
  <c r="AH537" i="7"/>
  <c r="AJ547" i="7"/>
  <c r="AJ549" i="7"/>
  <c r="AJ561" i="7"/>
  <c r="AJ577" i="7"/>
  <c r="AJ581" i="7"/>
  <c r="AH601" i="7"/>
  <c r="AH605" i="7"/>
  <c r="AH609" i="7"/>
  <c r="AH610" i="7"/>
  <c r="AH611" i="7"/>
  <c r="AH612" i="7"/>
  <c r="AH613" i="7"/>
  <c r="AH614" i="7"/>
  <c r="AH615" i="7"/>
  <c r="AH616" i="7"/>
  <c r="AH617" i="7"/>
  <c r="AH618" i="7"/>
  <c r="AH619" i="7"/>
  <c r="AH620" i="7"/>
  <c r="AH621" i="7"/>
  <c r="AH622" i="7"/>
  <c r="AH623" i="7"/>
  <c r="AH624" i="7"/>
  <c r="AH625" i="7"/>
  <c r="AH626" i="7"/>
  <c r="AH627" i="7"/>
  <c r="AH628" i="7"/>
  <c r="AH629" i="7"/>
  <c r="AH630" i="7"/>
  <c r="AH631" i="7"/>
  <c r="AH632" i="7"/>
  <c r="AH633" i="7"/>
  <c r="AH634" i="7"/>
  <c r="AH635" i="7"/>
  <c r="AH636" i="7"/>
  <c r="AH637" i="7"/>
  <c r="AH638" i="7"/>
  <c r="AH639" i="7"/>
  <c r="AH640" i="7"/>
  <c r="AH641" i="7"/>
  <c r="AH642" i="7"/>
  <c r="AH449" i="7"/>
  <c r="AH453" i="7"/>
  <c r="AH457" i="7"/>
  <c r="AH461" i="7"/>
  <c r="AH465" i="7"/>
  <c r="AH469" i="7"/>
  <c r="AH473" i="7"/>
  <c r="AH477" i="7"/>
  <c r="AH523" i="7"/>
  <c r="AH531" i="7"/>
  <c r="AH539" i="7"/>
  <c r="AK547" i="7"/>
  <c r="AK549" i="7"/>
  <c r="AJ551" i="7"/>
  <c r="AK561" i="7"/>
  <c r="AJ563" i="7"/>
  <c r="AJ565" i="7"/>
  <c r="AJ567" i="7"/>
  <c r="AK577" i="7"/>
  <c r="AI601" i="7"/>
  <c r="AH604" i="7"/>
  <c r="AI605" i="7"/>
  <c r="AH608" i="7"/>
  <c r="AI609" i="7"/>
  <c r="AI610" i="7"/>
  <c r="AI611" i="7"/>
  <c r="AI612" i="7"/>
  <c r="AI613" i="7"/>
  <c r="AI614" i="7"/>
  <c r="AI615" i="7"/>
  <c r="AI616" i="7"/>
  <c r="AI617" i="7"/>
  <c r="AI618" i="7"/>
  <c r="AI619" i="7"/>
  <c r="AI620" i="7"/>
  <c r="AI621" i="7"/>
  <c r="AI622" i="7"/>
  <c r="AI623" i="7"/>
  <c r="AI624" i="7"/>
  <c r="AI625" i="7"/>
  <c r="AI626" i="7"/>
  <c r="AI627" i="7"/>
  <c r="AI628" i="7"/>
  <c r="AI629" i="7"/>
  <c r="AI636" i="7"/>
  <c r="AI637" i="7"/>
  <c r="AI638" i="7"/>
  <c r="AI639" i="7"/>
  <c r="AI640" i="7"/>
  <c r="AI641" i="7"/>
  <c r="D642" i="7"/>
  <c r="AI642" i="7"/>
  <c r="AW641" i="9"/>
  <c r="AZ641" i="9"/>
  <c r="BC641" i="9"/>
  <c r="AT641" i="9"/>
  <c r="AW639" i="9"/>
  <c r="AZ639" i="9"/>
  <c r="BC639" i="9"/>
  <c r="AT639" i="9"/>
  <c r="BC630" i="9"/>
  <c r="AT630" i="9"/>
  <c r="AW630" i="9"/>
  <c r="AZ630" i="9"/>
  <c r="AT624" i="9"/>
  <c r="AW624" i="9"/>
  <c r="AZ624" i="9"/>
  <c r="BC624" i="9"/>
  <c r="AT620" i="9"/>
  <c r="AW620" i="9"/>
  <c r="AZ620" i="9"/>
  <c r="BC620" i="9"/>
  <c r="AW587" i="9"/>
  <c r="AZ587" i="9"/>
  <c r="BC587" i="9"/>
  <c r="AT587" i="9"/>
  <c r="AT607" i="9"/>
  <c r="AW607" i="9"/>
  <c r="AZ607" i="9"/>
  <c r="BC607" i="9"/>
  <c r="AZ619" i="9"/>
  <c r="BC619" i="9"/>
  <c r="AW619" i="9"/>
  <c r="AT619" i="9"/>
  <c r="BC634" i="9"/>
  <c r="AT634" i="9"/>
  <c r="AW634" i="9"/>
  <c r="AZ634" i="9"/>
  <c r="AT580" i="9"/>
  <c r="AZ580" i="9"/>
  <c r="AW580" i="9"/>
  <c r="BC580" i="9"/>
  <c r="AT576" i="9"/>
  <c r="BC576" i="9"/>
  <c r="AW576" i="9"/>
  <c r="AZ576" i="9"/>
  <c r="AZ559" i="9"/>
  <c r="AT559" i="9"/>
  <c r="BC559" i="9"/>
  <c r="AW559" i="9"/>
  <c r="AW540" i="9"/>
  <c r="AZ540" i="9"/>
  <c r="BC540" i="9"/>
  <c r="AT540" i="9"/>
  <c r="AW519" i="9"/>
  <c r="AT519" i="9"/>
  <c r="BC519" i="9"/>
  <c r="AZ519" i="9"/>
  <c r="BC566" i="9"/>
  <c r="AT566" i="9"/>
  <c r="AZ566" i="9"/>
  <c r="AW566" i="9"/>
  <c r="AT552" i="9"/>
  <c r="AZ552" i="9"/>
  <c r="AW552" i="9"/>
  <c r="BC552" i="9"/>
  <c r="BC545" i="9"/>
  <c r="AT545" i="9"/>
  <c r="AW545" i="9"/>
  <c r="AZ545" i="9"/>
  <c r="AT533" i="9"/>
  <c r="AW533" i="9"/>
  <c r="AZ533" i="9"/>
  <c r="BC533" i="9"/>
  <c r="AW513" i="9"/>
  <c r="AZ513" i="9"/>
  <c r="AT513" i="9"/>
  <c r="BC513" i="9"/>
  <c r="BC500" i="9"/>
  <c r="AP500" i="9" s="1"/>
  <c r="AW500" i="9"/>
  <c r="AT500" i="9"/>
  <c r="AZ500" i="9"/>
  <c r="BC496" i="9"/>
  <c r="AW496" i="9"/>
  <c r="AT496" i="9"/>
  <c r="AZ496" i="9"/>
  <c r="AW492" i="9"/>
  <c r="AZ492" i="9"/>
  <c r="AT492" i="9"/>
  <c r="BC492" i="9"/>
  <c r="BC461" i="9"/>
  <c r="AT461" i="9"/>
  <c r="AW461" i="9"/>
  <c r="AZ461" i="9"/>
  <c r="BC445" i="9"/>
  <c r="AT445" i="9"/>
  <c r="AW445" i="9"/>
  <c r="AZ445" i="9"/>
  <c r="AT431" i="9"/>
  <c r="AW431" i="9"/>
  <c r="BC431" i="9"/>
  <c r="AZ431" i="9"/>
  <c r="AW486" i="9"/>
  <c r="BC486" i="9"/>
  <c r="AZ486" i="9"/>
  <c r="AT486" i="9"/>
  <c r="BC475" i="9"/>
  <c r="AT475" i="9"/>
  <c r="AW475" i="9"/>
  <c r="AZ475" i="9"/>
  <c r="BC459" i="9"/>
  <c r="AT459" i="9"/>
  <c r="AW459" i="9"/>
  <c r="AZ459" i="9"/>
  <c r="BC443" i="9"/>
  <c r="AT443" i="9"/>
  <c r="AW443" i="9"/>
  <c r="AZ443" i="9"/>
  <c r="BC543" i="9"/>
  <c r="AT543" i="9"/>
  <c r="AW543" i="9"/>
  <c r="AZ543" i="9"/>
  <c r="BC481" i="9"/>
  <c r="AT481" i="9"/>
  <c r="AW481" i="9"/>
  <c r="AZ481" i="9"/>
  <c r="AW464" i="9"/>
  <c r="AZ464" i="9"/>
  <c r="BC464" i="9"/>
  <c r="AT464" i="9"/>
  <c r="AW448" i="9"/>
  <c r="AZ448" i="9"/>
  <c r="BC448" i="9"/>
  <c r="AT448" i="9"/>
  <c r="AW490" i="9"/>
  <c r="BC490" i="9"/>
  <c r="AZ490" i="9"/>
  <c r="AT490" i="9"/>
  <c r="AT427" i="9"/>
  <c r="AW427" i="9"/>
  <c r="AZ427" i="9"/>
  <c r="BC427" i="9"/>
  <c r="AT419" i="9"/>
  <c r="AW419" i="9"/>
  <c r="AZ419" i="9"/>
  <c r="BC419" i="9"/>
  <c r="AT411" i="9"/>
  <c r="AW411" i="9"/>
  <c r="AZ411" i="9"/>
  <c r="BC411" i="9"/>
  <c r="AT403" i="9"/>
  <c r="AW403" i="9"/>
  <c r="AZ403" i="9"/>
  <c r="BC403" i="9"/>
  <c r="AT395" i="9"/>
  <c r="AW395" i="9"/>
  <c r="AZ395" i="9"/>
  <c r="BC395" i="9"/>
  <c r="AT387" i="9"/>
  <c r="AW387" i="9"/>
  <c r="AZ387" i="9"/>
  <c r="BC387" i="9"/>
  <c r="AT379" i="9"/>
  <c r="AW379" i="9"/>
  <c r="AZ379" i="9"/>
  <c r="BC379" i="9"/>
  <c r="BC471" i="9"/>
  <c r="AT471" i="9"/>
  <c r="AW471" i="9"/>
  <c r="AZ471" i="9"/>
  <c r="AT360" i="9"/>
  <c r="AZ360" i="9"/>
  <c r="AW360" i="9"/>
  <c r="BC360" i="9"/>
  <c r="BC479" i="9"/>
  <c r="AT479" i="9"/>
  <c r="AW479" i="9"/>
  <c r="AZ479" i="9"/>
  <c r="AW337" i="9"/>
  <c r="AZ337" i="9"/>
  <c r="BC337" i="9"/>
  <c r="AT337" i="9"/>
  <c r="BC447" i="9"/>
  <c r="AT447" i="9"/>
  <c r="AW447" i="9"/>
  <c r="AZ447" i="9"/>
  <c r="BC326" i="9"/>
  <c r="AT326" i="9"/>
  <c r="AZ326" i="9"/>
  <c r="AW326" i="9"/>
  <c r="AT304" i="9"/>
  <c r="AZ304" i="9"/>
  <c r="AW304" i="9"/>
  <c r="BC304" i="9"/>
  <c r="AT225" i="9"/>
  <c r="AW225" i="9"/>
  <c r="AZ225" i="9"/>
  <c r="BC225" i="9"/>
  <c r="AT217" i="9"/>
  <c r="AW217" i="9"/>
  <c r="AZ217" i="9"/>
  <c r="BC217" i="9"/>
  <c r="AT209" i="9"/>
  <c r="AW209" i="9"/>
  <c r="AZ209" i="9"/>
  <c r="BC209" i="9"/>
  <c r="AT201" i="9"/>
  <c r="AW201" i="9"/>
  <c r="AZ201" i="9"/>
  <c r="BC201" i="9"/>
  <c r="AZ366" i="9"/>
  <c r="AT366" i="9"/>
  <c r="AW366" i="9"/>
  <c r="BC366" i="9"/>
  <c r="AW115" i="9"/>
  <c r="AT115" i="9"/>
  <c r="BC115" i="9"/>
  <c r="AZ115" i="9"/>
  <c r="AW99" i="9"/>
  <c r="AT99" i="9"/>
  <c r="BC99" i="9"/>
  <c r="AZ99" i="9"/>
  <c r="AW83" i="9"/>
  <c r="AT83" i="9"/>
  <c r="BC83" i="9"/>
  <c r="AZ83" i="9"/>
  <c r="AZ189" i="9"/>
  <c r="AW189" i="9"/>
  <c r="BC189" i="9"/>
  <c r="AT189" i="9"/>
  <c r="AW185" i="9"/>
  <c r="BC185" i="9"/>
  <c r="AZ185" i="9"/>
  <c r="AT185" i="9"/>
  <c r="AW181" i="9"/>
  <c r="BC181" i="9"/>
  <c r="AZ181" i="9"/>
  <c r="AT181" i="9"/>
  <c r="AW177" i="9"/>
  <c r="BC177" i="9"/>
  <c r="AZ177" i="9"/>
  <c r="AT177" i="9"/>
  <c r="AW173" i="9"/>
  <c r="BC173" i="9"/>
  <c r="AZ173" i="9"/>
  <c r="AT173" i="9"/>
  <c r="AW169" i="9"/>
  <c r="BC169" i="9"/>
  <c r="AZ169" i="9"/>
  <c r="AT169" i="9"/>
  <c r="AW165" i="9"/>
  <c r="BC165" i="9"/>
  <c r="AZ165" i="9"/>
  <c r="AT165" i="9"/>
  <c r="AW161" i="9"/>
  <c r="BC161" i="9"/>
  <c r="AZ161" i="9"/>
  <c r="AT161" i="9"/>
  <c r="AW157" i="9"/>
  <c r="BC157" i="9"/>
  <c r="AZ157" i="9"/>
  <c r="AT157" i="9"/>
  <c r="AW153" i="9"/>
  <c r="BC153" i="9"/>
  <c r="AZ153" i="9"/>
  <c r="AT153" i="9"/>
  <c r="AW149" i="9"/>
  <c r="BC149" i="9"/>
  <c r="AZ149" i="9"/>
  <c r="AT149" i="9"/>
  <c r="AW145" i="9"/>
  <c r="BC145" i="9"/>
  <c r="AZ145" i="9"/>
  <c r="AT145" i="9"/>
  <c r="AW141" i="9"/>
  <c r="BC141" i="9"/>
  <c r="AZ141" i="9"/>
  <c r="AT141" i="9"/>
  <c r="AW137" i="9"/>
  <c r="BC137" i="9"/>
  <c r="AZ137" i="9"/>
  <c r="AT137" i="9"/>
  <c r="AW133" i="9"/>
  <c r="BC133" i="9"/>
  <c r="AZ133" i="9"/>
  <c r="AT133" i="9"/>
  <c r="AW129" i="9"/>
  <c r="BC129" i="9"/>
  <c r="AZ129" i="9"/>
  <c r="AT129" i="9"/>
  <c r="AW125" i="9"/>
  <c r="BC125" i="9"/>
  <c r="AZ125" i="9"/>
  <c r="AT125" i="9"/>
  <c r="AW121" i="9"/>
  <c r="AZ121" i="9"/>
  <c r="AT121" i="9"/>
  <c r="BC121" i="9"/>
  <c r="AW105" i="9"/>
  <c r="AZ105" i="9"/>
  <c r="AT105" i="9"/>
  <c r="BC105" i="9"/>
  <c r="AW89" i="9"/>
  <c r="AZ89" i="9"/>
  <c r="AT89" i="9"/>
  <c r="BC89" i="9"/>
  <c r="AW641" i="4"/>
  <c r="AT641" i="4"/>
  <c r="AZ641" i="4"/>
  <c r="BC641" i="4" s="1"/>
  <c r="AS624" i="4"/>
  <c r="AP620" i="9"/>
  <c r="AS620" i="9"/>
  <c r="AS600" i="4"/>
  <c r="AP596" i="9"/>
  <c r="AS596" i="9"/>
  <c r="AS584" i="4"/>
  <c r="AP580" i="9"/>
  <c r="AS580" i="9"/>
  <c r="AS626" i="9"/>
  <c r="AW621" i="4"/>
  <c r="AZ621" i="4"/>
  <c r="BC621" i="4" s="1"/>
  <c r="AT621" i="4"/>
  <c r="AW617" i="4"/>
  <c r="AZ617" i="4"/>
  <c r="BC617" i="4" s="1"/>
  <c r="AT617" i="4"/>
  <c r="AW613" i="4"/>
  <c r="AZ613" i="4"/>
  <c r="BC613" i="4" s="1"/>
  <c r="AT613" i="4"/>
  <c r="AW609" i="4"/>
  <c r="AZ609" i="4"/>
  <c r="BC609" i="4" s="1"/>
  <c r="AT609" i="4"/>
  <c r="AS594" i="9"/>
  <c r="AW589" i="4"/>
  <c r="AZ589" i="4"/>
  <c r="BC589" i="4" s="1"/>
  <c r="AT589" i="4"/>
  <c r="AW573" i="4"/>
  <c r="AZ573" i="4"/>
  <c r="BC573" i="4" s="1"/>
  <c r="AT573" i="4"/>
  <c r="AP562" i="9"/>
  <c r="AS562" i="9"/>
  <c r="AW557" i="4"/>
  <c r="AZ557" i="4"/>
  <c r="BC557" i="4" s="1"/>
  <c r="AT557" i="4"/>
  <c r="AW541" i="4"/>
  <c r="AZ541" i="4"/>
  <c r="BC541" i="4" s="1"/>
  <c r="AT541" i="4"/>
  <c r="AS530" i="9"/>
  <c r="AP530" i="9"/>
  <c r="AW525" i="4"/>
  <c r="AZ525" i="4"/>
  <c r="BC525" i="4" s="1"/>
  <c r="AT525" i="4"/>
  <c r="AS517" i="4"/>
  <c r="AS583" i="4"/>
  <c r="AT566" i="4"/>
  <c r="AW566" i="4"/>
  <c r="AZ566" i="4"/>
  <c r="BC566" i="4" s="1"/>
  <c r="AS535" i="9"/>
  <c r="AS503" i="9"/>
  <c r="AP495" i="4"/>
  <c r="AS495" i="4"/>
  <c r="AS491" i="4"/>
  <c r="AS487" i="4"/>
  <c r="AS483" i="4"/>
  <c r="AS471" i="4"/>
  <c r="AS467" i="4"/>
  <c r="AS463" i="4"/>
  <c r="AS441" i="4"/>
  <c r="AS437" i="4"/>
  <c r="AS433" i="4"/>
  <c r="AS429" i="4"/>
  <c r="AS425" i="4"/>
  <c r="AS421" i="4"/>
  <c r="AT586" i="4"/>
  <c r="AW586" i="4"/>
  <c r="AZ586" i="4"/>
  <c r="BC586" i="4" s="1"/>
  <c r="AP555" i="9"/>
  <c r="AS555" i="9"/>
  <c r="AS523" i="4"/>
  <c r="AS495" i="9"/>
  <c r="AW490" i="4"/>
  <c r="AZ490" i="4"/>
  <c r="BC490" i="4" s="1"/>
  <c r="AT490" i="4"/>
  <c r="AW486" i="4"/>
  <c r="AZ486" i="4"/>
  <c r="BC486" i="4" s="1"/>
  <c r="AT486" i="4"/>
  <c r="AW482" i="4"/>
  <c r="AZ482" i="4"/>
  <c r="BC482" i="4" s="1"/>
  <c r="AT482" i="4"/>
  <c r="AT590" i="4"/>
  <c r="AW590" i="4"/>
  <c r="AZ590" i="4"/>
  <c r="BC590" i="4" s="1"/>
  <c r="AT578" i="4"/>
  <c r="AP578" i="4" s="1"/>
  <c r="AW578" i="4"/>
  <c r="AZ578" i="4"/>
  <c r="BC578" i="4" s="1"/>
  <c r="AT558" i="4"/>
  <c r="AW558" i="4"/>
  <c r="AZ558" i="4"/>
  <c r="BC558" i="4" s="1"/>
  <c r="AT546" i="4"/>
  <c r="AW546" i="4"/>
  <c r="AZ546" i="4"/>
  <c r="BC546" i="4" s="1"/>
  <c r="AT526" i="4"/>
  <c r="AW526" i="4"/>
  <c r="AZ526" i="4"/>
  <c r="BC526" i="4" s="1"/>
  <c r="AT519" i="4"/>
  <c r="AP519" i="4" s="1"/>
  <c r="AW519" i="4"/>
  <c r="AZ519" i="4"/>
  <c r="BC519" i="4" s="1"/>
  <c r="AT594" i="4"/>
  <c r="AW594" i="4"/>
  <c r="AZ594" i="4"/>
  <c r="BC594" i="4" s="1"/>
  <c r="AS563" i="4"/>
  <c r="AS547" i="9"/>
  <c r="AS531" i="4"/>
  <c r="AW521" i="4"/>
  <c r="AZ521" i="4"/>
  <c r="BC521" i="4" s="1"/>
  <c r="AT521" i="4"/>
  <c r="AS500" i="9"/>
  <c r="AT583" i="4"/>
  <c r="AP583" i="4" s="1"/>
  <c r="AT471" i="4"/>
  <c r="AP471" i="4" s="1"/>
  <c r="AT433" i="4"/>
  <c r="AP433" i="4" s="1"/>
  <c r="AS313" i="9"/>
  <c r="AS304" i="4"/>
  <c r="AW302" i="4"/>
  <c r="AZ302" i="4"/>
  <c r="BC302" i="4" s="1"/>
  <c r="AT302" i="4"/>
  <c r="AT495" i="4"/>
  <c r="AP434" i="4"/>
  <c r="AP378" i="4"/>
  <c r="AS365" i="9"/>
  <c r="AS333" i="9"/>
  <c r="AP333" i="9"/>
  <c r="AT315" i="4"/>
  <c r="AW315" i="4"/>
  <c r="AZ315" i="4"/>
  <c r="BC315" i="4" s="1"/>
  <c r="AS309" i="4"/>
  <c r="AS300" i="4"/>
  <c r="AP293" i="9"/>
  <c r="AS293" i="9"/>
  <c r="AP312" i="9"/>
  <c r="AS312" i="9"/>
  <c r="AS305" i="9"/>
  <c r="AP305" i="9"/>
  <c r="AS296" i="4"/>
  <c r="AW294" i="4"/>
  <c r="AZ294" i="4"/>
  <c r="BC294" i="4" s="1"/>
  <c r="AT294" i="4"/>
  <c r="AS275" i="4"/>
  <c r="AS259" i="4"/>
  <c r="AS243" i="4"/>
  <c r="AS227" i="4"/>
  <c r="AS211" i="4"/>
  <c r="AS195" i="4"/>
  <c r="AS179" i="4"/>
  <c r="AS163" i="4"/>
  <c r="AS147" i="4"/>
  <c r="AS131" i="4"/>
  <c r="AS107" i="4"/>
  <c r="AP406" i="4"/>
  <c r="AP390" i="4"/>
  <c r="AT368" i="4"/>
  <c r="AP368" i="4" s="1"/>
  <c r="AW368" i="4"/>
  <c r="AZ368" i="4"/>
  <c r="BC368" i="4" s="1"/>
  <c r="AW366" i="4"/>
  <c r="AZ366" i="4"/>
  <c r="BC366" i="4" s="1"/>
  <c r="AT366" i="4"/>
  <c r="AS361" i="9"/>
  <c r="AP361" i="9"/>
  <c r="AP345" i="4"/>
  <c r="AS345" i="4"/>
  <c r="AT328" i="4"/>
  <c r="AW328" i="4"/>
  <c r="AZ328" i="4"/>
  <c r="BC328" i="4" s="1"/>
  <c r="AW326" i="4"/>
  <c r="AZ326" i="4"/>
  <c r="BC326" i="4" s="1"/>
  <c r="AT326" i="4"/>
  <c r="AP308" i="9"/>
  <c r="AS308" i="9"/>
  <c r="AS301" i="9"/>
  <c r="AT309" i="4"/>
  <c r="AP309" i="4" s="1"/>
  <c r="AT116" i="4"/>
  <c r="AP116" i="4" s="1"/>
  <c r="AW116" i="4"/>
  <c r="AZ116" i="4"/>
  <c r="BC116" i="4" s="1"/>
  <c r="AS109" i="9"/>
  <c r="AW90" i="4"/>
  <c r="AT90" i="4"/>
  <c r="AZ90" i="4"/>
  <c r="BC90" i="4" s="1"/>
  <c r="AW86" i="4"/>
  <c r="AT86" i="4"/>
  <c r="AZ86" i="4"/>
  <c r="BC86" i="4" s="1"/>
  <c r="AW82" i="4"/>
  <c r="AT82" i="4"/>
  <c r="AZ82" i="4"/>
  <c r="BC82" i="4" s="1"/>
  <c r="AW78" i="4"/>
  <c r="AT78" i="4"/>
  <c r="AZ78" i="4"/>
  <c r="BC78" i="4" s="1"/>
  <c r="AT345" i="4"/>
  <c r="AT296" i="4"/>
  <c r="AP296" i="4" s="1"/>
  <c r="AS105" i="9"/>
  <c r="AP105" i="9"/>
  <c r="AS101" i="9"/>
  <c r="AW96" i="4"/>
  <c r="AZ96" i="4"/>
  <c r="BC96" i="4" s="1"/>
  <c r="AT96" i="4"/>
  <c r="AT115" i="4"/>
  <c r="AW115" i="4"/>
  <c r="AZ115" i="4"/>
  <c r="BC115" i="4" s="1"/>
  <c r="AS72" i="4"/>
  <c r="AS56" i="4"/>
  <c r="AS40" i="4"/>
  <c r="AS25" i="4"/>
  <c r="AP17" i="4"/>
  <c r="AS17" i="4"/>
  <c r="AS9" i="4"/>
  <c r="AS3" i="4"/>
  <c r="BC640" i="9"/>
  <c r="AT640" i="9"/>
  <c r="AW640" i="9"/>
  <c r="AZ640" i="9"/>
  <c r="BC638" i="9"/>
  <c r="AT638" i="9"/>
  <c r="AW638" i="9"/>
  <c r="AZ638" i="9"/>
  <c r="AW629" i="9"/>
  <c r="AZ629" i="9"/>
  <c r="BC629" i="9"/>
  <c r="AT629" i="9"/>
  <c r="AT616" i="9"/>
  <c r="AW616" i="9"/>
  <c r="BC616" i="9"/>
  <c r="AZ616" i="9"/>
  <c r="AT622" i="9"/>
  <c r="AW622" i="9"/>
  <c r="BC622" i="9"/>
  <c r="AZ622" i="9"/>
  <c r="BC613" i="9"/>
  <c r="AZ613" i="9"/>
  <c r="AT613" i="9"/>
  <c r="AW613" i="9"/>
  <c r="AW605" i="9"/>
  <c r="AZ605" i="9"/>
  <c r="BC605" i="9"/>
  <c r="AT605" i="9"/>
  <c r="AW614" i="9"/>
  <c r="BC614" i="9"/>
  <c r="AZ614" i="9"/>
  <c r="AT614" i="9"/>
  <c r="BC626" i="9"/>
  <c r="AT626" i="9"/>
  <c r="AW626" i="9"/>
  <c r="AZ626" i="9"/>
  <c r="AW567" i="9"/>
  <c r="AZ567" i="9"/>
  <c r="BC567" i="9"/>
  <c r="AT567" i="9"/>
  <c r="AZ575" i="9"/>
  <c r="AT575" i="9"/>
  <c r="BC575" i="9"/>
  <c r="AW575" i="9"/>
  <c r="AT558" i="9"/>
  <c r="BC558" i="9"/>
  <c r="AW558" i="9"/>
  <c r="AZ558" i="9"/>
  <c r="AW515" i="9"/>
  <c r="AP515" i="9" s="1"/>
  <c r="AT515" i="9"/>
  <c r="BC515" i="9"/>
  <c r="AZ515" i="9"/>
  <c r="AZ547" i="9"/>
  <c r="AW547" i="9"/>
  <c r="AT547" i="9"/>
  <c r="BC547" i="9"/>
  <c r="BC539" i="9"/>
  <c r="AT539" i="9"/>
  <c r="AW539" i="9"/>
  <c r="AZ539" i="9"/>
  <c r="AT531" i="9"/>
  <c r="AW531" i="9"/>
  <c r="BC531" i="9"/>
  <c r="AZ531" i="9"/>
  <c r="AW544" i="9"/>
  <c r="AZ544" i="9"/>
  <c r="BC544" i="9"/>
  <c r="AT544" i="9"/>
  <c r="AW525" i="9"/>
  <c r="AZ525" i="9"/>
  <c r="AT525" i="9"/>
  <c r="BC525" i="9"/>
  <c r="AW509" i="9"/>
  <c r="AZ509" i="9"/>
  <c r="AT509" i="9"/>
  <c r="BC509" i="9"/>
  <c r="AW503" i="9"/>
  <c r="AZ503" i="9"/>
  <c r="BC503" i="9"/>
  <c r="AT503" i="9"/>
  <c r="AW499" i="9"/>
  <c r="BC499" i="9"/>
  <c r="AT499" i="9"/>
  <c r="AZ499" i="9"/>
  <c r="AW495" i="9"/>
  <c r="BC495" i="9"/>
  <c r="AT495" i="9"/>
  <c r="AZ495" i="9"/>
  <c r="AW488" i="9"/>
  <c r="AZ488" i="9"/>
  <c r="AT488" i="9"/>
  <c r="BC488" i="9"/>
  <c r="AW507" i="9"/>
  <c r="AZ507" i="9"/>
  <c r="BC507" i="9"/>
  <c r="AT507" i="9"/>
  <c r="AW460" i="9"/>
  <c r="AZ460" i="9"/>
  <c r="BC460" i="9"/>
  <c r="AT460" i="9"/>
  <c r="AW444" i="9"/>
  <c r="AZ444" i="9"/>
  <c r="BC444" i="9"/>
  <c r="AT444" i="9"/>
  <c r="AT550" i="9"/>
  <c r="BC550" i="9"/>
  <c r="AW550" i="9"/>
  <c r="AZ550" i="9"/>
  <c r="BC485" i="9"/>
  <c r="AZ485" i="9"/>
  <c r="AT485" i="9"/>
  <c r="AW485" i="9"/>
  <c r="AW468" i="9"/>
  <c r="AZ468" i="9"/>
  <c r="BC468" i="9"/>
  <c r="AT468" i="9"/>
  <c r="AW458" i="9"/>
  <c r="AZ458" i="9"/>
  <c r="BC458" i="9"/>
  <c r="AT458" i="9"/>
  <c r="AW442" i="9"/>
  <c r="AZ442" i="9"/>
  <c r="BC442" i="9"/>
  <c r="AT442" i="9"/>
  <c r="AT535" i="9"/>
  <c r="AW535" i="9"/>
  <c r="BC535" i="9"/>
  <c r="AZ535" i="9"/>
  <c r="AW474" i="9"/>
  <c r="AZ474" i="9"/>
  <c r="BC474" i="9"/>
  <c r="AT474" i="9"/>
  <c r="BC457" i="9"/>
  <c r="AT457" i="9"/>
  <c r="AW457" i="9"/>
  <c r="AZ457" i="9"/>
  <c r="BC441" i="9"/>
  <c r="AT441" i="9"/>
  <c r="AW441" i="9"/>
  <c r="AZ441" i="9"/>
  <c r="AT425" i="9"/>
  <c r="AW425" i="9"/>
  <c r="AZ425" i="9"/>
  <c r="BC425" i="9"/>
  <c r="AT417" i="9"/>
  <c r="AW417" i="9"/>
  <c r="AZ417" i="9"/>
  <c r="BC417" i="9"/>
  <c r="AT409" i="9"/>
  <c r="AW409" i="9"/>
  <c r="AZ409" i="9"/>
  <c r="BC409" i="9"/>
  <c r="AT401" i="9"/>
  <c r="AW401" i="9"/>
  <c r="AZ401" i="9"/>
  <c r="BC401" i="9"/>
  <c r="AT393" i="9"/>
  <c r="AW393" i="9"/>
  <c r="AZ393" i="9"/>
  <c r="BC393" i="9"/>
  <c r="AT385" i="9"/>
  <c r="AW385" i="9"/>
  <c r="AZ385" i="9"/>
  <c r="BC385" i="9"/>
  <c r="AT377" i="9"/>
  <c r="AW377" i="9"/>
  <c r="AZ377" i="9"/>
  <c r="BC377" i="9"/>
  <c r="BC439" i="9"/>
  <c r="AT439" i="9"/>
  <c r="AW439" i="9"/>
  <c r="AZ439" i="9"/>
  <c r="AZ359" i="9"/>
  <c r="AT359" i="9"/>
  <c r="BC359" i="9"/>
  <c r="AW359" i="9"/>
  <c r="AW335" i="9"/>
  <c r="AZ335" i="9"/>
  <c r="BC335" i="9"/>
  <c r="AT335" i="9"/>
  <c r="AW319" i="9"/>
  <c r="AZ319" i="9"/>
  <c r="BC319" i="9"/>
  <c r="AT319" i="9"/>
  <c r="AZ365" i="9"/>
  <c r="AT365" i="9"/>
  <c r="BC365" i="9"/>
  <c r="AW365" i="9"/>
  <c r="AW329" i="9"/>
  <c r="AZ329" i="9"/>
  <c r="BC329" i="9"/>
  <c r="AT329" i="9"/>
  <c r="AZ301" i="9"/>
  <c r="AT301" i="9"/>
  <c r="BC301" i="9"/>
  <c r="AW301" i="9"/>
  <c r="AT223" i="9"/>
  <c r="AW223" i="9"/>
  <c r="AZ223" i="9"/>
  <c r="BC223" i="9"/>
  <c r="AT215" i="9"/>
  <c r="AW215" i="9"/>
  <c r="AZ215" i="9"/>
  <c r="BC215" i="9"/>
  <c r="AT207" i="9"/>
  <c r="AW207" i="9"/>
  <c r="AZ207" i="9"/>
  <c r="BC207" i="9"/>
  <c r="AT199" i="9"/>
  <c r="AW199" i="9"/>
  <c r="AZ199" i="9"/>
  <c r="BC199" i="9"/>
  <c r="BC342" i="9"/>
  <c r="AT342" i="9"/>
  <c r="AZ342" i="9"/>
  <c r="AW342" i="9"/>
  <c r="BC310" i="9"/>
  <c r="AT310" i="9"/>
  <c r="AZ310" i="9"/>
  <c r="AW310" i="9"/>
  <c r="AW111" i="9"/>
  <c r="AT111" i="9"/>
  <c r="BC111" i="9"/>
  <c r="AZ111" i="9"/>
  <c r="AW95" i="9"/>
  <c r="AT95" i="9"/>
  <c r="BC95" i="9"/>
  <c r="AZ95" i="9"/>
  <c r="BC334" i="9"/>
  <c r="AT334" i="9"/>
  <c r="AZ334" i="9"/>
  <c r="AW334" i="9"/>
  <c r="BC188" i="9"/>
  <c r="AW188" i="9"/>
  <c r="AZ188" i="9"/>
  <c r="AT188" i="9"/>
  <c r="BC184" i="9"/>
  <c r="AW184" i="9"/>
  <c r="AZ184" i="9"/>
  <c r="AT184" i="9"/>
  <c r="BC180" i="9"/>
  <c r="AW180" i="9"/>
  <c r="AZ180" i="9"/>
  <c r="AT180" i="9"/>
  <c r="BC176" i="9"/>
  <c r="AW176" i="9"/>
  <c r="AZ176" i="9"/>
  <c r="AT176" i="9"/>
  <c r="BC172" i="9"/>
  <c r="AW172" i="9"/>
  <c r="AZ172" i="9"/>
  <c r="AT172" i="9"/>
  <c r="BC168" i="9"/>
  <c r="AW168" i="9"/>
  <c r="AZ168" i="9"/>
  <c r="AT168" i="9"/>
  <c r="BC164" i="9"/>
  <c r="AW164" i="9"/>
  <c r="AZ164" i="9"/>
  <c r="AT164" i="9"/>
  <c r="BC160" i="9"/>
  <c r="AW160" i="9"/>
  <c r="AZ160" i="9"/>
  <c r="AT160" i="9"/>
  <c r="BC156" i="9"/>
  <c r="AW156" i="9"/>
  <c r="AZ156" i="9"/>
  <c r="AT156" i="9"/>
  <c r="BC152" i="9"/>
  <c r="AW152" i="9"/>
  <c r="AZ152" i="9"/>
  <c r="AT152" i="9"/>
  <c r="BC148" i="9"/>
  <c r="AW148" i="9"/>
  <c r="AZ148" i="9"/>
  <c r="AT148" i="9"/>
  <c r="BC144" i="9"/>
  <c r="AW144" i="9"/>
  <c r="AZ144" i="9"/>
  <c r="AT144" i="9"/>
  <c r="BC140" i="9"/>
  <c r="AW140" i="9"/>
  <c r="AZ140" i="9"/>
  <c r="AT140" i="9"/>
  <c r="BC136" i="9"/>
  <c r="AW136" i="9"/>
  <c r="AZ136" i="9"/>
  <c r="AT136" i="9"/>
  <c r="BC132" i="9"/>
  <c r="AW132" i="9"/>
  <c r="AZ132" i="9"/>
  <c r="AT132" i="9"/>
  <c r="BC128" i="9"/>
  <c r="AW128" i="9"/>
  <c r="AZ128" i="9"/>
  <c r="AT128" i="9"/>
  <c r="BC124" i="9"/>
  <c r="AW124" i="9"/>
  <c r="AZ124" i="9"/>
  <c r="AT124" i="9"/>
  <c r="AW117" i="9"/>
  <c r="AZ117" i="9"/>
  <c r="AT117" i="9"/>
  <c r="BC117" i="9"/>
  <c r="AW101" i="9"/>
  <c r="AZ101" i="9"/>
  <c r="AT101" i="9"/>
  <c r="BC101" i="9"/>
  <c r="AW85" i="9"/>
  <c r="AZ85" i="9"/>
  <c r="AT85" i="9"/>
  <c r="BC85" i="9"/>
  <c r="AP628" i="4"/>
  <c r="AS628" i="4"/>
  <c r="AP624" i="9"/>
  <c r="AS624" i="9"/>
  <c r="AP612" i="4"/>
  <c r="AS612" i="4"/>
  <c r="AP600" i="9"/>
  <c r="AS600" i="9"/>
  <c r="AS588" i="4"/>
  <c r="AP584" i="9"/>
  <c r="AS584" i="9"/>
  <c r="AP630" i="9"/>
  <c r="AS630" i="9"/>
  <c r="AW625" i="4"/>
  <c r="AZ625" i="4"/>
  <c r="BC625" i="4" s="1"/>
  <c r="AT625" i="4"/>
  <c r="AS619" i="4"/>
  <c r="AS615" i="4"/>
  <c r="AP615" i="4"/>
  <c r="AS611" i="4"/>
  <c r="AS602" i="9"/>
  <c r="AP598" i="9"/>
  <c r="AS598" i="9"/>
  <c r="AW593" i="4"/>
  <c r="AZ593" i="4"/>
  <c r="BC593" i="4" s="1"/>
  <c r="AT593" i="4"/>
  <c r="AP582" i="9"/>
  <c r="AS582" i="9"/>
  <c r="AW577" i="4"/>
  <c r="AZ577" i="4"/>
  <c r="BC577" i="4" s="1"/>
  <c r="AT577" i="4"/>
  <c r="AP566" i="9"/>
  <c r="AS566" i="9"/>
  <c r="AW561" i="4"/>
  <c r="AZ561" i="4"/>
  <c r="BC561" i="4" s="1"/>
  <c r="AT561" i="4"/>
  <c r="AP550" i="9"/>
  <c r="AS550" i="9"/>
  <c r="AW545" i="4"/>
  <c r="AZ545" i="4"/>
  <c r="BC545" i="4" s="1"/>
  <c r="AT545" i="4"/>
  <c r="AP545" i="4" s="1"/>
  <c r="AP534" i="9"/>
  <c r="AS534" i="9"/>
  <c r="AW529" i="4"/>
  <c r="AZ529" i="4"/>
  <c r="BC529" i="4" s="1"/>
  <c r="AT529" i="4"/>
  <c r="AT628" i="4"/>
  <c r="AP583" i="9"/>
  <c r="AS583" i="9"/>
  <c r="AS551" i="4"/>
  <c r="AT534" i="4"/>
  <c r="AW534" i="4"/>
  <c r="AZ534" i="4"/>
  <c r="BC534" i="4" s="1"/>
  <c r="AT502" i="4"/>
  <c r="AW502" i="4"/>
  <c r="AZ502" i="4"/>
  <c r="BC502" i="4" s="1"/>
  <c r="AT615" i="4"/>
  <c r="AT554" i="4"/>
  <c r="AW554" i="4"/>
  <c r="AZ554" i="4"/>
  <c r="BC554" i="4" s="1"/>
  <c r="AS523" i="9"/>
  <c r="AS515" i="9"/>
  <c r="AS499" i="9"/>
  <c r="AP499" i="9"/>
  <c r="AW494" i="4"/>
  <c r="AZ494" i="4"/>
  <c r="BC494" i="4" s="1"/>
  <c r="AT494" i="4"/>
  <c r="AS488" i="4"/>
  <c r="AS484" i="4"/>
  <c r="AP471" i="9"/>
  <c r="AS471" i="9"/>
  <c r="AS467" i="9"/>
  <c r="AS463" i="9"/>
  <c r="AT619" i="4"/>
  <c r="AP619" i="4" s="1"/>
  <c r="AZ576" i="4"/>
  <c r="BC576" i="4" s="1"/>
  <c r="AT576" i="4"/>
  <c r="AW576" i="4"/>
  <c r="AZ544" i="4"/>
  <c r="BC544" i="4" s="1"/>
  <c r="AT544" i="4"/>
  <c r="AW544" i="4"/>
  <c r="AS504" i="4"/>
  <c r="AP504" i="4"/>
  <c r="AS579" i="4"/>
  <c r="AP563" i="9"/>
  <c r="AS563" i="9"/>
  <c r="AT542" i="4"/>
  <c r="AW542" i="4"/>
  <c r="AZ542" i="4"/>
  <c r="BC542" i="4" s="1"/>
  <c r="AP531" i="9"/>
  <c r="AS531" i="9"/>
  <c r="AS516" i="4"/>
  <c r="AT506" i="4"/>
  <c r="AW506" i="4"/>
  <c r="AZ506" i="4"/>
  <c r="BC506" i="4" s="1"/>
  <c r="AT467" i="4"/>
  <c r="AP467" i="4" s="1"/>
  <c r="AT429" i="4"/>
  <c r="AP429" i="4" s="1"/>
  <c r="AW354" i="4"/>
  <c r="AZ354" i="4"/>
  <c r="BC354" i="4" s="1"/>
  <c r="AT354" i="4"/>
  <c r="AW322" i="4"/>
  <c r="AZ322" i="4"/>
  <c r="BC322" i="4" s="1"/>
  <c r="AT322" i="4"/>
  <c r="AS297" i="4"/>
  <c r="AS281" i="4"/>
  <c r="AP277" i="4"/>
  <c r="AS277" i="4"/>
  <c r="AS273" i="4"/>
  <c r="AS269" i="4"/>
  <c r="AS265" i="4"/>
  <c r="AP261" i="4"/>
  <c r="AS261" i="4"/>
  <c r="AS217" i="4"/>
  <c r="AP213" i="4"/>
  <c r="AS213" i="4"/>
  <c r="AS209" i="4"/>
  <c r="AS205" i="4"/>
  <c r="AS201" i="4"/>
  <c r="AP197" i="4"/>
  <c r="AS197" i="4"/>
  <c r="AS153" i="4"/>
  <c r="AP149" i="4"/>
  <c r="AS149" i="4"/>
  <c r="AS145" i="4"/>
  <c r="AS141" i="4"/>
  <c r="AS137" i="4"/>
  <c r="AP133" i="4"/>
  <c r="AS133" i="4"/>
  <c r="AT579" i="4"/>
  <c r="AP579" i="4" s="1"/>
  <c r="AT531" i="4"/>
  <c r="AP531" i="4" s="1"/>
  <c r="AS373" i="4"/>
  <c r="AT364" i="4"/>
  <c r="AW364" i="4"/>
  <c r="AZ364" i="4"/>
  <c r="BC364" i="4" s="1"/>
  <c r="AP357" i="4"/>
  <c r="AS357" i="4"/>
  <c r="AS341" i="4"/>
  <c r="AT332" i="4"/>
  <c r="AP332" i="4" s="1"/>
  <c r="AW332" i="4"/>
  <c r="AZ332" i="4"/>
  <c r="BC332" i="4" s="1"/>
  <c r="AS325" i="4"/>
  <c r="AT319" i="4"/>
  <c r="AP319" i="4" s="1"/>
  <c r="AW319" i="4"/>
  <c r="AZ319" i="4"/>
  <c r="BC319" i="4" s="1"/>
  <c r="AS309" i="9"/>
  <c r="AP309" i="9"/>
  <c r="AW282" i="4"/>
  <c r="AZ282" i="4"/>
  <c r="BC282" i="4" s="1"/>
  <c r="AT282" i="4"/>
  <c r="AP282" i="4" s="1"/>
  <c r="AT551" i="4"/>
  <c r="AP551" i="4" s="1"/>
  <c r="AT491" i="4"/>
  <c r="AP491" i="4" s="1"/>
  <c r="AT488" i="4"/>
  <c r="AP488" i="4" s="1"/>
  <c r="AT348" i="4"/>
  <c r="AW348" i="4"/>
  <c r="AZ348" i="4"/>
  <c r="BC348" i="4" s="1"/>
  <c r="AT311" i="4"/>
  <c r="AW311" i="4"/>
  <c r="AZ311" i="4"/>
  <c r="BC311" i="4" s="1"/>
  <c r="AP271" i="4"/>
  <c r="AS271" i="4"/>
  <c r="AP239" i="4"/>
  <c r="AS239" i="4"/>
  <c r="AP207" i="4"/>
  <c r="AS207" i="4"/>
  <c r="AP175" i="4"/>
  <c r="AS175" i="4"/>
  <c r="AP143" i="4"/>
  <c r="AS143" i="4"/>
  <c r="AS111" i="4"/>
  <c r="AT563" i="4"/>
  <c r="AP563" i="4" s="1"/>
  <c r="AT516" i="4"/>
  <c r="AP516" i="4" s="1"/>
  <c r="AS377" i="4"/>
  <c r="AT360" i="4"/>
  <c r="AW360" i="4"/>
  <c r="AZ360" i="4"/>
  <c r="BC360" i="4" s="1"/>
  <c r="AW358" i="4"/>
  <c r="AZ358" i="4"/>
  <c r="BC358" i="4" s="1"/>
  <c r="AT358" i="4"/>
  <c r="AS345" i="9"/>
  <c r="AS337" i="4"/>
  <c r="AT307" i="4"/>
  <c r="AW307" i="4"/>
  <c r="AZ307" i="4"/>
  <c r="BC307" i="4" s="1"/>
  <c r="AP292" i="9"/>
  <c r="AS292" i="9"/>
  <c r="AT373" i="4"/>
  <c r="AP373" i="4" s="1"/>
  <c r="AT357" i="4"/>
  <c r="AW114" i="4"/>
  <c r="AZ114" i="4"/>
  <c r="BC114" i="4" s="1"/>
  <c r="AT114" i="4"/>
  <c r="AT108" i="4"/>
  <c r="AW108" i="4"/>
  <c r="AZ108" i="4"/>
  <c r="BC108" i="4" s="1"/>
  <c r="AS103" i="9"/>
  <c r="AS99" i="9"/>
  <c r="AP99" i="9"/>
  <c r="AW94" i="4"/>
  <c r="AT94" i="4"/>
  <c r="AZ94" i="4"/>
  <c r="BC94" i="4" s="1"/>
  <c r="AS87" i="4"/>
  <c r="AP83" i="4"/>
  <c r="AS83" i="4"/>
  <c r="AS79" i="4"/>
  <c r="AT281" i="4"/>
  <c r="AP281" i="4" s="1"/>
  <c r="AT275" i="4"/>
  <c r="AP275" i="4" s="1"/>
  <c r="AT265" i="4"/>
  <c r="AP265" i="4" s="1"/>
  <c r="AT259" i="4"/>
  <c r="AP259" i="4" s="1"/>
  <c r="AT243" i="4"/>
  <c r="AP243" i="4" s="1"/>
  <c r="AT227" i="4"/>
  <c r="AP227" i="4" s="1"/>
  <c r="AT217" i="4"/>
  <c r="AP217" i="4" s="1"/>
  <c r="AT211" i="4"/>
  <c r="AP211" i="4" s="1"/>
  <c r="AT201" i="4"/>
  <c r="AP201" i="4" s="1"/>
  <c r="AT195" i="4"/>
  <c r="AP195" i="4" s="1"/>
  <c r="AT179" i="4"/>
  <c r="AP179" i="4" s="1"/>
  <c r="AT163" i="4"/>
  <c r="AP163" i="4" s="1"/>
  <c r="AT153" i="4"/>
  <c r="AP153" i="4" s="1"/>
  <c r="AT147" i="4"/>
  <c r="AP147" i="4" s="1"/>
  <c r="AT137" i="4"/>
  <c r="AP137" i="4" s="1"/>
  <c r="AT131" i="4"/>
  <c r="AP131" i="4" s="1"/>
  <c r="AS4" i="4"/>
  <c r="AP4" i="4"/>
  <c r="AP113" i="4"/>
  <c r="AS113" i="4"/>
  <c r="AW104" i="4"/>
  <c r="AZ104" i="4"/>
  <c r="BC104" i="4" s="1"/>
  <c r="AT104" i="4"/>
  <c r="AW100" i="4"/>
  <c r="AZ100" i="4"/>
  <c r="BC100" i="4" s="1"/>
  <c r="AT100" i="4"/>
  <c r="AS89" i="4"/>
  <c r="AP85" i="4"/>
  <c r="AS85" i="4"/>
  <c r="AS81" i="4"/>
  <c r="AT304" i="4"/>
  <c r="AP304" i="4" s="1"/>
  <c r="AS77" i="4"/>
  <c r="AS68" i="4"/>
  <c r="AS52" i="4"/>
  <c r="AS36" i="4"/>
  <c r="AS19" i="4"/>
  <c r="AS11" i="4"/>
  <c r="AT113" i="4"/>
  <c r="AT72" i="4"/>
  <c r="AP72" i="4" s="1"/>
  <c r="AT68" i="4"/>
  <c r="AP68" i="4" s="1"/>
  <c r="AT3" i="4"/>
  <c r="AP3" i="4" s="1"/>
  <c r="BC632" i="9"/>
  <c r="AT632" i="9"/>
  <c r="AW632" i="9"/>
  <c r="AZ632" i="9"/>
  <c r="AW637" i="9"/>
  <c r="AZ637" i="9"/>
  <c r="BC637" i="9"/>
  <c r="AT637" i="9"/>
  <c r="AT618" i="9"/>
  <c r="AW618" i="9"/>
  <c r="BC618" i="9"/>
  <c r="AZ618" i="9"/>
  <c r="AW603" i="9"/>
  <c r="AZ603" i="9"/>
  <c r="BC603" i="9"/>
  <c r="AT603" i="9"/>
  <c r="BC611" i="9"/>
  <c r="AW611" i="9"/>
  <c r="AZ611" i="9"/>
  <c r="AT611" i="9"/>
  <c r="AW597" i="9"/>
  <c r="AZ597" i="9"/>
  <c r="BC597" i="9"/>
  <c r="AT597" i="9"/>
  <c r="AW599" i="9"/>
  <c r="AZ599" i="9"/>
  <c r="AT599" i="9"/>
  <c r="BC599" i="9"/>
  <c r="BC586" i="9"/>
  <c r="AT586" i="9"/>
  <c r="AZ586" i="9"/>
  <c r="AW586" i="9"/>
  <c r="AW569" i="9"/>
  <c r="AZ569" i="9"/>
  <c r="BC569" i="9"/>
  <c r="AT569" i="9"/>
  <c r="AT529" i="9"/>
  <c r="AW529" i="9"/>
  <c r="BC529" i="9"/>
  <c r="AZ529" i="9"/>
  <c r="AW511" i="9"/>
  <c r="AT511" i="9"/>
  <c r="BC511" i="9"/>
  <c r="AZ511" i="9"/>
  <c r="AT560" i="9"/>
  <c r="AZ560" i="9"/>
  <c r="BC560" i="9"/>
  <c r="AW560" i="9"/>
  <c r="BC537" i="9"/>
  <c r="AT537" i="9"/>
  <c r="AW537" i="9"/>
  <c r="AZ537" i="9"/>
  <c r="AW521" i="9"/>
  <c r="AZ521" i="9"/>
  <c r="AT521" i="9"/>
  <c r="BC521" i="9"/>
  <c r="AT527" i="9"/>
  <c r="AW527" i="9"/>
  <c r="BC527" i="9"/>
  <c r="AZ527" i="9"/>
  <c r="BC502" i="9"/>
  <c r="AW502" i="9"/>
  <c r="AT502" i="9"/>
  <c r="AZ502" i="9"/>
  <c r="BC498" i="9"/>
  <c r="AW498" i="9"/>
  <c r="AT498" i="9"/>
  <c r="AZ498" i="9"/>
  <c r="BC494" i="9"/>
  <c r="AW494" i="9"/>
  <c r="AT494" i="9"/>
  <c r="AZ494" i="9"/>
  <c r="AW484" i="9"/>
  <c r="AZ484" i="9"/>
  <c r="AT484" i="9"/>
  <c r="BC484" i="9"/>
  <c r="BC506" i="9"/>
  <c r="AT506" i="9"/>
  <c r="AW506" i="9"/>
  <c r="AZ506" i="9"/>
  <c r="BC453" i="9"/>
  <c r="AT453" i="9"/>
  <c r="AW453" i="9"/>
  <c r="AZ453" i="9"/>
  <c r="BC437" i="9"/>
  <c r="AT437" i="9"/>
  <c r="AW437" i="9"/>
  <c r="AZ437" i="9"/>
  <c r="BC504" i="9"/>
  <c r="AT504" i="9"/>
  <c r="AW504" i="9"/>
  <c r="AZ504" i="9"/>
  <c r="BC483" i="9"/>
  <c r="AT483" i="9"/>
  <c r="AW483" i="9"/>
  <c r="AZ483" i="9"/>
  <c r="BC467" i="9"/>
  <c r="AT467" i="9"/>
  <c r="AW467" i="9"/>
  <c r="AZ467" i="9"/>
  <c r="BC451" i="9"/>
  <c r="AT451" i="9"/>
  <c r="AW451" i="9"/>
  <c r="AZ451" i="9"/>
  <c r="BC435" i="9"/>
  <c r="AT435" i="9"/>
  <c r="AW435" i="9"/>
  <c r="AZ435" i="9"/>
  <c r="BC487" i="9"/>
  <c r="AW487" i="9"/>
  <c r="AZ487" i="9"/>
  <c r="AT487" i="9"/>
  <c r="BC473" i="9"/>
  <c r="AT473" i="9"/>
  <c r="AW473" i="9"/>
  <c r="AZ473" i="9"/>
  <c r="AW456" i="9"/>
  <c r="AZ456" i="9"/>
  <c r="BC456" i="9"/>
  <c r="AT456" i="9"/>
  <c r="AW440" i="9"/>
  <c r="AZ440" i="9"/>
  <c r="BC440" i="9"/>
  <c r="AT440" i="9"/>
  <c r="BC463" i="9"/>
  <c r="AT463" i="9"/>
  <c r="AW463" i="9"/>
  <c r="AZ463" i="9"/>
  <c r="AT423" i="9"/>
  <c r="AW423" i="9"/>
  <c r="AZ423" i="9"/>
  <c r="BC423" i="9"/>
  <c r="AT415" i="9"/>
  <c r="AW415" i="9"/>
  <c r="AZ415" i="9"/>
  <c r="BC415" i="9"/>
  <c r="AT407" i="9"/>
  <c r="AW407" i="9"/>
  <c r="AZ407" i="9"/>
  <c r="BC407" i="9"/>
  <c r="AT399" i="9"/>
  <c r="AW399" i="9"/>
  <c r="AZ399" i="9"/>
  <c r="BC399" i="9"/>
  <c r="AT391" i="9"/>
  <c r="AW391" i="9"/>
  <c r="AZ391" i="9"/>
  <c r="BC391" i="9"/>
  <c r="AT383" i="9"/>
  <c r="AW383" i="9"/>
  <c r="AZ383" i="9"/>
  <c r="BC383" i="9"/>
  <c r="AT375" i="9"/>
  <c r="AW375" i="9"/>
  <c r="AZ375" i="9"/>
  <c r="BC375" i="9"/>
  <c r="BC455" i="9"/>
  <c r="AT455" i="9"/>
  <c r="AW455" i="9"/>
  <c r="AZ455" i="9"/>
  <c r="AW321" i="9"/>
  <c r="AZ321" i="9"/>
  <c r="BC321" i="9"/>
  <c r="AT321" i="9"/>
  <c r="AT352" i="9"/>
  <c r="AZ352" i="9"/>
  <c r="BC352" i="9"/>
  <c r="AW352" i="9"/>
  <c r="AT229" i="9"/>
  <c r="AW229" i="9"/>
  <c r="AZ229" i="9"/>
  <c r="BC229" i="9"/>
  <c r="AT221" i="9"/>
  <c r="AW221" i="9"/>
  <c r="AZ221" i="9"/>
  <c r="BC221" i="9"/>
  <c r="AT213" i="9"/>
  <c r="AW213" i="9"/>
  <c r="AZ213" i="9"/>
  <c r="BC213" i="9"/>
  <c r="AT205" i="9"/>
  <c r="AW205" i="9"/>
  <c r="AZ205" i="9"/>
  <c r="BC205" i="9"/>
  <c r="AT197" i="9"/>
  <c r="AW197" i="9"/>
  <c r="AZ197" i="9"/>
  <c r="BC197" i="9"/>
  <c r="AT302" i="9"/>
  <c r="BC302" i="9"/>
  <c r="AW302" i="9"/>
  <c r="AZ302" i="9"/>
  <c r="AW107" i="9"/>
  <c r="AT107" i="9"/>
  <c r="BC107" i="9"/>
  <c r="AZ107" i="9"/>
  <c r="AW91" i="9"/>
  <c r="AT91" i="9"/>
  <c r="BC91" i="9"/>
  <c r="AZ91" i="9"/>
  <c r="AW187" i="9"/>
  <c r="BC187" i="9"/>
  <c r="AZ187" i="9"/>
  <c r="AT187" i="9"/>
  <c r="AW183" i="9"/>
  <c r="BC183" i="9"/>
  <c r="AZ183" i="9"/>
  <c r="AT183" i="9"/>
  <c r="AW179" i="9"/>
  <c r="BC179" i="9"/>
  <c r="AZ179" i="9"/>
  <c r="AT179" i="9"/>
  <c r="AW175" i="9"/>
  <c r="BC175" i="9"/>
  <c r="AZ175" i="9"/>
  <c r="AT175" i="9"/>
  <c r="AW171" i="9"/>
  <c r="BC171" i="9"/>
  <c r="AZ171" i="9"/>
  <c r="AT171" i="9"/>
  <c r="AW167" i="9"/>
  <c r="BC167" i="9"/>
  <c r="AZ167" i="9"/>
  <c r="AT167" i="9"/>
  <c r="AW163" i="9"/>
  <c r="BC163" i="9"/>
  <c r="AZ163" i="9"/>
  <c r="AT163" i="9"/>
  <c r="AW159" i="9"/>
  <c r="BC159" i="9"/>
  <c r="AZ159" i="9"/>
  <c r="AT159" i="9"/>
  <c r="AW155" i="9"/>
  <c r="BC155" i="9"/>
  <c r="AZ155" i="9"/>
  <c r="AT155" i="9"/>
  <c r="AW151" i="9"/>
  <c r="BC151" i="9"/>
  <c r="AZ151" i="9"/>
  <c r="AT151" i="9"/>
  <c r="AW147" i="9"/>
  <c r="BC147" i="9"/>
  <c r="AZ147" i="9"/>
  <c r="AT147" i="9"/>
  <c r="AW143" i="9"/>
  <c r="BC143" i="9"/>
  <c r="AZ143" i="9"/>
  <c r="AT143" i="9"/>
  <c r="AW139" i="9"/>
  <c r="BC139" i="9"/>
  <c r="AZ139" i="9"/>
  <c r="AT139" i="9"/>
  <c r="AW135" i="9"/>
  <c r="BC135" i="9"/>
  <c r="AZ135" i="9"/>
  <c r="AT135" i="9"/>
  <c r="AW131" i="9"/>
  <c r="BC131" i="9"/>
  <c r="AZ131" i="9"/>
  <c r="AT131" i="9"/>
  <c r="AW127" i="9"/>
  <c r="BC127" i="9"/>
  <c r="AZ127" i="9"/>
  <c r="AT127" i="9"/>
  <c r="AW123" i="9"/>
  <c r="BC123" i="9"/>
  <c r="AZ123" i="9"/>
  <c r="AT123" i="9"/>
  <c r="AW113" i="9"/>
  <c r="AZ113" i="9"/>
  <c r="AT113" i="9"/>
  <c r="BC113" i="9"/>
  <c r="AW97" i="9"/>
  <c r="AZ97" i="9"/>
  <c r="AT97" i="9"/>
  <c r="BC97" i="9"/>
  <c r="BC318" i="9"/>
  <c r="AT318" i="9"/>
  <c r="AZ318" i="9"/>
  <c r="AW318" i="9"/>
  <c r="AP632" i="4"/>
  <c r="AS632" i="4"/>
  <c r="AS628" i="9"/>
  <c r="AS616" i="4"/>
  <c r="AS612" i="9"/>
  <c r="AS592" i="4"/>
  <c r="AP592" i="4"/>
  <c r="AP588" i="9"/>
  <c r="AS588" i="9"/>
  <c r="AS568" i="4"/>
  <c r="AS564" i="4"/>
  <c r="AP564" i="4"/>
  <c r="AS560" i="4"/>
  <c r="AP560" i="4"/>
  <c r="AS556" i="4"/>
  <c r="AP556" i="4"/>
  <c r="AS552" i="4"/>
  <c r="AP552" i="4"/>
  <c r="AS548" i="4"/>
  <c r="AS536" i="4"/>
  <c r="AS532" i="4"/>
  <c r="AP532" i="4"/>
  <c r="AS528" i="4"/>
  <c r="AS524" i="4"/>
  <c r="AP634" i="9"/>
  <c r="AS634" i="9"/>
  <c r="AW629" i="4"/>
  <c r="AZ629" i="4"/>
  <c r="BC629" i="4" s="1"/>
  <c r="AT629" i="4"/>
  <c r="AW601" i="4"/>
  <c r="AZ601" i="4"/>
  <c r="BC601" i="4" s="1"/>
  <c r="AT601" i="4"/>
  <c r="AW597" i="4"/>
  <c r="AZ597" i="4"/>
  <c r="BC597" i="4" s="1"/>
  <c r="AT597" i="4"/>
  <c r="AS586" i="9"/>
  <c r="AW581" i="4"/>
  <c r="AZ581" i="4"/>
  <c r="BC581" i="4" s="1"/>
  <c r="AT581" i="4"/>
  <c r="AP570" i="9"/>
  <c r="AS570" i="9"/>
  <c r="AW565" i="4"/>
  <c r="AZ565" i="4"/>
  <c r="BC565" i="4" s="1"/>
  <c r="AT565" i="4"/>
  <c r="AP554" i="9"/>
  <c r="AS554" i="9"/>
  <c r="AW549" i="4"/>
  <c r="AZ549" i="4"/>
  <c r="BC549" i="4" s="1"/>
  <c r="AT549" i="4"/>
  <c r="AS538" i="9"/>
  <c r="AP538" i="9"/>
  <c r="AW533" i="4"/>
  <c r="AZ533" i="4"/>
  <c r="BC533" i="4" s="1"/>
  <c r="AT533" i="4"/>
  <c r="AP522" i="9"/>
  <c r="AS522" i="9"/>
  <c r="AS501" i="4"/>
  <c r="AT582" i="4"/>
  <c r="AW582" i="4"/>
  <c r="AZ582" i="4"/>
  <c r="BC582" i="4" s="1"/>
  <c r="AS567" i="4"/>
  <c r="AT560" i="4"/>
  <c r="AS551" i="9"/>
  <c r="AP551" i="9"/>
  <c r="AT517" i="4"/>
  <c r="AP517" i="4" s="1"/>
  <c r="AP503" i="4"/>
  <c r="AS503" i="4"/>
  <c r="AS497" i="4"/>
  <c r="AP497" i="4"/>
  <c r="AS493" i="4"/>
  <c r="AP493" i="4"/>
  <c r="AS489" i="4"/>
  <c r="AS485" i="4"/>
  <c r="AP485" i="4"/>
  <c r="AS473" i="4"/>
  <c r="AP473" i="4"/>
  <c r="AS469" i="4"/>
  <c r="AS465" i="4"/>
  <c r="AP461" i="4"/>
  <c r="AS461" i="4"/>
  <c r="AS457" i="4"/>
  <c r="AS453" i="4"/>
  <c r="AP409" i="4"/>
  <c r="AS409" i="4"/>
  <c r="AP405" i="4"/>
  <c r="AS405" i="4"/>
  <c r="AS401" i="4"/>
  <c r="AS397" i="4"/>
  <c r="AP393" i="4"/>
  <c r="AS393" i="4"/>
  <c r="AP389" i="4"/>
  <c r="AS389" i="4"/>
  <c r="AT616" i="4"/>
  <c r="AP616" i="4" s="1"/>
  <c r="AS587" i="4"/>
  <c r="AT570" i="4"/>
  <c r="AW570" i="4"/>
  <c r="AZ570" i="4"/>
  <c r="BC570" i="4" s="1"/>
  <c r="AT522" i="4"/>
  <c r="AW522" i="4"/>
  <c r="AZ522" i="4"/>
  <c r="BC522" i="4" s="1"/>
  <c r="AT514" i="4"/>
  <c r="AW514" i="4"/>
  <c r="AZ514" i="4"/>
  <c r="BC514" i="4" s="1"/>
  <c r="AT498" i="4"/>
  <c r="AW498" i="4"/>
  <c r="AZ498" i="4"/>
  <c r="BC498" i="4" s="1"/>
  <c r="AW474" i="4"/>
  <c r="AZ474" i="4"/>
  <c r="BC474" i="4" s="1"/>
  <c r="AT474" i="4"/>
  <c r="AW470" i="4"/>
  <c r="AZ470" i="4"/>
  <c r="BC470" i="4" s="1"/>
  <c r="AT470" i="4"/>
  <c r="AW466" i="4"/>
  <c r="AZ466" i="4"/>
  <c r="BC466" i="4" s="1"/>
  <c r="AT466" i="4"/>
  <c r="AW462" i="4"/>
  <c r="AZ462" i="4"/>
  <c r="BC462" i="4" s="1"/>
  <c r="AT462" i="4"/>
  <c r="AS591" i="4"/>
  <c r="AT584" i="4"/>
  <c r="AP584" i="4" s="1"/>
  <c r="AS559" i="4"/>
  <c r="AP559" i="4"/>
  <c r="AT552" i="4"/>
  <c r="AS527" i="4"/>
  <c r="AP520" i="4"/>
  <c r="AS520" i="4"/>
  <c r="AT510" i="4"/>
  <c r="AW510" i="4"/>
  <c r="AZ510" i="4"/>
  <c r="BC510" i="4" s="1"/>
  <c r="AP504" i="9"/>
  <c r="AS504" i="9"/>
  <c r="AT611" i="4"/>
  <c r="AP611" i="4" s="1"/>
  <c r="AS595" i="4"/>
  <c r="AT588" i="4"/>
  <c r="AP588" i="4" s="1"/>
  <c r="AS579" i="9"/>
  <c r="AP579" i="9"/>
  <c r="AT562" i="4"/>
  <c r="AW562" i="4"/>
  <c r="AZ562" i="4"/>
  <c r="BC562" i="4" s="1"/>
  <c r="AZ540" i="4"/>
  <c r="BC540" i="4" s="1"/>
  <c r="AT540" i="4"/>
  <c r="AW540" i="4"/>
  <c r="AT530" i="4"/>
  <c r="AW530" i="4"/>
  <c r="AZ530" i="4"/>
  <c r="BC530" i="4" s="1"/>
  <c r="AS516" i="9"/>
  <c r="AP516" i="9"/>
  <c r="AW501" i="4"/>
  <c r="AZ501" i="4"/>
  <c r="BC501" i="4" s="1"/>
  <c r="AT501" i="4"/>
  <c r="AT559" i="4"/>
  <c r="AT469" i="4"/>
  <c r="AP469" i="4" s="1"/>
  <c r="AT441" i="4"/>
  <c r="AP441" i="4" s="1"/>
  <c r="AT425" i="4"/>
  <c r="AP425" i="4" s="1"/>
  <c r="AW350" i="4"/>
  <c r="AZ350" i="4"/>
  <c r="BC350" i="4" s="1"/>
  <c r="AT350" i="4"/>
  <c r="AW318" i="4"/>
  <c r="AZ318" i="4"/>
  <c r="BC318" i="4" s="1"/>
  <c r="AT318" i="4"/>
  <c r="AP304" i="9"/>
  <c r="AS304" i="9"/>
  <c r="AP297" i="9"/>
  <c r="AS297" i="9"/>
  <c r="AT595" i="4"/>
  <c r="AP595" i="4" s="1"/>
  <c r="AT493" i="4"/>
  <c r="AP442" i="4"/>
  <c r="AP426" i="4"/>
  <c r="AS373" i="9"/>
  <c r="AP357" i="9"/>
  <c r="AS357" i="9"/>
  <c r="AS341" i="9"/>
  <c r="AP341" i="9"/>
  <c r="AS325" i="9"/>
  <c r="AP325" i="9"/>
  <c r="AP300" i="9"/>
  <c r="AS300" i="9"/>
  <c r="AW286" i="4"/>
  <c r="AZ286" i="4"/>
  <c r="BC286" i="4" s="1"/>
  <c r="AT286" i="4"/>
  <c r="AT591" i="4"/>
  <c r="AP591" i="4" s="1"/>
  <c r="AT567" i="4"/>
  <c r="AP567" i="4" s="1"/>
  <c r="AT487" i="4"/>
  <c r="AP487" i="4" s="1"/>
  <c r="AT484" i="4"/>
  <c r="AP484" i="4" s="1"/>
  <c r="AT457" i="4"/>
  <c r="AP457" i="4" s="1"/>
  <c r="AT401" i="4"/>
  <c r="AP401" i="4" s="1"/>
  <c r="AT352" i="4"/>
  <c r="AW352" i="4"/>
  <c r="AZ352" i="4"/>
  <c r="BC352" i="4" s="1"/>
  <c r="AS312" i="4"/>
  <c r="AW310" i="4"/>
  <c r="AZ310" i="4"/>
  <c r="BC310" i="4" s="1"/>
  <c r="AT310" i="4"/>
  <c r="AP296" i="9"/>
  <c r="AS296" i="9"/>
  <c r="AS267" i="4"/>
  <c r="AS235" i="4"/>
  <c r="AS203" i="4"/>
  <c r="AS171" i="4"/>
  <c r="AS139" i="4"/>
  <c r="AP115" i="4"/>
  <c r="AS115" i="4"/>
  <c r="AT523" i="4"/>
  <c r="AP523" i="4" s="1"/>
  <c r="AT520" i="4"/>
  <c r="AT463" i="4"/>
  <c r="AP463" i="4" s="1"/>
  <c r="AP454" i="4"/>
  <c r="AP398" i="4"/>
  <c r="AP377" i="9"/>
  <c r="AS377" i="9"/>
  <c r="AP369" i="4"/>
  <c r="AS369" i="4"/>
  <c r="AT344" i="4"/>
  <c r="AW344" i="4"/>
  <c r="AZ344" i="4"/>
  <c r="BC344" i="4" s="1"/>
  <c r="AW342" i="4"/>
  <c r="AZ342" i="4"/>
  <c r="BC342" i="4" s="1"/>
  <c r="AT342" i="4"/>
  <c r="AS337" i="9"/>
  <c r="AP337" i="9"/>
  <c r="AP329" i="4"/>
  <c r="AS329" i="4"/>
  <c r="AP308" i="4"/>
  <c r="AS308" i="4"/>
  <c r="AW306" i="4"/>
  <c r="AZ306" i="4"/>
  <c r="BC306" i="4" s="1"/>
  <c r="AT306" i="4"/>
  <c r="AT291" i="4"/>
  <c r="AW291" i="4"/>
  <c r="AZ291" i="4"/>
  <c r="BC291" i="4" s="1"/>
  <c r="AT377" i="4"/>
  <c r="AP377" i="4" s="1"/>
  <c r="AS117" i="4"/>
  <c r="AW106" i="4"/>
  <c r="AZ106" i="4"/>
  <c r="BC106" i="4" s="1"/>
  <c r="AT106" i="4"/>
  <c r="AW102" i="4"/>
  <c r="AT102" i="4"/>
  <c r="AZ102" i="4"/>
  <c r="BC102" i="4" s="1"/>
  <c r="AW98" i="4"/>
  <c r="AT98" i="4"/>
  <c r="AZ98" i="4"/>
  <c r="BC98" i="4" s="1"/>
  <c r="AT269" i="4"/>
  <c r="AP269" i="4" s="1"/>
  <c r="AT205" i="4"/>
  <c r="AP205" i="4" s="1"/>
  <c r="AT141" i="4"/>
  <c r="AP141" i="4" s="1"/>
  <c r="AT337" i="4"/>
  <c r="AP337" i="4" s="1"/>
  <c r="AS113" i="9"/>
  <c r="AP113" i="9"/>
  <c r="AS89" i="9"/>
  <c r="AP89" i="9"/>
  <c r="AS85" i="9"/>
  <c r="AP85" i="9"/>
  <c r="AP81" i="9"/>
  <c r="AS81" i="9"/>
  <c r="AP77" i="9"/>
  <c r="AS77" i="9"/>
  <c r="AS48" i="4"/>
  <c r="AS21" i="4"/>
  <c r="AP13" i="4"/>
  <c r="AS13" i="4"/>
  <c r="AS5" i="4"/>
  <c r="AT117" i="4"/>
  <c r="AP117" i="4" s="1"/>
  <c r="AT89" i="4"/>
  <c r="AP89" i="4" s="1"/>
  <c r="AT87" i="4"/>
  <c r="AP87" i="4" s="1"/>
  <c r="AT81" i="4"/>
  <c r="AP81" i="4" s="1"/>
  <c r="AT79" i="4"/>
  <c r="AP79" i="4" s="1"/>
  <c r="AP69" i="4"/>
  <c r="AT56" i="4"/>
  <c r="AP56" i="4" s="1"/>
  <c r="AT52" i="4"/>
  <c r="AP52" i="4" s="1"/>
  <c r="AT48" i="4"/>
  <c r="AP48" i="4" s="1"/>
  <c r="AT40" i="4"/>
  <c r="AP40" i="4" s="1"/>
  <c r="AT36" i="4"/>
  <c r="AP36" i="4" s="1"/>
  <c r="AT21" i="4"/>
  <c r="AP21" i="4" s="1"/>
  <c r="AT5" i="4"/>
  <c r="AP5" i="4" s="1"/>
  <c r="AP57" i="4"/>
  <c r="AP41" i="4"/>
  <c r="AT11" i="4"/>
  <c r="AP11" i="4" s="1"/>
  <c r="AW631" i="9"/>
  <c r="AZ631" i="9"/>
  <c r="BC631" i="9"/>
  <c r="AT631" i="9"/>
  <c r="BC636" i="9"/>
  <c r="AT636" i="9"/>
  <c r="AW636" i="9"/>
  <c r="AZ636" i="9"/>
  <c r="BC628" i="9"/>
  <c r="AT628" i="9"/>
  <c r="AW628" i="9"/>
  <c r="AZ628" i="9"/>
  <c r="BC642" i="9"/>
  <c r="AT642" i="9"/>
  <c r="AW642" i="9"/>
  <c r="AZ642" i="9"/>
  <c r="AW612" i="9"/>
  <c r="AZ612" i="9"/>
  <c r="AT612" i="9"/>
  <c r="BC612" i="9"/>
  <c r="AW595" i="9"/>
  <c r="AZ595" i="9"/>
  <c r="BC595" i="9"/>
  <c r="AT595" i="9"/>
  <c r="AT609" i="9"/>
  <c r="AW609" i="9"/>
  <c r="AZ609" i="9"/>
  <c r="BC609" i="9"/>
  <c r="AW589" i="9"/>
  <c r="AZ589" i="9"/>
  <c r="BC589" i="9"/>
  <c r="AT589" i="9"/>
  <c r="AW591" i="9"/>
  <c r="AZ591" i="9"/>
  <c r="AP591" i="9" s="1"/>
  <c r="AT591" i="9"/>
  <c r="BC591" i="9"/>
  <c r="BC602" i="9"/>
  <c r="AT602" i="9"/>
  <c r="AZ602" i="9"/>
  <c r="AW602" i="9"/>
  <c r="AZ577" i="9"/>
  <c r="AT577" i="9"/>
  <c r="BC577" i="9"/>
  <c r="AW577" i="9"/>
  <c r="BC541" i="9"/>
  <c r="AT541" i="9"/>
  <c r="AW541" i="9"/>
  <c r="AZ541" i="9"/>
  <c r="AW523" i="9"/>
  <c r="AT523" i="9"/>
  <c r="BC523" i="9"/>
  <c r="AZ523" i="9"/>
  <c r="AT578" i="9"/>
  <c r="BC578" i="9"/>
  <c r="AW578" i="9"/>
  <c r="AZ578" i="9"/>
  <c r="AZ549" i="9"/>
  <c r="AT549" i="9"/>
  <c r="BC549" i="9"/>
  <c r="AW549" i="9"/>
  <c r="AW536" i="9"/>
  <c r="AZ536" i="9"/>
  <c r="BC536" i="9"/>
  <c r="AT536" i="9"/>
  <c r="AW517" i="9"/>
  <c r="AZ517" i="9"/>
  <c r="AT517" i="9"/>
  <c r="BC517" i="9"/>
  <c r="AW501" i="9"/>
  <c r="BC501" i="9"/>
  <c r="AT501" i="9"/>
  <c r="AZ501" i="9"/>
  <c r="AW497" i="9"/>
  <c r="BC497" i="9"/>
  <c r="AP497" i="9" s="1"/>
  <c r="AT497" i="9"/>
  <c r="AZ497" i="9"/>
  <c r="BC594" i="9"/>
  <c r="AT594" i="9"/>
  <c r="AZ594" i="9"/>
  <c r="AW594" i="9"/>
  <c r="BC491" i="9"/>
  <c r="AW491" i="9"/>
  <c r="AZ491" i="9"/>
  <c r="AT491" i="9"/>
  <c r="BC477" i="9"/>
  <c r="AT477" i="9"/>
  <c r="AW477" i="9"/>
  <c r="AZ477" i="9"/>
  <c r="BC469" i="9"/>
  <c r="AT469" i="9"/>
  <c r="AW469" i="9"/>
  <c r="AZ469" i="9"/>
  <c r="AW452" i="9"/>
  <c r="AZ452" i="9"/>
  <c r="BC452" i="9"/>
  <c r="AT452" i="9"/>
  <c r="AW436" i="9"/>
  <c r="AZ436" i="9"/>
  <c r="BC436" i="9"/>
  <c r="AT436" i="9"/>
  <c r="AW493" i="9"/>
  <c r="BC493" i="9"/>
  <c r="AP493" i="9" s="1"/>
  <c r="AT493" i="9"/>
  <c r="AZ493" i="9"/>
  <c r="AW476" i="9"/>
  <c r="AZ476" i="9"/>
  <c r="BC476" i="9"/>
  <c r="AT476" i="9"/>
  <c r="AW466" i="9"/>
  <c r="AZ466" i="9"/>
  <c r="BC466" i="9"/>
  <c r="AT466" i="9"/>
  <c r="AW450" i="9"/>
  <c r="AZ450" i="9"/>
  <c r="BC450" i="9"/>
  <c r="AT450" i="9"/>
  <c r="AW434" i="9"/>
  <c r="AZ434" i="9"/>
  <c r="BC434" i="9"/>
  <c r="AT434" i="9"/>
  <c r="AW482" i="9"/>
  <c r="AZ482" i="9"/>
  <c r="BC482" i="9"/>
  <c r="AT482" i="9"/>
  <c r="BC465" i="9"/>
  <c r="AT465" i="9"/>
  <c r="AW465" i="9"/>
  <c r="AZ465" i="9"/>
  <c r="BC449" i="9"/>
  <c r="AT449" i="9"/>
  <c r="AW449" i="9"/>
  <c r="AZ449" i="9"/>
  <c r="BC433" i="9"/>
  <c r="AT433" i="9"/>
  <c r="AW433" i="9"/>
  <c r="AZ433" i="9"/>
  <c r="AT429" i="9"/>
  <c r="AW429" i="9"/>
  <c r="BC429" i="9"/>
  <c r="AZ429" i="9"/>
  <c r="AT421" i="9"/>
  <c r="AW421" i="9"/>
  <c r="AZ421" i="9"/>
  <c r="BC421" i="9"/>
  <c r="AT413" i="9"/>
  <c r="AW413" i="9"/>
  <c r="AZ413" i="9"/>
  <c r="BC413" i="9"/>
  <c r="AT405" i="9"/>
  <c r="AW405" i="9"/>
  <c r="AZ405" i="9"/>
  <c r="BC405" i="9"/>
  <c r="AT397" i="9"/>
  <c r="AW397" i="9"/>
  <c r="AZ397" i="9"/>
  <c r="BC397" i="9"/>
  <c r="AT389" i="9"/>
  <c r="AW389" i="9"/>
  <c r="AZ389" i="9"/>
  <c r="BC389" i="9"/>
  <c r="AT381" i="9"/>
  <c r="AW381" i="9"/>
  <c r="AZ381" i="9"/>
  <c r="BC381" i="9"/>
  <c r="AT373" i="9"/>
  <c r="AW373" i="9"/>
  <c r="AZ373" i="9"/>
  <c r="BC373" i="9"/>
  <c r="AT362" i="9"/>
  <c r="AZ362" i="9"/>
  <c r="AW362" i="9"/>
  <c r="BC362" i="9"/>
  <c r="AW343" i="9"/>
  <c r="AZ343" i="9"/>
  <c r="BC343" i="9"/>
  <c r="AT343" i="9"/>
  <c r="AW327" i="9"/>
  <c r="AZ327" i="9"/>
  <c r="BC327" i="9"/>
  <c r="AT327" i="9"/>
  <c r="AW311" i="9"/>
  <c r="AZ311" i="9"/>
  <c r="BC311" i="9"/>
  <c r="AT311" i="9"/>
  <c r="AW345" i="9"/>
  <c r="AZ345" i="9"/>
  <c r="BC345" i="9"/>
  <c r="AT345" i="9"/>
  <c r="AW313" i="9"/>
  <c r="AZ313" i="9"/>
  <c r="BC313" i="9"/>
  <c r="AT313" i="9"/>
  <c r="AT227" i="9"/>
  <c r="AW227" i="9"/>
  <c r="AZ227" i="9"/>
  <c r="BC227" i="9"/>
  <c r="AT219" i="9"/>
  <c r="AW219" i="9"/>
  <c r="AZ219" i="9"/>
  <c r="BC219" i="9"/>
  <c r="AT211" i="9"/>
  <c r="AW211" i="9"/>
  <c r="AZ211" i="9"/>
  <c r="BC211" i="9"/>
  <c r="AT203" i="9"/>
  <c r="AW203" i="9"/>
  <c r="AZ203" i="9"/>
  <c r="BC203" i="9"/>
  <c r="AT195" i="9"/>
  <c r="AW195" i="9"/>
  <c r="AZ195" i="9"/>
  <c r="BC195" i="9"/>
  <c r="AW119" i="9"/>
  <c r="AT119" i="9"/>
  <c r="BC119" i="9"/>
  <c r="AZ119" i="9"/>
  <c r="AW103" i="9"/>
  <c r="AT103" i="9"/>
  <c r="BC103" i="9"/>
  <c r="AZ103" i="9"/>
  <c r="AW87" i="9"/>
  <c r="AT87" i="9"/>
  <c r="BC87" i="9"/>
  <c r="AP87" i="9" s="1"/>
  <c r="AZ87" i="9"/>
  <c r="AT350" i="9"/>
  <c r="BC350" i="9"/>
  <c r="AW350" i="9"/>
  <c r="AZ350" i="9"/>
  <c r="BC186" i="9"/>
  <c r="AW186" i="9"/>
  <c r="AZ186" i="9"/>
  <c r="AT186" i="9"/>
  <c r="BC182" i="9"/>
  <c r="AW182" i="9"/>
  <c r="AZ182" i="9"/>
  <c r="AT182" i="9"/>
  <c r="BC178" i="9"/>
  <c r="AW178" i="9"/>
  <c r="AZ178" i="9"/>
  <c r="AT178" i="9"/>
  <c r="BC174" i="9"/>
  <c r="AW174" i="9"/>
  <c r="AZ174" i="9"/>
  <c r="AT174" i="9"/>
  <c r="BC170" i="9"/>
  <c r="AW170" i="9"/>
  <c r="AZ170" i="9"/>
  <c r="AT170" i="9"/>
  <c r="BC166" i="9"/>
  <c r="AW166" i="9"/>
  <c r="AZ166" i="9"/>
  <c r="AT166" i="9"/>
  <c r="BC162" i="9"/>
  <c r="AW162" i="9"/>
  <c r="AZ162" i="9"/>
  <c r="AT162" i="9"/>
  <c r="BC158" i="9"/>
  <c r="AW158" i="9"/>
  <c r="AZ158" i="9"/>
  <c r="AT158" i="9"/>
  <c r="BC154" i="9"/>
  <c r="AW154" i="9"/>
  <c r="AZ154" i="9"/>
  <c r="AT154" i="9"/>
  <c r="BC150" i="9"/>
  <c r="AW150" i="9"/>
  <c r="AZ150" i="9"/>
  <c r="AT150" i="9"/>
  <c r="BC146" i="9"/>
  <c r="AW146" i="9"/>
  <c r="AZ146" i="9"/>
  <c r="AT146" i="9"/>
  <c r="BC142" i="9"/>
  <c r="AW142" i="9"/>
  <c r="AZ142" i="9"/>
  <c r="AT142" i="9"/>
  <c r="BC138" i="9"/>
  <c r="AW138" i="9"/>
  <c r="AZ138" i="9"/>
  <c r="AT138" i="9"/>
  <c r="BC134" i="9"/>
  <c r="AW134" i="9"/>
  <c r="AZ134" i="9"/>
  <c r="AT134" i="9"/>
  <c r="BC130" i="9"/>
  <c r="AW130" i="9"/>
  <c r="AZ130" i="9"/>
  <c r="AT130" i="9"/>
  <c r="BC126" i="9"/>
  <c r="AW126" i="9"/>
  <c r="AZ126" i="9"/>
  <c r="AT126" i="9"/>
  <c r="BC122" i="9"/>
  <c r="AW122" i="9"/>
  <c r="AZ122" i="9"/>
  <c r="AT122" i="9"/>
  <c r="AW109" i="9"/>
  <c r="AZ109" i="9"/>
  <c r="AT109" i="9"/>
  <c r="BC109" i="9"/>
  <c r="AW93" i="9"/>
  <c r="AZ93" i="9"/>
  <c r="AT93" i="9"/>
  <c r="BC93" i="9"/>
  <c r="AW637" i="4"/>
  <c r="AT637" i="4"/>
  <c r="AZ637" i="4"/>
  <c r="BC637" i="4" s="1"/>
  <c r="AP632" i="9"/>
  <c r="AS632" i="9"/>
  <c r="AP620" i="4"/>
  <c r="AS620" i="4"/>
  <c r="AP616" i="9"/>
  <c r="AS616" i="9"/>
  <c r="AP596" i="4"/>
  <c r="AS596" i="4"/>
  <c r="AP592" i="9"/>
  <c r="AS592" i="9"/>
  <c r="AS580" i="4"/>
  <c r="AP580" i="4"/>
  <c r="AP568" i="9"/>
  <c r="AS568" i="9"/>
  <c r="AP564" i="9"/>
  <c r="AS564" i="9"/>
  <c r="AP560" i="9"/>
  <c r="AS560" i="9"/>
  <c r="AP556" i="9"/>
  <c r="AS556" i="9"/>
  <c r="AP552" i="9"/>
  <c r="AS552" i="9"/>
  <c r="AP548" i="9"/>
  <c r="AS548" i="9"/>
  <c r="AS536" i="9"/>
  <c r="AS532" i="9"/>
  <c r="AP532" i="9"/>
  <c r="AS528" i="9"/>
  <c r="AP528" i="9"/>
  <c r="AS524" i="9"/>
  <c r="AP524" i="9"/>
  <c r="AW633" i="4"/>
  <c r="AZ633" i="4"/>
  <c r="BC633" i="4" s="1"/>
  <c r="AT633" i="4"/>
  <c r="AP622" i="9"/>
  <c r="AS622" i="9"/>
  <c r="AP618" i="9"/>
  <c r="AS618" i="9"/>
  <c r="AS614" i="9"/>
  <c r="AP614" i="9"/>
  <c r="AW605" i="4"/>
  <c r="AZ605" i="4"/>
  <c r="BC605" i="4" s="1"/>
  <c r="AT605" i="4"/>
  <c r="AS599" i="4"/>
  <c r="AP599" i="4"/>
  <c r="AP590" i="9"/>
  <c r="AS590" i="9"/>
  <c r="AW585" i="4"/>
  <c r="AZ585" i="4"/>
  <c r="BC585" i="4" s="1"/>
  <c r="AT585" i="4"/>
  <c r="AW569" i="4"/>
  <c r="AZ569" i="4"/>
  <c r="BC569" i="4" s="1"/>
  <c r="AT569" i="4"/>
  <c r="AP558" i="9"/>
  <c r="AS558" i="9"/>
  <c r="AW553" i="4"/>
  <c r="AZ553" i="4"/>
  <c r="BC553" i="4" s="1"/>
  <c r="AT553" i="4"/>
  <c r="AW537" i="4"/>
  <c r="AZ537" i="4"/>
  <c r="BC537" i="4" s="1"/>
  <c r="AT537" i="4"/>
  <c r="AP526" i="9"/>
  <c r="AS526" i="9"/>
  <c r="AS521" i="4"/>
  <c r="AP521" i="4"/>
  <c r="AS505" i="4"/>
  <c r="AP505" i="4"/>
  <c r="AT600" i="4"/>
  <c r="AP600" i="4" s="1"/>
  <c r="AS567" i="9"/>
  <c r="AP567" i="9"/>
  <c r="AT550" i="4"/>
  <c r="AW550" i="4"/>
  <c r="AZ550" i="4"/>
  <c r="BC550" i="4" s="1"/>
  <c r="AS535" i="4"/>
  <c r="AP535" i="4"/>
  <c r="AT528" i="4"/>
  <c r="AP528" i="4" s="1"/>
  <c r="AW513" i="4"/>
  <c r="AZ513" i="4"/>
  <c r="BC513" i="4" s="1"/>
  <c r="AT513" i="4"/>
  <c r="AS497" i="9"/>
  <c r="AS493" i="9"/>
  <c r="AS489" i="9"/>
  <c r="AP489" i="9"/>
  <c r="AS485" i="9"/>
  <c r="AP485" i="9"/>
  <c r="AP473" i="9"/>
  <c r="AS473" i="9"/>
  <c r="AP469" i="9"/>
  <c r="AS469" i="9"/>
  <c r="AS465" i="9"/>
  <c r="AT624" i="4"/>
  <c r="AP624" i="4" s="1"/>
  <c r="AT596" i="4"/>
  <c r="AS587" i="9"/>
  <c r="AP587" i="9"/>
  <c r="AS555" i="4"/>
  <c r="AT548" i="4"/>
  <c r="AP548" i="4" s="1"/>
  <c r="AT538" i="4"/>
  <c r="AW538" i="4"/>
  <c r="AZ538" i="4"/>
  <c r="BC538" i="4" s="1"/>
  <c r="AP515" i="4"/>
  <c r="AS515" i="4"/>
  <c r="AS499" i="4"/>
  <c r="AS491" i="9"/>
  <c r="AP487" i="9"/>
  <c r="AS487" i="9"/>
  <c r="AP483" i="9"/>
  <c r="AS483" i="9"/>
  <c r="AW478" i="4"/>
  <c r="AZ478" i="4"/>
  <c r="BC478" i="4" s="1"/>
  <c r="AT478" i="4"/>
  <c r="AS472" i="4"/>
  <c r="AP472" i="4"/>
  <c r="AS468" i="4"/>
  <c r="AP468" i="4"/>
  <c r="AS464" i="4"/>
  <c r="AP464" i="4"/>
  <c r="AS591" i="9"/>
  <c r="AT568" i="4"/>
  <c r="AP568" i="4" s="1"/>
  <c r="AS559" i="9"/>
  <c r="AP559" i="9"/>
  <c r="AT536" i="4"/>
  <c r="AP536" i="4" s="1"/>
  <c r="AP527" i="9"/>
  <c r="AS527" i="9"/>
  <c r="AS520" i="9"/>
  <c r="AP520" i="9"/>
  <c r="AS595" i="9"/>
  <c r="AP595" i="9"/>
  <c r="AT574" i="4"/>
  <c r="AW574" i="4"/>
  <c r="AZ574" i="4"/>
  <c r="BC574" i="4" s="1"/>
  <c r="AS547" i="4"/>
  <c r="AP547" i="4"/>
  <c r="AZ524" i="4"/>
  <c r="BC524" i="4" s="1"/>
  <c r="AT524" i="4"/>
  <c r="AW524" i="4"/>
  <c r="AS500" i="4"/>
  <c r="AP500" i="4"/>
  <c r="AT500" i="4"/>
  <c r="AT499" i="4"/>
  <c r="AP499" i="4" s="1"/>
  <c r="AT472" i="4"/>
  <c r="AT437" i="4"/>
  <c r="AP437" i="4" s="1"/>
  <c r="AT421" i="4"/>
  <c r="AP421" i="4" s="1"/>
  <c r="AS313" i="4"/>
  <c r="AP313" i="4"/>
  <c r="AT303" i="4"/>
  <c r="AW303" i="4"/>
  <c r="AZ303" i="4"/>
  <c r="BC303" i="4" s="1"/>
  <c r="AP249" i="4"/>
  <c r="AS249" i="4"/>
  <c r="AP245" i="4"/>
  <c r="AS245" i="4"/>
  <c r="AS241" i="4"/>
  <c r="AP237" i="4"/>
  <c r="AS237" i="4"/>
  <c r="AP233" i="4"/>
  <c r="AS233" i="4"/>
  <c r="AP229" i="4"/>
  <c r="AS229" i="4"/>
  <c r="AP185" i="4"/>
  <c r="AS185" i="4"/>
  <c r="AP181" i="4"/>
  <c r="AS181" i="4"/>
  <c r="AS177" i="4"/>
  <c r="AP173" i="4"/>
  <c r="AS173" i="4"/>
  <c r="AP169" i="4"/>
  <c r="AS169" i="4"/>
  <c r="AP165" i="4"/>
  <c r="AS165" i="4"/>
  <c r="AP121" i="4"/>
  <c r="AS121" i="4"/>
  <c r="AT555" i="4"/>
  <c r="AP555" i="4" s="1"/>
  <c r="AP496" i="4"/>
  <c r="AP438" i="4"/>
  <c r="AP422" i="4"/>
  <c r="AT372" i="4"/>
  <c r="AW372" i="4"/>
  <c r="AZ372" i="4"/>
  <c r="BC372" i="4" s="1"/>
  <c r="AS365" i="4"/>
  <c r="AT356" i="4"/>
  <c r="AW356" i="4"/>
  <c r="AZ356" i="4"/>
  <c r="BC356" i="4" s="1"/>
  <c r="AT340" i="4"/>
  <c r="AW340" i="4"/>
  <c r="AZ340" i="4"/>
  <c r="BC340" i="4" s="1"/>
  <c r="AP333" i="4"/>
  <c r="AS333" i="4"/>
  <c r="AT324" i="4"/>
  <c r="AW324" i="4"/>
  <c r="AZ324" i="4"/>
  <c r="BC324" i="4" s="1"/>
  <c r="AT299" i="4"/>
  <c r="AW299" i="4"/>
  <c r="AZ299" i="4"/>
  <c r="BC299" i="4" s="1"/>
  <c r="AP293" i="4"/>
  <c r="AS293" i="4"/>
  <c r="AW290" i="4"/>
  <c r="AZ290" i="4"/>
  <c r="BC290" i="4" s="1"/>
  <c r="AT290" i="4"/>
  <c r="AT527" i="4"/>
  <c r="AP527" i="4" s="1"/>
  <c r="AT489" i="4"/>
  <c r="AP489" i="4" s="1"/>
  <c r="AT483" i="4"/>
  <c r="AP483" i="4" s="1"/>
  <c r="AT453" i="4"/>
  <c r="AP453" i="4" s="1"/>
  <c r="AT397" i="4"/>
  <c r="AP397" i="4" s="1"/>
  <c r="AS305" i="4"/>
  <c r="AP305" i="4"/>
  <c r="AT295" i="4"/>
  <c r="AW295" i="4"/>
  <c r="AZ295" i="4"/>
  <c r="BC295" i="4" s="1"/>
  <c r="AP279" i="4"/>
  <c r="AS279" i="4"/>
  <c r="AP263" i="4"/>
  <c r="AS263" i="4"/>
  <c r="AP247" i="4"/>
  <c r="AS247" i="4"/>
  <c r="AP231" i="4"/>
  <c r="AS231" i="4"/>
  <c r="AP215" i="4"/>
  <c r="AS215" i="4"/>
  <c r="AP199" i="4"/>
  <c r="AS199" i="4"/>
  <c r="AP183" i="4"/>
  <c r="AS183" i="4"/>
  <c r="AP167" i="4"/>
  <c r="AS167" i="4"/>
  <c r="AP151" i="4"/>
  <c r="AS151" i="4"/>
  <c r="AP135" i="4"/>
  <c r="AS135" i="4"/>
  <c r="AP119" i="4"/>
  <c r="AS119" i="4"/>
  <c r="AT587" i="4"/>
  <c r="AP587" i="4" s="1"/>
  <c r="AT465" i="4"/>
  <c r="AP465" i="4" s="1"/>
  <c r="AP410" i="4"/>
  <c r="AP394" i="4"/>
  <c r="AT376" i="4"/>
  <c r="AW376" i="4"/>
  <c r="AZ376" i="4"/>
  <c r="BC376" i="4" s="1"/>
  <c r="AW374" i="4"/>
  <c r="AZ374" i="4"/>
  <c r="BC374" i="4" s="1"/>
  <c r="AT374" i="4"/>
  <c r="AP369" i="9"/>
  <c r="AS369" i="9"/>
  <c r="AP361" i="4"/>
  <c r="AS361" i="4"/>
  <c r="AT336" i="4"/>
  <c r="AW336" i="4"/>
  <c r="AZ336" i="4"/>
  <c r="BC336" i="4" s="1"/>
  <c r="AW334" i="4"/>
  <c r="AZ334" i="4"/>
  <c r="BC334" i="4" s="1"/>
  <c r="AT334" i="4"/>
  <c r="AS329" i="9"/>
  <c r="AP329" i="9"/>
  <c r="AS301" i="4"/>
  <c r="AP292" i="4"/>
  <c r="AS292" i="4"/>
  <c r="AT365" i="4"/>
  <c r="AP365" i="4" s="1"/>
  <c r="AT312" i="4"/>
  <c r="AP312" i="4" s="1"/>
  <c r="AS117" i="9"/>
  <c r="AP117" i="9"/>
  <c r="AP109" i="4"/>
  <c r="AS109" i="4"/>
  <c r="AS103" i="4"/>
  <c r="AP99" i="4"/>
  <c r="AS99" i="4"/>
  <c r="AS87" i="9"/>
  <c r="AS83" i="9"/>
  <c r="AP83" i="9"/>
  <c r="AP79" i="9"/>
  <c r="AS79" i="9"/>
  <c r="AT273" i="4"/>
  <c r="AP273" i="4" s="1"/>
  <c r="AT267" i="4"/>
  <c r="AP267" i="4" s="1"/>
  <c r="AT241" i="4"/>
  <c r="AP241" i="4" s="1"/>
  <c r="AT235" i="4"/>
  <c r="AP235" i="4" s="1"/>
  <c r="AT209" i="4"/>
  <c r="AP209" i="4" s="1"/>
  <c r="AT203" i="4"/>
  <c r="AP203" i="4" s="1"/>
  <c r="AT177" i="4"/>
  <c r="AP177" i="4" s="1"/>
  <c r="AT171" i="4"/>
  <c r="AP171" i="4" s="1"/>
  <c r="AT145" i="4"/>
  <c r="AP145" i="4" s="1"/>
  <c r="AT139" i="4"/>
  <c r="AP139" i="4" s="1"/>
  <c r="AT111" i="4"/>
  <c r="AP111" i="4" s="1"/>
  <c r="AT341" i="4"/>
  <c r="AP341" i="4" s="1"/>
  <c r="AT325" i="4"/>
  <c r="AP325" i="4" s="1"/>
  <c r="AT297" i="4"/>
  <c r="AP297" i="4" s="1"/>
  <c r="AP278" i="4"/>
  <c r="AP270" i="4"/>
  <c r="AP262" i="4"/>
  <c r="AP250" i="4"/>
  <c r="AP242" i="4"/>
  <c r="AP234" i="4"/>
  <c r="AP214" i="4"/>
  <c r="AP206" i="4"/>
  <c r="AP198" i="4"/>
  <c r="AP186" i="4"/>
  <c r="AP178" i="4"/>
  <c r="AP170" i="4"/>
  <c r="AP150" i="4"/>
  <c r="AP142" i="4"/>
  <c r="AP134" i="4"/>
  <c r="AP122" i="4"/>
  <c r="AT112" i="4"/>
  <c r="AW112" i="4"/>
  <c r="AZ112" i="4"/>
  <c r="BC112" i="4" s="1"/>
  <c r="AP105" i="4"/>
  <c r="AS105" i="4"/>
  <c r="AP101" i="4"/>
  <c r="AS101" i="4"/>
  <c r="AW92" i="4"/>
  <c r="AZ92" i="4"/>
  <c r="BC92" i="4" s="1"/>
  <c r="AT92" i="4"/>
  <c r="AW88" i="4"/>
  <c r="AZ88" i="4"/>
  <c r="BC88" i="4" s="1"/>
  <c r="AT88" i="4"/>
  <c r="AW84" i="4"/>
  <c r="AZ84" i="4"/>
  <c r="BC84" i="4" s="1"/>
  <c r="AT84" i="4"/>
  <c r="AW80" i="4"/>
  <c r="AZ80" i="4"/>
  <c r="BC80" i="4" s="1"/>
  <c r="AT80" i="4"/>
  <c r="AT301" i="4"/>
  <c r="AP301" i="4" s="1"/>
  <c r="AT300" i="4"/>
  <c r="AP300" i="4" s="1"/>
  <c r="AT107" i="4"/>
  <c r="AW107" i="4"/>
  <c r="AZ107" i="4"/>
  <c r="BC107" i="4" s="1"/>
  <c r="AP76" i="4"/>
  <c r="AS76" i="4"/>
  <c r="AP44" i="4"/>
  <c r="AS44" i="4"/>
  <c r="AP23" i="4"/>
  <c r="AS23" i="4"/>
  <c r="AP15" i="4"/>
  <c r="AS15" i="4"/>
  <c r="AP7" i="4"/>
  <c r="AS7" i="4"/>
  <c r="AT105" i="4"/>
  <c r="AT103" i="4"/>
  <c r="AP103" i="4" s="1"/>
  <c r="AT25" i="4"/>
  <c r="AP25" i="4" s="1"/>
  <c r="AT9" i="4"/>
  <c r="AP9" i="4" s="1"/>
  <c r="AT77" i="4"/>
  <c r="AP77" i="4" s="1"/>
  <c r="AT19" i="4"/>
  <c r="AP19" i="4" s="1"/>
  <c r="AP45" i="4"/>
  <c r="AG1" i="7"/>
  <c r="AG1" i="1"/>
  <c r="AP252" i="9" l="1"/>
  <c r="AP603" i="4"/>
  <c r="AP35" i="4"/>
  <c r="AP70" i="4"/>
  <c r="AP352" i="4"/>
  <c r="AP570" i="4"/>
  <c r="AP626" i="4"/>
  <c r="AP631" i="4"/>
  <c r="AP423" i="4"/>
  <c r="AP518" i="4"/>
  <c r="AP403" i="4"/>
  <c r="AP395" i="4"/>
  <c r="AP387" i="4"/>
  <c r="AP375" i="4"/>
  <c r="AP18" i="4"/>
  <c r="AP109" i="9"/>
  <c r="AP612" i="9"/>
  <c r="AP501" i="4"/>
  <c r="AP462" i="4"/>
  <c r="AP318" i="9"/>
  <c r="AP91" i="9"/>
  <c r="AP107" i="9"/>
  <c r="AP455" i="9"/>
  <c r="AP463" i="9"/>
  <c r="AP435" i="9"/>
  <c r="AP451" i="9"/>
  <c r="AP467" i="9"/>
  <c r="AP437" i="9"/>
  <c r="AP453" i="9"/>
  <c r="AP506" i="9"/>
  <c r="AP537" i="9"/>
  <c r="AP511" i="9"/>
  <c r="AP586" i="9"/>
  <c r="AP104" i="4"/>
  <c r="AP301" i="9"/>
  <c r="AP365" i="9"/>
  <c r="AP626" i="9"/>
  <c r="AP482" i="4"/>
  <c r="AP545" i="9"/>
  <c r="AP412" i="9"/>
  <c r="AP607" i="4"/>
  <c r="AP640" i="4"/>
  <c r="AP623" i="4"/>
  <c r="AP404" i="4"/>
  <c r="AP34" i="4"/>
  <c r="AP553" i="4"/>
  <c r="AP585" i="4"/>
  <c r="AP633" i="4"/>
  <c r="AP373" i="9"/>
  <c r="AP102" i="4"/>
  <c r="AP318" i="4"/>
  <c r="AP565" i="4"/>
  <c r="AP364" i="4"/>
  <c r="AP625" i="4"/>
  <c r="AP503" i="9"/>
  <c r="AP78" i="4"/>
  <c r="AP541" i="4"/>
  <c r="AP573" i="4"/>
  <c r="AP635" i="9"/>
  <c r="AP571" i="9"/>
  <c r="AP508" i="9"/>
  <c r="AP380" i="9"/>
  <c r="AP290" i="9"/>
  <c r="AP254" i="9"/>
  <c r="AP446" i="9"/>
  <c r="AP480" i="9"/>
  <c r="AP418" i="9"/>
  <c r="AP220" i="9"/>
  <c r="AP320" i="9"/>
  <c r="AP65" i="9"/>
  <c r="AP29" i="9"/>
  <c r="AP539" i="4"/>
  <c r="AP638" i="4"/>
  <c r="AP575" i="4"/>
  <c r="AP475" i="4"/>
  <c r="AP385" i="4"/>
  <c r="AP418" i="4"/>
  <c r="AP129" i="4"/>
  <c r="AP191" i="4"/>
  <c r="AP257" i="9"/>
  <c r="AP321" i="4"/>
  <c r="AP253" i="4"/>
  <c r="AP123" i="4"/>
  <c r="AP381" i="4"/>
  <c r="AP443" i="4"/>
  <c r="AP316" i="4"/>
  <c r="AP258" i="4"/>
  <c r="AP159" i="4"/>
  <c r="AP224" i="4"/>
  <c r="AP156" i="4"/>
  <c r="AP60" i="4"/>
  <c r="AP33" i="4"/>
  <c r="AP66" i="4"/>
  <c r="AP31" i="4"/>
  <c r="AP374" i="4"/>
  <c r="AP324" i="4"/>
  <c r="AP356" i="4"/>
  <c r="AP313" i="9"/>
  <c r="AP345" i="9"/>
  <c r="AP466" i="4"/>
  <c r="AP542" i="4"/>
  <c r="AP101" i="9"/>
  <c r="AP495" i="9"/>
  <c r="AP547" i="9"/>
  <c r="AP526" i="4"/>
  <c r="AP590" i="4"/>
  <c r="AP606" i="9"/>
  <c r="AP514" i="9"/>
  <c r="AP604" i="9"/>
  <c r="AP251" i="9"/>
  <c r="AP382" i="9"/>
  <c r="AP256" i="9"/>
  <c r="AP349" i="9"/>
  <c r="AP316" i="9"/>
  <c r="AP285" i="9"/>
  <c r="AP96" i="9"/>
  <c r="AP639" i="4"/>
  <c r="AP59" i="9"/>
  <c r="AP60" i="9"/>
  <c r="AP32" i="9"/>
  <c r="AP622" i="4"/>
  <c r="AP476" i="4"/>
  <c r="AP255" i="4"/>
  <c r="AP449" i="4"/>
  <c r="AP459" i="4"/>
  <c r="AP448" i="4"/>
  <c r="AP407" i="4"/>
  <c r="AP391" i="4"/>
  <c r="AP189" i="4"/>
  <c r="AP94" i="9"/>
  <c r="AP512" i="4"/>
  <c r="AP379" i="4"/>
  <c r="AP444" i="4"/>
  <c r="AP225" i="4"/>
  <c r="AP97" i="4"/>
  <c r="AP223" i="4"/>
  <c r="AP124" i="4"/>
  <c r="AP14" i="4"/>
  <c r="AP43" i="4"/>
  <c r="AP16" i="4"/>
  <c r="AP8" i="4"/>
  <c r="AP574" i="9"/>
  <c r="AP512" i="9"/>
  <c r="AP572" i="9"/>
  <c r="AP414" i="9"/>
  <c r="AP224" i="9"/>
  <c r="AP317" i="9"/>
  <c r="AP322" i="9"/>
  <c r="AP98" i="9"/>
  <c r="AP193" i="9"/>
  <c r="AP636" i="4"/>
  <c r="AP630" i="4"/>
  <c r="AP614" i="4"/>
  <c r="AP642" i="4"/>
  <c r="AP606" i="4"/>
  <c r="AP411" i="4"/>
  <c r="AP347" i="4"/>
  <c r="AP327" i="4"/>
  <c r="AP257" i="4"/>
  <c r="AP386" i="4"/>
  <c r="AP383" i="4"/>
  <c r="AP338" i="4"/>
  <c r="AP451" i="4"/>
  <c r="AP399" i="4"/>
  <c r="AP384" i="4"/>
  <c r="AP125" i="4"/>
  <c r="AP222" i="4"/>
  <c r="AP251" i="4"/>
  <c r="AP450" i="4"/>
  <c r="AP380" i="4"/>
  <c r="AP161" i="4"/>
  <c r="AP130" i="4"/>
  <c r="AP29" i="4"/>
  <c r="AP64" i="4"/>
  <c r="AP65" i="4"/>
  <c r="AP62" i="4"/>
  <c r="AP30" i="4"/>
  <c r="AP75" i="4"/>
  <c r="AP107" i="4"/>
  <c r="AP92" i="4"/>
  <c r="AP524" i="4"/>
  <c r="AP637" i="4"/>
  <c r="AP103" i="9"/>
  <c r="AP119" i="9"/>
  <c r="AP433" i="9"/>
  <c r="AP449" i="9"/>
  <c r="AP465" i="9"/>
  <c r="AP477" i="9"/>
  <c r="AP491" i="9"/>
  <c r="AP594" i="9"/>
  <c r="AP536" i="9"/>
  <c r="AP549" i="9"/>
  <c r="AP523" i="9"/>
  <c r="AP541" i="9"/>
  <c r="AP577" i="9"/>
  <c r="AP602" i="9"/>
  <c r="AP642" i="9"/>
  <c r="AP628" i="9"/>
  <c r="AP636" i="9"/>
  <c r="AP342" i="4"/>
  <c r="AP310" i="4"/>
  <c r="AP549" i="4"/>
  <c r="AP629" i="4"/>
  <c r="AP307" i="4"/>
  <c r="AP348" i="4"/>
  <c r="AP506" i="4"/>
  <c r="AP199" i="9"/>
  <c r="AP207" i="9"/>
  <c r="AP215" i="9"/>
  <c r="AP223" i="9"/>
  <c r="AP385" i="9"/>
  <c r="AP393" i="9"/>
  <c r="AP401" i="9"/>
  <c r="AP409" i="9"/>
  <c r="AP417" i="9"/>
  <c r="AP425" i="9"/>
  <c r="AP535" i="9"/>
  <c r="AP609" i="4"/>
  <c r="AP201" i="9"/>
  <c r="AP209" i="9"/>
  <c r="AP217" i="9"/>
  <c r="AP225" i="9"/>
  <c r="AP360" i="9"/>
  <c r="AP379" i="9"/>
  <c r="AP387" i="9"/>
  <c r="AP395" i="9"/>
  <c r="AP403" i="9"/>
  <c r="AP411" i="9"/>
  <c r="AP419" i="9"/>
  <c r="AP427" i="9"/>
  <c r="AP431" i="9"/>
  <c r="AP533" i="9"/>
  <c r="AP576" i="9"/>
  <c r="AP607" i="9"/>
  <c r="AP542" i="9"/>
  <c r="AP573" i="9"/>
  <c r="AP610" i="9"/>
  <c r="AP510" i="9"/>
  <c r="AP283" i="9"/>
  <c r="AP386" i="9"/>
  <c r="AP351" i="9"/>
  <c r="AP348" i="9"/>
  <c r="AP288" i="9"/>
  <c r="AP478" i="9"/>
  <c r="AP289" i="9"/>
  <c r="AP92" i="9"/>
  <c r="AP253" i="9"/>
  <c r="AP27" i="9"/>
  <c r="AP572" i="4"/>
  <c r="AP64" i="9"/>
  <c r="AP28" i="9"/>
  <c r="AP634" i="4"/>
  <c r="AP618" i="4"/>
  <c r="AP431" i="4"/>
  <c r="AP416" i="4"/>
  <c r="AP288" i="4"/>
  <c r="AP507" i="4"/>
  <c r="AP343" i="4"/>
  <c r="AP193" i="4"/>
  <c r="AP320" i="4"/>
  <c r="AP127" i="4"/>
  <c r="AP608" i="4"/>
  <c r="AP388" i="4"/>
  <c r="AP480" i="4"/>
  <c r="AP511" i="4"/>
  <c r="AP447" i="4"/>
  <c r="AP455" i="4"/>
  <c r="AP158" i="4"/>
  <c r="AP187" i="4"/>
  <c r="AP479" i="4"/>
  <c r="AP359" i="4"/>
  <c r="AP335" i="4"/>
  <c r="AP283" i="4"/>
  <c r="AP194" i="4"/>
  <c r="AP95" i="4"/>
  <c r="AP160" i="4"/>
  <c r="AP50" i="4"/>
  <c r="AP67" i="4"/>
  <c r="AP71" i="4"/>
  <c r="AP63" i="4"/>
  <c r="AP46" i="4"/>
  <c r="AP42" i="4"/>
  <c r="AP88" i="4"/>
  <c r="AP112" i="4"/>
  <c r="AP376" i="4"/>
  <c r="AP299" i="4"/>
  <c r="AP340" i="4"/>
  <c r="AP372" i="4"/>
  <c r="AP538" i="4"/>
  <c r="AP537" i="4"/>
  <c r="AP569" i="4"/>
  <c r="AP350" i="9"/>
  <c r="AP195" i="9"/>
  <c r="AP203" i="9"/>
  <c r="AP211" i="9"/>
  <c r="AP219" i="9"/>
  <c r="AP227" i="9"/>
  <c r="AP362" i="9"/>
  <c r="AP381" i="9"/>
  <c r="AP389" i="9"/>
  <c r="AP397" i="9"/>
  <c r="AP405" i="9"/>
  <c r="AP413" i="9"/>
  <c r="AP421" i="9"/>
  <c r="AP429" i="9"/>
  <c r="AP578" i="9"/>
  <c r="AP609" i="9"/>
  <c r="AP98" i="4"/>
  <c r="AP344" i="4"/>
  <c r="AP530" i="4"/>
  <c r="AP522" i="4"/>
  <c r="AP302" i="9"/>
  <c r="AP197" i="9"/>
  <c r="AP205" i="9"/>
  <c r="AP213" i="9"/>
  <c r="AP221" i="9"/>
  <c r="AP229" i="9"/>
  <c r="AP352" i="9"/>
  <c r="AP375" i="9"/>
  <c r="AP383" i="9"/>
  <c r="AP391" i="9"/>
  <c r="AP399" i="9"/>
  <c r="AP407" i="9"/>
  <c r="AP415" i="9"/>
  <c r="AP423" i="9"/>
  <c r="AP529" i="9"/>
  <c r="AP100" i="4"/>
  <c r="AP358" i="4"/>
  <c r="AP311" i="4"/>
  <c r="AP354" i="4"/>
  <c r="AP534" i="4"/>
  <c r="AP561" i="4"/>
  <c r="AP124" i="9"/>
  <c r="AP128" i="9"/>
  <c r="AP132" i="9"/>
  <c r="AP136" i="9"/>
  <c r="AP140" i="9"/>
  <c r="AP144" i="9"/>
  <c r="AP148" i="9"/>
  <c r="AP152" i="9"/>
  <c r="AP156" i="9"/>
  <c r="AP160" i="9"/>
  <c r="AP164" i="9"/>
  <c r="AP168" i="9"/>
  <c r="AP172" i="9"/>
  <c r="AP176" i="9"/>
  <c r="AP180" i="9"/>
  <c r="AP184" i="9"/>
  <c r="AP188" i="9"/>
  <c r="AP319" i="9"/>
  <c r="AP335" i="9"/>
  <c r="AP474" i="9"/>
  <c r="AP442" i="9"/>
  <c r="AP458" i="9"/>
  <c r="AP468" i="9"/>
  <c r="AP444" i="9"/>
  <c r="AP460" i="9"/>
  <c r="AP507" i="9"/>
  <c r="AP544" i="9"/>
  <c r="AP605" i="9"/>
  <c r="AP629" i="9"/>
  <c r="AP90" i="4"/>
  <c r="AP326" i="4"/>
  <c r="AP294" i="4"/>
  <c r="AP594" i="4"/>
  <c r="AP558" i="4"/>
  <c r="AP586" i="4"/>
  <c r="AP621" i="4"/>
  <c r="AP125" i="9"/>
  <c r="AP129" i="9"/>
  <c r="AP133" i="9"/>
  <c r="AP137" i="9"/>
  <c r="AP141" i="9"/>
  <c r="AP145" i="9"/>
  <c r="AP149" i="9"/>
  <c r="AP153" i="9"/>
  <c r="AP157" i="9"/>
  <c r="AP161" i="9"/>
  <c r="AP165" i="9"/>
  <c r="AP169" i="9"/>
  <c r="AP173" i="9"/>
  <c r="AP177" i="9"/>
  <c r="AP181" i="9"/>
  <c r="AP185" i="9"/>
  <c r="AP189" i="9"/>
  <c r="AP490" i="9"/>
  <c r="AP448" i="9"/>
  <c r="AP464" i="9"/>
  <c r="AP486" i="9"/>
  <c r="AP540" i="9"/>
  <c r="AP619" i="9"/>
  <c r="AP639" i="9"/>
  <c r="AP641" i="9"/>
  <c r="AP84" i="4"/>
  <c r="AP334" i="4"/>
  <c r="AP295" i="4"/>
  <c r="AP290" i="4"/>
  <c r="AP303" i="4"/>
  <c r="AP478" i="4"/>
  <c r="AP122" i="9"/>
  <c r="AP126" i="9"/>
  <c r="AP130" i="9"/>
  <c r="AP134" i="9"/>
  <c r="AP138" i="9"/>
  <c r="AP142" i="9"/>
  <c r="AP146" i="9"/>
  <c r="AP150" i="9"/>
  <c r="AP154" i="9"/>
  <c r="AP158" i="9"/>
  <c r="AP162" i="9"/>
  <c r="AP166" i="9"/>
  <c r="AP170" i="9"/>
  <c r="AP174" i="9"/>
  <c r="AP178" i="9"/>
  <c r="AP182" i="9"/>
  <c r="AP186" i="9"/>
  <c r="AP311" i="9"/>
  <c r="AP327" i="9"/>
  <c r="AP343" i="9"/>
  <c r="AP482" i="9"/>
  <c r="AP434" i="9"/>
  <c r="AP450" i="9"/>
  <c r="AP466" i="9"/>
  <c r="AP476" i="9"/>
  <c r="AP436" i="9"/>
  <c r="AP452" i="9"/>
  <c r="AP589" i="9"/>
  <c r="AP631" i="9"/>
  <c r="AP106" i="4"/>
  <c r="AP291" i="4"/>
  <c r="AP510" i="4"/>
  <c r="AP474" i="4"/>
  <c r="AP514" i="4"/>
  <c r="AP582" i="4"/>
  <c r="AP581" i="4"/>
  <c r="AP601" i="4"/>
  <c r="AP123" i="9"/>
  <c r="AP127" i="9"/>
  <c r="AP131" i="9"/>
  <c r="AP135" i="9"/>
  <c r="AP139" i="9"/>
  <c r="AP143" i="9"/>
  <c r="AP147" i="9"/>
  <c r="AP151" i="9"/>
  <c r="AP155" i="9"/>
  <c r="AP159" i="9"/>
  <c r="AP163" i="9"/>
  <c r="AP167" i="9"/>
  <c r="AP171" i="9"/>
  <c r="AP175" i="9"/>
  <c r="AP179" i="9"/>
  <c r="AP183" i="9"/>
  <c r="AP187" i="9"/>
  <c r="AP321" i="9"/>
  <c r="AP440" i="9"/>
  <c r="AP456" i="9"/>
  <c r="AP569" i="9"/>
  <c r="AP597" i="9"/>
  <c r="AP611" i="9"/>
  <c r="AP603" i="9"/>
  <c r="AP637" i="9"/>
  <c r="AP94" i="4"/>
  <c r="AP108" i="4"/>
  <c r="AP360" i="4"/>
  <c r="AP322" i="4"/>
  <c r="AP576" i="4"/>
  <c r="AP554" i="4"/>
  <c r="AP502" i="4"/>
  <c r="AP577" i="4"/>
  <c r="AP488" i="9"/>
  <c r="AP509" i="9"/>
  <c r="AP525" i="9"/>
  <c r="AP613" i="9"/>
  <c r="AP96" i="4"/>
  <c r="AP86" i="4"/>
  <c r="AP328" i="4"/>
  <c r="AP315" i="4"/>
  <c r="AP302" i="4"/>
  <c r="AP546" i="4"/>
  <c r="AP490" i="4"/>
  <c r="AP566" i="4"/>
  <c r="AP617" i="4"/>
  <c r="AP121" i="9"/>
  <c r="AP492" i="9"/>
  <c r="AP496" i="9"/>
  <c r="AP513" i="9"/>
  <c r="AP80" i="4"/>
  <c r="AP336" i="4"/>
  <c r="AP574" i="4"/>
  <c r="AP513" i="4"/>
  <c r="AP550" i="4"/>
  <c r="AP605" i="4"/>
  <c r="AP93" i="9"/>
  <c r="AP501" i="9"/>
  <c r="AP517" i="9"/>
  <c r="AP306" i="4"/>
  <c r="AP286" i="4"/>
  <c r="AP350" i="4"/>
  <c r="AP540" i="4"/>
  <c r="AP562" i="4"/>
  <c r="AP470" i="4"/>
  <c r="AP498" i="4"/>
  <c r="AP533" i="4"/>
  <c r="AP597" i="4"/>
  <c r="AP97" i="9"/>
  <c r="AP484" i="9"/>
  <c r="AP494" i="9"/>
  <c r="AP498" i="9"/>
  <c r="AP502" i="9"/>
  <c r="AP521" i="9"/>
  <c r="AP599" i="9"/>
  <c r="AP114" i="4"/>
  <c r="AP544" i="4"/>
  <c r="AP494" i="4"/>
  <c r="AP529" i="4"/>
  <c r="AP593" i="4"/>
  <c r="AP334" i="9"/>
  <c r="AP95" i="9"/>
  <c r="AP111" i="9"/>
  <c r="AP310" i="9"/>
  <c r="AP342" i="9"/>
  <c r="AP359" i="9"/>
  <c r="AP439" i="9"/>
  <c r="AP441" i="9"/>
  <c r="AP457" i="9"/>
  <c r="AP539" i="9"/>
  <c r="AP575" i="9"/>
  <c r="AP638" i="9"/>
  <c r="AP640" i="9"/>
  <c r="AP82" i="4"/>
  <c r="AP366" i="4"/>
  <c r="AP486" i="4"/>
  <c r="AP525" i="4"/>
  <c r="AP557" i="4"/>
  <c r="AP589" i="4"/>
  <c r="AP613" i="4"/>
  <c r="AP641" i="4"/>
  <c r="AP115" i="9"/>
  <c r="AP366" i="9"/>
  <c r="AP326" i="9"/>
  <c r="AP447" i="9"/>
  <c r="AP479" i="9"/>
  <c r="AP481" i="9"/>
  <c r="AP543" i="9"/>
  <c r="AP443" i="9"/>
  <c r="AP459" i="9"/>
  <c r="AP475" i="9"/>
  <c r="AP445" i="9"/>
  <c r="AP461" i="9"/>
  <c r="AP519" i="9"/>
</calcChain>
</file>

<file path=xl/sharedStrings.xml><?xml version="1.0" encoding="utf-8"?>
<sst xmlns="http://schemas.openxmlformats.org/spreadsheetml/2006/main" count="15911" uniqueCount="2514">
  <si>
    <t>武器名称</t>
    <phoneticPr fontId="1" type="noConversion"/>
  </si>
  <si>
    <t>品质</t>
    <phoneticPr fontId="1" type="noConversion"/>
  </si>
  <si>
    <t>职业</t>
    <phoneticPr fontId="1" type="noConversion"/>
  </si>
  <si>
    <t>职业等级</t>
    <phoneticPr fontId="1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</si>
  <si>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id</t>
    </r>
    <phoneticPr fontId="1" type="noConversion"/>
  </si>
  <si>
    <t>hp</t>
    <phoneticPr fontId="1" type="noConversion"/>
  </si>
  <si>
    <t>mp</t>
    <phoneticPr fontId="1" type="noConversion"/>
  </si>
  <si>
    <t>敏捷</t>
    <phoneticPr fontId="1" type="noConversion"/>
  </si>
  <si>
    <t>幸运</t>
    <phoneticPr fontId="1" type="noConversion"/>
  </si>
  <si>
    <t>命中</t>
    <phoneticPr fontId="1" type="noConversion"/>
  </si>
  <si>
    <t>闪避</t>
    <phoneticPr fontId="1" type="noConversion"/>
  </si>
  <si>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</si>
  <si>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</si>
  <si>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</si>
  <si>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</si>
  <si>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</si>
  <si>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s</t>
    <phoneticPr fontId="1" type="noConversion"/>
  </si>
  <si>
    <t>s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</si>
  <si>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</si>
  <si>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</si>
  <si>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</si>
  <si>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--</t>
    <phoneticPr fontId="1" type="noConversion"/>
  </si>
  <si>
    <t>战士</t>
    <phoneticPr fontId="1" type="noConversion"/>
  </si>
  <si>
    <t>武斗家</t>
    <phoneticPr fontId="1" type="noConversion"/>
  </si>
  <si>
    <t>魔法师</t>
    <phoneticPr fontId="1" type="noConversion"/>
  </si>
  <si>
    <t>僧侣</t>
    <phoneticPr fontId="1" type="noConversion"/>
  </si>
  <si>
    <t>舞师</t>
    <phoneticPr fontId="1" type="noConversion"/>
  </si>
  <si>
    <t>盗贼</t>
    <phoneticPr fontId="1" type="noConversion"/>
  </si>
  <si>
    <t>养羊师</t>
    <phoneticPr fontId="1" type="noConversion"/>
  </si>
  <si>
    <t>吟游诗人</t>
    <phoneticPr fontId="1" type="noConversion"/>
  </si>
  <si>
    <t>滑稽师</t>
    <phoneticPr fontId="1" type="noConversion"/>
  </si>
  <si>
    <t>水手</t>
    <phoneticPr fontId="1" type="noConversion"/>
  </si>
  <si>
    <t>战斗大师</t>
    <phoneticPr fontId="1" type="noConversion"/>
  </si>
  <si>
    <t>魔法战士</t>
    <phoneticPr fontId="1" type="noConversion"/>
  </si>
  <si>
    <t>圣骑士</t>
    <phoneticPr fontId="1" type="noConversion"/>
  </si>
  <si>
    <t>贤者</t>
    <phoneticPr fontId="1" type="noConversion"/>
  </si>
  <si>
    <t>魔物猎人</t>
    <phoneticPr fontId="1" type="noConversion"/>
  </si>
  <si>
    <t>海贼</t>
    <phoneticPr fontId="1" type="noConversion"/>
  </si>
  <si>
    <t>超级明星</t>
    <phoneticPr fontId="1" type="noConversion"/>
  </si>
  <si>
    <t>天地雷鳴士</t>
  </si>
  <si>
    <t>神之手</t>
    <phoneticPr fontId="1" type="noConversion"/>
  </si>
  <si>
    <t>勇者</t>
    <phoneticPr fontId="1" type="noConversion"/>
  </si>
  <si>
    <t>主属性at</t>
    <phoneticPr fontId="1" type="noConversion"/>
  </si>
  <si>
    <t>刀</t>
    <phoneticPr fontId="1" type="noConversion"/>
  </si>
  <si>
    <t>牙齿</t>
    <phoneticPr fontId="1" type="noConversion"/>
  </si>
  <si>
    <t>词缀1</t>
    <phoneticPr fontId="1" type="noConversion"/>
  </si>
  <si>
    <t>词缀2</t>
    <phoneticPr fontId="1" type="noConversion"/>
  </si>
  <si>
    <t>词缀3</t>
    <phoneticPr fontId="1" type="noConversion"/>
  </si>
  <si>
    <r>
      <rPr>
        <b/>
        <sz val="10"/>
        <color theme="1"/>
        <rFont val="Arial Unicode MS"/>
        <family val="2"/>
        <charset val="134"/>
      </rPr>
      <t>战士</t>
    </r>
  </si>
  <si>
    <r>
      <rPr>
        <b/>
        <sz val="10"/>
        <color theme="1"/>
        <rFont val="Arial Unicode MS"/>
        <family val="2"/>
        <charset val="134"/>
      </rPr>
      <t>武斗家</t>
    </r>
  </si>
  <si>
    <r>
      <rPr>
        <sz val="10"/>
        <color theme="1"/>
        <rFont val="宋体"/>
        <family val="2"/>
      </rPr>
      <t>魔法师</t>
    </r>
    <phoneticPr fontId="1" type="noConversion"/>
  </si>
  <si>
    <r>
      <rPr>
        <b/>
        <sz val="10"/>
        <color theme="1"/>
        <rFont val="Arial Unicode MS"/>
        <family val="2"/>
        <charset val="134"/>
      </rPr>
      <t>僧侣</t>
    </r>
  </si>
  <si>
    <r>
      <rPr>
        <b/>
        <sz val="10"/>
        <color theme="1"/>
        <rFont val="Arial Unicode MS"/>
        <family val="2"/>
        <charset val="134"/>
      </rPr>
      <t>舞师</t>
    </r>
  </si>
  <si>
    <r>
      <rPr>
        <b/>
        <sz val="10"/>
        <color theme="1"/>
        <rFont val="Arial Unicode MS"/>
        <family val="2"/>
        <charset val="134"/>
      </rPr>
      <t>盗贼</t>
    </r>
  </si>
  <si>
    <r>
      <rPr>
        <b/>
        <sz val="10"/>
        <color theme="1"/>
        <rFont val="Arial Unicode MS"/>
        <family val="2"/>
        <charset val="134"/>
      </rPr>
      <t>养羊师</t>
    </r>
  </si>
  <si>
    <r>
      <rPr>
        <b/>
        <sz val="10"/>
        <color theme="1"/>
        <rFont val="Arial Unicode MS"/>
        <family val="2"/>
        <charset val="134"/>
      </rPr>
      <t>吟游诗人</t>
    </r>
  </si>
  <si>
    <r>
      <rPr>
        <b/>
        <sz val="10"/>
        <color theme="1"/>
        <rFont val="Arial Unicode MS"/>
        <family val="2"/>
        <charset val="134"/>
      </rPr>
      <t>滑稽师</t>
    </r>
  </si>
  <si>
    <r>
      <rPr>
        <b/>
        <sz val="10"/>
        <color theme="1"/>
        <rFont val="Arial Unicode MS"/>
        <family val="2"/>
        <charset val="134"/>
      </rPr>
      <t>水手</t>
    </r>
  </si>
  <si>
    <r>
      <rPr>
        <sz val="10"/>
        <color theme="1"/>
        <rFont val="Arial Unicode MS"/>
        <family val="2"/>
        <charset val="134"/>
      </rPr>
      <t>战斗大师</t>
    </r>
  </si>
  <si>
    <r>
      <rPr>
        <sz val="10"/>
        <color theme="1"/>
        <rFont val="Arial Unicode MS"/>
        <family val="2"/>
        <charset val="134"/>
      </rPr>
      <t>魔法战士</t>
    </r>
  </si>
  <si>
    <r>
      <rPr>
        <sz val="10"/>
        <color theme="1"/>
        <rFont val="Arial Unicode MS"/>
        <family val="2"/>
        <charset val="134"/>
      </rPr>
      <t>圣骑士</t>
    </r>
  </si>
  <si>
    <r>
      <rPr>
        <sz val="10"/>
        <color theme="1"/>
        <rFont val="Arial Unicode MS"/>
        <family val="2"/>
        <charset val="134"/>
      </rPr>
      <t>贤者</t>
    </r>
  </si>
  <si>
    <r>
      <rPr>
        <sz val="10"/>
        <color theme="1"/>
        <rFont val="Arial Unicode MS"/>
        <family val="2"/>
        <charset val="134"/>
      </rPr>
      <t>魔物猎人</t>
    </r>
  </si>
  <si>
    <r>
      <rPr>
        <sz val="10"/>
        <color theme="1"/>
        <rFont val="Arial Unicode MS"/>
        <family val="2"/>
        <charset val="134"/>
      </rPr>
      <t>海贼</t>
    </r>
  </si>
  <si>
    <r>
      <rPr>
        <sz val="10"/>
        <color theme="1"/>
        <rFont val="Arial Unicode MS"/>
        <family val="2"/>
        <charset val="134"/>
      </rPr>
      <t>超级明星</t>
    </r>
  </si>
  <si>
    <r>
      <rPr>
        <sz val="10"/>
        <color theme="1"/>
        <rFont val="Arial Unicode MS"/>
        <family val="2"/>
        <charset val="134"/>
      </rPr>
      <t>天地雷鳴士</t>
    </r>
  </si>
  <si>
    <r>
      <rPr>
        <sz val="10"/>
        <color theme="1"/>
        <rFont val="Arial Unicode MS"/>
        <family val="2"/>
        <charset val="134"/>
      </rPr>
      <t>神之手</t>
    </r>
  </si>
  <si>
    <r>
      <rPr>
        <sz val="10"/>
        <color theme="1"/>
        <rFont val="Arial Unicode MS"/>
        <family val="2"/>
        <charset val="134"/>
      </rPr>
      <t>勇者</t>
    </r>
  </si>
  <si>
    <t>法杖</t>
    <phoneticPr fontId="1" type="noConversion"/>
  </si>
  <si>
    <t>刀</t>
    <phoneticPr fontId="1" type="noConversion"/>
  </si>
  <si>
    <t>拳套</t>
    <phoneticPr fontId="1" type="noConversion"/>
  </si>
  <si>
    <t>锤子</t>
    <phoneticPr fontId="1" type="noConversion"/>
  </si>
  <si>
    <t>a</t>
    <phoneticPr fontId="1" type="noConversion"/>
  </si>
  <si>
    <t>传说的</t>
    <phoneticPr fontId="1" type="noConversion"/>
  </si>
  <si>
    <t>闪耀的</t>
    <phoneticPr fontId="1" type="noConversion"/>
  </si>
  <si>
    <t>优质的</t>
    <phoneticPr fontId="1" type="noConversion"/>
  </si>
  <si>
    <t>普通的</t>
    <phoneticPr fontId="1" type="noConversion"/>
  </si>
  <si>
    <t>神奇的</t>
    <phoneticPr fontId="1" type="noConversion"/>
  </si>
  <si>
    <t>犀利的</t>
    <phoneticPr fontId="1" type="noConversion"/>
  </si>
  <si>
    <t>发亮的</t>
    <phoneticPr fontId="1" type="noConversion"/>
  </si>
  <si>
    <t>破旧的</t>
    <phoneticPr fontId="1" type="noConversion"/>
  </si>
  <si>
    <t>璀璨的</t>
    <phoneticPr fontId="1" type="noConversion"/>
  </si>
  <si>
    <t>神秘的</t>
    <phoneticPr fontId="1" type="noConversion"/>
  </si>
  <si>
    <t>拉风的</t>
    <phoneticPr fontId="1" type="noConversion"/>
  </si>
  <si>
    <t>精致的</t>
    <phoneticPr fontId="1" type="noConversion"/>
  </si>
  <si>
    <t>坚硬的</t>
    <phoneticPr fontId="1" type="noConversion"/>
  </si>
  <si>
    <t>水晶</t>
    <phoneticPr fontId="1" type="noConversion"/>
  </si>
  <si>
    <t>青铜</t>
    <phoneticPr fontId="1" type="noConversion"/>
  </si>
  <si>
    <t>白银</t>
    <phoneticPr fontId="1" type="noConversion"/>
  </si>
  <si>
    <t>一般的</t>
    <phoneticPr fontId="1" type="noConversion"/>
  </si>
  <si>
    <t>精钢</t>
    <phoneticPr fontId="1" type="noConversion"/>
  </si>
  <si>
    <t>初级的</t>
    <phoneticPr fontId="1" type="noConversion"/>
  </si>
  <si>
    <t>精灵</t>
    <phoneticPr fontId="1" type="noConversion"/>
  </si>
  <si>
    <t>智慧</t>
    <phoneticPr fontId="1" type="noConversion"/>
  </si>
  <si>
    <t>晨曦</t>
    <phoneticPr fontId="1" type="noConversion"/>
  </si>
  <si>
    <t>女神</t>
    <phoneticPr fontId="1" type="noConversion"/>
  </si>
  <si>
    <t>卡尼亚</t>
    <phoneticPr fontId="1" type="noConversion"/>
  </si>
  <si>
    <t>忏悔</t>
    <phoneticPr fontId="1" type="noConversion"/>
  </si>
  <si>
    <t>塞尔塔</t>
    <phoneticPr fontId="1" type="noConversion"/>
  </si>
  <si>
    <t>斯塞提</t>
    <phoneticPr fontId="1" type="noConversion"/>
  </si>
  <si>
    <t>魔王</t>
    <phoneticPr fontId="1" type="noConversion"/>
  </si>
  <si>
    <t>虚幻</t>
    <phoneticPr fontId="1" type="noConversion"/>
  </si>
  <si>
    <t>遗迹</t>
    <phoneticPr fontId="1" type="noConversion"/>
  </si>
  <si>
    <t>言语</t>
    <phoneticPr fontId="1" type="noConversion"/>
  </si>
  <si>
    <t>混乱</t>
    <phoneticPr fontId="1" type="noConversion"/>
  </si>
  <si>
    <t>img</t>
    <phoneticPr fontId="1" type="noConversion"/>
  </si>
  <si>
    <t>锤子</t>
    <phoneticPr fontId="1" type="noConversion"/>
  </si>
  <si>
    <t>重锤</t>
    <phoneticPr fontId="1" type="noConversion"/>
  </si>
  <si>
    <t>轻锤</t>
    <phoneticPr fontId="1" type="noConversion"/>
  </si>
  <si>
    <t>短刀</t>
    <phoneticPr fontId="1" type="noConversion"/>
  </si>
  <si>
    <t>刃</t>
    <phoneticPr fontId="1" type="noConversion"/>
  </si>
  <si>
    <t>魔杖</t>
    <phoneticPr fontId="1" type="noConversion"/>
  </si>
  <si>
    <t>权杖</t>
    <phoneticPr fontId="1" type="noConversion"/>
  </si>
  <si>
    <t>獠牙</t>
    <phoneticPr fontId="1" type="noConversion"/>
  </si>
  <si>
    <t>毒牙</t>
    <phoneticPr fontId="1" type="noConversion"/>
  </si>
  <si>
    <t>重拳</t>
    <phoneticPr fontId="1" type="noConversion"/>
  </si>
  <si>
    <t>轻拳</t>
    <phoneticPr fontId="1" type="noConversion"/>
  </si>
  <si>
    <t>技能</t>
    <phoneticPr fontId="1" type="noConversion"/>
  </si>
  <si>
    <t>武器类型</t>
    <phoneticPr fontId="1" type="noConversion"/>
  </si>
  <si>
    <t>枪</t>
  </si>
  <si>
    <t>枪</t>
    <phoneticPr fontId="1" type="noConversion"/>
  </si>
  <si>
    <t>镰刀</t>
    <phoneticPr fontId="1" type="noConversion"/>
  </si>
  <si>
    <t>法杖</t>
    <phoneticPr fontId="1" type="noConversion"/>
  </si>
  <si>
    <t>烟斗</t>
    <phoneticPr fontId="1" type="noConversion"/>
  </si>
  <si>
    <t>扇子</t>
    <phoneticPr fontId="1" type="noConversion"/>
  </si>
  <si>
    <t>牙齿</t>
    <phoneticPr fontId="1" type="noConversion"/>
  </si>
  <si>
    <t>球</t>
    <phoneticPr fontId="1" type="noConversion"/>
  </si>
  <si>
    <t>爪</t>
    <phoneticPr fontId="1" type="noConversion"/>
  </si>
  <si>
    <t>烟斗</t>
    <phoneticPr fontId="1" type="noConversion"/>
  </si>
  <si>
    <t>弓</t>
    <phoneticPr fontId="1" type="noConversion"/>
  </si>
  <si>
    <t>球</t>
    <phoneticPr fontId="1" type="noConversion"/>
  </si>
  <si>
    <t>法球</t>
    <phoneticPr fontId="1" type="noConversion"/>
  </si>
  <si>
    <t>扇子</t>
    <phoneticPr fontId="1" type="noConversion"/>
  </si>
  <si>
    <t>舞扇</t>
    <phoneticPr fontId="1" type="noConversion"/>
  </si>
  <si>
    <t>羽扇</t>
    <phoneticPr fontId="1" type="noConversion"/>
  </si>
  <si>
    <t>爪</t>
    <phoneticPr fontId="1" type="noConversion"/>
  </si>
  <si>
    <t>弓</t>
    <phoneticPr fontId="1" type="noConversion"/>
  </si>
  <si>
    <t>短弓</t>
    <phoneticPr fontId="1" type="noConversion"/>
  </si>
  <si>
    <t>硬弓</t>
    <phoneticPr fontId="1" type="noConversion"/>
  </si>
  <si>
    <t>枪</t>
    <phoneticPr fontId="1" type="noConversion"/>
  </si>
  <si>
    <t>钢枪</t>
    <phoneticPr fontId="1" type="noConversion"/>
  </si>
  <si>
    <t>玉枪</t>
    <phoneticPr fontId="1" type="noConversion"/>
  </si>
  <si>
    <t>毒球</t>
    <phoneticPr fontId="1" type="noConversion"/>
  </si>
  <si>
    <t>颓废</t>
    <phoneticPr fontId="1" type="noConversion"/>
  </si>
  <si>
    <t>玄铁</t>
    <phoneticPr fontId="1" type="noConversion"/>
  </si>
  <si>
    <t>空灵</t>
    <phoneticPr fontId="1" type="noConversion"/>
  </si>
  <si>
    <t>凌厉的</t>
    <phoneticPr fontId="1" type="noConversion"/>
  </si>
  <si>
    <t>--</t>
    <phoneticPr fontId="1" type="noConversion"/>
  </si>
  <si>
    <t>id</t>
    <phoneticPr fontId="1" type="noConversion"/>
  </si>
  <si>
    <t>锤子</t>
    <phoneticPr fontId="1" type="noConversion"/>
  </si>
  <si>
    <t>IC1001</t>
  </si>
  <si>
    <t>IC1002</t>
  </si>
  <si>
    <t>IC1006</t>
    <phoneticPr fontId="1" type="noConversion"/>
  </si>
  <si>
    <t>IC1016</t>
    <phoneticPr fontId="1" type="noConversion"/>
  </si>
  <si>
    <t>IC1022</t>
    <phoneticPr fontId="1" type="noConversion"/>
  </si>
  <si>
    <t>IC1028</t>
    <phoneticPr fontId="1" type="noConversion"/>
  </si>
  <si>
    <t>IC1032</t>
    <phoneticPr fontId="1" type="noConversion"/>
  </si>
  <si>
    <t>IC1033</t>
    <phoneticPr fontId="1" type="noConversion"/>
  </si>
  <si>
    <t>IC1034</t>
    <phoneticPr fontId="1" type="noConversion"/>
  </si>
  <si>
    <t>IC1035</t>
  </si>
  <si>
    <t>IC1036</t>
  </si>
  <si>
    <t>IC1037</t>
  </si>
  <si>
    <t>发亮的晨曦锤子</t>
  </si>
  <si>
    <t>破旧的虚幻轻锤</t>
  </si>
  <si>
    <t>神奇的精钢刀</t>
  </si>
  <si>
    <t>犀利的忏悔刃</t>
  </si>
  <si>
    <t>闪耀的颓废刃</t>
  </si>
  <si>
    <t>闪耀的白银权杖</t>
  </si>
  <si>
    <t>闪耀的玄铁权杖</t>
  </si>
  <si>
    <t>坚硬的青铜权杖</t>
  </si>
  <si>
    <t>发亮的女神法杖</t>
  </si>
  <si>
    <t>神秘的混乱魔杖</t>
  </si>
  <si>
    <t>犀利的言语魔杖</t>
  </si>
  <si>
    <t>拉风的卡尼亚魔杖</t>
  </si>
  <si>
    <t>犀利的精钢魔杖</t>
  </si>
  <si>
    <t>普通的忏悔魔杖</t>
  </si>
  <si>
    <t>犀利的精灵舞扇</t>
  </si>
  <si>
    <t>拉风的白银毒牙</t>
  </si>
  <si>
    <t>拉风的卡尼亚獠牙</t>
  </si>
  <si>
    <t>犀利的精灵法杖</t>
  </si>
  <si>
    <t>优质的空灵魔杖</t>
  </si>
  <si>
    <t>凌厉的空灵法杖</t>
  </si>
  <si>
    <t>神秘的水晶烟斗</t>
  </si>
  <si>
    <t>拉风的白银烟斗</t>
  </si>
  <si>
    <t>优质的青铜烟斗</t>
  </si>
  <si>
    <t>凌厉的塞尔塔烟斗</t>
  </si>
  <si>
    <t>初级的晨曦烟斗</t>
  </si>
  <si>
    <t>坚硬的忏悔重拳</t>
  </si>
  <si>
    <t>坚硬的白银轻锤</t>
  </si>
  <si>
    <t>发亮的混乱锤子</t>
  </si>
  <si>
    <t>精致的颓废重锤</t>
  </si>
  <si>
    <t>凌厉的遗迹重锤</t>
  </si>
  <si>
    <t>一般的晨曦轻锤</t>
  </si>
  <si>
    <t>神秘的精钢权杖</t>
  </si>
  <si>
    <t>闪耀的斯塞提法杖</t>
  </si>
  <si>
    <t>犀利的女神法杖</t>
  </si>
  <si>
    <t>初级的水晶魔杖</t>
  </si>
  <si>
    <t>璀璨的魔王爪</t>
  </si>
  <si>
    <t>璀璨的遗迹短刀</t>
  </si>
  <si>
    <t>拉风的卡尼亚刀</t>
  </si>
  <si>
    <t>发亮的忏悔刃</t>
  </si>
  <si>
    <t>破旧的言语短刀</t>
  </si>
  <si>
    <t>传说的遗迹烟斗</t>
  </si>
  <si>
    <t>璀璨的智慧烟斗</t>
  </si>
  <si>
    <t>精致的女神烟斗</t>
  </si>
  <si>
    <t>犀利的颓废烟斗</t>
  </si>
  <si>
    <t>发亮的水晶烟斗</t>
  </si>
  <si>
    <t>破旧的魔王烟斗</t>
  </si>
  <si>
    <t>初级的智慧法球</t>
  </si>
  <si>
    <t>一般的塞尔塔毒球</t>
  </si>
  <si>
    <t>神秘的水晶拳套</t>
  </si>
  <si>
    <t>拉风的颓废轻拳</t>
  </si>
  <si>
    <t>坚硬的白银重拳</t>
  </si>
  <si>
    <t>初级的卡尼亚拳套</t>
  </si>
  <si>
    <t>优质的斯塞提刃</t>
  </si>
  <si>
    <t>mp</t>
    <phoneticPr fontId="1" type="noConversion"/>
  </si>
  <si>
    <t>敏捷</t>
    <phoneticPr fontId="1" type="noConversion"/>
  </si>
  <si>
    <t>命中</t>
    <phoneticPr fontId="1" type="noConversion"/>
  </si>
  <si>
    <t>幸运</t>
    <phoneticPr fontId="1" type="noConversion"/>
  </si>
  <si>
    <t>闪避</t>
    <phoneticPr fontId="1" type="noConversion"/>
  </si>
  <si>
    <t>飞行</t>
    <phoneticPr fontId="1" type="noConversion"/>
  </si>
  <si>
    <t>龙</t>
    <phoneticPr fontId="1" type="noConversion"/>
  </si>
  <si>
    <t>僵尸</t>
    <phoneticPr fontId="1" type="noConversion"/>
  </si>
  <si>
    <t>土</t>
    <phoneticPr fontId="1" type="noConversion"/>
  </si>
  <si>
    <t>金属</t>
    <phoneticPr fontId="1" type="noConversion"/>
  </si>
  <si>
    <r>
      <rPr>
        <sz val="10"/>
        <color theme="1"/>
        <rFont val="宋体"/>
        <family val="2"/>
      </rPr>
      <t>魔法师</t>
    </r>
    <phoneticPr fontId="1" type="noConversion"/>
  </si>
  <si>
    <t>hp</t>
    <phoneticPr fontId="1" type="noConversion"/>
  </si>
  <si>
    <t>火</t>
    <phoneticPr fontId="1" type="noConversion"/>
  </si>
  <si>
    <t>风</t>
    <phoneticPr fontId="1" type="noConversion"/>
  </si>
  <si>
    <t>雷</t>
    <phoneticPr fontId="1" type="noConversion"/>
  </si>
  <si>
    <t>光</t>
    <phoneticPr fontId="1" type="noConversion"/>
  </si>
  <si>
    <t>暗</t>
    <phoneticPr fontId="1" type="noConversion"/>
  </si>
  <si>
    <t>水</t>
    <phoneticPr fontId="1" type="noConversion"/>
  </si>
  <si>
    <t>副属性数量</t>
    <phoneticPr fontId="1" type="noConversion"/>
  </si>
  <si>
    <t>s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</si>
  <si>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</si>
  <si>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</si>
  <si>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</si>
  <si>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主属性at</t>
    <phoneticPr fontId="1" type="noConversion"/>
  </si>
  <si>
    <t>s</t>
    <phoneticPr fontId="1" type="noConversion"/>
  </si>
  <si>
    <t>c</t>
    <phoneticPr fontId="1" type="noConversion"/>
  </si>
  <si>
    <t>神秘的斯塞提锤子</t>
  </si>
  <si>
    <t>传说的魔王轻锤</t>
  </si>
  <si>
    <t>神奇的青铜锤子</t>
  </si>
  <si>
    <t>神秘的魔王重锤</t>
  </si>
  <si>
    <t>传说的卡尼亚重锤</t>
  </si>
  <si>
    <t>神秘的空灵轻锤</t>
  </si>
  <si>
    <t>璀璨的水晶轻锤</t>
  </si>
  <si>
    <t>神秘的言语锤子</t>
  </si>
  <si>
    <t>犀利的晨曦锤子</t>
  </si>
  <si>
    <t>拉风的卡尼亚轻锤</t>
  </si>
  <si>
    <t>犀利的塞尔塔锤子</t>
  </si>
  <si>
    <t>犀利的遗迹重锤</t>
  </si>
  <si>
    <t>闪耀的水晶轻锤</t>
  </si>
  <si>
    <t>精致的水晶重锤</t>
  </si>
  <si>
    <t>拉风的卡尼亚锤子</t>
  </si>
  <si>
    <t>凌厉的遗迹轻锤</t>
  </si>
  <si>
    <t>坚硬的精灵轻锤</t>
  </si>
  <si>
    <t>发亮的言语轻锤</t>
  </si>
  <si>
    <t>优质的卡尼亚重锤</t>
  </si>
  <si>
    <t>坚硬的玄铁锤子</t>
  </si>
  <si>
    <t>凌厉的女神重锤</t>
  </si>
  <si>
    <t>凌厉的水晶轻锤</t>
  </si>
  <si>
    <t>发亮的青铜锤子</t>
  </si>
  <si>
    <t>一般的虚幻重锤</t>
  </si>
  <si>
    <t>破旧的青铜锤子</t>
  </si>
  <si>
    <t>一般的精钢重锤</t>
  </si>
  <si>
    <t>普通的晨曦重锤</t>
  </si>
  <si>
    <t>一般的遗迹锤子</t>
  </si>
  <si>
    <t>神秘的忏悔短刀</t>
  </si>
  <si>
    <t>传说的精钢短刀</t>
  </si>
  <si>
    <t>神奇的精灵刃</t>
  </si>
  <si>
    <t>璀璨的空灵短刀</t>
  </si>
  <si>
    <t>传说的颓废刀</t>
  </si>
  <si>
    <t>璀璨的玄铁刀</t>
  </si>
  <si>
    <t>神奇的白银短刀</t>
  </si>
  <si>
    <t>精致的魔王刃</t>
  </si>
  <si>
    <t>犀利的虚幻刃</t>
  </si>
  <si>
    <t>拉风的玄铁刃</t>
  </si>
  <si>
    <t>闪耀的女神刃</t>
  </si>
  <si>
    <t>精致的女神刀</t>
  </si>
  <si>
    <t>犀利的忏悔短刀</t>
  </si>
  <si>
    <t>拉风的精钢刀</t>
  </si>
  <si>
    <t>发亮的言语刀</t>
  </si>
  <si>
    <t>优质的塞尔塔刃</t>
  </si>
  <si>
    <t>优质的女神刀</t>
  </si>
  <si>
    <t>坚硬的精灵刀</t>
  </si>
  <si>
    <t>凌厉的言语短刀</t>
  </si>
  <si>
    <t>发亮的遗迹短刀</t>
  </si>
  <si>
    <t>坚硬的混乱刀</t>
  </si>
  <si>
    <t>坚硬的女神刀</t>
  </si>
  <si>
    <t>普通的白银刃</t>
  </si>
  <si>
    <t>普通的白银短刀</t>
  </si>
  <si>
    <t>初级的混乱刃</t>
  </si>
  <si>
    <t>普通的玄铁刃</t>
  </si>
  <si>
    <t>一般的魔王刀</t>
  </si>
  <si>
    <t>初级的白银刃</t>
  </si>
  <si>
    <t>初级的遗迹短刀</t>
  </si>
  <si>
    <t>神秘的空灵权杖</t>
  </si>
  <si>
    <t>传说的忏悔魔杖</t>
  </si>
  <si>
    <t>传说的遗迹权杖</t>
  </si>
  <si>
    <t>传说的青铜法杖</t>
  </si>
  <si>
    <t>神奇的智慧权杖</t>
  </si>
  <si>
    <t>神秘的水晶权杖</t>
  </si>
  <si>
    <t>神奇的晨曦权杖</t>
  </si>
  <si>
    <t>闪耀的言语权杖</t>
  </si>
  <si>
    <t>拉风的玄铁魔杖</t>
  </si>
  <si>
    <t>精致的塞尔塔权杖</t>
  </si>
  <si>
    <t>闪耀的虚幻权杖</t>
  </si>
  <si>
    <t>拉风的女神魔杖</t>
  </si>
  <si>
    <t>精致的斯塞提法杖</t>
  </si>
  <si>
    <t>凌厉的颓废权杖</t>
  </si>
  <si>
    <t>凌厉的女神法杖</t>
  </si>
  <si>
    <t>优质的忏悔魔杖</t>
  </si>
  <si>
    <t>凌厉的精钢魔杖</t>
  </si>
  <si>
    <t>优质的精钢权杖</t>
  </si>
  <si>
    <t>坚硬的玄铁魔杖</t>
  </si>
  <si>
    <t>发亮的混乱魔杖</t>
  </si>
  <si>
    <t>普通的空灵魔杖</t>
  </si>
  <si>
    <t>破旧的玄铁权杖</t>
  </si>
  <si>
    <t>一般的智慧权杖</t>
  </si>
  <si>
    <t>破旧的遗迹魔杖</t>
  </si>
  <si>
    <t>普通的忏悔法杖</t>
  </si>
  <si>
    <t>破旧的玄铁法杖</t>
  </si>
  <si>
    <t>普通的忏悔权杖</t>
  </si>
  <si>
    <t>传说的塞尔塔魔杖</t>
  </si>
  <si>
    <t>传说的斯塞提爪</t>
  </si>
  <si>
    <t>神秘的玄铁权杖</t>
  </si>
  <si>
    <t>传说的空灵爪</t>
  </si>
  <si>
    <t>璀璨的玄铁权杖</t>
  </si>
  <si>
    <t>闪耀的斯塞提魔杖</t>
  </si>
  <si>
    <t>精致的水晶爪</t>
  </si>
  <si>
    <t>犀利的女神权杖</t>
  </si>
  <si>
    <t>精致的卡尼亚爪</t>
  </si>
  <si>
    <t>精致的颓废爪</t>
  </si>
  <si>
    <t>拉风的白银爪</t>
  </si>
  <si>
    <t>发亮的精灵权杖</t>
  </si>
  <si>
    <t>坚硬的塞尔塔爪</t>
  </si>
  <si>
    <t>凌厉的空灵权杖</t>
  </si>
  <si>
    <t>优质的玄铁魔杖</t>
  </si>
  <si>
    <t>发亮的玄铁权杖</t>
  </si>
  <si>
    <t>优质的智慧权杖</t>
  </si>
  <si>
    <t>一般的塞尔塔爪</t>
  </si>
  <si>
    <t>初级的魔王魔杖</t>
  </si>
  <si>
    <t>普通的虚幻魔杖</t>
  </si>
  <si>
    <t>破旧的白银权杖</t>
  </si>
  <si>
    <t>破旧的颓废爪</t>
  </si>
  <si>
    <t>普通的白银魔杖</t>
  </si>
  <si>
    <t>初级的晨曦魔杖</t>
  </si>
  <si>
    <t>破旧的空灵爪</t>
  </si>
  <si>
    <t>璀璨的言语舞扇</t>
  </si>
  <si>
    <t>璀璨的虚幻羽扇</t>
  </si>
  <si>
    <t>璀璨的水晶扇子</t>
  </si>
  <si>
    <t>神秘的言语舞扇</t>
  </si>
  <si>
    <t>神奇的晨曦羽扇</t>
  </si>
  <si>
    <t>神秘的精灵扇子</t>
  </si>
  <si>
    <t>神奇的魔王羽扇</t>
  </si>
  <si>
    <t>传说的言语羽扇</t>
  </si>
  <si>
    <t>闪耀的空灵舞扇</t>
  </si>
  <si>
    <t>精致的女神羽扇</t>
  </si>
  <si>
    <t>拉风的精钢扇子</t>
  </si>
  <si>
    <t>犀利的精灵羽扇</t>
  </si>
  <si>
    <t>精致的魔王羽扇</t>
  </si>
  <si>
    <t>犀利的卡尼亚舞扇</t>
  </si>
  <si>
    <t>闪耀的塞尔塔舞扇</t>
  </si>
  <si>
    <t>凌厉的白银舞扇</t>
  </si>
  <si>
    <t>凌厉的忏悔舞扇</t>
  </si>
  <si>
    <t>凌厉的女神舞扇</t>
  </si>
  <si>
    <t>凌厉的精钢羽扇</t>
  </si>
  <si>
    <t>凌厉的混乱舞扇</t>
  </si>
  <si>
    <t>发亮的卡尼亚舞扇</t>
  </si>
  <si>
    <t>优质的水晶羽扇</t>
  </si>
  <si>
    <t>凌厉的白银扇子</t>
  </si>
  <si>
    <t>普通的魔王舞扇</t>
  </si>
  <si>
    <t>破旧的青铜扇子</t>
  </si>
  <si>
    <t>普通的精钢扇子</t>
  </si>
  <si>
    <t>一般的魔王舞扇</t>
  </si>
  <si>
    <t>初级的玄铁扇子</t>
  </si>
  <si>
    <t>一般的斯塞提羽扇</t>
  </si>
  <si>
    <t>初级的精钢扇子</t>
  </si>
  <si>
    <t>一般的忏悔羽扇</t>
  </si>
  <si>
    <t>传说的遗迹獠牙</t>
  </si>
  <si>
    <t>神奇的颓废牙齿</t>
  </si>
  <si>
    <t>神奇的魔王毒牙</t>
  </si>
  <si>
    <t>传说的精钢獠牙</t>
  </si>
  <si>
    <t>神秘的白银獠牙</t>
  </si>
  <si>
    <t>传说的玄铁牙齿</t>
  </si>
  <si>
    <t>传说的塞尔塔獠牙</t>
  </si>
  <si>
    <t>璀璨的空灵毒牙</t>
  </si>
  <si>
    <t>犀利的精钢毒牙</t>
  </si>
  <si>
    <t>犀利的遗迹獠牙</t>
  </si>
  <si>
    <t>拉风的斯塞提毒牙</t>
  </si>
  <si>
    <t>犀利的塞尔塔毒牙</t>
  </si>
  <si>
    <t>拉风的水晶毒牙</t>
  </si>
  <si>
    <t>闪耀的青铜牙齿</t>
  </si>
  <si>
    <t>优质的遗迹獠牙</t>
  </si>
  <si>
    <t>优质的白银毒牙</t>
  </si>
  <si>
    <t>发亮的空灵牙齿</t>
  </si>
  <si>
    <t>凌厉的忏悔毒牙</t>
  </si>
  <si>
    <t>坚硬的精灵獠牙</t>
  </si>
  <si>
    <t>凌厉的混乱牙齿</t>
  </si>
  <si>
    <t>优质的魔王毒牙</t>
  </si>
  <si>
    <t>初级的虚幻牙齿</t>
  </si>
  <si>
    <t>初级的混乱獠牙</t>
  </si>
  <si>
    <t>初级的颓废牙齿</t>
  </si>
  <si>
    <t>破旧的晨曦牙齿</t>
  </si>
  <si>
    <t>初级的精灵獠牙</t>
  </si>
  <si>
    <t>初级的空灵獠牙</t>
  </si>
  <si>
    <t>破旧的颓废牙齿</t>
  </si>
  <si>
    <t>破旧的斯塞提獠牙</t>
  </si>
  <si>
    <t>传说的塞尔塔权杖</t>
  </si>
  <si>
    <t>传说的精钢权杖</t>
  </si>
  <si>
    <t>璀璨的智慧法杖</t>
  </si>
  <si>
    <t>神奇的水晶法杖</t>
  </si>
  <si>
    <t>神奇的玄铁权杖</t>
  </si>
  <si>
    <t>传说的魔王权杖</t>
  </si>
  <si>
    <t>神秘的晨曦权杖</t>
  </si>
  <si>
    <t>传说的颓废法杖</t>
  </si>
  <si>
    <t>精致的精钢权杖</t>
  </si>
  <si>
    <t>闪耀的精灵法杖</t>
  </si>
  <si>
    <t>闪耀的晨曦法杖</t>
  </si>
  <si>
    <t>犀利的混乱权杖</t>
  </si>
  <si>
    <t>坚硬的言语法杖</t>
  </si>
  <si>
    <t>坚硬的卡尼亚法杖</t>
  </si>
  <si>
    <t>发亮的白银权杖</t>
  </si>
  <si>
    <t>凌厉的智慧法杖</t>
  </si>
  <si>
    <t>优质的斯塞提魔杖</t>
  </si>
  <si>
    <t>坚硬的智慧魔杖</t>
  </si>
  <si>
    <t>破旧的虚幻法杖</t>
  </si>
  <si>
    <t>一般的智慧法杖</t>
  </si>
  <si>
    <t>初级的智慧魔杖</t>
  </si>
  <si>
    <t>普通的言语法杖</t>
  </si>
  <si>
    <t>破旧的塞尔塔魔杖</t>
  </si>
  <si>
    <t>破旧的遗迹权杖</t>
  </si>
  <si>
    <t>一般的青铜权杖</t>
  </si>
  <si>
    <t>神奇的言语烟斗</t>
  </si>
  <si>
    <t>璀璨的空灵烟斗</t>
  </si>
  <si>
    <t>神奇的混乱烟斗</t>
  </si>
  <si>
    <t>神奇的水晶烟斗</t>
  </si>
  <si>
    <t>璀璨的颓废烟斗</t>
  </si>
  <si>
    <t>神秘的混乱烟斗</t>
  </si>
  <si>
    <t>拉风的颓废烟斗</t>
  </si>
  <si>
    <t>闪耀的混乱烟斗</t>
  </si>
  <si>
    <t>拉风的晨曦烟斗</t>
  </si>
  <si>
    <t>拉风的精钢烟斗</t>
  </si>
  <si>
    <t>闪耀的忏悔烟斗</t>
  </si>
  <si>
    <t>凌厉的斯塞提烟斗</t>
  </si>
  <si>
    <t>发亮的遗迹烟斗</t>
  </si>
  <si>
    <t>优质的颓废烟斗</t>
  </si>
  <si>
    <t>发亮的青铜烟斗</t>
  </si>
  <si>
    <t>坚硬的空灵烟斗</t>
  </si>
  <si>
    <t>普通的卡尼亚烟斗</t>
  </si>
  <si>
    <t>破旧的白银烟斗</t>
  </si>
  <si>
    <t>一般的青铜烟斗</t>
  </si>
  <si>
    <t>普通的颓废烟斗</t>
  </si>
  <si>
    <t>破旧的空灵烟斗</t>
  </si>
  <si>
    <t>传说的遗迹弓</t>
  </si>
  <si>
    <t>神奇的言语弓</t>
  </si>
  <si>
    <t>璀璨的遗迹弓</t>
  </si>
  <si>
    <t>神秘的水晶短弓</t>
  </si>
  <si>
    <t>神秘的虚幻硬弓</t>
  </si>
  <si>
    <t>神秘的忏悔短弓</t>
  </si>
  <si>
    <t>神秘的混乱短弓</t>
  </si>
  <si>
    <t>神奇的虚幻硬弓</t>
  </si>
  <si>
    <t>犀利的精灵短弓</t>
  </si>
  <si>
    <t>拉风的白银短弓</t>
  </si>
  <si>
    <t>精致的遗迹硬弓</t>
  </si>
  <si>
    <t>拉风的颓废弓</t>
  </si>
  <si>
    <t>犀利的水晶弓</t>
  </si>
  <si>
    <t>闪耀的白银弓</t>
  </si>
  <si>
    <t>拉风的智慧弓</t>
  </si>
  <si>
    <t>发亮的晨曦弓</t>
  </si>
  <si>
    <t>优质的玄铁弓</t>
  </si>
  <si>
    <t>坚硬的玄铁弓</t>
  </si>
  <si>
    <t>优质的精灵硬弓</t>
  </si>
  <si>
    <t>发亮的言语弓</t>
  </si>
  <si>
    <t>发亮的智慧弓</t>
  </si>
  <si>
    <t>优质的空灵弓</t>
  </si>
  <si>
    <t>一般的塞尔塔弓</t>
  </si>
  <si>
    <t>初级的青铜短弓</t>
  </si>
  <si>
    <t>破旧的斯塞提弓</t>
  </si>
  <si>
    <t>破旧的水晶硬弓</t>
  </si>
  <si>
    <t>破旧的空灵短弓</t>
  </si>
  <si>
    <t>破旧的言语硬弓</t>
  </si>
  <si>
    <t>破旧的虚幻短弓</t>
  </si>
  <si>
    <t>破旧的精钢短弓</t>
  </si>
  <si>
    <t>神秘的卡尼亚轻拳</t>
  </si>
  <si>
    <t>传说的卡尼亚轻拳</t>
  </si>
  <si>
    <t>璀璨的塞尔塔轻拳</t>
  </si>
  <si>
    <t>神奇的虚幻拳套</t>
  </si>
  <si>
    <t>神秘的水晶重拳</t>
  </si>
  <si>
    <t>神奇的水晶轻拳</t>
  </si>
  <si>
    <t>传说的女神轻拳</t>
  </si>
  <si>
    <t>拉风的卡尼亚拳套</t>
  </si>
  <si>
    <t>拉风的晨曦轻拳</t>
  </si>
  <si>
    <t>闪耀的青铜轻拳</t>
  </si>
  <si>
    <t>精致的白银轻拳</t>
  </si>
  <si>
    <t>精致的忏悔轻拳</t>
  </si>
  <si>
    <t>犀利的虚幻轻拳</t>
  </si>
  <si>
    <t>拉风的空灵轻拳</t>
  </si>
  <si>
    <t>犀利的精灵轻拳</t>
  </si>
  <si>
    <t>凌厉的智慧重拳</t>
  </si>
  <si>
    <t>优质的晨曦拳套</t>
  </si>
  <si>
    <t>坚硬的晨曦重拳</t>
  </si>
  <si>
    <t>发亮的青铜轻拳</t>
  </si>
  <si>
    <t>优质的颓废重拳</t>
  </si>
  <si>
    <t>凌厉的忏悔轻拳</t>
  </si>
  <si>
    <t>凌厉的白银拳套</t>
  </si>
  <si>
    <t>一般的水晶拳套</t>
  </si>
  <si>
    <t>一般的塞尔塔拳套</t>
  </si>
  <si>
    <t>普通的魔王重拳</t>
  </si>
  <si>
    <t>一般的颓废重拳</t>
  </si>
  <si>
    <t>一般的斯塞提轻拳</t>
  </si>
  <si>
    <t>破旧的智慧轻拳</t>
  </si>
  <si>
    <t>普通的空灵拳套</t>
  </si>
  <si>
    <t>传说的智慧轻锤</t>
  </si>
  <si>
    <t>神秘的卡尼亚重锤</t>
  </si>
  <si>
    <t>神奇的虚幻轻锤</t>
  </si>
  <si>
    <t>璀璨的斯塞提重锤</t>
  </si>
  <si>
    <t>璀璨的魔王重锤</t>
  </si>
  <si>
    <t>璀璨的白银重锤</t>
  </si>
  <si>
    <t>神奇的玄铁轻锤</t>
  </si>
  <si>
    <t>神秘的遗迹轻锤</t>
  </si>
  <si>
    <t>精致的女神轻锤</t>
  </si>
  <si>
    <t>闪耀的忏悔轻锤</t>
  </si>
  <si>
    <t>犀利的颓废轻锤</t>
  </si>
  <si>
    <t>拉风的晨曦轻锤</t>
  </si>
  <si>
    <t>犀利的忏悔锤子</t>
  </si>
  <si>
    <t>拉风的玄铁锤子</t>
  </si>
  <si>
    <t>精致的颓废锤子</t>
  </si>
  <si>
    <t>闪耀的空灵锤子</t>
  </si>
  <si>
    <t>坚硬的青铜重锤</t>
  </si>
  <si>
    <t>凌厉的斯塞提轻锤</t>
  </si>
  <si>
    <t>优质的青铜锤子</t>
  </si>
  <si>
    <t>凌厉的卡尼亚重锤</t>
  </si>
  <si>
    <t>凌厉的智慧轻锤</t>
  </si>
  <si>
    <t>优质的混乱轻锤</t>
  </si>
  <si>
    <t>凌厉的卡尼亚锤子</t>
  </si>
  <si>
    <t>初级的青铜重锤</t>
  </si>
  <si>
    <t>普通的智慧重锤</t>
  </si>
  <si>
    <t>普通的精灵锤子</t>
  </si>
  <si>
    <t>破旧的空灵轻锤</t>
  </si>
  <si>
    <t>破旧的智慧轻锤</t>
  </si>
  <si>
    <t>破旧的遗迹锤子</t>
  </si>
  <si>
    <t>一般的颓废锤子</t>
  </si>
  <si>
    <t>初级的虚幻锤子</t>
  </si>
  <si>
    <t>璀璨的虚幻玉枪</t>
  </si>
  <si>
    <t>传说的魔王玉枪</t>
  </si>
  <si>
    <t>神奇的塞尔塔玉枪</t>
  </si>
  <si>
    <t>神秘的魔王玉枪</t>
  </si>
  <si>
    <t>神奇的精钢钢枪</t>
  </si>
  <si>
    <t>璀璨的精灵枪</t>
  </si>
  <si>
    <t>璀璨的白银玉枪</t>
  </si>
  <si>
    <t>神秘的虚幻枪</t>
  </si>
  <si>
    <t>精致的遗迹钢枪</t>
  </si>
  <si>
    <t>闪耀的空灵枪</t>
  </si>
  <si>
    <t>闪耀的精灵玉枪</t>
  </si>
  <si>
    <t>精致的智慧枪</t>
  </si>
  <si>
    <t>闪耀的玄铁玉枪</t>
  </si>
  <si>
    <t>精致的斯塞提玉枪</t>
  </si>
  <si>
    <t>拉风的女神玉枪</t>
  </si>
  <si>
    <t>犀利的斯塞提枪</t>
  </si>
  <si>
    <t>优质的白银钢枪</t>
  </si>
  <si>
    <t>坚硬的白银枪</t>
  </si>
  <si>
    <t>发亮的精钢玉枪</t>
  </si>
  <si>
    <t>坚硬的斯塞提枪</t>
  </si>
  <si>
    <t>优质的空灵枪</t>
  </si>
  <si>
    <t>坚硬的女神枪</t>
  </si>
  <si>
    <t>优质的混乱钢枪</t>
  </si>
  <si>
    <t>优质的颓废枪</t>
  </si>
  <si>
    <t>初级的混乱枪</t>
  </si>
  <si>
    <t>破旧的智慧枪</t>
  </si>
  <si>
    <t>一般的塞尔塔玉枪</t>
  </si>
  <si>
    <t>普通的精钢钢枪</t>
  </si>
  <si>
    <t>一般的玄铁钢枪</t>
  </si>
  <si>
    <t>普通的晨曦钢枪</t>
  </si>
  <si>
    <t>普通的魔王钢枪</t>
  </si>
  <si>
    <t>普通的忏悔枪</t>
  </si>
  <si>
    <t>传说的女神重锤</t>
  </si>
  <si>
    <t>传说的晨曦轻锤</t>
  </si>
  <si>
    <t>神秘的斯塞提轻锤</t>
  </si>
  <si>
    <t>神奇的白银锤子</t>
  </si>
  <si>
    <t>神奇的卡尼亚轻锤</t>
  </si>
  <si>
    <t>神秘的精钢锤子</t>
  </si>
  <si>
    <t>传说的精灵重锤</t>
  </si>
  <si>
    <t>神秘的空灵重锤</t>
  </si>
  <si>
    <t>精致的卡尼亚重锤</t>
  </si>
  <si>
    <t>犀利的白银轻锤</t>
  </si>
  <si>
    <t>犀利的塞尔塔轻锤</t>
  </si>
  <si>
    <t>精致的玄铁轻锤</t>
  </si>
  <si>
    <t>拉风的青铜重锤</t>
  </si>
  <si>
    <t>犀利的言语锤子</t>
  </si>
  <si>
    <t>发亮的青铜轻锤</t>
  </si>
  <si>
    <t>优质的颓废重锤</t>
  </si>
  <si>
    <t>优质的言语锤子</t>
  </si>
  <si>
    <t>破旧的水晶轻锤</t>
  </si>
  <si>
    <t>普通的魔王锤子</t>
  </si>
  <si>
    <t>普通的精灵轻锤</t>
  </si>
  <si>
    <t>一般的言语锤子</t>
  </si>
  <si>
    <t>破旧的卡尼亚轻锤</t>
  </si>
  <si>
    <t>破旧的忏悔轻锤</t>
  </si>
  <si>
    <t>破旧的玄铁锤子</t>
  </si>
  <si>
    <t>璀璨的遗迹法杖</t>
  </si>
  <si>
    <t>璀璨的女神魔杖</t>
  </si>
  <si>
    <t>璀璨的斯塞提魔杖</t>
  </si>
  <si>
    <t>神奇的斯塞提魔杖</t>
  </si>
  <si>
    <t>神奇的忏悔魔杖</t>
  </si>
  <si>
    <t>传说的精钢魔杖</t>
  </si>
  <si>
    <t>神秘的忏悔权杖</t>
  </si>
  <si>
    <t>闪耀的白银魔杖</t>
  </si>
  <si>
    <t>精致的遗迹魔杖</t>
  </si>
  <si>
    <t>拉风的魔王法杖</t>
  </si>
  <si>
    <t>拉风的遗迹权杖</t>
  </si>
  <si>
    <t>闪耀的斯塞提权杖</t>
  </si>
  <si>
    <t>拉风的魔王权杖</t>
  </si>
  <si>
    <t>凌厉的晨曦魔杖</t>
  </si>
  <si>
    <t>发亮的魔王权杖</t>
  </si>
  <si>
    <t>凌厉的魔王魔杖</t>
  </si>
  <si>
    <t>坚硬的玄铁法杖</t>
  </si>
  <si>
    <t>发亮的水晶法杖</t>
  </si>
  <si>
    <t>发亮的智慧魔杖</t>
  </si>
  <si>
    <t>发亮的空灵法杖</t>
  </si>
  <si>
    <t>一般的言语法杖</t>
  </si>
  <si>
    <t>一般的青铜魔杖</t>
  </si>
  <si>
    <t>初级的遗迹权杖</t>
  </si>
  <si>
    <t>破旧的魔王权杖</t>
  </si>
  <si>
    <t>普通的晨曦法杖</t>
  </si>
  <si>
    <t>一般的遗迹魔杖</t>
  </si>
  <si>
    <t>初级的斯塞提魔杖</t>
  </si>
  <si>
    <t>普通的玄铁权杖</t>
  </si>
  <si>
    <t>璀璨的智慧爪</t>
  </si>
  <si>
    <t>传说的玄铁毒爪</t>
  </si>
  <si>
    <t>神奇的卡尼亚毒爪</t>
  </si>
  <si>
    <t>神秘的虚幻毒爪</t>
  </si>
  <si>
    <t>璀璨的精钢毒爪</t>
  </si>
  <si>
    <t>传说的混乱毒爪</t>
  </si>
  <si>
    <t>神奇的空灵血爪</t>
  </si>
  <si>
    <t>拉风的虚幻爪</t>
  </si>
  <si>
    <t>精致的斯塞提毒爪</t>
  </si>
  <si>
    <t>犀利的晨曦毒爪</t>
  </si>
  <si>
    <t>拉风的晨曦毒爪</t>
  </si>
  <si>
    <t>闪耀的塞尔塔血爪</t>
  </si>
  <si>
    <t>拉风的精钢血爪</t>
  </si>
  <si>
    <t>犀利的塞尔塔血爪</t>
  </si>
  <si>
    <t>精致的精灵爪</t>
  </si>
  <si>
    <t>发亮的晨曦血爪</t>
  </si>
  <si>
    <t>优质的塞尔塔毒爪</t>
  </si>
  <si>
    <t>优质的卡尼亚血爪</t>
  </si>
  <si>
    <t>凌厉的忏悔毒爪</t>
  </si>
  <si>
    <t>凌厉的卡尼亚血爪</t>
  </si>
  <si>
    <t>坚硬的晨曦毒爪</t>
  </si>
  <si>
    <t>发亮的水晶爪</t>
  </si>
  <si>
    <t>优质的精钢血爪</t>
  </si>
  <si>
    <t>初级的斯塞提毒爪</t>
  </si>
  <si>
    <t>普通的精灵血爪</t>
  </si>
  <si>
    <t>一般的女神血爪</t>
  </si>
  <si>
    <t>一般的颓废爪</t>
  </si>
  <si>
    <t>普通的晨曦爪</t>
  </si>
  <si>
    <t>破旧的卡尼亚爪</t>
  </si>
  <si>
    <t>初级的精灵血爪</t>
  </si>
  <si>
    <t>初级的言语毒爪</t>
  </si>
  <si>
    <t>璀璨的智慧刀</t>
  </si>
  <si>
    <t>神奇的精钢刃</t>
  </si>
  <si>
    <t>传说的女神短刀</t>
  </si>
  <si>
    <t>神奇的塞尔塔刀</t>
  </si>
  <si>
    <t>神奇的混乱刀</t>
  </si>
  <si>
    <t>璀璨的虚幻刀</t>
  </si>
  <si>
    <t>精致的言语刃</t>
  </si>
  <si>
    <t>闪耀的玄铁刃</t>
  </si>
  <si>
    <t>闪耀的精钢短刀</t>
  </si>
  <si>
    <t>闪耀的青铜刀</t>
  </si>
  <si>
    <t>拉风的言语短刀</t>
  </si>
  <si>
    <t>闪耀的魔王短刀</t>
  </si>
  <si>
    <t>精致的魔王短刀</t>
  </si>
  <si>
    <t>优质的卡尼亚刀</t>
  </si>
  <si>
    <t>优质的混乱短刀</t>
  </si>
  <si>
    <t>优质的言语刀</t>
  </si>
  <si>
    <t>优质的魔王短刀</t>
  </si>
  <si>
    <t>凌厉的智慧刃</t>
  </si>
  <si>
    <t>优质的青铜刀</t>
  </si>
  <si>
    <t>坚硬的混乱刃</t>
  </si>
  <si>
    <t>普通的晨曦刃</t>
  </si>
  <si>
    <t>破旧的精钢刃</t>
  </si>
  <si>
    <t>破旧的晨曦刃</t>
  </si>
  <si>
    <t>一般的精钢刀</t>
  </si>
  <si>
    <t>普通的精灵刃</t>
  </si>
  <si>
    <t>一般的白银刃</t>
  </si>
  <si>
    <t>初级的言语刀</t>
  </si>
  <si>
    <t>初级的玄铁短刀</t>
  </si>
  <si>
    <t>神秘的空灵烟斗</t>
  </si>
  <si>
    <t>璀璨的混乱烟斗</t>
  </si>
  <si>
    <t>神奇的空灵烟斗</t>
  </si>
  <si>
    <t>神秘的言语烟斗</t>
  </si>
  <si>
    <t>神秘的智慧烟斗</t>
  </si>
  <si>
    <t>神秘的忏悔烟斗</t>
  </si>
  <si>
    <t>闪耀的斯塞提烟斗</t>
  </si>
  <si>
    <t>拉风的斯塞提烟斗</t>
  </si>
  <si>
    <t>闪耀的遗迹烟斗</t>
  </si>
  <si>
    <t>发亮的白银烟斗</t>
  </si>
  <si>
    <t>坚硬的精灵烟斗</t>
  </si>
  <si>
    <t>凌厉的白银烟斗</t>
  </si>
  <si>
    <t>优质的虚幻烟斗</t>
  </si>
  <si>
    <t>初级的精灵烟斗</t>
  </si>
  <si>
    <t>普通的精灵烟斗</t>
  </si>
  <si>
    <t>破旧的忏悔烟斗</t>
  </si>
  <si>
    <t>普通的言语烟斗</t>
  </si>
  <si>
    <t>普通的水晶烟斗</t>
  </si>
  <si>
    <t>破旧的虚幻烟斗</t>
  </si>
  <si>
    <t>神奇的水晶法球</t>
  </si>
  <si>
    <t>传说的精钢球</t>
  </si>
  <si>
    <t>璀璨的忏悔法球</t>
  </si>
  <si>
    <t>璀璨的精灵球</t>
  </si>
  <si>
    <t>神秘的玄铁毒球</t>
  </si>
  <si>
    <t>神秘的白银法球</t>
  </si>
  <si>
    <t>璀璨的塞尔塔球</t>
  </si>
  <si>
    <t>传说的精钢毒球</t>
  </si>
  <si>
    <t>闪耀的白银球</t>
  </si>
  <si>
    <t>闪耀的忏悔毒球</t>
  </si>
  <si>
    <t>闪耀的颓废法球</t>
  </si>
  <si>
    <t>拉风的水晶球</t>
  </si>
  <si>
    <t>拉风的精灵法球</t>
  </si>
  <si>
    <t>精致的言语毒球</t>
  </si>
  <si>
    <t>犀利的水晶法球</t>
  </si>
  <si>
    <t>闪耀的卡尼亚毒球</t>
  </si>
  <si>
    <t>坚硬的智慧球</t>
  </si>
  <si>
    <t>发亮的魔王球</t>
  </si>
  <si>
    <t>凌厉的水晶毒球</t>
  </si>
  <si>
    <t>优质的遗迹毒球</t>
  </si>
  <si>
    <t>坚硬的智慧法球</t>
  </si>
  <si>
    <t>发亮的魔王毒球</t>
  </si>
  <si>
    <t>坚硬的颓废毒球</t>
  </si>
  <si>
    <t>发亮的卡尼亚法球</t>
  </si>
  <si>
    <t>破旧的混乱毒球</t>
  </si>
  <si>
    <t>破旧的晨曦球</t>
  </si>
  <si>
    <t>普通的虚幻毒球</t>
  </si>
  <si>
    <t>一般的遗迹法球</t>
  </si>
  <si>
    <t>初级的女神法球</t>
  </si>
  <si>
    <t>普通的精灵毒球</t>
  </si>
  <si>
    <t>璀璨的智慧重拳</t>
  </si>
  <si>
    <t>璀璨的空灵重拳</t>
  </si>
  <si>
    <t>璀璨的白银拳套</t>
  </si>
  <si>
    <t>传说的白银重拳</t>
  </si>
  <si>
    <t>璀璨的遗迹重拳</t>
  </si>
  <si>
    <t>传说的青铜轻拳</t>
  </si>
  <si>
    <t>神奇的青铜轻拳</t>
  </si>
  <si>
    <t>精致的魔王拳套</t>
  </si>
  <si>
    <t>精致的混乱重拳</t>
  </si>
  <si>
    <t>犀利的晨曦轻拳</t>
  </si>
  <si>
    <t>闪耀的卡尼亚拳套</t>
  </si>
  <si>
    <t>拉风的言语重拳</t>
  </si>
  <si>
    <t>精致的精灵重拳</t>
  </si>
  <si>
    <t>凌厉的空灵重拳</t>
  </si>
  <si>
    <t>坚硬的晨曦轻拳</t>
  </si>
  <si>
    <t>发亮的精钢拳套</t>
  </si>
  <si>
    <t>优质的白银重拳</t>
  </si>
  <si>
    <t>优质的精灵轻拳</t>
  </si>
  <si>
    <t>凌厉的白银重拳</t>
  </si>
  <si>
    <t>初级的玄铁重拳</t>
  </si>
  <si>
    <t>破旧的空灵拳套</t>
  </si>
  <si>
    <t>一般的遗迹轻拳</t>
  </si>
  <si>
    <t>初级的魔王轻拳</t>
  </si>
  <si>
    <t>初级的斯塞提拳套</t>
  </si>
  <si>
    <t>一般的虚幻拳套</t>
  </si>
  <si>
    <t>普通的玄铁重拳</t>
  </si>
  <si>
    <t>一般的魔王重拳</t>
  </si>
  <si>
    <t>璀璨的塞尔塔刃</t>
  </si>
  <si>
    <t>神秘的精钢短刀</t>
  </si>
  <si>
    <t>神奇的白银刃</t>
  </si>
  <si>
    <t>神秘的言语刀</t>
  </si>
  <si>
    <t>神奇的水晶短刀</t>
  </si>
  <si>
    <t>神秘的智慧短刀</t>
  </si>
  <si>
    <t>闪耀的青铜短刀</t>
  </si>
  <si>
    <t>犀利的女神短刀</t>
  </si>
  <si>
    <t>犀利的精灵刃</t>
  </si>
  <si>
    <t>闪耀的塞尔塔刃</t>
  </si>
  <si>
    <t>犀利的玄铁短刀</t>
  </si>
  <si>
    <t>精致的精灵刃</t>
  </si>
  <si>
    <t>优质的颓废刃</t>
  </si>
  <si>
    <t>发亮的女神短刀</t>
  </si>
  <si>
    <t>优质的白银短刀</t>
  </si>
  <si>
    <t>坚硬的玄铁刃</t>
  </si>
  <si>
    <t>凌厉的女神短刀</t>
  </si>
  <si>
    <t>优质的言语短刀</t>
  </si>
  <si>
    <t>优质的精灵刃</t>
  </si>
  <si>
    <t>破旧的卡尼亚刀</t>
  </si>
  <si>
    <t>普通的混乱短刀</t>
  </si>
  <si>
    <t>一般的精灵刀</t>
  </si>
  <si>
    <t>初级的混乱刀</t>
  </si>
  <si>
    <t>普通的空灵刃</t>
  </si>
  <si>
    <t>破旧的斯塞提刀</t>
  </si>
  <si>
    <t>一般的斯塞提短刀</t>
  </si>
  <si>
    <t>一般的玄铁刀</t>
  </si>
  <si>
    <t>主属性</t>
    <phoneticPr fontId="1" type="noConversion"/>
  </si>
  <si>
    <t>职业属性</t>
    <phoneticPr fontId="1" type="noConversion"/>
  </si>
  <si>
    <r>
      <rPr>
        <sz val="10"/>
        <color theme="1"/>
        <rFont val="宋体"/>
        <family val="2"/>
      </rPr>
      <t>魔法师</t>
    </r>
    <phoneticPr fontId="1" type="noConversion"/>
  </si>
  <si>
    <t>材料1</t>
    <phoneticPr fontId="1" type="noConversion"/>
  </si>
  <si>
    <t>num</t>
    <phoneticPr fontId="1" type="noConversion"/>
  </si>
  <si>
    <t>材料2</t>
    <phoneticPr fontId="1" type="noConversion"/>
  </si>
  <si>
    <t>材料3</t>
    <phoneticPr fontId="1" type="noConversion"/>
  </si>
  <si>
    <t>材料4</t>
    <phoneticPr fontId="1" type="noConversion"/>
  </si>
  <si>
    <t>hp</t>
  </si>
  <si>
    <t>mp</t>
  </si>
  <si>
    <t>力量</t>
  </si>
  <si>
    <t>防御力</t>
  </si>
  <si>
    <t>魔攻</t>
  </si>
  <si>
    <t>敏捷</t>
  </si>
  <si>
    <t>幸运</t>
  </si>
  <si>
    <t>战士</t>
  </si>
  <si>
    <t>武斗家</t>
  </si>
  <si>
    <t>魔法师</t>
  </si>
  <si>
    <t>僧侣</t>
  </si>
  <si>
    <t>舞师</t>
  </si>
  <si>
    <t>盗贼</t>
  </si>
  <si>
    <t>养羊师</t>
  </si>
  <si>
    <t>吟游诗人</t>
  </si>
  <si>
    <t>滑稽师</t>
  </si>
  <si>
    <t>水手</t>
  </si>
  <si>
    <t>战斗大师</t>
  </si>
  <si>
    <t>魔法战士</t>
  </si>
  <si>
    <t>圣骑士</t>
  </si>
  <si>
    <t>贤者</t>
  </si>
  <si>
    <t>魔物猎人</t>
  </si>
  <si>
    <t>海贼</t>
  </si>
  <si>
    <t>超级明星</t>
  </si>
  <si>
    <t>神之手</t>
  </si>
  <si>
    <t>勇者</t>
  </si>
  <si>
    <t>属性成长</t>
  </si>
  <si>
    <t>s</t>
    <phoneticPr fontId="1" type="noConversion"/>
  </si>
  <si>
    <t>IC0871</t>
  </si>
  <si>
    <t>a</t>
    <phoneticPr fontId="1" type="noConversion"/>
  </si>
  <si>
    <t>IC0872</t>
  </si>
  <si>
    <t>b</t>
    <phoneticPr fontId="1" type="noConversion"/>
  </si>
  <si>
    <t>IC0873</t>
  </si>
  <si>
    <t>IC0231</t>
  </si>
  <si>
    <t>IC0232</t>
  </si>
  <si>
    <t>IC0233</t>
  </si>
  <si>
    <t>IC0875</t>
  </si>
  <si>
    <t>IC0876</t>
  </si>
  <si>
    <t>IC0568</t>
  </si>
  <si>
    <t>IC0569</t>
  </si>
  <si>
    <t>IC0924</t>
  </si>
  <si>
    <t>IC0925</t>
  </si>
  <si>
    <t>IC0926</t>
  </si>
  <si>
    <t>c</t>
    <phoneticPr fontId="1" type="noConversion"/>
  </si>
  <si>
    <t>IC0942</t>
  </si>
  <si>
    <t>IC0943</t>
  </si>
  <si>
    <t>IC0944</t>
  </si>
  <si>
    <t>IC0945</t>
  </si>
  <si>
    <t>IC0950</t>
  </si>
  <si>
    <t>IC0951</t>
  </si>
  <si>
    <t>IC0952</t>
  </si>
  <si>
    <t>IC0953</t>
  </si>
  <si>
    <t>IC0892</t>
  </si>
  <si>
    <t>IC0893</t>
  </si>
  <si>
    <t>IC0894</t>
  </si>
  <si>
    <t>IC0895</t>
  </si>
  <si>
    <t>IC0887</t>
  </si>
  <si>
    <t>IC0888</t>
  </si>
  <si>
    <t>IC0889</t>
  </si>
  <si>
    <t>IC0890</t>
  </si>
  <si>
    <t>IC0761</t>
  </si>
  <si>
    <t>IC0762</t>
  </si>
  <si>
    <t>IC0763</t>
  </si>
  <si>
    <t>IC0764</t>
  </si>
  <si>
    <t>IC0901</t>
  </si>
  <si>
    <t>IC0902</t>
  </si>
  <si>
    <t>IC0903</t>
  </si>
  <si>
    <t>IC0904</t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</si>
  <si>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id</t>
    </r>
    <phoneticPr fontId="1" type="noConversion"/>
  </si>
  <si>
    <t>名称</t>
    <phoneticPr fontId="1" type="noConversion"/>
  </si>
  <si>
    <t>属性</t>
    <phoneticPr fontId="1" type="noConversion"/>
  </si>
  <si>
    <t>等级</t>
    <phoneticPr fontId="1" type="noConversion"/>
  </si>
  <si>
    <t>img</t>
    <phoneticPr fontId="1" type="noConversion"/>
  </si>
  <si>
    <t>cost</t>
    <phoneticPr fontId="1" type="noConversion"/>
  </si>
  <si>
    <t>money</t>
    <phoneticPr fontId="1" type="noConversion"/>
  </si>
  <si>
    <t>a</t>
    <phoneticPr fontId="1" type="noConversion"/>
  </si>
  <si>
    <t>b</t>
    <phoneticPr fontId="1" type="noConversion"/>
  </si>
  <si>
    <t>s</t>
    <phoneticPr fontId="1" type="noConversion"/>
  </si>
  <si>
    <t>IC0874</t>
    <phoneticPr fontId="1" type="noConversion"/>
  </si>
  <si>
    <t>b</t>
    <phoneticPr fontId="1" type="noConversion"/>
  </si>
  <si>
    <t>IC0567</t>
    <phoneticPr fontId="1" type="noConversion"/>
  </si>
  <si>
    <t>--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</si>
  <si>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</si>
  <si>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</si>
  <si>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</si>
  <si>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</si>
  <si>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蘑菇</t>
  </si>
  <si>
    <t>漂亮的蘑菇</t>
  </si>
  <si>
    <t>诱人的蘑菇</t>
  </si>
  <si>
    <t>五彩的蘑菇</t>
  </si>
  <si>
    <t>稻草</t>
  </si>
  <si>
    <t>扁扁的稻草</t>
  </si>
  <si>
    <t>灰色的稻草</t>
  </si>
  <si>
    <t>斑斓的稻草</t>
  </si>
  <si>
    <t>红水晶</t>
  </si>
  <si>
    <t>蓝水晶</t>
  </si>
  <si>
    <t>黄水晶</t>
  </si>
  <si>
    <t>紫水晶</t>
  </si>
  <si>
    <t>石头</t>
  </si>
  <si>
    <t>坚硬的石头</t>
  </si>
  <si>
    <t>发光的石头</t>
  </si>
  <si>
    <t>耀眼的石头</t>
  </si>
  <si>
    <t>狗牙</t>
  </si>
  <si>
    <t>长獠牙</t>
  </si>
  <si>
    <t>带血的牙</t>
  </si>
  <si>
    <t>剧毒牙</t>
  </si>
  <si>
    <t>多汁的坚果</t>
  </si>
  <si>
    <t>美味的坚果</t>
  </si>
  <si>
    <t>诱人的坚果</t>
  </si>
  <si>
    <t>夏娃的坚果</t>
  </si>
  <si>
    <t>材料汇总</t>
    <phoneticPr fontId="1" type="noConversion"/>
  </si>
  <si>
    <t>材料</t>
    <phoneticPr fontId="1" type="noConversion"/>
  </si>
  <si>
    <t>顶级风之精华</t>
  </si>
  <si>
    <t>上级风之精华</t>
  </si>
  <si>
    <t>风之精华</t>
  </si>
  <si>
    <t>顶级雷之精华</t>
  </si>
  <si>
    <t>上级雷之精华</t>
  </si>
  <si>
    <t>雷之精华</t>
  </si>
  <si>
    <t>顶级水之精华</t>
  </si>
  <si>
    <t>上级水之精华</t>
  </si>
  <si>
    <t>水之精华</t>
  </si>
  <si>
    <t>顶级火之精华</t>
  </si>
  <si>
    <t>上级火之精华</t>
  </si>
  <si>
    <t>火之精华</t>
  </si>
  <si>
    <t>顶级暗之精华</t>
  </si>
  <si>
    <t>上级暗之精华</t>
  </si>
  <si>
    <t>暗之精华</t>
  </si>
  <si>
    <t>顶级光之精华</t>
  </si>
  <si>
    <t>上级光之精华</t>
  </si>
  <si>
    <t>光之精华</t>
  </si>
  <si>
    <t>rank</t>
    <phoneticPr fontId="1" type="noConversion"/>
  </si>
  <si>
    <t>下级职业</t>
    <phoneticPr fontId="1" type="noConversion"/>
  </si>
  <si>
    <t>上级职业</t>
    <phoneticPr fontId="1" type="noConversion"/>
  </si>
  <si>
    <t>终极职业</t>
    <phoneticPr fontId="1" type="noConversion"/>
  </si>
  <si>
    <t>下级职业</t>
    <phoneticPr fontId="1" type="noConversion"/>
  </si>
  <si>
    <t>上级职业</t>
    <phoneticPr fontId="1" type="noConversion"/>
  </si>
  <si>
    <t>上级职业</t>
    <phoneticPr fontId="1" type="noConversion"/>
  </si>
  <si>
    <t>终极职业</t>
    <phoneticPr fontId="1" type="noConversion"/>
  </si>
  <si>
    <t>终极职业</t>
    <phoneticPr fontId="1" type="noConversion"/>
  </si>
  <si>
    <t>属性权重</t>
    <phoneticPr fontId="1" type="noConversion"/>
  </si>
  <si>
    <t>hp+</t>
    <phoneticPr fontId="1" type="noConversion"/>
  </si>
  <si>
    <t>sp+</t>
    <phoneticPr fontId="1" type="noConversion"/>
  </si>
  <si>
    <t>幸运+</t>
    <phoneticPr fontId="1" type="noConversion"/>
  </si>
  <si>
    <t>命中+</t>
    <phoneticPr fontId="1" type="noConversion"/>
  </si>
  <si>
    <t>闪避+</t>
    <phoneticPr fontId="1" type="noConversion"/>
  </si>
  <si>
    <t>锤子</t>
    <phoneticPr fontId="1" type="noConversion"/>
  </si>
  <si>
    <t>IC1001</t>
    <phoneticPr fontId="1" type="noConversion"/>
  </si>
  <si>
    <t>IC1002</t>
    <phoneticPr fontId="1" type="noConversion"/>
  </si>
  <si>
    <t>IC1006</t>
    <phoneticPr fontId="1" type="noConversion"/>
  </si>
  <si>
    <t>IC1016</t>
  </si>
  <si>
    <t>IC1022</t>
  </si>
  <si>
    <t>IC1028</t>
  </si>
  <si>
    <t>IC1032</t>
    <phoneticPr fontId="1" type="noConversion"/>
  </si>
  <si>
    <t>IC1033</t>
  </si>
  <si>
    <t>法杖</t>
    <phoneticPr fontId="1" type="noConversion"/>
  </si>
  <si>
    <t>IC1121</t>
  </si>
  <si>
    <t>IC1123</t>
  </si>
  <si>
    <t>IC1124</t>
  </si>
  <si>
    <t>IC1128</t>
  </si>
  <si>
    <t>IC1138</t>
  </si>
  <si>
    <t>IC1156</t>
  </si>
  <si>
    <t>IC1145</t>
  </si>
  <si>
    <t>IC1109</t>
  </si>
  <si>
    <t>刀</t>
    <phoneticPr fontId="1" type="noConversion"/>
  </si>
  <si>
    <t>IC1201</t>
  </si>
  <si>
    <t>IC1203</t>
  </si>
  <si>
    <t>IC1204</t>
  </si>
  <si>
    <t>IC1207</t>
  </si>
  <si>
    <t>IC1209</t>
  </si>
  <si>
    <t>IC1213</t>
  </si>
  <si>
    <t>IC1225</t>
  </si>
  <si>
    <t>IC1226</t>
  </si>
  <si>
    <t>IC1776</t>
  </si>
  <si>
    <t>IC1754</t>
  </si>
  <si>
    <t>IC1758</t>
  </si>
  <si>
    <t>IC1760</t>
  </si>
  <si>
    <t>IC1777</t>
  </si>
  <si>
    <t>IC1765</t>
  </si>
  <si>
    <t>烟斗</t>
    <phoneticPr fontId="1" type="noConversion"/>
  </si>
  <si>
    <t>牙齿</t>
    <phoneticPr fontId="1" type="noConversion"/>
  </si>
  <si>
    <t>球</t>
    <phoneticPr fontId="1" type="noConversion"/>
  </si>
  <si>
    <t>弓</t>
    <phoneticPr fontId="1" type="noConversion"/>
  </si>
  <si>
    <t>枪</t>
    <phoneticPr fontId="1" type="noConversion"/>
  </si>
  <si>
    <t>IC1772</t>
    <phoneticPr fontId="1" type="noConversion"/>
  </si>
  <si>
    <t>IC1781</t>
    <phoneticPr fontId="1" type="noConversion"/>
  </si>
  <si>
    <t>IC1103</t>
  </si>
  <si>
    <t>IC1101</t>
  </si>
  <si>
    <t>IC1104</t>
  </si>
  <si>
    <t>IC1106</t>
  </si>
  <si>
    <t>IC1113</t>
  </si>
  <si>
    <t>IC1118</t>
  </si>
  <si>
    <t>IC1155</t>
  </si>
  <si>
    <t>IC1143</t>
    <phoneticPr fontId="1" type="noConversion"/>
  </si>
  <si>
    <t>IC1551</t>
  </si>
  <si>
    <t>IC1552</t>
  </si>
  <si>
    <t>IC1553</t>
  </si>
  <si>
    <t>IC1554</t>
  </si>
  <si>
    <t>IC1556</t>
  </si>
  <si>
    <t>IC1558</t>
  </si>
  <si>
    <t>IC1559</t>
  </si>
  <si>
    <t>IC1560</t>
  </si>
  <si>
    <t>IC1416</t>
    <phoneticPr fontId="1" type="noConversion"/>
  </si>
  <si>
    <t>IC1413</t>
    <phoneticPr fontId="1" type="noConversion"/>
  </si>
  <si>
    <t>IC1407</t>
  </si>
  <si>
    <t>IC1401</t>
  </si>
  <si>
    <t>IC1417</t>
  </si>
  <si>
    <t>IC1419</t>
  </si>
  <si>
    <t>IC1415</t>
    <phoneticPr fontId="1" type="noConversion"/>
  </si>
  <si>
    <t>IC1400</t>
    <phoneticPr fontId="1" type="noConversion"/>
  </si>
  <si>
    <t>IC1301</t>
  </si>
  <si>
    <t>IC1304</t>
  </si>
  <si>
    <t>IC1313</t>
  </si>
  <si>
    <t>IC1315</t>
  </si>
  <si>
    <t>IC1318</t>
  </si>
  <si>
    <t>IC1322</t>
  </si>
  <si>
    <t>IC1325</t>
  </si>
  <si>
    <t>IC1328</t>
  </si>
  <si>
    <t>IC1650</t>
  </si>
  <si>
    <t>IC1651</t>
  </si>
  <si>
    <t>IC1654</t>
  </si>
  <si>
    <t>IC1655</t>
    <phoneticPr fontId="1" type="noConversion"/>
  </si>
  <si>
    <t>IC1666</t>
    <phoneticPr fontId="1" type="noConversion"/>
  </si>
  <si>
    <t>IC1673</t>
  </si>
  <si>
    <t>IC1674</t>
  </si>
  <si>
    <t>IC1665</t>
    <phoneticPr fontId="1" type="noConversion"/>
  </si>
  <si>
    <t>扇子</t>
    <phoneticPr fontId="1" type="noConversion"/>
  </si>
  <si>
    <t>IC1835</t>
    <phoneticPr fontId="1" type="noConversion"/>
  </si>
  <si>
    <t>IC1836</t>
  </si>
  <si>
    <t>IC1837</t>
  </si>
  <si>
    <t>IC1838</t>
  </si>
  <si>
    <t>IC1839</t>
  </si>
  <si>
    <t>IC1840</t>
  </si>
  <si>
    <t>拳套</t>
    <phoneticPr fontId="1" type="noConversion"/>
  </si>
  <si>
    <t>IC1526</t>
  </si>
  <si>
    <t>IC1527</t>
  </si>
  <si>
    <t>IC1528</t>
  </si>
  <si>
    <t>IC1529</t>
  </si>
  <si>
    <t>IC1530</t>
  </si>
  <si>
    <t>IC1531</t>
  </si>
  <si>
    <t>IC1532</t>
  </si>
  <si>
    <t>IC1519</t>
    <phoneticPr fontId="1" type="noConversion"/>
  </si>
  <si>
    <t>战士</t>
    <phoneticPr fontId="1" type="noConversion"/>
  </si>
  <si>
    <t>爪</t>
    <phoneticPr fontId="1" type="noConversion"/>
  </si>
  <si>
    <t>s</t>
  </si>
  <si>
    <t>a</t>
  </si>
  <si>
    <t>b</t>
  </si>
  <si>
    <t>c</t>
  </si>
  <si>
    <t>护腕</t>
    <phoneticPr fontId="1" type="noConversion"/>
  </si>
  <si>
    <t>戒指</t>
    <phoneticPr fontId="1" type="noConversion"/>
  </si>
  <si>
    <t>项链</t>
    <phoneticPr fontId="1" type="noConversion"/>
  </si>
  <si>
    <t>护腕</t>
    <phoneticPr fontId="1" type="noConversion"/>
  </si>
  <si>
    <t>IC1867</t>
  </si>
  <si>
    <t>IC1867</t>
    <phoneticPr fontId="1" type="noConversion"/>
  </si>
  <si>
    <t>IC1869</t>
  </si>
  <si>
    <t>IC1869</t>
    <phoneticPr fontId="1" type="noConversion"/>
  </si>
  <si>
    <t>IC1870</t>
  </si>
  <si>
    <t>IC1870</t>
    <phoneticPr fontId="1" type="noConversion"/>
  </si>
  <si>
    <t>IC1871</t>
  </si>
  <si>
    <t>IC1871</t>
    <phoneticPr fontId="1" type="noConversion"/>
  </si>
  <si>
    <t>IC1872</t>
  </si>
  <si>
    <t>IC1872</t>
    <phoneticPr fontId="1" type="noConversion"/>
  </si>
  <si>
    <t>IC1873</t>
  </si>
  <si>
    <t>IC1873</t>
    <phoneticPr fontId="1" type="noConversion"/>
  </si>
  <si>
    <t>IC1875</t>
  </si>
  <si>
    <t>IC1875</t>
    <phoneticPr fontId="1" type="noConversion"/>
  </si>
  <si>
    <t>IC1905</t>
  </si>
  <si>
    <t>IC1905</t>
    <phoneticPr fontId="1" type="noConversion"/>
  </si>
  <si>
    <t>IC1906</t>
  </si>
  <si>
    <t>IC1906</t>
    <phoneticPr fontId="1" type="noConversion"/>
  </si>
  <si>
    <t>IC1931</t>
  </si>
  <si>
    <t>IC1931</t>
    <phoneticPr fontId="1" type="noConversion"/>
  </si>
  <si>
    <t>IC1932</t>
  </si>
  <si>
    <t>IC1932</t>
    <phoneticPr fontId="1" type="noConversion"/>
  </si>
  <si>
    <t>IC1933</t>
  </si>
  <si>
    <t>IC1933</t>
    <phoneticPr fontId="1" type="noConversion"/>
  </si>
  <si>
    <t>IC1934</t>
  </si>
  <si>
    <t>IC1934</t>
    <phoneticPr fontId="1" type="noConversion"/>
  </si>
  <si>
    <t>IC1935</t>
  </si>
  <si>
    <t>IC1935</t>
    <phoneticPr fontId="1" type="noConversion"/>
  </si>
  <si>
    <t>戒指</t>
    <phoneticPr fontId="1" type="noConversion"/>
  </si>
  <si>
    <t>IC1743</t>
  </si>
  <si>
    <t>IC1743</t>
    <phoneticPr fontId="1" type="noConversion"/>
  </si>
  <si>
    <t>IC1778</t>
  </si>
  <si>
    <t>IC1778</t>
    <phoneticPr fontId="1" type="noConversion"/>
  </si>
  <si>
    <t>IC1779</t>
  </si>
  <si>
    <t>IC1779</t>
    <phoneticPr fontId="1" type="noConversion"/>
  </si>
  <si>
    <t>IC1857</t>
  </si>
  <si>
    <t>IC1857</t>
    <phoneticPr fontId="1" type="noConversion"/>
  </si>
  <si>
    <t>IC1858</t>
  </si>
  <si>
    <t>IC1858</t>
    <phoneticPr fontId="1" type="noConversion"/>
  </si>
  <si>
    <t>IC1851</t>
  </si>
  <si>
    <t>IC1851</t>
    <phoneticPr fontId="1" type="noConversion"/>
  </si>
  <si>
    <t>IC1852</t>
  </si>
  <si>
    <t>IC1852</t>
    <phoneticPr fontId="1" type="noConversion"/>
  </si>
  <si>
    <t>IC1853</t>
  </si>
  <si>
    <t>IC1853</t>
    <phoneticPr fontId="1" type="noConversion"/>
  </si>
  <si>
    <t>IC1854</t>
  </si>
  <si>
    <t>IC1854</t>
    <phoneticPr fontId="1" type="noConversion"/>
  </si>
  <si>
    <t>IC1901</t>
  </si>
  <si>
    <t>IC1901</t>
    <phoneticPr fontId="1" type="noConversion"/>
  </si>
  <si>
    <t>IC1902</t>
  </si>
  <si>
    <t>IC1902</t>
    <phoneticPr fontId="1" type="noConversion"/>
  </si>
  <si>
    <t>IC1903</t>
  </si>
  <si>
    <t>IC1903</t>
    <phoneticPr fontId="1" type="noConversion"/>
  </si>
  <si>
    <t>IC1943</t>
  </si>
  <si>
    <t>IC1943</t>
    <phoneticPr fontId="1" type="noConversion"/>
  </si>
  <si>
    <t>IC1930</t>
  </si>
  <si>
    <t>IC1930</t>
    <phoneticPr fontId="1" type="noConversion"/>
  </si>
  <si>
    <t>项链</t>
    <phoneticPr fontId="1" type="noConversion"/>
  </si>
  <si>
    <t>IC1880</t>
  </si>
  <si>
    <t>IC1880</t>
    <phoneticPr fontId="1" type="noConversion"/>
  </si>
  <si>
    <t>IC1882</t>
  </si>
  <si>
    <t>IC1882</t>
    <phoneticPr fontId="1" type="noConversion"/>
  </si>
  <si>
    <t>IC1883</t>
  </si>
  <si>
    <t>IC1886</t>
  </si>
  <si>
    <t>IC1886</t>
    <phoneticPr fontId="1" type="noConversion"/>
  </si>
  <si>
    <t>IC1889</t>
  </si>
  <si>
    <t>IC1889</t>
    <phoneticPr fontId="1" type="noConversion"/>
  </si>
  <si>
    <t>IC1892</t>
  </si>
  <si>
    <t>IC1892</t>
    <phoneticPr fontId="1" type="noConversion"/>
  </si>
  <si>
    <t>IC1895</t>
  </si>
  <si>
    <t>IC1895</t>
    <phoneticPr fontId="1" type="noConversion"/>
  </si>
  <si>
    <t>IC1898</t>
  </si>
  <si>
    <t>IC1898</t>
    <phoneticPr fontId="1" type="noConversion"/>
  </si>
  <si>
    <t>IC1900</t>
  </si>
  <si>
    <t>IC1900</t>
    <phoneticPr fontId="1" type="noConversion"/>
  </si>
  <si>
    <t>IC1924</t>
  </si>
  <si>
    <t>IC1924</t>
    <phoneticPr fontId="1" type="noConversion"/>
  </si>
  <si>
    <t>IC1928</t>
  </si>
  <si>
    <t>IC1928</t>
    <phoneticPr fontId="1" type="noConversion"/>
  </si>
  <si>
    <t>IC1877</t>
  </si>
  <si>
    <t>IC1877</t>
    <phoneticPr fontId="1" type="noConversion"/>
  </si>
  <si>
    <t>IC1878</t>
  </si>
  <si>
    <t>IC1878</t>
    <phoneticPr fontId="1" type="noConversion"/>
  </si>
  <si>
    <t>IC1742</t>
  </si>
  <si>
    <t>IC1742</t>
    <phoneticPr fontId="1" type="noConversion"/>
  </si>
  <si>
    <t>传说的塞尔塔戒指</t>
  </si>
  <si>
    <t>神秘的水晶护腕</t>
  </si>
  <si>
    <t>闪耀的水晶项链</t>
  </si>
  <si>
    <t>闪耀的忏悔戒指</t>
  </si>
  <si>
    <t>犀利的青铜护腕</t>
  </si>
  <si>
    <t>精致的卡尼亚戒指</t>
  </si>
  <si>
    <t>犀利的虚幻戒指</t>
  </si>
  <si>
    <t>犀利的空灵戒指</t>
  </si>
  <si>
    <t>坚硬的卡尼亚戒指</t>
  </si>
  <si>
    <t>优质的青铜戒指</t>
  </si>
  <si>
    <t>坚硬的言语护腕</t>
  </si>
  <si>
    <t>凌厉的玄铁戒指</t>
  </si>
  <si>
    <t>坚硬的塞尔塔戒指</t>
  </si>
  <si>
    <t>普通的智慧戒指</t>
  </si>
  <si>
    <t>初级的水晶项链</t>
  </si>
  <si>
    <t>初级的精灵项链</t>
  </si>
  <si>
    <t>破旧的忏悔戒指</t>
  </si>
  <si>
    <t>普通的遗迹项链</t>
  </si>
  <si>
    <t>神奇的智慧护腕</t>
  </si>
  <si>
    <t>神奇的青铜戒指</t>
  </si>
  <si>
    <t>神奇的精灵戒指</t>
  </si>
  <si>
    <t>神秘的魔王戒指</t>
  </si>
  <si>
    <t>闪耀的魔王戒指</t>
  </si>
  <si>
    <t>精致的晨曦戒指</t>
  </si>
  <si>
    <t>闪耀的晨曦项链</t>
  </si>
  <si>
    <t>凌厉的水晶戒指</t>
  </si>
  <si>
    <t>发亮的忏悔护腕</t>
  </si>
  <si>
    <t>坚硬的混乱戒指</t>
  </si>
  <si>
    <t>发亮的遗迹戒指</t>
  </si>
  <si>
    <t>破旧的白银护腕</t>
  </si>
  <si>
    <t>初级的虚幻戒指</t>
  </si>
  <si>
    <t>一般的智慧项链</t>
  </si>
  <si>
    <t>一般的混乱护腕</t>
  </si>
  <si>
    <t>传说的晨曦项链</t>
  </si>
  <si>
    <t>璀璨的遗迹护腕</t>
  </si>
  <si>
    <t>神奇的玄铁项链</t>
  </si>
  <si>
    <t>犀利的精灵戒指</t>
  </si>
  <si>
    <t>精致的晨曦护腕</t>
  </si>
  <si>
    <t>精致的斯塞提戒指</t>
  </si>
  <si>
    <t>闪耀的塞尔塔戒指</t>
  </si>
  <si>
    <t>拉风的颓废项链</t>
  </si>
  <si>
    <t>发亮的言语项链</t>
  </si>
  <si>
    <t>坚硬的魔王戒指</t>
  </si>
  <si>
    <t>破旧的精灵戒指</t>
  </si>
  <si>
    <t>普通的精灵项链</t>
  </si>
  <si>
    <t>初级的空灵戒指</t>
  </si>
  <si>
    <t>初级的白银戒指</t>
  </si>
  <si>
    <t>破旧的空灵戒指</t>
  </si>
  <si>
    <t>初级的白银项链</t>
  </si>
  <si>
    <t>传说的混乱护腕</t>
  </si>
  <si>
    <t>神秘的斯塞提项链</t>
  </si>
  <si>
    <t>神秘的忏悔护腕</t>
  </si>
  <si>
    <t>犀利的颓废项链</t>
  </si>
  <si>
    <t>精致的晨曦项链</t>
  </si>
  <si>
    <t>闪耀的塞尔塔项链</t>
  </si>
  <si>
    <t>闪耀的水晶戒指</t>
  </si>
  <si>
    <t>精致的空灵戒指</t>
  </si>
  <si>
    <t>优质的水晶戒指</t>
  </si>
  <si>
    <t>凌厉的卡尼亚项链</t>
  </si>
  <si>
    <t>发亮的精钢护腕</t>
  </si>
  <si>
    <t>凌厉的女神戒指</t>
  </si>
  <si>
    <t>一般的精钢戒指</t>
  </si>
  <si>
    <t>普通的精钢项链</t>
  </si>
  <si>
    <t>一般的水晶护腕</t>
  </si>
  <si>
    <t>璀璨的卡尼亚戒指</t>
  </si>
  <si>
    <t>神秘的斯塞提戒指</t>
  </si>
  <si>
    <t>神秘的玄铁护腕</t>
  </si>
  <si>
    <t>神奇的魔王护腕</t>
  </si>
  <si>
    <t>传说的智慧护腕</t>
  </si>
  <si>
    <t>精致的白银护腕</t>
  </si>
  <si>
    <t>闪耀的颓废项链</t>
  </si>
  <si>
    <t>坚硬的空灵护腕</t>
  </si>
  <si>
    <t>优质的空灵护腕</t>
  </si>
  <si>
    <t>凌厉的青铜护腕</t>
  </si>
  <si>
    <t>普通的玄铁戒指</t>
  </si>
  <si>
    <t>初级的晨曦护腕</t>
  </si>
  <si>
    <t>一般的空灵戒指</t>
  </si>
  <si>
    <t>一般的白银项链</t>
  </si>
  <si>
    <t>一般的玄铁项链</t>
  </si>
  <si>
    <t>神秘的水晶项链</t>
  </si>
  <si>
    <t>精致的水晶项链</t>
  </si>
  <si>
    <t>闪耀的忏悔项链</t>
  </si>
  <si>
    <t>拉风的颓废护腕</t>
  </si>
  <si>
    <t>凌厉的颓废项链</t>
  </si>
  <si>
    <t>凌厉的白银护腕</t>
  </si>
  <si>
    <t>优质的斯塞提戒指</t>
  </si>
  <si>
    <t>凌厉的虚幻戒指</t>
  </si>
  <si>
    <t>坚硬的晨曦护腕</t>
  </si>
  <si>
    <t>普通的塞尔塔项链</t>
  </si>
  <si>
    <t>初级的白银护腕</t>
  </si>
  <si>
    <t>初级的斯塞提护腕</t>
  </si>
  <si>
    <t>传说的女神护腕</t>
  </si>
  <si>
    <t>神奇的忏悔项链</t>
  </si>
  <si>
    <t>拉风的斯塞提戒指</t>
  </si>
  <si>
    <t>闪耀的卡尼亚护腕</t>
  </si>
  <si>
    <t>发亮的智慧戒指</t>
  </si>
  <si>
    <t>优质的智慧护腕</t>
  </si>
  <si>
    <t>一般的空灵护腕</t>
  </si>
  <si>
    <t>破旧的塞尔塔护腕</t>
  </si>
  <si>
    <t>初级的青铜项链</t>
  </si>
  <si>
    <t>传说的精灵项链</t>
  </si>
  <si>
    <t>神秘的玄铁项链</t>
  </si>
  <si>
    <t>璀璨的智慧护腕</t>
  </si>
  <si>
    <t>神秘的晨曦护腕</t>
  </si>
  <si>
    <t>神奇的白银戒指</t>
  </si>
  <si>
    <t>犀利的精钢戒指</t>
  </si>
  <si>
    <t>犀利的青铜戒指</t>
  </si>
  <si>
    <t>坚硬的精灵护腕</t>
  </si>
  <si>
    <t>一般的女神戒指</t>
  </si>
  <si>
    <t>破旧的晨曦项链</t>
  </si>
  <si>
    <t>破旧的精钢护腕</t>
  </si>
  <si>
    <t>神秘的水晶戒指</t>
  </si>
  <si>
    <t>传说的言语护腕</t>
  </si>
  <si>
    <t>神奇的白银护腕</t>
  </si>
  <si>
    <t>璀璨的混乱护腕</t>
  </si>
  <si>
    <t>传说的虚幻护腕</t>
  </si>
  <si>
    <t>璀璨的斯塞提戒指</t>
  </si>
  <si>
    <t>闪耀的晨曦戒指</t>
  </si>
  <si>
    <t>精致的言语项链</t>
  </si>
  <si>
    <t>闪耀的空灵护腕</t>
  </si>
  <si>
    <t>凌厉的混乱项链</t>
  </si>
  <si>
    <t>坚硬的智慧护腕</t>
  </si>
  <si>
    <t>一般的卡尼亚项链</t>
  </si>
  <si>
    <t>一般的颓废戒指</t>
  </si>
  <si>
    <t>一般的女神护腕</t>
  </si>
  <si>
    <t>神秘的空灵护腕</t>
  </si>
  <si>
    <t>神奇的塞尔塔护腕</t>
  </si>
  <si>
    <t>传说的水晶戒指</t>
  </si>
  <si>
    <t>传说的言语项链</t>
  </si>
  <si>
    <t>精致的忏悔戒指</t>
  </si>
  <si>
    <t>闪耀的青铜护腕</t>
  </si>
  <si>
    <t>犀利的言语戒指</t>
  </si>
  <si>
    <t>犀利的混乱项链</t>
  </si>
  <si>
    <t>发亮的水晶护腕</t>
  </si>
  <si>
    <t>一般的晨曦戒指</t>
  </si>
  <si>
    <t>破旧的精灵护腕</t>
  </si>
  <si>
    <t>初级的忏悔项链</t>
  </si>
  <si>
    <t>初级的智慧戒指</t>
  </si>
  <si>
    <t>普通的混乱护腕</t>
  </si>
  <si>
    <t>璀璨的精钢戒指</t>
  </si>
  <si>
    <t>神秘的遗迹护腕</t>
  </si>
  <si>
    <t>闪耀的斯塞提戒指</t>
  </si>
  <si>
    <t>闪耀的颓废戒指</t>
  </si>
  <si>
    <t>拉风的魔王戒指</t>
  </si>
  <si>
    <t>凌厉的忏悔戒指</t>
  </si>
  <si>
    <t>凌厉的白银项链</t>
  </si>
  <si>
    <t>凌厉的智慧项链</t>
  </si>
  <si>
    <t>发亮的塞尔塔项链</t>
  </si>
  <si>
    <t>初级的颓废项链</t>
  </si>
  <si>
    <t>破旧的玄铁戒指</t>
  </si>
  <si>
    <t>初级的空灵护腕</t>
  </si>
  <si>
    <t>神秘的白银项链</t>
  </si>
  <si>
    <t>璀璨的青铜护腕</t>
  </si>
  <si>
    <t>精致的言语护腕</t>
  </si>
  <si>
    <t>精致的精钢项链</t>
  </si>
  <si>
    <t>拉风的忏悔项链</t>
  </si>
  <si>
    <t>发亮的遗迹护腕</t>
  </si>
  <si>
    <t>凌厉的卡尼亚戒指</t>
  </si>
  <si>
    <t>破旧的魔王戒指</t>
  </si>
  <si>
    <t>初级的精钢护腕</t>
  </si>
  <si>
    <t>传说的女神项链</t>
  </si>
  <si>
    <t>神奇的斯塞提项链</t>
  </si>
  <si>
    <t>传说的晨曦护腕</t>
  </si>
  <si>
    <t>拉风的玄铁项链</t>
  </si>
  <si>
    <t>犀利的女神戒指</t>
  </si>
  <si>
    <t>精致的智慧戒指</t>
  </si>
  <si>
    <t>凌厉的魔王项链</t>
  </si>
  <si>
    <t>发亮的水晶项链</t>
  </si>
  <si>
    <t>发亮的言语戒指</t>
  </si>
  <si>
    <t>凌厉的空灵项链</t>
  </si>
  <si>
    <t>一般的青铜护腕</t>
  </si>
  <si>
    <t>神秘的精灵护腕</t>
  </si>
  <si>
    <t>神秘的女神戒指</t>
  </si>
  <si>
    <t>璀璨的女神护腕</t>
  </si>
  <si>
    <t>神奇的空灵项链</t>
  </si>
  <si>
    <t>璀璨的空灵戒指</t>
  </si>
  <si>
    <t>拉风的智慧护腕</t>
  </si>
  <si>
    <t>精致的颓废戒指</t>
  </si>
  <si>
    <t>坚硬的女神戒指</t>
  </si>
  <si>
    <t>发亮的青铜护腕</t>
  </si>
  <si>
    <t>一般的忏悔护腕</t>
  </si>
  <si>
    <t>破旧的精钢项链</t>
  </si>
  <si>
    <t>传说的魔王项链</t>
  </si>
  <si>
    <t>璀璨的精灵护腕</t>
  </si>
  <si>
    <t>拉风的虚幻护腕</t>
  </si>
  <si>
    <t>精致的女神护腕</t>
  </si>
  <si>
    <t>初级的塞尔塔护腕</t>
  </si>
  <si>
    <t>璀璨的魔王护腕</t>
  </si>
  <si>
    <t>璀璨的塞尔塔护腕</t>
  </si>
  <si>
    <t>璀璨的青铜项链</t>
  </si>
  <si>
    <t>闪耀的女神项链</t>
  </si>
  <si>
    <t>犀利的卡尼亚项链</t>
  </si>
  <si>
    <t>精致的智慧护腕</t>
  </si>
  <si>
    <t>凌厉的言语项链</t>
  </si>
  <si>
    <t>发亮的晨曦戒指</t>
  </si>
  <si>
    <t>凌厉的混乱护腕</t>
  </si>
  <si>
    <t>优质的卡尼亚戒指</t>
  </si>
  <si>
    <t>破旧的青铜护腕</t>
  </si>
  <si>
    <t>普通的混乱项链</t>
  </si>
  <si>
    <t>初级的遗迹项链</t>
  </si>
  <si>
    <t>破旧的言语戒指</t>
  </si>
  <si>
    <t>神奇的精钢护腕</t>
  </si>
  <si>
    <t>传说的虚幻项链</t>
  </si>
  <si>
    <t>犀利的玄铁护腕</t>
  </si>
  <si>
    <t>坚硬的女神护腕</t>
  </si>
  <si>
    <t>优质的颓废项链</t>
  </si>
  <si>
    <t>优质的青铜护腕</t>
  </si>
  <si>
    <t>优质的空灵戒指</t>
  </si>
  <si>
    <t>传说的精钢戒指</t>
  </si>
  <si>
    <t>精致的卡尼亚护腕</t>
  </si>
  <si>
    <t>拉风的精灵戒指</t>
  </si>
  <si>
    <t>优质的女神戒指</t>
  </si>
  <si>
    <t>发亮的精灵项链</t>
  </si>
  <si>
    <t>普通的魔王项链</t>
  </si>
  <si>
    <t>一般的晨曦项链</t>
  </si>
  <si>
    <t>传说的忏悔戒指</t>
  </si>
  <si>
    <t>璀璨的卡尼亚护腕</t>
  </si>
  <si>
    <t>拉风的混乱项链</t>
  </si>
  <si>
    <t>精致的塞尔塔项链</t>
  </si>
  <si>
    <t>坚硬的斯塞提护腕</t>
  </si>
  <si>
    <t>凌厉的斯塞提护腕</t>
  </si>
  <si>
    <t>坚硬的言语戒指</t>
  </si>
  <si>
    <t>普通的斯塞提护腕</t>
  </si>
  <si>
    <t>神秘的精钢护腕</t>
  </si>
  <si>
    <t>神奇的精钢戒指</t>
  </si>
  <si>
    <t>拉风的魔王项链</t>
  </si>
  <si>
    <t>闪耀的女神戒指</t>
  </si>
  <si>
    <t>犀利的混乱戒指</t>
  </si>
  <si>
    <t>发亮的颓废项链</t>
  </si>
  <si>
    <t>一般的玄铁护腕</t>
  </si>
  <si>
    <t>初级的精钢项链</t>
  </si>
  <si>
    <t>初级的虚幻项链</t>
  </si>
  <si>
    <t>初级的塞尔塔戒指</t>
  </si>
  <si>
    <t>武器id</t>
  </si>
  <si>
    <t>img</t>
  </si>
  <si>
    <t>武器名称</t>
  </si>
  <si>
    <t>品质</t>
  </si>
  <si>
    <t>技能</t>
  </si>
  <si>
    <t>职业</t>
  </si>
  <si>
    <t>武器类型</t>
  </si>
  <si>
    <t>职业等级</t>
  </si>
  <si>
    <t>命中</t>
  </si>
  <si>
    <t>闪避</t>
  </si>
  <si>
    <t>主属性at</t>
  </si>
  <si>
    <t>飞行系</t>
  </si>
  <si>
    <t>龙系</t>
  </si>
  <si>
    <t>僵尸系</t>
  </si>
  <si>
    <t>土系</t>
  </si>
  <si>
    <t>金属系</t>
  </si>
  <si>
    <t>--</t>
  </si>
  <si>
    <t>神秘的虚幻戒指</t>
  </si>
  <si>
    <t>神秘的颓废戒指</t>
  </si>
  <si>
    <t>璀璨的忏悔护腕</t>
  </si>
  <si>
    <t>神奇的晨曦戒指</t>
  </si>
  <si>
    <t>闪耀的晨曦护腕</t>
  </si>
  <si>
    <t>精致的青铜戒指</t>
  </si>
  <si>
    <t>拉风的水晶项链</t>
  </si>
  <si>
    <t>精致的遗迹项链</t>
  </si>
  <si>
    <t>犀利的空灵护腕</t>
  </si>
  <si>
    <t>坚硬的水晶项链</t>
  </si>
  <si>
    <t>凌厉的言语戒指</t>
  </si>
  <si>
    <t>破旧的晨曦戒指</t>
  </si>
  <si>
    <t>一般的遗迹戒指</t>
  </si>
  <si>
    <t>破旧的智慧戒指</t>
  </si>
  <si>
    <t>初级的精灵戒指</t>
  </si>
  <si>
    <t>一般的魔王项链</t>
  </si>
  <si>
    <t>传说的卡尼亚护腕</t>
  </si>
  <si>
    <t>神秘的精灵项链</t>
  </si>
  <si>
    <t>神奇的女神护腕</t>
  </si>
  <si>
    <t>闪耀的智慧项链</t>
  </si>
  <si>
    <t>犀利的虚幻项链</t>
  </si>
  <si>
    <t>犀利的遗迹戒指</t>
  </si>
  <si>
    <t>犀利的混乱护腕</t>
  </si>
  <si>
    <t>优质的玄铁戒指</t>
  </si>
  <si>
    <t>发亮的玄铁护腕</t>
  </si>
  <si>
    <t>优质的混乱护腕</t>
  </si>
  <si>
    <t>破旧的言语护腕</t>
  </si>
  <si>
    <t>初级的青铜护腕</t>
  </si>
  <si>
    <t>破旧的精钢戒指</t>
  </si>
  <si>
    <t>普通的智慧项链</t>
  </si>
  <si>
    <t>神奇的空灵护腕</t>
  </si>
  <si>
    <t>神秘的女神项链</t>
  </si>
  <si>
    <t>璀璨的玄铁项链</t>
  </si>
  <si>
    <t>精致的虚幻项链</t>
  </si>
  <si>
    <t>犀利的精灵项链</t>
  </si>
  <si>
    <t>闪耀的言语护腕</t>
  </si>
  <si>
    <t>优质的魔王项链</t>
  </si>
  <si>
    <t>优质的白银项链</t>
  </si>
  <si>
    <t>凌厉的空灵戒指</t>
  </si>
  <si>
    <t>普通的精钢戒指</t>
  </si>
  <si>
    <t>破旧的女神项链</t>
  </si>
  <si>
    <t>初级的颓废戒指</t>
  </si>
  <si>
    <t>一般的白银戒指</t>
  </si>
  <si>
    <t>一般的精灵护腕</t>
  </si>
  <si>
    <t>璀璨的虚幻护腕</t>
  </si>
  <si>
    <t>璀璨的晨曦项链</t>
  </si>
  <si>
    <t>传说的遗迹护腕</t>
  </si>
  <si>
    <t>拉风的水晶护腕</t>
  </si>
  <si>
    <t>拉风的塞尔塔戒指</t>
  </si>
  <si>
    <t>犀利的魔王护腕</t>
  </si>
  <si>
    <t>犀利的精灵护腕</t>
  </si>
  <si>
    <t>犀利的水晶戒指</t>
  </si>
  <si>
    <t>坚硬的青铜项链</t>
  </si>
  <si>
    <t>凌厉的魔王护腕</t>
  </si>
  <si>
    <t>凌厉的颓废戒指</t>
  </si>
  <si>
    <t>优质的水晶护腕</t>
  </si>
  <si>
    <t>一般的忏悔项链</t>
  </si>
  <si>
    <t>破旧的颓废戒指</t>
  </si>
  <si>
    <t>初级的遗迹护腕</t>
  </si>
  <si>
    <t>神奇的智慧戒指</t>
  </si>
  <si>
    <t>璀璨的言语项链</t>
  </si>
  <si>
    <t>神奇的晨曦护腕</t>
  </si>
  <si>
    <t>拉风的晨曦护腕</t>
  </si>
  <si>
    <t>精致的智慧项链</t>
  </si>
  <si>
    <t>闪耀的青铜项链</t>
  </si>
  <si>
    <t>闪耀的魔王项链</t>
  </si>
  <si>
    <t>精致的忏悔护腕</t>
  </si>
  <si>
    <t>发亮的精钢项链</t>
  </si>
  <si>
    <t>凌厉的精灵护腕</t>
  </si>
  <si>
    <t>坚硬的青铜护腕</t>
  </si>
  <si>
    <t>一般的水晶项链</t>
  </si>
  <si>
    <t>破旧的忏悔项链</t>
  </si>
  <si>
    <t>初级的女神护腕</t>
  </si>
  <si>
    <t>传说的白银护腕</t>
  </si>
  <si>
    <t>璀璨的空灵项链</t>
  </si>
  <si>
    <t>闪耀的空灵项链</t>
  </si>
  <si>
    <t>精致的女神项链</t>
  </si>
  <si>
    <t>坚硬的遗迹护腕</t>
  </si>
  <si>
    <t>坚硬的空灵戒指</t>
  </si>
  <si>
    <t>初级的卡尼亚护腕</t>
  </si>
  <si>
    <t>一般的遗迹项链</t>
  </si>
  <si>
    <t>普通的颓废护腕</t>
  </si>
  <si>
    <t>普通的虚幻戒指</t>
  </si>
  <si>
    <t>神奇的忏悔护腕</t>
  </si>
  <si>
    <t>传说的魔王戒指</t>
  </si>
  <si>
    <t>神秘的言语护腕</t>
  </si>
  <si>
    <t>神秘的空灵戒指</t>
  </si>
  <si>
    <t>神奇的女神项链</t>
  </si>
  <si>
    <t>闪耀的卡尼亚戒指</t>
  </si>
  <si>
    <t>精致的空灵项链</t>
  </si>
  <si>
    <t>闪耀的虚幻戒指</t>
  </si>
  <si>
    <t>犀利的虚幻护腕</t>
  </si>
  <si>
    <t>凌厉的精灵戒指</t>
  </si>
  <si>
    <t>优质的虚幻戒指</t>
  </si>
  <si>
    <t>坚硬的白银项链</t>
  </si>
  <si>
    <t>发亮的魔王戒指</t>
  </si>
  <si>
    <t>破旧的颓废项链</t>
  </si>
  <si>
    <t>破旧的白银项链</t>
  </si>
  <si>
    <t>传说的精灵戒指</t>
  </si>
  <si>
    <t>神奇的虚幻戒指</t>
  </si>
  <si>
    <t>神奇的塞尔塔项链</t>
  </si>
  <si>
    <t>精致的精灵戒指</t>
  </si>
  <si>
    <t>闪耀的精灵护腕</t>
  </si>
  <si>
    <t>精致的魔王项链</t>
  </si>
  <si>
    <t>拉风的白银项链</t>
  </si>
  <si>
    <t>犀利的斯塞提项链</t>
  </si>
  <si>
    <t>优质的白银戒指</t>
  </si>
  <si>
    <t>优质的言语戒指</t>
  </si>
  <si>
    <t>初级的混乱项链</t>
  </si>
  <si>
    <t>破旧的遗迹护腕</t>
  </si>
  <si>
    <t>传说的空灵项链</t>
  </si>
  <si>
    <t>传说的忏悔项链</t>
  </si>
  <si>
    <t>璀璨的塞尔塔戒指</t>
  </si>
  <si>
    <t>璀璨的晨曦护腕</t>
  </si>
  <si>
    <t>精致的玄铁戒指</t>
  </si>
  <si>
    <t>精致的精钢护腕</t>
  </si>
  <si>
    <t>闪耀的女神护腕</t>
  </si>
  <si>
    <t>闪耀的精钢护腕</t>
  </si>
  <si>
    <t>坚硬的忏悔项链</t>
  </si>
  <si>
    <t>发亮的混乱戒指</t>
  </si>
  <si>
    <t>发亮的白银护腕</t>
  </si>
  <si>
    <t>优质的忏悔护腕</t>
  </si>
  <si>
    <t>普通的精灵护腕</t>
  </si>
  <si>
    <t>初级的晨曦戒指</t>
  </si>
  <si>
    <t>神奇的卡尼亚项链</t>
  </si>
  <si>
    <t>闪耀的虚幻项链</t>
  </si>
  <si>
    <t>精致的忏悔项链</t>
  </si>
  <si>
    <t>坚硬的精钢戒指</t>
  </si>
  <si>
    <t>坚硬的颓废戒指</t>
  </si>
  <si>
    <t>优质的精灵护腕</t>
  </si>
  <si>
    <t>凌厉的卡尼亚护腕</t>
  </si>
  <si>
    <t>初级的言语戒指</t>
  </si>
  <si>
    <t>普通的塞尔塔护腕</t>
  </si>
  <si>
    <t>普通的晨曦戒指</t>
  </si>
  <si>
    <t>神秘的智慧护腕</t>
  </si>
  <si>
    <t>神奇的白银项链</t>
  </si>
  <si>
    <t>传说的玄铁护腕</t>
  </si>
  <si>
    <t>拉风的斯塞提护腕</t>
  </si>
  <si>
    <t>拉风的女神戒指</t>
  </si>
  <si>
    <t>优质的混乱戒指</t>
  </si>
  <si>
    <t>凌厉的精灵项链</t>
  </si>
  <si>
    <t>一般的精灵项链</t>
  </si>
  <si>
    <t>璀璨的精灵戒指</t>
  </si>
  <si>
    <t>神奇的玄铁护腕</t>
  </si>
  <si>
    <t>闪耀的玄铁戒指</t>
  </si>
  <si>
    <t>精致的斯塞提护腕</t>
  </si>
  <si>
    <t>闪耀的遗迹项链</t>
  </si>
  <si>
    <t>闪耀的卡尼亚项链</t>
  </si>
  <si>
    <t>发亮的白银项链</t>
  </si>
  <si>
    <t>发亮的混乱护腕</t>
  </si>
  <si>
    <t>坚硬的魔王护腕</t>
  </si>
  <si>
    <t>凌厉的晨曦护腕</t>
  </si>
  <si>
    <t>破旧的忏悔护腕</t>
  </si>
  <si>
    <t>一般的卡尼亚戒指</t>
  </si>
  <si>
    <t>传说的遗迹项链</t>
  </si>
  <si>
    <t>神奇的颓废项链</t>
  </si>
  <si>
    <t>精致的魔王护腕</t>
  </si>
  <si>
    <t>拉风的空灵戒指</t>
  </si>
  <si>
    <t>拉风的青铜护腕</t>
  </si>
  <si>
    <t>闪耀的玄铁项链</t>
  </si>
  <si>
    <t>坚硬的斯塞提戒指</t>
  </si>
  <si>
    <t>坚硬的颓废护腕</t>
  </si>
  <si>
    <t>发亮的虚幻项链</t>
  </si>
  <si>
    <t>一般的智慧戒指</t>
  </si>
  <si>
    <t>璀璨的遗迹戒指</t>
  </si>
  <si>
    <t>精致的水晶护腕</t>
  </si>
  <si>
    <t>拉风的空灵项链</t>
  </si>
  <si>
    <t>犀利的智慧护腕</t>
  </si>
  <si>
    <t>精致的精灵项链</t>
  </si>
  <si>
    <t>一般的混乱项链</t>
  </si>
  <si>
    <t>普通的玄铁护腕</t>
  </si>
  <si>
    <t>初级的忏悔戒指</t>
  </si>
  <si>
    <t>破旧的魔王护腕</t>
  </si>
  <si>
    <t>普通的青铜护腕</t>
  </si>
  <si>
    <t>神秘的玄铁戒指</t>
  </si>
  <si>
    <t>神秘的卡尼亚戒指</t>
  </si>
  <si>
    <t>传说的青铜项链</t>
  </si>
  <si>
    <t>凌厉的混乱戒指</t>
  </si>
  <si>
    <t>优质的塞尔塔护腕</t>
  </si>
  <si>
    <t>凌厉的女神项链</t>
  </si>
  <si>
    <t>优质的卡尼亚项链</t>
  </si>
  <si>
    <t>优质的精灵项链</t>
  </si>
  <si>
    <t>凌厉的斯塞提项链</t>
  </si>
  <si>
    <t>破旧的卡尼亚戒指</t>
  </si>
  <si>
    <t>破旧的青铜项链</t>
  </si>
  <si>
    <t>破旧的斯塞提戒指</t>
  </si>
  <si>
    <t>神秘的塞尔塔戒指</t>
  </si>
  <si>
    <t>神奇的水晶项链</t>
  </si>
  <si>
    <t>神秘的颓废项链</t>
  </si>
  <si>
    <t>神奇的忏悔戒指</t>
  </si>
  <si>
    <t>拉风的智慧项链</t>
  </si>
  <si>
    <t>犀利的精钢项链</t>
  </si>
  <si>
    <t>精致的水晶戒指</t>
  </si>
  <si>
    <t>坚硬的虚幻护腕</t>
  </si>
  <si>
    <t>发亮的空灵戒指</t>
  </si>
  <si>
    <t>发亮的女神护腕</t>
  </si>
  <si>
    <t>普通的空灵戒指</t>
  </si>
  <si>
    <t>破旧的精灵项链</t>
  </si>
  <si>
    <t>破旧的魔王项链</t>
  </si>
  <si>
    <t>破旧的塞尔塔戒指</t>
  </si>
  <si>
    <t>神秘的白银戒指</t>
  </si>
  <si>
    <t>神秘的魔王护腕</t>
  </si>
  <si>
    <t>神秘的智慧戒指</t>
  </si>
  <si>
    <t>神秘的晨曦项链</t>
  </si>
  <si>
    <t>犀利的颓废护腕</t>
  </si>
  <si>
    <t>犀利的斯塞提戒指</t>
  </si>
  <si>
    <t>犀利的白银项链</t>
  </si>
  <si>
    <t>发亮的混乱项链</t>
  </si>
  <si>
    <t>优质的遗迹项链</t>
  </si>
  <si>
    <t>一般的言语项链</t>
  </si>
  <si>
    <t>普通的言语护腕</t>
  </si>
  <si>
    <t>神秘的遗迹项链</t>
  </si>
  <si>
    <t>璀璨的精钢护腕</t>
  </si>
  <si>
    <t>闪耀的白银戒指</t>
  </si>
  <si>
    <t>犀利的晨曦项链</t>
  </si>
  <si>
    <t>拉风的遗迹戒指</t>
  </si>
  <si>
    <t>神秘的忏悔戒指</t>
  </si>
  <si>
    <t>神奇的遗迹项链</t>
  </si>
  <si>
    <t>神奇的混乱项链</t>
  </si>
  <si>
    <t>神秘的魔王项链</t>
  </si>
  <si>
    <t>传说的水晶护腕</t>
  </si>
  <si>
    <t>拉风的青铜项链</t>
  </si>
  <si>
    <t>闪耀的魔王护腕</t>
  </si>
  <si>
    <t>优质的青铜项链</t>
  </si>
  <si>
    <t>优质的晨曦项链</t>
  </si>
  <si>
    <t>坚硬的水晶戒指</t>
  </si>
  <si>
    <t>发亮的卡尼亚护腕</t>
  </si>
  <si>
    <t>优质的言语护腕</t>
  </si>
  <si>
    <t>一般的空灵项链</t>
  </si>
  <si>
    <t>普通的斯塞提项链</t>
  </si>
  <si>
    <t>初级的卡尼亚戒指</t>
  </si>
  <si>
    <t>一般的塞尔塔戒指</t>
  </si>
  <si>
    <t>神秘的青铜项链</t>
  </si>
  <si>
    <t>传说的白银戒指</t>
  </si>
  <si>
    <t>闪耀的言语项链</t>
  </si>
  <si>
    <t>坚硬的卡尼亚项链</t>
  </si>
  <si>
    <t>坚硬的遗迹戒指</t>
  </si>
  <si>
    <t>坚硬的颓废项链</t>
  </si>
  <si>
    <t>破旧的虚幻护腕</t>
  </si>
  <si>
    <t>破旧的混乱戒指</t>
  </si>
  <si>
    <t>一般的精灵戒指</t>
  </si>
  <si>
    <t>副属性数量</t>
    <phoneticPr fontId="1" type="noConversion"/>
  </si>
  <si>
    <t>rank</t>
    <phoneticPr fontId="1" type="noConversion"/>
  </si>
  <si>
    <t>材料汇总</t>
    <phoneticPr fontId="1" type="noConversion"/>
  </si>
  <si>
    <t>材料1</t>
    <phoneticPr fontId="1" type="noConversion"/>
  </si>
  <si>
    <t>职业</t>
    <phoneticPr fontId="1" type="noConversion"/>
  </si>
  <si>
    <t>主属性</t>
    <phoneticPr fontId="1" type="noConversion"/>
  </si>
  <si>
    <t>num</t>
    <phoneticPr fontId="1" type="noConversion"/>
  </si>
  <si>
    <t>材料2</t>
    <phoneticPr fontId="1" type="noConversion"/>
  </si>
  <si>
    <t>id</t>
    <phoneticPr fontId="1" type="noConversion"/>
  </si>
  <si>
    <t>材料3</t>
    <phoneticPr fontId="1" type="noConversion"/>
  </si>
  <si>
    <t>材料4</t>
    <phoneticPr fontId="1" type="noConversion"/>
  </si>
  <si>
    <t>火</t>
    <phoneticPr fontId="1" type="noConversion"/>
  </si>
  <si>
    <t>暗</t>
    <phoneticPr fontId="1" type="noConversion"/>
  </si>
  <si>
    <t>物攻+</t>
    <phoneticPr fontId="1" type="noConversion"/>
  </si>
  <si>
    <t>物防+</t>
    <phoneticPr fontId="1" type="noConversion"/>
  </si>
  <si>
    <t>魔攻+</t>
    <phoneticPr fontId="1" type="noConversion"/>
  </si>
  <si>
    <t>敏捷+</t>
    <phoneticPr fontId="1" type="noConversion"/>
  </si>
  <si>
    <t>物攻</t>
  </si>
  <si>
    <t>物攻</t>
    <phoneticPr fontId="1" type="noConversion"/>
  </si>
  <si>
    <t>物防</t>
  </si>
  <si>
    <t>物防</t>
    <phoneticPr fontId="1" type="noConversion"/>
  </si>
  <si>
    <t>魔攻</t>
    <phoneticPr fontId="1" type="noConversion"/>
  </si>
  <si>
    <t>魔防</t>
  </si>
  <si>
    <t>魔防</t>
    <phoneticPr fontId="1" type="noConversion"/>
  </si>
  <si>
    <t>hp</t>
    <phoneticPr fontId="1" type="noConversion"/>
  </si>
  <si>
    <t>魔防</t>
    <phoneticPr fontId="1" type="noConversion"/>
  </si>
  <si>
    <t>物理</t>
    <phoneticPr fontId="1" type="noConversion"/>
  </si>
  <si>
    <t>地脉</t>
    <phoneticPr fontId="1" type="noConversion"/>
  </si>
  <si>
    <t>冷却</t>
    <phoneticPr fontId="1" type="noConversion"/>
  </si>
  <si>
    <t>火炎</t>
    <phoneticPr fontId="1" type="noConversion"/>
  </si>
  <si>
    <t>神圣</t>
    <phoneticPr fontId="1" type="noConversion"/>
  </si>
  <si>
    <t>黑暗</t>
    <phoneticPr fontId="1" type="noConversion"/>
  </si>
  <si>
    <t>电击</t>
    <phoneticPr fontId="1" type="noConversion"/>
  </si>
  <si>
    <r>
      <rPr>
        <sz val="10"/>
        <color theme="0"/>
        <rFont val="宋体"/>
        <family val="3"/>
        <charset val="134"/>
      </rPr>
      <t>武器</t>
    </r>
    <r>
      <rPr>
        <sz val="10"/>
        <color theme="0"/>
        <rFont val="Arial"/>
        <family val="2"/>
      </rPr>
      <t>id</t>
    </r>
    <phoneticPr fontId="1" type="noConversion"/>
  </si>
  <si>
    <t>痛打</t>
  </si>
  <si>
    <t>痛打</t>
    <phoneticPr fontId="1" type="noConversion"/>
  </si>
  <si>
    <t>额外伤害</t>
    <phoneticPr fontId="1" type="noConversion"/>
  </si>
  <si>
    <t>物理</t>
  </si>
  <si>
    <t>物理</t>
    <phoneticPr fontId="1" type="noConversion"/>
  </si>
  <si>
    <t>地脉</t>
  </si>
  <si>
    <t>地脉</t>
    <phoneticPr fontId="1" type="noConversion"/>
  </si>
  <si>
    <t>冷却</t>
  </si>
  <si>
    <t>冷却</t>
    <phoneticPr fontId="1" type="noConversion"/>
  </si>
  <si>
    <t>火炎</t>
  </si>
  <si>
    <t>火炎</t>
    <phoneticPr fontId="1" type="noConversion"/>
  </si>
  <si>
    <t>神圣</t>
  </si>
  <si>
    <t>神圣</t>
    <phoneticPr fontId="1" type="noConversion"/>
  </si>
  <si>
    <t>电击</t>
  </si>
  <si>
    <t>电击</t>
    <phoneticPr fontId="1" type="noConversion"/>
  </si>
  <si>
    <t>黑暗</t>
  </si>
  <si>
    <t>黑暗</t>
    <phoneticPr fontId="1" type="noConversion"/>
  </si>
  <si>
    <t>痛打</t>
    <phoneticPr fontId="1" type="noConversion"/>
  </si>
  <si>
    <t>痛打+</t>
    <phoneticPr fontId="1" type="noConversion"/>
  </si>
  <si>
    <t>xxxx</t>
    <phoneticPr fontId="1" type="noConversion"/>
  </si>
  <si>
    <t>魔防+</t>
    <phoneticPr fontId="1" type="noConversion"/>
  </si>
  <si>
    <t>物抗+</t>
    <phoneticPr fontId="1" type="noConversion"/>
  </si>
  <si>
    <t>地抗+</t>
    <phoneticPr fontId="1" type="noConversion"/>
  </si>
  <si>
    <t>冷抗+</t>
    <phoneticPr fontId="1" type="noConversion"/>
  </si>
  <si>
    <t>火抗+</t>
    <phoneticPr fontId="1" type="noConversion"/>
  </si>
  <si>
    <t>圣抗+</t>
    <phoneticPr fontId="1" type="noConversion"/>
  </si>
  <si>
    <t>暗抗+</t>
    <phoneticPr fontId="1" type="noConversion"/>
  </si>
  <si>
    <t>电抗+</t>
    <phoneticPr fontId="1" type="noConversion"/>
  </si>
  <si>
    <t>龙系+</t>
    <phoneticPr fontId="1" type="noConversion"/>
  </si>
  <si>
    <t>飞行系+</t>
    <phoneticPr fontId="1" type="noConversion"/>
  </si>
  <si>
    <t>僵尸系+</t>
    <phoneticPr fontId="1" type="noConversion"/>
  </si>
  <si>
    <t>土系+</t>
    <phoneticPr fontId="1" type="noConversion"/>
  </si>
  <si>
    <t>金属系+</t>
    <phoneticPr fontId="1" type="noConversion"/>
  </si>
  <si>
    <t>!!!!!!</t>
    <phoneticPr fontId="1" type="noConversion"/>
  </si>
  <si>
    <t>物攻+20</t>
    <phoneticPr fontId="1" type="noConversion"/>
  </si>
  <si>
    <t>物攻+40</t>
    <phoneticPr fontId="1" type="noConversion"/>
  </si>
  <si>
    <t>物攻+60</t>
    <phoneticPr fontId="1" type="noConversion"/>
  </si>
  <si>
    <t>物攻+80</t>
    <phoneticPr fontId="1" type="noConversion"/>
  </si>
  <si>
    <t>物攻+100,敏捷+19</t>
    <phoneticPr fontId="1" type="noConversion"/>
  </si>
  <si>
    <t>物攻+121,土系+8%</t>
    <phoneticPr fontId="1" type="noConversion"/>
  </si>
  <si>
    <t>物攻+141,飞行系+9%</t>
    <phoneticPr fontId="1" type="noConversion"/>
  </si>
  <si>
    <t>物攻+161</t>
    <phoneticPr fontId="1" type="noConversion"/>
  </si>
  <si>
    <t>物攻+15</t>
    <phoneticPr fontId="1" type="noConversion"/>
  </si>
  <si>
    <t>物攻+30,龙系+6%</t>
    <phoneticPr fontId="1" type="noConversion"/>
  </si>
  <si>
    <t>物攻</t>
    <phoneticPr fontId="1" type="noConversion"/>
  </si>
  <si>
    <t>顶级石之精华</t>
    <phoneticPr fontId="1" type="noConversion"/>
  </si>
  <si>
    <t>上级石之精华</t>
    <phoneticPr fontId="1" type="noConversion"/>
  </si>
  <si>
    <t>石之精华</t>
    <phoneticPr fontId="1" type="noConversion"/>
  </si>
  <si>
    <t>IC0627</t>
    <phoneticPr fontId="1" type="noConversion"/>
  </si>
  <si>
    <t>IC0614</t>
    <phoneticPr fontId="1" type="noConversion"/>
  </si>
  <si>
    <t>IC0611</t>
    <phoneticPr fontId="1" type="noConversion"/>
  </si>
  <si>
    <t>地脉</t>
    <phoneticPr fontId="1" type="noConversion"/>
  </si>
  <si>
    <t>电击</t>
    <phoneticPr fontId="1" type="noConversion"/>
  </si>
  <si>
    <t>黑暗</t>
    <phoneticPr fontId="1" type="noConversion"/>
  </si>
  <si>
    <t>物理</t>
    <phoneticPr fontId="1" type="noConversion"/>
  </si>
  <si>
    <t>火炎</t>
    <phoneticPr fontId="1" type="noConversion"/>
  </si>
  <si>
    <t>物攻</t>
    <phoneticPr fontId="1" type="noConversion"/>
  </si>
  <si>
    <t>魔攻</t>
    <phoneticPr fontId="1" type="noConversion"/>
  </si>
  <si>
    <t>地</t>
    <phoneticPr fontId="1" type="noConversion"/>
  </si>
  <si>
    <t>物</t>
    <phoneticPr fontId="1" type="noConversion"/>
  </si>
  <si>
    <t>电</t>
    <phoneticPr fontId="1" type="noConversion"/>
  </si>
  <si>
    <t>圣</t>
    <phoneticPr fontId="1" type="noConversion"/>
  </si>
  <si>
    <t>冷</t>
    <phoneticPr fontId="1" type="noConversion"/>
  </si>
  <si>
    <t>地脉</t>
    <phoneticPr fontId="1" type="noConversion"/>
  </si>
  <si>
    <t>额外伤害</t>
  </si>
  <si>
    <t>物防+50,闪避+6%</t>
    <phoneticPr fontId="1" type="noConversion"/>
  </si>
  <si>
    <t>物防+73,物抗+16%</t>
    <phoneticPr fontId="1" type="noConversion"/>
  </si>
  <si>
    <t>物理</t>
    <phoneticPr fontId="1" type="noConversion"/>
  </si>
  <si>
    <t>地脉</t>
    <phoneticPr fontId="1" type="noConversion"/>
  </si>
  <si>
    <t>冷却</t>
    <phoneticPr fontId="1" type="noConversion"/>
  </si>
  <si>
    <t>火炎</t>
    <phoneticPr fontId="1" type="noConversion"/>
  </si>
  <si>
    <t>电击</t>
    <phoneticPr fontId="1" type="noConversion"/>
  </si>
  <si>
    <t>神圣</t>
    <phoneticPr fontId="1" type="noConversion"/>
  </si>
  <si>
    <t>黑暗</t>
    <phoneticPr fontId="1" type="noConversion"/>
  </si>
  <si>
    <t>lvl</t>
    <phoneticPr fontId="1" type="noConversion"/>
  </si>
  <si>
    <t>zhiye</t>
    <phoneticPr fontId="1" type="noConversion"/>
  </si>
  <si>
    <t>qu</t>
    <phoneticPr fontId="1" type="noConversion"/>
  </si>
  <si>
    <t>a</t>
    <phoneticPr fontId="1" type="noConversion"/>
  </si>
  <si>
    <t>b</t>
    <phoneticPr fontId="1" type="noConversion"/>
  </si>
  <si>
    <t>rank</t>
    <phoneticPr fontId="1" type="noConversion"/>
  </si>
  <si>
    <t>c</t>
    <phoneticPr fontId="1" type="noConversion"/>
  </si>
  <si>
    <t>s</t>
    <phoneticPr fontId="1" type="noConversion"/>
  </si>
  <si>
    <t>镰刀</t>
    <phoneticPr fontId="1" type="noConversion"/>
  </si>
  <si>
    <t>血镰</t>
    <phoneticPr fontId="1" type="noConversion"/>
  </si>
  <si>
    <t>毒镰</t>
    <phoneticPr fontId="1" type="noConversion"/>
  </si>
  <si>
    <t>炼金</t>
    <phoneticPr fontId="1" type="noConversion"/>
  </si>
  <si>
    <t>弓箭手</t>
    <phoneticPr fontId="1" type="noConversion"/>
  </si>
  <si>
    <t>s0</t>
    <phoneticPr fontId="1" type="noConversion"/>
  </si>
  <si>
    <t>疾风斩</t>
  </si>
  <si>
    <t>猛击</t>
  </si>
  <si>
    <t>火焰霸体</t>
  </si>
  <si>
    <t>扫荡退</t>
  </si>
  <si>
    <t>回旋踢</t>
  </si>
  <si>
    <t>狂风霸体</t>
  </si>
  <si>
    <t>赤击</t>
  </si>
  <si>
    <t>电闪雷鸣</t>
  </si>
  <si>
    <t>闪电霸体</t>
  </si>
  <si>
    <t>治疗</t>
  </si>
  <si>
    <t>群体治疗</t>
  </si>
  <si>
    <t>神圣之光</t>
  </si>
  <si>
    <t>灵巧</t>
  </si>
  <si>
    <t>幸运舞</t>
  </si>
  <si>
    <t>死亡之舞</t>
  </si>
  <si>
    <t>致命一击</t>
  </si>
  <si>
    <t>偷盗</t>
  </si>
  <si>
    <t>暗杀</t>
  </si>
  <si>
    <t>蓄力箭</t>
  </si>
  <si>
    <t>箭雨</t>
  </si>
  <si>
    <t>大地霸体</t>
  </si>
  <si>
    <t>正义吟唱</t>
  </si>
  <si>
    <t>神圣光芒</t>
  </si>
  <si>
    <t>天罚</t>
  </si>
  <si>
    <t>嘻嘻哈哈</t>
  </si>
  <si>
    <t>超级忍耐</t>
  </si>
  <si>
    <t>嘲讽</t>
  </si>
  <si>
    <t>点石成金</t>
  </si>
  <si>
    <t>硬化皮肤</t>
  </si>
  <si>
    <t>炼金雨</t>
  </si>
  <si>
    <t>双刃斩</t>
  </si>
  <si>
    <t>震慑</t>
  </si>
  <si>
    <t>爆裂拳</t>
  </si>
  <si>
    <t>双叉闪电</t>
  </si>
  <si>
    <t>火焰瀑布</t>
  </si>
  <si>
    <t>致命光波</t>
  </si>
  <si>
    <t>圣盾</t>
  </si>
  <si>
    <t>圣疗</t>
  </si>
  <si>
    <t>光之力</t>
  </si>
  <si>
    <t>回光返照</t>
  </si>
  <si>
    <t>魔法盾</t>
  </si>
  <si>
    <t>法力损毁</t>
  </si>
  <si>
    <t>黑暗斩</t>
  </si>
  <si>
    <t>魔界降临</t>
  </si>
  <si>
    <t>侵蚀</t>
  </si>
  <si>
    <t>冰锥</t>
  </si>
  <si>
    <t>水外衣</t>
  </si>
  <si>
    <t>洗礼</t>
  </si>
  <si>
    <t>致盲</t>
  </si>
  <si>
    <t>献身</t>
  </si>
  <si>
    <t>魔能雨</t>
  </si>
  <si>
    <t>战斗鼓舞</t>
  </si>
  <si>
    <t>魔法交换</t>
  </si>
  <si>
    <t>多重斩</t>
  </si>
  <si>
    <t>治愈斩</t>
  </si>
  <si>
    <t>一刀两断</t>
  </si>
  <si>
    <t>勇气之心</t>
  </si>
  <si>
    <t>生命置换</t>
  </si>
  <si>
    <t>勇者无敌</t>
  </si>
  <si>
    <r>
      <rPr>
        <sz val="10"/>
        <color theme="1"/>
        <rFont val="宋体"/>
        <family val="3"/>
        <charset val="134"/>
      </rPr>
      <t>战士</t>
    </r>
  </si>
  <si>
    <r>
      <rPr>
        <sz val="10"/>
        <color theme="1"/>
        <rFont val="宋体"/>
        <family val="3"/>
        <charset val="134"/>
      </rPr>
      <t>武斗家</t>
    </r>
  </si>
  <si>
    <r>
      <rPr>
        <sz val="10"/>
        <color theme="1"/>
        <rFont val="宋体"/>
        <family val="3"/>
        <charset val="134"/>
      </rPr>
      <t>魔法使</t>
    </r>
  </si>
  <si>
    <r>
      <rPr>
        <sz val="10"/>
        <color theme="1"/>
        <rFont val="宋体"/>
        <family val="3"/>
        <charset val="134"/>
      </rPr>
      <t>僧侣</t>
    </r>
  </si>
  <si>
    <r>
      <rPr>
        <sz val="10"/>
        <color theme="1"/>
        <rFont val="宋体"/>
        <family val="3"/>
        <charset val="134"/>
      </rPr>
      <t>舞师</t>
    </r>
  </si>
  <si>
    <r>
      <rPr>
        <sz val="10"/>
        <color theme="1"/>
        <rFont val="宋体"/>
        <family val="3"/>
        <charset val="134"/>
      </rPr>
      <t>盗贼</t>
    </r>
  </si>
  <si>
    <t>弓箭手</t>
    <phoneticPr fontId="1" type="noConversion"/>
  </si>
  <si>
    <t>弓箭手</t>
    <phoneticPr fontId="1" type="noConversion"/>
  </si>
  <si>
    <r>
      <rPr>
        <sz val="10"/>
        <color theme="1"/>
        <rFont val="宋体"/>
        <family val="3"/>
        <charset val="134"/>
      </rPr>
      <t>吟游诗人</t>
    </r>
  </si>
  <si>
    <r>
      <rPr>
        <sz val="10"/>
        <color theme="1"/>
        <rFont val="宋体"/>
        <family val="3"/>
        <charset val="134"/>
      </rPr>
      <t>滑稽师</t>
    </r>
  </si>
  <si>
    <t>炼金术士</t>
    <phoneticPr fontId="1" type="noConversion"/>
  </si>
  <si>
    <t>炼金术士</t>
    <phoneticPr fontId="1" type="noConversion"/>
  </si>
  <si>
    <t>炼金术士</t>
    <phoneticPr fontId="1" type="noConversion"/>
  </si>
  <si>
    <r>
      <rPr>
        <sz val="10"/>
        <color theme="1"/>
        <rFont val="宋体"/>
        <family val="3"/>
        <charset val="134"/>
      </rPr>
      <t>战斗大师</t>
    </r>
  </si>
  <si>
    <r>
      <rPr>
        <sz val="10"/>
        <color theme="1"/>
        <rFont val="宋体"/>
        <family val="3"/>
        <charset val="134"/>
      </rPr>
      <t>魔法战士</t>
    </r>
  </si>
  <si>
    <r>
      <rPr>
        <sz val="10"/>
        <color theme="1"/>
        <rFont val="宋体"/>
        <family val="3"/>
        <charset val="134"/>
      </rPr>
      <t>圣骑士</t>
    </r>
  </si>
  <si>
    <r>
      <rPr>
        <sz val="10"/>
        <color theme="1"/>
        <rFont val="宋体"/>
        <family val="3"/>
        <charset val="134"/>
      </rPr>
      <t>贤者</t>
    </r>
  </si>
  <si>
    <r>
      <rPr>
        <sz val="10"/>
        <color theme="1"/>
        <rFont val="宋体"/>
        <family val="3"/>
        <charset val="134"/>
      </rPr>
      <t>魔物猎人</t>
    </r>
  </si>
  <si>
    <r>
      <rPr>
        <sz val="10"/>
        <color theme="1"/>
        <rFont val="宋体"/>
        <family val="3"/>
        <charset val="134"/>
      </rPr>
      <t>海贼</t>
    </r>
  </si>
  <si>
    <r>
      <rPr>
        <sz val="10"/>
        <color theme="1"/>
        <rFont val="宋体"/>
        <family val="3"/>
        <charset val="134"/>
      </rPr>
      <t>超级明星</t>
    </r>
  </si>
  <si>
    <r>
      <rPr>
        <sz val="10"/>
        <color theme="1"/>
        <rFont val="宋体"/>
        <family val="3"/>
        <charset val="134"/>
      </rPr>
      <t>天地雷鳴士</t>
    </r>
  </si>
  <si>
    <r>
      <rPr>
        <sz val="10"/>
        <color theme="1"/>
        <rFont val="宋体"/>
        <family val="3"/>
        <charset val="134"/>
      </rPr>
      <t>神之手</t>
    </r>
  </si>
  <si>
    <r>
      <rPr>
        <sz val="10"/>
        <color theme="1"/>
        <rFont val="宋体"/>
        <family val="3"/>
        <charset val="134"/>
      </rPr>
      <t>勇者</t>
    </r>
  </si>
  <si>
    <t>a</t>
    <phoneticPr fontId="1" type="noConversion"/>
  </si>
  <si>
    <t>飞鸟斩</t>
    <phoneticPr fontId="1" type="noConversion"/>
  </si>
  <si>
    <t>灭龙斩</t>
    <phoneticPr fontId="1" type="noConversion"/>
  </si>
  <si>
    <t>僵尸斩</t>
    <phoneticPr fontId="1" type="noConversion"/>
  </si>
  <si>
    <t>隔山拳</t>
    <phoneticPr fontId="1" type="noConversion"/>
  </si>
  <si>
    <t>金刚拳</t>
    <phoneticPr fontId="1" type="noConversion"/>
  </si>
  <si>
    <t>大地之抗</t>
    <phoneticPr fontId="1" type="noConversion"/>
  </si>
  <si>
    <t>寒冰之抗</t>
    <phoneticPr fontId="1" type="noConversion"/>
  </si>
  <si>
    <t>黑暗之抗</t>
    <phoneticPr fontId="1" type="noConversion"/>
  </si>
  <si>
    <t>神圣之抗</t>
    <phoneticPr fontId="1" type="noConversion"/>
  </si>
  <si>
    <t>火炎之抗</t>
    <phoneticPr fontId="1" type="noConversion"/>
  </si>
  <si>
    <t>雷电之抗</t>
    <phoneticPr fontId="1" type="noConversion"/>
  </si>
  <si>
    <t>血之威能</t>
    <phoneticPr fontId="1" type="noConversion"/>
  </si>
  <si>
    <t>攻之威能</t>
    <phoneticPr fontId="1" type="noConversion"/>
  </si>
  <si>
    <t>魔之威能</t>
    <phoneticPr fontId="1" type="noConversion"/>
  </si>
  <si>
    <t>火球术</t>
    <phoneticPr fontId="1" type="noConversion"/>
  </si>
  <si>
    <t>黑炎爆</t>
    <phoneticPr fontId="1" type="noConversion"/>
  </si>
  <si>
    <t>水绞弹</t>
    <phoneticPr fontId="1" type="noConversion"/>
  </si>
  <si>
    <t>滚石</t>
    <phoneticPr fontId="1" type="noConversion"/>
  </si>
  <si>
    <t>光弹术</t>
    <phoneticPr fontId="1" type="noConversion"/>
  </si>
  <si>
    <t>雷电术</t>
    <phoneticPr fontId="1" type="noConversion"/>
  </si>
  <si>
    <t>凤仙花</t>
    <phoneticPr fontId="1" type="noConversion"/>
  </si>
  <si>
    <t>凋零</t>
    <phoneticPr fontId="1" type="noConversion"/>
  </si>
  <si>
    <t>硫酸雨</t>
    <phoneticPr fontId="1" type="noConversion"/>
  </si>
  <si>
    <t>绞杀</t>
    <phoneticPr fontId="1" type="noConversion"/>
  </si>
  <si>
    <t>圣光</t>
    <phoneticPr fontId="1" type="noConversion"/>
  </si>
  <si>
    <t>雷电雨</t>
    <phoneticPr fontId="1" type="noConversion"/>
  </si>
  <si>
    <t>神采</t>
    <phoneticPr fontId="1" type="noConversion"/>
  </si>
  <si>
    <t>飞行</t>
    <phoneticPr fontId="1" type="noConversion"/>
  </si>
  <si>
    <t>遁地</t>
    <phoneticPr fontId="1" type="noConversion"/>
  </si>
  <si>
    <t>浴火</t>
    <phoneticPr fontId="1" type="noConversion"/>
  </si>
  <si>
    <t>游泳</t>
    <phoneticPr fontId="1" type="noConversion"/>
  </si>
  <si>
    <t>避雷</t>
    <phoneticPr fontId="1" type="noConversion"/>
  </si>
  <si>
    <t>s1</t>
    <phoneticPr fontId="1" type="noConversion"/>
  </si>
  <si>
    <t>b</t>
    <phoneticPr fontId="1" type="noConversion"/>
  </si>
  <si>
    <t>c</t>
    <phoneticPr fontId="1" type="noConversion"/>
  </si>
  <si>
    <t>s</t>
    <phoneticPr fontId="1" type="noConversion"/>
  </si>
  <si>
    <t>s</t>
    <phoneticPr fontId="1" type="noConversion"/>
  </si>
  <si>
    <t>镰刀</t>
    <phoneticPr fontId="1" type="noConversion"/>
  </si>
  <si>
    <t>IC1701</t>
  </si>
  <si>
    <t>IC1702</t>
  </si>
  <si>
    <t>IC1703</t>
  </si>
  <si>
    <t>IC1708</t>
  </si>
  <si>
    <t>IC1710</t>
  </si>
  <si>
    <t>IC1714</t>
  </si>
  <si>
    <t>IC1715</t>
  </si>
  <si>
    <t>IC1716</t>
  </si>
  <si>
    <t>剑</t>
    <phoneticPr fontId="1" type="noConversion"/>
  </si>
  <si>
    <t>剑</t>
    <phoneticPr fontId="1" type="noConversion"/>
  </si>
  <si>
    <t>IC1280</t>
  </si>
  <si>
    <t>IC1237</t>
  </si>
  <si>
    <t>剑</t>
    <phoneticPr fontId="1" type="noConversion"/>
  </si>
  <si>
    <t>重剑</t>
    <phoneticPr fontId="1" type="noConversion"/>
  </si>
  <si>
    <t>轻剑</t>
    <phoneticPr fontId="1" type="noConversion"/>
  </si>
  <si>
    <t>血爪</t>
    <phoneticPr fontId="1" type="noConversion"/>
  </si>
  <si>
    <t>钢爪</t>
    <phoneticPr fontId="1" type="noConversion"/>
  </si>
  <si>
    <r>
      <rPr>
        <b/>
        <i/>
        <sz val="10"/>
        <color theme="0"/>
        <rFont val="宋体"/>
        <family val="3"/>
        <charset val="134"/>
      </rPr>
      <t>武器</t>
    </r>
    <r>
      <rPr>
        <b/>
        <i/>
        <sz val="10"/>
        <color theme="0"/>
        <rFont val="Arial"/>
        <family val="2"/>
      </rPr>
      <t>id</t>
    </r>
    <phoneticPr fontId="1" type="noConversion"/>
  </si>
  <si>
    <t>物防+16,幸运+4,魔攻+1</t>
    <phoneticPr fontId="1" type="noConversion"/>
  </si>
  <si>
    <t>物防+32,地抗+13%,暗抗+2%</t>
    <phoneticPr fontId="1" type="noConversion"/>
  </si>
  <si>
    <t>物防+48,hp+51,电抗+3%,sp+3</t>
    <phoneticPr fontId="1" type="noConversion"/>
  </si>
  <si>
    <t>物防+64,sp+4,暗抗+5%,地抗+22%</t>
    <phoneticPr fontId="1" type="noConversion"/>
  </si>
  <si>
    <t>物防+80,地抗+26%,hp+85,冷抗+6%,火抗+6%</t>
    <phoneticPr fontId="1" type="noConversion"/>
  </si>
  <si>
    <t>物防+96,冷抗+7%,地抗+30%,物抗+7%,命中+5%</t>
    <phoneticPr fontId="1" type="noConversion"/>
  </si>
  <si>
    <t>物防+112,敏捷+20,魔攻+13,地抗+34%,hp+120,圣抗+8%</t>
    <phoneticPr fontId="1" type="noConversion"/>
  </si>
  <si>
    <t>物防+128,暗抗+9%,hp+137,地抗+37%,火抗+9%,闪避+5%</t>
    <phoneticPr fontId="1" type="noConversion"/>
  </si>
  <si>
    <t>物防+12,地抗+7%</t>
    <phoneticPr fontId="1" type="noConversion"/>
  </si>
  <si>
    <t>物防+24,冷抗+2%</t>
    <phoneticPr fontId="1" type="noConversion"/>
  </si>
  <si>
    <t>物防+36,火抗+4%,hp+57</t>
    <phoneticPr fontId="1" type="noConversion"/>
  </si>
  <si>
    <t>物防+48,地抗+24%,幸运+19</t>
    <phoneticPr fontId="1" type="noConversion"/>
  </si>
  <si>
    <t>物防+60,暗抗+6%,hp+95</t>
    <phoneticPr fontId="1" type="noConversion"/>
  </si>
  <si>
    <t>物防+72,火抗+7%,冷抗+7%,圣抗+7%</t>
    <phoneticPr fontId="1" type="noConversion"/>
  </si>
  <si>
    <t>物防+84,命中+7%,魔攻+14,电抗+9%</t>
    <phoneticPr fontId="1" type="noConversion"/>
  </si>
  <si>
    <t>物防+96,暗抗+10%,hp+152,敏捷+25</t>
    <phoneticPr fontId="1" type="noConversion"/>
  </si>
  <si>
    <t>物防+14,hp+28</t>
    <phoneticPr fontId="1" type="noConversion"/>
  </si>
  <si>
    <t>物防+28,命中+3%</t>
    <phoneticPr fontId="1" type="noConversion"/>
  </si>
  <si>
    <t>物防+42,hp+85</t>
    <phoneticPr fontId="1" type="noConversion"/>
  </si>
  <si>
    <t>物防+56,火抗+7%</t>
    <phoneticPr fontId="1" type="noConversion"/>
  </si>
  <si>
    <t>物防+70,地抗+38%</t>
    <phoneticPr fontId="1" type="noConversion"/>
  </si>
  <si>
    <t>物防+84,命中+9%</t>
    <phoneticPr fontId="1" type="noConversion"/>
  </si>
  <si>
    <t>物防+98,命中+10%</t>
    <phoneticPr fontId="1" type="noConversion"/>
  </si>
  <si>
    <t>物防+112,命中+11%</t>
    <phoneticPr fontId="1" type="noConversion"/>
  </si>
  <si>
    <t>物防+18</t>
    <phoneticPr fontId="1" type="noConversion"/>
  </si>
  <si>
    <t>物防+37</t>
    <phoneticPr fontId="1" type="noConversion"/>
  </si>
  <si>
    <t>物防+56</t>
    <phoneticPr fontId="1" type="noConversion"/>
  </si>
  <si>
    <t>物防+75</t>
    <phoneticPr fontId="1" type="noConversion"/>
  </si>
  <si>
    <t>物防+94</t>
    <phoneticPr fontId="1" type="noConversion"/>
  </si>
  <si>
    <t>物防+112</t>
    <phoneticPr fontId="1" type="noConversion"/>
  </si>
  <si>
    <t>物防+131</t>
    <phoneticPr fontId="1" type="noConversion"/>
  </si>
  <si>
    <t>物防+150</t>
    <phoneticPr fontId="1" type="noConversion"/>
  </si>
  <si>
    <t>物防+14,幸运+4,圣抗+1%</t>
    <phoneticPr fontId="1" type="noConversion"/>
  </si>
  <si>
    <t>物防+28,火抗+2%,幸运+9</t>
    <phoneticPr fontId="1" type="noConversion"/>
  </si>
  <si>
    <t>物防+43,敏捷+16,物抗+7%,命中+3%</t>
    <phoneticPr fontId="1" type="noConversion"/>
  </si>
  <si>
    <t>物防+57,物抗+9%,hp+62,敏捷+22</t>
    <phoneticPr fontId="1" type="noConversion"/>
  </si>
  <si>
    <t>物防+72,魔攻+24,物抗+11%,电抗+6%,幸运+24</t>
    <phoneticPr fontId="1" type="noConversion"/>
  </si>
  <si>
    <t>物防+86,圣抗+7%,物抗+13%,hp+93,闪避+7%</t>
    <phoneticPr fontId="1" type="noConversion"/>
  </si>
  <si>
    <t>物防+100,地抗+8%,物抗+15%,hp+109,敏捷+38,冷抗+8%</t>
    <phoneticPr fontId="1" type="noConversion"/>
  </si>
  <si>
    <t>物防+115,物抗+16%,命中+8%,hp+124,sp+11,敏捷+44</t>
    <phoneticPr fontId="1" type="noConversion"/>
  </si>
  <si>
    <t>物防+10,火抗+1%</t>
    <phoneticPr fontId="1" type="noConversion"/>
  </si>
  <si>
    <t>物防+21,火抗+2%</t>
    <phoneticPr fontId="1" type="noConversion"/>
  </si>
  <si>
    <t>物防+32,hp+52,地抗+4%</t>
    <phoneticPr fontId="1" type="noConversion"/>
  </si>
  <si>
    <t>物防+43,敏捷+24,魔攻+21</t>
    <phoneticPr fontId="1" type="noConversion"/>
  </si>
  <si>
    <t>物防+54,hp+86,物抗+12%</t>
    <phoneticPr fontId="1" type="noConversion"/>
  </si>
  <si>
    <t>物防+64,物抗+14%,闪避+7%,hp+104</t>
    <phoneticPr fontId="1" type="noConversion"/>
  </si>
  <si>
    <t>物防+75,冷抗+9%,火抗+9%,sp+11</t>
    <phoneticPr fontId="1" type="noConversion"/>
  </si>
  <si>
    <t>物防+86,地抗+10%,火抗+10%,hp+138</t>
    <phoneticPr fontId="1" type="noConversion"/>
  </si>
  <si>
    <t>物防+12,物抗+4%</t>
    <phoneticPr fontId="1" type="noConversion"/>
  </si>
  <si>
    <t>物防+25,敏捷+18</t>
    <phoneticPr fontId="1" type="noConversion"/>
  </si>
  <si>
    <t>物防+37,闪避+5%</t>
    <phoneticPr fontId="1" type="noConversion"/>
  </si>
  <si>
    <t>物防+50,魔攻+32</t>
    <phoneticPr fontId="1" type="noConversion"/>
  </si>
  <si>
    <t>物防+63,物抗+17%</t>
    <phoneticPr fontId="1" type="noConversion"/>
  </si>
  <si>
    <t>物防+75,hp+156</t>
    <phoneticPr fontId="1" type="noConversion"/>
  </si>
  <si>
    <t>物防+88,敏捷+64</t>
    <phoneticPr fontId="1" type="noConversion"/>
  </si>
  <si>
    <t>物防+100,hp+208</t>
    <phoneticPr fontId="1" type="noConversion"/>
  </si>
  <si>
    <t>物防+16</t>
    <phoneticPr fontId="1" type="noConversion"/>
  </si>
  <si>
    <t>物防+33</t>
    <phoneticPr fontId="1" type="noConversion"/>
  </si>
  <si>
    <t>物防+50</t>
    <phoneticPr fontId="1" type="noConversion"/>
  </si>
  <si>
    <t>物防+67</t>
    <phoneticPr fontId="1" type="noConversion"/>
  </si>
  <si>
    <t>物防+84</t>
    <phoneticPr fontId="1" type="noConversion"/>
  </si>
  <si>
    <t>物防+101</t>
    <phoneticPr fontId="1" type="noConversion"/>
  </si>
  <si>
    <t>物防+118</t>
    <phoneticPr fontId="1" type="noConversion"/>
  </si>
  <si>
    <t>物防+135</t>
    <phoneticPr fontId="1" type="noConversion"/>
  </si>
  <si>
    <t>物防+12,电抗+7%,sp+3</t>
    <phoneticPr fontId="1" type="noConversion"/>
  </si>
  <si>
    <t>物防+25,sp+6,幸运+11</t>
    <phoneticPr fontId="1" type="noConversion"/>
  </si>
  <si>
    <t>物防+38,sp+9,魔攻+37,命中+3%</t>
    <phoneticPr fontId="1" type="noConversion"/>
  </si>
  <si>
    <t>物防+51,敏捷+23,冷抗+5%,hp+37</t>
    <phoneticPr fontId="1" type="noConversion"/>
  </si>
  <si>
    <t>物防+64,魔攻+62,敏捷+28,幸运+28,冷抗+6%</t>
    <phoneticPr fontId="1" type="noConversion"/>
  </si>
  <si>
    <t>物防+76,魔攻+74,电抗+30%,幸运+34,物抗+7%</t>
    <phoneticPr fontId="1" type="noConversion"/>
  </si>
  <si>
    <t>物防+89,sp+22,魔攻+87,hp+65,地抗+8%,闪避+8%</t>
    <phoneticPr fontId="1" type="noConversion"/>
  </si>
  <si>
    <t>物防+102,sp+25,电抗+37%,敏捷+46,魔攻+99,物抗+9%</t>
    <phoneticPr fontId="1" type="noConversion"/>
  </si>
  <si>
    <t>物防+9,命中+1%</t>
    <phoneticPr fontId="1" type="noConversion"/>
  </si>
  <si>
    <t>物防+19,电抗+14%</t>
    <phoneticPr fontId="1" type="noConversion"/>
  </si>
  <si>
    <t>物防+28,魔攻+41,冷抗+4%</t>
    <phoneticPr fontId="1" type="noConversion"/>
  </si>
  <si>
    <t>物防+38,魔攻+55,sp+14</t>
    <phoneticPr fontId="1" type="noConversion"/>
  </si>
  <si>
    <t>物防+48,电抗+29%,sp+17</t>
    <phoneticPr fontId="1" type="noConversion"/>
  </si>
  <si>
    <t>物防+57,魔攻+83,电抗+32%,命中+8%</t>
    <phoneticPr fontId="1" type="noConversion"/>
  </si>
  <si>
    <t>物防+67,火抗+9%,电抗+36%,幸运+44</t>
    <phoneticPr fontId="1" type="noConversion"/>
  </si>
  <si>
    <t>物防+76,命中+10%,sp+28,物抗+10%</t>
    <phoneticPr fontId="1" type="noConversion"/>
  </si>
  <si>
    <t>物防+11,地抗+2%</t>
    <phoneticPr fontId="1" type="noConversion"/>
  </si>
  <si>
    <t>物防+22,sp+10</t>
    <phoneticPr fontId="1" type="noConversion"/>
  </si>
  <si>
    <t>物防+33,电抗+26%</t>
    <phoneticPr fontId="1" type="noConversion"/>
  </si>
  <si>
    <t>物防+44,电抗+32%</t>
    <phoneticPr fontId="1" type="noConversion"/>
  </si>
  <si>
    <t>物防+56,魔攻+104</t>
    <phoneticPr fontId="1" type="noConversion"/>
  </si>
  <si>
    <t>物防+67,魔攻+124</t>
    <phoneticPr fontId="1" type="noConversion"/>
  </si>
  <si>
    <t>物防+78,hp+109</t>
    <phoneticPr fontId="1" type="noConversion"/>
  </si>
  <si>
    <t>物防+89,魔攻+166</t>
    <phoneticPr fontId="1" type="noConversion"/>
  </si>
  <si>
    <t>物防+15</t>
    <phoneticPr fontId="1" type="noConversion"/>
  </si>
  <si>
    <t>物防+30</t>
    <phoneticPr fontId="1" type="noConversion"/>
  </si>
  <si>
    <t>物防+45</t>
    <phoneticPr fontId="1" type="noConversion"/>
  </si>
  <si>
    <t>物防+60</t>
    <phoneticPr fontId="1" type="noConversion"/>
  </si>
  <si>
    <t>物防+75</t>
    <phoneticPr fontId="1" type="noConversion"/>
  </si>
  <si>
    <t>物防+90</t>
    <phoneticPr fontId="1" type="noConversion"/>
  </si>
  <si>
    <t>物防+105</t>
    <phoneticPr fontId="1" type="noConversion"/>
  </si>
  <si>
    <t>物防+120</t>
    <phoneticPr fontId="1" type="noConversion"/>
  </si>
  <si>
    <t>物防+11,圣抗+7%,暗抗+1%</t>
    <phoneticPr fontId="1" type="noConversion"/>
  </si>
  <si>
    <t>物防+22,物抗+2%,魔攻+21</t>
    <phoneticPr fontId="1" type="noConversion"/>
  </si>
  <si>
    <t>物防+33,命中+3%,圣抗+18%,敏捷+15</t>
    <phoneticPr fontId="1" type="noConversion"/>
  </si>
  <si>
    <t>物防+44,魔攻+42,圣抗+22%,火抗+5%</t>
    <phoneticPr fontId="1" type="noConversion"/>
  </si>
  <si>
    <t>物防+56,魔攻+52,sp+14,电抗+6%,圣抗+26%</t>
    <phoneticPr fontId="1" type="noConversion"/>
  </si>
  <si>
    <t>物防+67,圣抗+30%,魔攻+63,物抗+7%,暗抗+7%</t>
    <phoneticPr fontId="1" type="noConversion"/>
  </si>
  <si>
    <t>物防+78,冷抗+8%,命中+7%,hp+87,闪避+7%,sp+20</t>
    <phoneticPr fontId="1" type="noConversion"/>
  </si>
  <si>
    <t>物防+89,电抗+9%,圣抗+37%,冷抗+9%,sp+23,火抗+9%</t>
    <phoneticPr fontId="1" type="noConversion"/>
  </si>
  <si>
    <t>物防+8,暗抗+1%</t>
    <phoneticPr fontId="1" type="noConversion"/>
  </si>
  <si>
    <t>物防+16,sp+6</t>
    <phoneticPr fontId="1" type="noConversion"/>
  </si>
  <si>
    <t>物防+25,闪避+3%,魔攻+35</t>
    <phoneticPr fontId="1" type="noConversion"/>
  </si>
  <si>
    <t>物防+33,sp+12,圣抗+24%</t>
    <phoneticPr fontId="1" type="noConversion"/>
  </si>
  <si>
    <t>物防+42,物抗+6%,圣抗+29%</t>
    <phoneticPr fontId="1" type="noConversion"/>
  </si>
  <si>
    <t>物防+50,sp+19,圣抗+32%,暗抗+7%</t>
    <phoneticPr fontId="1" type="noConversion"/>
  </si>
  <si>
    <t>物防+58,电抗+9%,圣抗+36%,火抗+9%</t>
    <phoneticPr fontId="1" type="noConversion"/>
  </si>
  <si>
    <t>物防+67,hp+110,魔攻+93,圣抗+39%</t>
    <phoneticPr fontId="1" type="noConversion"/>
  </si>
  <si>
    <t>物防+9,电抗+2%</t>
    <phoneticPr fontId="1" type="noConversion"/>
  </si>
  <si>
    <t>物防+19,魔攻+35</t>
    <phoneticPr fontId="1" type="noConversion"/>
  </si>
  <si>
    <t>物防+29,sp+14</t>
    <phoneticPr fontId="1" type="noConversion"/>
  </si>
  <si>
    <t>物防+39,冷抗+7%</t>
    <phoneticPr fontId="1" type="noConversion"/>
  </si>
  <si>
    <t>物防+49,圣抗+38%</t>
    <phoneticPr fontId="1" type="noConversion"/>
  </si>
  <si>
    <t>物防+58,魔攻+105</t>
    <phoneticPr fontId="1" type="noConversion"/>
  </si>
  <si>
    <t>物防+68,圣抗+46%</t>
    <phoneticPr fontId="1" type="noConversion"/>
  </si>
  <si>
    <t>物防+78,圣抗+49%</t>
    <phoneticPr fontId="1" type="noConversion"/>
  </si>
  <si>
    <t>物防+13</t>
    <phoneticPr fontId="1" type="noConversion"/>
  </si>
  <si>
    <t>物防+26</t>
    <phoneticPr fontId="1" type="noConversion"/>
  </si>
  <si>
    <t>物防+39</t>
    <phoneticPr fontId="1" type="noConversion"/>
  </si>
  <si>
    <t>物防+52</t>
    <phoneticPr fontId="1" type="noConversion"/>
  </si>
  <si>
    <t>物防+65</t>
    <phoneticPr fontId="1" type="noConversion"/>
  </si>
  <si>
    <t>物防+78</t>
    <phoneticPr fontId="1" type="noConversion"/>
  </si>
  <si>
    <t>物防+92</t>
    <phoneticPr fontId="1" type="noConversion"/>
  </si>
  <si>
    <t>物防+105</t>
    <phoneticPr fontId="1" type="noConversion"/>
  </si>
  <si>
    <t>物防+11,电抗+1%,圣抗+1%</t>
    <phoneticPr fontId="1" type="noConversion"/>
  </si>
  <si>
    <t>物防+22,火抗+13%,敏捷+13</t>
    <phoneticPr fontId="1" type="noConversion"/>
  </si>
  <si>
    <t>物防+33,火抗+18%,冷抗+3%,命中+4%</t>
    <phoneticPr fontId="1" type="noConversion"/>
  </si>
  <si>
    <t>物防+44,冷抗+5%,火抗+22%,敏捷+26</t>
    <phoneticPr fontId="1" type="noConversion"/>
  </si>
  <si>
    <t>物防+56,闪避+7%,火抗+26%,暗抗+6%,敏捷+33</t>
    <phoneticPr fontId="1" type="noConversion"/>
  </si>
  <si>
    <t>物防+67,火抗+30%,地抗+7%,敏捷+40,圣抗+7%</t>
    <phoneticPr fontId="1" type="noConversion"/>
  </si>
  <si>
    <t>物防+78,闪避+9%,火抗+34%,幸运+47,电抗+8%,敏捷+47</t>
    <phoneticPr fontId="1" type="noConversion"/>
  </si>
  <si>
    <t>物防+89,魔攻+76,圣抗+9%,冷抗+9%,敏捷+53,地抗+9%</t>
    <phoneticPr fontId="1" type="noConversion"/>
  </si>
  <si>
    <t>物防+8,物抗+1%</t>
    <phoneticPr fontId="1" type="noConversion"/>
  </si>
  <si>
    <t>物防+16,火抗+14%</t>
    <phoneticPr fontId="1" type="noConversion"/>
  </si>
  <si>
    <t>物防+25,火抗+19%,sp+7</t>
    <phoneticPr fontId="1" type="noConversion"/>
  </si>
  <si>
    <t>物防+33,冷抗+5%,火抗+24%</t>
    <phoneticPr fontId="1" type="noConversion"/>
  </si>
  <si>
    <t>物防+42,sp+12,地抗+6%</t>
    <phoneticPr fontId="1" type="noConversion"/>
  </si>
  <si>
    <t>物防+50,sp+15,暗抗+7%,敏捷+44</t>
    <phoneticPr fontId="1" type="noConversion"/>
  </si>
  <si>
    <t>物防+58,敏捷+52,火抗+36%,魔攻+74</t>
    <phoneticPr fontId="1" type="noConversion"/>
  </si>
  <si>
    <t>物防+67,火抗+39%,冷抗+10%,物抗+10%</t>
    <phoneticPr fontId="1" type="noConversion"/>
  </si>
  <si>
    <t>物防+9,火抗+11%</t>
    <phoneticPr fontId="1" type="noConversion"/>
  </si>
  <si>
    <t>物防+19,魔攻+32</t>
    <phoneticPr fontId="1" type="noConversion"/>
  </si>
  <si>
    <t>物防+29,地抗+6%</t>
    <phoneticPr fontId="1" type="noConversion"/>
  </si>
  <si>
    <t>物防+39,火抗+32%</t>
    <phoneticPr fontId="1" type="noConversion"/>
  </si>
  <si>
    <t>物防+49,闪避+11%</t>
    <phoneticPr fontId="1" type="noConversion"/>
  </si>
  <si>
    <t>物防+58,hp+109</t>
    <phoneticPr fontId="1" type="noConversion"/>
  </si>
  <si>
    <t>物防+68,闪避+16%</t>
    <phoneticPr fontId="1" type="noConversion"/>
  </si>
  <si>
    <t>物防+78,火抗+49%</t>
    <phoneticPr fontId="1" type="noConversion"/>
  </si>
  <si>
    <t>物防+13</t>
    <phoneticPr fontId="1" type="noConversion"/>
  </si>
  <si>
    <t>物防+26</t>
    <phoneticPr fontId="1" type="noConversion"/>
  </si>
  <si>
    <t>物防+39</t>
    <phoneticPr fontId="1" type="noConversion"/>
  </si>
  <si>
    <t>物防+65</t>
    <phoneticPr fontId="1" type="noConversion"/>
  </si>
  <si>
    <t>物防+78</t>
    <phoneticPr fontId="1" type="noConversion"/>
  </si>
  <si>
    <t>物防+92</t>
    <phoneticPr fontId="1" type="noConversion"/>
  </si>
  <si>
    <t>物防+105</t>
    <phoneticPr fontId="1" type="noConversion"/>
  </si>
  <si>
    <t>物防+11,物抗+1%,冷抗+1%</t>
    <phoneticPr fontId="1" type="noConversion"/>
  </si>
  <si>
    <t>物防+22,sp+3,敏捷+11</t>
    <phoneticPr fontId="1" type="noConversion"/>
  </si>
  <si>
    <t>物防+33,暗抗+18%,幸运+11,火抗+3%</t>
    <phoneticPr fontId="1" type="noConversion"/>
  </si>
  <si>
    <t>物防+44,敏捷+23,命中+3%,物抗+5%</t>
    <phoneticPr fontId="1" type="noConversion"/>
  </si>
  <si>
    <t>物防+56,圣抗+6%,闪避+6%,hp+70,幸运+19</t>
    <phoneticPr fontId="1" type="noConversion"/>
  </si>
  <si>
    <t>物防+67,幸运+23,sp+10,暗抗+30%,敏捷+34</t>
    <phoneticPr fontId="1" type="noConversion"/>
  </si>
  <si>
    <t>物防+78,暗抗+34%,sp+12,圣抗+8%,hp+98,命中+5%</t>
    <phoneticPr fontId="1" type="noConversion"/>
  </si>
  <si>
    <t>物防+89,物抗+9%,sp+13,敏捷+46,命中+6%,hp+112</t>
    <phoneticPr fontId="1" type="noConversion"/>
  </si>
  <si>
    <t>物防+8,电抗+1%</t>
    <phoneticPr fontId="1" type="noConversion"/>
  </si>
  <si>
    <t>物防+16,hp+31</t>
    <phoneticPr fontId="1" type="noConversion"/>
  </si>
  <si>
    <t>物防+25,冷抗+4%,hp+46</t>
    <phoneticPr fontId="1" type="noConversion"/>
  </si>
  <si>
    <t>物防+33,幸运+17,电抗+5%</t>
    <phoneticPr fontId="1" type="noConversion"/>
  </si>
  <si>
    <t>物防+42,sp+9,hp+78</t>
    <phoneticPr fontId="1" type="noConversion"/>
  </si>
  <si>
    <t>物防+50,幸运+25,hp+93,魔攻+57</t>
    <phoneticPr fontId="1" type="noConversion"/>
  </si>
  <si>
    <t>物防+58,敏捷+44,幸运+29,闪避+9%</t>
    <phoneticPr fontId="1" type="noConversion"/>
  </si>
  <si>
    <t>物防+67,闪避+10%,暗抗+39%,电抗+10%</t>
    <phoneticPr fontId="1" type="noConversion"/>
  </si>
  <si>
    <t>物防+9,sp+2</t>
    <phoneticPr fontId="1" type="noConversion"/>
  </si>
  <si>
    <t>物防+19,hp+46</t>
    <phoneticPr fontId="1" type="noConversion"/>
  </si>
  <si>
    <t>物防+29,暗抗+26%</t>
    <phoneticPr fontId="1" type="noConversion"/>
  </si>
  <si>
    <t>物防+39,hp+93</t>
    <phoneticPr fontId="1" type="noConversion"/>
  </si>
  <si>
    <t>物防+49,幸运+32</t>
    <phoneticPr fontId="1" type="noConversion"/>
  </si>
  <si>
    <t>物防+58,敏捷+57</t>
    <phoneticPr fontId="1" type="noConversion"/>
  </si>
  <si>
    <t>物防+68,hp+163</t>
    <phoneticPr fontId="1" type="noConversion"/>
  </si>
  <si>
    <t>物防+78,幸运+51</t>
    <phoneticPr fontId="1" type="noConversion"/>
  </si>
  <si>
    <t>物防+13</t>
    <phoneticPr fontId="1" type="noConversion"/>
  </si>
  <si>
    <t>物防+26</t>
    <phoneticPr fontId="1" type="noConversion"/>
  </si>
  <si>
    <t>物防+39</t>
    <phoneticPr fontId="1" type="noConversion"/>
  </si>
  <si>
    <t>物防+52</t>
    <phoneticPr fontId="1" type="noConversion"/>
  </si>
  <si>
    <t>物防+78</t>
    <phoneticPr fontId="1" type="noConversion"/>
  </si>
  <si>
    <t>物防+92</t>
    <phoneticPr fontId="1" type="noConversion"/>
  </si>
  <si>
    <t>物防+105</t>
    <phoneticPr fontId="1" type="noConversion"/>
  </si>
  <si>
    <t>物防+12,地抗+7%,冷抗+1%</t>
    <phoneticPr fontId="1" type="noConversion"/>
  </si>
  <si>
    <t>物防+25,电抗+2%,魔攻+19</t>
    <phoneticPr fontId="1" type="noConversion"/>
  </si>
  <si>
    <t>物防+38,地抗+18%,物抗+3%,火抗+3%</t>
    <phoneticPr fontId="1" type="noConversion"/>
  </si>
  <si>
    <t>物防+51,hp+49,sp+8,暗抗+5%</t>
    <phoneticPr fontId="1" type="noConversion"/>
  </si>
  <si>
    <t>物防+64,魔攻+48,冷抗+6%,幸运+24,敏捷+24</t>
    <phoneticPr fontId="1" type="noConversion"/>
  </si>
  <si>
    <t>物防+76,地抗+30%,闪避+6%,火抗+7%,物抗+7%</t>
    <phoneticPr fontId="1" type="noConversion"/>
  </si>
  <si>
    <t>物防+89,地抗+34%,电抗+8%,幸运+33,圣抗+8%,hp+87</t>
    <phoneticPr fontId="1" type="noConversion"/>
  </si>
  <si>
    <t>物防+102,命中+8%,暗抗+9%,敏捷+38,地抗+37%,电抗+9%</t>
    <phoneticPr fontId="1" type="noConversion"/>
  </si>
  <si>
    <t>物防+9,电抗+1%</t>
    <phoneticPr fontId="1" type="noConversion"/>
  </si>
  <si>
    <t>物防+19,冷抗+2%</t>
    <phoneticPr fontId="1" type="noConversion"/>
  </si>
  <si>
    <t>物防+28,魔攻+32,地抗+19%</t>
    <phoneticPr fontId="1" type="noConversion"/>
  </si>
  <si>
    <t>物防+38,地抗+24%,hp+55</t>
    <phoneticPr fontId="1" type="noConversion"/>
  </si>
  <si>
    <t>物防+48,暗抗+6%,sp+11</t>
    <phoneticPr fontId="1" type="noConversion"/>
  </si>
  <si>
    <t>物防+57,地抗+32%,火抗+7%,sp+13</t>
    <phoneticPr fontId="1" type="noConversion"/>
  </si>
  <si>
    <t>物防+67,sp+15,地抗+36%,火抗+9%</t>
    <phoneticPr fontId="1" type="noConversion"/>
  </si>
  <si>
    <t>物防+76,hp+110,地抗+39%,魔攻+85</t>
    <phoneticPr fontId="1" type="noConversion"/>
  </si>
  <si>
    <t>物防+11,命中+2%</t>
    <phoneticPr fontId="1" type="noConversion"/>
  </si>
  <si>
    <t>物防+22,地抗+19%</t>
    <phoneticPr fontId="1" type="noConversion"/>
  </si>
  <si>
    <t>物防+33,hp+62</t>
    <phoneticPr fontId="1" type="noConversion"/>
  </si>
  <si>
    <t>物防+44,地抗+32%</t>
    <phoneticPr fontId="1" type="noConversion"/>
  </si>
  <si>
    <t>物防+56,冷抗+9%</t>
    <phoneticPr fontId="1" type="noConversion"/>
  </si>
  <si>
    <t>物防+67,hp+124</t>
    <phoneticPr fontId="1" type="noConversion"/>
  </si>
  <si>
    <t>物防+78,命中+11%</t>
    <phoneticPr fontId="1" type="noConversion"/>
  </si>
  <si>
    <t>物防+89,hp+166</t>
    <phoneticPr fontId="1" type="noConversion"/>
  </si>
  <si>
    <t>物防+15</t>
    <phoneticPr fontId="1" type="noConversion"/>
  </si>
  <si>
    <t>物防+30</t>
    <phoneticPr fontId="1" type="noConversion"/>
  </si>
  <si>
    <t>物防+45</t>
    <phoneticPr fontId="1" type="noConversion"/>
  </si>
  <si>
    <t>物防+60</t>
    <phoneticPr fontId="1" type="noConversion"/>
  </si>
  <si>
    <t>物防+75</t>
    <phoneticPr fontId="1" type="noConversion"/>
  </si>
  <si>
    <t>物防+90</t>
    <phoneticPr fontId="1" type="noConversion"/>
  </si>
  <si>
    <t>物防+13,命中+1%,圣抗+7%</t>
    <phoneticPr fontId="1" type="noConversion"/>
  </si>
  <si>
    <t>物防+27,冷抗+2%,圣抗+13%</t>
    <phoneticPr fontId="1" type="noConversion"/>
  </si>
  <si>
    <t>物防+40,命中+3%,暗抗+3%,闪避+2%</t>
    <phoneticPr fontId="1" type="noConversion"/>
  </si>
  <si>
    <t>物防+54,hp+49,圣抗+22%,闪避+3%</t>
    <phoneticPr fontId="1" type="noConversion"/>
  </si>
  <si>
    <t>物防+68,圣抗+26%,物抗+6%,电抗+6%,火抗+6%</t>
    <phoneticPr fontId="1" type="noConversion"/>
  </si>
  <si>
    <t>物防+81,圣抗+30%,物抗+7%,魔攻+69,sp+17</t>
    <phoneticPr fontId="1" type="noConversion"/>
  </si>
  <si>
    <t>物防+95,圣抗+34%,火抗+8%,电抗+8%,魔攻+80,hp+87</t>
    <phoneticPr fontId="1" type="noConversion"/>
  </si>
  <si>
    <t>物防+108,物抗+9%,命中+8%,圣抗+37%,sp+23,地抗+9%</t>
    <phoneticPr fontId="1" type="noConversion"/>
  </si>
  <si>
    <t>物防+10,sp+3</t>
    <phoneticPr fontId="1" type="noConversion"/>
  </si>
  <si>
    <t>物防+20,命中+2%</t>
    <phoneticPr fontId="1" type="noConversion"/>
  </si>
  <si>
    <t>物防+30,命中+3%,火抗+4%</t>
    <phoneticPr fontId="1" type="noConversion"/>
  </si>
  <si>
    <t>物防+40,命中+5%,圣抗+24%</t>
    <phoneticPr fontId="1" type="noConversion"/>
  </si>
  <si>
    <t>物防+51,物抗+6%,圣抗+29%</t>
    <phoneticPr fontId="1" type="noConversion"/>
  </si>
  <si>
    <t>物防+61,物抗+7%,幸运+35,电抗+7%</t>
    <phoneticPr fontId="1" type="noConversion"/>
  </si>
  <si>
    <t>物防+71,魔攻+89,火抗+9%,hp+97</t>
    <phoneticPr fontId="1" type="noConversion"/>
  </si>
  <si>
    <t>物防+81,暗抗+10%,圣抗+39%,冷抗+10%</t>
    <phoneticPr fontId="1" type="noConversion"/>
  </si>
  <si>
    <t>物防+11,火抗+2%</t>
    <phoneticPr fontId="1" type="noConversion"/>
  </si>
  <si>
    <t>物防+23,sp+9</t>
    <phoneticPr fontId="1" type="noConversion"/>
  </si>
  <si>
    <t>物防+35,hp+62</t>
    <phoneticPr fontId="1" type="noConversion"/>
  </si>
  <si>
    <t>物防+47,魔攻+76</t>
    <phoneticPr fontId="1" type="noConversion"/>
  </si>
  <si>
    <t>物防+59,闪避+7%</t>
    <phoneticPr fontId="1" type="noConversion"/>
  </si>
  <si>
    <t>物防+71,物抗+11%</t>
    <phoneticPr fontId="1" type="noConversion"/>
  </si>
  <si>
    <t>物防+83,地抗+12%</t>
    <phoneticPr fontId="1" type="noConversion"/>
  </si>
  <si>
    <t>物防+95,hp+166</t>
    <phoneticPr fontId="1" type="noConversion"/>
  </si>
  <si>
    <t>物防+15</t>
    <phoneticPr fontId="1" type="noConversion"/>
  </si>
  <si>
    <t>物防+31</t>
    <phoneticPr fontId="1" type="noConversion"/>
  </si>
  <si>
    <t>物防+47</t>
    <phoneticPr fontId="1" type="noConversion"/>
  </si>
  <si>
    <t>物防+63</t>
    <phoneticPr fontId="1" type="noConversion"/>
  </si>
  <si>
    <t>物防+79</t>
    <phoneticPr fontId="1" type="noConversion"/>
  </si>
  <si>
    <t>物防+95</t>
    <phoneticPr fontId="1" type="noConversion"/>
  </si>
  <si>
    <t>物防+111</t>
    <phoneticPr fontId="1" type="noConversion"/>
  </si>
  <si>
    <t>物防+127</t>
    <phoneticPr fontId="1" type="noConversion"/>
  </si>
  <si>
    <t>物防+12,sp+1,hp+10</t>
    <phoneticPr fontId="1" type="noConversion"/>
  </si>
  <si>
    <t>物防+25,命中+2%,hp+21</t>
    <phoneticPr fontId="1" type="noConversion"/>
  </si>
  <si>
    <t>物防+38,sp+5,地抗+3%,闪避+2%</t>
    <phoneticPr fontId="1" type="noConversion"/>
  </si>
  <si>
    <t>物防+51,圣抗+5%,hp+43,幸运+20</t>
    <phoneticPr fontId="1" type="noConversion"/>
  </si>
  <si>
    <t>物防+64,物抗+6%,魔攻+38,电抗+26%,sp+8</t>
    <phoneticPr fontId="1" type="noConversion"/>
  </si>
  <si>
    <t>物防+76,圣抗+7%,魔攻+46,电抗+30%,hp+65</t>
    <phoneticPr fontId="1" type="noConversion"/>
  </si>
  <si>
    <t>物防+89,电抗+34%,幸运+35,地抗+8%,闪避+5%,暗抗+8%</t>
    <phoneticPr fontId="1" type="noConversion"/>
  </si>
  <si>
    <t>物防+102,魔攻+61,火抗+9%,sp+13,电抗+37%,闪避+5%</t>
    <phoneticPr fontId="1" type="noConversion"/>
  </si>
  <si>
    <t>物防+9,电抗+7%</t>
    <phoneticPr fontId="1" type="noConversion"/>
  </si>
  <si>
    <t>物防+28,电抗+19%,sp+5</t>
    <phoneticPr fontId="1" type="noConversion"/>
  </si>
  <si>
    <t>物防+38,地抗+5%,闪避+3%</t>
    <phoneticPr fontId="1" type="noConversion"/>
  </si>
  <si>
    <t>物防+48,敏捷+18,幸运+28</t>
    <phoneticPr fontId="1" type="noConversion"/>
  </si>
  <si>
    <t>物防+57,地抗+7%,电抗+32%,hp+72</t>
    <phoneticPr fontId="1" type="noConversion"/>
  </si>
  <si>
    <t>物防+67,电抗+36%,幸运+39,地抗+9%</t>
    <phoneticPr fontId="1" type="noConversion"/>
  </si>
  <si>
    <t>物防+76,冷抗+10%,地抗+10%,火抗+10%</t>
    <phoneticPr fontId="1" type="noConversion"/>
  </si>
  <si>
    <t>物防+11,sp+2</t>
    <phoneticPr fontId="1" type="noConversion"/>
  </si>
  <si>
    <t>物防+22,幸运+16</t>
    <phoneticPr fontId="1" type="noConversion"/>
  </si>
  <si>
    <t>物防+33,魔攻+38</t>
    <phoneticPr fontId="1" type="noConversion"/>
  </si>
  <si>
    <t>物防+44,魔攻+51</t>
    <phoneticPr fontId="1" type="noConversion"/>
  </si>
  <si>
    <t>物防+56,暗抗+9%</t>
    <phoneticPr fontId="1" type="noConversion"/>
  </si>
  <si>
    <t>物防+67,圣抗+11%</t>
    <phoneticPr fontId="1" type="noConversion"/>
  </si>
  <si>
    <t>物防+78,地抗+12%</t>
    <phoneticPr fontId="1" type="noConversion"/>
  </si>
  <si>
    <t>物防+89,电抗+49%</t>
    <phoneticPr fontId="1" type="noConversion"/>
  </si>
  <si>
    <t>物防+15</t>
    <phoneticPr fontId="1" type="noConversion"/>
  </si>
  <si>
    <t>物防+30</t>
    <phoneticPr fontId="1" type="noConversion"/>
  </si>
  <si>
    <t>物防+60</t>
    <phoneticPr fontId="1" type="noConversion"/>
  </si>
  <si>
    <t>物防+75</t>
    <phoneticPr fontId="1" type="noConversion"/>
  </si>
  <si>
    <t>物防+105</t>
    <phoneticPr fontId="1" type="noConversion"/>
  </si>
  <si>
    <t>物防+120</t>
    <phoneticPr fontId="1" type="noConversion"/>
  </si>
  <si>
    <t>物防+17,暗抗+1%,闪避+1%</t>
    <phoneticPr fontId="1" type="noConversion"/>
  </si>
  <si>
    <t>物防+35,敏捷+10,冷抗+13%</t>
    <phoneticPr fontId="1" type="noConversion"/>
  </si>
  <si>
    <t>物防+52,冷抗+18%,幸运+14,hp+53</t>
    <phoneticPr fontId="1" type="noConversion"/>
  </si>
  <si>
    <t>物防+70,圣抗+5%,命中+4%,地抗+5%</t>
    <phoneticPr fontId="1" type="noConversion"/>
  </si>
  <si>
    <t>物防+88,冷抗+26%,hp+89,地抗+6%,暗抗+6%</t>
    <phoneticPr fontId="1" type="noConversion"/>
  </si>
  <si>
    <t>物防+105,电抗+7%,闪避+6%,冷抗+30%,地抗+7%</t>
    <phoneticPr fontId="1" type="noConversion"/>
  </si>
  <si>
    <t>物防+123,闪避+7%,hp+125,冷抗+34%,魔攻+13,物抗+8%</t>
    <phoneticPr fontId="1" type="noConversion"/>
  </si>
  <si>
    <t>物防+140,sp+18,冷抗+37%,圣抗+9%,hp+143,暗抗+9%</t>
    <phoneticPr fontId="1" type="noConversion"/>
  </si>
  <si>
    <t>物防+13,闪避+1%</t>
    <phoneticPr fontId="1" type="noConversion"/>
  </si>
  <si>
    <t>物防+26,闪避+2%</t>
    <phoneticPr fontId="1" type="noConversion"/>
  </si>
  <si>
    <t>物防+39,幸运+16,暗抗+4%</t>
    <phoneticPr fontId="1" type="noConversion"/>
  </si>
  <si>
    <t>物防+52,hp+79,敏捷+22</t>
    <phoneticPr fontId="1" type="noConversion"/>
  </si>
  <si>
    <t>物防+66,hp+99,幸运+26</t>
    <phoneticPr fontId="1" type="noConversion"/>
  </si>
  <si>
    <t>物防+79,地抗+7%,圣抗+7%,命中+6%</t>
    <phoneticPr fontId="1" type="noConversion"/>
  </si>
  <si>
    <t>物防+92,hp+139,闪避+8%,魔攻+14</t>
    <phoneticPr fontId="1" type="noConversion"/>
  </si>
  <si>
    <t>物防+105,敏捷+44,hp+159,冷抗+39%</t>
    <phoneticPr fontId="1" type="noConversion"/>
  </si>
  <si>
    <t>物防+15,hp+29</t>
    <phoneticPr fontId="1" type="noConversion"/>
  </si>
  <si>
    <t>物防+30,火抗+4%</t>
    <phoneticPr fontId="1" type="noConversion"/>
  </si>
  <si>
    <t>物防+46,hp+89</t>
    <phoneticPr fontId="1" type="noConversion"/>
  </si>
  <si>
    <t>物防+61,hp+119</t>
    <phoneticPr fontId="1" type="noConversion"/>
  </si>
  <si>
    <t>物防+77,hp+149</t>
    <phoneticPr fontId="1" type="noConversion"/>
  </si>
  <si>
    <t>物防+92,冷抗+42%</t>
    <phoneticPr fontId="1" type="noConversion"/>
  </si>
  <si>
    <t>物防+107,hp+209</t>
    <phoneticPr fontId="1" type="noConversion"/>
  </si>
  <si>
    <t>物防+123,hp+239</t>
    <phoneticPr fontId="1" type="noConversion"/>
  </si>
  <si>
    <t>物防+20</t>
    <phoneticPr fontId="1" type="noConversion"/>
  </si>
  <si>
    <t>物防+41</t>
    <phoneticPr fontId="1" type="noConversion"/>
  </si>
  <si>
    <t>物防+62</t>
    <phoneticPr fontId="1" type="noConversion"/>
  </si>
  <si>
    <t>物防+82</t>
    <phoneticPr fontId="1" type="noConversion"/>
  </si>
  <si>
    <t>物防+103</t>
    <phoneticPr fontId="1" type="noConversion"/>
  </si>
  <si>
    <t>物防+124</t>
    <phoneticPr fontId="1" type="noConversion"/>
  </si>
  <si>
    <t>物防+144</t>
    <phoneticPr fontId="1" type="noConversion"/>
  </si>
  <si>
    <t>物防+165</t>
    <phoneticPr fontId="1" type="noConversion"/>
  </si>
  <si>
    <t>物防+21,圣抗+1%,命中+1%</t>
    <phoneticPr fontId="1" type="noConversion"/>
  </si>
  <si>
    <t>物防+42,物抗+6%,hp+44</t>
    <phoneticPr fontId="1" type="noConversion"/>
  </si>
  <si>
    <t>物防+63,sp+6,物抗+8%,火抗+4%</t>
    <phoneticPr fontId="1" type="noConversion"/>
  </si>
  <si>
    <t>物防+84,圣抗+6%,火抗+6%,地抗+6%</t>
    <phoneticPr fontId="1" type="noConversion"/>
  </si>
  <si>
    <t>物防+105,火抗+7%,地抗+7%,hp+112,圣抗+7%</t>
    <phoneticPr fontId="1" type="noConversion"/>
  </si>
  <si>
    <t>物防+126,hp+134,敏捷+38,闪避+8%,冷抗+8%</t>
    <phoneticPr fontId="1" type="noConversion"/>
  </si>
  <si>
    <t>物防+147,冷抗+9%,hp+157,sp+14,命中+8%,圣抗+9%</t>
    <phoneticPr fontId="1" type="noConversion"/>
  </si>
  <si>
    <t>物防+168,物抗+19%,hp+179,闪避+10%,冷抗+10%,火抗+10%</t>
    <phoneticPr fontId="1" type="noConversion"/>
  </si>
  <si>
    <t>物防+15,hp+24</t>
    <phoneticPr fontId="1" type="noConversion"/>
  </si>
  <si>
    <t>物防+31,冷抗+3%</t>
    <phoneticPr fontId="1" type="noConversion"/>
  </si>
  <si>
    <t>物防+47,sp+6,物抗+9%</t>
    <phoneticPr fontId="1" type="noConversion"/>
  </si>
  <si>
    <t>物防+63,hp+99,圣抗+6%</t>
    <phoneticPr fontId="1" type="noConversion"/>
  </si>
  <si>
    <t>物防+79,物抗+14%,hp+124</t>
    <phoneticPr fontId="1" type="noConversion"/>
  </si>
  <si>
    <t>物防+95,火抗+9%,物抗+16%,闪避+8%</t>
    <phoneticPr fontId="1" type="noConversion"/>
  </si>
  <si>
    <t>物防+110,魔攻+71,物抗+18%,闪避+10%</t>
    <phoneticPr fontId="1" type="noConversion"/>
  </si>
  <si>
    <t>物防+126,命中+10%,物抗+20%,火抗+12%</t>
    <phoneticPr fontId="1" type="noConversion"/>
  </si>
  <si>
    <t>物防+18,物抗+5%</t>
    <phoneticPr fontId="1" type="noConversion"/>
  </si>
  <si>
    <t>物防+36,hp+74</t>
    <phoneticPr fontId="1" type="noConversion"/>
  </si>
  <si>
    <t>物防+55,火抗+7%</t>
    <phoneticPr fontId="1" type="noConversion"/>
  </si>
  <si>
    <t>物防+92,闪避+10%</t>
    <phoneticPr fontId="1" type="noConversion"/>
  </si>
  <si>
    <t>物防+110,物抗+22%</t>
    <phoneticPr fontId="1" type="noConversion"/>
  </si>
  <si>
    <t>物防+129,冷抗+15%</t>
    <phoneticPr fontId="1" type="noConversion"/>
  </si>
  <si>
    <t>物防+147,物抗+28%</t>
    <phoneticPr fontId="1" type="noConversion"/>
  </si>
  <si>
    <t>物防+24</t>
    <phoneticPr fontId="1" type="noConversion"/>
  </si>
  <si>
    <t>物防+49</t>
    <phoneticPr fontId="1" type="noConversion"/>
  </si>
  <si>
    <t>物防+74</t>
    <phoneticPr fontId="1" type="noConversion"/>
  </si>
  <si>
    <t>物防+99</t>
    <phoneticPr fontId="1" type="noConversion"/>
  </si>
  <si>
    <t>物防+124</t>
    <phoneticPr fontId="1" type="noConversion"/>
  </si>
  <si>
    <t>物防+148</t>
    <phoneticPr fontId="1" type="noConversion"/>
  </si>
  <si>
    <t>物防+173</t>
    <phoneticPr fontId="1" type="noConversion"/>
  </si>
  <si>
    <t>物防+198</t>
    <phoneticPr fontId="1" type="noConversion"/>
  </si>
  <si>
    <t>物防+16,电抗+8%,魔攻+11</t>
    <phoneticPr fontId="1" type="noConversion"/>
  </si>
  <si>
    <t>物防+32,sp+7,物抗+3%</t>
    <phoneticPr fontId="1" type="noConversion"/>
  </si>
  <si>
    <t>物防+48,电抗+21%,sp+11,敏捷+15</t>
    <phoneticPr fontId="1" type="noConversion"/>
  </si>
  <si>
    <t>物防+65,电抗+26%,sp+15,魔攻+46</t>
    <phoneticPr fontId="1" type="noConversion"/>
  </si>
  <si>
    <t>物防+81,hp+84,地抗+7%,电抗+30%,魔攻+57</t>
    <phoneticPr fontId="1" type="noConversion"/>
  </si>
  <si>
    <t>物防+97,魔攻+69,火抗+8%,物抗+8%,hp+101</t>
    <phoneticPr fontId="1" type="noConversion"/>
  </si>
  <si>
    <t>物防+114,sp+26,魔攻+80,电抗+38%,闪避+7%,暗抗+9%</t>
    <phoneticPr fontId="1" type="noConversion"/>
  </si>
  <si>
    <t>物防+130,敏捷+41,命中+12%,物抗+10%,魔攻+92,电抗+41%</t>
    <phoneticPr fontId="1" type="noConversion"/>
  </si>
  <si>
    <t>物防+12,sp+4</t>
    <phoneticPr fontId="1" type="noConversion"/>
  </si>
  <si>
    <t>物防+24,hp+37</t>
    <phoneticPr fontId="1" type="noConversion"/>
  </si>
  <si>
    <t>物防+36,电抗+22%,物抗+5%</t>
    <phoneticPr fontId="1" type="noConversion"/>
  </si>
  <si>
    <t>物防+48,幸运+33,电抗+28%</t>
    <phoneticPr fontId="1" type="noConversion"/>
  </si>
  <si>
    <t>物防+61,暗抗+7%,电抗+32%</t>
    <phoneticPr fontId="1" type="noConversion"/>
  </si>
  <si>
    <t>物防+73,电抗+37%,sp+25,命中+10%</t>
    <phoneticPr fontId="1" type="noConversion"/>
  </si>
  <si>
    <t>物防+85,物抗+10%,魔攻+89,sp+29</t>
    <phoneticPr fontId="1" type="noConversion"/>
  </si>
  <si>
    <t>物防+97,地抗+12%,hp+149,物抗+12%</t>
    <phoneticPr fontId="1" type="noConversion"/>
  </si>
  <si>
    <t>物防+14,魔攻+19</t>
    <phoneticPr fontId="1" type="noConversion"/>
  </si>
  <si>
    <t>物防+28,闪避+3%</t>
    <phoneticPr fontId="1" type="noConversion"/>
  </si>
  <si>
    <t>物防+42,电抗+30%</t>
    <phoneticPr fontId="1" type="noConversion"/>
  </si>
  <si>
    <t>物防+57,电抗+37%</t>
    <phoneticPr fontId="1" type="noConversion"/>
  </si>
  <si>
    <t>物防+71,电抗+42%</t>
    <phoneticPr fontId="1" type="noConversion"/>
  </si>
  <si>
    <t>物防+85,魔攻+115</t>
    <phoneticPr fontId="1" type="noConversion"/>
  </si>
  <si>
    <t>物防+99,魔攻+134</t>
    <phoneticPr fontId="1" type="noConversion"/>
  </si>
  <si>
    <t>物防+114,电抗+53%</t>
    <phoneticPr fontId="1" type="noConversion"/>
  </si>
  <si>
    <t>物防+19</t>
    <phoneticPr fontId="1" type="noConversion"/>
  </si>
  <si>
    <t>物防+38</t>
    <phoneticPr fontId="1" type="noConversion"/>
  </si>
  <si>
    <t>物防+57</t>
    <phoneticPr fontId="1" type="noConversion"/>
  </si>
  <si>
    <t>物防+76</t>
    <phoneticPr fontId="1" type="noConversion"/>
  </si>
  <si>
    <t>物防+95</t>
    <phoneticPr fontId="1" type="noConversion"/>
  </si>
  <si>
    <t>物防+115</t>
    <phoneticPr fontId="1" type="noConversion"/>
  </si>
  <si>
    <t>物防+134</t>
    <phoneticPr fontId="1" type="noConversion"/>
  </si>
  <si>
    <t>物防+153</t>
    <phoneticPr fontId="1" type="noConversion"/>
  </si>
  <si>
    <t>物防+19,火抗+1%,电抗+1%</t>
    <phoneticPr fontId="1" type="noConversion"/>
  </si>
  <si>
    <t>物防+38,sp+6,电抗+3%</t>
    <phoneticPr fontId="1" type="noConversion"/>
  </si>
  <si>
    <t>物防+57,hp+56,物抗+4%,幸运+17</t>
    <phoneticPr fontId="1" type="noConversion"/>
  </si>
  <si>
    <t>物防+76,魔攻+52,暗抗+6%,幸运+23</t>
    <phoneticPr fontId="1" type="noConversion"/>
  </si>
  <si>
    <t>物防+96,魔攻+66,hp+93,圣抗+30%,暗抗+7%</t>
    <phoneticPr fontId="1" type="noConversion"/>
  </si>
  <si>
    <t>物防+115,hp+112,sp+20,火抗+8%,圣抗+34%</t>
    <phoneticPr fontId="1" type="noConversion"/>
  </si>
  <si>
    <t>物防+134,圣抗+38%,幸运+40,火抗+9%,电抗+9%,hp+131</t>
    <phoneticPr fontId="1" type="noConversion"/>
  </si>
  <si>
    <t>物防+153,hp+149,圣抗+41%,魔攻+105,冷抗+10%,闪避+10%</t>
    <phoneticPr fontId="1" type="noConversion"/>
  </si>
  <si>
    <t>物防+14,冷抗+1%</t>
    <phoneticPr fontId="1" type="noConversion"/>
  </si>
  <si>
    <t>物防+28,物抗+3%</t>
    <phoneticPr fontId="1" type="noConversion"/>
  </si>
  <si>
    <t>物防+43,圣抗+22%,hp+62</t>
    <phoneticPr fontId="1" type="noConversion"/>
  </si>
  <si>
    <t>物防+57,物抗+6%,冷抗+6%</t>
    <phoneticPr fontId="1" type="noConversion"/>
  </si>
  <si>
    <t>物防+72,hp+104,火抗+7%</t>
    <phoneticPr fontId="1" type="noConversion"/>
  </si>
  <si>
    <t>物防+86,电抗+9%,命中+8%,hp+124</t>
    <phoneticPr fontId="1" type="noConversion"/>
  </si>
  <si>
    <t>物防+100,地抗+10%,圣抗+40%,魔攻+103</t>
    <phoneticPr fontId="1" type="noConversion"/>
  </si>
  <si>
    <t>物防+115,圣抗+44%,魔攻+117,hp+166</t>
    <phoneticPr fontId="1" type="noConversion"/>
  </si>
  <si>
    <t>物防+16,暗抗+2%</t>
    <phoneticPr fontId="1" type="noConversion"/>
  </si>
  <si>
    <t>物防+33,火抗+5%</t>
    <phoneticPr fontId="1" type="noConversion"/>
  </si>
  <si>
    <t>物防+50,sp+17</t>
    <phoneticPr fontId="1" type="noConversion"/>
  </si>
  <si>
    <t>物防+67,电抗+9%</t>
    <phoneticPr fontId="1" type="noConversion"/>
  </si>
  <si>
    <t>物防+84,hp+156</t>
    <phoneticPr fontId="1" type="noConversion"/>
  </si>
  <si>
    <t>物防+100,hp+187</t>
    <phoneticPr fontId="1" type="noConversion"/>
  </si>
  <si>
    <t>物防+117,圣抗+50%</t>
    <phoneticPr fontId="1" type="noConversion"/>
  </si>
  <si>
    <t>物防+134,魔攻+176</t>
    <phoneticPr fontId="1" type="noConversion"/>
  </si>
  <si>
    <t>物防+22</t>
    <phoneticPr fontId="1" type="noConversion"/>
  </si>
  <si>
    <t>物防+67</t>
    <phoneticPr fontId="1" type="noConversion"/>
  </si>
  <si>
    <t>物防+90</t>
    <phoneticPr fontId="1" type="noConversion"/>
  </si>
  <si>
    <t>物防+112</t>
    <phoneticPr fontId="1" type="noConversion"/>
  </si>
  <si>
    <t>物防+135</t>
    <phoneticPr fontId="1" type="noConversion"/>
  </si>
  <si>
    <t>物防+157</t>
    <phoneticPr fontId="1" type="noConversion"/>
  </si>
  <si>
    <t>物防+180</t>
    <phoneticPr fontId="1" type="noConversion"/>
  </si>
  <si>
    <t>物防+15,暗抗+1%,魔攻+13</t>
    <phoneticPr fontId="1" type="noConversion"/>
  </si>
  <si>
    <t>物防+30,火抗+15%,魔攻+27</t>
    <phoneticPr fontId="1" type="noConversion"/>
  </si>
  <si>
    <t>物防+46,hp+44,地抗+4%,火抗+21%</t>
    <phoneticPr fontId="1" type="noConversion"/>
  </si>
  <si>
    <t>物防+61,圣抗+6%,hp+59,火抗+26%</t>
    <phoneticPr fontId="1" type="noConversion"/>
  </si>
  <si>
    <t>物防+76,sp+20,电抗+7%,命中+6%,hp+74</t>
    <phoneticPr fontId="1" type="noConversion"/>
  </si>
  <si>
    <t>物防+92,魔攻+82,物抗+8%,敏捷+36,火抗+34%</t>
    <phoneticPr fontId="1" type="noConversion"/>
  </si>
  <si>
    <t>物防+107,圣抗+9%,幸运+40,敏捷+42,sp+29,火抗+38%</t>
    <phoneticPr fontId="1" type="noConversion"/>
  </si>
  <si>
    <t>物防+122,火抗+41%,命中+9%,魔攻+110,地抗+10%,幸运+46</t>
    <phoneticPr fontId="1" type="noConversion"/>
  </si>
  <si>
    <t>物防+11,sp+4</t>
    <phoneticPr fontId="1" type="noConversion"/>
  </si>
  <si>
    <t>物防+23,hp+33</t>
    <phoneticPr fontId="1" type="noConversion"/>
  </si>
  <si>
    <t>物防+34,冷抗+5%,sp+13</t>
    <phoneticPr fontId="1" type="noConversion"/>
  </si>
  <si>
    <t>物防+46,火抗+28%,sp+18</t>
    <phoneticPr fontId="1" type="noConversion"/>
  </si>
  <si>
    <t>物防+57,火抗+32%,sp+23</t>
    <phoneticPr fontId="1" type="noConversion"/>
  </si>
  <si>
    <t>物防+69,电抗+9%,魔攻+92,火抗+37%</t>
    <phoneticPr fontId="1" type="noConversion"/>
  </si>
  <si>
    <t>物防+80,魔攻+107,hp+116,圣抗+10%</t>
    <phoneticPr fontId="1" type="noConversion"/>
  </si>
  <si>
    <t>物防+92,地抗+12%,闪避+11%,hp+133</t>
    <phoneticPr fontId="1" type="noConversion"/>
  </si>
  <si>
    <t>物防+13,sp+6</t>
    <phoneticPr fontId="1" type="noConversion"/>
  </si>
  <si>
    <t>物防+26,命中+4%</t>
    <phoneticPr fontId="1" type="noConversion"/>
  </si>
  <si>
    <t>物防+40,火抗+30%</t>
    <phoneticPr fontId="1" type="noConversion"/>
  </si>
  <si>
    <t>物防+53,暗抗+9%</t>
    <phoneticPr fontId="1" type="noConversion"/>
  </si>
  <si>
    <t>物防+67,冷抗+11%</t>
    <phoneticPr fontId="1" type="noConversion"/>
  </si>
  <si>
    <t>物防+80,电抗+13%</t>
    <phoneticPr fontId="1" type="noConversion"/>
  </si>
  <si>
    <t>物防+94,魔攻+161</t>
    <phoneticPr fontId="1" type="noConversion"/>
  </si>
  <si>
    <t>物防+107,魔攻+184</t>
    <phoneticPr fontId="1" type="noConversion"/>
  </si>
  <si>
    <t>物防+18</t>
    <phoneticPr fontId="1" type="noConversion"/>
  </si>
  <si>
    <t>物防+36</t>
    <phoneticPr fontId="1" type="noConversion"/>
  </si>
  <si>
    <t>物防+54</t>
    <phoneticPr fontId="1" type="noConversion"/>
  </si>
  <si>
    <t>物防+72</t>
    <phoneticPr fontId="1" type="noConversion"/>
  </si>
  <si>
    <t>物防+90</t>
    <phoneticPr fontId="1" type="noConversion"/>
  </si>
  <si>
    <t>物防+108</t>
    <phoneticPr fontId="1" type="noConversion"/>
  </si>
  <si>
    <t>物防+126</t>
    <phoneticPr fontId="1" type="noConversion"/>
  </si>
  <si>
    <t>物防+144</t>
    <phoneticPr fontId="1" type="noConversion"/>
  </si>
  <si>
    <t>物防+19,火抗+1%,暗抗+8%</t>
    <phoneticPr fontId="1" type="noConversion"/>
  </si>
  <si>
    <t>物防+38,火抗+3%,魔攻+27</t>
    <phoneticPr fontId="1" type="noConversion"/>
  </si>
  <si>
    <t>物防+57,物抗+4%,闪避+4%,地抗+4%</t>
    <phoneticPr fontId="1" type="noConversion"/>
  </si>
  <si>
    <t>物防+76,电抗+6%,暗抗+26%,冷抗+6%</t>
    <phoneticPr fontId="1" type="noConversion"/>
  </si>
  <si>
    <t>物防+96,火抗+7%,命中+6%,圣抗+7%,暗抗+30%</t>
    <phoneticPr fontId="1" type="noConversion"/>
  </si>
  <si>
    <t>物防+115,幸运+36,sp+19,火抗+8%,魔攻+82</t>
    <phoneticPr fontId="1" type="noConversion"/>
  </si>
  <si>
    <t>物防+134,暗抗+38%,火抗+9%,冷抗+9%,命中+8%,地抗+9%</t>
    <phoneticPr fontId="1" type="noConversion"/>
  </si>
  <si>
    <t>物防+153,暗抗+41%,冷抗+10%,幸运+48,敏捷+50,地抗+10%</t>
    <phoneticPr fontId="1" type="noConversion"/>
  </si>
  <si>
    <t>物防+14,圣抗+1%</t>
    <phoneticPr fontId="1" type="noConversion"/>
  </si>
  <si>
    <t>物防+28,暗抗+16%</t>
    <phoneticPr fontId="1" type="noConversion"/>
  </si>
  <si>
    <t>物防+43,圣抗+5%,命中+4%</t>
    <phoneticPr fontId="1" type="noConversion"/>
  </si>
  <si>
    <t>物防+57,地抗+6%,电抗+6%</t>
    <phoneticPr fontId="1" type="noConversion"/>
  </si>
  <si>
    <t>物防+72,敏捷+35,魔攻+76</t>
    <phoneticPr fontId="1" type="noConversion"/>
  </si>
  <si>
    <t>物防+86,hp+118,命中+8%,幸运+40</t>
    <phoneticPr fontId="1" type="noConversion"/>
  </si>
  <si>
    <t>物防+100,冷抗+10%,电抗+10%,物抗+10%</t>
    <phoneticPr fontId="1" type="noConversion"/>
  </si>
  <si>
    <t>物防+115,暗抗+44%,hp+158,命中+11%</t>
    <phoneticPr fontId="1" type="noConversion"/>
  </si>
  <si>
    <t>物防+16,火抗+2%</t>
    <phoneticPr fontId="1" type="noConversion"/>
  </si>
  <si>
    <t>物防+33,电抗+5%</t>
    <phoneticPr fontId="1" type="noConversion"/>
  </si>
  <si>
    <t>物防+67,物抗+9%</t>
    <phoneticPr fontId="1" type="noConversion"/>
  </si>
  <si>
    <t>物防+84,火抗+11%</t>
    <phoneticPr fontId="1" type="noConversion"/>
  </si>
  <si>
    <t>物防+100,暗抗+46%</t>
    <phoneticPr fontId="1" type="noConversion"/>
  </si>
  <si>
    <t>物防+117,暗抗+50%</t>
    <phoneticPr fontId="1" type="noConversion"/>
  </si>
  <si>
    <t>物防+134,敏捷+84</t>
    <phoneticPr fontId="1" type="noConversion"/>
  </si>
  <si>
    <t>物防+67</t>
    <phoneticPr fontId="1" type="noConversion"/>
  </si>
  <si>
    <t>物防+112</t>
    <phoneticPr fontId="1" type="noConversion"/>
  </si>
  <si>
    <t>物防+157</t>
    <phoneticPr fontId="1" type="noConversion"/>
  </si>
  <si>
    <t>物防+23,敏捷+6,hp+19</t>
    <phoneticPr fontId="1" type="noConversion"/>
  </si>
  <si>
    <t>物防+46,电抗+3%,hp+39</t>
    <phoneticPr fontId="1" type="noConversion"/>
  </si>
  <si>
    <t>物防+69,魔攻+31,地抗+4%,物抗+4%</t>
    <phoneticPr fontId="1" type="noConversion"/>
  </si>
  <si>
    <t>物防+92,火抗+6%,圣抗+6%,暗抗+6%</t>
    <phoneticPr fontId="1" type="noConversion"/>
  </si>
  <si>
    <t>物防+115,hp+98,冷抗+30%,电抗+7%,火抗+7%</t>
    <phoneticPr fontId="1" type="noConversion"/>
  </si>
  <si>
    <t>物防+138,冷抗+34%,命中+7%,闪避+8%,火抗+8%</t>
    <phoneticPr fontId="1" type="noConversion"/>
  </si>
  <si>
    <t>物防+161,hp+137,敏捷+44,地抗+9%,冷抗+38%,命中+8%</t>
    <phoneticPr fontId="1" type="noConversion"/>
  </si>
  <si>
    <t>物防+184,hp+157,火抗+10%,幸运+46,冷抗+41%,敏捷+50</t>
    <phoneticPr fontId="1" type="noConversion"/>
  </si>
  <si>
    <t>物防+17,电抗+1%</t>
    <phoneticPr fontId="1" type="noConversion"/>
  </si>
  <si>
    <t>物防+34,火抗+3%</t>
    <phoneticPr fontId="1" type="noConversion"/>
  </si>
  <si>
    <t>物防+51,地抗+5%,冷抗+22%</t>
    <phoneticPr fontId="1" type="noConversion"/>
  </si>
  <si>
    <t>物防+69,hp+87,冷抗+28%</t>
    <phoneticPr fontId="1" type="noConversion"/>
  </si>
  <si>
    <t>物防+86,暗抗+7%,冷抗+32%</t>
    <phoneticPr fontId="1" type="noConversion"/>
  </si>
  <si>
    <t>物防+103,地抗+9%,物抗+9%,暗抗+9%</t>
    <phoneticPr fontId="1" type="noConversion"/>
  </si>
  <si>
    <t>物防+120,hp+152,地抗+10%,命中+9%</t>
    <phoneticPr fontId="1" type="noConversion"/>
  </si>
  <si>
    <t>物防+138,冷抗+44%,火抗+12%,hp+174</t>
    <phoneticPr fontId="1" type="noConversion"/>
  </si>
  <si>
    <t>物防+20,hp+32</t>
    <phoneticPr fontId="1" type="noConversion"/>
  </si>
  <si>
    <t>物防+40,hp+65</t>
    <phoneticPr fontId="1" type="noConversion"/>
  </si>
  <si>
    <t>物防+60,hp+98</t>
    <phoneticPr fontId="1" type="noConversion"/>
  </si>
  <si>
    <t>物防+80,电抗+9%</t>
    <phoneticPr fontId="1" type="noConversion"/>
  </si>
  <si>
    <t>物防+100,hp+163</t>
    <phoneticPr fontId="1" type="noConversion"/>
  </si>
  <si>
    <t>物防+120,hp+196</t>
    <phoneticPr fontId="1" type="noConversion"/>
  </si>
  <si>
    <t>物防+141,冷抗+50%</t>
    <phoneticPr fontId="1" type="noConversion"/>
  </si>
  <si>
    <t>物防+161,hp+262</t>
    <phoneticPr fontId="1" type="noConversion"/>
  </si>
  <si>
    <t>物防+27</t>
    <phoneticPr fontId="1" type="noConversion"/>
  </si>
  <si>
    <t>物防+54</t>
    <phoneticPr fontId="1" type="noConversion"/>
  </si>
  <si>
    <t>物防+81</t>
    <phoneticPr fontId="1" type="noConversion"/>
  </si>
  <si>
    <t>物防+135</t>
    <phoneticPr fontId="1" type="noConversion"/>
  </si>
  <si>
    <t>物防+162</t>
    <phoneticPr fontId="1" type="noConversion"/>
  </si>
  <si>
    <t>物防+189</t>
    <phoneticPr fontId="1" type="noConversion"/>
  </si>
  <si>
    <t>物防+216</t>
    <phoneticPr fontId="1" type="noConversion"/>
  </si>
  <si>
    <t>物防+17,暗抗+1%,hp+14</t>
    <phoneticPr fontId="1" type="noConversion"/>
  </si>
  <si>
    <t>物防+34,物抗+6%,冷抗+3%</t>
    <phoneticPr fontId="1" type="noConversion"/>
  </si>
  <si>
    <t>物防+51,冷抗+4%,hp+44,敏捷+15</t>
    <phoneticPr fontId="1" type="noConversion"/>
  </si>
  <si>
    <t>物防+69,hp+59,暗抗+6%,幸运+26</t>
    <phoneticPr fontId="1" type="noConversion"/>
  </si>
  <si>
    <t>物防+86,物抗+13%,闪避+5%,sp+15,火抗+7%</t>
    <phoneticPr fontId="1" type="noConversion"/>
  </si>
  <si>
    <t>物防+103,sp+18,物抗+15%,hp+89,命中+8%</t>
    <phoneticPr fontId="1" type="noConversion"/>
  </si>
  <si>
    <t>物防+120,幸运+46,hp+104,魔攻+80,冷抗+9%,闪避+7%</t>
    <phoneticPr fontId="1" type="noConversion"/>
  </si>
  <si>
    <t>物防+138,地抗+10%,魔攻+92,物抗+19%,hp+119,sp+24</t>
    <phoneticPr fontId="1" type="noConversion"/>
  </si>
  <si>
    <t>物防+12,魔攻+12</t>
    <phoneticPr fontId="1" type="noConversion"/>
  </si>
  <si>
    <t>物防+25,命中+3%</t>
    <phoneticPr fontId="1" type="noConversion"/>
  </si>
  <si>
    <t>物防+38,sp+10,圣抗+5%</t>
    <phoneticPr fontId="1" type="noConversion"/>
  </si>
  <si>
    <t>物防+51,sp+13,魔攻+51</t>
    <phoneticPr fontId="1" type="noConversion"/>
  </si>
  <si>
    <t>物防+64,地抗+7%,电抗+7%</t>
    <phoneticPr fontId="1" type="noConversion"/>
  </si>
  <si>
    <t>物防+77,魔攻+76,物抗+16%,暗抗+9%</t>
    <phoneticPr fontId="1" type="noConversion"/>
  </si>
  <si>
    <t>物防+90,物抗+18%,hp+116,sp+24</t>
    <phoneticPr fontId="1" type="noConversion"/>
  </si>
  <si>
    <t>物防+103,敏捷+46,闪避+9%,火抗+12%</t>
    <phoneticPr fontId="1" type="noConversion"/>
  </si>
  <si>
    <t>物防+15,命中+2%</t>
    <phoneticPr fontId="1" type="noConversion"/>
  </si>
  <si>
    <t>物防+30,敏捷+17</t>
    <phoneticPr fontId="1" type="noConversion"/>
  </si>
  <si>
    <t>物防+45,hp+74</t>
    <phoneticPr fontId="1" type="noConversion"/>
  </si>
  <si>
    <t>物防+60,魔攻+76</t>
    <phoneticPr fontId="1" type="noConversion"/>
  </si>
  <si>
    <t>物防+75,敏捷+43</t>
    <phoneticPr fontId="1" type="noConversion"/>
  </si>
  <si>
    <t>物防+90,圣抗+13%</t>
    <phoneticPr fontId="1" type="noConversion"/>
  </si>
  <si>
    <t>物防+105,物抗+25%</t>
    <phoneticPr fontId="1" type="noConversion"/>
  </si>
  <si>
    <t>物防+120,物抗+28%</t>
    <phoneticPr fontId="1" type="noConversion"/>
  </si>
  <si>
    <t>物防+20</t>
    <phoneticPr fontId="1" type="noConversion"/>
  </si>
  <si>
    <t>物防+40</t>
    <phoneticPr fontId="1" type="noConversion"/>
  </si>
  <si>
    <t>物防+60</t>
    <phoneticPr fontId="1" type="noConversion"/>
  </si>
  <si>
    <t>物防+81</t>
    <phoneticPr fontId="1" type="noConversion"/>
  </si>
  <si>
    <t>物防+101</t>
    <phoneticPr fontId="1" type="noConversion"/>
  </si>
  <si>
    <t>物防+121</t>
    <phoneticPr fontId="1" type="noConversion"/>
  </si>
  <si>
    <t>物防+142</t>
    <phoneticPr fontId="1" type="noConversion"/>
  </si>
  <si>
    <t>物防+162</t>
    <phoneticPr fontId="1" type="noConversion"/>
  </si>
  <si>
    <t>物防+17,魔攻+14,电抗+8%</t>
    <phoneticPr fontId="1" type="noConversion"/>
  </si>
  <si>
    <t>物防+34,sp+8,暗抗+3%</t>
    <phoneticPr fontId="1" type="noConversion"/>
  </si>
  <si>
    <t>物防+51,冷抗+4%,魔攻+44,sp+12</t>
    <phoneticPr fontId="1" type="noConversion"/>
  </si>
  <si>
    <t>物防+69,hp+74,电抗+26%,冷抗+6%</t>
    <phoneticPr fontId="1" type="noConversion"/>
  </si>
  <si>
    <t>物防+86,hp+93,sp+20,电抗+30%,物抗+7%</t>
    <phoneticPr fontId="1" type="noConversion"/>
  </si>
  <si>
    <t>物防+103,hp+112,闪避+8%,圣抗+8%,命中+7%</t>
    <phoneticPr fontId="1" type="noConversion"/>
  </si>
  <si>
    <t>物防+120,魔攻+104,电抗+38%,火抗+9%,冷抗+9%,闪避+9%</t>
    <phoneticPr fontId="1" type="noConversion"/>
  </si>
  <si>
    <t>物防+138,魔攻+119,圣抗+10%,地抗+10%,冷抗+10%,电抗+41%</t>
    <phoneticPr fontId="1" type="noConversion"/>
  </si>
  <si>
    <t>物防+12,魔攻+16</t>
    <phoneticPr fontId="1" type="noConversion"/>
  </si>
  <si>
    <t>物防+25,魔攻+33</t>
    <phoneticPr fontId="1" type="noConversion"/>
  </si>
  <si>
    <t>物防+38,sp+13,魔攻+49</t>
    <phoneticPr fontId="1" type="noConversion"/>
  </si>
  <si>
    <t>物防+51,sp+18,冷抗+6%</t>
    <phoneticPr fontId="1" type="noConversion"/>
  </si>
  <si>
    <t>物防+64,sp+23,冷抗+7%</t>
    <phoneticPr fontId="1" type="noConversion"/>
  </si>
  <si>
    <t>物防+77,魔攻+99,电抗+37%,hp+124</t>
    <phoneticPr fontId="1" type="noConversion"/>
  </si>
  <si>
    <t>物防+90,hp+145,sp+32,物抗+10%</t>
    <phoneticPr fontId="1" type="noConversion"/>
  </si>
  <si>
    <t>物防+103,电抗+44%,地抗+12%,命中+10%</t>
    <phoneticPr fontId="1" type="noConversion"/>
  </si>
  <si>
    <t>物防+15,火抗+2%</t>
    <phoneticPr fontId="1" type="noConversion"/>
  </si>
  <si>
    <t>物防+30,暗抗+5%</t>
    <phoneticPr fontId="1" type="noConversion"/>
  </si>
  <si>
    <t>物防+45,物抗+7%</t>
    <phoneticPr fontId="1" type="noConversion"/>
  </si>
  <si>
    <t>物防+60,命中+8%</t>
    <phoneticPr fontId="1" type="noConversion"/>
  </si>
  <si>
    <t>物防+75,sp+34</t>
    <phoneticPr fontId="1" type="noConversion"/>
  </si>
  <si>
    <t>物防+90,sp+41</t>
    <phoneticPr fontId="1" type="noConversion"/>
  </si>
  <si>
    <t>物防+105,电抗+50%</t>
    <phoneticPr fontId="1" type="noConversion"/>
  </si>
  <si>
    <t>物防+120,冷抗+16%</t>
    <phoneticPr fontId="1" type="noConversion"/>
  </si>
  <si>
    <t>物防+81</t>
    <phoneticPr fontId="1" type="noConversion"/>
  </si>
  <si>
    <t>物防+101</t>
    <phoneticPr fontId="1" type="noConversion"/>
  </si>
  <si>
    <t>物防+121</t>
    <phoneticPr fontId="1" type="noConversion"/>
  </si>
  <si>
    <t>物防+142</t>
    <phoneticPr fontId="1" type="noConversion"/>
  </si>
  <si>
    <t>物防+24,电抗+1%,sp+3</t>
    <phoneticPr fontId="1" type="noConversion"/>
  </si>
  <si>
    <t>物防+48,sp+7,圣抗+17%</t>
    <phoneticPr fontId="1" type="noConversion"/>
  </si>
  <si>
    <t>物防+72,暗抗+5%,火抗+5%,幸运+20</t>
    <phoneticPr fontId="1" type="noConversion"/>
  </si>
  <si>
    <t>物防+96,物抗+7%,电抗+7%,sp+14</t>
    <phoneticPr fontId="1" type="noConversion"/>
  </si>
  <si>
    <t>物防+120,圣抗+34%,敏捷+38,火抗+8%,幸运+34</t>
    <phoneticPr fontId="1" type="noConversion"/>
  </si>
  <si>
    <t>物防+145,电抗+10%,命中+8%,sp+22,hp+148</t>
    <phoneticPr fontId="1" type="noConversion"/>
  </si>
  <si>
    <t>物防+169,地抗+11%,暗抗+11%,圣抗+42%,魔攻+96,sp+26</t>
    <phoneticPr fontId="1" type="noConversion"/>
  </si>
  <si>
    <t>物防+193,sp+29,命中+11%,闪避+12%,圣抗+45%,hp+197</t>
    <phoneticPr fontId="1" type="noConversion"/>
  </si>
  <si>
    <t>物防+18,hp+27</t>
    <phoneticPr fontId="1" type="noConversion"/>
  </si>
  <si>
    <t>物防+36,hp+54</t>
    <phoneticPr fontId="1" type="noConversion"/>
  </si>
  <si>
    <t>物防+54,电抗+6%,圣抗+26%</t>
    <phoneticPr fontId="1" type="noConversion"/>
  </si>
  <si>
    <t>物防+72,hp+109,闪避+7%</t>
    <phoneticPr fontId="1" type="noConversion"/>
  </si>
  <si>
    <t>物防+90,圣抗+37%,sp+20</t>
    <phoneticPr fontId="1" type="noConversion"/>
  </si>
  <si>
    <t>物防+108,魔攻+92,sp+24,hp+164</t>
    <phoneticPr fontId="1" type="noConversion"/>
  </si>
  <si>
    <t>物防+127,hp+192,sp+29,电抗+12%</t>
    <phoneticPr fontId="1" type="noConversion"/>
  </si>
  <si>
    <t>物防+145,敏捷+67,物抗+13%,hp+219</t>
    <phoneticPr fontId="1" type="noConversion"/>
  </si>
  <si>
    <t>物防+21,hp+41</t>
    <phoneticPr fontId="1" type="noConversion"/>
  </si>
  <si>
    <t>物防+42,火抗+6%</t>
    <phoneticPr fontId="1" type="noConversion"/>
  </si>
  <si>
    <t>物防+63,圣抗+34%</t>
    <phoneticPr fontId="1" type="noConversion"/>
  </si>
  <si>
    <t>物防+84,暗抗+10%</t>
    <phoneticPr fontId="1" type="noConversion"/>
  </si>
  <si>
    <t>物防+105,电抗+13%</t>
    <phoneticPr fontId="1" type="noConversion"/>
  </si>
  <si>
    <t>物防+127,hp+247</t>
    <phoneticPr fontId="1" type="noConversion"/>
  </si>
  <si>
    <t>物防+148,hp+288</t>
    <phoneticPr fontId="1" type="noConversion"/>
  </si>
  <si>
    <t>物防+169,物抗+19%</t>
    <phoneticPr fontId="1" type="noConversion"/>
  </si>
  <si>
    <t>物防+28</t>
    <phoneticPr fontId="1" type="noConversion"/>
  </si>
  <si>
    <t>物防+56</t>
    <phoneticPr fontId="1" type="noConversion"/>
  </si>
  <si>
    <t>物防+85</t>
    <phoneticPr fontId="1" type="noConversion"/>
  </si>
  <si>
    <t>物防+113</t>
    <phoneticPr fontId="1" type="noConversion"/>
  </si>
  <si>
    <t>物防+142</t>
    <phoneticPr fontId="1" type="noConversion"/>
  </si>
  <si>
    <t>物防+170</t>
    <phoneticPr fontId="1" type="noConversion"/>
  </si>
  <si>
    <t>物防+198</t>
    <phoneticPr fontId="1" type="noConversion"/>
  </si>
  <si>
    <t>物防+227</t>
    <phoneticPr fontId="1" type="noConversion"/>
  </si>
  <si>
    <t>物防+23,物抗+1%,暗抗+1%</t>
    <phoneticPr fontId="1" type="noConversion"/>
  </si>
  <si>
    <t>物防+46,命中+3%,sp+9</t>
    <phoneticPr fontId="1" type="noConversion"/>
  </si>
  <si>
    <t>物防+69,闪避+4%,电抗+5%,命中+4%</t>
    <phoneticPr fontId="1" type="noConversion"/>
  </si>
  <si>
    <t>物防+92,地抗+29%,敏捷+27,暗抗+7%</t>
    <phoneticPr fontId="1" type="noConversion"/>
  </si>
  <si>
    <t>物防+115,sp+22,暗抗+8%,hp+123,物抗+8%</t>
    <phoneticPr fontId="1" type="noConversion"/>
  </si>
  <si>
    <t>物防+138,魔攻+91,物抗+10%,幸运+45,地抗+38%</t>
    <phoneticPr fontId="1" type="noConversion"/>
  </si>
  <si>
    <t>物防+161,地抗+42%,hp+172,物抗+11%,电抗+11%,火抗+11%</t>
    <phoneticPr fontId="1" type="noConversion"/>
  </si>
  <si>
    <t>物防+184,敏捷+55,物抗+12%,火抗+12%,sp+36,地抗+45%</t>
    <phoneticPr fontId="1" type="noConversion"/>
  </si>
  <si>
    <t>物防+17,魔攻+16</t>
    <phoneticPr fontId="1" type="noConversion"/>
  </si>
  <si>
    <t>物防+34,冷抗+4%</t>
    <phoneticPr fontId="1" type="noConversion"/>
  </si>
  <si>
    <t>物防+51,hp+82,电抗+6%</t>
    <phoneticPr fontId="1" type="noConversion"/>
  </si>
  <si>
    <t>物防+69,冷抗+7%,火抗+7%</t>
    <phoneticPr fontId="1" type="noConversion"/>
  </si>
  <si>
    <t>物防+86,地抗+37%,电抗+9%</t>
    <phoneticPr fontId="1" type="noConversion"/>
  </si>
  <si>
    <t>物防+103,hp+164,魔攻+101,地抗+41%</t>
    <phoneticPr fontId="1" type="noConversion"/>
  </si>
  <si>
    <t>物防+120,火抗+12%,暗抗+12%,幸运+59</t>
    <phoneticPr fontId="1" type="noConversion"/>
  </si>
  <si>
    <t>物防+138,火抗+13%,电抗+13%,地抗+48%</t>
    <phoneticPr fontId="1" type="noConversion"/>
  </si>
  <si>
    <t>物防+20,魔攻+25</t>
    <phoneticPr fontId="1" type="noConversion"/>
  </si>
  <si>
    <t>物防+40,地抗+26%</t>
    <phoneticPr fontId="1" type="noConversion"/>
  </si>
  <si>
    <t>物防+60,sp+22</t>
    <phoneticPr fontId="1" type="noConversion"/>
  </si>
  <si>
    <t>物防+80,火抗+10%</t>
    <phoneticPr fontId="1" type="noConversion"/>
  </si>
  <si>
    <t>物防+100,火抗+13%</t>
    <phoneticPr fontId="1" type="noConversion"/>
  </si>
  <si>
    <t>物防+120,冷抗+15%</t>
    <phoneticPr fontId="1" type="noConversion"/>
  </si>
  <si>
    <t>物防+141,物抗+17%</t>
    <phoneticPr fontId="1" type="noConversion"/>
  </si>
  <si>
    <t>物防+161,暗抗+19%</t>
    <phoneticPr fontId="1" type="noConversion"/>
  </si>
  <si>
    <t>物防+27</t>
    <phoneticPr fontId="1" type="noConversion"/>
  </si>
  <si>
    <t>物防+81</t>
    <phoneticPr fontId="1" type="noConversion"/>
  </si>
  <si>
    <t>物防+108</t>
    <phoneticPr fontId="1" type="noConversion"/>
  </si>
  <si>
    <t>物防+135</t>
    <phoneticPr fontId="1" type="noConversion"/>
  </si>
  <si>
    <t>物防+162</t>
    <phoneticPr fontId="1" type="noConversion"/>
  </si>
  <si>
    <t>物防+189</t>
    <phoneticPr fontId="1" type="noConversion"/>
  </si>
  <si>
    <t>物防+216</t>
    <phoneticPr fontId="1" type="noConversion"/>
  </si>
  <si>
    <t>物理</t>
    <phoneticPr fontId="1" type="noConversion"/>
  </si>
  <si>
    <t>魔法</t>
    <phoneticPr fontId="1" type="noConversion"/>
  </si>
  <si>
    <t>魔法</t>
    <phoneticPr fontId="1" type="noConversion"/>
  </si>
  <si>
    <t>物理</t>
    <phoneticPr fontId="1" type="noConversion"/>
  </si>
  <si>
    <t>物理</t>
    <phoneticPr fontId="1" type="noConversion"/>
  </si>
  <si>
    <t>物理</t>
    <phoneticPr fontId="1" type="noConversion"/>
  </si>
  <si>
    <t>物理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</si>
</sst>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b/>
      <sz val="10"/>
      <color theme="1"/>
      <name val="Arial Unicode MS"/>
      <family val="2"/>
      <charset val="134"/>
    </font>
    <font>
      <sz val="10"/>
      <color theme="1"/>
      <name val="宋体"/>
      <family val="2"/>
    </font>
    <font>
      <sz val="10"/>
      <color theme="1"/>
      <name val="Arial Unicode MS"/>
      <family val="2"/>
      <charset val="134"/>
    </font>
    <font>
      <sz val="10"/>
      <color theme="0"/>
      <name val="宋体"/>
      <family val="3"/>
      <charset val="134"/>
    </font>
    <font>
      <b/>
      <sz val="10"/>
      <color theme="0"/>
      <name val="宋体"/>
      <family val="3"/>
      <charset val="134"/>
    </font>
    <font>
      <sz val="11"/>
      <color rgb="FFFF0000"/>
      <name val="宋体"/>
      <family val="2"/>
      <scheme val="minor"/>
    </font>
    <font>
      <b/>
      <sz val="10"/>
      <color theme="1"/>
      <name val="宋体"/>
      <family val="3"/>
      <charset val="134"/>
    </font>
    <font>
      <sz val="10"/>
      <color theme="0"/>
      <name val="Arial"/>
      <family val="2"/>
    </font>
    <font>
      <sz val="11"/>
      <color theme="0"/>
      <name val="宋体"/>
      <family val="2"/>
      <scheme val="minor"/>
    </font>
    <font>
      <b/>
      <i/>
      <sz val="10"/>
      <color theme="0"/>
      <name val="宋体"/>
      <family val="3"/>
      <charset val="134"/>
    </font>
    <font>
      <b/>
      <i/>
      <sz val="11"/>
      <color theme="1"/>
      <name val="宋体"/>
      <family val="2"/>
      <scheme val="minor"/>
    </font>
    <font>
      <b/>
      <i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2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9" fontId="2" fillId="0" borderId="1" xfId="0" applyNumberFormat="1" applyFont="1" applyBorder="1"/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2" fillId="0" borderId="1" xfId="0" quotePrefix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0" fontId="0" fillId="0" borderId="0" xfId="0" applyNumberFormat="1"/>
    <xf numFmtId="0" fontId="2" fillId="0" borderId="0" xfId="0" applyNumberFormat="1" applyFont="1" applyFill="1" applyBorder="1" applyAlignment="1">
      <alignment horizontal="center"/>
    </xf>
    <xf numFmtId="9" fontId="3" fillId="0" borderId="1" xfId="0" applyNumberFormat="1" applyFont="1" applyBorder="1"/>
    <xf numFmtId="0" fontId="0" fillId="0" borderId="1" xfId="0" applyBorder="1"/>
    <xf numFmtId="9" fontId="3" fillId="0" borderId="0" xfId="0" applyNumberFormat="1" applyFont="1" applyFill="1" applyBorder="1"/>
    <xf numFmtId="0" fontId="2" fillId="2" borderId="1" xfId="0" applyFont="1" applyFill="1" applyBorder="1" applyAlignment="1">
      <alignment horizontal="center"/>
    </xf>
    <xf numFmtId="10" fontId="2" fillId="2" borderId="1" xfId="0" applyNumberFormat="1" applyFont="1" applyFill="1" applyBorder="1" applyAlignment="1">
      <alignment horizontal="center"/>
    </xf>
    <xf numFmtId="0" fontId="7" fillId="3" borderId="1" xfId="0" applyFont="1" applyFill="1" applyBorder="1"/>
    <xf numFmtId="0" fontId="8" fillId="4" borderId="1" xfId="0" applyFont="1" applyFill="1" applyBorder="1" applyAlignment="1">
      <alignment horizontal="center"/>
    </xf>
    <xf numFmtId="0" fontId="2" fillId="0" borderId="1" xfId="0" applyNumberFormat="1" applyFont="1" applyBorder="1"/>
    <xf numFmtId="0" fontId="3" fillId="0" borderId="1" xfId="0" quotePrefix="1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49" fontId="0" fillId="0" borderId="1" xfId="0" applyNumberFormat="1" applyBorder="1"/>
    <xf numFmtId="0" fontId="3" fillId="0" borderId="0" xfId="0" applyFont="1" applyFill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9" fillId="0" borderId="1" xfId="0" applyFont="1" applyBorder="1"/>
    <xf numFmtId="9" fontId="4" fillId="0" borderId="1" xfId="0" applyNumberFormat="1" applyFont="1" applyBorder="1"/>
    <xf numFmtId="0" fontId="0" fillId="0" borderId="2" xfId="0" applyBorder="1"/>
    <xf numFmtId="0" fontId="3" fillId="0" borderId="3" xfId="0" applyFont="1" applyFill="1" applyBorder="1" applyAlignment="1">
      <alignment horizontal="center"/>
    </xf>
    <xf numFmtId="0" fontId="0" fillId="0" borderId="4" xfId="0" applyBorder="1"/>
    <xf numFmtId="0" fontId="3" fillId="0" borderId="5" xfId="0" applyFont="1" applyFill="1" applyBorder="1" applyAlignment="1">
      <alignment horizontal="center"/>
    </xf>
    <xf numFmtId="0" fontId="0" fillId="0" borderId="6" xfId="0" applyBorder="1"/>
    <xf numFmtId="0" fontId="3" fillId="0" borderId="7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9" xfId="0" applyFill="1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0" fillId="0" borderId="7" xfId="0" applyBorder="1"/>
    <xf numFmtId="0" fontId="10" fillId="0" borderId="1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10" fontId="7" fillId="3" borderId="1" xfId="0" applyNumberFormat="1" applyFont="1" applyFill="1" applyBorder="1" applyAlignment="1">
      <alignment horizontal="center"/>
    </xf>
    <xf numFmtId="10" fontId="2" fillId="0" borderId="0" xfId="0" applyNumberFormat="1" applyFont="1" applyAlignment="1">
      <alignment horizontal="center"/>
    </xf>
    <xf numFmtId="0" fontId="12" fillId="3" borderId="1" xfId="0" applyFont="1" applyFill="1" applyBorder="1"/>
    <xf numFmtId="0" fontId="0" fillId="5" borderId="1" xfId="0" applyFill="1" applyBorder="1"/>
    <xf numFmtId="10" fontId="0" fillId="0" borderId="0" xfId="0" applyNumberFormat="1"/>
    <xf numFmtId="9" fontId="2" fillId="0" borderId="1" xfId="0" applyNumberFormat="1" applyFont="1" applyBorder="1" applyAlignment="1">
      <alignment horizontal="center"/>
    </xf>
    <xf numFmtId="9" fontId="2" fillId="0" borderId="0" xfId="0" applyNumberFormat="1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9" fontId="0" fillId="0" borderId="0" xfId="0" applyNumberFormat="1"/>
    <xf numFmtId="0" fontId="3" fillId="0" borderId="11" xfId="0" applyFont="1" applyFill="1" applyBorder="1" applyAlignment="1">
      <alignment horizontal="center"/>
    </xf>
    <xf numFmtId="58" fontId="0" fillId="0" borderId="0" xfId="0" applyNumberFormat="1"/>
    <xf numFmtId="0" fontId="0" fillId="0" borderId="1" xfId="0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6" fontId="2" fillId="0" borderId="0" xfId="0" applyNumberFormat="1" applyFont="1" applyAlignment="1">
      <alignment horizontal="center"/>
    </xf>
    <xf numFmtId="176" fontId="7" fillId="3" borderId="0" xfId="0" applyNumberFormat="1" applyFont="1" applyFill="1" applyBorder="1" applyAlignment="1">
      <alignment horizontal="center"/>
    </xf>
    <xf numFmtId="176" fontId="2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0" fontId="14" fillId="0" borderId="0" xfId="0" applyFont="1"/>
    <xf numFmtId="0" fontId="15" fillId="3" borderId="1" xfId="0" applyFont="1" applyFill="1" applyBorder="1" applyAlignment="1">
      <alignment horizontal="center"/>
    </xf>
    <xf numFmtId="10" fontId="13" fillId="3" borderId="1" xfId="0" applyNumberFormat="1" applyFont="1" applyFill="1" applyBorder="1" applyAlignment="1">
      <alignment horizontal="center"/>
    </xf>
    <xf numFmtId="0" fontId="14" fillId="0" borderId="0" xfId="0" applyNumberFormat="1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266700</xdr:colOff>
          <xdr:row>1</xdr:row>
          <xdr:rowOff>114300</xdr:rowOff>
        </xdr:from>
        <xdr:to>
          <xdr:col>37</xdr:col>
          <xdr:colOff>657225</xdr:colOff>
          <xdr:row>3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19050</xdr:rowOff>
        </xdr:from>
        <xdr:to>
          <xdr:col>0</xdr:col>
          <xdr:colOff>561975</xdr:colOff>
          <xdr:row>11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390525</xdr:colOff>
          <xdr:row>0</xdr:row>
          <xdr:rowOff>57150</xdr:rowOff>
        </xdr:from>
        <xdr:to>
          <xdr:col>38</xdr:col>
          <xdr:colOff>361950</xdr:colOff>
          <xdr:row>2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5)\&#26032;&#35774;&#3574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5)\&#26032;&#20462;&#2591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设计"/>
      <sheetName val="装备设计"/>
      <sheetName val="武器表"/>
      <sheetName val="挂饰表"/>
      <sheetName val="技能设计"/>
      <sheetName val="怪物设计"/>
      <sheetName val="怪物表"/>
      <sheetName val="标准怪"/>
      <sheetName val="公式"/>
      <sheetName val="角色1"/>
      <sheetName val="角色2"/>
      <sheetName val="角色3"/>
      <sheetName val="装备1"/>
      <sheetName val="武器列表"/>
      <sheetName val="挂饰列表"/>
      <sheetName val="特殊效果列表"/>
      <sheetName val="材料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2">
          <cell r="B42">
            <v>0</v>
          </cell>
          <cell r="C42" t="str">
            <v>hp</v>
          </cell>
          <cell r="D42" t="str">
            <v>mp</v>
          </cell>
          <cell r="E42" t="str">
            <v>力量</v>
          </cell>
          <cell r="F42" t="str">
            <v>防御力</v>
          </cell>
          <cell r="G42" t="str">
            <v>魔法攻击</v>
          </cell>
          <cell r="H42" t="str">
            <v>敏捷</v>
          </cell>
          <cell r="I42" t="str">
            <v>幸运</v>
          </cell>
          <cell r="J42" t="str">
            <v>风</v>
          </cell>
          <cell r="K42" t="str">
            <v>雷</v>
          </cell>
          <cell r="L42" t="str">
            <v>水</v>
          </cell>
          <cell r="M42" t="str">
            <v>火</v>
          </cell>
          <cell r="N42" t="str">
            <v>暗</v>
          </cell>
          <cell r="O42" t="str">
            <v>光</v>
          </cell>
        </row>
        <row r="43">
          <cell r="B43" t="str">
            <v>下级职业</v>
          </cell>
          <cell r="C43">
            <v>5</v>
          </cell>
          <cell r="D43">
            <v>4</v>
          </cell>
          <cell r="E43">
            <v>4</v>
          </cell>
          <cell r="F43">
            <v>4</v>
          </cell>
          <cell r="G43">
            <v>4</v>
          </cell>
          <cell r="H43">
            <v>3</v>
          </cell>
          <cell r="I43">
            <v>2</v>
          </cell>
          <cell r="J43">
            <v>2</v>
          </cell>
          <cell r="K43">
            <v>2</v>
          </cell>
          <cell r="L43">
            <v>2</v>
          </cell>
          <cell r="M43">
            <v>2</v>
          </cell>
          <cell r="N43">
            <v>2</v>
          </cell>
          <cell r="O43">
            <v>5</v>
          </cell>
        </row>
        <row r="44">
          <cell r="B44" t="str">
            <v>上级职业</v>
          </cell>
          <cell r="C44">
            <v>6</v>
          </cell>
          <cell r="D44">
            <v>4.8</v>
          </cell>
          <cell r="E44">
            <v>4.8</v>
          </cell>
          <cell r="F44">
            <v>4.8</v>
          </cell>
          <cell r="G44">
            <v>4.8</v>
          </cell>
          <cell r="H44">
            <v>3.5999999999999996</v>
          </cell>
          <cell r="I44">
            <v>2.4</v>
          </cell>
          <cell r="J44">
            <v>2.4</v>
          </cell>
          <cell r="K44">
            <v>2.4</v>
          </cell>
          <cell r="L44">
            <v>2.4</v>
          </cell>
          <cell r="M44">
            <v>2.4</v>
          </cell>
          <cell r="N44">
            <v>2.4</v>
          </cell>
          <cell r="O44">
            <v>2.4</v>
          </cell>
        </row>
        <row r="45">
          <cell r="B45" t="str">
            <v>终极职业</v>
          </cell>
          <cell r="C45">
            <v>7.1999999999999993</v>
          </cell>
          <cell r="D45">
            <v>5.76</v>
          </cell>
          <cell r="E45">
            <v>5.76</v>
          </cell>
          <cell r="F45">
            <v>5.76</v>
          </cell>
          <cell r="G45">
            <v>5.76</v>
          </cell>
          <cell r="H45">
            <v>4.3199999999999994</v>
          </cell>
          <cell r="I45">
            <v>2.88</v>
          </cell>
          <cell r="J45">
            <v>2.88</v>
          </cell>
          <cell r="K45">
            <v>2.88</v>
          </cell>
          <cell r="L45">
            <v>2.88</v>
          </cell>
          <cell r="M45">
            <v>2.88</v>
          </cell>
          <cell r="N45">
            <v>2.88</v>
          </cell>
          <cell r="O45">
            <v>2.88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设计"/>
      <sheetName val="优化职业"/>
      <sheetName val="装备设计"/>
      <sheetName val="武器表"/>
      <sheetName val="挂饰表"/>
      <sheetName val="Sheet1"/>
      <sheetName val="Sheet2"/>
      <sheetName val="Sheet3"/>
    </sheetNames>
    <sheetDataSet>
      <sheetData sheetId="0"/>
      <sheetData sheetId="1"/>
      <sheetData sheetId="2"/>
      <sheetData sheetId="3">
        <row r="3">
          <cell r="I3">
            <v>0.1</v>
          </cell>
          <cell r="J3">
            <v>20</v>
          </cell>
          <cell r="K3">
            <v>14</v>
          </cell>
          <cell r="L3">
            <v>0</v>
          </cell>
          <cell r="M3">
            <v>8</v>
          </cell>
          <cell r="N3">
            <v>1</v>
          </cell>
          <cell r="O3">
            <v>2</v>
          </cell>
          <cell r="P3">
            <v>2</v>
          </cell>
          <cell r="Q3">
            <v>3</v>
          </cell>
          <cell r="R3">
            <v>0.01</v>
          </cell>
          <cell r="S3">
            <v>6.6666666666666662E-3</v>
          </cell>
          <cell r="T3">
            <v>0.01</v>
          </cell>
          <cell r="U3">
            <v>9.9009900990099098E-3</v>
          </cell>
          <cell r="V3">
            <v>5.6603773584905648E-2</v>
          </cell>
          <cell r="W3">
            <v>9.9009900990099098E-3</v>
          </cell>
          <cell r="X3">
            <v>9.9009900990099098E-3</v>
          </cell>
          <cell r="Y3">
            <v>9.9009900990099098E-3</v>
          </cell>
          <cell r="Z3">
            <v>9.9009900990099098E-3</v>
          </cell>
          <cell r="AA3">
            <v>9.9009900990099098E-3</v>
          </cell>
        </row>
        <row r="4">
          <cell r="I4">
            <v>0.1</v>
          </cell>
          <cell r="J4">
            <v>40</v>
          </cell>
          <cell r="K4">
            <v>28</v>
          </cell>
          <cell r="L4">
            <v>1</v>
          </cell>
          <cell r="M4">
            <v>17</v>
          </cell>
          <cell r="N4">
            <v>1</v>
          </cell>
          <cell r="O4">
            <v>5</v>
          </cell>
          <cell r="P4">
            <v>4</v>
          </cell>
          <cell r="Q4">
            <v>7</v>
          </cell>
          <cell r="R4">
            <v>2.3333333333333334E-2</v>
          </cell>
          <cell r="S4">
            <v>1.3333333333333332E-2</v>
          </cell>
          <cell r="T4">
            <v>2.3333333333333334E-2</v>
          </cell>
          <cell r="U4">
            <v>1.9607843137254943E-2</v>
          </cell>
          <cell r="V4">
            <v>0.1071428571428571</v>
          </cell>
          <cell r="W4">
            <v>1.9607843137254943E-2</v>
          </cell>
          <cell r="X4">
            <v>1.9607843137254943E-2</v>
          </cell>
          <cell r="Y4">
            <v>1.9607843137254943E-2</v>
          </cell>
          <cell r="Z4">
            <v>1.9607843137254943E-2</v>
          </cell>
          <cell r="AA4">
            <v>1.9607843137254943E-2</v>
          </cell>
        </row>
        <row r="5">
          <cell r="I5">
            <v>0.14090909090909093</v>
          </cell>
          <cell r="J5">
            <v>60</v>
          </cell>
          <cell r="K5">
            <v>42</v>
          </cell>
          <cell r="L5">
            <v>2</v>
          </cell>
          <cell r="M5">
            <v>25</v>
          </cell>
          <cell r="N5">
            <v>1</v>
          </cell>
          <cell r="O5">
            <v>8</v>
          </cell>
          <cell r="P5">
            <v>7</v>
          </cell>
          <cell r="Q5">
            <v>10</v>
          </cell>
          <cell r="R5">
            <v>3.3333333333333333E-2</v>
          </cell>
          <cell r="S5">
            <v>2.3333333333333334E-2</v>
          </cell>
          <cell r="T5">
            <v>3.3333333333333333E-2</v>
          </cell>
          <cell r="U5">
            <v>2.9126213592232997E-2</v>
          </cell>
          <cell r="V5">
            <v>0.14893617021276595</v>
          </cell>
          <cell r="W5">
            <v>2.9126213592232997E-2</v>
          </cell>
          <cell r="X5">
            <v>2.9126213592232997E-2</v>
          </cell>
          <cell r="Y5">
            <v>2.9126213592232997E-2</v>
          </cell>
          <cell r="Z5">
            <v>2.9126213592232997E-2</v>
          </cell>
          <cell r="AA5">
            <v>2.9126213592232997E-2</v>
          </cell>
        </row>
        <row r="6">
          <cell r="I6">
            <v>0.18909090909090909</v>
          </cell>
          <cell r="J6">
            <v>80</v>
          </cell>
          <cell r="K6">
            <v>56</v>
          </cell>
          <cell r="L6">
            <v>3</v>
          </cell>
          <cell r="M6">
            <v>34</v>
          </cell>
          <cell r="N6">
            <v>2</v>
          </cell>
          <cell r="O6">
            <v>10</v>
          </cell>
          <cell r="P6">
            <v>9</v>
          </cell>
          <cell r="Q6">
            <v>14</v>
          </cell>
          <cell r="R6">
            <v>4.6666666666666669E-2</v>
          </cell>
          <cell r="S6">
            <v>0.03</v>
          </cell>
          <cell r="T6">
            <v>4.6666666666666669E-2</v>
          </cell>
          <cell r="U6">
            <v>3.8461538461538436E-2</v>
          </cell>
          <cell r="V6">
            <v>0.19028340080971662</v>
          </cell>
          <cell r="W6">
            <v>3.8461538461538436E-2</v>
          </cell>
          <cell r="X6">
            <v>3.8461538461538436E-2</v>
          </cell>
          <cell r="Y6">
            <v>3.8461538461538436E-2</v>
          </cell>
          <cell r="Z6">
            <v>3.8461538461538436E-2</v>
          </cell>
          <cell r="AA6">
            <v>3.8461538461538436E-2</v>
          </cell>
        </row>
        <row r="7">
          <cell r="I7">
            <v>0.23636363636363636</v>
          </cell>
          <cell r="J7">
            <v>100</v>
          </cell>
          <cell r="K7">
            <v>70</v>
          </cell>
          <cell r="L7">
            <v>4</v>
          </cell>
          <cell r="M7">
            <v>43</v>
          </cell>
          <cell r="N7">
            <v>2</v>
          </cell>
          <cell r="O7">
            <v>13</v>
          </cell>
          <cell r="P7">
            <v>11</v>
          </cell>
          <cell r="Q7">
            <v>17</v>
          </cell>
          <cell r="R7">
            <v>5.6666666666666671E-2</v>
          </cell>
          <cell r="S7">
            <v>3.6666666666666667E-2</v>
          </cell>
          <cell r="T7">
            <v>5.6666666666666671E-2</v>
          </cell>
          <cell r="U7">
            <v>4.7619047619047672E-2</v>
          </cell>
          <cell r="V7">
            <v>0.22779922779922779</v>
          </cell>
          <cell r="W7">
            <v>4.7619047619047672E-2</v>
          </cell>
          <cell r="X7">
            <v>4.7619047619047672E-2</v>
          </cell>
          <cell r="Y7">
            <v>4.7619047619047672E-2</v>
          </cell>
          <cell r="Z7">
            <v>4.7619047619047672E-2</v>
          </cell>
          <cell r="AA7">
            <v>4.7619047619047672E-2</v>
          </cell>
        </row>
        <row r="8">
          <cell r="I8">
            <v>0.28545454545454546</v>
          </cell>
          <cell r="J8">
            <v>121</v>
          </cell>
          <cell r="K8">
            <v>84</v>
          </cell>
          <cell r="L8">
            <v>5</v>
          </cell>
          <cell r="M8">
            <v>51</v>
          </cell>
          <cell r="N8">
            <v>2</v>
          </cell>
          <cell r="O8">
            <v>16</v>
          </cell>
          <cell r="P8">
            <v>14</v>
          </cell>
          <cell r="Q8">
            <v>21</v>
          </cell>
          <cell r="R8">
            <v>7.0000000000000007E-2</v>
          </cell>
          <cell r="S8">
            <v>4.6666666666666669E-2</v>
          </cell>
          <cell r="T8">
            <v>7.0000000000000007E-2</v>
          </cell>
          <cell r="U8">
            <v>5.6603773584905648E-2</v>
          </cell>
          <cell r="V8">
            <v>0.26199261992619927</v>
          </cell>
          <cell r="W8">
            <v>5.6603773584905648E-2</v>
          </cell>
          <cell r="X8">
            <v>5.6603773584905648E-2</v>
          </cell>
          <cell r="Y8">
            <v>5.6603773584905648E-2</v>
          </cell>
          <cell r="Z8">
            <v>5.6603773584905648E-2</v>
          </cell>
          <cell r="AA8">
            <v>5.6603773584905648E-2</v>
          </cell>
        </row>
        <row r="9">
          <cell r="I9">
            <v>0.33363636363636368</v>
          </cell>
          <cell r="J9">
            <v>141</v>
          </cell>
          <cell r="K9">
            <v>98</v>
          </cell>
          <cell r="L9">
            <v>6</v>
          </cell>
          <cell r="M9">
            <v>60</v>
          </cell>
          <cell r="N9">
            <v>3</v>
          </cell>
          <cell r="O9">
            <v>19</v>
          </cell>
          <cell r="P9">
            <v>16</v>
          </cell>
          <cell r="Q9">
            <v>24</v>
          </cell>
          <cell r="R9">
            <v>0.08</v>
          </cell>
          <cell r="S9">
            <v>5.333333333333333E-2</v>
          </cell>
          <cell r="T9">
            <v>0.08</v>
          </cell>
          <cell r="U9">
            <v>6.5420560747663559E-2</v>
          </cell>
          <cell r="V9">
            <v>0.29078014184397161</v>
          </cell>
          <cell r="W9">
            <v>6.5420560747663559E-2</v>
          </cell>
          <cell r="X9">
            <v>6.5420560747663559E-2</v>
          </cell>
          <cell r="Y9">
            <v>6.5420560747663559E-2</v>
          </cell>
          <cell r="Z9">
            <v>6.5420560747663559E-2</v>
          </cell>
          <cell r="AA9">
            <v>6.5420560747663559E-2</v>
          </cell>
        </row>
        <row r="10">
          <cell r="I10">
            <v>0.38</v>
          </cell>
          <cell r="J10">
            <v>161</v>
          </cell>
          <cell r="K10">
            <v>112</v>
          </cell>
          <cell r="L10">
            <v>7</v>
          </cell>
          <cell r="M10">
            <v>68</v>
          </cell>
          <cell r="N10">
            <v>3</v>
          </cell>
          <cell r="O10">
            <v>21</v>
          </cell>
          <cell r="P10">
            <v>18</v>
          </cell>
          <cell r="Q10">
            <v>28</v>
          </cell>
          <cell r="R10">
            <v>9.3333333333333338E-2</v>
          </cell>
          <cell r="S10">
            <v>0.06</v>
          </cell>
          <cell r="T10">
            <v>9.3333333333333338E-2</v>
          </cell>
          <cell r="U10">
            <v>7.407407407407407E-2</v>
          </cell>
          <cell r="V10">
            <v>0.31972789115646261</v>
          </cell>
          <cell r="W10">
            <v>7.407407407407407E-2</v>
          </cell>
          <cell r="X10">
            <v>7.407407407407407E-2</v>
          </cell>
          <cell r="Y10">
            <v>7.407407407407407E-2</v>
          </cell>
          <cell r="Z10">
            <v>7.407407407407407E-2</v>
          </cell>
          <cell r="AA10">
            <v>7.407407407407407E-2</v>
          </cell>
        </row>
        <row r="11">
          <cell r="I11">
            <v>0.1</v>
          </cell>
          <cell r="J11">
            <v>15</v>
          </cell>
          <cell r="K11">
            <v>14</v>
          </cell>
          <cell r="L11">
            <v>0</v>
          </cell>
          <cell r="M11">
            <v>9</v>
          </cell>
          <cell r="N11">
            <v>1</v>
          </cell>
          <cell r="O11">
            <v>2</v>
          </cell>
          <cell r="P11">
            <v>2</v>
          </cell>
          <cell r="Q11">
            <v>3</v>
          </cell>
          <cell r="R11">
            <v>0.01</v>
          </cell>
          <cell r="S11">
            <v>6.6666666666666662E-3</v>
          </cell>
          <cell r="T11">
            <v>0.01</v>
          </cell>
          <cell r="U11">
            <v>9.9009900990099098E-3</v>
          </cell>
          <cell r="V11">
            <v>5.6603773584905648E-2</v>
          </cell>
          <cell r="W11">
            <v>9.9009900990099098E-3</v>
          </cell>
          <cell r="X11">
            <v>9.9009900990099098E-3</v>
          </cell>
          <cell r="Y11">
            <v>9.9009900990099098E-3</v>
          </cell>
          <cell r="Z11">
            <v>9.9009900990099098E-3</v>
          </cell>
          <cell r="AA11">
            <v>9.9009900990099098E-3</v>
          </cell>
        </row>
        <row r="12">
          <cell r="I12">
            <v>0.1</v>
          </cell>
          <cell r="J12">
            <v>30</v>
          </cell>
          <cell r="K12">
            <v>29</v>
          </cell>
          <cell r="L12">
            <v>1</v>
          </cell>
          <cell r="M12">
            <v>18</v>
          </cell>
          <cell r="N12">
            <v>1</v>
          </cell>
          <cell r="O12">
            <v>5</v>
          </cell>
          <cell r="P12">
            <v>4</v>
          </cell>
          <cell r="Q12">
            <v>7</v>
          </cell>
          <cell r="R12">
            <v>2.3333333333333334E-2</v>
          </cell>
          <cell r="S12">
            <v>1.3333333333333332E-2</v>
          </cell>
          <cell r="T12">
            <v>2.3333333333333334E-2</v>
          </cell>
          <cell r="U12">
            <v>1.9607843137254943E-2</v>
          </cell>
          <cell r="V12">
            <v>0.11111111111111116</v>
          </cell>
          <cell r="W12">
            <v>1.9607843137254943E-2</v>
          </cell>
          <cell r="X12">
            <v>1.9607843137254943E-2</v>
          </cell>
          <cell r="Y12">
            <v>1.9607843137254943E-2</v>
          </cell>
          <cell r="Z12">
            <v>1.9607843137254943E-2</v>
          </cell>
          <cell r="AA12">
            <v>1.9607843137254943E-2</v>
          </cell>
        </row>
        <row r="13">
          <cell r="I13">
            <v>0.13272727272727272</v>
          </cell>
          <cell r="J13">
            <v>46</v>
          </cell>
          <cell r="K13">
            <v>44</v>
          </cell>
          <cell r="L13">
            <v>2</v>
          </cell>
          <cell r="M13">
            <v>27</v>
          </cell>
          <cell r="N13">
            <v>1</v>
          </cell>
          <cell r="O13">
            <v>8</v>
          </cell>
          <cell r="P13">
            <v>7</v>
          </cell>
          <cell r="Q13">
            <v>11</v>
          </cell>
          <cell r="R13">
            <v>3.6666666666666667E-2</v>
          </cell>
          <cell r="S13">
            <v>2.3333333333333334E-2</v>
          </cell>
          <cell r="T13">
            <v>3.6666666666666667E-2</v>
          </cell>
          <cell r="U13">
            <v>2.9126213592232997E-2</v>
          </cell>
          <cell r="V13">
            <v>0.15611814345991559</v>
          </cell>
          <cell r="W13">
            <v>2.9126213592232997E-2</v>
          </cell>
          <cell r="X13">
            <v>2.9126213592232997E-2</v>
          </cell>
          <cell r="Y13">
            <v>2.9126213592232997E-2</v>
          </cell>
          <cell r="Z13">
            <v>2.9126213592232997E-2</v>
          </cell>
          <cell r="AA13">
            <v>2.9126213592232997E-2</v>
          </cell>
        </row>
        <row r="14">
          <cell r="I14">
            <v>0.17727272727272728</v>
          </cell>
          <cell r="J14">
            <v>61</v>
          </cell>
          <cell r="K14">
            <v>59</v>
          </cell>
          <cell r="L14">
            <v>3</v>
          </cell>
          <cell r="M14">
            <v>36</v>
          </cell>
          <cell r="N14">
            <v>2</v>
          </cell>
          <cell r="O14">
            <v>11</v>
          </cell>
          <cell r="P14">
            <v>9</v>
          </cell>
          <cell r="Q14">
            <v>14</v>
          </cell>
          <cell r="R14">
            <v>4.6666666666666669E-2</v>
          </cell>
          <cell r="S14">
            <v>0.03</v>
          </cell>
          <cell r="T14">
            <v>4.6666666666666669E-2</v>
          </cell>
          <cell r="U14">
            <v>3.8461538461538436E-2</v>
          </cell>
          <cell r="V14">
            <v>0.19999999999999996</v>
          </cell>
          <cell r="W14">
            <v>3.8461538461538436E-2</v>
          </cell>
          <cell r="X14">
            <v>3.8461538461538436E-2</v>
          </cell>
          <cell r="Y14">
            <v>3.8461538461538436E-2</v>
          </cell>
          <cell r="Z14">
            <v>3.8461538461538436E-2</v>
          </cell>
          <cell r="AA14">
            <v>3.8461538461538436E-2</v>
          </cell>
        </row>
        <row r="15">
          <cell r="I15">
            <v>0.22272727272727275</v>
          </cell>
          <cell r="J15">
            <v>77</v>
          </cell>
          <cell r="K15">
            <v>73</v>
          </cell>
          <cell r="L15">
            <v>4</v>
          </cell>
          <cell r="M15">
            <v>45</v>
          </cell>
          <cell r="N15">
            <v>2</v>
          </cell>
          <cell r="O15">
            <v>14</v>
          </cell>
          <cell r="P15">
            <v>12</v>
          </cell>
          <cell r="Q15">
            <v>18</v>
          </cell>
          <cell r="R15">
            <v>0.06</v>
          </cell>
          <cell r="S15">
            <v>0.04</v>
          </cell>
          <cell r="T15">
            <v>0.06</v>
          </cell>
          <cell r="U15">
            <v>4.7619047619047672E-2</v>
          </cell>
          <cell r="V15">
            <v>0.23664122137404575</v>
          </cell>
          <cell r="W15">
            <v>4.7619047619047672E-2</v>
          </cell>
          <cell r="X15">
            <v>4.7619047619047672E-2</v>
          </cell>
          <cell r="Y15">
            <v>4.7619047619047672E-2</v>
          </cell>
          <cell r="Z15">
            <v>4.7619047619047672E-2</v>
          </cell>
          <cell r="AA15">
            <v>4.7619047619047672E-2</v>
          </cell>
        </row>
        <row r="16">
          <cell r="I16">
            <v>0.26727272727272727</v>
          </cell>
          <cell r="J16">
            <v>92</v>
          </cell>
          <cell r="K16">
            <v>88</v>
          </cell>
          <cell r="L16">
            <v>5</v>
          </cell>
          <cell r="M16">
            <v>54</v>
          </cell>
          <cell r="N16">
            <v>2</v>
          </cell>
          <cell r="O16">
            <v>17</v>
          </cell>
          <cell r="P16">
            <v>14</v>
          </cell>
          <cell r="Q16">
            <v>22</v>
          </cell>
          <cell r="R16">
            <v>7.3333333333333334E-2</v>
          </cell>
          <cell r="S16">
            <v>4.6666666666666669E-2</v>
          </cell>
          <cell r="T16">
            <v>7.3333333333333334E-2</v>
          </cell>
          <cell r="U16">
            <v>5.6603773584905648E-2</v>
          </cell>
          <cell r="V16">
            <v>0.27007299270072993</v>
          </cell>
          <cell r="W16">
            <v>5.6603773584905648E-2</v>
          </cell>
          <cell r="X16">
            <v>5.6603773584905648E-2</v>
          </cell>
          <cell r="Y16">
            <v>5.6603773584905648E-2</v>
          </cell>
          <cell r="Z16">
            <v>5.6603773584905648E-2</v>
          </cell>
          <cell r="AA16">
            <v>5.6603773584905648E-2</v>
          </cell>
        </row>
        <row r="17">
          <cell r="I17">
            <v>0.31454545454545452</v>
          </cell>
          <cell r="J17">
            <v>108</v>
          </cell>
          <cell r="K17">
            <v>103</v>
          </cell>
          <cell r="L17">
            <v>6</v>
          </cell>
          <cell r="M17">
            <v>63</v>
          </cell>
          <cell r="N17">
            <v>3</v>
          </cell>
          <cell r="O17">
            <v>20</v>
          </cell>
          <cell r="P17">
            <v>17</v>
          </cell>
          <cell r="Q17">
            <v>26</v>
          </cell>
          <cell r="R17">
            <v>8.6666666666666656E-2</v>
          </cell>
          <cell r="S17">
            <v>5.6666666666666671E-2</v>
          </cell>
          <cell r="T17">
            <v>8.6666666666666656E-2</v>
          </cell>
          <cell r="U17">
            <v>6.5420560747663559E-2</v>
          </cell>
          <cell r="V17">
            <v>0.30313588850174211</v>
          </cell>
          <cell r="W17">
            <v>6.5420560747663559E-2</v>
          </cell>
          <cell r="X17">
            <v>6.5420560747663559E-2</v>
          </cell>
          <cell r="Y17">
            <v>6.5420560747663559E-2</v>
          </cell>
          <cell r="Z17">
            <v>6.5420560747663559E-2</v>
          </cell>
          <cell r="AA17">
            <v>6.5420560747663559E-2</v>
          </cell>
        </row>
        <row r="18">
          <cell r="I18">
            <v>0.35818181818181821</v>
          </cell>
          <cell r="J18">
            <v>123</v>
          </cell>
          <cell r="K18">
            <v>118</v>
          </cell>
          <cell r="L18">
            <v>7</v>
          </cell>
          <cell r="M18">
            <v>72</v>
          </cell>
          <cell r="N18">
            <v>3</v>
          </cell>
          <cell r="O18">
            <v>23</v>
          </cell>
          <cell r="P18">
            <v>19</v>
          </cell>
          <cell r="Q18">
            <v>29</v>
          </cell>
          <cell r="R18">
            <v>9.6666666666666665E-2</v>
          </cell>
          <cell r="S18">
            <v>6.3333333333333325E-2</v>
          </cell>
          <cell r="T18">
            <v>9.6666666666666665E-2</v>
          </cell>
          <cell r="U18">
            <v>7.8341013824884786E-2</v>
          </cell>
          <cell r="V18">
            <v>0.33110367892976589</v>
          </cell>
          <cell r="W18">
            <v>7.8341013824884786E-2</v>
          </cell>
          <cell r="X18">
            <v>7.8341013824884786E-2</v>
          </cell>
          <cell r="Y18">
            <v>7.8341013824884786E-2</v>
          </cell>
          <cell r="Z18">
            <v>7.8341013824884786E-2</v>
          </cell>
          <cell r="AA18">
            <v>7.8341013824884786E-2</v>
          </cell>
        </row>
        <row r="19">
          <cell r="I19">
            <v>0.1</v>
          </cell>
          <cell r="J19">
            <v>16</v>
          </cell>
          <cell r="K19">
            <v>18</v>
          </cell>
          <cell r="L19">
            <v>1</v>
          </cell>
          <cell r="M19">
            <v>11</v>
          </cell>
          <cell r="N19">
            <v>1</v>
          </cell>
          <cell r="O19">
            <v>3</v>
          </cell>
          <cell r="P19">
            <v>3</v>
          </cell>
          <cell r="Q19">
            <v>4</v>
          </cell>
          <cell r="R19">
            <v>1.3333333333333332E-2</v>
          </cell>
          <cell r="S19">
            <v>0.01</v>
          </cell>
          <cell r="T19">
            <v>1.3333333333333332E-2</v>
          </cell>
          <cell r="U19">
            <v>1.4778325123152691E-2</v>
          </cell>
          <cell r="V19">
            <v>7.407407407407407E-2</v>
          </cell>
          <cell r="W19">
            <v>1.4778325123152691E-2</v>
          </cell>
          <cell r="X19">
            <v>1.4778325123152691E-2</v>
          </cell>
          <cell r="Y19">
            <v>1.4778325123152691E-2</v>
          </cell>
          <cell r="Z19">
            <v>1.4778325123152691E-2</v>
          </cell>
          <cell r="AA19">
            <v>1.4778325123152691E-2</v>
          </cell>
        </row>
        <row r="20">
          <cell r="I20">
            <v>0.10636363636363637</v>
          </cell>
          <cell r="J20">
            <v>33</v>
          </cell>
          <cell r="K20">
            <v>37</v>
          </cell>
          <cell r="L20">
            <v>2</v>
          </cell>
          <cell r="M20">
            <v>22</v>
          </cell>
          <cell r="N20">
            <v>1</v>
          </cell>
          <cell r="O20">
            <v>7</v>
          </cell>
          <cell r="P20">
            <v>6</v>
          </cell>
          <cell r="Q20">
            <v>9</v>
          </cell>
          <cell r="R20">
            <v>0.03</v>
          </cell>
          <cell r="S20">
            <v>0.02</v>
          </cell>
          <cell r="T20">
            <v>0.03</v>
          </cell>
          <cell r="U20">
            <v>2.4390243902439046E-2</v>
          </cell>
          <cell r="V20">
            <v>0.13419913419913421</v>
          </cell>
          <cell r="W20">
            <v>2.4390243902439046E-2</v>
          </cell>
          <cell r="X20">
            <v>2.4390243902439046E-2</v>
          </cell>
          <cell r="Y20">
            <v>2.4390243902439046E-2</v>
          </cell>
          <cell r="Z20">
            <v>2.4390243902439046E-2</v>
          </cell>
          <cell r="AA20">
            <v>2.4390243902439046E-2</v>
          </cell>
        </row>
        <row r="21">
          <cell r="I21">
            <v>0.16</v>
          </cell>
          <cell r="J21">
            <v>49</v>
          </cell>
          <cell r="K21">
            <v>55</v>
          </cell>
          <cell r="L21">
            <v>3</v>
          </cell>
          <cell r="M21">
            <v>34</v>
          </cell>
          <cell r="N21">
            <v>2</v>
          </cell>
          <cell r="O21">
            <v>10</v>
          </cell>
          <cell r="P21">
            <v>9</v>
          </cell>
          <cell r="Q21">
            <v>14</v>
          </cell>
          <cell r="R21">
            <v>4.6666666666666669E-2</v>
          </cell>
          <cell r="S21">
            <v>0.03</v>
          </cell>
          <cell r="T21">
            <v>4.6666666666666669E-2</v>
          </cell>
          <cell r="U21">
            <v>3.8461538461538436E-2</v>
          </cell>
          <cell r="V21">
            <v>0.19028340080971662</v>
          </cell>
          <cell r="W21">
            <v>3.8461538461538436E-2</v>
          </cell>
          <cell r="X21">
            <v>3.8461538461538436E-2</v>
          </cell>
          <cell r="Y21">
            <v>3.8461538461538436E-2</v>
          </cell>
          <cell r="Z21">
            <v>3.8461538461538436E-2</v>
          </cell>
          <cell r="AA21">
            <v>3.8461538461538436E-2</v>
          </cell>
        </row>
        <row r="22">
          <cell r="I22">
            <v>0.21363636363636362</v>
          </cell>
          <cell r="J22">
            <v>66</v>
          </cell>
          <cell r="K22">
            <v>74</v>
          </cell>
          <cell r="L22">
            <v>4</v>
          </cell>
          <cell r="M22">
            <v>45</v>
          </cell>
          <cell r="N22">
            <v>2</v>
          </cell>
          <cell r="O22">
            <v>14</v>
          </cell>
          <cell r="P22">
            <v>12</v>
          </cell>
          <cell r="Q22">
            <v>18</v>
          </cell>
          <cell r="R22">
            <v>0.06</v>
          </cell>
          <cell r="S22">
            <v>0.04</v>
          </cell>
          <cell r="T22">
            <v>0.06</v>
          </cell>
          <cell r="U22">
            <v>4.7619047619047672E-2</v>
          </cell>
          <cell r="V22">
            <v>0.23664122137404575</v>
          </cell>
          <cell r="W22">
            <v>4.7619047619047672E-2</v>
          </cell>
          <cell r="X22">
            <v>4.7619047619047672E-2</v>
          </cell>
          <cell r="Y22">
            <v>4.7619047619047672E-2</v>
          </cell>
          <cell r="Z22">
            <v>4.7619047619047672E-2</v>
          </cell>
          <cell r="AA22">
            <v>4.7619047619047672E-2</v>
          </cell>
        </row>
        <row r="23">
          <cell r="I23">
            <v>0.27</v>
          </cell>
          <cell r="J23">
            <v>83</v>
          </cell>
          <cell r="K23">
            <v>92</v>
          </cell>
          <cell r="L23">
            <v>6</v>
          </cell>
          <cell r="M23">
            <v>57</v>
          </cell>
          <cell r="N23">
            <v>3</v>
          </cell>
          <cell r="O23">
            <v>18</v>
          </cell>
          <cell r="P23">
            <v>15</v>
          </cell>
          <cell r="Q23">
            <v>23</v>
          </cell>
          <cell r="R23">
            <v>7.6666666666666675E-2</v>
          </cell>
          <cell r="S23">
            <v>0.05</v>
          </cell>
          <cell r="T23">
            <v>7.6666666666666675E-2</v>
          </cell>
          <cell r="U23">
            <v>6.1032863849765251E-2</v>
          </cell>
          <cell r="V23">
            <v>0.28057553956834536</v>
          </cell>
          <cell r="W23">
            <v>6.1032863849765251E-2</v>
          </cell>
          <cell r="X23">
            <v>6.1032863849765251E-2</v>
          </cell>
          <cell r="Y23">
            <v>6.1032863849765251E-2</v>
          </cell>
          <cell r="Z23">
            <v>6.1032863849765251E-2</v>
          </cell>
          <cell r="AA23">
            <v>6.1032863849765251E-2</v>
          </cell>
        </row>
        <row r="24">
          <cell r="I24">
            <v>0.32272727272727275</v>
          </cell>
          <cell r="J24">
            <v>99</v>
          </cell>
          <cell r="K24">
            <v>111</v>
          </cell>
          <cell r="L24">
            <v>7</v>
          </cell>
          <cell r="M24">
            <v>68</v>
          </cell>
          <cell r="N24">
            <v>3</v>
          </cell>
          <cell r="O24">
            <v>21</v>
          </cell>
          <cell r="P24">
            <v>18</v>
          </cell>
          <cell r="Q24">
            <v>28</v>
          </cell>
          <cell r="R24">
            <v>9.3333333333333338E-2</v>
          </cell>
          <cell r="S24">
            <v>0.06</v>
          </cell>
          <cell r="T24">
            <v>9.3333333333333338E-2</v>
          </cell>
          <cell r="U24">
            <v>7.407407407407407E-2</v>
          </cell>
          <cell r="V24">
            <v>0.31972789115646261</v>
          </cell>
          <cell r="W24">
            <v>7.407407407407407E-2</v>
          </cell>
          <cell r="X24">
            <v>7.407407407407407E-2</v>
          </cell>
          <cell r="Y24">
            <v>7.407407407407407E-2</v>
          </cell>
          <cell r="Z24">
            <v>7.407407407407407E-2</v>
          </cell>
          <cell r="AA24">
            <v>7.407407407407407E-2</v>
          </cell>
        </row>
        <row r="25">
          <cell r="I25">
            <v>0.37727272727272726</v>
          </cell>
          <cell r="J25">
            <v>116</v>
          </cell>
          <cell r="K25">
            <v>130</v>
          </cell>
          <cell r="L25">
            <v>8</v>
          </cell>
          <cell r="M25">
            <v>80</v>
          </cell>
          <cell r="N25">
            <v>3</v>
          </cell>
          <cell r="O25">
            <v>25</v>
          </cell>
          <cell r="P25">
            <v>21</v>
          </cell>
          <cell r="Q25">
            <v>32</v>
          </cell>
          <cell r="R25">
            <v>0.10666666666666666</v>
          </cell>
          <cell r="S25">
            <v>7.0000000000000007E-2</v>
          </cell>
          <cell r="T25">
            <v>0.10666666666666666</v>
          </cell>
          <cell r="U25">
            <v>8.256880733944949E-2</v>
          </cell>
          <cell r="V25">
            <v>0.3527508090614887</v>
          </cell>
          <cell r="W25">
            <v>8.256880733944949E-2</v>
          </cell>
          <cell r="X25">
            <v>8.256880733944949E-2</v>
          </cell>
          <cell r="Y25">
            <v>8.256880733944949E-2</v>
          </cell>
          <cell r="Z25">
            <v>8.256880733944949E-2</v>
          </cell>
          <cell r="AA25">
            <v>8.256880733944949E-2</v>
          </cell>
        </row>
        <row r="26">
          <cell r="I26">
            <v>0.43181818181818182</v>
          </cell>
          <cell r="J26">
            <v>133</v>
          </cell>
          <cell r="K26">
            <v>148</v>
          </cell>
          <cell r="L26">
            <v>9</v>
          </cell>
          <cell r="M26">
            <v>91</v>
          </cell>
          <cell r="N26">
            <v>4</v>
          </cell>
          <cell r="O26">
            <v>29</v>
          </cell>
          <cell r="P26">
            <v>24</v>
          </cell>
          <cell r="Q26">
            <v>37</v>
          </cell>
          <cell r="R26">
            <v>0.12333333333333334</v>
          </cell>
          <cell r="S26">
            <v>0.08</v>
          </cell>
          <cell r="T26">
            <v>0.12333333333333334</v>
          </cell>
          <cell r="U26">
            <v>9.5022624434389136E-2</v>
          </cell>
          <cell r="V26">
            <v>0.38461538461538458</v>
          </cell>
          <cell r="W26">
            <v>9.5022624434389136E-2</v>
          </cell>
          <cell r="X26">
            <v>9.5022624434389136E-2</v>
          </cell>
          <cell r="Y26">
            <v>9.5022624434389136E-2</v>
          </cell>
          <cell r="Z26">
            <v>9.5022624434389136E-2</v>
          </cell>
          <cell r="AA26">
            <v>9.5022624434389136E-2</v>
          </cell>
        </row>
        <row r="27">
          <cell r="I27">
            <v>0</v>
          </cell>
          <cell r="J27">
            <v>20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</row>
        <row r="28">
          <cell r="I28">
            <v>0</v>
          </cell>
          <cell r="J28">
            <v>41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</row>
        <row r="29">
          <cell r="I29">
            <v>0</v>
          </cell>
          <cell r="J29">
            <v>62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</row>
        <row r="30">
          <cell r="I30">
            <v>0</v>
          </cell>
          <cell r="J30">
            <v>83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</row>
        <row r="31">
          <cell r="I31">
            <v>0</v>
          </cell>
          <cell r="J31">
            <v>104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</row>
        <row r="32">
          <cell r="I32">
            <v>0</v>
          </cell>
          <cell r="J32">
            <v>125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</row>
        <row r="33">
          <cell r="I33">
            <v>0</v>
          </cell>
          <cell r="J33">
            <v>146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</row>
        <row r="34">
          <cell r="I34">
            <v>0</v>
          </cell>
          <cell r="J34">
            <v>167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</row>
        <row r="35">
          <cell r="I35">
            <v>0.1</v>
          </cell>
          <cell r="J35">
            <v>22</v>
          </cell>
          <cell r="K35">
            <v>11</v>
          </cell>
          <cell r="L35">
            <v>1</v>
          </cell>
          <cell r="M35">
            <v>7</v>
          </cell>
          <cell r="N35">
            <v>1</v>
          </cell>
          <cell r="O35">
            <v>2</v>
          </cell>
          <cell r="P35">
            <v>4</v>
          </cell>
          <cell r="Q35">
            <v>3</v>
          </cell>
          <cell r="R35">
            <v>0.01</v>
          </cell>
          <cell r="S35">
            <v>1.3333333333333332E-2</v>
          </cell>
          <cell r="T35">
            <v>0.01</v>
          </cell>
          <cell r="U35">
            <v>1.9607843137254943E-2</v>
          </cell>
          <cell r="V35">
            <v>9.9009900990099098E-3</v>
          </cell>
          <cell r="W35">
            <v>9.9009900990099098E-3</v>
          </cell>
          <cell r="X35">
            <v>9.9009900990099098E-3</v>
          </cell>
          <cell r="Y35">
            <v>9.9009900990099098E-3</v>
          </cell>
          <cell r="Z35">
            <v>9.9009900990099098E-3</v>
          </cell>
          <cell r="AA35">
            <v>9.9009900990099098E-3</v>
          </cell>
        </row>
        <row r="36">
          <cell r="I36">
            <v>0.1</v>
          </cell>
          <cell r="J36">
            <v>44</v>
          </cell>
          <cell r="K36">
            <v>23</v>
          </cell>
          <cell r="L36">
            <v>2</v>
          </cell>
          <cell r="M36">
            <v>14</v>
          </cell>
          <cell r="N36">
            <v>2</v>
          </cell>
          <cell r="O36">
            <v>5</v>
          </cell>
          <cell r="P36">
            <v>9</v>
          </cell>
          <cell r="Q36">
            <v>7</v>
          </cell>
          <cell r="R36">
            <v>2.3333333333333334E-2</v>
          </cell>
          <cell r="S36">
            <v>0.03</v>
          </cell>
          <cell r="T36">
            <v>2.3333333333333334E-2</v>
          </cell>
          <cell r="U36">
            <v>3.8461538461538436E-2</v>
          </cell>
          <cell r="V36">
            <v>1.9607843137254943E-2</v>
          </cell>
          <cell r="W36">
            <v>1.9607843137254943E-2</v>
          </cell>
          <cell r="X36">
            <v>1.9607843137254943E-2</v>
          </cell>
          <cell r="Y36">
            <v>1.9607843137254943E-2</v>
          </cell>
          <cell r="Z36">
            <v>1.9607843137254943E-2</v>
          </cell>
          <cell r="AA36">
            <v>1.9607843137254943E-2</v>
          </cell>
        </row>
        <row r="37">
          <cell r="I37">
            <v>0.14636363636363636</v>
          </cell>
          <cell r="J37">
            <v>67</v>
          </cell>
          <cell r="K37">
            <v>35</v>
          </cell>
          <cell r="L37">
            <v>3</v>
          </cell>
          <cell r="M37">
            <v>21</v>
          </cell>
          <cell r="N37">
            <v>3</v>
          </cell>
          <cell r="O37">
            <v>8</v>
          </cell>
          <cell r="P37">
            <v>13</v>
          </cell>
          <cell r="Q37">
            <v>11</v>
          </cell>
          <cell r="R37">
            <v>3.6666666666666667E-2</v>
          </cell>
          <cell r="S37">
            <v>4.3333333333333328E-2</v>
          </cell>
          <cell r="T37">
            <v>3.6666666666666667E-2</v>
          </cell>
          <cell r="U37">
            <v>5.6603773584905648E-2</v>
          </cell>
          <cell r="V37">
            <v>2.9126213592232997E-2</v>
          </cell>
          <cell r="W37">
            <v>2.9126213592232997E-2</v>
          </cell>
          <cell r="X37">
            <v>2.9126213592232997E-2</v>
          </cell>
          <cell r="Y37">
            <v>2.9126213592232997E-2</v>
          </cell>
          <cell r="Z37">
            <v>2.9126213592232997E-2</v>
          </cell>
          <cell r="AA37">
            <v>2.9126213592232997E-2</v>
          </cell>
        </row>
        <row r="38">
          <cell r="I38">
            <v>0.19545454545454546</v>
          </cell>
          <cell r="J38">
            <v>89</v>
          </cell>
          <cell r="K38">
            <v>47</v>
          </cell>
          <cell r="L38">
            <v>4</v>
          </cell>
          <cell r="M38">
            <v>28</v>
          </cell>
          <cell r="N38">
            <v>4</v>
          </cell>
          <cell r="O38">
            <v>10</v>
          </cell>
          <cell r="P38">
            <v>18</v>
          </cell>
          <cell r="Q38">
            <v>15</v>
          </cell>
          <cell r="R38">
            <v>0.05</v>
          </cell>
          <cell r="S38">
            <v>0.06</v>
          </cell>
          <cell r="T38">
            <v>0.05</v>
          </cell>
          <cell r="U38">
            <v>7.407407407407407E-2</v>
          </cell>
          <cell r="V38">
            <v>3.8461538461538436E-2</v>
          </cell>
          <cell r="W38">
            <v>3.8461538461538436E-2</v>
          </cell>
          <cell r="X38">
            <v>3.8461538461538436E-2</v>
          </cell>
          <cell r="Y38">
            <v>3.8461538461538436E-2</v>
          </cell>
          <cell r="Z38">
            <v>3.8461538461538436E-2</v>
          </cell>
          <cell r="AA38">
            <v>3.8461538461538436E-2</v>
          </cell>
        </row>
        <row r="39">
          <cell r="I39">
            <v>0.24363636363636362</v>
          </cell>
          <cell r="J39">
            <v>112</v>
          </cell>
          <cell r="K39">
            <v>58</v>
          </cell>
          <cell r="L39">
            <v>5</v>
          </cell>
          <cell r="M39">
            <v>35</v>
          </cell>
          <cell r="N39">
            <v>4</v>
          </cell>
          <cell r="O39">
            <v>13</v>
          </cell>
          <cell r="P39">
            <v>22</v>
          </cell>
          <cell r="Q39">
            <v>19</v>
          </cell>
          <cell r="R39">
            <v>6.3333333333333325E-2</v>
          </cell>
          <cell r="S39">
            <v>7.3333333333333334E-2</v>
          </cell>
          <cell r="T39">
            <v>6.3333333333333325E-2</v>
          </cell>
          <cell r="U39">
            <v>9.0909090909090939E-2</v>
          </cell>
          <cell r="V39">
            <v>4.7619047619047672E-2</v>
          </cell>
          <cell r="W39">
            <v>4.7619047619047672E-2</v>
          </cell>
          <cell r="X39">
            <v>4.7619047619047672E-2</v>
          </cell>
          <cell r="Y39">
            <v>4.7619047619047672E-2</v>
          </cell>
          <cell r="Z39">
            <v>4.7619047619047672E-2</v>
          </cell>
          <cell r="AA39">
            <v>4.7619047619047672E-2</v>
          </cell>
        </row>
        <row r="40">
          <cell r="I40">
            <v>0.29454545454545455</v>
          </cell>
          <cell r="J40">
            <v>134</v>
          </cell>
          <cell r="K40">
            <v>70</v>
          </cell>
          <cell r="L40">
            <v>7</v>
          </cell>
          <cell r="M40">
            <v>42</v>
          </cell>
          <cell r="N40">
            <v>5</v>
          </cell>
          <cell r="O40">
            <v>16</v>
          </cell>
          <cell r="P40">
            <v>27</v>
          </cell>
          <cell r="Q40">
            <v>23</v>
          </cell>
          <cell r="R40">
            <v>7.6666666666666675E-2</v>
          </cell>
          <cell r="S40">
            <v>0.09</v>
          </cell>
          <cell r="T40">
            <v>7.6666666666666675E-2</v>
          </cell>
          <cell r="U40">
            <v>0.1071428571428571</v>
          </cell>
          <cell r="V40">
            <v>5.6603773584905648E-2</v>
          </cell>
          <cell r="W40">
            <v>5.6603773584905648E-2</v>
          </cell>
          <cell r="X40">
            <v>5.6603773584905648E-2</v>
          </cell>
          <cell r="Y40">
            <v>5.6603773584905648E-2</v>
          </cell>
          <cell r="Z40">
            <v>5.6603773584905648E-2</v>
          </cell>
          <cell r="AA40">
            <v>5.6603773584905648E-2</v>
          </cell>
        </row>
        <row r="41">
          <cell r="I41">
            <v>0.34454545454545454</v>
          </cell>
          <cell r="J41">
            <v>157</v>
          </cell>
          <cell r="K41">
            <v>82</v>
          </cell>
          <cell r="L41">
            <v>8</v>
          </cell>
          <cell r="M41">
            <v>49</v>
          </cell>
          <cell r="N41">
            <v>6</v>
          </cell>
          <cell r="O41">
            <v>19</v>
          </cell>
          <cell r="P41">
            <v>31</v>
          </cell>
          <cell r="Q41">
            <v>27</v>
          </cell>
          <cell r="R41">
            <v>0.09</v>
          </cell>
          <cell r="S41">
            <v>0.10333333333333333</v>
          </cell>
          <cell r="T41">
            <v>0.09</v>
          </cell>
          <cell r="U41">
            <v>0.11894273127753308</v>
          </cell>
          <cell r="V41">
            <v>6.5420560747663559E-2</v>
          </cell>
          <cell r="W41">
            <v>6.5420560747663559E-2</v>
          </cell>
          <cell r="X41">
            <v>6.5420560747663559E-2</v>
          </cell>
          <cell r="Y41">
            <v>6.5420560747663559E-2</v>
          </cell>
          <cell r="Z41">
            <v>6.5420560747663559E-2</v>
          </cell>
          <cell r="AA41">
            <v>6.5420560747663559E-2</v>
          </cell>
        </row>
        <row r="42">
          <cell r="I42">
            <v>0.39363636363636367</v>
          </cell>
          <cell r="J42">
            <v>179</v>
          </cell>
          <cell r="K42">
            <v>94</v>
          </cell>
          <cell r="L42">
            <v>9</v>
          </cell>
          <cell r="M42">
            <v>56</v>
          </cell>
          <cell r="N42">
            <v>7</v>
          </cell>
          <cell r="O42">
            <v>21</v>
          </cell>
          <cell r="P42">
            <v>36</v>
          </cell>
          <cell r="Q42">
            <v>31</v>
          </cell>
          <cell r="R42">
            <v>0.10333333333333333</v>
          </cell>
          <cell r="S42">
            <v>0.12</v>
          </cell>
          <cell r="T42">
            <v>0.10333333333333333</v>
          </cell>
          <cell r="U42">
            <v>0.13419913419913421</v>
          </cell>
          <cell r="V42">
            <v>7.407407407407407E-2</v>
          </cell>
          <cell r="W42">
            <v>7.407407407407407E-2</v>
          </cell>
          <cell r="X42">
            <v>7.407407407407407E-2</v>
          </cell>
          <cell r="Y42">
            <v>7.407407407407407E-2</v>
          </cell>
          <cell r="Z42">
            <v>7.407407407407407E-2</v>
          </cell>
          <cell r="AA42">
            <v>7.407407407407407E-2</v>
          </cell>
        </row>
        <row r="43">
          <cell r="I43">
            <v>0.1</v>
          </cell>
          <cell r="J43">
            <v>17</v>
          </cell>
          <cell r="K43">
            <v>12</v>
          </cell>
          <cell r="L43">
            <v>1</v>
          </cell>
          <cell r="M43">
            <v>7</v>
          </cell>
          <cell r="N43">
            <v>1</v>
          </cell>
          <cell r="O43">
            <v>2</v>
          </cell>
          <cell r="P43">
            <v>4</v>
          </cell>
          <cell r="Q43">
            <v>4</v>
          </cell>
          <cell r="R43">
            <v>1.3333333333333332E-2</v>
          </cell>
          <cell r="S43">
            <v>1.3333333333333332E-2</v>
          </cell>
          <cell r="T43">
            <v>1.3333333333333332E-2</v>
          </cell>
          <cell r="U43">
            <v>1.9607843137254943E-2</v>
          </cell>
          <cell r="V43">
            <v>9.9009900990099098E-3</v>
          </cell>
          <cell r="W43">
            <v>9.9009900990099098E-3</v>
          </cell>
          <cell r="X43">
            <v>9.9009900990099098E-3</v>
          </cell>
          <cell r="Y43">
            <v>9.9009900990099098E-3</v>
          </cell>
          <cell r="Z43">
            <v>9.9009900990099098E-3</v>
          </cell>
          <cell r="AA43">
            <v>9.9009900990099098E-3</v>
          </cell>
        </row>
        <row r="44">
          <cell r="I44">
            <v>0.1</v>
          </cell>
          <cell r="J44">
            <v>34</v>
          </cell>
          <cell r="K44">
            <v>24</v>
          </cell>
          <cell r="L44">
            <v>2</v>
          </cell>
          <cell r="M44">
            <v>14</v>
          </cell>
          <cell r="N44">
            <v>2</v>
          </cell>
          <cell r="O44">
            <v>5</v>
          </cell>
          <cell r="P44">
            <v>9</v>
          </cell>
          <cell r="Q44">
            <v>8</v>
          </cell>
          <cell r="R44">
            <v>2.6666666666666665E-2</v>
          </cell>
          <cell r="S44">
            <v>0.03</v>
          </cell>
          <cell r="T44">
            <v>2.6666666666666665E-2</v>
          </cell>
          <cell r="U44">
            <v>3.8461538461538436E-2</v>
          </cell>
          <cell r="V44">
            <v>1.9607843137254943E-2</v>
          </cell>
          <cell r="W44">
            <v>1.9607843137254943E-2</v>
          </cell>
          <cell r="X44">
            <v>1.9607843137254943E-2</v>
          </cell>
          <cell r="Y44">
            <v>1.9607843137254943E-2</v>
          </cell>
          <cell r="Z44">
            <v>1.9607843137254943E-2</v>
          </cell>
          <cell r="AA44">
            <v>1.9607843137254943E-2</v>
          </cell>
        </row>
        <row r="45">
          <cell r="I45">
            <v>0.13636363636363635</v>
          </cell>
          <cell r="J45">
            <v>51</v>
          </cell>
          <cell r="K45">
            <v>37</v>
          </cell>
          <cell r="L45">
            <v>3</v>
          </cell>
          <cell r="M45">
            <v>22</v>
          </cell>
          <cell r="N45">
            <v>3</v>
          </cell>
          <cell r="O45">
            <v>8</v>
          </cell>
          <cell r="P45">
            <v>14</v>
          </cell>
          <cell r="Q45">
            <v>12</v>
          </cell>
          <cell r="R45">
            <v>0.04</v>
          </cell>
          <cell r="S45">
            <v>4.6666666666666669E-2</v>
          </cell>
          <cell r="T45">
            <v>0.04</v>
          </cell>
          <cell r="U45">
            <v>5.6603773584905648E-2</v>
          </cell>
          <cell r="V45">
            <v>2.9126213592232997E-2</v>
          </cell>
          <cell r="W45">
            <v>2.9126213592232997E-2</v>
          </cell>
          <cell r="X45">
            <v>2.9126213592232997E-2</v>
          </cell>
          <cell r="Y45">
            <v>2.9126213592232997E-2</v>
          </cell>
          <cell r="Z45">
            <v>2.9126213592232997E-2</v>
          </cell>
          <cell r="AA45">
            <v>2.9126213592232997E-2</v>
          </cell>
        </row>
        <row r="46">
          <cell r="I46">
            <v>0.18181818181818182</v>
          </cell>
          <cell r="J46">
            <v>68</v>
          </cell>
          <cell r="K46">
            <v>49</v>
          </cell>
          <cell r="L46">
            <v>4</v>
          </cell>
          <cell r="M46">
            <v>29</v>
          </cell>
          <cell r="N46">
            <v>4</v>
          </cell>
          <cell r="O46">
            <v>11</v>
          </cell>
          <cell r="P46">
            <v>19</v>
          </cell>
          <cell r="Q46">
            <v>16</v>
          </cell>
          <cell r="R46">
            <v>5.333333333333333E-2</v>
          </cell>
          <cell r="S46">
            <v>6.3333333333333325E-2</v>
          </cell>
          <cell r="T46">
            <v>5.333333333333333E-2</v>
          </cell>
          <cell r="U46">
            <v>7.8341013824884786E-2</v>
          </cell>
          <cell r="V46">
            <v>3.8461538461538436E-2</v>
          </cell>
          <cell r="W46">
            <v>3.8461538461538436E-2</v>
          </cell>
          <cell r="X46">
            <v>3.8461538461538436E-2</v>
          </cell>
          <cell r="Y46">
            <v>3.8461538461538436E-2</v>
          </cell>
          <cell r="Z46">
            <v>3.8461538461538436E-2</v>
          </cell>
          <cell r="AA46">
            <v>3.8461538461538436E-2</v>
          </cell>
        </row>
        <row r="47">
          <cell r="I47">
            <v>0.2290909090909091</v>
          </cell>
          <cell r="J47">
            <v>85</v>
          </cell>
          <cell r="K47">
            <v>62</v>
          </cell>
          <cell r="L47">
            <v>6</v>
          </cell>
          <cell r="M47">
            <v>37</v>
          </cell>
          <cell r="N47">
            <v>5</v>
          </cell>
          <cell r="O47">
            <v>14</v>
          </cell>
          <cell r="P47">
            <v>23</v>
          </cell>
          <cell r="Q47">
            <v>20</v>
          </cell>
          <cell r="R47">
            <v>6.6666666666666666E-2</v>
          </cell>
          <cell r="S47">
            <v>7.6666666666666675E-2</v>
          </cell>
          <cell r="T47">
            <v>6.6666666666666666E-2</v>
          </cell>
          <cell r="U47">
            <v>9.5022624434389136E-2</v>
          </cell>
          <cell r="V47">
            <v>4.7619047619047672E-2</v>
          </cell>
          <cell r="W47">
            <v>4.7619047619047672E-2</v>
          </cell>
          <cell r="X47">
            <v>4.7619047619047672E-2</v>
          </cell>
          <cell r="Y47">
            <v>4.7619047619047672E-2</v>
          </cell>
          <cell r="Z47">
            <v>4.7619047619047672E-2</v>
          </cell>
          <cell r="AA47">
            <v>4.7619047619047672E-2</v>
          </cell>
        </row>
        <row r="48">
          <cell r="I48">
            <v>0.27363636363636362</v>
          </cell>
          <cell r="J48">
            <v>102</v>
          </cell>
          <cell r="K48">
            <v>74</v>
          </cell>
          <cell r="L48">
            <v>7</v>
          </cell>
          <cell r="M48">
            <v>44</v>
          </cell>
          <cell r="N48">
            <v>5</v>
          </cell>
          <cell r="O48">
            <v>17</v>
          </cell>
          <cell r="P48">
            <v>28</v>
          </cell>
          <cell r="Q48">
            <v>24</v>
          </cell>
          <cell r="R48">
            <v>0.08</v>
          </cell>
          <cell r="S48">
            <v>9.3333333333333338E-2</v>
          </cell>
          <cell r="T48">
            <v>0.08</v>
          </cell>
          <cell r="U48">
            <v>0.11111111111111116</v>
          </cell>
          <cell r="V48">
            <v>5.6603773584905648E-2</v>
          </cell>
          <cell r="W48">
            <v>5.6603773584905648E-2</v>
          </cell>
          <cell r="X48">
            <v>5.6603773584905648E-2</v>
          </cell>
          <cell r="Y48">
            <v>5.6603773584905648E-2</v>
          </cell>
          <cell r="Z48">
            <v>5.6603773584905648E-2</v>
          </cell>
          <cell r="AA48">
            <v>5.6603773584905648E-2</v>
          </cell>
        </row>
        <row r="49">
          <cell r="I49">
            <v>0.32090909090909092</v>
          </cell>
          <cell r="J49">
            <v>120</v>
          </cell>
          <cell r="K49">
            <v>86</v>
          </cell>
          <cell r="L49">
            <v>8</v>
          </cell>
          <cell r="M49">
            <v>52</v>
          </cell>
          <cell r="N49">
            <v>6</v>
          </cell>
          <cell r="O49">
            <v>20</v>
          </cell>
          <cell r="P49">
            <v>33</v>
          </cell>
          <cell r="Q49">
            <v>28</v>
          </cell>
          <cell r="R49">
            <v>9.3333333333333338E-2</v>
          </cell>
          <cell r="S49">
            <v>0.11</v>
          </cell>
          <cell r="T49">
            <v>9.3333333333333338E-2</v>
          </cell>
          <cell r="U49">
            <v>0.1266375545851528</v>
          </cell>
          <cell r="V49">
            <v>6.5420560747663559E-2</v>
          </cell>
          <cell r="W49">
            <v>6.5420560747663559E-2</v>
          </cell>
          <cell r="X49">
            <v>6.5420560747663559E-2</v>
          </cell>
          <cell r="Y49">
            <v>6.5420560747663559E-2</v>
          </cell>
          <cell r="Z49">
            <v>6.5420560747663559E-2</v>
          </cell>
          <cell r="AA49">
            <v>6.5420560747663559E-2</v>
          </cell>
        </row>
        <row r="50">
          <cell r="I50">
            <v>0.36818181818181822</v>
          </cell>
          <cell r="J50">
            <v>137</v>
          </cell>
          <cell r="K50">
            <v>99</v>
          </cell>
          <cell r="L50">
            <v>9</v>
          </cell>
          <cell r="M50">
            <v>59</v>
          </cell>
          <cell r="N50">
            <v>7</v>
          </cell>
          <cell r="O50">
            <v>23</v>
          </cell>
          <cell r="P50">
            <v>38</v>
          </cell>
          <cell r="Q50">
            <v>33</v>
          </cell>
          <cell r="R50">
            <v>0.11</v>
          </cell>
          <cell r="S50">
            <v>0.12666666666666665</v>
          </cell>
          <cell r="T50">
            <v>0.11</v>
          </cell>
          <cell r="U50">
            <v>0.14163090128755362</v>
          </cell>
          <cell r="V50">
            <v>7.8341013824884786E-2</v>
          </cell>
          <cell r="W50">
            <v>7.8341013824884786E-2</v>
          </cell>
          <cell r="X50">
            <v>7.8341013824884786E-2</v>
          </cell>
          <cell r="Y50">
            <v>7.8341013824884786E-2</v>
          </cell>
          <cell r="Z50">
            <v>7.8341013824884786E-2</v>
          </cell>
          <cell r="AA50">
            <v>7.8341013824884786E-2</v>
          </cell>
        </row>
        <row r="51">
          <cell r="I51">
            <v>0.1</v>
          </cell>
          <cell r="J51">
            <v>18</v>
          </cell>
          <cell r="K51">
            <v>15</v>
          </cell>
          <cell r="L51">
            <v>1</v>
          </cell>
          <cell r="M51">
            <v>9</v>
          </cell>
          <cell r="N51">
            <v>2</v>
          </cell>
          <cell r="O51">
            <v>3</v>
          </cell>
          <cell r="P51">
            <v>5</v>
          </cell>
          <cell r="Q51">
            <v>5</v>
          </cell>
          <cell r="R51">
            <v>1.6666666666666666E-2</v>
          </cell>
          <cell r="S51">
            <v>1.6666666666666666E-2</v>
          </cell>
          <cell r="T51">
            <v>1.6666666666666666E-2</v>
          </cell>
          <cell r="U51">
            <v>2.4390243902439046E-2</v>
          </cell>
          <cell r="V51">
            <v>1.4778325123152691E-2</v>
          </cell>
          <cell r="W51">
            <v>1.4778325123152691E-2</v>
          </cell>
          <cell r="X51">
            <v>1.4778325123152691E-2</v>
          </cell>
          <cell r="Y51">
            <v>1.4778325123152691E-2</v>
          </cell>
          <cell r="Z51">
            <v>1.4778325123152691E-2</v>
          </cell>
          <cell r="AA51">
            <v>1.4778325123152691E-2</v>
          </cell>
        </row>
        <row r="52">
          <cell r="I52">
            <v>0.10818181818181818</v>
          </cell>
          <cell r="J52">
            <v>36</v>
          </cell>
          <cell r="K52">
            <v>31</v>
          </cell>
          <cell r="L52">
            <v>3</v>
          </cell>
          <cell r="M52">
            <v>18</v>
          </cell>
          <cell r="N52">
            <v>3</v>
          </cell>
          <cell r="O52">
            <v>7</v>
          </cell>
          <cell r="P52">
            <v>11</v>
          </cell>
          <cell r="Q52">
            <v>10</v>
          </cell>
          <cell r="R52">
            <v>3.3333333333333333E-2</v>
          </cell>
          <cell r="S52">
            <v>3.6666666666666667E-2</v>
          </cell>
          <cell r="T52">
            <v>3.3333333333333333E-2</v>
          </cell>
          <cell r="U52">
            <v>4.7619047619047672E-2</v>
          </cell>
          <cell r="V52">
            <v>2.4390243902439046E-2</v>
          </cell>
          <cell r="W52">
            <v>2.4390243902439046E-2</v>
          </cell>
          <cell r="X52">
            <v>2.4390243902439046E-2</v>
          </cell>
          <cell r="Y52">
            <v>2.4390243902439046E-2</v>
          </cell>
          <cell r="Z52">
            <v>2.4390243902439046E-2</v>
          </cell>
          <cell r="AA52">
            <v>2.4390243902439046E-2</v>
          </cell>
        </row>
        <row r="53">
          <cell r="I53">
            <v>0.16272727272727272</v>
          </cell>
          <cell r="J53">
            <v>55</v>
          </cell>
          <cell r="K53">
            <v>46</v>
          </cell>
          <cell r="L53">
            <v>4</v>
          </cell>
          <cell r="M53">
            <v>28</v>
          </cell>
          <cell r="N53">
            <v>4</v>
          </cell>
          <cell r="O53">
            <v>10</v>
          </cell>
          <cell r="P53">
            <v>17</v>
          </cell>
          <cell r="Q53">
            <v>15</v>
          </cell>
          <cell r="R53">
            <v>0.05</v>
          </cell>
          <cell r="S53">
            <v>5.6666666666666671E-2</v>
          </cell>
          <cell r="T53">
            <v>0.05</v>
          </cell>
          <cell r="U53">
            <v>7.407407407407407E-2</v>
          </cell>
          <cell r="V53">
            <v>3.8461538461538436E-2</v>
          </cell>
          <cell r="W53">
            <v>3.8461538461538436E-2</v>
          </cell>
          <cell r="X53">
            <v>3.8461538461538436E-2</v>
          </cell>
          <cell r="Y53">
            <v>3.8461538461538436E-2</v>
          </cell>
          <cell r="Z53">
            <v>3.8461538461538436E-2</v>
          </cell>
          <cell r="AA53">
            <v>3.8461538461538436E-2</v>
          </cell>
        </row>
        <row r="54">
          <cell r="I54">
            <v>0.21818181818181817</v>
          </cell>
          <cell r="J54">
            <v>73</v>
          </cell>
          <cell r="K54">
            <v>62</v>
          </cell>
          <cell r="L54">
            <v>6</v>
          </cell>
          <cell r="M54">
            <v>37</v>
          </cell>
          <cell r="N54">
            <v>5</v>
          </cell>
          <cell r="O54">
            <v>14</v>
          </cell>
          <cell r="P54">
            <v>23</v>
          </cell>
          <cell r="Q54">
            <v>20</v>
          </cell>
          <cell r="R54">
            <v>6.6666666666666666E-2</v>
          </cell>
          <cell r="S54">
            <v>7.6666666666666675E-2</v>
          </cell>
          <cell r="T54">
            <v>6.6666666666666666E-2</v>
          </cell>
          <cell r="U54">
            <v>9.5022624434389136E-2</v>
          </cell>
          <cell r="V54">
            <v>4.7619047619047672E-2</v>
          </cell>
          <cell r="W54">
            <v>4.7619047619047672E-2</v>
          </cell>
          <cell r="X54">
            <v>4.7619047619047672E-2</v>
          </cell>
          <cell r="Y54">
            <v>4.7619047619047672E-2</v>
          </cell>
          <cell r="Z54">
            <v>4.7619047619047672E-2</v>
          </cell>
          <cell r="AA54">
            <v>4.7619047619047672E-2</v>
          </cell>
        </row>
        <row r="55">
          <cell r="I55">
            <v>0.27454545454545454</v>
          </cell>
          <cell r="J55">
            <v>92</v>
          </cell>
          <cell r="K55">
            <v>78</v>
          </cell>
          <cell r="L55">
            <v>7</v>
          </cell>
          <cell r="M55">
            <v>46</v>
          </cell>
          <cell r="N55">
            <v>6</v>
          </cell>
          <cell r="O55">
            <v>18</v>
          </cell>
          <cell r="P55">
            <v>29</v>
          </cell>
          <cell r="Q55">
            <v>26</v>
          </cell>
          <cell r="R55">
            <v>8.6666666666666656E-2</v>
          </cell>
          <cell r="S55">
            <v>9.6666666666666665E-2</v>
          </cell>
          <cell r="T55">
            <v>8.6666666666666656E-2</v>
          </cell>
          <cell r="U55">
            <v>0.11504424778761058</v>
          </cell>
          <cell r="V55">
            <v>6.1032863849765251E-2</v>
          </cell>
          <cell r="W55">
            <v>6.1032863849765251E-2</v>
          </cell>
          <cell r="X55">
            <v>6.1032863849765251E-2</v>
          </cell>
          <cell r="Y55">
            <v>6.1032863849765251E-2</v>
          </cell>
          <cell r="Z55">
            <v>6.1032863849765251E-2</v>
          </cell>
          <cell r="AA55">
            <v>6.1032863849765251E-2</v>
          </cell>
        </row>
        <row r="56">
          <cell r="I56">
            <v>0.32909090909090905</v>
          </cell>
          <cell r="J56">
            <v>110</v>
          </cell>
          <cell r="K56">
            <v>93</v>
          </cell>
          <cell r="L56">
            <v>9</v>
          </cell>
          <cell r="M56">
            <v>56</v>
          </cell>
          <cell r="N56">
            <v>7</v>
          </cell>
          <cell r="O56">
            <v>21</v>
          </cell>
          <cell r="P56">
            <v>35</v>
          </cell>
          <cell r="Q56">
            <v>31</v>
          </cell>
          <cell r="R56">
            <v>0.10333333333333333</v>
          </cell>
          <cell r="S56">
            <v>0.11666666666666665</v>
          </cell>
          <cell r="T56">
            <v>0.10333333333333333</v>
          </cell>
          <cell r="U56">
            <v>0.13419913419913421</v>
          </cell>
          <cell r="V56">
            <v>7.407407407407407E-2</v>
          </cell>
          <cell r="W56">
            <v>7.407407407407407E-2</v>
          </cell>
          <cell r="X56">
            <v>7.407407407407407E-2</v>
          </cell>
          <cell r="Y56">
            <v>7.407407407407407E-2</v>
          </cell>
          <cell r="Z56">
            <v>7.407407407407407E-2</v>
          </cell>
          <cell r="AA56">
            <v>7.407407407407407E-2</v>
          </cell>
        </row>
        <row r="57">
          <cell r="I57">
            <v>0.38454545454545452</v>
          </cell>
          <cell r="J57">
            <v>129</v>
          </cell>
          <cell r="K57">
            <v>109</v>
          </cell>
          <cell r="L57">
            <v>10</v>
          </cell>
          <cell r="M57">
            <v>65</v>
          </cell>
          <cell r="N57">
            <v>8</v>
          </cell>
          <cell r="O57">
            <v>25</v>
          </cell>
          <cell r="P57">
            <v>41</v>
          </cell>
          <cell r="Q57">
            <v>36</v>
          </cell>
          <cell r="R57">
            <v>0.12</v>
          </cell>
          <cell r="S57">
            <v>0.13666666666666666</v>
          </cell>
          <cell r="T57">
            <v>0.12</v>
          </cell>
          <cell r="U57">
            <v>0.15254237288135597</v>
          </cell>
          <cell r="V57">
            <v>8.256880733944949E-2</v>
          </cell>
          <cell r="W57">
            <v>8.256880733944949E-2</v>
          </cell>
          <cell r="X57">
            <v>8.256880733944949E-2</v>
          </cell>
          <cell r="Y57">
            <v>8.256880733944949E-2</v>
          </cell>
          <cell r="Z57">
            <v>8.256880733944949E-2</v>
          </cell>
          <cell r="AA57">
            <v>8.256880733944949E-2</v>
          </cell>
        </row>
        <row r="58">
          <cell r="I58">
            <v>0.43909090909090909</v>
          </cell>
          <cell r="J58">
            <v>147</v>
          </cell>
          <cell r="K58">
            <v>124</v>
          </cell>
          <cell r="L58">
            <v>12</v>
          </cell>
          <cell r="M58">
            <v>74</v>
          </cell>
          <cell r="N58">
            <v>9</v>
          </cell>
          <cell r="O58">
            <v>29</v>
          </cell>
          <cell r="P58">
            <v>47</v>
          </cell>
          <cell r="Q58">
            <v>41</v>
          </cell>
          <cell r="R58">
            <v>0.13666666666666666</v>
          </cell>
          <cell r="S58">
            <v>0.15666666666666665</v>
          </cell>
          <cell r="T58">
            <v>0.13666666666666666</v>
          </cell>
          <cell r="U58">
            <v>0.17355371900826444</v>
          </cell>
          <cell r="V58">
            <v>9.5022624434389136E-2</v>
          </cell>
          <cell r="W58">
            <v>9.5022624434389136E-2</v>
          </cell>
          <cell r="X58">
            <v>9.5022624434389136E-2</v>
          </cell>
          <cell r="Y58">
            <v>9.5022624434389136E-2</v>
          </cell>
          <cell r="Z58">
            <v>9.5022624434389136E-2</v>
          </cell>
          <cell r="AA58">
            <v>9.5022624434389136E-2</v>
          </cell>
        </row>
        <row r="59">
          <cell r="I59">
            <v>0</v>
          </cell>
          <cell r="J59">
            <v>23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</row>
        <row r="60">
          <cell r="I60">
            <v>0</v>
          </cell>
          <cell r="J60">
            <v>46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</row>
        <row r="61">
          <cell r="I61">
            <v>0</v>
          </cell>
          <cell r="J61">
            <v>69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</row>
        <row r="62">
          <cell r="I62">
            <v>0</v>
          </cell>
          <cell r="J62">
            <v>93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</row>
        <row r="63">
          <cell r="I63">
            <v>0</v>
          </cell>
          <cell r="J63">
            <v>116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</row>
        <row r="64">
          <cell r="I64">
            <v>0</v>
          </cell>
          <cell r="J64">
            <v>139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</row>
        <row r="65">
          <cell r="I65">
            <v>0</v>
          </cell>
          <cell r="J65">
            <v>163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</row>
        <row r="66">
          <cell r="I66">
            <v>0</v>
          </cell>
          <cell r="J66">
            <v>186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</row>
        <row r="67">
          <cell r="I67">
            <v>0.1</v>
          </cell>
          <cell r="J67">
            <v>6</v>
          </cell>
          <cell r="K67">
            <v>7</v>
          </cell>
          <cell r="L67">
            <v>2</v>
          </cell>
          <cell r="M67">
            <v>6</v>
          </cell>
          <cell r="N67">
            <v>26</v>
          </cell>
          <cell r="O67">
            <v>9</v>
          </cell>
          <cell r="P67">
            <v>4</v>
          </cell>
          <cell r="Q67">
            <v>4</v>
          </cell>
          <cell r="R67">
            <v>1.3333333333333332E-2</v>
          </cell>
          <cell r="S67">
            <v>1.3333333333333332E-2</v>
          </cell>
          <cell r="T67">
            <v>1.3333333333333332E-2</v>
          </cell>
          <cell r="U67">
            <v>9.9009900990099098E-3</v>
          </cell>
          <cell r="V67">
            <v>9.9009900990099098E-3</v>
          </cell>
          <cell r="W67">
            <v>9.9009900990099098E-3</v>
          </cell>
          <cell r="X67">
            <v>9.9009900990099098E-3</v>
          </cell>
          <cell r="Y67">
            <v>9.9009900990099098E-3</v>
          </cell>
          <cell r="Z67">
            <v>9.9009900990099098E-3</v>
          </cell>
          <cell r="AA67">
            <v>5.6603773584905648E-2</v>
          </cell>
        </row>
        <row r="68">
          <cell r="I68">
            <v>0.11818181818181818</v>
          </cell>
          <cell r="J68">
            <v>12</v>
          </cell>
          <cell r="K68">
            <v>14</v>
          </cell>
          <cell r="L68">
            <v>5</v>
          </cell>
          <cell r="M68">
            <v>12</v>
          </cell>
          <cell r="N68">
            <v>51</v>
          </cell>
          <cell r="O68">
            <v>18</v>
          </cell>
          <cell r="P68">
            <v>9</v>
          </cell>
          <cell r="Q68">
            <v>9</v>
          </cell>
          <cell r="R68">
            <v>0.03</v>
          </cell>
          <cell r="S68">
            <v>0.03</v>
          </cell>
          <cell r="T68">
            <v>0.03</v>
          </cell>
          <cell r="U68">
            <v>1.9607843137254943E-2</v>
          </cell>
          <cell r="V68">
            <v>1.9607843137254943E-2</v>
          </cell>
          <cell r="W68">
            <v>1.9607843137254943E-2</v>
          </cell>
          <cell r="X68">
            <v>1.9607843137254943E-2</v>
          </cell>
          <cell r="Y68">
            <v>1.9607843137254943E-2</v>
          </cell>
          <cell r="Z68">
            <v>1.9607843137254943E-2</v>
          </cell>
          <cell r="AA68">
            <v>0.1071428571428571</v>
          </cell>
        </row>
        <row r="69">
          <cell r="I69">
            <v>0.17909090909090911</v>
          </cell>
          <cell r="J69">
            <v>18</v>
          </cell>
          <cell r="K69">
            <v>21</v>
          </cell>
          <cell r="L69">
            <v>7</v>
          </cell>
          <cell r="M69">
            <v>18</v>
          </cell>
          <cell r="N69">
            <v>77</v>
          </cell>
          <cell r="O69">
            <v>28</v>
          </cell>
          <cell r="P69">
            <v>14</v>
          </cell>
          <cell r="Q69">
            <v>14</v>
          </cell>
          <cell r="R69">
            <v>4.6666666666666669E-2</v>
          </cell>
          <cell r="S69">
            <v>4.6666666666666669E-2</v>
          </cell>
          <cell r="T69">
            <v>4.6666666666666669E-2</v>
          </cell>
          <cell r="U69">
            <v>2.9126213592232997E-2</v>
          </cell>
          <cell r="V69">
            <v>2.9126213592232997E-2</v>
          </cell>
          <cell r="W69">
            <v>2.9126213592232997E-2</v>
          </cell>
          <cell r="X69">
            <v>2.9126213592232997E-2</v>
          </cell>
          <cell r="Y69">
            <v>2.9126213592232997E-2</v>
          </cell>
          <cell r="Z69">
            <v>2.9126213592232997E-2</v>
          </cell>
          <cell r="AA69">
            <v>0.14893617021276595</v>
          </cell>
        </row>
        <row r="70">
          <cell r="I70">
            <v>0.23818181818181816</v>
          </cell>
          <cell r="J70">
            <v>24</v>
          </cell>
          <cell r="K70">
            <v>28</v>
          </cell>
          <cell r="L70">
            <v>10</v>
          </cell>
          <cell r="M70">
            <v>25</v>
          </cell>
          <cell r="N70">
            <v>102</v>
          </cell>
          <cell r="O70">
            <v>37</v>
          </cell>
          <cell r="P70">
            <v>18</v>
          </cell>
          <cell r="Q70">
            <v>18</v>
          </cell>
          <cell r="R70">
            <v>0.06</v>
          </cell>
          <cell r="S70">
            <v>0.06</v>
          </cell>
          <cell r="T70">
            <v>0.06</v>
          </cell>
          <cell r="U70">
            <v>3.8461538461538436E-2</v>
          </cell>
          <cell r="V70">
            <v>3.8461538461538436E-2</v>
          </cell>
          <cell r="W70">
            <v>3.8461538461538436E-2</v>
          </cell>
          <cell r="X70">
            <v>3.8461538461538436E-2</v>
          </cell>
          <cell r="Y70">
            <v>3.8461538461538436E-2</v>
          </cell>
          <cell r="Z70">
            <v>3.8461538461538436E-2</v>
          </cell>
          <cell r="AA70">
            <v>0.19028340080971662</v>
          </cell>
        </row>
        <row r="71">
          <cell r="I71">
            <v>0.29909090909090907</v>
          </cell>
          <cell r="J71">
            <v>30</v>
          </cell>
          <cell r="K71">
            <v>35</v>
          </cell>
          <cell r="L71">
            <v>12</v>
          </cell>
          <cell r="M71">
            <v>31</v>
          </cell>
          <cell r="N71">
            <v>128</v>
          </cell>
          <cell r="O71">
            <v>47</v>
          </cell>
          <cell r="P71">
            <v>23</v>
          </cell>
          <cell r="Q71">
            <v>23</v>
          </cell>
          <cell r="R71">
            <v>7.6666666666666675E-2</v>
          </cell>
          <cell r="S71">
            <v>7.6666666666666675E-2</v>
          </cell>
          <cell r="T71">
            <v>7.6666666666666675E-2</v>
          </cell>
          <cell r="U71">
            <v>4.7619047619047672E-2</v>
          </cell>
          <cell r="V71">
            <v>4.7619047619047672E-2</v>
          </cell>
          <cell r="W71">
            <v>4.7619047619047672E-2</v>
          </cell>
          <cell r="X71">
            <v>4.7619047619047672E-2</v>
          </cell>
          <cell r="Y71">
            <v>4.7619047619047672E-2</v>
          </cell>
          <cell r="Z71">
            <v>4.7619047619047672E-2</v>
          </cell>
          <cell r="AA71">
            <v>0.22779922779922779</v>
          </cell>
        </row>
        <row r="72">
          <cell r="I72">
            <v>0.35909090909090907</v>
          </cell>
          <cell r="J72">
            <v>36</v>
          </cell>
          <cell r="K72">
            <v>42</v>
          </cell>
          <cell r="L72">
            <v>15</v>
          </cell>
          <cell r="M72">
            <v>37</v>
          </cell>
          <cell r="N72">
            <v>153</v>
          </cell>
          <cell r="O72">
            <v>56</v>
          </cell>
          <cell r="P72">
            <v>28</v>
          </cell>
          <cell r="Q72">
            <v>28</v>
          </cell>
          <cell r="R72">
            <v>9.3333333333333338E-2</v>
          </cell>
          <cell r="S72">
            <v>9.3333333333333338E-2</v>
          </cell>
          <cell r="T72">
            <v>9.3333333333333338E-2</v>
          </cell>
          <cell r="U72">
            <v>5.6603773584905648E-2</v>
          </cell>
          <cell r="V72">
            <v>5.6603773584905648E-2</v>
          </cell>
          <cell r="W72">
            <v>5.6603773584905648E-2</v>
          </cell>
          <cell r="X72">
            <v>5.6603773584905648E-2</v>
          </cell>
          <cell r="Y72">
            <v>5.6603773584905648E-2</v>
          </cell>
          <cell r="Z72">
            <v>5.6603773584905648E-2</v>
          </cell>
          <cell r="AA72">
            <v>0.26199261992619927</v>
          </cell>
        </row>
        <row r="73">
          <cell r="I73">
            <v>0.41818181818181821</v>
          </cell>
          <cell r="J73">
            <v>42</v>
          </cell>
          <cell r="K73">
            <v>49</v>
          </cell>
          <cell r="L73">
            <v>18</v>
          </cell>
          <cell r="M73">
            <v>43</v>
          </cell>
          <cell r="N73">
            <v>179</v>
          </cell>
          <cell r="O73">
            <v>65</v>
          </cell>
          <cell r="P73">
            <v>32</v>
          </cell>
          <cell r="Q73">
            <v>32</v>
          </cell>
          <cell r="R73">
            <v>0.10666666666666666</v>
          </cell>
          <cell r="S73">
            <v>0.10666666666666666</v>
          </cell>
          <cell r="T73">
            <v>0.10666666666666666</v>
          </cell>
          <cell r="U73">
            <v>6.5420560747663559E-2</v>
          </cell>
          <cell r="V73">
            <v>6.5420560747663559E-2</v>
          </cell>
          <cell r="W73">
            <v>6.5420560747663559E-2</v>
          </cell>
          <cell r="X73">
            <v>6.5420560747663559E-2</v>
          </cell>
          <cell r="Y73">
            <v>6.5420560747663559E-2</v>
          </cell>
          <cell r="Z73">
            <v>6.5420560747663559E-2</v>
          </cell>
          <cell r="AA73">
            <v>0.29078014184397161</v>
          </cell>
        </row>
        <row r="74">
          <cell r="I74">
            <v>0.47909090909090907</v>
          </cell>
          <cell r="J74">
            <v>48</v>
          </cell>
          <cell r="K74">
            <v>56</v>
          </cell>
          <cell r="L74">
            <v>20</v>
          </cell>
          <cell r="M74">
            <v>50</v>
          </cell>
          <cell r="N74">
            <v>204</v>
          </cell>
          <cell r="O74">
            <v>75</v>
          </cell>
          <cell r="P74">
            <v>37</v>
          </cell>
          <cell r="Q74">
            <v>37</v>
          </cell>
          <cell r="R74">
            <v>0.12333333333333334</v>
          </cell>
          <cell r="S74">
            <v>0.12333333333333334</v>
          </cell>
          <cell r="T74">
            <v>0.12333333333333334</v>
          </cell>
          <cell r="U74">
            <v>7.407407407407407E-2</v>
          </cell>
          <cell r="V74">
            <v>7.407407407407407E-2</v>
          </cell>
          <cell r="W74">
            <v>7.407407407407407E-2</v>
          </cell>
          <cell r="X74">
            <v>7.407407407407407E-2</v>
          </cell>
          <cell r="Y74">
            <v>7.407407407407407E-2</v>
          </cell>
          <cell r="Z74">
            <v>7.407407407407407E-2</v>
          </cell>
          <cell r="AA74">
            <v>0.31972789115646261</v>
          </cell>
        </row>
        <row r="75">
          <cell r="I75">
            <v>0.1</v>
          </cell>
          <cell r="J75">
            <v>4</v>
          </cell>
          <cell r="K75">
            <v>7</v>
          </cell>
          <cell r="L75">
            <v>2</v>
          </cell>
          <cell r="M75">
            <v>6</v>
          </cell>
          <cell r="N75">
            <v>27</v>
          </cell>
          <cell r="O75">
            <v>9</v>
          </cell>
          <cell r="P75">
            <v>4</v>
          </cell>
          <cell r="Q75">
            <v>4</v>
          </cell>
          <cell r="R75">
            <v>1.3333333333333332E-2</v>
          </cell>
          <cell r="S75">
            <v>1.3333333333333332E-2</v>
          </cell>
          <cell r="T75">
            <v>1.3333333333333332E-2</v>
          </cell>
          <cell r="U75">
            <v>9.9009900990099098E-3</v>
          </cell>
          <cell r="V75">
            <v>9.9009900990099098E-3</v>
          </cell>
          <cell r="W75">
            <v>9.9009900990099098E-3</v>
          </cell>
          <cell r="X75">
            <v>9.9009900990099098E-3</v>
          </cell>
          <cell r="Y75">
            <v>9.9009900990099098E-3</v>
          </cell>
          <cell r="Z75">
            <v>9.9009900990099098E-3</v>
          </cell>
          <cell r="AA75">
            <v>5.6603773584905648E-2</v>
          </cell>
        </row>
        <row r="76">
          <cell r="I76">
            <v>0.12</v>
          </cell>
          <cell r="J76">
            <v>9</v>
          </cell>
          <cell r="K76">
            <v>14</v>
          </cell>
          <cell r="L76">
            <v>5</v>
          </cell>
          <cell r="M76">
            <v>13</v>
          </cell>
          <cell r="N76">
            <v>54</v>
          </cell>
          <cell r="O76">
            <v>19</v>
          </cell>
          <cell r="P76">
            <v>9</v>
          </cell>
          <cell r="Q76">
            <v>9</v>
          </cell>
          <cell r="R76">
            <v>0.03</v>
          </cell>
          <cell r="S76">
            <v>0.03</v>
          </cell>
          <cell r="T76">
            <v>0.03</v>
          </cell>
          <cell r="U76">
            <v>1.9607843137254943E-2</v>
          </cell>
          <cell r="V76">
            <v>1.9607843137254943E-2</v>
          </cell>
          <cell r="W76">
            <v>1.9607843137254943E-2</v>
          </cell>
          <cell r="X76">
            <v>1.9607843137254943E-2</v>
          </cell>
          <cell r="Y76">
            <v>1.9607843137254943E-2</v>
          </cell>
          <cell r="Z76">
            <v>1.9607843137254943E-2</v>
          </cell>
          <cell r="AA76">
            <v>0.11111111111111116</v>
          </cell>
        </row>
        <row r="77">
          <cell r="I77">
            <v>0.18272727272727274</v>
          </cell>
          <cell r="J77">
            <v>14</v>
          </cell>
          <cell r="K77">
            <v>22</v>
          </cell>
          <cell r="L77">
            <v>8</v>
          </cell>
          <cell r="M77">
            <v>19</v>
          </cell>
          <cell r="N77">
            <v>81</v>
          </cell>
          <cell r="O77">
            <v>29</v>
          </cell>
          <cell r="P77">
            <v>14</v>
          </cell>
          <cell r="Q77">
            <v>14</v>
          </cell>
          <cell r="R77">
            <v>4.6666666666666669E-2</v>
          </cell>
          <cell r="S77">
            <v>4.6666666666666669E-2</v>
          </cell>
          <cell r="T77">
            <v>4.6666666666666669E-2</v>
          </cell>
          <cell r="U77">
            <v>2.9126213592232997E-2</v>
          </cell>
          <cell r="V77">
            <v>2.9126213592232997E-2</v>
          </cell>
          <cell r="W77">
            <v>2.9126213592232997E-2</v>
          </cell>
          <cell r="X77">
            <v>2.9126213592232997E-2</v>
          </cell>
          <cell r="Y77">
            <v>2.9126213592232997E-2</v>
          </cell>
          <cell r="Z77">
            <v>2.9126213592232997E-2</v>
          </cell>
          <cell r="AA77">
            <v>0.15611814345991559</v>
          </cell>
        </row>
        <row r="78">
          <cell r="I78">
            <v>0.24363636363636362</v>
          </cell>
          <cell r="J78">
            <v>18</v>
          </cell>
          <cell r="K78">
            <v>29</v>
          </cell>
          <cell r="L78">
            <v>10</v>
          </cell>
          <cell r="M78">
            <v>26</v>
          </cell>
          <cell r="N78">
            <v>108</v>
          </cell>
          <cell r="O78">
            <v>39</v>
          </cell>
          <cell r="P78">
            <v>19</v>
          </cell>
          <cell r="Q78">
            <v>19</v>
          </cell>
          <cell r="R78">
            <v>6.3333333333333325E-2</v>
          </cell>
          <cell r="S78">
            <v>6.3333333333333325E-2</v>
          </cell>
          <cell r="T78">
            <v>6.3333333333333325E-2</v>
          </cell>
          <cell r="U78">
            <v>3.8461538461538436E-2</v>
          </cell>
          <cell r="V78">
            <v>3.8461538461538436E-2</v>
          </cell>
          <cell r="W78">
            <v>3.8461538461538436E-2</v>
          </cell>
          <cell r="X78">
            <v>3.8461538461538436E-2</v>
          </cell>
          <cell r="Y78">
            <v>3.8461538461538436E-2</v>
          </cell>
          <cell r="Z78">
            <v>3.8461538461538436E-2</v>
          </cell>
          <cell r="AA78">
            <v>0.19999999999999996</v>
          </cell>
        </row>
        <row r="79">
          <cell r="I79">
            <v>0.30727272727272725</v>
          </cell>
          <cell r="J79">
            <v>23</v>
          </cell>
          <cell r="K79">
            <v>37</v>
          </cell>
          <cell r="L79">
            <v>13</v>
          </cell>
          <cell r="M79">
            <v>33</v>
          </cell>
          <cell r="N79">
            <v>135</v>
          </cell>
          <cell r="O79">
            <v>49</v>
          </cell>
          <cell r="P79">
            <v>24</v>
          </cell>
          <cell r="Q79">
            <v>24</v>
          </cell>
          <cell r="R79">
            <v>0.08</v>
          </cell>
          <cell r="S79">
            <v>0.08</v>
          </cell>
          <cell r="T79">
            <v>0.08</v>
          </cell>
          <cell r="U79">
            <v>4.7619047619047672E-2</v>
          </cell>
          <cell r="V79">
            <v>4.7619047619047672E-2</v>
          </cell>
          <cell r="W79">
            <v>4.7619047619047672E-2</v>
          </cell>
          <cell r="X79">
            <v>4.7619047619047672E-2</v>
          </cell>
          <cell r="Y79">
            <v>4.7619047619047672E-2</v>
          </cell>
          <cell r="Z79">
            <v>4.7619047619047672E-2</v>
          </cell>
          <cell r="AA79">
            <v>0.23664122137404575</v>
          </cell>
        </row>
        <row r="80">
          <cell r="I80">
            <v>0.36909090909090908</v>
          </cell>
          <cell r="J80">
            <v>28</v>
          </cell>
          <cell r="K80">
            <v>44</v>
          </cell>
          <cell r="L80">
            <v>16</v>
          </cell>
          <cell r="M80">
            <v>39</v>
          </cell>
          <cell r="N80">
            <v>162</v>
          </cell>
          <cell r="O80">
            <v>59</v>
          </cell>
          <cell r="P80">
            <v>29</v>
          </cell>
          <cell r="Q80">
            <v>29</v>
          </cell>
          <cell r="R80">
            <v>9.6666666666666665E-2</v>
          </cell>
          <cell r="S80">
            <v>9.6666666666666665E-2</v>
          </cell>
          <cell r="T80">
            <v>9.6666666666666665E-2</v>
          </cell>
          <cell r="U80">
            <v>5.6603773584905648E-2</v>
          </cell>
          <cell r="V80">
            <v>5.6603773584905648E-2</v>
          </cell>
          <cell r="W80">
            <v>5.6603773584905648E-2</v>
          </cell>
          <cell r="X80">
            <v>5.6603773584905648E-2</v>
          </cell>
          <cell r="Y80">
            <v>5.6603773584905648E-2</v>
          </cell>
          <cell r="Z80">
            <v>5.6603773584905648E-2</v>
          </cell>
          <cell r="AA80">
            <v>0.27007299270072993</v>
          </cell>
        </row>
        <row r="81">
          <cell r="I81">
            <v>0.43181818181818182</v>
          </cell>
          <cell r="J81">
            <v>32</v>
          </cell>
          <cell r="K81">
            <v>52</v>
          </cell>
          <cell r="L81">
            <v>19</v>
          </cell>
          <cell r="M81">
            <v>46</v>
          </cell>
          <cell r="N81">
            <v>189</v>
          </cell>
          <cell r="O81">
            <v>69</v>
          </cell>
          <cell r="P81">
            <v>34</v>
          </cell>
          <cell r="Q81">
            <v>34</v>
          </cell>
          <cell r="R81">
            <v>0.11333333333333334</v>
          </cell>
          <cell r="S81">
            <v>0.11333333333333334</v>
          </cell>
          <cell r="T81">
            <v>0.11333333333333334</v>
          </cell>
          <cell r="U81">
            <v>6.5420560747663559E-2</v>
          </cell>
          <cell r="V81">
            <v>6.5420560747663559E-2</v>
          </cell>
          <cell r="W81">
            <v>6.5420560747663559E-2</v>
          </cell>
          <cell r="X81">
            <v>6.5420560747663559E-2</v>
          </cell>
          <cell r="Y81">
            <v>6.5420560747663559E-2</v>
          </cell>
          <cell r="Z81">
            <v>6.5420560747663559E-2</v>
          </cell>
          <cell r="AA81">
            <v>0.30313588850174211</v>
          </cell>
        </row>
        <row r="82">
          <cell r="I82">
            <v>0.49181818181818182</v>
          </cell>
          <cell r="J82">
            <v>37</v>
          </cell>
          <cell r="K82">
            <v>59</v>
          </cell>
          <cell r="L82">
            <v>21</v>
          </cell>
          <cell r="M82">
            <v>52</v>
          </cell>
          <cell r="N82">
            <v>215</v>
          </cell>
          <cell r="O82">
            <v>79</v>
          </cell>
          <cell r="P82">
            <v>39</v>
          </cell>
          <cell r="Q82">
            <v>39</v>
          </cell>
          <cell r="R82">
            <v>0.13</v>
          </cell>
          <cell r="S82">
            <v>0.13</v>
          </cell>
          <cell r="T82">
            <v>0.13</v>
          </cell>
          <cell r="U82">
            <v>7.8341013824884786E-2</v>
          </cell>
          <cell r="V82">
            <v>7.8341013824884786E-2</v>
          </cell>
          <cell r="W82">
            <v>7.8341013824884786E-2</v>
          </cell>
          <cell r="X82">
            <v>7.8341013824884786E-2</v>
          </cell>
          <cell r="Y82">
            <v>7.8341013824884786E-2</v>
          </cell>
          <cell r="Z82">
            <v>7.8341013824884786E-2</v>
          </cell>
          <cell r="AA82">
            <v>0.33110367892976589</v>
          </cell>
        </row>
        <row r="83">
          <cell r="I83">
            <v>0.1</v>
          </cell>
          <cell r="J83">
            <v>5</v>
          </cell>
          <cell r="K83">
            <v>9</v>
          </cell>
          <cell r="L83">
            <v>3</v>
          </cell>
          <cell r="M83">
            <v>8</v>
          </cell>
          <cell r="N83">
            <v>34</v>
          </cell>
          <cell r="O83">
            <v>12</v>
          </cell>
          <cell r="P83">
            <v>6</v>
          </cell>
          <cell r="Q83">
            <v>6</v>
          </cell>
          <cell r="R83">
            <v>0.02</v>
          </cell>
          <cell r="S83">
            <v>0.02</v>
          </cell>
          <cell r="T83">
            <v>0.02</v>
          </cell>
          <cell r="U83">
            <v>1.4778325123152691E-2</v>
          </cell>
          <cell r="V83">
            <v>1.4778325123152691E-2</v>
          </cell>
          <cell r="W83">
            <v>1.4778325123152691E-2</v>
          </cell>
          <cell r="X83">
            <v>1.4778325123152691E-2</v>
          </cell>
          <cell r="Y83">
            <v>1.4778325123152691E-2</v>
          </cell>
          <cell r="Z83">
            <v>1.4778325123152691E-2</v>
          </cell>
          <cell r="AA83">
            <v>7.407407407407407E-2</v>
          </cell>
        </row>
        <row r="84">
          <cell r="I84">
            <v>0.15090909090909091</v>
          </cell>
          <cell r="J84">
            <v>10</v>
          </cell>
          <cell r="K84">
            <v>18</v>
          </cell>
          <cell r="L84">
            <v>6</v>
          </cell>
          <cell r="M84">
            <v>16</v>
          </cell>
          <cell r="N84">
            <v>68</v>
          </cell>
          <cell r="O84">
            <v>24</v>
          </cell>
          <cell r="P84">
            <v>12</v>
          </cell>
          <cell r="Q84">
            <v>12</v>
          </cell>
          <cell r="R84">
            <v>0.04</v>
          </cell>
          <cell r="S84">
            <v>0.04</v>
          </cell>
          <cell r="T84">
            <v>0.04</v>
          </cell>
          <cell r="U84">
            <v>2.4390243902439046E-2</v>
          </cell>
          <cell r="V84">
            <v>2.4390243902439046E-2</v>
          </cell>
          <cell r="W84">
            <v>2.4390243902439046E-2</v>
          </cell>
          <cell r="X84">
            <v>2.4390243902439046E-2</v>
          </cell>
          <cell r="Y84">
            <v>2.4390243902439046E-2</v>
          </cell>
          <cell r="Z84">
            <v>2.4390243902439046E-2</v>
          </cell>
          <cell r="AA84">
            <v>0.13419913419913421</v>
          </cell>
        </row>
        <row r="85">
          <cell r="I85">
            <v>0.2290909090909091</v>
          </cell>
          <cell r="J85">
            <v>15</v>
          </cell>
          <cell r="K85">
            <v>28</v>
          </cell>
          <cell r="L85">
            <v>10</v>
          </cell>
          <cell r="M85">
            <v>24</v>
          </cell>
          <cell r="N85">
            <v>102</v>
          </cell>
          <cell r="O85">
            <v>37</v>
          </cell>
          <cell r="P85">
            <v>18</v>
          </cell>
          <cell r="Q85">
            <v>18</v>
          </cell>
          <cell r="R85">
            <v>0.06</v>
          </cell>
          <cell r="S85">
            <v>0.06</v>
          </cell>
          <cell r="T85">
            <v>0.06</v>
          </cell>
          <cell r="U85">
            <v>3.8461538461538436E-2</v>
          </cell>
          <cell r="V85">
            <v>3.8461538461538436E-2</v>
          </cell>
          <cell r="W85">
            <v>3.8461538461538436E-2</v>
          </cell>
          <cell r="X85">
            <v>3.8461538461538436E-2</v>
          </cell>
          <cell r="Y85">
            <v>3.8461538461538436E-2</v>
          </cell>
          <cell r="Z85">
            <v>3.8461538461538436E-2</v>
          </cell>
          <cell r="AA85">
            <v>0.19028340080971662</v>
          </cell>
        </row>
        <row r="86">
          <cell r="I86">
            <v>0.30545454545454548</v>
          </cell>
          <cell r="J86">
            <v>20</v>
          </cell>
          <cell r="K86">
            <v>37</v>
          </cell>
          <cell r="L86">
            <v>13</v>
          </cell>
          <cell r="M86">
            <v>33</v>
          </cell>
          <cell r="N86">
            <v>136</v>
          </cell>
          <cell r="O86">
            <v>49</v>
          </cell>
          <cell r="P86">
            <v>24</v>
          </cell>
          <cell r="Q86">
            <v>24</v>
          </cell>
          <cell r="R86">
            <v>0.08</v>
          </cell>
          <cell r="S86">
            <v>0.08</v>
          </cell>
          <cell r="T86">
            <v>0.08</v>
          </cell>
          <cell r="U86">
            <v>4.7619047619047672E-2</v>
          </cell>
          <cell r="V86">
            <v>4.7619047619047672E-2</v>
          </cell>
          <cell r="W86">
            <v>4.7619047619047672E-2</v>
          </cell>
          <cell r="X86">
            <v>4.7619047619047672E-2</v>
          </cell>
          <cell r="Y86">
            <v>4.7619047619047672E-2</v>
          </cell>
          <cell r="Z86">
            <v>4.7619047619047672E-2</v>
          </cell>
          <cell r="AA86">
            <v>0.23664122137404575</v>
          </cell>
        </row>
        <row r="87">
          <cell r="I87">
            <v>0.38363636363636366</v>
          </cell>
          <cell r="J87">
            <v>25</v>
          </cell>
          <cell r="K87">
            <v>46</v>
          </cell>
          <cell r="L87">
            <v>17</v>
          </cell>
          <cell r="M87">
            <v>41</v>
          </cell>
          <cell r="N87">
            <v>169</v>
          </cell>
          <cell r="O87">
            <v>62</v>
          </cell>
          <cell r="P87">
            <v>31</v>
          </cell>
          <cell r="Q87">
            <v>31</v>
          </cell>
          <cell r="R87">
            <v>0.10333333333333333</v>
          </cell>
          <cell r="S87">
            <v>0.10333333333333333</v>
          </cell>
          <cell r="T87">
            <v>0.10333333333333333</v>
          </cell>
          <cell r="U87">
            <v>6.1032863849765251E-2</v>
          </cell>
          <cell r="V87">
            <v>6.1032863849765251E-2</v>
          </cell>
          <cell r="W87">
            <v>6.1032863849765251E-2</v>
          </cell>
          <cell r="X87">
            <v>6.1032863849765251E-2</v>
          </cell>
          <cell r="Y87">
            <v>6.1032863849765251E-2</v>
          </cell>
          <cell r="Z87">
            <v>6.1032863849765251E-2</v>
          </cell>
          <cell r="AA87">
            <v>0.28057553956834536</v>
          </cell>
        </row>
        <row r="88">
          <cell r="I88">
            <v>0.46</v>
          </cell>
          <cell r="J88">
            <v>30</v>
          </cell>
          <cell r="K88">
            <v>56</v>
          </cell>
          <cell r="L88">
            <v>20</v>
          </cell>
          <cell r="M88">
            <v>49</v>
          </cell>
          <cell r="N88">
            <v>203</v>
          </cell>
          <cell r="O88">
            <v>74</v>
          </cell>
          <cell r="P88">
            <v>37</v>
          </cell>
          <cell r="Q88">
            <v>37</v>
          </cell>
          <cell r="R88">
            <v>0.12333333333333334</v>
          </cell>
          <cell r="S88">
            <v>0.12333333333333334</v>
          </cell>
          <cell r="T88">
            <v>0.12333333333333334</v>
          </cell>
          <cell r="U88">
            <v>7.407407407407407E-2</v>
          </cell>
          <cell r="V88">
            <v>7.407407407407407E-2</v>
          </cell>
          <cell r="W88">
            <v>7.407407407407407E-2</v>
          </cell>
          <cell r="X88">
            <v>7.407407407407407E-2</v>
          </cell>
          <cell r="Y88">
            <v>7.407407407407407E-2</v>
          </cell>
          <cell r="Z88">
            <v>7.407407407407407E-2</v>
          </cell>
          <cell r="AA88">
            <v>0.31972789115646261</v>
          </cell>
        </row>
        <row r="89">
          <cell r="I89">
            <v>0.53818181818181821</v>
          </cell>
          <cell r="J89">
            <v>35</v>
          </cell>
          <cell r="K89">
            <v>65</v>
          </cell>
          <cell r="L89">
            <v>24</v>
          </cell>
          <cell r="M89">
            <v>58</v>
          </cell>
          <cell r="N89">
            <v>237</v>
          </cell>
          <cell r="O89">
            <v>87</v>
          </cell>
          <cell r="P89">
            <v>43</v>
          </cell>
          <cell r="Q89">
            <v>43</v>
          </cell>
          <cell r="R89">
            <v>0.14333333333333334</v>
          </cell>
          <cell r="S89">
            <v>0.14333333333333334</v>
          </cell>
          <cell r="T89">
            <v>0.14333333333333334</v>
          </cell>
          <cell r="U89">
            <v>8.256880733944949E-2</v>
          </cell>
          <cell r="V89">
            <v>8.256880733944949E-2</v>
          </cell>
          <cell r="W89">
            <v>8.256880733944949E-2</v>
          </cell>
          <cell r="X89">
            <v>8.256880733944949E-2</v>
          </cell>
          <cell r="Y89">
            <v>8.256880733944949E-2</v>
          </cell>
          <cell r="Z89">
            <v>8.256880733944949E-2</v>
          </cell>
          <cell r="AA89">
            <v>0.3527508090614887</v>
          </cell>
        </row>
        <row r="90">
          <cell r="I90">
            <v>0.61363636363636365</v>
          </cell>
          <cell r="J90">
            <v>40</v>
          </cell>
          <cell r="K90">
            <v>74</v>
          </cell>
          <cell r="L90">
            <v>27</v>
          </cell>
          <cell r="M90">
            <v>66</v>
          </cell>
          <cell r="N90">
            <v>271</v>
          </cell>
          <cell r="O90">
            <v>99</v>
          </cell>
          <cell r="P90">
            <v>49</v>
          </cell>
          <cell r="Q90">
            <v>49</v>
          </cell>
          <cell r="R90">
            <v>0.16333333333333333</v>
          </cell>
          <cell r="S90">
            <v>0.16333333333333333</v>
          </cell>
          <cell r="T90">
            <v>0.16333333333333333</v>
          </cell>
          <cell r="U90">
            <v>9.5022624434389136E-2</v>
          </cell>
          <cell r="V90">
            <v>9.5022624434389136E-2</v>
          </cell>
          <cell r="W90">
            <v>9.5022624434389136E-2</v>
          </cell>
          <cell r="X90">
            <v>9.5022624434389136E-2</v>
          </cell>
          <cell r="Y90">
            <v>9.5022624434389136E-2</v>
          </cell>
          <cell r="Z90">
            <v>9.5022624434389136E-2</v>
          </cell>
          <cell r="AA90">
            <v>0.38461538461538458</v>
          </cell>
        </row>
        <row r="91">
          <cell r="I91">
            <v>0</v>
          </cell>
          <cell r="J91">
            <v>6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</row>
        <row r="92">
          <cell r="I92">
            <v>0</v>
          </cell>
          <cell r="J92">
            <v>12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</row>
        <row r="93">
          <cell r="I93">
            <v>0</v>
          </cell>
          <cell r="J93">
            <v>19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</row>
        <row r="94">
          <cell r="I94">
            <v>0</v>
          </cell>
          <cell r="J94">
            <v>25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</row>
        <row r="95">
          <cell r="I95">
            <v>0</v>
          </cell>
          <cell r="J95">
            <v>31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</row>
        <row r="96">
          <cell r="I96">
            <v>0</v>
          </cell>
          <cell r="J96">
            <v>38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</row>
        <row r="97">
          <cell r="I97">
            <v>0</v>
          </cell>
          <cell r="J97">
            <v>44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</row>
        <row r="98">
          <cell r="I98">
            <v>0</v>
          </cell>
          <cell r="J98">
            <v>50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</row>
        <row r="99">
          <cell r="I99">
            <v>0.1</v>
          </cell>
          <cell r="J99">
            <v>11</v>
          </cell>
          <cell r="K99">
            <v>9</v>
          </cell>
          <cell r="L99">
            <v>2</v>
          </cell>
          <cell r="M99">
            <v>5</v>
          </cell>
          <cell r="N99">
            <v>19</v>
          </cell>
          <cell r="O99">
            <v>10</v>
          </cell>
          <cell r="P99">
            <v>4</v>
          </cell>
          <cell r="Q99">
            <v>3</v>
          </cell>
          <cell r="R99">
            <v>0.01</v>
          </cell>
          <cell r="S99">
            <v>1.3333333333333332E-2</v>
          </cell>
          <cell r="T99">
            <v>0.01</v>
          </cell>
          <cell r="U99">
            <v>9.9009900990099098E-3</v>
          </cell>
          <cell r="V99">
            <v>9.9009900990099098E-3</v>
          </cell>
          <cell r="W99">
            <v>9.9009900990099098E-3</v>
          </cell>
          <cell r="X99">
            <v>9.9009900990099098E-3</v>
          </cell>
          <cell r="Y99">
            <v>5.6603773584905648E-2</v>
          </cell>
          <cell r="Z99">
            <v>9.9009900990099098E-3</v>
          </cell>
          <cell r="AA99">
            <v>9.9009900990099098E-3</v>
          </cell>
        </row>
        <row r="100">
          <cell r="I100">
            <v>0.11636363636363636</v>
          </cell>
          <cell r="J100">
            <v>22</v>
          </cell>
          <cell r="K100">
            <v>18</v>
          </cell>
          <cell r="L100">
            <v>4</v>
          </cell>
          <cell r="M100">
            <v>10</v>
          </cell>
          <cell r="N100">
            <v>38</v>
          </cell>
          <cell r="O100">
            <v>21</v>
          </cell>
          <cell r="P100">
            <v>8</v>
          </cell>
          <cell r="Q100">
            <v>7</v>
          </cell>
          <cell r="R100">
            <v>2.3333333333333334E-2</v>
          </cell>
          <cell r="S100">
            <v>2.6666666666666665E-2</v>
          </cell>
          <cell r="T100">
            <v>2.3333333333333334E-2</v>
          </cell>
          <cell r="U100">
            <v>1.9607843137254943E-2</v>
          </cell>
          <cell r="V100">
            <v>1.9607843137254943E-2</v>
          </cell>
          <cell r="W100">
            <v>1.9607843137254943E-2</v>
          </cell>
          <cell r="X100">
            <v>1.9607843137254943E-2</v>
          </cell>
          <cell r="Y100">
            <v>0.1071428571428571</v>
          </cell>
          <cell r="Z100">
            <v>1.9607843137254943E-2</v>
          </cell>
          <cell r="AA100">
            <v>1.9607843137254943E-2</v>
          </cell>
        </row>
        <row r="101">
          <cell r="I101">
            <v>0.17909090909090911</v>
          </cell>
          <cell r="J101">
            <v>34</v>
          </cell>
          <cell r="K101">
            <v>28</v>
          </cell>
          <cell r="L101">
            <v>7</v>
          </cell>
          <cell r="M101">
            <v>16</v>
          </cell>
          <cell r="N101">
            <v>57</v>
          </cell>
          <cell r="O101">
            <v>32</v>
          </cell>
          <cell r="P101">
            <v>12</v>
          </cell>
          <cell r="Q101">
            <v>11</v>
          </cell>
          <cell r="R101">
            <v>3.6666666666666667E-2</v>
          </cell>
          <cell r="S101">
            <v>0.04</v>
          </cell>
          <cell r="T101">
            <v>3.6666666666666667E-2</v>
          </cell>
          <cell r="U101">
            <v>2.9126213592232997E-2</v>
          </cell>
          <cell r="V101">
            <v>2.9126213592232997E-2</v>
          </cell>
          <cell r="W101">
            <v>2.9126213592232997E-2</v>
          </cell>
          <cell r="X101">
            <v>2.9126213592232997E-2</v>
          </cell>
          <cell r="Y101">
            <v>0.14893617021276595</v>
          </cell>
          <cell r="Z101">
            <v>2.9126213592232997E-2</v>
          </cell>
          <cell r="AA101">
            <v>2.9126213592232997E-2</v>
          </cell>
        </row>
        <row r="102">
          <cell r="I102">
            <v>0.2390909090909091</v>
          </cell>
          <cell r="J102">
            <v>45</v>
          </cell>
          <cell r="K102">
            <v>37</v>
          </cell>
          <cell r="L102">
            <v>9</v>
          </cell>
          <cell r="M102">
            <v>21</v>
          </cell>
          <cell r="N102">
            <v>76</v>
          </cell>
          <cell r="O102">
            <v>43</v>
          </cell>
          <cell r="P102">
            <v>17</v>
          </cell>
          <cell r="Q102">
            <v>15</v>
          </cell>
          <cell r="R102">
            <v>0.05</v>
          </cell>
          <cell r="S102">
            <v>5.6666666666666671E-2</v>
          </cell>
          <cell r="T102">
            <v>0.05</v>
          </cell>
          <cell r="U102">
            <v>3.8461538461538436E-2</v>
          </cell>
          <cell r="V102">
            <v>3.8461538461538436E-2</v>
          </cell>
          <cell r="W102">
            <v>3.8461538461538436E-2</v>
          </cell>
          <cell r="X102">
            <v>3.8461538461538436E-2</v>
          </cell>
          <cell r="Y102">
            <v>0.19028340080971662</v>
          </cell>
          <cell r="Z102">
            <v>3.8461538461538436E-2</v>
          </cell>
          <cell r="AA102">
            <v>3.8461538461538436E-2</v>
          </cell>
        </row>
        <row r="103">
          <cell r="I103">
            <v>0.3009090909090909</v>
          </cell>
          <cell r="J103">
            <v>57</v>
          </cell>
          <cell r="K103">
            <v>47</v>
          </cell>
          <cell r="L103">
            <v>11</v>
          </cell>
          <cell r="M103">
            <v>27</v>
          </cell>
          <cell r="N103">
            <v>95</v>
          </cell>
          <cell r="O103">
            <v>54</v>
          </cell>
          <cell r="P103">
            <v>21</v>
          </cell>
          <cell r="Q103">
            <v>19</v>
          </cell>
          <cell r="R103">
            <v>6.3333333333333325E-2</v>
          </cell>
          <cell r="S103">
            <v>7.0000000000000007E-2</v>
          </cell>
          <cell r="T103">
            <v>6.3333333333333325E-2</v>
          </cell>
          <cell r="U103">
            <v>4.7619047619047672E-2</v>
          </cell>
          <cell r="V103">
            <v>4.7619047619047672E-2</v>
          </cell>
          <cell r="W103">
            <v>4.7619047619047672E-2</v>
          </cell>
          <cell r="X103">
            <v>4.7619047619047672E-2</v>
          </cell>
          <cell r="Y103">
            <v>0.22779922779922779</v>
          </cell>
          <cell r="Z103">
            <v>4.7619047619047672E-2</v>
          </cell>
          <cell r="AA103">
            <v>4.7619047619047672E-2</v>
          </cell>
        </row>
        <row r="104">
          <cell r="I104">
            <v>0.36090909090909096</v>
          </cell>
          <cell r="J104">
            <v>68</v>
          </cell>
          <cell r="K104">
            <v>56</v>
          </cell>
          <cell r="L104">
            <v>14</v>
          </cell>
          <cell r="M104">
            <v>32</v>
          </cell>
          <cell r="N104">
            <v>114</v>
          </cell>
          <cell r="O104">
            <v>65</v>
          </cell>
          <cell r="P104">
            <v>25</v>
          </cell>
          <cell r="Q104">
            <v>23</v>
          </cell>
          <cell r="R104">
            <v>7.6666666666666675E-2</v>
          </cell>
          <cell r="S104">
            <v>8.3333333333333343E-2</v>
          </cell>
          <cell r="T104">
            <v>7.6666666666666675E-2</v>
          </cell>
          <cell r="U104">
            <v>5.6603773584905648E-2</v>
          </cell>
          <cell r="V104">
            <v>5.6603773584905648E-2</v>
          </cell>
          <cell r="W104">
            <v>5.6603773584905648E-2</v>
          </cell>
          <cell r="X104">
            <v>5.6603773584905648E-2</v>
          </cell>
          <cell r="Y104">
            <v>0.26199261992619927</v>
          </cell>
          <cell r="Z104">
            <v>5.6603773584905648E-2</v>
          </cell>
          <cell r="AA104">
            <v>5.6603773584905648E-2</v>
          </cell>
        </row>
        <row r="105">
          <cell r="I105">
            <v>0.42181818181818181</v>
          </cell>
          <cell r="J105">
            <v>79</v>
          </cell>
          <cell r="K105">
            <v>65</v>
          </cell>
          <cell r="L105">
            <v>16</v>
          </cell>
          <cell r="M105">
            <v>38</v>
          </cell>
          <cell r="N105">
            <v>133</v>
          </cell>
          <cell r="O105">
            <v>76</v>
          </cell>
          <cell r="P105">
            <v>30</v>
          </cell>
          <cell r="Q105">
            <v>27</v>
          </cell>
          <cell r="R105">
            <v>0.09</v>
          </cell>
          <cell r="S105">
            <v>0.1</v>
          </cell>
          <cell r="T105">
            <v>0.09</v>
          </cell>
          <cell r="U105">
            <v>6.5420560747663559E-2</v>
          </cell>
          <cell r="V105">
            <v>6.5420560747663559E-2</v>
          </cell>
          <cell r="W105">
            <v>6.5420560747663559E-2</v>
          </cell>
          <cell r="X105">
            <v>6.5420560747663559E-2</v>
          </cell>
          <cell r="Y105">
            <v>0.29078014184397161</v>
          </cell>
          <cell r="Z105">
            <v>6.5420560747663559E-2</v>
          </cell>
          <cell r="AA105">
            <v>6.5420560747663559E-2</v>
          </cell>
        </row>
        <row r="106">
          <cell r="I106">
            <v>0.48272727272727273</v>
          </cell>
          <cell r="J106">
            <v>91</v>
          </cell>
          <cell r="K106">
            <v>75</v>
          </cell>
          <cell r="L106">
            <v>18</v>
          </cell>
          <cell r="M106">
            <v>43</v>
          </cell>
          <cell r="N106">
            <v>152</v>
          </cell>
          <cell r="O106">
            <v>87</v>
          </cell>
          <cell r="P106">
            <v>34</v>
          </cell>
          <cell r="Q106">
            <v>31</v>
          </cell>
          <cell r="R106">
            <v>0.10333333333333333</v>
          </cell>
          <cell r="S106">
            <v>0.11333333333333334</v>
          </cell>
          <cell r="T106">
            <v>0.10333333333333333</v>
          </cell>
          <cell r="U106">
            <v>7.407407407407407E-2</v>
          </cell>
          <cell r="V106">
            <v>7.407407407407407E-2</v>
          </cell>
          <cell r="W106">
            <v>7.407407407407407E-2</v>
          </cell>
          <cell r="X106">
            <v>7.407407407407407E-2</v>
          </cell>
          <cell r="Y106">
            <v>0.31972789115646261</v>
          </cell>
          <cell r="Z106">
            <v>7.407407407407407E-2</v>
          </cell>
          <cell r="AA106">
            <v>7.407407407407407E-2</v>
          </cell>
        </row>
        <row r="107">
          <cell r="I107">
            <v>0.1</v>
          </cell>
          <cell r="J107">
            <v>8</v>
          </cell>
          <cell r="K107">
            <v>9</v>
          </cell>
          <cell r="L107">
            <v>2</v>
          </cell>
          <cell r="M107">
            <v>5</v>
          </cell>
          <cell r="N107">
            <v>21</v>
          </cell>
          <cell r="O107">
            <v>11</v>
          </cell>
          <cell r="P107">
            <v>4</v>
          </cell>
          <cell r="Q107">
            <v>4</v>
          </cell>
          <cell r="R107">
            <v>1.3333333333333332E-2</v>
          </cell>
          <cell r="S107">
            <v>1.3333333333333332E-2</v>
          </cell>
          <cell r="T107">
            <v>1.3333333333333332E-2</v>
          </cell>
          <cell r="U107">
            <v>9.9009900990099098E-3</v>
          </cell>
          <cell r="V107">
            <v>9.9009900990099098E-3</v>
          </cell>
          <cell r="W107">
            <v>9.9009900990099098E-3</v>
          </cell>
          <cell r="X107">
            <v>9.9009900990099098E-3</v>
          </cell>
          <cell r="Y107">
            <v>5.6603773584905648E-2</v>
          </cell>
          <cell r="Z107">
            <v>9.9009900990099098E-3</v>
          </cell>
          <cell r="AA107">
            <v>9.9009900990099098E-3</v>
          </cell>
        </row>
        <row r="108">
          <cell r="I108">
            <v>0.12</v>
          </cell>
          <cell r="J108">
            <v>17</v>
          </cell>
          <cell r="K108">
            <v>19</v>
          </cell>
          <cell r="L108">
            <v>4</v>
          </cell>
          <cell r="M108">
            <v>11</v>
          </cell>
          <cell r="N108">
            <v>41</v>
          </cell>
          <cell r="O108">
            <v>23</v>
          </cell>
          <cell r="P108">
            <v>9</v>
          </cell>
          <cell r="Q108">
            <v>8</v>
          </cell>
          <cell r="R108">
            <v>2.6666666666666665E-2</v>
          </cell>
          <cell r="S108">
            <v>0.03</v>
          </cell>
          <cell r="T108">
            <v>2.6666666666666665E-2</v>
          </cell>
          <cell r="U108">
            <v>1.9607843137254943E-2</v>
          </cell>
          <cell r="V108">
            <v>1.9607843137254943E-2</v>
          </cell>
          <cell r="W108">
            <v>1.9607843137254943E-2</v>
          </cell>
          <cell r="X108">
            <v>1.9607843137254943E-2</v>
          </cell>
          <cell r="Y108">
            <v>0.11111111111111116</v>
          </cell>
          <cell r="Z108">
            <v>1.9607843137254943E-2</v>
          </cell>
          <cell r="AA108">
            <v>1.9607843137254943E-2</v>
          </cell>
        </row>
        <row r="109">
          <cell r="I109">
            <v>0.18090909090909091</v>
          </cell>
          <cell r="J109">
            <v>26</v>
          </cell>
          <cell r="K109">
            <v>29</v>
          </cell>
          <cell r="L109">
            <v>7</v>
          </cell>
          <cell r="M109">
            <v>17</v>
          </cell>
          <cell r="N109">
            <v>61</v>
          </cell>
          <cell r="O109">
            <v>34</v>
          </cell>
          <cell r="P109">
            <v>13</v>
          </cell>
          <cell r="Q109">
            <v>12</v>
          </cell>
          <cell r="R109">
            <v>0.04</v>
          </cell>
          <cell r="S109">
            <v>4.3333333333333328E-2</v>
          </cell>
          <cell r="T109">
            <v>0.04</v>
          </cell>
          <cell r="U109">
            <v>2.9126213592232997E-2</v>
          </cell>
          <cell r="V109">
            <v>2.9126213592232997E-2</v>
          </cell>
          <cell r="W109">
            <v>2.9126213592232997E-2</v>
          </cell>
          <cell r="X109">
            <v>2.9126213592232997E-2</v>
          </cell>
          <cell r="Y109">
            <v>0.15611814345991559</v>
          </cell>
          <cell r="Z109">
            <v>2.9126213592232997E-2</v>
          </cell>
          <cell r="AA109">
            <v>2.9126213592232997E-2</v>
          </cell>
        </row>
        <row r="110">
          <cell r="I110">
            <v>0.24181818181818182</v>
          </cell>
          <cell r="J110">
            <v>34</v>
          </cell>
          <cell r="K110">
            <v>39</v>
          </cell>
          <cell r="L110">
            <v>9</v>
          </cell>
          <cell r="M110">
            <v>23</v>
          </cell>
          <cell r="N110">
            <v>81</v>
          </cell>
          <cell r="O110">
            <v>46</v>
          </cell>
          <cell r="P110">
            <v>18</v>
          </cell>
          <cell r="Q110">
            <v>16</v>
          </cell>
          <cell r="R110">
            <v>5.333333333333333E-2</v>
          </cell>
          <cell r="S110">
            <v>0.06</v>
          </cell>
          <cell r="T110">
            <v>5.333333333333333E-2</v>
          </cell>
          <cell r="U110">
            <v>3.8461538461538436E-2</v>
          </cell>
          <cell r="V110">
            <v>3.8461538461538436E-2</v>
          </cell>
          <cell r="W110">
            <v>3.8461538461538436E-2</v>
          </cell>
          <cell r="X110">
            <v>3.8461538461538436E-2</v>
          </cell>
          <cell r="Y110">
            <v>0.19999999999999996</v>
          </cell>
          <cell r="Z110">
            <v>3.8461538461538436E-2</v>
          </cell>
          <cell r="AA110">
            <v>3.8461538461538436E-2</v>
          </cell>
        </row>
        <row r="111">
          <cell r="I111">
            <v>0.30181818181818182</v>
          </cell>
          <cell r="J111">
            <v>43</v>
          </cell>
          <cell r="K111">
            <v>49</v>
          </cell>
          <cell r="L111">
            <v>12</v>
          </cell>
          <cell r="M111">
            <v>28</v>
          </cell>
          <cell r="N111">
            <v>101</v>
          </cell>
          <cell r="O111">
            <v>57</v>
          </cell>
          <cell r="P111">
            <v>22</v>
          </cell>
          <cell r="Q111">
            <v>20</v>
          </cell>
          <cell r="R111">
            <v>6.6666666666666666E-2</v>
          </cell>
          <cell r="S111">
            <v>7.3333333333333334E-2</v>
          </cell>
          <cell r="T111">
            <v>6.6666666666666666E-2</v>
          </cell>
          <cell r="U111">
            <v>4.7619047619047672E-2</v>
          </cell>
          <cell r="V111">
            <v>4.7619047619047672E-2</v>
          </cell>
          <cell r="W111">
            <v>4.7619047619047672E-2</v>
          </cell>
          <cell r="X111">
            <v>4.7619047619047672E-2</v>
          </cell>
          <cell r="Y111">
            <v>0.23664122137404575</v>
          </cell>
          <cell r="Z111">
            <v>4.7619047619047672E-2</v>
          </cell>
          <cell r="AA111">
            <v>4.7619047619047672E-2</v>
          </cell>
        </row>
        <row r="112">
          <cell r="I112">
            <v>0.36363636363636365</v>
          </cell>
          <cell r="J112">
            <v>52</v>
          </cell>
          <cell r="K112">
            <v>59</v>
          </cell>
          <cell r="L112">
            <v>14</v>
          </cell>
          <cell r="M112">
            <v>34</v>
          </cell>
          <cell r="N112">
            <v>121</v>
          </cell>
          <cell r="O112">
            <v>69</v>
          </cell>
          <cell r="P112">
            <v>27</v>
          </cell>
          <cell r="Q112">
            <v>24</v>
          </cell>
          <cell r="R112">
            <v>0.08</v>
          </cell>
          <cell r="S112">
            <v>0.09</v>
          </cell>
          <cell r="T112">
            <v>0.08</v>
          </cell>
          <cell r="U112">
            <v>5.6603773584905648E-2</v>
          </cell>
          <cell r="V112">
            <v>5.6603773584905648E-2</v>
          </cell>
          <cell r="W112">
            <v>5.6603773584905648E-2</v>
          </cell>
          <cell r="X112">
            <v>5.6603773584905648E-2</v>
          </cell>
          <cell r="Y112">
            <v>0.27007299270072993</v>
          </cell>
          <cell r="Z112">
            <v>5.6603773584905648E-2</v>
          </cell>
          <cell r="AA112">
            <v>5.6603773584905648E-2</v>
          </cell>
        </row>
        <row r="113">
          <cell r="I113">
            <v>0.42545454545454547</v>
          </cell>
          <cell r="J113">
            <v>61</v>
          </cell>
          <cell r="K113">
            <v>69</v>
          </cell>
          <cell r="L113">
            <v>17</v>
          </cell>
          <cell r="M113">
            <v>40</v>
          </cell>
          <cell r="N113">
            <v>141</v>
          </cell>
          <cell r="O113">
            <v>81</v>
          </cell>
          <cell r="P113">
            <v>31</v>
          </cell>
          <cell r="Q113">
            <v>28</v>
          </cell>
          <cell r="R113">
            <v>9.3333333333333338E-2</v>
          </cell>
          <cell r="S113">
            <v>0.10333333333333333</v>
          </cell>
          <cell r="T113">
            <v>9.3333333333333338E-2</v>
          </cell>
          <cell r="U113">
            <v>6.5420560747663559E-2</v>
          </cell>
          <cell r="V113">
            <v>6.5420560747663559E-2</v>
          </cell>
          <cell r="W113">
            <v>6.5420560747663559E-2</v>
          </cell>
          <cell r="X113">
            <v>6.5420560747663559E-2</v>
          </cell>
          <cell r="Y113">
            <v>0.30313588850174211</v>
          </cell>
          <cell r="Z113">
            <v>6.5420560747663559E-2</v>
          </cell>
          <cell r="AA113">
            <v>6.5420560747663559E-2</v>
          </cell>
        </row>
        <row r="114">
          <cell r="I114">
            <v>0.48636363636363633</v>
          </cell>
          <cell r="J114">
            <v>69</v>
          </cell>
          <cell r="K114">
            <v>79</v>
          </cell>
          <cell r="L114">
            <v>19</v>
          </cell>
          <cell r="M114">
            <v>46</v>
          </cell>
          <cell r="N114">
            <v>161</v>
          </cell>
          <cell r="O114">
            <v>92</v>
          </cell>
          <cell r="P114">
            <v>36</v>
          </cell>
          <cell r="Q114">
            <v>33</v>
          </cell>
          <cell r="R114">
            <v>0.11</v>
          </cell>
          <cell r="S114">
            <v>0.12</v>
          </cell>
          <cell r="T114">
            <v>0.11</v>
          </cell>
          <cell r="U114">
            <v>7.8341013824884786E-2</v>
          </cell>
          <cell r="V114">
            <v>7.8341013824884786E-2</v>
          </cell>
          <cell r="W114">
            <v>7.8341013824884786E-2</v>
          </cell>
          <cell r="X114">
            <v>7.8341013824884786E-2</v>
          </cell>
          <cell r="Y114">
            <v>0.33110367892976589</v>
          </cell>
          <cell r="Z114">
            <v>7.8341013824884786E-2</v>
          </cell>
          <cell r="AA114">
            <v>7.8341013824884786E-2</v>
          </cell>
        </row>
        <row r="115">
          <cell r="I115">
            <v>0.1</v>
          </cell>
          <cell r="J115">
            <v>9</v>
          </cell>
          <cell r="K115">
            <v>12</v>
          </cell>
          <cell r="L115">
            <v>3</v>
          </cell>
          <cell r="M115">
            <v>7</v>
          </cell>
          <cell r="N115">
            <v>26</v>
          </cell>
          <cell r="O115">
            <v>14</v>
          </cell>
          <cell r="P115">
            <v>5</v>
          </cell>
          <cell r="Q115">
            <v>5</v>
          </cell>
          <cell r="R115">
            <v>1.6666666666666666E-2</v>
          </cell>
          <cell r="S115">
            <v>1.6666666666666666E-2</v>
          </cell>
          <cell r="T115">
            <v>1.6666666666666666E-2</v>
          </cell>
          <cell r="U115">
            <v>1.4778325123152691E-2</v>
          </cell>
          <cell r="V115">
            <v>1.4778325123152691E-2</v>
          </cell>
          <cell r="W115">
            <v>1.4778325123152691E-2</v>
          </cell>
          <cell r="X115">
            <v>1.4778325123152691E-2</v>
          </cell>
          <cell r="Y115">
            <v>7.407407407407407E-2</v>
          </cell>
          <cell r="Z115">
            <v>1.4778325123152691E-2</v>
          </cell>
          <cell r="AA115">
            <v>1.4778325123152691E-2</v>
          </cell>
        </row>
        <row r="116">
          <cell r="I116">
            <v>0.14818181818181819</v>
          </cell>
          <cell r="J116">
            <v>18</v>
          </cell>
          <cell r="K116">
            <v>24</v>
          </cell>
          <cell r="L116">
            <v>6</v>
          </cell>
          <cell r="M116">
            <v>14</v>
          </cell>
          <cell r="N116">
            <v>51</v>
          </cell>
          <cell r="O116">
            <v>29</v>
          </cell>
          <cell r="P116">
            <v>11</v>
          </cell>
          <cell r="Q116">
            <v>10</v>
          </cell>
          <cell r="R116">
            <v>3.3333333333333333E-2</v>
          </cell>
          <cell r="S116">
            <v>3.6666666666666667E-2</v>
          </cell>
          <cell r="T116">
            <v>3.3333333333333333E-2</v>
          </cell>
          <cell r="U116">
            <v>2.4390243902439046E-2</v>
          </cell>
          <cell r="V116">
            <v>2.4390243902439046E-2</v>
          </cell>
          <cell r="W116">
            <v>2.4390243902439046E-2</v>
          </cell>
          <cell r="X116">
            <v>2.4390243902439046E-2</v>
          </cell>
          <cell r="Y116">
            <v>0.13419913419913421</v>
          </cell>
          <cell r="Z116">
            <v>2.4390243902439046E-2</v>
          </cell>
          <cell r="AA116">
            <v>2.4390243902439046E-2</v>
          </cell>
        </row>
        <row r="117">
          <cell r="I117">
            <v>0.22363636363636363</v>
          </cell>
          <cell r="J117">
            <v>28</v>
          </cell>
          <cell r="K117">
            <v>37</v>
          </cell>
          <cell r="L117">
            <v>9</v>
          </cell>
          <cell r="M117">
            <v>21</v>
          </cell>
          <cell r="N117">
            <v>76</v>
          </cell>
          <cell r="O117">
            <v>43</v>
          </cell>
          <cell r="P117">
            <v>17</v>
          </cell>
          <cell r="Q117">
            <v>15</v>
          </cell>
          <cell r="R117">
            <v>0.05</v>
          </cell>
          <cell r="S117">
            <v>5.6666666666666671E-2</v>
          </cell>
          <cell r="T117">
            <v>0.05</v>
          </cell>
          <cell r="U117">
            <v>3.8461538461538436E-2</v>
          </cell>
          <cell r="V117">
            <v>3.8461538461538436E-2</v>
          </cell>
          <cell r="W117">
            <v>3.8461538461538436E-2</v>
          </cell>
          <cell r="X117">
            <v>3.8461538461538436E-2</v>
          </cell>
          <cell r="Y117">
            <v>0.19028340080971662</v>
          </cell>
          <cell r="Z117">
            <v>3.8461538461538436E-2</v>
          </cell>
          <cell r="AA117">
            <v>3.8461538461538436E-2</v>
          </cell>
        </row>
        <row r="118">
          <cell r="I118">
            <v>0.29818181818181816</v>
          </cell>
          <cell r="J118">
            <v>37</v>
          </cell>
          <cell r="K118">
            <v>49</v>
          </cell>
          <cell r="L118">
            <v>12</v>
          </cell>
          <cell r="M118">
            <v>29</v>
          </cell>
          <cell r="N118">
            <v>101</v>
          </cell>
          <cell r="O118">
            <v>58</v>
          </cell>
          <cell r="P118">
            <v>22</v>
          </cell>
          <cell r="Q118">
            <v>20</v>
          </cell>
          <cell r="R118">
            <v>6.6666666666666666E-2</v>
          </cell>
          <cell r="S118">
            <v>7.3333333333333334E-2</v>
          </cell>
          <cell r="T118">
            <v>6.6666666666666666E-2</v>
          </cell>
          <cell r="U118">
            <v>4.7619047619047672E-2</v>
          </cell>
          <cell r="V118">
            <v>4.7619047619047672E-2</v>
          </cell>
          <cell r="W118">
            <v>4.7619047619047672E-2</v>
          </cell>
          <cell r="X118">
            <v>4.7619047619047672E-2</v>
          </cell>
          <cell r="Y118">
            <v>0.23664122137404575</v>
          </cell>
          <cell r="Z118">
            <v>4.7619047619047672E-2</v>
          </cell>
          <cell r="AA118">
            <v>4.7619047619047672E-2</v>
          </cell>
        </row>
        <row r="119">
          <cell r="I119">
            <v>0.37454545454545451</v>
          </cell>
          <cell r="J119">
            <v>47</v>
          </cell>
          <cell r="K119">
            <v>62</v>
          </cell>
          <cell r="L119">
            <v>15</v>
          </cell>
          <cell r="M119">
            <v>36</v>
          </cell>
          <cell r="N119">
            <v>126</v>
          </cell>
          <cell r="O119">
            <v>72</v>
          </cell>
          <cell r="P119">
            <v>28</v>
          </cell>
          <cell r="Q119">
            <v>26</v>
          </cell>
          <cell r="R119">
            <v>8.6666666666666656E-2</v>
          </cell>
          <cell r="S119">
            <v>9.3333333333333338E-2</v>
          </cell>
          <cell r="T119">
            <v>8.6666666666666656E-2</v>
          </cell>
          <cell r="U119">
            <v>6.1032863849765251E-2</v>
          </cell>
          <cell r="V119">
            <v>6.1032863849765251E-2</v>
          </cell>
          <cell r="W119">
            <v>6.1032863849765251E-2</v>
          </cell>
          <cell r="X119">
            <v>6.1032863849765251E-2</v>
          </cell>
          <cell r="Y119">
            <v>0.28057553956834536</v>
          </cell>
          <cell r="Z119">
            <v>6.1032863849765251E-2</v>
          </cell>
          <cell r="AA119">
            <v>6.1032863849765251E-2</v>
          </cell>
        </row>
        <row r="120">
          <cell r="I120">
            <v>0.45</v>
          </cell>
          <cell r="J120">
            <v>56</v>
          </cell>
          <cell r="K120">
            <v>74</v>
          </cell>
          <cell r="L120">
            <v>18</v>
          </cell>
          <cell r="M120">
            <v>43</v>
          </cell>
          <cell r="N120">
            <v>152</v>
          </cell>
          <cell r="O120">
            <v>87</v>
          </cell>
          <cell r="P120">
            <v>34</v>
          </cell>
          <cell r="Q120">
            <v>31</v>
          </cell>
          <cell r="R120">
            <v>0.10333333333333333</v>
          </cell>
          <cell r="S120">
            <v>0.11333333333333334</v>
          </cell>
          <cell r="T120">
            <v>0.10333333333333333</v>
          </cell>
          <cell r="U120">
            <v>7.407407407407407E-2</v>
          </cell>
          <cell r="V120">
            <v>7.407407407407407E-2</v>
          </cell>
          <cell r="W120">
            <v>7.407407407407407E-2</v>
          </cell>
          <cell r="X120">
            <v>7.407407407407407E-2</v>
          </cell>
          <cell r="Y120">
            <v>0.31972789115646261</v>
          </cell>
          <cell r="Z120">
            <v>7.407407407407407E-2</v>
          </cell>
          <cell r="AA120">
            <v>7.407407407407407E-2</v>
          </cell>
        </row>
        <row r="121">
          <cell r="I121">
            <v>0.52454545454545454</v>
          </cell>
          <cell r="J121">
            <v>65</v>
          </cell>
          <cell r="K121">
            <v>87</v>
          </cell>
          <cell r="L121">
            <v>21</v>
          </cell>
          <cell r="M121">
            <v>50</v>
          </cell>
          <cell r="N121">
            <v>177</v>
          </cell>
          <cell r="O121">
            <v>101</v>
          </cell>
          <cell r="P121">
            <v>40</v>
          </cell>
          <cell r="Q121">
            <v>36</v>
          </cell>
          <cell r="R121">
            <v>0.12</v>
          </cell>
          <cell r="S121">
            <v>0.13333333333333333</v>
          </cell>
          <cell r="T121">
            <v>0.12</v>
          </cell>
          <cell r="U121">
            <v>8.256880733944949E-2</v>
          </cell>
          <cell r="V121">
            <v>8.256880733944949E-2</v>
          </cell>
          <cell r="W121">
            <v>8.256880733944949E-2</v>
          </cell>
          <cell r="X121">
            <v>8.256880733944949E-2</v>
          </cell>
          <cell r="Y121">
            <v>0.3527508090614887</v>
          </cell>
          <cell r="Z121">
            <v>8.256880733944949E-2</v>
          </cell>
          <cell r="AA121">
            <v>8.256880733944949E-2</v>
          </cell>
        </row>
        <row r="122">
          <cell r="I122">
            <v>0.6</v>
          </cell>
          <cell r="J122">
            <v>75</v>
          </cell>
          <cell r="K122">
            <v>99</v>
          </cell>
          <cell r="L122">
            <v>24</v>
          </cell>
          <cell r="M122">
            <v>58</v>
          </cell>
          <cell r="N122">
            <v>202</v>
          </cell>
          <cell r="O122">
            <v>116</v>
          </cell>
          <cell r="P122">
            <v>45</v>
          </cell>
          <cell r="Q122">
            <v>41</v>
          </cell>
          <cell r="R122">
            <v>0.13666666666666666</v>
          </cell>
          <cell r="S122">
            <v>0.15</v>
          </cell>
          <cell r="T122">
            <v>0.13666666666666666</v>
          </cell>
          <cell r="U122">
            <v>9.5022624434389136E-2</v>
          </cell>
          <cell r="V122">
            <v>9.5022624434389136E-2</v>
          </cell>
          <cell r="W122">
            <v>9.5022624434389136E-2</v>
          </cell>
          <cell r="X122">
            <v>9.5022624434389136E-2</v>
          </cell>
          <cell r="Y122">
            <v>0.38461538461538458</v>
          </cell>
          <cell r="Z122">
            <v>9.5022624434389136E-2</v>
          </cell>
          <cell r="AA122">
            <v>9.5022624434389136E-2</v>
          </cell>
        </row>
        <row r="123">
          <cell r="I123">
            <v>0</v>
          </cell>
          <cell r="J123">
            <v>11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</row>
        <row r="124">
          <cell r="I124">
            <v>0</v>
          </cell>
          <cell r="J124">
            <v>23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</row>
        <row r="125">
          <cell r="I125">
            <v>0</v>
          </cell>
          <cell r="J125">
            <v>35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</row>
        <row r="126">
          <cell r="I126">
            <v>0</v>
          </cell>
          <cell r="J126">
            <v>47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</row>
        <row r="127">
          <cell r="I127">
            <v>0</v>
          </cell>
          <cell r="J127">
            <v>59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</row>
        <row r="128">
          <cell r="I128">
            <v>0</v>
          </cell>
          <cell r="J128">
            <v>71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</row>
        <row r="129">
          <cell r="I129">
            <v>0</v>
          </cell>
          <cell r="J129">
            <v>83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</row>
        <row r="130">
          <cell r="I130">
            <v>0</v>
          </cell>
          <cell r="J130">
            <v>94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</row>
        <row r="131">
          <cell r="I131">
            <v>0.1</v>
          </cell>
          <cell r="J131">
            <v>11</v>
          </cell>
          <cell r="K131">
            <v>8</v>
          </cell>
          <cell r="L131">
            <v>1</v>
          </cell>
          <cell r="M131">
            <v>5</v>
          </cell>
          <cell r="N131">
            <v>12</v>
          </cell>
          <cell r="O131">
            <v>9</v>
          </cell>
          <cell r="P131">
            <v>6</v>
          </cell>
          <cell r="Q131">
            <v>5</v>
          </cell>
          <cell r="R131">
            <v>1.6666666666666666E-2</v>
          </cell>
          <cell r="S131">
            <v>0.02</v>
          </cell>
          <cell r="T131">
            <v>1.6666666666666666E-2</v>
          </cell>
          <cell r="U131">
            <v>9.9009900990099098E-3</v>
          </cell>
          <cell r="V131">
            <v>9.9009900990099098E-3</v>
          </cell>
          <cell r="W131">
            <v>9.9009900990099098E-3</v>
          </cell>
          <cell r="X131">
            <v>5.6603773584905648E-2</v>
          </cell>
          <cell r="Y131">
            <v>9.9009900990099098E-3</v>
          </cell>
          <cell r="Z131">
            <v>9.9009900990099098E-3</v>
          </cell>
          <cell r="AA131">
            <v>9.9009900990099098E-3</v>
          </cell>
        </row>
        <row r="132">
          <cell r="I132">
            <v>0.10545454545454545</v>
          </cell>
          <cell r="J132">
            <v>22</v>
          </cell>
          <cell r="K132">
            <v>16</v>
          </cell>
          <cell r="L132">
            <v>3</v>
          </cell>
          <cell r="M132">
            <v>10</v>
          </cell>
          <cell r="N132">
            <v>24</v>
          </cell>
          <cell r="O132">
            <v>18</v>
          </cell>
          <cell r="P132">
            <v>13</v>
          </cell>
          <cell r="Q132">
            <v>10</v>
          </cell>
          <cell r="R132">
            <v>3.3333333333333333E-2</v>
          </cell>
          <cell r="S132">
            <v>4.3333333333333328E-2</v>
          </cell>
          <cell r="T132">
            <v>3.3333333333333333E-2</v>
          </cell>
          <cell r="U132">
            <v>1.9607843137254943E-2</v>
          </cell>
          <cell r="V132">
            <v>1.9607843137254943E-2</v>
          </cell>
          <cell r="W132">
            <v>1.9607843137254943E-2</v>
          </cell>
          <cell r="X132">
            <v>0.1071428571428571</v>
          </cell>
          <cell r="Y132">
            <v>1.9607843137254943E-2</v>
          </cell>
          <cell r="Z132">
            <v>1.9607843137254943E-2</v>
          </cell>
          <cell r="AA132">
            <v>1.9607843137254943E-2</v>
          </cell>
        </row>
        <row r="133">
          <cell r="I133">
            <v>0.16181818181818183</v>
          </cell>
          <cell r="J133">
            <v>34</v>
          </cell>
          <cell r="K133">
            <v>24</v>
          </cell>
          <cell r="L133">
            <v>5</v>
          </cell>
          <cell r="M133">
            <v>16</v>
          </cell>
          <cell r="N133">
            <v>36</v>
          </cell>
          <cell r="O133">
            <v>28</v>
          </cell>
          <cell r="P133">
            <v>19</v>
          </cell>
          <cell r="Q133">
            <v>16</v>
          </cell>
          <cell r="R133">
            <v>5.333333333333333E-2</v>
          </cell>
          <cell r="S133">
            <v>6.3333333333333325E-2</v>
          </cell>
          <cell r="T133">
            <v>5.333333333333333E-2</v>
          </cell>
          <cell r="U133">
            <v>2.9126213592232997E-2</v>
          </cell>
          <cell r="V133">
            <v>2.9126213592232997E-2</v>
          </cell>
          <cell r="W133">
            <v>2.9126213592232997E-2</v>
          </cell>
          <cell r="X133">
            <v>0.14893617021276595</v>
          </cell>
          <cell r="Y133">
            <v>2.9126213592232997E-2</v>
          </cell>
          <cell r="Z133">
            <v>2.9126213592232997E-2</v>
          </cell>
          <cell r="AA133">
            <v>2.9126213592232997E-2</v>
          </cell>
        </row>
        <row r="134">
          <cell r="I134">
            <v>0.21545454545454545</v>
          </cell>
          <cell r="J134">
            <v>45</v>
          </cell>
          <cell r="K134">
            <v>32</v>
          </cell>
          <cell r="L134">
            <v>7</v>
          </cell>
          <cell r="M134">
            <v>21</v>
          </cell>
          <cell r="N134">
            <v>48</v>
          </cell>
          <cell r="O134">
            <v>37</v>
          </cell>
          <cell r="P134">
            <v>26</v>
          </cell>
          <cell r="Q134">
            <v>21</v>
          </cell>
          <cell r="R134">
            <v>7.0000000000000007E-2</v>
          </cell>
          <cell r="S134">
            <v>8.6666666666666656E-2</v>
          </cell>
          <cell r="T134">
            <v>7.0000000000000007E-2</v>
          </cell>
          <cell r="U134">
            <v>3.8461538461538436E-2</v>
          </cell>
          <cell r="V134">
            <v>3.8461538461538436E-2</v>
          </cell>
          <cell r="W134">
            <v>3.8461538461538436E-2</v>
          </cell>
          <cell r="X134">
            <v>0.19028340080971662</v>
          </cell>
          <cell r="Y134">
            <v>3.8461538461538436E-2</v>
          </cell>
          <cell r="Z134">
            <v>3.8461538461538436E-2</v>
          </cell>
          <cell r="AA134">
            <v>3.8461538461538436E-2</v>
          </cell>
        </row>
        <row r="135">
          <cell r="I135">
            <v>0.27181818181818185</v>
          </cell>
          <cell r="J135">
            <v>57</v>
          </cell>
          <cell r="K135">
            <v>41</v>
          </cell>
          <cell r="L135">
            <v>9</v>
          </cell>
          <cell r="M135">
            <v>27</v>
          </cell>
          <cell r="N135">
            <v>59</v>
          </cell>
          <cell r="O135">
            <v>47</v>
          </cell>
          <cell r="P135">
            <v>32</v>
          </cell>
          <cell r="Q135">
            <v>27</v>
          </cell>
          <cell r="R135">
            <v>0.09</v>
          </cell>
          <cell r="S135">
            <v>0.10666666666666666</v>
          </cell>
          <cell r="T135">
            <v>0.09</v>
          </cell>
          <cell r="U135">
            <v>4.7619047619047672E-2</v>
          </cell>
          <cell r="V135">
            <v>4.7619047619047672E-2</v>
          </cell>
          <cell r="W135">
            <v>4.7619047619047672E-2</v>
          </cell>
          <cell r="X135">
            <v>0.22779922779922779</v>
          </cell>
          <cell r="Y135">
            <v>4.7619047619047672E-2</v>
          </cell>
          <cell r="Z135">
            <v>4.7619047619047672E-2</v>
          </cell>
          <cell r="AA135">
            <v>4.7619047619047672E-2</v>
          </cell>
        </row>
        <row r="136">
          <cell r="I136">
            <v>0.32545454545454544</v>
          </cell>
          <cell r="J136">
            <v>68</v>
          </cell>
          <cell r="K136">
            <v>49</v>
          </cell>
          <cell r="L136">
            <v>11</v>
          </cell>
          <cell r="M136">
            <v>32</v>
          </cell>
          <cell r="N136">
            <v>71</v>
          </cell>
          <cell r="O136">
            <v>56</v>
          </cell>
          <cell r="P136">
            <v>39</v>
          </cell>
          <cell r="Q136">
            <v>32</v>
          </cell>
          <cell r="R136">
            <v>0.10666666666666666</v>
          </cell>
          <cell r="S136">
            <v>0.13</v>
          </cell>
          <cell r="T136">
            <v>0.10666666666666666</v>
          </cell>
          <cell r="U136">
            <v>5.6603773584905648E-2</v>
          </cell>
          <cell r="V136">
            <v>5.6603773584905648E-2</v>
          </cell>
          <cell r="W136">
            <v>5.6603773584905648E-2</v>
          </cell>
          <cell r="X136">
            <v>0.26199261992619927</v>
          </cell>
          <cell r="Y136">
            <v>5.6603773584905648E-2</v>
          </cell>
          <cell r="Z136">
            <v>5.6603773584905648E-2</v>
          </cell>
          <cell r="AA136">
            <v>5.6603773584905648E-2</v>
          </cell>
        </row>
        <row r="137">
          <cell r="I137">
            <v>0.38090909090909092</v>
          </cell>
          <cell r="J137">
            <v>79</v>
          </cell>
          <cell r="K137">
            <v>57</v>
          </cell>
          <cell r="L137">
            <v>13</v>
          </cell>
          <cell r="M137">
            <v>38</v>
          </cell>
          <cell r="N137">
            <v>83</v>
          </cell>
          <cell r="O137">
            <v>65</v>
          </cell>
          <cell r="P137">
            <v>46</v>
          </cell>
          <cell r="Q137">
            <v>38</v>
          </cell>
          <cell r="R137">
            <v>0.12666666666666665</v>
          </cell>
          <cell r="S137">
            <v>0.15333333333333335</v>
          </cell>
          <cell r="T137">
            <v>0.12666666666666665</v>
          </cell>
          <cell r="U137">
            <v>6.5420560747663559E-2</v>
          </cell>
          <cell r="V137">
            <v>6.5420560747663559E-2</v>
          </cell>
          <cell r="W137">
            <v>6.5420560747663559E-2</v>
          </cell>
          <cell r="X137">
            <v>0.29078014184397161</v>
          </cell>
          <cell r="Y137">
            <v>6.5420560747663559E-2</v>
          </cell>
          <cell r="Z137">
            <v>6.5420560747663559E-2</v>
          </cell>
          <cell r="AA137">
            <v>6.5420560747663559E-2</v>
          </cell>
        </row>
        <row r="138">
          <cell r="I138">
            <v>0.43545454545454548</v>
          </cell>
          <cell r="J138">
            <v>91</v>
          </cell>
          <cell r="K138">
            <v>65</v>
          </cell>
          <cell r="L138">
            <v>15</v>
          </cell>
          <cell r="M138">
            <v>43</v>
          </cell>
          <cell r="N138">
            <v>95</v>
          </cell>
          <cell r="O138">
            <v>75</v>
          </cell>
          <cell r="P138">
            <v>52</v>
          </cell>
          <cell r="Q138">
            <v>43</v>
          </cell>
          <cell r="R138">
            <v>0.14333333333333334</v>
          </cell>
          <cell r="S138">
            <v>0.17333333333333331</v>
          </cell>
          <cell r="T138">
            <v>0.14333333333333334</v>
          </cell>
          <cell r="U138">
            <v>7.407407407407407E-2</v>
          </cell>
          <cell r="V138">
            <v>7.407407407407407E-2</v>
          </cell>
          <cell r="W138">
            <v>7.407407407407407E-2</v>
          </cell>
          <cell r="X138">
            <v>0.31972789115646261</v>
          </cell>
          <cell r="Y138">
            <v>7.407407407407407E-2</v>
          </cell>
          <cell r="Z138">
            <v>7.407407407407407E-2</v>
          </cell>
          <cell r="AA138">
            <v>7.407407407407407E-2</v>
          </cell>
        </row>
        <row r="139">
          <cell r="I139">
            <v>0.1</v>
          </cell>
          <cell r="J139">
            <v>8</v>
          </cell>
          <cell r="K139">
            <v>8</v>
          </cell>
          <cell r="L139">
            <v>1</v>
          </cell>
          <cell r="M139">
            <v>5</v>
          </cell>
          <cell r="N139">
            <v>13</v>
          </cell>
          <cell r="O139">
            <v>9</v>
          </cell>
          <cell r="P139">
            <v>6</v>
          </cell>
          <cell r="Q139">
            <v>5</v>
          </cell>
          <cell r="R139">
            <v>1.6666666666666666E-2</v>
          </cell>
          <cell r="S139">
            <v>0.02</v>
          </cell>
          <cell r="T139">
            <v>1.6666666666666666E-2</v>
          </cell>
          <cell r="U139">
            <v>9.9009900990099098E-3</v>
          </cell>
          <cell r="V139">
            <v>9.9009900990099098E-3</v>
          </cell>
          <cell r="W139">
            <v>9.9009900990099098E-3</v>
          </cell>
          <cell r="X139">
            <v>5.6603773584905648E-2</v>
          </cell>
          <cell r="Y139">
            <v>9.9009900990099098E-3</v>
          </cell>
          <cell r="Z139">
            <v>9.9009900990099098E-3</v>
          </cell>
          <cell r="AA139">
            <v>9.9009900990099098E-3</v>
          </cell>
        </row>
        <row r="140">
          <cell r="I140">
            <v>0.10545454545454545</v>
          </cell>
          <cell r="J140">
            <v>17</v>
          </cell>
          <cell r="K140">
            <v>17</v>
          </cell>
          <cell r="L140">
            <v>3</v>
          </cell>
          <cell r="M140">
            <v>11</v>
          </cell>
          <cell r="N140">
            <v>25</v>
          </cell>
          <cell r="O140">
            <v>19</v>
          </cell>
          <cell r="P140">
            <v>13</v>
          </cell>
          <cell r="Q140">
            <v>11</v>
          </cell>
          <cell r="R140">
            <v>3.6666666666666667E-2</v>
          </cell>
          <cell r="S140">
            <v>4.3333333333333328E-2</v>
          </cell>
          <cell r="T140">
            <v>3.6666666666666667E-2</v>
          </cell>
          <cell r="U140">
            <v>1.9607843137254943E-2</v>
          </cell>
          <cell r="V140">
            <v>1.9607843137254943E-2</v>
          </cell>
          <cell r="W140">
            <v>1.9607843137254943E-2</v>
          </cell>
          <cell r="X140">
            <v>0.11111111111111116</v>
          </cell>
          <cell r="Y140">
            <v>1.9607843137254943E-2</v>
          </cell>
          <cell r="Z140">
            <v>1.9607843137254943E-2</v>
          </cell>
          <cell r="AA140">
            <v>1.9607843137254943E-2</v>
          </cell>
        </row>
        <row r="141">
          <cell r="I141">
            <v>0.16181818181818183</v>
          </cell>
          <cell r="J141">
            <v>26</v>
          </cell>
          <cell r="K141">
            <v>26</v>
          </cell>
          <cell r="L141">
            <v>5</v>
          </cell>
          <cell r="M141">
            <v>17</v>
          </cell>
          <cell r="N141">
            <v>38</v>
          </cell>
          <cell r="O141">
            <v>29</v>
          </cell>
          <cell r="P141">
            <v>20</v>
          </cell>
          <cell r="Q141">
            <v>17</v>
          </cell>
          <cell r="R141">
            <v>5.6666666666666671E-2</v>
          </cell>
          <cell r="S141">
            <v>6.6666666666666666E-2</v>
          </cell>
          <cell r="T141">
            <v>5.6666666666666671E-2</v>
          </cell>
          <cell r="U141">
            <v>2.9126213592232997E-2</v>
          </cell>
          <cell r="V141">
            <v>2.9126213592232997E-2</v>
          </cell>
          <cell r="W141">
            <v>2.9126213592232997E-2</v>
          </cell>
          <cell r="X141">
            <v>0.15611814345991559</v>
          </cell>
          <cell r="Y141">
            <v>2.9126213592232997E-2</v>
          </cell>
          <cell r="Z141">
            <v>2.9126213592232997E-2</v>
          </cell>
          <cell r="AA141">
            <v>2.9126213592232997E-2</v>
          </cell>
        </row>
        <row r="142">
          <cell r="I142">
            <v>0.21545454545454545</v>
          </cell>
          <cell r="J142">
            <v>34</v>
          </cell>
          <cell r="K142">
            <v>34</v>
          </cell>
          <cell r="L142">
            <v>7</v>
          </cell>
          <cell r="M142">
            <v>23</v>
          </cell>
          <cell r="N142">
            <v>50</v>
          </cell>
          <cell r="O142">
            <v>39</v>
          </cell>
          <cell r="P142">
            <v>27</v>
          </cell>
          <cell r="Q142">
            <v>23</v>
          </cell>
          <cell r="R142">
            <v>7.6666666666666675E-2</v>
          </cell>
          <cell r="S142">
            <v>0.09</v>
          </cell>
          <cell r="T142">
            <v>7.6666666666666675E-2</v>
          </cell>
          <cell r="U142">
            <v>3.8461538461538436E-2</v>
          </cell>
          <cell r="V142">
            <v>3.8461538461538436E-2</v>
          </cell>
          <cell r="W142">
            <v>3.8461538461538436E-2</v>
          </cell>
          <cell r="X142">
            <v>0.19999999999999996</v>
          </cell>
          <cell r="Y142">
            <v>3.8461538461538436E-2</v>
          </cell>
          <cell r="Z142">
            <v>3.8461538461538436E-2</v>
          </cell>
          <cell r="AA142">
            <v>3.8461538461538436E-2</v>
          </cell>
        </row>
        <row r="143">
          <cell r="I143">
            <v>0.2690909090909091</v>
          </cell>
          <cell r="J143">
            <v>43</v>
          </cell>
          <cell r="K143">
            <v>43</v>
          </cell>
          <cell r="L143">
            <v>9</v>
          </cell>
          <cell r="M143">
            <v>28</v>
          </cell>
          <cell r="N143">
            <v>62</v>
          </cell>
          <cell r="O143">
            <v>49</v>
          </cell>
          <cell r="P143">
            <v>34</v>
          </cell>
          <cell r="Q143">
            <v>28</v>
          </cell>
          <cell r="R143">
            <v>9.3333333333333338E-2</v>
          </cell>
          <cell r="S143">
            <v>0.11333333333333334</v>
          </cell>
          <cell r="T143">
            <v>9.3333333333333338E-2</v>
          </cell>
          <cell r="U143">
            <v>4.7619047619047672E-2</v>
          </cell>
          <cell r="V143">
            <v>4.7619047619047672E-2</v>
          </cell>
          <cell r="W143">
            <v>4.7619047619047672E-2</v>
          </cell>
          <cell r="X143">
            <v>0.23664122137404575</v>
          </cell>
          <cell r="Y143">
            <v>4.7619047619047672E-2</v>
          </cell>
          <cell r="Z143">
            <v>4.7619047619047672E-2</v>
          </cell>
          <cell r="AA143">
            <v>4.7619047619047672E-2</v>
          </cell>
        </row>
        <row r="144">
          <cell r="I144">
            <v>0.32545454545454544</v>
          </cell>
          <cell r="J144">
            <v>52</v>
          </cell>
          <cell r="K144">
            <v>52</v>
          </cell>
          <cell r="L144">
            <v>11</v>
          </cell>
          <cell r="M144">
            <v>34</v>
          </cell>
          <cell r="N144">
            <v>75</v>
          </cell>
          <cell r="O144">
            <v>59</v>
          </cell>
          <cell r="P144">
            <v>41</v>
          </cell>
          <cell r="Q144">
            <v>34</v>
          </cell>
          <cell r="R144">
            <v>0.11333333333333334</v>
          </cell>
          <cell r="S144">
            <v>0.13666666666666666</v>
          </cell>
          <cell r="T144">
            <v>0.11333333333333334</v>
          </cell>
          <cell r="U144">
            <v>5.6603773584905648E-2</v>
          </cell>
          <cell r="V144">
            <v>5.6603773584905648E-2</v>
          </cell>
          <cell r="W144">
            <v>5.6603773584905648E-2</v>
          </cell>
          <cell r="X144">
            <v>0.27007299270072993</v>
          </cell>
          <cell r="Y144">
            <v>5.6603773584905648E-2</v>
          </cell>
          <cell r="Z144">
            <v>5.6603773584905648E-2</v>
          </cell>
          <cell r="AA144">
            <v>5.6603773584905648E-2</v>
          </cell>
        </row>
        <row r="145">
          <cell r="I145">
            <v>0.38</v>
          </cell>
          <cell r="J145">
            <v>61</v>
          </cell>
          <cell r="K145">
            <v>60</v>
          </cell>
          <cell r="L145">
            <v>13</v>
          </cell>
          <cell r="M145">
            <v>40</v>
          </cell>
          <cell r="N145">
            <v>87</v>
          </cell>
          <cell r="O145">
            <v>69</v>
          </cell>
          <cell r="P145">
            <v>48</v>
          </cell>
          <cell r="Q145">
            <v>40</v>
          </cell>
          <cell r="R145">
            <v>0.13333333333333333</v>
          </cell>
          <cell r="S145">
            <v>0.16</v>
          </cell>
          <cell r="T145">
            <v>0.13333333333333333</v>
          </cell>
          <cell r="U145">
            <v>6.5420560747663559E-2</v>
          </cell>
          <cell r="V145">
            <v>6.5420560747663559E-2</v>
          </cell>
          <cell r="W145">
            <v>6.5420560747663559E-2</v>
          </cell>
          <cell r="X145">
            <v>0.30313588850174211</v>
          </cell>
          <cell r="Y145">
            <v>6.5420560747663559E-2</v>
          </cell>
          <cell r="Z145">
            <v>6.5420560747663559E-2</v>
          </cell>
          <cell r="AA145">
            <v>6.5420560747663559E-2</v>
          </cell>
        </row>
        <row r="146">
          <cell r="I146">
            <v>0.43545454545454548</v>
          </cell>
          <cell r="J146">
            <v>69</v>
          </cell>
          <cell r="K146">
            <v>69</v>
          </cell>
          <cell r="L146">
            <v>15</v>
          </cell>
          <cell r="M146">
            <v>46</v>
          </cell>
          <cell r="N146">
            <v>100</v>
          </cell>
          <cell r="O146">
            <v>79</v>
          </cell>
          <cell r="P146">
            <v>55</v>
          </cell>
          <cell r="Q146">
            <v>46</v>
          </cell>
          <cell r="R146">
            <v>0.15333333333333335</v>
          </cell>
          <cell r="S146">
            <v>0.18333333333333332</v>
          </cell>
          <cell r="T146">
            <v>0.15333333333333335</v>
          </cell>
          <cell r="U146">
            <v>7.8341013824884786E-2</v>
          </cell>
          <cell r="V146">
            <v>7.8341013824884786E-2</v>
          </cell>
          <cell r="W146">
            <v>7.8341013824884786E-2</v>
          </cell>
          <cell r="X146">
            <v>0.33110367892976589</v>
          </cell>
          <cell r="Y146">
            <v>7.8341013824884786E-2</v>
          </cell>
          <cell r="Z146">
            <v>7.8341013824884786E-2</v>
          </cell>
          <cell r="AA146">
            <v>7.8341013824884786E-2</v>
          </cell>
        </row>
        <row r="147">
          <cell r="I147">
            <v>0.1</v>
          </cell>
          <cell r="J147">
            <v>9</v>
          </cell>
          <cell r="K147">
            <v>10</v>
          </cell>
          <cell r="L147">
            <v>2</v>
          </cell>
          <cell r="M147">
            <v>7</v>
          </cell>
          <cell r="N147">
            <v>16</v>
          </cell>
          <cell r="O147">
            <v>12</v>
          </cell>
          <cell r="P147">
            <v>8</v>
          </cell>
          <cell r="Q147">
            <v>7</v>
          </cell>
          <cell r="R147">
            <v>2.3333333333333334E-2</v>
          </cell>
          <cell r="S147">
            <v>2.6666666666666665E-2</v>
          </cell>
          <cell r="T147">
            <v>2.3333333333333334E-2</v>
          </cell>
          <cell r="U147">
            <v>1.4778325123152691E-2</v>
          </cell>
          <cell r="V147">
            <v>1.4778325123152691E-2</v>
          </cell>
          <cell r="W147">
            <v>1.4778325123152691E-2</v>
          </cell>
          <cell r="X147">
            <v>7.407407407407407E-2</v>
          </cell>
          <cell r="Y147">
            <v>1.4778325123152691E-2</v>
          </cell>
          <cell r="Z147">
            <v>1.4778325123152691E-2</v>
          </cell>
          <cell r="AA147">
            <v>1.4778325123152691E-2</v>
          </cell>
        </row>
        <row r="148">
          <cell r="I148">
            <v>0.13090909090909092</v>
          </cell>
          <cell r="J148">
            <v>18</v>
          </cell>
          <cell r="K148">
            <v>21</v>
          </cell>
          <cell r="L148">
            <v>4</v>
          </cell>
          <cell r="M148">
            <v>14</v>
          </cell>
          <cell r="N148">
            <v>32</v>
          </cell>
          <cell r="O148">
            <v>24</v>
          </cell>
          <cell r="P148">
            <v>17</v>
          </cell>
          <cell r="Q148">
            <v>14</v>
          </cell>
          <cell r="R148">
            <v>4.6666666666666669E-2</v>
          </cell>
          <cell r="S148">
            <v>5.6666666666666671E-2</v>
          </cell>
          <cell r="T148">
            <v>4.6666666666666669E-2</v>
          </cell>
          <cell r="U148">
            <v>2.4390243902439046E-2</v>
          </cell>
          <cell r="V148">
            <v>2.4390243902439046E-2</v>
          </cell>
          <cell r="W148">
            <v>2.4390243902439046E-2</v>
          </cell>
          <cell r="X148">
            <v>0.13419913419913421</v>
          </cell>
          <cell r="Y148">
            <v>2.4390243902439046E-2</v>
          </cell>
          <cell r="Z148">
            <v>2.4390243902439046E-2</v>
          </cell>
          <cell r="AA148">
            <v>2.4390243902439046E-2</v>
          </cell>
        </row>
        <row r="149">
          <cell r="I149">
            <v>0.1990909090909091</v>
          </cell>
          <cell r="J149">
            <v>28</v>
          </cell>
          <cell r="K149">
            <v>32</v>
          </cell>
          <cell r="L149">
            <v>7</v>
          </cell>
          <cell r="M149">
            <v>21</v>
          </cell>
          <cell r="N149">
            <v>47</v>
          </cell>
          <cell r="O149">
            <v>37</v>
          </cell>
          <cell r="P149">
            <v>26</v>
          </cell>
          <cell r="Q149">
            <v>21</v>
          </cell>
          <cell r="R149">
            <v>7.0000000000000007E-2</v>
          </cell>
          <cell r="S149">
            <v>8.6666666666666656E-2</v>
          </cell>
          <cell r="T149">
            <v>7.0000000000000007E-2</v>
          </cell>
          <cell r="U149">
            <v>3.8461538461538436E-2</v>
          </cell>
          <cell r="V149">
            <v>3.8461538461538436E-2</v>
          </cell>
          <cell r="W149">
            <v>3.8461538461538436E-2</v>
          </cell>
          <cell r="X149">
            <v>0.19028340080971662</v>
          </cell>
          <cell r="Y149">
            <v>3.8461538461538436E-2</v>
          </cell>
          <cell r="Z149">
            <v>3.8461538461538436E-2</v>
          </cell>
          <cell r="AA149">
            <v>3.8461538461538436E-2</v>
          </cell>
        </row>
        <row r="150">
          <cell r="I150">
            <v>0.26636363636363636</v>
          </cell>
          <cell r="J150">
            <v>37</v>
          </cell>
          <cell r="K150">
            <v>43</v>
          </cell>
          <cell r="L150">
            <v>9</v>
          </cell>
          <cell r="M150">
            <v>29</v>
          </cell>
          <cell r="N150">
            <v>63</v>
          </cell>
          <cell r="O150">
            <v>49</v>
          </cell>
          <cell r="P150">
            <v>34</v>
          </cell>
          <cell r="Q150">
            <v>29</v>
          </cell>
          <cell r="R150">
            <v>9.6666666666666665E-2</v>
          </cell>
          <cell r="S150">
            <v>0.11333333333333334</v>
          </cell>
          <cell r="T150">
            <v>9.6666666666666665E-2</v>
          </cell>
          <cell r="U150">
            <v>4.7619047619047672E-2</v>
          </cell>
          <cell r="V150">
            <v>4.7619047619047672E-2</v>
          </cell>
          <cell r="W150">
            <v>4.7619047619047672E-2</v>
          </cell>
          <cell r="X150">
            <v>0.23664122137404575</v>
          </cell>
          <cell r="Y150">
            <v>4.7619047619047672E-2</v>
          </cell>
          <cell r="Z150">
            <v>4.7619047619047672E-2</v>
          </cell>
          <cell r="AA150">
            <v>4.7619047619047672E-2</v>
          </cell>
        </row>
        <row r="151">
          <cell r="I151">
            <v>0.33454545454545453</v>
          </cell>
          <cell r="J151">
            <v>47</v>
          </cell>
          <cell r="K151">
            <v>54</v>
          </cell>
          <cell r="L151">
            <v>12</v>
          </cell>
          <cell r="M151">
            <v>36</v>
          </cell>
          <cell r="N151">
            <v>78</v>
          </cell>
          <cell r="O151">
            <v>62</v>
          </cell>
          <cell r="P151">
            <v>43</v>
          </cell>
          <cell r="Q151">
            <v>36</v>
          </cell>
          <cell r="R151">
            <v>0.12</v>
          </cell>
          <cell r="S151">
            <v>0.14333333333333334</v>
          </cell>
          <cell r="T151">
            <v>0.12</v>
          </cell>
          <cell r="U151">
            <v>6.1032863849765251E-2</v>
          </cell>
          <cell r="V151">
            <v>6.1032863849765251E-2</v>
          </cell>
          <cell r="W151">
            <v>6.1032863849765251E-2</v>
          </cell>
          <cell r="X151">
            <v>0.28057553956834536</v>
          </cell>
          <cell r="Y151">
            <v>6.1032863849765251E-2</v>
          </cell>
          <cell r="Z151">
            <v>6.1032863849765251E-2</v>
          </cell>
          <cell r="AA151">
            <v>6.1032863849765251E-2</v>
          </cell>
        </row>
        <row r="152">
          <cell r="I152">
            <v>0.40090909090909094</v>
          </cell>
          <cell r="J152">
            <v>56</v>
          </cell>
          <cell r="K152">
            <v>65</v>
          </cell>
          <cell r="L152">
            <v>14</v>
          </cell>
          <cell r="M152">
            <v>43</v>
          </cell>
          <cell r="N152">
            <v>94</v>
          </cell>
          <cell r="O152">
            <v>74</v>
          </cell>
          <cell r="P152">
            <v>52</v>
          </cell>
          <cell r="Q152">
            <v>43</v>
          </cell>
          <cell r="R152">
            <v>0.14333333333333334</v>
          </cell>
          <cell r="S152">
            <v>0.17333333333333331</v>
          </cell>
          <cell r="T152">
            <v>0.14333333333333334</v>
          </cell>
          <cell r="U152">
            <v>7.407407407407407E-2</v>
          </cell>
          <cell r="V152">
            <v>7.407407407407407E-2</v>
          </cell>
          <cell r="W152">
            <v>7.407407407407407E-2</v>
          </cell>
          <cell r="X152">
            <v>0.31972789115646261</v>
          </cell>
          <cell r="Y152">
            <v>7.407407407407407E-2</v>
          </cell>
          <cell r="Z152">
            <v>7.407407407407407E-2</v>
          </cell>
          <cell r="AA152">
            <v>7.407407407407407E-2</v>
          </cell>
        </row>
        <row r="153">
          <cell r="I153">
            <v>0.46909090909090906</v>
          </cell>
          <cell r="J153">
            <v>65</v>
          </cell>
          <cell r="K153">
            <v>76</v>
          </cell>
          <cell r="L153">
            <v>17</v>
          </cell>
          <cell r="M153">
            <v>50</v>
          </cell>
          <cell r="N153">
            <v>110</v>
          </cell>
          <cell r="O153">
            <v>87</v>
          </cell>
          <cell r="P153">
            <v>61</v>
          </cell>
          <cell r="Q153">
            <v>50</v>
          </cell>
          <cell r="R153">
            <v>0.16666666666666669</v>
          </cell>
          <cell r="S153">
            <v>0.20333333333333331</v>
          </cell>
          <cell r="T153">
            <v>0.16666666666666669</v>
          </cell>
          <cell r="U153">
            <v>8.256880733944949E-2</v>
          </cell>
          <cell r="V153">
            <v>8.256880733944949E-2</v>
          </cell>
          <cell r="W153">
            <v>8.256880733944949E-2</v>
          </cell>
          <cell r="X153">
            <v>0.3527508090614887</v>
          </cell>
          <cell r="Y153">
            <v>8.256880733944949E-2</v>
          </cell>
          <cell r="Z153">
            <v>8.256880733944949E-2</v>
          </cell>
          <cell r="AA153">
            <v>8.256880733944949E-2</v>
          </cell>
        </row>
        <row r="154">
          <cell r="I154">
            <v>0.53636363636363638</v>
          </cell>
          <cell r="J154">
            <v>75</v>
          </cell>
          <cell r="K154">
            <v>87</v>
          </cell>
          <cell r="L154">
            <v>19</v>
          </cell>
          <cell r="M154">
            <v>58</v>
          </cell>
          <cell r="N154">
            <v>125</v>
          </cell>
          <cell r="O154">
            <v>99</v>
          </cell>
          <cell r="P154">
            <v>69</v>
          </cell>
          <cell r="Q154">
            <v>58</v>
          </cell>
          <cell r="R154">
            <v>0.19333333333333333</v>
          </cell>
          <cell r="S154">
            <v>0.23</v>
          </cell>
          <cell r="T154">
            <v>0.19333333333333333</v>
          </cell>
          <cell r="U154">
            <v>9.5022624434389136E-2</v>
          </cell>
          <cell r="V154">
            <v>9.5022624434389136E-2</v>
          </cell>
          <cell r="W154">
            <v>9.5022624434389136E-2</v>
          </cell>
          <cell r="X154">
            <v>0.38461538461538458</v>
          </cell>
          <cell r="Y154">
            <v>9.5022624434389136E-2</v>
          </cell>
          <cell r="Z154">
            <v>9.5022624434389136E-2</v>
          </cell>
          <cell r="AA154">
            <v>9.5022624434389136E-2</v>
          </cell>
        </row>
        <row r="155">
          <cell r="I155">
            <v>0</v>
          </cell>
          <cell r="J155">
            <v>11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</row>
        <row r="156">
          <cell r="I156">
            <v>0</v>
          </cell>
          <cell r="J156">
            <v>23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</row>
        <row r="157">
          <cell r="I157">
            <v>0</v>
          </cell>
          <cell r="J157">
            <v>35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</row>
        <row r="158">
          <cell r="I158">
            <v>0</v>
          </cell>
          <cell r="J158">
            <v>47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</row>
        <row r="159">
          <cell r="I159">
            <v>0</v>
          </cell>
          <cell r="J159">
            <v>59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</row>
        <row r="160">
          <cell r="I160">
            <v>0</v>
          </cell>
          <cell r="J160">
            <v>71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</row>
        <row r="161">
          <cell r="I161">
            <v>0</v>
          </cell>
          <cell r="J161">
            <v>83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</row>
        <row r="162">
          <cell r="I162">
            <v>0</v>
          </cell>
          <cell r="J162">
            <v>94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</row>
        <row r="163">
          <cell r="I163">
            <v>0.1</v>
          </cell>
          <cell r="J163">
            <v>14</v>
          </cell>
          <cell r="K163">
            <v>10</v>
          </cell>
          <cell r="L163">
            <v>1</v>
          </cell>
          <cell r="M163">
            <v>5</v>
          </cell>
          <cell r="N163">
            <v>8</v>
          </cell>
          <cell r="O163">
            <v>4</v>
          </cell>
          <cell r="P163">
            <v>5</v>
          </cell>
          <cell r="Q163">
            <v>3</v>
          </cell>
          <cell r="R163">
            <v>0.01</v>
          </cell>
          <cell r="S163">
            <v>1.6666666666666666E-2</v>
          </cell>
          <cell r="T163">
            <v>0.01</v>
          </cell>
          <cell r="U163">
            <v>9.9009900990099098E-3</v>
          </cell>
          <cell r="V163">
            <v>9.9009900990099098E-3</v>
          </cell>
          <cell r="W163">
            <v>9.9009900990099098E-3</v>
          </cell>
          <cell r="X163">
            <v>9.9009900990099098E-3</v>
          </cell>
          <cell r="Y163">
            <v>9.9009900990099098E-3</v>
          </cell>
          <cell r="Z163">
            <v>5.6603773584905648E-2</v>
          </cell>
          <cell r="AA163">
            <v>9.9009900990099098E-3</v>
          </cell>
        </row>
        <row r="164">
          <cell r="I164">
            <v>0.1</v>
          </cell>
          <cell r="J164">
            <v>29</v>
          </cell>
          <cell r="K164">
            <v>21</v>
          </cell>
          <cell r="L164">
            <v>2</v>
          </cell>
          <cell r="M164">
            <v>10</v>
          </cell>
          <cell r="N164">
            <v>15</v>
          </cell>
          <cell r="O164">
            <v>9</v>
          </cell>
          <cell r="P164">
            <v>10</v>
          </cell>
          <cell r="Q164">
            <v>7</v>
          </cell>
          <cell r="R164">
            <v>2.3333333333333334E-2</v>
          </cell>
          <cell r="S164">
            <v>3.3333333333333333E-2</v>
          </cell>
          <cell r="T164">
            <v>2.3333333333333334E-2</v>
          </cell>
          <cell r="U164">
            <v>1.9607843137254943E-2</v>
          </cell>
          <cell r="V164">
            <v>1.9607843137254943E-2</v>
          </cell>
          <cell r="W164">
            <v>1.9607843137254943E-2</v>
          </cell>
          <cell r="X164">
            <v>1.9607843137254943E-2</v>
          </cell>
          <cell r="Y164">
            <v>1.9607843137254943E-2</v>
          </cell>
          <cell r="Z164">
            <v>0.1071428571428571</v>
          </cell>
          <cell r="AA164">
            <v>1.9607843137254943E-2</v>
          </cell>
        </row>
        <row r="165">
          <cell r="I165">
            <v>0.14363636363636365</v>
          </cell>
          <cell r="J165">
            <v>44</v>
          </cell>
          <cell r="K165">
            <v>31</v>
          </cell>
          <cell r="L165">
            <v>4</v>
          </cell>
          <cell r="M165">
            <v>16</v>
          </cell>
          <cell r="N165">
            <v>22</v>
          </cell>
          <cell r="O165">
            <v>14</v>
          </cell>
          <cell r="P165">
            <v>16</v>
          </cell>
          <cell r="Q165">
            <v>11</v>
          </cell>
          <cell r="R165">
            <v>3.6666666666666667E-2</v>
          </cell>
          <cell r="S165">
            <v>5.333333333333333E-2</v>
          </cell>
          <cell r="T165">
            <v>3.6666666666666667E-2</v>
          </cell>
          <cell r="U165">
            <v>2.9126213592232997E-2</v>
          </cell>
          <cell r="V165">
            <v>2.9126213592232997E-2</v>
          </cell>
          <cell r="W165">
            <v>2.9126213592232997E-2</v>
          </cell>
          <cell r="X165">
            <v>2.9126213592232997E-2</v>
          </cell>
          <cell r="Y165">
            <v>2.9126213592232997E-2</v>
          </cell>
          <cell r="Z165">
            <v>0.14893617021276595</v>
          </cell>
          <cell r="AA165">
            <v>2.9126213592232997E-2</v>
          </cell>
        </row>
        <row r="166">
          <cell r="I166">
            <v>0.19090909090909089</v>
          </cell>
          <cell r="J166">
            <v>58</v>
          </cell>
          <cell r="K166">
            <v>42</v>
          </cell>
          <cell r="L166">
            <v>5</v>
          </cell>
          <cell r="M166">
            <v>21</v>
          </cell>
          <cell r="N166">
            <v>29</v>
          </cell>
          <cell r="O166">
            <v>19</v>
          </cell>
          <cell r="P166">
            <v>21</v>
          </cell>
          <cell r="Q166">
            <v>15</v>
          </cell>
          <cell r="R166">
            <v>0.05</v>
          </cell>
          <cell r="S166">
            <v>7.0000000000000007E-2</v>
          </cell>
          <cell r="T166">
            <v>0.05</v>
          </cell>
          <cell r="U166">
            <v>3.8461538461538436E-2</v>
          </cell>
          <cell r="V166">
            <v>3.8461538461538436E-2</v>
          </cell>
          <cell r="W166">
            <v>3.8461538461538436E-2</v>
          </cell>
          <cell r="X166">
            <v>3.8461538461538436E-2</v>
          </cell>
          <cell r="Y166">
            <v>3.8461538461538436E-2</v>
          </cell>
          <cell r="Z166">
            <v>0.19028340080971662</v>
          </cell>
          <cell r="AA166">
            <v>3.8461538461538436E-2</v>
          </cell>
        </row>
        <row r="167">
          <cell r="I167">
            <v>0.24</v>
          </cell>
          <cell r="J167">
            <v>73</v>
          </cell>
          <cell r="K167">
            <v>52</v>
          </cell>
          <cell r="L167">
            <v>7</v>
          </cell>
          <cell r="M167">
            <v>27</v>
          </cell>
          <cell r="N167">
            <v>36</v>
          </cell>
          <cell r="O167">
            <v>24</v>
          </cell>
          <cell r="P167">
            <v>27</v>
          </cell>
          <cell r="Q167">
            <v>18</v>
          </cell>
          <cell r="R167">
            <v>0.06</v>
          </cell>
          <cell r="S167">
            <v>0.09</v>
          </cell>
          <cell r="T167">
            <v>0.06</v>
          </cell>
          <cell r="U167">
            <v>4.7619047619047672E-2</v>
          </cell>
          <cell r="V167">
            <v>4.7619047619047672E-2</v>
          </cell>
          <cell r="W167">
            <v>4.7619047619047672E-2</v>
          </cell>
          <cell r="X167">
            <v>4.7619047619047672E-2</v>
          </cell>
          <cell r="Y167">
            <v>4.7619047619047672E-2</v>
          </cell>
          <cell r="Z167">
            <v>0.22779922779922779</v>
          </cell>
          <cell r="AA167">
            <v>4.7619047619047672E-2</v>
          </cell>
        </row>
        <row r="168">
          <cell r="I168">
            <v>0.28818181818181815</v>
          </cell>
          <cell r="J168">
            <v>88</v>
          </cell>
          <cell r="K168">
            <v>63</v>
          </cell>
          <cell r="L168">
            <v>8</v>
          </cell>
          <cell r="M168">
            <v>32</v>
          </cell>
          <cell r="N168">
            <v>43</v>
          </cell>
          <cell r="O168">
            <v>29</v>
          </cell>
          <cell r="P168">
            <v>32</v>
          </cell>
          <cell r="Q168">
            <v>22</v>
          </cell>
          <cell r="R168">
            <v>7.3333333333333334E-2</v>
          </cell>
          <cell r="S168">
            <v>0.10666666666666666</v>
          </cell>
          <cell r="T168">
            <v>7.3333333333333334E-2</v>
          </cell>
          <cell r="U168">
            <v>5.6603773584905648E-2</v>
          </cell>
          <cell r="V168">
            <v>5.6603773584905648E-2</v>
          </cell>
          <cell r="W168">
            <v>5.6603773584905648E-2</v>
          </cell>
          <cell r="X168">
            <v>5.6603773584905648E-2</v>
          </cell>
          <cell r="Y168">
            <v>5.6603773584905648E-2</v>
          </cell>
          <cell r="Z168">
            <v>0.26199261992619927</v>
          </cell>
          <cell r="AA168">
            <v>5.6603773584905648E-2</v>
          </cell>
        </row>
        <row r="169">
          <cell r="I169">
            <v>0.33636363636363631</v>
          </cell>
          <cell r="J169">
            <v>102</v>
          </cell>
          <cell r="K169">
            <v>74</v>
          </cell>
          <cell r="L169">
            <v>9</v>
          </cell>
          <cell r="M169">
            <v>38</v>
          </cell>
          <cell r="N169">
            <v>50</v>
          </cell>
          <cell r="O169">
            <v>34</v>
          </cell>
          <cell r="P169">
            <v>37</v>
          </cell>
          <cell r="Q169">
            <v>26</v>
          </cell>
          <cell r="R169">
            <v>8.6666666666666656E-2</v>
          </cell>
          <cell r="S169">
            <v>0.12333333333333334</v>
          </cell>
          <cell r="T169">
            <v>8.6666666666666656E-2</v>
          </cell>
          <cell r="U169">
            <v>6.5420560747663559E-2</v>
          </cell>
          <cell r="V169">
            <v>6.5420560747663559E-2</v>
          </cell>
          <cell r="W169">
            <v>6.5420560747663559E-2</v>
          </cell>
          <cell r="X169">
            <v>6.5420560747663559E-2</v>
          </cell>
          <cell r="Y169">
            <v>6.5420560747663559E-2</v>
          </cell>
          <cell r="Z169">
            <v>0.29078014184397161</v>
          </cell>
          <cell r="AA169">
            <v>6.5420560747663559E-2</v>
          </cell>
        </row>
        <row r="170">
          <cell r="I170">
            <v>0.38545454545454549</v>
          </cell>
          <cell r="J170">
            <v>117</v>
          </cell>
          <cell r="K170">
            <v>84</v>
          </cell>
          <cell r="L170">
            <v>11</v>
          </cell>
          <cell r="M170">
            <v>43</v>
          </cell>
          <cell r="N170">
            <v>57</v>
          </cell>
          <cell r="O170">
            <v>39</v>
          </cell>
          <cell r="P170">
            <v>43</v>
          </cell>
          <cell r="Q170">
            <v>30</v>
          </cell>
          <cell r="R170">
            <v>0.1</v>
          </cell>
          <cell r="S170">
            <v>0.14333333333333334</v>
          </cell>
          <cell r="T170">
            <v>0.1</v>
          </cell>
          <cell r="U170">
            <v>7.407407407407407E-2</v>
          </cell>
          <cell r="V170">
            <v>7.407407407407407E-2</v>
          </cell>
          <cell r="W170">
            <v>7.407407407407407E-2</v>
          </cell>
          <cell r="X170">
            <v>7.407407407407407E-2</v>
          </cell>
          <cell r="Y170">
            <v>7.407407407407407E-2</v>
          </cell>
          <cell r="Z170">
            <v>0.31972789115646261</v>
          </cell>
          <cell r="AA170">
            <v>7.407407407407407E-2</v>
          </cell>
        </row>
        <row r="171">
          <cell r="I171">
            <v>0.1</v>
          </cell>
          <cell r="J171">
            <v>11</v>
          </cell>
          <cell r="K171">
            <v>11</v>
          </cell>
          <cell r="L171">
            <v>1</v>
          </cell>
          <cell r="M171">
            <v>5</v>
          </cell>
          <cell r="N171">
            <v>8</v>
          </cell>
          <cell r="O171">
            <v>5</v>
          </cell>
          <cell r="P171">
            <v>5</v>
          </cell>
          <cell r="Q171">
            <v>3</v>
          </cell>
          <cell r="R171">
            <v>0.01</v>
          </cell>
          <cell r="S171">
            <v>1.6666666666666666E-2</v>
          </cell>
          <cell r="T171">
            <v>0.01</v>
          </cell>
          <cell r="U171">
            <v>9.9009900990099098E-3</v>
          </cell>
          <cell r="V171">
            <v>9.9009900990099098E-3</v>
          </cell>
          <cell r="W171">
            <v>9.9009900990099098E-3</v>
          </cell>
          <cell r="X171">
            <v>9.9009900990099098E-3</v>
          </cell>
          <cell r="Y171">
            <v>9.9009900990099098E-3</v>
          </cell>
          <cell r="Z171">
            <v>5.6603773584905648E-2</v>
          </cell>
          <cell r="AA171">
            <v>9.9009900990099098E-3</v>
          </cell>
        </row>
        <row r="172">
          <cell r="I172">
            <v>0.1</v>
          </cell>
          <cell r="J172">
            <v>22</v>
          </cell>
          <cell r="K172">
            <v>22</v>
          </cell>
          <cell r="L172">
            <v>2</v>
          </cell>
          <cell r="M172">
            <v>11</v>
          </cell>
          <cell r="N172">
            <v>15</v>
          </cell>
          <cell r="O172">
            <v>10</v>
          </cell>
          <cell r="P172">
            <v>11</v>
          </cell>
          <cell r="Q172">
            <v>7</v>
          </cell>
          <cell r="R172">
            <v>2.3333333333333334E-2</v>
          </cell>
          <cell r="S172">
            <v>3.6666666666666667E-2</v>
          </cell>
          <cell r="T172">
            <v>2.3333333333333334E-2</v>
          </cell>
          <cell r="U172">
            <v>1.9607843137254943E-2</v>
          </cell>
          <cell r="V172">
            <v>1.9607843137254943E-2</v>
          </cell>
          <cell r="W172">
            <v>1.9607843137254943E-2</v>
          </cell>
          <cell r="X172">
            <v>1.9607843137254943E-2</v>
          </cell>
          <cell r="Y172">
            <v>1.9607843137254943E-2</v>
          </cell>
          <cell r="Z172">
            <v>0.11111111111111116</v>
          </cell>
          <cell r="AA172">
            <v>1.9607843137254943E-2</v>
          </cell>
        </row>
        <row r="173">
          <cell r="I173">
            <v>0.13909090909090907</v>
          </cell>
          <cell r="J173">
            <v>33</v>
          </cell>
          <cell r="K173">
            <v>33</v>
          </cell>
          <cell r="L173">
            <v>4</v>
          </cell>
          <cell r="M173">
            <v>17</v>
          </cell>
          <cell r="N173">
            <v>23</v>
          </cell>
          <cell r="O173">
            <v>15</v>
          </cell>
          <cell r="P173">
            <v>17</v>
          </cell>
          <cell r="Q173">
            <v>11</v>
          </cell>
          <cell r="R173">
            <v>3.6666666666666667E-2</v>
          </cell>
          <cell r="S173">
            <v>5.6666666666666671E-2</v>
          </cell>
          <cell r="T173">
            <v>3.6666666666666667E-2</v>
          </cell>
          <cell r="U173">
            <v>2.9126213592232997E-2</v>
          </cell>
          <cell r="V173">
            <v>2.9126213592232997E-2</v>
          </cell>
          <cell r="W173">
            <v>2.9126213592232997E-2</v>
          </cell>
          <cell r="X173">
            <v>2.9126213592232997E-2</v>
          </cell>
          <cell r="Y173">
            <v>2.9126213592232997E-2</v>
          </cell>
          <cell r="Z173">
            <v>0.15611814345991559</v>
          </cell>
          <cell r="AA173">
            <v>2.9126213592232997E-2</v>
          </cell>
        </row>
        <row r="174">
          <cell r="I174">
            <v>0.18454545454545454</v>
          </cell>
          <cell r="J174">
            <v>44</v>
          </cell>
          <cell r="K174">
            <v>44</v>
          </cell>
          <cell r="L174">
            <v>5</v>
          </cell>
          <cell r="M174">
            <v>23</v>
          </cell>
          <cell r="N174">
            <v>30</v>
          </cell>
          <cell r="O174">
            <v>20</v>
          </cell>
          <cell r="P174">
            <v>22</v>
          </cell>
          <cell r="Q174">
            <v>15</v>
          </cell>
          <cell r="R174">
            <v>0.05</v>
          </cell>
          <cell r="S174">
            <v>7.3333333333333334E-2</v>
          </cell>
          <cell r="T174">
            <v>0.05</v>
          </cell>
          <cell r="U174">
            <v>3.8461538461538436E-2</v>
          </cell>
          <cell r="V174">
            <v>3.8461538461538436E-2</v>
          </cell>
          <cell r="W174">
            <v>3.8461538461538436E-2</v>
          </cell>
          <cell r="X174">
            <v>3.8461538461538436E-2</v>
          </cell>
          <cell r="Y174">
            <v>3.8461538461538436E-2</v>
          </cell>
          <cell r="Z174">
            <v>0.19999999999999996</v>
          </cell>
          <cell r="AA174">
            <v>3.8461538461538436E-2</v>
          </cell>
        </row>
        <row r="175">
          <cell r="I175">
            <v>0.23363636363636364</v>
          </cell>
          <cell r="J175">
            <v>56</v>
          </cell>
          <cell r="K175">
            <v>55</v>
          </cell>
          <cell r="L175">
            <v>7</v>
          </cell>
          <cell r="M175">
            <v>28</v>
          </cell>
          <cell r="N175">
            <v>38</v>
          </cell>
          <cell r="O175">
            <v>26</v>
          </cell>
          <cell r="P175">
            <v>28</v>
          </cell>
          <cell r="Q175">
            <v>19</v>
          </cell>
          <cell r="R175">
            <v>6.3333333333333325E-2</v>
          </cell>
          <cell r="S175">
            <v>9.3333333333333338E-2</v>
          </cell>
          <cell r="T175">
            <v>6.3333333333333325E-2</v>
          </cell>
          <cell r="U175">
            <v>4.7619047619047672E-2</v>
          </cell>
          <cell r="V175">
            <v>4.7619047619047672E-2</v>
          </cell>
          <cell r="W175">
            <v>4.7619047619047672E-2</v>
          </cell>
          <cell r="X175">
            <v>4.7619047619047672E-2</v>
          </cell>
          <cell r="Y175">
            <v>4.7619047619047672E-2</v>
          </cell>
          <cell r="Z175">
            <v>0.23664122137404575</v>
          </cell>
          <cell r="AA175">
            <v>4.7619047619047672E-2</v>
          </cell>
        </row>
        <row r="176">
          <cell r="I176">
            <v>0.28000000000000003</v>
          </cell>
          <cell r="J176">
            <v>67</v>
          </cell>
          <cell r="K176">
            <v>66</v>
          </cell>
          <cell r="L176">
            <v>8</v>
          </cell>
          <cell r="M176">
            <v>34</v>
          </cell>
          <cell r="N176">
            <v>45</v>
          </cell>
          <cell r="O176">
            <v>31</v>
          </cell>
          <cell r="P176">
            <v>34</v>
          </cell>
          <cell r="Q176">
            <v>23</v>
          </cell>
          <cell r="R176">
            <v>7.6666666666666675E-2</v>
          </cell>
          <cell r="S176">
            <v>0.11333333333333334</v>
          </cell>
          <cell r="T176">
            <v>7.6666666666666675E-2</v>
          </cell>
          <cell r="U176">
            <v>5.6603773584905648E-2</v>
          </cell>
          <cell r="V176">
            <v>5.6603773584905648E-2</v>
          </cell>
          <cell r="W176">
            <v>5.6603773584905648E-2</v>
          </cell>
          <cell r="X176">
            <v>5.6603773584905648E-2</v>
          </cell>
          <cell r="Y176">
            <v>5.6603773584905648E-2</v>
          </cell>
          <cell r="Z176">
            <v>0.27007299270072993</v>
          </cell>
          <cell r="AA176">
            <v>5.6603773584905648E-2</v>
          </cell>
        </row>
        <row r="177">
          <cell r="I177">
            <v>0.32818181818181819</v>
          </cell>
          <cell r="J177">
            <v>78</v>
          </cell>
          <cell r="K177">
            <v>78</v>
          </cell>
          <cell r="L177">
            <v>10</v>
          </cell>
          <cell r="M177">
            <v>40</v>
          </cell>
          <cell r="N177">
            <v>53</v>
          </cell>
          <cell r="O177">
            <v>36</v>
          </cell>
          <cell r="P177">
            <v>39</v>
          </cell>
          <cell r="Q177">
            <v>27</v>
          </cell>
          <cell r="R177">
            <v>0.09</v>
          </cell>
          <cell r="S177">
            <v>0.13</v>
          </cell>
          <cell r="T177">
            <v>0.09</v>
          </cell>
          <cell r="U177">
            <v>6.5420560747663559E-2</v>
          </cell>
          <cell r="V177">
            <v>6.5420560747663559E-2</v>
          </cell>
          <cell r="W177">
            <v>6.5420560747663559E-2</v>
          </cell>
          <cell r="X177">
            <v>6.5420560747663559E-2</v>
          </cell>
          <cell r="Y177">
            <v>6.5420560747663559E-2</v>
          </cell>
          <cell r="Z177">
            <v>0.30313588850174211</v>
          </cell>
          <cell r="AA177">
            <v>6.5420560747663559E-2</v>
          </cell>
        </row>
        <row r="178">
          <cell r="I178">
            <v>0.37454545454545451</v>
          </cell>
          <cell r="J178">
            <v>89</v>
          </cell>
          <cell r="K178">
            <v>89</v>
          </cell>
          <cell r="L178">
            <v>11</v>
          </cell>
          <cell r="M178">
            <v>46</v>
          </cell>
          <cell r="N178">
            <v>60</v>
          </cell>
          <cell r="O178">
            <v>41</v>
          </cell>
          <cell r="P178">
            <v>45</v>
          </cell>
          <cell r="Q178">
            <v>31</v>
          </cell>
          <cell r="R178">
            <v>0.10333333333333333</v>
          </cell>
          <cell r="S178">
            <v>0.15</v>
          </cell>
          <cell r="T178">
            <v>0.10333333333333333</v>
          </cell>
          <cell r="U178">
            <v>7.8341013824884786E-2</v>
          </cell>
          <cell r="V178">
            <v>7.8341013824884786E-2</v>
          </cell>
          <cell r="W178">
            <v>7.8341013824884786E-2</v>
          </cell>
          <cell r="X178">
            <v>7.8341013824884786E-2</v>
          </cell>
          <cell r="Y178">
            <v>7.8341013824884786E-2</v>
          </cell>
          <cell r="Z178">
            <v>0.33110367892976589</v>
          </cell>
          <cell r="AA178">
            <v>7.8341013824884786E-2</v>
          </cell>
        </row>
        <row r="179">
          <cell r="I179">
            <v>0.1</v>
          </cell>
          <cell r="J179">
            <v>12</v>
          </cell>
          <cell r="K179">
            <v>14</v>
          </cell>
          <cell r="L179">
            <v>1</v>
          </cell>
          <cell r="M179">
            <v>7</v>
          </cell>
          <cell r="N179">
            <v>10</v>
          </cell>
          <cell r="O179">
            <v>6</v>
          </cell>
          <cell r="P179">
            <v>7</v>
          </cell>
          <cell r="Q179">
            <v>4</v>
          </cell>
          <cell r="R179">
            <v>1.3333333333333332E-2</v>
          </cell>
          <cell r="S179">
            <v>2.3333333333333334E-2</v>
          </cell>
          <cell r="T179">
            <v>1.3333333333333332E-2</v>
          </cell>
          <cell r="U179">
            <v>1.4778325123152691E-2</v>
          </cell>
          <cell r="V179">
            <v>1.4778325123152691E-2</v>
          </cell>
          <cell r="W179">
            <v>1.4778325123152691E-2</v>
          </cell>
          <cell r="X179">
            <v>1.4778325123152691E-2</v>
          </cell>
          <cell r="Y179">
            <v>1.4778325123152691E-2</v>
          </cell>
          <cell r="Z179">
            <v>7.407407407407407E-2</v>
          </cell>
          <cell r="AA179">
            <v>1.4778325123152691E-2</v>
          </cell>
        </row>
        <row r="180">
          <cell r="I180">
            <v>0.11272727272727273</v>
          </cell>
          <cell r="J180">
            <v>24</v>
          </cell>
          <cell r="K180">
            <v>28</v>
          </cell>
          <cell r="L180">
            <v>3</v>
          </cell>
          <cell r="M180">
            <v>14</v>
          </cell>
          <cell r="N180">
            <v>19</v>
          </cell>
          <cell r="O180">
            <v>13</v>
          </cell>
          <cell r="P180">
            <v>14</v>
          </cell>
          <cell r="Q180">
            <v>9</v>
          </cell>
          <cell r="R180">
            <v>0.03</v>
          </cell>
          <cell r="S180">
            <v>4.6666666666666669E-2</v>
          </cell>
          <cell r="T180">
            <v>0.03</v>
          </cell>
          <cell r="U180">
            <v>2.4390243902439046E-2</v>
          </cell>
          <cell r="V180">
            <v>2.4390243902439046E-2</v>
          </cell>
          <cell r="W180">
            <v>2.4390243902439046E-2</v>
          </cell>
          <cell r="X180">
            <v>2.4390243902439046E-2</v>
          </cell>
          <cell r="Y180">
            <v>2.4390243902439046E-2</v>
          </cell>
          <cell r="Z180">
            <v>0.13419913419913421</v>
          </cell>
          <cell r="AA180">
            <v>2.4390243902439046E-2</v>
          </cell>
        </row>
        <row r="181">
          <cell r="I181">
            <v>0.17</v>
          </cell>
          <cell r="J181">
            <v>36</v>
          </cell>
          <cell r="K181">
            <v>42</v>
          </cell>
          <cell r="L181">
            <v>5</v>
          </cell>
          <cell r="M181">
            <v>21</v>
          </cell>
          <cell r="N181">
            <v>29</v>
          </cell>
          <cell r="O181">
            <v>19</v>
          </cell>
          <cell r="P181">
            <v>21</v>
          </cell>
          <cell r="Q181">
            <v>14</v>
          </cell>
          <cell r="R181">
            <v>4.6666666666666669E-2</v>
          </cell>
          <cell r="S181">
            <v>7.0000000000000007E-2</v>
          </cell>
          <cell r="T181">
            <v>4.6666666666666669E-2</v>
          </cell>
          <cell r="U181">
            <v>3.8461538461538436E-2</v>
          </cell>
          <cell r="V181">
            <v>3.8461538461538436E-2</v>
          </cell>
          <cell r="W181">
            <v>3.8461538461538436E-2</v>
          </cell>
          <cell r="X181">
            <v>3.8461538461538436E-2</v>
          </cell>
          <cell r="Y181">
            <v>3.8461538461538436E-2</v>
          </cell>
          <cell r="Z181">
            <v>0.19028340080971662</v>
          </cell>
          <cell r="AA181">
            <v>3.8461538461538436E-2</v>
          </cell>
        </row>
        <row r="182">
          <cell r="I182">
            <v>0.22818181818181815</v>
          </cell>
          <cell r="J182">
            <v>48</v>
          </cell>
          <cell r="K182">
            <v>56</v>
          </cell>
          <cell r="L182">
            <v>7</v>
          </cell>
          <cell r="M182">
            <v>29</v>
          </cell>
          <cell r="N182">
            <v>38</v>
          </cell>
          <cell r="O182">
            <v>26</v>
          </cell>
          <cell r="P182">
            <v>28</v>
          </cell>
          <cell r="Q182">
            <v>19</v>
          </cell>
          <cell r="R182">
            <v>6.3333333333333325E-2</v>
          </cell>
          <cell r="S182">
            <v>9.3333333333333338E-2</v>
          </cell>
          <cell r="T182">
            <v>6.3333333333333325E-2</v>
          </cell>
          <cell r="U182">
            <v>4.7619047619047672E-2</v>
          </cell>
          <cell r="V182">
            <v>4.7619047619047672E-2</v>
          </cell>
          <cell r="W182">
            <v>4.7619047619047672E-2</v>
          </cell>
          <cell r="X182">
            <v>4.7619047619047672E-2</v>
          </cell>
          <cell r="Y182">
            <v>4.7619047619047672E-2</v>
          </cell>
          <cell r="Z182">
            <v>0.23664122137404575</v>
          </cell>
          <cell r="AA182">
            <v>4.7619047619047672E-2</v>
          </cell>
        </row>
        <row r="183">
          <cell r="I183">
            <v>0.28454545454545455</v>
          </cell>
          <cell r="J183">
            <v>60</v>
          </cell>
          <cell r="K183">
            <v>70</v>
          </cell>
          <cell r="L183">
            <v>9</v>
          </cell>
          <cell r="M183">
            <v>36</v>
          </cell>
          <cell r="N183">
            <v>47</v>
          </cell>
          <cell r="O183">
            <v>32</v>
          </cell>
          <cell r="P183">
            <v>35</v>
          </cell>
          <cell r="Q183">
            <v>24</v>
          </cell>
          <cell r="R183">
            <v>0.08</v>
          </cell>
          <cell r="S183">
            <v>0.11666666666666665</v>
          </cell>
          <cell r="T183">
            <v>0.08</v>
          </cell>
          <cell r="U183">
            <v>6.1032863849765251E-2</v>
          </cell>
          <cell r="V183">
            <v>6.1032863849765251E-2</v>
          </cell>
          <cell r="W183">
            <v>6.1032863849765251E-2</v>
          </cell>
          <cell r="X183">
            <v>6.1032863849765251E-2</v>
          </cell>
          <cell r="Y183">
            <v>6.1032863849765251E-2</v>
          </cell>
          <cell r="Z183">
            <v>0.28057553956834536</v>
          </cell>
          <cell r="AA183">
            <v>6.1032863849765251E-2</v>
          </cell>
        </row>
        <row r="184">
          <cell r="I184">
            <v>0.34363636363636368</v>
          </cell>
          <cell r="J184">
            <v>72</v>
          </cell>
          <cell r="K184">
            <v>84</v>
          </cell>
          <cell r="L184">
            <v>11</v>
          </cell>
          <cell r="M184">
            <v>43</v>
          </cell>
          <cell r="N184">
            <v>57</v>
          </cell>
          <cell r="O184">
            <v>39</v>
          </cell>
          <cell r="P184">
            <v>43</v>
          </cell>
          <cell r="Q184">
            <v>29</v>
          </cell>
          <cell r="R184">
            <v>9.6666666666666665E-2</v>
          </cell>
          <cell r="S184">
            <v>0.14333333333333334</v>
          </cell>
          <cell r="T184">
            <v>9.6666666666666665E-2</v>
          </cell>
          <cell r="U184">
            <v>7.407407407407407E-2</v>
          </cell>
          <cell r="V184">
            <v>7.407407407407407E-2</v>
          </cell>
          <cell r="W184">
            <v>7.407407407407407E-2</v>
          </cell>
          <cell r="X184">
            <v>7.407407407407407E-2</v>
          </cell>
          <cell r="Y184">
            <v>7.407407407407407E-2</v>
          </cell>
          <cell r="Z184">
            <v>0.31972789115646261</v>
          </cell>
          <cell r="AA184">
            <v>7.407407407407407E-2</v>
          </cell>
        </row>
        <row r="185">
          <cell r="I185">
            <v>0.4</v>
          </cell>
          <cell r="J185">
            <v>84</v>
          </cell>
          <cell r="K185">
            <v>98</v>
          </cell>
          <cell r="L185">
            <v>13</v>
          </cell>
          <cell r="M185">
            <v>50</v>
          </cell>
          <cell r="N185">
            <v>66</v>
          </cell>
          <cell r="O185">
            <v>45</v>
          </cell>
          <cell r="P185">
            <v>50</v>
          </cell>
          <cell r="Q185">
            <v>34</v>
          </cell>
          <cell r="R185">
            <v>0.11333333333333334</v>
          </cell>
          <cell r="S185">
            <v>0.16666666666666669</v>
          </cell>
          <cell r="T185">
            <v>0.11333333333333334</v>
          </cell>
          <cell r="U185">
            <v>8.256880733944949E-2</v>
          </cell>
          <cell r="V185">
            <v>8.256880733944949E-2</v>
          </cell>
          <cell r="W185">
            <v>8.256880733944949E-2</v>
          </cell>
          <cell r="X185">
            <v>8.256880733944949E-2</v>
          </cell>
          <cell r="Y185">
            <v>8.256880733944949E-2</v>
          </cell>
          <cell r="Z185">
            <v>0.3527508090614887</v>
          </cell>
          <cell r="AA185">
            <v>8.256880733944949E-2</v>
          </cell>
        </row>
        <row r="186">
          <cell r="I186">
            <v>0.45727272727272728</v>
          </cell>
          <cell r="J186">
            <v>96</v>
          </cell>
          <cell r="K186">
            <v>112</v>
          </cell>
          <cell r="L186">
            <v>14</v>
          </cell>
          <cell r="M186">
            <v>58</v>
          </cell>
          <cell r="N186">
            <v>75</v>
          </cell>
          <cell r="O186">
            <v>52</v>
          </cell>
          <cell r="P186">
            <v>57</v>
          </cell>
          <cell r="Q186">
            <v>39</v>
          </cell>
          <cell r="R186">
            <v>0.13</v>
          </cell>
          <cell r="S186">
            <v>0.19</v>
          </cell>
          <cell r="T186">
            <v>0.13</v>
          </cell>
          <cell r="U186">
            <v>9.5022624434389136E-2</v>
          </cell>
          <cell r="V186">
            <v>9.5022624434389136E-2</v>
          </cell>
          <cell r="W186">
            <v>9.5022624434389136E-2</v>
          </cell>
          <cell r="X186">
            <v>9.5022624434389136E-2</v>
          </cell>
          <cell r="Y186">
            <v>9.5022624434389136E-2</v>
          </cell>
          <cell r="Z186">
            <v>0.38461538461538458</v>
          </cell>
          <cell r="AA186">
            <v>9.5022624434389136E-2</v>
          </cell>
        </row>
        <row r="187">
          <cell r="I187">
            <v>0</v>
          </cell>
          <cell r="J187">
            <v>15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</row>
        <row r="188">
          <cell r="I188">
            <v>0</v>
          </cell>
          <cell r="J188">
            <v>30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</row>
        <row r="189">
          <cell r="I189">
            <v>0</v>
          </cell>
          <cell r="J189">
            <v>45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</row>
        <row r="190">
          <cell r="I190">
            <v>0</v>
          </cell>
          <cell r="J190">
            <v>61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</row>
        <row r="191">
          <cell r="I191">
            <v>0</v>
          </cell>
          <cell r="J191">
            <v>76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</row>
        <row r="192">
          <cell r="I192">
            <v>0</v>
          </cell>
          <cell r="J192">
            <v>91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</row>
        <row r="193">
          <cell r="I193">
            <v>0</v>
          </cell>
          <cell r="J193">
            <v>106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</row>
        <row r="194">
          <cell r="I194">
            <v>0</v>
          </cell>
          <cell r="J194">
            <v>122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</row>
        <row r="195">
          <cell r="I195">
            <v>0.1</v>
          </cell>
          <cell r="J195">
            <v>17</v>
          </cell>
          <cell r="K195">
            <v>9</v>
          </cell>
          <cell r="L195">
            <v>1</v>
          </cell>
          <cell r="M195">
            <v>6</v>
          </cell>
          <cell r="N195">
            <v>18</v>
          </cell>
          <cell r="O195">
            <v>7</v>
          </cell>
          <cell r="P195">
            <v>3</v>
          </cell>
          <cell r="Q195">
            <v>4</v>
          </cell>
          <cell r="R195">
            <v>1.3333333333333332E-2</v>
          </cell>
          <cell r="S195">
            <v>0.01</v>
          </cell>
          <cell r="T195">
            <v>1.3333333333333332E-2</v>
          </cell>
          <cell r="U195">
            <v>9.9009900990099098E-3</v>
          </cell>
          <cell r="V195">
            <v>5.6603773584905648E-2</v>
          </cell>
          <cell r="W195">
            <v>9.9009900990099098E-3</v>
          </cell>
          <cell r="X195">
            <v>9.9009900990099098E-3</v>
          </cell>
          <cell r="Y195">
            <v>9.9009900990099098E-3</v>
          </cell>
          <cell r="Z195">
            <v>9.9009900990099098E-3</v>
          </cell>
          <cell r="AA195">
            <v>9.9009900990099098E-3</v>
          </cell>
        </row>
        <row r="196">
          <cell r="I196">
            <v>0.12090909090909091</v>
          </cell>
          <cell r="J196">
            <v>34</v>
          </cell>
          <cell r="K196">
            <v>18</v>
          </cell>
          <cell r="L196">
            <v>3</v>
          </cell>
          <cell r="M196">
            <v>12</v>
          </cell>
          <cell r="N196">
            <v>35</v>
          </cell>
          <cell r="O196">
            <v>15</v>
          </cell>
          <cell r="P196">
            <v>7</v>
          </cell>
          <cell r="Q196">
            <v>9</v>
          </cell>
          <cell r="R196">
            <v>0.03</v>
          </cell>
          <cell r="S196">
            <v>2.3333333333333334E-2</v>
          </cell>
          <cell r="T196">
            <v>0.03</v>
          </cell>
          <cell r="U196">
            <v>1.9607843137254943E-2</v>
          </cell>
          <cell r="V196">
            <v>0.1071428571428571</v>
          </cell>
          <cell r="W196">
            <v>1.9607843137254943E-2</v>
          </cell>
          <cell r="X196">
            <v>1.9607843137254943E-2</v>
          </cell>
          <cell r="Y196">
            <v>1.9607843137254943E-2</v>
          </cell>
          <cell r="Z196">
            <v>1.9607843137254943E-2</v>
          </cell>
          <cell r="AA196">
            <v>1.9607843137254943E-2</v>
          </cell>
        </row>
        <row r="197">
          <cell r="I197">
            <v>0.18363636363636363</v>
          </cell>
          <cell r="J197">
            <v>52</v>
          </cell>
          <cell r="K197">
            <v>28</v>
          </cell>
          <cell r="L197">
            <v>4</v>
          </cell>
          <cell r="M197">
            <v>18</v>
          </cell>
          <cell r="N197">
            <v>52</v>
          </cell>
          <cell r="O197">
            <v>23</v>
          </cell>
          <cell r="P197">
            <v>11</v>
          </cell>
          <cell r="Q197">
            <v>14</v>
          </cell>
          <cell r="R197">
            <v>4.6666666666666669E-2</v>
          </cell>
          <cell r="S197">
            <v>3.6666666666666667E-2</v>
          </cell>
          <cell r="T197">
            <v>4.6666666666666669E-2</v>
          </cell>
          <cell r="U197">
            <v>2.9126213592232997E-2</v>
          </cell>
          <cell r="V197">
            <v>0.14893617021276595</v>
          </cell>
          <cell r="W197">
            <v>2.9126213592232997E-2</v>
          </cell>
          <cell r="X197">
            <v>2.9126213592232997E-2</v>
          </cell>
          <cell r="Y197">
            <v>2.9126213592232997E-2</v>
          </cell>
          <cell r="Z197">
            <v>2.9126213592232997E-2</v>
          </cell>
          <cell r="AA197">
            <v>2.9126213592232997E-2</v>
          </cell>
        </row>
        <row r="198">
          <cell r="I198">
            <v>0.24545454545454548</v>
          </cell>
          <cell r="J198">
            <v>69</v>
          </cell>
          <cell r="K198">
            <v>37</v>
          </cell>
          <cell r="L198">
            <v>6</v>
          </cell>
          <cell r="M198">
            <v>25</v>
          </cell>
          <cell r="N198">
            <v>69</v>
          </cell>
          <cell r="O198">
            <v>31</v>
          </cell>
          <cell r="P198">
            <v>15</v>
          </cell>
          <cell r="Q198">
            <v>18</v>
          </cell>
          <cell r="R198">
            <v>0.06</v>
          </cell>
          <cell r="S198">
            <v>0.05</v>
          </cell>
          <cell r="T198">
            <v>0.06</v>
          </cell>
          <cell r="U198">
            <v>3.8461538461538436E-2</v>
          </cell>
          <cell r="V198">
            <v>0.19028340080971662</v>
          </cell>
          <cell r="W198">
            <v>3.8461538461538436E-2</v>
          </cell>
          <cell r="X198">
            <v>3.8461538461538436E-2</v>
          </cell>
          <cell r="Y198">
            <v>3.8461538461538436E-2</v>
          </cell>
          <cell r="Z198">
            <v>3.8461538461538436E-2</v>
          </cell>
          <cell r="AA198">
            <v>3.8461538461538436E-2</v>
          </cell>
        </row>
        <row r="199">
          <cell r="I199">
            <v>0.30909090909090908</v>
          </cell>
          <cell r="J199">
            <v>86</v>
          </cell>
          <cell r="K199">
            <v>47</v>
          </cell>
          <cell r="L199">
            <v>8</v>
          </cell>
          <cell r="M199">
            <v>31</v>
          </cell>
          <cell r="N199">
            <v>87</v>
          </cell>
          <cell r="O199">
            <v>39</v>
          </cell>
          <cell r="P199">
            <v>19</v>
          </cell>
          <cell r="Q199">
            <v>23</v>
          </cell>
          <cell r="R199">
            <v>7.6666666666666675E-2</v>
          </cell>
          <cell r="S199">
            <v>6.3333333333333325E-2</v>
          </cell>
          <cell r="T199">
            <v>7.6666666666666675E-2</v>
          </cell>
          <cell r="U199">
            <v>4.7619047619047672E-2</v>
          </cell>
          <cell r="V199">
            <v>0.22779922779922779</v>
          </cell>
          <cell r="W199">
            <v>4.7619047619047672E-2</v>
          </cell>
          <cell r="X199">
            <v>4.7619047619047672E-2</v>
          </cell>
          <cell r="Y199">
            <v>4.7619047619047672E-2</v>
          </cell>
          <cell r="Z199">
            <v>4.7619047619047672E-2</v>
          </cell>
          <cell r="AA199">
            <v>4.7619047619047672E-2</v>
          </cell>
        </row>
        <row r="200">
          <cell r="I200">
            <v>0.37090909090909091</v>
          </cell>
          <cell r="J200">
            <v>104</v>
          </cell>
          <cell r="K200">
            <v>56</v>
          </cell>
          <cell r="L200">
            <v>9</v>
          </cell>
          <cell r="M200">
            <v>37</v>
          </cell>
          <cell r="N200">
            <v>104</v>
          </cell>
          <cell r="O200">
            <v>47</v>
          </cell>
          <cell r="P200">
            <v>23</v>
          </cell>
          <cell r="Q200">
            <v>28</v>
          </cell>
          <cell r="R200">
            <v>9.3333333333333338E-2</v>
          </cell>
          <cell r="S200">
            <v>7.6666666666666675E-2</v>
          </cell>
          <cell r="T200">
            <v>9.3333333333333338E-2</v>
          </cell>
          <cell r="U200">
            <v>5.6603773584905648E-2</v>
          </cell>
          <cell r="V200">
            <v>0.26199261992619927</v>
          </cell>
          <cell r="W200">
            <v>5.6603773584905648E-2</v>
          </cell>
          <cell r="X200">
            <v>5.6603773584905648E-2</v>
          </cell>
          <cell r="Y200">
            <v>5.6603773584905648E-2</v>
          </cell>
          <cell r="Z200">
            <v>5.6603773584905648E-2</v>
          </cell>
          <cell r="AA200">
            <v>5.6603773584905648E-2</v>
          </cell>
        </row>
        <row r="201">
          <cell r="I201">
            <v>0.43090909090909091</v>
          </cell>
          <cell r="J201">
            <v>121</v>
          </cell>
          <cell r="K201">
            <v>65</v>
          </cell>
          <cell r="L201">
            <v>11</v>
          </cell>
          <cell r="M201">
            <v>43</v>
          </cell>
          <cell r="N201">
            <v>121</v>
          </cell>
          <cell r="O201">
            <v>54</v>
          </cell>
          <cell r="P201">
            <v>27</v>
          </cell>
          <cell r="Q201">
            <v>32</v>
          </cell>
          <cell r="R201">
            <v>0.10666666666666666</v>
          </cell>
          <cell r="S201">
            <v>0.09</v>
          </cell>
          <cell r="T201">
            <v>0.10666666666666666</v>
          </cell>
          <cell r="U201">
            <v>6.5420560747663559E-2</v>
          </cell>
          <cell r="V201">
            <v>0.29078014184397161</v>
          </cell>
          <cell r="W201">
            <v>6.5420560747663559E-2</v>
          </cell>
          <cell r="X201">
            <v>6.5420560747663559E-2</v>
          </cell>
          <cell r="Y201">
            <v>6.5420560747663559E-2</v>
          </cell>
          <cell r="Z201">
            <v>6.5420560747663559E-2</v>
          </cell>
          <cell r="AA201">
            <v>6.5420560747663559E-2</v>
          </cell>
        </row>
        <row r="202">
          <cell r="I202">
            <v>0.49454545454545451</v>
          </cell>
          <cell r="J202">
            <v>138</v>
          </cell>
          <cell r="K202">
            <v>75</v>
          </cell>
          <cell r="L202">
            <v>13</v>
          </cell>
          <cell r="M202">
            <v>50</v>
          </cell>
          <cell r="N202">
            <v>138</v>
          </cell>
          <cell r="O202">
            <v>62</v>
          </cell>
          <cell r="P202">
            <v>31</v>
          </cell>
          <cell r="Q202">
            <v>37</v>
          </cell>
          <cell r="R202">
            <v>0.12333333333333334</v>
          </cell>
          <cell r="S202">
            <v>0.10333333333333333</v>
          </cell>
          <cell r="T202">
            <v>0.12333333333333334</v>
          </cell>
          <cell r="U202">
            <v>7.407407407407407E-2</v>
          </cell>
          <cell r="V202">
            <v>0.31972789115646261</v>
          </cell>
          <cell r="W202">
            <v>7.407407407407407E-2</v>
          </cell>
          <cell r="X202">
            <v>7.407407407407407E-2</v>
          </cell>
          <cell r="Y202">
            <v>7.407407407407407E-2</v>
          </cell>
          <cell r="Z202">
            <v>7.407407407407407E-2</v>
          </cell>
          <cell r="AA202">
            <v>7.407407407407407E-2</v>
          </cell>
        </row>
        <row r="203">
          <cell r="I203">
            <v>0.1</v>
          </cell>
          <cell r="J203">
            <v>13</v>
          </cell>
          <cell r="K203">
            <v>9</v>
          </cell>
          <cell r="L203">
            <v>1</v>
          </cell>
          <cell r="M203">
            <v>6</v>
          </cell>
          <cell r="N203">
            <v>19</v>
          </cell>
          <cell r="O203">
            <v>8</v>
          </cell>
          <cell r="P203">
            <v>4</v>
          </cell>
          <cell r="Q203">
            <v>4</v>
          </cell>
          <cell r="R203">
            <v>1.3333333333333332E-2</v>
          </cell>
          <cell r="S203">
            <v>1.3333333333333332E-2</v>
          </cell>
          <cell r="T203">
            <v>1.3333333333333332E-2</v>
          </cell>
          <cell r="U203">
            <v>9.9009900990099098E-3</v>
          </cell>
          <cell r="V203">
            <v>5.6603773584905648E-2</v>
          </cell>
          <cell r="W203">
            <v>9.9009900990099098E-3</v>
          </cell>
          <cell r="X203">
            <v>9.9009900990099098E-3</v>
          </cell>
          <cell r="Y203">
            <v>9.9009900990099098E-3</v>
          </cell>
          <cell r="Z203">
            <v>9.9009900990099098E-3</v>
          </cell>
          <cell r="AA203">
            <v>9.9009900990099098E-3</v>
          </cell>
        </row>
        <row r="204">
          <cell r="I204">
            <v>0.11909090909090908</v>
          </cell>
          <cell r="J204">
            <v>26</v>
          </cell>
          <cell r="K204">
            <v>19</v>
          </cell>
          <cell r="L204">
            <v>3</v>
          </cell>
          <cell r="M204">
            <v>13</v>
          </cell>
          <cell r="N204">
            <v>37</v>
          </cell>
          <cell r="O204">
            <v>16</v>
          </cell>
          <cell r="P204">
            <v>8</v>
          </cell>
          <cell r="Q204">
            <v>9</v>
          </cell>
          <cell r="R204">
            <v>0.03</v>
          </cell>
          <cell r="S204">
            <v>2.6666666666666665E-2</v>
          </cell>
          <cell r="T204">
            <v>0.03</v>
          </cell>
          <cell r="U204">
            <v>1.9607843137254943E-2</v>
          </cell>
          <cell r="V204">
            <v>0.11111111111111116</v>
          </cell>
          <cell r="W204">
            <v>1.9607843137254943E-2</v>
          </cell>
          <cell r="X204">
            <v>1.9607843137254943E-2</v>
          </cell>
          <cell r="Y204">
            <v>1.9607843137254943E-2</v>
          </cell>
          <cell r="Z204">
            <v>1.9607843137254943E-2</v>
          </cell>
          <cell r="AA204">
            <v>1.9607843137254943E-2</v>
          </cell>
        </row>
        <row r="205">
          <cell r="I205">
            <v>0.17909090909090911</v>
          </cell>
          <cell r="J205">
            <v>39</v>
          </cell>
          <cell r="K205">
            <v>29</v>
          </cell>
          <cell r="L205">
            <v>5</v>
          </cell>
          <cell r="M205">
            <v>19</v>
          </cell>
          <cell r="N205">
            <v>55</v>
          </cell>
          <cell r="O205">
            <v>24</v>
          </cell>
          <cell r="P205">
            <v>12</v>
          </cell>
          <cell r="Q205">
            <v>14</v>
          </cell>
          <cell r="R205">
            <v>4.6666666666666669E-2</v>
          </cell>
          <cell r="S205">
            <v>0.04</v>
          </cell>
          <cell r="T205">
            <v>4.6666666666666669E-2</v>
          </cell>
          <cell r="U205">
            <v>2.9126213592232997E-2</v>
          </cell>
          <cell r="V205">
            <v>0.15611814345991559</v>
          </cell>
          <cell r="W205">
            <v>2.9126213592232997E-2</v>
          </cell>
          <cell r="X205">
            <v>2.9126213592232997E-2</v>
          </cell>
          <cell r="Y205">
            <v>2.9126213592232997E-2</v>
          </cell>
          <cell r="Z205">
            <v>2.9126213592232997E-2</v>
          </cell>
          <cell r="AA205">
            <v>2.9126213592232997E-2</v>
          </cell>
        </row>
        <row r="206">
          <cell r="I206">
            <v>0.24090909090909091</v>
          </cell>
          <cell r="J206">
            <v>53</v>
          </cell>
          <cell r="K206">
            <v>39</v>
          </cell>
          <cell r="L206">
            <v>6</v>
          </cell>
          <cell r="M206">
            <v>26</v>
          </cell>
          <cell r="N206">
            <v>73</v>
          </cell>
          <cell r="O206">
            <v>33</v>
          </cell>
          <cell r="P206">
            <v>16</v>
          </cell>
          <cell r="Q206">
            <v>19</v>
          </cell>
          <cell r="R206">
            <v>6.3333333333333325E-2</v>
          </cell>
          <cell r="S206">
            <v>5.333333333333333E-2</v>
          </cell>
          <cell r="T206">
            <v>6.3333333333333325E-2</v>
          </cell>
          <cell r="U206">
            <v>3.8461538461538436E-2</v>
          </cell>
          <cell r="V206">
            <v>0.19999999999999996</v>
          </cell>
          <cell r="W206">
            <v>3.8461538461538436E-2</v>
          </cell>
          <cell r="X206">
            <v>3.8461538461538436E-2</v>
          </cell>
          <cell r="Y206">
            <v>3.8461538461538436E-2</v>
          </cell>
          <cell r="Z206">
            <v>3.8461538461538436E-2</v>
          </cell>
          <cell r="AA206">
            <v>3.8461538461538436E-2</v>
          </cell>
        </row>
        <row r="207">
          <cell r="I207">
            <v>0.30181818181818182</v>
          </cell>
          <cell r="J207">
            <v>66</v>
          </cell>
          <cell r="K207">
            <v>49</v>
          </cell>
          <cell r="L207">
            <v>8</v>
          </cell>
          <cell r="M207">
            <v>33</v>
          </cell>
          <cell r="N207">
            <v>91</v>
          </cell>
          <cell r="O207">
            <v>41</v>
          </cell>
          <cell r="P207">
            <v>20</v>
          </cell>
          <cell r="Q207">
            <v>24</v>
          </cell>
          <cell r="R207">
            <v>0.08</v>
          </cell>
          <cell r="S207">
            <v>6.6666666666666666E-2</v>
          </cell>
          <cell r="T207">
            <v>0.08</v>
          </cell>
          <cell r="U207">
            <v>4.7619047619047672E-2</v>
          </cell>
          <cell r="V207">
            <v>0.23664122137404575</v>
          </cell>
          <cell r="W207">
            <v>4.7619047619047672E-2</v>
          </cell>
          <cell r="X207">
            <v>4.7619047619047672E-2</v>
          </cell>
          <cell r="Y207">
            <v>4.7619047619047672E-2</v>
          </cell>
          <cell r="Z207">
            <v>4.7619047619047672E-2</v>
          </cell>
          <cell r="AA207">
            <v>4.7619047619047672E-2</v>
          </cell>
        </row>
        <row r="208">
          <cell r="I208">
            <v>0.36272727272727273</v>
          </cell>
          <cell r="J208">
            <v>79</v>
          </cell>
          <cell r="K208">
            <v>59</v>
          </cell>
          <cell r="L208">
            <v>10</v>
          </cell>
          <cell r="M208">
            <v>39</v>
          </cell>
          <cell r="N208">
            <v>110</v>
          </cell>
          <cell r="O208">
            <v>49</v>
          </cell>
          <cell r="P208">
            <v>24</v>
          </cell>
          <cell r="Q208">
            <v>29</v>
          </cell>
          <cell r="R208">
            <v>9.6666666666666665E-2</v>
          </cell>
          <cell r="S208">
            <v>0.08</v>
          </cell>
          <cell r="T208">
            <v>9.6666666666666665E-2</v>
          </cell>
          <cell r="U208">
            <v>5.6603773584905648E-2</v>
          </cell>
          <cell r="V208">
            <v>0.27007299270072993</v>
          </cell>
          <cell r="W208">
            <v>5.6603773584905648E-2</v>
          </cell>
          <cell r="X208">
            <v>5.6603773584905648E-2</v>
          </cell>
          <cell r="Y208">
            <v>5.6603773584905648E-2</v>
          </cell>
          <cell r="Z208">
            <v>5.6603773584905648E-2</v>
          </cell>
          <cell r="AA208">
            <v>5.6603773584905648E-2</v>
          </cell>
        </row>
        <row r="209">
          <cell r="I209">
            <v>0.42363636363636364</v>
          </cell>
          <cell r="J209">
            <v>92</v>
          </cell>
          <cell r="K209">
            <v>69</v>
          </cell>
          <cell r="L209">
            <v>12</v>
          </cell>
          <cell r="M209">
            <v>46</v>
          </cell>
          <cell r="N209">
            <v>128</v>
          </cell>
          <cell r="O209">
            <v>57</v>
          </cell>
          <cell r="P209">
            <v>28</v>
          </cell>
          <cell r="Q209">
            <v>34</v>
          </cell>
          <cell r="R209">
            <v>0.11333333333333334</v>
          </cell>
          <cell r="S209">
            <v>9.3333333333333338E-2</v>
          </cell>
          <cell r="T209">
            <v>0.11333333333333334</v>
          </cell>
          <cell r="U209">
            <v>6.5420560747663559E-2</v>
          </cell>
          <cell r="V209">
            <v>0.30313588850174211</v>
          </cell>
          <cell r="W209">
            <v>6.5420560747663559E-2</v>
          </cell>
          <cell r="X209">
            <v>6.5420560747663559E-2</v>
          </cell>
          <cell r="Y209">
            <v>6.5420560747663559E-2</v>
          </cell>
          <cell r="Z209">
            <v>6.5420560747663559E-2</v>
          </cell>
          <cell r="AA209">
            <v>6.5420560747663559E-2</v>
          </cell>
        </row>
        <row r="210">
          <cell r="I210">
            <v>0.48545454545454547</v>
          </cell>
          <cell r="J210">
            <v>106</v>
          </cell>
          <cell r="K210">
            <v>79</v>
          </cell>
          <cell r="L210">
            <v>13</v>
          </cell>
          <cell r="M210">
            <v>52</v>
          </cell>
          <cell r="N210">
            <v>146</v>
          </cell>
          <cell r="O210">
            <v>66</v>
          </cell>
          <cell r="P210">
            <v>33</v>
          </cell>
          <cell r="Q210">
            <v>39</v>
          </cell>
          <cell r="R210">
            <v>0.13</v>
          </cell>
          <cell r="S210">
            <v>0.11</v>
          </cell>
          <cell r="T210">
            <v>0.13</v>
          </cell>
          <cell r="U210">
            <v>7.8341013824884786E-2</v>
          </cell>
          <cell r="V210">
            <v>0.33110367892976589</v>
          </cell>
          <cell r="W210">
            <v>7.8341013824884786E-2</v>
          </cell>
          <cell r="X210">
            <v>7.8341013824884786E-2</v>
          </cell>
          <cell r="Y210">
            <v>7.8341013824884786E-2</v>
          </cell>
          <cell r="Z210">
            <v>7.8341013824884786E-2</v>
          </cell>
          <cell r="AA210">
            <v>7.8341013824884786E-2</v>
          </cell>
        </row>
        <row r="211">
          <cell r="I211">
            <v>0.1</v>
          </cell>
          <cell r="J211">
            <v>14</v>
          </cell>
          <cell r="K211">
            <v>12</v>
          </cell>
          <cell r="L211">
            <v>2</v>
          </cell>
          <cell r="M211">
            <v>8</v>
          </cell>
          <cell r="N211">
            <v>23</v>
          </cell>
          <cell r="O211">
            <v>10</v>
          </cell>
          <cell r="P211">
            <v>5</v>
          </cell>
          <cell r="Q211">
            <v>6</v>
          </cell>
          <cell r="R211">
            <v>0.02</v>
          </cell>
          <cell r="S211">
            <v>1.6666666666666666E-2</v>
          </cell>
          <cell r="T211">
            <v>0.02</v>
          </cell>
          <cell r="U211">
            <v>1.4778325123152691E-2</v>
          </cell>
          <cell r="V211">
            <v>7.407407407407407E-2</v>
          </cell>
          <cell r="W211">
            <v>1.4778325123152691E-2</v>
          </cell>
          <cell r="X211">
            <v>1.4778325123152691E-2</v>
          </cell>
          <cell r="Y211">
            <v>1.4778325123152691E-2</v>
          </cell>
          <cell r="Z211">
            <v>1.4778325123152691E-2</v>
          </cell>
          <cell r="AA211">
            <v>1.4778325123152691E-2</v>
          </cell>
        </row>
        <row r="212">
          <cell r="I212">
            <v>0.14545454545454545</v>
          </cell>
          <cell r="J212">
            <v>28</v>
          </cell>
          <cell r="K212">
            <v>24</v>
          </cell>
          <cell r="L212">
            <v>4</v>
          </cell>
          <cell r="M212">
            <v>16</v>
          </cell>
          <cell r="N212">
            <v>46</v>
          </cell>
          <cell r="O212">
            <v>20</v>
          </cell>
          <cell r="P212">
            <v>10</v>
          </cell>
          <cell r="Q212">
            <v>12</v>
          </cell>
          <cell r="R212">
            <v>0.04</v>
          </cell>
          <cell r="S212">
            <v>3.3333333333333333E-2</v>
          </cell>
          <cell r="T212">
            <v>0.04</v>
          </cell>
          <cell r="U212">
            <v>2.4390243902439046E-2</v>
          </cell>
          <cell r="V212">
            <v>0.13419913419913421</v>
          </cell>
          <cell r="W212">
            <v>2.4390243902439046E-2</v>
          </cell>
          <cell r="X212">
            <v>2.4390243902439046E-2</v>
          </cell>
          <cell r="Y212">
            <v>2.4390243902439046E-2</v>
          </cell>
          <cell r="Z212">
            <v>2.4390243902439046E-2</v>
          </cell>
          <cell r="AA212">
            <v>2.4390243902439046E-2</v>
          </cell>
        </row>
        <row r="213">
          <cell r="I213">
            <v>0.22</v>
          </cell>
          <cell r="J213">
            <v>42</v>
          </cell>
          <cell r="K213">
            <v>37</v>
          </cell>
          <cell r="L213">
            <v>6</v>
          </cell>
          <cell r="M213">
            <v>24</v>
          </cell>
          <cell r="N213">
            <v>69</v>
          </cell>
          <cell r="O213">
            <v>31</v>
          </cell>
          <cell r="P213">
            <v>15</v>
          </cell>
          <cell r="Q213">
            <v>18</v>
          </cell>
          <cell r="R213">
            <v>0.06</v>
          </cell>
          <cell r="S213">
            <v>0.05</v>
          </cell>
          <cell r="T213">
            <v>0.06</v>
          </cell>
          <cell r="U213">
            <v>3.8461538461538436E-2</v>
          </cell>
          <cell r="V213">
            <v>0.19028340080971662</v>
          </cell>
          <cell r="W213">
            <v>3.8461538461538436E-2</v>
          </cell>
          <cell r="X213">
            <v>3.8461538461538436E-2</v>
          </cell>
          <cell r="Y213">
            <v>3.8461538461538436E-2</v>
          </cell>
          <cell r="Z213">
            <v>3.8461538461538436E-2</v>
          </cell>
          <cell r="AA213">
            <v>3.8461538461538436E-2</v>
          </cell>
        </row>
        <row r="214">
          <cell r="I214">
            <v>0.29454545454545455</v>
          </cell>
          <cell r="J214">
            <v>57</v>
          </cell>
          <cell r="K214">
            <v>49</v>
          </cell>
          <cell r="L214">
            <v>8</v>
          </cell>
          <cell r="M214">
            <v>33</v>
          </cell>
          <cell r="N214">
            <v>92</v>
          </cell>
          <cell r="O214">
            <v>41</v>
          </cell>
          <cell r="P214">
            <v>20</v>
          </cell>
          <cell r="Q214">
            <v>24</v>
          </cell>
          <cell r="R214">
            <v>0.08</v>
          </cell>
          <cell r="S214">
            <v>6.6666666666666666E-2</v>
          </cell>
          <cell r="T214">
            <v>0.08</v>
          </cell>
          <cell r="U214">
            <v>4.7619047619047672E-2</v>
          </cell>
          <cell r="V214">
            <v>0.23664122137404575</v>
          </cell>
          <cell r="W214">
            <v>4.7619047619047672E-2</v>
          </cell>
          <cell r="X214">
            <v>4.7619047619047672E-2</v>
          </cell>
          <cell r="Y214">
            <v>4.7619047619047672E-2</v>
          </cell>
          <cell r="Z214">
            <v>4.7619047619047672E-2</v>
          </cell>
          <cell r="AA214">
            <v>4.7619047619047672E-2</v>
          </cell>
        </row>
        <row r="215">
          <cell r="I215">
            <v>0.37090909090909091</v>
          </cell>
          <cell r="J215">
            <v>71</v>
          </cell>
          <cell r="K215">
            <v>62</v>
          </cell>
          <cell r="L215">
            <v>10</v>
          </cell>
          <cell r="M215">
            <v>41</v>
          </cell>
          <cell r="N215">
            <v>115</v>
          </cell>
          <cell r="O215">
            <v>52</v>
          </cell>
          <cell r="P215">
            <v>26</v>
          </cell>
          <cell r="Q215">
            <v>31</v>
          </cell>
          <cell r="R215">
            <v>0.10333333333333333</v>
          </cell>
          <cell r="S215">
            <v>8.6666666666666656E-2</v>
          </cell>
          <cell r="T215">
            <v>0.10333333333333333</v>
          </cell>
          <cell r="U215">
            <v>6.1032863849765251E-2</v>
          </cell>
          <cell r="V215">
            <v>0.28057553956834536</v>
          </cell>
          <cell r="W215">
            <v>6.1032863849765251E-2</v>
          </cell>
          <cell r="X215">
            <v>6.1032863849765251E-2</v>
          </cell>
          <cell r="Y215">
            <v>6.1032863849765251E-2</v>
          </cell>
          <cell r="Z215">
            <v>6.1032863849765251E-2</v>
          </cell>
          <cell r="AA215">
            <v>6.1032863849765251E-2</v>
          </cell>
        </row>
        <row r="216">
          <cell r="I216">
            <v>0.44454545454545452</v>
          </cell>
          <cell r="J216">
            <v>85</v>
          </cell>
          <cell r="K216">
            <v>74</v>
          </cell>
          <cell r="L216">
            <v>13</v>
          </cell>
          <cell r="M216">
            <v>49</v>
          </cell>
          <cell r="N216">
            <v>138</v>
          </cell>
          <cell r="O216">
            <v>62</v>
          </cell>
          <cell r="P216">
            <v>31</v>
          </cell>
          <cell r="Q216">
            <v>37</v>
          </cell>
          <cell r="R216">
            <v>0.12333333333333334</v>
          </cell>
          <cell r="S216">
            <v>0.10333333333333333</v>
          </cell>
          <cell r="T216">
            <v>0.12333333333333334</v>
          </cell>
          <cell r="U216">
            <v>7.407407407407407E-2</v>
          </cell>
          <cell r="V216">
            <v>0.31972789115646261</v>
          </cell>
          <cell r="W216">
            <v>7.407407407407407E-2</v>
          </cell>
          <cell r="X216">
            <v>7.407407407407407E-2</v>
          </cell>
          <cell r="Y216">
            <v>7.407407407407407E-2</v>
          </cell>
          <cell r="Z216">
            <v>7.407407407407407E-2</v>
          </cell>
          <cell r="AA216">
            <v>7.407407407407407E-2</v>
          </cell>
        </row>
        <row r="217">
          <cell r="I217">
            <v>0.51909090909090905</v>
          </cell>
          <cell r="J217">
            <v>99</v>
          </cell>
          <cell r="K217">
            <v>87</v>
          </cell>
          <cell r="L217">
            <v>15</v>
          </cell>
          <cell r="M217">
            <v>58</v>
          </cell>
          <cell r="N217">
            <v>161</v>
          </cell>
          <cell r="O217">
            <v>72</v>
          </cell>
          <cell r="P217">
            <v>36</v>
          </cell>
          <cell r="Q217">
            <v>43</v>
          </cell>
          <cell r="R217">
            <v>0.14333333333333334</v>
          </cell>
          <cell r="S217">
            <v>0.12</v>
          </cell>
          <cell r="T217">
            <v>0.14333333333333334</v>
          </cell>
          <cell r="U217">
            <v>8.256880733944949E-2</v>
          </cell>
          <cell r="V217">
            <v>0.3527508090614887</v>
          </cell>
          <cell r="W217">
            <v>8.256880733944949E-2</v>
          </cell>
          <cell r="X217">
            <v>8.256880733944949E-2</v>
          </cell>
          <cell r="Y217">
            <v>8.256880733944949E-2</v>
          </cell>
          <cell r="Z217">
            <v>8.256880733944949E-2</v>
          </cell>
          <cell r="AA217">
            <v>8.256880733944949E-2</v>
          </cell>
        </row>
        <row r="218">
          <cell r="I218">
            <v>0.59363636363636363</v>
          </cell>
          <cell r="J218">
            <v>114</v>
          </cell>
          <cell r="K218">
            <v>99</v>
          </cell>
          <cell r="L218">
            <v>17</v>
          </cell>
          <cell r="M218">
            <v>66</v>
          </cell>
          <cell r="N218">
            <v>184</v>
          </cell>
          <cell r="O218">
            <v>83</v>
          </cell>
          <cell r="P218">
            <v>41</v>
          </cell>
          <cell r="Q218">
            <v>49</v>
          </cell>
          <cell r="R218">
            <v>0.16333333333333333</v>
          </cell>
          <cell r="S218">
            <v>0.13666666666666666</v>
          </cell>
          <cell r="T218">
            <v>0.16333333333333333</v>
          </cell>
          <cell r="U218">
            <v>9.5022624434389136E-2</v>
          </cell>
          <cell r="V218">
            <v>0.38461538461538458</v>
          </cell>
          <cell r="W218">
            <v>9.5022624434389136E-2</v>
          </cell>
          <cell r="X218">
            <v>9.5022624434389136E-2</v>
          </cell>
          <cell r="Y218">
            <v>9.5022624434389136E-2</v>
          </cell>
          <cell r="Z218">
            <v>9.5022624434389136E-2</v>
          </cell>
          <cell r="AA218">
            <v>9.5022624434389136E-2</v>
          </cell>
        </row>
        <row r="219">
          <cell r="I219">
            <v>0</v>
          </cell>
          <cell r="J219">
            <v>18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</row>
        <row r="220">
          <cell r="I220">
            <v>0</v>
          </cell>
          <cell r="J220">
            <v>36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</row>
        <row r="221">
          <cell r="I221">
            <v>0</v>
          </cell>
          <cell r="J221">
            <v>54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</row>
        <row r="222">
          <cell r="I222">
            <v>0</v>
          </cell>
          <cell r="J222">
            <v>72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</row>
        <row r="223">
          <cell r="I223">
            <v>0</v>
          </cell>
          <cell r="J223">
            <v>90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</row>
        <row r="224">
          <cell r="I224">
            <v>0</v>
          </cell>
          <cell r="J224">
            <v>108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</row>
        <row r="225">
          <cell r="I225">
            <v>0</v>
          </cell>
          <cell r="J225">
            <v>126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</row>
        <row r="226">
          <cell r="I226">
            <v>0</v>
          </cell>
          <cell r="J226">
            <v>144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</row>
        <row r="227">
          <cell r="I227">
            <v>0.1</v>
          </cell>
          <cell r="J227">
            <v>15</v>
          </cell>
          <cell r="K227">
            <v>9</v>
          </cell>
          <cell r="L227">
            <v>2</v>
          </cell>
          <cell r="M227">
            <v>6</v>
          </cell>
          <cell r="N227">
            <v>21</v>
          </cell>
          <cell r="O227">
            <v>7</v>
          </cell>
          <cell r="P227">
            <v>3</v>
          </cell>
          <cell r="Q227">
            <v>4</v>
          </cell>
          <cell r="R227">
            <v>1.3333333333333332E-2</v>
          </cell>
          <cell r="S227">
            <v>0.01</v>
          </cell>
          <cell r="T227">
            <v>1.3333333333333332E-2</v>
          </cell>
          <cell r="U227">
            <v>9.9009900990099098E-3</v>
          </cell>
          <cell r="V227">
            <v>9.9009900990099098E-3</v>
          </cell>
          <cell r="W227">
            <v>9.9009900990099098E-3</v>
          </cell>
          <cell r="X227">
            <v>9.9009900990099098E-3</v>
          </cell>
          <cell r="Y227">
            <v>5.6603773584905648E-2</v>
          </cell>
          <cell r="Z227">
            <v>9.9009900990099098E-3</v>
          </cell>
          <cell r="AA227">
            <v>9.9009900990099098E-3</v>
          </cell>
        </row>
        <row r="228">
          <cell r="I228">
            <v>0.12545454545454546</v>
          </cell>
          <cell r="J228">
            <v>30</v>
          </cell>
          <cell r="K228">
            <v>18</v>
          </cell>
          <cell r="L228">
            <v>4</v>
          </cell>
          <cell r="M228">
            <v>13</v>
          </cell>
          <cell r="N228">
            <v>42</v>
          </cell>
          <cell r="O228">
            <v>15</v>
          </cell>
          <cell r="P228">
            <v>7</v>
          </cell>
          <cell r="Q228">
            <v>9</v>
          </cell>
          <cell r="R228">
            <v>0.03</v>
          </cell>
          <cell r="S228">
            <v>2.3333333333333334E-2</v>
          </cell>
          <cell r="T228">
            <v>0.03</v>
          </cell>
          <cell r="U228">
            <v>1.9607843137254943E-2</v>
          </cell>
          <cell r="V228">
            <v>1.9607843137254943E-2</v>
          </cell>
          <cell r="W228">
            <v>1.9607843137254943E-2</v>
          </cell>
          <cell r="X228">
            <v>1.9607843137254943E-2</v>
          </cell>
          <cell r="Y228">
            <v>0.1071428571428571</v>
          </cell>
          <cell r="Z228">
            <v>1.9607843137254943E-2</v>
          </cell>
          <cell r="AA228">
            <v>1.9607843137254943E-2</v>
          </cell>
        </row>
        <row r="229">
          <cell r="I229">
            <v>0.19</v>
          </cell>
          <cell r="J229">
            <v>45</v>
          </cell>
          <cell r="K229">
            <v>28</v>
          </cell>
          <cell r="L229">
            <v>7</v>
          </cell>
          <cell r="M229">
            <v>19</v>
          </cell>
          <cell r="N229">
            <v>63</v>
          </cell>
          <cell r="O229">
            <v>23</v>
          </cell>
          <cell r="P229">
            <v>10</v>
          </cell>
          <cell r="Q229">
            <v>14</v>
          </cell>
          <cell r="R229">
            <v>4.6666666666666669E-2</v>
          </cell>
          <cell r="S229">
            <v>3.3333333333333333E-2</v>
          </cell>
          <cell r="T229">
            <v>4.6666666666666669E-2</v>
          </cell>
          <cell r="U229">
            <v>2.9126213592232997E-2</v>
          </cell>
          <cell r="V229">
            <v>2.9126213592232997E-2</v>
          </cell>
          <cell r="W229">
            <v>2.9126213592232997E-2</v>
          </cell>
          <cell r="X229">
            <v>2.9126213592232997E-2</v>
          </cell>
          <cell r="Y229">
            <v>0.14893617021276595</v>
          </cell>
          <cell r="Z229">
            <v>2.9126213592232997E-2</v>
          </cell>
          <cell r="AA229">
            <v>2.9126213592232997E-2</v>
          </cell>
        </row>
        <row r="230">
          <cell r="I230">
            <v>0.25454545454545452</v>
          </cell>
          <cell r="J230">
            <v>61</v>
          </cell>
          <cell r="K230">
            <v>37</v>
          </cell>
          <cell r="L230">
            <v>9</v>
          </cell>
          <cell r="M230">
            <v>26</v>
          </cell>
          <cell r="N230">
            <v>83</v>
          </cell>
          <cell r="O230">
            <v>31</v>
          </cell>
          <cell r="P230">
            <v>14</v>
          </cell>
          <cell r="Q230">
            <v>19</v>
          </cell>
          <cell r="R230">
            <v>6.3333333333333325E-2</v>
          </cell>
          <cell r="S230">
            <v>4.6666666666666669E-2</v>
          </cell>
          <cell r="T230">
            <v>6.3333333333333325E-2</v>
          </cell>
          <cell r="U230">
            <v>3.8461538461538436E-2</v>
          </cell>
          <cell r="V230">
            <v>3.8461538461538436E-2</v>
          </cell>
          <cell r="W230">
            <v>3.8461538461538436E-2</v>
          </cell>
          <cell r="X230">
            <v>3.8461538461538436E-2</v>
          </cell>
          <cell r="Y230">
            <v>0.19028340080971662</v>
          </cell>
          <cell r="Z230">
            <v>3.8461538461538436E-2</v>
          </cell>
          <cell r="AA230">
            <v>3.8461538461538436E-2</v>
          </cell>
        </row>
        <row r="231">
          <cell r="I231">
            <v>0.31909090909090909</v>
          </cell>
          <cell r="J231">
            <v>76</v>
          </cell>
          <cell r="K231">
            <v>47</v>
          </cell>
          <cell r="L231">
            <v>11</v>
          </cell>
          <cell r="M231">
            <v>33</v>
          </cell>
          <cell r="N231">
            <v>104</v>
          </cell>
          <cell r="O231">
            <v>39</v>
          </cell>
          <cell r="P231">
            <v>17</v>
          </cell>
          <cell r="Q231">
            <v>24</v>
          </cell>
          <cell r="R231">
            <v>0.08</v>
          </cell>
          <cell r="S231">
            <v>5.6666666666666671E-2</v>
          </cell>
          <cell r="T231">
            <v>0.08</v>
          </cell>
          <cell r="U231">
            <v>4.7619047619047672E-2</v>
          </cell>
          <cell r="V231">
            <v>4.7619047619047672E-2</v>
          </cell>
          <cell r="W231">
            <v>4.7619047619047672E-2</v>
          </cell>
          <cell r="X231">
            <v>4.7619047619047672E-2</v>
          </cell>
          <cell r="Y231">
            <v>0.22779922779922779</v>
          </cell>
          <cell r="Z231">
            <v>4.7619047619047672E-2</v>
          </cell>
          <cell r="AA231">
            <v>4.7619047619047672E-2</v>
          </cell>
        </row>
        <row r="232">
          <cell r="I232">
            <v>0.38363636363636366</v>
          </cell>
          <cell r="J232">
            <v>91</v>
          </cell>
          <cell r="K232">
            <v>56</v>
          </cell>
          <cell r="L232">
            <v>14</v>
          </cell>
          <cell r="M232">
            <v>39</v>
          </cell>
          <cell r="N232">
            <v>125</v>
          </cell>
          <cell r="O232">
            <v>47</v>
          </cell>
          <cell r="P232">
            <v>21</v>
          </cell>
          <cell r="Q232">
            <v>29</v>
          </cell>
          <cell r="R232">
            <v>9.6666666666666665E-2</v>
          </cell>
          <cell r="S232">
            <v>7.0000000000000007E-2</v>
          </cell>
          <cell r="T232">
            <v>9.6666666666666665E-2</v>
          </cell>
          <cell r="U232">
            <v>5.6603773584905648E-2</v>
          </cell>
          <cell r="V232">
            <v>5.6603773584905648E-2</v>
          </cell>
          <cell r="W232">
            <v>5.6603773584905648E-2</v>
          </cell>
          <cell r="X232">
            <v>5.6603773584905648E-2</v>
          </cell>
          <cell r="Y232">
            <v>0.26199261992619927</v>
          </cell>
          <cell r="Z232">
            <v>5.6603773584905648E-2</v>
          </cell>
          <cell r="AA232">
            <v>5.6603773584905648E-2</v>
          </cell>
        </row>
        <row r="233">
          <cell r="I233">
            <v>0.44636363636363635</v>
          </cell>
          <cell r="J233">
            <v>107</v>
          </cell>
          <cell r="K233">
            <v>65</v>
          </cell>
          <cell r="L233">
            <v>16</v>
          </cell>
          <cell r="M233">
            <v>46</v>
          </cell>
          <cell r="N233">
            <v>145</v>
          </cell>
          <cell r="O233">
            <v>54</v>
          </cell>
          <cell r="P233">
            <v>24</v>
          </cell>
          <cell r="Q233">
            <v>34</v>
          </cell>
          <cell r="R233">
            <v>0.11333333333333334</v>
          </cell>
          <cell r="S233">
            <v>0.08</v>
          </cell>
          <cell r="T233">
            <v>0.11333333333333334</v>
          </cell>
          <cell r="U233">
            <v>6.5420560747663559E-2</v>
          </cell>
          <cell r="V233">
            <v>6.5420560747663559E-2</v>
          </cell>
          <cell r="W233">
            <v>6.5420560747663559E-2</v>
          </cell>
          <cell r="X233">
            <v>6.5420560747663559E-2</v>
          </cell>
          <cell r="Y233">
            <v>0.29078014184397161</v>
          </cell>
          <cell r="Z233">
            <v>6.5420560747663559E-2</v>
          </cell>
          <cell r="AA233">
            <v>6.5420560747663559E-2</v>
          </cell>
        </row>
        <row r="234">
          <cell r="I234">
            <v>0.51181818181818184</v>
          </cell>
          <cell r="J234">
            <v>122</v>
          </cell>
          <cell r="K234">
            <v>75</v>
          </cell>
          <cell r="L234">
            <v>18</v>
          </cell>
          <cell r="M234">
            <v>53</v>
          </cell>
          <cell r="N234">
            <v>166</v>
          </cell>
          <cell r="O234">
            <v>62</v>
          </cell>
          <cell r="P234">
            <v>28</v>
          </cell>
          <cell r="Q234">
            <v>39</v>
          </cell>
          <cell r="R234">
            <v>0.13</v>
          </cell>
          <cell r="S234">
            <v>9.3333333333333338E-2</v>
          </cell>
          <cell r="T234">
            <v>0.13</v>
          </cell>
          <cell r="U234">
            <v>7.407407407407407E-2</v>
          </cell>
          <cell r="V234">
            <v>7.407407407407407E-2</v>
          </cell>
          <cell r="W234">
            <v>7.407407407407407E-2</v>
          </cell>
          <cell r="X234">
            <v>7.407407407407407E-2</v>
          </cell>
          <cell r="Y234">
            <v>0.31972789115646261</v>
          </cell>
          <cell r="Z234">
            <v>7.407407407407407E-2</v>
          </cell>
          <cell r="AA234">
            <v>7.407407407407407E-2</v>
          </cell>
        </row>
        <row r="235">
          <cell r="I235">
            <v>0.1</v>
          </cell>
          <cell r="J235">
            <v>11</v>
          </cell>
          <cell r="K235">
            <v>9</v>
          </cell>
          <cell r="L235">
            <v>2</v>
          </cell>
          <cell r="M235">
            <v>7</v>
          </cell>
          <cell r="N235">
            <v>22</v>
          </cell>
          <cell r="O235">
            <v>8</v>
          </cell>
          <cell r="P235">
            <v>3</v>
          </cell>
          <cell r="Q235">
            <v>5</v>
          </cell>
          <cell r="R235">
            <v>1.6666666666666666E-2</v>
          </cell>
          <cell r="S235">
            <v>0.01</v>
          </cell>
          <cell r="T235">
            <v>1.6666666666666666E-2</v>
          </cell>
          <cell r="U235">
            <v>9.9009900990099098E-3</v>
          </cell>
          <cell r="V235">
            <v>9.9009900990099098E-3</v>
          </cell>
          <cell r="W235">
            <v>9.9009900990099098E-3</v>
          </cell>
          <cell r="X235">
            <v>9.9009900990099098E-3</v>
          </cell>
          <cell r="Y235">
            <v>5.6603773584905648E-2</v>
          </cell>
          <cell r="Z235">
            <v>9.9009900990099098E-3</v>
          </cell>
          <cell r="AA235">
            <v>9.9009900990099098E-3</v>
          </cell>
        </row>
        <row r="236">
          <cell r="I236">
            <v>0.12454545454545456</v>
          </cell>
          <cell r="J236">
            <v>23</v>
          </cell>
          <cell r="K236">
            <v>19</v>
          </cell>
          <cell r="L236">
            <v>4</v>
          </cell>
          <cell r="M236">
            <v>14</v>
          </cell>
          <cell r="N236">
            <v>44</v>
          </cell>
          <cell r="O236">
            <v>16</v>
          </cell>
          <cell r="P236">
            <v>7</v>
          </cell>
          <cell r="Q236">
            <v>10</v>
          </cell>
          <cell r="R236">
            <v>3.3333333333333333E-2</v>
          </cell>
          <cell r="S236">
            <v>2.3333333333333334E-2</v>
          </cell>
          <cell r="T236">
            <v>3.3333333333333333E-2</v>
          </cell>
          <cell r="U236">
            <v>1.9607843137254943E-2</v>
          </cell>
          <cell r="V236">
            <v>1.9607843137254943E-2</v>
          </cell>
          <cell r="W236">
            <v>1.9607843137254943E-2</v>
          </cell>
          <cell r="X236">
            <v>1.9607843137254943E-2</v>
          </cell>
          <cell r="Y236">
            <v>0.11111111111111116</v>
          </cell>
          <cell r="Z236">
            <v>1.9607843137254943E-2</v>
          </cell>
          <cell r="AA236">
            <v>1.9607843137254943E-2</v>
          </cell>
        </row>
        <row r="237">
          <cell r="I237">
            <v>0.18909090909090909</v>
          </cell>
          <cell r="J237">
            <v>35</v>
          </cell>
          <cell r="K237">
            <v>29</v>
          </cell>
          <cell r="L237">
            <v>7</v>
          </cell>
          <cell r="M237">
            <v>21</v>
          </cell>
          <cell r="N237">
            <v>66</v>
          </cell>
          <cell r="O237">
            <v>24</v>
          </cell>
          <cell r="P237">
            <v>11</v>
          </cell>
          <cell r="Q237">
            <v>15</v>
          </cell>
          <cell r="R237">
            <v>0.05</v>
          </cell>
          <cell r="S237">
            <v>3.6666666666666667E-2</v>
          </cell>
          <cell r="T237">
            <v>0.05</v>
          </cell>
          <cell r="U237">
            <v>2.9126213592232997E-2</v>
          </cell>
          <cell r="V237">
            <v>2.9126213592232997E-2</v>
          </cell>
          <cell r="W237">
            <v>2.9126213592232997E-2</v>
          </cell>
          <cell r="X237">
            <v>2.9126213592232997E-2</v>
          </cell>
          <cell r="Y237">
            <v>0.15611814345991559</v>
          </cell>
          <cell r="Z237">
            <v>2.9126213592232997E-2</v>
          </cell>
          <cell r="AA237">
            <v>2.9126213592232997E-2</v>
          </cell>
        </row>
        <row r="238">
          <cell r="I238">
            <v>0.25181818181818183</v>
          </cell>
          <cell r="J238">
            <v>46</v>
          </cell>
          <cell r="K238">
            <v>39</v>
          </cell>
          <cell r="L238">
            <v>9</v>
          </cell>
          <cell r="M238">
            <v>28</v>
          </cell>
          <cell r="N238">
            <v>88</v>
          </cell>
          <cell r="O238">
            <v>33</v>
          </cell>
          <cell r="P238">
            <v>14</v>
          </cell>
          <cell r="Q238">
            <v>20</v>
          </cell>
          <cell r="R238">
            <v>6.6666666666666666E-2</v>
          </cell>
          <cell r="S238">
            <v>4.6666666666666669E-2</v>
          </cell>
          <cell r="T238">
            <v>6.6666666666666666E-2</v>
          </cell>
          <cell r="U238">
            <v>3.8461538461538436E-2</v>
          </cell>
          <cell r="V238">
            <v>3.8461538461538436E-2</v>
          </cell>
          <cell r="W238">
            <v>3.8461538461538436E-2</v>
          </cell>
          <cell r="X238">
            <v>3.8461538461538436E-2</v>
          </cell>
          <cell r="Y238">
            <v>0.19999999999999996</v>
          </cell>
          <cell r="Z238">
            <v>3.8461538461538436E-2</v>
          </cell>
          <cell r="AA238">
            <v>3.8461538461538436E-2</v>
          </cell>
        </row>
        <row r="239">
          <cell r="I239">
            <v>0.31727272727272726</v>
          </cell>
          <cell r="J239">
            <v>58</v>
          </cell>
          <cell r="K239">
            <v>49</v>
          </cell>
          <cell r="L239">
            <v>12</v>
          </cell>
          <cell r="M239">
            <v>35</v>
          </cell>
          <cell r="N239">
            <v>110</v>
          </cell>
          <cell r="O239">
            <v>41</v>
          </cell>
          <cell r="P239">
            <v>18</v>
          </cell>
          <cell r="Q239">
            <v>26</v>
          </cell>
          <cell r="R239">
            <v>8.6666666666666656E-2</v>
          </cell>
          <cell r="S239">
            <v>0.06</v>
          </cell>
          <cell r="T239">
            <v>8.6666666666666656E-2</v>
          </cell>
          <cell r="U239">
            <v>4.7619047619047672E-2</v>
          </cell>
          <cell r="V239">
            <v>4.7619047619047672E-2</v>
          </cell>
          <cell r="W239">
            <v>4.7619047619047672E-2</v>
          </cell>
          <cell r="X239">
            <v>4.7619047619047672E-2</v>
          </cell>
          <cell r="Y239">
            <v>0.23664122137404575</v>
          </cell>
          <cell r="Z239">
            <v>4.7619047619047672E-2</v>
          </cell>
          <cell r="AA239">
            <v>4.7619047619047672E-2</v>
          </cell>
        </row>
        <row r="240">
          <cell r="I240">
            <v>0.38</v>
          </cell>
          <cell r="J240">
            <v>70</v>
          </cell>
          <cell r="K240">
            <v>59</v>
          </cell>
          <cell r="L240">
            <v>14</v>
          </cell>
          <cell r="M240">
            <v>42</v>
          </cell>
          <cell r="N240">
            <v>131</v>
          </cell>
          <cell r="O240">
            <v>49</v>
          </cell>
          <cell r="P240">
            <v>22</v>
          </cell>
          <cell r="Q240">
            <v>31</v>
          </cell>
          <cell r="R240">
            <v>0.10333333333333333</v>
          </cell>
          <cell r="S240">
            <v>7.3333333333333334E-2</v>
          </cell>
          <cell r="T240">
            <v>0.10333333333333333</v>
          </cell>
          <cell r="U240">
            <v>5.6603773584905648E-2</v>
          </cell>
          <cell r="V240">
            <v>5.6603773584905648E-2</v>
          </cell>
          <cell r="W240">
            <v>5.6603773584905648E-2</v>
          </cell>
          <cell r="X240">
            <v>5.6603773584905648E-2</v>
          </cell>
          <cell r="Y240">
            <v>0.27007299270072993</v>
          </cell>
          <cell r="Z240">
            <v>5.6603773584905648E-2</v>
          </cell>
          <cell r="AA240">
            <v>5.6603773584905648E-2</v>
          </cell>
        </row>
        <row r="241">
          <cell r="I241">
            <v>0.44363636363636366</v>
          </cell>
          <cell r="J241">
            <v>81</v>
          </cell>
          <cell r="K241">
            <v>69</v>
          </cell>
          <cell r="L241">
            <v>17</v>
          </cell>
          <cell r="M241">
            <v>49</v>
          </cell>
          <cell r="N241">
            <v>153</v>
          </cell>
          <cell r="O241">
            <v>57</v>
          </cell>
          <cell r="P241">
            <v>26</v>
          </cell>
          <cell r="Q241">
            <v>36</v>
          </cell>
          <cell r="R241">
            <v>0.12</v>
          </cell>
          <cell r="S241">
            <v>8.6666666666666656E-2</v>
          </cell>
          <cell r="T241">
            <v>0.12</v>
          </cell>
          <cell r="U241">
            <v>6.5420560747663559E-2</v>
          </cell>
          <cell r="V241">
            <v>6.5420560747663559E-2</v>
          </cell>
          <cell r="W241">
            <v>6.5420560747663559E-2</v>
          </cell>
          <cell r="X241">
            <v>6.5420560747663559E-2</v>
          </cell>
          <cell r="Y241">
            <v>0.30313588850174211</v>
          </cell>
          <cell r="Z241">
            <v>6.5420560747663559E-2</v>
          </cell>
          <cell r="AA241">
            <v>6.5420560747663559E-2</v>
          </cell>
        </row>
        <row r="242">
          <cell r="I242">
            <v>0.50727272727272732</v>
          </cell>
          <cell r="J242">
            <v>93</v>
          </cell>
          <cell r="K242">
            <v>79</v>
          </cell>
          <cell r="L242">
            <v>19</v>
          </cell>
          <cell r="M242">
            <v>56</v>
          </cell>
          <cell r="N242">
            <v>175</v>
          </cell>
          <cell r="O242">
            <v>66</v>
          </cell>
          <cell r="P242">
            <v>29</v>
          </cell>
          <cell r="Q242">
            <v>41</v>
          </cell>
          <cell r="R242">
            <v>0.13666666666666666</v>
          </cell>
          <cell r="S242">
            <v>9.6666666666666665E-2</v>
          </cell>
          <cell r="T242">
            <v>0.13666666666666666</v>
          </cell>
          <cell r="U242">
            <v>7.8341013824884786E-2</v>
          </cell>
          <cell r="V242">
            <v>7.8341013824884786E-2</v>
          </cell>
          <cell r="W242">
            <v>7.8341013824884786E-2</v>
          </cell>
          <cell r="X242">
            <v>7.8341013824884786E-2</v>
          </cell>
          <cell r="Y242">
            <v>0.33110367892976589</v>
          </cell>
          <cell r="Z242">
            <v>7.8341013824884786E-2</v>
          </cell>
          <cell r="AA242">
            <v>7.8341013824884786E-2</v>
          </cell>
        </row>
        <row r="243">
          <cell r="I243">
            <v>0.1</v>
          </cell>
          <cell r="J243">
            <v>12</v>
          </cell>
          <cell r="K243">
            <v>12</v>
          </cell>
          <cell r="L243">
            <v>3</v>
          </cell>
          <cell r="M243">
            <v>8</v>
          </cell>
          <cell r="N243">
            <v>28</v>
          </cell>
          <cell r="O243">
            <v>10</v>
          </cell>
          <cell r="P243">
            <v>4</v>
          </cell>
          <cell r="Q243">
            <v>6</v>
          </cell>
          <cell r="R243">
            <v>0.02</v>
          </cell>
          <cell r="S243">
            <v>1.3333333333333332E-2</v>
          </cell>
          <cell r="T243">
            <v>0.02</v>
          </cell>
          <cell r="U243">
            <v>1.4778325123152691E-2</v>
          </cell>
          <cell r="V243">
            <v>1.4778325123152691E-2</v>
          </cell>
          <cell r="W243">
            <v>1.4778325123152691E-2</v>
          </cell>
          <cell r="X243">
            <v>1.4778325123152691E-2</v>
          </cell>
          <cell r="Y243">
            <v>7.407407407407407E-2</v>
          </cell>
          <cell r="Z243">
            <v>1.4778325123152691E-2</v>
          </cell>
          <cell r="AA243">
            <v>1.4778325123152691E-2</v>
          </cell>
        </row>
        <row r="244">
          <cell r="I244">
            <v>0.15363636363636363</v>
          </cell>
          <cell r="J244">
            <v>25</v>
          </cell>
          <cell r="K244">
            <v>24</v>
          </cell>
          <cell r="L244">
            <v>6</v>
          </cell>
          <cell r="M244">
            <v>17</v>
          </cell>
          <cell r="N244">
            <v>55</v>
          </cell>
          <cell r="O244">
            <v>20</v>
          </cell>
          <cell r="P244">
            <v>9</v>
          </cell>
          <cell r="Q244">
            <v>13</v>
          </cell>
          <cell r="R244">
            <v>4.3333333333333328E-2</v>
          </cell>
          <cell r="S244">
            <v>0.03</v>
          </cell>
          <cell r="T244">
            <v>4.3333333333333328E-2</v>
          </cell>
          <cell r="U244">
            <v>2.4390243902439046E-2</v>
          </cell>
          <cell r="V244">
            <v>2.4390243902439046E-2</v>
          </cell>
          <cell r="W244">
            <v>2.4390243902439046E-2</v>
          </cell>
          <cell r="X244">
            <v>2.4390243902439046E-2</v>
          </cell>
          <cell r="Y244">
            <v>0.13419913419913421</v>
          </cell>
          <cell r="Z244">
            <v>2.4390243902439046E-2</v>
          </cell>
          <cell r="AA244">
            <v>2.4390243902439046E-2</v>
          </cell>
        </row>
        <row r="245">
          <cell r="I245">
            <v>0.23272727272727273</v>
          </cell>
          <cell r="J245">
            <v>37</v>
          </cell>
          <cell r="K245">
            <v>37</v>
          </cell>
          <cell r="L245">
            <v>9</v>
          </cell>
          <cell r="M245">
            <v>26</v>
          </cell>
          <cell r="N245">
            <v>83</v>
          </cell>
          <cell r="O245">
            <v>31</v>
          </cell>
          <cell r="P245">
            <v>14</v>
          </cell>
          <cell r="Q245">
            <v>19</v>
          </cell>
          <cell r="R245">
            <v>6.3333333333333325E-2</v>
          </cell>
          <cell r="S245">
            <v>4.6666666666666669E-2</v>
          </cell>
          <cell r="T245">
            <v>6.3333333333333325E-2</v>
          </cell>
          <cell r="U245">
            <v>3.8461538461538436E-2</v>
          </cell>
          <cell r="V245">
            <v>3.8461538461538436E-2</v>
          </cell>
          <cell r="W245">
            <v>3.8461538461538436E-2</v>
          </cell>
          <cell r="X245">
            <v>3.8461538461538436E-2</v>
          </cell>
          <cell r="Y245">
            <v>0.19028340080971662</v>
          </cell>
          <cell r="Z245">
            <v>3.8461538461538436E-2</v>
          </cell>
          <cell r="AA245">
            <v>3.8461538461538436E-2</v>
          </cell>
        </row>
        <row r="246">
          <cell r="I246">
            <v>0.31</v>
          </cell>
          <cell r="J246">
            <v>50</v>
          </cell>
          <cell r="K246">
            <v>49</v>
          </cell>
          <cell r="L246">
            <v>12</v>
          </cell>
          <cell r="M246">
            <v>35</v>
          </cell>
          <cell r="N246">
            <v>110</v>
          </cell>
          <cell r="O246">
            <v>41</v>
          </cell>
          <cell r="P246">
            <v>18</v>
          </cell>
          <cell r="Q246">
            <v>26</v>
          </cell>
          <cell r="R246">
            <v>8.6666666666666656E-2</v>
          </cell>
          <cell r="S246">
            <v>0.06</v>
          </cell>
          <cell r="T246">
            <v>8.6666666666666656E-2</v>
          </cell>
          <cell r="U246">
            <v>4.7619047619047672E-2</v>
          </cell>
          <cell r="V246">
            <v>4.7619047619047672E-2</v>
          </cell>
          <cell r="W246">
            <v>4.7619047619047672E-2</v>
          </cell>
          <cell r="X246">
            <v>4.7619047619047672E-2</v>
          </cell>
          <cell r="Y246">
            <v>0.23664122137404575</v>
          </cell>
          <cell r="Z246">
            <v>4.7619047619047672E-2</v>
          </cell>
          <cell r="AA246">
            <v>4.7619047619047672E-2</v>
          </cell>
        </row>
        <row r="247">
          <cell r="I247">
            <v>0.39</v>
          </cell>
          <cell r="J247">
            <v>63</v>
          </cell>
          <cell r="K247">
            <v>62</v>
          </cell>
          <cell r="L247">
            <v>15</v>
          </cell>
          <cell r="M247">
            <v>44</v>
          </cell>
          <cell r="N247">
            <v>138</v>
          </cell>
          <cell r="O247">
            <v>52</v>
          </cell>
          <cell r="P247">
            <v>23</v>
          </cell>
          <cell r="Q247">
            <v>32</v>
          </cell>
          <cell r="R247">
            <v>0.10666666666666666</v>
          </cell>
          <cell r="S247">
            <v>7.6666666666666675E-2</v>
          </cell>
          <cell r="T247">
            <v>0.10666666666666666</v>
          </cell>
          <cell r="U247">
            <v>6.1032863849765251E-2</v>
          </cell>
          <cell r="V247">
            <v>6.1032863849765251E-2</v>
          </cell>
          <cell r="W247">
            <v>6.1032863849765251E-2</v>
          </cell>
          <cell r="X247">
            <v>6.1032863849765251E-2</v>
          </cell>
          <cell r="Y247">
            <v>0.28057553956834536</v>
          </cell>
          <cell r="Z247">
            <v>6.1032863849765251E-2</v>
          </cell>
          <cell r="AA247">
            <v>6.1032863849765251E-2</v>
          </cell>
        </row>
        <row r="248">
          <cell r="I248">
            <v>0.46727272727272728</v>
          </cell>
          <cell r="J248">
            <v>75</v>
          </cell>
          <cell r="K248">
            <v>74</v>
          </cell>
          <cell r="L248">
            <v>18</v>
          </cell>
          <cell r="M248">
            <v>53</v>
          </cell>
          <cell r="N248">
            <v>165</v>
          </cell>
          <cell r="O248">
            <v>62</v>
          </cell>
          <cell r="P248">
            <v>28</v>
          </cell>
          <cell r="Q248">
            <v>39</v>
          </cell>
          <cell r="R248">
            <v>0.13</v>
          </cell>
          <cell r="S248">
            <v>9.3333333333333338E-2</v>
          </cell>
          <cell r="T248">
            <v>0.13</v>
          </cell>
          <cell r="U248">
            <v>7.407407407407407E-2</v>
          </cell>
          <cell r="V248">
            <v>7.407407407407407E-2</v>
          </cell>
          <cell r="W248">
            <v>7.407407407407407E-2</v>
          </cell>
          <cell r="X248">
            <v>7.407407407407407E-2</v>
          </cell>
          <cell r="Y248">
            <v>0.31972789115646261</v>
          </cell>
          <cell r="Z248">
            <v>7.407407407407407E-2</v>
          </cell>
          <cell r="AA248">
            <v>7.407407407407407E-2</v>
          </cell>
        </row>
        <row r="249">
          <cell r="I249">
            <v>0.54545454545454541</v>
          </cell>
          <cell r="J249">
            <v>88</v>
          </cell>
          <cell r="K249">
            <v>87</v>
          </cell>
          <cell r="L249">
            <v>21</v>
          </cell>
          <cell r="M249">
            <v>61</v>
          </cell>
          <cell r="N249">
            <v>193</v>
          </cell>
          <cell r="O249">
            <v>72</v>
          </cell>
          <cell r="P249">
            <v>32</v>
          </cell>
          <cell r="Q249">
            <v>46</v>
          </cell>
          <cell r="R249">
            <v>0.15333333333333335</v>
          </cell>
          <cell r="S249">
            <v>0.10666666666666666</v>
          </cell>
          <cell r="T249">
            <v>0.15333333333333335</v>
          </cell>
          <cell r="U249">
            <v>8.256880733944949E-2</v>
          </cell>
          <cell r="V249">
            <v>8.256880733944949E-2</v>
          </cell>
          <cell r="W249">
            <v>8.256880733944949E-2</v>
          </cell>
          <cell r="X249">
            <v>8.256880733944949E-2</v>
          </cell>
          <cell r="Y249">
            <v>0.3527508090614887</v>
          </cell>
          <cell r="Z249">
            <v>8.256880733944949E-2</v>
          </cell>
          <cell r="AA249">
            <v>8.256880733944949E-2</v>
          </cell>
        </row>
        <row r="250">
          <cell r="I250">
            <v>0.62272727272727268</v>
          </cell>
          <cell r="J250">
            <v>100</v>
          </cell>
          <cell r="K250">
            <v>99</v>
          </cell>
          <cell r="L250">
            <v>24</v>
          </cell>
          <cell r="M250">
            <v>70</v>
          </cell>
          <cell r="N250">
            <v>220</v>
          </cell>
          <cell r="O250">
            <v>83</v>
          </cell>
          <cell r="P250">
            <v>37</v>
          </cell>
          <cell r="Q250">
            <v>52</v>
          </cell>
          <cell r="R250">
            <v>0.17333333333333331</v>
          </cell>
          <cell r="S250">
            <v>0.12333333333333334</v>
          </cell>
          <cell r="T250">
            <v>0.17333333333333331</v>
          </cell>
          <cell r="U250">
            <v>9.5022624434389136E-2</v>
          </cell>
          <cell r="V250">
            <v>9.5022624434389136E-2</v>
          </cell>
          <cell r="W250">
            <v>9.5022624434389136E-2</v>
          </cell>
          <cell r="X250">
            <v>9.5022624434389136E-2</v>
          </cell>
          <cell r="Y250">
            <v>0.38461538461538458</v>
          </cell>
          <cell r="Z250">
            <v>9.5022624434389136E-2</v>
          </cell>
          <cell r="AA250">
            <v>9.5022624434389136E-2</v>
          </cell>
        </row>
        <row r="251">
          <cell r="I251">
            <v>0</v>
          </cell>
          <cell r="J251">
            <v>15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</row>
        <row r="252">
          <cell r="I252">
            <v>0</v>
          </cell>
          <cell r="J252">
            <v>31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</row>
        <row r="253">
          <cell r="I253">
            <v>0</v>
          </cell>
          <cell r="J253">
            <v>47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</row>
        <row r="254">
          <cell r="I254">
            <v>0</v>
          </cell>
          <cell r="J254">
            <v>63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</row>
        <row r="255">
          <cell r="I255">
            <v>0</v>
          </cell>
          <cell r="J255">
            <v>79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</row>
        <row r="256">
          <cell r="I256">
            <v>0</v>
          </cell>
          <cell r="J256">
            <v>95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</row>
        <row r="257">
          <cell r="I257">
            <v>0</v>
          </cell>
          <cell r="J257">
            <v>111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</row>
        <row r="258">
          <cell r="I258">
            <v>0</v>
          </cell>
          <cell r="J258">
            <v>127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</row>
        <row r="259">
          <cell r="I259">
            <v>0.1</v>
          </cell>
          <cell r="J259">
            <v>15</v>
          </cell>
          <cell r="K259">
            <v>8</v>
          </cell>
          <cell r="L259">
            <v>1</v>
          </cell>
          <cell r="M259">
            <v>6</v>
          </cell>
          <cell r="N259">
            <v>14</v>
          </cell>
          <cell r="O259">
            <v>11</v>
          </cell>
          <cell r="P259">
            <v>2</v>
          </cell>
          <cell r="Q259">
            <v>5</v>
          </cell>
          <cell r="R259">
            <v>1.6666666666666666E-2</v>
          </cell>
          <cell r="S259">
            <v>6.6666666666666662E-3</v>
          </cell>
          <cell r="T259">
            <v>1.6666666666666666E-2</v>
          </cell>
          <cell r="U259">
            <v>9.9009900990099098E-3</v>
          </cell>
          <cell r="V259">
            <v>9.9009900990099098E-3</v>
          </cell>
          <cell r="W259">
            <v>9.9009900990099098E-3</v>
          </cell>
          <cell r="X259">
            <v>9.9009900990099098E-3</v>
          </cell>
          <cell r="Y259">
            <v>9.9009900990099098E-3</v>
          </cell>
          <cell r="Z259">
            <v>9.9009900990099098E-3</v>
          </cell>
          <cell r="AA259">
            <v>5.6603773584905648E-2</v>
          </cell>
        </row>
        <row r="260">
          <cell r="I260">
            <v>0.11818181818181818</v>
          </cell>
          <cell r="J260">
            <v>31</v>
          </cell>
          <cell r="K260">
            <v>17</v>
          </cell>
          <cell r="L260">
            <v>3</v>
          </cell>
          <cell r="M260">
            <v>13</v>
          </cell>
          <cell r="N260">
            <v>28</v>
          </cell>
          <cell r="O260">
            <v>23</v>
          </cell>
          <cell r="P260">
            <v>5</v>
          </cell>
          <cell r="Q260">
            <v>10</v>
          </cell>
          <cell r="R260">
            <v>3.3333333333333333E-2</v>
          </cell>
          <cell r="S260">
            <v>1.6666666666666666E-2</v>
          </cell>
          <cell r="T260">
            <v>3.3333333333333333E-2</v>
          </cell>
          <cell r="U260">
            <v>1.9607843137254943E-2</v>
          </cell>
          <cell r="V260">
            <v>1.9607843137254943E-2</v>
          </cell>
          <cell r="W260">
            <v>1.9607843137254943E-2</v>
          </cell>
          <cell r="X260">
            <v>1.9607843137254943E-2</v>
          </cell>
          <cell r="Y260">
            <v>1.9607843137254943E-2</v>
          </cell>
          <cell r="Z260">
            <v>1.9607843137254943E-2</v>
          </cell>
          <cell r="AA260">
            <v>0.1071428571428571</v>
          </cell>
        </row>
        <row r="261">
          <cell r="I261">
            <v>0.18</v>
          </cell>
          <cell r="J261">
            <v>47</v>
          </cell>
          <cell r="K261">
            <v>26</v>
          </cell>
          <cell r="L261">
            <v>4</v>
          </cell>
          <cell r="M261">
            <v>20</v>
          </cell>
          <cell r="N261">
            <v>42</v>
          </cell>
          <cell r="O261">
            <v>35</v>
          </cell>
          <cell r="P261">
            <v>8</v>
          </cell>
          <cell r="Q261">
            <v>16</v>
          </cell>
          <cell r="R261">
            <v>5.333333333333333E-2</v>
          </cell>
          <cell r="S261">
            <v>2.6666666666666665E-2</v>
          </cell>
          <cell r="T261">
            <v>5.333333333333333E-2</v>
          </cell>
          <cell r="U261">
            <v>2.9126213592232997E-2</v>
          </cell>
          <cell r="V261">
            <v>2.9126213592232997E-2</v>
          </cell>
          <cell r="W261">
            <v>2.9126213592232997E-2</v>
          </cell>
          <cell r="X261">
            <v>2.9126213592232997E-2</v>
          </cell>
          <cell r="Y261">
            <v>2.9126213592232997E-2</v>
          </cell>
          <cell r="Z261">
            <v>2.9126213592232997E-2</v>
          </cell>
          <cell r="AA261">
            <v>0.14893617021276595</v>
          </cell>
        </row>
        <row r="262">
          <cell r="I262">
            <v>0.24</v>
          </cell>
          <cell r="J262">
            <v>62</v>
          </cell>
          <cell r="K262">
            <v>35</v>
          </cell>
          <cell r="L262">
            <v>6</v>
          </cell>
          <cell r="M262">
            <v>27</v>
          </cell>
          <cell r="N262">
            <v>56</v>
          </cell>
          <cell r="O262">
            <v>47</v>
          </cell>
          <cell r="P262">
            <v>10</v>
          </cell>
          <cell r="Q262">
            <v>21</v>
          </cell>
          <cell r="R262">
            <v>7.0000000000000007E-2</v>
          </cell>
          <cell r="S262">
            <v>3.3333333333333333E-2</v>
          </cell>
          <cell r="T262">
            <v>7.0000000000000007E-2</v>
          </cell>
          <cell r="U262">
            <v>3.8461538461538436E-2</v>
          </cell>
          <cell r="V262">
            <v>3.8461538461538436E-2</v>
          </cell>
          <cell r="W262">
            <v>3.8461538461538436E-2</v>
          </cell>
          <cell r="X262">
            <v>3.8461538461538436E-2</v>
          </cell>
          <cell r="Y262">
            <v>3.8461538461538436E-2</v>
          </cell>
          <cell r="Z262">
            <v>3.8461538461538436E-2</v>
          </cell>
          <cell r="AA262">
            <v>0.19028340080971662</v>
          </cell>
        </row>
        <row r="263">
          <cell r="I263">
            <v>0.29909090909090907</v>
          </cell>
          <cell r="J263">
            <v>78</v>
          </cell>
          <cell r="K263">
            <v>44</v>
          </cell>
          <cell r="L263">
            <v>7</v>
          </cell>
          <cell r="M263">
            <v>34</v>
          </cell>
          <cell r="N263">
            <v>69</v>
          </cell>
          <cell r="O263">
            <v>58</v>
          </cell>
          <cell r="P263">
            <v>13</v>
          </cell>
          <cell r="Q263">
            <v>26</v>
          </cell>
          <cell r="R263">
            <v>8.6666666666666656E-2</v>
          </cell>
          <cell r="S263">
            <v>4.3333333333333328E-2</v>
          </cell>
          <cell r="T263">
            <v>8.6666666666666656E-2</v>
          </cell>
          <cell r="U263">
            <v>4.7619047619047672E-2</v>
          </cell>
          <cell r="V263">
            <v>4.7619047619047672E-2</v>
          </cell>
          <cell r="W263">
            <v>4.7619047619047672E-2</v>
          </cell>
          <cell r="X263">
            <v>4.7619047619047672E-2</v>
          </cell>
          <cell r="Y263">
            <v>4.7619047619047672E-2</v>
          </cell>
          <cell r="Z263">
            <v>4.7619047619047672E-2</v>
          </cell>
          <cell r="AA263">
            <v>0.22779922779922779</v>
          </cell>
        </row>
        <row r="264">
          <cell r="I264">
            <v>0.36181818181818182</v>
          </cell>
          <cell r="J264">
            <v>94</v>
          </cell>
          <cell r="K264">
            <v>53</v>
          </cell>
          <cell r="L264">
            <v>9</v>
          </cell>
          <cell r="M264">
            <v>41</v>
          </cell>
          <cell r="N264">
            <v>83</v>
          </cell>
          <cell r="O264">
            <v>70</v>
          </cell>
          <cell r="P264">
            <v>16</v>
          </cell>
          <cell r="Q264">
            <v>32</v>
          </cell>
          <cell r="R264">
            <v>0.10666666666666666</v>
          </cell>
          <cell r="S264">
            <v>5.333333333333333E-2</v>
          </cell>
          <cell r="T264">
            <v>0.10666666666666666</v>
          </cell>
          <cell r="U264">
            <v>5.6603773584905648E-2</v>
          </cell>
          <cell r="V264">
            <v>5.6603773584905648E-2</v>
          </cell>
          <cell r="W264">
            <v>5.6603773584905648E-2</v>
          </cell>
          <cell r="X264">
            <v>5.6603773584905648E-2</v>
          </cell>
          <cell r="Y264">
            <v>5.6603773584905648E-2</v>
          </cell>
          <cell r="Z264">
            <v>5.6603773584905648E-2</v>
          </cell>
          <cell r="AA264">
            <v>0.26199261992619927</v>
          </cell>
        </row>
        <row r="265">
          <cell r="I265">
            <v>0.42181818181818181</v>
          </cell>
          <cell r="J265">
            <v>109</v>
          </cell>
          <cell r="K265">
            <v>62</v>
          </cell>
          <cell r="L265">
            <v>10</v>
          </cell>
          <cell r="M265">
            <v>48</v>
          </cell>
          <cell r="N265">
            <v>97</v>
          </cell>
          <cell r="O265">
            <v>82</v>
          </cell>
          <cell r="P265">
            <v>19</v>
          </cell>
          <cell r="Q265">
            <v>37</v>
          </cell>
          <cell r="R265">
            <v>0.12333333333333334</v>
          </cell>
          <cell r="S265">
            <v>6.3333333333333325E-2</v>
          </cell>
          <cell r="T265">
            <v>0.12333333333333334</v>
          </cell>
          <cell r="U265">
            <v>6.5420560747663559E-2</v>
          </cell>
          <cell r="V265">
            <v>6.5420560747663559E-2</v>
          </cell>
          <cell r="W265">
            <v>6.5420560747663559E-2</v>
          </cell>
          <cell r="X265">
            <v>6.5420560747663559E-2</v>
          </cell>
          <cell r="Y265">
            <v>6.5420560747663559E-2</v>
          </cell>
          <cell r="Z265">
            <v>6.5420560747663559E-2</v>
          </cell>
          <cell r="AA265">
            <v>0.29078014184397161</v>
          </cell>
        </row>
        <row r="266">
          <cell r="I266">
            <v>0.48272727272727273</v>
          </cell>
          <cell r="J266">
            <v>125</v>
          </cell>
          <cell r="K266">
            <v>71</v>
          </cell>
          <cell r="L266">
            <v>12</v>
          </cell>
          <cell r="M266">
            <v>55</v>
          </cell>
          <cell r="N266">
            <v>111</v>
          </cell>
          <cell r="O266">
            <v>94</v>
          </cell>
          <cell r="P266">
            <v>21</v>
          </cell>
          <cell r="Q266">
            <v>42</v>
          </cell>
          <cell r="R266">
            <v>0.14000000000000001</v>
          </cell>
          <cell r="S266">
            <v>7.0000000000000007E-2</v>
          </cell>
          <cell r="T266">
            <v>0.14000000000000001</v>
          </cell>
          <cell r="U266">
            <v>7.407407407407407E-2</v>
          </cell>
          <cell r="V266">
            <v>7.407407407407407E-2</v>
          </cell>
          <cell r="W266">
            <v>7.407407407407407E-2</v>
          </cell>
          <cell r="X266">
            <v>7.407407407407407E-2</v>
          </cell>
          <cell r="Y266">
            <v>7.407407407407407E-2</v>
          </cell>
          <cell r="Z266">
            <v>7.407407407407407E-2</v>
          </cell>
          <cell r="AA266">
            <v>0.31972789115646261</v>
          </cell>
        </row>
        <row r="267">
          <cell r="I267">
            <v>0.1</v>
          </cell>
          <cell r="J267">
            <v>12</v>
          </cell>
          <cell r="K267">
            <v>9</v>
          </cell>
          <cell r="L267">
            <v>1</v>
          </cell>
          <cell r="M267">
            <v>7</v>
          </cell>
          <cell r="N267">
            <v>15</v>
          </cell>
          <cell r="O267">
            <v>12</v>
          </cell>
          <cell r="P267">
            <v>2</v>
          </cell>
          <cell r="Q267">
            <v>5</v>
          </cell>
          <cell r="R267">
            <v>1.6666666666666666E-2</v>
          </cell>
          <cell r="S267">
            <v>6.6666666666666662E-3</v>
          </cell>
          <cell r="T267">
            <v>1.6666666666666666E-2</v>
          </cell>
          <cell r="U267">
            <v>9.9009900990099098E-3</v>
          </cell>
          <cell r="V267">
            <v>9.9009900990099098E-3</v>
          </cell>
          <cell r="W267">
            <v>9.9009900990099098E-3</v>
          </cell>
          <cell r="X267">
            <v>9.9009900990099098E-3</v>
          </cell>
          <cell r="Y267">
            <v>9.9009900990099098E-3</v>
          </cell>
          <cell r="Z267">
            <v>9.9009900990099098E-3</v>
          </cell>
          <cell r="AA267">
            <v>5.6603773584905648E-2</v>
          </cell>
        </row>
        <row r="268">
          <cell r="I268">
            <v>0.11727272727272726</v>
          </cell>
          <cell r="J268">
            <v>24</v>
          </cell>
          <cell r="K268">
            <v>18</v>
          </cell>
          <cell r="L268">
            <v>3</v>
          </cell>
          <cell r="M268">
            <v>14</v>
          </cell>
          <cell r="N268">
            <v>30</v>
          </cell>
          <cell r="O268">
            <v>24</v>
          </cell>
          <cell r="P268">
            <v>5</v>
          </cell>
          <cell r="Q268">
            <v>11</v>
          </cell>
          <cell r="R268">
            <v>3.6666666666666667E-2</v>
          </cell>
          <cell r="S268">
            <v>1.6666666666666666E-2</v>
          </cell>
          <cell r="T268">
            <v>3.6666666666666667E-2</v>
          </cell>
          <cell r="U268">
            <v>1.9607843137254943E-2</v>
          </cell>
          <cell r="V268">
            <v>1.9607843137254943E-2</v>
          </cell>
          <cell r="W268">
            <v>1.9607843137254943E-2</v>
          </cell>
          <cell r="X268">
            <v>1.9607843137254943E-2</v>
          </cell>
          <cell r="Y268">
            <v>1.9607843137254943E-2</v>
          </cell>
          <cell r="Z268">
            <v>1.9607843137254943E-2</v>
          </cell>
          <cell r="AA268">
            <v>0.11111111111111116</v>
          </cell>
        </row>
        <row r="269">
          <cell r="I269">
            <v>0.17636363636363636</v>
          </cell>
          <cell r="J269">
            <v>36</v>
          </cell>
          <cell r="K269">
            <v>28</v>
          </cell>
          <cell r="L269">
            <v>4</v>
          </cell>
          <cell r="M269">
            <v>21</v>
          </cell>
          <cell r="N269">
            <v>44</v>
          </cell>
          <cell r="O269">
            <v>37</v>
          </cell>
          <cell r="P269">
            <v>8</v>
          </cell>
          <cell r="Q269">
            <v>16</v>
          </cell>
          <cell r="R269">
            <v>5.333333333333333E-2</v>
          </cell>
          <cell r="S269">
            <v>2.6666666666666665E-2</v>
          </cell>
          <cell r="T269">
            <v>5.333333333333333E-2</v>
          </cell>
          <cell r="U269">
            <v>2.9126213592232997E-2</v>
          </cell>
          <cell r="V269">
            <v>2.9126213592232997E-2</v>
          </cell>
          <cell r="W269">
            <v>2.9126213592232997E-2</v>
          </cell>
          <cell r="X269">
            <v>2.9126213592232997E-2</v>
          </cell>
          <cell r="Y269">
            <v>2.9126213592232997E-2</v>
          </cell>
          <cell r="Z269">
            <v>2.9126213592232997E-2</v>
          </cell>
          <cell r="AA269">
            <v>0.15611814345991559</v>
          </cell>
        </row>
        <row r="270">
          <cell r="I270">
            <v>0.23727272727272727</v>
          </cell>
          <cell r="J270">
            <v>48</v>
          </cell>
          <cell r="K270">
            <v>37</v>
          </cell>
          <cell r="L270">
            <v>6</v>
          </cell>
          <cell r="M270">
            <v>29</v>
          </cell>
          <cell r="N270">
            <v>59</v>
          </cell>
          <cell r="O270">
            <v>49</v>
          </cell>
          <cell r="P270">
            <v>11</v>
          </cell>
          <cell r="Q270">
            <v>22</v>
          </cell>
          <cell r="R270">
            <v>7.3333333333333334E-2</v>
          </cell>
          <cell r="S270">
            <v>3.6666666666666667E-2</v>
          </cell>
          <cell r="T270">
            <v>7.3333333333333334E-2</v>
          </cell>
          <cell r="U270">
            <v>3.8461538461538436E-2</v>
          </cell>
          <cell r="V270">
            <v>3.8461538461538436E-2</v>
          </cell>
          <cell r="W270">
            <v>3.8461538461538436E-2</v>
          </cell>
          <cell r="X270">
            <v>3.8461538461538436E-2</v>
          </cell>
          <cell r="Y270">
            <v>3.8461538461538436E-2</v>
          </cell>
          <cell r="Z270">
            <v>3.8461538461538436E-2</v>
          </cell>
          <cell r="AA270">
            <v>0.19999999999999996</v>
          </cell>
        </row>
        <row r="271">
          <cell r="I271">
            <v>0.29818181818181816</v>
          </cell>
          <cell r="J271">
            <v>60</v>
          </cell>
          <cell r="K271">
            <v>47</v>
          </cell>
          <cell r="L271">
            <v>8</v>
          </cell>
          <cell r="M271">
            <v>36</v>
          </cell>
          <cell r="N271">
            <v>73</v>
          </cell>
          <cell r="O271">
            <v>62</v>
          </cell>
          <cell r="P271">
            <v>14</v>
          </cell>
          <cell r="Q271">
            <v>28</v>
          </cell>
          <cell r="R271">
            <v>9.3333333333333338E-2</v>
          </cell>
          <cell r="S271">
            <v>4.6666666666666669E-2</v>
          </cell>
          <cell r="T271">
            <v>9.3333333333333338E-2</v>
          </cell>
          <cell r="U271">
            <v>4.7619047619047672E-2</v>
          </cell>
          <cell r="V271">
            <v>4.7619047619047672E-2</v>
          </cell>
          <cell r="W271">
            <v>4.7619047619047672E-2</v>
          </cell>
          <cell r="X271">
            <v>4.7619047619047672E-2</v>
          </cell>
          <cell r="Y271">
            <v>4.7619047619047672E-2</v>
          </cell>
          <cell r="Z271">
            <v>4.7619047619047672E-2</v>
          </cell>
          <cell r="AA271">
            <v>0.23664122137404575</v>
          </cell>
        </row>
        <row r="272">
          <cell r="I272">
            <v>0.35636363636363633</v>
          </cell>
          <cell r="J272">
            <v>72</v>
          </cell>
          <cell r="K272">
            <v>56</v>
          </cell>
          <cell r="L272">
            <v>9</v>
          </cell>
          <cell r="M272">
            <v>43</v>
          </cell>
          <cell r="N272">
            <v>88</v>
          </cell>
          <cell r="O272">
            <v>74</v>
          </cell>
          <cell r="P272">
            <v>17</v>
          </cell>
          <cell r="Q272">
            <v>33</v>
          </cell>
          <cell r="R272">
            <v>0.11</v>
          </cell>
          <cell r="S272">
            <v>5.6666666666666671E-2</v>
          </cell>
          <cell r="T272">
            <v>0.11</v>
          </cell>
          <cell r="U272">
            <v>5.6603773584905648E-2</v>
          </cell>
          <cell r="V272">
            <v>5.6603773584905648E-2</v>
          </cell>
          <cell r="W272">
            <v>5.6603773584905648E-2</v>
          </cell>
          <cell r="X272">
            <v>5.6603773584905648E-2</v>
          </cell>
          <cell r="Y272">
            <v>5.6603773584905648E-2</v>
          </cell>
          <cell r="Z272">
            <v>5.6603773584905648E-2</v>
          </cell>
          <cell r="AA272">
            <v>0.27007299270072993</v>
          </cell>
        </row>
        <row r="273">
          <cell r="I273">
            <v>0.41545454545454547</v>
          </cell>
          <cell r="J273">
            <v>84</v>
          </cell>
          <cell r="K273">
            <v>65</v>
          </cell>
          <cell r="L273">
            <v>11</v>
          </cell>
          <cell r="M273">
            <v>50</v>
          </cell>
          <cell r="N273">
            <v>102</v>
          </cell>
          <cell r="O273">
            <v>86</v>
          </cell>
          <cell r="P273">
            <v>20</v>
          </cell>
          <cell r="Q273">
            <v>39</v>
          </cell>
          <cell r="R273">
            <v>0.13</v>
          </cell>
          <cell r="S273">
            <v>6.6666666666666666E-2</v>
          </cell>
          <cell r="T273">
            <v>0.13</v>
          </cell>
          <cell r="U273">
            <v>6.5420560747663559E-2</v>
          </cell>
          <cell r="V273">
            <v>6.5420560747663559E-2</v>
          </cell>
          <cell r="W273">
            <v>6.5420560747663559E-2</v>
          </cell>
          <cell r="X273">
            <v>6.5420560747663559E-2</v>
          </cell>
          <cell r="Y273">
            <v>6.5420560747663559E-2</v>
          </cell>
          <cell r="Z273">
            <v>6.5420560747663559E-2</v>
          </cell>
          <cell r="AA273">
            <v>0.30313588850174211</v>
          </cell>
        </row>
        <row r="274">
          <cell r="I274">
            <v>0.47818181818181821</v>
          </cell>
          <cell r="J274">
            <v>96</v>
          </cell>
          <cell r="K274">
            <v>75</v>
          </cell>
          <cell r="L274">
            <v>13</v>
          </cell>
          <cell r="M274">
            <v>58</v>
          </cell>
          <cell r="N274">
            <v>117</v>
          </cell>
          <cell r="O274">
            <v>99</v>
          </cell>
          <cell r="P274">
            <v>23</v>
          </cell>
          <cell r="Q274">
            <v>45</v>
          </cell>
          <cell r="R274">
            <v>0.15</v>
          </cell>
          <cell r="S274">
            <v>7.6666666666666675E-2</v>
          </cell>
          <cell r="T274">
            <v>0.15</v>
          </cell>
          <cell r="U274">
            <v>7.8341013824884786E-2</v>
          </cell>
          <cell r="V274">
            <v>7.8341013824884786E-2</v>
          </cell>
          <cell r="W274">
            <v>7.8341013824884786E-2</v>
          </cell>
          <cell r="X274">
            <v>7.8341013824884786E-2</v>
          </cell>
          <cell r="Y274">
            <v>7.8341013824884786E-2</v>
          </cell>
          <cell r="Z274">
            <v>7.8341013824884786E-2</v>
          </cell>
          <cell r="AA274">
            <v>0.33110367892976589</v>
          </cell>
        </row>
        <row r="275">
          <cell r="I275">
            <v>0.1</v>
          </cell>
          <cell r="J275">
            <v>12</v>
          </cell>
          <cell r="K275">
            <v>11</v>
          </cell>
          <cell r="L275">
            <v>2</v>
          </cell>
          <cell r="M275">
            <v>9</v>
          </cell>
          <cell r="N275">
            <v>19</v>
          </cell>
          <cell r="O275">
            <v>15</v>
          </cell>
          <cell r="P275">
            <v>3</v>
          </cell>
          <cell r="Q275">
            <v>7</v>
          </cell>
          <cell r="R275">
            <v>2.3333333333333334E-2</v>
          </cell>
          <cell r="S275">
            <v>0.01</v>
          </cell>
          <cell r="T275">
            <v>2.3333333333333334E-2</v>
          </cell>
          <cell r="U275">
            <v>1.4778325123152691E-2</v>
          </cell>
          <cell r="V275">
            <v>1.4778325123152691E-2</v>
          </cell>
          <cell r="W275">
            <v>1.4778325123152691E-2</v>
          </cell>
          <cell r="X275">
            <v>1.4778325123152691E-2</v>
          </cell>
          <cell r="Y275">
            <v>1.4778325123152691E-2</v>
          </cell>
          <cell r="Z275">
            <v>1.4778325123152691E-2</v>
          </cell>
          <cell r="AA275">
            <v>7.407407407407407E-2</v>
          </cell>
        </row>
        <row r="276">
          <cell r="I276">
            <v>0.14454545454545456</v>
          </cell>
          <cell r="J276">
            <v>25</v>
          </cell>
          <cell r="K276">
            <v>23</v>
          </cell>
          <cell r="L276">
            <v>4</v>
          </cell>
          <cell r="M276">
            <v>18</v>
          </cell>
          <cell r="N276">
            <v>37</v>
          </cell>
          <cell r="O276">
            <v>31</v>
          </cell>
          <cell r="P276">
            <v>7</v>
          </cell>
          <cell r="Q276">
            <v>14</v>
          </cell>
          <cell r="R276">
            <v>4.6666666666666669E-2</v>
          </cell>
          <cell r="S276">
            <v>2.3333333333333334E-2</v>
          </cell>
          <cell r="T276">
            <v>4.6666666666666669E-2</v>
          </cell>
          <cell r="U276">
            <v>2.4390243902439046E-2</v>
          </cell>
          <cell r="V276">
            <v>2.4390243902439046E-2</v>
          </cell>
          <cell r="W276">
            <v>2.4390243902439046E-2</v>
          </cell>
          <cell r="X276">
            <v>2.4390243902439046E-2</v>
          </cell>
          <cell r="Y276">
            <v>2.4390243902439046E-2</v>
          </cell>
          <cell r="Z276">
            <v>2.4390243902439046E-2</v>
          </cell>
          <cell r="AA276">
            <v>0.13419913419913421</v>
          </cell>
        </row>
        <row r="277">
          <cell r="I277">
            <v>0.21636363636363637</v>
          </cell>
          <cell r="J277">
            <v>38</v>
          </cell>
          <cell r="K277">
            <v>35</v>
          </cell>
          <cell r="L277">
            <v>6</v>
          </cell>
          <cell r="M277">
            <v>27</v>
          </cell>
          <cell r="N277">
            <v>55</v>
          </cell>
          <cell r="O277">
            <v>46</v>
          </cell>
          <cell r="P277">
            <v>10</v>
          </cell>
          <cell r="Q277">
            <v>21</v>
          </cell>
          <cell r="R277">
            <v>7.0000000000000007E-2</v>
          </cell>
          <cell r="S277">
            <v>3.3333333333333333E-2</v>
          </cell>
          <cell r="T277">
            <v>7.0000000000000007E-2</v>
          </cell>
          <cell r="U277">
            <v>3.8461538461538436E-2</v>
          </cell>
          <cell r="V277">
            <v>3.8461538461538436E-2</v>
          </cell>
          <cell r="W277">
            <v>3.8461538461538436E-2</v>
          </cell>
          <cell r="X277">
            <v>3.8461538461538436E-2</v>
          </cell>
          <cell r="Y277">
            <v>3.8461538461538436E-2</v>
          </cell>
          <cell r="Z277">
            <v>3.8461538461538436E-2</v>
          </cell>
          <cell r="AA277">
            <v>0.19028340080971662</v>
          </cell>
        </row>
        <row r="278">
          <cell r="I278">
            <v>0.29090909090909089</v>
          </cell>
          <cell r="J278">
            <v>51</v>
          </cell>
          <cell r="K278">
            <v>47</v>
          </cell>
          <cell r="L278">
            <v>8</v>
          </cell>
          <cell r="M278">
            <v>36</v>
          </cell>
          <cell r="N278">
            <v>74</v>
          </cell>
          <cell r="O278">
            <v>62</v>
          </cell>
          <cell r="P278">
            <v>14</v>
          </cell>
          <cell r="Q278">
            <v>28</v>
          </cell>
          <cell r="R278">
            <v>9.3333333333333338E-2</v>
          </cell>
          <cell r="S278">
            <v>4.6666666666666669E-2</v>
          </cell>
          <cell r="T278">
            <v>9.3333333333333338E-2</v>
          </cell>
          <cell r="U278">
            <v>4.7619047619047672E-2</v>
          </cell>
          <cell r="V278">
            <v>4.7619047619047672E-2</v>
          </cell>
          <cell r="W278">
            <v>4.7619047619047672E-2</v>
          </cell>
          <cell r="X278">
            <v>4.7619047619047672E-2</v>
          </cell>
          <cell r="Y278">
            <v>4.7619047619047672E-2</v>
          </cell>
          <cell r="Z278">
            <v>4.7619047619047672E-2</v>
          </cell>
          <cell r="AA278">
            <v>0.23664122137404575</v>
          </cell>
        </row>
        <row r="279">
          <cell r="I279">
            <v>0.36454545454545451</v>
          </cell>
          <cell r="J279">
            <v>64</v>
          </cell>
          <cell r="K279">
            <v>59</v>
          </cell>
          <cell r="L279">
            <v>10</v>
          </cell>
          <cell r="M279">
            <v>45</v>
          </cell>
          <cell r="N279">
            <v>92</v>
          </cell>
          <cell r="O279">
            <v>78</v>
          </cell>
          <cell r="P279">
            <v>18</v>
          </cell>
          <cell r="Q279">
            <v>35</v>
          </cell>
          <cell r="R279">
            <v>0.11666666666666665</v>
          </cell>
          <cell r="S279">
            <v>0.06</v>
          </cell>
          <cell r="T279">
            <v>0.11666666666666665</v>
          </cell>
          <cell r="U279">
            <v>6.1032863849765251E-2</v>
          </cell>
          <cell r="V279">
            <v>6.1032863849765251E-2</v>
          </cell>
          <cell r="W279">
            <v>6.1032863849765251E-2</v>
          </cell>
          <cell r="X279">
            <v>6.1032863849765251E-2</v>
          </cell>
          <cell r="Y279">
            <v>6.1032863849765251E-2</v>
          </cell>
          <cell r="Z279">
            <v>6.1032863849765251E-2</v>
          </cell>
          <cell r="AA279">
            <v>0.28057553956834536</v>
          </cell>
        </row>
        <row r="280">
          <cell r="I280">
            <v>0.43545454545454548</v>
          </cell>
          <cell r="J280">
            <v>77</v>
          </cell>
          <cell r="K280">
            <v>70</v>
          </cell>
          <cell r="L280">
            <v>12</v>
          </cell>
          <cell r="M280">
            <v>54</v>
          </cell>
          <cell r="N280">
            <v>110</v>
          </cell>
          <cell r="O280">
            <v>93</v>
          </cell>
          <cell r="P280">
            <v>21</v>
          </cell>
          <cell r="Q280">
            <v>42</v>
          </cell>
          <cell r="R280">
            <v>0.14000000000000001</v>
          </cell>
          <cell r="S280">
            <v>7.0000000000000007E-2</v>
          </cell>
          <cell r="T280">
            <v>0.14000000000000001</v>
          </cell>
          <cell r="U280">
            <v>7.407407407407407E-2</v>
          </cell>
          <cell r="V280">
            <v>7.407407407407407E-2</v>
          </cell>
          <cell r="W280">
            <v>7.407407407407407E-2</v>
          </cell>
          <cell r="X280">
            <v>7.407407407407407E-2</v>
          </cell>
          <cell r="Y280">
            <v>7.407407407407407E-2</v>
          </cell>
          <cell r="Z280">
            <v>7.407407407407407E-2</v>
          </cell>
          <cell r="AA280">
            <v>0.31972789115646261</v>
          </cell>
        </row>
        <row r="281">
          <cell r="I281">
            <v>0.51090909090909098</v>
          </cell>
          <cell r="J281">
            <v>90</v>
          </cell>
          <cell r="K281">
            <v>82</v>
          </cell>
          <cell r="L281">
            <v>14</v>
          </cell>
          <cell r="M281">
            <v>64</v>
          </cell>
          <cell r="N281">
            <v>129</v>
          </cell>
          <cell r="O281">
            <v>109</v>
          </cell>
          <cell r="P281">
            <v>25</v>
          </cell>
          <cell r="Q281">
            <v>49</v>
          </cell>
          <cell r="R281">
            <v>0.16333333333333333</v>
          </cell>
          <cell r="S281">
            <v>8.3333333333333343E-2</v>
          </cell>
          <cell r="T281">
            <v>0.16333333333333333</v>
          </cell>
          <cell r="U281">
            <v>8.256880733944949E-2</v>
          </cell>
          <cell r="V281">
            <v>8.256880733944949E-2</v>
          </cell>
          <cell r="W281">
            <v>8.256880733944949E-2</v>
          </cell>
          <cell r="X281">
            <v>8.256880733944949E-2</v>
          </cell>
          <cell r="Y281">
            <v>8.256880733944949E-2</v>
          </cell>
          <cell r="Z281">
            <v>8.256880733944949E-2</v>
          </cell>
          <cell r="AA281">
            <v>0.3527508090614887</v>
          </cell>
        </row>
        <row r="282">
          <cell r="I282">
            <v>0.58363636363636362</v>
          </cell>
          <cell r="J282">
            <v>103</v>
          </cell>
          <cell r="K282">
            <v>94</v>
          </cell>
          <cell r="L282">
            <v>16</v>
          </cell>
          <cell r="M282">
            <v>73</v>
          </cell>
          <cell r="N282">
            <v>147</v>
          </cell>
          <cell r="O282">
            <v>124</v>
          </cell>
          <cell r="P282">
            <v>29</v>
          </cell>
          <cell r="Q282">
            <v>56</v>
          </cell>
          <cell r="R282">
            <v>0.18666666666666668</v>
          </cell>
          <cell r="S282">
            <v>9.6666666666666665E-2</v>
          </cell>
          <cell r="T282">
            <v>0.18666666666666668</v>
          </cell>
          <cell r="U282">
            <v>9.5022624434389136E-2</v>
          </cell>
          <cell r="V282">
            <v>9.5022624434389136E-2</v>
          </cell>
          <cell r="W282">
            <v>9.5022624434389136E-2</v>
          </cell>
          <cell r="X282">
            <v>9.5022624434389136E-2</v>
          </cell>
          <cell r="Y282">
            <v>9.5022624434389136E-2</v>
          </cell>
          <cell r="Z282">
            <v>9.5022624434389136E-2</v>
          </cell>
          <cell r="AA282">
            <v>0.38461538461538458</v>
          </cell>
        </row>
        <row r="283">
          <cell r="I283">
            <v>0</v>
          </cell>
          <cell r="J283">
            <v>16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</row>
        <row r="284">
          <cell r="I284">
            <v>0</v>
          </cell>
          <cell r="J284">
            <v>32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</row>
        <row r="285">
          <cell r="I285">
            <v>0</v>
          </cell>
          <cell r="J285">
            <v>48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</row>
        <row r="286">
          <cell r="I286">
            <v>0</v>
          </cell>
          <cell r="J286">
            <v>65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</row>
        <row r="287">
          <cell r="I287">
            <v>0</v>
          </cell>
          <cell r="J287">
            <v>81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</row>
        <row r="288">
          <cell r="I288">
            <v>0</v>
          </cell>
          <cell r="J288">
            <v>97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</row>
        <row r="289">
          <cell r="I289">
            <v>0</v>
          </cell>
          <cell r="J289">
            <v>114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</row>
        <row r="290">
          <cell r="I290">
            <v>0</v>
          </cell>
          <cell r="J290">
            <v>130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</row>
        <row r="291">
          <cell r="I291">
            <v>0.1</v>
          </cell>
          <cell r="J291">
            <v>18</v>
          </cell>
          <cell r="K291">
            <v>13</v>
          </cell>
          <cell r="L291">
            <v>1</v>
          </cell>
          <cell r="M291">
            <v>8</v>
          </cell>
          <cell r="N291">
            <v>2</v>
          </cell>
          <cell r="O291">
            <v>3</v>
          </cell>
          <cell r="P291">
            <v>4</v>
          </cell>
          <cell r="Q291">
            <v>3</v>
          </cell>
          <cell r="R291">
            <v>0.01</v>
          </cell>
          <cell r="S291">
            <v>1.3333333333333332E-2</v>
          </cell>
          <cell r="T291">
            <v>0.01</v>
          </cell>
          <cell r="U291">
            <v>9.9009900990099098E-3</v>
          </cell>
          <cell r="V291">
            <v>9.9009900990099098E-3</v>
          </cell>
          <cell r="W291">
            <v>5.6603773584905648E-2</v>
          </cell>
          <cell r="X291">
            <v>9.9009900990099098E-3</v>
          </cell>
          <cell r="Y291">
            <v>9.9009900990099098E-3</v>
          </cell>
          <cell r="Z291">
            <v>9.9009900990099098E-3</v>
          </cell>
          <cell r="AA291">
            <v>9.9009900990099098E-3</v>
          </cell>
        </row>
        <row r="292">
          <cell r="I292">
            <v>0.1</v>
          </cell>
          <cell r="J292">
            <v>36</v>
          </cell>
          <cell r="K292">
            <v>27</v>
          </cell>
          <cell r="L292">
            <v>3</v>
          </cell>
          <cell r="M292">
            <v>17</v>
          </cell>
          <cell r="N292">
            <v>4</v>
          </cell>
          <cell r="O292">
            <v>7</v>
          </cell>
          <cell r="P292">
            <v>9</v>
          </cell>
          <cell r="Q292">
            <v>7</v>
          </cell>
          <cell r="R292">
            <v>2.3333333333333334E-2</v>
          </cell>
          <cell r="S292">
            <v>0.03</v>
          </cell>
          <cell r="T292">
            <v>2.3333333333333334E-2</v>
          </cell>
          <cell r="U292">
            <v>1.9607843137254943E-2</v>
          </cell>
          <cell r="V292">
            <v>1.9607843137254943E-2</v>
          </cell>
          <cell r="W292">
            <v>0.1071428571428571</v>
          </cell>
          <cell r="X292">
            <v>1.9607843137254943E-2</v>
          </cell>
          <cell r="Y292">
            <v>1.9607843137254943E-2</v>
          </cell>
          <cell r="Z292">
            <v>1.9607843137254943E-2</v>
          </cell>
          <cell r="AA292">
            <v>1.9607843137254943E-2</v>
          </cell>
        </row>
        <row r="293">
          <cell r="I293">
            <v>0.15</v>
          </cell>
          <cell r="J293">
            <v>55</v>
          </cell>
          <cell r="K293">
            <v>40</v>
          </cell>
          <cell r="L293">
            <v>5</v>
          </cell>
          <cell r="M293">
            <v>25</v>
          </cell>
          <cell r="N293">
            <v>5</v>
          </cell>
          <cell r="O293">
            <v>11</v>
          </cell>
          <cell r="P293">
            <v>13</v>
          </cell>
          <cell r="Q293">
            <v>11</v>
          </cell>
          <cell r="R293">
            <v>3.6666666666666667E-2</v>
          </cell>
          <cell r="S293">
            <v>4.3333333333333328E-2</v>
          </cell>
          <cell r="T293">
            <v>3.6666666666666667E-2</v>
          </cell>
          <cell r="U293">
            <v>2.9126213592232997E-2</v>
          </cell>
          <cell r="V293">
            <v>2.9126213592232997E-2</v>
          </cell>
          <cell r="W293">
            <v>0.14893617021276595</v>
          </cell>
          <cell r="X293">
            <v>2.9126213592232997E-2</v>
          </cell>
          <cell r="Y293">
            <v>2.9126213592232997E-2</v>
          </cell>
          <cell r="Z293">
            <v>2.9126213592232997E-2</v>
          </cell>
          <cell r="AA293">
            <v>2.9126213592232997E-2</v>
          </cell>
        </row>
        <row r="294">
          <cell r="I294">
            <v>0.20272727272727273</v>
          </cell>
          <cell r="J294">
            <v>73</v>
          </cell>
          <cell r="K294">
            <v>54</v>
          </cell>
          <cell r="L294">
            <v>7</v>
          </cell>
          <cell r="M294">
            <v>34</v>
          </cell>
          <cell r="N294">
            <v>7</v>
          </cell>
          <cell r="O294">
            <v>15</v>
          </cell>
          <cell r="P294">
            <v>18</v>
          </cell>
          <cell r="Q294">
            <v>15</v>
          </cell>
          <cell r="R294">
            <v>0.05</v>
          </cell>
          <cell r="S294">
            <v>0.06</v>
          </cell>
          <cell r="T294">
            <v>0.05</v>
          </cell>
          <cell r="U294">
            <v>3.8461538461538436E-2</v>
          </cell>
          <cell r="V294">
            <v>3.8461538461538436E-2</v>
          </cell>
          <cell r="W294">
            <v>0.19028340080971662</v>
          </cell>
          <cell r="X294">
            <v>3.8461538461538436E-2</v>
          </cell>
          <cell r="Y294">
            <v>3.8461538461538436E-2</v>
          </cell>
          <cell r="Z294">
            <v>3.8461538461538436E-2</v>
          </cell>
          <cell r="AA294">
            <v>3.8461538461538436E-2</v>
          </cell>
        </row>
        <row r="295">
          <cell r="I295">
            <v>0.25272727272727274</v>
          </cell>
          <cell r="J295">
            <v>91</v>
          </cell>
          <cell r="K295">
            <v>67</v>
          </cell>
          <cell r="L295">
            <v>9</v>
          </cell>
          <cell r="M295">
            <v>43</v>
          </cell>
          <cell r="N295">
            <v>8</v>
          </cell>
          <cell r="O295">
            <v>19</v>
          </cell>
          <cell r="P295">
            <v>22</v>
          </cell>
          <cell r="Q295">
            <v>19</v>
          </cell>
          <cell r="R295">
            <v>6.3333333333333325E-2</v>
          </cell>
          <cell r="S295">
            <v>7.3333333333333334E-2</v>
          </cell>
          <cell r="T295">
            <v>6.3333333333333325E-2</v>
          </cell>
          <cell r="U295">
            <v>4.7619047619047672E-2</v>
          </cell>
          <cell r="V295">
            <v>4.7619047619047672E-2</v>
          </cell>
          <cell r="W295">
            <v>0.22779922779922779</v>
          </cell>
          <cell r="X295">
            <v>4.7619047619047672E-2</v>
          </cell>
          <cell r="Y295">
            <v>4.7619047619047672E-2</v>
          </cell>
          <cell r="Z295">
            <v>4.7619047619047672E-2</v>
          </cell>
          <cell r="AA295">
            <v>4.7619047619047672E-2</v>
          </cell>
        </row>
        <row r="296">
          <cell r="I296">
            <v>0.30545454545454548</v>
          </cell>
          <cell r="J296">
            <v>110</v>
          </cell>
          <cell r="K296">
            <v>81</v>
          </cell>
          <cell r="L296">
            <v>11</v>
          </cell>
          <cell r="M296">
            <v>51</v>
          </cell>
          <cell r="N296">
            <v>10</v>
          </cell>
          <cell r="O296">
            <v>23</v>
          </cell>
          <cell r="P296">
            <v>27</v>
          </cell>
          <cell r="Q296">
            <v>23</v>
          </cell>
          <cell r="R296">
            <v>7.6666666666666675E-2</v>
          </cell>
          <cell r="S296">
            <v>0.09</v>
          </cell>
          <cell r="T296">
            <v>7.6666666666666675E-2</v>
          </cell>
          <cell r="U296">
            <v>5.6603773584905648E-2</v>
          </cell>
          <cell r="V296">
            <v>5.6603773584905648E-2</v>
          </cell>
          <cell r="W296">
            <v>0.26199261992619927</v>
          </cell>
          <cell r="X296">
            <v>5.6603773584905648E-2</v>
          </cell>
          <cell r="Y296">
            <v>5.6603773584905648E-2</v>
          </cell>
          <cell r="Z296">
            <v>5.6603773584905648E-2</v>
          </cell>
          <cell r="AA296">
            <v>5.6603773584905648E-2</v>
          </cell>
        </row>
        <row r="297">
          <cell r="I297">
            <v>0.35545454545454547</v>
          </cell>
          <cell r="J297">
            <v>128</v>
          </cell>
          <cell r="K297">
            <v>94</v>
          </cell>
          <cell r="L297">
            <v>13</v>
          </cell>
          <cell r="M297">
            <v>60</v>
          </cell>
          <cell r="N297">
            <v>11</v>
          </cell>
          <cell r="O297">
            <v>27</v>
          </cell>
          <cell r="P297">
            <v>31</v>
          </cell>
          <cell r="Q297">
            <v>27</v>
          </cell>
          <cell r="R297">
            <v>0.09</v>
          </cell>
          <cell r="S297">
            <v>0.10333333333333333</v>
          </cell>
          <cell r="T297">
            <v>0.09</v>
          </cell>
          <cell r="U297">
            <v>6.5420560747663559E-2</v>
          </cell>
          <cell r="V297">
            <v>6.5420560747663559E-2</v>
          </cell>
          <cell r="W297">
            <v>0.29078014184397161</v>
          </cell>
          <cell r="X297">
            <v>6.5420560747663559E-2</v>
          </cell>
          <cell r="Y297">
            <v>6.5420560747663559E-2</v>
          </cell>
          <cell r="Z297">
            <v>6.5420560747663559E-2</v>
          </cell>
          <cell r="AA297">
            <v>6.5420560747663559E-2</v>
          </cell>
        </row>
        <row r="298">
          <cell r="I298">
            <v>0.40727272727272729</v>
          </cell>
          <cell r="J298">
            <v>146</v>
          </cell>
          <cell r="K298">
            <v>108</v>
          </cell>
          <cell r="L298">
            <v>15</v>
          </cell>
          <cell r="M298">
            <v>68</v>
          </cell>
          <cell r="N298">
            <v>13</v>
          </cell>
          <cell r="O298">
            <v>31</v>
          </cell>
          <cell r="P298">
            <v>36</v>
          </cell>
          <cell r="Q298">
            <v>31</v>
          </cell>
          <cell r="R298">
            <v>0.10333333333333333</v>
          </cell>
          <cell r="S298">
            <v>0.12</v>
          </cell>
          <cell r="T298">
            <v>0.10333333333333333</v>
          </cell>
          <cell r="U298">
            <v>7.407407407407407E-2</v>
          </cell>
          <cell r="V298">
            <v>7.407407407407407E-2</v>
          </cell>
          <cell r="W298">
            <v>0.31972789115646261</v>
          </cell>
          <cell r="X298">
            <v>7.407407407407407E-2</v>
          </cell>
          <cell r="Y298">
            <v>7.407407407407407E-2</v>
          </cell>
          <cell r="Z298">
            <v>7.407407407407407E-2</v>
          </cell>
          <cell r="AA298">
            <v>7.407407407407407E-2</v>
          </cell>
        </row>
        <row r="299">
          <cell r="I299">
            <v>0.1</v>
          </cell>
          <cell r="J299">
            <v>14</v>
          </cell>
          <cell r="K299">
            <v>14</v>
          </cell>
          <cell r="L299">
            <v>1</v>
          </cell>
          <cell r="M299">
            <v>9</v>
          </cell>
          <cell r="N299">
            <v>2</v>
          </cell>
          <cell r="O299">
            <v>4</v>
          </cell>
          <cell r="P299">
            <v>4</v>
          </cell>
          <cell r="Q299">
            <v>4</v>
          </cell>
          <cell r="R299">
            <v>1.3333333333333332E-2</v>
          </cell>
          <cell r="S299">
            <v>1.3333333333333332E-2</v>
          </cell>
          <cell r="T299">
            <v>1.3333333333333332E-2</v>
          </cell>
          <cell r="U299">
            <v>9.9009900990099098E-3</v>
          </cell>
          <cell r="V299">
            <v>9.9009900990099098E-3</v>
          </cell>
          <cell r="W299">
            <v>5.6603773584905648E-2</v>
          </cell>
          <cell r="X299">
            <v>9.9009900990099098E-3</v>
          </cell>
          <cell r="Y299">
            <v>9.9009900990099098E-3</v>
          </cell>
          <cell r="Z299">
            <v>9.9009900990099098E-3</v>
          </cell>
          <cell r="AA299">
            <v>9.9009900990099098E-3</v>
          </cell>
        </row>
        <row r="300">
          <cell r="I300">
            <v>0.1</v>
          </cell>
          <cell r="J300">
            <v>28</v>
          </cell>
          <cell r="K300">
            <v>28</v>
          </cell>
          <cell r="L300">
            <v>3</v>
          </cell>
          <cell r="M300">
            <v>18</v>
          </cell>
          <cell r="N300">
            <v>4</v>
          </cell>
          <cell r="O300">
            <v>8</v>
          </cell>
          <cell r="P300">
            <v>9</v>
          </cell>
          <cell r="Q300">
            <v>8</v>
          </cell>
          <cell r="R300">
            <v>2.6666666666666665E-2</v>
          </cell>
          <cell r="S300">
            <v>0.03</v>
          </cell>
          <cell r="T300">
            <v>2.6666666666666665E-2</v>
          </cell>
          <cell r="U300">
            <v>1.9607843137254943E-2</v>
          </cell>
          <cell r="V300">
            <v>1.9607843137254943E-2</v>
          </cell>
          <cell r="W300">
            <v>0.11111111111111116</v>
          </cell>
          <cell r="X300">
            <v>1.9607843137254943E-2</v>
          </cell>
          <cell r="Y300">
            <v>1.9607843137254943E-2</v>
          </cell>
          <cell r="Z300">
            <v>1.9607843137254943E-2</v>
          </cell>
          <cell r="AA300">
            <v>1.9607843137254943E-2</v>
          </cell>
        </row>
        <row r="301">
          <cell r="I301">
            <v>0.14454545454545456</v>
          </cell>
          <cell r="J301">
            <v>42</v>
          </cell>
          <cell r="K301">
            <v>42</v>
          </cell>
          <cell r="L301">
            <v>5</v>
          </cell>
          <cell r="M301">
            <v>27</v>
          </cell>
          <cell r="N301">
            <v>5</v>
          </cell>
          <cell r="O301">
            <v>12</v>
          </cell>
          <cell r="P301">
            <v>14</v>
          </cell>
          <cell r="Q301">
            <v>12</v>
          </cell>
          <cell r="R301">
            <v>0.04</v>
          </cell>
          <cell r="S301">
            <v>4.6666666666666669E-2</v>
          </cell>
          <cell r="T301">
            <v>0.04</v>
          </cell>
          <cell r="U301">
            <v>2.9126213592232997E-2</v>
          </cell>
          <cell r="V301">
            <v>2.9126213592232997E-2</v>
          </cell>
          <cell r="W301">
            <v>0.15611814345991559</v>
          </cell>
          <cell r="X301">
            <v>2.9126213592232997E-2</v>
          </cell>
          <cell r="Y301">
            <v>2.9126213592232997E-2</v>
          </cell>
          <cell r="Z301">
            <v>2.9126213592232997E-2</v>
          </cell>
          <cell r="AA301">
            <v>2.9126213592232997E-2</v>
          </cell>
        </row>
        <row r="302">
          <cell r="I302">
            <v>0.19454545454545452</v>
          </cell>
          <cell r="J302">
            <v>56</v>
          </cell>
          <cell r="K302">
            <v>57</v>
          </cell>
          <cell r="L302">
            <v>7</v>
          </cell>
          <cell r="M302">
            <v>36</v>
          </cell>
          <cell r="N302">
            <v>7</v>
          </cell>
          <cell r="O302">
            <v>16</v>
          </cell>
          <cell r="P302">
            <v>19</v>
          </cell>
          <cell r="Q302">
            <v>16</v>
          </cell>
          <cell r="R302">
            <v>5.333333333333333E-2</v>
          </cell>
          <cell r="S302">
            <v>6.3333333333333325E-2</v>
          </cell>
          <cell r="T302">
            <v>5.333333333333333E-2</v>
          </cell>
          <cell r="U302">
            <v>3.8461538461538436E-2</v>
          </cell>
          <cell r="V302">
            <v>3.8461538461538436E-2</v>
          </cell>
          <cell r="W302">
            <v>0.19999999999999996</v>
          </cell>
          <cell r="X302">
            <v>3.8461538461538436E-2</v>
          </cell>
          <cell r="Y302">
            <v>3.8461538461538436E-2</v>
          </cell>
          <cell r="Z302">
            <v>3.8461538461538436E-2</v>
          </cell>
          <cell r="AA302">
            <v>3.8461538461538436E-2</v>
          </cell>
        </row>
        <row r="303">
          <cell r="I303">
            <v>0.24272727272727274</v>
          </cell>
          <cell r="J303">
            <v>70</v>
          </cell>
          <cell r="K303">
            <v>71</v>
          </cell>
          <cell r="L303">
            <v>9</v>
          </cell>
          <cell r="M303">
            <v>45</v>
          </cell>
          <cell r="N303">
            <v>9</v>
          </cell>
          <cell r="O303">
            <v>20</v>
          </cell>
          <cell r="P303">
            <v>23</v>
          </cell>
          <cell r="Q303">
            <v>20</v>
          </cell>
          <cell r="R303">
            <v>6.6666666666666666E-2</v>
          </cell>
          <cell r="S303">
            <v>7.6666666666666675E-2</v>
          </cell>
          <cell r="T303">
            <v>6.6666666666666666E-2</v>
          </cell>
          <cell r="U303">
            <v>4.7619047619047672E-2</v>
          </cell>
          <cell r="V303">
            <v>4.7619047619047672E-2</v>
          </cell>
          <cell r="W303">
            <v>0.23664122137404575</v>
          </cell>
          <cell r="X303">
            <v>4.7619047619047672E-2</v>
          </cell>
          <cell r="Y303">
            <v>4.7619047619047672E-2</v>
          </cell>
          <cell r="Z303">
            <v>4.7619047619047672E-2</v>
          </cell>
          <cell r="AA303">
            <v>4.7619047619047672E-2</v>
          </cell>
        </row>
        <row r="304">
          <cell r="I304">
            <v>0.29090909090909089</v>
          </cell>
          <cell r="J304">
            <v>84</v>
          </cell>
          <cell r="K304">
            <v>85</v>
          </cell>
          <cell r="L304">
            <v>11</v>
          </cell>
          <cell r="M304">
            <v>54</v>
          </cell>
          <cell r="N304">
            <v>10</v>
          </cell>
          <cell r="O304">
            <v>24</v>
          </cell>
          <cell r="P304">
            <v>28</v>
          </cell>
          <cell r="Q304">
            <v>24</v>
          </cell>
          <cell r="R304">
            <v>0.08</v>
          </cell>
          <cell r="S304">
            <v>9.3333333333333338E-2</v>
          </cell>
          <cell r="T304">
            <v>0.08</v>
          </cell>
          <cell r="U304">
            <v>5.6603773584905648E-2</v>
          </cell>
          <cell r="V304">
            <v>5.6603773584905648E-2</v>
          </cell>
          <cell r="W304">
            <v>0.27007299270072993</v>
          </cell>
          <cell r="X304">
            <v>5.6603773584905648E-2</v>
          </cell>
          <cell r="Y304">
            <v>5.6603773584905648E-2</v>
          </cell>
          <cell r="Z304">
            <v>5.6603773584905648E-2</v>
          </cell>
          <cell r="AA304">
            <v>5.6603773584905648E-2</v>
          </cell>
        </row>
        <row r="305">
          <cell r="I305">
            <v>0.34</v>
          </cell>
          <cell r="J305">
            <v>98</v>
          </cell>
          <cell r="K305">
            <v>99</v>
          </cell>
          <cell r="L305">
            <v>13</v>
          </cell>
          <cell r="M305">
            <v>63</v>
          </cell>
          <cell r="N305">
            <v>12</v>
          </cell>
          <cell r="O305">
            <v>28</v>
          </cell>
          <cell r="P305">
            <v>33</v>
          </cell>
          <cell r="Q305">
            <v>28</v>
          </cell>
          <cell r="R305">
            <v>9.3333333333333338E-2</v>
          </cell>
          <cell r="S305">
            <v>0.11</v>
          </cell>
          <cell r="T305">
            <v>9.3333333333333338E-2</v>
          </cell>
          <cell r="U305">
            <v>6.5420560747663559E-2</v>
          </cell>
          <cell r="V305">
            <v>6.5420560747663559E-2</v>
          </cell>
          <cell r="W305">
            <v>0.30313588850174211</v>
          </cell>
          <cell r="X305">
            <v>6.5420560747663559E-2</v>
          </cell>
          <cell r="Y305">
            <v>6.5420560747663559E-2</v>
          </cell>
          <cell r="Z305">
            <v>6.5420560747663559E-2</v>
          </cell>
          <cell r="AA305">
            <v>6.5420560747663559E-2</v>
          </cell>
        </row>
        <row r="306">
          <cell r="I306">
            <v>0.39181818181818179</v>
          </cell>
          <cell r="J306">
            <v>112</v>
          </cell>
          <cell r="K306">
            <v>114</v>
          </cell>
          <cell r="L306">
            <v>15</v>
          </cell>
          <cell r="M306">
            <v>72</v>
          </cell>
          <cell r="N306">
            <v>14</v>
          </cell>
          <cell r="O306">
            <v>33</v>
          </cell>
          <cell r="P306">
            <v>38</v>
          </cell>
          <cell r="Q306">
            <v>33</v>
          </cell>
          <cell r="R306">
            <v>0.11</v>
          </cell>
          <cell r="S306">
            <v>0.12666666666666665</v>
          </cell>
          <cell r="T306">
            <v>0.11</v>
          </cell>
          <cell r="U306">
            <v>7.8341013824884786E-2</v>
          </cell>
          <cell r="V306">
            <v>7.8341013824884786E-2</v>
          </cell>
          <cell r="W306">
            <v>0.33110367892976589</v>
          </cell>
          <cell r="X306">
            <v>7.8341013824884786E-2</v>
          </cell>
          <cell r="Y306">
            <v>7.8341013824884786E-2</v>
          </cell>
          <cell r="Z306">
            <v>7.8341013824884786E-2</v>
          </cell>
          <cell r="AA306">
            <v>7.8341013824884786E-2</v>
          </cell>
        </row>
        <row r="307">
          <cell r="I307">
            <v>0.1</v>
          </cell>
          <cell r="J307">
            <v>15</v>
          </cell>
          <cell r="K307">
            <v>17</v>
          </cell>
          <cell r="L307">
            <v>2</v>
          </cell>
          <cell r="M307">
            <v>11</v>
          </cell>
          <cell r="N307">
            <v>3</v>
          </cell>
          <cell r="O307">
            <v>5</v>
          </cell>
          <cell r="P307">
            <v>6</v>
          </cell>
          <cell r="Q307">
            <v>5</v>
          </cell>
          <cell r="R307">
            <v>1.6666666666666666E-2</v>
          </cell>
          <cell r="S307">
            <v>0.02</v>
          </cell>
          <cell r="T307">
            <v>1.6666666666666666E-2</v>
          </cell>
          <cell r="U307">
            <v>1.4778325123152691E-2</v>
          </cell>
          <cell r="V307">
            <v>1.4778325123152691E-2</v>
          </cell>
          <cell r="W307">
            <v>7.407407407407407E-2</v>
          </cell>
          <cell r="X307">
            <v>1.4778325123152691E-2</v>
          </cell>
          <cell r="Y307">
            <v>1.4778325123152691E-2</v>
          </cell>
          <cell r="Z307">
            <v>1.4778325123152691E-2</v>
          </cell>
          <cell r="AA307">
            <v>1.4778325123152691E-2</v>
          </cell>
        </row>
        <row r="308">
          <cell r="I308">
            <v>0.11636363636363636</v>
          </cell>
          <cell r="J308">
            <v>30</v>
          </cell>
          <cell r="K308">
            <v>35</v>
          </cell>
          <cell r="L308">
            <v>4</v>
          </cell>
          <cell r="M308">
            <v>22</v>
          </cell>
          <cell r="N308">
            <v>5</v>
          </cell>
          <cell r="O308">
            <v>10</v>
          </cell>
          <cell r="P308">
            <v>12</v>
          </cell>
          <cell r="Q308">
            <v>10</v>
          </cell>
          <cell r="R308">
            <v>3.3333333333333333E-2</v>
          </cell>
          <cell r="S308">
            <v>0.04</v>
          </cell>
          <cell r="T308">
            <v>3.3333333333333333E-2</v>
          </cell>
          <cell r="U308">
            <v>2.4390243902439046E-2</v>
          </cell>
          <cell r="V308">
            <v>2.4390243902439046E-2</v>
          </cell>
          <cell r="W308">
            <v>0.13419913419913421</v>
          </cell>
          <cell r="X308">
            <v>2.4390243902439046E-2</v>
          </cell>
          <cell r="Y308">
            <v>2.4390243902439046E-2</v>
          </cell>
          <cell r="Z308">
            <v>2.4390243902439046E-2</v>
          </cell>
          <cell r="AA308">
            <v>2.4390243902439046E-2</v>
          </cell>
        </row>
        <row r="309">
          <cell r="I309">
            <v>0.17636363636363636</v>
          </cell>
          <cell r="J309">
            <v>45</v>
          </cell>
          <cell r="K309">
            <v>53</v>
          </cell>
          <cell r="L309">
            <v>7</v>
          </cell>
          <cell r="M309">
            <v>34</v>
          </cell>
          <cell r="N309">
            <v>7</v>
          </cell>
          <cell r="O309">
            <v>15</v>
          </cell>
          <cell r="P309">
            <v>18</v>
          </cell>
          <cell r="Q309">
            <v>15</v>
          </cell>
          <cell r="R309">
            <v>0.05</v>
          </cell>
          <cell r="S309">
            <v>0.06</v>
          </cell>
          <cell r="T309">
            <v>0.05</v>
          </cell>
          <cell r="U309">
            <v>3.8461538461538436E-2</v>
          </cell>
          <cell r="V309">
            <v>3.8461538461538436E-2</v>
          </cell>
          <cell r="W309">
            <v>0.19028340080971662</v>
          </cell>
          <cell r="X309">
            <v>3.8461538461538436E-2</v>
          </cell>
          <cell r="Y309">
            <v>3.8461538461538436E-2</v>
          </cell>
          <cell r="Z309">
            <v>3.8461538461538436E-2</v>
          </cell>
          <cell r="AA309">
            <v>3.8461538461538436E-2</v>
          </cell>
        </row>
        <row r="310">
          <cell r="I310">
            <v>0.23454545454545453</v>
          </cell>
          <cell r="J310">
            <v>60</v>
          </cell>
          <cell r="K310">
            <v>71</v>
          </cell>
          <cell r="L310">
            <v>9</v>
          </cell>
          <cell r="M310">
            <v>45</v>
          </cell>
          <cell r="N310">
            <v>9</v>
          </cell>
          <cell r="O310">
            <v>20</v>
          </cell>
          <cell r="P310">
            <v>24</v>
          </cell>
          <cell r="Q310">
            <v>20</v>
          </cell>
          <cell r="R310">
            <v>6.6666666666666666E-2</v>
          </cell>
          <cell r="S310">
            <v>0.08</v>
          </cell>
          <cell r="T310">
            <v>6.6666666666666666E-2</v>
          </cell>
          <cell r="U310">
            <v>4.7619047619047672E-2</v>
          </cell>
          <cell r="V310">
            <v>4.7619047619047672E-2</v>
          </cell>
          <cell r="W310">
            <v>0.23664122137404575</v>
          </cell>
          <cell r="X310">
            <v>4.7619047619047672E-2</v>
          </cell>
          <cell r="Y310">
            <v>4.7619047619047672E-2</v>
          </cell>
          <cell r="Z310">
            <v>4.7619047619047672E-2</v>
          </cell>
          <cell r="AA310">
            <v>4.7619047619047672E-2</v>
          </cell>
        </row>
        <row r="311">
          <cell r="I311">
            <v>0.29636363636363638</v>
          </cell>
          <cell r="J311">
            <v>75</v>
          </cell>
          <cell r="K311">
            <v>89</v>
          </cell>
          <cell r="L311">
            <v>12</v>
          </cell>
          <cell r="M311">
            <v>57</v>
          </cell>
          <cell r="N311">
            <v>11</v>
          </cell>
          <cell r="O311">
            <v>26</v>
          </cell>
          <cell r="P311">
            <v>30</v>
          </cell>
          <cell r="Q311">
            <v>26</v>
          </cell>
          <cell r="R311">
            <v>8.6666666666666656E-2</v>
          </cell>
          <cell r="S311">
            <v>0.1</v>
          </cell>
          <cell r="T311">
            <v>8.6666666666666656E-2</v>
          </cell>
          <cell r="U311">
            <v>6.1032863849765251E-2</v>
          </cell>
          <cell r="V311">
            <v>6.1032863849765251E-2</v>
          </cell>
          <cell r="W311">
            <v>0.28057553956834536</v>
          </cell>
          <cell r="X311">
            <v>6.1032863849765251E-2</v>
          </cell>
          <cell r="Y311">
            <v>6.1032863849765251E-2</v>
          </cell>
          <cell r="Z311">
            <v>6.1032863849765251E-2</v>
          </cell>
          <cell r="AA311">
            <v>6.1032863849765251E-2</v>
          </cell>
        </row>
        <row r="312">
          <cell r="I312">
            <v>0.35454545454545455</v>
          </cell>
          <cell r="J312">
            <v>90</v>
          </cell>
          <cell r="K312">
            <v>107</v>
          </cell>
          <cell r="L312">
            <v>14</v>
          </cell>
          <cell r="M312">
            <v>68</v>
          </cell>
          <cell r="N312">
            <v>13</v>
          </cell>
          <cell r="O312">
            <v>31</v>
          </cell>
          <cell r="P312">
            <v>36</v>
          </cell>
          <cell r="Q312">
            <v>31</v>
          </cell>
          <cell r="R312">
            <v>0.10333333333333333</v>
          </cell>
          <cell r="S312">
            <v>0.12</v>
          </cell>
          <cell r="T312">
            <v>0.10333333333333333</v>
          </cell>
          <cell r="U312">
            <v>7.407407407407407E-2</v>
          </cell>
          <cell r="V312">
            <v>7.407407407407407E-2</v>
          </cell>
          <cell r="W312">
            <v>0.31972789115646261</v>
          </cell>
          <cell r="X312">
            <v>7.407407407407407E-2</v>
          </cell>
          <cell r="Y312">
            <v>7.407407407407407E-2</v>
          </cell>
          <cell r="Z312">
            <v>7.407407407407407E-2</v>
          </cell>
          <cell r="AA312">
            <v>7.407407407407407E-2</v>
          </cell>
        </row>
        <row r="313">
          <cell r="I313">
            <v>0.41454545454545455</v>
          </cell>
          <cell r="J313">
            <v>105</v>
          </cell>
          <cell r="K313">
            <v>125</v>
          </cell>
          <cell r="L313">
            <v>17</v>
          </cell>
          <cell r="M313">
            <v>80</v>
          </cell>
          <cell r="N313">
            <v>15</v>
          </cell>
          <cell r="O313">
            <v>36</v>
          </cell>
          <cell r="P313">
            <v>42</v>
          </cell>
          <cell r="Q313">
            <v>36</v>
          </cell>
          <cell r="R313">
            <v>0.12</v>
          </cell>
          <cell r="S313">
            <v>0.14000000000000001</v>
          </cell>
          <cell r="T313">
            <v>0.12</v>
          </cell>
          <cell r="U313">
            <v>8.256880733944949E-2</v>
          </cell>
          <cell r="V313">
            <v>8.256880733944949E-2</v>
          </cell>
          <cell r="W313">
            <v>0.3527508090614887</v>
          </cell>
          <cell r="X313">
            <v>8.256880733944949E-2</v>
          </cell>
          <cell r="Y313">
            <v>8.256880733944949E-2</v>
          </cell>
          <cell r="Z313">
            <v>8.256880733944949E-2</v>
          </cell>
          <cell r="AA313">
            <v>8.256880733944949E-2</v>
          </cell>
        </row>
        <row r="314">
          <cell r="I314">
            <v>0.47272727272727272</v>
          </cell>
          <cell r="J314">
            <v>120</v>
          </cell>
          <cell r="K314">
            <v>143</v>
          </cell>
          <cell r="L314">
            <v>19</v>
          </cell>
          <cell r="M314">
            <v>91</v>
          </cell>
          <cell r="N314">
            <v>17</v>
          </cell>
          <cell r="O314">
            <v>41</v>
          </cell>
          <cell r="P314">
            <v>48</v>
          </cell>
          <cell r="Q314">
            <v>41</v>
          </cell>
          <cell r="R314">
            <v>0.13666666666666666</v>
          </cell>
          <cell r="S314">
            <v>0.16</v>
          </cell>
          <cell r="T314">
            <v>0.13666666666666666</v>
          </cell>
          <cell r="U314">
            <v>9.5022624434389136E-2</v>
          </cell>
          <cell r="V314">
            <v>9.5022624434389136E-2</v>
          </cell>
          <cell r="W314">
            <v>0.38461538461538458</v>
          </cell>
          <cell r="X314">
            <v>9.5022624434389136E-2</v>
          </cell>
          <cell r="Y314">
            <v>9.5022624434389136E-2</v>
          </cell>
          <cell r="Z314">
            <v>9.5022624434389136E-2</v>
          </cell>
          <cell r="AA314">
            <v>9.5022624434389136E-2</v>
          </cell>
        </row>
        <row r="315">
          <cell r="I315">
            <v>0</v>
          </cell>
          <cell r="J315">
            <v>19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</row>
        <row r="316">
          <cell r="I316">
            <v>0</v>
          </cell>
          <cell r="J316">
            <v>38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</row>
        <row r="317">
          <cell r="I317">
            <v>0</v>
          </cell>
          <cell r="J317">
            <v>57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</row>
        <row r="318">
          <cell r="I318">
            <v>0</v>
          </cell>
          <cell r="J318">
            <v>76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</row>
        <row r="319">
          <cell r="I319">
            <v>0</v>
          </cell>
          <cell r="J319">
            <v>95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</row>
        <row r="320">
          <cell r="I320">
            <v>0</v>
          </cell>
          <cell r="J320">
            <v>114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</row>
        <row r="321">
          <cell r="I321">
            <v>0</v>
          </cell>
          <cell r="J321">
            <v>133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</row>
        <row r="322">
          <cell r="I322">
            <v>0</v>
          </cell>
          <cell r="J322">
            <v>152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</row>
        <row r="323">
          <cell r="I323">
            <v>0.1</v>
          </cell>
          <cell r="J323">
            <v>30</v>
          </cell>
          <cell r="K323">
            <v>16</v>
          </cell>
          <cell r="L323">
            <v>1</v>
          </cell>
          <cell r="M323">
            <v>10</v>
          </cell>
          <cell r="N323">
            <v>8</v>
          </cell>
          <cell r="O323">
            <v>3</v>
          </cell>
          <cell r="P323">
            <v>5</v>
          </cell>
          <cell r="Q323">
            <v>4</v>
          </cell>
          <cell r="R323">
            <v>1.3333333333333332E-2</v>
          </cell>
          <cell r="S323">
            <v>1.6666666666666666E-2</v>
          </cell>
          <cell r="T323">
            <v>1.3333333333333332E-2</v>
          </cell>
          <cell r="U323">
            <v>2.4390243902439046E-2</v>
          </cell>
          <cell r="V323">
            <v>9.9009900990099098E-3</v>
          </cell>
          <cell r="W323">
            <v>9.9009900990099098E-3</v>
          </cell>
          <cell r="X323">
            <v>9.9009900990099098E-3</v>
          </cell>
          <cell r="Y323">
            <v>9.9009900990099098E-3</v>
          </cell>
          <cell r="Z323">
            <v>9.9009900990099098E-3</v>
          </cell>
          <cell r="AA323">
            <v>9.9009900990099098E-3</v>
          </cell>
        </row>
        <row r="324">
          <cell r="I324">
            <v>0.14545454545454545</v>
          </cell>
          <cell r="J324">
            <v>61</v>
          </cell>
          <cell r="K324">
            <v>33</v>
          </cell>
          <cell r="L324">
            <v>3</v>
          </cell>
          <cell r="M324">
            <v>20</v>
          </cell>
          <cell r="N324">
            <v>16</v>
          </cell>
          <cell r="O324">
            <v>7</v>
          </cell>
          <cell r="P324">
            <v>11</v>
          </cell>
          <cell r="Q324">
            <v>9</v>
          </cell>
          <cell r="R324">
            <v>0.03</v>
          </cell>
          <cell r="S324">
            <v>3.6666666666666667E-2</v>
          </cell>
          <cell r="T324">
            <v>0.03</v>
          </cell>
          <cell r="U324">
            <v>4.3062200956937802E-2</v>
          </cell>
          <cell r="V324">
            <v>2.4390243902439046E-2</v>
          </cell>
          <cell r="W324">
            <v>2.4390243902439046E-2</v>
          </cell>
          <cell r="X324">
            <v>2.4390243902439046E-2</v>
          </cell>
          <cell r="Y324">
            <v>2.4390243902439046E-2</v>
          </cell>
          <cell r="Z324">
            <v>2.4390243902439046E-2</v>
          </cell>
          <cell r="AA324">
            <v>2.4390243902439046E-2</v>
          </cell>
        </row>
        <row r="325">
          <cell r="I325">
            <v>0.22090909090909089</v>
          </cell>
          <cell r="J325">
            <v>92</v>
          </cell>
          <cell r="K325">
            <v>50</v>
          </cell>
          <cell r="L325">
            <v>5</v>
          </cell>
          <cell r="M325">
            <v>31</v>
          </cell>
          <cell r="N325">
            <v>23</v>
          </cell>
          <cell r="O325">
            <v>11</v>
          </cell>
          <cell r="P325">
            <v>17</v>
          </cell>
          <cell r="Q325">
            <v>14</v>
          </cell>
          <cell r="R325">
            <v>4.6666666666666669E-2</v>
          </cell>
          <cell r="S325">
            <v>5.6666666666666671E-2</v>
          </cell>
          <cell r="T325">
            <v>4.6666666666666669E-2</v>
          </cell>
          <cell r="U325">
            <v>6.5420560747663559E-2</v>
          </cell>
          <cell r="V325">
            <v>3.3816425120772986E-2</v>
          </cell>
          <cell r="W325">
            <v>3.3816425120772986E-2</v>
          </cell>
          <cell r="X325">
            <v>3.3816425120772986E-2</v>
          </cell>
          <cell r="Y325">
            <v>3.3816425120772986E-2</v>
          </cell>
          <cell r="Z325">
            <v>3.3816425120772986E-2</v>
          </cell>
          <cell r="AA325">
            <v>3.3816425120772986E-2</v>
          </cell>
        </row>
        <row r="326">
          <cell r="I326">
            <v>0.29363636363636364</v>
          </cell>
          <cell r="J326">
            <v>123</v>
          </cell>
          <cell r="K326">
            <v>67</v>
          </cell>
          <cell r="L326">
            <v>6</v>
          </cell>
          <cell r="M326">
            <v>41</v>
          </cell>
          <cell r="N326">
            <v>31</v>
          </cell>
          <cell r="O326">
            <v>15</v>
          </cell>
          <cell r="P326">
            <v>22</v>
          </cell>
          <cell r="Q326">
            <v>18</v>
          </cell>
          <cell r="R326">
            <v>0.06</v>
          </cell>
          <cell r="S326">
            <v>7.3333333333333334E-2</v>
          </cell>
          <cell r="T326">
            <v>0.06</v>
          </cell>
          <cell r="U326">
            <v>8.6757990867579959E-2</v>
          </cell>
          <cell r="V326">
            <v>4.3062200956937802E-2</v>
          </cell>
          <cell r="W326">
            <v>4.3062200956937802E-2</v>
          </cell>
          <cell r="X326">
            <v>4.3062200956937802E-2</v>
          </cell>
          <cell r="Y326">
            <v>4.3062200956937802E-2</v>
          </cell>
          <cell r="Z326">
            <v>4.3062200956937802E-2</v>
          </cell>
          <cell r="AA326">
            <v>4.3062200956937802E-2</v>
          </cell>
        </row>
        <row r="327">
          <cell r="I327">
            <v>0.36727272727272725</v>
          </cell>
          <cell r="J327">
            <v>154</v>
          </cell>
          <cell r="K327">
            <v>84</v>
          </cell>
          <cell r="L327">
            <v>8</v>
          </cell>
          <cell r="M327">
            <v>51</v>
          </cell>
          <cell r="N327">
            <v>38</v>
          </cell>
          <cell r="O327">
            <v>18</v>
          </cell>
          <cell r="P327">
            <v>28</v>
          </cell>
          <cell r="Q327">
            <v>23</v>
          </cell>
          <cell r="R327">
            <v>7.6666666666666675E-2</v>
          </cell>
          <cell r="S327">
            <v>9.3333333333333338E-2</v>
          </cell>
          <cell r="T327">
            <v>7.6666666666666675E-2</v>
          </cell>
          <cell r="U327">
            <v>0.1071428571428571</v>
          </cell>
          <cell r="V327">
            <v>5.6603773584905648E-2</v>
          </cell>
          <cell r="W327">
            <v>5.6603773584905648E-2</v>
          </cell>
          <cell r="X327">
            <v>5.6603773584905648E-2</v>
          </cell>
          <cell r="Y327">
            <v>5.6603773584905648E-2</v>
          </cell>
          <cell r="Z327">
            <v>5.6603773584905648E-2</v>
          </cell>
          <cell r="AA327">
            <v>5.6603773584905648E-2</v>
          </cell>
        </row>
        <row r="328">
          <cell r="I328">
            <v>0.44363636363636366</v>
          </cell>
          <cell r="J328">
            <v>185</v>
          </cell>
          <cell r="K328">
            <v>101</v>
          </cell>
          <cell r="L328">
            <v>10</v>
          </cell>
          <cell r="M328">
            <v>62</v>
          </cell>
          <cell r="N328">
            <v>46</v>
          </cell>
          <cell r="O328">
            <v>22</v>
          </cell>
          <cell r="P328">
            <v>34</v>
          </cell>
          <cell r="Q328">
            <v>28</v>
          </cell>
          <cell r="R328">
            <v>9.3333333333333338E-2</v>
          </cell>
          <cell r="S328">
            <v>0.11333333333333334</v>
          </cell>
          <cell r="T328">
            <v>9.3333333333333338E-2</v>
          </cell>
          <cell r="U328">
            <v>0.1228070175438597</v>
          </cell>
          <cell r="V328">
            <v>6.5420560747663559E-2</v>
          </cell>
          <cell r="W328">
            <v>6.5420560747663559E-2</v>
          </cell>
          <cell r="X328">
            <v>6.5420560747663559E-2</v>
          </cell>
          <cell r="Y328">
            <v>6.5420560747663559E-2</v>
          </cell>
          <cell r="Z328">
            <v>6.5420560747663559E-2</v>
          </cell>
          <cell r="AA328">
            <v>6.5420560747663559E-2</v>
          </cell>
        </row>
        <row r="329">
          <cell r="I329">
            <v>0.5154545454545455</v>
          </cell>
          <cell r="J329">
            <v>216</v>
          </cell>
          <cell r="K329">
            <v>118</v>
          </cell>
          <cell r="L329">
            <v>11</v>
          </cell>
          <cell r="M329">
            <v>72</v>
          </cell>
          <cell r="N329">
            <v>53</v>
          </cell>
          <cell r="O329">
            <v>26</v>
          </cell>
          <cell r="P329">
            <v>39</v>
          </cell>
          <cell r="Q329">
            <v>32</v>
          </cell>
          <cell r="R329">
            <v>0.10666666666666666</v>
          </cell>
          <cell r="S329">
            <v>0.13</v>
          </cell>
          <cell r="T329">
            <v>0.10666666666666666</v>
          </cell>
          <cell r="U329">
            <v>0.14163090128755362</v>
          </cell>
          <cell r="V329">
            <v>7.407407407407407E-2</v>
          </cell>
          <cell r="W329">
            <v>7.407407407407407E-2</v>
          </cell>
          <cell r="X329">
            <v>7.407407407407407E-2</v>
          </cell>
          <cell r="Y329">
            <v>7.407407407407407E-2</v>
          </cell>
          <cell r="Z329">
            <v>7.407407407407407E-2</v>
          </cell>
          <cell r="AA329">
            <v>7.407407407407407E-2</v>
          </cell>
        </row>
        <row r="330">
          <cell r="I330">
            <v>0.59090909090909094</v>
          </cell>
          <cell r="J330">
            <v>247</v>
          </cell>
          <cell r="K330">
            <v>135</v>
          </cell>
          <cell r="L330">
            <v>13</v>
          </cell>
          <cell r="M330">
            <v>82</v>
          </cell>
          <cell r="N330">
            <v>61</v>
          </cell>
          <cell r="O330">
            <v>30</v>
          </cell>
          <cell r="P330">
            <v>45</v>
          </cell>
          <cell r="Q330">
            <v>37</v>
          </cell>
          <cell r="R330">
            <v>0.12333333333333334</v>
          </cell>
          <cell r="S330">
            <v>0.15</v>
          </cell>
          <cell r="T330">
            <v>0.12333333333333334</v>
          </cell>
          <cell r="U330">
            <v>0.15966386554621848</v>
          </cell>
          <cell r="V330">
            <v>8.6757990867579959E-2</v>
          </cell>
          <cell r="W330">
            <v>8.6757990867579959E-2</v>
          </cell>
          <cell r="X330">
            <v>8.6757990867579959E-2</v>
          </cell>
          <cell r="Y330">
            <v>8.6757990867579959E-2</v>
          </cell>
          <cell r="Z330">
            <v>8.6757990867579959E-2</v>
          </cell>
          <cell r="AA330">
            <v>8.6757990867579959E-2</v>
          </cell>
        </row>
        <row r="331">
          <cell r="I331">
            <v>0.1</v>
          </cell>
          <cell r="J331">
            <v>23</v>
          </cell>
          <cell r="K331">
            <v>17</v>
          </cell>
          <cell r="L331">
            <v>1</v>
          </cell>
          <cell r="M331">
            <v>10</v>
          </cell>
          <cell r="N331">
            <v>8</v>
          </cell>
          <cell r="O331">
            <v>3</v>
          </cell>
          <cell r="P331">
            <v>6</v>
          </cell>
          <cell r="Q331">
            <v>4</v>
          </cell>
          <cell r="R331">
            <v>1.3333333333333332E-2</v>
          </cell>
          <cell r="S331">
            <v>0.02</v>
          </cell>
          <cell r="T331">
            <v>1.3333333333333332E-2</v>
          </cell>
          <cell r="U331">
            <v>2.4390243902439046E-2</v>
          </cell>
          <cell r="V331">
            <v>9.9009900990099098E-3</v>
          </cell>
          <cell r="W331">
            <v>9.9009900990099098E-3</v>
          </cell>
          <cell r="X331">
            <v>9.9009900990099098E-3</v>
          </cell>
          <cell r="Y331">
            <v>9.9009900990099098E-3</v>
          </cell>
          <cell r="Z331">
            <v>9.9009900990099098E-3</v>
          </cell>
          <cell r="AA331">
            <v>9.9009900990099098E-3</v>
          </cell>
        </row>
        <row r="332">
          <cell r="I332">
            <v>0.13636363636363635</v>
          </cell>
          <cell r="J332">
            <v>47</v>
          </cell>
          <cell r="K332">
            <v>35</v>
          </cell>
          <cell r="L332">
            <v>3</v>
          </cell>
          <cell r="M332">
            <v>21</v>
          </cell>
          <cell r="N332">
            <v>16</v>
          </cell>
          <cell r="O332">
            <v>7</v>
          </cell>
          <cell r="P332">
            <v>12</v>
          </cell>
          <cell r="Q332">
            <v>9</v>
          </cell>
          <cell r="R332">
            <v>0.03</v>
          </cell>
          <cell r="S332">
            <v>0.04</v>
          </cell>
          <cell r="T332">
            <v>0.03</v>
          </cell>
          <cell r="U332">
            <v>4.7619047619047672E-2</v>
          </cell>
          <cell r="V332">
            <v>2.4390243902439046E-2</v>
          </cell>
          <cell r="W332">
            <v>2.4390243902439046E-2</v>
          </cell>
          <cell r="X332">
            <v>2.4390243902439046E-2</v>
          </cell>
          <cell r="Y332">
            <v>2.4390243902439046E-2</v>
          </cell>
          <cell r="Z332">
            <v>2.4390243902439046E-2</v>
          </cell>
          <cell r="AA332">
            <v>2.4390243902439046E-2</v>
          </cell>
        </row>
        <row r="333">
          <cell r="I333">
            <v>0.20727272727272728</v>
          </cell>
          <cell r="J333">
            <v>71</v>
          </cell>
          <cell r="K333">
            <v>53</v>
          </cell>
          <cell r="L333">
            <v>5</v>
          </cell>
          <cell r="M333">
            <v>32</v>
          </cell>
          <cell r="N333">
            <v>24</v>
          </cell>
          <cell r="O333">
            <v>11</v>
          </cell>
          <cell r="P333">
            <v>18</v>
          </cell>
          <cell r="Q333">
            <v>14</v>
          </cell>
          <cell r="R333">
            <v>4.6666666666666669E-2</v>
          </cell>
          <cell r="S333">
            <v>0.06</v>
          </cell>
          <cell r="T333">
            <v>4.6666666666666669E-2</v>
          </cell>
          <cell r="U333">
            <v>6.9767441860465129E-2</v>
          </cell>
          <cell r="V333">
            <v>3.3816425120772986E-2</v>
          </cell>
          <cell r="W333">
            <v>3.3816425120772986E-2</v>
          </cell>
          <cell r="X333">
            <v>3.3816425120772986E-2</v>
          </cell>
          <cell r="Y333">
            <v>3.3816425120772986E-2</v>
          </cell>
          <cell r="Z333">
            <v>3.3816425120772986E-2</v>
          </cell>
          <cell r="AA333">
            <v>3.3816425120772986E-2</v>
          </cell>
        </row>
        <row r="334">
          <cell r="I334">
            <v>0.27727272727272728</v>
          </cell>
          <cell r="J334">
            <v>94</v>
          </cell>
          <cell r="K334">
            <v>71</v>
          </cell>
          <cell r="L334">
            <v>7</v>
          </cell>
          <cell r="M334">
            <v>43</v>
          </cell>
          <cell r="N334">
            <v>32</v>
          </cell>
          <cell r="O334">
            <v>15</v>
          </cell>
          <cell r="P334">
            <v>24</v>
          </cell>
          <cell r="Q334">
            <v>19</v>
          </cell>
          <cell r="R334">
            <v>6.3333333333333325E-2</v>
          </cell>
          <cell r="S334">
            <v>0.08</v>
          </cell>
          <cell r="T334">
            <v>6.3333333333333325E-2</v>
          </cell>
          <cell r="U334">
            <v>9.0909090909090939E-2</v>
          </cell>
          <cell r="V334">
            <v>4.7619047619047672E-2</v>
          </cell>
          <cell r="W334">
            <v>4.7619047619047672E-2</v>
          </cell>
          <cell r="X334">
            <v>4.7619047619047672E-2</v>
          </cell>
          <cell r="Y334">
            <v>4.7619047619047672E-2</v>
          </cell>
          <cell r="Z334">
            <v>4.7619047619047672E-2</v>
          </cell>
          <cell r="AA334">
            <v>4.7619047619047672E-2</v>
          </cell>
        </row>
        <row r="335">
          <cell r="I335">
            <v>0.34727272727272729</v>
          </cell>
          <cell r="J335">
            <v>118</v>
          </cell>
          <cell r="K335">
            <v>89</v>
          </cell>
          <cell r="L335">
            <v>8</v>
          </cell>
          <cell r="M335">
            <v>54</v>
          </cell>
          <cell r="N335">
            <v>40</v>
          </cell>
          <cell r="O335">
            <v>19</v>
          </cell>
          <cell r="P335">
            <v>30</v>
          </cell>
          <cell r="Q335">
            <v>24</v>
          </cell>
          <cell r="R335">
            <v>0.08</v>
          </cell>
          <cell r="S335">
            <v>0.1</v>
          </cell>
          <cell r="T335">
            <v>0.08</v>
          </cell>
          <cell r="U335">
            <v>0.11111111111111116</v>
          </cell>
          <cell r="V335">
            <v>5.6603773584905648E-2</v>
          </cell>
          <cell r="W335">
            <v>5.6603773584905648E-2</v>
          </cell>
          <cell r="X335">
            <v>5.6603773584905648E-2</v>
          </cell>
          <cell r="Y335">
            <v>5.6603773584905648E-2</v>
          </cell>
          <cell r="Z335">
            <v>5.6603773584905648E-2</v>
          </cell>
          <cell r="AA335">
            <v>5.6603773584905648E-2</v>
          </cell>
        </row>
        <row r="336">
          <cell r="I336">
            <v>0.41818181818181821</v>
          </cell>
          <cell r="J336">
            <v>142</v>
          </cell>
          <cell r="K336">
            <v>107</v>
          </cell>
          <cell r="L336">
            <v>10</v>
          </cell>
          <cell r="M336">
            <v>65</v>
          </cell>
          <cell r="N336">
            <v>48</v>
          </cell>
          <cell r="O336">
            <v>23</v>
          </cell>
          <cell r="P336">
            <v>36</v>
          </cell>
          <cell r="Q336">
            <v>29</v>
          </cell>
          <cell r="R336">
            <v>9.6666666666666665E-2</v>
          </cell>
          <cell r="S336">
            <v>0.12</v>
          </cell>
          <cell r="T336">
            <v>9.6666666666666665E-2</v>
          </cell>
          <cell r="U336">
            <v>0.13043478260869568</v>
          </cell>
          <cell r="V336">
            <v>6.9767441860465129E-2</v>
          </cell>
          <cell r="W336">
            <v>6.9767441860465129E-2</v>
          </cell>
          <cell r="X336">
            <v>6.9767441860465129E-2</v>
          </cell>
          <cell r="Y336">
            <v>6.9767441860465129E-2</v>
          </cell>
          <cell r="Z336">
            <v>6.9767441860465129E-2</v>
          </cell>
          <cell r="AA336">
            <v>6.9767441860465129E-2</v>
          </cell>
        </row>
        <row r="337">
          <cell r="I337">
            <v>0.48727272727272725</v>
          </cell>
          <cell r="J337">
            <v>165</v>
          </cell>
          <cell r="K337">
            <v>124</v>
          </cell>
          <cell r="L337">
            <v>12</v>
          </cell>
          <cell r="M337">
            <v>76</v>
          </cell>
          <cell r="N337">
            <v>56</v>
          </cell>
          <cell r="O337">
            <v>27</v>
          </cell>
          <cell r="P337">
            <v>42</v>
          </cell>
          <cell r="Q337">
            <v>34</v>
          </cell>
          <cell r="R337">
            <v>0.11333333333333334</v>
          </cell>
          <cell r="S337">
            <v>0.14000000000000001</v>
          </cell>
          <cell r="T337">
            <v>0.11333333333333334</v>
          </cell>
          <cell r="U337">
            <v>0.14893617021276595</v>
          </cell>
          <cell r="V337">
            <v>7.8341013824884786E-2</v>
          </cell>
          <cell r="W337">
            <v>7.8341013824884786E-2</v>
          </cell>
          <cell r="X337">
            <v>7.8341013824884786E-2</v>
          </cell>
          <cell r="Y337">
            <v>7.8341013824884786E-2</v>
          </cell>
          <cell r="Z337">
            <v>7.8341013824884786E-2</v>
          </cell>
          <cell r="AA337">
            <v>7.8341013824884786E-2</v>
          </cell>
        </row>
        <row r="338">
          <cell r="I338">
            <v>0.55818181818181822</v>
          </cell>
          <cell r="J338">
            <v>189</v>
          </cell>
          <cell r="K338">
            <v>142</v>
          </cell>
          <cell r="L338">
            <v>14</v>
          </cell>
          <cell r="M338">
            <v>87</v>
          </cell>
          <cell r="N338">
            <v>64</v>
          </cell>
          <cell r="O338">
            <v>31</v>
          </cell>
          <cell r="P338">
            <v>48</v>
          </cell>
          <cell r="Q338">
            <v>39</v>
          </cell>
          <cell r="R338">
            <v>0.13</v>
          </cell>
          <cell r="S338">
            <v>0.16</v>
          </cell>
          <cell r="T338">
            <v>0.13</v>
          </cell>
          <cell r="U338">
            <v>0.16666666666666663</v>
          </cell>
          <cell r="V338">
            <v>9.0909090909090939E-2</v>
          </cell>
          <cell r="W338">
            <v>9.0909090909090939E-2</v>
          </cell>
          <cell r="X338">
            <v>9.0909090909090939E-2</v>
          </cell>
          <cell r="Y338">
            <v>9.0909090909090939E-2</v>
          </cell>
          <cell r="Z338">
            <v>9.0909090909090939E-2</v>
          </cell>
          <cell r="AA338">
            <v>9.0909090909090939E-2</v>
          </cell>
        </row>
        <row r="339">
          <cell r="I339">
            <v>0.1</v>
          </cell>
          <cell r="J339">
            <v>25</v>
          </cell>
          <cell r="K339">
            <v>22</v>
          </cell>
          <cell r="L339">
            <v>2</v>
          </cell>
          <cell r="M339">
            <v>13</v>
          </cell>
          <cell r="N339">
            <v>10</v>
          </cell>
          <cell r="O339">
            <v>4</v>
          </cell>
          <cell r="P339">
            <v>7</v>
          </cell>
          <cell r="Q339">
            <v>6</v>
          </cell>
          <cell r="R339">
            <v>0.02</v>
          </cell>
          <cell r="S339">
            <v>2.3333333333333334E-2</v>
          </cell>
          <cell r="T339">
            <v>0.02</v>
          </cell>
          <cell r="U339">
            <v>2.9126213592232997E-2</v>
          </cell>
          <cell r="V339">
            <v>1.4778325123152691E-2</v>
          </cell>
          <cell r="W339">
            <v>1.4778325123152691E-2</v>
          </cell>
          <cell r="X339">
            <v>1.4778325123152691E-2</v>
          </cell>
          <cell r="Y339">
            <v>1.4778325123152691E-2</v>
          </cell>
          <cell r="Z339">
            <v>1.4778325123152691E-2</v>
          </cell>
          <cell r="AA339">
            <v>1.4778325123152691E-2</v>
          </cell>
        </row>
        <row r="340">
          <cell r="I340">
            <v>0.16545454545454547</v>
          </cell>
          <cell r="J340">
            <v>51</v>
          </cell>
          <cell r="K340">
            <v>44</v>
          </cell>
          <cell r="L340">
            <v>4</v>
          </cell>
          <cell r="M340">
            <v>27</v>
          </cell>
          <cell r="N340">
            <v>20</v>
          </cell>
          <cell r="O340">
            <v>9</v>
          </cell>
          <cell r="P340">
            <v>15</v>
          </cell>
          <cell r="Q340">
            <v>12</v>
          </cell>
          <cell r="R340">
            <v>0.04</v>
          </cell>
          <cell r="S340">
            <v>0.05</v>
          </cell>
          <cell r="T340">
            <v>0.04</v>
          </cell>
          <cell r="U340">
            <v>5.6603773584905648E-2</v>
          </cell>
          <cell r="V340">
            <v>2.9126213592232997E-2</v>
          </cell>
          <cell r="W340">
            <v>2.9126213592232997E-2</v>
          </cell>
          <cell r="X340">
            <v>2.9126213592232997E-2</v>
          </cell>
          <cell r="Y340">
            <v>2.9126213592232997E-2</v>
          </cell>
          <cell r="Z340">
            <v>2.9126213592232997E-2</v>
          </cell>
          <cell r="AA340">
            <v>2.9126213592232997E-2</v>
          </cell>
        </row>
        <row r="341">
          <cell r="I341">
            <v>0.24909090909090911</v>
          </cell>
          <cell r="J341">
            <v>76</v>
          </cell>
          <cell r="K341">
            <v>67</v>
          </cell>
          <cell r="L341">
            <v>6</v>
          </cell>
          <cell r="M341">
            <v>41</v>
          </cell>
          <cell r="N341">
            <v>30</v>
          </cell>
          <cell r="O341">
            <v>14</v>
          </cell>
          <cell r="P341">
            <v>22</v>
          </cell>
          <cell r="Q341">
            <v>18</v>
          </cell>
          <cell r="R341">
            <v>0.06</v>
          </cell>
          <cell r="S341">
            <v>7.3333333333333334E-2</v>
          </cell>
          <cell r="T341">
            <v>0.06</v>
          </cell>
          <cell r="U341">
            <v>8.6757990867579959E-2</v>
          </cell>
          <cell r="V341">
            <v>4.3062200956937802E-2</v>
          </cell>
          <cell r="W341">
            <v>4.3062200956937802E-2</v>
          </cell>
          <cell r="X341">
            <v>4.3062200956937802E-2</v>
          </cell>
          <cell r="Y341">
            <v>4.3062200956937802E-2</v>
          </cell>
          <cell r="Z341">
            <v>4.3062200956937802E-2</v>
          </cell>
          <cell r="AA341">
            <v>4.3062200956937802E-2</v>
          </cell>
        </row>
        <row r="342">
          <cell r="I342">
            <v>0.33272727272727276</v>
          </cell>
          <cell r="J342">
            <v>102</v>
          </cell>
          <cell r="K342">
            <v>89</v>
          </cell>
          <cell r="L342">
            <v>8</v>
          </cell>
          <cell r="M342">
            <v>54</v>
          </cell>
          <cell r="N342">
            <v>40</v>
          </cell>
          <cell r="O342">
            <v>19</v>
          </cell>
          <cell r="P342">
            <v>30</v>
          </cell>
          <cell r="Q342">
            <v>24</v>
          </cell>
          <cell r="R342">
            <v>0.08</v>
          </cell>
          <cell r="S342">
            <v>0.1</v>
          </cell>
          <cell r="T342">
            <v>0.08</v>
          </cell>
          <cell r="U342">
            <v>0.11111111111111116</v>
          </cell>
          <cell r="V342">
            <v>5.6603773584905648E-2</v>
          </cell>
          <cell r="W342">
            <v>5.6603773584905648E-2</v>
          </cell>
          <cell r="X342">
            <v>5.6603773584905648E-2</v>
          </cell>
          <cell r="Y342">
            <v>5.6603773584905648E-2</v>
          </cell>
          <cell r="Z342">
            <v>5.6603773584905648E-2</v>
          </cell>
          <cell r="AA342">
            <v>5.6603773584905648E-2</v>
          </cell>
        </row>
        <row r="343">
          <cell r="I343">
            <v>0.41818181818181821</v>
          </cell>
          <cell r="J343">
            <v>127</v>
          </cell>
          <cell r="K343">
            <v>112</v>
          </cell>
          <cell r="L343">
            <v>11</v>
          </cell>
          <cell r="M343">
            <v>68</v>
          </cell>
          <cell r="N343">
            <v>50</v>
          </cell>
          <cell r="O343">
            <v>24</v>
          </cell>
          <cell r="P343">
            <v>37</v>
          </cell>
          <cell r="Q343">
            <v>31</v>
          </cell>
          <cell r="R343">
            <v>0.10333333333333333</v>
          </cell>
          <cell r="S343">
            <v>0.12333333333333334</v>
          </cell>
          <cell r="T343">
            <v>0.10333333333333333</v>
          </cell>
          <cell r="U343">
            <v>0.13419913419913421</v>
          </cell>
          <cell r="V343">
            <v>7.407407407407407E-2</v>
          </cell>
          <cell r="W343">
            <v>7.407407407407407E-2</v>
          </cell>
          <cell r="X343">
            <v>7.407407407407407E-2</v>
          </cell>
          <cell r="Y343">
            <v>7.407407407407407E-2</v>
          </cell>
          <cell r="Z343">
            <v>7.407407407407407E-2</v>
          </cell>
          <cell r="AA343">
            <v>7.407407407407407E-2</v>
          </cell>
        </row>
        <row r="344">
          <cell r="I344">
            <v>0.50272727272727269</v>
          </cell>
          <cell r="J344">
            <v>153</v>
          </cell>
          <cell r="K344">
            <v>134</v>
          </cell>
          <cell r="L344">
            <v>13</v>
          </cell>
          <cell r="M344">
            <v>82</v>
          </cell>
          <cell r="N344">
            <v>60</v>
          </cell>
          <cell r="O344">
            <v>29</v>
          </cell>
          <cell r="P344">
            <v>45</v>
          </cell>
          <cell r="Q344">
            <v>37</v>
          </cell>
          <cell r="R344">
            <v>0.12333333333333334</v>
          </cell>
          <cell r="S344">
            <v>0.15</v>
          </cell>
          <cell r="T344">
            <v>0.12333333333333334</v>
          </cell>
          <cell r="U344">
            <v>0.15611814345991559</v>
          </cell>
          <cell r="V344">
            <v>8.6757990867579959E-2</v>
          </cell>
          <cell r="W344">
            <v>8.6757990867579959E-2</v>
          </cell>
          <cell r="X344">
            <v>8.6757990867579959E-2</v>
          </cell>
          <cell r="Y344">
            <v>8.6757990867579959E-2</v>
          </cell>
          <cell r="Z344">
            <v>8.6757990867579959E-2</v>
          </cell>
          <cell r="AA344">
            <v>8.6757990867579959E-2</v>
          </cell>
        </row>
        <row r="345">
          <cell r="I345">
            <v>0.58636363636363631</v>
          </cell>
          <cell r="J345">
            <v>178</v>
          </cell>
          <cell r="K345">
            <v>157</v>
          </cell>
          <cell r="L345">
            <v>15</v>
          </cell>
          <cell r="M345">
            <v>96</v>
          </cell>
          <cell r="N345">
            <v>70</v>
          </cell>
          <cell r="O345">
            <v>34</v>
          </cell>
          <cell r="P345">
            <v>52</v>
          </cell>
          <cell r="Q345">
            <v>43</v>
          </cell>
          <cell r="R345">
            <v>0.14333333333333334</v>
          </cell>
          <cell r="S345">
            <v>0.17333333333333331</v>
          </cell>
          <cell r="T345">
            <v>0.14333333333333334</v>
          </cell>
          <cell r="U345">
            <v>0.18032786885245899</v>
          </cell>
          <cell r="V345">
            <v>9.9099099099099086E-2</v>
          </cell>
          <cell r="W345">
            <v>9.9099099099099086E-2</v>
          </cell>
          <cell r="X345">
            <v>9.9099099099099086E-2</v>
          </cell>
          <cell r="Y345">
            <v>9.9099099099099086E-2</v>
          </cell>
          <cell r="Z345">
            <v>9.9099099099099086E-2</v>
          </cell>
          <cell r="AA345">
            <v>9.9099099099099086E-2</v>
          </cell>
        </row>
        <row r="346">
          <cell r="I346">
            <v>0.67</v>
          </cell>
          <cell r="J346">
            <v>204</v>
          </cell>
          <cell r="K346">
            <v>179</v>
          </cell>
          <cell r="L346">
            <v>17</v>
          </cell>
          <cell r="M346">
            <v>109</v>
          </cell>
          <cell r="N346">
            <v>80</v>
          </cell>
          <cell r="O346">
            <v>39</v>
          </cell>
          <cell r="P346">
            <v>60</v>
          </cell>
          <cell r="Q346">
            <v>49</v>
          </cell>
          <cell r="R346">
            <v>0.16333333333333333</v>
          </cell>
          <cell r="S346">
            <v>0.2</v>
          </cell>
          <cell r="T346">
            <v>0.16333333333333333</v>
          </cell>
          <cell r="U346">
            <v>0.19999999999999996</v>
          </cell>
          <cell r="V346">
            <v>0.11111111111111116</v>
          </cell>
          <cell r="W346">
            <v>0.11111111111111116</v>
          </cell>
          <cell r="X346">
            <v>0.11111111111111116</v>
          </cell>
          <cell r="Y346">
            <v>0.11111111111111116</v>
          </cell>
          <cell r="Z346">
            <v>0.11111111111111116</v>
          </cell>
          <cell r="AA346">
            <v>0.11111111111111116</v>
          </cell>
        </row>
        <row r="347">
          <cell r="I347">
            <v>0</v>
          </cell>
          <cell r="J347">
            <v>32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</row>
        <row r="348">
          <cell r="I348">
            <v>0</v>
          </cell>
          <cell r="J348">
            <v>64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</row>
        <row r="349">
          <cell r="I349">
            <v>0</v>
          </cell>
          <cell r="J349">
            <v>96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</row>
        <row r="350">
          <cell r="I350">
            <v>0</v>
          </cell>
          <cell r="J350">
            <v>128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</row>
        <row r="351">
          <cell r="I351">
            <v>0</v>
          </cell>
          <cell r="J351">
            <v>160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</row>
        <row r="352">
          <cell r="I352">
            <v>0</v>
          </cell>
          <cell r="J352">
            <v>193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</row>
        <row r="353">
          <cell r="I353">
            <v>0</v>
          </cell>
          <cell r="J353">
            <v>225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</row>
        <row r="354">
          <cell r="I354">
            <v>0</v>
          </cell>
          <cell r="J354">
            <v>257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</row>
        <row r="355">
          <cell r="I355">
            <v>0.1</v>
          </cell>
          <cell r="J355">
            <v>25</v>
          </cell>
          <cell r="K355">
            <v>12</v>
          </cell>
          <cell r="L355">
            <v>3</v>
          </cell>
          <cell r="M355">
            <v>7</v>
          </cell>
          <cell r="N355">
            <v>24</v>
          </cell>
          <cell r="O355">
            <v>11</v>
          </cell>
          <cell r="P355">
            <v>4</v>
          </cell>
          <cell r="Q355">
            <v>6</v>
          </cell>
          <cell r="R355">
            <v>0.02</v>
          </cell>
          <cell r="S355">
            <v>1.3333333333333332E-2</v>
          </cell>
          <cell r="T355">
            <v>0.02</v>
          </cell>
          <cell r="U355">
            <v>9.9009900990099098E-3</v>
          </cell>
          <cell r="V355">
            <v>9.9009900990099098E-3</v>
          </cell>
          <cell r="W355">
            <v>9.9009900990099098E-3</v>
          </cell>
          <cell r="X355">
            <v>9.9009900990099098E-3</v>
          </cell>
          <cell r="Y355">
            <v>9.9009900990099098E-3</v>
          </cell>
          <cell r="Z355">
            <v>9.9009900990099098E-3</v>
          </cell>
          <cell r="AA355">
            <v>6.5420560747663559E-2</v>
          </cell>
        </row>
        <row r="356">
          <cell r="I356">
            <v>0.17</v>
          </cell>
          <cell r="J356">
            <v>51</v>
          </cell>
          <cell r="K356">
            <v>25</v>
          </cell>
          <cell r="L356">
            <v>6</v>
          </cell>
          <cell r="M356">
            <v>15</v>
          </cell>
          <cell r="N356">
            <v>48</v>
          </cell>
          <cell r="O356">
            <v>22</v>
          </cell>
          <cell r="P356">
            <v>8</v>
          </cell>
          <cell r="Q356">
            <v>12</v>
          </cell>
          <cell r="R356">
            <v>0.04</v>
          </cell>
          <cell r="S356">
            <v>2.6666666666666665E-2</v>
          </cell>
          <cell r="T356">
            <v>0.04</v>
          </cell>
          <cell r="U356">
            <v>2.4390243902439046E-2</v>
          </cell>
          <cell r="V356">
            <v>2.4390243902439046E-2</v>
          </cell>
          <cell r="W356">
            <v>2.4390243902439046E-2</v>
          </cell>
          <cell r="X356">
            <v>2.4390243902439046E-2</v>
          </cell>
          <cell r="Y356">
            <v>2.4390243902439046E-2</v>
          </cell>
          <cell r="Z356">
            <v>2.4390243902439046E-2</v>
          </cell>
          <cell r="AA356">
            <v>0.1228070175438597</v>
          </cell>
        </row>
        <row r="357">
          <cell r="I357">
            <v>0.25636363636363635</v>
          </cell>
          <cell r="J357">
            <v>77</v>
          </cell>
          <cell r="K357">
            <v>38</v>
          </cell>
          <cell r="L357">
            <v>10</v>
          </cell>
          <cell r="M357">
            <v>23</v>
          </cell>
          <cell r="N357">
            <v>71</v>
          </cell>
          <cell r="O357">
            <v>33</v>
          </cell>
          <cell r="P357">
            <v>12</v>
          </cell>
          <cell r="Q357">
            <v>18</v>
          </cell>
          <cell r="R357">
            <v>0.06</v>
          </cell>
          <cell r="S357">
            <v>0.04</v>
          </cell>
          <cell r="T357">
            <v>0.06</v>
          </cell>
          <cell r="U357">
            <v>3.3816425120772986E-2</v>
          </cell>
          <cell r="V357">
            <v>3.3816425120772986E-2</v>
          </cell>
          <cell r="W357">
            <v>3.3816425120772986E-2</v>
          </cell>
          <cell r="X357">
            <v>3.3816425120772986E-2</v>
          </cell>
          <cell r="Y357">
            <v>3.3816425120772986E-2</v>
          </cell>
          <cell r="Z357">
            <v>3.3816425120772986E-2</v>
          </cell>
          <cell r="AA357">
            <v>0.17355371900826444</v>
          </cell>
        </row>
        <row r="358">
          <cell r="I358">
            <v>0.3418181818181818</v>
          </cell>
          <cell r="J358">
            <v>102</v>
          </cell>
          <cell r="K358">
            <v>50</v>
          </cell>
          <cell r="L358">
            <v>13</v>
          </cell>
          <cell r="M358">
            <v>31</v>
          </cell>
          <cell r="N358">
            <v>95</v>
          </cell>
          <cell r="O358">
            <v>45</v>
          </cell>
          <cell r="P358">
            <v>16</v>
          </cell>
          <cell r="Q358">
            <v>24</v>
          </cell>
          <cell r="R358">
            <v>0.08</v>
          </cell>
          <cell r="S358">
            <v>5.333333333333333E-2</v>
          </cell>
          <cell r="T358">
            <v>0.08</v>
          </cell>
          <cell r="U358">
            <v>4.3062200956937802E-2</v>
          </cell>
          <cell r="V358">
            <v>4.3062200956937802E-2</v>
          </cell>
          <cell r="W358">
            <v>4.3062200956937802E-2</v>
          </cell>
          <cell r="X358">
            <v>4.3062200956937802E-2</v>
          </cell>
          <cell r="Y358">
            <v>4.3062200956937802E-2</v>
          </cell>
          <cell r="Z358">
            <v>4.3062200956937802E-2</v>
          </cell>
          <cell r="AA358">
            <v>0.21875</v>
          </cell>
        </row>
        <row r="359">
          <cell r="I359">
            <v>0.42909090909090908</v>
          </cell>
          <cell r="J359">
            <v>128</v>
          </cell>
          <cell r="K359">
            <v>63</v>
          </cell>
          <cell r="L359">
            <v>17</v>
          </cell>
          <cell r="M359">
            <v>39</v>
          </cell>
          <cell r="N359">
            <v>118</v>
          </cell>
          <cell r="O359">
            <v>56</v>
          </cell>
          <cell r="P359">
            <v>21</v>
          </cell>
          <cell r="Q359">
            <v>30</v>
          </cell>
          <cell r="R359">
            <v>0.1</v>
          </cell>
          <cell r="S359">
            <v>7.0000000000000007E-2</v>
          </cell>
          <cell r="T359">
            <v>0.1</v>
          </cell>
          <cell r="U359">
            <v>5.6603773584905648E-2</v>
          </cell>
          <cell r="V359">
            <v>5.6603773584905648E-2</v>
          </cell>
          <cell r="W359">
            <v>5.6603773584905648E-2</v>
          </cell>
          <cell r="X359">
            <v>5.6603773584905648E-2</v>
          </cell>
          <cell r="Y359">
            <v>5.6603773584905648E-2</v>
          </cell>
          <cell r="Z359">
            <v>5.6603773584905648E-2</v>
          </cell>
          <cell r="AA359">
            <v>0.26199261992619927</v>
          </cell>
        </row>
        <row r="360">
          <cell r="I360">
            <v>0.5154545454545455</v>
          </cell>
          <cell r="J360">
            <v>154</v>
          </cell>
          <cell r="K360">
            <v>76</v>
          </cell>
          <cell r="L360">
            <v>20</v>
          </cell>
          <cell r="M360">
            <v>47</v>
          </cell>
          <cell r="N360">
            <v>142</v>
          </cell>
          <cell r="O360">
            <v>67</v>
          </cell>
          <cell r="P360">
            <v>25</v>
          </cell>
          <cell r="Q360">
            <v>36</v>
          </cell>
          <cell r="R360">
            <v>0.12</v>
          </cell>
          <cell r="S360">
            <v>8.3333333333333343E-2</v>
          </cell>
          <cell r="T360">
            <v>0.12</v>
          </cell>
          <cell r="U360">
            <v>6.5420560747663559E-2</v>
          </cell>
          <cell r="V360">
            <v>6.5420560747663559E-2</v>
          </cell>
          <cell r="W360">
            <v>6.5420560747663559E-2</v>
          </cell>
          <cell r="X360">
            <v>6.5420560747663559E-2</v>
          </cell>
          <cell r="Y360">
            <v>6.5420560747663559E-2</v>
          </cell>
          <cell r="Z360">
            <v>6.5420560747663559E-2</v>
          </cell>
          <cell r="AA360">
            <v>0.29824561403508776</v>
          </cell>
        </row>
        <row r="361">
          <cell r="I361">
            <v>0.6</v>
          </cell>
          <cell r="J361">
            <v>179</v>
          </cell>
          <cell r="K361">
            <v>88</v>
          </cell>
          <cell r="L361">
            <v>23</v>
          </cell>
          <cell r="M361">
            <v>55</v>
          </cell>
          <cell r="N361">
            <v>165</v>
          </cell>
          <cell r="O361">
            <v>79</v>
          </cell>
          <cell r="P361">
            <v>29</v>
          </cell>
          <cell r="Q361">
            <v>42</v>
          </cell>
          <cell r="R361">
            <v>0.14000000000000001</v>
          </cell>
          <cell r="S361">
            <v>9.6666666666666665E-2</v>
          </cell>
          <cell r="T361">
            <v>0.14000000000000001</v>
          </cell>
          <cell r="U361">
            <v>7.407407407407407E-2</v>
          </cell>
          <cell r="V361">
            <v>7.407407407407407E-2</v>
          </cell>
          <cell r="W361">
            <v>7.407407407407407E-2</v>
          </cell>
          <cell r="X361">
            <v>7.407407407407407E-2</v>
          </cell>
          <cell r="Y361">
            <v>7.407407407407407E-2</v>
          </cell>
          <cell r="Z361">
            <v>7.407407407407407E-2</v>
          </cell>
          <cell r="AA361">
            <v>0.33110367892976589</v>
          </cell>
        </row>
        <row r="362">
          <cell r="I362">
            <v>0.68727272727272737</v>
          </cell>
          <cell r="J362">
            <v>205</v>
          </cell>
          <cell r="K362">
            <v>101</v>
          </cell>
          <cell r="L362">
            <v>27</v>
          </cell>
          <cell r="M362">
            <v>63</v>
          </cell>
          <cell r="N362">
            <v>189</v>
          </cell>
          <cell r="O362">
            <v>90</v>
          </cell>
          <cell r="P362">
            <v>33</v>
          </cell>
          <cell r="Q362">
            <v>48</v>
          </cell>
          <cell r="R362">
            <v>0.16</v>
          </cell>
          <cell r="S362">
            <v>0.11</v>
          </cell>
          <cell r="T362">
            <v>0.16</v>
          </cell>
          <cell r="U362">
            <v>8.6757990867579959E-2</v>
          </cell>
          <cell r="V362">
            <v>8.6757990867579959E-2</v>
          </cell>
          <cell r="W362">
            <v>8.6757990867579959E-2</v>
          </cell>
          <cell r="X362">
            <v>8.6757990867579959E-2</v>
          </cell>
          <cell r="Y362">
            <v>8.6757990867579959E-2</v>
          </cell>
          <cell r="Z362">
            <v>8.6757990867579959E-2</v>
          </cell>
          <cell r="AA362">
            <v>0.36102236421725242</v>
          </cell>
        </row>
        <row r="363">
          <cell r="I363">
            <v>0.1</v>
          </cell>
          <cell r="J363">
            <v>19</v>
          </cell>
          <cell r="K363">
            <v>13</v>
          </cell>
          <cell r="L363">
            <v>3</v>
          </cell>
          <cell r="M363">
            <v>8</v>
          </cell>
          <cell r="N363">
            <v>25</v>
          </cell>
          <cell r="O363">
            <v>11</v>
          </cell>
          <cell r="P363">
            <v>4</v>
          </cell>
          <cell r="Q363">
            <v>6</v>
          </cell>
          <cell r="R363">
            <v>0.02</v>
          </cell>
          <cell r="S363">
            <v>1.3333333333333332E-2</v>
          </cell>
          <cell r="T363">
            <v>0.02</v>
          </cell>
          <cell r="U363">
            <v>9.9009900990099098E-3</v>
          </cell>
          <cell r="V363">
            <v>9.9009900990099098E-3</v>
          </cell>
          <cell r="W363">
            <v>9.9009900990099098E-3</v>
          </cell>
          <cell r="X363">
            <v>9.9009900990099098E-3</v>
          </cell>
          <cell r="Y363">
            <v>9.9009900990099098E-3</v>
          </cell>
          <cell r="Z363">
            <v>9.9009900990099098E-3</v>
          </cell>
          <cell r="AA363">
            <v>6.9767441860465129E-2</v>
          </cell>
        </row>
        <row r="364">
          <cell r="I364">
            <v>0.16454545454545452</v>
          </cell>
          <cell r="J364">
            <v>39</v>
          </cell>
          <cell r="K364">
            <v>26</v>
          </cell>
          <cell r="L364">
            <v>7</v>
          </cell>
          <cell r="M364">
            <v>16</v>
          </cell>
          <cell r="N364">
            <v>50</v>
          </cell>
          <cell r="O364">
            <v>23</v>
          </cell>
          <cell r="P364">
            <v>8</v>
          </cell>
          <cell r="Q364">
            <v>12</v>
          </cell>
          <cell r="R364">
            <v>0.04</v>
          </cell>
          <cell r="S364">
            <v>2.6666666666666665E-2</v>
          </cell>
          <cell r="T364">
            <v>0.04</v>
          </cell>
          <cell r="U364">
            <v>2.4390243902439046E-2</v>
          </cell>
          <cell r="V364">
            <v>2.4390243902439046E-2</v>
          </cell>
          <cell r="W364">
            <v>2.4390243902439046E-2</v>
          </cell>
          <cell r="X364">
            <v>2.4390243902439046E-2</v>
          </cell>
          <cell r="Y364">
            <v>2.4390243902439046E-2</v>
          </cell>
          <cell r="Z364">
            <v>2.4390243902439046E-2</v>
          </cell>
          <cell r="AA364">
            <v>0.13043478260869568</v>
          </cell>
        </row>
        <row r="365">
          <cell r="I365">
            <v>0.25</v>
          </cell>
          <cell r="J365">
            <v>58</v>
          </cell>
          <cell r="K365">
            <v>40</v>
          </cell>
          <cell r="L365">
            <v>10</v>
          </cell>
          <cell r="M365">
            <v>25</v>
          </cell>
          <cell r="N365">
            <v>75</v>
          </cell>
          <cell r="O365">
            <v>35</v>
          </cell>
          <cell r="P365">
            <v>13</v>
          </cell>
          <cell r="Q365">
            <v>19</v>
          </cell>
          <cell r="R365">
            <v>6.3333333333333325E-2</v>
          </cell>
          <cell r="S365">
            <v>4.3333333333333328E-2</v>
          </cell>
          <cell r="T365">
            <v>6.3333333333333325E-2</v>
          </cell>
          <cell r="U365">
            <v>3.3816425120772986E-2</v>
          </cell>
          <cell r="V365">
            <v>3.3816425120772986E-2</v>
          </cell>
          <cell r="W365">
            <v>3.3816425120772986E-2</v>
          </cell>
          <cell r="X365">
            <v>3.3816425120772986E-2</v>
          </cell>
          <cell r="Y365">
            <v>3.3816425120772986E-2</v>
          </cell>
          <cell r="Z365">
            <v>3.3816425120772986E-2</v>
          </cell>
          <cell r="AA365">
            <v>0.18367346938775508</v>
          </cell>
        </row>
        <row r="366">
          <cell r="I366">
            <v>0.33363636363636368</v>
          </cell>
          <cell r="J366">
            <v>78</v>
          </cell>
          <cell r="K366">
            <v>53</v>
          </cell>
          <cell r="L366">
            <v>14</v>
          </cell>
          <cell r="M366">
            <v>33</v>
          </cell>
          <cell r="N366">
            <v>100</v>
          </cell>
          <cell r="O366">
            <v>47</v>
          </cell>
          <cell r="P366">
            <v>17</v>
          </cell>
          <cell r="Q366">
            <v>25</v>
          </cell>
          <cell r="R366">
            <v>8.3333333333333343E-2</v>
          </cell>
          <cell r="S366">
            <v>5.6666666666666671E-2</v>
          </cell>
          <cell r="T366">
            <v>8.3333333333333343E-2</v>
          </cell>
          <cell r="U366">
            <v>4.7619047619047672E-2</v>
          </cell>
          <cell r="V366">
            <v>4.7619047619047672E-2</v>
          </cell>
          <cell r="W366">
            <v>4.7619047619047672E-2</v>
          </cell>
          <cell r="X366">
            <v>4.7619047619047672E-2</v>
          </cell>
          <cell r="Y366">
            <v>4.7619047619047672E-2</v>
          </cell>
          <cell r="Z366">
            <v>4.7619047619047672E-2</v>
          </cell>
          <cell r="AA366">
            <v>0.23076923076923073</v>
          </cell>
        </row>
        <row r="367">
          <cell r="I367">
            <v>0.41909090909090907</v>
          </cell>
          <cell r="J367">
            <v>98</v>
          </cell>
          <cell r="K367">
            <v>66</v>
          </cell>
          <cell r="L367">
            <v>18</v>
          </cell>
          <cell r="M367">
            <v>42</v>
          </cell>
          <cell r="N367">
            <v>124</v>
          </cell>
          <cell r="O367">
            <v>59</v>
          </cell>
          <cell r="P367">
            <v>22</v>
          </cell>
          <cell r="Q367">
            <v>32</v>
          </cell>
          <cell r="R367">
            <v>0.10666666666666666</v>
          </cell>
          <cell r="S367">
            <v>7.3333333333333334E-2</v>
          </cell>
          <cell r="T367">
            <v>0.10666666666666666</v>
          </cell>
          <cell r="U367">
            <v>5.6603773584905648E-2</v>
          </cell>
          <cell r="V367">
            <v>5.6603773584905648E-2</v>
          </cell>
          <cell r="W367">
            <v>5.6603773584905648E-2</v>
          </cell>
          <cell r="X367">
            <v>5.6603773584905648E-2</v>
          </cell>
          <cell r="Y367">
            <v>5.6603773584905648E-2</v>
          </cell>
          <cell r="Z367">
            <v>5.6603773584905648E-2</v>
          </cell>
          <cell r="AA367">
            <v>0.27007299270072993</v>
          </cell>
        </row>
        <row r="368">
          <cell r="I368">
            <v>0.50181818181818183</v>
          </cell>
          <cell r="J368">
            <v>117</v>
          </cell>
          <cell r="K368">
            <v>80</v>
          </cell>
          <cell r="L368">
            <v>21</v>
          </cell>
          <cell r="M368">
            <v>50</v>
          </cell>
          <cell r="N368">
            <v>149</v>
          </cell>
          <cell r="O368">
            <v>71</v>
          </cell>
          <cell r="P368">
            <v>26</v>
          </cell>
          <cell r="Q368">
            <v>38</v>
          </cell>
          <cell r="R368">
            <v>0.12666666666666665</v>
          </cell>
          <cell r="S368">
            <v>8.6666666666666656E-2</v>
          </cell>
          <cell r="T368">
            <v>0.12666666666666665</v>
          </cell>
          <cell r="U368">
            <v>6.9767441860465129E-2</v>
          </cell>
          <cell r="V368">
            <v>6.9767441860465129E-2</v>
          </cell>
          <cell r="W368">
            <v>6.9767441860465129E-2</v>
          </cell>
          <cell r="X368">
            <v>6.9767441860465129E-2</v>
          </cell>
          <cell r="Y368">
            <v>6.9767441860465129E-2</v>
          </cell>
          <cell r="Z368">
            <v>6.9767441860465129E-2</v>
          </cell>
          <cell r="AA368">
            <v>0.30795847750865057</v>
          </cell>
        </row>
        <row r="369">
          <cell r="I369">
            <v>0.58818181818181825</v>
          </cell>
          <cell r="J369">
            <v>137</v>
          </cell>
          <cell r="K369">
            <v>93</v>
          </cell>
          <cell r="L369">
            <v>25</v>
          </cell>
          <cell r="M369">
            <v>59</v>
          </cell>
          <cell r="N369">
            <v>174</v>
          </cell>
          <cell r="O369">
            <v>83</v>
          </cell>
          <cell r="P369">
            <v>31</v>
          </cell>
          <cell r="Q369">
            <v>45</v>
          </cell>
          <cell r="R369">
            <v>0.15</v>
          </cell>
          <cell r="S369">
            <v>0.10333333333333333</v>
          </cell>
          <cell r="T369">
            <v>0.15</v>
          </cell>
          <cell r="U369">
            <v>7.8341013824884786E-2</v>
          </cell>
          <cell r="V369">
            <v>7.8341013824884786E-2</v>
          </cell>
          <cell r="W369">
            <v>7.8341013824884786E-2</v>
          </cell>
          <cell r="X369">
            <v>7.8341013824884786E-2</v>
          </cell>
          <cell r="Y369">
            <v>7.8341013824884786E-2</v>
          </cell>
          <cell r="Z369">
            <v>7.8341013824884786E-2</v>
          </cell>
          <cell r="AA369">
            <v>0.34210526315789469</v>
          </cell>
        </row>
        <row r="370">
          <cell r="I370">
            <v>0.67181818181818187</v>
          </cell>
          <cell r="J370">
            <v>157</v>
          </cell>
          <cell r="K370">
            <v>107</v>
          </cell>
          <cell r="L370">
            <v>28</v>
          </cell>
          <cell r="M370">
            <v>67</v>
          </cell>
          <cell r="N370">
            <v>199</v>
          </cell>
          <cell r="O370">
            <v>95</v>
          </cell>
          <cell r="P370">
            <v>35</v>
          </cell>
          <cell r="Q370">
            <v>51</v>
          </cell>
          <cell r="R370">
            <v>0.17</v>
          </cell>
          <cell r="S370">
            <v>0.11666666666666665</v>
          </cell>
          <cell r="T370">
            <v>0.17</v>
          </cell>
          <cell r="U370">
            <v>9.0909090909090939E-2</v>
          </cell>
          <cell r="V370">
            <v>9.0909090909090939E-2</v>
          </cell>
          <cell r="W370">
            <v>9.0909090909090939E-2</v>
          </cell>
          <cell r="X370">
            <v>9.0909090909090939E-2</v>
          </cell>
          <cell r="Y370">
            <v>9.0909090909090939E-2</v>
          </cell>
          <cell r="Z370">
            <v>9.0909090909090939E-2</v>
          </cell>
          <cell r="AA370">
            <v>0.37304075235109713</v>
          </cell>
        </row>
        <row r="371">
          <cell r="I371">
            <v>0.1</v>
          </cell>
          <cell r="J371">
            <v>21</v>
          </cell>
          <cell r="K371">
            <v>16</v>
          </cell>
          <cell r="L371">
            <v>4</v>
          </cell>
          <cell r="M371">
            <v>10</v>
          </cell>
          <cell r="N371">
            <v>32</v>
          </cell>
          <cell r="O371">
            <v>14</v>
          </cell>
          <cell r="P371">
            <v>5</v>
          </cell>
          <cell r="Q371">
            <v>8</v>
          </cell>
          <cell r="R371">
            <v>2.6666666666666665E-2</v>
          </cell>
          <cell r="S371">
            <v>1.6666666666666666E-2</v>
          </cell>
          <cell r="T371">
            <v>2.6666666666666665E-2</v>
          </cell>
          <cell r="U371">
            <v>1.4778325123152691E-2</v>
          </cell>
          <cell r="V371">
            <v>1.4778325123152691E-2</v>
          </cell>
          <cell r="W371">
            <v>1.4778325123152691E-2</v>
          </cell>
          <cell r="X371">
            <v>1.4778325123152691E-2</v>
          </cell>
          <cell r="Y371">
            <v>1.4778325123152691E-2</v>
          </cell>
          <cell r="Z371">
            <v>1.4778325123152691E-2</v>
          </cell>
          <cell r="AA371">
            <v>8.6757990867579959E-2</v>
          </cell>
        </row>
        <row r="372">
          <cell r="I372">
            <v>0.20363636363636364</v>
          </cell>
          <cell r="J372">
            <v>42</v>
          </cell>
          <cell r="K372">
            <v>33</v>
          </cell>
          <cell r="L372">
            <v>9</v>
          </cell>
          <cell r="M372">
            <v>21</v>
          </cell>
          <cell r="N372">
            <v>63</v>
          </cell>
          <cell r="O372">
            <v>29</v>
          </cell>
          <cell r="P372">
            <v>11</v>
          </cell>
          <cell r="Q372">
            <v>16</v>
          </cell>
          <cell r="R372">
            <v>5.333333333333333E-2</v>
          </cell>
          <cell r="S372">
            <v>3.6666666666666667E-2</v>
          </cell>
          <cell r="T372">
            <v>5.333333333333333E-2</v>
          </cell>
          <cell r="U372">
            <v>2.9126213592232997E-2</v>
          </cell>
          <cell r="V372">
            <v>2.9126213592232997E-2</v>
          </cell>
          <cell r="W372">
            <v>2.9126213592232997E-2</v>
          </cell>
          <cell r="X372">
            <v>2.9126213592232997E-2</v>
          </cell>
          <cell r="Y372">
            <v>2.9126213592232997E-2</v>
          </cell>
          <cell r="Z372">
            <v>2.9126213592232997E-2</v>
          </cell>
          <cell r="AA372">
            <v>0.15611814345991559</v>
          </cell>
        </row>
        <row r="373">
          <cell r="I373">
            <v>0.30454545454545451</v>
          </cell>
          <cell r="J373">
            <v>63</v>
          </cell>
          <cell r="K373">
            <v>50</v>
          </cell>
          <cell r="L373">
            <v>13</v>
          </cell>
          <cell r="M373">
            <v>31</v>
          </cell>
          <cell r="N373">
            <v>94</v>
          </cell>
          <cell r="O373">
            <v>44</v>
          </cell>
          <cell r="P373">
            <v>16</v>
          </cell>
          <cell r="Q373">
            <v>24</v>
          </cell>
          <cell r="R373">
            <v>0.08</v>
          </cell>
          <cell r="S373">
            <v>5.333333333333333E-2</v>
          </cell>
          <cell r="T373">
            <v>0.08</v>
          </cell>
          <cell r="U373">
            <v>4.3062200956937802E-2</v>
          </cell>
          <cell r="V373">
            <v>4.3062200956937802E-2</v>
          </cell>
          <cell r="W373">
            <v>4.3062200956937802E-2</v>
          </cell>
          <cell r="X373">
            <v>4.3062200956937802E-2</v>
          </cell>
          <cell r="Y373">
            <v>4.3062200956937802E-2</v>
          </cell>
          <cell r="Z373">
            <v>4.3062200956937802E-2</v>
          </cell>
          <cell r="AA373">
            <v>0.21875</v>
          </cell>
        </row>
        <row r="374">
          <cell r="I374">
            <v>0.4081818181818182</v>
          </cell>
          <cell r="J374">
            <v>84</v>
          </cell>
          <cell r="K374">
            <v>67</v>
          </cell>
          <cell r="L374">
            <v>18</v>
          </cell>
          <cell r="M374">
            <v>42</v>
          </cell>
          <cell r="N374">
            <v>125</v>
          </cell>
          <cell r="O374">
            <v>59</v>
          </cell>
          <cell r="P374">
            <v>22</v>
          </cell>
          <cell r="Q374">
            <v>32</v>
          </cell>
          <cell r="R374">
            <v>0.10666666666666666</v>
          </cell>
          <cell r="S374">
            <v>7.3333333333333334E-2</v>
          </cell>
          <cell r="T374">
            <v>0.10666666666666666</v>
          </cell>
          <cell r="U374">
            <v>5.6603773584905648E-2</v>
          </cell>
          <cell r="V374">
            <v>5.6603773584905648E-2</v>
          </cell>
          <cell r="W374">
            <v>5.6603773584905648E-2</v>
          </cell>
          <cell r="X374">
            <v>5.6603773584905648E-2</v>
          </cell>
          <cell r="Y374">
            <v>5.6603773584905648E-2</v>
          </cell>
          <cell r="Z374">
            <v>5.6603773584905648E-2</v>
          </cell>
          <cell r="AA374">
            <v>0.27272727272727271</v>
          </cell>
        </row>
        <row r="375">
          <cell r="I375">
            <v>0.51090909090909098</v>
          </cell>
          <cell r="J375">
            <v>105</v>
          </cell>
          <cell r="K375">
            <v>84</v>
          </cell>
          <cell r="L375">
            <v>22</v>
          </cell>
          <cell r="M375">
            <v>53</v>
          </cell>
          <cell r="N375">
            <v>156</v>
          </cell>
          <cell r="O375">
            <v>74</v>
          </cell>
          <cell r="P375">
            <v>28</v>
          </cell>
          <cell r="Q375">
            <v>40</v>
          </cell>
          <cell r="R375">
            <v>0.13333333333333333</v>
          </cell>
          <cell r="S375">
            <v>9.3333333333333338E-2</v>
          </cell>
          <cell r="T375">
            <v>0.13333333333333333</v>
          </cell>
          <cell r="U375">
            <v>7.407407407407407E-2</v>
          </cell>
          <cell r="V375">
            <v>7.407407407407407E-2</v>
          </cell>
          <cell r="W375">
            <v>7.407407407407407E-2</v>
          </cell>
          <cell r="X375">
            <v>7.407407407407407E-2</v>
          </cell>
          <cell r="Y375">
            <v>7.407407407407407E-2</v>
          </cell>
          <cell r="Z375">
            <v>7.407407407407407E-2</v>
          </cell>
          <cell r="AA375">
            <v>0.31972789115646261</v>
          </cell>
        </row>
        <row r="376">
          <cell r="I376">
            <v>0.61454545454545451</v>
          </cell>
          <cell r="J376">
            <v>127</v>
          </cell>
          <cell r="K376">
            <v>101</v>
          </cell>
          <cell r="L376">
            <v>27</v>
          </cell>
          <cell r="M376">
            <v>63</v>
          </cell>
          <cell r="N376">
            <v>188</v>
          </cell>
          <cell r="O376">
            <v>89</v>
          </cell>
          <cell r="P376">
            <v>33</v>
          </cell>
          <cell r="Q376">
            <v>48</v>
          </cell>
          <cell r="R376">
            <v>0.16</v>
          </cell>
          <cell r="S376">
            <v>0.11</v>
          </cell>
          <cell r="T376">
            <v>0.16</v>
          </cell>
          <cell r="U376">
            <v>8.6757990867579959E-2</v>
          </cell>
          <cell r="V376">
            <v>8.6757990867579959E-2</v>
          </cell>
          <cell r="W376">
            <v>8.6757990867579959E-2</v>
          </cell>
          <cell r="X376">
            <v>8.6757990867579959E-2</v>
          </cell>
          <cell r="Y376">
            <v>8.6757990867579959E-2</v>
          </cell>
          <cell r="Z376">
            <v>8.6757990867579959E-2</v>
          </cell>
          <cell r="AA376">
            <v>0.35897435897435892</v>
          </cell>
        </row>
        <row r="377">
          <cell r="I377">
            <v>0.71636363636363642</v>
          </cell>
          <cell r="J377">
            <v>148</v>
          </cell>
          <cell r="K377">
            <v>117</v>
          </cell>
          <cell r="L377">
            <v>31</v>
          </cell>
          <cell r="M377">
            <v>74</v>
          </cell>
          <cell r="N377">
            <v>219</v>
          </cell>
          <cell r="O377">
            <v>104</v>
          </cell>
          <cell r="P377">
            <v>39</v>
          </cell>
          <cell r="Q377">
            <v>56</v>
          </cell>
          <cell r="R377">
            <v>0.18666666666666668</v>
          </cell>
          <cell r="S377">
            <v>0.13</v>
          </cell>
          <cell r="T377">
            <v>0.18666666666666668</v>
          </cell>
          <cell r="U377">
            <v>9.9099099099099086E-2</v>
          </cell>
          <cell r="V377">
            <v>9.9099099099099086E-2</v>
          </cell>
          <cell r="W377">
            <v>9.9099099099099086E-2</v>
          </cell>
          <cell r="X377">
            <v>9.9099099099099086E-2</v>
          </cell>
          <cell r="Y377">
            <v>9.9099099099099086E-2</v>
          </cell>
          <cell r="Z377">
            <v>9.9099099099099086E-2</v>
          </cell>
          <cell r="AA377">
            <v>0.39577039274924475</v>
          </cell>
        </row>
        <row r="378">
          <cell r="I378">
            <v>0.81818181818181812</v>
          </cell>
          <cell r="J378">
            <v>169</v>
          </cell>
          <cell r="K378">
            <v>134</v>
          </cell>
          <cell r="L378">
            <v>36</v>
          </cell>
          <cell r="M378">
            <v>84</v>
          </cell>
          <cell r="N378">
            <v>250</v>
          </cell>
          <cell r="O378">
            <v>119</v>
          </cell>
          <cell r="P378">
            <v>44</v>
          </cell>
          <cell r="Q378">
            <v>64</v>
          </cell>
          <cell r="R378">
            <v>0.21333333333333332</v>
          </cell>
          <cell r="S378">
            <v>0.14666666666666667</v>
          </cell>
          <cell r="T378">
            <v>0.21333333333333332</v>
          </cell>
          <cell r="U378">
            <v>0.11111111111111116</v>
          </cell>
          <cell r="V378">
            <v>0.11111111111111116</v>
          </cell>
          <cell r="W378">
            <v>0.11111111111111116</v>
          </cell>
          <cell r="X378">
            <v>0.11111111111111116</v>
          </cell>
          <cell r="Y378">
            <v>0.11111111111111116</v>
          </cell>
          <cell r="Z378">
            <v>0.11111111111111116</v>
          </cell>
          <cell r="AA378">
            <v>0.4285714285714286</v>
          </cell>
        </row>
        <row r="379">
          <cell r="I379">
            <v>0</v>
          </cell>
          <cell r="J379">
            <v>26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</row>
        <row r="380">
          <cell r="I380">
            <v>0</v>
          </cell>
          <cell r="J380">
            <v>53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</row>
        <row r="381">
          <cell r="I381">
            <v>0</v>
          </cell>
          <cell r="J381">
            <v>80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</row>
        <row r="382">
          <cell r="I382">
            <v>0</v>
          </cell>
          <cell r="J382">
            <v>106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</row>
        <row r="383">
          <cell r="I383">
            <v>0</v>
          </cell>
          <cell r="J383">
            <v>133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</row>
        <row r="384">
          <cell r="I384">
            <v>0</v>
          </cell>
          <cell r="J384">
            <v>160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</row>
        <row r="385">
          <cell r="I385">
            <v>0</v>
          </cell>
          <cell r="J385">
            <v>186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</row>
        <row r="386">
          <cell r="I386">
            <v>0</v>
          </cell>
          <cell r="J386">
            <v>213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</row>
        <row r="387">
          <cell r="I387">
            <v>0.1</v>
          </cell>
          <cell r="J387">
            <v>26</v>
          </cell>
          <cell r="K387">
            <v>15</v>
          </cell>
          <cell r="L387">
            <v>3</v>
          </cell>
          <cell r="M387">
            <v>9</v>
          </cell>
          <cell r="N387">
            <v>20</v>
          </cell>
          <cell r="O387">
            <v>12</v>
          </cell>
          <cell r="P387">
            <v>5</v>
          </cell>
          <cell r="Q387">
            <v>4</v>
          </cell>
          <cell r="R387">
            <v>1.3333333333333332E-2</v>
          </cell>
          <cell r="S387">
            <v>1.6666666666666666E-2</v>
          </cell>
          <cell r="T387">
            <v>1.3333333333333332E-2</v>
          </cell>
          <cell r="U387">
            <v>9.9009900990099098E-3</v>
          </cell>
          <cell r="V387">
            <v>9.9009900990099098E-3</v>
          </cell>
          <cell r="W387">
            <v>9.9009900990099098E-3</v>
          </cell>
          <cell r="X387">
            <v>9.9009900990099098E-3</v>
          </cell>
          <cell r="Y387">
            <v>6.5420560747663559E-2</v>
          </cell>
          <cell r="Z387">
            <v>9.9009900990099098E-3</v>
          </cell>
          <cell r="AA387">
            <v>9.9009900990099098E-3</v>
          </cell>
        </row>
        <row r="388">
          <cell r="I388">
            <v>0.17181818181818184</v>
          </cell>
          <cell r="J388">
            <v>53</v>
          </cell>
          <cell r="K388">
            <v>30</v>
          </cell>
          <cell r="L388">
            <v>6</v>
          </cell>
          <cell r="M388">
            <v>18</v>
          </cell>
          <cell r="N388">
            <v>39</v>
          </cell>
          <cell r="O388">
            <v>24</v>
          </cell>
          <cell r="P388">
            <v>10</v>
          </cell>
          <cell r="Q388">
            <v>9</v>
          </cell>
          <cell r="R388">
            <v>0.03</v>
          </cell>
          <cell r="S388">
            <v>3.3333333333333333E-2</v>
          </cell>
          <cell r="T388">
            <v>0.03</v>
          </cell>
          <cell r="U388">
            <v>2.4390243902439046E-2</v>
          </cell>
          <cell r="V388">
            <v>2.4390243902439046E-2</v>
          </cell>
          <cell r="W388">
            <v>2.4390243902439046E-2</v>
          </cell>
          <cell r="X388">
            <v>2.4390243902439046E-2</v>
          </cell>
          <cell r="Y388">
            <v>0.1228070175438597</v>
          </cell>
          <cell r="Z388">
            <v>2.4390243902439046E-2</v>
          </cell>
          <cell r="AA388">
            <v>2.4390243902439046E-2</v>
          </cell>
        </row>
        <row r="389">
          <cell r="I389">
            <v>0.26090909090909092</v>
          </cell>
          <cell r="J389">
            <v>80</v>
          </cell>
          <cell r="K389">
            <v>45</v>
          </cell>
          <cell r="L389">
            <v>9</v>
          </cell>
          <cell r="M389">
            <v>28</v>
          </cell>
          <cell r="N389">
            <v>59</v>
          </cell>
          <cell r="O389">
            <v>36</v>
          </cell>
          <cell r="P389">
            <v>16</v>
          </cell>
          <cell r="Q389">
            <v>14</v>
          </cell>
          <cell r="R389">
            <v>4.6666666666666669E-2</v>
          </cell>
          <cell r="S389">
            <v>5.333333333333333E-2</v>
          </cell>
          <cell r="T389">
            <v>4.6666666666666669E-2</v>
          </cell>
          <cell r="U389">
            <v>3.3816425120772986E-2</v>
          </cell>
          <cell r="V389">
            <v>3.3816425120772986E-2</v>
          </cell>
          <cell r="W389">
            <v>3.3816425120772986E-2</v>
          </cell>
          <cell r="X389">
            <v>3.3816425120772986E-2</v>
          </cell>
          <cell r="Y389">
            <v>0.17355371900826444</v>
          </cell>
          <cell r="Z389">
            <v>3.3816425120772986E-2</v>
          </cell>
          <cell r="AA389">
            <v>3.3816425120772986E-2</v>
          </cell>
        </row>
        <row r="390">
          <cell r="I390">
            <v>0.34727272727272729</v>
          </cell>
          <cell r="J390">
            <v>107</v>
          </cell>
          <cell r="K390">
            <v>61</v>
          </cell>
          <cell r="L390">
            <v>12</v>
          </cell>
          <cell r="M390">
            <v>37</v>
          </cell>
          <cell r="N390">
            <v>78</v>
          </cell>
          <cell r="O390">
            <v>48</v>
          </cell>
          <cell r="P390">
            <v>21</v>
          </cell>
          <cell r="Q390">
            <v>18</v>
          </cell>
          <cell r="R390">
            <v>0.06</v>
          </cell>
          <cell r="S390">
            <v>7.0000000000000007E-2</v>
          </cell>
          <cell r="T390">
            <v>0.06</v>
          </cell>
          <cell r="U390">
            <v>4.3062200956937802E-2</v>
          </cell>
          <cell r="V390">
            <v>4.3062200956937802E-2</v>
          </cell>
          <cell r="W390">
            <v>4.3062200956937802E-2</v>
          </cell>
          <cell r="X390">
            <v>4.3062200956937802E-2</v>
          </cell>
          <cell r="Y390">
            <v>0.21875</v>
          </cell>
          <cell r="Z390">
            <v>4.3062200956937802E-2</v>
          </cell>
          <cell r="AA390">
            <v>4.3062200956937802E-2</v>
          </cell>
        </row>
        <row r="391">
          <cell r="I391">
            <v>0.43727272727272726</v>
          </cell>
          <cell r="J391">
            <v>134</v>
          </cell>
          <cell r="K391">
            <v>76</v>
          </cell>
          <cell r="L391">
            <v>15</v>
          </cell>
          <cell r="M391">
            <v>47</v>
          </cell>
          <cell r="N391">
            <v>98</v>
          </cell>
          <cell r="O391">
            <v>61</v>
          </cell>
          <cell r="P391">
            <v>27</v>
          </cell>
          <cell r="Q391">
            <v>23</v>
          </cell>
          <cell r="R391">
            <v>7.6666666666666675E-2</v>
          </cell>
          <cell r="S391">
            <v>0.09</v>
          </cell>
          <cell r="T391">
            <v>7.6666666666666675E-2</v>
          </cell>
          <cell r="U391">
            <v>5.6603773584905648E-2</v>
          </cell>
          <cell r="V391">
            <v>5.6603773584905648E-2</v>
          </cell>
          <cell r="W391">
            <v>5.6603773584905648E-2</v>
          </cell>
          <cell r="X391">
            <v>5.6603773584905648E-2</v>
          </cell>
          <cell r="Y391">
            <v>0.26199261992619927</v>
          </cell>
          <cell r="Z391">
            <v>5.6603773584905648E-2</v>
          </cell>
          <cell r="AA391">
            <v>5.6603773584905648E-2</v>
          </cell>
        </row>
        <row r="392">
          <cell r="I392">
            <v>0.52363636363636368</v>
          </cell>
          <cell r="J392">
            <v>161</v>
          </cell>
          <cell r="K392">
            <v>91</v>
          </cell>
          <cell r="L392">
            <v>18</v>
          </cell>
          <cell r="M392">
            <v>56</v>
          </cell>
          <cell r="N392">
            <v>117</v>
          </cell>
          <cell r="O392">
            <v>73</v>
          </cell>
          <cell r="P392">
            <v>32</v>
          </cell>
          <cell r="Q392">
            <v>28</v>
          </cell>
          <cell r="R392">
            <v>9.3333333333333338E-2</v>
          </cell>
          <cell r="S392">
            <v>0.10666666666666666</v>
          </cell>
          <cell r="T392">
            <v>9.3333333333333338E-2</v>
          </cell>
          <cell r="U392">
            <v>6.5420560747663559E-2</v>
          </cell>
          <cell r="V392">
            <v>6.5420560747663559E-2</v>
          </cell>
          <cell r="W392">
            <v>6.5420560747663559E-2</v>
          </cell>
          <cell r="X392">
            <v>6.5420560747663559E-2</v>
          </cell>
          <cell r="Y392">
            <v>0.29824561403508776</v>
          </cell>
          <cell r="Z392">
            <v>6.5420560747663559E-2</v>
          </cell>
          <cell r="AA392">
            <v>6.5420560747663559E-2</v>
          </cell>
        </row>
        <row r="393">
          <cell r="I393">
            <v>0.61090909090909096</v>
          </cell>
          <cell r="J393">
            <v>188</v>
          </cell>
          <cell r="K393">
            <v>107</v>
          </cell>
          <cell r="L393">
            <v>21</v>
          </cell>
          <cell r="M393">
            <v>65</v>
          </cell>
          <cell r="N393">
            <v>137</v>
          </cell>
          <cell r="O393">
            <v>85</v>
          </cell>
          <cell r="P393">
            <v>37</v>
          </cell>
          <cell r="Q393">
            <v>32</v>
          </cell>
          <cell r="R393">
            <v>0.10666666666666666</v>
          </cell>
          <cell r="S393">
            <v>0.12333333333333334</v>
          </cell>
          <cell r="T393">
            <v>0.10666666666666666</v>
          </cell>
          <cell r="U393">
            <v>7.407407407407407E-2</v>
          </cell>
          <cell r="V393">
            <v>7.407407407407407E-2</v>
          </cell>
          <cell r="W393">
            <v>7.407407407407407E-2</v>
          </cell>
          <cell r="X393">
            <v>7.407407407407407E-2</v>
          </cell>
          <cell r="Y393">
            <v>0.33110367892976589</v>
          </cell>
          <cell r="Z393">
            <v>7.407407407407407E-2</v>
          </cell>
          <cell r="AA393">
            <v>7.407407407407407E-2</v>
          </cell>
        </row>
        <row r="394">
          <cell r="I394">
            <v>0.6990909090909091</v>
          </cell>
          <cell r="J394">
            <v>215</v>
          </cell>
          <cell r="K394">
            <v>122</v>
          </cell>
          <cell r="L394">
            <v>24</v>
          </cell>
          <cell r="M394">
            <v>75</v>
          </cell>
          <cell r="N394">
            <v>156</v>
          </cell>
          <cell r="O394">
            <v>97</v>
          </cell>
          <cell r="P394">
            <v>43</v>
          </cell>
          <cell r="Q394">
            <v>37</v>
          </cell>
          <cell r="R394">
            <v>0.12333333333333334</v>
          </cell>
          <cell r="S394">
            <v>0.14333333333333334</v>
          </cell>
          <cell r="T394">
            <v>0.12333333333333334</v>
          </cell>
          <cell r="U394">
            <v>8.6757990867579959E-2</v>
          </cell>
          <cell r="V394">
            <v>8.6757990867579959E-2</v>
          </cell>
          <cell r="W394">
            <v>8.6757990867579959E-2</v>
          </cell>
          <cell r="X394">
            <v>8.6757990867579959E-2</v>
          </cell>
          <cell r="Y394">
            <v>0.36102236421725242</v>
          </cell>
          <cell r="Z394">
            <v>8.6757990867579959E-2</v>
          </cell>
          <cell r="AA394">
            <v>8.6757990867579959E-2</v>
          </cell>
        </row>
        <row r="395">
          <cell r="I395">
            <v>0.1</v>
          </cell>
          <cell r="J395">
            <v>20</v>
          </cell>
          <cell r="K395">
            <v>16</v>
          </cell>
          <cell r="L395">
            <v>3</v>
          </cell>
          <cell r="M395">
            <v>9</v>
          </cell>
          <cell r="N395">
            <v>21</v>
          </cell>
          <cell r="O395">
            <v>12</v>
          </cell>
          <cell r="P395">
            <v>5</v>
          </cell>
          <cell r="Q395">
            <v>4</v>
          </cell>
          <cell r="R395">
            <v>1.3333333333333332E-2</v>
          </cell>
          <cell r="S395">
            <v>1.6666666666666666E-2</v>
          </cell>
          <cell r="T395">
            <v>1.3333333333333332E-2</v>
          </cell>
          <cell r="U395">
            <v>9.9009900990099098E-3</v>
          </cell>
          <cell r="V395">
            <v>9.9009900990099098E-3</v>
          </cell>
          <cell r="W395">
            <v>9.9009900990099098E-3</v>
          </cell>
          <cell r="X395">
            <v>9.9009900990099098E-3</v>
          </cell>
          <cell r="Y395">
            <v>6.9767441860465129E-2</v>
          </cell>
          <cell r="Z395">
            <v>9.9009900990099098E-3</v>
          </cell>
          <cell r="AA395">
            <v>9.9009900990099098E-3</v>
          </cell>
        </row>
        <row r="396">
          <cell r="I396">
            <v>0.16818181818181815</v>
          </cell>
          <cell r="J396">
            <v>41</v>
          </cell>
          <cell r="K396">
            <v>32</v>
          </cell>
          <cell r="L396">
            <v>6</v>
          </cell>
          <cell r="M396">
            <v>19</v>
          </cell>
          <cell r="N396">
            <v>42</v>
          </cell>
          <cell r="O396">
            <v>25</v>
          </cell>
          <cell r="P396">
            <v>11</v>
          </cell>
          <cell r="Q396">
            <v>9</v>
          </cell>
          <cell r="R396">
            <v>0.03</v>
          </cell>
          <cell r="S396">
            <v>3.6666666666666667E-2</v>
          </cell>
          <cell r="T396">
            <v>0.03</v>
          </cell>
          <cell r="U396">
            <v>2.4390243902439046E-2</v>
          </cell>
          <cell r="V396">
            <v>2.4390243902439046E-2</v>
          </cell>
          <cell r="W396">
            <v>2.4390243902439046E-2</v>
          </cell>
          <cell r="X396">
            <v>2.4390243902439046E-2</v>
          </cell>
          <cell r="Y396">
            <v>0.13043478260869568</v>
          </cell>
          <cell r="Z396">
            <v>2.4390243902439046E-2</v>
          </cell>
          <cell r="AA396">
            <v>2.4390243902439046E-2</v>
          </cell>
        </row>
        <row r="397">
          <cell r="I397">
            <v>0.25272727272727274</v>
          </cell>
          <cell r="J397">
            <v>61</v>
          </cell>
          <cell r="K397">
            <v>48</v>
          </cell>
          <cell r="L397">
            <v>9</v>
          </cell>
          <cell r="M397">
            <v>29</v>
          </cell>
          <cell r="N397">
            <v>62</v>
          </cell>
          <cell r="O397">
            <v>38</v>
          </cell>
          <cell r="P397">
            <v>17</v>
          </cell>
          <cell r="Q397">
            <v>14</v>
          </cell>
          <cell r="R397">
            <v>4.6666666666666669E-2</v>
          </cell>
          <cell r="S397">
            <v>5.6666666666666671E-2</v>
          </cell>
          <cell r="T397">
            <v>4.6666666666666669E-2</v>
          </cell>
          <cell r="U397">
            <v>3.3816425120772986E-2</v>
          </cell>
          <cell r="V397">
            <v>3.3816425120772986E-2</v>
          </cell>
          <cell r="W397">
            <v>3.3816425120772986E-2</v>
          </cell>
          <cell r="X397">
            <v>3.3816425120772986E-2</v>
          </cell>
          <cell r="Y397">
            <v>0.18367346938775508</v>
          </cell>
          <cell r="Z397">
            <v>3.3816425120772986E-2</v>
          </cell>
          <cell r="AA397">
            <v>3.3816425120772986E-2</v>
          </cell>
        </row>
        <row r="398">
          <cell r="I398">
            <v>0.33909090909090905</v>
          </cell>
          <cell r="J398">
            <v>82</v>
          </cell>
          <cell r="K398">
            <v>64</v>
          </cell>
          <cell r="L398">
            <v>13</v>
          </cell>
          <cell r="M398">
            <v>39</v>
          </cell>
          <cell r="N398">
            <v>83</v>
          </cell>
          <cell r="O398">
            <v>51</v>
          </cell>
          <cell r="P398">
            <v>22</v>
          </cell>
          <cell r="Q398">
            <v>19</v>
          </cell>
          <cell r="R398">
            <v>6.3333333333333325E-2</v>
          </cell>
          <cell r="S398">
            <v>7.3333333333333334E-2</v>
          </cell>
          <cell r="T398">
            <v>6.3333333333333325E-2</v>
          </cell>
          <cell r="U398">
            <v>4.7619047619047672E-2</v>
          </cell>
          <cell r="V398">
            <v>4.7619047619047672E-2</v>
          </cell>
          <cell r="W398">
            <v>4.7619047619047672E-2</v>
          </cell>
          <cell r="X398">
            <v>4.7619047619047672E-2</v>
          </cell>
          <cell r="Y398">
            <v>0.23076923076923073</v>
          </cell>
          <cell r="Z398">
            <v>4.7619047619047672E-2</v>
          </cell>
          <cell r="AA398">
            <v>4.7619047619047672E-2</v>
          </cell>
        </row>
        <row r="399">
          <cell r="I399">
            <v>0.42363636363636364</v>
          </cell>
          <cell r="J399">
            <v>102</v>
          </cell>
          <cell r="K399">
            <v>80</v>
          </cell>
          <cell r="L399">
            <v>16</v>
          </cell>
          <cell r="M399">
            <v>49</v>
          </cell>
          <cell r="N399">
            <v>103</v>
          </cell>
          <cell r="O399">
            <v>64</v>
          </cell>
          <cell r="P399">
            <v>28</v>
          </cell>
          <cell r="Q399">
            <v>24</v>
          </cell>
          <cell r="R399">
            <v>0.08</v>
          </cell>
          <cell r="S399">
            <v>9.3333333333333338E-2</v>
          </cell>
          <cell r="T399">
            <v>0.08</v>
          </cell>
          <cell r="U399">
            <v>5.6603773584905648E-2</v>
          </cell>
          <cell r="V399">
            <v>5.6603773584905648E-2</v>
          </cell>
          <cell r="W399">
            <v>5.6603773584905648E-2</v>
          </cell>
          <cell r="X399">
            <v>5.6603773584905648E-2</v>
          </cell>
          <cell r="Y399">
            <v>0.27007299270072993</v>
          </cell>
          <cell r="Z399">
            <v>5.6603773584905648E-2</v>
          </cell>
          <cell r="AA399">
            <v>5.6603773584905648E-2</v>
          </cell>
        </row>
        <row r="400">
          <cell r="I400">
            <v>0.51</v>
          </cell>
          <cell r="J400">
            <v>123</v>
          </cell>
          <cell r="K400">
            <v>96</v>
          </cell>
          <cell r="L400">
            <v>19</v>
          </cell>
          <cell r="M400">
            <v>59</v>
          </cell>
          <cell r="N400">
            <v>124</v>
          </cell>
          <cell r="O400">
            <v>77</v>
          </cell>
          <cell r="P400">
            <v>34</v>
          </cell>
          <cell r="Q400">
            <v>29</v>
          </cell>
          <cell r="R400">
            <v>9.6666666666666665E-2</v>
          </cell>
          <cell r="S400">
            <v>0.11333333333333334</v>
          </cell>
          <cell r="T400">
            <v>9.6666666666666665E-2</v>
          </cell>
          <cell r="U400">
            <v>6.9767441860465129E-2</v>
          </cell>
          <cell r="V400">
            <v>6.9767441860465129E-2</v>
          </cell>
          <cell r="W400">
            <v>6.9767441860465129E-2</v>
          </cell>
          <cell r="X400">
            <v>6.9767441860465129E-2</v>
          </cell>
          <cell r="Y400">
            <v>0.30795847750865057</v>
          </cell>
          <cell r="Z400">
            <v>6.9767441860465129E-2</v>
          </cell>
          <cell r="AA400">
            <v>6.9767441860465129E-2</v>
          </cell>
        </row>
        <row r="401">
          <cell r="I401">
            <v>0.59454545454545449</v>
          </cell>
          <cell r="J401">
            <v>144</v>
          </cell>
          <cell r="K401">
            <v>112</v>
          </cell>
          <cell r="L401">
            <v>22</v>
          </cell>
          <cell r="M401">
            <v>69</v>
          </cell>
          <cell r="N401">
            <v>144</v>
          </cell>
          <cell r="O401">
            <v>90</v>
          </cell>
          <cell r="P401">
            <v>39</v>
          </cell>
          <cell r="Q401">
            <v>34</v>
          </cell>
          <cell r="R401">
            <v>0.11333333333333334</v>
          </cell>
          <cell r="S401">
            <v>0.13</v>
          </cell>
          <cell r="T401">
            <v>0.11333333333333334</v>
          </cell>
          <cell r="U401">
            <v>7.8341013824884786E-2</v>
          </cell>
          <cell r="V401">
            <v>7.8341013824884786E-2</v>
          </cell>
          <cell r="W401">
            <v>7.8341013824884786E-2</v>
          </cell>
          <cell r="X401">
            <v>7.8341013824884786E-2</v>
          </cell>
          <cell r="Y401">
            <v>0.34210526315789469</v>
          </cell>
          <cell r="Z401">
            <v>7.8341013824884786E-2</v>
          </cell>
          <cell r="AA401">
            <v>7.8341013824884786E-2</v>
          </cell>
        </row>
        <row r="402">
          <cell r="I402">
            <v>0.68090909090909091</v>
          </cell>
          <cell r="J402">
            <v>164</v>
          </cell>
          <cell r="K402">
            <v>128</v>
          </cell>
          <cell r="L402">
            <v>26</v>
          </cell>
          <cell r="M402">
            <v>79</v>
          </cell>
          <cell r="N402">
            <v>165</v>
          </cell>
          <cell r="O402">
            <v>103</v>
          </cell>
          <cell r="P402">
            <v>45</v>
          </cell>
          <cell r="Q402">
            <v>39</v>
          </cell>
          <cell r="R402">
            <v>0.13</v>
          </cell>
          <cell r="S402">
            <v>0.15</v>
          </cell>
          <cell r="T402">
            <v>0.13</v>
          </cell>
          <cell r="U402">
            <v>9.0909090909090939E-2</v>
          </cell>
          <cell r="V402">
            <v>9.0909090909090939E-2</v>
          </cell>
          <cell r="W402">
            <v>9.0909090909090939E-2</v>
          </cell>
          <cell r="X402">
            <v>9.0909090909090939E-2</v>
          </cell>
          <cell r="Y402">
            <v>0.37304075235109713</v>
          </cell>
          <cell r="Z402">
            <v>9.0909090909090939E-2</v>
          </cell>
          <cell r="AA402">
            <v>9.0909090909090939E-2</v>
          </cell>
        </row>
        <row r="403">
          <cell r="I403">
            <v>0.10272727272727274</v>
          </cell>
          <cell r="J403">
            <v>22</v>
          </cell>
          <cell r="K403">
            <v>20</v>
          </cell>
          <cell r="L403">
            <v>4</v>
          </cell>
          <cell r="M403">
            <v>12</v>
          </cell>
          <cell r="N403">
            <v>26</v>
          </cell>
          <cell r="O403">
            <v>16</v>
          </cell>
          <cell r="P403">
            <v>7</v>
          </cell>
          <cell r="Q403">
            <v>6</v>
          </cell>
          <cell r="R403">
            <v>0.02</v>
          </cell>
          <cell r="S403">
            <v>2.3333333333333334E-2</v>
          </cell>
          <cell r="T403">
            <v>0.02</v>
          </cell>
          <cell r="U403">
            <v>1.4778325123152691E-2</v>
          </cell>
          <cell r="V403">
            <v>1.4778325123152691E-2</v>
          </cell>
          <cell r="W403">
            <v>1.4778325123152691E-2</v>
          </cell>
          <cell r="X403">
            <v>1.4778325123152691E-2</v>
          </cell>
          <cell r="Y403">
            <v>8.6757990867579959E-2</v>
          </cell>
          <cell r="Z403">
            <v>1.4778325123152691E-2</v>
          </cell>
          <cell r="AA403">
            <v>1.4778325123152691E-2</v>
          </cell>
        </row>
        <row r="404">
          <cell r="I404">
            <v>0.20545454545454547</v>
          </cell>
          <cell r="J404">
            <v>44</v>
          </cell>
          <cell r="K404">
            <v>40</v>
          </cell>
          <cell r="L404">
            <v>8</v>
          </cell>
          <cell r="M404">
            <v>24</v>
          </cell>
          <cell r="N404">
            <v>52</v>
          </cell>
          <cell r="O404">
            <v>32</v>
          </cell>
          <cell r="P404">
            <v>14</v>
          </cell>
          <cell r="Q404">
            <v>12</v>
          </cell>
          <cell r="R404">
            <v>0.04</v>
          </cell>
          <cell r="S404">
            <v>4.6666666666666669E-2</v>
          </cell>
          <cell r="T404">
            <v>0.04</v>
          </cell>
          <cell r="U404">
            <v>2.9126213592232997E-2</v>
          </cell>
          <cell r="V404">
            <v>2.9126213592232997E-2</v>
          </cell>
          <cell r="W404">
            <v>2.9126213592232997E-2</v>
          </cell>
          <cell r="X404">
            <v>2.9126213592232997E-2</v>
          </cell>
          <cell r="Y404">
            <v>0.15611814345991559</v>
          </cell>
          <cell r="Z404">
            <v>2.9126213592232997E-2</v>
          </cell>
          <cell r="AA404">
            <v>2.9126213592232997E-2</v>
          </cell>
        </row>
        <row r="405">
          <cell r="I405">
            <v>0.30909090909090908</v>
          </cell>
          <cell r="J405">
            <v>66</v>
          </cell>
          <cell r="K405">
            <v>60</v>
          </cell>
          <cell r="L405">
            <v>12</v>
          </cell>
          <cell r="M405">
            <v>37</v>
          </cell>
          <cell r="N405">
            <v>78</v>
          </cell>
          <cell r="O405">
            <v>48</v>
          </cell>
          <cell r="P405">
            <v>21</v>
          </cell>
          <cell r="Q405">
            <v>18</v>
          </cell>
          <cell r="R405">
            <v>0.06</v>
          </cell>
          <cell r="S405">
            <v>7.0000000000000007E-2</v>
          </cell>
          <cell r="T405">
            <v>0.06</v>
          </cell>
          <cell r="U405">
            <v>4.3062200956937802E-2</v>
          </cell>
          <cell r="V405">
            <v>4.3062200956937802E-2</v>
          </cell>
          <cell r="W405">
            <v>4.3062200956937802E-2</v>
          </cell>
          <cell r="X405">
            <v>4.3062200956937802E-2</v>
          </cell>
          <cell r="Y405">
            <v>0.21875</v>
          </cell>
          <cell r="Z405">
            <v>4.3062200956937802E-2</v>
          </cell>
          <cell r="AA405">
            <v>4.3062200956937802E-2</v>
          </cell>
        </row>
        <row r="406">
          <cell r="I406">
            <v>0.41272727272727272</v>
          </cell>
          <cell r="J406">
            <v>88</v>
          </cell>
          <cell r="K406">
            <v>81</v>
          </cell>
          <cell r="L406">
            <v>16</v>
          </cell>
          <cell r="M406">
            <v>49</v>
          </cell>
          <cell r="N406">
            <v>104</v>
          </cell>
          <cell r="O406">
            <v>64</v>
          </cell>
          <cell r="P406">
            <v>28</v>
          </cell>
          <cell r="Q406">
            <v>24</v>
          </cell>
          <cell r="R406">
            <v>0.08</v>
          </cell>
          <cell r="S406">
            <v>9.3333333333333338E-2</v>
          </cell>
          <cell r="T406">
            <v>0.08</v>
          </cell>
          <cell r="U406">
            <v>5.6603773584905648E-2</v>
          </cell>
          <cell r="V406">
            <v>5.6603773584905648E-2</v>
          </cell>
          <cell r="W406">
            <v>5.6603773584905648E-2</v>
          </cell>
          <cell r="X406">
            <v>5.6603773584905648E-2</v>
          </cell>
          <cell r="Y406">
            <v>0.27272727272727271</v>
          </cell>
          <cell r="Z406">
            <v>5.6603773584905648E-2</v>
          </cell>
          <cell r="AA406">
            <v>5.6603773584905648E-2</v>
          </cell>
        </row>
        <row r="407">
          <cell r="I407">
            <v>0.51818181818181819</v>
          </cell>
          <cell r="J407">
            <v>110</v>
          </cell>
          <cell r="K407">
            <v>101</v>
          </cell>
          <cell r="L407">
            <v>20</v>
          </cell>
          <cell r="M407">
            <v>62</v>
          </cell>
          <cell r="N407">
            <v>130</v>
          </cell>
          <cell r="O407">
            <v>81</v>
          </cell>
          <cell r="P407">
            <v>35</v>
          </cell>
          <cell r="Q407">
            <v>31</v>
          </cell>
          <cell r="R407">
            <v>0.10333333333333333</v>
          </cell>
          <cell r="S407">
            <v>0.11666666666666665</v>
          </cell>
          <cell r="T407">
            <v>0.10333333333333333</v>
          </cell>
          <cell r="U407">
            <v>7.407407407407407E-2</v>
          </cell>
          <cell r="V407">
            <v>7.407407407407407E-2</v>
          </cell>
          <cell r="W407">
            <v>7.407407407407407E-2</v>
          </cell>
          <cell r="X407">
            <v>7.407407407407407E-2</v>
          </cell>
          <cell r="Y407">
            <v>0.31972789115646261</v>
          </cell>
          <cell r="Z407">
            <v>7.407407407407407E-2</v>
          </cell>
          <cell r="AA407">
            <v>7.407407407407407E-2</v>
          </cell>
        </row>
        <row r="408">
          <cell r="I408">
            <v>0.62272727272727268</v>
          </cell>
          <cell r="J408">
            <v>133</v>
          </cell>
          <cell r="K408">
            <v>121</v>
          </cell>
          <cell r="L408">
            <v>24</v>
          </cell>
          <cell r="M408">
            <v>74</v>
          </cell>
          <cell r="N408">
            <v>156</v>
          </cell>
          <cell r="O408">
            <v>97</v>
          </cell>
          <cell r="P408">
            <v>43</v>
          </cell>
          <cell r="Q408">
            <v>37</v>
          </cell>
          <cell r="R408">
            <v>0.12333333333333334</v>
          </cell>
          <cell r="S408">
            <v>0.14333333333333334</v>
          </cell>
          <cell r="T408">
            <v>0.12333333333333334</v>
          </cell>
          <cell r="U408">
            <v>8.6757990867579959E-2</v>
          </cell>
          <cell r="V408">
            <v>8.6757990867579959E-2</v>
          </cell>
          <cell r="W408">
            <v>8.6757990867579959E-2</v>
          </cell>
          <cell r="X408">
            <v>8.6757990867579959E-2</v>
          </cell>
          <cell r="Y408">
            <v>0.35897435897435892</v>
          </cell>
          <cell r="Z408">
            <v>8.6757990867579959E-2</v>
          </cell>
          <cell r="AA408">
            <v>8.6757990867579959E-2</v>
          </cell>
        </row>
        <row r="409">
          <cell r="I409">
            <v>0.72545454545454546</v>
          </cell>
          <cell r="J409">
            <v>155</v>
          </cell>
          <cell r="K409">
            <v>141</v>
          </cell>
          <cell r="L409">
            <v>28</v>
          </cell>
          <cell r="M409">
            <v>87</v>
          </cell>
          <cell r="N409">
            <v>181</v>
          </cell>
          <cell r="O409">
            <v>113</v>
          </cell>
          <cell r="P409">
            <v>50</v>
          </cell>
          <cell r="Q409">
            <v>43</v>
          </cell>
          <cell r="R409">
            <v>0.14333333333333334</v>
          </cell>
          <cell r="S409">
            <v>0.16666666666666669</v>
          </cell>
          <cell r="T409">
            <v>0.14333333333333334</v>
          </cell>
          <cell r="U409">
            <v>9.9099099099099086E-2</v>
          </cell>
          <cell r="V409">
            <v>9.9099099099099086E-2</v>
          </cell>
          <cell r="W409">
            <v>9.9099099099099086E-2</v>
          </cell>
          <cell r="X409">
            <v>9.9099099099099086E-2</v>
          </cell>
          <cell r="Y409">
            <v>0.39577039274924475</v>
          </cell>
          <cell r="Z409">
            <v>9.9099099099099086E-2</v>
          </cell>
          <cell r="AA409">
            <v>9.9099099099099086E-2</v>
          </cell>
        </row>
        <row r="410">
          <cell r="I410">
            <v>0.8290909090909091</v>
          </cell>
          <cell r="J410">
            <v>177</v>
          </cell>
          <cell r="K410">
            <v>162</v>
          </cell>
          <cell r="L410">
            <v>32</v>
          </cell>
          <cell r="M410">
            <v>99</v>
          </cell>
          <cell r="N410">
            <v>207</v>
          </cell>
          <cell r="O410">
            <v>129</v>
          </cell>
          <cell r="P410">
            <v>57</v>
          </cell>
          <cell r="Q410">
            <v>49</v>
          </cell>
          <cell r="R410">
            <v>0.16333333333333333</v>
          </cell>
          <cell r="S410">
            <v>0.19</v>
          </cell>
          <cell r="T410">
            <v>0.16333333333333333</v>
          </cell>
          <cell r="U410">
            <v>0.11111111111111116</v>
          </cell>
          <cell r="V410">
            <v>0.11111111111111116</v>
          </cell>
          <cell r="W410">
            <v>0.11111111111111116</v>
          </cell>
          <cell r="X410">
            <v>0.11111111111111116</v>
          </cell>
          <cell r="Y410">
            <v>0.4285714285714286</v>
          </cell>
          <cell r="Z410">
            <v>0.11111111111111116</v>
          </cell>
          <cell r="AA410">
            <v>0.11111111111111116</v>
          </cell>
        </row>
        <row r="411">
          <cell r="I411">
            <v>0</v>
          </cell>
          <cell r="J411">
            <v>27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</row>
        <row r="412">
          <cell r="I412">
            <v>0</v>
          </cell>
          <cell r="J412">
            <v>55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</row>
        <row r="413">
          <cell r="I413">
            <v>0</v>
          </cell>
          <cell r="J413">
            <v>83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</row>
        <row r="414">
          <cell r="I414">
            <v>0</v>
          </cell>
          <cell r="J414">
            <v>111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</row>
        <row r="415">
          <cell r="I415">
            <v>0</v>
          </cell>
          <cell r="J415">
            <v>139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</row>
        <row r="416">
          <cell r="I416">
            <v>0</v>
          </cell>
          <cell r="J416">
            <v>167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</row>
        <row r="417">
          <cell r="I417">
            <v>0</v>
          </cell>
          <cell r="J417">
            <v>195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</row>
        <row r="418">
          <cell r="I418">
            <v>0</v>
          </cell>
          <cell r="J418">
            <v>223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</row>
        <row r="419">
          <cell r="I419">
            <v>0.1</v>
          </cell>
          <cell r="J419">
            <v>17</v>
          </cell>
          <cell r="K419">
            <v>11</v>
          </cell>
          <cell r="L419">
            <v>3</v>
          </cell>
          <cell r="M419">
            <v>7</v>
          </cell>
          <cell r="N419">
            <v>29</v>
          </cell>
          <cell r="O419">
            <v>11</v>
          </cell>
          <cell r="P419">
            <v>5</v>
          </cell>
          <cell r="Q419">
            <v>4</v>
          </cell>
          <cell r="R419">
            <v>1.3333333333333332E-2</v>
          </cell>
          <cell r="S419">
            <v>1.6666666666666666E-2</v>
          </cell>
          <cell r="T419">
            <v>1.3333333333333332E-2</v>
          </cell>
          <cell r="U419">
            <v>9.9009900990099098E-3</v>
          </cell>
          <cell r="V419">
            <v>9.9009900990099098E-3</v>
          </cell>
          <cell r="W419">
            <v>9.9009900990099098E-3</v>
          </cell>
          <cell r="X419">
            <v>6.5420560747663559E-2</v>
          </cell>
          <cell r="Y419">
            <v>9.9009900990099098E-3</v>
          </cell>
          <cell r="Z419">
            <v>9.9009900990099098E-3</v>
          </cell>
          <cell r="AA419">
            <v>9.9009900990099098E-3</v>
          </cell>
        </row>
        <row r="420">
          <cell r="I420">
            <v>0.16181818181818183</v>
          </cell>
          <cell r="J420">
            <v>35</v>
          </cell>
          <cell r="K420">
            <v>23</v>
          </cell>
          <cell r="L420">
            <v>7</v>
          </cell>
          <cell r="M420">
            <v>15</v>
          </cell>
          <cell r="N420">
            <v>57</v>
          </cell>
          <cell r="O420">
            <v>22</v>
          </cell>
          <cell r="P420">
            <v>10</v>
          </cell>
          <cell r="Q420">
            <v>9</v>
          </cell>
          <cell r="R420">
            <v>0.03</v>
          </cell>
          <cell r="S420">
            <v>3.3333333333333333E-2</v>
          </cell>
          <cell r="T420">
            <v>0.03</v>
          </cell>
          <cell r="U420">
            <v>2.4390243902439046E-2</v>
          </cell>
          <cell r="V420">
            <v>2.4390243902439046E-2</v>
          </cell>
          <cell r="W420">
            <v>2.4390243902439046E-2</v>
          </cell>
          <cell r="X420">
            <v>0.1228070175438597</v>
          </cell>
          <cell r="Y420">
            <v>2.4390243902439046E-2</v>
          </cell>
          <cell r="Z420">
            <v>2.4390243902439046E-2</v>
          </cell>
          <cell r="AA420">
            <v>2.4390243902439046E-2</v>
          </cell>
        </row>
        <row r="421">
          <cell r="I421">
            <v>0.24363636363636362</v>
          </cell>
          <cell r="J421">
            <v>53</v>
          </cell>
          <cell r="K421">
            <v>35</v>
          </cell>
          <cell r="L421">
            <v>10</v>
          </cell>
          <cell r="M421">
            <v>23</v>
          </cell>
          <cell r="N421">
            <v>85</v>
          </cell>
          <cell r="O421">
            <v>33</v>
          </cell>
          <cell r="P421">
            <v>15</v>
          </cell>
          <cell r="Q421">
            <v>14</v>
          </cell>
          <cell r="R421">
            <v>4.6666666666666669E-2</v>
          </cell>
          <cell r="S421">
            <v>0.05</v>
          </cell>
          <cell r="T421">
            <v>4.6666666666666669E-2</v>
          </cell>
          <cell r="U421">
            <v>3.3816425120772986E-2</v>
          </cell>
          <cell r="V421">
            <v>3.3816425120772986E-2</v>
          </cell>
          <cell r="W421">
            <v>3.3816425120772986E-2</v>
          </cell>
          <cell r="X421">
            <v>0.17355371900826444</v>
          </cell>
          <cell r="Y421">
            <v>3.3816425120772986E-2</v>
          </cell>
          <cell r="Z421">
            <v>3.3816425120772986E-2</v>
          </cell>
          <cell r="AA421">
            <v>3.3816425120772986E-2</v>
          </cell>
        </row>
        <row r="422">
          <cell r="I422">
            <v>0.32727272727272727</v>
          </cell>
          <cell r="J422">
            <v>71</v>
          </cell>
          <cell r="K422">
            <v>47</v>
          </cell>
          <cell r="L422">
            <v>14</v>
          </cell>
          <cell r="M422">
            <v>31</v>
          </cell>
          <cell r="N422">
            <v>113</v>
          </cell>
          <cell r="O422">
            <v>45</v>
          </cell>
          <cell r="P422">
            <v>20</v>
          </cell>
          <cell r="Q422">
            <v>19</v>
          </cell>
          <cell r="R422">
            <v>6.3333333333333325E-2</v>
          </cell>
          <cell r="S422">
            <v>6.6666666666666666E-2</v>
          </cell>
          <cell r="T422">
            <v>6.3333333333333325E-2</v>
          </cell>
          <cell r="U422">
            <v>4.3062200956937802E-2</v>
          </cell>
          <cell r="V422">
            <v>4.3062200956937802E-2</v>
          </cell>
          <cell r="W422">
            <v>4.3062200956937802E-2</v>
          </cell>
          <cell r="X422">
            <v>0.21875</v>
          </cell>
          <cell r="Y422">
            <v>4.3062200956937802E-2</v>
          </cell>
          <cell r="Z422">
            <v>4.3062200956937802E-2</v>
          </cell>
          <cell r="AA422">
            <v>4.3062200956937802E-2</v>
          </cell>
        </row>
        <row r="423">
          <cell r="I423">
            <v>0.40909090909090906</v>
          </cell>
          <cell r="J423">
            <v>89</v>
          </cell>
          <cell r="K423">
            <v>58</v>
          </cell>
          <cell r="L423">
            <v>17</v>
          </cell>
          <cell r="M423">
            <v>39</v>
          </cell>
          <cell r="N423">
            <v>142</v>
          </cell>
          <cell r="O423">
            <v>56</v>
          </cell>
          <cell r="P423">
            <v>25</v>
          </cell>
          <cell r="Q423">
            <v>24</v>
          </cell>
          <cell r="R423">
            <v>0.08</v>
          </cell>
          <cell r="S423">
            <v>8.3333333333333343E-2</v>
          </cell>
          <cell r="T423">
            <v>0.08</v>
          </cell>
          <cell r="U423">
            <v>5.6603773584905648E-2</v>
          </cell>
          <cell r="V423">
            <v>5.6603773584905648E-2</v>
          </cell>
          <cell r="W423">
            <v>5.6603773584905648E-2</v>
          </cell>
          <cell r="X423">
            <v>0.26199261992619927</v>
          </cell>
          <cell r="Y423">
            <v>5.6603773584905648E-2</v>
          </cell>
          <cell r="Z423">
            <v>5.6603773584905648E-2</v>
          </cell>
          <cell r="AA423">
            <v>5.6603773584905648E-2</v>
          </cell>
        </row>
        <row r="424">
          <cell r="I424">
            <v>0.49272727272727274</v>
          </cell>
          <cell r="J424">
            <v>107</v>
          </cell>
          <cell r="K424">
            <v>70</v>
          </cell>
          <cell r="L424">
            <v>21</v>
          </cell>
          <cell r="M424">
            <v>47</v>
          </cell>
          <cell r="N424">
            <v>170</v>
          </cell>
          <cell r="O424">
            <v>67</v>
          </cell>
          <cell r="P424">
            <v>31</v>
          </cell>
          <cell r="Q424">
            <v>29</v>
          </cell>
          <cell r="R424">
            <v>9.6666666666666665E-2</v>
          </cell>
          <cell r="S424">
            <v>0.10333333333333333</v>
          </cell>
          <cell r="T424">
            <v>9.6666666666666665E-2</v>
          </cell>
          <cell r="U424">
            <v>6.5420560747663559E-2</v>
          </cell>
          <cell r="V424">
            <v>6.5420560747663559E-2</v>
          </cell>
          <cell r="W424">
            <v>6.5420560747663559E-2</v>
          </cell>
          <cell r="X424">
            <v>0.29824561403508776</v>
          </cell>
          <cell r="Y424">
            <v>6.5420560747663559E-2</v>
          </cell>
          <cell r="Z424">
            <v>6.5420560747663559E-2</v>
          </cell>
          <cell r="AA424">
            <v>6.5420560747663559E-2</v>
          </cell>
        </row>
        <row r="425">
          <cell r="I425">
            <v>0.57545454545454544</v>
          </cell>
          <cell r="J425">
            <v>125</v>
          </cell>
          <cell r="K425">
            <v>82</v>
          </cell>
          <cell r="L425">
            <v>24</v>
          </cell>
          <cell r="M425">
            <v>55</v>
          </cell>
          <cell r="N425">
            <v>198</v>
          </cell>
          <cell r="O425">
            <v>79</v>
          </cell>
          <cell r="P425">
            <v>36</v>
          </cell>
          <cell r="Q425">
            <v>34</v>
          </cell>
          <cell r="R425">
            <v>0.11333333333333334</v>
          </cell>
          <cell r="S425">
            <v>0.12</v>
          </cell>
          <cell r="T425">
            <v>0.11333333333333334</v>
          </cell>
          <cell r="U425">
            <v>7.407407407407407E-2</v>
          </cell>
          <cell r="V425">
            <v>7.407407407407407E-2</v>
          </cell>
          <cell r="W425">
            <v>7.407407407407407E-2</v>
          </cell>
          <cell r="X425">
            <v>0.33110367892976589</v>
          </cell>
          <cell r="Y425">
            <v>7.407407407407407E-2</v>
          </cell>
          <cell r="Z425">
            <v>7.407407407407407E-2</v>
          </cell>
          <cell r="AA425">
            <v>7.407407407407407E-2</v>
          </cell>
        </row>
        <row r="426">
          <cell r="I426">
            <v>0.65818181818181809</v>
          </cell>
          <cell r="J426">
            <v>143</v>
          </cell>
          <cell r="K426">
            <v>94</v>
          </cell>
          <cell r="L426">
            <v>28</v>
          </cell>
          <cell r="M426">
            <v>63</v>
          </cell>
          <cell r="N426">
            <v>226</v>
          </cell>
          <cell r="O426">
            <v>90</v>
          </cell>
          <cell r="P426">
            <v>41</v>
          </cell>
          <cell r="Q426">
            <v>39</v>
          </cell>
          <cell r="R426">
            <v>0.13</v>
          </cell>
          <cell r="S426">
            <v>0.13666666666666666</v>
          </cell>
          <cell r="T426">
            <v>0.13</v>
          </cell>
          <cell r="U426">
            <v>8.6757990867579959E-2</v>
          </cell>
          <cell r="V426">
            <v>8.6757990867579959E-2</v>
          </cell>
          <cell r="W426">
            <v>8.6757990867579959E-2</v>
          </cell>
          <cell r="X426">
            <v>0.36102236421725242</v>
          </cell>
          <cell r="Y426">
            <v>8.6757990867579959E-2</v>
          </cell>
          <cell r="Z426">
            <v>8.6757990867579959E-2</v>
          </cell>
          <cell r="AA426">
            <v>8.6757990867579959E-2</v>
          </cell>
        </row>
        <row r="427">
          <cell r="I427">
            <v>0.1</v>
          </cell>
          <cell r="J427">
            <v>13</v>
          </cell>
          <cell r="K427">
            <v>12</v>
          </cell>
          <cell r="L427">
            <v>3</v>
          </cell>
          <cell r="M427">
            <v>8</v>
          </cell>
          <cell r="N427">
            <v>30</v>
          </cell>
          <cell r="O427">
            <v>11</v>
          </cell>
          <cell r="P427">
            <v>5</v>
          </cell>
          <cell r="Q427">
            <v>5</v>
          </cell>
          <cell r="R427">
            <v>1.6666666666666666E-2</v>
          </cell>
          <cell r="S427">
            <v>1.6666666666666666E-2</v>
          </cell>
          <cell r="T427">
            <v>1.6666666666666666E-2</v>
          </cell>
          <cell r="U427">
            <v>9.9009900990099098E-3</v>
          </cell>
          <cell r="V427">
            <v>9.9009900990099098E-3</v>
          </cell>
          <cell r="W427">
            <v>9.9009900990099098E-3</v>
          </cell>
          <cell r="X427">
            <v>6.9767441860465129E-2</v>
          </cell>
          <cell r="Y427">
            <v>9.9009900990099098E-3</v>
          </cell>
          <cell r="Z427">
            <v>9.9009900990099098E-3</v>
          </cell>
          <cell r="AA427">
            <v>9.9009900990099098E-3</v>
          </cell>
        </row>
        <row r="428">
          <cell r="I428">
            <v>0.16090909090909089</v>
          </cell>
          <cell r="J428">
            <v>27</v>
          </cell>
          <cell r="K428">
            <v>24</v>
          </cell>
          <cell r="L428">
            <v>7</v>
          </cell>
          <cell r="M428">
            <v>16</v>
          </cell>
          <cell r="N428">
            <v>60</v>
          </cell>
          <cell r="O428">
            <v>23</v>
          </cell>
          <cell r="P428">
            <v>10</v>
          </cell>
          <cell r="Q428">
            <v>10</v>
          </cell>
          <cell r="R428">
            <v>3.3333333333333333E-2</v>
          </cell>
          <cell r="S428">
            <v>3.3333333333333333E-2</v>
          </cell>
          <cell r="T428">
            <v>3.3333333333333333E-2</v>
          </cell>
          <cell r="U428">
            <v>2.4390243902439046E-2</v>
          </cell>
          <cell r="V428">
            <v>2.4390243902439046E-2</v>
          </cell>
          <cell r="W428">
            <v>2.4390243902439046E-2</v>
          </cell>
          <cell r="X428">
            <v>0.13043478260869568</v>
          </cell>
          <cell r="Y428">
            <v>2.4390243902439046E-2</v>
          </cell>
          <cell r="Z428">
            <v>2.4390243902439046E-2</v>
          </cell>
          <cell r="AA428">
            <v>2.4390243902439046E-2</v>
          </cell>
        </row>
        <row r="429">
          <cell r="I429">
            <v>0.24454545454545454</v>
          </cell>
          <cell r="J429">
            <v>41</v>
          </cell>
          <cell r="K429">
            <v>37</v>
          </cell>
          <cell r="L429">
            <v>11</v>
          </cell>
          <cell r="M429">
            <v>24</v>
          </cell>
          <cell r="N429">
            <v>90</v>
          </cell>
          <cell r="O429">
            <v>35</v>
          </cell>
          <cell r="P429">
            <v>16</v>
          </cell>
          <cell r="Q429">
            <v>15</v>
          </cell>
          <cell r="R429">
            <v>0.05</v>
          </cell>
          <cell r="S429">
            <v>5.333333333333333E-2</v>
          </cell>
          <cell r="T429">
            <v>0.05</v>
          </cell>
          <cell r="U429">
            <v>3.3816425120772986E-2</v>
          </cell>
          <cell r="V429">
            <v>3.3816425120772986E-2</v>
          </cell>
          <cell r="W429">
            <v>3.3816425120772986E-2</v>
          </cell>
          <cell r="X429">
            <v>0.18367346938775508</v>
          </cell>
          <cell r="Y429">
            <v>3.3816425120772986E-2</v>
          </cell>
          <cell r="Z429">
            <v>3.3816425120772986E-2</v>
          </cell>
          <cell r="AA429">
            <v>3.3816425120772986E-2</v>
          </cell>
        </row>
        <row r="430">
          <cell r="I430">
            <v>0.32636363636363636</v>
          </cell>
          <cell r="J430">
            <v>55</v>
          </cell>
          <cell r="K430">
            <v>49</v>
          </cell>
          <cell r="L430">
            <v>14</v>
          </cell>
          <cell r="M430">
            <v>33</v>
          </cell>
          <cell r="N430">
            <v>120</v>
          </cell>
          <cell r="O430">
            <v>47</v>
          </cell>
          <cell r="P430">
            <v>21</v>
          </cell>
          <cell r="Q430">
            <v>20</v>
          </cell>
          <cell r="R430">
            <v>6.6666666666666666E-2</v>
          </cell>
          <cell r="S430">
            <v>7.0000000000000007E-2</v>
          </cell>
          <cell r="T430">
            <v>6.6666666666666666E-2</v>
          </cell>
          <cell r="U430">
            <v>4.7619047619047672E-2</v>
          </cell>
          <cell r="V430">
            <v>4.7619047619047672E-2</v>
          </cell>
          <cell r="W430">
            <v>4.7619047619047672E-2</v>
          </cell>
          <cell r="X430">
            <v>0.23076923076923073</v>
          </cell>
          <cell r="Y430">
            <v>4.7619047619047672E-2</v>
          </cell>
          <cell r="Z430">
            <v>4.7619047619047672E-2</v>
          </cell>
          <cell r="AA430">
            <v>4.7619047619047672E-2</v>
          </cell>
        </row>
        <row r="431">
          <cell r="I431">
            <v>0.40909090909090906</v>
          </cell>
          <cell r="J431">
            <v>68</v>
          </cell>
          <cell r="K431">
            <v>62</v>
          </cell>
          <cell r="L431">
            <v>18</v>
          </cell>
          <cell r="M431">
            <v>41</v>
          </cell>
          <cell r="N431">
            <v>149</v>
          </cell>
          <cell r="O431">
            <v>59</v>
          </cell>
          <cell r="P431">
            <v>27</v>
          </cell>
          <cell r="Q431">
            <v>26</v>
          </cell>
          <cell r="R431">
            <v>8.6666666666666656E-2</v>
          </cell>
          <cell r="S431">
            <v>0.09</v>
          </cell>
          <cell r="T431">
            <v>8.6666666666666656E-2</v>
          </cell>
          <cell r="U431">
            <v>5.6603773584905648E-2</v>
          </cell>
          <cell r="V431">
            <v>5.6603773584905648E-2</v>
          </cell>
          <cell r="W431">
            <v>5.6603773584905648E-2</v>
          </cell>
          <cell r="X431">
            <v>0.27007299270072993</v>
          </cell>
          <cell r="Y431">
            <v>5.6603773584905648E-2</v>
          </cell>
          <cell r="Z431">
            <v>5.6603773584905648E-2</v>
          </cell>
          <cell r="AA431">
            <v>5.6603773584905648E-2</v>
          </cell>
        </row>
        <row r="432">
          <cell r="I432">
            <v>0.49090909090909096</v>
          </cell>
          <cell r="J432">
            <v>82</v>
          </cell>
          <cell r="K432">
            <v>74</v>
          </cell>
          <cell r="L432">
            <v>22</v>
          </cell>
          <cell r="M432">
            <v>49</v>
          </cell>
          <cell r="N432">
            <v>179</v>
          </cell>
          <cell r="O432">
            <v>71</v>
          </cell>
          <cell r="P432">
            <v>32</v>
          </cell>
          <cell r="Q432">
            <v>31</v>
          </cell>
          <cell r="R432">
            <v>0.10333333333333333</v>
          </cell>
          <cell r="S432">
            <v>0.10666666666666666</v>
          </cell>
          <cell r="T432">
            <v>0.10333333333333333</v>
          </cell>
          <cell r="U432">
            <v>6.9767441860465129E-2</v>
          </cell>
          <cell r="V432">
            <v>6.9767441860465129E-2</v>
          </cell>
          <cell r="W432">
            <v>6.9767441860465129E-2</v>
          </cell>
          <cell r="X432">
            <v>0.30795847750865057</v>
          </cell>
          <cell r="Y432">
            <v>6.9767441860465129E-2</v>
          </cell>
          <cell r="Z432">
            <v>6.9767441860465129E-2</v>
          </cell>
          <cell r="AA432">
            <v>6.9767441860465129E-2</v>
          </cell>
        </row>
        <row r="433">
          <cell r="I433">
            <v>0.57454545454545458</v>
          </cell>
          <cell r="J433">
            <v>96</v>
          </cell>
          <cell r="K433">
            <v>86</v>
          </cell>
          <cell r="L433">
            <v>26</v>
          </cell>
          <cell r="M433">
            <v>58</v>
          </cell>
          <cell r="N433">
            <v>209</v>
          </cell>
          <cell r="O433">
            <v>83</v>
          </cell>
          <cell r="P433">
            <v>38</v>
          </cell>
          <cell r="Q433">
            <v>36</v>
          </cell>
          <cell r="R433">
            <v>0.12</v>
          </cell>
          <cell r="S433">
            <v>0.12666666666666665</v>
          </cell>
          <cell r="T433">
            <v>0.12</v>
          </cell>
          <cell r="U433">
            <v>7.8341013824884786E-2</v>
          </cell>
          <cell r="V433">
            <v>7.8341013824884786E-2</v>
          </cell>
          <cell r="W433">
            <v>7.8341013824884786E-2</v>
          </cell>
          <cell r="X433">
            <v>0.34210526315789469</v>
          </cell>
          <cell r="Y433">
            <v>7.8341013824884786E-2</v>
          </cell>
          <cell r="Z433">
            <v>7.8341013824884786E-2</v>
          </cell>
          <cell r="AA433">
            <v>7.8341013824884786E-2</v>
          </cell>
        </row>
        <row r="434">
          <cell r="I434">
            <v>0.65636363636363637</v>
          </cell>
          <cell r="J434">
            <v>110</v>
          </cell>
          <cell r="K434">
            <v>99</v>
          </cell>
          <cell r="L434">
            <v>29</v>
          </cell>
          <cell r="M434">
            <v>66</v>
          </cell>
          <cell r="N434">
            <v>239</v>
          </cell>
          <cell r="O434">
            <v>95</v>
          </cell>
          <cell r="P434">
            <v>43</v>
          </cell>
          <cell r="Q434">
            <v>41</v>
          </cell>
          <cell r="R434">
            <v>0.13666666666666666</v>
          </cell>
          <cell r="S434">
            <v>0.14333333333333334</v>
          </cell>
          <cell r="T434">
            <v>0.13666666666666666</v>
          </cell>
          <cell r="U434">
            <v>9.0909090909090939E-2</v>
          </cell>
          <cell r="V434">
            <v>9.0909090909090939E-2</v>
          </cell>
          <cell r="W434">
            <v>9.0909090909090939E-2</v>
          </cell>
          <cell r="X434">
            <v>0.37304075235109713</v>
          </cell>
          <cell r="Y434">
            <v>9.0909090909090939E-2</v>
          </cell>
          <cell r="Z434">
            <v>9.0909090909090939E-2</v>
          </cell>
          <cell r="AA434">
            <v>9.0909090909090939E-2</v>
          </cell>
        </row>
        <row r="435">
          <cell r="I435">
            <v>0.1</v>
          </cell>
          <cell r="J435">
            <v>14</v>
          </cell>
          <cell r="K435">
            <v>15</v>
          </cell>
          <cell r="L435">
            <v>4</v>
          </cell>
          <cell r="M435">
            <v>10</v>
          </cell>
          <cell r="N435">
            <v>38</v>
          </cell>
          <cell r="O435">
            <v>14</v>
          </cell>
          <cell r="P435">
            <v>6</v>
          </cell>
          <cell r="Q435">
            <v>6</v>
          </cell>
          <cell r="R435">
            <v>0.02</v>
          </cell>
          <cell r="S435">
            <v>0.02</v>
          </cell>
          <cell r="T435">
            <v>0.02</v>
          </cell>
          <cell r="U435">
            <v>1.4778325123152691E-2</v>
          </cell>
          <cell r="V435">
            <v>1.4778325123152691E-2</v>
          </cell>
          <cell r="W435">
            <v>1.4778325123152691E-2</v>
          </cell>
          <cell r="X435">
            <v>8.6757990867579959E-2</v>
          </cell>
          <cell r="Y435">
            <v>1.4778325123152691E-2</v>
          </cell>
          <cell r="Z435">
            <v>1.4778325123152691E-2</v>
          </cell>
          <cell r="AA435">
            <v>1.4778325123152691E-2</v>
          </cell>
        </row>
        <row r="436">
          <cell r="I436">
            <v>0.1990909090909091</v>
          </cell>
          <cell r="J436">
            <v>29</v>
          </cell>
          <cell r="K436">
            <v>31</v>
          </cell>
          <cell r="L436">
            <v>9</v>
          </cell>
          <cell r="M436">
            <v>20</v>
          </cell>
          <cell r="N436">
            <v>75</v>
          </cell>
          <cell r="O436">
            <v>29</v>
          </cell>
          <cell r="P436">
            <v>13</v>
          </cell>
          <cell r="Q436">
            <v>13</v>
          </cell>
          <cell r="R436">
            <v>4.3333333333333328E-2</v>
          </cell>
          <cell r="S436">
            <v>4.3333333333333328E-2</v>
          </cell>
          <cell r="T436">
            <v>4.3333333333333328E-2</v>
          </cell>
          <cell r="U436">
            <v>2.9126213592232997E-2</v>
          </cell>
          <cell r="V436">
            <v>2.9126213592232997E-2</v>
          </cell>
          <cell r="W436">
            <v>2.9126213592232997E-2</v>
          </cell>
          <cell r="X436">
            <v>0.15611814345991559</v>
          </cell>
          <cell r="Y436">
            <v>2.9126213592232997E-2</v>
          </cell>
          <cell r="Z436">
            <v>2.9126213592232997E-2</v>
          </cell>
          <cell r="AA436">
            <v>2.9126213592232997E-2</v>
          </cell>
        </row>
        <row r="437">
          <cell r="I437">
            <v>0.3009090909090909</v>
          </cell>
          <cell r="J437">
            <v>44</v>
          </cell>
          <cell r="K437">
            <v>46</v>
          </cell>
          <cell r="L437">
            <v>14</v>
          </cell>
          <cell r="M437">
            <v>31</v>
          </cell>
          <cell r="N437">
            <v>113</v>
          </cell>
          <cell r="O437">
            <v>44</v>
          </cell>
          <cell r="P437">
            <v>20</v>
          </cell>
          <cell r="Q437">
            <v>19</v>
          </cell>
          <cell r="R437">
            <v>6.3333333333333325E-2</v>
          </cell>
          <cell r="S437">
            <v>6.6666666666666666E-2</v>
          </cell>
          <cell r="T437">
            <v>6.3333333333333325E-2</v>
          </cell>
          <cell r="U437">
            <v>4.3062200956937802E-2</v>
          </cell>
          <cell r="V437">
            <v>4.3062200956937802E-2</v>
          </cell>
          <cell r="W437">
            <v>4.3062200956937802E-2</v>
          </cell>
          <cell r="X437">
            <v>0.21875</v>
          </cell>
          <cell r="Y437">
            <v>4.3062200956937802E-2</v>
          </cell>
          <cell r="Z437">
            <v>4.3062200956937802E-2</v>
          </cell>
          <cell r="AA437">
            <v>4.3062200956937802E-2</v>
          </cell>
        </row>
        <row r="438">
          <cell r="I438">
            <v>0.4018181818181818</v>
          </cell>
          <cell r="J438">
            <v>59</v>
          </cell>
          <cell r="K438">
            <v>62</v>
          </cell>
          <cell r="L438">
            <v>18</v>
          </cell>
          <cell r="M438">
            <v>41</v>
          </cell>
          <cell r="N438">
            <v>150</v>
          </cell>
          <cell r="O438">
            <v>59</v>
          </cell>
          <cell r="P438">
            <v>27</v>
          </cell>
          <cell r="Q438">
            <v>26</v>
          </cell>
          <cell r="R438">
            <v>8.6666666666666656E-2</v>
          </cell>
          <cell r="S438">
            <v>0.09</v>
          </cell>
          <cell r="T438">
            <v>8.6666666666666656E-2</v>
          </cell>
          <cell r="U438">
            <v>5.6603773584905648E-2</v>
          </cell>
          <cell r="V438">
            <v>5.6603773584905648E-2</v>
          </cell>
          <cell r="W438">
            <v>5.6603773584905648E-2</v>
          </cell>
          <cell r="X438">
            <v>0.27272727272727271</v>
          </cell>
          <cell r="Y438">
            <v>5.6603773584905648E-2</v>
          </cell>
          <cell r="Z438">
            <v>5.6603773584905648E-2</v>
          </cell>
          <cell r="AA438">
            <v>5.6603773584905648E-2</v>
          </cell>
        </row>
        <row r="439">
          <cell r="I439">
            <v>0.50454545454545452</v>
          </cell>
          <cell r="J439">
            <v>74</v>
          </cell>
          <cell r="K439">
            <v>78</v>
          </cell>
          <cell r="L439">
            <v>23</v>
          </cell>
          <cell r="M439">
            <v>52</v>
          </cell>
          <cell r="N439">
            <v>188</v>
          </cell>
          <cell r="O439">
            <v>74</v>
          </cell>
          <cell r="P439">
            <v>34</v>
          </cell>
          <cell r="Q439">
            <v>32</v>
          </cell>
          <cell r="R439">
            <v>0.10666666666666666</v>
          </cell>
          <cell r="S439">
            <v>0.11333333333333334</v>
          </cell>
          <cell r="T439">
            <v>0.10666666666666666</v>
          </cell>
          <cell r="U439">
            <v>7.407407407407407E-2</v>
          </cell>
          <cell r="V439">
            <v>7.407407407407407E-2</v>
          </cell>
          <cell r="W439">
            <v>7.407407407407407E-2</v>
          </cell>
          <cell r="X439">
            <v>0.31972789115646261</v>
          </cell>
          <cell r="Y439">
            <v>7.407407407407407E-2</v>
          </cell>
          <cell r="Z439">
            <v>7.407407407407407E-2</v>
          </cell>
          <cell r="AA439">
            <v>7.407407407407407E-2</v>
          </cell>
        </row>
        <row r="440">
          <cell r="I440">
            <v>0.6045454545454545</v>
          </cell>
          <cell r="J440">
            <v>88</v>
          </cell>
          <cell r="K440">
            <v>93</v>
          </cell>
          <cell r="L440">
            <v>28</v>
          </cell>
          <cell r="M440">
            <v>62</v>
          </cell>
          <cell r="N440">
            <v>225</v>
          </cell>
          <cell r="O440">
            <v>89</v>
          </cell>
          <cell r="P440">
            <v>41</v>
          </cell>
          <cell r="Q440">
            <v>39</v>
          </cell>
          <cell r="R440">
            <v>0.13</v>
          </cell>
          <cell r="S440">
            <v>0.13666666666666666</v>
          </cell>
          <cell r="T440">
            <v>0.13</v>
          </cell>
          <cell r="U440">
            <v>8.6757990867579959E-2</v>
          </cell>
          <cell r="V440">
            <v>8.6757990867579959E-2</v>
          </cell>
          <cell r="W440">
            <v>8.6757990867579959E-2</v>
          </cell>
          <cell r="X440">
            <v>0.35897435897435892</v>
          </cell>
          <cell r="Y440">
            <v>8.6757990867579959E-2</v>
          </cell>
          <cell r="Z440">
            <v>8.6757990867579959E-2</v>
          </cell>
          <cell r="AA440">
            <v>8.6757990867579959E-2</v>
          </cell>
        </row>
        <row r="441">
          <cell r="I441">
            <v>0.70727272727272739</v>
          </cell>
          <cell r="J441">
            <v>103</v>
          </cell>
          <cell r="K441">
            <v>109</v>
          </cell>
          <cell r="L441">
            <v>33</v>
          </cell>
          <cell r="M441">
            <v>73</v>
          </cell>
          <cell r="N441">
            <v>263</v>
          </cell>
          <cell r="O441">
            <v>104</v>
          </cell>
          <cell r="P441">
            <v>48</v>
          </cell>
          <cell r="Q441">
            <v>45</v>
          </cell>
          <cell r="R441">
            <v>0.15</v>
          </cell>
          <cell r="S441">
            <v>0.16</v>
          </cell>
          <cell r="T441">
            <v>0.15</v>
          </cell>
          <cell r="U441">
            <v>9.9099099099099086E-2</v>
          </cell>
          <cell r="V441">
            <v>9.9099099099099086E-2</v>
          </cell>
          <cell r="W441">
            <v>9.9099099099099086E-2</v>
          </cell>
          <cell r="X441">
            <v>0.39577039274924475</v>
          </cell>
          <cell r="Y441">
            <v>9.9099099099099086E-2</v>
          </cell>
          <cell r="Z441">
            <v>9.9099099099099086E-2</v>
          </cell>
          <cell r="AA441">
            <v>9.9099099099099086E-2</v>
          </cell>
        </row>
        <row r="442">
          <cell r="I442">
            <v>0.80727272727272736</v>
          </cell>
          <cell r="J442">
            <v>118</v>
          </cell>
          <cell r="K442">
            <v>124</v>
          </cell>
          <cell r="L442">
            <v>37</v>
          </cell>
          <cell r="M442">
            <v>83</v>
          </cell>
          <cell r="N442">
            <v>300</v>
          </cell>
          <cell r="O442">
            <v>119</v>
          </cell>
          <cell r="P442">
            <v>55</v>
          </cell>
          <cell r="Q442">
            <v>52</v>
          </cell>
          <cell r="R442">
            <v>0.17333333333333331</v>
          </cell>
          <cell r="S442">
            <v>0.18333333333333332</v>
          </cell>
          <cell r="T442">
            <v>0.17333333333333331</v>
          </cell>
          <cell r="U442">
            <v>0.11111111111111116</v>
          </cell>
          <cell r="V442">
            <v>0.11111111111111116</v>
          </cell>
          <cell r="W442">
            <v>0.11111111111111116</v>
          </cell>
          <cell r="X442">
            <v>0.4285714285714286</v>
          </cell>
          <cell r="Y442">
            <v>0.11111111111111116</v>
          </cell>
          <cell r="Z442">
            <v>0.11111111111111116</v>
          </cell>
          <cell r="AA442">
            <v>0.11111111111111116</v>
          </cell>
        </row>
        <row r="443">
          <cell r="I443">
            <v>0</v>
          </cell>
          <cell r="J443">
            <v>18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</row>
        <row r="444">
          <cell r="I444">
            <v>0</v>
          </cell>
          <cell r="J444">
            <v>37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</row>
        <row r="445">
          <cell r="I445">
            <v>0</v>
          </cell>
          <cell r="J445">
            <v>56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</row>
        <row r="446">
          <cell r="I446">
            <v>0</v>
          </cell>
          <cell r="J446">
            <v>74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</row>
        <row r="447">
          <cell r="I447">
            <v>0</v>
          </cell>
          <cell r="J447">
            <v>93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</row>
        <row r="448">
          <cell r="I448">
            <v>0</v>
          </cell>
          <cell r="J448">
            <v>112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</row>
        <row r="449">
          <cell r="I449">
            <v>0</v>
          </cell>
          <cell r="J449">
            <v>130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</row>
        <row r="450">
          <cell r="I450">
            <v>0</v>
          </cell>
          <cell r="J450">
            <v>149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</row>
        <row r="451">
          <cell r="I451">
            <v>0.1</v>
          </cell>
          <cell r="J451">
            <v>24</v>
          </cell>
          <cell r="K451">
            <v>13</v>
          </cell>
          <cell r="L451">
            <v>2</v>
          </cell>
          <cell r="M451">
            <v>9</v>
          </cell>
          <cell r="N451">
            <v>12</v>
          </cell>
          <cell r="O451">
            <v>9</v>
          </cell>
          <cell r="P451">
            <v>6</v>
          </cell>
          <cell r="Q451">
            <v>4</v>
          </cell>
          <cell r="R451">
            <v>1.3333333333333332E-2</v>
          </cell>
          <cell r="S451">
            <v>0.02</v>
          </cell>
          <cell r="T451">
            <v>1.3333333333333332E-2</v>
          </cell>
          <cell r="U451">
            <v>9.9009900990099098E-3</v>
          </cell>
          <cell r="V451">
            <v>9.9009900990099098E-3</v>
          </cell>
          <cell r="W451">
            <v>9.9009900990099098E-3</v>
          </cell>
          <cell r="X451">
            <v>9.9009900990099098E-3</v>
          </cell>
          <cell r="Y451">
            <v>9.9009900990099098E-3</v>
          </cell>
          <cell r="Z451">
            <v>6.5420560747663559E-2</v>
          </cell>
          <cell r="AA451">
            <v>9.9009900990099098E-3</v>
          </cell>
        </row>
        <row r="452">
          <cell r="I452">
            <v>0.14545454545454545</v>
          </cell>
          <cell r="J452">
            <v>48</v>
          </cell>
          <cell r="K452">
            <v>26</v>
          </cell>
          <cell r="L452">
            <v>5</v>
          </cell>
          <cell r="M452">
            <v>18</v>
          </cell>
          <cell r="N452">
            <v>23</v>
          </cell>
          <cell r="O452">
            <v>18</v>
          </cell>
          <cell r="P452">
            <v>13</v>
          </cell>
          <cell r="Q452">
            <v>9</v>
          </cell>
          <cell r="R452">
            <v>0.03</v>
          </cell>
          <cell r="S452">
            <v>4.3333333333333328E-2</v>
          </cell>
          <cell r="T452">
            <v>0.03</v>
          </cell>
          <cell r="U452">
            <v>2.4390243902439046E-2</v>
          </cell>
          <cell r="V452">
            <v>2.4390243902439046E-2</v>
          </cell>
          <cell r="W452">
            <v>2.4390243902439046E-2</v>
          </cell>
          <cell r="X452">
            <v>2.4390243902439046E-2</v>
          </cell>
          <cell r="Y452">
            <v>2.4390243902439046E-2</v>
          </cell>
          <cell r="Z452">
            <v>0.1228070175438597</v>
          </cell>
          <cell r="AA452">
            <v>2.4390243902439046E-2</v>
          </cell>
        </row>
        <row r="453">
          <cell r="I453">
            <v>0.22272727272727275</v>
          </cell>
          <cell r="J453">
            <v>73</v>
          </cell>
          <cell r="K453">
            <v>40</v>
          </cell>
          <cell r="L453">
            <v>8</v>
          </cell>
          <cell r="M453">
            <v>28</v>
          </cell>
          <cell r="N453">
            <v>34</v>
          </cell>
          <cell r="O453">
            <v>28</v>
          </cell>
          <cell r="P453">
            <v>20</v>
          </cell>
          <cell r="Q453">
            <v>14</v>
          </cell>
          <cell r="R453">
            <v>4.6666666666666669E-2</v>
          </cell>
          <cell r="S453">
            <v>6.6666666666666666E-2</v>
          </cell>
          <cell r="T453">
            <v>4.6666666666666669E-2</v>
          </cell>
          <cell r="U453">
            <v>3.3816425120772986E-2</v>
          </cell>
          <cell r="V453">
            <v>3.3816425120772986E-2</v>
          </cell>
          <cell r="W453">
            <v>3.3816425120772986E-2</v>
          </cell>
          <cell r="X453">
            <v>3.3816425120772986E-2</v>
          </cell>
          <cell r="Y453">
            <v>3.3816425120772986E-2</v>
          </cell>
          <cell r="Z453">
            <v>0.17355371900826444</v>
          </cell>
          <cell r="AA453">
            <v>3.3816425120772986E-2</v>
          </cell>
        </row>
        <row r="454">
          <cell r="I454">
            <v>0.29636363636363638</v>
          </cell>
          <cell r="J454">
            <v>97</v>
          </cell>
          <cell r="K454">
            <v>53</v>
          </cell>
          <cell r="L454">
            <v>11</v>
          </cell>
          <cell r="M454">
            <v>37</v>
          </cell>
          <cell r="N454">
            <v>46</v>
          </cell>
          <cell r="O454">
            <v>37</v>
          </cell>
          <cell r="P454">
            <v>26</v>
          </cell>
          <cell r="Q454">
            <v>19</v>
          </cell>
          <cell r="R454">
            <v>6.3333333333333325E-2</v>
          </cell>
          <cell r="S454">
            <v>8.6666666666666656E-2</v>
          </cell>
          <cell r="T454">
            <v>6.3333333333333325E-2</v>
          </cell>
          <cell r="U454">
            <v>4.3062200956937802E-2</v>
          </cell>
          <cell r="V454">
            <v>4.3062200956937802E-2</v>
          </cell>
          <cell r="W454">
            <v>4.3062200956937802E-2</v>
          </cell>
          <cell r="X454">
            <v>4.3062200956937802E-2</v>
          </cell>
          <cell r="Y454">
            <v>4.3062200956937802E-2</v>
          </cell>
          <cell r="Z454">
            <v>0.21875</v>
          </cell>
          <cell r="AA454">
            <v>4.3062200956937802E-2</v>
          </cell>
        </row>
        <row r="455">
          <cell r="I455">
            <v>0.37363636363636366</v>
          </cell>
          <cell r="J455">
            <v>122</v>
          </cell>
          <cell r="K455">
            <v>67</v>
          </cell>
          <cell r="L455">
            <v>14</v>
          </cell>
          <cell r="M455">
            <v>47</v>
          </cell>
          <cell r="N455">
            <v>57</v>
          </cell>
          <cell r="O455">
            <v>47</v>
          </cell>
          <cell r="P455">
            <v>33</v>
          </cell>
          <cell r="Q455">
            <v>24</v>
          </cell>
          <cell r="R455">
            <v>0.08</v>
          </cell>
          <cell r="S455">
            <v>0.11</v>
          </cell>
          <cell r="T455">
            <v>0.08</v>
          </cell>
          <cell r="U455">
            <v>5.6603773584905648E-2</v>
          </cell>
          <cell r="V455">
            <v>5.6603773584905648E-2</v>
          </cell>
          <cell r="W455">
            <v>5.6603773584905648E-2</v>
          </cell>
          <cell r="X455">
            <v>5.6603773584905648E-2</v>
          </cell>
          <cell r="Y455">
            <v>5.6603773584905648E-2</v>
          </cell>
          <cell r="Z455">
            <v>0.26199261992619927</v>
          </cell>
          <cell r="AA455">
            <v>5.6603773584905648E-2</v>
          </cell>
        </row>
        <row r="456">
          <cell r="I456">
            <v>0.44636363636363635</v>
          </cell>
          <cell r="J456">
            <v>146</v>
          </cell>
          <cell r="K456">
            <v>80</v>
          </cell>
          <cell r="L456">
            <v>16</v>
          </cell>
          <cell r="M456">
            <v>56</v>
          </cell>
          <cell r="N456">
            <v>68</v>
          </cell>
          <cell r="O456">
            <v>56</v>
          </cell>
          <cell r="P456">
            <v>40</v>
          </cell>
          <cell r="Q456">
            <v>29</v>
          </cell>
          <cell r="R456">
            <v>9.6666666666666665E-2</v>
          </cell>
          <cell r="S456">
            <v>0.13333333333333333</v>
          </cell>
          <cell r="T456">
            <v>9.6666666666666665E-2</v>
          </cell>
          <cell r="U456">
            <v>6.5420560747663559E-2</v>
          </cell>
          <cell r="V456">
            <v>6.5420560747663559E-2</v>
          </cell>
          <cell r="W456">
            <v>6.5420560747663559E-2</v>
          </cell>
          <cell r="X456">
            <v>6.5420560747663559E-2</v>
          </cell>
          <cell r="Y456">
            <v>6.5420560747663559E-2</v>
          </cell>
          <cell r="Z456">
            <v>0.29824561403508776</v>
          </cell>
          <cell r="AA456">
            <v>6.5420560747663559E-2</v>
          </cell>
        </row>
        <row r="457">
          <cell r="I457">
            <v>0.52181818181818185</v>
          </cell>
          <cell r="J457">
            <v>171</v>
          </cell>
          <cell r="K457">
            <v>93</v>
          </cell>
          <cell r="L457">
            <v>19</v>
          </cell>
          <cell r="M457">
            <v>65</v>
          </cell>
          <cell r="N457">
            <v>80</v>
          </cell>
          <cell r="O457">
            <v>65</v>
          </cell>
          <cell r="P457">
            <v>47</v>
          </cell>
          <cell r="Q457">
            <v>34</v>
          </cell>
          <cell r="R457">
            <v>0.11333333333333334</v>
          </cell>
          <cell r="S457">
            <v>0.15666666666666665</v>
          </cell>
          <cell r="T457">
            <v>0.11333333333333334</v>
          </cell>
          <cell r="U457">
            <v>7.407407407407407E-2</v>
          </cell>
          <cell r="V457">
            <v>7.407407407407407E-2</v>
          </cell>
          <cell r="W457">
            <v>7.407407407407407E-2</v>
          </cell>
          <cell r="X457">
            <v>7.407407407407407E-2</v>
          </cell>
          <cell r="Y457">
            <v>7.407407407407407E-2</v>
          </cell>
          <cell r="Z457">
            <v>0.33110367892976589</v>
          </cell>
          <cell r="AA457">
            <v>7.407407407407407E-2</v>
          </cell>
        </row>
        <row r="458">
          <cell r="I458">
            <v>0.59727272727272729</v>
          </cell>
          <cell r="J458">
            <v>195</v>
          </cell>
          <cell r="K458">
            <v>107</v>
          </cell>
          <cell r="L458">
            <v>22</v>
          </cell>
          <cell r="M458">
            <v>75</v>
          </cell>
          <cell r="N458">
            <v>91</v>
          </cell>
          <cell r="O458">
            <v>75</v>
          </cell>
          <cell r="P458">
            <v>53</v>
          </cell>
          <cell r="Q458">
            <v>39</v>
          </cell>
          <cell r="R458">
            <v>0.13</v>
          </cell>
          <cell r="S458">
            <v>0.17666666666666667</v>
          </cell>
          <cell r="T458">
            <v>0.13</v>
          </cell>
          <cell r="U458">
            <v>8.6757990867579959E-2</v>
          </cell>
          <cell r="V458">
            <v>8.6757990867579959E-2</v>
          </cell>
          <cell r="W458">
            <v>8.6757990867579959E-2</v>
          </cell>
          <cell r="X458">
            <v>8.6757990867579959E-2</v>
          </cell>
          <cell r="Y458">
            <v>8.6757990867579959E-2</v>
          </cell>
          <cell r="Z458">
            <v>0.36102236421725242</v>
          </cell>
          <cell r="AA458">
            <v>8.6757990867579959E-2</v>
          </cell>
        </row>
        <row r="459">
          <cell r="I459">
            <v>0.1</v>
          </cell>
          <cell r="J459">
            <v>18</v>
          </cell>
          <cell r="K459">
            <v>14</v>
          </cell>
          <cell r="L459">
            <v>2</v>
          </cell>
          <cell r="M459">
            <v>9</v>
          </cell>
          <cell r="N459">
            <v>12</v>
          </cell>
          <cell r="O459">
            <v>9</v>
          </cell>
          <cell r="P459">
            <v>7</v>
          </cell>
          <cell r="Q459">
            <v>5</v>
          </cell>
          <cell r="R459">
            <v>1.6666666666666666E-2</v>
          </cell>
          <cell r="S459">
            <v>2.3333333333333334E-2</v>
          </cell>
          <cell r="T459">
            <v>1.6666666666666666E-2</v>
          </cell>
          <cell r="U459">
            <v>9.9009900990099098E-3</v>
          </cell>
          <cell r="V459">
            <v>9.9009900990099098E-3</v>
          </cell>
          <cell r="W459">
            <v>9.9009900990099098E-3</v>
          </cell>
          <cell r="X459">
            <v>9.9009900990099098E-3</v>
          </cell>
          <cell r="Y459">
            <v>9.9009900990099098E-3</v>
          </cell>
          <cell r="Z459">
            <v>6.9767441860465129E-2</v>
          </cell>
          <cell r="AA459">
            <v>9.9009900990099098E-3</v>
          </cell>
        </row>
        <row r="460">
          <cell r="I460">
            <v>0.14181818181818182</v>
          </cell>
          <cell r="J460">
            <v>37</v>
          </cell>
          <cell r="K460">
            <v>28</v>
          </cell>
          <cell r="L460">
            <v>5</v>
          </cell>
          <cell r="M460">
            <v>19</v>
          </cell>
          <cell r="N460">
            <v>24</v>
          </cell>
          <cell r="O460">
            <v>19</v>
          </cell>
          <cell r="P460">
            <v>14</v>
          </cell>
          <cell r="Q460">
            <v>10</v>
          </cell>
          <cell r="R460">
            <v>3.3333333333333333E-2</v>
          </cell>
          <cell r="S460">
            <v>4.6666666666666669E-2</v>
          </cell>
          <cell r="T460">
            <v>3.3333333333333333E-2</v>
          </cell>
          <cell r="U460">
            <v>2.4390243902439046E-2</v>
          </cell>
          <cell r="V460">
            <v>2.4390243902439046E-2</v>
          </cell>
          <cell r="W460">
            <v>2.4390243902439046E-2</v>
          </cell>
          <cell r="X460">
            <v>2.4390243902439046E-2</v>
          </cell>
          <cell r="Y460">
            <v>2.4390243902439046E-2</v>
          </cell>
          <cell r="Z460">
            <v>0.13043478260869568</v>
          </cell>
          <cell r="AA460">
            <v>2.4390243902439046E-2</v>
          </cell>
        </row>
        <row r="461">
          <cell r="I461">
            <v>0.21454545454545454</v>
          </cell>
          <cell r="J461">
            <v>56</v>
          </cell>
          <cell r="K461">
            <v>42</v>
          </cell>
          <cell r="L461">
            <v>8</v>
          </cell>
          <cell r="M461">
            <v>29</v>
          </cell>
          <cell r="N461">
            <v>36</v>
          </cell>
          <cell r="O461">
            <v>29</v>
          </cell>
          <cell r="P461">
            <v>21</v>
          </cell>
          <cell r="Q461">
            <v>15</v>
          </cell>
          <cell r="R461">
            <v>0.05</v>
          </cell>
          <cell r="S461">
            <v>7.0000000000000007E-2</v>
          </cell>
          <cell r="T461">
            <v>0.05</v>
          </cell>
          <cell r="U461">
            <v>3.3816425120772986E-2</v>
          </cell>
          <cell r="V461">
            <v>3.3816425120772986E-2</v>
          </cell>
          <cell r="W461">
            <v>3.3816425120772986E-2</v>
          </cell>
          <cell r="X461">
            <v>3.3816425120772986E-2</v>
          </cell>
          <cell r="Y461">
            <v>3.3816425120772986E-2</v>
          </cell>
          <cell r="Z461">
            <v>0.18367346938775508</v>
          </cell>
          <cell r="AA461">
            <v>3.3816425120772986E-2</v>
          </cell>
        </row>
        <row r="462">
          <cell r="I462">
            <v>0.28636363636363638</v>
          </cell>
          <cell r="J462">
            <v>74</v>
          </cell>
          <cell r="K462">
            <v>56</v>
          </cell>
          <cell r="L462">
            <v>11</v>
          </cell>
          <cell r="M462">
            <v>39</v>
          </cell>
          <cell r="N462">
            <v>48</v>
          </cell>
          <cell r="O462">
            <v>39</v>
          </cell>
          <cell r="P462">
            <v>28</v>
          </cell>
          <cell r="Q462">
            <v>20</v>
          </cell>
          <cell r="R462">
            <v>6.6666666666666666E-2</v>
          </cell>
          <cell r="S462">
            <v>9.3333333333333338E-2</v>
          </cell>
          <cell r="T462">
            <v>6.6666666666666666E-2</v>
          </cell>
          <cell r="U462">
            <v>4.7619047619047672E-2</v>
          </cell>
          <cell r="V462">
            <v>4.7619047619047672E-2</v>
          </cell>
          <cell r="W462">
            <v>4.7619047619047672E-2</v>
          </cell>
          <cell r="X462">
            <v>4.7619047619047672E-2</v>
          </cell>
          <cell r="Y462">
            <v>4.7619047619047672E-2</v>
          </cell>
          <cell r="Z462">
            <v>0.23076923076923073</v>
          </cell>
          <cell r="AA462">
            <v>4.7619047619047672E-2</v>
          </cell>
        </row>
        <row r="463">
          <cell r="I463">
            <v>0.36</v>
          </cell>
          <cell r="J463">
            <v>93</v>
          </cell>
          <cell r="K463">
            <v>70</v>
          </cell>
          <cell r="L463">
            <v>14</v>
          </cell>
          <cell r="M463">
            <v>49</v>
          </cell>
          <cell r="N463">
            <v>60</v>
          </cell>
          <cell r="O463">
            <v>49</v>
          </cell>
          <cell r="P463">
            <v>35</v>
          </cell>
          <cell r="Q463">
            <v>26</v>
          </cell>
          <cell r="R463">
            <v>8.6666666666666656E-2</v>
          </cell>
          <cell r="S463">
            <v>0.11666666666666665</v>
          </cell>
          <cell r="T463">
            <v>8.6666666666666656E-2</v>
          </cell>
          <cell r="U463">
            <v>5.6603773584905648E-2</v>
          </cell>
          <cell r="V463">
            <v>5.6603773584905648E-2</v>
          </cell>
          <cell r="W463">
            <v>5.6603773584905648E-2</v>
          </cell>
          <cell r="X463">
            <v>5.6603773584905648E-2</v>
          </cell>
          <cell r="Y463">
            <v>5.6603773584905648E-2</v>
          </cell>
          <cell r="Z463">
            <v>0.27007299270072993</v>
          </cell>
          <cell r="AA463">
            <v>5.6603773584905648E-2</v>
          </cell>
        </row>
        <row r="464">
          <cell r="I464">
            <v>0.43272727272727274</v>
          </cell>
          <cell r="J464">
            <v>112</v>
          </cell>
          <cell r="K464">
            <v>84</v>
          </cell>
          <cell r="L464">
            <v>17</v>
          </cell>
          <cell r="M464">
            <v>59</v>
          </cell>
          <cell r="N464">
            <v>72</v>
          </cell>
          <cell r="O464">
            <v>59</v>
          </cell>
          <cell r="P464">
            <v>42</v>
          </cell>
          <cell r="Q464">
            <v>31</v>
          </cell>
          <cell r="R464">
            <v>0.10333333333333333</v>
          </cell>
          <cell r="S464">
            <v>0.14000000000000001</v>
          </cell>
          <cell r="T464">
            <v>0.10333333333333333</v>
          </cell>
          <cell r="U464">
            <v>6.9767441860465129E-2</v>
          </cell>
          <cell r="V464">
            <v>6.9767441860465129E-2</v>
          </cell>
          <cell r="W464">
            <v>6.9767441860465129E-2</v>
          </cell>
          <cell r="X464">
            <v>6.9767441860465129E-2</v>
          </cell>
          <cell r="Y464">
            <v>6.9767441860465129E-2</v>
          </cell>
          <cell r="Z464">
            <v>0.30795847750865057</v>
          </cell>
          <cell r="AA464">
            <v>6.9767441860465129E-2</v>
          </cell>
        </row>
        <row r="465">
          <cell r="I465">
            <v>0.50545454545454549</v>
          </cell>
          <cell r="J465">
            <v>131</v>
          </cell>
          <cell r="K465">
            <v>98</v>
          </cell>
          <cell r="L465">
            <v>20</v>
          </cell>
          <cell r="M465">
            <v>69</v>
          </cell>
          <cell r="N465">
            <v>84</v>
          </cell>
          <cell r="O465">
            <v>69</v>
          </cell>
          <cell r="P465">
            <v>49</v>
          </cell>
          <cell r="Q465">
            <v>36</v>
          </cell>
          <cell r="R465">
            <v>0.12</v>
          </cell>
          <cell r="S465">
            <v>0.16333333333333333</v>
          </cell>
          <cell r="T465">
            <v>0.12</v>
          </cell>
          <cell r="U465">
            <v>7.8341013824884786E-2</v>
          </cell>
          <cell r="V465">
            <v>7.8341013824884786E-2</v>
          </cell>
          <cell r="W465">
            <v>7.8341013824884786E-2</v>
          </cell>
          <cell r="X465">
            <v>7.8341013824884786E-2</v>
          </cell>
          <cell r="Y465">
            <v>7.8341013824884786E-2</v>
          </cell>
          <cell r="Z465">
            <v>0.34210526315789469</v>
          </cell>
          <cell r="AA465">
            <v>7.8341013824884786E-2</v>
          </cell>
        </row>
        <row r="466">
          <cell r="I466">
            <v>0.57818181818181824</v>
          </cell>
          <cell r="J466">
            <v>149</v>
          </cell>
          <cell r="K466">
            <v>113</v>
          </cell>
          <cell r="L466">
            <v>23</v>
          </cell>
          <cell r="M466">
            <v>79</v>
          </cell>
          <cell r="N466">
            <v>96</v>
          </cell>
          <cell r="O466">
            <v>79</v>
          </cell>
          <cell r="P466">
            <v>56</v>
          </cell>
          <cell r="Q466">
            <v>41</v>
          </cell>
          <cell r="R466">
            <v>0.13666666666666666</v>
          </cell>
          <cell r="S466">
            <v>0.18666666666666668</v>
          </cell>
          <cell r="T466">
            <v>0.13666666666666666</v>
          </cell>
          <cell r="U466">
            <v>9.0909090909090939E-2</v>
          </cell>
          <cell r="V466">
            <v>9.0909090909090939E-2</v>
          </cell>
          <cell r="W466">
            <v>9.0909090909090939E-2</v>
          </cell>
          <cell r="X466">
            <v>9.0909090909090939E-2</v>
          </cell>
          <cell r="Y466">
            <v>9.0909090909090939E-2</v>
          </cell>
          <cell r="Z466">
            <v>0.37304075235109713</v>
          </cell>
          <cell r="AA466">
            <v>9.0909090909090939E-2</v>
          </cell>
        </row>
        <row r="467">
          <cell r="I467">
            <v>0.1</v>
          </cell>
          <cell r="J467">
            <v>20</v>
          </cell>
          <cell r="K467">
            <v>17</v>
          </cell>
          <cell r="L467">
            <v>3</v>
          </cell>
          <cell r="M467">
            <v>12</v>
          </cell>
          <cell r="N467">
            <v>15</v>
          </cell>
          <cell r="O467">
            <v>12</v>
          </cell>
          <cell r="P467">
            <v>8</v>
          </cell>
          <cell r="Q467">
            <v>6</v>
          </cell>
          <cell r="R467">
            <v>0.02</v>
          </cell>
          <cell r="S467">
            <v>2.6666666666666665E-2</v>
          </cell>
          <cell r="T467">
            <v>0.02</v>
          </cell>
          <cell r="U467">
            <v>1.4778325123152691E-2</v>
          </cell>
          <cell r="V467">
            <v>1.4778325123152691E-2</v>
          </cell>
          <cell r="W467">
            <v>1.4778325123152691E-2</v>
          </cell>
          <cell r="X467">
            <v>1.4778325123152691E-2</v>
          </cell>
          <cell r="Y467">
            <v>1.4778325123152691E-2</v>
          </cell>
          <cell r="Z467">
            <v>8.6757990867579959E-2</v>
          </cell>
          <cell r="AA467">
            <v>1.4778325123152691E-2</v>
          </cell>
        </row>
        <row r="468">
          <cell r="I468">
            <v>0.17272727272727273</v>
          </cell>
          <cell r="J468">
            <v>40</v>
          </cell>
          <cell r="K468">
            <v>35</v>
          </cell>
          <cell r="L468">
            <v>7</v>
          </cell>
          <cell r="M468">
            <v>24</v>
          </cell>
          <cell r="N468">
            <v>30</v>
          </cell>
          <cell r="O468">
            <v>24</v>
          </cell>
          <cell r="P468">
            <v>17</v>
          </cell>
          <cell r="Q468">
            <v>13</v>
          </cell>
          <cell r="R468">
            <v>4.3333333333333328E-2</v>
          </cell>
          <cell r="S468">
            <v>5.6666666666666671E-2</v>
          </cell>
          <cell r="T468">
            <v>4.3333333333333328E-2</v>
          </cell>
          <cell r="U468">
            <v>2.9126213592232997E-2</v>
          </cell>
          <cell r="V468">
            <v>2.9126213592232997E-2</v>
          </cell>
          <cell r="W468">
            <v>2.9126213592232997E-2</v>
          </cell>
          <cell r="X468">
            <v>2.9126213592232997E-2</v>
          </cell>
          <cell r="Y468">
            <v>2.9126213592232997E-2</v>
          </cell>
          <cell r="Z468">
            <v>0.15611814345991559</v>
          </cell>
          <cell r="AA468">
            <v>2.9126213592232997E-2</v>
          </cell>
        </row>
        <row r="469">
          <cell r="I469">
            <v>0.26181818181818184</v>
          </cell>
          <cell r="J469">
            <v>60</v>
          </cell>
          <cell r="K469">
            <v>53</v>
          </cell>
          <cell r="L469">
            <v>11</v>
          </cell>
          <cell r="M469">
            <v>37</v>
          </cell>
          <cell r="N469">
            <v>45</v>
          </cell>
          <cell r="O469">
            <v>37</v>
          </cell>
          <cell r="P469">
            <v>26</v>
          </cell>
          <cell r="Q469">
            <v>19</v>
          </cell>
          <cell r="R469">
            <v>6.3333333333333325E-2</v>
          </cell>
          <cell r="S469">
            <v>8.6666666666666656E-2</v>
          </cell>
          <cell r="T469">
            <v>6.3333333333333325E-2</v>
          </cell>
          <cell r="U469">
            <v>4.3062200956937802E-2</v>
          </cell>
          <cell r="V469">
            <v>4.3062200956937802E-2</v>
          </cell>
          <cell r="W469">
            <v>4.3062200956937802E-2</v>
          </cell>
          <cell r="X469">
            <v>4.3062200956937802E-2</v>
          </cell>
          <cell r="Y469">
            <v>4.3062200956937802E-2</v>
          </cell>
          <cell r="Z469">
            <v>0.21875</v>
          </cell>
          <cell r="AA469">
            <v>4.3062200956937802E-2</v>
          </cell>
        </row>
        <row r="470">
          <cell r="I470">
            <v>0.34909090909090906</v>
          </cell>
          <cell r="J470">
            <v>80</v>
          </cell>
          <cell r="K470">
            <v>71</v>
          </cell>
          <cell r="L470">
            <v>14</v>
          </cell>
          <cell r="M470">
            <v>49</v>
          </cell>
          <cell r="N470">
            <v>60</v>
          </cell>
          <cell r="O470">
            <v>49</v>
          </cell>
          <cell r="P470">
            <v>35</v>
          </cell>
          <cell r="Q470">
            <v>26</v>
          </cell>
          <cell r="R470">
            <v>8.6666666666666656E-2</v>
          </cell>
          <cell r="S470">
            <v>0.11666666666666665</v>
          </cell>
          <cell r="T470">
            <v>8.6666666666666656E-2</v>
          </cell>
          <cell r="U470">
            <v>5.6603773584905648E-2</v>
          </cell>
          <cell r="V470">
            <v>5.6603773584905648E-2</v>
          </cell>
          <cell r="W470">
            <v>5.6603773584905648E-2</v>
          </cell>
          <cell r="X470">
            <v>5.6603773584905648E-2</v>
          </cell>
          <cell r="Y470">
            <v>5.6603773584905648E-2</v>
          </cell>
          <cell r="Z470">
            <v>0.27272727272727271</v>
          </cell>
          <cell r="AA470">
            <v>5.6603773584905648E-2</v>
          </cell>
        </row>
        <row r="471">
          <cell r="I471">
            <v>0.43727272727272726</v>
          </cell>
          <cell r="J471">
            <v>100</v>
          </cell>
          <cell r="K471">
            <v>88</v>
          </cell>
          <cell r="L471">
            <v>18</v>
          </cell>
          <cell r="M471">
            <v>62</v>
          </cell>
          <cell r="N471">
            <v>75</v>
          </cell>
          <cell r="O471">
            <v>62</v>
          </cell>
          <cell r="P471">
            <v>44</v>
          </cell>
          <cell r="Q471">
            <v>32</v>
          </cell>
          <cell r="R471">
            <v>0.10666666666666666</v>
          </cell>
          <cell r="S471">
            <v>0.14666666666666667</v>
          </cell>
          <cell r="T471">
            <v>0.10666666666666666</v>
          </cell>
          <cell r="U471">
            <v>7.407407407407407E-2</v>
          </cell>
          <cell r="V471">
            <v>7.407407407407407E-2</v>
          </cell>
          <cell r="W471">
            <v>7.407407407407407E-2</v>
          </cell>
          <cell r="X471">
            <v>7.407407407407407E-2</v>
          </cell>
          <cell r="Y471">
            <v>7.407407407407407E-2</v>
          </cell>
          <cell r="Z471">
            <v>0.31972789115646261</v>
          </cell>
          <cell r="AA471">
            <v>7.407407407407407E-2</v>
          </cell>
        </row>
        <row r="472">
          <cell r="I472">
            <v>0.52545454545454551</v>
          </cell>
          <cell r="J472">
            <v>120</v>
          </cell>
          <cell r="K472">
            <v>106</v>
          </cell>
          <cell r="L472">
            <v>22</v>
          </cell>
          <cell r="M472">
            <v>74</v>
          </cell>
          <cell r="N472">
            <v>90</v>
          </cell>
          <cell r="O472">
            <v>74</v>
          </cell>
          <cell r="P472">
            <v>53</v>
          </cell>
          <cell r="Q472">
            <v>39</v>
          </cell>
          <cell r="R472">
            <v>0.13</v>
          </cell>
          <cell r="S472">
            <v>0.17666666666666667</v>
          </cell>
          <cell r="T472">
            <v>0.13</v>
          </cell>
          <cell r="U472">
            <v>8.6757990867579959E-2</v>
          </cell>
          <cell r="V472">
            <v>8.6757990867579959E-2</v>
          </cell>
          <cell r="W472">
            <v>8.6757990867579959E-2</v>
          </cell>
          <cell r="X472">
            <v>8.6757990867579959E-2</v>
          </cell>
          <cell r="Y472">
            <v>8.6757990867579959E-2</v>
          </cell>
          <cell r="Z472">
            <v>0.35897435897435892</v>
          </cell>
          <cell r="AA472">
            <v>8.6757990867579959E-2</v>
          </cell>
        </row>
        <row r="473">
          <cell r="I473">
            <v>0.61545454545454548</v>
          </cell>
          <cell r="J473">
            <v>141</v>
          </cell>
          <cell r="K473">
            <v>124</v>
          </cell>
          <cell r="L473">
            <v>26</v>
          </cell>
          <cell r="M473">
            <v>87</v>
          </cell>
          <cell r="N473">
            <v>105</v>
          </cell>
          <cell r="O473">
            <v>87</v>
          </cell>
          <cell r="P473">
            <v>62</v>
          </cell>
          <cell r="Q473">
            <v>45</v>
          </cell>
          <cell r="R473">
            <v>0.15</v>
          </cell>
          <cell r="S473">
            <v>0.20666666666666667</v>
          </cell>
          <cell r="T473">
            <v>0.15</v>
          </cell>
          <cell r="U473">
            <v>9.9099099099099086E-2</v>
          </cell>
          <cell r="V473">
            <v>9.9099099099099086E-2</v>
          </cell>
          <cell r="W473">
            <v>9.9099099099099086E-2</v>
          </cell>
          <cell r="X473">
            <v>9.9099099099099086E-2</v>
          </cell>
          <cell r="Y473">
            <v>9.9099099099099086E-2</v>
          </cell>
          <cell r="Z473">
            <v>0.39577039274924475</v>
          </cell>
          <cell r="AA473">
            <v>9.9099099099099086E-2</v>
          </cell>
        </row>
        <row r="474">
          <cell r="I474">
            <v>0.70272727272727264</v>
          </cell>
          <cell r="J474">
            <v>161</v>
          </cell>
          <cell r="K474">
            <v>142</v>
          </cell>
          <cell r="L474">
            <v>29</v>
          </cell>
          <cell r="M474">
            <v>99</v>
          </cell>
          <cell r="N474">
            <v>120</v>
          </cell>
          <cell r="O474">
            <v>99</v>
          </cell>
          <cell r="P474">
            <v>71</v>
          </cell>
          <cell r="Q474">
            <v>52</v>
          </cell>
          <cell r="R474">
            <v>0.17333333333333331</v>
          </cell>
          <cell r="S474">
            <v>0.23666666666666669</v>
          </cell>
          <cell r="T474">
            <v>0.17333333333333331</v>
          </cell>
          <cell r="U474">
            <v>0.11111111111111116</v>
          </cell>
          <cell r="V474">
            <v>0.11111111111111116</v>
          </cell>
          <cell r="W474">
            <v>0.11111111111111116</v>
          </cell>
          <cell r="X474">
            <v>0.11111111111111116</v>
          </cell>
          <cell r="Y474">
            <v>0.11111111111111116</v>
          </cell>
          <cell r="Z474">
            <v>0.4285714285714286</v>
          </cell>
          <cell r="AA474">
            <v>0.11111111111111116</v>
          </cell>
        </row>
        <row r="475">
          <cell r="I475">
            <v>0</v>
          </cell>
          <cell r="J475">
            <v>25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</row>
        <row r="476">
          <cell r="I476">
            <v>0</v>
          </cell>
          <cell r="J476">
            <v>50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</row>
        <row r="477">
          <cell r="I477">
            <v>0</v>
          </cell>
          <cell r="J477">
            <v>76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</row>
        <row r="478">
          <cell r="I478">
            <v>0</v>
          </cell>
          <cell r="J478">
            <v>101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</row>
        <row r="479">
          <cell r="I479">
            <v>0</v>
          </cell>
          <cell r="J479">
            <v>127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</row>
        <row r="480">
          <cell r="I480">
            <v>0</v>
          </cell>
          <cell r="J480">
            <v>152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</row>
        <row r="481">
          <cell r="I481">
            <v>0</v>
          </cell>
          <cell r="J481">
            <v>178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</row>
        <row r="482">
          <cell r="I482">
            <v>0</v>
          </cell>
          <cell r="J482">
            <v>203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</row>
        <row r="483">
          <cell r="I483">
            <v>0.1</v>
          </cell>
          <cell r="J483">
            <v>29</v>
          </cell>
          <cell r="K483">
            <v>14</v>
          </cell>
          <cell r="L483">
            <v>2</v>
          </cell>
          <cell r="M483">
            <v>11</v>
          </cell>
          <cell r="N483">
            <v>9</v>
          </cell>
          <cell r="O483">
            <v>9</v>
          </cell>
          <cell r="P483">
            <v>5</v>
          </cell>
          <cell r="Q483">
            <v>5</v>
          </cell>
          <cell r="R483">
            <v>1.6666666666666666E-2</v>
          </cell>
          <cell r="S483">
            <v>1.6666666666666666E-2</v>
          </cell>
          <cell r="T483">
            <v>1.6666666666666666E-2</v>
          </cell>
          <cell r="U483">
            <v>9.9009900990099098E-3</v>
          </cell>
          <cell r="V483">
            <v>9.9009900990099098E-3</v>
          </cell>
          <cell r="W483">
            <v>6.5420560747663559E-2</v>
          </cell>
          <cell r="X483">
            <v>9.9009900990099098E-3</v>
          </cell>
          <cell r="Y483">
            <v>9.9009900990099098E-3</v>
          </cell>
          <cell r="Z483">
            <v>9.9009900990099098E-3</v>
          </cell>
          <cell r="AA483">
            <v>9.9009900990099098E-3</v>
          </cell>
        </row>
        <row r="484">
          <cell r="I484">
            <v>0.15545454545454546</v>
          </cell>
          <cell r="J484">
            <v>59</v>
          </cell>
          <cell r="K484">
            <v>29</v>
          </cell>
          <cell r="L484">
            <v>5</v>
          </cell>
          <cell r="M484">
            <v>22</v>
          </cell>
          <cell r="N484">
            <v>17</v>
          </cell>
          <cell r="O484">
            <v>18</v>
          </cell>
          <cell r="P484">
            <v>10</v>
          </cell>
          <cell r="Q484">
            <v>11</v>
          </cell>
          <cell r="R484">
            <v>3.6666666666666667E-2</v>
          </cell>
          <cell r="S484">
            <v>3.3333333333333333E-2</v>
          </cell>
          <cell r="T484">
            <v>3.6666666666666667E-2</v>
          </cell>
          <cell r="U484">
            <v>2.4390243902439046E-2</v>
          </cell>
          <cell r="V484">
            <v>2.4390243902439046E-2</v>
          </cell>
          <cell r="W484">
            <v>0.1228070175438597</v>
          </cell>
          <cell r="X484">
            <v>2.4390243902439046E-2</v>
          </cell>
          <cell r="Y484">
            <v>2.4390243902439046E-2</v>
          </cell>
          <cell r="Z484">
            <v>2.4390243902439046E-2</v>
          </cell>
          <cell r="AA484">
            <v>2.4390243902439046E-2</v>
          </cell>
        </row>
        <row r="485">
          <cell r="I485">
            <v>0.23363636363636364</v>
          </cell>
          <cell r="J485">
            <v>88</v>
          </cell>
          <cell r="K485">
            <v>44</v>
          </cell>
          <cell r="L485">
            <v>7</v>
          </cell>
          <cell r="M485">
            <v>33</v>
          </cell>
          <cell r="N485">
            <v>26</v>
          </cell>
          <cell r="O485">
            <v>28</v>
          </cell>
          <cell r="P485">
            <v>15</v>
          </cell>
          <cell r="Q485">
            <v>16</v>
          </cell>
          <cell r="R485">
            <v>5.333333333333333E-2</v>
          </cell>
          <cell r="S485">
            <v>0.05</v>
          </cell>
          <cell r="T485">
            <v>5.333333333333333E-2</v>
          </cell>
          <cell r="U485">
            <v>3.3816425120772986E-2</v>
          </cell>
          <cell r="V485">
            <v>3.3816425120772986E-2</v>
          </cell>
          <cell r="W485">
            <v>0.17355371900826444</v>
          </cell>
          <cell r="X485">
            <v>3.3816425120772986E-2</v>
          </cell>
          <cell r="Y485">
            <v>3.3816425120772986E-2</v>
          </cell>
          <cell r="Z485">
            <v>3.3816425120772986E-2</v>
          </cell>
          <cell r="AA485">
            <v>3.3816425120772986E-2</v>
          </cell>
        </row>
        <row r="486">
          <cell r="I486">
            <v>0.31363636363636366</v>
          </cell>
          <cell r="J486">
            <v>118</v>
          </cell>
          <cell r="K486">
            <v>59</v>
          </cell>
          <cell r="L486">
            <v>10</v>
          </cell>
          <cell r="M486">
            <v>45</v>
          </cell>
          <cell r="N486">
            <v>34</v>
          </cell>
          <cell r="O486">
            <v>37</v>
          </cell>
          <cell r="P486">
            <v>20</v>
          </cell>
          <cell r="Q486">
            <v>22</v>
          </cell>
          <cell r="R486">
            <v>7.3333333333333334E-2</v>
          </cell>
          <cell r="S486">
            <v>6.6666666666666666E-2</v>
          </cell>
          <cell r="T486">
            <v>7.3333333333333334E-2</v>
          </cell>
          <cell r="U486">
            <v>4.3062200956937802E-2</v>
          </cell>
          <cell r="V486">
            <v>4.3062200956937802E-2</v>
          </cell>
          <cell r="W486">
            <v>0.21875</v>
          </cell>
          <cell r="X486">
            <v>4.3062200956937802E-2</v>
          </cell>
          <cell r="Y486">
            <v>4.3062200956937802E-2</v>
          </cell>
          <cell r="Z486">
            <v>4.3062200956937802E-2</v>
          </cell>
          <cell r="AA486">
            <v>4.3062200956937802E-2</v>
          </cell>
        </row>
        <row r="487">
          <cell r="I487">
            <v>0.39363636363636367</v>
          </cell>
          <cell r="J487">
            <v>148</v>
          </cell>
          <cell r="K487">
            <v>74</v>
          </cell>
          <cell r="L487">
            <v>12</v>
          </cell>
          <cell r="M487">
            <v>56</v>
          </cell>
          <cell r="N487">
            <v>43</v>
          </cell>
          <cell r="O487">
            <v>47</v>
          </cell>
          <cell r="P487">
            <v>25</v>
          </cell>
          <cell r="Q487">
            <v>28</v>
          </cell>
          <cell r="R487">
            <v>9.3333333333333338E-2</v>
          </cell>
          <cell r="S487">
            <v>8.3333333333333343E-2</v>
          </cell>
          <cell r="T487">
            <v>9.3333333333333338E-2</v>
          </cell>
          <cell r="U487">
            <v>5.6603773584905648E-2</v>
          </cell>
          <cell r="V487">
            <v>5.6603773584905648E-2</v>
          </cell>
          <cell r="W487">
            <v>0.26199261992619927</v>
          </cell>
          <cell r="X487">
            <v>5.6603773584905648E-2</v>
          </cell>
          <cell r="Y487">
            <v>5.6603773584905648E-2</v>
          </cell>
          <cell r="Z487">
            <v>5.6603773584905648E-2</v>
          </cell>
          <cell r="AA487">
            <v>5.6603773584905648E-2</v>
          </cell>
        </row>
        <row r="488">
          <cell r="I488">
            <v>0.47090909090909094</v>
          </cell>
          <cell r="J488">
            <v>177</v>
          </cell>
          <cell r="K488">
            <v>88</v>
          </cell>
          <cell r="L488">
            <v>15</v>
          </cell>
          <cell r="M488">
            <v>67</v>
          </cell>
          <cell r="N488">
            <v>51</v>
          </cell>
          <cell r="O488">
            <v>56</v>
          </cell>
          <cell r="P488">
            <v>31</v>
          </cell>
          <cell r="Q488">
            <v>33</v>
          </cell>
          <cell r="R488">
            <v>0.11</v>
          </cell>
          <cell r="S488">
            <v>0.10333333333333333</v>
          </cell>
          <cell r="T488">
            <v>0.11</v>
          </cell>
          <cell r="U488">
            <v>6.5420560747663559E-2</v>
          </cell>
          <cell r="V488">
            <v>6.5420560747663559E-2</v>
          </cell>
          <cell r="W488">
            <v>0.29824561403508776</v>
          </cell>
          <cell r="X488">
            <v>6.5420560747663559E-2</v>
          </cell>
          <cell r="Y488">
            <v>6.5420560747663559E-2</v>
          </cell>
          <cell r="Z488">
            <v>6.5420560747663559E-2</v>
          </cell>
          <cell r="AA488">
            <v>6.5420560747663559E-2</v>
          </cell>
        </row>
        <row r="489">
          <cell r="I489">
            <v>0.5509090909090909</v>
          </cell>
          <cell r="J489">
            <v>207</v>
          </cell>
          <cell r="K489">
            <v>103</v>
          </cell>
          <cell r="L489">
            <v>17</v>
          </cell>
          <cell r="M489">
            <v>79</v>
          </cell>
          <cell r="N489">
            <v>60</v>
          </cell>
          <cell r="O489">
            <v>65</v>
          </cell>
          <cell r="P489">
            <v>36</v>
          </cell>
          <cell r="Q489">
            <v>39</v>
          </cell>
          <cell r="R489">
            <v>0.13</v>
          </cell>
          <cell r="S489">
            <v>0.12</v>
          </cell>
          <cell r="T489">
            <v>0.13</v>
          </cell>
          <cell r="U489">
            <v>7.407407407407407E-2</v>
          </cell>
          <cell r="V489">
            <v>7.407407407407407E-2</v>
          </cell>
          <cell r="W489">
            <v>0.33110367892976589</v>
          </cell>
          <cell r="X489">
            <v>7.407407407407407E-2</v>
          </cell>
          <cell r="Y489">
            <v>7.407407407407407E-2</v>
          </cell>
          <cell r="Z489">
            <v>7.407407407407407E-2</v>
          </cell>
          <cell r="AA489">
            <v>7.407407407407407E-2</v>
          </cell>
        </row>
        <row r="490">
          <cell r="I490">
            <v>0.63</v>
          </cell>
          <cell r="J490">
            <v>236</v>
          </cell>
          <cell r="K490">
            <v>118</v>
          </cell>
          <cell r="L490">
            <v>20</v>
          </cell>
          <cell r="M490">
            <v>90</v>
          </cell>
          <cell r="N490">
            <v>68</v>
          </cell>
          <cell r="O490">
            <v>75</v>
          </cell>
          <cell r="P490">
            <v>41</v>
          </cell>
          <cell r="Q490">
            <v>45</v>
          </cell>
          <cell r="R490">
            <v>0.15</v>
          </cell>
          <cell r="S490">
            <v>0.13666666666666666</v>
          </cell>
          <cell r="T490">
            <v>0.15</v>
          </cell>
          <cell r="U490">
            <v>8.6757990867579959E-2</v>
          </cell>
          <cell r="V490">
            <v>8.6757990867579959E-2</v>
          </cell>
          <cell r="W490">
            <v>0.36102236421725242</v>
          </cell>
          <cell r="X490">
            <v>8.6757990867579959E-2</v>
          </cell>
          <cell r="Y490">
            <v>8.6757990867579959E-2</v>
          </cell>
          <cell r="Z490">
            <v>8.6757990867579959E-2</v>
          </cell>
          <cell r="AA490">
            <v>8.6757990867579959E-2</v>
          </cell>
        </row>
        <row r="491">
          <cell r="I491">
            <v>0.1</v>
          </cell>
          <cell r="J491">
            <v>22</v>
          </cell>
          <cell r="K491">
            <v>15</v>
          </cell>
          <cell r="L491">
            <v>2</v>
          </cell>
          <cell r="M491">
            <v>11</v>
          </cell>
          <cell r="N491">
            <v>9</v>
          </cell>
          <cell r="O491">
            <v>9</v>
          </cell>
          <cell r="P491">
            <v>5</v>
          </cell>
          <cell r="Q491">
            <v>5</v>
          </cell>
          <cell r="R491">
            <v>1.6666666666666666E-2</v>
          </cell>
          <cell r="S491">
            <v>1.6666666666666666E-2</v>
          </cell>
          <cell r="T491">
            <v>1.6666666666666666E-2</v>
          </cell>
          <cell r="U491">
            <v>9.9009900990099098E-3</v>
          </cell>
          <cell r="V491">
            <v>9.9009900990099098E-3</v>
          </cell>
          <cell r="W491">
            <v>6.9767441860465129E-2</v>
          </cell>
          <cell r="X491">
            <v>9.9009900990099098E-3</v>
          </cell>
          <cell r="Y491">
            <v>9.9009900990099098E-3</v>
          </cell>
          <cell r="Z491">
            <v>9.9009900990099098E-3</v>
          </cell>
          <cell r="AA491">
            <v>9.9009900990099098E-3</v>
          </cell>
        </row>
        <row r="492">
          <cell r="I492">
            <v>0.14727272727272728</v>
          </cell>
          <cell r="J492">
            <v>45</v>
          </cell>
          <cell r="K492">
            <v>31</v>
          </cell>
          <cell r="L492">
            <v>5</v>
          </cell>
          <cell r="M492">
            <v>23</v>
          </cell>
          <cell r="N492">
            <v>18</v>
          </cell>
          <cell r="O492">
            <v>19</v>
          </cell>
          <cell r="P492">
            <v>10</v>
          </cell>
          <cell r="Q492">
            <v>11</v>
          </cell>
          <cell r="R492">
            <v>3.6666666666666667E-2</v>
          </cell>
          <cell r="S492">
            <v>3.3333333333333333E-2</v>
          </cell>
          <cell r="T492">
            <v>3.6666666666666667E-2</v>
          </cell>
          <cell r="U492">
            <v>2.4390243902439046E-2</v>
          </cell>
          <cell r="V492">
            <v>2.4390243902439046E-2</v>
          </cell>
          <cell r="W492">
            <v>0.13043478260869568</v>
          </cell>
          <cell r="X492">
            <v>2.4390243902439046E-2</v>
          </cell>
          <cell r="Y492">
            <v>2.4390243902439046E-2</v>
          </cell>
          <cell r="Z492">
            <v>2.4390243902439046E-2</v>
          </cell>
          <cell r="AA492">
            <v>2.4390243902439046E-2</v>
          </cell>
        </row>
        <row r="493">
          <cell r="I493">
            <v>0.22272727272727275</v>
          </cell>
          <cell r="J493">
            <v>67</v>
          </cell>
          <cell r="K493">
            <v>46</v>
          </cell>
          <cell r="L493">
            <v>8</v>
          </cell>
          <cell r="M493">
            <v>35</v>
          </cell>
          <cell r="N493">
            <v>27</v>
          </cell>
          <cell r="O493">
            <v>29</v>
          </cell>
          <cell r="P493">
            <v>16</v>
          </cell>
          <cell r="Q493">
            <v>17</v>
          </cell>
          <cell r="R493">
            <v>5.6666666666666671E-2</v>
          </cell>
          <cell r="S493">
            <v>5.333333333333333E-2</v>
          </cell>
          <cell r="T493">
            <v>5.6666666666666671E-2</v>
          </cell>
          <cell r="U493">
            <v>3.3816425120772986E-2</v>
          </cell>
          <cell r="V493">
            <v>3.3816425120772986E-2</v>
          </cell>
          <cell r="W493">
            <v>0.18367346938775508</v>
          </cell>
          <cell r="X493">
            <v>3.3816425120772986E-2</v>
          </cell>
          <cell r="Y493">
            <v>3.3816425120772986E-2</v>
          </cell>
          <cell r="Z493">
            <v>3.3816425120772986E-2</v>
          </cell>
          <cell r="AA493">
            <v>3.3816425120772986E-2</v>
          </cell>
        </row>
        <row r="494">
          <cell r="I494">
            <v>0.29818181818181816</v>
          </cell>
          <cell r="J494">
            <v>90</v>
          </cell>
          <cell r="K494">
            <v>62</v>
          </cell>
          <cell r="L494">
            <v>10</v>
          </cell>
          <cell r="M494">
            <v>47</v>
          </cell>
          <cell r="N494">
            <v>36</v>
          </cell>
          <cell r="O494">
            <v>39</v>
          </cell>
          <cell r="P494">
            <v>21</v>
          </cell>
          <cell r="Q494">
            <v>23</v>
          </cell>
          <cell r="R494">
            <v>7.6666666666666675E-2</v>
          </cell>
          <cell r="S494">
            <v>7.0000000000000007E-2</v>
          </cell>
          <cell r="T494">
            <v>7.6666666666666675E-2</v>
          </cell>
          <cell r="U494">
            <v>4.7619047619047672E-2</v>
          </cell>
          <cell r="V494">
            <v>4.7619047619047672E-2</v>
          </cell>
          <cell r="W494">
            <v>0.23076923076923073</v>
          </cell>
          <cell r="X494">
            <v>4.7619047619047672E-2</v>
          </cell>
          <cell r="Y494">
            <v>4.7619047619047672E-2</v>
          </cell>
          <cell r="Z494">
            <v>4.7619047619047672E-2</v>
          </cell>
          <cell r="AA494">
            <v>4.7619047619047672E-2</v>
          </cell>
        </row>
        <row r="495">
          <cell r="I495">
            <v>0.37545454545454549</v>
          </cell>
          <cell r="J495">
            <v>113</v>
          </cell>
          <cell r="K495">
            <v>78</v>
          </cell>
          <cell r="L495">
            <v>13</v>
          </cell>
          <cell r="M495">
            <v>59</v>
          </cell>
          <cell r="N495">
            <v>45</v>
          </cell>
          <cell r="O495">
            <v>49</v>
          </cell>
          <cell r="P495">
            <v>27</v>
          </cell>
          <cell r="Q495">
            <v>29</v>
          </cell>
          <cell r="R495">
            <v>9.6666666666666665E-2</v>
          </cell>
          <cell r="S495">
            <v>0.09</v>
          </cell>
          <cell r="T495">
            <v>9.6666666666666665E-2</v>
          </cell>
          <cell r="U495">
            <v>5.6603773584905648E-2</v>
          </cell>
          <cell r="V495">
            <v>5.6603773584905648E-2</v>
          </cell>
          <cell r="W495">
            <v>0.27007299270072993</v>
          </cell>
          <cell r="X495">
            <v>5.6603773584905648E-2</v>
          </cell>
          <cell r="Y495">
            <v>5.6603773584905648E-2</v>
          </cell>
          <cell r="Z495">
            <v>5.6603773584905648E-2</v>
          </cell>
          <cell r="AA495">
            <v>5.6603773584905648E-2</v>
          </cell>
        </row>
        <row r="496">
          <cell r="I496">
            <v>0.45</v>
          </cell>
          <cell r="J496">
            <v>135</v>
          </cell>
          <cell r="K496">
            <v>93</v>
          </cell>
          <cell r="L496">
            <v>16</v>
          </cell>
          <cell r="M496">
            <v>71</v>
          </cell>
          <cell r="N496">
            <v>54</v>
          </cell>
          <cell r="O496">
            <v>59</v>
          </cell>
          <cell r="P496">
            <v>32</v>
          </cell>
          <cell r="Q496">
            <v>35</v>
          </cell>
          <cell r="R496">
            <v>0.11666666666666665</v>
          </cell>
          <cell r="S496">
            <v>0.10666666666666666</v>
          </cell>
          <cell r="T496">
            <v>0.11666666666666665</v>
          </cell>
          <cell r="U496">
            <v>6.9767441860465129E-2</v>
          </cell>
          <cell r="V496">
            <v>6.9767441860465129E-2</v>
          </cell>
          <cell r="W496">
            <v>0.30795847750865057</v>
          </cell>
          <cell r="X496">
            <v>6.9767441860465129E-2</v>
          </cell>
          <cell r="Y496">
            <v>6.9767441860465129E-2</v>
          </cell>
          <cell r="Z496">
            <v>6.9767441860465129E-2</v>
          </cell>
          <cell r="AA496">
            <v>6.9767441860465129E-2</v>
          </cell>
        </row>
        <row r="497">
          <cell r="I497">
            <v>0.52636363636363637</v>
          </cell>
          <cell r="J497">
            <v>158</v>
          </cell>
          <cell r="K497">
            <v>109</v>
          </cell>
          <cell r="L497">
            <v>18</v>
          </cell>
          <cell r="M497">
            <v>83</v>
          </cell>
          <cell r="N497">
            <v>63</v>
          </cell>
          <cell r="O497">
            <v>69</v>
          </cell>
          <cell r="P497">
            <v>38</v>
          </cell>
          <cell r="Q497">
            <v>41</v>
          </cell>
          <cell r="R497">
            <v>0.13666666666666666</v>
          </cell>
          <cell r="S497">
            <v>0.12666666666666665</v>
          </cell>
          <cell r="T497">
            <v>0.13666666666666666</v>
          </cell>
          <cell r="U497">
            <v>7.8341013824884786E-2</v>
          </cell>
          <cell r="V497">
            <v>7.8341013824884786E-2</v>
          </cell>
          <cell r="W497">
            <v>0.34210526315789469</v>
          </cell>
          <cell r="X497">
            <v>7.8341013824884786E-2</v>
          </cell>
          <cell r="Y497">
            <v>7.8341013824884786E-2</v>
          </cell>
          <cell r="Z497">
            <v>7.8341013824884786E-2</v>
          </cell>
          <cell r="AA497">
            <v>7.8341013824884786E-2</v>
          </cell>
        </row>
        <row r="498">
          <cell r="I498">
            <v>0.60181818181818181</v>
          </cell>
          <cell r="J498">
            <v>181</v>
          </cell>
          <cell r="K498">
            <v>124</v>
          </cell>
          <cell r="L498">
            <v>21</v>
          </cell>
          <cell r="M498">
            <v>95</v>
          </cell>
          <cell r="N498">
            <v>72</v>
          </cell>
          <cell r="O498">
            <v>79</v>
          </cell>
          <cell r="P498">
            <v>43</v>
          </cell>
          <cell r="Q498">
            <v>47</v>
          </cell>
          <cell r="R498">
            <v>0.15666666666666665</v>
          </cell>
          <cell r="S498">
            <v>0.14333333333333334</v>
          </cell>
          <cell r="T498">
            <v>0.15666666666666665</v>
          </cell>
          <cell r="U498">
            <v>9.0909090909090939E-2</v>
          </cell>
          <cell r="V498">
            <v>9.0909090909090939E-2</v>
          </cell>
          <cell r="W498">
            <v>0.37304075235109713</v>
          </cell>
          <cell r="X498">
            <v>9.0909090909090939E-2</v>
          </cell>
          <cell r="Y498">
            <v>9.0909090909090939E-2</v>
          </cell>
          <cell r="Z498">
            <v>9.0909090909090939E-2</v>
          </cell>
          <cell r="AA498">
            <v>9.0909090909090939E-2</v>
          </cell>
        </row>
        <row r="499">
          <cell r="I499">
            <v>0.1</v>
          </cell>
          <cell r="J499">
            <v>24</v>
          </cell>
          <cell r="K499">
            <v>19</v>
          </cell>
          <cell r="L499">
            <v>3</v>
          </cell>
          <cell r="M499">
            <v>14</v>
          </cell>
          <cell r="N499">
            <v>12</v>
          </cell>
          <cell r="O499">
            <v>12</v>
          </cell>
          <cell r="P499">
            <v>6</v>
          </cell>
          <cell r="Q499">
            <v>7</v>
          </cell>
          <cell r="R499">
            <v>2.3333333333333334E-2</v>
          </cell>
          <cell r="S499">
            <v>0.02</v>
          </cell>
          <cell r="T499">
            <v>2.3333333333333334E-2</v>
          </cell>
          <cell r="U499">
            <v>1.4778325123152691E-2</v>
          </cell>
          <cell r="V499">
            <v>1.4778325123152691E-2</v>
          </cell>
          <cell r="W499">
            <v>8.6757990867579959E-2</v>
          </cell>
          <cell r="X499">
            <v>1.4778325123152691E-2</v>
          </cell>
          <cell r="Y499">
            <v>1.4778325123152691E-2</v>
          </cell>
          <cell r="Z499">
            <v>1.4778325123152691E-2</v>
          </cell>
          <cell r="AA499">
            <v>1.4778325123152691E-2</v>
          </cell>
        </row>
        <row r="500">
          <cell r="I500">
            <v>0.17818181818181816</v>
          </cell>
          <cell r="J500">
            <v>48</v>
          </cell>
          <cell r="K500">
            <v>39</v>
          </cell>
          <cell r="L500">
            <v>6</v>
          </cell>
          <cell r="M500">
            <v>29</v>
          </cell>
          <cell r="N500">
            <v>23</v>
          </cell>
          <cell r="O500">
            <v>24</v>
          </cell>
          <cell r="P500">
            <v>13</v>
          </cell>
          <cell r="Q500">
            <v>14</v>
          </cell>
          <cell r="R500">
            <v>4.6666666666666669E-2</v>
          </cell>
          <cell r="S500">
            <v>4.3333333333333328E-2</v>
          </cell>
          <cell r="T500">
            <v>4.6666666666666669E-2</v>
          </cell>
          <cell r="U500">
            <v>2.9126213592232997E-2</v>
          </cell>
          <cell r="V500">
            <v>2.9126213592232997E-2</v>
          </cell>
          <cell r="W500">
            <v>0.15611814345991559</v>
          </cell>
          <cell r="X500">
            <v>2.9126213592232997E-2</v>
          </cell>
          <cell r="Y500">
            <v>2.9126213592232997E-2</v>
          </cell>
          <cell r="Z500">
            <v>2.9126213592232997E-2</v>
          </cell>
          <cell r="AA500">
            <v>2.9126213592232997E-2</v>
          </cell>
        </row>
        <row r="501">
          <cell r="I501">
            <v>0.27090909090909088</v>
          </cell>
          <cell r="J501">
            <v>73</v>
          </cell>
          <cell r="K501">
            <v>58</v>
          </cell>
          <cell r="L501">
            <v>10</v>
          </cell>
          <cell r="M501">
            <v>44</v>
          </cell>
          <cell r="N501">
            <v>34</v>
          </cell>
          <cell r="O501">
            <v>37</v>
          </cell>
          <cell r="P501">
            <v>20</v>
          </cell>
          <cell r="Q501">
            <v>22</v>
          </cell>
          <cell r="R501">
            <v>7.3333333333333334E-2</v>
          </cell>
          <cell r="S501">
            <v>6.6666666666666666E-2</v>
          </cell>
          <cell r="T501">
            <v>7.3333333333333334E-2</v>
          </cell>
          <cell r="U501">
            <v>4.3062200956937802E-2</v>
          </cell>
          <cell r="V501">
            <v>4.3062200956937802E-2</v>
          </cell>
          <cell r="W501">
            <v>0.21875</v>
          </cell>
          <cell r="X501">
            <v>4.3062200956937802E-2</v>
          </cell>
          <cell r="Y501">
            <v>4.3062200956937802E-2</v>
          </cell>
          <cell r="Z501">
            <v>4.3062200956937802E-2</v>
          </cell>
          <cell r="AA501">
            <v>4.3062200956937802E-2</v>
          </cell>
        </row>
        <row r="502">
          <cell r="I502">
            <v>0.36090909090909096</v>
          </cell>
          <cell r="J502">
            <v>97</v>
          </cell>
          <cell r="K502">
            <v>78</v>
          </cell>
          <cell r="L502">
            <v>13</v>
          </cell>
          <cell r="M502">
            <v>59</v>
          </cell>
          <cell r="N502">
            <v>45</v>
          </cell>
          <cell r="O502">
            <v>49</v>
          </cell>
          <cell r="P502">
            <v>27</v>
          </cell>
          <cell r="Q502">
            <v>29</v>
          </cell>
          <cell r="R502">
            <v>9.6666666666666665E-2</v>
          </cell>
          <cell r="S502">
            <v>0.09</v>
          </cell>
          <cell r="T502">
            <v>9.6666666666666665E-2</v>
          </cell>
          <cell r="U502">
            <v>5.6603773584905648E-2</v>
          </cell>
          <cell r="V502">
            <v>5.6603773584905648E-2</v>
          </cell>
          <cell r="W502">
            <v>0.27272727272727271</v>
          </cell>
          <cell r="X502">
            <v>5.6603773584905648E-2</v>
          </cell>
          <cell r="Y502">
            <v>5.6603773584905648E-2</v>
          </cell>
          <cell r="Z502">
            <v>5.6603773584905648E-2</v>
          </cell>
          <cell r="AA502">
            <v>5.6603773584905648E-2</v>
          </cell>
        </row>
        <row r="503">
          <cell r="I503">
            <v>0.45363636363636367</v>
          </cell>
          <cell r="J503">
            <v>121</v>
          </cell>
          <cell r="K503">
            <v>98</v>
          </cell>
          <cell r="L503">
            <v>16</v>
          </cell>
          <cell r="M503">
            <v>74</v>
          </cell>
          <cell r="N503">
            <v>57</v>
          </cell>
          <cell r="O503">
            <v>62</v>
          </cell>
          <cell r="P503">
            <v>34</v>
          </cell>
          <cell r="Q503">
            <v>37</v>
          </cell>
          <cell r="R503">
            <v>0.12333333333333334</v>
          </cell>
          <cell r="S503">
            <v>0.11333333333333334</v>
          </cell>
          <cell r="T503">
            <v>0.12333333333333334</v>
          </cell>
          <cell r="U503">
            <v>7.407407407407407E-2</v>
          </cell>
          <cell r="V503">
            <v>7.407407407407407E-2</v>
          </cell>
          <cell r="W503">
            <v>0.31972789115646261</v>
          </cell>
          <cell r="X503">
            <v>7.407407407407407E-2</v>
          </cell>
          <cell r="Y503">
            <v>7.407407407407407E-2</v>
          </cell>
          <cell r="Z503">
            <v>7.407407407407407E-2</v>
          </cell>
          <cell r="AA503">
            <v>7.407407407407407E-2</v>
          </cell>
        </row>
        <row r="504">
          <cell r="I504">
            <v>0.54454545454545455</v>
          </cell>
          <cell r="J504">
            <v>146</v>
          </cell>
          <cell r="K504">
            <v>117</v>
          </cell>
          <cell r="L504">
            <v>20</v>
          </cell>
          <cell r="M504">
            <v>89</v>
          </cell>
          <cell r="N504">
            <v>68</v>
          </cell>
          <cell r="O504">
            <v>74</v>
          </cell>
          <cell r="P504">
            <v>41</v>
          </cell>
          <cell r="Q504">
            <v>44</v>
          </cell>
          <cell r="R504">
            <v>0.14666666666666667</v>
          </cell>
          <cell r="S504">
            <v>0.13666666666666666</v>
          </cell>
          <cell r="T504">
            <v>0.14666666666666667</v>
          </cell>
          <cell r="U504">
            <v>8.6757990867579959E-2</v>
          </cell>
          <cell r="V504">
            <v>8.6757990867579959E-2</v>
          </cell>
          <cell r="W504">
            <v>0.35897435897435892</v>
          </cell>
          <cell r="X504">
            <v>8.6757990867579959E-2</v>
          </cell>
          <cell r="Y504">
            <v>8.6757990867579959E-2</v>
          </cell>
          <cell r="Z504">
            <v>8.6757990867579959E-2</v>
          </cell>
          <cell r="AA504">
            <v>8.6757990867579959E-2</v>
          </cell>
        </row>
        <row r="505">
          <cell r="I505">
            <v>0.63636363636363635</v>
          </cell>
          <cell r="J505">
            <v>170</v>
          </cell>
          <cell r="K505">
            <v>137</v>
          </cell>
          <cell r="L505">
            <v>23</v>
          </cell>
          <cell r="M505">
            <v>104</v>
          </cell>
          <cell r="N505">
            <v>79</v>
          </cell>
          <cell r="O505">
            <v>87</v>
          </cell>
          <cell r="P505">
            <v>48</v>
          </cell>
          <cell r="Q505">
            <v>52</v>
          </cell>
          <cell r="R505">
            <v>0.17333333333333331</v>
          </cell>
          <cell r="S505">
            <v>0.16</v>
          </cell>
          <cell r="T505">
            <v>0.17333333333333331</v>
          </cell>
          <cell r="U505">
            <v>9.9099099099099086E-2</v>
          </cell>
          <cell r="V505">
            <v>9.9099099099099086E-2</v>
          </cell>
          <cell r="W505">
            <v>0.39577039274924475</v>
          </cell>
          <cell r="X505">
            <v>9.9099099099099086E-2</v>
          </cell>
          <cell r="Y505">
            <v>9.9099099099099086E-2</v>
          </cell>
          <cell r="Z505">
            <v>9.9099099099099086E-2</v>
          </cell>
          <cell r="AA505">
            <v>9.9099099099099086E-2</v>
          </cell>
        </row>
        <row r="506">
          <cell r="I506">
            <v>0.72636363636363643</v>
          </cell>
          <cell r="J506">
            <v>195</v>
          </cell>
          <cell r="K506">
            <v>157</v>
          </cell>
          <cell r="L506">
            <v>26</v>
          </cell>
          <cell r="M506">
            <v>119</v>
          </cell>
          <cell r="N506">
            <v>90</v>
          </cell>
          <cell r="O506">
            <v>99</v>
          </cell>
          <cell r="P506">
            <v>54</v>
          </cell>
          <cell r="Q506">
            <v>59</v>
          </cell>
          <cell r="R506">
            <v>0.19666666666666668</v>
          </cell>
          <cell r="S506">
            <v>0.18</v>
          </cell>
          <cell r="T506">
            <v>0.19666666666666668</v>
          </cell>
          <cell r="U506">
            <v>0.11111111111111116</v>
          </cell>
          <cell r="V506">
            <v>0.11111111111111116</v>
          </cell>
          <cell r="W506">
            <v>0.4285714285714286</v>
          </cell>
          <cell r="X506">
            <v>0.11111111111111116</v>
          </cell>
          <cell r="Y506">
            <v>0.11111111111111116</v>
          </cell>
          <cell r="Z506">
            <v>0.11111111111111116</v>
          </cell>
          <cell r="AA506">
            <v>0.11111111111111116</v>
          </cell>
        </row>
        <row r="507">
          <cell r="I507">
            <v>0</v>
          </cell>
          <cell r="J507">
            <v>30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</row>
        <row r="508">
          <cell r="I508">
            <v>0</v>
          </cell>
          <cell r="J508">
            <v>61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</row>
        <row r="509">
          <cell r="I509">
            <v>0</v>
          </cell>
          <cell r="J509">
            <v>92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</row>
        <row r="510">
          <cell r="I510">
            <v>0</v>
          </cell>
          <cell r="J510">
            <v>123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</row>
        <row r="511">
          <cell r="I511">
            <v>0</v>
          </cell>
          <cell r="J511">
            <v>153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</row>
        <row r="512">
          <cell r="I512">
            <v>0</v>
          </cell>
          <cell r="J512">
            <v>184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</row>
        <row r="513">
          <cell r="I513">
            <v>0</v>
          </cell>
          <cell r="J513">
            <v>215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</row>
        <row r="514">
          <cell r="I514">
            <v>0</v>
          </cell>
          <cell r="J514">
            <v>246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</row>
        <row r="515">
          <cell r="I515">
            <v>0.1</v>
          </cell>
          <cell r="J515">
            <v>20</v>
          </cell>
          <cell r="K515">
            <v>11</v>
          </cell>
          <cell r="L515">
            <v>2</v>
          </cell>
          <cell r="M515">
            <v>8</v>
          </cell>
          <cell r="N515">
            <v>19</v>
          </cell>
          <cell r="O515">
            <v>9</v>
          </cell>
          <cell r="P515">
            <v>4</v>
          </cell>
          <cell r="Q515">
            <v>5</v>
          </cell>
          <cell r="R515">
            <v>1.6666666666666666E-2</v>
          </cell>
          <cell r="S515">
            <v>1.3333333333333332E-2</v>
          </cell>
          <cell r="T515">
            <v>1.6666666666666666E-2</v>
          </cell>
          <cell r="U515">
            <v>2.4390243902439046E-2</v>
          </cell>
          <cell r="V515">
            <v>9.9009900990099098E-3</v>
          </cell>
          <cell r="W515">
            <v>9.9009900990099098E-3</v>
          </cell>
          <cell r="X515">
            <v>9.9009900990099098E-3</v>
          </cell>
          <cell r="Y515">
            <v>9.9009900990099098E-3</v>
          </cell>
          <cell r="Z515">
            <v>9.9009900990099098E-3</v>
          </cell>
          <cell r="AA515">
            <v>9.9009900990099098E-3</v>
          </cell>
        </row>
        <row r="516">
          <cell r="I516">
            <v>0.14636363636363636</v>
          </cell>
          <cell r="J516">
            <v>41</v>
          </cell>
          <cell r="K516">
            <v>23</v>
          </cell>
          <cell r="L516">
            <v>5</v>
          </cell>
          <cell r="M516">
            <v>17</v>
          </cell>
          <cell r="N516">
            <v>38</v>
          </cell>
          <cell r="O516">
            <v>18</v>
          </cell>
          <cell r="P516">
            <v>8</v>
          </cell>
          <cell r="Q516">
            <v>11</v>
          </cell>
          <cell r="R516">
            <v>3.6666666666666667E-2</v>
          </cell>
          <cell r="S516">
            <v>2.6666666666666665E-2</v>
          </cell>
          <cell r="T516">
            <v>3.6666666666666667E-2</v>
          </cell>
          <cell r="U516">
            <v>4.3062200956937802E-2</v>
          </cell>
          <cell r="V516">
            <v>2.4390243902439046E-2</v>
          </cell>
          <cell r="W516">
            <v>2.4390243902439046E-2</v>
          </cell>
          <cell r="X516">
            <v>2.4390243902439046E-2</v>
          </cell>
          <cell r="Y516">
            <v>2.4390243902439046E-2</v>
          </cell>
          <cell r="Z516">
            <v>2.4390243902439046E-2</v>
          </cell>
          <cell r="AA516">
            <v>2.4390243902439046E-2</v>
          </cell>
        </row>
        <row r="517">
          <cell r="I517">
            <v>0.22272727272727275</v>
          </cell>
          <cell r="J517">
            <v>61</v>
          </cell>
          <cell r="K517">
            <v>35</v>
          </cell>
          <cell r="L517">
            <v>8</v>
          </cell>
          <cell r="M517">
            <v>26</v>
          </cell>
          <cell r="N517">
            <v>57</v>
          </cell>
          <cell r="O517">
            <v>28</v>
          </cell>
          <cell r="P517">
            <v>13</v>
          </cell>
          <cell r="Q517">
            <v>17</v>
          </cell>
          <cell r="R517">
            <v>5.6666666666666671E-2</v>
          </cell>
          <cell r="S517">
            <v>4.3333333333333328E-2</v>
          </cell>
          <cell r="T517">
            <v>5.6666666666666671E-2</v>
          </cell>
          <cell r="U517">
            <v>6.5420560747663559E-2</v>
          </cell>
          <cell r="V517">
            <v>3.3816425120772986E-2</v>
          </cell>
          <cell r="W517">
            <v>3.3816425120772986E-2</v>
          </cell>
          <cell r="X517">
            <v>3.3816425120772986E-2</v>
          </cell>
          <cell r="Y517">
            <v>3.3816425120772986E-2</v>
          </cell>
          <cell r="Z517">
            <v>3.3816425120772986E-2</v>
          </cell>
          <cell r="AA517">
            <v>3.3816425120772986E-2</v>
          </cell>
        </row>
        <row r="518">
          <cell r="I518">
            <v>0.29636363636363638</v>
          </cell>
          <cell r="J518">
            <v>82</v>
          </cell>
          <cell r="K518">
            <v>47</v>
          </cell>
          <cell r="L518">
            <v>10</v>
          </cell>
          <cell r="M518">
            <v>35</v>
          </cell>
          <cell r="N518">
            <v>76</v>
          </cell>
          <cell r="O518">
            <v>37</v>
          </cell>
          <cell r="P518">
            <v>17</v>
          </cell>
          <cell r="Q518">
            <v>22</v>
          </cell>
          <cell r="R518">
            <v>7.3333333333333334E-2</v>
          </cell>
          <cell r="S518">
            <v>5.6666666666666671E-2</v>
          </cell>
          <cell r="T518">
            <v>7.3333333333333334E-2</v>
          </cell>
          <cell r="U518">
            <v>8.6757990867579959E-2</v>
          </cell>
          <cell r="V518">
            <v>4.3062200956937802E-2</v>
          </cell>
          <cell r="W518">
            <v>4.3062200956937802E-2</v>
          </cell>
          <cell r="X518">
            <v>4.3062200956937802E-2</v>
          </cell>
          <cell r="Y518">
            <v>4.3062200956937802E-2</v>
          </cell>
          <cell r="Z518">
            <v>4.3062200956937802E-2</v>
          </cell>
          <cell r="AA518">
            <v>4.3062200956937802E-2</v>
          </cell>
        </row>
        <row r="519">
          <cell r="I519">
            <v>0.37181818181818183</v>
          </cell>
          <cell r="J519">
            <v>102</v>
          </cell>
          <cell r="K519">
            <v>58</v>
          </cell>
          <cell r="L519">
            <v>13</v>
          </cell>
          <cell r="M519">
            <v>44</v>
          </cell>
          <cell r="N519">
            <v>95</v>
          </cell>
          <cell r="O519">
            <v>47</v>
          </cell>
          <cell r="P519">
            <v>22</v>
          </cell>
          <cell r="Q519">
            <v>28</v>
          </cell>
          <cell r="R519">
            <v>9.3333333333333338E-2</v>
          </cell>
          <cell r="S519">
            <v>7.3333333333333334E-2</v>
          </cell>
          <cell r="T519">
            <v>9.3333333333333338E-2</v>
          </cell>
          <cell r="U519">
            <v>0.1071428571428571</v>
          </cell>
          <cell r="V519">
            <v>5.6603773584905648E-2</v>
          </cell>
          <cell r="W519">
            <v>5.6603773584905648E-2</v>
          </cell>
          <cell r="X519">
            <v>5.6603773584905648E-2</v>
          </cell>
          <cell r="Y519">
            <v>5.6603773584905648E-2</v>
          </cell>
          <cell r="Z519">
            <v>5.6603773584905648E-2</v>
          </cell>
          <cell r="AA519">
            <v>5.6603773584905648E-2</v>
          </cell>
        </row>
        <row r="520">
          <cell r="I520">
            <v>0.44636363636363635</v>
          </cell>
          <cell r="J520">
            <v>123</v>
          </cell>
          <cell r="K520">
            <v>70</v>
          </cell>
          <cell r="L520">
            <v>16</v>
          </cell>
          <cell r="M520">
            <v>53</v>
          </cell>
          <cell r="N520">
            <v>113</v>
          </cell>
          <cell r="O520">
            <v>56</v>
          </cell>
          <cell r="P520">
            <v>26</v>
          </cell>
          <cell r="Q520">
            <v>34</v>
          </cell>
          <cell r="R520">
            <v>0.11333333333333334</v>
          </cell>
          <cell r="S520">
            <v>8.6666666666666656E-2</v>
          </cell>
          <cell r="T520">
            <v>0.11333333333333334</v>
          </cell>
          <cell r="U520">
            <v>0.1228070175438597</v>
          </cell>
          <cell r="V520">
            <v>6.5420560747663559E-2</v>
          </cell>
          <cell r="W520">
            <v>6.5420560747663559E-2</v>
          </cell>
          <cell r="X520">
            <v>6.5420560747663559E-2</v>
          </cell>
          <cell r="Y520">
            <v>6.5420560747663559E-2</v>
          </cell>
          <cell r="Z520">
            <v>6.5420560747663559E-2</v>
          </cell>
          <cell r="AA520">
            <v>6.5420560747663559E-2</v>
          </cell>
        </row>
        <row r="521">
          <cell r="I521">
            <v>0.52</v>
          </cell>
          <cell r="J521">
            <v>143</v>
          </cell>
          <cell r="K521">
            <v>82</v>
          </cell>
          <cell r="L521">
            <v>18</v>
          </cell>
          <cell r="M521">
            <v>62</v>
          </cell>
          <cell r="N521">
            <v>132</v>
          </cell>
          <cell r="O521">
            <v>65</v>
          </cell>
          <cell r="P521">
            <v>31</v>
          </cell>
          <cell r="Q521">
            <v>39</v>
          </cell>
          <cell r="R521">
            <v>0.13</v>
          </cell>
          <cell r="S521">
            <v>0.10333333333333333</v>
          </cell>
          <cell r="T521">
            <v>0.13</v>
          </cell>
          <cell r="U521">
            <v>0.14163090128755362</v>
          </cell>
          <cell r="V521">
            <v>7.407407407407407E-2</v>
          </cell>
          <cell r="W521">
            <v>7.407407407407407E-2</v>
          </cell>
          <cell r="X521">
            <v>7.407407407407407E-2</v>
          </cell>
          <cell r="Y521">
            <v>7.407407407407407E-2</v>
          </cell>
          <cell r="Z521">
            <v>7.407407407407407E-2</v>
          </cell>
          <cell r="AA521">
            <v>7.407407407407407E-2</v>
          </cell>
        </row>
        <row r="522">
          <cell r="I522">
            <v>0.59636363636363632</v>
          </cell>
          <cell r="J522">
            <v>164</v>
          </cell>
          <cell r="K522">
            <v>94</v>
          </cell>
          <cell r="L522">
            <v>21</v>
          </cell>
          <cell r="M522">
            <v>71</v>
          </cell>
          <cell r="N522">
            <v>151</v>
          </cell>
          <cell r="O522">
            <v>75</v>
          </cell>
          <cell r="P522">
            <v>35</v>
          </cell>
          <cell r="Q522">
            <v>45</v>
          </cell>
          <cell r="R522">
            <v>0.15</v>
          </cell>
          <cell r="S522">
            <v>0.11666666666666665</v>
          </cell>
          <cell r="T522">
            <v>0.15</v>
          </cell>
          <cell r="U522">
            <v>0.15966386554621848</v>
          </cell>
          <cell r="V522">
            <v>8.6757990867579959E-2</v>
          </cell>
          <cell r="W522">
            <v>8.6757990867579959E-2</v>
          </cell>
          <cell r="X522">
            <v>8.6757990867579959E-2</v>
          </cell>
          <cell r="Y522">
            <v>8.6757990867579959E-2</v>
          </cell>
          <cell r="Z522">
            <v>8.6757990867579959E-2</v>
          </cell>
          <cell r="AA522">
            <v>8.6757990867579959E-2</v>
          </cell>
        </row>
        <row r="523">
          <cell r="I523">
            <v>0.1</v>
          </cell>
          <cell r="J523">
            <v>15</v>
          </cell>
          <cell r="K523">
            <v>12</v>
          </cell>
          <cell r="L523">
            <v>2</v>
          </cell>
          <cell r="M523">
            <v>9</v>
          </cell>
          <cell r="N523">
            <v>20</v>
          </cell>
          <cell r="O523">
            <v>9</v>
          </cell>
          <cell r="P523">
            <v>4</v>
          </cell>
          <cell r="Q523">
            <v>5</v>
          </cell>
          <cell r="R523">
            <v>1.6666666666666666E-2</v>
          </cell>
          <cell r="S523">
            <v>1.3333333333333332E-2</v>
          </cell>
          <cell r="T523">
            <v>1.6666666666666666E-2</v>
          </cell>
          <cell r="U523">
            <v>2.4390243902439046E-2</v>
          </cell>
          <cell r="V523">
            <v>9.9009900990099098E-3</v>
          </cell>
          <cell r="W523">
            <v>9.9009900990099098E-3</v>
          </cell>
          <cell r="X523">
            <v>9.9009900990099098E-3</v>
          </cell>
          <cell r="Y523">
            <v>9.9009900990099098E-3</v>
          </cell>
          <cell r="Z523">
            <v>9.9009900990099098E-3</v>
          </cell>
          <cell r="AA523">
            <v>9.9009900990099098E-3</v>
          </cell>
        </row>
        <row r="524">
          <cell r="I524">
            <v>0.14272727272727273</v>
          </cell>
          <cell r="J524">
            <v>31</v>
          </cell>
          <cell r="K524">
            <v>24</v>
          </cell>
          <cell r="L524">
            <v>5</v>
          </cell>
          <cell r="M524">
            <v>18</v>
          </cell>
          <cell r="N524">
            <v>40</v>
          </cell>
          <cell r="O524">
            <v>19</v>
          </cell>
          <cell r="P524">
            <v>9</v>
          </cell>
          <cell r="Q524">
            <v>11</v>
          </cell>
          <cell r="R524">
            <v>3.6666666666666667E-2</v>
          </cell>
          <cell r="S524">
            <v>0.03</v>
          </cell>
          <cell r="T524">
            <v>3.6666666666666667E-2</v>
          </cell>
          <cell r="U524">
            <v>4.7619047619047672E-2</v>
          </cell>
          <cell r="V524">
            <v>2.4390243902439046E-2</v>
          </cell>
          <cell r="W524">
            <v>2.4390243902439046E-2</v>
          </cell>
          <cell r="X524">
            <v>2.4390243902439046E-2</v>
          </cell>
          <cell r="Y524">
            <v>2.4390243902439046E-2</v>
          </cell>
          <cell r="Z524">
            <v>2.4390243902439046E-2</v>
          </cell>
          <cell r="AA524">
            <v>2.4390243902439046E-2</v>
          </cell>
        </row>
        <row r="525">
          <cell r="I525">
            <v>0.21818181818181817</v>
          </cell>
          <cell r="J525">
            <v>47</v>
          </cell>
          <cell r="K525">
            <v>37</v>
          </cell>
          <cell r="L525">
            <v>8</v>
          </cell>
          <cell r="M525">
            <v>28</v>
          </cell>
          <cell r="N525">
            <v>60</v>
          </cell>
          <cell r="O525">
            <v>29</v>
          </cell>
          <cell r="P525">
            <v>14</v>
          </cell>
          <cell r="Q525">
            <v>17</v>
          </cell>
          <cell r="R525">
            <v>5.6666666666666671E-2</v>
          </cell>
          <cell r="S525">
            <v>4.6666666666666669E-2</v>
          </cell>
          <cell r="T525">
            <v>5.6666666666666671E-2</v>
          </cell>
          <cell r="U525">
            <v>6.9767441860465129E-2</v>
          </cell>
          <cell r="V525">
            <v>3.3816425120772986E-2</v>
          </cell>
          <cell r="W525">
            <v>3.3816425120772986E-2</v>
          </cell>
          <cell r="X525">
            <v>3.3816425120772986E-2</v>
          </cell>
          <cell r="Y525">
            <v>3.3816425120772986E-2</v>
          </cell>
          <cell r="Z525">
            <v>3.3816425120772986E-2</v>
          </cell>
          <cell r="AA525">
            <v>3.3816425120772986E-2</v>
          </cell>
        </row>
        <row r="526">
          <cell r="I526">
            <v>0.28999999999999998</v>
          </cell>
          <cell r="J526">
            <v>62</v>
          </cell>
          <cell r="K526">
            <v>49</v>
          </cell>
          <cell r="L526">
            <v>11</v>
          </cell>
          <cell r="M526">
            <v>37</v>
          </cell>
          <cell r="N526">
            <v>80</v>
          </cell>
          <cell r="O526">
            <v>39</v>
          </cell>
          <cell r="P526">
            <v>18</v>
          </cell>
          <cell r="Q526">
            <v>23</v>
          </cell>
          <cell r="R526">
            <v>7.6666666666666675E-2</v>
          </cell>
          <cell r="S526">
            <v>0.06</v>
          </cell>
          <cell r="T526">
            <v>7.6666666666666675E-2</v>
          </cell>
          <cell r="U526">
            <v>9.0909090909090939E-2</v>
          </cell>
          <cell r="V526">
            <v>4.7619047619047672E-2</v>
          </cell>
          <cell r="W526">
            <v>4.7619047619047672E-2</v>
          </cell>
          <cell r="X526">
            <v>4.7619047619047672E-2</v>
          </cell>
          <cell r="Y526">
            <v>4.7619047619047672E-2</v>
          </cell>
          <cell r="Z526">
            <v>4.7619047619047672E-2</v>
          </cell>
          <cell r="AA526">
            <v>4.7619047619047672E-2</v>
          </cell>
        </row>
        <row r="527">
          <cell r="I527">
            <v>0.36454545454545451</v>
          </cell>
          <cell r="J527">
            <v>78</v>
          </cell>
          <cell r="K527">
            <v>62</v>
          </cell>
          <cell r="L527">
            <v>14</v>
          </cell>
          <cell r="M527">
            <v>46</v>
          </cell>
          <cell r="N527">
            <v>100</v>
          </cell>
          <cell r="O527">
            <v>49</v>
          </cell>
          <cell r="P527">
            <v>23</v>
          </cell>
          <cell r="Q527">
            <v>29</v>
          </cell>
          <cell r="R527">
            <v>9.6666666666666665E-2</v>
          </cell>
          <cell r="S527">
            <v>7.6666666666666675E-2</v>
          </cell>
          <cell r="T527">
            <v>9.6666666666666665E-2</v>
          </cell>
          <cell r="U527">
            <v>0.11111111111111116</v>
          </cell>
          <cell r="V527">
            <v>5.6603773584905648E-2</v>
          </cell>
          <cell r="W527">
            <v>5.6603773584905648E-2</v>
          </cell>
          <cell r="X527">
            <v>5.6603773584905648E-2</v>
          </cell>
          <cell r="Y527">
            <v>5.6603773584905648E-2</v>
          </cell>
          <cell r="Z527">
            <v>5.6603773584905648E-2</v>
          </cell>
          <cell r="AA527">
            <v>5.6603773584905648E-2</v>
          </cell>
        </row>
        <row r="528">
          <cell r="I528">
            <v>0.43818181818181823</v>
          </cell>
          <cell r="J528">
            <v>94</v>
          </cell>
          <cell r="K528">
            <v>74</v>
          </cell>
          <cell r="L528">
            <v>16</v>
          </cell>
          <cell r="M528">
            <v>56</v>
          </cell>
          <cell r="N528">
            <v>120</v>
          </cell>
          <cell r="O528">
            <v>59</v>
          </cell>
          <cell r="P528">
            <v>28</v>
          </cell>
          <cell r="Q528">
            <v>35</v>
          </cell>
          <cell r="R528">
            <v>0.11666666666666665</v>
          </cell>
          <cell r="S528">
            <v>9.3333333333333338E-2</v>
          </cell>
          <cell r="T528">
            <v>0.11666666666666665</v>
          </cell>
          <cell r="U528">
            <v>0.13043478260869568</v>
          </cell>
          <cell r="V528">
            <v>6.9767441860465129E-2</v>
          </cell>
          <cell r="W528">
            <v>6.9767441860465129E-2</v>
          </cell>
          <cell r="X528">
            <v>6.9767441860465129E-2</v>
          </cell>
          <cell r="Y528">
            <v>6.9767441860465129E-2</v>
          </cell>
          <cell r="Z528">
            <v>6.9767441860465129E-2</v>
          </cell>
          <cell r="AA528">
            <v>6.9767441860465129E-2</v>
          </cell>
        </row>
        <row r="529">
          <cell r="I529">
            <v>0.51</v>
          </cell>
          <cell r="J529">
            <v>110</v>
          </cell>
          <cell r="K529">
            <v>86</v>
          </cell>
          <cell r="L529">
            <v>19</v>
          </cell>
          <cell r="M529">
            <v>65</v>
          </cell>
          <cell r="N529">
            <v>139</v>
          </cell>
          <cell r="O529">
            <v>69</v>
          </cell>
          <cell r="P529">
            <v>32</v>
          </cell>
          <cell r="Q529">
            <v>41</v>
          </cell>
          <cell r="R529">
            <v>0.13666666666666666</v>
          </cell>
          <cell r="S529">
            <v>0.10666666666666666</v>
          </cell>
          <cell r="T529">
            <v>0.13666666666666666</v>
          </cell>
          <cell r="U529">
            <v>0.14893617021276595</v>
          </cell>
          <cell r="V529">
            <v>7.8341013824884786E-2</v>
          </cell>
          <cell r="W529">
            <v>7.8341013824884786E-2</v>
          </cell>
          <cell r="X529">
            <v>7.8341013824884786E-2</v>
          </cell>
          <cell r="Y529">
            <v>7.8341013824884786E-2</v>
          </cell>
          <cell r="Z529">
            <v>7.8341013824884786E-2</v>
          </cell>
          <cell r="AA529">
            <v>7.8341013824884786E-2</v>
          </cell>
        </row>
        <row r="530">
          <cell r="I530">
            <v>0.58363636363636362</v>
          </cell>
          <cell r="J530">
            <v>125</v>
          </cell>
          <cell r="K530">
            <v>99</v>
          </cell>
          <cell r="L530">
            <v>22</v>
          </cell>
          <cell r="M530">
            <v>74</v>
          </cell>
          <cell r="N530">
            <v>159</v>
          </cell>
          <cell r="O530">
            <v>79</v>
          </cell>
          <cell r="P530">
            <v>37</v>
          </cell>
          <cell r="Q530">
            <v>47</v>
          </cell>
          <cell r="R530">
            <v>0.15666666666666665</v>
          </cell>
          <cell r="S530">
            <v>0.12333333333333334</v>
          </cell>
          <cell r="T530">
            <v>0.15666666666666665</v>
          </cell>
          <cell r="U530">
            <v>0.16666666666666663</v>
          </cell>
          <cell r="V530">
            <v>9.0909090909090939E-2</v>
          </cell>
          <cell r="W530">
            <v>9.0909090909090939E-2</v>
          </cell>
          <cell r="X530">
            <v>9.0909090909090939E-2</v>
          </cell>
          <cell r="Y530">
            <v>9.0909090909090939E-2</v>
          </cell>
          <cell r="Z530">
            <v>9.0909090909090939E-2</v>
          </cell>
          <cell r="AA530">
            <v>9.0909090909090939E-2</v>
          </cell>
        </row>
        <row r="531">
          <cell r="I531">
            <v>0.1</v>
          </cell>
          <cell r="J531">
            <v>16</v>
          </cell>
          <cell r="K531">
            <v>15</v>
          </cell>
          <cell r="L531">
            <v>3</v>
          </cell>
          <cell r="M531">
            <v>11</v>
          </cell>
          <cell r="N531">
            <v>25</v>
          </cell>
          <cell r="O531">
            <v>12</v>
          </cell>
          <cell r="P531">
            <v>5</v>
          </cell>
          <cell r="Q531">
            <v>7</v>
          </cell>
          <cell r="R531">
            <v>2.3333333333333334E-2</v>
          </cell>
          <cell r="S531">
            <v>1.6666666666666666E-2</v>
          </cell>
          <cell r="T531">
            <v>2.3333333333333334E-2</v>
          </cell>
          <cell r="U531">
            <v>2.9126213592232997E-2</v>
          </cell>
          <cell r="V531">
            <v>1.4778325123152691E-2</v>
          </cell>
          <cell r="W531">
            <v>1.4778325123152691E-2</v>
          </cell>
          <cell r="X531">
            <v>1.4778325123152691E-2</v>
          </cell>
          <cell r="Y531">
            <v>1.4778325123152691E-2</v>
          </cell>
          <cell r="Z531">
            <v>1.4778325123152691E-2</v>
          </cell>
          <cell r="AA531">
            <v>1.4778325123152691E-2</v>
          </cell>
        </row>
        <row r="532">
          <cell r="I532">
            <v>0.17636363636363636</v>
          </cell>
          <cell r="J532">
            <v>33</v>
          </cell>
          <cell r="K532">
            <v>31</v>
          </cell>
          <cell r="L532">
            <v>7</v>
          </cell>
          <cell r="M532">
            <v>23</v>
          </cell>
          <cell r="N532">
            <v>50</v>
          </cell>
          <cell r="O532">
            <v>24</v>
          </cell>
          <cell r="P532">
            <v>11</v>
          </cell>
          <cell r="Q532">
            <v>15</v>
          </cell>
          <cell r="R532">
            <v>0.05</v>
          </cell>
          <cell r="S532">
            <v>3.6666666666666667E-2</v>
          </cell>
          <cell r="T532">
            <v>0.05</v>
          </cell>
          <cell r="U532">
            <v>5.6603773584905648E-2</v>
          </cell>
          <cell r="V532">
            <v>2.9126213592232997E-2</v>
          </cell>
          <cell r="W532">
            <v>2.9126213592232997E-2</v>
          </cell>
          <cell r="X532">
            <v>2.9126213592232997E-2</v>
          </cell>
          <cell r="Y532">
            <v>2.9126213592232997E-2</v>
          </cell>
          <cell r="Z532">
            <v>2.9126213592232997E-2</v>
          </cell>
          <cell r="AA532">
            <v>2.9126213592232997E-2</v>
          </cell>
        </row>
        <row r="533">
          <cell r="I533">
            <v>0.26545454545454544</v>
          </cell>
          <cell r="J533">
            <v>50</v>
          </cell>
          <cell r="K533">
            <v>46</v>
          </cell>
          <cell r="L533">
            <v>10</v>
          </cell>
          <cell r="M533">
            <v>35</v>
          </cell>
          <cell r="N533">
            <v>75</v>
          </cell>
          <cell r="O533">
            <v>37</v>
          </cell>
          <cell r="P533">
            <v>17</v>
          </cell>
          <cell r="Q533">
            <v>22</v>
          </cell>
          <cell r="R533">
            <v>7.3333333333333334E-2</v>
          </cell>
          <cell r="S533">
            <v>5.6666666666666671E-2</v>
          </cell>
          <cell r="T533">
            <v>7.3333333333333334E-2</v>
          </cell>
          <cell r="U533">
            <v>8.6757990867579959E-2</v>
          </cell>
          <cell r="V533">
            <v>4.3062200956937802E-2</v>
          </cell>
          <cell r="W533">
            <v>4.3062200956937802E-2</v>
          </cell>
          <cell r="X533">
            <v>4.3062200956937802E-2</v>
          </cell>
          <cell r="Y533">
            <v>4.3062200956937802E-2</v>
          </cell>
          <cell r="Z533">
            <v>4.3062200956937802E-2</v>
          </cell>
          <cell r="AA533">
            <v>4.3062200956937802E-2</v>
          </cell>
        </row>
        <row r="534">
          <cell r="I534">
            <v>0.35636363636363633</v>
          </cell>
          <cell r="J534">
            <v>67</v>
          </cell>
          <cell r="K534">
            <v>62</v>
          </cell>
          <cell r="L534">
            <v>14</v>
          </cell>
          <cell r="M534">
            <v>47</v>
          </cell>
          <cell r="N534">
            <v>100</v>
          </cell>
          <cell r="O534">
            <v>49</v>
          </cell>
          <cell r="P534">
            <v>23</v>
          </cell>
          <cell r="Q534">
            <v>30</v>
          </cell>
          <cell r="R534">
            <v>0.1</v>
          </cell>
          <cell r="S534">
            <v>7.6666666666666675E-2</v>
          </cell>
          <cell r="T534">
            <v>0.1</v>
          </cell>
          <cell r="U534">
            <v>0.11111111111111116</v>
          </cell>
          <cell r="V534">
            <v>5.6603773584905648E-2</v>
          </cell>
          <cell r="W534">
            <v>5.6603773584905648E-2</v>
          </cell>
          <cell r="X534">
            <v>5.6603773584905648E-2</v>
          </cell>
          <cell r="Y534">
            <v>5.6603773584905648E-2</v>
          </cell>
          <cell r="Z534">
            <v>5.6603773584905648E-2</v>
          </cell>
          <cell r="AA534">
            <v>5.6603773584905648E-2</v>
          </cell>
        </row>
        <row r="535">
          <cell r="I535">
            <v>0.44545454545454549</v>
          </cell>
          <cell r="J535">
            <v>84</v>
          </cell>
          <cell r="K535">
            <v>78</v>
          </cell>
          <cell r="L535">
            <v>17</v>
          </cell>
          <cell r="M535">
            <v>58</v>
          </cell>
          <cell r="N535">
            <v>125</v>
          </cell>
          <cell r="O535">
            <v>62</v>
          </cell>
          <cell r="P535">
            <v>29</v>
          </cell>
          <cell r="Q535">
            <v>37</v>
          </cell>
          <cell r="R535">
            <v>0.12333333333333334</v>
          </cell>
          <cell r="S535">
            <v>9.6666666666666665E-2</v>
          </cell>
          <cell r="T535">
            <v>0.12333333333333334</v>
          </cell>
          <cell r="U535">
            <v>0.13419913419913421</v>
          </cell>
          <cell r="V535">
            <v>7.407407407407407E-2</v>
          </cell>
          <cell r="W535">
            <v>7.407407407407407E-2</v>
          </cell>
          <cell r="X535">
            <v>7.407407407407407E-2</v>
          </cell>
          <cell r="Y535">
            <v>7.407407407407407E-2</v>
          </cell>
          <cell r="Z535">
            <v>7.407407407407407E-2</v>
          </cell>
          <cell r="AA535">
            <v>7.407407407407407E-2</v>
          </cell>
        </row>
        <row r="536">
          <cell r="I536">
            <v>0.53545454545454552</v>
          </cell>
          <cell r="J536">
            <v>101</v>
          </cell>
          <cell r="K536">
            <v>93</v>
          </cell>
          <cell r="L536">
            <v>21</v>
          </cell>
          <cell r="M536">
            <v>70</v>
          </cell>
          <cell r="N536">
            <v>150</v>
          </cell>
          <cell r="O536">
            <v>74</v>
          </cell>
          <cell r="P536">
            <v>35</v>
          </cell>
          <cell r="Q536">
            <v>45</v>
          </cell>
          <cell r="R536">
            <v>0.15</v>
          </cell>
          <cell r="S536">
            <v>0.11666666666666665</v>
          </cell>
          <cell r="T536">
            <v>0.15</v>
          </cell>
          <cell r="U536">
            <v>0.15611814345991559</v>
          </cell>
          <cell r="V536">
            <v>8.6757990867579959E-2</v>
          </cell>
          <cell r="W536">
            <v>8.6757990867579959E-2</v>
          </cell>
          <cell r="X536">
            <v>8.6757990867579959E-2</v>
          </cell>
          <cell r="Y536">
            <v>8.6757990867579959E-2</v>
          </cell>
          <cell r="Z536">
            <v>8.6757990867579959E-2</v>
          </cell>
          <cell r="AA536">
            <v>8.6757990867579959E-2</v>
          </cell>
        </row>
        <row r="537">
          <cell r="I537">
            <v>0.62545454545454549</v>
          </cell>
          <cell r="J537">
            <v>118</v>
          </cell>
          <cell r="K537">
            <v>109</v>
          </cell>
          <cell r="L537">
            <v>24</v>
          </cell>
          <cell r="M537">
            <v>82</v>
          </cell>
          <cell r="N537">
            <v>175</v>
          </cell>
          <cell r="O537">
            <v>87</v>
          </cell>
          <cell r="P537">
            <v>41</v>
          </cell>
          <cell r="Q537">
            <v>52</v>
          </cell>
          <cell r="R537">
            <v>0.17333333333333331</v>
          </cell>
          <cell r="S537">
            <v>0.13666666666666666</v>
          </cell>
          <cell r="T537">
            <v>0.17333333333333331</v>
          </cell>
          <cell r="U537">
            <v>0.18032786885245899</v>
          </cell>
          <cell r="V537">
            <v>9.9099099099099086E-2</v>
          </cell>
          <cell r="W537">
            <v>9.9099099099099086E-2</v>
          </cell>
          <cell r="X537">
            <v>9.9099099099099086E-2</v>
          </cell>
          <cell r="Y537">
            <v>9.9099099099099086E-2</v>
          </cell>
          <cell r="Z537">
            <v>9.9099099099099086E-2</v>
          </cell>
          <cell r="AA537">
            <v>9.9099099099099086E-2</v>
          </cell>
        </row>
        <row r="538">
          <cell r="I538">
            <v>0.71545454545454545</v>
          </cell>
          <cell r="J538">
            <v>135</v>
          </cell>
          <cell r="K538">
            <v>124</v>
          </cell>
          <cell r="L538">
            <v>28</v>
          </cell>
          <cell r="M538">
            <v>94</v>
          </cell>
          <cell r="N538">
            <v>200</v>
          </cell>
          <cell r="O538">
            <v>99</v>
          </cell>
          <cell r="P538">
            <v>47</v>
          </cell>
          <cell r="Q538">
            <v>60</v>
          </cell>
          <cell r="R538">
            <v>0.2</v>
          </cell>
          <cell r="S538">
            <v>0.15666666666666665</v>
          </cell>
          <cell r="T538">
            <v>0.2</v>
          </cell>
          <cell r="U538">
            <v>0.19999999999999996</v>
          </cell>
          <cell r="V538">
            <v>0.11111111111111116</v>
          </cell>
          <cell r="W538">
            <v>0.11111111111111116</v>
          </cell>
          <cell r="X538">
            <v>0.11111111111111116</v>
          </cell>
          <cell r="Y538">
            <v>0.11111111111111116</v>
          </cell>
          <cell r="Z538">
            <v>0.11111111111111116</v>
          </cell>
          <cell r="AA538">
            <v>0.11111111111111116</v>
          </cell>
        </row>
        <row r="539">
          <cell r="I539">
            <v>0</v>
          </cell>
          <cell r="J539">
            <v>21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</row>
        <row r="540">
          <cell r="I540">
            <v>0</v>
          </cell>
          <cell r="J540">
            <v>42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</row>
        <row r="541">
          <cell r="I541">
            <v>0</v>
          </cell>
          <cell r="J541">
            <v>64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</row>
        <row r="542">
          <cell r="I542">
            <v>0</v>
          </cell>
          <cell r="J542">
            <v>85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</row>
        <row r="543">
          <cell r="I543">
            <v>0</v>
          </cell>
          <cell r="J543">
            <v>106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</row>
        <row r="544">
          <cell r="I544">
            <v>0</v>
          </cell>
          <cell r="J544">
            <v>128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</row>
        <row r="545">
          <cell r="I545">
            <v>0</v>
          </cell>
          <cell r="J545">
            <v>149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</row>
        <row r="546">
          <cell r="I546">
            <v>0</v>
          </cell>
          <cell r="J546">
            <v>170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</row>
        <row r="547">
          <cell r="I547">
            <v>0.1</v>
          </cell>
          <cell r="J547">
            <v>19</v>
          </cell>
          <cell r="K547">
            <v>14</v>
          </cell>
          <cell r="L547">
            <v>3</v>
          </cell>
          <cell r="M547">
            <v>8</v>
          </cell>
          <cell r="N547">
            <v>31</v>
          </cell>
          <cell r="O547">
            <v>10</v>
          </cell>
          <cell r="P547">
            <v>5</v>
          </cell>
          <cell r="Q547">
            <v>4</v>
          </cell>
          <cell r="R547">
            <v>1.3333333333333332E-2</v>
          </cell>
          <cell r="S547">
            <v>1.6666666666666666E-2</v>
          </cell>
          <cell r="T547">
            <v>1.3333333333333332E-2</v>
          </cell>
          <cell r="U547">
            <v>9.9009900990099098E-3</v>
          </cell>
          <cell r="V547">
            <v>9.9009900990099098E-3</v>
          </cell>
          <cell r="W547">
            <v>9.9009900990099098E-3</v>
          </cell>
          <cell r="X547">
            <v>9.9009900990099098E-3</v>
          </cell>
          <cell r="Y547">
            <v>9.9009900990099098E-3</v>
          </cell>
          <cell r="Z547">
            <v>9.9009900990099098E-3</v>
          </cell>
          <cell r="AA547">
            <v>6.5420560747663559E-2</v>
          </cell>
        </row>
        <row r="548">
          <cell r="I548">
            <v>0.17272727272727273</v>
          </cell>
          <cell r="J548">
            <v>39</v>
          </cell>
          <cell r="K548">
            <v>28</v>
          </cell>
          <cell r="L548">
            <v>6</v>
          </cell>
          <cell r="M548">
            <v>16</v>
          </cell>
          <cell r="N548">
            <v>62</v>
          </cell>
          <cell r="O548">
            <v>20</v>
          </cell>
          <cell r="P548">
            <v>10</v>
          </cell>
          <cell r="Q548">
            <v>9</v>
          </cell>
          <cell r="R548">
            <v>0.03</v>
          </cell>
          <cell r="S548">
            <v>3.3333333333333333E-2</v>
          </cell>
          <cell r="T548">
            <v>0.03</v>
          </cell>
          <cell r="U548">
            <v>2.4390243902439046E-2</v>
          </cell>
          <cell r="V548">
            <v>2.4390243902439046E-2</v>
          </cell>
          <cell r="W548">
            <v>2.4390243902439046E-2</v>
          </cell>
          <cell r="X548">
            <v>2.4390243902439046E-2</v>
          </cell>
          <cell r="Y548">
            <v>2.4390243902439046E-2</v>
          </cell>
          <cell r="Z548">
            <v>2.4390243902439046E-2</v>
          </cell>
          <cell r="AA548">
            <v>0.1228070175438597</v>
          </cell>
        </row>
        <row r="549">
          <cell r="I549">
            <v>0.26272727272727275</v>
          </cell>
          <cell r="J549">
            <v>59</v>
          </cell>
          <cell r="K549">
            <v>42</v>
          </cell>
          <cell r="L549">
            <v>10</v>
          </cell>
          <cell r="M549">
            <v>25</v>
          </cell>
          <cell r="N549">
            <v>92</v>
          </cell>
          <cell r="O549">
            <v>31</v>
          </cell>
          <cell r="P549">
            <v>16</v>
          </cell>
          <cell r="Q549">
            <v>14</v>
          </cell>
          <cell r="R549">
            <v>4.6666666666666669E-2</v>
          </cell>
          <cell r="S549">
            <v>5.333333333333333E-2</v>
          </cell>
          <cell r="T549">
            <v>4.6666666666666669E-2</v>
          </cell>
          <cell r="U549">
            <v>3.3816425120772986E-2</v>
          </cell>
          <cell r="V549">
            <v>3.3816425120772986E-2</v>
          </cell>
          <cell r="W549">
            <v>3.3816425120772986E-2</v>
          </cell>
          <cell r="X549">
            <v>3.3816425120772986E-2</v>
          </cell>
          <cell r="Y549">
            <v>3.3816425120772986E-2</v>
          </cell>
          <cell r="Z549">
            <v>3.3816425120772986E-2</v>
          </cell>
          <cell r="AA549">
            <v>0.17355371900826444</v>
          </cell>
        </row>
        <row r="550">
          <cell r="I550">
            <v>0.34909090909090906</v>
          </cell>
          <cell r="J550">
            <v>79</v>
          </cell>
          <cell r="K550">
            <v>56</v>
          </cell>
          <cell r="L550">
            <v>13</v>
          </cell>
          <cell r="M550">
            <v>33</v>
          </cell>
          <cell r="N550">
            <v>123</v>
          </cell>
          <cell r="O550">
            <v>41</v>
          </cell>
          <cell r="P550">
            <v>21</v>
          </cell>
          <cell r="Q550">
            <v>18</v>
          </cell>
          <cell r="R550">
            <v>0.06</v>
          </cell>
          <cell r="S550">
            <v>7.0000000000000007E-2</v>
          </cell>
          <cell r="T550">
            <v>0.06</v>
          </cell>
          <cell r="U550">
            <v>4.3062200956937802E-2</v>
          </cell>
          <cell r="V550">
            <v>4.3062200956937802E-2</v>
          </cell>
          <cell r="W550">
            <v>4.3062200956937802E-2</v>
          </cell>
          <cell r="X550">
            <v>4.3062200956937802E-2</v>
          </cell>
          <cell r="Y550">
            <v>4.3062200956937802E-2</v>
          </cell>
          <cell r="Z550">
            <v>4.3062200956937802E-2</v>
          </cell>
          <cell r="AA550">
            <v>0.21875</v>
          </cell>
        </row>
        <row r="551">
          <cell r="I551">
            <v>0.43727272727272726</v>
          </cell>
          <cell r="J551">
            <v>99</v>
          </cell>
          <cell r="K551">
            <v>70</v>
          </cell>
          <cell r="L551">
            <v>16</v>
          </cell>
          <cell r="M551">
            <v>42</v>
          </cell>
          <cell r="N551">
            <v>153</v>
          </cell>
          <cell r="O551">
            <v>51</v>
          </cell>
          <cell r="P551">
            <v>27</v>
          </cell>
          <cell r="Q551">
            <v>23</v>
          </cell>
          <cell r="R551">
            <v>7.6666666666666675E-2</v>
          </cell>
          <cell r="S551">
            <v>0.09</v>
          </cell>
          <cell r="T551">
            <v>7.6666666666666675E-2</v>
          </cell>
          <cell r="U551">
            <v>5.6603773584905648E-2</v>
          </cell>
          <cell r="V551">
            <v>5.6603773584905648E-2</v>
          </cell>
          <cell r="W551">
            <v>5.6603773584905648E-2</v>
          </cell>
          <cell r="X551">
            <v>5.6603773584905648E-2</v>
          </cell>
          <cell r="Y551">
            <v>5.6603773584905648E-2</v>
          </cell>
          <cell r="Z551">
            <v>5.6603773584905648E-2</v>
          </cell>
          <cell r="AA551">
            <v>0.26199261992619927</v>
          </cell>
        </row>
        <row r="552">
          <cell r="I552">
            <v>0.52545454545454551</v>
          </cell>
          <cell r="J552">
            <v>118</v>
          </cell>
          <cell r="K552">
            <v>84</v>
          </cell>
          <cell r="L552">
            <v>20</v>
          </cell>
          <cell r="M552">
            <v>50</v>
          </cell>
          <cell r="N552">
            <v>184</v>
          </cell>
          <cell r="O552">
            <v>62</v>
          </cell>
          <cell r="P552">
            <v>32</v>
          </cell>
          <cell r="Q552">
            <v>28</v>
          </cell>
          <cell r="R552">
            <v>9.3333333333333338E-2</v>
          </cell>
          <cell r="S552">
            <v>0.10666666666666666</v>
          </cell>
          <cell r="T552">
            <v>9.3333333333333338E-2</v>
          </cell>
          <cell r="U552">
            <v>6.5420560747663559E-2</v>
          </cell>
          <cell r="V552">
            <v>6.5420560747663559E-2</v>
          </cell>
          <cell r="W552">
            <v>6.5420560747663559E-2</v>
          </cell>
          <cell r="X552">
            <v>6.5420560747663559E-2</v>
          </cell>
          <cell r="Y552">
            <v>6.5420560747663559E-2</v>
          </cell>
          <cell r="Z552">
            <v>6.5420560747663559E-2</v>
          </cell>
          <cell r="AA552">
            <v>0.29824561403508776</v>
          </cell>
        </row>
        <row r="553">
          <cell r="I553">
            <v>0.61272727272727279</v>
          </cell>
          <cell r="J553">
            <v>138</v>
          </cell>
          <cell r="K553">
            <v>98</v>
          </cell>
          <cell r="L553">
            <v>23</v>
          </cell>
          <cell r="M553">
            <v>59</v>
          </cell>
          <cell r="N553">
            <v>215</v>
          </cell>
          <cell r="O553">
            <v>72</v>
          </cell>
          <cell r="P553">
            <v>37</v>
          </cell>
          <cell r="Q553">
            <v>32</v>
          </cell>
          <cell r="R553">
            <v>0.10666666666666666</v>
          </cell>
          <cell r="S553">
            <v>0.12333333333333334</v>
          </cell>
          <cell r="T553">
            <v>0.10666666666666666</v>
          </cell>
          <cell r="U553">
            <v>7.407407407407407E-2</v>
          </cell>
          <cell r="V553">
            <v>7.407407407407407E-2</v>
          </cell>
          <cell r="W553">
            <v>7.407407407407407E-2</v>
          </cell>
          <cell r="X553">
            <v>7.407407407407407E-2</v>
          </cell>
          <cell r="Y553">
            <v>7.407407407407407E-2</v>
          </cell>
          <cell r="Z553">
            <v>7.407407407407407E-2</v>
          </cell>
          <cell r="AA553">
            <v>0.33110367892976589</v>
          </cell>
        </row>
        <row r="554">
          <cell r="I554">
            <v>0.70090909090909093</v>
          </cell>
          <cell r="J554">
            <v>158</v>
          </cell>
          <cell r="K554">
            <v>112</v>
          </cell>
          <cell r="L554">
            <v>27</v>
          </cell>
          <cell r="M554">
            <v>67</v>
          </cell>
          <cell r="N554">
            <v>245</v>
          </cell>
          <cell r="O554">
            <v>82</v>
          </cell>
          <cell r="P554">
            <v>43</v>
          </cell>
          <cell r="Q554">
            <v>37</v>
          </cell>
          <cell r="R554">
            <v>0.12333333333333334</v>
          </cell>
          <cell r="S554">
            <v>0.14333333333333334</v>
          </cell>
          <cell r="T554">
            <v>0.12333333333333334</v>
          </cell>
          <cell r="U554">
            <v>8.6757990867579959E-2</v>
          </cell>
          <cell r="V554">
            <v>8.6757990867579959E-2</v>
          </cell>
          <cell r="W554">
            <v>8.6757990867579959E-2</v>
          </cell>
          <cell r="X554">
            <v>8.6757990867579959E-2</v>
          </cell>
          <cell r="Y554">
            <v>8.6757990867579959E-2</v>
          </cell>
          <cell r="Z554">
            <v>8.6757990867579959E-2</v>
          </cell>
          <cell r="AA554">
            <v>0.36102236421725242</v>
          </cell>
        </row>
        <row r="555">
          <cell r="I555">
            <v>0.1</v>
          </cell>
          <cell r="J555">
            <v>15</v>
          </cell>
          <cell r="K555">
            <v>14</v>
          </cell>
          <cell r="L555">
            <v>3</v>
          </cell>
          <cell r="M555">
            <v>8</v>
          </cell>
          <cell r="N555">
            <v>33</v>
          </cell>
          <cell r="O555">
            <v>10</v>
          </cell>
          <cell r="P555">
            <v>5</v>
          </cell>
          <cell r="Q555">
            <v>4</v>
          </cell>
          <cell r="R555">
            <v>1.3333333333333332E-2</v>
          </cell>
          <cell r="S555">
            <v>1.6666666666666666E-2</v>
          </cell>
          <cell r="T555">
            <v>1.3333333333333332E-2</v>
          </cell>
          <cell r="U555">
            <v>9.9009900990099098E-3</v>
          </cell>
          <cell r="V555">
            <v>9.9009900990099098E-3</v>
          </cell>
          <cell r="W555">
            <v>9.9009900990099098E-3</v>
          </cell>
          <cell r="X555">
            <v>9.9009900990099098E-3</v>
          </cell>
          <cell r="Y555">
            <v>9.9009900990099098E-3</v>
          </cell>
          <cell r="Z555">
            <v>9.9009900990099098E-3</v>
          </cell>
          <cell r="AA555">
            <v>6.9767441860465129E-2</v>
          </cell>
        </row>
        <row r="556">
          <cell r="I556">
            <v>0.17181818181818184</v>
          </cell>
          <cell r="J556">
            <v>30</v>
          </cell>
          <cell r="K556">
            <v>29</v>
          </cell>
          <cell r="L556">
            <v>7</v>
          </cell>
          <cell r="M556">
            <v>17</v>
          </cell>
          <cell r="N556">
            <v>65</v>
          </cell>
          <cell r="O556">
            <v>21</v>
          </cell>
          <cell r="P556">
            <v>11</v>
          </cell>
          <cell r="Q556">
            <v>9</v>
          </cell>
          <cell r="R556">
            <v>0.03</v>
          </cell>
          <cell r="S556">
            <v>3.6666666666666667E-2</v>
          </cell>
          <cell r="T556">
            <v>0.03</v>
          </cell>
          <cell r="U556">
            <v>2.4390243902439046E-2</v>
          </cell>
          <cell r="V556">
            <v>2.4390243902439046E-2</v>
          </cell>
          <cell r="W556">
            <v>2.4390243902439046E-2</v>
          </cell>
          <cell r="X556">
            <v>2.4390243902439046E-2</v>
          </cell>
          <cell r="Y556">
            <v>2.4390243902439046E-2</v>
          </cell>
          <cell r="Z556">
            <v>2.4390243902439046E-2</v>
          </cell>
          <cell r="AA556">
            <v>0.13043478260869568</v>
          </cell>
        </row>
        <row r="557">
          <cell r="I557">
            <v>0.25909090909090909</v>
          </cell>
          <cell r="J557">
            <v>45</v>
          </cell>
          <cell r="K557">
            <v>44</v>
          </cell>
          <cell r="L557">
            <v>10</v>
          </cell>
          <cell r="M557">
            <v>26</v>
          </cell>
          <cell r="N557">
            <v>97</v>
          </cell>
          <cell r="O557">
            <v>32</v>
          </cell>
          <cell r="P557">
            <v>17</v>
          </cell>
          <cell r="Q557">
            <v>14</v>
          </cell>
          <cell r="R557">
            <v>4.6666666666666669E-2</v>
          </cell>
          <cell r="S557">
            <v>5.6666666666666671E-2</v>
          </cell>
          <cell r="T557">
            <v>4.6666666666666669E-2</v>
          </cell>
          <cell r="U557">
            <v>3.3816425120772986E-2</v>
          </cell>
          <cell r="V557">
            <v>3.3816425120772986E-2</v>
          </cell>
          <cell r="W557">
            <v>3.3816425120772986E-2</v>
          </cell>
          <cell r="X557">
            <v>3.3816425120772986E-2</v>
          </cell>
          <cell r="Y557">
            <v>3.3816425120772986E-2</v>
          </cell>
          <cell r="Z557">
            <v>3.3816425120772986E-2</v>
          </cell>
          <cell r="AA557">
            <v>0.18367346938775508</v>
          </cell>
        </row>
        <row r="558">
          <cell r="I558">
            <v>0.34636363636363632</v>
          </cell>
          <cell r="J558">
            <v>60</v>
          </cell>
          <cell r="K558">
            <v>59</v>
          </cell>
          <cell r="L558">
            <v>14</v>
          </cell>
          <cell r="M558">
            <v>35</v>
          </cell>
          <cell r="N558">
            <v>129</v>
          </cell>
          <cell r="O558">
            <v>43</v>
          </cell>
          <cell r="P558">
            <v>22</v>
          </cell>
          <cell r="Q558">
            <v>19</v>
          </cell>
          <cell r="R558">
            <v>6.3333333333333325E-2</v>
          </cell>
          <cell r="S558">
            <v>7.3333333333333334E-2</v>
          </cell>
          <cell r="T558">
            <v>6.3333333333333325E-2</v>
          </cell>
          <cell r="U558">
            <v>4.7619047619047672E-2</v>
          </cell>
          <cell r="V558">
            <v>4.7619047619047672E-2</v>
          </cell>
          <cell r="W558">
            <v>4.7619047619047672E-2</v>
          </cell>
          <cell r="X558">
            <v>4.7619047619047672E-2</v>
          </cell>
          <cell r="Y558">
            <v>4.7619047619047672E-2</v>
          </cell>
          <cell r="Z558">
            <v>4.7619047619047672E-2</v>
          </cell>
          <cell r="AA558">
            <v>0.23076923076923073</v>
          </cell>
        </row>
        <row r="559">
          <cell r="I559">
            <v>0.43454545454545451</v>
          </cell>
          <cell r="J559">
            <v>75</v>
          </cell>
          <cell r="K559">
            <v>74</v>
          </cell>
          <cell r="L559">
            <v>17</v>
          </cell>
          <cell r="M559">
            <v>44</v>
          </cell>
          <cell r="N559">
            <v>162</v>
          </cell>
          <cell r="O559">
            <v>54</v>
          </cell>
          <cell r="P559">
            <v>28</v>
          </cell>
          <cell r="Q559">
            <v>24</v>
          </cell>
          <cell r="R559">
            <v>0.08</v>
          </cell>
          <cell r="S559">
            <v>9.3333333333333338E-2</v>
          </cell>
          <cell r="T559">
            <v>0.08</v>
          </cell>
          <cell r="U559">
            <v>5.6603773584905648E-2</v>
          </cell>
          <cell r="V559">
            <v>5.6603773584905648E-2</v>
          </cell>
          <cell r="W559">
            <v>5.6603773584905648E-2</v>
          </cell>
          <cell r="X559">
            <v>5.6603773584905648E-2</v>
          </cell>
          <cell r="Y559">
            <v>5.6603773584905648E-2</v>
          </cell>
          <cell r="Z559">
            <v>5.6603773584905648E-2</v>
          </cell>
          <cell r="AA559">
            <v>0.27007299270072993</v>
          </cell>
        </row>
        <row r="560">
          <cell r="I560">
            <v>0.52272727272727271</v>
          </cell>
          <cell r="J560">
            <v>90</v>
          </cell>
          <cell r="K560">
            <v>89</v>
          </cell>
          <cell r="L560">
            <v>21</v>
          </cell>
          <cell r="M560">
            <v>53</v>
          </cell>
          <cell r="N560">
            <v>194</v>
          </cell>
          <cell r="O560">
            <v>65</v>
          </cell>
          <cell r="P560">
            <v>34</v>
          </cell>
          <cell r="Q560">
            <v>29</v>
          </cell>
          <cell r="R560">
            <v>9.6666666666666665E-2</v>
          </cell>
          <cell r="S560">
            <v>0.11333333333333334</v>
          </cell>
          <cell r="T560">
            <v>9.6666666666666665E-2</v>
          </cell>
          <cell r="U560">
            <v>6.9767441860465129E-2</v>
          </cell>
          <cell r="V560">
            <v>6.9767441860465129E-2</v>
          </cell>
          <cell r="W560">
            <v>6.9767441860465129E-2</v>
          </cell>
          <cell r="X560">
            <v>6.9767441860465129E-2</v>
          </cell>
          <cell r="Y560">
            <v>6.9767441860465129E-2</v>
          </cell>
          <cell r="Z560">
            <v>6.9767441860465129E-2</v>
          </cell>
          <cell r="AA560">
            <v>0.30795847750865057</v>
          </cell>
        </row>
        <row r="561">
          <cell r="I561">
            <v>0.61</v>
          </cell>
          <cell r="J561">
            <v>106</v>
          </cell>
          <cell r="K561">
            <v>104</v>
          </cell>
          <cell r="L561">
            <v>24</v>
          </cell>
          <cell r="M561">
            <v>62</v>
          </cell>
          <cell r="N561">
            <v>226</v>
          </cell>
          <cell r="O561">
            <v>76</v>
          </cell>
          <cell r="P561">
            <v>39</v>
          </cell>
          <cell r="Q561">
            <v>34</v>
          </cell>
          <cell r="R561">
            <v>0.11333333333333334</v>
          </cell>
          <cell r="S561">
            <v>0.13</v>
          </cell>
          <cell r="T561">
            <v>0.11333333333333334</v>
          </cell>
          <cell r="U561">
            <v>7.8341013824884786E-2</v>
          </cell>
          <cell r="V561">
            <v>7.8341013824884786E-2</v>
          </cell>
          <cell r="W561">
            <v>7.8341013824884786E-2</v>
          </cell>
          <cell r="X561">
            <v>7.8341013824884786E-2</v>
          </cell>
          <cell r="Y561">
            <v>7.8341013824884786E-2</v>
          </cell>
          <cell r="Z561">
            <v>7.8341013824884786E-2</v>
          </cell>
          <cell r="AA561">
            <v>0.34210526315789469</v>
          </cell>
        </row>
        <row r="562">
          <cell r="I562">
            <v>0.69818181818181813</v>
          </cell>
          <cell r="J562">
            <v>121</v>
          </cell>
          <cell r="K562">
            <v>119</v>
          </cell>
          <cell r="L562">
            <v>28</v>
          </cell>
          <cell r="M562">
            <v>71</v>
          </cell>
          <cell r="N562">
            <v>258</v>
          </cell>
          <cell r="O562">
            <v>87</v>
          </cell>
          <cell r="P562">
            <v>45</v>
          </cell>
          <cell r="Q562">
            <v>39</v>
          </cell>
          <cell r="R562">
            <v>0.13</v>
          </cell>
          <cell r="S562">
            <v>0.15</v>
          </cell>
          <cell r="T562">
            <v>0.13</v>
          </cell>
          <cell r="U562">
            <v>9.0909090909090939E-2</v>
          </cell>
          <cell r="V562">
            <v>9.0909090909090939E-2</v>
          </cell>
          <cell r="W562">
            <v>9.0909090909090939E-2</v>
          </cell>
          <cell r="X562">
            <v>9.0909090909090939E-2</v>
          </cell>
          <cell r="Y562">
            <v>9.0909090909090939E-2</v>
          </cell>
          <cell r="Z562">
            <v>9.0909090909090939E-2</v>
          </cell>
          <cell r="AA562">
            <v>0.37304075235109713</v>
          </cell>
        </row>
        <row r="563">
          <cell r="I563">
            <v>0.10545454545454545</v>
          </cell>
          <cell r="J563">
            <v>16</v>
          </cell>
          <cell r="K563">
            <v>18</v>
          </cell>
          <cell r="L563">
            <v>4</v>
          </cell>
          <cell r="M563">
            <v>11</v>
          </cell>
          <cell r="N563">
            <v>41</v>
          </cell>
          <cell r="O563">
            <v>13</v>
          </cell>
          <cell r="P563">
            <v>7</v>
          </cell>
          <cell r="Q563">
            <v>6</v>
          </cell>
          <cell r="R563">
            <v>0.02</v>
          </cell>
          <cell r="S563">
            <v>2.3333333333333334E-2</v>
          </cell>
          <cell r="T563">
            <v>0.02</v>
          </cell>
          <cell r="U563">
            <v>1.4778325123152691E-2</v>
          </cell>
          <cell r="V563">
            <v>1.4778325123152691E-2</v>
          </cell>
          <cell r="W563">
            <v>1.4778325123152691E-2</v>
          </cell>
          <cell r="X563">
            <v>1.4778325123152691E-2</v>
          </cell>
          <cell r="Y563">
            <v>1.4778325123152691E-2</v>
          </cell>
          <cell r="Z563">
            <v>1.4778325123152691E-2</v>
          </cell>
          <cell r="AA563">
            <v>8.6757990867579959E-2</v>
          </cell>
        </row>
        <row r="564">
          <cell r="I564">
            <v>0.21272727272727274</v>
          </cell>
          <cell r="J564">
            <v>32</v>
          </cell>
          <cell r="K564">
            <v>37</v>
          </cell>
          <cell r="L564">
            <v>8</v>
          </cell>
          <cell r="M564">
            <v>22</v>
          </cell>
          <cell r="N564">
            <v>82</v>
          </cell>
          <cell r="O564">
            <v>27</v>
          </cell>
          <cell r="P564">
            <v>14</v>
          </cell>
          <cell r="Q564">
            <v>12</v>
          </cell>
          <cell r="R564">
            <v>0.04</v>
          </cell>
          <cell r="S564">
            <v>4.6666666666666669E-2</v>
          </cell>
          <cell r="T564">
            <v>0.04</v>
          </cell>
          <cell r="U564">
            <v>2.9126213592232997E-2</v>
          </cell>
          <cell r="V564">
            <v>2.9126213592232997E-2</v>
          </cell>
          <cell r="W564">
            <v>2.9126213592232997E-2</v>
          </cell>
          <cell r="X564">
            <v>2.9126213592232997E-2</v>
          </cell>
          <cell r="Y564">
            <v>2.9126213592232997E-2</v>
          </cell>
          <cell r="Z564">
            <v>2.9126213592232997E-2</v>
          </cell>
          <cell r="AA564">
            <v>0.15611814345991559</v>
          </cell>
        </row>
        <row r="565">
          <cell r="I565">
            <v>0.32</v>
          </cell>
          <cell r="J565">
            <v>48</v>
          </cell>
          <cell r="K565">
            <v>56</v>
          </cell>
          <cell r="L565">
            <v>13</v>
          </cell>
          <cell r="M565">
            <v>33</v>
          </cell>
          <cell r="N565">
            <v>122</v>
          </cell>
          <cell r="O565">
            <v>41</v>
          </cell>
          <cell r="P565">
            <v>21</v>
          </cell>
          <cell r="Q565">
            <v>18</v>
          </cell>
          <cell r="R565">
            <v>0.06</v>
          </cell>
          <cell r="S565">
            <v>7.0000000000000007E-2</v>
          </cell>
          <cell r="T565">
            <v>0.06</v>
          </cell>
          <cell r="U565">
            <v>4.3062200956937802E-2</v>
          </cell>
          <cell r="V565">
            <v>4.3062200956937802E-2</v>
          </cell>
          <cell r="W565">
            <v>4.3062200956937802E-2</v>
          </cell>
          <cell r="X565">
            <v>4.3062200956937802E-2</v>
          </cell>
          <cell r="Y565">
            <v>4.3062200956937802E-2</v>
          </cell>
          <cell r="Z565">
            <v>4.3062200956937802E-2</v>
          </cell>
          <cell r="AA565">
            <v>0.21875</v>
          </cell>
        </row>
        <row r="566">
          <cell r="I566">
            <v>0.42636363636363633</v>
          </cell>
          <cell r="J566">
            <v>65</v>
          </cell>
          <cell r="K566">
            <v>74</v>
          </cell>
          <cell r="L566">
            <v>17</v>
          </cell>
          <cell r="M566">
            <v>44</v>
          </cell>
          <cell r="N566">
            <v>163</v>
          </cell>
          <cell r="O566">
            <v>54</v>
          </cell>
          <cell r="P566">
            <v>28</v>
          </cell>
          <cell r="Q566">
            <v>24</v>
          </cell>
          <cell r="R566">
            <v>0.08</v>
          </cell>
          <cell r="S566">
            <v>9.3333333333333338E-2</v>
          </cell>
          <cell r="T566">
            <v>0.08</v>
          </cell>
          <cell r="U566">
            <v>5.6603773584905648E-2</v>
          </cell>
          <cell r="V566">
            <v>5.6603773584905648E-2</v>
          </cell>
          <cell r="W566">
            <v>5.6603773584905648E-2</v>
          </cell>
          <cell r="X566">
            <v>5.6603773584905648E-2</v>
          </cell>
          <cell r="Y566">
            <v>5.6603773584905648E-2</v>
          </cell>
          <cell r="Z566">
            <v>5.6603773584905648E-2</v>
          </cell>
          <cell r="AA566">
            <v>0.27272727272727271</v>
          </cell>
        </row>
        <row r="567">
          <cell r="I567">
            <v>0.53545454545454552</v>
          </cell>
          <cell r="J567">
            <v>81</v>
          </cell>
          <cell r="K567">
            <v>93</v>
          </cell>
          <cell r="L567">
            <v>22</v>
          </cell>
          <cell r="M567">
            <v>56</v>
          </cell>
          <cell r="N567">
            <v>203</v>
          </cell>
          <cell r="O567">
            <v>68</v>
          </cell>
          <cell r="P567">
            <v>35</v>
          </cell>
          <cell r="Q567">
            <v>31</v>
          </cell>
          <cell r="R567">
            <v>0.10333333333333333</v>
          </cell>
          <cell r="S567">
            <v>0.11666666666666665</v>
          </cell>
          <cell r="T567">
            <v>0.10333333333333333</v>
          </cell>
          <cell r="U567">
            <v>7.407407407407407E-2</v>
          </cell>
          <cell r="V567">
            <v>7.407407407407407E-2</v>
          </cell>
          <cell r="W567">
            <v>7.407407407407407E-2</v>
          </cell>
          <cell r="X567">
            <v>7.407407407407407E-2</v>
          </cell>
          <cell r="Y567">
            <v>7.407407407407407E-2</v>
          </cell>
          <cell r="Z567">
            <v>7.407407407407407E-2</v>
          </cell>
          <cell r="AA567">
            <v>0.31972789115646261</v>
          </cell>
        </row>
        <row r="568">
          <cell r="I568">
            <v>0.64363636363636356</v>
          </cell>
          <cell r="J568">
            <v>97</v>
          </cell>
          <cell r="K568">
            <v>112</v>
          </cell>
          <cell r="L568">
            <v>26</v>
          </cell>
          <cell r="M568">
            <v>67</v>
          </cell>
          <cell r="N568">
            <v>244</v>
          </cell>
          <cell r="O568">
            <v>82</v>
          </cell>
          <cell r="P568">
            <v>43</v>
          </cell>
          <cell r="Q568">
            <v>37</v>
          </cell>
          <cell r="R568">
            <v>0.12333333333333334</v>
          </cell>
          <cell r="S568">
            <v>0.14333333333333334</v>
          </cell>
          <cell r="T568">
            <v>0.12333333333333334</v>
          </cell>
          <cell r="U568">
            <v>8.6757990867579959E-2</v>
          </cell>
          <cell r="V568">
            <v>8.6757990867579959E-2</v>
          </cell>
          <cell r="W568">
            <v>8.6757990867579959E-2</v>
          </cell>
          <cell r="X568">
            <v>8.6757990867579959E-2</v>
          </cell>
          <cell r="Y568">
            <v>8.6757990867579959E-2</v>
          </cell>
          <cell r="Z568">
            <v>8.6757990867579959E-2</v>
          </cell>
          <cell r="AA568">
            <v>0.35897435897435892</v>
          </cell>
        </row>
        <row r="569">
          <cell r="I569">
            <v>0.75181818181818183</v>
          </cell>
          <cell r="J569">
            <v>114</v>
          </cell>
          <cell r="K569">
            <v>131</v>
          </cell>
          <cell r="L569">
            <v>31</v>
          </cell>
          <cell r="M569">
            <v>78</v>
          </cell>
          <cell r="N569">
            <v>284</v>
          </cell>
          <cell r="O569">
            <v>96</v>
          </cell>
          <cell r="P569">
            <v>50</v>
          </cell>
          <cell r="Q569">
            <v>43</v>
          </cell>
          <cell r="R569">
            <v>0.14333333333333334</v>
          </cell>
          <cell r="S569">
            <v>0.16666666666666669</v>
          </cell>
          <cell r="T569">
            <v>0.14333333333333334</v>
          </cell>
          <cell r="U569">
            <v>9.9099099099099086E-2</v>
          </cell>
          <cell r="V569">
            <v>9.9099099099099086E-2</v>
          </cell>
          <cell r="W569">
            <v>9.9099099099099086E-2</v>
          </cell>
          <cell r="X569">
            <v>9.9099099099099086E-2</v>
          </cell>
          <cell r="Y569">
            <v>9.9099099099099086E-2</v>
          </cell>
          <cell r="Z569">
            <v>9.9099099099099086E-2</v>
          </cell>
          <cell r="AA569">
            <v>0.39577039274924475</v>
          </cell>
        </row>
        <row r="570">
          <cell r="I570">
            <v>0.8572727272727273</v>
          </cell>
          <cell r="J570">
            <v>130</v>
          </cell>
          <cell r="K570">
            <v>149</v>
          </cell>
          <cell r="L570">
            <v>35</v>
          </cell>
          <cell r="M570">
            <v>89</v>
          </cell>
          <cell r="N570">
            <v>325</v>
          </cell>
          <cell r="O570">
            <v>109</v>
          </cell>
          <cell r="P570">
            <v>57</v>
          </cell>
          <cell r="Q570">
            <v>49</v>
          </cell>
          <cell r="R570">
            <v>0.16333333333333333</v>
          </cell>
          <cell r="S570">
            <v>0.19</v>
          </cell>
          <cell r="T570">
            <v>0.16333333333333333</v>
          </cell>
          <cell r="U570">
            <v>0.11111111111111116</v>
          </cell>
          <cell r="V570">
            <v>0.11111111111111116</v>
          </cell>
          <cell r="W570">
            <v>0.11111111111111116</v>
          </cell>
          <cell r="X570">
            <v>0.11111111111111116</v>
          </cell>
          <cell r="Y570">
            <v>0.11111111111111116</v>
          </cell>
          <cell r="Z570">
            <v>0.11111111111111116</v>
          </cell>
          <cell r="AA570">
            <v>0.4285714285714286</v>
          </cell>
        </row>
        <row r="571">
          <cell r="I571">
            <v>0</v>
          </cell>
          <cell r="J571">
            <v>20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</row>
        <row r="572">
          <cell r="I572">
            <v>0</v>
          </cell>
          <cell r="J572">
            <v>41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</row>
        <row r="573">
          <cell r="I573">
            <v>0</v>
          </cell>
          <cell r="J573">
            <v>61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</row>
        <row r="574">
          <cell r="I574">
            <v>0</v>
          </cell>
          <cell r="J574">
            <v>82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</row>
        <row r="575">
          <cell r="I575">
            <v>0</v>
          </cell>
          <cell r="J575">
            <v>103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</row>
        <row r="576">
          <cell r="I576">
            <v>0</v>
          </cell>
          <cell r="J576">
            <v>123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</row>
        <row r="577">
          <cell r="I577">
            <v>0</v>
          </cell>
          <cell r="J577">
            <v>144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</row>
        <row r="578">
          <cell r="I578">
            <v>0</v>
          </cell>
          <cell r="J578">
            <v>164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</row>
        <row r="579">
          <cell r="I579">
            <v>0.1</v>
          </cell>
          <cell r="J579">
            <v>38</v>
          </cell>
          <cell r="K579">
            <v>20</v>
          </cell>
          <cell r="L579">
            <v>3</v>
          </cell>
          <cell r="M579">
            <v>13</v>
          </cell>
          <cell r="N579">
            <v>12</v>
          </cell>
          <cell r="O579">
            <v>11</v>
          </cell>
          <cell r="P579">
            <v>6</v>
          </cell>
          <cell r="Q579">
            <v>5</v>
          </cell>
          <cell r="R579">
            <v>1.6666666666666666E-2</v>
          </cell>
          <cell r="S579">
            <v>0.02</v>
          </cell>
          <cell r="T579">
            <v>1.6666666666666666E-2</v>
          </cell>
          <cell r="U579">
            <v>1.4778325123152691E-2</v>
          </cell>
          <cell r="V579">
            <v>1.4778325123152691E-2</v>
          </cell>
          <cell r="W579">
            <v>1.4778325123152691E-2</v>
          </cell>
          <cell r="X579">
            <v>1.4778325123152691E-2</v>
          </cell>
          <cell r="Y579">
            <v>7.8341013824884786E-2</v>
          </cell>
          <cell r="Z579">
            <v>1.4778325123152691E-2</v>
          </cell>
          <cell r="AA579">
            <v>1.4778325123152691E-2</v>
          </cell>
        </row>
        <row r="580">
          <cell r="I580">
            <v>0.19818181818181815</v>
          </cell>
          <cell r="J580">
            <v>77</v>
          </cell>
          <cell r="K580">
            <v>40</v>
          </cell>
          <cell r="L580">
            <v>6</v>
          </cell>
          <cell r="M580">
            <v>26</v>
          </cell>
          <cell r="N580">
            <v>23</v>
          </cell>
          <cell r="O580">
            <v>22</v>
          </cell>
          <cell r="P580">
            <v>13</v>
          </cell>
          <cell r="Q580">
            <v>11</v>
          </cell>
          <cell r="R580">
            <v>3.6666666666666667E-2</v>
          </cell>
          <cell r="S580">
            <v>4.3333333333333328E-2</v>
          </cell>
          <cell r="T580">
            <v>3.6666666666666667E-2</v>
          </cell>
          <cell r="U580">
            <v>2.9126213592232997E-2</v>
          </cell>
          <cell r="V580">
            <v>2.9126213592232997E-2</v>
          </cell>
          <cell r="W580">
            <v>2.9126213592232997E-2</v>
          </cell>
          <cell r="X580">
            <v>2.9126213592232997E-2</v>
          </cell>
          <cell r="Y580">
            <v>0.14529914529914534</v>
          </cell>
          <cell r="Z580">
            <v>2.9126213592232997E-2</v>
          </cell>
          <cell r="AA580">
            <v>2.9126213592232997E-2</v>
          </cell>
        </row>
        <row r="581">
          <cell r="I581">
            <v>0.29636363636363638</v>
          </cell>
          <cell r="J581">
            <v>115</v>
          </cell>
          <cell r="K581">
            <v>60</v>
          </cell>
          <cell r="L581">
            <v>9</v>
          </cell>
          <cell r="M581">
            <v>39</v>
          </cell>
          <cell r="N581">
            <v>34</v>
          </cell>
          <cell r="O581">
            <v>33</v>
          </cell>
          <cell r="P581">
            <v>19</v>
          </cell>
          <cell r="Q581">
            <v>17</v>
          </cell>
          <cell r="R581">
            <v>5.6666666666666671E-2</v>
          </cell>
          <cell r="S581">
            <v>6.3333333333333325E-2</v>
          </cell>
          <cell r="T581">
            <v>5.6666666666666671E-2</v>
          </cell>
          <cell r="U581">
            <v>3.8461538461538436E-2</v>
          </cell>
          <cell r="V581">
            <v>3.8461538461538436E-2</v>
          </cell>
          <cell r="W581">
            <v>3.8461538461538436E-2</v>
          </cell>
          <cell r="X581">
            <v>3.8461538461538436E-2</v>
          </cell>
          <cell r="Y581">
            <v>0.20318725099601598</v>
          </cell>
          <cell r="Z581">
            <v>3.8461538461538436E-2</v>
          </cell>
          <cell r="AA581">
            <v>3.8461538461538436E-2</v>
          </cell>
        </row>
        <row r="582">
          <cell r="I582">
            <v>0.39818181818181819</v>
          </cell>
          <cell r="J582">
            <v>154</v>
          </cell>
          <cell r="K582">
            <v>80</v>
          </cell>
          <cell r="L582">
            <v>12</v>
          </cell>
          <cell r="M582">
            <v>52</v>
          </cell>
          <cell r="N582">
            <v>46</v>
          </cell>
          <cell r="O582">
            <v>45</v>
          </cell>
          <cell r="P582">
            <v>26</v>
          </cell>
          <cell r="Q582">
            <v>23</v>
          </cell>
          <cell r="R582">
            <v>7.6666666666666675E-2</v>
          </cell>
          <cell r="S582">
            <v>8.6666666666666656E-2</v>
          </cell>
          <cell r="T582">
            <v>7.6666666666666675E-2</v>
          </cell>
          <cell r="U582">
            <v>5.2132701421800931E-2</v>
          </cell>
          <cell r="V582">
            <v>5.2132701421800931E-2</v>
          </cell>
          <cell r="W582">
            <v>5.2132701421800931E-2</v>
          </cell>
          <cell r="X582">
            <v>5.2132701421800931E-2</v>
          </cell>
          <cell r="Y582">
            <v>0.25373134328358204</v>
          </cell>
          <cell r="Z582">
            <v>5.2132701421800931E-2</v>
          </cell>
          <cell r="AA582">
            <v>5.2132701421800931E-2</v>
          </cell>
        </row>
        <row r="583">
          <cell r="I583">
            <v>0.49727272727272726</v>
          </cell>
          <cell r="J583">
            <v>192</v>
          </cell>
          <cell r="K583">
            <v>100</v>
          </cell>
          <cell r="L583">
            <v>16</v>
          </cell>
          <cell r="M583">
            <v>65</v>
          </cell>
          <cell r="N583">
            <v>57</v>
          </cell>
          <cell r="O583">
            <v>56</v>
          </cell>
          <cell r="P583">
            <v>32</v>
          </cell>
          <cell r="Q583">
            <v>29</v>
          </cell>
          <cell r="R583">
            <v>9.6666666666666665E-2</v>
          </cell>
          <cell r="S583">
            <v>0.10666666666666666</v>
          </cell>
          <cell r="T583">
            <v>9.6666666666666665E-2</v>
          </cell>
          <cell r="U583">
            <v>6.5420560747663559E-2</v>
          </cell>
          <cell r="V583">
            <v>6.5420560747663559E-2</v>
          </cell>
          <cell r="W583">
            <v>6.5420560747663559E-2</v>
          </cell>
          <cell r="X583">
            <v>6.5420560747663559E-2</v>
          </cell>
          <cell r="Y583">
            <v>0.29824561403508776</v>
          </cell>
          <cell r="Z583">
            <v>6.5420560747663559E-2</v>
          </cell>
          <cell r="AA583">
            <v>6.5420560747663559E-2</v>
          </cell>
        </row>
        <row r="584">
          <cell r="I584">
            <v>0.59818181818181815</v>
          </cell>
          <cell r="J584">
            <v>231</v>
          </cell>
          <cell r="K584">
            <v>121</v>
          </cell>
          <cell r="L584">
            <v>19</v>
          </cell>
          <cell r="M584">
            <v>78</v>
          </cell>
          <cell r="N584">
            <v>68</v>
          </cell>
          <cell r="O584">
            <v>67</v>
          </cell>
          <cell r="P584">
            <v>39</v>
          </cell>
          <cell r="Q584">
            <v>35</v>
          </cell>
          <cell r="R584">
            <v>0.11666666666666665</v>
          </cell>
          <cell r="S584">
            <v>0.13</v>
          </cell>
          <cell r="T584">
            <v>0.11666666666666665</v>
          </cell>
          <cell r="U584">
            <v>7.8341013824884786E-2</v>
          </cell>
          <cell r="V584">
            <v>7.8341013824884786E-2</v>
          </cell>
          <cell r="W584">
            <v>7.8341013824884786E-2</v>
          </cell>
          <cell r="X584">
            <v>7.8341013824884786E-2</v>
          </cell>
          <cell r="Y584">
            <v>0.33774834437086088</v>
          </cell>
          <cell r="Z584">
            <v>7.8341013824884786E-2</v>
          </cell>
          <cell r="AA584">
            <v>7.8341013824884786E-2</v>
          </cell>
        </row>
        <row r="585">
          <cell r="I585">
            <v>0.69818181818181813</v>
          </cell>
          <cell r="J585">
            <v>269</v>
          </cell>
          <cell r="K585">
            <v>141</v>
          </cell>
          <cell r="L585">
            <v>22</v>
          </cell>
          <cell r="M585">
            <v>91</v>
          </cell>
          <cell r="N585">
            <v>80</v>
          </cell>
          <cell r="O585">
            <v>79</v>
          </cell>
          <cell r="P585">
            <v>45</v>
          </cell>
          <cell r="Q585">
            <v>41</v>
          </cell>
          <cell r="R585">
            <v>0.13666666666666666</v>
          </cell>
          <cell r="S585">
            <v>0.15</v>
          </cell>
          <cell r="T585">
            <v>0.13666666666666666</v>
          </cell>
          <cell r="U585">
            <v>9.0909090909090939E-2</v>
          </cell>
          <cell r="V585">
            <v>9.0909090909090939E-2</v>
          </cell>
          <cell r="W585">
            <v>9.0909090909090939E-2</v>
          </cell>
          <cell r="X585">
            <v>9.0909090909090939E-2</v>
          </cell>
          <cell r="Y585">
            <v>0.37304075235109713</v>
          </cell>
          <cell r="Z585">
            <v>9.0909090909090939E-2</v>
          </cell>
          <cell r="AA585">
            <v>9.0909090909090939E-2</v>
          </cell>
        </row>
        <row r="586">
          <cell r="I586">
            <v>0.7981818181818181</v>
          </cell>
          <cell r="J586">
            <v>308</v>
          </cell>
          <cell r="K586">
            <v>161</v>
          </cell>
          <cell r="L586">
            <v>25</v>
          </cell>
          <cell r="M586">
            <v>104</v>
          </cell>
          <cell r="N586">
            <v>91</v>
          </cell>
          <cell r="O586">
            <v>90</v>
          </cell>
          <cell r="P586">
            <v>52</v>
          </cell>
          <cell r="Q586">
            <v>47</v>
          </cell>
          <cell r="R586">
            <v>0.15666666666666665</v>
          </cell>
          <cell r="S586">
            <v>0.17333333333333331</v>
          </cell>
          <cell r="T586">
            <v>0.15666666666666665</v>
          </cell>
          <cell r="U586">
            <v>0.10313901345291476</v>
          </cell>
          <cell r="V586">
            <v>0.10313901345291476</v>
          </cell>
          <cell r="W586">
            <v>0.10313901345291476</v>
          </cell>
          <cell r="X586">
            <v>0.10313901345291476</v>
          </cell>
          <cell r="Y586">
            <v>0.40298507462686572</v>
          </cell>
          <cell r="Z586">
            <v>0.10313901345291476</v>
          </cell>
          <cell r="AA586">
            <v>0.10313901345291476</v>
          </cell>
        </row>
        <row r="587">
          <cell r="I587">
            <v>0.1</v>
          </cell>
          <cell r="J587">
            <v>29</v>
          </cell>
          <cell r="K587">
            <v>21</v>
          </cell>
          <cell r="L587">
            <v>3</v>
          </cell>
          <cell r="M587">
            <v>13</v>
          </cell>
          <cell r="N587">
            <v>12</v>
          </cell>
          <cell r="O587">
            <v>11</v>
          </cell>
          <cell r="P587">
            <v>6</v>
          </cell>
          <cell r="Q587">
            <v>6</v>
          </cell>
          <cell r="R587">
            <v>0.02</v>
          </cell>
          <cell r="S587">
            <v>0.02</v>
          </cell>
          <cell r="T587">
            <v>0.02</v>
          </cell>
          <cell r="U587">
            <v>1.4778325123152691E-2</v>
          </cell>
          <cell r="V587">
            <v>1.4778325123152691E-2</v>
          </cell>
          <cell r="W587">
            <v>1.4778325123152691E-2</v>
          </cell>
          <cell r="X587">
            <v>1.4778325123152691E-2</v>
          </cell>
          <cell r="Y587">
            <v>8.256880733944949E-2</v>
          </cell>
          <cell r="Z587">
            <v>1.4778325123152691E-2</v>
          </cell>
          <cell r="AA587">
            <v>1.4778325123152691E-2</v>
          </cell>
        </row>
        <row r="588">
          <cell r="I588">
            <v>0.18636363636363637</v>
          </cell>
          <cell r="J588">
            <v>58</v>
          </cell>
          <cell r="K588">
            <v>42</v>
          </cell>
          <cell r="L588">
            <v>6</v>
          </cell>
          <cell r="M588">
            <v>27</v>
          </cell>
          <cell r="N588">
            <v>24</v>
          </cell>
          <cell r="O588">
            <v>23</v>
          </cell>
          <cell r="P588">
            <v>13</v>
          </cell>
          <cell r="Q588">
            <v>12</v>
          </cell>
          <cell r="R588">
            <v>0.04</v>
          </cell>
          <cell r="S588">
            <v>4.3333333333333328E-2</v>
          </cell>
          <cell r="T588">
            <v>0.04</v>
          </cell>
          <cell r="U588">
            <v>2.9126213592232997E-2</v>
          </cell>
          <cell r="V588">
            <v>2.9126213592232997E-2</v>
          </cell>
          <cell r="W588">
            <v>2.9126213592232997E-2</v>
          </cell>
          <cell r="X588">
            <v>2.9126213592232997E-2</v>
          </cell>
          <cell r="Y588">
            <v>0.15254237288135597</v>
          </cell>
          <cell r="Z588">
            <v>2.9126213592232997E-2</v>
          </cell>
          <cell r="AA588">
            <v>2.9126213592232997E-2</v>
          </cell>
        </row>
        <row r="589">
          <cell r="I589">
            <v>0.28272727272727272</v>
          </cell>
          <cell r="J589">
            <v>88</v>
          </cell>
          <cell r="K589">
            <v>63</v>
          </cell>
          <cell r="L589">
            <v>10</v>
          </cell>
          <cell r="M589">
            <v>41</v>
          </cell>
          <cell r="N589">
            <v>36</v>
          </cell>
          <cell r="O589">
            <v>35</v>
          </cell>
          <cell r="P589">
            <v>20</v>
          </cell>
          <cell r="Q589">
            <v>18</v>
          </cell>
          <cell r="R589">
            <v>0.06</v>
          </cell>
          <cell r="S589">
            <v>6.6666666666666666E-2</v>
          </cell>
          <cell r="T589">
            <v>0.06</v>
          </cell>
          <cell r="U589">
            <v>4.3062200956937802E-2</v>
          </cell>
          <cell r="V589">
            <v>4.3062200956937802E-2</v>
          </cell>
          <cell r="W589">
            <v>4.3062200956937802E-2</v>
          </cell>
          <cell r="X589">
            <v>4.3062200956937802E-2</v>
          </cell>
          <cell r="Y589">
            <v>0.21259842519685035</v>
          </cell>
          <cell r="Z589">
            <v>4.3062200956937802E-2</v>
          </cell>
          <cell r="AA589">
            <v>4.3062200956937802E-2</v>
          </cell>
        </row>
        <row r="590">
          <cell r="I590">
            <v>0.37727272727272726</v>
          </cell>
          <cell r="J590">
            <v>117</v>
          </cell>
          <cell r="K590">
            <v>85</v>
          </cell>
          <cell r="L590">
            <v>13</v>
          </cell>
          <cell r="M590">
            <v>54</v>
          </cell>
          <cell r="N590">
            <v>48</v>
          </cell>
          <cell r="O590">
            <v>47</v>
          </cell>
          <cell r="P590">
            <v>27</v>
          </cell>
          <cell r="Q590">
            <v>24</v>
          </cell>
          <cell r="R590">
            <v>0.08</v>
          </cell>
          <cell r="S590">
            <v>0.09</v>
          </cell>
          <cell r="T590">
            <v>0.08</v>
          </cell>
          <cell r="U590">
            <v>5.6603773584905648E-2</v>
          </cell>
          <cell r="V590">
            <v>5.6603773584905648E-2</v>
          </cell>
          <cell r="W590">
            <v>5.6603773584905648E-2</v>
          </cell>
          <cell r="X590">
            <v>5.6603773584905648E-2</v>
          </cell>
          <cell r="Y590">
            <v>0.26199261992619927</v>
          </cell>
          <cell r="Z590">
            <v>5.6603773584905648E-2</v>
          </cell>
          <cell r="AA590">
            <v>5.6603773584905648E-2</v>
          </cell>
        </row>
        <row r="591">
          <cell r="I591">
            <v>0.47363636363636369</v>
          </cell>
          <cell r="J591">
            <v>147</v>
          </cell>
          <cell r="K591">
            <v>106</v>
          </cell>
          <cell r="L591">
            <v>16</v>
          </cell>
          <cell r="M591">
            <v>68</v>
          </cell>
          <cell r="N591">
            <v>60</v>
          </cell>
          <cell r="O591">
            <v>59</v>
          </cell>
          <cell r="P591">
            <v>34</v>
          </cell>
          <cell r="Q591">
            <v>31</v>
          </cell>
          <cell r="R591">
            <v>0.10333333333333333</v>
          </cell>
          <cell r="S591">
            <v>0.11333333333333334</v>
          </cell>
          <cell r="T591">
            <v>0.10333333333333333</v>
          </cell>
          <cell r="U591">
            <v>6.9767441860465129E-2</v>
          </cell>
          <cell r="V591">
            <v>6.9767441860465129E-2</v>
          </cell>
          <cell r="W591">
            <v>6.9767441860465129E-2</v>
          </cell>
          <cell r="X591">
            <v>6.9767441860465129E-2</v>
          </cell>
          <cell r="Y591">
            <v>0.30795847750865057</v>
          </cell>
          <cell r="Z591">
            <v>6.9767441860465129E-2</v>
          </cell>
          <cell r="AA591">
            <v>6.9767441860465129E-2</v>
          </cell>
        </row>
        <row r="592">
          <cell r="I592">
            <v>0.56909090909090909</v>
          </cell>
          <cell r="J592">
            <v>176</v>
          </cell>
          <cell r="K592">
            <v>127</v>
          </cell>
          <cell r="L592">
            <v>20</v>
          </cell>
          <cell r="M592">
            <v>82</v>
          </cell>
          <cell r="N592">
            <v>72</v>
          </cell>
          <cell r="O592">
            <v>71</v>
          </cell>
          <cell r="P592">
            <v>41</v>
          </cell>
          <cell r="Q592">
            <v>37</v>
          </cell>
          <cell r="R592">
            <v>0.12333333333333334</v>
          </cell>
          <cell r="S592">
            <v>0.13666666666666666</v>
          </cell>
          <cell r="T592">
            <v>0.12333333333333334</v>
          </cell>
          <cell r="U592">
            <v>8.256880733944949E-2</v>
          </cell>
          <cell r="V592">
            <v>8.256880733944949E-2</v>
          </cell>
          <cell r="W592">
            <v>8.256880733944949E-2</v>
          </cell>
          <cell r="X592">
            <v>8.256880733944949E-2</v>
          </cell>
          <cell r="Y592">
            <v>0.34853420195439744</v>
          </cell>
          <cell r="Z592">
            <v>8.256880733944949E-2</v>
          </cell>
          <cell r="AA592">
            <v>8.256880733944949E-2</v>
          </cell>
        </row>
        <row r="593">
          <cell r="I593">
            <v>0.66454545454545455</v>
          </cell>
          <cell r="J593">
            <v>206</v>
          </cell>
          <cell r="K593">
            <v>148</v>
          </cell>
          <cell r="L593">
            <v>23</v>
          </cell>
          <cell r="M593">
            <v>96</v>
          </cell>
          <cell r="N593">
            <v>84</v>
          </cell>
          <cell r="O593">
            <v>83</v>
          </cell>
          <cell r="P593">
            <v>48</v>
          </cell>
          <cell r="Q593">
            <v>43</v>
          </cell>
          <cell r="R593">
            <v>0.14333333333333334</v>
          </cell>
          <cell r="S593">
            <v>0.16</v>
          </cell>
          <cell r="T593">
            <v>0.14333333333333334</v>
          </cell>
          <cell r="U593">
            <v>9.5022624434389136E-2</v>
          </cell>
          <cell r="V593">
            <v>9.5022624434389136E-2</v>
          </cell>
          <cell r="W593">
            <v>9.5022624434389136E-2</v>
          </cell>
          <cell r="X593">
            <v>9.5022624434389136E-2</v>
          </cell>
          <cell r="Y593">
            <v>0.38461538461538458</v>
          </cell>
          <cell r="Z593">
            <v>9.5022624434389136E-2</v>
          </cell>
          <cell r="AA593">
            <v>9.5022624434389136E-2</v>
          </cell>
        </row>
        <row r="594">
          <cell r="I594">
            <v>0.75818181818181818</v>
          </cell>
          <cell r="J594">
            <v>235</v>
          </cell>
          <cell r="K594">
            <v>170</v>
          </cell>
          <cell r="L594">
            <v>26</v>
          </cell>
          <cell r="M594">
            <v>109</v>
          </cell>
          <cell r="N594">
            <v>96</v>
          </cell>
          <cell r="O594">
            <v>95</v>
          </cell>
          <cell r="P594">
            <v>54</v>
          </cell>
          <cell r="Q594">
            <v>49</v>
          </cell>
          <cell r="R594">
            <v>0.16333333333333333</v>
          </cell>
          <cell r="S594">
            <v>0.18</v>
          </cell>
          <cell r="T594">
            <v>0.16333333333333333</v>
          </cell>
          <cell r="U594">
            <v>0.1071428571428571</v>
          </cell>
          <cell r="V594">
            <v>0.1071428571428571</v>
          </cell>
          <cell r="W594">
            <v>0.1071428571428571</v>
          </cell>
          <cell r="X594">
            <v>0.1071428571428571</v>
          </cell>
          <cell r="Y594">
            <v>0.41690962099125362</v>
          </cell>
          <cell r="Z594">
            <v>0.1071428571428571</v>
          </cell>
          <cell r="AA594">
            <v>0.1071428571428571</v>
          </cell>
        </row>
        <row r="595">
          <cell r="I595">
            <v>0.11090909090909092</v>
          </cell>
          <cell r="J595">
            <v>31</v>
          </cell>
          <cell r="K595">
            <v>26</v>
          </cell>
          <cell r="L595">
            <v>4</v>
          </cell>
          <cell r="M595">
            <v>17</v>
          </cell>
          <cell r="N595">
            <v>15</v>
          </cell>
          <cell r="O595">
            <v>14</v>
          </cell>
          <cell r="P595">
            <v>8</v>
          </cell>
          <cell r="Q595">
            <v>7</v>
          </cell>
          <cell r="R595">
            <v>2.3333333333333334E-2</v>
          </cell>
          <cell r="S595">
            <v>2.6666666666666665E-2</v>
          </cell>
          <cell r="T595">
            <v>2.3333333333333334E-2</v>
          </cell>
          <cell r="U595">
            <v>1.9607843137254943E-2</v>
          </cell>
          <cell r="V595">
            <v>1.9607843137254943E-2</v>
          </cell>
          <cell r="W595">
            <v>1.9607843137254943E-2</v>
          </cell>
          <cell r="X595">
            <v>1.9607843137254943E-2</v>
          </cell>
          <cell r="Y595">
            <v>9.9099099099099086E-2</v>
          </cell>
          <cell r="Z595">
            <v>1.9607843137254943E-2</v>
          </cell>
          <cell r="AA595">
            <v>1.9607843137254943E-2</v>
          </cell>
        </row>
        <row r="596">
          <cell r="I596">
            <v>0.22636363636363638</v>
          </cell>
          <cell r="J596">
            <v>63</v>
          </cell>
          <cell r="K596">
            <v>53</v>
          </cell>
          <cell r="L596">
            <v>8</v>
          </cell>
          <cell r="M596">
            <v>34</v>
          </cell>
          <cell r="N596">
            <v>30</v>
          </cell>
          <cell r="O596">
            <v>29</v>
          </cell>
          <cell r="P596">
            <v>17</v>
          </cell>
          <cell r="Q596">
            <v>15</v>
          </cell>
          <cell r="R596">
            <v>0.05</v>
          </cell>
          <cell r="S596">
            <v>5.6666666666666671E-2</v>
          </cell>
          <cell r="T596">
            <v>0.05</v>
          </cell>
          <cell r="U596">
            <v>3.3816425120772986E-2</v>
          </cell>
          <cell r="V596">
            <v>3.3816425120772986E-2</v>
          </cell>
          <cell r="W596">
            <v>3.3816425120772986E-2</v>
          </cell>
          <cell r="X596">
            <v>3.3816425120772986E-2</v>
          </cell>
          <cell r="Y596">
            <v>0.18367346938775508</v>
          </cell>
          <cell r="Z596">
            <v>3.3816425120772986E-2</v>
          </cell>
          <cell r="AA596">
            <v>3.3816425120772986E-2</v>
          </cell>
        </row>
        <row r="597">
          <cell r="I597">
            <v>0.34090909090909094</v>
          </cell>
          <cell r="J597">
            <v>95</v>
          </cell>
          <cell r="K597">
            <v>80</v>
          </cell>
          <cell r="L597">
            <v>12</v>
          </cell>
          <cell r="M597">
            <v>51</v>
          </cell>
          <cell r="N597">
            <v>45</v>
          </cell>
          <cell r="O597">
            <v>44</v>
          </cell>
          <cell r="P597">
            <v>25</v>
          </cell>
          <cell r="Q597">
            <v>23</v>
          </cell>
          <cell r="R597">
            <v>7.6666666666666675E-2</v>
          </cell>
          <cell r="S597">
            <v>8.3333333333333343E-2</v>
          </cell>
          <cell r="T597">
            <v>7.6666666666666675E-2</v>
          </cell>
          <cell r="U597">
            <v>5.2132701421800931E-2</v>
          </cell>
          <cell r="V597">
            <v>5.2132701421800931E-2</v>
          </cell>
          <cell r="W597">
            <v>5.2132701421800931E-2</v>
          </cell>
          <cell r="X597">
            <v>5.2132701421800931E-2</v>
          </cell>
          <cell r="Y597">
            <v>0.25093632958801493</v>
          </cell>
          <cell r="Z597">
            <v>5.2132701421800931E-2</v>
          </cell>
          <cell r="AA597">
            <v>5.2132701421800931E-2</v>
          </cell>
        </row>
        <row r="598">
          <cell r="I598">
            <v>0.45727272727272728</v>
          </cell>
          <cell r="J598">
            <v>127</v>
          </cell>
          <cell r="K598">
            <v>107</v>
          </cell>
          <cell r="L598">
            <v>16</v>
          </cell>
          <cell r="M598">
            <v>69</v>
          </cell>
          <cell r="N598">
            <v>60</v>
          </cell>
          <cell r="O598">
            <v>59</v>
          </cell>
          <cell r="P598">
            <v>34</v>
          </cell>
          <cell r="Q598">
            <v>31</v>
          </cell>
          <cell r="R598">
            <v>0.10333333333333333</v>
          </cell>
          <cell r="S598">
            <v>0.11333333333333334</v>
          </cell>
          <cell r="T598">
            <v>0.10333333333333333</v>
          </cell>
          <cell r="U598">
            <v>6.9767441860465129E-2</v>
          </cell>
          <cell r="V598">
            <v>6.9767441860465129E-2</v>
          </cell>
          <cell r="W598">
            <v>6.9767441860465129E-2</v>
          </cell>
          <cell r="X598">
            <v>6.9767441860465129E-2</v>
          </cell>
          <cell r="Y598">
            <v>0.31034482758620685</v>
          </cell>
          <cell r="Z598">
            <v>6.9767441860465129E-2</v>
          </cell>
          <cell r="AA598">
            <v>6.9767441860465129E-2</v>
          </cell>
        </row>
        <row r="599">
          <cell r="I599">
            <v>0.57181818181818178</v>
          </cell>
          <cell r="J599">
            <v>158</v>
          </cell>
          <cell r="K599">
            <v>133</v>
          </cell>
          <cell r="L599">
            <v>21</v>
          </cell>
          <cell r="M599">
            <v>86</v>
          </cell>
          <cell r="N599">
            <v>75</v>
          </cell>
          <cell r="O599">
            <v>74</v>
          </cell>
          <cell r="P599">
            <v>43</v>
          </cell>
          <cell r="Q599">
            <v>39</v>
          </cell>
          <cell r="R599">
            <v>0.13</v>
          </cell>
          <cell r="S599">
            <v>0.14333333333333334</v>
          </cell>
          <cell r="T599">
            <v>0.13</v>
          </cell>
          <cell r="U599">
            <v>8.6757990867579959E-2</v>
          </cell>
          <cell r="V599">
            <v>8.6757990867579959E-2</v>
          </cell>
          <cell r="W599">
            <v>8.6757990867579959E-2</v>
          </cell>
          <cell r="X599">
            <v>8.6757990867579959E-2</v>
          </cell>
          <cell r="Y599">
            <v>0.35897435897435892</v>
          </cell>
          <cell r="Z599">
            <v>8.6757990867579959E-2</v>
          </cell>
          <cell r="AA599">
            <v>8.6757990867579959E-2</v>
          </cell>
        </row>
        <row r="600">
          <cell r="I600">
            <v>0.6863636363636364</v>
          </cell>
          <cell r="J600">
            <v>190</v>
          </cell>
          <cell r="K600">
            <v>160</v>
          </cell>
          <cell r="L600">
            <v>25</v>
          </cell>
          <cell r="M600">
            <v>103</v>
          </cell>
          <cell r="N600">
            <v>90</v>
          </cell>
          <cell r="O600">
            <v>89</v>
          </cell>
          <cell r="P600">
            <v>51</v>
          </cell>
          <cell r="Q600">
            <v>47</v>
          </cell>
          <cell r="R600">
            <v>0.15666666666666665</v>
          </cell>
          <cell r="S600">
            <v>0.17</v>
          </cell>
          <cell r="T600">
            <v>0.15666666666666665</v>
          </cell>
          <cell r="U600">
            <v>9.9099099099099086E-2</v>
          </cell>
          <cell r="V600">
            <v>9.9099099099099086E-2</v>
          </cell>
          <cell r="W600">
            <v>9.9099099099099086E-2</v>
          </cell>
          <cell r="X600">
            <v>9.9099099099099086E-2</v>
          </cell>
          <cell r="Y600">
            <v>0.40298507462686572</v>
          </cell>
          <cell r="Z600">
            <v>9.9099099099099086E-2</v>
          </cell>
          <cell r="AA600">
            <v>9.9099099099099086E-2</v>
          </cell>
        </row>
        <row r="601">
          <cell r="I601">
            <v>0.80272727272727262</v>
          </cell>
          <cell r="J601">
            <v>222</v>
          </cell>
          <cell r="K601">
            <v>187</v>
          </cell>
          <cell r="L601">
            <v>29</v>
          </cell>
          <cell r="M601">
            <v>121</v>
          </cell>
          <cell r="N601">
            <v>105</v>
          </cell>
          <cell r="O601">
            <v>104</v>
          </cell>
          <cell r="P601">
            <v>60</v>
          </cell>
          <cell r="Q601">
            <v>55</v>
          </cell>
          <cell r="R601">
            <v>0.18333333333333332</v>
          </cell>
          <cell r="S601">
            <v>0.2</v>
          </cell>
          <cell r="T601">
            <v>0.18333333333333332</v>
          </cell>
          <cell r="U601">
            <v>0.11504424778761058</v>
          </cell>
          <cell r="V601">
            <v>0.11504424778761058</v>
          </cell>
          <cell r="W601">
            <v>0.11504424778761058</v>
          </cell>
          <cell r="X601">
            <v>0.11504424778761058</v>
          </cell>
          <cell r="Y601">
            <v>0.43977591036414565</v>
          </cell>
          <cell r="Z601">
            <v>0.11504424778761058</v>
          </cell>
          <cell r="AA601">
            <v>0.11504424778761058</v>
          </cell>
        </row>
        <row r="602">
          <cell r="I602">
            <v>0.91727272727272735</v>
          </cell>
          <cell r="J602">
            <v>254</v>
          </cell>
          <cell r="K602">
            <v>214</v>
          </cell>
          <cell r="L602">
            <v>33</v>
          </cell>
          <cell r="M602">
            <v>138</v>
          </cell>
          <cell r="N602">
            <v>120</v>
          </cell>
          <cell r="O602">
            <v>119</v>
          </cell>
          <cell r="P602">
            <v>69</v>
          </cell>
          <cell r="Q602">
            <v>62</v>
          </cell>
          <cell r="R602">
            <v>0.20666666666666667</v>
          </cell>
          <cell r="S602">
            <v>0.23</v>
          </cell>
          <cell r="T602">
            <v>0.20666666666666667</v>
          </cell>
          <cell r="U602">
            <v>0.13043478260869568</v>
          </cell>
          <cell r="V602">
            <v>0.13043478260869568</v>
          </cell>
          <cell r="W602">
            <v>0.13043478260869568</v>
          </cell>
          <cell r="X602">
            <v>0.13043478260869568</v>
          </cell>
          <cell r="Y602">
            <v>0.47368421052631582</v>
          </cell>
          <cell r="Z602">
            <v>0.13043478260869568</v>
          </cell>
          <cell r="AA602">
            <v>0.13043478260869568</v>
          </cell>
        </row>
        <row r="603">
          <cell r="I603">
            <v>0</v>
          </cell>
          <cell r="J603">
            <v>40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</row>
        <row r="604">
          <cell r="I604">
            <v>0</v>
          </cell>
          <cell r="J604">
            <v>80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</row>
        <row r="605">
          <cell r="I605">
            <v>0</v>
          </cell>
          <cell r="J605">
            <v>120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</row>
        <row r="606">
          <cell r="I606">
            <v>0</v>
          </cell>
          <cell r="J606">
            <v>160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</row>
        <row r="607">
          <cell r="I607">
            <v>0</v>
          </cell>
          <cell r="J607">
            <v>200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</row>
        <row r="608">
          <cell r="I608">
            <v>0</v>
          </cell>
          <cell r="J608">
            <v>240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</row>
        <row r="609">
          <cell r="I609">
            <v>0</v>
          </cell>
          <cell r="J609">
            <v>280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</row>
        <row r="610">
          <cell r="I610">
            <v>0</v>
          </cell>
          <cell r="J610">
            <v>320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</row>
        <row r="611">
          <cell r="I611">
            <v>0.1</v>
          </cell>
          <cell r="J611">
            <v>33</v>
          </cell>
          <cell r="K611">
            <v>19</v>
          </cell>
          <cell r="L611">
            <v>3</v>
          </cell>
          <cell r="M611">
            <v>11</v>
          </cell>
          <cell r="N611">
            <v>19</v>
          </cell>
          <cell r="O611">
            <v>11</v>
          </cell>
          <cell r="P611">
            <v>5</v>
          </cell>
          <cell r="Q611">
            <v>6</v>
          </cell>
          <cell r="R611">
            <v>0.02</v>
          </cell>
          <cell r="S611">
            <v>1.6666666666666666E-2</v>
          </cell>
          <cell r="T611">
            <v>0.02</v>
          </cell>
          <cell r="U611">
            <v>1.4778325123152691E-2</v>
          </cell>
          <cell r="V611">
            <v>7.8341013824884786E-2</v>
          </cell>
          <cell r="W611">
            <v>1.4778325123152691E-2</v>
          </cell>
          <cell r="X611">
            <v>1.4778325123152691E-2</v>
          </cell>
          <cell r="Y611">
            <v>1.4778325123152691E-2</v>
          </cell>
          <cell r="Z611">
            <v>1.4778325123152691E-2</v>
          </cell>
          <cell r="AA611">
            <v>1.4778325123152691E-2</v>
          </cell>
        </row>
        <row r="612">
          <cell r="I612">
            <v>0.1990909090909091</v>
          </cell>
          <cell r="J612">
            <v>67</v>
          </cell>
          <cell r="K612">
            <v>38</v>
          </cell>
          <cell r="L612">
            <v>7</v>
          </cell>
          <cell r="M612">
            <v>23</v>
          </cell>
          <cell r="N612">
            <v>38</v>
          </cell>
          <cell r="O612">
            <v>22</v>
          </cell>
          <cell r="P612">
            <v>11</v>
          </cell>
          <cell r="Q612">
            <v>13</v>
          </cell>
          <cell r="R612">
            <v>4.3333333333333328E-2</v>
          </cell>
          <cell r="S612">
            <v>3.6666666666666667E-2</v>
          </cell>
          <cell r="T612">
            <v>4.3333333333333328E-2</v>
          </cell>
          <cell r="U612">
            <v>2.9126213592232997E-2</v>
          </cell>
          <cell r="V612">
            <v>0.14529914529914534</v>
          </cell>
          <cell r="W612">
            <v>2.9126213592232997E-2</v>
          </cell>
          <cell r="X612">
            <v>2.9126213592232997E-2</v>
          </cell>
          <cell r="Y612">
            <v>2.9126213592232997E-2</v>
          </cell>
          <cell r="Z612">
            <v>2.9126213592232997E-2</v>
          </cell>
          <cell r="AA612">
            <v>2.9126213592232997E-2</v>
          </cell>
        </row>
        <row r="613">
          <cell r="I613">
            <v>0.3</v>
          </cell>
          <cell r="J613">
            <v>101</v>
          </cell>
          <cell r="K613">
            <v>58</v>
          </cell>
          <cell r="L613">
            <v>11</v>
          </cell>
          <cell r="M613">
            <v>35</v>
          </cell>
          <cell r="N613">
            <v>56</v>
          </cell>
          <cell r="O613">
            <v>33</v>
          </cell>
          <cell r="P613">
            <v>17</v>
          </cell>
          <cell r="Q613">
            <v>19</v>
          </cell>
          <cell r="R613">
            <v>6.3333333333333325E-2</v>
          </cell>
          <cell r="S613">
            <v>5.6666666666666671E-2</v>
          </cell>
          <cell r="T613">
            <v>6.3333333333333325E-2</v>
          </cell>
          <cell r="U613">
            <v>3.8461538461538436E-2</v>
          </cell>
          <cell r="V613">
            <v>0.20318725099601598</v>
          </cell>
          <cell r="W613">
            <v>3.8461538461538436E-2</v>
          </cell>
          <cell r="X613">
            <v>3.8461538461538436E-2</v>
          </cell>
          <cell r="Y613">
            <v>3.8461538461538436E-2</v>
          </cell>
          <cell r="Z613">
            <v>3.8461538461538436E-2</v>
          </cell>
          <cell r="AA613">
            <v>3.8461538461538436E-2</v>
          </cell>
        </row>
        <row r="614">
          <cell r="I614">
            <v>0.40272727272727271</v>
          </cell>
          <cell r="J614">
            <v>135</v>
          </cell>
          <cell r="K614">
            <v>77</v>
          </cell>
          <cell r="L614">
            <v>15</v>
          </cell>
          <cell r="M614">
            <v>47</v>
          </cell>
          <cell r="N614">
            <v>75</v>
          </cell>
          <cell r="O614">
            <v>45</v>
          </cell>
          <cell r="P614">
            <v>23</v>
          </cell>
          <cell r="Q614">
            <v>26</v>
          </cell>
          <cell r="R614">
            <v>8.6666666666666656E-2</v>
          </cell>
          <cell r="S614">
            <v>7.6666666666666675E-2</v>
          </cell>
          <cell r="T614">
            <v>8.6666666666666656E-2</v>
          </cell>
          <cell r="U614">
            <v>5.2132701421800931E-2</v>
          </cell>
          <cell r="V614">
            <v>0.25373134328358204</v>
          </cell>
          <cell r="W614">
            <v>5.2132701421800931E-2</v>
          </cell>
          <cell r="X614">
            <v>5.2132701421800931E-2</v>
          </cell>
          <cell r="Y614">
            <v>5.2132701421800931E-2</v>
          </cell>
          <cell r="Z614">
            <v>5.2132701421800931E-2</v>
          </cell>
          <cell r="AA614">
            <v>5.2132701421800931E-2</v>
          </cell>
        </row>
        <row r="615">
          <cell r="I615">
            <v>0.50454545454545452</v>
          </cell>
          <cell r="J615">
            <v>169</v>
          </cell>
          <cell r="K615">
            <v>97</v>
          </cell>
          <cell r="L615">
            <v>19</v>
          </cell>
          <cell r="M615">
            <v>59</v>
          </cell>
          <cell r="N615">
            <v>94</v>
          </cell>
          <cell r="O615">
            <v>56</v>
          </cell>
          <cell r="P615">
            <v>29</v>
          </cell>
          <cell r="Q615">
            <v>32</v>
          </cell>
          <cell r="R615">
            <v>0.10666666666666666</v>
          </cell>
          <cell r="S615">
            <v>9.6666666666666665E-2</v>
          </cell>
          <cell r="T615">
            <v>0.10666666666666666</v>
          </cell>
          <cell r="U615">
            <v>6.5420560747663559E-2</v>
          </cell>
          <cell r="V615">
            <v>0.29824561403508776</v>
          </cell>
          <cell r="W615">
            <v>6.5420560747663559E-2</v>
          </cell>
          <cell r="X615">
            <v>6.5420560747663559E-2</v>
          </cell>
          <cell r="Y615">
            <v>6.5420560747663559E-2</v>
          </cell>
          <cell r="Z615">
            <v>6.5420560747663559E-2</v>
          </cell>
          <cell r="AA615">
            <v>6.5420560747663559E-2</v>
          </cell>
        </row>
        <row r="616">
          <cell r="I616">
            <v>0.60545454545454547</v>
          </cell>
          <cell r="J616">
            <v>203</v>
          </cell>
          <cell r="K616">
            <v>116</v>
          </cell>
          <cell r="L616">
            <v>23</v>
          </cell>
          <cell r="M616">
            <v>71</v>
          </cell>
          <cell r="N616">
            <v>112</v>
          </cell>
          <cell r="O616">
            <v>67</v>
          </cell>
          <cell r="P616">
            <v>35</v>
          </cell>
          <cell r="Q616">
            <v>39</v>
          </cell>
          <cell r="R616">
            <v>0.13</v>
          </cell>
          <cell r="S616">
            <v>0.11666666666666665</v>
          </cell>
          <cell r="T616">
            <v>0.13</v>
          </cell>
          <cell r="U616">
            <v>7.8341013824884786E-2</v>
          </cell>
          <cell r="V616">
            <v>0.33774834437086088</v>
          </cell>
          <cell r="W616">
            <v>7.8341013824884786E-2</v>
          </cell>
          <cell r="X616">
            <v>7.8341013824884786E-2</v>
          </cell>
          <cell r="Y616">
            <v>7.8341013824884786E-2</v>
          </cell>
          <cell r="Z616">
            <v>7.8341013824884786E-2</v>
          </cell>
          <cell r="AA616">
            <v>7.8341013824884786E-2</v>
          </cell>
        </row>
        <row r="617">
          <cell r="I617">
            <v>0.70636363636363642</v>
          </cell>
          <cell r="J617">
            <v>237</v>
          </cell>
          <cell r="K617">
            <v>135</v>
          </cell>
          <cell r="L617">
            <v>27</v>
          </cell>
          <cell r="M617">
            <v>82</v>
          </cell>
          <cell r="N617">
            <v>131</v>
          </cell>
          <cell r="O617">
            <v>79</v>
          </cell>
          <cell r="P617">
            <v>41</v>
          </cell>
          <cell r="Q617">
            <v>45</v>
          </cell>
          <cell r="R617">
            <v>0.15</v>
          </cell>
          <cell r="S617">
            <v>0.13666666666666666</v>
          </cell>
          <cell r="T617">
            <v>0.15</v>
          </cell>
          <cell r="U617">
            <v>9.0909090909090939E-2</v>
          </cell>
          <cell r="V617">
            <v>0.37304075235109713</v>
          </cell>
          <cell r="W617">
            <v>9.0909090909090939E-2</v>
          </cell>
          <cell r="X617">
            <v>9.0909090909090939E-2</v>
          </cell>
          <cell r="Y617">
            <v>9.0909090909090939E-2</v>
          </cell>
          <cell r="Z617">
            <v>9.0909090909090939E-2</v>
          </cell>
          <cell r="AA617">
            <v>9.0909090909090939E-2</v>
          </cell>
        </row>
        <row r="618">
          <cell r="I618">
            <v>0.80909090909090908</v>
          </cell>
          <cell r="J618">
            <v>271</v>
          </cell>
          <cell r="K618">
            <v>155</v>
          </cell>
          <cell r="L618">
            <v>31</v>
          </cell>
          <cell r="M618">
            <v>94</v>
          </cell>
          <cell r="N618">
            <v>150</v>
          </cell>
          <cell r="O618">
            <v>90</v>
          </cell>
          <cell r="P618">
            <v>47</v>
          </cell>
          <cell r="Q618">
            <v>52</v>
          </cell>
          <cell r="R618">
            <v>0.17333333333333331</v>
          </cell>
          <cell r="S618">
            <v>0.15666666666666665</v>
          </cell>
          <cell r="T618">
            <v>0.17333333333333331</v>
          </cell>
          <cell r="U618">
            <v>0.10313901345291476</v>
          </cell>
          <cell r="V618">
            <v>0.40298507462686572</v>
          </cell>
          <cell r="W618">
            <v>0.10313901345291476</v>
          </cell>
          <cell r="X618">
            <v>0.10313901345291476</v>
          </cell>
          <cell r="Y618">
            <v>0.10313901345291476</v>
          </cell>
          <cell r="Z618">
            <v>0.10313901345291476</v>
          </cell>
          <cell r="AA618">
            <v>0.10313901345291476</v>
          </cell>
        </row>
        <row r="619">
          <cell r="I619">
            <v>0.1</v>
          </cell>
          <cell r="J619">
            <v>25</v>
          </cell>
          <cell r="K619">
            <v>20</v>
          </cell>
          <cell r="L619">
            <v>4</v>
          </cell>
          <cell r="M619">
            <v>12</v>
          </cell>
          <cell r="N619">
            <v>20</v>
          </cell>
          <cell r="O619">
            <v>11</v>
          </cell>
          <cell r="P619">
            <v>6</v>
          </cell>
          <cell r="Q619">
            <v>6</v>
          </cell>
          <cell r="R619">
            <v>0.02</v>
          </cell>
          <cell r="S619">
            <v>0.02</v>
          </cell>
          <cell r="T619">
            <v>0.02</v>
          </cell>
          <cell r="U619">
            <v>1.4778325123152691E-2</v>
          </cell>
          <cell r="V619">
            <v>8.256880733944949E-2</v>
          </cell>
          <cell r="W619">
            <v>1.4778325123152691E-2</v>
          </cell>
          <cell r="X619">
            <v>1.4778325123152691E-2</v>
          </cell>
          <cell r="Y619">
            <v>1.4778325123152691E-2</v>
          </cell>
          <cell r="Z619">
            <v>1.4778325123152691E-2</v>
          </cell>
          <cell r="AA619">
            <v>1.4778325123152691E-2</v>
          </cell>
        </row>
        <row r="620">
          <cell r="I620">
            <v>0.19181818181818183</v>
          </cell>
          <cell r="J620">
            <v>51</v>
          </cell>
          <cell r="K620">
            <v>40</v>
          </cell>
          <cell r="L620">
            <v>8</v>
          </cell>
          <cell r="M620">
            <v>24</v>
          </cell>
          <cell r="N620">
            <v>40</v>
          </cell>
          <cell r="O620">
            <v>23</v>
          </cell>
          <cell r="P620">
            <v>12</v>
          </cell>
          <cell r="Q620">
            <v>13</v>
          </cell>
          <cell r="R620">
            <v>4.3333333333333328E-2</v>
          </cell>
          <cell r="S620">
            <v>0.04</v>
          </cell>
          <cell r="T620">
            <v>4.3333333333333328E-2</v>
          </cell>
          <cell r="U620">
            <v>2.9126213592232997E-2</v>
          </cell>
          <cell r="V620">
            <v>0.15254237288135597</v>
          </cell>
          <cell r="W620">
            <v>2.9126213592232997E-2</v>
          </cell>
          <cell r="X620">
            <v>2.9126213592232997E-2</v>
          </cell>
          <cell r="Y620">
            <v>2.9126213592232997E-2</v>
          </cell>
          <cell r="Z620">
            <v>2.9126213592232997E-2</v>
          </cell>
          <cell r="AA620">
            <v>2.9126213592232997E-2</v>
          </cell>
        </row>
        <row r="621">
          <cell r="I621">
            <v>0.28999999999999998</v>
          </cell>
          <cell r="J621">
            <v>77</v>
          </cell>
          <cell r="K621">
            <v>61</v>
          </cell>
          <cell r="L621">
            <v>12</v>
          </cell>
          <cell r="M621">
            <v>37</v>
          </cell>
          <cell r="N621">
            <v>59</v>
          </cell>
          <cell r="O621">
            <v>35</v>
          </cell>
          <cell r="P621">
            <v>18</v>
          </cell>
          <cell r="Q621">
            <v>20</v>
          </cell>
          <cell r="R621">
            <v>6.6666666666666666E-2</v>
          </cell>
          <cell r="S621">
            <v>0.06</v>
          </cell>
          <cell r="T621">
            <v>6.6666666666666666E-2</v>
          </cell>
          <cell r="U621">
            <v>4.3062200956937802E-2</v>
          </cell>
          <cell r="V621">
            <v>0.21259842519685035</v>
          </cell>
          <cell r="W621">
            <v>4.3062200956937802E-2</v>
          </cell>
          <cell r="X621">
            <v>4.3062200956937802E-2</v>
          </cell>
          <cell r="Y621">
            <v>4.3062200956937802E-2</v>
          </cell>
          <cell r="Z621">
            <v>4.3062200956937802E-2</v>
          </cell>
          <cell r="AA621">
            <v>4.3062200956937802E-2</v>
          </cell>
        </row>
        <row r="622">
          <cell r="I622">
            <v>0.38727272727272727</v>
          </cell>
          <cell r="J622">
            <v>103</v>
          </cell>
          <cell r="K622">
            <v>81</v>
          </cell>
          <cell r="L622">
            <v>16</v>
          </cell>
          <cell r="M622">
            <v>49</v>
          </cell>
          <cell r="N622">
            <v>79</v>
          </cell>
          <cell r="O622">
            <v>47</v>
          </cell>
          <cell r="P622">
            <v>24</v>
          </cell>
          <cell r="Q622">
            <v>27</v>
          </cell>
          <cell r="R622">
            <v>0.09</v>
          </cell>
          <cell r="S622">
            <v>0.08</v>
          </cell>
          <cell r="T622">
            <v>0.09</v>
          </cell>
          <cell r="U622">
            <v>5.6603773584905648E-2</v>
          </cell>
          <cell r="V622">
            <v>0.26199261992619927</v>
          </cell>
          <cell r="W622">
            <v>5.6603773584905648E-2</v>
          </cell>
          <cell r="X622">
            <v>5.6603773584905648E-2</v>
          </cell>
          <cell r="Y622">
            <v>5.6603773584905648E-2</v>
          </cell>
          <cell r="Z622">
            <v>5.6603773584905648E-2</v>
          </cell>
          <cell r="AA622">
            <v>5.6603773584905648E-2</v>
          </cell>
        </row>
        <row r="623">
          <cell r="I623">
            <v>0.48727272727272725</v>
          </cell>
          <cell r="J623">
            <v>129</v>
          </cell>
          <cell r="K623">
            <v>102</v>
          </cell>
          <cell r="L623">
            <v>20</v>
          </cell>
          <cell r="M623">
            <v>62</v>
          </cell>
          <cell r="N623">
            <v>99</v>
          </cell>
          <cell r="O623">
            <v>59</v>
          </cell>
          <cell r="P623">
            <v>31</v>
          </cell>
          <cell r="Q623">
            <v>34</v>
          </cell>
          <cell r="R623">
            <v>0.11333333333333334</v>
          </cell>
          <cell r="S623">
            <v>0.10333333333333333</v>
          </cell>
          <cell r="T623">
            <v>0.11333333333333334</v>
          </cell>
          <cell r="U623">
            <v>6.9767441860465129E-2</v>
          </cell>
          <cell r="V623">
            <v>0.30795847750865057</v>
          </cell>
          <cell r="W623">
            <v>6.9767441860465129E-2</v>
          </cell>
          <cell r="X623">
            <v>6.9767441860465129E-2</v>
          </cell>
          <cell r="Y623">
            <v>6.9767441860465129E-2</v>
          </cell>
          <cell r="Z623">
            <v>6.9767441860465129E-2</v>
          </cell>
          <cell r="AA623">
            <v>6.9767441860465129E-2</v>
          </cell>
        </row>
        <row r="624">
          <cell r="I624">
            <v>0.58363636363636362</v>
          </cell>
          <cell r="J624">
            <v>155</v>
          </cell>
          <cell r="K624">
            <v>122</v>
          </cell>
          <cell r="L624">
            <v>24</v>
          </cell>
          <cell r="M624">
            <v>74</v>
          </cell>
          <cell r="N624">
            <v>118</v>
          </cell>
          <cell r="O624">
            <v>71</v>
          </cell>
          <cell r="P624">
            <v>37</v>
          </cell>
          <cell r="Q624">
            <v>41</v>
          </cell>
          <cell r="R624">
            <v>0.13666666666666666</v>
          </cell>
          <cell r="S624">
            <v>0.12333333333333334</v>
          </cell>
          <cell r="T624">
            <v>0.13666666666666666</v>
          </cell>
          <cell r="U624">
            <v>8.256880733944949E-2</v>
          </cell>
          <cell r="V624">
            <v>0.34853420195439744</v>
          </cell>
          <cell r="W624">
            <v>8.256880733944949E-2</v>
          </cell>
          <cell r="X624">
            <v>8.256880733944949E-2</v>
          </cell>
          <cell r="Y624">
            <v>8.256880733944949E-2</v>
          </cell>
          <cell r="Z624">
            <v>8.256880733944949E-2</v>
          </cell>
          <cell r="AA624">
            <v>8.256880733944949E-2</v>
          </cell>
        </row>
        <row r="625">
          <cell r="I625">
            <v>0.68272727272727263</v>
          </cell>
          <cell r="J625">
            <v>181</v>
          </cell>
          <cell r="K625">
            <v>143</v>
          </cell>
          <cell r="L625">
            <v>28</v>
          </cell>
          <cell r="M625">
            <v>87</v>
          </cell>
          <cell r="N625">
            <v>138</v>
          </cell>
          <cell r="O625">
            <v>83</v>
          </cell>
          <cell r="P625">
            <v>43</v>
          </cell>
          <cell r="Q625">
            <v>48</v>
          </cell>
          <cell r="R625">
            <v>0.16</v>
          </cell>
          <cell r="S625">
            <v>0.14333333333333334</v>
          </cell>
          <cell r="T625">
            <v>0.16</v>
          </cell>
          <cell r="U625">
            <v>9.5022624434389136E-2</v>
          </cell>
          <cell r="V625">
            <v>0.38461538461538458</v>
          </cell>
          <cell r="W625">
            <v>9.5022624434389136E-2</v>
          </cell>
          <cell r="X625">
            <v>9.5022624434389136E-2</v>
          </cell>
          <cell r="Y625">
            <v>9.5022624434389136E-2</v>
          </cell>
          <cell r="Z625">
            <v>9.5022624434389136E-2</v>
          </cell>
          <cell r="AA625">
            <v>9.5022624434389136E-2</v>
          </cell>
        </row>
        <row r="626">
          <cell r="I626">
            <v>0.77909090909090906</v>
          </cell>
          <cell r="J626">
            <v>207</v>
          </cell>
          <cell r="K626">
            <v>163</v>
          </cell>
          <cell r="L626">
            <v>32</v>
          </cell>
          <cell r="M626">
            <v>99</v>
          </cell>
          <cell r="N626">
            <v>158</v>
          </cell>
          <cell r="O626">
            <v>95</v>
          </cell>
          <cell r="P626">
            <v>49</v>
          </cell>
          <cell r="Q626">
            <v>54</v>
          </cell>
          <cell r="R626">
            <v>0.18</v>
          </cell>
          <cell r="S626">
            <v>0.16333333333333333</v>
          </cell>
          <cell r="T626">
            <v>0.18</v>
          </cell>
          <cell r="U626">
            <v>0.1071428571428571</v>
          </cell>
          <cell r="V626">
            <v>0.41690962099125362</v>
          </cell>
          <cell r="W626">
            <v>0.1071428571428571</v>
          </cell>
          <cell r="X626">
            <v>0.1071428571428571</v>
          </cell>
          <cell r="Y626">
            <v>0.1071428571428571</v>
          </cell>
          <cell r="Z626">
            <v>0.1071428571428571</v>
          </cell>
          <cell r="AA626">
            <v>0.1071428571428571</v>
          </cell>
        </row>
        <row r="627">
          <cell r="I627">
            <v>0.11454545454545455</v>
          </cell>
          <cell r="J627">
            <v>27</v>
          </cell>
          <cell r="K627">
            <v>25</v>
          </cell>
          <cell r="L627">
            <v>5</v>
          </cell>
          <cell r="M627">
            <v>15</v>
          </cell>
          <cell r="N627">
            <v>25</v>
          </cell>
          <cell r="O627">
            <v>14</v>
          </cell>
          <cell r="P627">
            <v>7</v>
          </cell>
          <cell r="Q627">
            <v>8</v>
          </cell>
          <cell r="R627">
            <v>2.6666666666666665E-2</v>
          </cell>
          <cell r="S627">
            <v>2.3333333333333334E-2</v>
          </cell>
          <cell r="T627">
            <v>2.6666666666666665E-2</v>
          </cell>
          <cell r="U627">
            <v>1.9607843137254943E-2</v>
          </cell>
          <cell r="V627">
            <v>9.9099099099099086E-2</v>
          </cell>
          <cell r="W627">
            <v>1.9607843137254943E-2</v>
          </cell>
          <cell r="X627">
            <v>1.9607843137254943E-2</v>
          </cell>
          <cell r="Y627">
            <v>1.9607843137254943E-2</v>
          </cell>
          <cell r="Z627">
            <v>1.9607843137254943E-2</v>
          </cell>
          <cell r="AA627">
            <v>1.9607843137254943E-2</v>
          </cell>
        </row>
        <row r="628">
          <cell r="I628">
            <v>0.23454545454545453</v>
          </cell>
          <cell r="J628">
            <v>55</v>
          </cell>
          <cell r="K628">
            <v>51</v>
          </cell>
          <cell r="L628">
            <v>10</v>
          </cell>
          <cell r="M628">
            <v>31</v>
          </cell>
          <cell r="N628">
            <v>50</v>
          </cell>
          <cell r="O628">
            <v>29</v>
          </cell>
          <cell r="P628">
            <v>15</v>
          </cell>
          <cell r="Q628">
            <v>17</v>
          </cell>
          <cell r="R628">
            <v>5.6666666666666671E-2</v>
          </cell>
          <cell r="S628">
            <v>0.05</v>
          </cell>
          <cell r="T628">
            <v>5.6666666666666671E-2</v>
          </cell>
          <cell r="U628">
            <v>3.3816425120772986E-2</v>
          </cell>
          <cell r="V628">
            <v>0.18367346938775508</v>
          </cell>
          <cell r="W628">
            <v>3.3816425120772986E-2</v>
          </cell>
          <cell r="X628">
            <v>3.3816425120772986E-2</v>
          </cell>
          <cell r="Y628">
            <v>3.3816425120772986E-2</v>
          </cell>
          <cell r="Z628">
            <v>3.3816425120772986E-2</v>
          </cell>
          <cell r="AA628">
            <v>3.3816425120772986E-2</v>
          </cell>
        </row>
        <row r="629">
          <cell r="I629">
            <v>0.35363636363636369</v>
          </cell>
          <cell r="J629">
            <v>83</v>
          </cell>
          <cell r="K629">
            <v>77</v>
          </cell>
          <cell r="L629">
            <v>15</v>
          </cell>
          <cell r="M629">
            <v>47</v>
          </cell>
          <cell r="N629">
            <v>75</v>
          </cell>
          <cell r="O629">
            <v>44</v>
          </cell>
          <cell r="P629">
            <v>23</v>
          </cell>
          <cell r="Q629">
            <v>25</v>
          </cell>
          <cell r="R629">
            <v>8.3333333333333343E-2</v>
          </cell>
          <cell r="S629">
            <v>7.6666666666666675E-2</v>
          </cell>
          <cell r="T629">
            <v>8.3333333333333343E-2</v>
          </cell>
          <cell r="U629">
            <v>5.2132701421800931E-2</v>
          </cell>
          <cell r="V629">
            <v>0.25093632958801493</v>
          </cell>
          <cell r="W629">
            <v>5.2132701421800931E-2</v>
          </cell>
          <cell r="X629">
            <v>5.2132701421800931E-2</v>
          </cell>
          <cell r="Y629">
            <v>5.2132701421800931E-2</v>
          </cell>
          <cell r="Z629">
            <v>5.2132701421800931E-2</v>
          </cell>
          <cell r="AA629">
            <v>5.2132701421800931E-2</v>
          </cell>
        </row>
        <row r="630">
          <cell r="I630">
            <v>0.47090909090909094</v>
          </cell>
          <cell r="J630">
            <v>111</v>
          </cell>
          <cell r="K630">
            <v>102</v>
          </cell>
          <cell r="L630">
            <v>20</v>
          </cell>
          <cell r="M630">
            <v>62</v>
          </cell>
          <cell r="N630">
            <v>99</v>
          </cell>
          <cell r="O630">
            <v>59</v>
          </cell>
          <cell r="P630">
            <v>31</v>
          </cell>
          <cell r="Q630">
            <v>34</v>
          </cell>
          <cell r="R630">
            <v>0.11333333333333334</v>
          </cell>
          <cell r="S630">
            <v>0.10333333333333333</v>
          </cell>
          <cell r="T630">
            <v>0.11333333333333334</v>
          </cell>
          <cell r="U630">
            <v>6.9767441860465129E-2</v>
          </cell>
          <cell r="V630">
            <v>0.31034482758620685</v>
          </cell>
          <cell r="W630">
            <v>6.9767441860465129E-2</v>
          </cell>
          <cell r="X630">
            <v>6.9767441860465129E-2</v>
          </cell>
          <cell r="Y630">
            <v>6.9767441860465129E-2</v>
          </cell>
          <cell r="Z630">
            <v>6.9767441860465129E-2</v>
          </cell>
          <cell r="AA630">
            <v>6.9767441860465129E-2</v>
          </cell>
        </row>
        <row r="631">
          <cell r="I631">
            <v>0.59090909090909094</v>
          </cell>
          <cell r="J631">
            <v>139</v>
          </cell>
          <cell r="K631">
            <v>128</v>
          </cell>
          <cell r="L631">
            <v>25</v>
          </cell>
          <cell r="M631">
            <v>78</v>
          </cell>
          <cell r="N631">
            <v>124</v>
          </cell>
          <cell r="O631">
            <v>74</v>
          </cell>
          <cell r="P631">
            <v>39</v>
          </cell>
          <cell r="Q631">
            <v>43</v>
          </cell>
          <cell r="R631">
            <v>0.14333333333333334</v>
          </cell>
          <cell r="S631">
            <v>0.13</v>
          </cell>
          <cell r="T631">
            <v>0.14333333333333334</v>
          </cell>
          <cell r="U631">
            <v>8.6757990867579959E-2</v>
          </cell>
          <cell r="V631">
            <v>0.35897435897435892</v>
          </cell>
          <cell r="W631">
            <v>8.6757990867579959E-2</v>
          </cell>
          <cell r="X631">
            <v>8.6757990867579959E-2</v>
          </cell>
          <cell r="Y631">
            <v>8.6757990867579959E-2</v>
          </cell>
          <cell r="Z631">
            <v>8.6757990867579959E-2</v>
          </cell>
          <cell r="AA631">
            <v>8.6757990867579959E-2</v>
          </cell>
        </row>
        <row r="632">
          <cell r="I632">
            <v>0.71090909090909093</v>
          </cell>
          <cell r="J632">
            <v>167</v>
          </cell>
          <cell r="K632">
            <v>154</v>
          </cell>
          <cell r="L632">
            <v>31</v>
          </cell>
          <cell r="M632">
            <v>94</v>
          </cell>
          <cell r="N632">
            <v>149</v>
          </cell>
          <cell r="O632">
            <v>89</v>
          </cell>
          <cell r="P632">
            <v>47</v>
          </cell>
          <cell r="Q632">
            <v>51</v>
          </cell>
          <cell r="R632">
            <v>0.17</v>
          </cell>
          <cell r="S632">
            <v>0.15666666666666665</v>
          </cell>
          <cell r="T632">
            <v>0.17</v>
          </cell>
          <cell r="U632">
            <v>9.9099099099099086E-2</v>
          </cell>
          <cell r="V632">
            <v>0.40298507462686572</v>
          </cell>
          <cell r="W632">
            <v>9.9099099099099086E-2</v>
          </cell>
          <cell r="X632">
            <v>9.9099099099099086E-2</v>
          </cell>
          <cell r="Y632">
            <v>9.9099099099099086E-2</v>
          </cell>
          <cell r="Z632">
            <v>9.9099099099099086E-2</v>
          </cell>
          <cell r="AA632">
            <v>9.9099099099099086E-2</v>
          </cell>
        </row>
        <row r="633">
          <cell r="I633">
            <v>0.83</v>
          </cell>
          <cell r="J633">
            <v>195</v>
          </cell>
          <cell r="K633">
            <v>180</v>
          </cell>
          <cell r="L633">
            <v>36</v>
          </cell>
          <cell r="M633">
            <v>110</v>
          </cell>
          <cell r="N633">
            <v>173</v>
          </cell>
          <cell r="O633">
            <v>104</v>
          </cell>
          <cell r="P633">
            <v>55</v>
          </cell>
          <cell r="Q633">
            <v>60</v>
          </cell>
          <cell r="R633">
            <v>0.2</v>
          </cell>
          <cell r="S633">
            <v>0.18333333333333332</v>
          </cell>
          <cell r="T633">
            <v>0.2</v>
          </cell>
          <cell r="U633">
            <v>0.11504424778761058</v>
          </cell>
          <cell r="V633">
            <v>0.43977591036414565</v>
          </cell>
          <cell r="W633">
            <v>0.11504424778761058</v>
          </cell>
          <cell r="X633">
            <v>0.11504424778761058</v>
          </cell>
          <cell r="Y633">
            <v>0.11504424778761058</v>
          </cell>
          <cell r="Z633">
            <v>0.11504424778761058</v>
          </cell>
          <cell r="AA633">
            <v>0.11504424778761058</v>
          </cell>
        </row>
        <row r="634">
          <cell r="I634">
            <v>0.94727272727272738</v>
          </cell>
          <cell r="J634">
            <v>223</v>
          </cell>
          <cell r="K634">
            <v>205</v>
          </cell>
          <cell r="L634">
            <v>41</v>
          </cell>
          <cell r="M634">
            <v>125</v>
          </cell>
          <cell r="N634">
            <v>198</v>
          </cell>
          <cell r="O634">
            <v>119</v>
          </cell>
          <cell r="P634">
            <v>62</v>
          </cell>
          <cell r="Q634">
            <v>69</v>
          </cell>
          <cell r="R634">
            <v>0.23</v>
          </cell>
          <cell r="S634">
            <v>0.20666666666666667</v>
          </cell>
          <cell r="T634">
            <v>0.23</v>
          </cell>
          <cell r="U634">
            <v>0.13043478260869568</v>
          </cell>
          <cell r="V634">
            <v>0.47368421052631582</v>
          </cell>
          <cell r="W634">
            <v>0.13043478260869568</v>
          </cell>
          <cell r="X634">
            <v>0.13043478260869568</v>
          </cell>
          <cell r="Y634">
            <v>0.13043478260869568</v>
          </cell>
          <cell r="Z634">
            <v>0.13043478260869568</v>
          </cell>
          <cell r="AA634">
            <v>0.13043478260869568</v>
          </cell>
        </row>
        <row r="635">
          <cell r="I635">
            <v>0</v>
          </cell>
          <cell r="J635">
            <v>35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</row>
        <row r="636">
          <cell r="I636">
            <v>0</v>
          </cell>
          <cell r="J636">
            <v>70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</row>
        <row r="637">
          <cell r="I637">
            <v>0</v>
          </cell>
          <cell r="J637">
            <v>105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</row>
        <row r="638">
          <cell r="I638">
            <v>0</v>
          </cell>
          <cell r="J638">
            <v>141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</row>
        <row r="639">
          <cell r="I639">
            <v>0</v>
          </cell>
          <cell r="J639">
            <v>176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</row>
        <row r="640">
          <cell r="I640">
            <v>0</v>
          </cell>
          <cell r="J640">
            <v>211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</row>
        <row r="641">
          <cell r="I641">
            <v>0</v>
          </cell>
          <cell r="J641">
            <v>246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</row>
        <row r="642">
          <cell r="I642">
            <v>0</v>
          </cell>
          <cell r="J642">
            <v>282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</row>
      </sheetData>
      <sheetData sheetId="4">
        <row r="3">
          <cell r="I3">
            <v>0.08</v>
          </cell>
          <cell r="J3">
            <v>16</v>
          </cell>
          <cell r="K3">
            <v>17</v>
          </cell>
          <cell r="L3">
            <v>1</v>
          </cell>
          <cell r="M3">
            <v>10</v>
          </cell>
          <cell r="N3">
            <v>1</v>
          </cell>
          <cell r="O3">
            <v>6</v>
          </cell>
          <cell r="P3">
            <v>2</v>
          </cell>
          <cell r="Q3">
            <v>4</v>
          </cell>
          <cell r="R3">
            <v>8.0000000000000002E-3</v>
          </cell>
          <cell r="S3">
            <v>4.0000000000000001E-3</v>
          </cell>
          <cell r="T3">
            <v>5.0000000000000001E-3</v>
          </cell>
          <cell r="U3">
            <v>9.9009900990099098E-3</v>
          </cell>
          <cell r="V3">
            <v>6.5420560747663559E-2</v>
          </cell>
          <cell r="W3">
            <v>9.9009900990099098E-3</v>
          </cell>
          <cell r="X3">
            <v>9.9009900990099098E-3</v>
          </cell>
          <cell r="Y3">
            <v>9.9009900990099098E-3</v>
          </cell>
          <cell r="Z3">
            <v>9.9009900990099098E-3</v>
          </cell>
          <cell r="AA3">
            <v>9.9009900990099098E-3</v>
          </cell>
        </row>
        <row r="4">
          <cell r="I4">
            <v>0.08</v>
          </cell>
          <cell r="J4">
            <v>32</v>
          </cell>
          <cell r="K4">
            <v>34</v>
          </cell>
          <cell r="L4">
            <v>2</v>
          </cell>
          <cell r="M4">
            <v>21</v>
          </cell>
          <cell r="N4">
            <v>3</v>
          </cell>
          <cell r="O4">
            <v>13</v>
          </cell>
          <cell r="P4">
            <v>5</v>
          </cell>
          <cell r="Q4">
            <v>8</v>
          </cell>
          <cell r="R4">
            <v>1.6E-2</v>
          </cell>
          <cell r="S4">
            <v>0.01</v>
          </cell>
          <cell r="T4">
            <v>0.01</v>
          </cell>
          <cell r="U4">
            <v>2.4390243902439046E-2</v>
          </cell>
          <cell r="V4">
            <v>0.1266375545851528</v>
          </cell>
          <cell r="W4">
            <v>2.4390243902439046E-2</v>
          </cell>
          <cell r="X4">
            <v>2.4390243902439046E-2</v>
          </cell>
          <cell r="Y4">
            <v>2.4390243902439046E-2</v>
          </cell>
          <cell r="Z4">
            <v>2.4390243902439046E-2</v>
          </cell>
          <cell r="AA4">
            <v>2.4390243902439046E-2</v>
          </cell>
        </row>
        <row r="5">
          <cell r="I5">
            <v>0.08</v>
          </cell>
          <cell r="J5">
            <v>48</v>
          </cell>
          <cell r="K5">
            <v>51</v>
          </cell>
          <cell r="L5">
            <v>3</v>
          </cell>
          <cell r="M5">
            <v>31</v>
          </cell>
          <cell r="N5">
            <v>5</v>
          </cell>
          <cell r="O5">
            <v>20</v>
          </cell>
          <cell r="P5">
            <v>8</v>
          </cell>
          <cell r="Q5">
            <v>12</v>
          </cell>
          <cell r="R5">
            <v>2.4E-2</v>
          </cell>
          <cell r="S5">
            <v>1.6E-2</v>
          </cell>
          <cell r="T5">
            <v>1.4999999999999999E-2</v>
          </cell>
          <cell r="U5">
            <v>3.3816425120772986E-2</v>
          </cell>
          <cell r="V5">
            <v>0.17695473251028804</v>
          </cell>
          <cell r="W5">
            <v>3.3816425120772986E-2</v>
          </cell>
          <cell r="X5">
            <v>3.3816425120772986E-2</v>
          </cell>
          <cell r="Y5">
            <v>3.3816425120772986E-2</v>
          </cell>
          <cell r="Z5">
            <v>3.3816425120772986E-2</v>
          </cell>
          <cell r="AA5">
            <v>3.3816425120772986E-2</v>
          </cell>
        </row>
        <row r="6">
          <cell r="I6">
            <v>0.08</v>
          </cell>
          <cell r="J6">
            <v>64</v>
          </cell>
          <cell r="K6">
            <v>68</v>
          </cell>
          <cell r="L6">
            <v>4</v>
          </cell>
          <cell r="M6">
            <v>42</v>
          </cell>
          <cell r="N6">
            <v>7</v>
          </cell>
          <cell r="O6">
            <v>26</v>
          </cell>
          <cell r="P6">
            <v>11</v>
          </cell>
          <cell r="Q6">
            <v>17</v>
          </cell>
          <cell r="R6">
            <v>3.4000000000000002E-2</v>
          </cell>
          <cell r="S6">
            <v>2.2000000000000002E-2</v>
          </cell>
          <cell r="T6">
            <v>2.1250000000000002E-2</v>
          </cell>
          <cell r="U6">
            <v>4.7619047619047672E-2</v>
          </cell>
          <cell r="V6">
            <v>0.22480620155038755</v>
          </cell>
          <cell r="W6">
            <v>4.7619047619047672E-2</v>
          </cell>
          <cell r="X6">
            <v>4.7619047619047672E-2</v>
          </cell>
          <cell r="Y6">
            <v>4.7619047619047672E-2</v>
          </cell>
          <cell r="Z6">
            <v>4.7619047619047672E-2</v>
          </cell>
          <cell r="AA6">
            <v>4.7619047619047672E-2</v>
          </cell>
        </row>
        <row r="7">
          <cell r="I7">
            <v>8.5428571428571423E-2</v>
          </cell>
          <cell r="J7">
            <v>80</v>
          </cell>
          <cell r="K7">
            <v>85</v>
          </cell>
          <cell r="L7">
            <v>5</v>
          </cell>
          <cell r="M7">
            <v>52</v>
          </cell>
          <cell r="N7">
            <v>9</v>
          </cell>
          <cell r="O7">
            <v>33</v>
          </cell>
          <cell r="P7">
            <v>14</v>
          </cell>
          <cell r="Q7">
            <v>21</v>
          </cell>
          <cell r="R7">
            <v>4.2000000000000003E-2</v>
          </cell>
          <cell r="S7">
            <v>2.7999999999999997E-2</v>
          </cell>
          <cell r="T7">
            <v>2.6249999999999999E-2</v>
          </cell>
          <cell r="U7">
            <v>5.6603773584905648E-2</v>
          </cell>
          <cell r="V7">
            <v>0.26470588235294112</v>
          </cell>
          <cell r="W7">
            <v>5.6603773584905648E-2</v>
          </cell>
          <cell r="X7">
            <v>5.6603773584905648E-2</v>
          </cell>
          <cell r="Y7">
            <v>5.6603773584905648E-2</v>
          </cell>
          <cell r="Z7">
            <v>5.6603773584905648E-2</v>
          </cell>
          <cell r="AA7">
            <v>5.6603773584905648E-2</v>
          </cell>
        </row>
        <row r="8">
          <cell r="I8">
            <v>0.10285714285714287</v>
          </cell>
          <cell r="J8">
            <v>96</v>
          </cell>
          <cell r="K8">
            <v>102</v>
          </cell>
          <cell r="L8">
            <v>6</v>
          </cell>
          <cell r="M8">
            <v>63</v>
          </cell>
          <cell r="N8">
            <v>11</v>
          </cell>
          <cell r="O8">
            <v>40</v>
          </cell>
          <cell r="P8">
            <v>17</v>
          </cell>
          <cell r="Q8">
            <v>25</v>
          </cell>
          <cell r="R8">
            <v>0.05</v>
          </cell>
          <cell r="S8">
            <v>3.4000000000000002E-2</v>
          </cell>
          <cell r="T8">
            <v>3.125E-2</v>
          </cell>
          <cell r="U8">
            <v>6.5420560747663559E-2</v>
          </cell>
          <cell r="V8">
            <v>0.30069930069930073</v>
          </cell>
          <cell r="W8">
            <v>6.5420560747663559E-2</v>
          </cell>
          <cell r="X8">
            <v>6.5420560747663559E-2</v>
          </cell>
          <cell r="Y8">
            <v>6.5420560747663559E-2</v>
          </cell>
          <cell r="Z8">
            <v>6.5420560747663559E-2</v>
          </cell>
          <cell r="AA8">
            <v>6.5420560747663559E-2</v>
          </cell>
        </row>
        <row r="9">
          <cell r="I9">
            <v>0.12085714285714286</v>
          </cell>
          <cell r="J9">
            <v>112</v>
          </cell>
          <cell r="K9">
            <v>120</v>
          </cell>
          <cell r="L9">
            <v>8</v>
          </cell>
          <cell r="M9">
            <v>73</v>
          </cell>
          <cell r="N9">
            <v>13</v>
          </cell>
          <cell r="O9">
            <v>47</v>
          </cell>
          <cell r="P9">
            <v>20</v>
          </cell>
          <cell r="Q9">
            <v>30</v>
          </cell>
          <cell r="R9">
            <v>0.06</v>
          </cell>
          <cell r="S9">
            <v>0.04</v>
          </cell>
          <cell r="T9">
            <v>3.7499999999999999E-2</v>
          </cell>
          <cell r="U9">
            <v>7.8341013824884786E-2</v>
          </cell>
          <cell r="V9">
            <v>0.33554817275747506</v>
          </cell>
          <cell r="W9">
            <v>7.8341013824884786E-2</v>
          </cell>
          <cell r="X9">
            <v>7.8341013824884786E-2</v>
          </cell>
          <cell r="Y9">
            <v>7.8341013824884786E-2</v>
          </cell>
          <cell r="Z9">
            <v>7.8341013824884786E-2</v>
          </cell>
          <cell r="AA9">
            <v>7.8341013824884786E-2</v>
          </cell>
        </row>
        <row r="10">
          <cell r="I10">
            <v>0.13800000000000001</v>
          </cell>
          <cell r="J10">
            <v>128</v>
          </cell>
          <cell r="K10">
            <v>137</v>
          </cell>
          <cell r="L10">
            <v>9</v>
          </cell>
          <cell r="M10">
            <v>84</v>
          </cell>
          <cell r="N10">
            <v>15</v>
          </cell>
          <cell r="O10">
            <v>53</v>
          </cell>
          <cell r="P10">
            <v>23</v>
          </cell>
          <cell r="Q10">
            <v>34</v>
          </cell>
          <cell r="R10">
            <v>6.8000000000000005E-2</v>
          </cell>
          <cell r="S10">
            <v>4.5999999999999999E-2</v>
          </cell>
          <cell r="T10">
            <v>4.2500000000000003E-2</v>
          </cell>
          <cell r="U10">
            <v>8.6757990867579959E-2</v>
          </cell>
          <cell r="V10">
            <v>0.36507936507936511</v>
          </cell>
          <cell r="W10">
            <v>8.6757990867579959E-2</v>
          </cell>
          <cell r="X10">
            <v>8.6757990867579959E-2</v>
          </cell>
          <cell r="Y10">
            <v>8.6757990867579959E-2</v>
          </cell>
          <cell r="Z10">
            <v>8.6757990867579959E-2</v>
          </cell>
          <cell r="AA10">
            <v>8.6757990867579959E-2</v>
          </cell>
        </row>
        <row r="11">
          <cell r="I11">
            <v>0.08</v>
          </cell>
          <cell r="J11">
            <v>12</v>
          </cell>
          <cell r="K11">
            <v>19</v>
          </cell>
          <cell r="L11">
            <v>1</v>
          </cell>
          <cell r="M11">
            <v>11</v>
          </cell>
          <cell r="N11">
            <v>2</v>
          </cell>
          <cell r="O11">
            <v>7</v>
          </cell>
          <cell r="P11">
            <v>3</v>
          </cell>
          <cell r="Q11">
            <v>4</v>
          </cell>
          <cell r="R11">
            <v>8.0000000000000002E-3</v>
          </cell>
          <cell r="S11">
            <v>6.0000000000000001E-3</v>
          </cell>
          <cell r="T11">
            <v>5.0000000000000001E-3</v>
          </cell>
          <cell r="U11">
            <v>1.4778325123152691E-2</v>
          </cell>
          <cell r="V11">
            <v>7.407407407407407E-2</v>
          </cell>
          <cell r="W11">
            <v>1.4778325123152691E-2</v>
          </cell>
          <cell r="X11">
            <v>1.4778325123152691E-2</v>
          </cell>
          <cell r="Y11">
            <v>1.4778325123152691E-2</v>
          </cell>
          <cell r="Z11">
            <v>1.4778325123152691E-2</v>
          </cell>
          <cell r="AA11">
            <v>1.4778325123152691E-2</v>
          </cell>
        </row>
        <row r="12">
          <cell r="I12">
            <v>0.08</v>
          </cell>
          <cell r="J12">
            <v>24</v>
          </cell>
          <cell r="K12">
            <v>38</v>
          </cell>
          <cell r="L12">
            <v>2</v>
          </cell>
          <cell r="M12">
            <v>23</v>
          </cell>
          <cell r="N12">
            <v>4</v>
          </cell>
          <cell r="O12">
            <v>14</v>
          </cell>
          <cell r="P12">
            <v>6</v>
          </cell>
          <cell r="Q12">
            <v>9</v>
          </cell>
          <cell r="R12">
            <v>1.8000000000000002E-2</v>
          </cell>
          <cell r="S12">
            <v>1.2E-2</v>
          </cell>
          <cell r="T12">
            <v>1.125E-2</v>
          </cell>
          <cell r="U12">
            <v>2.4390243902439046E-2</v>
          </cell>
          <cell r="V12">
            <v>0.13793103448275867</v>
          </cell>
          <cell r="W12">
            <v>2.4390243902439046E-2</v>
          </cell>
          <cell r="X12">
            <v>2.4390243902439046E-2</v>
          </cell>
          <cell r="Y12">
            <v>2.4390243902439046E-2</v>
          </cell>
          <cell r="Z12">
            <v>2.4390243902439046E-2</v>
          </cell>
          <cell r="AA12">
            <v>2.4390243902439046E-2</v>
          </cell>
        </row>
        <row r="13">
          <cell r="I13">
            <v>0.08</v>
          </cell>
          <cell r="J13">
            <v>36</v>
          </cell>
          <cell r="K13">
            <v>57</v>
          </cell>
          <cell r="L13">
            <v>3</v>
          </cell>
          <cell r="M13">
            <v>35</v>
          </cell>
          <cell r="N13">
            <v>6</v>
          </cell>
          <cell r="O13">
            <v>22</v>
          </cell>
          <cell r="P13">
            <v>9</v>
          </cell>
          <cell r="Q13">
            <v>14</v>
          </cell>
          <cell r="R13">
            <v>2.7999999999999997E-2</v>
          </cell>
          <cell r="S13">
            <v>1.8000000000000002E-2</v>
          </cell>
          <cell r="T13">
            <v>1.7500000000000002E-2</v>
          </cell>
          <cell r="U13">
            <v>3.8461538461538436E-2</v>
          </cell>
          <cell r="V13">
            <v>0.19354838709677424</v>
          </cell>
          <cell r="W13">
            <v>3.8461538461538436E-2</v>
          </cell>
          <cell r="X13">
            <v>3.8461538461538436E-2</v>
          </cell>
          <cell r="Y13">
            <v>3.8461538461538436E-2</v>
          </cell>
          <cell r="Z13">
            <v>3.8461538461538436E-2</v>
          </cell>
          <cell r="AA13">
            <v>3.8461538461538436E-2</v>
          </cell>
        </row>
        <row r="14">
          <cell r="I14">
            <v>0.08</v>
          </cell>
          <cell r="J14">
            <v>48</v>
          </cell>
          <cell r="K14">
            <v>76</v>
          </cell>
          <cell r="L14">
            <v>5</v>
          </cell>
          <cell r="M14">
            <v>46</v>
          </cell>
          <cell r="N14">
            <v>8</v>
          </cell>
          <cell r="O14">
            <v>29</v>
          </cell>
          <cell r="P14">
            <v>12</v>
          </cell>
          <cell r="Q14">
            <v>19</v>
          </cell>
          <cell r="R14">
            <v>3.7999999999999999E-2</v>
          </cell>
          <cell r="S14">
            <v>2.4E-2</v>
          </cell>
          <cell r="T14">
            <v>2.375E-2</v>
          </cell>
          <cell r="U14">
            <v>5.2132701421800931E-2</v>
          </cell>
          <cell r="V14">
            <v>0.24242424242424243</v>
          </cell>
          <cell r="W14">
            <v>5.2132701421800931E-2</v>
          </cell>
          <cell r="X14">
            <v>5.2132701421800931E-2</v>
          </cell>
          <cell r="Y14">
            <v>5.2132701421800931E-2</v>
          </cell>
          <cell r="Z14">
            <v>5.2132701421800931E-2</v>
          </cell>
          <cell r="AA14">
            <v>5.2132701421800931E-2</v>
          </cell>
        </row>
        <row r="15">
          <cell r="I15">
            <v>8.7428571428571425E-2</v>
          </cell>
          <cell r="J15">
            <v>60</v>
          </cell>
          <cell r="K15">
            <v>95</v>
          </cell>
          <cell r="L15">
            <v>6</v>
          </cell>
          <cell r="M15">
            <v>58</v>
          </cell>
          <cell r="N15">
            <v>10</v>
          </cell>
          <cell r="O15">
            <v>37</v>
          </cell>
          <cell r="P15">
            <v>16</v>
          </cell>
          <cell r="Q15">
            <v>24</v>
          </cell>
          <cell r="R15">
            <v>4.8000000000000001E-2</v>
          </cell>
          <cell r="S15">
            <v>3.2000000000000001E-2</v>
          </cell>
          <cell r="T15">
            <v>0.03</v>
          </cell>
          <cell r="U15">
            <v>6.1032863849765251E-2</v>
          </cell>
          <cell r="V15">
            <v>0.2857142857142857</v>
          </cell>
          <cell r="W15">
            <v>6.1032863849765251E-2</v>
          </cell>
          <cell r="X15">
            <v>6.1032863849765251E-2</v>
          </cell>
          <cell r="Y15">
            <v>6.1032863849765251E-2</v>
          </cell>
          <cell r="Z15">
            <v>6.1032863849765251E-2</v>
          </cell>
          <cell r="AA15">
            <v>6.1032863849765251E-2</v>
          </cell>
        </row>
        <row r="16">
          <cell r="I16">
            <v>0.10457142857142858</v>
          </cell>
          <cell r="J16">
            <v>72</v>
          </cell>
          <cell r="K16">
            <v>114</v>
          </cell>
          <cell r="L16">
            <v>7</v>
          </cell>
          <cell r="M16">
            <v>70</v>
          </cell>
          <cell r="N16">
            <v>12</v>
          </cell>
          <cell r="O16">
            <v>44</v>
          </cell>
          <cell r="P16">
            <v>19</v>
          </cell>
          <cell r="Q16">
            <v>28</v>
          </cell>
          <cell r="R16">
            <v>5.5999999999999994E-2</v>
          </cell>
          <cell r="S16">
            <v>3.7999999999999999E-2</v>
          </cell>
          <cell r="T16">
            <v>3.5000000000000003E-2</v>
          </cell>
          <cell r="U16">
            <v>7.407407407407407E-2</v>
          </cell>
          <cell r="V16">
            <v>0.32432432432432434</v>
          </cell>
          <cell r="W16">
            <v>7.407407407407407E-2</v>
          </cell>
          <cell r="X16">
            <v>7.407407407407407E-2</v>
          </cell>
          <cell r="Y16">
            <v>7.407407407407407E-2</v>
          </cell>
          <cell r="Z16">
            <v>7.407407407407407E-2</v>
          </cell>
          <cell r="AA16">
            <v>7.407407407407407E-2</v>
          </cell>
        </row>
        <row r="17">
          <cell r="I17">
            <v>0.12228571428571428</v>
          </cell>
          <cell r="J17">
            <v>84</v>
          </cell>
          <cell r="K17">
            <v>133</v>
          </cell>
          <cell r="L17">
            <v>8</v>
          </cell>
          <cell r="M17">
            <v>82</v>
          </cell>
          <cell r="N17">
            <v>14</v>
          </cell>
          <cell r="O17">
            <v>52</v>
          </cell>
          <cell r="P17">
            <v>22</v>
          </cell>
          <cell r="Q17">
            <v>33</v>
          </cell>
          <cell r="R17">
            <v>6.6000000000000003E-2</v>
          </cell>
          <cell r="S17">
            <v>4.4000000000000004E-2</v>
          </cell>
          <cell r="T17">
            <v>4.1250000000000002E-2</v>
          </cell>
          <cell r="U17">
            <v>8.6757990867579959E-2</v>
          </cell>
          <cell r="V17">
            <v>0.35897435897435892</v>
          </cell>
          <cell r="W17">
            <v>8.6757990867579959E-2</v>
          </cell>
          <cell r="X17">
            <v>8.6757990867579959E-2</v>
          </cell>
          <cell r="Y17">
            <v>8.6757990867579959E-2</v>
          </cell>
          <cell r="Z17">
            <v>8.6757990867579959E-2</v>
          </cell>
          <cell r="AA17">
            <v>8.6757990867579959E-2</v>
          </cell>
        </row>
        <row r="18">
          <cell r="I18">
            <v>0.14000000000000001</v>
          </cell>
          <cell r="J18">
            <v>96</v>
          </cell>
          <cell r="K18">
            <v>152</v>
          </cell>
          <cell r="L18">
            <v>10</v>
          </cell>
          <cell r="M18">
            <v>93</v>
          </cell>
          <cell r="N18">
            <v>17</v>
          </cell>
          <cell r="O18">
            <v>59</v>
          </cell>
          <cell r="P18">
            <v>25</v>
          </cell>
          <cell r="Q18">
            <v>38</v>
          </cell>
          <cell r="R18">
            <v>7.5999999999999998E-2</v>
          </cell>
          <cell r="S18">
            <v>0.05</v>
          </cell>
          <cell r="T18">
            <v>4.7500000000000001E-2</v>
          </cell>
          <cell r="U18">
            <v>9.5022624434389136E-2</v>
          </cell>
          <cell r="V18">
            <v>0.3902439024390244</v>
          </cell>
          <cell r="W18">
            <v>9.5022624434389136E-2</v>
          </cell>
          <cell r="X18">
            <v>9.5022624434389136E-2</v>
          </cell>
          <cell r="Y18">
            <v>9.5022624434389136E-2</v>
          </cell>
          <cell r="Z18">
            <v>9.5022624434389136E-2</v>
          </cell>
          <cell r="AA18">
            <v>9.5022624434389136E-2</v>
          </cell>
        </row>
        <row r="19">
          <cell r="I19">
            <v>0.08</v>
          </cell>
          <cell r="J19">
            <v>14</v>
          </cell>
          <cell r="K19">
            <v>28</v>
          </cell>
          <cell r="L19">
            <v>1</v>
          </cell>
          <cell r="M19">
            <v>17</v>
          </cell>
          <cell r="N19">
            <v>3</v>
          </cell>
          <cell r="O19">
            <v>11</v>
          </cell>
          <cell r="P19">
            <v>4</v>
          </cell>
          <cell r="Q19">
            <v>7</v>
          </cell>
          <cell r="R19">
            <v>1.3999999999999999E-2</v>
          </cell>
          <cell r="S19">
            <v>8.0000000000000002E-3</v>
          </cell>
          <cell r="T19">
            <v>8.7500000000000008E-3</v>
          </cell>
          <cell r="U19">
            <v>1.9607843137254943E-2</v>
          </cell>
          <cell r="V19">
            <v>0.1071428571428571</v>
          </cell>
          <cell r="W19">
            <v>1.9607843137254943E-2</v>
          </cell>
          <cell r="X19">
            <v>1.9607843137254943E-2</v>
          </cell>
          <cell r="Y19">
            <v>1.9607843137254943E-2</v>
          </cell>
          <cell r="Z19">
            <v>1.9607843137254943E-2</v>
          </cell>
          <cell r="AA19">
            <v>1.9607843137254943E-2</v>
          </cell>
        </row>
        <row r="20">
          <cell r="I20">
            <v>0.08</v>
          </cell>
          <cell r="J20">
            <v>28</v>
          </cell>
          <cell r="K20">
            <v>57</v>
          </cell>
          <cell r="L20">
            <v>3</v>
          </cell>
          <cell r="M20">
            <v>35</v>
          </cell>
          <cell r="N20">
            <v>6</v>
          </cell>
          <cell r="O20">
            <v>22</v>
          </cell>
          <cell r="P20">
            <v>9</v>
          </cell>
          <cell r="Q20">
            <v>14</v>
          </cell>
          <cell r="R20">
            <v>2.7999999999999997E-2</v>
          </cell>
          <cell r="S20">
            <v>1.8000000000000002E-2</v>
          </cell>
          <cell r="T20">
            <v>1.7500000000000002E-2</v>
          </cell>
          <cell r="U20">
            <v>3.8461538461538436E-2</v>
          </cell>
          <cell r="V20">
            <v>0.19354838709677424</v>
          </cell>
          <cell r="W20">
            <v>3.8461538461538436E-2</v>
          </cell>
          <cell r="X20">
            <v>3.8461538461538436E-2</v>
          </cell>
          <cell r="Y20">
            <v>3.8461538461538436E-2</v>
          </cell>
          <cell r="Z20">
            <v>3.8461538461538436E-2</v>
          </cell>
          <cell r="AA20">
            <v>3.8461538461538436E-2</v>
          </cell>
        </row>
        <row r="21">
          <cell r="I21">
            <v>0.08</v>
          </cell>
          <cell r="J21">
            <v>42</v>
          </cell>
          <cell r="K21">
            <v>85</v>
          </cell>
          <cell r="L21">
            <v>5</v>
          </cell>
          <cell r="M21">
            <v>52</v>
          </cell>
          <cell r="N21">
            <v>9</v>
          </cell>
          <cell r="O21">
            <v>33</v>
          </cell>
          <cell r="P21">
            <v>14</v>
          </cell>
          <cell r="Q21">
            <v>21</v>
          </cell>
          <cell r="R21">
            <v>4.2000000000000003E-2</v>
          </cell>
          <cell r="S21">
            <v>2.7999999999999997E-2</v>
          </cell>
          <cell r="T21">
            <v>2.6249999999999999E-2</v>
          </cell>
          <cell r="U21">
            <v>5.6603773584905648E-2</v>
          </cell>
          <cell r="V21">
            <v>0.26470588235294112</v>
          </cell>
          <cell r="W21">
            <v>5.6603773584905648E-2</v>
          </cell>
          <cell r="X21">
            <v>5.6603773584905648E-2</v>
          </cell>
          <cell r="Y21">
            <v>5.6603773584905648E-2</v>
          </cell>
          <cell r="Z21">
            <v>5.6603773584905648E-2</v>
          </cell>
          <cell r="AA21">
            <v>5.6603773584905648E-2</v>
          </cell>
        </row>
        <row r="22">
          <cell r="I22">
            <v>0.1</v>
          </cell>
          <cell r="J22">
            <v>56</v>
          </cell>
          <cell r="K22">
            <v>114</v>
          </cell>
          <cell r="L22">
            <v>7</v>
          </cell>
          <cell r="M22">
            <v>70</v>
          </cell>
          <cell r="N22">
            <v>12</v>
          </cell>
          <cell r="O22">
            <v>44</v>
          </cell>
          <cell r="P22">
            <v>19</v>
          </cell>
          <cell r="Q22">
            <v>28</v>
          </cell>
          <cell r="R22">
            <v>5.5999999999999994E-2</v>
          </cell>
          <cell r="S22">
            <v>3.7999999999999999E-2</v>
          </cell>
          <cell r="T22">
            <v>3.5000000000000003E-2</v>
          </cell>
          <cell r="U22">
            <v>7.407407407407407E-2</v>
          </cell>
          <cell r="V22">
            <v>0.32432432432432434</v>
          </cell>
          <cell r="W22">
            <v>7.407407407407407E-2</v>
          </cell>
          <cell r="X22">
            <v>7.407407407407407E-2</v>
          </cell>
          <cell r="Y22">
            <v>7.407407407407407E-2</v>
          </cell>
          <cell r="Z22">
            <v>7.407407407407407E-2</v>
          </cell>
          <cell r="AA22">
            <v>7.407407407407407E-2</v>
          </cell>
        </row>
        <row r="23">
          <cell r="I23">
            <v>0.12628571428571428</v>
          </cell>
          <cell r="J23">
            <v>70</v>
          </cell>
          <cell r="K23">
            <v>143</v>
          </cell>
          <cell r="L23">
            <v>9</v>
          </cell>
          <cell r="M23">
            <v>88</v>
          </cell>
          <cell r="N23">
            <v>16</v>
          </cell>
          <cell r="O23">
            <v>56</v>
          </cell>
          <cell r="P23">
            <v>24</v>
          </cell>
          <cell r="Q23">
            <v>36</v>
          </cell>
          <cell r="R23">
            <v>7.2000000000000008E-2</v>
          </cell>
          <cell r="S23">
            <v>4.8000000000000001E-2</v>
          </cell>
          <cell r="T23">
            <v>4.4999999999999998E-2</v>
          </cell>
          <cell r="U23">
            <v>9.0909090909090939E-2</v>
          </cell>
          <cell r="V23">
            <v>0.375</v>
          </cell>
          <cell r="W23">
            <v>9.0909090909090939E-2</v>
          </cell>
          <cell r="X23">
            <v>9.0909090909090939E-2</v>
          </cell>
          <cell r="Y23">
            <v>9.0909090909090939E-2</v>
          </cell>
          <cell r="Z23">
            <v>9.0909090909090939E-2</v>
          </cell>
          <cell r="AA23">
            <v>9.0909090909090939E-2</v>
          </cell>
        </row>
        <row r="24">
          <cell r="I24">
            <v>0.15085714285714286</v>
          </cell>
          <cell r="J24">
            <v>84</v>
          </cell>
          <cell r="K24">
            <v>171</v>
          </cell>
          <cell r="L24">
            <v>11</v>
          </cell>
          <cell r="M24">
            <v>105</v>
          </cell>
          <cell r="N24">
            <v>19</v>
          </cell>
          <cell r="O24">
            <v>67</v>
          </cell>
          <cell r="P24">
            <v>28</v>
          </cell>
          <cell r="Q24">
            <v>43</v>
          </cell>
          <cell r="R24">
            <v>8.5999999999999993E-2</v>
          </cell>
          <cell r="S24">
            <v>5.5999999999999994E-2</v>
          </cell>
          <cell r="T24">
            <v>5.3749999999999999E-2</v>
          </cell>
          <cell r="U24">
            <v>0.1071428571428571</v>
          </cell>
          <cell r="V24">
            <v>0.41860465116279066</v>
          </cell>
          <cell r="W24">
            <v>0.1071428571428571</v>
          </cell>
          <cell r="X24">
            <v>0.1071428571428571</v>
          </cell>
          <cell r="Y24">
            <v>0.1071428571428571</v>
          </cell>
          <cell r="Z24">
            <v>0.1071428571428571</v>
          </cell>
          <cell r="AA24">
            <v>0.1071428571428571</v>
          </cell>
        </row>
        <row r="25">
          <cell r="I25">
            <v>0.1762857142857143</v>
          </cell>
          <cell r="J25">
            <v>98</v>
          </cell>
          <cell r="K25">
            <v>200</v>
          </cell>
          <cell r="L25">
            <v>13</v>
          </cell>
          <cell r="M25">
            <v>123</v>
          </cell>
          <cell r="N25">
            <v>22</v>
          </cell>
          <cell r="O25">
            <v>78</v>
          </cell>
          <cell r="P25">
            <v>33</v>
          </cell>
          <cell r="Q25">
            <v>50</v>
          </cell>
          <cell r="R25">
            <v>0.1</v>
          </cell>
          <cell r="S25">
            <v>6.6000000000000003E-2</v>
          </cell>
          <cell r="T25">
            <v>6.25E-2</v>
          </cell>
          <cell r="U25">
            <v>0.1228070175438597</v>
          </cell>
          <cell r="V25">
            <v>0.45652173913043481</v>
          </cell>
          <cell r="W25">
            <v>0.1228070175438597</v>
          </cell>
          <cell r="X25">
            <v>0.1228070175438597</v>
          </cell>
          <cell r="Y25">
            <v>0.1228070175438597</v>
          </cell>
          <cell r="Z25">
            <v>0.1228070175438597</v>
          </cell>
          <cell r="AA25">
            <v>0.1228070175438597</v>
          </cell>
        </row>
        <row r="26">
          <cell r="I26">
            <v>0.20114285714285715</v>
          </cell>
          <cell r="J26">
            <v>112</v>
          </cell>
          <cell r="K26">
            <v>228</v>
          </cell>
          <cell r="L26">
            <v>15</v>
          </cell>
          <cell r="M26">
            <v>140</v>
          </cell>
          <cell r="N26">
            <v>25</v>
          </cell>
          <cell r="O26">
            <v>89</v>
          </cell>
          <cell r="P26">
            <v>38</v>
          </cell>
          <cell r="Q26">
            <v>57</v>
          </cell>
          <cell r="R26">
            <v>0.114</v>
          </cell>
          <cell r="S26">
            <v>7.5999999999999998E-2</v>
          </cell>
          <cell r="T26">
            <v>7.1249999999999994E-2</v>
          </cell>
          <cell r="U26">
            <v>0.13793103448275867</v>
          </cell>
          <cell r="V26">
            <v>0.48979591836734693</v>
          </cell>
          <cell r="W26">
            <v>0.13793103448275867</v>
          </cell>
          <cell r="X26">
            <v>0.13793103448275867</v>
          </cell>
          <cell r="Y26">
            <v>0.13793103448275867</v>
          </cell>
          <cell r="Z26">
            <v>0.13793103448275867</v>
          </cell>
          <cell r="AA26">
            <v>0.13793103448275867</v>
          </cell>
        </row>
        <row r="27">
          <cell r="I27">
            <v>0</v>
          </cell>
          <cell r="J27">
            <v>18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</row>
        <row r="28">
          <cell r="I28">
            <v>0</v>
          </cell>
          <cell r="J28">
            <v>37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</row>
        <row r="29">
          <cell r="I29">
            <v>0</v>
          </cell>
          <cell r="J29">
            <v>56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</row>
        <row r="30">
          <cell r="I30">
            <v>0</v>
          </cell>
          <cell r="J30">
            <v>75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</row>
        <row r="31">
          <cell r="I31">
            <v>0</v>
          </cell>
          <cell r="J31">
            <v>94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</row>
        <row r="32">
          <cell r="I32">
            <v>0</v>
          </cell>
          <cell r="J32">
            <v>112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</row>
        <row r="33">
          <cell r="I33">
            <v>0</v>
          </cell>
          <cell r="J33">
            <v>131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</row>
        <row r="34">
          <cell r="I34">
            <v>0</v>
          </cell>
          <cell r="J34">
            <v>150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</row>
        <row r="35">
          <cell r="I35">
            <v>0.08</v>
          </cell>
          <cell r="J35">
            <v>14</v>
          </cell>
          <cell r="K35">
            <v>15</v>
          </cell>
          <cell r="L35">
            <v>1</v>
          </cell>
          <cell r="M35">
            <v>10</v>
          </cell>
          <cell r="N35">
            <v>4</v>
          </cell>
          <cell r="O35">
            <v>6</v>
          </cell>
          <cell r="P35">
            <v>5</v>
          </cell>
          <cell r="Q35">
            <v>4</v>
          </cell>
          <cell r="R35">
            <v>8.0000000000000002E-3</v>
          </cell>
          <cell r="S35">
            <v>0.01</v>
          </cell>
          <cell r="T35">
            <v>5.0000000000000001E-3</v>
          </cell>
          <cell r="U35">
            <v>2.4390243902439046E-2</v>
          </cell>
          <cell r="V35">
            <v>9.9009900990099098E-3</v>
          </cell>
          <cell r="W35">
            <v>9.9009900990099098E-3</v>
          </cell>
          <cell r="X35">
            <v>9.9009900990099098E-3</v>
          </cell>
          <cell r="Y35">
            <v>9.9009900990099098E-3</v>
          </cell>
          <cell r="Z35">
            <v>9.9009900990099098E-3</v>
          </cell>
          <cell r="AA35">
            <v>9.9009900990099098E-3</v>
          </cell>
        </row>
        <row r="36">
          <cell r="I36">
            <v>0.08</v>
          </cell>
          <cell r="J36">
            <v>28</v>
          </cell>
          <cell r="K36">
            <v>31</v>
          </cell>
          <cell r="L36">
            <v>2</v>
          </cell>
          <cell r="M36">
            <v>21</v>
          </cell>
          <cell r="N36">
            <v>9</v>
          </cell>
          <cell r="O36">
            <v>13</v>
          </cell>
          <cell r="P36">
            <v>11</v>
          </cell>
          <cell r="Q36">
            <v>9</v>
          </cell>
          <cell r="R36">
            <v>1.8000000000000002E-2</v>
          </cell>
          <cell r="S36">
            <v>2.2000000000000002E-2</v>
          </cell>
          <cell r="T36">
            <v>1.125E-2</v>
          </cell>
          <cell r="U36">
            <v>4.7619047619047672E-2</v>
          </cell>
          <cell r="V36">
            <v>2.4390243902439046E-2</v>
          </cell>
          <cell r="W36">
            <v>2.4390243902439046E-2</v>
          </cell>
          <cell r="X36">
            <v>2.4390243902439046E-2</v>
          </cell>
          <cell r="Y36">
            <v>2.4390243902439046E-2</v>
          </cell>
          <cell r="Z36">
            <v>2.4390243902439046E-2</v>
          </cell>
          <cell r="AA36">
            <v>2.4390243902439046E-2</v>
          </cell>
        </row>
        <row r="37">
          <cell r="I37">
            <v>0.08</v>
          </cell>
          <cell r="J37">
            <v>43</v>
          </cell>
          <cell r="K37">
            <v>46</v>
          </cell>
          <cell r="L37">
            <v>4</v>
          </cell>
          <cell r="M37">
            <v>31</v>
          </cell>
          <cell r="N37">
            <v>14</v>
          </cell>
          <cell r="O37">
            <v>20</v>
          </cell>
          <cell r="P37">
            <v>16</v>
          </cell>
          <cell r="Q37">
            <v>14</v>
          </cell>
          <cell r="R37">
            <v>2.7999999999999997E-2</v>
          </cell>
          <cell r="S37">
            <v>3.2000000000000001E-2</v>
          </cell>
          <cell r="T37">
            <v>1.7500000000000002E-2</v>
          </cell>
          <cell r="U37">
            <v>6.5420560747663559E-2</v>
          </cell>
          <cell r="V37">
            <v>3.3816425120772986E-2</v>
          </cell>
          <cell r="W37">
            <v>3.3816425120772986E-2</v>
          </cell>
          <cell r="X37">
            <v>3.3816425120772986E-2</v>
          </cell>
          <cell r="Y37">
            <v>3.3816425120772986E-2</v>
          </cell>
          <cell r="Z37">
            <v>3.3816425120772986E-2</v>
          </cell>
          <cell r="AA37">
            <v>3.3816425120772986E-2</v>
          </cell>
        </row>
        <row r="38">
          <cell r="I38">
            <v>0.08</v>
          </cell>
          <cell r="J38">
            <v>57</v>
          </cell>
          <cell r="K38">
            <v>62</v>
          </cell>
          <cell r="L38">
            <v>5</v>
          </cell>
          <cell r="M38">
            <v>42</v>
          </cell>
          <cell r="N38">
            <v>19</v>
          </cell>
          <cell r="O38">
            <v>26</v>
          </cell>
          <cell r="P38">
            <v>22</v>
          </cell>
          <cell r="Q38">
            <v>19</v>
          </cell>
          <cell r="R38">
            <v>3.7999999999999999E-2</v>
          </cell>
          <cell r="S38">
            <v>4.4000000000000004E-2</v>
          </cell>
          <cell r="T38">
            <v>2.375E-2</v>
          </cell>
          <cell r="U38">
            <v>8.6757990867579959E-2</v>
          </cell>
          <cell r="V38">
            <v>4.7619047619047672E-2</v>
          </cell>
          <cell r="W38">
            <v>4.7619047619047672E-2</v>
          </cell>
          <cell r="X38">
            <v>4.7619047619047672E-2</v>
          </cell>
          <cell r="Y38">
            <v>4.7619047619047672E-2</v>
          </cell>
          <cell r="Z38">
            <v>4.7619047619047672E-2</v>
          </cell>
          <cell r="AA38">
            <v>4.7619047619047672E-2</v>
          </cell>
        </row>
        <row r="39">
          <cell r="I39">
            <v>9.0571428571428567E-2</v>
          </cell>
          <cell r="J39">
            <v>72</v>
          </cell>
          <cell r="K39">
            <v>78</v>
          </cell>
          <cell r="L39">
            <v>7</v>
          </cell>
          <cell r="M39">
            <v>52</v>
          </cell>
          <cell r="N39">
            <v>24</v>
          </cell>
          <cell r="O39">
            <v>33</v>
          </cell>
          <cell r="P39">
            <v>27</v>
          </cell>
          <cell r="Q39">
            <v>24</v>
          </cell>
          <cell r="R39">
            <v>4.8000000000000001E-2</v>
          </cell>
          <cell r="S39">
            <v>5.4000000000000006E-2</v>
          </cell>
          <cell r="T39">
            <v>0.03</v>
          </cell>
          <cell r="U39">
            <v>0.1071428571428571</v>
          </cell>
          <cell r="V39">
            <v>5.6603773584905648E-2</v>
          </cell>
          <cell r="W39">
            <v>5.6603773584905648E-2</v>
          </cell>
          <cell r="X39">
            <v>5.6603773584905648E-2</v>
          </cell>
          <cell r="Y39">
            <v>5.6603773584905648E-2</v>
          </cell>
          <cell r="Z39">
            <v>5.6603773584905648E-2</v>
          </cell>
          <cell r="AA39">
            <v>5.6603773584905648E-2</v>
          </cell>
        </row>
        <row r="40">
          <cell r="I40">
            <v>0.10828571428571429</v>
          </cell>
          <cell r="J40">
            <v>86</v>
          </cell>
          <cell r="K40">
            <v>93</v>
          </cell>
          <cell r="L40">
            <v>8</v>
          </cell>
          <cell r="M40">
            <v>63</v>
          </cell>
          <cell r="N40">
            <v>28</v>
          </cell>
          <cell r="O40">
            <v>40</v>
          </cell>
          <cell r="P40">
            <v>33</v>
          </cell>
          <cell r="Q40">
            <v>28</v>
          </cell>
          <cell r="R40">
            <v>5.5999999999999994E-2</v>
          </cell>
          <cell r="S40">
            <v>6.6000000000000003E-2</v>
          </cell>
          <cell r="T40">
            <v>3.5000000000000003E-2</v>
          </cell>
          <cell r="U40">
            <v>0.1266375545851528</v>
          </cell>
          <cell r="V40">
            <v>6.5420560747663559E-2</v>
          </cell>
          <cell r="W40">
            <v>6.5420560747663559E-2</v>
          </cell>
          <cell r="X40">
            <v>6.5420560747663559E-2</v>
          </cell>
          <cell r="Y40">
            <v>6.5420560747663559E-2</v>
          </cell>
          <cell r="Z40">
            <v>6.5420560747663559E-2</v>
          </cell>
          <cell r="AA40">
            <v>6.5420560747663559E-2</v>
          </cell>
        </row>
        <row r="41">
          <cell r="I41">
            <v>0.12657142857142856</v>
          </cell>
          <cell r="J41">
            <v>100</v>
          </cell>
          <cell r="K41">
            <v>109</v>
          </cell>
          <cell r="L41">
            <v>10</v>
          </cell>
          <cell r="M41">
            <v>73</v>
          </cell>
          <cell r="N41">
            <v>33</v>
          </cell>
          <cell r="O41">
            <v>47</v>
          </cell>
          <cell r="P41">
            <v>38</v>
          </cell>
          <cell r="Q41">
            <v>33</v>
          </cell>
          <cell r="R41">
            <v>6.6000000000000003E-2</v>
          </cell>
          <cell r="S41">
            <v>7.5999999999999998E-2</v>
          </cell>
          <cell r="T41">
            <v>4.1250000000000002E-2</v>
          </cell>
          <cell r="U41">
            <v>0.14529914529914534</v>
          </cell>
          <cell r="V41">
            <v>7.8341013824884786E-2</v>
          </cell>
          <cell r="W41">
            <v>7.8341013824884786E-2</v>
          </cell>
          <cell r="X41">
            <v>7.8341013824884786E-2</v>
          </cell>
          <cell r="Y41">
            <v>7.8341013824884786E-2</v>
          </cell>
          <cell r="Z41">
            <v>7.8341013824884786E-2</v>
          </cell>
          <cell r="AA41">
            <v>7.8341013824884786E-2</v>
          </cell>
        </row>
        <row r="42">
          <cell r="I42">
            <v>0.14485714285714285</v>
          </cell>
          <cell r="J42">
            <v>115</v>
          </cell>
          <cell r="K42">
            <v>124</v>
          </cell>
          <cell r="L42">
            <v>11</v>
          </cell>
          <cell r="M42">
            <v>84</v>
          </cell>
          <cell r="N42">
            <v>38</v>
          </cell>
          <cell r="O42">
            <v>53</v>
          </cell>
          <cell r="P42">
            <v>44</v>
          </cell>
          <cell r="Q42">
            <v>38</v>
          </cell>
          <cell r="R42">
            <v>7.5999999999999998E-2</v>
          </cell>
          <cell r="S42">
            <v>8.8000000000000009E-2</v>
          </cell>
          <cell r="T42">
            <v>4.7500000000000001E-2</v>
          </cell>
          <cell r="U42">
            <v>0.15966386554621848</v>
          </cell>
          <cell r="V42">
            <v>8.6757990867579959E-2</v>
          </cell>
          <cell r="W42">
            <v>8.6757990867579959E-2</v>
          </cell>
          <cell r="X42">
            <v>8.6757990867579959E-2</v>
          </cell>
          <cell r="Y42">
            <v>8.6757990867579959E-2</v>
          </cell>
          <cell r="Z42">
            <v>8.6757990867579959E-2</v>
          </cell>
          <cell r="AA42">
            <v>8.6757990867579959E-2</v>
          </cell>
        </row>
        <row r="43">
          <cell r="I43">
            <v>0.08</v>
          </cell>
          <cell r="J43">
            <v>10</v>
          </cell>
          <cell r="K43">
            <v>17</v>
          </cell>
          <cell r="L43">
            <v>1</v>
          </cell>
          <cell r="M43">
            <v>11</v>
          </cell>
          <cell r="N43">
            <v>5</v>
          </cell>
          <cell r="O43">
            <v>7</v>
          </cell>
          <cell r="P43">
            <v>6</v>
          </cell>
          <cell r="Q43">
            <v>5</v>
          </cell>
          <cell r="R43">
            <v>0.01</v>
          </cell>
          <cell r="S43">
            <v>1.2E-2</v>
          </cell>
          <cell r="T43">
            <v>6.2500000000000003E-3</v>
          </cell>
          <cell r="U43">
            <v>2.4390243902439046E-2</v>
          </cell>
          <cell r="V43">
            <v>1.4778325123152691E-2</v>
          </cell>
          <cell r="W43">
            <v>1.4778325123152691E-2</v>
          </cell>
          <cell r="X43">
            <v>1.4778325123152691E-2</v>
          </cell>
          <cell r="Y43">
            <v>1.4778325123152691E-2</v>
          </cell>
          <cell r="Z43">
            <v>1.4778325123152691E-2</v>
          </cell>
          <cell r="AA43">
            <v>1.4778325123152691E-2</v>
          </cell>
        </row>
        <row r="44">
          <cell r="I44">
            <v>0.08</v>
          </cell>
          <cell r="J44">
            <v>21</v>
          </cell>
          <cell r="K44">
            <v>34</v>
          </cell>
          <cell r="L44">
            <v>3</v>
          </cell>
          <cell r="M44">
            <v>23</v>
          </cell>
          <cell r="N44">
            <v>10</v>
          </cell>
          <cell r="O44">
            <v>14</v>
          </cell>
          <cell r="P44">
            <v>12</v>
          </cell>
          <cell r="Q44">
            <v>10</v>
          </cell>
          <cell r="R44">
            <v>0.02</v>
          </cell>
          <cell r="S44">
            <v>2.4E-2</v>
          </cell>
          <cell r="T44">
            <v>1.2500000000000001E-2</v>
          </cell>
          <cell r="U44">
            <v>5.2132701421800931E-2</v>
          </cell>
          <cell r="V44">
            <v>2.4390243902439046E-2</v>
          </cell>
          <cell r="W44">
            <v>2.4390243902439046E-2</v>
          </cell>
          <cell r="X44">
            <v>2.4390243902439046E-2</v>
          </cell>
          <cell r="Y44">
            <v>2.4390243902439046E-2</v>
          </cell>
          <cell r="Z44">
            <v>2.4390243902439046E-2</v>
          </cell>
          <cell r="AA44">
            <v>2.4390243902439046E-2</v>
          </cell>
        </row>
        <row r="45">
          <cell r="I45">
            <v>0.08</v>
          </cell>
          <cell r="J45">
            <v>32</v>
          </cell>
          <cell r="K45">
            <v>52</v>
          </cell>
          <cell r="L45">
            <v>4</v>
          </cell>
          <cell r="M45">
            <v>35</v>
          </cell>
          <cell r="N45">
            <v>16</v>
          </cell>
          <cell r="O45">
            <v>22</v>
          </cell>
          <cell r="P45">
            <v>18</v>
          </cell>
          <cell r="Q45">
            <v>16</v>
          </cell>
          <cell r="R45">
            <v>3.2000000000000001E-2</v>
          </cell>
          <cell r="S45">
            <v>3.6000000000000004E-2</v>
          </cell>
          <cell r="T45">
            <v>0.02</v>
          </cell>
          <cell r="U45">
            <v>7.407407407407407E-2</v>
          </cell>
          <cell r="V45">
            <v>3.8461538461538436E-2</v>
          </cell>
          <cell r="W45">
            <v>3.8461538461538436E-2</v>
          </cell>
          <cell r="X45">
            <v>3.8461538461538436E-2</v>
          </cell>
          <cell r="Y45">
            <v>3.8461538461538436E-2</v>
          </cell>
          <cell r="Z45">
            <v>3.8461538461538436E-2</v>
          </cell>
          <cell r="AA45">
            <v>3.8461538461538436E-2</v>
          </cell>
        </row>
        <row r="46">
          <cell r="I46">
            <v>0.08</v>
          </cell>
          <cell r="J46">
            <v>43</v>
          </cell>
          <cell r="K46">
            <v>69</v>
          </cell>
          <cell r="L46">
            <v>6</v>
          </cell>
          <cell r="M46">
            <v>46</v>
          </cell>
          <cell r="N46">
            <v>21</v>
          </cell>
          <cell r="O46">
            <v>29</v>
          </cell>
          <cell r="P46">
            <v>24</v>
          </cell>
          <cell r="Q46">
            <v>21</v>
          </cell>
          <cell r="R46">
            <v>4.2000000000000003E-2</v>
          </cell>
          <cell r="S46">
            <v>4.8000000000000001E-2</v>
          </cell>
          <cell r="T46">
            <v>2.6249999999999999E-2</v>
          </cell>
          <cell r="U46">
            <v>9.5022624434389136E-2</v>
          </cell>
          <cell r="V46">
            <v>5.2132701421800931E-2</v>
          </cell>
          <cell r="W46">
            <v>5.2132701421800931E-2</v>
          </cell>
          <cell r="X46">
            <v>5.2132701421800931E-2</v>
          </cell>
          <cell r="Y46">
            <v>5.2132701421800931E-2</v>
          </cell>
          <cell r="Z46">
            <v>5.2132701421800931E-2</v>
          </cell>
          <cell r="AA46">
            <v>5.2132701421800931E-2</v>
          </cell>
        </row>
        <row r="47">
          <cell r="I47">
            <v>9.285714285714286E-2</v>
          </cell>
          <cell r="J47">
            <v>54</v>
          </cell>
          <cell r="K47">
            <v>86</v>
          </cell>
          <cell r="L47">
            <v>8</v>
          </cell>
          <cell r="M47">
            <v>58</v>
          </cell>
          <cell r="N47">
            <v>26</v>
          </cell>
          <cell r="O47">
            <v>37</v>
          </cell>
          <cell r="P47">
            <v>30</v>
          </cell>
          <cell r="Q47">
            <v>26</v>
          </cell>
          <cell r="R47">
            <v>5.2000000000000005E-2</v>
          </cell>
          <cell r="S47">
            <v>0.06</v>
          </cell>
          <cell r="T47">
            <v>3.2500000000000001E-2</v>
          </cell>
          <cell r="U47">
            <v>0.11894273127753308</v>
          </cell>
          <cell r="V47">
            <v>6.1032863849765251E-2</v>
          </cell>
          <cell r="W47">
            <v>6.1032863849765251E-2</v>
          </cell>
          <cell r="X47">
            <v>6.1032863849765251E-2</v>
          </cell>
          <cell r="Y47">
            <v>6.1032863849765251E-2</v>
          </cell>
          <cell r="Z47">
            <v>6.1032863849765251E-2</v>
          </cell>
          <cell r="AA47">
            <v>6.1032863849765251E-2</v>
          </cell>
        </row>
        <row r="48">
          <cell r="I48">
            <v>0.11171428571428571</v>
          </cell>
          <cell r="J48">
            <v>64</v>
          </cell>
          <cell r="K48">
            <v>104</v>
          </cell>
          <cell r="L48">
            <v>9</v>
          </cell>
          <cell r="M48">
            <v>70</v>
          </cell>
          <cell r="N48">
            <v>32</v>
          </cell>
          <cell r="O48">
            <v>44</v>
          </cell>
          <cell r="P48">
            <v>36</v>
          </cell>
          <cell r="Q48">
            <v>32</v>
          </cell>
          <cell r="R48">
            <v>6.4000000000000001E-2</v>
          </cell>
          <cell r="S48">
            <v>7.2000000000000008E-2</v>
          </cell>
          <cell r="T48">
            <v>0.04</v>
          </cell>
          <cell r="U48">
            <v>0.13793103448275867</v>
          </cell>
          <cell r="V48">
            <v>7.407407407407407E-2</v>
          </cell>
          <cell r="W48">
            <v>7.407407407407407E-2</v>
          </cell>
          <cell r="X48">
            <v>7.407407407407407E-2</v>
          </cell>
          <cell r="Y48">
            <v>7.407407407407407E-2</v>
          </cell>
          <cell r="Z48">
            <v>7.407407407407407E-2</v>
          </cell>
          <cell r="AA48">
            <v>7.407407407407407E-2</v>
          </cell>
        </row>
        <row r="49">
          <cell r="I49">
            <v>0.13057142857142856</v>
          </cell>
          <cell r="J49">
            <v>75</v>
          </cell>
          <cell r="K49">
            <v>121</v>
          </cell>
          <cell r="L49">
            <v>11</v>
          </cell>
          <cell r="M49">
            <v>82</v>
          </cell>
          <cell r="N49">
            <v>37</v>
          </cell>
          <cell r="O49">
            <v>52</v>
          </cell>
          <cell r="P49">
            <v>42</v>
          </cell>
          <cell r="Q49">
            <v>37</v>
          </cell>
          <cell r="R49">
            <v>7.400000000000001E-2</v>
          </cell>
          <cell r="S49">
            <v>8.4000000000000005E-2</v>
          </cell>
          <cell r="T49">
            <v>4.6249999999999999E-2</v>
          </cell>
          <cell r="U49">
            <v>0.15611814345991559</v>
          </cell>
          <cell r="V49">
            <v>8.6757990867579959E-2</v>
          </cell>
          <cell r="W49">
            <v>8.6757990867579959E-2</v>
          </cell>
          <cell r="X49">
            <v>8.6757990867579959E-2</v>
          </cell>
          <cell r="Y49">
            <v>8.6757990867579959E-2</v>
          </cell>
          <cell r="Z49">
            <v>8.6757990867579959E-2</v>
          </cell>
          <cell r="AA49">
            <v>8.6757990867579959E-2</v>
          </cell>
        </row>
        <row r="50">
          <cell r="I50">
            <v>0.14885714285714285</v>
          </cell>
          <cell r="J50">
            <v>86</v>
          </cell>
          <cell r="K50">
            <v>138</v>
          </cell>
          <cell r="L50">
            <v>12</v>
          </cell>
          <cell r="M50">
            <v>93</v>
          </cell>
          <cell r="N50">
            <v>42</v>
          </cell>
          <cell r="O50">
            <v>59</v>
          </cell>
          <cell r="P50">
            <v>49</v>
          </cell>
          <cell r="Q50">
            <v>42</v>
          </cell>
          <cell r="R50">
            <v>8.4000000000000005E-2</v>
          </cell>
          <cell r="S50">
            <v>9.8000000000000004E-2</v>
          </cell>
          <cell r="T50">
            <v>5.2499999999999998E-2</v>
          </cell>
          <cell r="U50">
            <v>0.17695473251028804</v>
          </cell>
          <cell r="V50">
            <v>9.5022624434389136E-2</v>
          </cell>
          <cell r="W50">
            <v>9.5022624434389136E-2</v>
          </cell>
          <cell r="X50">
            <v>9.5022624434389136E-2</v>
          </cell>
          <cell r="Y50">
            <v>9.5022624434389136E-2</v>
          </cell>
          <cell r="Z50">
            <v>9.5022624434389136E-2</v>
          </cell>
          <cell r="AA50">
            <v>9.5022624434389136E-2</v>
          </cell>
        </row>
        <row r="51">
          <cell r="I51">
            <v>0.08</v>
          </cell>
          <cell r="J51">
            <v>12</v>
          </cell>
          <cell r="K51">
            <v>26</v>
          </cell>
          <cell r="L51">
            <v>2</v>
          </cell>
          <cell r="M51">
            <v>17</v>
          </cell>
          <cell r="N51">
            <v>8</v>
          </cell>
          <cell r="O51">
            <v>11</v>
          </cell>
          <cell r="P51">
            <v>9</v>
          </cell>
          <cell r="Q51">
            <v>8</v>
          </cell>
          <cell r="R51">
            <v>1.6E-2</v>
          </cell>
          <cell r="S51">
            <v>1.8000000000000002E-2</v>
          </cell>
          <cell r="T51">
            <v>0.01</v>
          </cell>
          <cell r="U51">
            <v>3.8461538461538436E-2</v>
          </cell>
          <cell r="V51">
            <v>1.9607843137254943E-2</v>
          </cell>
          <cell r="W51">
            <v>1.9607843137254943E-2</v>
          </cell>
          <cell r="X51">
            <v>1.9607843137254943E-2</v>
          </cell>
          <cell r="Y51">
            <v>1.9607843137254943E-2</v>
          </cell>
          <cell r="Z51">
            <v>1.9607843137254943E-2</v>
          </cell>
          <cell r="AA51">
            <v>1.9607843137254943E-2</v>
          </cell>
        </row>
        <row r="52">
          <cell r="I52">
            <v>0.08</v>
          </cell>
          <cell r="J52">
            <v>25</v>
          </cell>
          <cell r="K52">
            <v>52</v>
          </cell>
          <cell r="L52">
            <v>4</v>
          </cell>
          <cell r="M52">
            <v>35</v>
          </cell>
          <cell r="N52">
            <v>16</v>
          </cell>
          <cell r="O52">
            <v>22</v>
          </cell>
          <cell r="P52">
            <v>18</v>
          </cell>
          <cell r="Q52">
            <v>16</v>
          </cell>
          <cell r="R52">
            <v>3.2000000000000001E-2</v>
          </cell>
          <cell r="S52">
            <v>3.6000000000000004E-2</v>
          </cell>
          <cell r="T52">
            <v>0.02</v>
          </cell>
          <cell r="U52">
            <v>7.407407407407407E-2</v>
          </cell>
          <cell r="V52">
            <v>3.8461538461538436E-2</v>
          </cell>
          <cell r="W52">
            <v>3.8461538461538436E-2</v>
          </cell>
          <cell r="X52">
            <v>3.8461538461538436E-2</v>
          </cell>
          <cell r="Y52">
            <v>3.8461538461538436E-2</v>
          </cell>
          <cell r="Z52">
            <v>3.8461538461538436E-2</v>
          </cell>
          <cell r="AA52">
            <v>3.8461538461538436E-2</v>
          </cell>
        </row>
        <row r="53">
          <cell r="I53">
            <v>8.0571428571428572E-2</v>
          </cell>
          <cell r="J53">
            <v>37</v>
          </cell>
          <cell r="K53">
            <v>78</v>
          </cell>
          <cell r="L53">
            <v>7</v>
          </cell>
          <cell r="M53">
            <v>52</v>
          </cell>
          <cell r="N53">
            <v>24</v>
          </cell>
          <cell r="O53">
            <v>33</v>
          </cell>
          <cell r="P53">
            <v>27</v>
          </cell>
          <cell r="Q53">
            <v>24</v>
          </cell>
          <cell r="R53">
            <v>4.8000000000000001E-2</v>
          </cell>
          <cell r="S53">
            <v>5.4000000000000006E-2</v>
          </cell>
          <cell r="T53">
            <v>0.03</v>
          </cell>
          <cell r="U53">
            <v>0.1071428571428571</v>
          </cell>
          <cell r="V53">
            <v>5.6603773584905648E-2</v>
          </cell>
          <cell r="W53">
            <v>5.6603773584905648E-2</v>
          </cell>
          <cell r="X53">
            <v>5.6603773584905648E-2</v>
          </cell>
          <cell r="Y53">
            <v>5.6603773584905648E-2</v>
          </cell>
          <cell r="Z53">
            <v>5.6603773584905648E-2</v>
          </cell>
          <cell r="AA53">
            <v>5.6603773584905648E-2</v>
          </cell>
        </row>
        <row r="54">
          <cell r="I54">
            <v>0.10771428571428572</v>
          </cell>
          <cell r="J54">
            <v>50</v>
          </cell>
          <cell r="K54">
            <v>104</v>
          </cell>
          <cell r="L54">
            <v>9</v>
          </cell>
          <cell r="M54">
            <v>70</v>
          </cell>
          <cell r="N54">
            <v>32</v>
          </cell>
          <cell r="O54">
            <v>44</v>
          </cell>
          <cell r="P54">
            <v>36</v>
          </cell>
          <cell r="Q54">
            <v>32</v>
          </cell>
          <cell r="R54">
            <v>6.4000000000000001E-2</v>
          </cell>
          <cell r="S54">
            <v>7.2000000000000008E-2</v>
          </cell>
          <cell r="T54">
            <v>0.04</v>
          </cell>
          <cell r="U54">
            <v>0.13793103448275867</v>
          </cell>
          <cell r="V54">
            <v>7.407407407407407E-2</v>
          </cell>
          <cell r="W54">
            <v>7.407407407407407E-2</v>
          </cell>
          <cell r="X54">
            <v>7.407407407407407E-2</v>
          </cell>
          <cell r="Y54">
            <v>7.407407407407407E-2</v>
          </cell>
          <cell r="Z54">
            <v>7.407407407407407E-2</v>
          </cell>
          <cell r="AA54">
            <v>7.407407407407407E-2</v>
          </cell>
        </row>
        <row r="55">
          <cell r="I55">
            <v>0.1357142857142857</v>
          </cell>
          <cell r="J55">
            <v>63</v>
          </cell>
          <cell r="K55">
            <v>130</v>
          </cell>
          <cell r="L55">
            <v>12</v>
          </cell>
          <cell r="M55">
            <v>88</v>
          </cell>
          <cell r="N55">
            <v>40</v>
          </cell>
          <cell r="O55">
            <v>56</v>
          </cell>
          <cell r="P55">
            <v>46</v>
          </cell>
          <cell r="Q55">
            <v>40</v>
          </cell>
          <cell r="R55">
            <v>0.08</v>
          </cell>
          <cell r="S55">
            <v>9.1999999999999998E-2</v>
          </cell>
          <cell r="T55">
            <v>0.05</v>
          </cell>
          <cell r="U55">
            <v>0.16666666666666663</v>
          </cell>
          <cell r="V55">
            <v>9.0909090909090939E-2</v>
          </cell>
          <cell r="W55">
            <v>9.0909090909090939E-2</v>
          </cell>
          <cell r="X55">
            <v>9.0909090909090939E-2</v>
          </cell>
          <cell r="Y55">
            <v>9.0909090909090939E-2</v>
          </cell>
          <cell r="Z55">
            <v>9.0909090909090939E-2</v>
          </cell>
          <cell r="AA55">
            <v>9.0909090909090939E-2</v>
          </cell>
        </row>
        <row r="56">
          <cell r="I56">
            <v>0.16228571428571428</v>
          </cell>
          <cell r="J56">
            <v>75</v>
          </cell>
          <cell r="K56">
            <v>156</v>
          </cell>
          <cell r="L56">
            <v>14</v>
          </cell>
          <cell r="M56">
            <v>105</v>
          </cell>
          <cell r="N56">
            <v>48</v>
          </cell>
          <cell r="O56">
            <v>67</v>
          </cell>
          <cell r="P56">
            <v>55</v>
          </cell>
          <cell r="Q56">
            <v>48</v>
          </cell>
          <cell r="R56">
            <v>9.6000000000000002E-2</v>
          </cell>
          <cell r="S56">
            <v>0.11</v>
          </cell>
          <cell r="T56">
            <v>0.06</v>
          </cell>
          <cell r="U56">
            <v>0.19354838709677424</v>
          </cell>
          <cell r="V56">
            <v>0.1071428571428571</v>
          </cell>
          <cell r="W56">
            <v>0.1071428571428571</v>
          </cell>
          <cell r="X56">
            <v>0.1071428571428571</v>
          </cell>
          <cell r="Y56">
            <v>0.1071428571428571</v>
          </cell>
          <cell r="Z56">
            <v>0.1071428571428571</v>
          </cell>
          <cell r="AA56">
            <v>0.1071428571428571</v>
          </cell>
        </row>
        <row r="57">
          <cell r="I57">
            <v>0.18942857142857142</v>
          </cell>
          <cell r="J57">
            <v>88</v>
          </cell>
          <cell r="K57">
            <v>182</v>
          </cell>
          <cell r="L57">
            <v>16</v>
          </cell>
          <cell r="M57">
            <v>123</v>
          </cell>
          <cell r="N57">
            <v>56</v>
          </cell>
          <cell r="O57">
            <v>78</v>
          </cell>
          <cell r="P57">
            <v>64</v>
          </cell>
          <cell r="Q57">
            <v>56</v>
          </cell>
          <cell r="R57">
            <v>0.11199999999999999</v>
          </cell>
          <cell r="S57">
            <v>0.128</v>
          </cell>
          <cell r="T57">
            <v>7.0000000000000007E-2</v>
          </cell>
          <cell r="U57">
            <v>0.21875</v>
          </cell>
          <cell r="V57">
            <v>0.1228070175438597</v>
          </cell>
          <cell r="W57">
            <v>0.1228070175438597</v>
          </cell>
          <cell r="X57">
            <v>0.1228070175438597</v>
          </cell>
          <cell r="Y57">
            <v>0.1228070175438597</v>
          </cell>
          <cell r="Z57">
            <v>0.1228070175438597</v>
          </cell>
          <cell r="AA57">
            <v>0.1228070175438597</v>
          </cell>
        </row>
        <row r="58">
          <cell r="I58">
            <v>0.2162857142857143</v>
          </cell>
          <cell r="J58">
            <v>100</v>
          </cell>
          <cell r="K58">
            <v>208</v>
          </cell>
          <cell r="L58">
            <v>19</v>
          </cell>
          <cell r="M58">
            <v>140</v>
          </cell>
          <cell r="N58">
            <v>64</v>
          </cell>
          <cell r="O58">
            <v>89</v>
          </cell>
          <cell r="P58">
            <v>73</v>
          </cell>
          <cell r="Q58">
            <v>64</v>
          </cell>
          <cell r="R58">
            <v>0.128</v>
          </cell>
          <cell r="S58">
            <v>0.14599999999999999</v>
          </cell>
          <cell r="T58">
            <v>0.08</v>
          </cell>
          <cell r="U58">
            <v>0.24242424242424243</v>
          </cell>
          <cell r="V58">
            <v>0.13793103448275867</v>
          </cell>
          <cell r="W58">
            <v>0.13793103448275867</v>
          </cell>
          <cell r="X58">
            <v>0.13793103448275867</v>
          </cell>
          <cell r="Y58">
            <v>0.13793103448275867</v>
          </cell>
          <cell r="Z58">
            <v>0.13793103448275867</v>
          </cell>
          <cell r="AA58">
            <v>0.13793103448275867</v>
          </cell>
        </row>
        <row r="59">
          <cell r="I59">
            <v>0</v>
          </cell>
          <cell r="J59">
            <v>16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</row>
        <row r="60">
          <cell r="I60">
            <v>0</v>
          </cell>
          <cell r="J60">
            <v>33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</row>
        <row r="61">
          <cell r="I61">
            <v>0</v>
          </cell>
          <cell r="J61">
            <v>50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</row>
        <row r="62">
          <cell r="I62">
            <v>0</v>
          </cell>
          <cell r="J62">
            <v>67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</row>
        <row r="63">
          <cell r="I63">
            <v>0</v>
          </cell>
          <cell r="J63">
            <v>84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</row>
        <row r="64">
          <cell r="I64">
            <v>0</v>
          </cell>
          <cell r="J64">
            <v>101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</row>
        <row r="65">
          <cell r="I65">
            <v>0</v>
          </cell>
          <cell r="J65">
            <v>118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</row>
        <row r="66">
          <cell r="I66">
            <v>0</v>
          </cell>
          <cell r="J66">
            <v>135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</row>
        <row r="67">
          <cell r="I67">
            <v>0.08</v>
          </cell>
          <cell r="J67">
            <v>12</v>
          </cell>
          <cell r="K67">
            <v>9</v>
          </cell>
          <cell r="L67">
            <v>3</v>
          </cell>
          <cell r="M67">
            <v>5</v>
          </cell>
          <cell r="N67">
            <v>12</v>
          </cell>
          <cell r="O67">
            <v>11</v>
          </cell>
          <cell r="P67">
            <v>5</v>
          </cell>
          <cell r="Q67">
            <v>5</v>
          </cell>
          <cell r="R67">
            <v>0.01</v>
          </cell>
          <cell r="S67">
            <v>0.01</v>
          </cell>
          <cell r="T67">
            <v>6.2500000000000003E-3</v>
          </cell>
          <cell r="U67">
            <v>9.9009900990099098E-3</v>
          </cell>
          <cell r="V67">
            <v>9.9009900990099098E-3</v>
          </cell>
          <cell r="W67">
            <v>9.9009900990099098E-3</v>
          </cell>
          <cell r="X67">
            <v>9.9009900990099098E-3</v>
          </cell>
          <cell r="Y67">
            <v>9.9009900990099098E-3</v>
          </cell>
          <cell r="Z67">
            <v>9.9009900990099098E-3</v>
          </cell>
          <cell r="AA67">
            <v>6.5420560747663559E-2</v>
          </cell>
        </row>
        <row r="68">
          <cell r="I68">
            <v>0.08</v>
          </cell>
          <cell r="J68">
            <v>25</v>
          </cell>
          <cell r="K68">
            <v>18</v>
          </cell>
          <cell r="L68">
            <v>6</v>
          </cell>
          <cell r="M68">
            <v>11</v>
          </cell>
          <cell r="N68">
            <v>24</v>
          </cell>
          <cell r="O68">
            <v>23</v>
          </cell>
          <cell r="P68">
            <v>11</v>
          </cell>
          <cell r="Q68">
            <v>11</v>
          </cell>
          <cell r="R68">
            <v>2.2000000000000002E-2</v>
          </cell>
          <cell r="S68">
            <v>2.2000000000000002E-2</v>
          </cell>
          <cell r="T68">
            <v>1.375E-2</v>
          </cell>
          <cell r="U68">
            <v>2.4390243902439046E-2</v>
          </cell>
          <cell r="V68">
            <v>2.4390243902439046E-2</v>
          </cell>
          <cell r="W68">
            <v>2.4390243902439046E-2</v>
          </cell>
          <cell r="X68">
            <v>2.4390243902439046E-2</v>
          </cell>
          <cell r="Y68">
            <v>2.4390243902439046E-2</v>
          </cell>
          <cell r="Z68">
            <v>2.4390243902439046E-2</v>
          </cell>
          <cell r="AA68">
            <v>0.1266375545851528</v>
          </cell>
        </row>
        <row r="69">
          <cell r="I69">
            <v>0.08</v>
          </cell>
          <cell r="J69">
            <v>38</v>
          </cell>
          <cell r="K69">
            <v>28</v>
          </cell>
          <cell r="L69">
            <v>9</v>
          </cell>
          <cell r="M69">
            <v>17</v>
          </cell>
          <cell r="N69">
            <v>37</v>
          </cell>
          <cell r="O69">
            <v>34</v>
          </cell>
          <cell r="P69">
            <v>17</v>
          </cell>
          <cell r="Q69">
            <v>17</v>
          </cell>
          <cell r="R69">
            <v>3.4000000000000002E-2</v>
          </cell>
          <cell r="S69">
            <v>3.4000000000000002E-2</v>
          </cell>
          <cell r="T69">
            <v>2.1250000000000002E-2</v>
          </cell>
          <cell r="U69">
            <v>3.3816425120772986E-2</v>
          </cell>
          <cell r="V69">
            <v>3.3816425120772986E-2</v>
          </cell>
          <cell r="W69">
            <v>3.3816425120772986E-2</v>
          </cell>
          <cell r="X69">
            <v>3.3816425120772986E-2</v>
          </cell>
          <cell r="Y69">
            <v>3.3816425120772986E-2</v>
          </cell>
          <cell r="Z69">
            <v>3.3816425120772986E-2</v>
          </cell>
          <cell r="AA69">
            <v>0.17695473251028804</v>
          </cell>
        </row>
        <row r="70">
          <cell r="I70">
            <v>0.08</v>
          </cell>
          <cell r="J70">
            <v>51</v>
          </cell>
          <cell r="K70">
            <v>37</v>
          </cell>
          <cell r="L70">
            <v>12</v>
          </cell>
          <cell r="M70">
            <v>23</v>
          </cell>
          <cell r="N70">
            <v>49</v>
          </cell>
          <cell r="O70">
            <v>46</v>
          </cell>
          <cell r="P70">
            <v>23</v>
          </cell>
          <cell r="Q70">
            <v>23</v>
          </cell>
          <cell r="R70">
            <v>4.5999999999999999E-2</v>
          </cell>
          <cell r="S70">
            <v>4.5999999999999999E-2</v>
          </cell>
          <cell r="T70">
            <v>2.8750000000000001E-2</v>
          </cell>
          <cell r="U70">
            <v>4.7619047619047672E-2</v>
          </cell>
          <cell r="V70">
            <v>4.7619047619047672E-2</v>
          </cell>
          <cell r="W70">
            <v>4.7619047619047672E-2</v>
          </cell>
          <cell r="X70">
            <v>4.7619047619047672E-2</v>
          </cell>
          <cell r="Y70">
            <v>4.7619047619047672E-2</v>
          </cell>
          <cell r="Z70">
            <v>4.7619047619047672E-2</v>
          </cell>
          <cell r="AA70">
            <v>0.22480620155038755</v>
          </cell>
        </row>
        <row r="71">
          <cell r="I71">
            <v>9.3714285714285722E-2</v>
          </cell>
          <cell r="J71">
            <v>64</v>
          </cell>
          <cell r="K71">
            <v>46</v>
          </cell>
          <cell r="L71">
            <v>15</v>
          </cell>
          <cell r="M71">
            <v>28</v>
          </cell>
          <cell r="N71">
            <v>62</v>
          </cell>
          <cell r="O71">
            <v>57</v>
          </cell>
          <cell r="P71">
            <v>28</v>
          </cell>
          <cell r="Q71">
            <v>28</v>
          </cell>
          <cell r="R71">
            <v>5.5999999999999994E-2</v>
          </cell>
          <cell r="S71">
            <v>5.5999999999999994E-2</v>
          </cell>
          <cell r="T71">
            <v>3.5000000000000003E-2</v>
          </cell>
          <cell r="U71">
            <v>5.6603773584905648E-2</v>
          </cell>
          <cell r="V71">
            <v>5.6603773584905648E-2</v>
          </cell>
          <cell r="W71">
            <v>5.6603773584905648E-2</v>
          </cell>
          <cell r="X71">
            <v>5.6603773584905648E-2</v>
          </cell>
          <cell r="Y71">
            <v>5.6603773584905648E-2</v>
          </cell>
          <cell r="Z71">
            <v>5.6603773584905648E-2</v>
          </cell>
          <cell r="AA71">
            <v>0.26470588235294112</v>
          </cell>
        </row>
        <row r="72">
          <cell r="I72">
            <v>0.11314285714285716</v>
          </cell>
          <cell r="J72">
            <v>76</v>
          </cell>
          <cell r="K72">
            <v>56</v>
          </cell>
          <cell r="L72">
            <v>19</v>
          </cell>
          <cell r="M72">
            <v>34</v>
          </cell>
          <cell r="N72">
            <v>74</v>
          </cell>
          <cell r="O72">
            <v>69</v>
          </cell>
          <cell r="P72">
            <v>34</v>
          </cell>
          <cell r="Q72">
            <v>34</v>
          </cell>
          <cell r="R72">
            <v>6.8000000000000005E-2</v>
          </cell>
          <cell r="S72">
            <v>6.8000000000000005E-2</v>
          </cell>
          <cell r="T72">
            <v>4.2500000000000003E-2</v>
          </cell>
          <cell r="U72">
            <v>6.5420560747663559E-2</v>
          </cell>
          <cell r="V72">
            <v>6.5420560747663559E-2</v>
          </cell>
          <cell r="W72">
            <v>6.5420560747663559E-2</v>
          </cell>
          <cell r="X72">
            <v>6.5420560747663559E-2</v>
          </cell>
          <cell r="Y72">
            <v>6.5420560747663559E-2</v>
          </cell>
          <cell r="Z72">
            <v>6.5420560747663559E-2</v>
          </cell>
          <cell r="AA72">
            <v>0.30069930069930073</v>
          </cell>
        </row>
        <row r="73">
          <cell r="I73">
            <v>0.13228571428571428</v>
          </cell>
          <cell r="J73">
            <v>89</v>
          </cell>
          <cell r="K73">
            <v>65</v>
          </cell>
          <cell r="L73">
            <v>22</v>
          </cell>
          <cell r="M73">
            <v>40</v>
          </cell>
          <cell r="N73">
            <v>87</v>
          </cell>
          <cell r="O73">
            <v>80</v>
          </cell>
          <cell r="P73">
            <v>40</v>
          </cell>
          <cell r="Q73">
            <v>40</v>
          </cell>
          <cell r="R73">
            <v>0.08</v>
          </cell>
          <cell r="S73">
            <v>0.08</v>
          </cell>
          <cell r="T73">
            <v>0.05</v>
          </cell>
          <cell r="U73">
            <v>7.8341013824884786E-2</v>
          </cell>
          <cell r="V73">
            <v>7.8341013824884786E-2</v>
          </cell>
          <cell r="W73">
            <v>7.8341013824884786E-2</v>
          </cell>
          <cell r="X73">
            <v>7.8341013824884786E-2</v>
          </cell>
          <cell r="Y73">
            <v>7.8341013824884786E-2</v>
          </cell>
          <cell r="Z73">
            <v>7.8341013824884786E-2</v>
          </cell>
          <cell r="AA73">
            <v>0.33554817275747506</v>
          </cell>
        </row>
        <row r="74">
          <cell r="I74">
            <v>0.15142857142857141</v>
          </cell>
          <cell r="J74">
            <v>102</v>
          </cell>
          <cell r="K74">
            <v>74</v>
          </cell>
          <cell r="L74">
            <v>25</v>
          </cell>
          <cell r="M74">
            <v>46</v>
          </cell>
          <cell r="N74">
            <v>99</v>
          </cell>
          <cell r="O74">
            <v>92</v>
          </cell>
          <cell r="P74">
            <v>46</v>
          </cell>
          <cell r="Q74">
            <v>46</v>
          </cell>
          <cell r="R74">
            <v>9.1999999999999998E-2</v>
          </cell>
          <cell r="S74">
            <v>9.1999999999999998E-2</v>
          </cell>
          <cell r="T74">
            <v>5.7500000000000002E-2</v>
          </cell>
          <cell r="U74">
            <v>8.6757990867579959E-2</v>
          </cell>
          <cell r="V74">
            <v>8.6757990867579959E-2</v>
          </cell>
          <cell r="W74">
            <v>8.6757990867579959E-2</v>
          </cell>
          <cell r="X74">
            <v>8.6757990867579959E-2</v>
          </cell>
          <cell r="Y74">
            <v>8.6757990867579959E-2</v>
          </cell>
          <cell r="Z74">
            <v>8.6757990867579959E-2</v>
          </cell>
          <cell r="AA74">
            <v>0.36507936507936511</v>
          </cell>
        </row>
        <row r="75">
          <cell r="I75">
            <v>0.08</v>
          </cell>
          <cell r="J75">
            <v>9</v>
          </cell>
          <cell r="K75">
            <v>10</v>
          </cell>
          <cell r="L75">
            <v>3</v>
          </cell>
          <cell r="M75">
            <v>6</v>
          </cell>
          <cell r="N75">
            <v>13</v>
          </cell>
          <cell r="O75">
            <v>12</v>
          </cell>
          <cell r="P75">
            <v>6</v>
          </cell>
          <cell r="Q75">
            <v>6</v>
          </cell>
          <cell r="R75">
            <v>1.2E-2</v>
          </cell>
          <cell r="S75">
            <v>1.2E-2</v>
          </cell>
          <cell r="T75">
            <v>7.4999999999999997E-3</v>
          </cell>
          <cell r="U75">
            <v>1.4778325123152691E-2</v>
          </cell>
          <cell r="V75">
            <v>1.4778325123152691E-2</v>
          </cell>
          <cell r="W75">
            <v>1.4778325123152691E-2</v>
          </cell>
          <cell r="X75">
            <v>1.4778325123152691E-2</v>
          </cell>
          <cell r="Y75">
            <v>1.4778325123152691E-2</v>
          </cell>
          <cell r="Z75">
            <v>1.4778325123152691E-2</v>
          </cell>
          <cell r="AA75">
            <v>7.407407407407407E-2</v>
          </cell>
        </row>
        <row r="76">
          <cell r="I76">
            <v>0.08</v>
          </cell>
          <cell r="J76">
            <v>19</v>
          </cell>
          <cell r="K76">
            <v>20</v>
          </cell>
          <cell r="L76">
            <v>7</v>
          </cell>
          <cell r="M76">
            <v>12</v>
          </cell>
          <cell r="N76">
            <v>27</v>
          </cell>
          <cell r="O76">
            <v>25</v>
          </cell>
          <cell r="P76">
            <v>12</v>
          </cell>
          <cell r="Q76">
            <v>12</v>
          </cell>
          <cell r="R76">
            <v>2.4E-2</v>
          </cell>
          <cell r="S76">
            <v>2.4E-2</v>
          </cell>
          <cell r="T76">
            <v>1.4999999999999999E-2</v>
          </cell>
          <cell r="U76">
            <v>2.4390243902439046E-2</v>
          </cell>
          <cell r="V76">
            <v>2.4390243902439046E-2</v>
          </cell>
          <cell r="W76">
            <v>2.4390243902439046E-2</v>
          </cell>
          <cell r="X76">
            <v>2.4390243902439046E-2</v>
          </cell>
          <cell r="Y76">
            <v>2.4390243902439046E-2</v>
          </cell>
          <cell r="Z76">
            <v>2.4390243902439046E-2</v>
          </cell>
          <cell r="AA76">
            <v>0.13793103448275867</v>
          </cell>
        </row>
        <row r="77">
          <cell r="I77">
            <v>0.08</v>
          </cell>
          <cell r="J77">
            <v>28</v>
          </cell>
          <cell r="K77">
            <v>31</v>
          </cell>
          <cell r="L77">
            <v>10</v>
          </cell>
          <cell r="M77">
            <v>19</v>
          </cell>
          <cell r="N77">
            <v>41</v>
          </cell>
          <cell r="O77">
            <v>38</v>
          </cell>
          <cell r="P77">
            <v>19</v>
          </cell>
          <cell r="Q77">
            <v>19</v>
          </cell>
          <cell r="R77">
            <v>3.7999999999999999E-2</v>
          </cell>
          <cell r="S77">
            <v>3.7999999999999999E-2</v>
          </cell>
          <cell r="T77">
            <v>2.375E-2</v>
          </cell>
          <cell r="U77">
            <v>3.8461538461538436E-2</v>
          </cell>
          <cell r="V77">
            <v>3.8461538461538436E-2</v>
          </cell>
          <cell r="W77">
            <v>3.8461538461538436E-2</v>
          </cell>
          <cell r="X77">
            <v>3.8461538461538436E-2</v>
          </cell>
          <cell r="Y77">
            <v>3.8461538461538436E-2</v>
          </cell>
          <cell r="Z77">
            <v>3.8461538461538436E-2</v>
          </cell>
          <cell r="AA77">
            <v>0.19354838709677424</v>
          </cell>
        </row>
        <row r="78">
          <cell r="I78">
            <v>0.08</v>
          </cell>
          <cell r="J78">
            <v>38</v>
          </cell>
          <cell r="K78">
            <v>41</v>
          </cell>
          <cell r="L78">
            <v>14</v>
          </cell>
          <cell r="M78">
            <v>25</v>
          </cell>
          <cell r="N78">
            <v>55</v>
          </cell>
          <cell r="O78">
            <v>51</v>
          </cell>
          <cell r="P78">
            <v>25</v>
          </cell>
          <cell r="Q78">
            <v>25</v>
          </cell>
          <cell r="R78">
            <v>0.05</v>
          </cell>
          <cell r="S78">
            <v>0.05</v>
          </cell>
          <cell r="T78">
            <v>3.125E-2</v>
          </cell>
          <cell r="U78">
            <v>5.2132701421800931E-2</v>
          </cell>
          <cell r="V78">
            <v>5.2132701421800931E-2</v>
          </cell>
          <cell r="W78">
            <v>5.2132701421800931E-2</v>
          </cell>
          <cell r="X78">
            <v>5.2132701421800931E-2</v>
          </cell>
          <cell r="Y78">
            <v>5.2132701421800931E-2</v>
          </cell>
          <cell r="Z78">
            <v>5.2132701421800931E-2</v>
          </cell>
          <cell r="AA78">
            <v>0.24242424242424243</v>
          </cell>
        </row>
        <row r="79">
          <cell r="I79">
            <v>9.8857142857142866E-2</v>
          </cell>
          <cell r="J79">
            <v>48</v>
          </cell>
          <cell r="K79">
            <v>52</v>
          </cell>
          <cell r="L79">
            <v>17</v>
          </cell>
          <cell r="M79">
            <v>32</v>
          </cell>
          <cell r="N79">
            <v>69</v>
          </cell>
          <cell r="O79">
            <v>64</v>
          </cell>
          <cell r="P79">
            <v>32</v>
          </cell>
          <cell r="Q79">
            <v>32</v>
          </cell>
          <cell r="R79">
            <v>6.4000000000000001E-2</v>
          </cell>
          <cell r="S79">
            <v>6.4000000000000001E-2</v>
          </cell>
          <cell r="T79">
            <v>0.04</v>
          </cell>
          <cell r="U79">
            <v>6.1032863849765251E-2</v>
          </cell>
          <cell r="V79">
            <v>6.1032863849765251E-2</v>
          </cell>
          <cell r="W79">
            <v>6.1032863849765251E-2</v>
          </cell>
          <cell r="X79">
            <v>6.1032863849765251E-2</v>
          </cell>
          <cell r="Y79">
            <v>6.1032863849765251E-2</v>
          </cell>
          <cell r="Z79">
            <v>6.1032863849765251E-2</v>
          </cell>
          <cell r="AA79">
            <v>0.2857142857142857</v>
          </cell>
        </row>
        <row r="80">
          <cell r="I80">
            <v>0.11800000000000001</v>
          </cell>
          <cell r="J80">
            <v>57</v>
          </cell>
          <cell r="K80">
            <v>62</v>
          </cell>
          <cell r="L80">
            <v>21</v>
          </cell>
          <cell r="M80">
            <v>38</v>
          </cell>
          <cell r="N80">
            <v>83</v>
          </cell>
          <cell r="O80">
            <v>76</v>
          </cell>
          <cell r="P80">
            <v>38</v>
          </cell>
          <cell r="Q80">
            <v>38</v>
          </cell>
          <cell r="R80">
            <v>7.5999999999999998E-2</v>
          </cell>
          <cell r="S80">
            <v>7.5999999999999998E-2</v>
          </cell>
          <cell r="T80">
            <v>4.7500000000000001E-2</v>
          </cell>
          <cell r="U80">
            <v>7.407407407407407E-2</v>
          </cell>
          <cell r="V80">
            <v>7.407407407407407E-2</v>
          </cell>
          <cell r="W80">
            <v>7.407407407407407E-2</v>
          </cell>
          <cell r="X80">
            <v>7.407407407407407E-2</v>
          </cell>
          <cell r="Y80">
            <v>7.407407407407407E-2</v>
          </cell>
          <cell r="Z80">
            <v>7.407407407407407E-2</v>
          </cell>
          <cell r="AA80">
            <v>0.32432432432432434</v>
          </cell>
        </row>
        <row r="81">
          <cell r="I81">
            <v>0.13742857142857143</v>
          </cell>
          <cell r="J81">
            <v>67</v>
          </cell>
          <cell r="K81">
            <v>72</v>
          </cell>
          <cell r="L81">
            <v>24</v>
          </cell>
          <cell r="M81">
            <v>44</v>
          </cell>
          <cell r="N81">
            <v>97</v>
          </cell>
          <cell r="O81">
            <v>89</v>
          </cell>
          <cell r="P81">
            <v>44</v>
          </cell>
          <cell r="Q81">
            <v>44</v>
          </cell>
          <cell r="R81">
            <v>8.8000000000000009E-2</v>
          </cell>
          <cell r="S81">
            <v>8.8000000000000009E-2</v>
          </cell>
          <cell r="T81">
            <v>5.5E-2</v>
          </cell>
          <cell r="U81">
            <v>8.6757990867579959E-2</v>
          </cell>
          <cell r="V81">
            <v>8.6757990867579959E-2</v>
          </cell>
          <cell r="W81">
            <v>8.6757990867579959E-2</v>
          </cell>
          <cell r="X81">
            <v>8.6757990867579959E-2</v>
          </cell>
          <cell r="Y81">
            <v>8.6757990867579959E-2</v>
          </cell>
          <cell r="Z81">
            <v>8.6757990867579959E-2</v>
          </cell>
          <cell r="AA81">
            <v>0.35897435897435892</v>
          </cell>
        </row>
        <row r="82">
          <cell r="I82">
            <v>0.15771428571428572</v>
          </cell>
          <cell r="J82">
            <v>76</v>
          </cell>
          <cell r="K82">
            <v>83</v>
          </cell>
          <cell r="L82">
            <v>28</v>
          </cell>
          <cell r="M82">
            <v>51</v>
          </cell>
          <cell r="N82">
            <v>110</v>
          </cell>
          <cell r="O82">
            <v>102</v>
          </cell>
          <cell r="P82">
            <v>51</v>
          </cell>
          <cell r="Q82">
            <v>51</v>
          </cell>
          <cell r="R82">
            <v>0.10199999999999999</v>
          </cell>
          <cell r="S82">
            <v>0.10199999999999999</v>
          </cell>
          <cell r="T82">
            <v>6.3750000000000001E-2</v>
          </cell>
          <cell r="U82">
            <v>9.5022624434389136E-2</v>
          </cell>
          <cell r="V82">
            <v>9.5022624434389136E-2</v>
          </cell>
          <cell r="W82">
            <v>9.5022624434389136E-2</v>
          </cell>
          <cell r="X82">
            <v>9.5022624434389136E-2</v>
          </cell>
          <cell r="Y82">
            <v>9.5022624434389136E-2</v>
          </cell>
          <cell r="Z82">
            <v>9.5022624434389136E-2</v>
          </cell>
          <cell r="AA82">
            <v>0.3902439024390244</v>
          </cell>
        </row>
        <row r="83">
          <cell r="I83">
            <v>0.08</v>
          </cell>
          <cell r="J83">
            <v>11</v>
          </cell>
          <cell r="K83">
            <v>15</v>
          </cell>
          <cell r="L83">
            <v>5</v>
          </cell>
          <cell r="M83">
            <v>9</v>
          </cell>
          <cell r="N83">
            <v>20</v>
          </cell>
          <cell r="O83">
            <v>19</v>
          </cell>
          <cell r="P83">
            <v>9</v>
          </cell>
          <cell r="Q83">
            <v>9</v>
          </cell>
          <cell r="R83">
            <v>1.8000000000000002E-2</v>
          </cell>
          <cell r="S83">
            <v>1.8000000000000002E-2</v>
          </cell>
          <cell r="T83">
            <v>1.125E-2</v>
          </cell>
          <cell r="U83">
            <v>1.9607843137254943E-2</v>
          </cell>
          <cell r="V83">
            <v>1.9607843137254943E-2</v>
          </cell>
          <cell r="W83">
            <v>1.9607843137254943E-2</v>
          </cell>
          <cell r="X83">
            <v>1.9607843137254943E-2</v>
          </cell>
          <cell r="Y83">
            <v>1.9607843137254943E-2</v>
          </cell>
          <cell r="Z83">
            <v>1.9607843137254943E-2</v>
          </cell>
          <cell r="AA83">
            <v>0.1071428571428571</v>
          </cell>
        </row>
        <row r="84">
          <cell r="I84">
            <v>0.08</v>
          </cell>
          <cell r="J84">
            <v>22</v>
          </cell>
          <cell r="K84">
            <v>31</v>
          </cell>
          <cell r="L84">
            <v>10</v>
          </cell>
          <cell r="M84">
            <v>19</v>
          </cell>
          <cell r="N84">
            <v>41</v>
          </cell>
          <cell r="O84">
            <v>38</v>
          </cell>
          <cell r="P84">
            <v>19</v>
          </cell>
          <cell r="Q84">
            <v>19</v>
          </cell>
          <cell r="R84">
            <v>3.7999999999999999E-2</v>
          </cell>
          <cell r="S84">
            <v>3.7999999999999999E-2</v>
          </cell>
          <cell r="T84">
            <v>2.375E-2</v>
          </cell>
          <cell r="U84">
            <v>3.8461538461538436E-2</v>
          </cell>
          <cell r="V84">
            <v>3.8461538461538436E-2</v>
          </cell>
          <cell r="W84">
            <v>3.8461538461538436E-2</v>
          </cell>
          <cell r="X84">
            <v>3.8461538461538436E-2</v>
          </cell>
          <cell r="Y84">
            <v>3.8461538461538436E-2</v>
          </cell>
          <cell r="Z84">
            <v>3.8461538461538436E-2</v>
          </cell>
          <cell r="AA84">
            <v>0.19354838709677424</v>
          </cell>
        </row>
        <row r="85">
          <cell r="I85">
            <v>8.4857142857142853E-2</v>
          </cell>
          <cell r="J85">
            <v>33</v>
          </cell>
          <cell r="K85">
            <v>46</v>
          </cell>
          <cell r="L85">
            <v>15</v>
          </cell>
          <cell r="M85">
            <v>28</v>
          </cell>
          <cell r="N85">
            <v>62</v>
          </cell>
          <cell r="O85">
            <v>57</v>
          </cell>
          <cell r="P85">
            <v>28</v>
          </cell>
          <cell r="Q85">
            <v>28</v>
          </cell>
          <cell r="R85">
            <v>5.5999999999999994E-2</v>
          </cell>
          <cell r="S85">
            <v>5.5999999999999994E-2</v>
          </cell>
          <cell r="T85">
            <v>3.5000000000000003E-2</v>
          </cell>
          <cell r="U85">
            <v>5.6603773584905648E-2</v>
          </cell>
          <cell r="V85">
            <v>5.6603773584905648E-2</v>
          </cell>
          <cell r="W85">
            <v>5.6603773584905648E-2</v>
          </cell>
          <cell r="X85">
            <v>5.6603773584905648E-2</v>
          </cell>
          <cell r="Y85">
            <v>5.6603773584905648E-2</v>
          </cell>
          <cell r="Z85">
            <v>5.6603773584905648E-2</v>
          </cell>
          <cell r="AA85">
            <v>0.26470588235294112</v>
          </cell>
        </row>
        <row r="86">
          <cell r="I86">
            <v>0.11428571428571428</v>
          </cell>
          <cell r="J86">
            <v>44</v>
          </cell>
          <cell r="K86">
            <v>62</v>
          </cell>
          <cell r="L86">
            <v>21</v>
          </cell>
          <cell r="M86">
            <v>38</v>
          </cell>
          <cell r="N86">
            <v>83</v>
          </cell>
          <cell r="O86">
            <v>76</v>
          </cell>
          <cell r="P86">
            <v>38</v>
          </cell>
          <cell r="Q86">
            <v>38</v>
          </cell>
          <cell r="R86">
            <v>7.5999999999999998E-2</v>
          </cell>
          <cell r="S86">
            <v>7.5999999999999998E-2</v>
          </cell>
          <cell r="T86">
            <v>4.7500000000000001E-2</v>
          </cell>
          <cell r="U86">
            <v>7.407407407407407E-2</v>
          </cell>
          <cell r="V86">
            <v>7.407407407407407E-2</v>
          </cell>
          <cell r="W86">
            <v>7.407407407407407E-2</v>
          </cell>
          <cell r="X86">
            <v>7.407407407407407E-2</v>
          </cell>
          <cell r="Y86">
            <v>7.407407407407407E-2</v>
          </cell>
          <cell r="Z86">
            <v>7.407407407407407E-2</v>
          </cell>
          <cell r="AA86">
            <v>0.32432432432432434</v>
          </cell>
        </row>
        <row r="87">
          <cell r="I87">
            <v>0.14400000000000002</v>
          </cell>
          <cell r="J87">
            <v>56</v>
          </cell>
          <cell r="K87">
            <v>78</v>
          </cell>
          <cell r="L87">
            <v>26</v>
          </cell>
          <cell r="M87">
            <v>48</v>
          </cell>
          <cell r="N87">
            <v>104</v>
          </cell>
          <cell r="O87">
            <v>96</v>
          </cell>
          <cell r="P87">
            <v>48</v>
          </cell>
          <cell r="Q87">
            <v>48</v>
          </cell>
          <cell r="R87">
            <v>9.6000000000000002E-2</v>
          </cell>
          <cell r="S87">
            <v>9.6000000000000002E-2</v>
          </cell>
          <cell r="T87">
            <v>0.06</v>
          </cell>
          <cell r="U87">
            <v>9.0909090909090939E-2</v>
          </cell>
          <cell r="V87">
            <v>9.0909090909090939E-2</v>
          </cell>
          <cell r="W87">
            <v>9.0909090909090939E-2</v>
          </cell>
          <cell r="X87">
            <v>9.0909090909090939E-2</v>
          </cell>
          <cell r="Y87">
            <v>9.0909090909090939E-2</v>
          </cell>
          <cell r="Z87">
            <v>9.0909090909090939E-2</v>
          </cell>
          <cell r="AA87">
            <v>0.375</v>
          </cell>
        </row>
        <row r="88">
          <cell r="I88">
            <v>0.17171428571428571</v>
          </cell>
          <cell r="J88">
            <v>67</v>
          </cell>
          <cell r="K88">
            <v>93</v>
          </cell>
          <cell r="L88">
            <v>31</v>
          </cell>
          <cell r="M88">
            <v>57</v>
          </cell>
          <cell r="N88">
            <v>124</v>
          </cell>
          <cell r="O88">
            <v>115</v>
          </cell>
          <cell r="P88">
            <v>57</v>
          </cell>
          <cell r="Q88">
            <v>57</v>
          </cell>
          <cell r="R88">
            <v>0.114</v>
          </cell>
          <cell r="S88">
            <v>0.114</v>
          </cell>
          <cell r="T88">
            <v>7.1249999999999994E-2</v>
          </cell>
          <cell r="U88">
            <v>0.1071428571428571</v>
          </cell>
          <cell r="V88">
            <v>0.1071428571428571</v>
          </cell>
          <cell r="W88">
            <v>0.1071428571428571</v>
          </cell>
          <cell r="X88">
            <v>0.1071428571428571</v>
          </cell>
          <cell r="Y88">
            <v>0.1071428571428571</v>
          </cell>
          <cell r="Z88">
            <v>0.1071428571428571</v>
          </cell>
          <cell r="AA88">
            <v>0.41860465116279066</v>
          </cell>
        </row>
        <row r="89">
          <cell r="I89">
            <v>0.20085714285714285</v>
          </cell>
          <cell r="J89">
            <v>78</v>
          </cell>
          <cell r="K89">
            <v>109</v>
          </cell>
          <cell r="L89">
            <v>36</v>
          </cell>
          <cell r="M89">
            <v>67</v>
          </cell>
          <cell r="N89">
            <v>145</v>
          </cell>
          <cell r="O89">
            <v>134</v>
          </cell>
          <cell r="P89">
            <v>67</v>
          </cell>
          <cell r="Q89">
            <v>67</v>
          </cell>
          <cell r="R89">
            <v>0.13400000000000001</v>
          </cell>
          <cell r="S89">
            <v>0.13400000000000001</v>
          </cell>
          <cell r="T89">
            <v>8.3750000000000005E-2</v>
          </cell>
          <cell r="U89">
            <v>0.1228070175438597</v>
          </cell>
          <cell r="V89">
            <v>0.1228070175438597</v>
          </cell>
          <cell r="W89">
            <v>0.1228070175438597</v>
          </cell>
          <cell r="X89">
            <v>0.1228070175438597</v>
          </cell>
          <cell r="Y89">
            <v>0.1228070175438597</v>
          </cell>
          <cell r="Z89">
            <v>0.1228070175438597</v>
          </cell>
          <cell r="AA89">
            <v>0.45652173913043481</v>
          </cell>
        </row>
        <row r="90">
          <cell r="I90">
            <v>0.22914285714285715</v>
          </cell>
          <cell r="J90">
            <v>89</v>
          </cell>
          <cell r="K90">
            <v>124</v>
          </cell>
          <cell r="L90">
            <v>42</v>
          </cell>
          <cell r="M90">
            <v>76</v>
          </cell>
          <cell r="N90">
            <v>166</v>
          </cell>
          <cell r="O90">
            <v>153</v>
          </cell>
          <cell r="P90">
            <v>76</v>
          </cell>
          <cell r="Q90">
            <v>76</v>
          </cell>
          <cell r="R90">
            <v>0.152</v>
          </cell>
          <cell r="S90">
            <v>0.152</v>
          </cell>
          <cell r="T90">
            <v>9.5000000000000001E-2</v>
          </cell>
          <cell r="U90">
            <v>0.13793103448275867</v>
          </cell>
          <cell r="V90">
            <v>0.13793103448275867</v>
          </cell>
          <cell r="W90">
            <v>0.13793103448275867</v>
          </cell>
          <cell r="X90">
            <v>0.13793103448275867</v>
          </cell>
          <cell r="Y90">
            <v>0.13793103448275867</v>
          </cell>
          <cell r="Z90">
            <v>0.13793103448275867</v>
          </cell>
          <cell r="AA90">
            <v>0.48979591836734693</v>
          </cell>
        </row>
        <row r="91">
          <cell r="I91">
            <v>0</v>
          </cell>
          <cell r="J91">
            <v>15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</row>
        <row r="92">
          <cell r="I92">
            <v>0</v>
          </cell>
          <cell r="J92">
            <v>30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</row>
        <row r="93">
          <cell r="I93">
            <v>0</v>
          </cell>
          <cell r="J93">
            <v>45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</row>
        <row r="94">
          <cell r="I94">
            <v>0</v>
          </cell>
          <cell r="J94">
            <v>60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</row>
        <row r="95">
          <cell r="I95">
            <v>0</v>
          </cell>
          <cell r="J95">
            <v>75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</row>
        <row r="96">
          <cell r="I96">
            <v>0</v>
          </cell>
          <cell r="J96">
            <v>90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</row>
        <row r="97">
          <cell r="I97">
            <v>0</v>
          </cell>
          <cell r="J97">
            <v>105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</row>
        <row r="98">
          <cell r="I98">
            <v>0</v>
          </cell>
          <cell r="J98">
            <v>120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</row>
        <row r="99">
          <cell r="I99">
            <v>0.08</v>
          </cell>
          <cell r="J99">
            <v>11</v>
          </cell>
          <cell r="K99">
            <v>12</v>
          </cell>
          <cell r="L99">
            <v>2</v>
          </cell>
          <cell r="M99">
            <v>7</v>
          </cell>
          <cell r="N99">
            <v>10</v>
          </cell>
          <cell r="O99">
            <v>13</v>
          </cell>
          <cell r="P99">
            <v>5</v>
          </cell>
          <cell r="Q99">
            <v>4</v>
          </cell>
          <cell r="R99">
            <v>8.0000000000000002E-3</v>
          </cell>
          <cell r="S99">
            <v>0.01</v>
          </cell>
          <cell r="T99">
            <v>5.0000000000000001E-3</v>
          </cell>
          <cell r="U99">
            <v>9.9009900990099098E-3</v>
          </cell>
          <cell r="V99">
            <v>9.9009900990099098E-3</v>
          </cell>
          <cell r="W99">
            <v>9.9009900990099098E-3</v>
          </cell>
          <cell r="X99">
            <v>9.9009900990099098E-3</v>
          </cell>
          <cell r="Y99">
            <v>6.5420560747663559E-2</v>
          </cell>
          <cell r="Z99">
            <v>9.9009900990099098E-3</v>
          </cell>
          <cell r="AA99">
            <v>9.9009900990099098E-3</v>
          </cell>
        </row>
        <row r="100">
          <cell r="I100">
            <v>0.08</v>
          </cell>
          <cell r="J100">
            <v>22</v>
          </cell>
          <cell r="K100">
            <v>24</v>
          </cell>
          <cell r="L100">
            <v>5</v>
          </cell>
          <cell r="M100">
            <v>15</v>
          </cell>
          <cell r="N100">
            <v>21</v>
          </cell>
          <cell r="O100">
            <v>26</v>
          </cell>
          <cell r="P100">
            <v>10</v>
          </cell>
          <cell r="Q100">
            <v>9</v>
          </cell>
          <cell r="R100">
            <v>1.8000000000000002E-2</v>
          </cell>
          <cell r="S100">
            <v>0.02</v>
          </cell>
          <cell r="T100">
            <v>1.125E-2</v>
          </cell>
          <cell r="U100">
            <v>2.4390243902439046E-2</v>
          </cell>
          <cell r="V100">
            <v>2.4390243902439046E-2</v>
          </cell>
          <cell r="W100">
            <v>2.4390243902439046E-2</v>
          </cell>
          <cell r="X100">
            <v>2.4390243902439046E-2</v>
          </cell>
          <cell r="Y100">
            <v>0.1266375545851528</v>
          </cell>
          <cell r="Z100">
            <v>2.4390243902439046E-2</v>
          </cell>
          <cell r="AA100">
            <v>2.4390243902439046E-2</v>
          </cell>
        </row>
        <row r="101">
          <cell r="I101">
            <v>0.08</v>
          </cell>
          <cell r="J101">
            <v>33</v>
          </cell>
          <cell r="K101">
            <v>37</v>
          </cell>
          <cell r="L101">
            <v>8</v>
          </cell>
          <cell r="M101">
            <v>23</v>
          </cell>
          <cell r="N101">
            <v>31</v>
          </cell>
          <cell r="O101">
            <v>40</v>
          </cell>
          <cell r="P101">
            <v>15</v>
          </cell>
          <cell r="Q101">
            <v>14</v>
          </cell>
          <cell r="R101">
            <v>2.7999999999999997E-2</v>
          </cell>
          <cell r="S101">
            <v>0.03</v>
          </cell>
          <cell r="T101">
            <v>1.7500000000000002E-2</v>
          </cell>
          <cell r="U101">
            <v>3.3816425120772986E-2</v>
          </cell>
          <cell r="V101">
            <v>3.3816425120772986E-2</v>
          </cell>
          <cell r="W101">
            <v>3.3816425120772986E-2</v>
          </cell>
          <cell r="X101">
            <v>3.3816425120772986E-2</v>
          </cell>
          <cell r="Y101">
            <v>0.17695473251028804</v>
          </cell>
          <cell r="Z101">
            <v>3.3816425120772986E-2</v>
          </cell>
          <cell r="AA101">
            <v>3.3816425120772986E-2</v>
          </cell>
        </row>
        <row r="102">
          <cell r="I102">
            <v>0.08</v>
          </cell>
          <cell r="J102">
            <v>44</v>
          </cell>
          <cell r="K102">
            <v>49</v>
          </cell>
          <cell r="L102">
            <v>11</v>
          </cell>
          <cell r="M102">
            <v>30</v>
          </cell>
          <cell r="N102">
            <v>42</v>
          </cell>
          <cell r="O102">
            <v>53</v>
          </cell>
          <cell r="P102">
            <v>21</v>
          </cell>
          <cell r="Q102">
            <v>19</v>
          </cell>
          <cell r="R102">
            <v>3.7999999999999999E-2</v>
          </cell>
          <cell r="S102">
            <v>4.2000000000000003E-2</v>
          </cell>
          <cell r="T102">
            <v>2.375E-2</v>
          </cell>
          <cell r="U102">
            <v>4.7619047619047672E-2</v>
          </cell>
          <cell r="V102">
            <v>4.7619047619047672E-2</v>
          </cell>
          <cell r="W102">
            <v>4.7619047619047672E-2</v>
          </cell>
          <cell r="X102">
            <v>4.7619047619047672E-2</v>
          </cell>
          <cell r="Y102">
            <v>0.22480620155038755</v>
          </cell>
          <cell r="Z102">
            <v>4.7619047619047672E-2</v>
          </cell>
          <cell r="AA102">
            <v>4.7619047619047672E-2</v>
          </cell>
        </row>
        <row r="103">
          <cell r="I103">
            <v>9.685714285714285E-2</v>
          </cell>
          <cell r="J103">
            <v>56</v>
          </cell>
          <cell r="K103">
            <v>62</v>
          </cell>
          <cell r="L103">
            <v>14</v>
          </cell>
          <cell r="M103">
            <v>38</v>
          </cell>
          <cell r="N103">
            <v>52</v>
          </cell>
          <cell r="O103">
            <v>67</v>
          </cell>
          <cell r="P103">
            <v>26</v>
          </cell>
          <cell r="Q103">
            <v>24</v>
          </cell>
          <cell r="R103">
            <v>4.8000000000000001E-2</v>
          </cell>
          <cell r="S103">
            <v>5.2000000000000005E-2</v>
          </cell>
          <cell r="T103">
            <v>0.03</v>
          </cell>
          <cell r="U103">
            <v>5.6603773584905648E-2</v>
          </cell>
          <cell r="V103">
            <v>5.6603773584905648E-2</v>
          </cell>
          <cell r="W103">
            <v>5.6603773584905648E-2</v>
          </cell>
          <cell r="X103">
            <v>5.6603773584905648E-2</v>
          </cell>
          <cell r="Y103">
            <v>0.26470588235294112</v>
          </cell>
          <cell r="Z103">
            <v>5.6603773584905648E-2</v>
          </cell>
          <cell r="AA103">
            <v>5.6603773584905648E-2</v>
          </cell>
        </row>
        <row r="104">
          <cell r="I104">
            <v>0.11599999999999999</v>
          </cell>
          <cell r="J104">
            <v>67</v>
          </cell>
          <cell r="K104">
            <v>74</v>
          </cell>
          <cell r="L104">
            <v>17</v>
          </cell>
          <cell r="M104">
            <v>46</v>
          </cell>
          <cell r="N104">
            <v>63</v>
          </cell>
          <cell r="O104">
            <v>80</v>
          </cell>
          <cell r="P104">
            <v>31</v>
          </cell>
          <cell r="Q104">
            <v>28</v>
          </cell>
          <cell r="R104">
            <v>5.5999999999999994E-2</v>
          </cell>
          <cell r="S104">
            <v>6.2E-2</v>
          </cell>
          <cell r="T104">
            <v>3.5000000000000003E-2</v>
          </cell>
          <cell r="U104">
            <v>6.5420560747663559E-2</v>
          </cell>
          <cell r="V104">
            <v>6.5420560747663559E-2</v>
          </cell>
          <cell r="W104">
            <v>6.5420560747663559E-2</v>
          </cell>
          <cell r="X104">
            <v>6.5420560747663559E-2</v>
          </cell>
          <cell r="Y104">
            <v>0.30069930069930073</v>
          </cell>
          <cell r="Z104">
            <v>6.5420560747663559E-2</v>
          </cell>
          <cell r="AA104">
            <v>6.5420560747663559E-2</v>
          </cell>
        </row>
        <row r="105">
          <cell r="I105">
            <v>0.13542857142857143</v>
          </cell>
          <cell r="J105">
            <v>78</v>
          </cell>
          <cell r="K105">
            <v>87</v>
          </cell>
          <cell r="L105">
            <v>20</v>
          </cell>
          <cell r="M105">
            <v>53</v>
          </cell>
          <cell r="N105">
            <v>73</v>
          </cell>
          <cell r="O105">
            <v>94</v>
          </cell>
          <cell r="P105">
            <v>36</v>
          </cell>
          <cell r="Q105">
            <v>33</v>
          </cell>
          <cell r="R105">
            <v>6.6000000000000003E-2</v>
          </cell>
          <cell r="S105">
            <v>7.2000000000000008E-2</v>
          </cell>
          <cell r="T105">
            <v>4.1250000000000002E-2</v>
          </cell>
          <cell r="U105">
            <v>7.8341013824884786E-2</v>
          </cell>
          <cell r="V105">
            <v>7.8341013824884786E-2</v>
          </cell>
          <cell r="W105">
            <v>7.8341013824884786E-2</v>
          </cell>
          <cell r="X105">
            <v>7.8341013824884786E-2</v>
          </cell>
          <cell r="Y105">
            <v>0.33554817275747506</v>
          </cell>
          <cell r="Z105">
            <v>7.8341013824884786E-2</v>
          </cell>
          <cell r="AA105">
            <v>7.8341013824884786E-2</v>
          </cell>
        </row>
        <row r="106">
          <cell r="I106">
            <v>0.15514285714285714</v>
          </cell>
          <cell r="J106">
            <v>89</v>
          </cell>
          <cell r="K106">
            <v>99</v>
          </cell>
          <cell r="L106">
            <v>23</v>
          </cell>
          <cell r="M106">
            <v>61</v>
          </cell>
          <cell r="N106">
            <v>84</v>
          </cell>
          <cell r="O106">
            <v>107</v>
          </cell>
          <cell r="P106">
            <v>42</v>
          </cell>
          <cell r="Q106">
            <v>38</v>
          </cell>
          <cell r="R106">
            <v>7.5999999999999998E-2</v>
          </cell>
          <cell r="S106">
            <v>8.4000000000000005E-2</v>
          </cell>
          <cell r="T106">
            <v>4.7500000000000001E-2</v>
          </cell>
          <cell r="U106">
            <v>8.6757990867579959E-2</v>
          </cell>
          <cell r="V106">
            <v>8.6757990867579959E-2</v>
          </cell>
          <cell r="W106">
            <v>8.6757990867579959E-2</v>
          </cell>
          <cell r="X106">
            <v>8.6757990867579959E-2</v>
          </cell>
          <cell r="Y106">
            <v>0.36507936507936511</v>
          </cell>
          <cell r="Z106">
            <v>8.6757990867579959E-2</v>
          </cell>
          <cell r="AA106">
            <v>8.6757990867579959E-2</v>
          </cell>
        </row>
        <row r="107">
          <cell r="I107">
            <v>0.08</v>
          </cell>
          <cell r="J107">
            <v>8</v>
          </cell>
          <cell r="K107">
            <v>13</v>
          </cell>
          <cell r="L107">
            <v>3</v>
          </cell>
          <cell r="M107">
            <v>8</v>
          </cell>
          <cell r="N107">
            <v>11</v>
          </cell>
          <cell r="O107">
            <v>14</v>
          </cell>
          <cell r="P107">
            <v>5</v>
          </cell>
          <cell r="Q107">
            <v>5</v>
          </cell>
          <cell r="R107">
            <v>0.01</v>
          </cell>
          <cell r="S107">
            <v>0.01</v>
          </cell>
          <cell r="T107">
            <v>6.2500000000000003E-3</v>
          </cell>
          <cell r="U107">
            <v>1.4778325123152691E-2</v>
          </cell>
          <cell r="V107">
            <v>1.4778325123152691E-2</v>
          </cell>
          <cell r="W107">
            <v>1.4778325123152691E-2</v>
          </cell>
          <cell r="X107">
            <v>1.4778325123152691E-2</v>
          </cell>
          <cell r="Y107">
            <v>7.407407407407407E-2</v>
          </cell>
          <cell r="Z107">
            <v>1.4778325123152691E-2</v>
          </cell>
          <cell r="AA107">
            <v>1.4778325123152691E-2</v>
          </cell>
        </row>
        <row r="108">
          <cell r="I108">
            <v>0.08</v>
          </cell>
          <cell r="J108">
            <v>16</v>
          </cell>
          <cell r="K108">
            <v>27</v>
          </cell>
          <cell r="L108">
            <v>6</v>
          </cell>
          <cell r="M108">
            <v>17</v>
          </cell>
          <cell r="N108">
            <v>23</v>
          </cell>
          <cell r="O108">
            <v>29</v>
          </cell>
          <cell r="P108">
            <v>11</v>
          </cell>
          <cell r="Q108">
            <v>10</v>
          </cell>
          <cell r="R108">
            <v>0.02</v>
          </cell>
          <cell r="S108">
            <v>2.2000000000000002E-2</v>
          </cell>
          <cell r="T108">
            <v>1.2500000000000001E-2</v>
          </cell>
          <cell r="U108">
            <v>2.4390243902439046E-2</v>
          </cell>
          <cell r="V108">
            <v>2.4390243902439046E-2</v>
          </cell>
          <cell r="W108">
            <v>2.4390243902439046E-2</v>
          </cell>
          <cell r="X108">
            <v>2.4390243902439046E-2</v>
          </cell>
          <cell r="Y108">
            <v>0.13793103448275867</v>
          </cell>
          <cell r="Z108">
            <v>2.4390243902439046E-2</v>
          </cell>
          <cell r="AA108">
            <v>2.4390243902439046E-2</v>
          </cell>
        </row>
        <row r="109">
          <cell r="I109">
            <v>0.08</v>
          </cell>
          <cell r="J109">
            <v>25</v>
          </cell>
          <cell r="K109">
            <v>41</v>
          </cell>
          <cell r="L109">
            <v>9</v>
          </cell>
          <cell r="M109">
            <v>25</v>
          </cell>
          <cell r="N109">
            <v>35</v>
          </cell>
          <cell r="O109">
            <v>44</v>
          </cell>
          <cell r="P109">
            <v>17</v>
          </cell>
          <cell r="Q109">
            <v>16</v>
          </cell>
          <cell r="R109">
            <v>3.2000000000000001E-2</v>
          </cell>
          <cell r="S109">
            <v>3.4000000000000002E-2</v>
          </cell>
          <cell r="T109">
            <v>0.02</v>
          </cell>
          <cell r="U109">
            <v>3.8461538461538436E-2</v>
          </cell>
          <cell r="V109">
            <v>3.8461538461538436E-2</v>
          </cell>
          <cell r="W109">
            <v>3.8461538461538436E-2</v>
          </cell>
          <cell r="X109">
            <v>3.8461538461538436E-2</v>
          </cell>
          <cell r="Y109">
            <v>0.19354838709677424</v>
          </cell>
          <cell r="Z109">
            <v>3.8461538461538436E-2</v>
          </cell>
          <cell r="AA109">
            <v>3.8461538461538436E-2</v>
          </cell>
        </row>
        <row r="110">
          <cell r="I110">
            <v>8.085714285714285E-2</v>
          </cell>
          <cell r="J110">
            <v>33</v>
          </cell>
          <cell r="K110">
            <v>55</v>
          </cell>
          <cell r="L110">
            <v>12</v>
          </cell>
          <cell r="M110">
            <v>34</v>
          </cell>
          <cell r="N110">
            <v>46</v>
          </cell>
          <cell r="O110">
            <v>59</v>
          </cell>
          <cell r="P110">
            <v>23</v>
          </cell>
          <cell r="Q110">
            <v>21</v>
          </cell>
          <cell r="R110">
            <v>4.2000000000000003E-2</v>
          </cell>
          <cell r="S110">
            <v>4.5999999999999999E-2</v>
          </cell>
          <cell r="T110">
            <v>2.6249999999999999E-2</v>
          </cell>
          <cell r="U110">
            <v>5.2132701421800931E-2</v>
          </cell>
          <cell r="V110">
            <v>5.2132701421800931E-2</v>
          </cell>
          <cell r="W110">
            <v>5.2132701421800931E-2</v>
          </cell>
          <cell r="X110">
            <v>5.2132701421800931E-2</v>
          </cell>
          <cell r="Y110">
            <v>0.24242424242424243</v>
          </cell>
          <cell r="Z110">
            <v>5.2132701421800931E-2</v>
          </cell>
          <cell r="AA110">
            <v>5.2132701421800931E-2</v>
          </cell>
        </row>
        <row r="111">
          <cell r="I111">
            <v>0.1017142857142857</v>
          </cell>
          <cell r="J111">
            <v>42</v>
          </cell>
          <cell r="K111">
            <v>69</v>
          </cell>
          <cell r="L111">
            <v>16</v>
          </cell>
          <cell r="M111">
            <v>42</v>
          </cell>
          <cell r="N111">
            <v>58</v>
          </cell>
          <cell r="O111">
            <v>74</v>
          </cell>
          <cell r="P111">
            <v>29</v>
          </cell>
          <cell r="Q111">
            <v>26</v>
          </cell>
          <cell r="R111">
            <v>5.2000000000000005E-2</v>
          </cell>
          <cell r="S111">
            <v>5.7999999999999996E-2</v>
          </cell>
          <cell r="T111">
            <v>3.2500000000000001E-2</v>
          </cell>
          <cell r="U111">
            <v>6.1032863849765251E-2</v>
          </cell>
          <cell r="V111">
            <v>6.1032863849765251E-2</v>
          </cell>
          <cell r="W111">
            <v>6.1032863849765251E-2</v>
          </cell>
          <cell r="X111">
            <v>6.1032863849765251E-2</v>
          </cell>
          <cell r="Y111">
            <v>0.2857142857142857</v>
          </cell>
          <cell r="Z111">
            <v>6.1032863849765251E-2</v>
          </cell>
          <cell r="AA111">
            <v>6.1032863849765251E-2</v>
          </cell>
        </row>
        <row r="112">
          <cell r="I112">
            <v>0.12257142857142858</v>
          </cell>
          <cell r="J112">
            <v>50</v>
          </cell>
          <cell r="K112">
            <v>83</v>
          </cell>
          <cell r="L112">
            <v>19</v>
          </cell>
          <cell r="M112">
            <v>51</v>
          </cell>
          <cell r="N112">
            <v>70</v>
          </cell>
          <cell r="O112">
            <v>89</v>
          </cell>
          <cell r="P112">
            <v>35</v>
          </cell>
          <cell r="Q112">
            <v>32</v>
          </cell>
          <cell r="R112">
            <v>6.4000000000000001E-2</v>
          </cell>
          <cell r="S112">
            <v>7.0000000000000007E-2</v>
          </cell>
          <cell r="T112">
            <v>0.04</v>
          </cell>
          <cell r="U112">
            <v>7.407407407407407E-2</v>
          </cell>
          <cell r="V112">
            <v>7.407407407407407E-2</v>
          </cell>
          <cell r="W112">
            <v>7.407407407407407E-2</v>
          </cell>
          <cell r="X112">
            <v>7.407407407407407E-2</v>
          </cell>
          <cell r="Y112">
            <v>0.32432432432432434</v>
          </cell>
          <cell r="Z112">
            <v>7.407407407407407E-2</v>
          </cell>
          <cell r="AA112">
            <v>7.407407407407407E-2</v>
          </cell>
        </row>
        <row r="113">
          <cell r="I113">
            <v>0.14285714285714288</v>
          </cell>
          <cell r="J113">
            <v>58</v>
          </cell>
          <cell r="K113">
            <v>97</v>
          </cell>
          <cell r="L113">
            <v>22</v>
          </cell>
          <cell r="M113">
            <v>59</v>
          </cell>
          <cell r="N113">
            <v>82</v>
          </cell>
          <cell r="O113">
            <v>104</v>
          </cell>
          <cell r="P113">
            <v>41</v>
          </cell>
          <cell r="Q113">
            <v>37</v>
          </cell>
          <cell r="R113">
            <v>7.400000000000001E-2</v>
          </cell>
          <cell r="S113">
            <v>8.199999999999999E-2</v>
          </cell>
          <cell r="T113">
            <v>4.6249999999999999E-2</v>
          </cell>
          <cell r="U113">
            <v>8.6757990867579959E-2</v>
          </cell>
          <cell r="V113">
            <v>8.6757990867579959E-2</v>
          </cell>
          <cell r="W113">
            <v>8.6757990867579959E-2</v>
          </cell>
          <cell r="X113">
            <v>8.6757990867579959E-2</v>
          </cell>
          <cell r="Y113">
            <v>0.35897435897435892</v>
          </cell>
          <cell r="Z113">
            <v>8.6757990867579959E-2</v>
          </cell>
          <cell r="AA113">
            <v>8.6757990867579959E-2</v>
          </cell>
        </row>
        <row r="114">
          <cell r="I114">
            <v>0.16285714285714284</v>
          </cell>
          <cell r="J114">
            <v>67</v>
          </cell>
          <cell r="K114">
            <v>110</v>
          </cell>
          <cell r="L114">
            <v>25</v>
          </cell>
          <cell r="M114">
            <v>68</v>
          </cell>
          <cell r="N114">
            <v>93</v>
          </cell>
          <cell r="O114">
            <v>119</v>
          </cell>
          <cell r="P114">
            <v>46</v>
          </cell>
          <cell r="Q114">
            <v>42</v>
          </cell>
          <cell r="R114">
            <v>8.4000000000000005E-2</v>
          </cell>
          <cell r="S114">
            <v>9.1999999999999998E-2</v>
          </cell>
          <cell r="T114">
            <v>5.2499999999999998E-2</v>
          </cell>
          <cell r="U114">
            <v>9.5022624434389136E-2</v>
          </cell>
          <cell r="V114">
            <v>9.5022624434389136E-2</v>
          </cell>
          <cell r="W114">
            <v>9.5022624434389136E-2</v>
          </cell>
          <cell r="X114">
            <v>9.5022624434389136E-2</v>
          </cell>
          <cell r="Y114">
            <v>0.3902439024390244</v>
          </cell>
          <cell r="Z114">
            <v>9.5022624434389136E-2</v>
          </cell>
          <cell r="AA114">
            <v>9.5022624434389136E-2</v>
          </cell>
        </row>
        <row r="115">
          <cell r="I115">
            <v>0.08</v>
          </cell>
          <cell r="J115">
            <v>9</v>
          </cell>
          <cell r="K115">
            <v>20</v>
          </cell>
          <cell r="L115">
            <v>4</v>
          </cell>
          <cell r="M115">
            <v>12</v>
          </cell>
          <cell r="N115">
            <v>17</v>
          </cell>
          <cell r="O115">
            <v>22</v>
          </cell>
          <cell r="P115">
            <v>8</v>
          </cell>
          <cell r="Q115">
            <v>8</v>
          </cell>
          <cell r="R115">
            <v>1.6E-2</v>
          </cell>
          <cell r="S115">
            <v>1.6E-2</v>
          </cell>
          <cell r="T115">
            <v>0.01</v>
          </cell>
          <cell r="U115">
            <v>1.9607843137254943E-2</v>
          </cell>
          <cell r="V115">
            <v>1.9607843137254943E-2</v>
          </cell>
          <cell r="W115">
            <v>1.9607843137254943E-2</v>
          </cell>
          <cell r="X115">
            <v>1.9607843137254943E-2</v>
          </cell>
          <cell r="Y115">
            <v>0.1071428571428571</v>
          </cell>
          <cell r="Z115">
            <v>1.9607843137254943E-2</v>
          </cell>
          <cell r="AA115">
            <v>1.9607843137254943E-2</v>
          </cell>
        </row>
        <row r="116">
          <cell r="I116">
            <v>0.08</v>
          </cell>
          <cell r="J116">
            <v>19</v>
          </cell>
          <cell r="K116">
            <v>41</v>
          </cell>
          <cell r="L116">
            <v>9</v>
          </cell>
          <cell r="M116">
            <v>25</v>
          </cell>
          <cell r="N116">
            <v>35</v>
          </cell>
          <cell r="O116">
            <v>44</v>
          </cell>
          <cell r="P116">
            <v>17</v>
          </cell>
          <cell r="Q116">
            <v>16</v>
          </cell>
          <cell r="R116">
            <v>3.2000000000000001E-2</v>
          </cell>
          <cell r="S116">
            <v>3.4000000000000002E-2</v>
          </cell>
          <cell r="T116">
            <v>0.02</v>
          </cell>
          <cell r="U116">
            <v>3.8461538461538436E-2</v>
          </cell>
          <cell r="V116">
            <v>3.8461538461538436E-2</v>
          </cell>
          <cell r="W116">
            <v>3.8461538461538436E-2</v>
          </cell>
          <cell r="X116">
            <v>3.8461538461538436E-2</v>
          </cell>
          <cell r="Y116">
            <v>0.19354838709677424</v>
          </cell>
          <cell r="Z116">
            <v>3.8461538461538436E-2</v>
          </cell>
          <cell r="AA116">
            <v>3.8461538461538436E-2</v>
          </cell>
        </row>
        <row r="117">
          <cell r="I117">
            <v>8.9142857142857149E-2</v>
          </cell>
          <cell r="J117">
            <v>29</v>
          </cell>
          <cell r="K117">
            <v>62</v>
          </cell>
          <cell r="L117">
            <v>14</v>
          </cell>
          <cell r="M117">
            <v>38</v>
          </cell>
          <cell r="N117">
            <v>52</v>
          </cell>
          <cell r="O117">
            <v>67</v>
          </cell>
          <cell r="P117">
            <v>26</v>
          </cell>
          <cell r="Q117">
            <v>24</v>
          </cell>
          <cell r="R117">
            <v>4.8000000000000001E-2</v>
          </cell>
          <cell r="S117">
            <v>5.2000000000000005E-2</v>
          </cell>
          <cell r="T117">
            <v>0.03</v>
          </cell>
          <cell r="U117">
            <v>5.6603773584905648E-2</v>
          </cell>
          <cell r="V117">
            <v>5.6603773584905648E-2</v>
          </cell>
          <cell r="W117">
            <v>5.6603773584905648E-2</v>
          </cell>
          <cell r="X117">
            <v>5.6603773584905648E-2</v>
          </cell>
          <cell r="Y117">
            <v>0.26470588235294112</v>
          </cell>
          <cell r="Z117">
            <v>5.6603773584905648E-2</v>
          </cell>
          <cell r="AA117">
            <v>5.6603773584905648E-2</v>
          </cell>
        </row>
        <row r="118">
          <cell r="I118">
            <v>0.11942857142857143</v>
          </cell>
          <cell r="J118">
            <v>39</v>
          </cell>
          <cell r="K118">
            <v>83</v>
          </cell>
          <cell r="L118">
            <v>19</v>
          </cell>
          <cell r="M118">
            <v>51</v>
          </cell>
          <cell r="N118">
            <v>70</v>
          </cell>
          <cell r="O118">
            <v>89</v>
          </cell>
          <cell r="P118">
            <v>35</v>
          </cell>
          <cell r="Q118">
            <v>32</v>
          </cell>
          <cell r="R118">
            <v>6.4000000000000001E-2</v>
          </cell>
          <cell r="S118">
            <v>7.0000000000000007E-2</v>
          </cell>
          <cell r="T118">
            <v>0.04</v>
          </cell>
          <cell r="U118">
            <v>7.407407407407407E-2</v>
          </cell>
          <cell r="V118">
            <v>7.407407407407407E-2</v>
          </cell>
          <cell r="W118">
            <v>7.407407407407407E-2</v>
          </cell>
          <cell r="X118">
            <v>7.407407407407407E-2</v>
          </cell>
          <cell r="Y118">
            <v>0.32432432432432434</v>
          </cell>
          <cell r="Z118">
            <v>7.407407407407407E-2</v>
          </cell>
          <cell r="AA118">
            <v>7.407407407407407E-2</v>
          </cell>
        </row>
        <row r="119">
          <cell r="I119">
            <v>0.15</v>
          </cell>
          <cell r="J119">
            <v>49</v>
          </cell>
          <cell r="K119">
            <v>104</v>
          </cell>
          <cell r="L119">
            <v>24</v>
          </cell>
          <cell r="M119">
            <v>64</v>
          </cell>
          <cell r="N119">
            <v>88</v>
          </cell>
          <cell r="O119">
            <v>112</v>
          </cell>
          <cell r="P119">
            <v>44</v>
          </cell>
          <cell r="Q119">
            <v>40</v>
          </cell>
          <cell r="R119">
            <v>0.08</v>
          </cell>
          <cell r="S119">
            <v>8.8000000000000009E-2</v>
          </cell>
          <cell r="T119">
            <v>0.05</v>
          </cell>
          <cell r="U119">
            <v>9.0909090909090939E-2</v>
          </cell>
          <cell r="V119">
            <v>9.0909090909090939E-2</v>
          </cell>
          <cell r="W119">
            <v>9.0909090909090939E-2</v>
          </cell>
          <cell r="X119">
            <v>9.0909090909090939E-2</v>
          </cell>
          <cell r="Y119">
            <v>0.375</v>
          </cell>
          <cell r="Z119">
            <v>9.0909090909090939E-2</v>
          </cell>
          <cell r="AA119">
            <v>9.0909090909090939E-2</v>
          </cell>
        </row>
        <row r="120">
          <cell r="I120">
            <v>0.17857142857142858</v>
          </cell>
          <cell r="J120">
            <v>58</v>
          </cell>
          <cell r="K120">
            <v>124</v>
          </cell>
          <cell r="L120">
            <v>28</v>
          </cell>
          <cell r="M120">
            <v>76</v>
          </cell>
          <cell r="N120">
            <v>105</v>
          </cell>
          <cell r="O120">
            <v>134</v>
          </cell>
          <cell r="P120">
            <v>52</v>
          </cell>
          <cell r="Q120">
            <v>48</v>
          </cell>
          <cell r="R120">
            <v>9.6000000000000002E-2</v>
          </cell>
          <cell r="S120">
            <v>0.10400000000000001</v>
          </cell>
          <cell r="T120">
            <v>0.06</v>
          </cell>
          <cell r="U120">
            <v>0.1071428571428571</v>
          </cell>
          <cell r="V120">
            <v>0.1071428571428571</v>
          </cell>
          <cell r="W120">
            <v>0.1071428571428571</v>
          </cell>
          <cell r="X120">
            <v>0.1071428571428571</v>
          </cell>
          <cell r="Y120">
            <v>0.41860465116279066</v>
          </cell>
          <cell r="Z120">
            <v>0.1071428571428571</v>
          </cell>
          <cell r="AA120">
            <v>0.1071428571428571</v>
          </cell>
        </row>
        <row r="121">
          <cell r="I121">
            <v>0.20885714285714285</v>
          </cell>
          <cell r="J121">
            <v>68</v>
          </cell>
          <cell r="K121">
            <v>145</v>
          </cell>
          <cell r="L121">
            <v>33</v>
          </cell>
          <cell r="M121">
            <v>89</v>
          </cell>
          <cell r="N121">
            <v>123</v>
          </cell>
          <cell r="O121">
            <v>156</v>
          </cell>
          <cell r="P121">
            <v>61</v>
          </cell>
          <cell r="Q121">
            <v>56</v>
          </cell>
          <cell r="R121">
            <v>0.11199999999999999</v>
          </cell>
          <cell r="S121">
            <v>0.122</v>
          </cell>
          <cell r="T121">
            <v>7.0000000000000007E-2</v>
          </cell>
          <cell r="U121">
            <v>0.1228070175438597</v>
          </cell>
          <cell r="V121">
            <v>0.1228070175438597</v>
          </cell>
          <cell r="W121">
            <v>0.1228070175438597</v>
          </cell>
          <cell r="X121">
            <v>0.1228070175438597</v>
          </cell>
          <cell r="Y121">
            <v>0.45652173913043481</v>
          </cell>
          <cell r="Z121">
            <v>0.1228070175438597</v>
          </cell>
          <cell r="AA121">
            <v>0.1228070175438597</v>
          </cell>
        </row>
        <row r="122">
          <cell r="I122">
            <v>0.23914285714285716</v>
          </cell>
          <cell r="J122">
            <v>78</v>
          </cell>
          <cell r="K122">
            <v>166</v>
          </cell>
          <cell r="L122">
            <v>38</v>
          </cell>
          <cell r="M122">
            <v>102</v>
          </cell>
          <cell r="N122">
            <v>140</v>
          </cell>
          <cell r="O122">
            <v>179</v>
          </cell>
          <cell r="P122">
            <v>70</v>
          </cell>
          <cell r="Q122">
            <v>64</v>
          </cell>
          <cell r="R122">
            <v>0.128</v>
          </cell>
          <cell r="S122">
            <v>0.14000000000000001</v>
          </cell>
          <cell r="T122">
            <v>0.08</v>
          </cell>
          <cell r="U122">
            <v>0.13793103448275867</v>
          </cell>
          <cell r="V122">
            <v>0.13793103448275867</v>
          </cell>
          <cell r="W122">
            <v>0.13793103448275867</v>
          </cell>
          <cell r="X122">
            <v>0.13793103448275867</v>
          </cell>
          <cell r="Y122">
            <v>0.48979591836734693</v>
          </cell>
          <cell r="Z122">
            <v>0.13793103448275867</v>
          </cell>
          <cell r="AA122">
            <v>0.13793103448275867</v>
          </cell>
        </row>
        <row r="123">
          <cell r="I123">
            <v>0</v>
          </cell>
          <cell r="J123">
            <v>13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</row>
        <row r="124">
          <cell r="I124">
            <v>0</v>
          </cell>
          <cell r="J124">
            <v>26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</row>
        <row r="125">
          <cell r="I125">
            <v>0</v>
          </cell>
          <cell r="J125">
            <v>39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</row>
        <row r="126">
          <cell r="I126">
            <v>0</v>
          </cell>
          <cell r="J126">
            <v>52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</row>
        <row r="127">
          <cell r="I127">
            <v>0</v>
          </cell>
          <cell r="J127">
            <v>65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</row>
        <row r="128">
          <cell r="I128">
            <v>0</v>
          </cell>
          <cell r="J128">
            <v>78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</row>
        <row r="129">
          <cell r="I129">
            <v>0</v>
          </cell>
          <cell r="J129">
            <v>92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</row>
        <row r="130">
          <cell r="I130">
            <v>0</v>
          </cell>
          <cell r="J130">
            <v>105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</row>
        <row r="131">
          <cell r="I131">
            <v>0.08</v>
          </cell>
          <cell r="J131">
            <v>11</v>
          </cell>
          <cell r="K131">
            <v>10</v>
          </cell>
          <cell r="L131">
            <v>2</v>
          </cell>
          <cell r="M131">
            <v>7</v>
          </cell>
          <cell r="N131">
            <v>9</v>
          </cell>
          <cell r="O131">
            <v>11</v>
          </cell>
          <cell r="P131">
            <v>6</v>
          </cell>
          <cell r="Q131">
            <v>6</v>
          </cell>
          <cell r="R131">
            <v>1.2E-2</v>
          </cell>
          <cell r="S131">
            <v>1.2E-2</v>
          </cell>
          <cell r="T131">
            <v>7.4999999999999997E-3</v>
          </cell>
          <cell r="U131">
            <v>9.9009900990099098E-3</v>
          </cell>
          <cell r="V131">
            <v>9.9009900990099098E-3</v>
          </cell>
          <cell r="W131">
            <v>9.9009900990099098E-3</v>
          </cell>
          <cell r="X131">
            <v>6.5420560747663559E-2</v>
          </cell>
          <cell r="Y131">
            <v>9.9009900990099098E-3</v>
          </cell>
          <cell r="Z131">
            <v>9.9009900990099098E-3</v>
          </cell>
          <cell r="AA131">
            <v>9.9009900990099098E-3</v>
          </cell>
        </row>
        <row r="132">
          <cell r="I132">
            <v>0.08</v>
          </cell>
          <cell r="J132">
            <v>22</v>
          </cell>
          <cell r="K132">
            <v>21</v>
          </cell>
          <cell r="L132">
            <v>4</v>
          </cell>
          <cell r="M132">
            <v>15</v>
          </cell>
          <cell r="N132">
            <v>19</v>
          </cell>
          <cell r="O132">
            <v>23</v>
          </cell>
          <cell r="P132">
            <v>13</v>
          </cell>
          <cell r="Q132">
            <v>13</v>
          </cell>
          <cell r="R132">
            <v>2.6000000000000002E-2</v>
          </cell>
          <cell r="S132">
            <v>2.6000000000000002E-2</v>
          </cell>
          <cell r="T132">
            <v>1.6250000000000001E-2</v>
          </cell>
          <cell r="U132">
            <v>2.4390243902439046E-2</v>
          </cell>
          <cell r="V132">
            <v>2.4390243902439046E-2</v>
          </cell>
          <cell r="W132">
            <v>2.4390243902439046E-2</v>
          </cell>
          <cell r="X132">
            <v>0.1266375545851528</v>
          </cell>
          <cell r="Y132">
            <v>2.4390243902439046E-2</v>
          </cell>
          <cell r="Z132">
            <v>2.4390243902439046E-2</v>
          </cell>
          <cell r="AA132">
            <v>2.4390243902439046E-2</v>
          </cell>
        </row>
        <row r="133">
          <cell r="I133">
            <v>0.08</v>
          </cell>
          <cell r="J133">
            <v>33</v>
          </cell>
          <cell r="K133">
            <v>32</v>
          </cell>
          <cell r="L133">
            <v>6</v>
          </cell>
          <cell r="M133">
            <v>23</v>
          </cell>
          <cell r="N133">
            <v>28</v>
          </cell>
          <cell r="O133">
            <v>34</v>
          </cell>
          <cell r="P133">
            <v>20</v>
          </cell>
          <cell r="Q133">
            <v>20</v>
          </cell>
          <cell r="R133">
            <v>0.04</v>
          </cell>
          <cell r="S133">
            <v>0.04</v>
          </cell>
          <cell r="T133">
            <v>2.5000000000000001E-2</v>
          </cell>
          <cell r="U133">
            <v>3.3816425120772986E-2</v>
          </cell>
          <cell r="V133">
            <v>3.3816425120772986E-2</v>
          </cell>
          <cell r="W133">
            <v>3.3816425120772986E-2</v>
          </cell>
          <cell r="X133">
            <v>0.17695473251028804</v>
          </cell>
          <cell r="Y133">
            <v>3.3816425120772986E-2</v>
          </cell>
          <cell r="Z133">
            <v>3.3816425120772986E-2</v>
          </cell>
          <cell r="AA133">
            <v>3.3816425120772986E-2</v>
          </cell>
        </row>
        <row r="134">
          <cell r="I134">
            <v>0.08</v>
          </cell>
          <cell r="J134">
            <v>44</v>
          </cell>
          <cell r="K134">
            <v>43</v>
          </cell>
          <cell r="L134">
            <v>9</v>
          </cell>
          <cell r="M134">
            <v>30</v>
          </cell>
          <cell r="N134">
            <v>38</v>
          </cell>
          <cell r="O134">
            <v>46</v>
          </cell>
          <cell r="P134">
            <v>26</v>
          </cell>
          <cell r="Q134">
            <v>26</v>
          </cell>
          <cell r="R134">
            <v>5.2000000000000005E-2</v>
          </cell>
          <cell r="S134">
            <v>5.2000000000000005E-2</v>
          </cell>
          <cell r="T134">
            <v>3.2500000000000001E-2</v>
          </cell>
          <cell r="U134">
            <v>4.7619047619047672E-2</v>
          </cell>
          <cell r="V134">
            <v>4.7619047619047672E-2</v>
          </cell>
          <cell r="W134">
            <v>4.7619047619047672E-2</v>
          </cell>
          <cell r="X134">
            <v>0.22480620155038755</v>
          </cell>
          <cell r="Y134">
            <v>4.7619047619047672E-2</v>
          </cell>
          <cell r="Z134">
            <v>4.7619047619047672E-2</v>
          </cell>
          <cell r="AA134">
            <v>4.7619047619047672E-2</v>
          </cell>
        </row>
        <row r="135">
          <cell r="I135">
            <v>9.4285714285714292E-2</v>
          </cell>
          <cell r="J135">
            <v>56</v>
          </cell>
          <cell r="K135">
            <v>54</v>
          </cell>
          <cell r="L135">
            <v>11</v>
          </cell>
          <cell r="M135">
            <v>38</v>
          </cell>
          <cell r="N135">
            <v>48</v>
          </cell>
          <cell r="O135">
            <v>57</v>
          </cell>
          <cell r="P135">
            <v>33</v>
          </cell>
          <cell r="Q135">
            <v>33</v>
          </cell>
          <cell r="R135">
            <v>6.6000000000000003E-2</v>
          </cell>
          <cell r="S135">
            <v>6.6000000000000003E-2</v>
          </cell>
          <cell r="T135">
            <v>4.1250000000000002E-2</v>
          </cell>
          <cell r="U135">
            <v>5.6603773584905648E-2</v>
          </cell>
          <cell r="V135">
            <v>5.6603773584905648E-2</v>
          </cell>
          <cell r="W135">
            <v>5.6603773584905648E-2</v>
          </cell>
          <cell r="X135">
            <v>0.26470588235294112</v>
          </cell>
          <cell r="Y135">
            <v>5.6603773584905648E-2</v>
          </cell>
          <cell r="Z135">
            <v>5.6603773584905648E-2</v>
          </cell>
          <cell r="AA135">
            <v>5.6603773584905648E-2</v>
          </cell>
        </row>
        <row r="136">
          <cell r="I136">
            <v>0.11342857142857143</v>
          </cell>
          <cell r="J136">
            <v>67</v>
          </cell>
          <cell r="K136">
            <v>65</v>
          </cell>
          <cell r="L136">
            <v>13</v>
          </cell>
          <cell r="M136">
            <v>46</v>
          </cell>
          <cell r="N136">
            <v>57</v>
          </cell>
          <cell r="O136">
            <v>69</v>
          </cell>
          <cell r="P136">
            <v>40</v>
          </cell>
          <cell r="Q136">
            <v>40</v>
          </cell>
          <cell r="R136">
            <v>0.08</v>
          </cell>
          <cell r="S136">
            <v>0.08</v>
          </cell>
          <cell r="T136">
            <v>0.05</v>
          </cell>
          <cell r="U136">
            <v>6.5420560747663559E-2</v>
          </cell>
          <cell r="V136">
            <v>6.5420560747663559E-2</v>
          </cell>
          <cell r="W136">
            <v>6.5420560747663559E-2</v>
          </cell>
          <cell r="X136">
            <v>0.30069930069930073</v>
          </cell>
          <cell r="Y136">
            <v>6.5420560747663559E-2</v>
          </cell>
          <cell r="Z136">
            <v>6.5420560747663559E-2</v>
          </cell>
          <cell r="AA136">
            <v>6.5420560747663559E-2</v>
          </cell>
        </row>
        <row r="137">
          <cell r="I137">
            <v>0.13257142857142859</v>
          </cell>
          <cell r="J137">
            <v>78</v>
          </cell>
          <cell r="K137">
            <v>76</v>
          </cell>
          <cell r="L137">
            <v>16</v>
          </cell>
          <cell r="M137">
            <v>53</v>
          </cell>
          <cell r="N137">
            <v>67</v>
          </cell>
          <cell r="O137">
            <v>80</v>
          </cell>
          <cell r="P137">
            <v>47</v>
          </cell>
          <cell r="Q137">
            <v>47</v>
          </cell>
          <cell r="R137">
            <v>9.4E-2</v>
          </cell>
          <cell r="S137">
            <v>9.4E-2</v>
          </cell>
          <cell r="T137">
            <v>5.8749999999999997E-2</v>
          </cell>
          <cell r="U137">
            <v>7.8341013824884786E-2</v>
          </cell>
          <cell r="V137">
            <v>7.8341013824884786E-2</v>
          </cell>
          <cell r="W137">
            <v>7.8341013824884786E-2</v>
          </cell>
          <cell r="X137">
            <v>0.33554817275747506</v>
          </cell>
          <cell r="Y137">
            <v>7.8341013824884786E-2</v>
          </cell>
          <cell r="Z137">
            <v>7.8341013824884786E-2</v>
          </cell>
          <cell r="AA137">
            <v>7.8341013824884786E-2</v>
          </cell>
        </row>
        <row r="138">
          <cell r="I138">
            <v>0.15114285714285713</v>
          </cell>
          <cell r="J138">
            <v>89</v>
          </cell>
          <cell r="K138">
            <v>87</v>
          </cell>
          <cell r="L138">
            <v>18</v>
          </cell>
          <cell r="M138">
            <v>61</v>
          </cell>
          <cell r="N138">
            <v>76</v>
          </cell>
          <cell r="O138">
            <v>92</v>
          </cell>
          <cell r="P138">
            <v>53</v>
          </cell>
          <cell r="Q138">
            <v>53</v>
          </cell>
          <cell r="R138">
            <v>0.106</v>
          </cell>
          <cell r="S138">
            <v>0.106</v>
          </cell>
          <cell r="T138">
            <v>6.6250000000000003E-2</v>
          </cell>
          <cell r="U138">
            <v>8.6757990867579959E-2</v>
          </cell>
          <cell r="V138">
            <v>8.6757990867579959E-2</v>
          </cell>
          <cell r="W138">
            <v>8.6757990867579959E-2</v>
          </cell>
          <cell r="X138">
            <v>0.36507936507936511</v>
          </cell>
          <cell r="Y138">
            <v>8.6757990867579959E-2</v>
          </cell>
          <cell r="Z138">
            <v>8.6757990867579959E-2</v>
          </cell>
          <cell r="AA138">
            <v>8.6757990867579959E-2</v>
          </cell>
        </row>
        <row r="139">
          <cell r="I139">
            <v>0.08</v>
          </cell>
          <cell r="J139">
            <v>8</v>
          </cell>
          <cell r="K139">
            <v>12</v>
          </cell>
          <cell r="L139">
            <v>2</v>
          </cell>
          <cell r="M139">
            <v>8</v>
          </cell>
          <cell r="N139">
            <v>10</v>
          </cell>
          <cell r="O139">
            <v>12</v>
          </cell>
          <cell r="P139">
            <v>7</v>
          </cell>
          <cell r="Q139">
            <v>7</v>
          </cell>
          <cell r="R139">
            <v>1.3999999999999999E-2</v>
          </cell>
          <cell r="S139">
            <v>1.3999999999999999E-2</v>
          </cell>
          <cell r="T139">
            <v>8.7500000000000008E-3</v>
          </cell>
          <cell r="U139">
            <v>1.4778325123152691E-2</v>
          </cell>
          <cell r="V139">
            <v>1.4778325123152691E-2</v>
          </cell>
          <cell r="W139">
            <v>1.4778325123152691E-2</v>
          </cell>
          <cell r="X139">
            <v>7.407407407407407E-2</v>
          </cell>
          <cell r="Y139">
            <v>1.4778325123152691E-2</v>
          </cell>
          <cell r="Z139">
            <v>1.4778325123152691E-2</v>
          </cell>
          <cell r="AA139">
            <v>1.4778325123152691E-2</v>
          </cell>
        </row>
        <row r="140">
          <cell r="I140">
            <v>0.08</v>
          </cell>
          <cell r="J140">
            <v>16</v>
          </cell>
          <cell r="K140">
            <v>24</v>
          </cell>
          <cell r="L140">
            <v>5</v>
          </cell>
          <cell r="M140">
            <v>17</v>
          </cell>
          <cell r="N140">
            <v>21</v>
          </cell>
          <cell r="O140">
            <v>25</v>
          </cell>
          <cell r="P140">
            <v>14</v>
          </cell>
          <cell r="Q140">
            <v>14</v>
          </cell>
          <cell r="R140">
            <v>2.7999999999999997E-2</v>
          </cell>
          <cell r="S140">
            <v>2.7999999999999997E-2</v>
          </cell>
          <cell r="T140">
            <v>1.7500000000000002E-2</v>
          </cell>
          <cell r="U140">
            <v>2.4390243902439046E-2</v>
          </cell>
          <cell r="V140">
            <v>2.4390243902439046E-2</v>
          </cell>
          <cell r="W140">
            <v>2.4390243902439046E-2</v>
          </cell>
          <cell r="X140">
            <v>0.13793103448275867</v>
          </cell>
          <cell r="Y140">
            <v>2.4390243902439046E-2</v>
          </cell>
          <cell r="Z140">
            <v>2.4390243902439046E-2</v>
          </cell>
          <cell r="AA140">
            <v>2.4390243902439046E-2</v>
          </cell>
        </row>
        <row r="141">
          <cell r="I141">
            <v>0.08</v>
          </cell>
          <cell r="J141">
            <v>25</v>
          </cell>
          <cell r="K141">
            <v>36</v>
          </cell>
          <cell r="L141">
            <v>7</v>
          </cell>
          <cell r="M141">
            <v>25</v>
          </cell>
          <cell r="N141">
            <v>32</v>
          </cell>
          <cell r="O141">
            <v>38</v>
          </cell>
          <cell r="P141">
            <v>22</v>
          </cell>
          <cell r="Q141">
            <v>22</v>
          </cell>
          <cell r="R141">
            <v>4.4000000000000004E-2</v>
          </cell>
          <cell r="S141">
            <v>4.4000000000000004E-2</v>
          </cell>
          <cell r="T141">
            <v>2.75E-2</v>
          </cell>
          <cell r="U141">
            <v>3.8461538461538436E-2</v>
          </cell>
          <cell r="V141">
            <v>3.8461538461538436E-2</v>
          </cell>
          <cell r="W141">
            <v>3.8461538461538436E-2</v>
          </cell>
          <cell r="X141">
            <v>0.19354838709677424</v>
          </cell>
          <cell r="Y141">
            <v>3.8461538461538436E-2</v>
          </cell>
          <cell r="Z141">
            <v>3.8461538461538436E-2</v>
          </cell>
          <cell r="AA141">
            <v>3.8461538461538436E-2</v>
          </cell>
        </row>
        <row r="142">
          <cell r="I142">
            <v>0.08</v>
          </cell>
          <cell r="J142">
            <v>33</v>
          </cell>
          <cell r="K142">
            <v>48</v>
          </cell>
          <cell r="L142">
            <v>10</v>
          </cell>
          <cell r="M142">
            <v>34</v>
          </cell>
          <cell r="N142">
            <v>42</v>
          </cell>
          <cell r="O142">
            <v>51</v>
          </cell>
          <cell r="P142">
            <v>29</v>
          </cell>
          <cell r="Q142">
            <v>29</v>
          </cell>
          <cell r="R142">
            <v>5.7999999999999996E-2</v>
          </cell>
          <cell r="S142">
            <v>5.7999999999999996E-2</v>
          </cell>
          <cell r="T142">
            <v>3.6249999999999998E-2</v>
          </cell>
          <cell r="U142">
            <v>5.2132701421800931E-2</v>
          </cell>
          <cell r="V142">
            <v>5.2132701421800931E-2</v>
          </cell>
          <cell r="W142">
            <v>5.2132701421800931E-2</v>
          </cell>
          <cell r="X142">
            <v>0.24242424242424243</v>
          </cell>
          <cell r="Y142">
            <v>5.2132701421800931E-2</v>
          </cell>
          <cell r="Z142">
            <v>5.2132701421800931E-2</v>
          </cell>
          <cell r="AA142">
            <v>5.2132701421800931E-2</v>
          </cell>
        </row>
        <row r="143">
          <cell r="I143">
            <v>9.9142857142857144E-2</v>
          </cell>
          <cell r="J143">
            <v>42</v>
          </cell>
          <cell r="K143">
            <v>60</v>
          </cell>
          <cell r="L143">
            <v>12</v>
          </cell>
          <cell r="M143">
            <v>42</v>
          </cell>
          <cell r="N143">
            <v>53</v>
          </cell>
          <cell r="O143">
            <v>64</v>
          </cell>
          <cell r="P143">
            <v>37</v>
          </cell>
          <cell r="Q143">
            <v>37</v>
          </cell>
          <cell r="R143">
            <v>7.400000000000001E-2</v>
          </cell>
          <cell r="S143">
            <v>7.400000000000001E-2</v>
          </cell>
          <cell r="T143">
            <v>4.6249999999999999E-2</v>
          </cell>
          <cell r="U143">
            <v>6.1032863849765251E-2</v>
          </cell>
          <cell r="V143">
            <v>6.1032863849765251E-2</v>
          </cell>
          <cell r="W143">
            <v>6.1032863849765251E-2</v>
          </cell>
          <cell r="X143">
            <v>0.2857142857142857</v>
          </cell>
          <cell r="Y143">
            <v>6.1032863849765251E-2</v>
          </cell>
          <cell r="Z143">
            <v>6.1032863849765251E-2</v>
          </cell>
          <cell r="AA143">
            <v>6.1032863849765251E-2</v>
          </cell>
        </row>
        <row r="144">
          <cell r="I144">
            <v>0.11885714285714286</v>
          </cell>
          <cell r="J144">
            <v>50</v>
          </cell>
          <cell r="K144">
            <v>72</v>
          </cell>
          <cell r="L144">
            <v>15</v>
          </cell>
          <cell r="M144">
            <v>51</v>
          </cell>
          <cell r="N144">
            <v>64</v>
          </cell>
          <cell r="O144">
            <v>76</v>
          </cell>
          <cell r="P144">
            <v>44</v>
          </cell>
          <cell r="Q144">
            <v>44</v>
          </cell>
          <cell r="R144">
            <v>8.8000000000000009E-2</v>
          </cell>
          <cell r="S144">
            <v>8.8000000000000009E-2</v>
          </cell>
          <cell r="T144">
            <v>5.5E-2</v>
          </cell>
          <cell r="U144">
            <v>7.407407407407407E-2</v>
          </cell>
          <cell r="V144">
            <v>7.407407407407407E-2</v>
          </cell>
          <cell r="W144">
            <v>7.407407407407407E-2</v>
          </cell>
          <cell r="X144">
            <v>0.32432432432432434</v>
          </cell>
          <cell r="Y144">
            <v>7.407407407407407E-2</v>
          </cell>
          <cell r="Z144">
            <v>7.407407407407407E-2</v>
          </cell>
          <cell r="AA144">
            <v>7.407407407407407E-2</v>
          </cell>
        </row>
        <row r="145">
          <cell r="I145">
            <v>0.13857142857142857</v>
          </cell>
          <cell r="J145">
            <v>58</v>
          </cell>
          <cell r="K145">
            <v>84</v>
          </cell>
          <cell r="L145">
            <v>17</v>
          </cell>
          <cell r="M145">
            <v>59</v>
          </cell>
          <cell r="N145">
            <v>74</v>
          </cell>
          <cell r="O145">
            <v>89</v>
          </cell>
          <cell r="P145">
            <v>52</v>
          </cell>
          <cell r="Q145">
            <v>52</v>
          </cell>
          <cell r="R145">
            <v>0.10400000000000001</v>
          </cell>
          <cell r="S145">
            <v>0.10400000000000001</v>
          </cell>
          <cell r="T145">
            <v>6.5000000000000002E-2</v>
          </cell>
          <cell r="U145">
            <v>8.6757990867579959E-2</v>
          </cell>
          <cell r="V145">
            <v>8.6757990867579959E-2</v>
          </cell>
          <cell r="W145">
            <v>8.6757990867579959E-2</v>
          </cell>
          <cell r="X145">
            <v>0.35897435897435892</v>
          </cell>
          <cell r="Y145">
            <v>8.6757990867579959E-2</v>
          </cell>
          <cell r="Z145">
            <v>8.6757990867579959E-2</v>
          </cell>
          <cell r="AA145">
            <v>8.6757990867579959E-2</v>
          </cell>
        </row>
        <row r="146">
          <cell r="I146">
            <v>0.15914285714285714</v>
          </cell>
          <cell r="J146">
            <v>67</v>
          </cell>
          <cell r="K146">
            <v>97</v>
          </cell>
          <cell r="L146">
            <v>20</v>
          </cell>
          <cell r="M146">
            <v>68</v>
          </cell>
          <cell r="N146">
            <v>85</v>
          </cell>
          <cell r="O146">
            <v>102</v>
          </cell>
          <cell r="P146">
            <v>59</v>
          </cell>
          <cell r="Q146">
            <v>59</v>
          </cell>
          <cell r="R146">
            <v>0.11800000000000001</v>
          </cell>
          <cell r="S146">
            <v>0.11800000000000001</v>
          </cell>
          <cell r="T146">
            <v>7.3749999999999996E-2</v>
          </cell>
          <cell r="U146">
            <v>9.5022624434389136E-2</v>
          </cell>
          <cell r="V146">
            <v>9.5022624434389136E-2</v>
          </cell>
          <cell r="W146">
            <v>9.5022624434389136E-2</v>
          </cell>
          <cell r="X146">
            <v>0.3902439024390244</v>
          </cell>
          <cell r="Y146">
            <v>9.5022624434389136E-2</v>
          </cell>
          <cell r="Z146">
            <v>9.5022624434389136E-2</v>
          </cell>
          <cell r="AA146">
            <v>9.5022624434389136E-2</v>
          </cell>
        </row>
        <row r="147">
          <cell r="I147">
            <v>0.08</v>
          </cell>
          <cell r="J147">
            <v>9</v>
          </cell>
          <cell r="K147">
            <v>18</v>
          </cell>
          <cell r="L147">
            <v>3</v>
          </cell>
          <cell r="M147">
            <v>12</v>
          </cell>
          <cell r="N147">
            <v>16</v>
          </cell>
          <cell r="O147">
            <v>19</v>
          </cell>
          <cell r="P147">
            <v>11</v>
          </cell>
          <cell r="Q147">
            <v>11</v>
          </cell>
          <cell r="R147">
            <v>2.2000000000000002E-2</v>
          </cell>
          <cell r="S147">
            <v>2.2000000000000002E-2</v>
          </cell>
          <cell r="T147">
            <v>1.375E-2</v>
          </cell>
          <cell r="U147">
            <v>1.9607843137254943E-2</v>
          </cell>
          <cell r="V147">
            <v>1.9607843137254943E-2</v>
          </cell>
          <cell r="W147">
            <v>1.9607843137254943E-2</v>
          </cell>
          <cell r="X147">
            <v>0.1071428571428571</v>
          </cell>
          <cell r="Y147">
            <v>1.9607843137254943E-2</v>
          </cell>
          <cell r="Z147">
            <v>1.9607843137254943E-2</v>
          </cell>
          <cell r="AA147">
            <v>1.9607843137254943E-2</v>
          </cell>
        </row>
        <row r="148">
          <cell r="I148">
            <v>0.08</v>
          </cell>
          <cell r="J148">
            <v>19</v>
          </cell>
          <cell r="K148">
            <v>36</v>
          </cell>
          <cell r="L148">
            <v>7</v>
          </cell>
          <cell r="M148">
            <v>25</v>
          </cell>
          <cell r="N148">
            <v>32</v>
          </cell>
          <cell r="O148">
            <v>38</v>
          </cell>
          <cell r="P148">
            <v>22</v>
          </cell>
          <cell r="Q148">
            <v>22</v>
          </cell>
          <cell r="R148">
            <v>4.4000000000000004E-2</v>
          </cell>
          <cell r="S148">
            <v>4.4000000000000004E-2</v>
          </cell>
          <cell r="T148">
            <v>2.75E-2</v>
          </cell>
          <cell r="U148">
            <v>3.8461538461538436E-2</v>
          </cell>
          <cell r="V148">
            <v>3.8461538461538436E-2</v>
          </cell>
          <cell r="W148">
            <v>3.8461538461538436E-2</v>
          </cell>
          <cell r="X148">
            <v>0.19354838709677424</v>
          </cell>
          <cell r="Y148">
            <v>3.8461538461538436E-2</v>
          </cell>
          <cell r="Z148">
            <v>3.8461538461538436E-2</v>
          </cell>
          <cell r="AA148">
            <v>3.8461538461538436E-2</v>
          </cell>
        </row>
        <row r="149">
          <cell r="I149">
            <v>8.6571428571428563E-2</v>
          </cell>
          <cell r="J149">
            <v>29</v>
          </cell>
          <cell r="K149">
            <v>54</v>
          </cell>
          <cell r="L149">
            <v>11</v>
          </cell>
          <cell r="M149">
            <v>38</v>
          </cell>
          <cell r="N149">
            <v>48</v>
          </cell>
          <cell r="O149">
            <v>57</v>
          </cell>
          <cell r="P149">
            <v>33</v>
          </cell>
          <cell r="Q149">
            <v>33</v>
          </cell>
          <cell r="R149">
            <v>6.6000000000000003E-2</v>
          </cell>
          <cell r="S149">
            <v>6.6000000000000003E-2</v>
          </cell>
          <cell r="T149">
            <v>4.1250000000000002E-2</v>
          </cell>
          <cell r="U149">
            <v>5.6603773584905648E-2</v>
          </cell>
          <cell r="V149">
            <v>5.6603773584905648E-2</v>
          </cell>
          <cell r="W149">
            <v>5.6603773584905648E-2</v>
          </cell>
          <cell r="X149">
            <v>0.26470588235294112</v>
          </cell>
          <cell r="Y149">
            <v>5.6603773584905648E-2</v>
          </cell>
          <cell r="Z149">
            <v>5.6603773584905648E-2</v>
          </cell>
          <cell r="AA149">
            <v>5.6603773584905648E-2</v>
          </cell>
        </row>
        <row r="150">
          <cell r="I150">
            <v>0.11571428571428571</v>
          </cell>
          <cell r="J150">
            <v>39</v>
          </cell>
          <cell r="K150">
            <v>72</v>
          </cell>
          <cell r="L150">
            <v>15</v>
          </cell>
          <cell r="M150">
            <v>51</v>
          </cell>
          <cell r="N150">
            <v>64</v>
          </cell>
          <cell r="O150">
            <v>76</v>
          </cell>
          <cell r="P150">
            <v>44</v>
          </cell>
          <cell r="Q150">
            <v>44</v>
          </cell>
          <cell r="R150">
            <v>8.8000000000000009E-2</v>
          </cell>
          <cell r="S150">
            <v>8.8000000000000009E-2</v>
          </cell>
          <cell r="T150">
            <v>5.5E-2</v>
          </cell>
          <cell r="U150">
            <v>7.407407407407407E-2</v>
          </cell>
          <cell r="V150">
            <v>7.407407407407407E-2</v>
          </cell>
          <cell r="W150">
            <v>7.407407407407407E-2</v>
          </cell>
          <cell r="X150">
            <v>0.32432432432432434</v>
          </cell>
          <cell r="Y150">
            <v>7.407407407407407E-2</v>
          </cell>
          <cell r="Z150">
            <v>7.407407407407407E-2</v>
          </cell>
          <cell r="AA150">
            <v>7.407407407407407E-2</v>
          </cell>
        </row>
        <row r="151">
          <cell r="I151">
            <v>0.14599999999999999</v>
          </cell>
          <cell r="J151">
            <v>49</v>
          </cell>
          <cell r="K151">
            <v>91</v>
          </cell>
          <cell r="L151">
            <v>19</v>
          </cell>
          <cell r="M151">
            <v>64</v>
          </cell>
          <cell r="N151">
            <v>80</v>
          </cell>
          <cell r="O151">
            <v>96</v>
          </cell>
          <cell r="P151">
            <v>56</v>
          </cell>
          <cell r="Q151">
            <v>56</v>
          </cell>
          <cell r="R151">
            <v>0.11199999999999999</v>
          </cell>
          <cell r="S151">
            <v>0.11199999999999999</v>
          </cell>
          <cell r="T151">
            <v>7.0000000000000007E-2</v>
          </cell>
          <cell r="U151">
            <v>9.0909090909090939E-2</v>
          </cell>
          <cell r="V151">
            <v>9.0909090909090939E-2</v>
          </cell>
          <cell r="W151">
            <v>9.0909090909090939E-2</v>
          </cell>
          <cell r="X151">
            <v>0.375</v>
          </cell>
          <cell r="Y151">
            <v>9.0909090909090939E-2</v>
          </cell>
          <cell r="Z151">
            <v>9.0909090909090939E-2</v>
          </cell>
          <cell r="AA151">
            <v>9.0909090909090939E-2</v>
          </cell>
        </row>
        <row r="152">
          <cell r="I152">
            <v>0.17457142857142854</v>
          </cell>
          <cell r="J152">
            <v>58</v>
          </cell>
          <cell r="K152">
            <v>109</v>
          </cell>
          <cell r="L152">
            <v>23</v>
          </cell>
          <cell r="M152">
            <v>76</v>
          </cell>
          <cell r="N152">
            <v>96</v>
          </cell>
          <cell r="O152">
            <v>115</v>
          </cell>
          <cell r="P152">
            <v>67</v>
          </cell>
          <cell r="Q152">
            <v>67</v>
          </cell>
          <cell r="R152">
            <v>0.13400000000000001</v>
          </cell>
          <cell r="S152">
            <v>0.13400000000000001</v>
          </cell>
          <cell r="T152">
            <v>8.3750000000000005E-2</v>
          </cell>
          <cell r="U152">
            <v>0.1071428571428571</v>
          </cell>
          <cell r="V152">
            <v>0.1071428571428571</v>
          </cell>
          <cell r="W152">
            <v>0.1071428571428571</v>
          </cell>
          <cell r="X152">
            <v>0.41860465116279066</v>
          </cell>
          <cell r="Y152">
            <v>0.1071428571428571</v>
          </cell>
          <cell r="Z152">
            <v>0.1071428571428571</v>
          </cell>
          <cell r="AA152">
            <v>0.1071428571428571</v>
          </cell>
        </row>
        <row r="153">
          <cell r="I153">
            <v>0.2034285714285714</v>
          </cell>
          <cell r="J153">
            <v>68</v>
          </cell>
          <cell r="K153">
            <v>127</v>
          </cell>
          <cell r="L153">
            <v>26</v>
          </cell>
          <cell r="M153">
            <v>89</v>
          </cell>
          <cell r="N153">
            <v>112</v>
          </cell>
          <cell r="O153">
            <v>134</v>
          </cell>
          <cell r="P153">
            <v>78</v>
          </cell>
          <cell r="Q153">
            <v>78</v>
          </cell>
          <cell r="R153">
            <v>0.156</v>
          </cell>
          <cell r="S153">
            <v>0.156</v>
          </cell>
          <cell r="T153">
            <v>9.7500000000000003E-2</v>
          </cell>
          <cell r="U153">
            <v>0.1228070175438597</v>
          </cell>
          <cell r="V153">
            <v>0.1228070175438597</v>
          </cell>
          <cell r="W153">
            <v>0.1228070175438597</v>
          </cell>
          <cell r="X153">
            <v>0.45652173913043481</v>
          </cell>
          <cell r="Y153">
            <v>0.1228070175438597</v>
          </cell>
          <cell r="Z153">
            <v>0.1228070175438597</v>
          </cell>
          <cell r="AA153">
            <v>0.1228070175438597</v>
          </cell>
        </row>
        <row r="154">
          <cell r="I154">
            <v>0.23257142857142857</v>
          </cell>
          <cell r="J154">
            <v>78</v>
          </cell>
          <cell r="K154">
            <v>145</v>
          </cell>
          <cell r="L154">
            <v>30</v>
          </cell>
          <cell r="M154">
            <v>102</v>
          </cell>
          <cell r="N154">
            <v>128</v>
          </cell>
          <cell r="O154">
            <v>153</v>
          </cell>
          <cell r="P154">
            <v>89</v>
          </cell>
          <cell r="Q154">
            <v>89</v>
          </cell>
          <cell r="R154">
            <v>0.17800000000000002</v>
          </cell>
          <cell r="S154">
            <v>0.17800000000000002</v>
          </cell>
          <cell r="T154">
            <v>0.11125</v>
          </cell>
          <cell r="U154">
            <v>0.13793103448275867</v>
          </cell>
          <cell r="V154">
            <v>0.13793103448275867</v>
          </cell>
          <cell r="W154">
            <v>0.13793103448275867</v>
          </cell>
          <cell r="X154">
            <v>0.48979591836734693</v>
          </cell>
          <cell r="Y154">
            <v>0.13793103448275867</v>
          </cell>
          <cell r="Z154">
            <v>0.13793103448275867</v>
          </cell>
          <cell r="AA154">
            <v>0.13793103448275867</v>
          </cell>
        </row>
        <row r="155">
          <cell r="I155">
            <v>0</v>
          </cell>
          <cell r="J155">
            <v>13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</row>
        <row r="156">
          <cell r="I156">
            <v>0</v>
          </cell>
          <cell r="J156">
            <v>26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</row>
        <row r="157">
          <cell r="I157">
            <v>0</v>
          </cell>
          <cell r="J157">
            <v>39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</row>
        <row r="158">
          <cell r="I158">
            <v>0</v>
          </cell>
          <cell r="J158">
            <v>52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</row>
        <row r="159">
          <cell r="I159">
            <v>0</v>
          </cell>
          <cell r="J159">
            <v>65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</row>
        <row r="160">
          <cell r="I160">
            <v>0</v>
          </cell>
          <cell r="J160">
            <v>78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</row>
        <row r="161">
          <cell r="I161">
            <v>0</v>
          </cell>
          <cell r="J161">
            <v>92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</row>
        <row r="162">
          <cell r="I162">
            <v>0</v>
          </cell>
          <cell r="J162">
            <v>105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</row>
        <row r="163">
          <cell r="I163">
            <v>0.08</v>
          </cell>
          <cell r="J163">
            <v>11</v>
          </cell>
          <cell r="K163">
            <v>14</v>
          </cell>
          <cell r="L163">
            <v>1</v>
          </cell>
          <cell r="M163">
            <v>8</v>
          </cell>
          <cell r="N163">
            <v>8</v>
          </cell>
          <cell r="O163">
            <v>8</v>
          </cell>
          <cell r="P163">
            <v>5</v>
          </cell>
          <cell r="Q163">
            <v>3</v>
          </cell>
          <cell r="R163">
            <v>6.0000000000000001E-3</v>
          </cell>
          <cell r="S163">
            <v>0.01</v>
          </cell>
          <cell r="T163">
            <v>3.7499999999999999E-3</v>
          </cell>
          <cell r="U163">
            <v>9.9009900990099098E-3</v>
          </cell>
          <cell r="V163">
            <v>9.9009900990099098E-3</v>
          </cell>
          <cell r="W163">
            <v>9.9009900990099098E-3</v>
          </cell>
          <cell r="X163">
            <v>9.9009900990099098E-3</v>
          </cell>
          <cell r="Y163">
            <v>9.9009900990099098E-3</v>
          </cell>
          <cell r="Z163">
            <v>6.5420560747663559E-2</v>
          </cell>
          <cell r="AA163">
            <v>9.9009900990099098E-3</v>
          </cell>
        </row>
        <row r="164">
          <cell r="I164">
            <v>0.08</v>
          </cell>
          <cell r="J164">
            <v>22</v>
          </cell>
          <cell r="K164">
            <v>28</v>
          </cell>
          <cell r="L164">
            <v>3</v>
          </cell>
          <cell r="M164">
            <v>17</v>
          </cell>
          <cell r="N164">
            <v>17</v>
          </cell>
          <cell r="O164">
            <v>17</v>
          </cell>
          <cell r="P164">
            <v>11</v>
          </cell>
          <cell r="Q164">
            <v>7</v>
          </cell>
          <cell r="R164">
            <v>1.3999999999999999E-2</v>
          </cell>
          <cell r="S164">
            <v>2.2000000000000002E-2</v>
          </cell>
          <cell r="T164">
            <v>8.7500000000000008E-3</v>
          </cell>
          <cell r="U164">
            <v>2.4390243902439046E-2</v>
          </cell>
          <cell r="V164">
            <v>2.4390243902439046E-2</v>
          </cell>
          <cell r="W164">
            <v>2.4390243902439046E-2</v>
          </cell>
          <cell r="X164">
            <v>2.4390243902439046E-2</v>
          </cell>
          <cell r="Y164">
            <v>2.4390243902439046E-2</v>
          </cell>
          <cell r="Z164">
            <v>0.1266375545851528</v>
          </cell>
          <cell r="AA164">
            <v>2.4390243902439046E-2</v>
          </cell>
        </row>
        <row r="165">
          <cell r="I165">
            <v>0.08</v>
          </cell>
          <cell r="J165">
            <v>33</v>
          </cell>
          <cell r="K165">
            <v>42</v>
          </cell>
          <cell r="L165">
            <v>5</v>
          </cell>
          <cell r="M165">
            <v>25</v>
          </cell>
          <cell r="N165">
            <v>25</v>
          </cell>
          <cell r="O165">
            <v>25</v>
          </cell>
          <cell r="P165">
            <v>17</v>
          </cell>
          <cell r="Q165">
            <v>11</v>
          </cell>
          <cell r="R165">
            <v>2.2000000000000002E-2</v>
          </cell>
          <cell r="S165">
            <v>3.4000000000000002E-2</v>
          </cell>
          <cell r="T165">
            <v>1.375E-2</v>
          </cell>
          <cell r="U165">
            <v>3.3816425120772986E-2</v>
          </cell>
          <cell r="V165">
            <v>3.3816425120772986E-2</v>
          </cell>
          <cell r="W165">
            <v>3.3816425120772986E-2</v>
          </cell>
          <cell r="X165">
            <v>3.3816425120772986E-2</v>
          </cell>
          <cell r="Y165">
            <v>3.3816425120772986E-2</v>
          </cell>
          <cell r="Z165">
            <v>0.17695473251028804</v>
          </cell>
          <cell r="AA165">
            <v>3.3816425120772986E-2</v>
          </cell>
        </row>
        <row r="166">
          <cell r="I166">
            <v>0.08</v>
          </cell>
          <cell r="J166">
            <v>44</v>
          </cell>
          <cell r="K166">
            <v>56</v>
          </cell>
          <cell r="L166">
            <v>6</v>
          </cell>
          <cell r="M166">
            <v>34</v>
          </cell>
          <cell r="N166">
            <v>34</v>
          </cell>
          <cell r="O166">
            <v>34</v>
          </cell>
          <cell r="P166">
            <v>23</v>
          </cell>
          <cell r="Q166">
            <v>15</v>
          </cell>
          <cell r="R166">
            <v>0.03</v>
          </cell>
          <cell r="S166">
            <v>4.5999999999999999E-2</v>
          </cell>
          <cell r="T166">
            <v>1.8749999999999999E-2</v>
          </cell>
          <cell r="U166">
            <v>4.7619047619047672E-2</v>
          </cell>
          <cell r="V166">
            <v>4.7619047619047672E-2</v>
          </cell>
          <cell r="W166">
            <v>4.7619047619047672E-2</v>
          </cell>
          <cell r="X166">
            <v>4.7619047619047672E-2</v>
          </cell>
          <cell r="Y166">
            <v>4.7619047619047672E-2</v>
          </cell>
          <cell r="Z166">
            <v>0.22480620155038755</v>
          </cell>
          <cell r="AA166">
            <v>4.7619047619047672E-2</v>
          </cell>
        </row>
        <row r="167">
          <cell r="I167">
            <v>8.8571428571428579E-2</v>
          </cell>
          <cell r="J167">
            <v>56</v>
          </cell>
          <cell r="K167">
            <v>70</v>
          </cell>
          <cell r="L167">
            <v>8</v>
          </cell>
          <cell r="M167">
            <v>43</v>
          </cell>
          <cell r="N167">
            <v>43</v>
          </cell>
          <cell r="O167">
            <v>43</v>
          </cell>
          <cell r="P167">
            <v>28</v>
          </cell>
          <cell r="Q167">
            <v>19</v>
          </cell>
          <cell r="R167">
            <v>3.7999999999999999E-2</v>
          </cell>
          <cell r="S167">
            <v>5.5999999999999994E-2</v>
          </cell>
          <cell r="T167">
            <v>2.375E-2</v>
          </cell>
          <cell r="U167">
            <v>5.6603773584905648E-2</v>
          </cell>
          <cell r="V167">
            <v>5.6603773584905648E-2</v>
          </cell>
          <cell r="W167">
            <v>5.6603773584905648E-2</v>
          </cell>
          <cell r="X167">
            <v>5.6603773584905648E-2</v>
          </cell>
          <cell r="Y167">
            <v>5.6603773584905648E-2</v>
          </cell>
          <cell r="Z167">
            <v>0.26470588235294112</v>
          </cell>
          <cell r="AA167">
            <v>5.6603773584905648E-2</v>
          </cell>
        </row>
        <row r="168">
          <cell r="I168">
            <v>0.106</v>
          </cell>
          <cell r="J168">
            <v>67</v>
          </cell>
          <cell r="K168">
            <v>84</v>
          </cell>
          <cell r="L168">
            <v>10</v>
          </cell>
          <cell r="M168">
            <v>51</v>
          </cell>
          <cell r="N168">
            <v>51</v>
          </cell>
          <cell r="O168">
            <v>51</v>
          </cell>
          <cell r="P168">
            <v>34</v>
          </cell>
          <cell r="Q168">
            <v>23</v>
          </cell>
          <cell r="R168">
            <v>4.5999999999999999E-2</v>
          </cell>
          <cell r="S168">
            <v>6.8000000000000005E-2</v>
          </cell>
          <cell r="T168">
            <v>2.8750000000000001E-2</v>
          </cell>
          <cell r="U168">
            <v>6.5420560747663559E-2</v>
          </cell>
          <cell r="V168">
            <v>6.5420560747663559E-2</v>
          </cell>
          <cell r="W168">
            <v>6.5420560747663559E-2</v>
          </cell>
          <cell r="X168">
            <v>6.5420560747663559E-2</v>
          </cell>
          <cell r="Y168">
            <v>6.5420560747663559E-2</v>
          </cell>
          <cell r="Z168">
            <v>0.30069930069930073</v>
          </cell>
          <cell r="AA168">
            <v>6.5420560747663559E-2</v>
          </cell>
        </row>
        <row r="169">
          <cell r="I169">
            <v>0.124</v>
          </cell>
          <cell r="J169">
            <v>78</v>
          </cell>
          <cell r="K169">
            <v>98</v>
          </cell>
          <cell r="L169">
            <v>12</v>
          </cell>
          <cell r="M169">
            <v>60</v>
          </cell>
          <cell r="N169">
            <v>60</v>
          </cell>
          <cell r="O169">
            <v>60</v>
          </cell>
          <cell r="P169">
            <v>40</v>
          </cell>
          <cell r="Q169">
            <v>26</v>
          </cell>
          <cell r="R169">
            <v>5.2000000000000005E-2</v>
          </cell>
          <cell r="S169">
            <v>0.08</v>
          </cell>
          <cell r="T169">
            <v>3.2500000000000001E-2</v>
          </cell>
          <cell r="U169">
            <v>7.8341013824884786E-2</v>
          </cell>
          <cell r="V169">
            <v>7.8341013824884786E-2</v>
          </cell>
          <cell r="W169">
            <v>7.8341013824884786E-2</v>
          </cell>
          <cell r="X169">
            <v>7.8341013824884786E-2</v>
          </cell>
          <cell r="Y169">
            <v>7.8341013824884786E-2</v>
          </cell>
          <cell r="Z169">
            <v>0.33554817275747506</v>
          </cell>
          <cell r="AA169">
            <v>7.8341013824884786E-2</v>
          </cell>
        </row>
        <row r="170">
          <cell r="I170">
            <v>0.14199999999999999</v>
          </cell>
          <cell r="J170">
            <v>89</v>
          </cell>
          <cell r="K170">
            <v>112</v>
          </cell>
          <cell r="L170">
            <v>13</v>
          </cell>
          <cell r="M170">
            <v>69</v>
          </cell>
          <cell r="N170">
            <v>69</v>
          </cell>
          <cell r="O170">
            <v>69</v>
          </cell>
          <cell r="P170">
            <v>46</v>
          </cell>
          <cell r="Q170">
            <v>30</v>
          </cell>
          <cell r="R170">
            <v>0.06</v>
          </cell>
          <cell r="S170">
            <v>9.1999999999999998E-2</v>
          </cell>
          <cell r="T170">
            <v>3.7499999999999999E-2</v>
          </cell>
          <cell r="U170">
            <v>8.6757990867579959E-2</v>
          </cell>
          <cell r="V170">
            <v>8.6757990867579959E-2</v>
          </cell>
          <cell r="W170">
            <v>8.6757990867579959E-2</v>
          </cell>
          <cell r="X170">
            <v>8.6757990867579959E-2</v>
          </cell>
          <cell r="Y170">
            <v>8.6757990867579959E-2</v>
          </cell>
          <cell r="Z170">
            <v>0.36507936507936511</v>
          </cell>
          <cell r="AA170">
            <v>8.6757990867579959E-2</v>
          </cell>
        </row>
        <row r="171">
          <cell r="I171">
            <v>0.08</v>
          </cell>
          <cell r="J171">
            <v>8</v>
          </cell>
          <cell r="K171">
            <v>15</v>
          </cell>
          <cell r="L171">
            <v>1</v>
          </cell>
          <cell r="M171">
            <v>9</v>
          </cell>
          <cell r="N171">
            <v>9</v>
          </cell>
          <cell r="O171">
            <v>9</v>
          </cell>
          <cell r="P171">
            <v>6</v>
          </cell>
          <cell r="Q171">
            <v>4</v>
          </cell>
          <cell r="R171">
            <v>8.0000000000000002E-3</v>
          </cell>
          <cell r="S171">
            <v>1.2E-2</v>
          </cell>
          <cell r="T171">
            <v>5.0000000000000001E-3</v>
          </cell>
          <cell r="U171">
            <v>1.4778325123152691E-2</v>
          </cell>
          <cell r="V171">
            <v>1.4778325123152691E-2</v>
          </cell>
          <cell r="W171">
            <v>1.4778325123152691E-2</v>
          </cell>
          <cell r="X171">
            <v>1.4778325123152691E-2</v>
          </cell>
          <cell r="Y171">
            <v>1.4778325123152691E-2</v>
          </cell>
          <cell r="Z171">
            <v>7.407407407407407E-2</v>
          </cell>
          <cell r="AA171">
            <v>1.4778325123152691E-2</v>
          </cell>
        </row>
        <row r="172">
          <cell r="I172">
            <v>0.08</v>
          </cell>
          <cell r="J172">
            <v>16</v>
          </cell>
          <cell r="K172">
            <v>31</v>
          </cell>
          <cell r="L172">
            <v>3</v>
          </cell>
          <cell r="M172">
            <v>19</v>
          </cell>
          <cell r="N172">
            <v>19</v>
          </cell>
          <cell r="O172">
            <v>19</v>
          </cell>
          <cell r="P172">
            <v>12</v>
          </cell>
          <cell r="Q172">
            <v>8</v>
          </cell>
          <cell r="R172">
            <v>1.6E-2</v>
          </cell>
          <cell r="S172">
            <v>2.4E-2</v>
          </cell>
          <cell r="T172">
            <v>0.01</v>
          </cell>
          <cell r="U172">
            <v>2.4390243902439046E-2</v>
          </cell>
          <cell r="V172">
            <v>2.4390243902439046E-2</v>
          </cell>
          <cell r="W172">
            <v>2.4390243902439046E-2</v>
          </cell>
          <cell r="X172">
            <v>2.4390243902439046E-2</v>
          </cell>
          <cell r="Y172">
            <v>2.4390243902439046E-2</v>
          </cell>
          <cell r="Z172">
            <v>0.13793103448275867</v>
          </cell>
          <cell r="AA172">
            <v>2.4390243902439046E-2</v>
          </cell>
        </row>
        <row r="173">
          <cell r="I173">
            <v>0.08</v>
          </cell>
          <cell r="J173">
            <v>25</v>
          </cell>
          <cell r="K173">
            <v>46</v>
          </cell>
          <cell r="L173">
            <v>5</v>
          </cell>
          <cell r="M173">
            <v>28</v>
          </cell>
          <cell r="N173">
            <v>28</v>
          </cell>
          <cell r="O173">
            <v>28</v>
          </cell>
          <cell r="P173">
            <v>19</v>
          </cell>
          <cell r="Q173">
            <v>12</v>
          </cell>
          <cell r="R173">
            <v>2.4E-2</v>
          </cell>
          <cell r="S173">
            <v>3.7999999999999999E-2</v>
          </cell>
          <cell r="T173">
            <v>1.4999999999999999E-2</v>
          </cell>
          <cell r="U173">
            <v>3.8461538461538436E-2</v>
          </cell>
          <cell r="V173">
            <v>3.8461538461538436E-2</v>
          </cell>
          <cell r="W173">
            <v>3.8461538461538436E-2</v>
          </cell>
          <cell r="X173">
            <v>3.8461538461538436E-2</v>
          </cell>
          <cell r="Y173">
            <v>3.8461538461538436E-2</v>
          </cell>
          <cell r="Z173">
            <v>0.19354838709677424</v>
          </cell>
          <cell r="AA173">
            <v>3.8461538461538436E-2</v>
          </cell>
        </row>
        <row r="174">
          <cell r="I174">
            <v>0.08</v>
          </cell>
          <cell r="J174">
            <v>33</v>
          </cell>
          <cell r="K174">
            <v>62</v>
          </cell>
          <cell r="L174">
            <v>7</v>
          </cell>
          <cell r="M174">
            <v>38</v>
          </cell>
          <cell r="N174">
            <v>38</v>
          </cell>
          <cell r="O174">
            <v>38</v>
          </cell>
          <cell r="P174">
            <v>25</v>
          </cell>
          <cell r="Q174">
            <v>17</v>
          </cell>
          <cell r="R174">
            <v>3.4000000000000002E-2</v>
          </cell>
          <cell r="S174">
            <v>0.05</v>
          </cell>
          <cell r="T174">
            <v>2.1250000000000002E-2</v>
          </cell>
          <cell r="U174">
            <v>5.2132701421800931E-2</v>
          </cell>
          <cell r="V174">
            <v>5.2132701421800931E-2</v>
          </cell>
          <cell r="W174">
            <v>5.2132701421800931E-2</v>
          </cell>
          <cell r="X174">
            <v>5.2132701421800931E-2</v>
          </cell>
          <cell r="Y174">
            <v>5.2132701421800931E-2</v>
          </cell>
          <cell r="Z174">
            <v>0.24242424242424243</v>
          </cell>
          <cell r="AA174">
            <v>5.2132701421800931E-2</v>
          </cell>
        </row>
        <row r="175">
          <cell r="I175">
            <v>9.3142857142857152E-2</v>
          </cell>
          <cell r="J175">
            <v>42</v>
          </cell>
          <cell r="K175">
            <v>78</v>
          </cell>
          <cell r="L175">
            <v>9</v>
          </cell>
          <cell r="M175">
            <v>48</v>
          </cell>
          <cell r="N175">
            <v>48</v>
          </cell>
          <cell r="O175">
            <v>48</v>
          </cell>
          <cell r="P175">
            <v>32</v>
          </cell>
          <cell r="Q175">
            <v>21</v>
          </cell>
          <cell r="R175">
            <v>4.2000000000000003E-2</v>
          </cell>
          <cell r="S175">
            <v>6.4000000000000001E-2</v>
          </cell>
          <cell r="T175">
            <v>2.6249999999999999E-2</v>
          </cell>
          <cell r="U175">
            <v>6.1032863849765251E-2</v>
          </cell>
          <cell r="V175">
            <v>6.1032863849765251E-2</v>
          </cell>
          <cell r="W175">
            <v>6.1032863849765251E-2</v>
          </cell>
          <cell r="X175">
            <v>6.1032863849765251E-2</v>
          </cell>
          <cell r="Y175">
            <v>6.1032863849765251E-2</v>
          </cell>
          <cell r="Z175">
            <v>0.2857142857142857</v>
          </cell>
          <cell r="AA175">
            <v>6.1032863849765251E-2</v>
          </cell>
        </row>
        <row r="176">
          <cell r="I176">
            <v>0.11085714285714285</v>
          </cell>
          <cell r="J176">
            <v>50</v>
          </cell>
          <cell r="K176">
            <v>93</v>
          </cell>
          <cell r="L176">
            <v>11</v>
          </cell>
          <cell r="M176">
            <v>57</v>
          </cell>
          <cell r="N176">
            <v>57</v>
          </cell>
          <cell r="O176">
            <v>57</v>
          </cell>
          <cell r="P176">
            <v>38</v>
          </cell>
          <cell r="Q176">
            <v>25</v>
          </cell>
          <cell r="R176">
            <v>0.05</v>
          </cell>
          <cell r="S176">
            <v>7.5999999999999998E-2</v>
          </cell>
          <cell r="T176">
            <v>3.125E-2</v>
          </cell>
          <cell r="U176">
            <v>7.407407407407407E-2</v>
          </cell>
          <cell r="V176">
            <v>7.407407407407407E-2</v>
          </cell>
          <cell r="W176">
            <v>7.407407407407407E-2</v>
          </cell>
          <cell r="X176">
            <v>7.407407407407407E-2</v>
          </cell>
          <cell r="Y176">
            <v>7.407407407407407E-2</v>
          </cell>
          <cell r="Z176">
            <v>0.32432432432432434</v>
          </cell>
          <cell r="AA176">
            <v>7.407407407407407E-2</v>
          </cell>
        </row>
        <row r="177">
          <cell r="I177">
            <v>0.12971428571428573</v>
          </cell>
          <cell r="J177">
            <v>58</v>
          </cell>
          <cell r="K177">
            <v>109</v>
          </cell>
          <cell r="L177">
            <v>13</v>
          </cell>
          <cell r="M177">
            <v>67</v>
          </cell>
          <cell r="N177">
            <v>67</v>
          </cell>
          <cell r="O177">
            <v>67</v>
          </cell>
          <cell r="P177">
            <v>44</v>
          </cell>
          <cell r="Q177">
            <v>29</v>
          </cell>
          <cell r="R177">
            <v>5.7999999999999996E-2</v>
          </cell>
          <cell r="S177">
            <v>8.8000000000000009E-2</v>
          </cell>
          <cell r="T177">
            <v>3.6249999999999998E-2</v>
          </cell>
          <cell r="U177">
            <v>8.6757990867579959E-2</v>
          </cell>
          <cell r="V177">
            <v>8.6757990867579959E-2</v>
          </cell>
          <cell r="W177">
            <v>8.6757990867579959E-2</v>
          </cell>
          <cell r="X177">
            <v>8.6757990867579959E-2</v>
          </cell>
          <cell r="Y177">
            <v>8.6757990867579959E-2</v>
          </cell>
          <cell r="Z177">
            <v>0.35897435897435892</v>
          </cell>
          <cell r="AA177">
            <v>8.6757990867579959E-2</v>
          </cell>
        </row>
        <row r="178">
          <cell r="I178">
            <v>0.1482857142857143</v>
          </cell>
          <cell r="J178">
            <v>67</v>
          </cell>
          <cell r="K178">
            <v>124</v>
          </cell>
          <cell r="L178">
            <v>15</v>
          </cell>
          <cell r="M178">
            <v>76</v>
          </cell>
          <cell r="N178">
            <v>76</v>
          </cell>
          <cell r="O178">
            <v>76</v>
          </cell>
          <cell r="P178">
            <v>51</v>
          </cell>
          <cell r="Q178">
            <v>34</v>
          </cell>
          <cell r="R178">
            <v>6.8000000000000005E-2</v>
          </cell>
          <cell r="S178">
            <v>0.10199999999999999</v>
          </cell>
          <cell r="T178">
            <v>4.2500000000000003E-2</v>
          </cell>
          <cell r="U178">
            <v>9.5022624434389136E-2</v>
          </cell>
          <cell r="V178">
            <v>9.5022624434389136E-2</v>
          </cell>
          <cell r="W178">
            <v>9.5022624434389136E-2</v>
          </cell>
          <cell r="X178">
            <v>9.5022624434389136E-2</v>
          </cell>
          <cell r="Y178">
            <v>9.5022624434389136E-2</v>
          </cell>
          <cell r="Z178">
            <v>0.3902439024390244</v>
          </cell>
          <cell r="AA178">
            <v>9.5022624434389136E-2</v>
          </cell>
        </row>
        <row r="179">
          <cell r="I179">
            <v>0.08</v>
          </cell>
          <cell r="J179">
            <v>9</v>
          </cell>
          <cell r="K179">
            <v>23</v>
          </cell>
          <cell r="L179">
            <v>2</v>
          </cell>
          <cell r="M179">
            <v>14</v>
          </cell>
          <cell r="N179">
            <v>14</v>
          </cell>
          <cell r="O179">
            <v>14</v>
          </cell>
          <cell r="P179">
            <v>9</v>
          </cell>
          <cell r="Q179">
            <v>6</v>
          </cell>
          <cell r="R179">
            <v>1.2E-2</v>
          </cell>
          <cell r="S179">
            <v>1.8000000000000002E-2</v>
          </cell>
          <cell r="T179">
            <v>7.4999999999999997E-3</v>
          </cell>
          <cell r="U179">
            <v>1.9607843137254943E-2</v>
          </cell>
          <cell r="V179">
            <v>1.9607843137254943E-2</v>
          </cell>
          <cell r="W179">
            <v>1.9607843137254943E-2</v>
          </cell>
          <cell r="X179">
            <v>1.9607843137254943E-2</v>
          </cell>
          <cell r="Y179">
            <v>1.9607843137254943E-2</v>
          </cell>
          <cell r="Z179">
            <v>0.1071428571428571</v>
          </cell>
          <cell r="AA179">
            <v>1.9607843137254943E-2</v>
          </cell>
        </row>
        <row r="180">
          <cell r="I180">
            <v>0.08</v>
          </cell>
          <cell r="J180">
            <v>19</v>
          </cell>
          <cell r="K180">
            <v>46</v>
          </cell>
          <cell r="L180">
            <v>5</v>
          </cell>
          <cell r="M180">
            <v>28</v>
          </cell>
          <cell r="N180">
            <v>28</v>
          </cell>
          <cell r="O180">
            <v>28</v>
          </cell>
          <cell r="P180">
            <v>19</v>
          </cell>
          <cell r="Q180">
            <v>12</v>
          </cell>
          <cell r="R180">
            <v>2.4E-2</v>
          </cell>
          <cell r="S180">
            <v>3.7999999999999999E-2</v>
          </cell>
          <cell r="T180">
            <v>1.4999999999999999E-2</v>
          </cell>
          <cell r="U180">
            <v>3.8461538461538436E-2</v>
          </cell>
          <cell r="V180">
            <v>3.8461538461538436E-2</v>
          </cell>
          <cell r="W180">
            <v>3.8461538461538436E-2</v>
          </cell>
          <cell r="X180">
            <v>3.8461538461538436E-2</v>
          </cell>
          <cell r="Y180">
            <v>3.8461538461538436E-2</v>
          </cell>
          <cell r="Z180">
            <v>0.19354838709677424</v>
          </cell>
          <cell r="AA180">
            <v>3.8461538461538436E-2</v>
          </cell>
        </row>
        <row r="181">
          <cell r="I181">
            <v>8.085714285714285E-2</v>
          </cell>
          <cell r="J181">
            <v>29</v>
          </cell>
          <cell r="K181">
            <v>70</v>
          </cell>
          <cell r="L181">
            <v>8</v>
          </cell>
          <cell r="M181">
            <v>43</v>
          </cell>
          <cell r="N181">
            <v>43</v>
          </cell>
          <cell r="O181">
            <v>43</v>
          </cell>
          <cell r="P181">
            <v>28</v>
          </cell>
          <cell r="Q181">
            <v>19</v>
          </cell>
          <cell r="R181">
            <v>3.7999999999999999E-2</v>
          </cell>
          <cell r="S181">
            <v>5.5999999999999994E-2</v>
          </cell>
          <cell r="T181">
            <v>2.375E-2</v>
          </cell>
          <cell r="U181">
            <v>5.6603773584905648E-2</v>
          </cell>
          <cell r="V181">
            <v>5.6603773584905648E-2</v>
          </cell>
          <cell r="W181">
            <v>5.6603773584905648E-2</v>
          </cell>
          <cell r="X181">
            <v>5.6603773584905648E-2</v>
          </cell>
          <cell r="Y181">
            <v>5.6603773584905648E-2</v>
          </cell>
          <cell r="Z181">
            <v>0.26470588235294112</v>
          </cell>
          <cell r="AA181">
            <v>5.6603773584905648E-2</v>
          </cell>
        </row>
        <row r="182">
          <cell r="I182">
            <v>0.10771428571428572</v>
          </cell>
          <cell r="J182">
            <v>39</v>
          </cell>
          <cell r="K182">
            <v>93</v>
          </cell>
          <cell r="L182">
            <v>11</v>
          </cell>
          <cell r="M182">
            <v>57</v>
          </cell>
          <cell r="N182">
            <v>57</v>
          </cell>
          <cell r="O182">
            <v>57</v>
          </cell>
          <cell r="P182">
            <v>38</v>
          </cell>
          <cell r="Q182">
            <v>25</v>
          </cell>
          <cell r="R182">
            <v>0.05</v>
          </cell>
          <cell r="S182">
            <v>7.5999999999999998E-2</v>
          </cell>
          <cell r="T182">
            <v>3.125E-2</v>
          </cell>
          <cell r="U182">
            <v>7.407407407407407E-2</v>
          </cell>
          <cell r="V182">
            <v>7.407407407407407E-2</v>
          </cell>
          <cell r="W182">
            <v>7.407407407407407E-2</v>
          </cell>
          <cell r="X182">
            <v>7.407407407407407E-2</v>
          </cell>
          <cell r="Y182">
            <v>7.407407407407407E-2</v>
          </cell>
          <cell r="Z182">
            <v>0.32432432432432434</v>
          </cell>
          <cell r="AA182">
            <v>7.407407407407407E-2</v>
          </cell>
        </row>
        <row r="183">
          <cell r="I183">
            <v>0.13600000000000001</v>
          </cell>
          <cell r="J183">
            <v>49</v>
          </cell>
          <cell r="K183">
            <v>117</v>
          </cell>
          <cell r="L183">
            <v>14</v>
          </cell>
          <cell r="M183">
            <v>72</v>
          </cell>
          <cell r="N183">
            <v>72</v>
          </cell>
          <cell r="O183">
            <v>72</v>
          </cell>
          <cell r="P183">
            <v>48</v>
          </cell>
          <cell r="Q183">
            <v>32</v>
          </cell>
          <cell r="R183">
            <v>6.4000000000000001E-2</v>
          </cell>
          <cell r="S183">
            <v>9.6000000000000002E-2</v>
          </cell>
          <cell r="T183">
            <v>0.04</v>
          </cell>
          <cell r="U183">
            <v>9.0909090909090939E-2</v>
          </cell>
          <cell r="V183">
            <v>9.0909090909090939E-2</v>
          </cell>
          <cell r="W183">
            <v>9.0909090909090939E-2</v>
          </cell>
          <cell r="X183">
            <v>9.0909090909090939E-2</v>
          </cell>
          <cell r="Y183">
            <v>9.0909090909090939E-2</v>
          </cell>
          <cell r="Z183">
            <v>0.375</v>
          </cell>
          <cell r="AA183">
            <v>9.0909090909090939E-2</v>
          </cell>
        </row>
        <row r="184">
          <cell r="I184">
            <v>0.16228571428571428</v>
          </cell>
          <cell r="J184">
            <v>58</v>
          </cell>
          <cell r="K184">
            <v>140</v>
          </cell>
          <cell r="L184">
            <v>17</v>
          </cell>
          <cell r="M184">
            <v>86</v>
          </cell>
          <cell r="N184">
            <v>86</v>
          </cell>
          <cell r="O184">
            <v>86</v>
          </cell>
          <cell r="P184">
            <v>57</v>
          </cell>
          <cell r="Q184">
            <v>38</v>
          </cell>
          <cell r="R184">
            <v>7.5999999999999998E-2</v>
          </cell>
          <cell r="S184">
            <v>0.114</v>
          </cell>
          <cell r="T184">
            <v>4.7500000000000001E-2</v>
          </cell>
          <cell r="U184">
            <v>0.1071428571428571</v>
          </cell>
          <cell r="V184">
            <v>0.1071428571428571</v>
          </cell>
          <cell r="W184">
            <v>0.1071428571428571</v>
          </cell>
          <cell r="X184">
            <v>0.1071428571428571</v>
          </cell>
          <cell r="Y184">
            <v>0.1071428571428571</v>
          </cell>
          <cell r="Z184">
            <v>0.41860465116279066</v>
          </cell>
          <cell r="AA184">
            <v>0.1071428571428571</v>
          </cell>
        </row>
        <row r="185">
          <cell r="I185">
            <v>0.18914285714285714</v>
          </cell>
          <cell r="J185">
            <v>68</v>
          </cell>
          <cell r="K185">
            <v>163</v>
          </cell>
          <cell r="L185">
            <v>20</v>
          </cell>
          <cell r="M185">
            <v>100</v>
          </cell>
          <cell r="N185">
            <v>100</v>
          </cell>
          <cell r="O185">
            <v>100</v>
          </cell>
          <cell r="P185">
            <v>67</v>
          </cell>
          <cell r="Q185">
            <v>44</v>
          </cell>
          <cell r="R185">
            <v>8.8000000000000009E-2</v>
          </cell>
          <cell r="S185">
            <v>0.13400000000000001</v>
          </cell>
          <cell r="T185">
            <v>5.5E-2</v>
          </cell>
          <cell r="U185">
            <v>0.1228070175438597</v>
          </cell>
          <cell r="V185">
            <v>0.1228070175438597</v>
          </cell>
          <cell r="W185">
            <v>0.1228070175438597</v>
          </cell>
          <cell r="X185">
            <v>0.1228070175438597</v>
          </cell>
          <cell r="Y185">
            <v>0.1228070175438597</v>
          </cell>
          <cell r="Z185">
            <v>0.45652173913043481</v>
          </cell>
          <cell r="AA185">
            <v>0.1228070175438597</v>
          </cell>
        </row>
        <row r="186">
          <cell r="I186">
            <v>0.21714285714285717</v>
          </cell>
          <cell r="J186">
            <v>78</v>
          </cell>
          <cell r="K186">
            <v>187</v>
          </cell>
          <cell r="L186">
            <v>23</v>
          </cell>
          <cell r="M186">
            <v>115</v>
          </cell>
          <cell r="N186">
            <v>115</v>
          </cell>
          <cell r="O186">
            <v>115</v>
          </cell>
          <cell r="P186">
            <v>76</v>
          </cell>
          <cell r="Q186">
            <v>51</v>
          </cell>
          <cell r="R186">
            <v>0.10199999999999999</v>
          </cell>
          <cell r="S186">
            <v>0.152</v>
          </cell>
          <cell r="T186">
            <v>6.3750000000000001E-2</v>
          </cell>
          <cell r="U186">
            <v>0.13793103448275867</v>
          </cell>
          <cell r="V186">
            <v>0.13793103448275867</v>
          </cell>
          <cell r="W186">
            <v>0.13793103448275867</v>
          </cell>
          <cell r="X186">
            <v>0.13793103448275867</v>
          </cell>
          <cell r="Y186">
            <v>0.13793103448275867</v>
          </cell>
          <cell r="Z186">
            <v>0.48979591836734693</v>
          </cell>
          <cell r="AA186">
            <v>0.13793103448275867</v>
          </cell>
        </row>
        <row r="187">
          <cell r="I187">
            <v>0</v>
          </cell>
          <cell r="J187">
            <v>13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</row>
        <row r="188">
          <cell r="I188">
            <v>0</v>
          </cell>
          <cell r="J188">
            <v>26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</row>
        <row r="189">
          <cell r="I189">
            <v>0</v>
          </cell>
          <cell r="J189">
            <v>39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</row>
        <row r="190">
          <cell r="I190">
            <v>0</v>
          </cell>
          <cell r="J190">
            <v>52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</row>
        <row r="191">
          <cell r="I191">
            <v>0</v>
          </cell>
          <cell r="J191">
            <v>65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</row>
        <row r="192">
          <cell r="I192">
            <v>0</v>
          </cell>
          <cell r="J192">
            <v>78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</row>
        <row r="193">
          <cell r="I193">
            <v>0</v>
          </cell>
          <cell r="J193">
            <v>92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</row>
        <row r="194">
          <cell r="I194">
            <v>0</v>
          </cell>
          <cell r="J194">
            <v>105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</row>
        <row r="195">
          <cell r="I195">
            <v>0.08</v>
          </cell>
          <cell r="J195">
            <v>12</v>
          </cell>
          <cell r="K195">
            <v>12</v>
          </cell>
          <cell r="L195">
            <v>2</v>
          </cell>
          <cell r="M195">
            <v>8</v>
          </cell>
          <cell r="N195">
            <v>9</v>
          </cell>
          <cell r="O195">
            <v>9</v>
          </cell>
          <cell r="P195">
            <v>4</v>
          </cell>
          <cell r="Q195">
            <v>4</v>
          </cell>
          <cell r="R195">
            <v>8.0000000000000002E-3</v>
          </cell>
          <cell r="S195">
            <v>8.0000000000000002E-3</v>
          </cell>
          <cell r="T195">
            <v>5.0000000000000001E-3</v>
          </cell>
          <cell r="U195">
            <v>9.9009900990099098E-3</v>
          </cell>
          <cell r="V195">
            <v>6.5420560747663559E-2</v>
          </cell>
          <cell r="W195">
            <v>9.9009900990099098E-3</v>
          </cell>
          <cell r="X195">
            <v>9.9009900990099098E-3</v>
          </cell>
          <cell r="Y195">
            <v>9.9009900990099098E-3</v>
          </cell>
          <cell r="Z195">
            <v>9.9009900990099098E-3</v>
          </cell>
          <cell r="AA195">
            <v>9.9009900990099098E-3</v>
          </cell>
        </row>
        <row r="196">
          <cell r="I196">
            <v>0.08</v>
          </cell>
          <cell r="J196">
            <v>25</v>
          </cell>
          <cell r="K196">
            <v>24</v>
          </cell>
          <cell r="L196">
            <v>4</v>
          </cell>
          <cell r="M196">
            <v>16</v>
          </cell>
          <cell r="N196">
            <v>19</v>
          </cell>
          <cell r="O196">
            <v>19</v>
          </cell>
          <cell r="P196">
            <v>9</v>
          </cell>
          <cell r="Q196">
            <v>9</v>
          </cell>
          <cell r="R196">
            <v>1.8000000000000002E-2</v>
          </cell>
          <cell r="S196">
            <v>1.8000000000000002E-2</v>
          </cell>
          <cell r="T196">
            <v>1.125E-2</v>
          </cell>
          <cell r="U196">
            <v>2.4390243902439046E-2</v>
          </cell>
          <cell r="V196">
            <v>0.1266375545851528</v>
          </cell>
          <cell r="W196">
            <v>2.4390243902439046E-2</v>
          </cell>
          <cell r="X196">
            <v>2.4390243902439046E-2</v>
          </cell>
          <cell r="Y196">
            <v>2.4390243902439046E-2</v>
          </cell>
          <cell r="Z196">
            <v>2.4390243902439046E-2</v>
          </cell>
          <cell r="AA196">
            <v>2.4390243902439046E-2</v>
          </cell>
        </row>
        <row r="197">
          <cell r="I197">
            <v>0.08</v>
          </cell>
          <cell r="J197">
            <v>38</v>
          </cell>
          <cell r="K197">
            <v>37</v>
          </cell>
          <cell r="L197">
            <v>6</v>
          </cell>
          <cell r="M197">
            <v>24</v>
          </cell>
          <cell r="N197">
            <v>28</v>
          </cell>
          <cell r="O197">
            <v>28</v>
          </cell>
          <cell r="P197">
            <v>14</v>
          </cell>
          <cell r="Q197">
            <v>14</v>
          </cell>
          <cell r="R197">
            <v>2.7999999999999997E-2</v>
          </cell>
          <cell r="S197">
            <v>2.7999999999999997E-2</v>
          </cell>
          <cell r="T197">
            <v>1.7500000000000002E-2</v>
          </cell>
          <cell r="U197">
            <v>3.3816425120772986E-2</v>
          </cell>
          <cell r="V197">
            <v>0.17695473251028804</v>
          </cell>
          <cell r="W197">
            <v>3.3816425120772986E-2</v>
          </cell>
          <cell r="X197">
            <v>3.3816425120772986E-2</v>
          </cell>
          <cell r="Y197">
            <v>3.3816425120772986E-2</v>
          </cell>
          <cell r="Z197">
            <v>3.3816425120772986E-2</v>
          </cell>
          <cell r="AA197">
            <v>3.3816425120772986E-2</v>
          </cell>
        </row>
        <row r="198">
          <cell r="I198">
            <v>0.08</v>
          </cell>
          <cell r="J198">
            <v>51</v>
          </cell>
          <cell r="K198">
            <v>49</v>
          </cell>
          <cell r="L198">
            <v>8</v>
          </cell>
          <cell r="M198">
            <v>32</v>
          </cell>
          <cell r="N198">
            <v>38</v>
          </cell>
          <cell r="O198">
            <v>38</v>
          </cell>
          <cell r="P198">
            <v>19</v>
          </cell>
          <cell r="Q198">
            <v>19</v>
          </cell>
          <cell r="R198">
            <v>3.7999999999999999E-2</v>
          </cell>
          <cell r="S198">
            <v>3.7999999999999999E-2</v>
          </cell>
          <cell r="T198">
            <v>2.375E-2</v>
          </cell>
          <cell r="U198">
            <v>4.7619047619047672E-2</v>
          </cell>
          <cell r="V198">
            <v>0.22480620155038755</v>
          </cell>
          <cell r="W198">
            <v>4.7619047619047672E-2</v>
          </cell>
          <cell r="X198">
            <v>4.7619047619047672E-2</v>
          </cell>
          <cell r="Y198">
            <v>4.7619047619047672E-2</v>
          </cell>
          <cell r="Z198">
            <v>4.7619047619047672E-2</v>
          </cell>
          <cell r="AA198">
            <v>4.7619047619047672E-2</v>
          </cell>
        </row>
        <row r="199">
          <cell r="I199">
            <v>9.1428571428571428E-2</v>
          </cell>
          <cell r="J199">
            <v>64</v>
          </cell>
          <cell r="K199">
            <v>62</v>
          </cell>
          <cell r="L199">
            <v>10</v>
          </cell>
          <cell r="M199">
            <v>40</v>
          </cell>
          <cell r="N199">
            <v>48</v>
          </cell>
          <cell r="O199">
            <v>48</v>
          </cell>
          <cell r="P199">
            <v>24</v>
          </cell>
          <cell r="Q199">
            <v>24</v>
          </cell>
          <cell r="R199">
            <v>4.8000000000000001E-2</v>
          </cell>
          <cell r="S199">
            <v>4.8000000000000001E-2</v>
          </cell>
          <cell r="T199">
            <v>0.03</v>
          </cell>
          <cell r="U199">
            <v>5.6603773584905648E-2</v>
          </cell>
          <cell r="V199">
            <v>0.26470588235294112</v>
          </cell>
          <cell r="W199">
            <v>5.6603773584905648E-2</v>
          </cell>
          <cell r="X199">
            <v>5.6603773584905648E-2</v>
          </cell>
          <cell r="Y199">
            <v>5.6603773584905648E-2</v>
          </cell>
          <cell r="Z199">
            <v>5.6603773584905648E-2</v>
          </cell>
          <cell r="AA199">
            <v>5.6603773584905648E-2</v>
          </cell>
        </row>
        <row r="200">
          <cell r="I200">
            <v>0.10857142857142858</v>
          </cell>
          <cell r="J200">
            <v>76</v>
          </cell>
          <cell r="K200">
            <v>74</v>
          </cell>
          <cell r="L200">
            <v>12</v>
          </cell>
          <cell r="M200">
            <v>48</v>
          </cell>
          <cell r="N200">
            <v>57</v>
          </cell>
          <cell r="O200">
            <v>57</v>
          </cell>
          <cell r="P200">
            <v>28</v>
          </cell>
          <cell r="Q200">
            <v>28</v>
          </cell>
          <cell r="R200">
            <v>5.5999999999999994E-2</v>
          </cell>
          <cell r="S200">
            <v>5.5999999999999994E-2</v>
          </cell>
          <cell r="T200">
            <v>3.5000000000000003E-2</v>
          </cell>
          <cell r="U200">
            <v>6.5420560747663559E-2</v>
          </cell>
          <cell r="V200">
            <v>0.30069930069930073</v>
          </cell>
          <cell r="W200">
            <v>6.5420560747663559E-2</v>
          </cell>
          <cell r="X200">
            <v>6.5420560747663559E-2</v>
          </cell>
          <cell r="Y200">
            <v>6.5420560747663559E-2</v>
          </cell>
          <cell r="Z200">
            <v>6.5420560747663559E-2</v>
          </cell>
          <cell r="AA200">
            <v>6.5420560747663559E-2</v>
          </cell>
        </row>
        <row r="201">
          <cell r="I201">
            <v>0.12771428571428572</v>
          </cell>
          <cell r="J201">
            <v>89</v>
          </cell>
          <cell r="K201">
            <v>87</v>
          </cell>
          <cell r="L201">
            <v>14</v>
          </cell>
          <cell r="M201">
            <v>57</v>
          </cell>
          <cell r="N201">
            <v>67</v>
          </cell>
          <cell r="O201">
            <v>67</v>
          </cell>
          <cell r="P201">
            <v>33</v>
          </cell>
          <cell r="Q201">
            <v>33</v>
          </cell>
          <cell r="R201">
            <v>6.6000000000000003E-2</v>
          </cell>
          <cell r="S201">
            <v>6.6000000000000003E-2</v>
          </cell>
          <cell r="T201">
            <v>4.1250000000000002E-2</v>
          </cell>
          <cell r="U201">
            <v>7.8341013824884786E-2</v>
          </cell>
          <cell r="V201">
            <v>0.33554817275747506</v>
          </cell>
          <cell r="W201">
            <v>7.8341013824884786E-2</v>
          </cell>
          <cell r="X201">
            <v>7.8341013824884786E-2</v>
          </cell>
          <cell r="Y201">
            <v>7.8341013824884786E-2</v>
          </cell>
          <cell r="Z201">
            <v>7.8341013824884786E-2</v>
          </cell>
          <cell r="AA201">
            <v>7.8341013824884786E-2</v>
          </cell>
        </row>
        <row r="202">
          <cell r="I202">
            <v>0.14571428571428571</v>
          </cell>
          <cell r="J202">
            <v>102</v>
          </cell>
          <cell r="K202">
            <v>99</v>
          </cell>
          <cell r="L202">
            <v>16</v>
          </cell>
          <cell r="M202">
            <v>65</v>
          </cell>
          <cell r="N202">
            <v>76</v>
          </cell>
          <cell r="O202">
            <v>76</v>
          </cell>
          <cell r="P202">
            <v>38</v>
          </cell>
          <cell r="Q202">
            <v>38</v>
          </cell>
          <cell r="R202">
            <v>7.5999999999999998E-2</v>
          </cell>
          <cell r="S202">
            <v>7.5999999999999998E-2</v>
          </cell>
          <cell r="T202">
            <v>4.7500000000000001E-2</v>
          </cell>
          <cell r="U202">
            <v>8.6757990867579959E-2</v>
          </cell>
          <cell r="V202">
            <v>0.36507936507936511</v>
          </cell>
          <cell r="W202">
            <v>8.6757990867579959E-2</v>
          </cell>
          <cell r="X202">
            <v>8.6757990867579959E-2</v>
          </cell>
          <cell r="Y202">
            <v>8.6757990867579959E-2</v>
          </cell>
          <cell r="Z202">
            <v>8.6757990867579959E-2</v>
          </cell>
          <cell r="AA202">
            <v>8.6757990867579959E-2</v>
          </cell>
        </row>
        <row r="203">
          <cell r="I203">
            <v>0.08</v>
          </cell>
          <cell r="J203">
            <v>9</v>
          </cell>
          <cell r="K203">
            <v>13</v>
          </cell>
          <cell r="L203">
            <v>2</v>
          </cell>
          <cell r="M203">
            <v>9</v>
          </cell>
          <cell r="N203">
            <v>10</v>
          </cell>
          <cell r="O203">
            <v>10</v>
          </cell>
          <cell r="P203">
            <v>5</v>
          </cell>
          <cell r="Q203">
            <v>5</v>
          </cell>
          <cell r="R203">
            <v>0.01</v>
          </cell>
          <cell r="S203">
            <v>0.01</v>
          </cell>
          <cell r="T203">
            <v>6.2500000000000003E-3</v>
          </cell>
          <cell r="U203">
            <v>1.4778325123152691E-2</v>
          </cell>
          <cell r="V203">
            <v>7.407407407407407E-2</v>
          </cell>
          <cell r="W203">
            <v>1.4778325123152691E-2</v>
          </cell>
          <cell r="X203">
            <v>1.4778325123152691E-2</v>
          </cell>
          <cell r="Y203">
            <v>1.4778325123152691E-2</v>
          </cell>
          <cell r="Z203">
            <v>1.4778325123152691E-2</v>
          </cell>
          <cell r="AA203">
            <v>1.4778325123152691E-2</v>
          </cell>
        </row>
        <row r="204">
          <cell r="I204">
            <v>0.08</v>
          </cell>
          <cell r="J204">
            <v>19</v>
          </cell>
          <cell r="K204">
            <v>27</v>
          </cell>
          <cell r="L204">
            <v>4</v>
          </cell>
          <cell r="M204">
            <v>18</v>
          </cell>
          <cell r="N204">
            <v>21</v>
          </cell>
          <cell r="O204">
            <v>21</v>
          </cell>
          <cell r="P204">
            <v>10</v>
          </cell>
          <cell r="Q204">
            <v>10</v>
          </cell>
          <cell r="R204">
            <v>0.02</v>
          </cell>
          <cell r="S204">
            <v>0.02</v>
          </cell>
          <cell r="T204">
            <v>1.2500000000000001E-2</v>
          </cell>
          <cell r="U204">
            <v>2.4390243902439046E-2</v>
          </cell>
          <cell r="V204">
            <v>0.13793103448275867</v>
          </cell>
          <cell r="W204">
            <v>2.4390243902439046E-2</v>
          </cell>
          <cell r="X204">
            <v>2.4390243902439046E-2</v>
          </cell>
          <cell r="Y204">
            <v>2.4390243902439046E-2</v>
          </cell>
          <cell r="Z204">
            <v>2.4390243902439046E-2</v>
          </cell>
          <cell r="AA204">
            <v>2.4390243902439046E-2</v>
          </cell>
        </row>
        <row r="205">
          <cell r="I205">
            <v>0.08</v>
          </cell>
          <cell r="J205">
            <v>28</v>
          </cell>
          <cell r="K205">
            <v>41</v>
          </cell>
          <cell r="L205">
            <v>6</v>
          </cell>
          <cell r="M205">
            <v>27</v>
          </cell>
          <cell r="N205">
            <v>32</v>
          </cell>
          <cell r="O205">
            <v>32</v>
          </cell>
          <cell r="P205">
            <v>16</v>
          </cell>
          <cell r="Q205">
            <v>16</v>
          </cell>
          <cell r="R205">
            <v>3.2000000000000001E-2</v>
          </cell>
          <cell r="S205">
            <v>3.2000000000000001E-2</v>
          </cell>
          <cell r="T205">
            <v>0.02</v>
          </cell>
          <cell r="U205">
            <v>3.8461538461538436E-2</v>
          </cell>
          <cell r="V205">
            <v>0.19354838709677424</v>
          </cell>
          <cell r="W205">
            <v>3.8461538461538436E-2</v>
          </cell>
          <cell r="X205">
            <v>3.8461538461538436E-2</v>
          </cell>
          <cell r="Y205">
            <v>3.8461538461538436E-2</v>
          </cell>
          <cell r="Z205">
            <v>3.8461538461538436E-2</v>
          </cell>
          <cell r="AA205">
            <v>3.8461538461538436E-2</v>
          </cell>
        </row>
        <row r="206">
          <cell r="I206">
            <v>0.08</v>
          </cell>
          <cell r="J206">
            <v>38</v>
          </cell>
          <cell r="K206">
            <v>55</v>
          </cell>
          <cell r="L206">
            <v>8</v>
          </cell>
          <cell r="M206">
            <v>36</v>
          </cell>
          <cell r="N206">
            <v>42</v>
          </cell>
          <cell r="O206">
            <v>42</v>
          </cell>
          <cell r="P206">
            <v>21</v>
          </cell>
          <cell r="Q206">
            <v>21</v>
          </cell>
          <cell r="R206">
            <v>4.2000000000000003E-2</v>
          </cell>
          <cell r="S206">
            <v>4.2000000000000003E-2</v>
          </cell>
          <cell r="T206">
            <v>2.6249999999999999E-2</v>
          </cell>
          <cell r="U206">
            <v>5.2132701421800931E-2</v>
          </cell>
          <cell r="V206">
            <v>0.24242424242424243</v>
          </cell>
          <cell r="W206">
            <v>5.2132701421800931E-2</v>
          </cell>
          <cell r="X206">
            <v>5.2132701421800931E-2</v>
          </cell>
          <cell r="Y206">
            <v>5.2132701421800931E-2</v>
          </cell>
          <cell r="Z206">
            <v>5.2132701421800931E-2</v>
          </cell>
          <cell r="AA206">
            <v>5.2132701421800931E-2</v>
          </cell>
        </row>
        <row r="207">
          <cell r="I207">
            <v>9.457142857142857E-2</v>
          </cell>
          <cell r="J207">
            <v>48</v>
          </cell>
          <cell r="K207">
            <v>69</v>
          </cell>
          <cell r="L207">
            <v>11</v>
          </cell>
          <cell r="M207">
            <v>45</v>
          </cell>
          <cell r="N207">
            <v>53</v>
          </cell>
          <cell r="O207">
            <v>53</v>
          </cell>
          <cell r="P207">
            <v>26</v>
          </cell>
          <cell r="Q207">
            <v>26</v>
          </cell>
          <cell r="R207">
            <v>5.2000000000000005E-2</v>
          </cell>
          <cell r="S207">
            <v>5.2000000000000005E-2</v>
          </cell>
          <cell r="T207">
            <v>3.2500000000000001E-2</v>
          </cell>
          <cell r="U207">
            <v>6.1032863849765251E-2</v>
          </cell>
          <cell r="V207">
            <v>0.2857142857142857</v>
          </cell>
          <cell r="W207">
            <v>6.1032863849765251E-2</v>
          </cell>
          <cell r="X207">
            <v>6.1032863849765251E-2</v>
          </cell>
          <cell r="Y207">
            <v>6.1032863849765251E-2</v>
          </cell>
          <cell r="Z207">
            <v>6.1032863849765251E-2</v>
          </cell>
          <cell r="AA207">
            <v>6.1032863849765251E-2</v>
          </cell>
        </row>
        <row r="208">
          <cell r="I208">
            <v>0.114</v>
          </cell>
          <cell r="J208">
            <v>57</v>
          </cell>
          <cell r="K208">
            <v>83</v>
          </cell>
          <cell r="L208">
            <v>13</v>
          </cell>
          <cell r="M208">
            <v>54</v>
          </cell>
          <cell r="N208">
            <v>64</v>
          </cell>
          <cell r="O208">
            <v>64</v>
          </cell>
          <cell r="P208">
            <v>32</v>
          </cell>
          <cell r="Q208">
            <v>32</v>
          </cell>
          <cell r="R208">
            <v>6.4000000000000001E-2</v>
          </cell>
          <cell r="S208">
            <v>6.4000000000000001E-2</v>
          </cell>
          <cell r="T208">
            <v>0.04</v>
          </cell>
          <cell r="U208">
            <v>7.407407407407407E-2</v>
          </cell>
          <cell r="V208">
            <v>0.32432432432432434</v>
          </cell>
          <cell r="W208">
            <v>7.407407407407407E-2</v>
          </cell>
          <cell r="X208">
            <v>7.407407407407407E-2</v>
          </cell>
          <cell r="Y208">
            <v>7.407407407407407E-2</v>
          </cell>
          <cell r="Z208">
            <v>7.407407407407407E-2</v>
          </cell>
          <cell r="AA208">
            <v>7.407407407407407E-2</v>
          </cell>
        </row>
        <row r="209">
          <cell r="I209">
            <v>0.13257142857142859</v>
          </cell>
          <cell r="J209">
            <v>67</v>
          </cell>
          <cell r="K209">
            <v>97</v>
          </cell>
          <cell r="L209">
            <v>15</v>
          </cell>
          <cell r="M209">
            <v>63</v>
          </cell>
          <cell r="N209">
            <v>74</v>
          </cell>
          <cell r="O209">
            <v>74</v>
          </cell>
          <cell r="P209">
            <v>37</v>
          </cell>
          <cell r="Q209">
            <v>37</v>
          </cell>
          <cell r="R209">
            <v>7.400000000000001E-2</v>
          </cell>
          <cell r="S209">
            <v>7.400000000000001E-2</v>
          </cell>
          <cell r="T209">
            <v>4.6249999999999999E-2</v>
          </cell>
          <cell r="U209">
            <v>8.6757990867579959E-2</v>
          </cell>
          <cell r="V209">
            <v>0.35897435897435892</v>
          </cell>
          <cell r="W209">
            <v>8.6757990867579959E-2</v>
          </cell>
          <cell r="X209">
            <v>8.6757990867579959E-2</v>
          </cell>
          <cell r="Y209">
            <v>8.6757990867579959E-2</v>
          </cell>
          <cell r="Z209">
            <v>8.6757990867579959E-2</v>
          </cell>
          <cell r="AA209">
            <v>8.6757990867579959E-2</v>
          </cell>
        </row>
        <row r="210">
          <cell r="I210">
            <v>0.15114285714285713</v>
          </cell>
          <cell r="J210">
            <v>76</v>
          </cell>
          <cell r="K210">
            <v>110</v>
          </cell>
          <cell r="L210">
            <v>17</v>
          </cell>
          <cell r="M210">
            <v>72</v>
          </cell>
          <cell r="N210">
            <v>85</v>
          </cell>
          <cell r="O210">
            <v>85</v>
          </cell>
          <cell r="P210">
            <v>42</v>
          </cell>
          <cell r="Q210">
            <v>42</v>
          </cell>
          <cell r="R210">
            <v>8.4000000000000005E-2</v>
          </cell>
          <cell r="S210">
            <v>8.4000000000000005E-2</v>
          </cell>
          <cell r="T210">
            <v>5.2499999999999998E-2</v>
          </cell>
          <cell r="U210">
            <v>9.5022624434389136E-2</v>
          </cell>
          <cell r="V210">
            <v>0.3902439024390244</v>
          </cell>
          <cell r="W210">
            <v>9.5022624434389136E-2</v>
          </cell>
          <cell r="X210">
            <v>9.5022624434389136E-2</v>
          </cell>
          <cell r="Y210">
            <v>9.5022624434389136E-2</v>
          </cell>
          <cell r="Z210">
            <v>9.5022624434389136E-2</v>
          </cell>
          <cell r="AA210">
            <v>9.5022624434389136E-2</v>
          </cell>
        </row>
        <row r="211">
          <cell r="I211">
            <v>0.08</v>
          </cell>
          <cell r="J211">
            <v>11</v>
          </cell>
          <cell r="K211">
            <v>20</v>
          </cell>
          <cell r="L211">
            <v>3</v>
          </cell>
          <cell r="M211">
            <v>13</v>
          </cell>
          <cell r="N211">
            <v>16</v>
          </cell>
          <cell r="O211">
            <v>16</v>
          </cell>
          <cell r="P211">
            <v>8</v>
          </cell>
          <cell r="Q211">
            <v>8</v>
          </cell>
          <cell r="R211">
            <v>1.6E-2</v>
          </cell>
          <cell r="S211">
            <v>1.6E-2</v>
          </cell>
          <cell r="T211">
            <v>0.01</v>
          </cell>
          <cell r="U211">
            <v>1.9607843137254943E-2</v>
          </cell>
          <cell r="V211">
            <v>0.1071428571428571</v>
          </cell>
          <cell r="W211">
            <v>1.9607843137254943E-2</v>
          </cell>
          <cell r="X211">
            <v>1.9607843137254943E-2</v>
          </cell>
          <cell r="Y211">
            <v>1.9607843137254943E-2</v>
          </cell>
          <cell r="Z211">
            <v>1.9607843137254943E-2</v>
          </cell>
          <cell r="AA211">
            <v>1.9607843137254943E-2</v>
          </cell>
        </row>
        <row r="212">
          <cell r="I212">
            <v>0.08</v>
          </cell>
          <cell r="J212">
            <v>22</v>
          </cell>
          <cell r="K212">
            <v>41</v>
          </cell>
          <cell r="L212">
            <v>6</v>
          </cell>
          <cell r="M212">
            <v>27</v>
          </cell>
          <cell r="N212">
            <v>32</v>
          </cell>
          <cell r="O212">
            <v>32</v>
          </cell>
          <cell r="P212">
            <v>16</v>
          </cell>
          <cell r="Q212">
            <v>16</v>
          </cell>
          <cell r="R212">
            <v>3.2000000000000001E-2</v>
          </cell>
          <cell r="S212">
            <v>3.2000000000000001E-2</v>
          </cell>
          <cell r="T212">
            <v>0.02</v>
          </cell>
          <cell r="U212">
            <v>3.8461538461538436E-2</v>
          </cell>
          <cell r="V212">
            <v>0.19354838709677424</v>
          </cell>
          <cell r="W212">
            <v>3.8461538461538436E-2</v>
          </cell>
          <cell r="X212">
            <v>3.8461538461538436E-2</v>
          </cell>
          <cell r="Y212">
            <v>3.8461538461538436E-2</v>
          </cell>
          <cell r="Z212">
            <v>3.8461538461538436E-2</v>
          </cell>
          <cell r="AA212">
            <v>3.8461538461538436E-2</v>
          </cell>
        </row>
        <row r="213">
          <cell r="I213">
            <v>8.2571428571428573E-2</v>
          </cell>
          <cell r="J213">
            <v>33</v>
          </cell>
          <cell r="K213">
            <v>62</v>
          </cell>
          <cell r="L213">
            <v>10</v>
          </cell>
          <cell r="M213">
            <v>40</v>
          </cell>
          <cell r="N213">
            <v>48</v>
          </cell>
          <cell r="O213">
            <v>48</v>
          </cell>
          <cell r="P213">
            <v>24</v>
          </cell>
          <cell r="Q213">
            <v>24</v>
          </cell>
          <cell r="R213">
            <v>4.8000000000000001E-2</v>
          </cell>
          <cell r="S213">
            <v>4.8000000000000001E-2</v>
          </cell>
          <cell r="T213">
            <v>0.03</v>
          </cell>
          <cell r="U213">
            <v>5.6603773584905648E-2</v>
          </cell>
          <cell r="V213">
            <v>0.26470588235294112</v>
          </cell>
          <cell r="W213">
            <v>5.6603773584905648E-2</v>
          </cell>
          <cell r="X213">
            <v>5.6603773584905648E-2</v>
          </cell>
          <cell r="Y213">
            <v>5.6603773584905648E-2</v>
          </cell>
          <cell r="Z213">
            <v>5.6603773584905648E-2</v>
          </cell>
          <cell r="AA213">
            <v>5.6603773584905648E-2</v>
          </cell>
        </row>
        <row r="214">
          <cell r="I214">
            <v>0.11028571428571428</v>
          </cell>
          <cell r="J214">
            <v>44</v>
          </cell>
          <cell r="K214">
            <v>83</v>
          </cell>
          <cell r="L214">
            <v>13</v>
          </cell>
          <cell r="M214">
            <v>54</v>
          </cell>
          <cell r="N214">
            <v>64</v>
          </cell>
          <cell r="O214">
            <v>64</v>
          </cell>
          <cell r="P214">
            <v>32</v>
          </cell>
          <cell r="Q214">
            <v>32</v>
          </cell>
          <cell r="R214">
            <v>6.4000000000000001E-2</v>
          </cell>
          <cell r="S214">
            <v>6.4000000000000001E-2</v>
          </cell>
          <cell r="T214">
            <v>0.04</v>
          </cell>
          <cell r="U214">
            <v>7.407407407407407E-2</v>
          </cell>
          <cell r="V214">
            <v>0.32432432432432434</v>
          </cell>
          <cell r="W214">
            <v>7.407407407407407E-2</v>
          </cell>
          <cell r="X214">
            <v>7.407407407407407E-2</v>
          </cell>
          <cell r="Y214">
            <v>7.407407407407407E-2</v>
          </cell>
          <cell r="Z214">
            <v>7.407407407407407E-2</v>
          </cell>
          <cell r="AA214">
            <v>7.407407407407407E-2</v>
          </cell>
        </row>
        <row r="215">
          <cell r="I215">
            <v>0.13828571428571429</v>
          </cell>
          <cell r="J215">
            <v>56</v>
          </cell>
          <cell r="K215">
            <v>104</v>
          </cell>
          <cell r="L215">
            <v>16</v>
          </cell>
          <cell r="M215">
            <v>68</v>
          </cell>
          <cell r="N215">
            <v>80</v>
          </cell>
          <cell r="O215">
            <v>80</v>
          </cell>
          <cell r="P215">
            <v>40</v>
          </cell>
          <cell r="Q215">
            <v>40</v>
          </cell>
          <cell r="R215">
            <v>0.08</v>
          </cell>
          <cell r="S215">
            <v>0.08</v>
          </cell>
          <cell r="T215">
            <v>0.05</v>
          </cell>
          <cell r="U215">
            <v>9.0909090909090939E-2</v>
          </cell>
          <cell r="V215">
            <v>0.375</v>
          </cell>
          <cell r="W215">
            <v>9.0909090909090939E-2</v>
          </cell>
          <cell r="X215">
            <v>9.0909090909090939E-2</v>
          </cell>
          <cell r="Y215">
            <v>9.0909090909090939E-2</v>
          </cell>
          <cell r="Z215">
            <v>9.0909090909090939E-2</v>
          </cell>
          <cell r="AA215">
            <v>9.0909090909090939E-2</v>
          </cell>
        </row>
        <row r="216">
          <cell r="I216">
            <v>0.16571428571428573</v>
          </cell>
          <cell r="J216">
            <v>67</v>
          </cell>
          <cell r="K216">
            <v>124</v>
          </cell>
          <cell r="L216">
            <v>20</v>
          </cell>
          <cell r="M216">
            <v>81</v>
          </cell>
          <cell r="N216">
            <v>96</v>
          </cell>
          <cell r="O216">
            <v>96</v>
          </cell>
          <cell r="P216">
            <v>48</v>
          </cell>
          <cell r="Q216">
            <v>48</v>
          </cell>
          <cell r="R216">
            <v>9.6000000000000002E-2</v>
          </cell>
          <cell r="S216">
            <v>9.6000000000000002E-2</v>
          </cell>
          <cell r="T216">
            <v>0.06</v>
          </cell>
          <cell r="U216">
            <v>0.1071428571428571</v>
          </cell>
          <cell r="V216">
            <v>0.41860465116279066</v>
          </cell>
          <cell r="W216">
            <v>0.1071428571428571</v>
          </cell>
          <cell r="X216">
            <v>0.1071428571428571</v>
          </cell>
          <cell r="Y216">
            <v>0.1071428571428571</v>
          </cell>
          <cell r="Z216">
            <v>0.1071428571428571</v>
          </cell>
          <cell r="AA216">
            <v>0.1071428571428571</v>
          </cell>
        </row>
        <row r="217">
          <cell r="I217">
            <v>0.19342857142857142</v>
          </cell>
          <cell r="J217">
            <v>78</v>
          </cell>
          <cell r="K217">
            <v>145</v>
          </cell>
          <cell r="L217">
            <v>23</v>
          </cell>
          <cell r="M217">
            <v>95</v>
          </cell>
          <cell r="N217">
            <v>112</v>
          </cell>
          <cell r="O217">
            <v>112</v>
          </cell>
          <cell r="P217">
            <v>56</v>
          </cell>
          <cell r="Q217">
            <v>56</v>
          </cell>
          <cell r="R217">
            <v>0.11199999999999999</v>
          </cell>
          <cell r="S217">
            <v>0.11199999999999999</v>
          </cell>
          <cell r="T217">
            <v>7.0000000000000007E-2</v>
          </cell>
          <cell r="U217">
            <v>0.1228070175438597</v>
          </cell>
          <cell r="V217">
            <v>0.45652173913043481</v>
          </cell>
          <cell r="W217">
            <v>0.1228070175438597</v>
          </cell>
          <cell r="X217">
            <v>0.1228070175438597</v>
          </cell>
          <cell r="Y217">
            <v>0.1228070175438597</v>
          </cell>
          <cell r="Z217">
            <v>0.1228070175438597</v>
          </cell>
          <cell r="AA217">
            <v>0.1228070175438597</v>
          </cell>
        </row>
        <row r="218">
          <cell r="I218">
            <v>0.22085714285714286</v>
          </cell>
          <cell r="J218">
            <v>89</v>
          </cell>
          <cell r="K218">
            <v>166</v>
          </cell>
          <cell r="L218">
            <v>26</v>
          </cell>
          <cell r="M218">
            <v>108</v>
          </cell>
          <cell r="N218">
            <v>128</v>
          </cell>
          <cell r="O218">
            <v>128</v>
          </cell>
          <cell r="P218">
            <v>64</v>
          </cell>
          <cell r="Q218">
            <v>64</v>
          </cell>
          <cell r="R218">
            <v>0.128</v>
          </cell>
          <cell r="S218">
            <v>0.128</v>
          </cell>
          <cell r="T218">
            <v>0.08</v>
          </cell>
          <cell r="U218">
            <v>0.13793103448275867</v>
          </cell>
          <cell r="V218">
            <v>0.48979591836734693</v>
          </cell>
          <cell r="W218">
            <v>0.13793103448275867</v>
          </cell>
          <cell r="X218">
            <v>0.13793103448275867</v>
          </cell>
          <cell r="Y218">
            <v>0.13793103448275867</v>
          </cell>
          <cell r="Z218">
            <v>0.13793103448275867</v>
          </cell>
          <cell r="AA218">
            <v>0.13793103448275867</v>
          </cell>
        </row>
        <row r="219">
          <cell r="I219">
            <v>0</v>
          </cell>
          <cell r="J219">
            <v>15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</row>
        <row r="220">
          <cell r="I220">
            <v>0</v>
          </cell>
          <cell r="J220">
            <v>30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</row>
        <row r="221">
          <cell r="I221">
            <v>0</v>
          </cell>
          <cell r="J221">
            <v>45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</row>
        <row r="222">
          <cell r="I222">
            <v>0</v>
          </cell>
          <cell r="J222">
            <v>60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</row>
        <row r="223">
          <cell r="I223">
            <v>0</v>
          </cell>
          <cell r="J223">
            <v>75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</row>
        <row r="224">
          <cell r="I224">
            <v>0</v>
          </cell>
          <cell r="J224">
            <v>90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</row>
        <row r="225">
          <cell r="I225">
            <v>0</v>
          </cell>
          <cell r="J225">
            <v>105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</row>
        <row r="226">
          <cell r="I226">
            <v>0</v>
          </cell>
          <cell r="J226">
            <v>120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</row>
        <row r="227">
          <cell r="I227">
            <v>0.08</v>
          </cell>
          <cell r="J227">
            <v>13</v>
          </cell>
          <cell r="K227">
            <v>12</v>
          </cell>
          <cell r="L227">
            <v>2</v>
          </cell>
          <cell r="M227">
            <v>7</v>
          </cell>
          <cell r="N227">
            <v>11</v>
          </cell>
          <cell r="O227">
            <v>9</v>
          </cell>
          <cell r="P227">
            <v>4</v>
          </cell>
          <cell r="Q227">
            <v>5</v>
          </cell>
          <cell r="R227">
            <v>0.01</v>
          </cell>
          <cell r="S227">
            <v>8.0000000000000002E-3</v>
          </cell>
          <cell r="T227">
            <v>6.2500000000000003E-3</v>
          </cell>
          <cell r="U227">
            <v>9.9009900990099098E-3</v>
          </cell>
          <cell r="V227">
            <v>9.9009900990099098E-3</v>
          </cell>
          <cell r="W227">
            <v>9.9009900990099098E-3</v>
          </cell>
          <cell r="X227">
            <v>9.9009900990099098E-3</v>
          </cell>
          <cell r="Y227">
            <v>6.5420560747663559E-2</v>
          </cell>
          <cell r="Z227">
            <v>9.9009900990099098E-3</v>
          </cell>
          <cell r="AA227">
            <v>9.9009900990099098E-3</v>
          </cell>
        </row>
        <row r="228">
          <cell r="I228">
            <v>0.08</v>
          </cell>
          <cell r="J228">
            <v>27</v>
          </cell>
          <cell r="K228">
            <v>24</v>
          </cell>
          <cell r="L228">
            <v>5</v>
          </cell>
          <cell r="M228">
            <v>14</v>
          </cell>
          <cell r="N228">
            <v>23</v>
          </cell>
          <cell r="O228">
            <v>19</v>
          </cell>
          <cell r="P228">
            <v>8</v>
          </cell>
          <cell r="Q228">
            <v>10</v>
          </cell>
          <cell r="R228">
            <v>0.02</v>
          </cell>
          <cell r="S228">
            <v>1.6E-2</v>
          </cell>
          <cell r="T228">
            <v>1.2500000000000001E-2</v>
          </cell>
          <cell r="U228">
            <v>2.4390243902439046E-2</v>
          </cell>
          <cell r="V228">
            <v>2.4390243902439046E-2</v>
          </cell>
          <cell r="W228">
            <v>2.4390243902439046E-2</v>
          </cell>
          <cell r="X228">
            <v>2.4390243902439046E-2</v>
          </cell>
          <cell r="Y228">
            <v>0.1266375545851528</v>
          </cell>
          <cell r="Z228">
            <v>2.4390243902439046E-2</v>
          </cell>
          <cell r="AA228">
            <v>2.4390243902439046E-2</v>
          </cell>
        </row>
        <row r="229">
          <cell r="I229">
            <v>0.08</v>
          </cell>
          <cell r="J229">
            <v>40</v>
          </cell>
          <cell r="K229">
            <v>37</v>
          </cell>
          <cell r="L229">
            <v>8</v>
          </cell>
          <cell r="M229">
            <v>21</v>
          </cell>
          <cell r="N229">
            <v>34</v>
          </cell>
          <cell r="O229">
            <v>28</v>
          </cell>
          <cell r="P229">
            <v>12</v>
          </cell>
          <cell r="Q229">
            <v>15</v>
          </cell>
          <cell r="R229">
            <v>0.03</v>
          </cell>
          <cell r="S229">
            <v>2.4E-2</v>
          </cell>
          <cell r="T229">
            <v>1.8749999999999999E-2</v>
          </cell>
          <cell r="U229">
            <v>3.3816425120772986E-2</v>
          </cell>
          <cell r="V229">
            <v>3.3816425120772986E-2</v>
          </cell>
          <cell r="W229">
            <v>3.3816425120772986E-2</v>
          </cell>
          <cell r="X229">
            <v>3.3816425120772986E-2</v>
          </cell>
          <cell r="Y229">
            <v>0.17695473251028804</v>
          </cell>
          <cell r="Z229">
            <v>3.3816425120772986E-2</v>
          </cell>
          <cell r="AA229">
            <v>3.3816425120772986E-2</v>
          </cell>
        </row>
        <row r="230">
          <cell r="I230">
            <v>0.08</v>
          </cell>
          <cell r="J230">
            <v>54</v>
          </cell>
          <cell r="K230">
            <v>49</v>
          </cell>
          <cell r="L230">
            <v>11</v>
          </cell>
          <cell r="M230">
            <v>28</v>
          </cell>
          <cell r="N230">
            <v>46</v>
          </cell>
          <cell r="O230">
            <v>38</v>
          </cell>
          <cell r="P230">
            <v>17</v>
          </cell>
          <cell r="Q230">
            <v>21</v>
          </cell>
          <cell r="R230">
            <v>4.2000000000000003E-2</v>
          </cell>
          <cell r="S230">
            <v>3.4000000000000002E-2</v>
          </cell>
          <cell r="T230">
            <v>2.6249999999999999E-2</v>
          </cell>
          <cell r="U230">
            <v>4.7619047619047672E-2</v>
          </cell>
          <cell r="V230">
            <v>4.7619047619047672E-2</v>
          </cell>
          <cell r="W230">
            <v>4.7619047619047672E-2</v>
          </cell>
          <cell r="X230">
            <v>4.7619047619047672E-2</v>
          </cell>
          <cell r="Y230">
            <v>0.22480620155038755</v>
          </cell>
          <cell r="Z230">
            <v>4.7619047619047672E-2</v>
          </cell>
          <cell r="AA230">
            <v>4.7619047619047672E-2</v>
          </cell>
        </row>
        <row r="231">
          <cell r="I231">
            <v>9.4857142857142862E-2</v>
          </cell>
          <cell r="J231">
            <v>68</v>
          </cell>
          <cell r="K231">
            <v>62</v>
          </cell>
          <cell r="L231">
            <v>14</v>
          </cell>
          <cell r="M231">
            <v>36</v>
          </cell>
          <cell r="N231">
            <v>57</v>
          </cell>
          <cell r="O231">
            <v>48</v>
          </cell>
          <cell r="P231">
            <v>21</v>
          </cell>
          <cell r="Q231">
            <v>26</v>
          </cell>
          <cell r="R231">
            <v>5.2000000000000005E-2</v>
          </cell>
          <cell r="S231">
            <v>4.2000000000000003E-2</v>
          </cell>
          <cell r="T231">
            <v>3.2500000000000001E-2</v>
          </cell>
          <cell r="U231">
            <v>5.6603773584905648E-2</v>
          </cell>
          <cell r="V231">
            <v>5.6603773584905648E-2</v>
          </cell>
          <cell r="W231">
            <v>5.6603773584905648E-2</v>
          </cell>
          <cell r="X231">
            <v>5.6603773584905648E-2</v>
          </cell>
          <cell r="Y231">
            <v>0.26470588235294112</v>
          </cell>
          <cell r="Z231">
            <v>5.6603773584905648E-2</v>
          </cell>
          <cell r="AA231">
            <v>5.6603773584905648E-2</v>
          </cell>
        </row>
        <row r="232">
          <cell r="I232">
            <v>0.11342857142857143</v>
          </cell>
          <cell r="J232">
            <v>81</v>
          </cell>
          <cell r="K232">
            <v>74</v>
          </cell>
          <cell r="L232">
            <v>17</v>
          </cell>
          <cell r="M232">
            <v>43</v>
          </cell>
          <cell r="N232">
            <v>69</v>
          </cell>
          <cell r="O232">
            <v>57</v>
          </cell>
          <cell r="P232">
            <v>25</v>
          </cell>
          <cell r="Q232">
            <v>31</v>
          </cell>
          <cell r="R232">
            <v>6.2E-2</v>
          </cell>
          <cell r="S232">
            <v>0.05</v>
          </cell>
          <cell r="T232">
            <v>3.875E-2</v>
          </cell>
          <cell r="U232">
            <v>6.5420560747663559E-2</v>
          </cell>
          <cell r="V232">
            <v>6.5420560747663559E-2</v>
          </cell>
          <cell r="W232">
            <v>6.5420560747663559E-2</v>
          </cell>
          <cell r="X232">
            <v>6.5420560747663559E-2</v>
          </cell>
          <cell r="Y232">
            <v>0.30069930069930073</v>
          </cell>
          <cell r="Z232">
            <v>6.5420560747663559E-2</v>
          </cell>
          <cell r="AA232">
            <v>6.5420560747663559E-2</v>
          </cell>
        </row>
        <row r="233">
          <cell r="I233">
            <v>0.13285714285714287</v>
          </cell>
          <cell r="J233">
            <v>95</v>
          </cell>
          <cell r="K233">
            <v>87</v>
          </cell>
          <cell r="L233">
            <v>20</v>
          </cell>
          <cell r="M233">
            <v>50</v>
          </cell>
          <cell r="N233">
            <v>80</v>
          </cell>
          <cell r="O233">
            <v>67</v>
          </cell>
          <cell r="P233">
            <v>30</v>
          </cell>
          <cell r="Q233">
            <v>36</v>
          </cell>
          <cell r="R233">
            <v>7.2000000000000008E-2</v>
          </cell>
          <cell r="S233">
            <v>0.06</v>
          </cell>
          <cell r="T233">
            <v>4.4999999999999998E-2</v>
          </cell>
          <cell r="U233">
            <v>7.8341013824884786E-2</v>
          </cell>
          <cell r="V233">
            <v>7.8341013824884786E-2</v>
          </cell>
          <cell r="W233">
            <v>7.8341013824884786E-2</v>
          </cell>
          <cell r="X233">
            <v>7.8341013824884786E-2</v>
          </cell>
          <cell r="Y233">
            <v>0.33554817275747506</v>
          </cell>
          <cell r="Z233">
            <v>7.8341013824884786E-2</v>
          </cell>
          <cell r="AA233">
            <v>7.8341013824884786E-2</v>
          </cell>
        </row>
        <row r="234">
          <cell r="I234">
            <v>0.15171428571428572</v>
          </cell>
          <cell r="J234">
            <v>108</v>
          </cell>
          <cell r="K234">
            <v>99</v>
          </cell>
          <cell r="L234">
            <v>23</v>
          </cell>
          <cell r="M234">
            <v>57</v>
          </cell>
          <cell r="N234">
            <v>92</v>
          </cell>
          <cell r="O234">
            <v>76</v>
          </cell>
          <cell r="P234">
            <v>34</v>
          </cell>
          <cell r="Q234">
            <v>42</v>
          </cell>
          <cell r="R234">
            <v>8.4000000000000005E-2</v>
          </cell>
          <cell r="S234">
            <v>6.8000000000000005E-2</v>
          </cell>
          <cell r="T234">
            <v>5.2499999999999998E-2</v>
          </cell>
          <cell r="U234">
            <v>8.6757990867579959E-2</v>
          </cell>
          <cell r="V234">
            <v>8.6757990867579959E-2</v>
          </cell>
          <cell r="W234">
            <v>8.6757990867579959E-2</v>
          </cell>
          <cell r="X234">
            <v>8.6757990867579959E-2</v>
          </cell>
          <cell r="Y234">
            <v>0.36507936507936511</v>
          </cell>
          <cell r="Z234">
            <v>8.6757990867579959E-2</v>
          </cell>
          <cell r="AA234">
            <v>8.6757990867579959E-2</v>
          </cell>
        </row>
        <row r="235">
          <cell r="I235">
            <v>0.08</v>
          </cell>
          <cell r="J235">
            <v>10</v>
          </cell>
          <cell r="K235">
            <v>13</v>
          </cell>
          <cell r="L235">
            <v>3</v>
          </cell>
          <cell r="M235">
            <v>8</v>
          </cell>
          <cell r="N235">
            <v>12</v>
          </cell>
          <cell r="O235">
            <v>10</v>
          </cell>
          <cell r="P235">
            <v>4</v>
          </cell>
          <cell r="Q235">
            <v>5</v>
          </cell>
          <cell r="R235">
            <v>0.01</v>
          </cell>
          <cell r="S235">
            <v>8.0000000000000002E-3</v>
          </cell>
          <cell r="T235">
            <v>6.2500000000000003E-3</v>
          </cell>
          <cell r="U235">
            <v>1.4778325123152691E-2</v>
          </cell>
          <cell r="V235">
            <v>1.4778325123152691E-2</v>
          </cell>
          <cell r="W235">
            <v>1.4778325123152691E-2</v>
          </cell>
          <cell r="X235">
            <v>1.4778325123152691E-2</v>
          </cell>
          <cell r="Y235">
            <v>7.407407407407407E-2</v>
          </cell>
          <cell r="Z235">
            <v>1.4778325123152691E-2</v>
          </cell>
          <cell r="AA235">
            <v>1.4778325123152691E-2</v>
          </cell>
        </row>
        <row r="236">
          <cell r="I236">
            <v>0.08</v>
          </cell>
          <cell r="J236">
            <v>20</v>
          </cell>
          <cell r="K236">
            <v>27</v>
          </cell>
          <cell r="L236">
            <v>6</v>
          </cell>
          <cell r="M236">
            <v>16</v>
          </cell>
          <cell r="N236">
            <v>25</v>
          </cell>
          <cell r="O236">
            <v>21</v>
          </cell>
          <cell r="P236">
            <v>9</v>
          </cell>
          <cell r="Q236">
            <v>11</v>
          </cell>
          <cell r="R236">
            <v>2.2000000000000002E-2</v>
          </cell>
          <cell r="S236">
            <v>1.8000000000000002E-2</v>
          </cell>
          <cell r="T236">
            <v>1.375E-2</v>
          </cell>
          <cell r="U236">
            <v>2.4390243902439046E-2</v>
          </cell>
          <cell r="V236">
            <v>2.4390243902439046E-2</v>
          </cell>
          <cell r="W236">
            <v>2.4390243902439046E-2</v>
          </cell>
          <cell r="X236">
            <v>2.4390243902439046E-2</v>
          </cell>
          <cell r="Y236">
            <v>0.13793103448275867</v>
          </cell>
          <cell r="Z236">
            <v>2.4390243902439046E-2</v>
          </cell>
          <cell r="AA236">
            <v>2.4390243902439046E-2</v>
          </cell>
        </row>
        <row r="237">
          <cell r="I237">
            <v>0.08</v>
          </cell>
          <cell r="J237">
            <v>30</v>
          </cell>
          <cell r="K237">
            <v>41</v>
          </cell>
          <cell r="L237">
            <v>9</v>
          </cell>
          <cell r="M237">
            <v>24</v>
          </cell>
          <cell r="N237">
            <v>38</v>
          </cell>
          <cell r="O237">
            <v>32</v>
          </cell>
          <cell r="P237">
            <v>14</v>
          </cell>
          <cell r="Q237">
            <v>17</v>
          </cell>
          <cell r="R237">
            <v>3.4000000000000002E-2</v>
          </cell>
          <cell r="S237">
            <v>2.7999999999999997E-2</v>
          </cell>
          <cell r="T237">
            <v>2.1250000000000002E-2</v>
          </cell>
          <cell r="U237">
            <v>3.8461538461538436E-2</v>
          </cell>
          <cell r="V237">
            <v>3.8461538461538436E-2</v>
          </cell>
          <cell r="W237">
            <v>3.8461538461538436E-2</v>
          </cell>
          <cell r="X237">
            <v>3.8461538461538436E-2</v>
          </cell>
          <cell r="Y237">
            <v>0.19354838709677424</v>
          </cell>
          <cell r="Z237">
            <v>3.8461538461538436E-2</v>
          </cell>
          <cell r="AA237">
            <v>3.8461538461538436E-2</v>
          </cell>
        </row>
        <row r="238">
          <cell r="I238">
            <v>0.08</v>
          </cell>
          <cell r="J238">
            <v>40</v>
          </cell>
          <cell r="K238">
            <v>55</v>
          </cell>
          <cell r="L238">
            <v>12</v>
          </cell>
          <cell r="M238">
            <v>32</v>
          </cell>
          <cell r="N238">
            <v>51</v>
          </cell>
          <cell r="O238">
            <v>42</v>
          </cell>
          <cell r="P238">
            <v>19</v>
          </cell>
          <cell r="Q238">
            <v>23</v>
          </cell>
          <cell r="R238">
            <v>4.5999999999999999E-2</v>
          </cell>
          <cell r="S238">
            <v>3.7999999999999999E-2</v>
          </cell>
          <cell r="T238">
            <v>2.8750000000000001E-2</v>
          </cell>
          <cell r="U238">
            <v>5.2132701421800931E-2</v>
          </cell>
          <cell r="V238">
            <v>5.2132701421800931E-2</v>
          </cell>
          <cell r="W238">
            <v>5.2132701421800931E-2</v>
          </cell>
          <cell r="X238">
            <v>5.2132701421800931E-2</v>
          </cell>
          <cell r="Y238">
            <v>0.24242424242424243</v>
          </cell>
          <cell r="Z238">
            <v>5.2132701421800931E-2</v>
          </cell>
          <cell r="AA238">
            <v>5.2132701421800931E-2</v>
          </cell>
        </row>
        <row r="239">
          <cell r="I239">
            <v>9.8857142857142866E-2</v>
          </cell>
          <cell r="J239">
            <v>51</v>
          </cell>
          <cell r="K239">
            <v>69</v>
          </cell>
          <cell r="L239">
            <v>16</v>
          </cell>
          <cell r="M239">
            <v>40</v>
          </cell>
          <cell r="N239">
            <v>64</v>
          </cell>
          <cell r="O239">
            <v>53</v>
          </cell>
          <cell r="P239">
            <v>24</v>
          </cell>
          <cell r="Q239">
            <v>29</v>
          </cell>
          <cell r="R239">
            <v>5.7999999999999996E-2</v>
          </cell>
          <cell r="S239">
            <v>4.8000000000000001E-2</v>
          </cell>
          <cell r="T239">
            <v>3.6249999999999998E-2</v>
          </cell>
          <cell r="U239">
            <v>6.1032863849765251E-2</v>
          </cell>
          <cell r="V239">
            <v>6.1032863849765251E-2</v>
          </cell>
          <cell r="W239">
            <v>6.1032863849765251E-2</v>
          </cell>
          <cell r="X239">
            <v>6.1032863849765251E-2</v>
          </cell>
          <cell r="Y239">
            <v>0.2857142857142857</v>
          </cell>
          <cell r="Z239">
            <v>6.1032863849765251E-2</v>
          </cell>
          <cell r="AA239">
            <v>6.1032863849765251E-2</v>
          </cell>
        </row>
        <row r="240">
          <cell r="I240">
            <v>0.11828571428571429</v>
          </cell>
          <cell r="J240">
            <v>61</v>
          </cell>
          <cell r="K240">
            <v>83</v>
          </cell>
          <cell r="L240">
            <v>19</v>
          </cell>
          <cell r="M240">
            <v>48</v>
          </cell>
          <cell r="N240">
            <v>76</v>
          </cell>
          <cell r="O240">
            <v>64</v>
          </cell>
          <cell r="P240">
            <v>28</v>
          </cell>
          <cell r="Q240">
            <v>35</v>
          </cell>
          <cell r="R240">
            <v>7.0000000000000007E-2</v>
          </cell>
          <cell r="S240">
            <v>5.5999999999999994E-2</v>
          </cell>
          <cell r="T240">
            <v>4.3749999999999997E-2</v>
          </cell>
          <cell r="U240">
            <v>7.407407407407407E-2</v>
          </cell>
          <cell r="V240">
            <v>7.407407407407407E-2</v>
          </cell>
          <cell r="W240">
            <v>7.407407407407407E-2</v>
          </cell>
          <cell r="X240">
            <v>7.407407407407407E-2</v>
          </cell>
          <cell r="Y240">
            <v>0.32432432432432434</v>
          </cell>
          <cell r="Z240">
            <v>7.407407407407407E-2</v>
          </cell>
          <cell r="AA240">
            <v>7.407407407407407E-2</v>
          </cell>
        </row>
        <row r="241">
          <cell r="I241">
            <v>0.13800000000000001</v>
          </cell>
          <cell r="J241">
            <v>71</v>
          </cell>
          <cell r="K241">
            <v>97</v>
          </cell>
          <cell r="L241">
            <v>22</v>
          </cell>
          <cell r="M241">
            <v>56</v>
          </cell>
          <cell r="N241">
            <v>89</v>
          </cell>
          <cell r="O241">
            <v>74</v>
          </cell>
          <cell r="P241">
            <v>33</v>
          </cell>
          <cell r="Q241">
            <v>41</v>
          </cell>
          <cell r="R241">
            <v>8.199999999999999E-2</v>
          </cell>
          <cell r="S241">
            <v>6.6000000000000003E-2</v>
          </cell>
          <cell r="T241">
            <v>5.1249999999999997E-2</v>
          </cell>
          <cell r="U241">
            <v>8.6757990867579959E-2</v>
          </cell>
          <cell r="V241">
            <v>8.6757990867579959E-2</v>
          </cell>
          <cell r="W241">
            <v>8.6757990867579959E-2</v>
          </cell>
          <cell r="X241">
            <v>8.6757990867579959E-2</v>
          </cell>
          <cell r="Y241">
            <v>0.35897435897435892</v>
          </cell>
          <cell r="Z241">
            <v>8.6757990867579959E-2</v>
          </cell>
          <cell r="AA241">
            <v>8.6757990867579959E-2</v>
          </cell>
        </row>
        <row r="242">
          <cell r="I242">
            <v>0.15742857142857142</v>
          </cell>
          <cell r="J242">
            <v>81</v>
          </cell>
          <cell r="K242">
            <v>110</v>
          </cell>
          <cell r="L242">
            <v>25</v>
          </cell>
          <cell r="M242">
            <v>64</v>
          </cell>
          <cell r="N242">
            <v>102</v>
          </cell>
          <cell r="O242">
            <v>85</v>
          </cell>
          <cell r="P242">
            <v>38</v>
          </cell>
          <cell r="Q242">
            <v>46</v>
          </cell>
          <cell r="R242">
            <v>9.1999999999999998E-2</v>
          </cell>
          <cell r="S242">
            <v>7.5999999999999998E-2</v>
          </cell>
          <cell r="T242">
            <v>5.7500000000000002E-2</v>
          </cell>
          <cell r="U242">
            <v>9.5022624434389136E-2</v>
          </cell>
          <cell r="V242">
            <v>9.5022624434389136E-2</v>
          </cell>
          <cell r="W242">
            <v>9.5022624434389136E-2</v>
          </cell>
          <cell r="X242">
            <v>9.5022624434389136E-2</v>
          </cell>
          <cell r="Y242">
            <v>0.3902439024390244</v>
          </cell>
          <cell r="Z242">
            <v>9.5022624434389136E-2</v>
          </cell>
          <cell r="AA242">
            <v>9.5022624434389136E-2</v>
          </cell>
        </row>
        <row r="243">
          <cell r="I243">
            <v>0.08</v>
          </cell>
          <cell r="J243">
            <v>11</v>
          </cell>
          <cell r="K243">
            <v>20</v>
          </cell>
          <cell r="L243">
            <v>4</v>
          </cell>
          <cell r="M243">
            <v>12</v>
          </cell>
          <cell r="N243">
            <v>19</v>
          </cell>
          <cell r="O243">
            <v>16</v>
          </cell>
          <cell r="P243">
            <v>7</v>
          </cell>
          <cell r="Q243">
            <v>8</v>
          </cell>
          <cell r="R243">
            <v>1.6E-2</v>
          </cell>
          <cell r="S243">
            <v>1.3999999999999999E-2</v>
          </cell>
          <cell r="T243">
            <v>0.01</v>
          </cell>
          <cell r="U243">
            <v>1.9607843137254943E-2</v>
          </cell>
          <cell r="V243">
            <v>1.9607843137254943E-2</v>
          </cell>
          <cell r="W243">
            <v>1.9607843137254943E-2</v>
          </cell>
          <cell r="X243">
            <v>1.9607843137254943E-2</v>
          </cell>
          <cell r="Y243">
            <v>0.1071428571428571</v>
          </cell>
          <cell r="Z243">
            <v>1.9607843137254943E-2</v>
          </cell>
          <cell r="AA243">
            <v>1.9607843137254943E-2</v>
          </cell>
        </row>
        <row r="244">
          <cell r="I244">
            <v>0.08</v>
          </cell>
          <cell r="J244">
            <v>23</v>
          </cell>
          <cell r="K244">
            <v>41</v>
          </cell>
          <cell r="L244">
            <v>9</v>
          </cell>
          <cell r="M244">
            <v>24</v>
          </cell>
          <cell r="N244">
            <v>38</v>
          </cell>
          <cell r="O244">
            <v>32</v>
          </cell>
          <cell r="P244">
            <v>14</v>
          </cell>
          <cell r="Q244">
            <v>17</v>
          </cell>
          <cell r="R244">
            <v>3.4000000000000002E-2</v>
          </cell>
          <cell r="S244">
            <v>2.7999999999999997E-2</v>
          </cell>
          <cell r="T244">
            <v>2.1250000000000002E-2</v>
          </cell>
          <cell r="U244">
            <v>3.8461538461538436E-2</v>
          </cell>
          <cell r="V244">
            <v>3.8461538461538436E-2</v>
          </cell>
          <cell r="W244">
            <v>3.8461538461538436E-2</v>
          </cell>
          <cell r="X244">
            <v>3.8461538461538436E-2</v>
          </cell>
          <cell r="Y244">
            <v>0.19354838709677424</v>
          </cell>
          <cell r="Z244">
            <v>3.8461538461538436E-2</v>
          </cell>
          <cell r="AA244">
            <v>3.8461538461538436E-2</v>
          </cell>
        </row>
        <row r="245">
          <cell r="I245">
            <v>8.5428571428571423E-2</v>
          </cell>
          <cell r="J245">
            <v>35</v>
          </cell>
          <cell r="K245">
            <v>62</v>
          </cell>
          <cell r="L245">
            <v>14</v>
          </cell>
          <cell r="M245">
            <v>36</v>
          </cell>
          <cell r="N245">
            <v>57</v>
          </cell>
          <cell r="O245">
            <v>48</v>
          </cell>
          <cell r="P245">
            <v>21</v>
          </cell>
          <cell r="Q245">
            <v>26</v>
          </cell>
          <cell r="R245">
            <v>5.2000000000000005E-2</v>
          </cell>
          <cell r="S245">
            <v>4.2000000000000003E-2</v>
          </cell>
          <cell r="T245">
            <v>3.2500000000000001E-2</v>
          </cell>
          <cell r="U245">
            <v>5.6603773584905648E-2</v>
          </cell>
          <cell r="V245">
            <v>5.6603773584905648E-2</v>
          </cell>
          <cell r="W245">
            <v>5.6603773584905648E-2</v>
          </cell>
          <cell r="X245">
            <v>5.6603773584905648E-2</v>
          </cell>
          <cell r="Y245">
            <v>0.26470588235294112</v>
          </cell>
          <cell r="Z245">
            <v>5.6603773584905648E-2</v>
          </cell>
          <cell r="AA245">
            <v>5.6603773584905648E-2</v>
          </cell>
        </row>
        <row r="246">
          <cell r="I246">
            <v>0.11428571428571428</v>
          </cell>
          <cell r="J246">
            <v>47</v>
          </cell>
          <cell r="K246">
            <v>83</v>
          </cell>
          <cell r="L246">
            <v>19</v>
          </cell>
          <cell r="M246">
            <v>48</v>
          </cell>
          <cell r="N246">
            <v>76</v>
          </cell>
          <cell r="O246">
            <v>64</v>
          </cell>
          <cell r="P246">
            <v>28</v>
          </cell>
          <cell r="Q246">
            <v>35</v>
          </cell>
          <cell r="R246">
            <v>7.0000000000000007E-2</v>
          </cell>
          <cell r="S246">
            <v>5.5999999999999994E-2</v>
          </cell>
          <cell r="T246">
            <v>4.3749999999999997E-2</v>
          </cell>
          <cell r="U246">
            <v>7.407407407407407E-2</v>
          </cell>
          <cell r="V246">
            <v>7.407407407407407E-2</v>
          </cell>
          <cell r="W246">
            <v>7.407407407407407E-2</v>
          </cell>
          <cell r="X246">
            <v>7.407407407407407E-2</v>
          </cell>
          <cell r="Y246">
            <v>0.32432432432432434</v>
          </cell>
          <cell r="Z246">
            <v>7.407407407407407E-2</v>
          </cell>
          <cell r="AA246">
            <v>7.407407407407407E-2</v>
          </cell>
        </row>
        <row r="247">
          <cell r="I247">
            <v>0.14371428571428571</v>
          </cell>
          <cell r="J247">
            <v>59</v>
          </cell>
          <cell r="K247">
            <v>104</v>
          </cell>
          <cell r="L247">
            <v>24</v>
          </cell>
          <cell r="M247">
            <v>60</v>
          </cell>
          <cell r="N247">
            <v>96</v>
          </cell>
          <cell r="O247">
            <v>80</v>
          </cell>
          <cell r="P247">
            <v>36</v>
          </cell>
          <cell r="Q247">
            <v>44</v>
          </cell>
          <cell r="R247">
            <v>8.8000000000000009E-2</v>
          </cell>
          <cell r="S247">
            <v>7.2000000000000008E-2</v>
          </cell>
          <cell r="T247">
            <v>5.5E-2</v>
          </cell>
          <cell r="U247">
            <v>9.0909090909090939E-2</v>
          </cell>
          <cell r="V247">
            <v>9.0909090909090939E-2</v>
          </cell>
          <cell r="W247">
            <v>9.0909090909090939E-2</v>
          </cell>
          <cell r="X247">
            <v>9.0909090909090939E-2</v>
          </cell>
          <cell r="Y247">
            <v>0.375</v>
          </cell>
          <cell r="Z247">
            <v>9.0909090909090939E-2</v>
          </cell>
          <cell r="AA247">
            <v>9.0909090909090939E-2</v>
          </cell>
        </row>
        <row r="248">
          <cell r="I248">
            <v>0.17171428571428571</v>
          </cell>
          <cell r="J248">
            <v>71</v>
          </cell>
          <cell r="K248">
            <v>124</v>
          </cell>
          <cell r="L248">
            <v>28</v>
          </cell>
          <cell r="M248">
            <v>72</v>
          </cell>
          <cell r="N248">
            <v>115</v>
          </cell>
          <cell r="O248">
            <v>96</v>
          </cell>
          <cell r="P248">
            <v>43</v>
          </cell>
          <cell r="Q248">
            <v>52</v>
          </cell>
          <cell r="R248">
            <v>0.10400000000000001</v>
          </cell>
          <cell r="S248">
            <v>8.5999999999999993E-2</v>
          </cell>
          <cell r="T248">
            <v>6.5000000000000002E-2</v>
          </cell>
          <cell r="U248">
            <v>0.1071428571428571</v>
          </cell>
          <cell r="V248">
            <v>0.1071428571428571</v>
          </cell>
          <cell r="W248">
            <v>0.1071428571428571</v>
          </cell>
          <cell r="X248">
            <v>0.1071428571428571</v>
          </cell>
          <cell r="Y248">
            <v>0.41860465116279066</v>
          </cell>
          <cell r="Z248">
            <v>0.1071428571428571</v>
          </cell>
          <cell r="AA248">
            <v>0.1071428571428571</v>
          </cell>
        </row>
        <row r="249">
          <cell r="I249">
            <v>0.20057142857142857</v>
          </cell>
          <cell r="J249">
            <v>83</v>
          </cell>
          <cell r="K249">
            <v>145</v>
          </cell>
          <cell r="L249">
            <v>33</v>
          </cell>
          <cell r="M249">
            <v>84</v>
          </cell>
          <cell r="N249">
            <v>134</v>
          </cell>
          <cell r="O249">
            <v>112</v>
          </cell>
          <cell r="P249">
            <v>50</v>
          </cell>
          <cell r="Q249">
            <v>61</v>
          </cell>
          <cell r="R249">
            <v>0.122</v>
          </cell>
          <cell r="S249">
            <v>0.1</v>
          </cell>
          <cell r="T249">
            <v>7.6249999999999998E-2</v>
          </cell>
          <cell r="U249">
            <v>0.1228070175438597</v>
          </cell>
          <cell r="V249">
            <v>0.1228070175438597</v>
          </cell>
          <cell r="W249">
            <v>0.1228070175438597</v>
          </cell>
          <cell r="X249">
            <v>0.1228070175438597</v>
          </cell>
          <cell r="Y249">
            <v>0.45652173913043481</v>
          </cell>
          <cell r="Z249">
            <v>0.1228070175438597</v>
          </cell>
          <cell r="AA249">
            <v>0.1228070175438597</v>
          </cell>
        </row>
        <row r="250">
          <cell r="I250">
            <v>0.22942857142857143</v>
          </cell>
          <cell r="J250">
            <v>95</v>
          </cell>
          <cell r="K250">
            <v>166</v>
          </cell>
          <cell r="L250">
            <v>38</v>
          </cell>
          <cell r="M250">
            <v>96</v>
          </cell>
          <cell r="N250">
            <v>153</v>
          </cell>
          <cell r="O250">
            <v>128</v>
          </cell>
          <cell r="P250">
            <v>57</v>
          </cell>
          <cell r="Q250">
            <v>70</v>
          </cell>
          <cell r="R250">
            <v>0.14000000000000001</v>
          </cell>
          <cell r="S250">
            <v>0.114</v>
          </cell>
          <cell r="T250">
            <v>8.7499999999999994E-2</v>
          </cell>
          <cell r="U250">
            <v>0.13793103448275867</v>
          </cell>
          <cell r="V250">
            <v>0.13793103448275867</v>
          </cell>
          <cell r="W250">
            <v>0.13793103448275867</v>
          </cell>
          <cell r="X250">
            <v>0.13793103448275867</v>
          </cell>
          <cell r="Y250">
            <v>0.48979591836734693</v>
          </cell>
          <cell r="Z250">
            <v>0.13793103448275867</v>
          </cell>
          <cell r="AA250">
            <v>0.13793103448275867</v>
          </cell>
        </row>
        <row r="251">
          <cell r="I251">
            <v>0</v>
          </cell>
          <cell r="J251">
            <v>15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</row>
        <row r="252">
          <cell r="I252">
            <v>0</v>
          </cell>
          <cell r="J252">
            <v>31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</row>
        <row r="253">
          <cell r="I253">
            <v>0</v>
          </cell>
          <cell r="J253">
            <v>47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</row>
        <row r="254">
          <cell r="I254">
            <v>0</v>
          </cell>
          <cell r="J254">
            <v>63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</row>
        <row r="255">
          <cell r="I255">
            <v>0</v>
          </cell>
          <cell r="J255">
            <v>79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</row>
        <row r="256">
          <cell r="I256">
            <v>0</v>
          </cell>
          <cell r="J256">
            <v>95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</row>
        <row r="257">
          <cell r="I257">
            <v>0</v>
          </cell>
          <cell r="J257">
            <v>111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</row>
        <row r="258">
          <cell r="I258">
            <v>0</v>
          </cell>
          <cell r="J258">
            <v>127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</row>
        <row r="259">
          <cell r="I259">
            <v>0.08</v>
          </cell>
          <cell r="J259">
            <v>12</v>
          </cell>
          <cell r="K259">
            <v>10</v>
          </cell>
          <cell r="L259">
            <v>1</v>
          </cell>
          <cell r="M259">
            <v>6</v>
          </cell>
          <cell r="N259">
            <v>7</v>
          </cell>
          <cell r="O259">
            <v>14</v>
          </cell>
          <cell r="P259">
            <v>3</v>
          </cell>
          <cell r="Q259">
            <v>5</v>
          </cell>
          <cell r="R259">
            <v>0.01</v>
          </cell>
          <cell r="S259">
            <v>6.0000000000000001E-3</v>
          </cell>
          <cell r="T259">
            <v>6.2500000000000003E-3</v>
          </cell>
          <cell r="U259">
            <v>9.9009900990099098E-3</v>
          </cell>
          <cell r="V259">
            <v>9.9009900990099098E-3</v>
          </cell>
          <cell r="W259">
            <v>9.9009900990099098E-3</v>
          </cell>
          <cell r="X259">
            <v>9.9009900990099098E-3</v>
          </cell>
          <cell r="Y259">
            <v>9.9009900990099098E-3</v>
          </cell>
          <cell r="Z259">
            <v>9.9009900990099098E-3</v>
          </cell>
          <cell r="AA259">
            <v>6.5420560747663559E-2</v>
          </cell>
        </row>
        <row r="260">
          <cell r="I260">
            <v>0.08</v>
          </cell>
          <cell r="J260">
            <v>25</v>
          </cell>
          <cell r="K260">
            <v>21</v>
          </cell>
          <cell r="L260">
            <v>3</v>
          </cell>
          <cell r="M260">
            <v>13</v>
          </cell>
          <cell r="N260">
            <v>15</v>
          </cell>
          <cell r="O260">
            <v>28</v>
          </cell>
          <cell r="P260">
            <v>6</v>
          </cell>
          <cell r="Q260">
            <v>10</v>
          </cell>
          <cell r="R260">
            <v>0.02</v>
          </cell>
          <cell r="S260">
            <v>1.2E-2</v>
          </cell>
          <cell r="T260">
            <v>1.2500000000000001E-2</v>
          </cell>
          <cell r="U260">
            <v>2.4390243902439046E-2</v>
          </cell>
          <cell r="V260">
            <v>2.4390243902439046E-2</v>
          </cell>
          <cell r="W260">
            <v>2.4390243902439046E-2</v>
          </cell>
          <cell r="X260">
            <v>2.4390243902439046E-2</v>
          </cell>
          <cell r="Y260">
            <v>2.4390243902439046E-2</v>
          </cell>
          <cell r="Z260">
            <v>2.4390243902439046E-2</v>
          </cell>
          <cell r="AA260">
            <v>0.1266375545851528</v>
          </cell>
        </row>
        <row r="261">
          <cell r="I261">
            <v>0.08</v>
          </cell>
          <cell r="J261">
            <v>38</v>
          </cell>
          <cell r="K261">
            <v>32</v>
          </cell>
          <cell r="L261">
            <v>5</v>
          </cell>
          <cell r="M261">
            <v>20</v>
          </cell>
          <cell r="N261">
            <v>23</v>
          </cell>
          <cell r="O261">
            <v>43</v>
          </cell>
          <cell r="P261">
            <v>10</v>
          </cell>
          <cell r="Q261">
            <v>15</v>
          </cell>
          <cell r="R261">
            <v>0.03</v>
          </cell>
          <cell r="S261">
            <v>0.02</v>
          </cell>
          <cell r="T261">
            <v>1.8749999999999999E-2</v>
          </cell>
          <cell r="U261">
            <v>3.3816425120772986E-2</v>
          </cell>
          <cell r="V261">
            <v>3.3816425120772986E-2</v>
          </cell>
          <cell r="W261">
            <v>3.3816425120772986E-2</v>
          </cell>
          <cell r="X261">
            <v>3.3816425120772986E-2</v>
          </cell>
          <cell r="Y261">
            <v>3.3816425120772986E-2</v>
          </cell>
          <cell r="Z261">
            <v>3.3816425120772986E-2</v>
          </cell>
          <cell r="AA261">
            <v>0.17695473251028804</v>
          </cell>
        </row>
        <row r="262">
          <cell r="I262">
            <v>0.08</v>
          </cell>
          <cell r="J262">
            <v>51</v>
          </cell>
          <cell r="K262">
            <v>43</v>
          </cell>
          <cell r="L262">
            <v>6</v>
          </cell>
          <cell r="M262">
            <v>26</v>
          </cell>
          <cell r="N262">
            <v>30</v>
          </cell>
          <cell r="O262">
            <v>57</v>
          </cell>
          <cell r="P262">
            <v>13</v>
          </cell>
          <cell r="Q262">
            <v>20</v>
          </cell>
          <cell r="R262">
            <v>0.04</v>
          </cell>
          <cell r="S262">
            <v>2.6000000000000002E-2</v>
          </cell>
          <cell r="T262">
            <v>2.5000000000000001E-2</v>
          </cell>
          <cell r="U262">
            <v>4.7619047619047672E-2</v>
          </cell>
          <cell r="V262">
            <v>4.7619047619047672E-2</v>
          </cell>
          <cell r="W262">
            <v>4.7619047619047672E-2</v>
          </cell>
          <cell r="X262">
            <v>4.7619047619047672E-2</v>
          </cell>
          <cell r="Y262">
            <v>4.7619047619047672E-2</v>
          </cell>
          <cell r="Z262">
            <v>4.7619047619047672E-2</v>
          </cell>
          <cell r="AA262">
            <v>0.22480620155038755</v>
          </cell>
        </row>
        <row r="263">
          <cell r="I263">
            <v>8.8571428571428579E-2</v>
          </cell>
          <cell r="J263">
            <v>64</v>
          </cell>
          <cell r="K263">
            <v>54</v>
          </cell>
          <cell r="L263">
            <v>8</v>
          </cell>
          <cell r="M263">
            <v>33</v>
          </cell>
          <cell r="N263">
            <v>38</v>
          </cell>
          <cell r="O263">
            <v>72</v>
          </cell>
          <cell r="P263">
            <v>16</v>
          </cell>
          <cell r="Q263">
            <v>25</v>
          </cell>
          <cell r="R263">
            <v>0.05</v>
          </cell>
          <cell r="S263">
            <v>3.2000000000000001E-2</v>
          </cell>
          <cell r="T263">
            <v>3.125E-2</v>
          </cell>
          <cell r="U263">
            <v>5.6603773584905648E-2</v>
          </cell>
          <cell r="V263">
            <v>5.6603773584905648E-2</v>
          </cell>
          <cell r="W263">
            <v>5.6603773584905648E-2</v>
          </cell>
          <cell r="X263">
            <v>5.6603773584905648E-2</v>
          </cell>
          <cell r="Y263">
            <v>5.6603773584905648E-2</v>
          </cell>
          <cell r="Z263">
            <v>5.6603773584905648E-2</v>
          </cell>
          <cell r="AA263">
            <v>0.26470588235294112</v>
          </cell>
        </row>
        <row r="264">
          <cell r="I264">
            <v>0.10657142857142857</v>
          </cell>
          <cell r="J264">
            <v>76</v>
          </cell>
          <cell r="K264">
            <v>65</v>
          </cell>
          <cell r="L264">
            <v>10</v>
          </cell>
          <cell r="M264">
            <v>40</v>
          </cell>
          <cell r="N264">
            <v>46</v>
          </cell>
          <cell r="O264">
            <v>86</v>
          </cell>
          <cell r="P264">
            <v>20</v>
          </cell>
          <cell r="Q264">
            <v>30</v>
          </cell>
          <cell r="R264">
            <v>0.06</v>
          </cell>
          <cell r="S264">
            <v>0.04</v>
          </cell>
          <cell r="T264">
            <v>3.7499999999999999E-2</v>
          </cell>
          <cell r="U264">
            <v>6.5420560747663559E-2</v>
          </cell>
          <cell r="V264">
            <v>6.5420560747663559E-2</v>
          </cell>
          <cell r="W264">
            <v>6.5420560747663559E-2</v>
          </cell>
          <cell r="X264">
            <v>6.5420560747663559E-2</v>
          </cell>
          <cell r="Y264">
            <v>6.5420560747663559E-2</v>
          </cell>
          <cell r="Z264">
            <v>6.5420560747663559E-2</v>
          </cell>
          <cell r="AA264">
            <v>0.30069930069930073</v>
          </cell>
        </row>
        <row r="265">
          <cell r="I265">
            <v>0.12428571428571429</v>
          </cell>
          <cell r="J265">
            <v>89</v>
          </cell>
          <cell r="K265">
            <v>76</v>
          </cell>
          <cell r="L265">
            <v>12</v>
          </cell>
          <cell r="M265">
            <v>47</v>
          </cell>
          <cell r="N265">
            <v>53</v>
          </cell>
          <cell r="O265">
            <v>100</v>
          </cell>
          <cell r="P265">
            <v>23</v>
          </cell>
          <cell r="Q265">
            <v>35</v>
          </cell>
          <cell r="R265">
            <v>7.0000000000000007E-2</v>
          </cell>
          <cell r="S265">
            <v>4.5999999999999999E-2</v>
          </cell>
          <cell r="T265">
            <v>4.3749999999999997E-2</v>
          </cell>
          <cell r="U265">
            <v>7.8341013824884786E-2</v>
          </cell>
          <cell r="V265">
            <v>7.8341013824884786E-2</v>
          </cell>
          <cell r="W265">
            <v>7.8341013824884786E-2</v>
          </cell>
          <cell r="X265">
            <v>7.8341013824884786E-2</v>
          </cell>
          <cell r="Y265">
            <v>7.8341013824884786E-2</v>
          </cell>
          <cell r="Z265">
            <v>7.8341013824884786E-2</v>
          </cell>
          <cell r="AA265">
            <v>0.33554817275747506</v>
          </cell>
        </row>
        <row r="266">
          <cell r="I266">
            <v>0.14199999999999999</v>
          </cell>
          <cell r="J266">
            <v>102</v>
          </cell>
          <cell r="K266">
            <v>87</v>
          </cell>
          <cell r="L266">
            <v>13</v>
          </cell>
          <cell r="M266">
            <v>53</v>
          </cell>
          <cell r="N266">
            <v>61</v>
          </cell>
          <cell r="O266">
            <v>115</v>
          </cell>
          <cell r="P266">
            <v>26</v>
          </cell>
          <cell r="Q266">
            <v>40</v>
          </cell>
          <cell r="R266">
            <v>0.08</v>
          </cell>
          <cell r="S266">
            <v>5.2000000000000005E-2</v>
          </cell>
          <cell r="T266">
            <v>0.05</v>
          </cell>
          <cell r="U266">
            <v>8.6757990867579959E-2</v>
          </cell>
          <cell r="V266">
            <v>8.6757990867579959E-2</v>
          </cell>
          <cell r="W266">
            <v>8.6757990867579959E-2</v>
          </cell>
          <cell r="X266">
            <v>8.6757990867579959E-2</v>
          </cell>
          <cell r="Y266">
            <v>8.6757990867579959E-2</v>
          </cell>
          <cell r="Z266">
            <v>8.6757990867579959E-2</v>
          </cell>
          <cell r="AA266">
            <v>0.36507936507936511</v>
          </cell>
        </row>
        <row r="267">
          <cell r="I267">
            <v>0.08</v>
          </cell>
          <cell r="J267">
            <v>9</v>
          </cell>
          <cell r="K267">
            <v>12</v>
          </cell>
          <cell r="L267">
            <v>1</v>
          </cell>
          <cell r="M267">
            <v>7</v>
          </cell>
          <cell r="N267">
            <v>8</v>
          </cell>
          <cell r="O267">
            <v>16</v>
          </cell>
          <cell r="P267">
            <v>3</v>
          </cell>
          <cell r="Q267">
            <v>5</v>
          </cell>
          <cell r="R267">
            <v>0.01</v>
          </cell>
          <cell r="S267">
            <v>6.0000000000000001E-3</v>
          </cell>
          <cell r="T267">
            <v>6.2500000000000003E-3</v>
          </cell>
          <cell r="U267">
            <v>1.4778325123152691E-2</v>
          </cell>
          <cell r="V267">
            <v>1.4778325123152691E-2</v>
          </cell>
          <cell r="W267">
            <v>1.4778325123152691E-2</v>
          </cell>
          <cell r="X267">
            <v>1.4778325123152691E-2</v>
          </cell>
          <cell r="Y267">
            <v>1.4778325123152691E-2</v>
          </cell>
          <cell r="Z267">
            <v>1.4778325123152691E-2</v>
          </cell>
          <cell r="AA267">
            <v>7.407407407407407E-2</v>
          </cell>
        </row>
        <row r="268">
          <cell r="I268">
            <v>0.08</v>
          </cell>
          <cell r="J268">
            <v>19</v>
          </cell>
          <cell r="K268">
            <v>24</v>
          </cell>
          <cell r="L268">
            <v>3</v>
          </cell>
          <cell r="M268">
            <v>14</v>
          </cell>
          <cell r="N268">
            <v>17</v>
          </cell>
          <cell r="O268">
            <v>32</v>
          </cell>
          <cell r="P268">
            <v>7</v>
          </cell>
          <cell r="Q268">
            <v>11</v>
          </cell>
          <cell r="R268">
            <v>2.2000000000000002E-2</v>
          </cell>
          <cell r="S268">
            <v>1.3999999999999999E-2</v>
          </cell>
          <cell r="T268">
            <v>1.375E-2</v>
          </cell>
          <cell r="U268">
            <v>2.4390243902439046E-2</v>
          </cell>
          <cell r="V268">
            <v>2.4390243902439046E-2</v>
          </cell>
          <cell r="W268">
            <v>2.4390243902439046E-2</v>
          </cell>
          <cell r="X268">
            <v>2.4390243902439046E-2</v>
          </cell>
          <cell r="Y268">
            <v>2.4390243902439046E-2</v>
          </cell>
          <cell r="Z268">
            <v>2.4390243902439046E-2</v>
          </cell>
          <cell r="AA268">
            <v>0.13793103448275867</v>
          </cell>
        </row>
        <row r="269">
          <cell r="I269">
            <v>0.08</v>
          </cell>
          <cell r="J269">
            <v>28</v>
          </cell>
          <cell r="K269">
            <v>36</v>
          </cell>
          <cell r="L269">
            <v>5</v>
          </cell>
          <cell r="M269">
            <v>22</v>
          </cell>
          <cell r="N269">
            <v>25</v>
          </cell>
          <cell r="O269">
            <v>48</v>
          </cell>
          <cell r="P269">
            <v>11</v>
          </cell>
          <cell r="Q269">
            <v>16</v>
          </cell>
          <cell r="R269">
            <v>3.2000000000000001E-2</v>
          </cell>
          <cell r="S269">
            <v>2.2000000000000002E-2</v>
          </cell>
          <cell r="T269">
            <v>0.02</v>
          </cell>
          <cell r="U269">
            <v>3.8461538461538436E-2</v>
          </cell>
          <cell r="V269">
            <v>3.8461538461538436E-2</v>
          </cell>
          <cell r="W269">
            <v>3.8461538461538436E-2</v>
          </cell>
          <cell r="X269">
            <v>3.8461538461538436E-2</v>
          </cell>
          <cell r="Y269">
            <v>3.8461538461538436E-2</v>
          </cell>
          <cell r="Z269">
            <v>3.8461538461538436E-2</v>
          </cell>
          <cell r="AA269">
            <v>0.19354838709677424</v>
          </cell>
        </row>
        <row r="270">
          <cell r="I270">
            <v>0.08</v>
          </cell>
          <cell r="J270">
            <v>38</v>
          </cell>
          <cell r="K270">
            <v>48</v>
          </cell>
          <cell r="L270">
            <v>7</v>
          </cell>
          <cell r="M270">
            <v>29</v>
          </cell>
          <cell r="N270">
            <v>34</v>
          </cell>
          <cell r="O270">
            <v>64</v>
          </cell>
          <cell r="P270">
            <v>14</v>
          </cell>
          <cell r="Q270">
            <v>22</v>
          </cell>
          <cell r="R270">
            <v>4.4000000000000004E-2</v>
          </cell>
          <cell r="S270">
            <v>2.7999999999999997E-2</v>
          </cell>
          <cell r="T270">
            <v>2.75E-2</v>
          </cell>
          <cell r="U270">
            <v>5.2132701421800931E-2</v>
          </cell>
          <cell r="V270">
            <v>5.2132701421800931E-2</v>
          </cell>
          <cell r="W270">
            <v>5.2132701421800931E-2</v>
          </cell>
          <cell r="X270">
            <v>5.2132701421800931E-2</v>
          </cell>
          <cell r="Y270">
            <v>5.2132701421800931E-2</v>
          </cell>
          <cell r="Z270">
            <v>5.2132701421800931E-2</v>
          </cell>
          <cell r="AA270">
            <v>0.24242424242424243</v>
          </cell>
        </row>
        <row r="271">
          <cell r="I271">
            <v>9.1999999999999998E-2</v>
          </cell>
          <cell r="J271">
            <v>48</v>
          </cell>
          <cell r="K271">
            <v>60</v>
          </cell>
          <cell r="L271">
            <v>9</v>
          </cell>
          <cell r="M271">
            <v>37</v>
          </cell>
          <cell r="N271">
            <v>42</v>
          </cell>
          <cell r="O271">
            <v>80</v>
          </cell>
          <cell r="P271">
            <v>18</v>
          </cell>
          <cell r="Q271">
            <v>28</v>
          </cell>
          <cell r="R271">
            <v>5.5999999999999994E-2</v>
          </cell>
          <cell r="S271">
            <v>3.6000000000000004E-2</v>
          </cell>
          <cell r="T271">
            <v>3.5000000000000003E-2</v>
          </cell>
          <cell r="U271">
            <v>6.1032863849765251E-2</v>
          </cell>
          <cell r="V271">
            <v>6.1032863849765251E-2</v>
          </cell>
          <cell r="W271">
            <v>6.1032863849765251E-2</v>
          </cell>
          <cell r="X271">
            <v>6.1032863849765251E-2</v>
          </cell>
          <cell r="Y271">
            <v>6.1032863849765251E-2</v>
          </cell>
          <cell r="Z271">
            <v>6.1032863849765251E-2</v>
          </cell>
          <cell r="AA271">
            <v>0.2857142857142857</v>
          </cell>
        </row>
        <row r="272">
          <cell r="I272">
            <v>0.11028571428571428</v>
          </cell>
          <cell r="J272">
            <v>57</v>
          </cell>
          <cell r="K272">
            <v>72</v>
          </cell>
          <cell r="L272">
            <v>11</v>
          </cell>
          <cell r="M272">
            <v>44</v>
          </cell>
          <cell r="N272">
            <v>51</v>
          </cell>
          <cell r="O272">
            <v>96</v>
          </cell>
          <cell r="P272">
            <v>22</v>
          </cell>
          <cell r="Q272">
            <v>33</v>
          </cell>
          <cell r="R272">
            <v>6.6000000000000003E-2</v>
          </cell>
          <cell r="S272">
            <v>4.4000000000000004E-2</v>
          </cell>
          <cell r="T272">
            <v>4.1250000000000002E-2</v>
          </cell>
          <cell r="U272">
            <v>7.407407407407407E-2</v>
          </cell>
          <cell r="V272">
            <v>7.407407407407407E-2</v>
          </cell>
          <cell r="W272">
            <v>7.407407407407407E-2</v>
          </cell>
          <cell r="X272">
            <v>7.407407407407407E-2</v>
          </cell>
          <cell r="Y272">
            <v>7.407407407407407E-2</v>
          </cell>
          <cell r="Z272">
            <v>7.407407407407407E-2</v>
          </cell>
          <cell r="AA272">
            <v>0.32432432432432434</v>
          </cell>
        </row>
        <row r="273">
          <cell r="I273">
            <v>0.12914285714285714</v>
          </cell>
          <cell r="J273">
            <v>67</v>
          </cell>
          <cell r="K273">
            <v>84</v>
          </cell>
          <cell r="L273">
            <v>13</v>
          </cell>
          <cell r="M273">
            <v>52</v>
          </cell>
          <cell r="N273">
            <v>59</v>
          </cell>
          <cell r="O273">
            <v>112</v>
          </cell>
          <cell r="P273">
            <v>26</v>
          </cell>
          <cell r="Q273">
            <v>39</v>
          </cell>
          <cell r="R273">
            <v>7.8E-2</v>
          </cell>
          <cell r="S273">
            <v>5.2000000000000005E-2</v>
          </cell>
          <cell r="T273">
            <v>4.8750000000000002E-2</v>
          </cell>
          <cell r="U273">
            <v>8.6757990867579959E-2</v>
          </cell>
          <cell r="V273">
            <v>8.6757990867579959E-2</v>
          </cell>
          <cell r="W273">
            <v>8.6757990867579959E-2</v>
          </cell>
          <cell r="X273">
            <v>8.6757990867579959E-2</v>
          </cell>
          <cell r="Y273">
            <v>8.6757990867579959E-2</v>
          </cell>
          <cell r="Z273">
            <v>8.6757990867579959E-2</v>
          </cell>
          <cell r="AA273">
            <v>0.35897435897435892</v>
          </cell>
        </row>
        <row r="274">
          <cell r="I274">
            <v>0.14742857142857141</v>
          </cell>
          <cell r="J274">
            <v>76</v>
          </cell>
          <cell r="K274">
            <v>97</v>
          </cell>
          <cell r="L274">
            <v>15</v>
          </cell>
          <cell r="M274">
            <v>59</v>
          </cell>
          <cell r="N274">
            <v>68</v>
          </cell>
          <cell r="O274">
            <v>128</v>
          </cell>
          <cell r="P274">
            <v>29</v>
          </cell>
          <cell r="Q274">
            <v>44</v>
          </cell>
          <cell r="R274">
            <v>8.8000000000000009E-2</v>
          </cell>
          <cell r="S274">
            <v>5.7999999999999996E-2</v>
          </cell>
          <cell r="T274">
            <v>5.5E-2</v>
          </cell>
          <cell r="U274">
            <v>9.5022624434389136E-2</v>
          </cell>
          <cell r="V274">
            <v>9.5022624434389136E-2</v>
          </cell>
          <cell r="W274">
            <v>9.5022624434389136E-2</v>
          </cell>
          <cell r="X274">
            <v>9.5022624434389136E-2</v>
          </cell>
          <cell r="Y274">
            <v>9.5022624434389136E-2</v>
          </cell>
          <cell r="Z274">
            <v>9.5022624434389136E-2</v>
          </cell>
          <cell r="AA274">
            <v>0.3902439024390244</v>
          </cell>
        </row>
        <row r="275">
          <cell r="I275">
            <v>0.08</v>
          </cell>
          <cell r="J275">
            <v>11</v>
          </cell>
          <cell r="K275">
            <v>18</v>
          </cell>
          <cell r="L275">
            <v>2</v>
          </cell>
          <cell r="M275">
            <v>11</v>
          </cell>
          <cell r="N275">
            <v>12</v>
          </cell>
          <cell r="O275">
            <v>24</v>
          </cell>
          <cell r="P275">
            <v>5</v>
          </cell>
          <cell r="Q275">
            <v>8</v>
          </cell>
          <cell r="R275">
            <v>1.6E-2</v>
          </cell>
          <cell r="S275">
            <v>0.01</v>
          </cell>
          <cell r="T275">
            <v>0.01</v>
          </cell>
          <cell r="U275">
            <v>1.9607843137254943E-2</v>
          </cell>
          <cell r="V275">
            <v>1.9607843137254943E-2</v>
          </cell>
          <cell r="W275">
            <v>1.9607843137254943E-2</v>
          </cell>
          <cell r="X275">
            <v>1.9607843137254943E-2</v>
          </cell>
          <cell r="Y275">
            <v>1.9607843137254943E-2</v>
          </cell>
          <cell r="Z275">
            <v>1.9607843137254943E-2</v>
          </cell>
          <cell r="AA275">
            <v>0.1071428571428571</v>
          </cell>
        </row>
        <row r="276">
          <cell r="I276">
            <v>0.08</v>
          </cell>
          <cell r="J276">
            <v>22</v>
          </cell>
          <cell r="K276">
            <v>36</v>
          </cell>
          <cell r="L276">
            <v>5</v>
          </cell>
          <cell r="M276">
            <v>22</v>
          </cell>
          <cell r="N276">
            <v>25</v>
          </cell>
          <cell r="O276">
            <v>48</v>
          </cell>
          <cell r="P276">
            <v>11</v>
          </cell>
          <cell r="Q276">
            <v>16</v>
          </cell>
          <cell r="R276">
            <v>3.2000000000000001E-2</v>
          </cell>
          <cell r="S276">
            <v>2.2000000000000002E-2</v>
          </cell>
          <cell r="T276">
            <v>0.02</v>
          </cell>
          <cell r="U276">
            <v>3.8461538461538436E-2</v>
          </cell>
          <cell r="V276">
            <v>3.8461538461538436E-2</v>
          </cell>
          <cell r="W276">
            <v>3.8461538461538436E-2</v>
          </cell>
          <cell r="X276">
            <v>3.8461538461538436E-2</v>
          </cell>
          <cell r="Y276">
            <v>3.8461538461538436E-2</v>
          </cell>
          <cell r="Z276">
            <v>3.8461538461538436E-2</v>
          </cell>
          <cell r="AA276">
            <v>0.19354838709677424</v>
          </cell>
        </row>
        <row r="277">
          <cell r="I277">
            <v>0.08</v>
          </cell>
          <cell r="J277">
            <v>33</v>
          </cell>
          <cell r="K277">
            <v>54</v>
          </cell>
          <cell r="L277">
            <v>8</v>
          </cell>
          <cell r="M277">
            <v>33</v>
          </cell>
          <cell r="N277">
            <v>38</v>
          </cell>
          <cell r="O277">
            <v>72</v>
          </cell>
          <cell r="P277">
            <v>16</v>
          </cell>
          <cell r="Q277">
            <v>25</v>
          </cell>
          <cell r="R277">
            <v>0.05</v>
          </cell>
          <cell r="S277">
            <v>3.2000000000000001E-2</v>
          </cell>
          <cell r="T277">
            <v>3.125E-2</v>
          </cell>
          <cell r="U277">
            <v>5.6603773584905648E-2</v>
          </cell>
          <cell r="V277">
            <v>5.6603773584905648E-2</v>
          </cell>
          <cell r="W277">
            <v>5.6603773584905648E-2</v>
          </cell>
          <cell r="X277">
            <v>5.6603773584905648E-2</v>
          </cell>
          <cell r="Y277">
            <v>5.6603773584905648E-2</v>
          </cell>
          <cell r="Z277">
            <v>5.6603773584905648E-2</v>
          </cell>
          <cell r="AA277">
            <v>0.26470588235294112</v>
          </cell>
        </row>
        <row r="278">
          <cell r="I278">
            <v>0.10657142857142857</v>
          </cell>
          <cell r="J278">
            <v>44</v>
          </cell>
          <cell r="K278">
            <v>72</v>
          </cell>
          <cell r="L278">
            <v>11</v>
          </cell>
          <cell r="M278">
            <v>44</v>
          </cell>
          <cell r="N278">
            <v>51</v>
          </cell>
          <cell r="O278">
            <v>96</v>
          </cell>
          <cell r="P278">
            <v>22</v>
          </cell>
          <cell r="Q278">
            <v>33</v>
          </cell>
          <cell r="R278">
            <v>6.6000000000000003E-2</v>
          </cell>
          <cell r="S278">
            <v>4.4000000000000004E-2</v>
          </cell>
          <cell r="T278">
            <v>4.1250000000000002E-2</v>
          </cell>
          <cell r="U278">
            <v>7.407407407407407E-2</v>
          </cell>
          <cell r="V278">
            <v>7.407407407407407E-2</v>
          </cell>
          <cell r="W278">
            <v>7.407407407407407E-2</v>
          </cell>
          <cell r="X278">
            <v>7.407407407407407E-2</v>
          </cell>
          <cell r="Y278">
            <v>7.407407407407407E-2</v>
          </cell>
          <cell r="Z278">
            <v>7.407407407407407E-2</v>
          </cell>
          <cell r="AA278">
            <v>0.32432432432432434</v>
          </cell>
        </row>
        <row r="279">
          <cell r="I279">
            <v>0.13457142857142856</v>
          </cell>
          <cell r="J279">
            <v>56</v>
          </cell>
          <cell r="K279">
            <v>91</v>
          </cell>
          <cell r="L279">
            <v>14</v>
          </cell>
          <cell r="M279">
            <v>56</v>
          </cell>
          <cell r="N279">
            <v>64</v>
          </cell>
          <cell r="O279">
            <v>120</v>
          </cell>
          <cell r="P279">
            <v>28</v>
          </cell>
          <cell r="Q279">
            <v>42</v>
          </cell>
          <cell r="R279">
            <v>8.4000000000000005E-2</v>
          </cell>
          <cell r="S279">
            <v>5.5999999999999994E-2</v>
          </cell>
          <cell r="T279">
            <v>5.2499999999999998E-2</v>
          </cell>
          <cell r="U279">
            <v>9.0909090909090939E-2</v>
          </cell>
          <cell r="V279">
            <v>9.0909090909090939E-2</v>
          </cell>
          <cell r="W279">
            <v>9.0909090909090939E-2</v>
          </cell>
          <cell r="X279">
            <v>9.0909090909090939E-2</v>
          </cell>
          <cell r="Y279">
            <v>9.0909090909090939E-2</v>
          </cell>
          <cell r="Z279">
            <v>9.0909090909090939E-2</v>
          </cell>
          <cell r="AA279">
            <v>0.375</v>
          </cell>
        </row>
        <row r="280">
          <cell r="I280">
            <v>0.16085714285714287</v>
          </cell>
          <cell r="J280">
            <v>67</v>
          </cell>
          <cell r="K280">
            <v>109</v>
          </cell>
          <cell r="L280">
            <v>17</v>
          </cell>
          <cell r="M280">
            <v>67</v>
          </cell>
          <cell r="N280">
            <v>76</v>
          </cell>
          <cell r="O280">
            <v>144</v>
          </cell>
          <cell r="P280">
            <v>33</v>
          </cell>
          <cell r="Q280">
            <v>50</v>
          </cell>
          <cell r="R280">
            <v>0.1</v>
          </cell>
          <cell r="S280">
            <v>6.6000000000000003E-2</v>
          </cell>
          <cell r="T280">
            <v>6.25E-2</v>
          </cell>
          <cell r="U280">
            <v>0.1071428571428571</v>
          </cell>
          <cell r="V280">
            <v>0.1071428571428571</v>
          </cell>
          <cell r="W280">
            <v>0.1071428571428571</v>
          </cell>
          <cell r="X280">
            <v>0.1071428571428571</v>
          </cell>
          <cell r="Y280">
            <v>0.1071428571428571</v>
          </cell>
          <cell r="Z280">
            <v>0.1071428571428571</v>
          </cell>
          <cell r="AA280">
            <v>0.41860465116279066</v>
          </cell>
        </row>
        <row r="281">
          <cell r="I281">
            <v>0.18771428571428572</v>
          </cell>
          <cell r="J281">
            <v>78</v>
          </cell>
          <cell r="K281">
            <v>127</v>
          </cell>
          <cell r="L281">
            <v>20</v>
          </cell>
          <cell r="M281">
            <v>78</v>
          </cell>
          <cell r="N281">
            <v>89</v>
          </cell>
          <cell r="O281">
            <v>168</v>
          </cell>
          <cell r="P281">
            <v>39</v>
          </cell>
          <cell r="Q281">
            <v>58</v>
          </cell>
          <cell r="R281">
            <v>0.11599999999999999</v>
          </cell>
          <cell r="S281">
            <v>7.8E-2</v>
          </cell>
          <cell r="T281">
            <v>7.2499999999999995E-2</v>
          </cell>
          <cell r="U281">
            <v>0.1228070175438597</v>
          </cell>
          <cell r="V281">
            <v>0.1228070175438597</v>
          </cell>
          <cell r="W281">
            <v>0.1228070175438597</v>
          </cell>
          <cell r="X281">
            <v>0.1228070175438597</v>
          </cell>
          <cell r="Y281">
            <v>0.1228070175438597</v>
          </cell>
          <cell r="Z281">
            <v>0.1228070175438597</v>
          </cell>
          <cell r="AA281">
            <v>0.45652173913043481</v>
          </cell>
        </row>
        <row r="282">
          <cell r="I282">
            <v>0.21457142857142855</v>
          </cell>
          <cell r="J282">
            <v>89</v>
          </cell>
          <cell r="K282">
            <v>145</v>
          </cell>
          <cell r="L282">
            <v>23</v>
          </cell>
          <cell r="M282">
            <v>89</v>
          </cell>
          <cell r="N282">
            <v>102</v>
          </cell>
          <cell r="O282">
            <v>192</v>
          </cell>
          <cell r="P282">
            <v>44</v>
          </cell>
          <cell r="Q282">
            <v>67</v>
          </cell>
          <cell r="R282">
            <v>0.13400000000000001</v>
          </cell>
          <cell r="S282">
            <v>8.8000000000000009E-2</v>
          </cell>
          <cell r="T282">
            <v>8.3750000000000005E-2</v>
          </cell>
          <cell r="U282">
            <v>0.13793103448275867</v>
          </cell>
          <cell r="V282">
            <v>0.13793103448275867</v>
          </cell>
          <cell r="W282">
            <v>0.13793103448275867</v>
          </cell>
          <cell r="X282">
            <v>0.13793103448275867</v>
          </cell>
          <cell r="Y282">
            <v>0.13793103448275867</v>
          </cell>
          <cell r="Z282">
            <v>0.13793103448275867</v>
          </cell>
          <cell r="AA282">
            <v>0.48979591836734693</v>
          </cell>
        </row>
        <row r="283">
          <cell r="I283">
            <v>0</v>
          </cell>
          <cell r="J283">
            <v>15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</row>
        <row r="284">
          <cell r="I284">
            <v>0</v>
          </cell>
          <cell r="J284">
            <v>30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</row>
        <row r="285">
          <cell r="I285">
            <v>0</v>
          </cell>
          <cell r="J285">
            <v>45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</row>
        <row r="286">
          <cell r="I286">
            <v>0</v>
          </cell>
          <cell r="J286">
            <v>60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</row>
        <row r="287">
          <cell r="I287">
            <v>0</v>
          </cell>
          <cell r="J287">
            <v>75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</row>
        <row r="288">
          <cell r="I288">
            <v>0</v>
          </cell>
          <cell r="J288">
            <v>90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</row>
        <row r="289">
          <cell r="I289">
            <v>0</v>
          </cell>
          <cell r="J289">
            <v>105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</row>
        <row r="290">
          <cell r="I290">
            <v>0</v>
          </cell>
          <cell r="J290">
            <v>120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</row>
        <row r="291">
          <cell r="I291">
            <v>0.08</v>
          </cell>
          <cell r="J291">
            <v>17</v>
          </cell>
          <cell r="K291">
            <v>17</v>
          </cell>
          <cell r="L291">
            <v>2</v>
          </cell>
          <cell r="M291">
            <v>8</v>
          </cell>
          <cell r="N291">
            <v>1</v>
          </cell>
          <cell r="O291">
            <v>4</v>
          </cell>
          <cell r="P291">
            <v>5</v>
          </cell>
          <cell r="Q291">
            <v>4</v>
          </cell>
          <cell r="R291">
            <v>8.0000000000000002E-3</v>
          </cell>
          <cell r="S291">
            <v>0.01</v>
          </cell>
          <cell r="T291">
            <v>5.0000000000000001E-3</v>
          </cell>
          <cell r="U291">
            <v>9.9009900990099098E-3</v>
          </cell>
          <cell r="V291">
            <v>9.9009900990099098E-3</v>
          </cell>
          <cell r="W291">
            <v>6.5420560747663559E-2</v>
          </cell>
          <cell r="X291">
            <v>9.9009900990099098E-3</v>
          </cell>
          <cell r="Y291">
            <v>9.9009900990099098E-3</v>
          </cell>
          <cell r="Z291">
            <v>9.9009900990099098E-3</v>
          </cell>
          <cell r="AA291">
            <v>9.9009900990099098E-3</v>
          </cell>
        </row>
        <row r="292">
          <cell r="I292">
            <v>0.08</v>
          </cell>
          <cell r="J292">
            <v>35</v>
          </cell>
          <cell r="K292">
            <v>35</v>
          </cell>
          <cell r="L292">
            <v>4</v>
          </cell>
          <cell r="M292">
            <v>17</v>
          </cell>
          <cell r="N292">
            <v>3</v>
          </cell>
          <cell r="O292">
            <v>9</v>
          </cell>
          <cell r="P292">
            <v>10</v>
          </cell>
          <cell r="Q292">
            <v>9</v>
          </cell>
          <cell r="R292">
            <v>1.8000000000000002E-2</v>
          </cell>
          <cell r="S292">
            <v>0.02</v>
          </cell>
          <cell r="T292">
            <v>1.125E-2</v>
          </cell>
          <cell r="U292">
            <v>2.4390243902439046E-2</v>
          </cell>
          <cell r="V292">
            <v>2.4390243902439046E-2</v>
          </cell>
          <cell r="W292">
            <v>0.1266375545851528</v>
          </cell>
          <cell r="X292">
            <v>2.4390243902439046E-2</v>
          </cell>
          <cell r="Y292">
            <v>2.4390243902439046E-2</v>
          </cell>
          <cell r="Z292">
            <v>2.4390243902439046E-2</v>
          </cell>
          <cell r="AA292">
            <v>2.4390243902439046E-2</v>
          </cell>
        </row>
        <row r="293">
          <cell r="I293">
            <v>0.08</v>
          </cell>
          <cell r="J293">
            <v>52</v>
          </cell>
          <cell r="K293">
            <v>53</v>
          </cell>
          <cell r="L293">
            <v>6</v>
          </cell>
          <cell r="M293">
            <v>25</v>
          </cell>
          <cell r="N293">
            <v>5</v>
          </cell>
          <cell r="O293">
            <v>14</v>
          </cell>
          <cell r="P293">
            <v>15</v>
          </cell>
          <cell r="Q293">
            <v>14</v>
          </cell>
          <cell r="R293">
            <v>2.7999999999999997E-2</v>
          </cell>
          <cell r="S293">
            <v>0.03</v>
          </cell>
          <cell r="T293">
            <v>1.7500000000000002E-2</v>
          </cell>
          <cell r="U293">
            <v>3.3816425120772986E-2</v>
          </cell>
          <cell r="V293">
            <v>3.3816425120772986E-2</v>
          </cell>
          <cell r="W293">
            <v>0.17695473251028804</v>
          </cell>
          <cell r="X293">
            <v>3.3816425120772986E-2</v>
          </cell>
          <cell r="Y293">
            <v>3.3816425120772986E-2</v>
          </cell>
          <cell r="Z293">
            <v>3.3816425120772986E-2</v>
          </cell>
          <cell r="AA293">
            <v>3.3816425120772986E-2</v>
          </cell>
        </row>
        <row r="294">
          <cell r="I294">
            <v>0.08</v>
          </cell>
          <cell r="J294">
            <v>70</v>
          </cell>
          <cell r="K294">
            <v>71</v>
          </cell>
          <cell r="L294">
            <v>9</v>
          </cell>
          <cell r="M294">
            <v>34</v>
          </cell>
          <cell r="N294">
            <v>7</v>
          </cell>
          <cell r="O294">
            <v>19</v>
          </cell>
          <cell r="P294">
            <v>20</v>
          </cell>
          <cell r="Q294">
            <v>19</v>
          </cell>
          <cell r="R294">
            <v>3.7999999999999999E-2</v>
          </cell>
          <cell r="S294">
            <v>0.04</v>
          </cell>
          <cell r="T294">
            <v>2.375E-2</v>
          </cell>
          <cell r="U294">
            <v>4.7619047619047672E-2</v>
          </cell>
          <cell r="V294">
            <v>4.7619047619047672E-2</v>
          </cell>
          <cell r="W294">
            <v>0.22480620155038755</v>
          </cell>
          <cell r="X294">
            <v>4.7619047619047672E-2</v>
          </cell>
          <cell r="Y294">
            <v>4.7619047619047672E-2</v>
          </cell>
          <cell r="Z294">
            <v>4.7619047619047672E-2</v>
          </cell>
          <cell r="AA294">
            <v>4.7619047619047672E-2</v>
          </cell>
        </row>
        <row r="295">
          <cell r="I295">
            <v>8.9428571428571427E-2</v>
          </cell>
          <cell r="J295">
            <v>88</v>
          </cell>
          <cell r="K295">
            <v>89</v>
          </cell>
          <cell r="L295">
            <v>11</v>
          </cell>
          <cell r="M295">
            <v>43</v>
          </cell>
          <cell r="N295">
            <v>9</v>
          </cell>
          <cell r="O295">
            <v>24</v>
          </cell>
          <cell r="P295">
            <v>25</v>
          </cell>
          <cell r="Q295">
            <v>24</v>
          </cell>
          <cell r="R295">
            <v>4.8000000000000001E-2</v>
          </cell>
          <cell r="S295">
            <v>0.05</v>
          </cell>
          <cell r="T295">
            <v>0.03</v>
          </cell>
          <cell r="U295">
            <v>5.6603773584905648E-2</v>
          </cell>
          <cell r="V295">
            <v>5.6603773584905648E-2</v>
          </cell>
          <cell r="W295">
            <v>0.26470588235294112</v>
          </cell>
          <cell r="X295">
            <v>5.6603773584905648E-2</v>
          </cell>
          <cell r="Y295">
            <v>5.6603773584905648E-2</v>
          </cell>
          <cell r="Z295">
            <v>5.6603773584905648E-2</v>
          </cell>
          <cell r="AA295">
            <v>5.6603773584905648E-2</v>
          </cell>
        </row>
        <row r="296">
          <cell r="I296">
            <v>0.10657142857142857</v>
          </cell>
          <cell r="J296">
            <v>105</v>
          </cell>
          <cell r="K296">
            <v>107</v>
          </cell>
          <cell r="L296">
            <v>13</v>
          </cell>
          <cell r="M296">
            <v>51</v>
          </cell>
          <cell r="N296">
            <v>11</v>
          </cell>
          <cell r="O296">
            <v>28</v>
          </cell>
          <cell r="P296">
            <v>30</v>
          </cell>
          <cell r="Q296">
            <v>28</v>
          </cell>
          <cell r="R296">
            <v>5.5999999999999994E-2</v>
          </cell>
          <cell r="S296">
            <v>0.06</v>
          </cell>
          <cell r="T296">
            <v>3.5000000000000003E-2</v>
          </cell>
          <cell r="U296">
            <v>6.5420560747663559E-2</v>
          </cell>
          <cell r="V296">
            <v>6.5420560747663559E-2</v>
          </cell>
          <cell r="W296">
            <v>0.30069930069930073</v>
          </cell>
          <cell r="X296">
            <v>6.5420560747663559E-2</v>
          </cell>
          <cell r="Y296">
            <v>6.5420560747663559E-2</v>
          </cell>
          <cell r="Z296">
            <v>6.5420560747663559E-2</v>
          </cell>
          <cell r="AA296">
            <v>6.5420560747663559E-2</v>
          </cell>
        </row>
        <row r="297">
          <cell r="I297">
            <v>0.12514285714285714</v>
          </cell>
          <cell r="J297">
            <v>123</v>
          </cell>
          <cell r="K297">
            <v>125</v>
          </cell>
          <cell r="L297">
            <v>16</v>
          </cell>
          <cell r="M297">
            <v>60</v>
          </cell>
          <cell r="N297">
            <v>13</v>
          </cell>
          <cell r="O297">
            <v>33</v>
          </cell>
          <cell r="P297">
            <v>35</v>
          </cell>
          <cell r="Q297">
            <v>33</v>
          </cell>
          <cell r="R297">
            <v>6.6000000000000003E-2</v>
          </cell>
          <cell r="S297">
            <v>7.0000000000000007E-2</v>
          </cell>
          <cell r="T297">
            <v>4.1250000000000002E-2</v>
          </cell>
          <cell r="U297">
            <v>7.8341013824884786E-2</v>
          </cell>
          <cell r="V297">
            <v>7.8341013824884786E-2</v>
          </cell>
          <cell r="W297">
            <v>0.33554817275747506</v>
          </cell>
          <cell r="X297">
            <v>7.8341013824884786E-2</v>
          </cell>
          <cell r="Y297">
            <v>7.8341013824884786E-2</v>
          </cell>
          <cell r="Z297">
            <v>7.8341013824884786E-2</v>
          </cell>
          <cell r="AA297">
            <v>7.8341013824884786E-2</v>
          </cell>
        </row>
        <row r="298">
          <cell r="I298">
            <v>0.14314285714285716</v>
          </cell>
          <cell r="J298">
            <v>140</v>
          </cell>
          <cell r="K298">
            <v>143</v>
          </cell>
          <cell r="L298">
            <v>18</v>
          </cell>
          <cell r="M298">
            <v>69</v>
          </cell>
          <cell r="N298">
            <v>15</v>
          </cell>
          <cell r="O298">
            <v>38</v>
          </cell>
          <cell r="P298">
            <v>40</v>
          </cell>
          <cell r="Q298">
            <v>38</v>
          </cell>
          <cell r="R298">
            <v>7.5999999999999998E-2</v>
          </cell>
          <cell r="S298">
            <v>0.08</v>
          </cell>
          <cell r="T298">
            <v>4.7500000000000001E-2</v>
          </cell>
          <cell r="U298">
            <v>8.6757990867579959E-2</v>
          </cell>
          <cell r="V298">
            <v>8.6757990867579959E-2</v>
          </cell>
          <cell r="W298">
            <v>0.36507936507936511</v>
          </cell>
          <cell r="X298">
            <v>8.6757990867579959E-2</v>
          </cell>
          <cell r="Y298">
            <v>8.6757990867579959E-2</v>
          </cell>
          <cell r="Z298">
            <v>8.6757990867579959E-2</v>
          </cell>
          <cell r="AA298">
            <v>8.6757990867579959E-2</v>
          </cell>
        </row>
        <row r="299">
          <cell r="I299">
            <v>0.08</v>
          </cell>
          <cell r="J299">
            <v>13</v>
          </cell>
          <cell r="K299">
            <v>19</v>
          </cell>
          <cell r="L299">
            <v>2</v>
          </cell>
          <cell r="M299">
            <v>9</v>
          </cell>
          <cell r="N299">
            <v>2</v>
          </cell>
          <cell r="O299">
            <v>5</v>
          </cell>
          <cell r="P299">
            <v>5</v>
          </cell>
          <cell r="Q299">
            <v>5</v>
          </cell>
          <cell r="R299">
            <v>0.01</v>
          </cell>
          <cell r="S299">
            <v>0.01</v>
          </cell>
          <cell r="T299">
            <v>6.2500000000000003E-3</v>
          </cell>
          <cell r="U299">
            <v>1.4778325123152691E-2</v>
          </cell>
          <cell r="V299">
            <v>1.4778325123152691E-2</v>
          </cell>
          <cell r="W299">
            <v>7.407407407407407E-2</v>
          </cell>
          <cell r="X299">
            <v>1.4778325123152691E-2</v>
          </cell>
          <cell r="Y299">
            <v>1.4778325123152691E-2</v>
          </cell>
          <cell r="Z299">
            <v>1.4778325123152691E-2</v>
          </cell>
          <cell r="AA299">
            <v>1.4778325123152691E-2</v>
          </cell>
        </row>
        <row r="300">
          <cell r="I300">
            <v>0.08</v>
          </cell>
          <cell r="J300">
            <v>26</v>
          </cell>
          <cell r="K300">
            <v>39</v>
          </cell>
          <cell r="L300">
            <v>5</v>
          </cell>
          <cell r="M300">
            <v>19</v>
          </cell>
          <cell r="N300">
            <v>4</v>
          </cell>
          <cell r="O300">
            <v>10</v>
          </cell>
          <cell r="P300">
            <v>11</v>
          </cell>
          <cell r="Q300">
            <v>10</v>
          </cell>
          <cell r="R300">
            <v>0.02</v>
          </cell>
          <cell r="S300">
            <v>2.2000000000000002E-2</v>
          </cell>
          <cell r="T300">
            <v>1.2500000000000001E-2</v>
          </cell>
          <cell r="U300">
            <v>2.4390243902439046E-2</v>
          </cell>
          <cell r="V300">
            <v>2.4390243902439046E-2</v>
          </cell>
          <cell r="W300">
            <v>0.13793103448275867</v>
          </cell>
          <cell r="X300">
            <v>2.4390243902439046E-2</v>
          </cell>
          <cell r="Y300">
            <v>2.4390243902439046E-2</v>
          </cell>
          <cell r="Z300">
            <v>2.4390243902439046E-2</v>
          </cell>
          <cell r="AA300">
            <v>2.4390243902439046E-2</v>
          </cell>
        </row>
        <row r="301">
          <cell r="I301">
            <v>0.08</v>
          </cell>
          <cell r="J301">
            <v>39</v>
          </cell>
          <cell r="K301">
            <v>59</v>
          </cell>
          <cell r="L301">
            <v>7</v>
          </cell>
          <cell r="M301">
            <v>28</v>
          </cell>
          <cell r="N301">
            <v>6</v>
          </cell>
          <cell r="O301">
            <v>16</v>
          </cell>
          <cell r="P301">
            <v>16</v>
          </cell>
          <cell r="Q301">
            <v>16</v>
          </cell>
          <cell r="R301">
            <v>3.2000000000000001E-2</v>
          </cell>
          <cell r="S301">
            <v>3.2000000000000001E-2</v>
          </cell>
          <cell r="T301">
            <v>0.02</v>
          </cell>
          <cell r="U301">
            <v>3.8461538461538436E-2</v>
          </cell>
          <cell r="V301">
            <v>3.8461538461538436E-2</v>
          </cell>
          <cell r="W301">
            <v>0.19354838709677424</v>
          </cell>
          <cell r="X301">
            <v>3.8461538461538436E-2</v>
          </cell>
          <cell r="Y301">
            <v>3.8461538461538436E-2</v>
          </cell>
          <cell r="Z301">
            <v>3.8461538461538436E-2</v>
          </cell>
          <cell r="AA301">
            <v>3.8461538461538436E-2</v>
          </cell>
        </row>
        <row r="302">
          <cell r="I302">
            <v>0.08</v>
          </cell>
          <cell r="J302">
            <v>52</v>
          </cell>
          <cell r="K302">
            <v>79</v>
          </cell>
          <cell r="L302">
            <v>10</v>
          </cell>
          <cell r="M302">
            <v>38</v>
          </cell>
          <cell r="N302">
            <v>8</v>
          </cell>
          <cell r="O302">
            <v>21</v>
          </cell>
          <cell r="P302">
            <v>22</v>
          </cell>
          <cell r="Q302">
            <v>21</v>
          </cell>
          <cell r="R302">
            <v>4.2000000000000003E-2</v>
          </cell>
          <cell r="S302">
            <v>4.4000000000000004E-2</v>
          </cell>
          <cell r="T302">
            <v>2.6249999999999999E-2</v>
          </cell>
          <cell r="U302">
            <v>5.2132701421800931E-2</v>
          </cell>
          <cell r="V302">
            <v>5.2132701421800931E-2</v>
          </cell>
          <cell r="W302">
            <v>0.24242424242424243</v>
          </cell>
          <cell r="X302">
            <v>5.2132701421800931E-2</v>
          </cell>
          <cell r="Y302">
            <v>5.2132701421800931E-2</v>
          </cell>
          <cell r="Z302">
            <v>5.2132701421800931E-2</v>
          </cell>
          <cell r="AA302">
            <v>5.2132701421800931E-2</v>
          </cell>
        </row>
        <row r="303">
          <cell r="I303">
            <v>0.09</v>
          </cell>
          <cell r="J303">
            <v>66</v>
          </cell>
          <cell r="K303">
            <v>99</v>
          </cell>
          <cell r="L303">
            <v>12</v>
          </cell>
          <cell r="M303">
            <v>48</v>
          </cell>
          <cell r="N303">
            <v>10</v>
          </cell>
          <cell r="O303">
            <v>26</v>
          </cell>
          <cell r="P303">
            <v>28</v>
          </cell>
          <cell r="Q303">
            <v>26</v>
          </cell>
          <cell r="R303">
            <v>5.2000000000000005E-2</v>
          </cell>
          <cell r="S303">
            <v>5.5999999999999994E-2</v>
          </cell>
          <cell r="T303">
            <v>3.2500000000000001E-2</v>
          </cell>
          <cell r="U303">
            <v>6.1032863849765251E-2</v>
          </cell>
          <cell r="V303">
            <v>6.1032863849765251E-2</v>
          </cell>
          <cell r="W303">
            <v>0.2857142857142857</v>
          </cell>
          <cell r="X303">
            <v>6.1032863849765251E-2</v>
          </cell>
          <cell r="Y303">
            <v>6.1032863849765251E-2</v>
          </cell>
          <cell r="Z303">
            <v>6.1032863849765251E-2</v>
          </cell>
          <cell r="AA303">
            <v>6.1032863849765251E-2</v>
          </cell>
        </row>
        <row r="304">
          <cell r="I304">
            <v>0.10828571428571429</v>
          </cell>
          <cell r="J304">
            <v>79</v>
          </cell>
          <cell r="K304">
            <v>119</v>
          </cell>
          <cell r="L304">
            <v>15</v>
          </cell>
          <cell r="M304">
            <v>57</v>
          </cell>
          <cell r="N304">
            <v>12</v>
          </cell>
          <cell r="O304">
            <v>32</v>
          </cell>
          <cell r="P304">
            <v>33</v>
          </cell>
          <cell r="Q304">
            <v>32</v>
          </cell>
          <cell r="R304">
            <v>6.4000000000000001E-2</v>
          </cell>
          <cell r="S304">
            <v>6.6000000000000003E-2</v>
          </cell>
          <cell r="T304">
            <v>0.04</v>
          </cell>
          <cell r="U304">
            <v>7.407407407407407E-2</v>
          </cell>
          <cell r="V304">
            <v>7.407407407407407E-2</v>
          </cell>
          <cell r="W304">
            <v>0.32432432432432434</v>
          </cell>
          <cell r="X304">
            <v>7.407407407407407E-2</v>
          </cell>
          <cell r="Y304">
            <v>7.407407407407407E-2</v>
          </cell>
          <cell r="Z304">
            <v>7.407407407407407E-2</v>
          </cell>
          <cell r="AA304">
            <v>7.407407407407407E-2</v>
          </cell>
        </row>
        <row r="305">
          <cell r="I305">
            <v>0.12628571428571428</v>
          </cell>
          <cell r="J305">
            <v>92</v>
          </cell>
          <cell r="K305">
            <v>139</v>
          </cell>
          <cell r="L305">
            <v>17</v>
          </cell>
          <cell r="M305">
            <v>67</v>
          </cell>
          <cell r="N305">
            <v>14</v>
          </cell>
          <cell r="O305">
            <v>37</v>
          </cell>
          <cell r="P305">
            <v>39</v>
          </cell>
          <cell r="Q305">
            <v>37</v>
          </cell>
          <cell r="R305">
            <v>7.400000000000001E-2</v>
          </cell>
          <cell r="S305">
            <v>7.8E-2</v>
          </cell>
          <cell r="T305">
            <v>4.6249999999999999E-2</v>
          </cell>
          <cell r="U305">
            <v>8.6757990867579959E-2</v>
          </cell>
          <cell r="V305">
            <v>8.6757990867579959E-2</v>
          </cell>
          <cell r="W305">
            <v>0.35897435897435892</v>
          </cell>
          <cell r="X305">
            <v>8.6757990867579959E-2</v>
          </cell>
          <cell r="Y305">
            <v>8.6757990867579959E-2</v>
          </cell>
          <cell r="Z305">
            <v>8.6757990867579959E-2</v>
          </cell>
          <cell r="AA305">
            <v>8.6757990867579959E-2</v>
          </cell>
        </row>
        <row r="306">
          <cell r="I306">
            <v>0.14428571428571429</v>
          </cell>
          <cell r="J306">
            <v>105</v>
          </cell>
          <cell r="K306">
            <v>159</v>
          </cell>
          <cell r="L306">
            <v>20</v>
          </cell>
          <cell r="M306">
            <v>76</v>
          </cell>
          <cell r="N306">
            <v>17</v>
          </cell>
          <cell r="O306">
            <v>42</v>
          </cell>
          <cell r="P306">
            <v>44</v>
          </cell>
          <cell r="Q306">
            <v>42</v>
          </cell>
          <cell r="R306">
            <v>8.4000000000000005E-2</v>
          </cell>
          <cell r="S306">
            <v>8.8000000000000009E-2</v>
          </cell>
          <cell r="T306">
            <v>5.2499999999999998E-2</v>
          </cell>
          <cell r="U306">
            <v>9.5022624434389136E-2</v>
          </cell>
          <cell r="V306">
            <v>9.5022624434389136E-2</v>
          </cell>
          <cell r="W306">
            <v>0.3902439024390244</v>
          </cell>
          <cell r="X306">
            <v>9.5022624434389136E-2</v>
          </cell>
          <cell r="Y306">
            <v>9.5022624434389136E-2</v>
          </cell>
          <cell r="Z306">
            <v>9.5022624434389136E-2</v>
          </cell>
          <cell r="AA306">
            <v>9.5022624434389136E-2</v>
          </cell>
        </row>
        <row r="307">
          <cell r="I307">
            <v>0.08</v>
          </cell>
          <cell r="J307">
            <v>15</v>
          </cell>
          <cell r="K307">
            <v>29</v>
          </cell>
          <cell r="L307">
            <v>3</v>
          </cell>
          <cell r="M307">
            <v>14</v>
          </cell>
          <cell r="N307">
            <v>3</v>
          </cell>
          <cell r="O307">
            <v>8</v>
          </cell>
          <cell r="P307">
            <v>8</v>
          </cell>
          <cell r="Q307">
            <v>8</v>
          </cell>
          <cell r="R307">
            <v>1.6E-2</v>
          </cell>
          <cell r="S307">
            <v>1.6E-2</v>
          </cell>
          <cell r="T307">
            <v>0.01</v>
          </cell>
          <cell r="U307">
            <v>1.9607843137254943E-2</v>
          </cell>
          <cell r="V307">
            <v>1.9607843137254943E-2</v>
          </cell>
          <cell r="W307">
            <v>0.1071428571428571</v>
          </cell>
          <cell r="X307">
            <v>1.9607843137254943E-2</v>
          </cell>
          <cell r="Y307">
            <v>1.9607843137254943E-2</v>
          </cell>
          <cell r="Z307">
            <v>1.9607843137254943E-2</v>
          </cell>
          <cell r="AA307">
            <v>1.9607843137254943E-2</v>
          </cell>
        </row>
        <row r="308">
          <cell r="I308">
            <v>0.08</v>
          </cell>
          <cell r="J308">
            <v>30</v>
          </cell>
          <cell r="K308">
            <v>59</v>
          </cell>
          <cell r="L308">
            <v>7</v>
          </cell>
          <cell r="M308">
            <v>28</v>
          </cell>
          <cell r="N308">
            <v>6</v>
          </cell>
          <cell r="O308">
            <v>16</v>
          </cell>
          <cell r="P308">
            <v>16</v>
          </cell>
          <cell r="Q308">
            <v>16</v>
          </cell>
          <cell r="R308">
            <v>3.2000000000000001E-2</v>
          </cell>
          <cell r="S308">
            <v>3.2000000000000001E-2</v>
          </cell>
          <cell r="T308">
            <v>0.02</v>
          </cell>
          <cell r="U308">
            <v>3.8461538461538436E-2</v>
          </cell>
          <cell r="V308">
            <v>3.8461538461538436E-2</v>
          </cell>
          <cell r="W308">
            <v>0.19354838709677424</v>
          </cell>
          <cell r="X308">
            <v>3.8461538461538436E-2</v>
          </cell>
          <cell r="Y308">
            <v>3.8461538461538436E-2</v>
          </cell>
          <cell r="Z308">
            <v>3.8461538461538436E-2</v>
          </cell>
          <cell r="AA308">
            <v>3.8461538461538436E-2</v>
          </cell>
        </row>
        <row r="309">
          <cell r="I309">
            <v>0.08</v>
          </cell>
          <cell r="J309">
            <v>46</v>
          </cell>
          <cell r="K309">
            <v>89</v>
          </cell>
          <cell r="L309">
            <v>11</v>
          </cell>
          <cell r="M309">
            <v>43</v>
          </cell>
          <cell r="N309">
            <v>9</v>
          </cell>
          <cell r="O309">
            <v>24</v>
          </cell>
          <cell r="P309">
            <v>25</v>
          </cell>
          <cell r="Q309">
            <v>24</v>
          </cell>
          <cell r="R309">
            <v>4.8000000000000001E-2</v>
          </cell>
          <cell r="S309">
            <v>0.05</v>
          </cell>
          <cell r="T309">
            <v>0.03</v>
          </cell>
          <cell r="U309">
            <v>5.6603773584905648E-2</v>
          </cell>
          <cell r="V309">
            <v>5.6603773584905648E-2</v>
          </cell>
          <cell r="W309">
            <v>0.26470588235294112</v>
          </cell>
          <cell r="X309">
            <v>5.6603773584905648E-2</v>
          </cell>
          <cell r="Y309">
            <v>5.6603773584905648E-2</v>
          </cell>
          <cell r="Z309">
            <v>5.6603773584905648E-2</v>
          </cell>
          <cell r="AA309">
            <v>5.6603773584905648E-2</v>
          </cell>
        </row>
        <row r="310">
          <cell r="I310">
            <v>0.10314285714285715</v>
          </cell>
          <cell r="J310">
            <v>61</v>
          </cell>
          <cell r="K310">
            <v>119</v>
          </cell>
          <cell r="L310">
            <v>15</v>
          </cell>
          <cell r="M310">
            <v>57</v>
          </cell>
          <cell r="N310">
            <v>12</v>
          </cell>
          <cell r="O310">
            <v>32</v>
          </cell>
          <cell r="P310">
            <v>33</v>
          </cell>
          <cell r="Q310">
            <v>32</v>
          </cell>
          <cell r="R310">
            <v>6.4000000000000001E-2</v>
          </cell>
          <cell r="S310">
            <v>6.6000000000000003E-2</v>
          </cell>
          <cell r="T310">
            <v>0.04</v>
          </cell>
          <cell r="U310">
            <v>7.407407407407407E-2</v>
          </cell>
          <cell r="V310">
            <v>7.407407407407407E-2</v>
          </cell>
          <cell r="W310">
            <v>0.32432432432432434</v>
          </cell>
          <cell r="X310">
            <v>7.407407407407407E-2</v>
          </cell>
          <cell r="Y310">
            <v>7.407407407407407E-2</v>
          </cell>
          <cell r="Z310">
            <v>7.407407407407407E-2</v>
          </cell>
          <cell r="AA310">
            <v>7.407407407407407E-2</v>
          </cell>
        </row>
        <row r="311">
          <cell r="I311">
            <v>0.13</v>
          </cell>
          <cell r="J311">
            <v>77</v>
          </cell>
          <cell r="K311">
            <v>149</v>
          </cell>
          <cell r="L311">
            <v>19</v>
          </cell>
          <cell r="M311">
            <v>72</v>
          </cell>
          <cell r="N311">
            <v>16</v>
          </cell>
          <cell r="O311">
            <v>40</v>
          </cell>
          <cell r="P311">
            <v>42</v>
          </cell>
          <cell r="Q311">
            <v>40</v>
          </cell>
          <cell r="R311">
            <v>0.08</v>
          </cell>
          <cell r="S311">
            <v>8.4000000000000005E-2</v>
          </cell>
          <cell r="T311">
            <v>0.05</v>
          </cell>
          <cell r="U311">
            <v>9.0909090909090939E-2</v>
          </cell>
          <cell r="V311">
            <v>9.0909090909090939E-2</v>
          </cell>
          <cell r="W311">
            <v>0.375</v>
          </cell>
          <cell r="X311">
            <v>9.0909090909090939E-2</v>
          </cell>
          <cell r="Y311">
            <v>9.0909090909090939E-2</v>
          </cell>
          <cell r="Z311">
            <v>9.0909090909090939E-2</v>
          </cell>
          <cell r="AA311">
            <v>9.0909090909090939E-2</v>
          </cell>
        </row>
        <row r="312">
          <cell r="I312">
            <v>0.15571428571428572</v>
          </cell>
          <cell r="J312">
            <v>92</v>
          </cell>
          <cell r="K312">
            <v>179</v>
          </cell>
          <cell r="L312">
            <v>23</v>
          </cell>
          <cell r="M312">
            <v>86</v>
          </cell>
          <cell r="N312">
            <v>19</v>
          </cell>
          <cell r="O312">
            <v>48</v>
          </cell>
          <cell r="P312">
            <v>50</v>
          </cell>
          <cell r="Q312">
            <v>48</v>
          </cell>
          <cell r="R312">
            <v>9.6000000000000002E-2</v>
          </cell>
          <cell r="S312">
            <v>0.1</v>
          </cell>
          <cell r="T312">
            <v>0.06</v>
          </cell>
          <cell r="U312">
            <v>0.1071428571428571</v>
          </cell>
          <cell r="V312">
            <v>0.1071428571428571</v>
          </cell>
          <cell r="W312">
            <v>0.41860465116279066</v>
          </cell>
          <cell r="X312">
            <v>0.1071428571428571</v>
          </cell>
          <cell r="Y312">
            <v>0.1071428571428571</v>
          </cell>
          <cell r="Z312">
            <v>0.1071428571428571</v>
          </cell>
          <cell r="AA312">
            <v>0.1071428571428571</v>
          </cell>
        </row>
        <row r="313">
          <cell r="I313">
            <v>0.18114285714285713</v>
          </cell>
          <cell r="J313">
            <v>107</v>
          </cell>
          <cell r="K313">
            <v>209</v>
          </cell>
          <cell r="L313">
            <v>26</v>
          </cell>
          <cell r="M313">
            <v>100</v>
          </cell>
          <cell r="N313">
            <v>22</v>
          </cell>
          <cell r="O313">
            <v>56</v>
          </cell>
          <cell r="P313">
            <v>58</v>
          </cell>
          <cell r="Q313">
            <v>56</v>
          </cell>
          <cell r="R313">
            <v>0.11199999999999999</v>
          </cell>
          <cell r="S313">
            <v>0.11599999999999999</v>
          </cell>
          <cell r="T313">
            <v>7.0000000000000007E-2</v>
          </cell>
          <cell r="U313">
            <v>0.1228070175438597</v>
          </cell>
          <cell r="V313">
            <v>0.1228070175438597</v>
          </cell>
          <cell r="W313">
            <v>0.45652173913043481</v>
          </cell>
          <cell r="X313">
            <v>0.1228070175438597</v>
          </cell>
          <cell r="Y313">
            <v>0.1228070175438597</v>
          </cell>
          <cell r="Z313">
            <v>0.1228070175438597</v>
          </cell>
          <cell r="AA313">
            <v>0.1228070175438597</v>
          </cell>
        </row>
        <row r="314">
          <cell r="I314">
            <v>0.20771428571428571</v>
          </cell>
          <cell r="J314">
            <v>123</v>
          </cell>
          <cell r="K314">
            <v>239</v>
          </cell>
          <cell r="L314">
            <v>30</v>
          </cell>
          <cell r="M314">
            <v>115</v>
          </cell>
          <cell r="N314">
            <v>25</v>
          </cell>
          <cell r="O314">
            <v>64</v>
          </cell>
          <cell r="P314">
            <v>67</v>
          </cell>
          <cell r="Q314">
            <v>64</v>
          </cell>
          <cell r="R314">
            <v>0.128</v>
          </cell>
          <cell r="S314">
            <v>0.13400000000000001</v>
          </cell>
          <cell r="T314">
            <v>0.08</v>
          </cell>
          <cell r="U314">
            <v>0.13793103448275867</v>
          </cell>
          <cell r="V314">
            <v>0.13793103448275867</v>
          </cell>
          <cell r="W314">
            <v>0.48979591836734693</v>
          </cell>
          <cell r="X314">
            <v>0.13793103448275867</v>
          </cell>
          <cell r="Y314">
            <v>0.13793103448275867</v>
          </cell>
          <cell r="Z314">
            <v>0.13793103448275867</v>
          </cell>
          <cell r="AA314">
            <v>0.13793103448275867</v>
          </cell>
        </row>
        <row r="315">
          <cell r="I315">
            <v>0</v>
          </cell>
          <cell r="J315">
            <v>20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</row>
        <row r="316">
          <cell r="I316">
            <v>0</v>
          </cell>
          <cell r="J316">
            <v>41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</row>
        <row r="317">
          <cell r="I317">
            <v>0</v>
          </cell>
          <cell r="J317">
            <v>62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</row>
        <row r="318">
          <cell r="I318">
            <v>0</v>
          </cell>
          <cell r="J318">
            <v>82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</row>
        <row r="319">
          <cell r="I319">
            <v>0</v>
          </cell>
          <cell r="J319">
            <v>103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</row>
        <row r="320">
          <cell r="I320">
            <v>0</v>
          </cell>
          <cell r="J320">
            <v>124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</row>
        <row r="321">
          <cell r="I321">
            <v>0</v>
          </cell>
          <cell r="J321">
            <v>144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</row>
        <row r="322">
          <cell r="I322">
            <v>0</v>
          </cell>
          <cell r="J322">
            <v>165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</row>
        <row r="323">
          <cell r="I323">
            <v>0.08</v>
          </cell>
          <cell r="J323">
            <v>21</v>
          </cell>
          <cell r="K323">
            <v>22</v>
          </cell>
          <cell r="L323">
            <v>2</v>
          </cell>
          <cell r="M323">
            <v>13</v>
          </cell>
          <cell r="N323">
            <v>9</v>
          </cell>
          <cell r="O323">
            <v>9</v>
          </cell>
          <cell r="P323">
            <v>6</v>
          </cell>
          <cell r="Q323">
            <v>5</v>
          </cell>
          <cell r="R323">
            <v>0.01</v>
          </cell>
          <cell r="S323">
            <v>1.2E-2</v>
          </cell>
          <cell r="T323">
            <v>6.2500000000000003E-3</v>
          </cell>
          <cell r="U323">
            <v>2.9126213592232997E-2</v>
          </cell>
          <cell r="V323">
            <v>1.4778325123152691E-2</v>
          </cell>
          <cell r="W323">
            <v>1.4778325123152691E-2</v>
          </cell>
          <cell r="X323">
            <v>1.4778325123152691E-2</v>
          </cell>
          <cell r="Y323">
            <v>1.4778325123152691E-2</v>
          </cell>
          <cell r="Z323">
            <v>1.4778325123152691E-2</v>
          </cell>
          <cell r="AA323">
            <v>1.4778325123152691E-2</v>
          </cell>
        </row>
        <row r="324">
          <cell r="I324">
            <v>0.08</v>
          </cell>
          <cell r="J324">
            <v>42</v>
          </cell>
          <cell r="K324">
            <v>44</v>
          </cell>
          <cell r="L324">
            <v>4</v>
          </cell>
          <cell r="M324">
            <v>26</v>
          </cell>
          <cell r="N324">
            <v>18</v>
          </cell>
          <cell r="O324">
            <v>18</v>
          </cell>
          <cell r="P324">
            <v>12</v>
          </cell>
          <cell r="Q324">
            <v>11</v>
          </cell>
          <cell r="R324">
            <v>2.2000000000000002E-2</v>
          </cell>
          <cell r="S324">
            <v>2.4E-2</v>
          </cell>
          <cell r="T324">
            <v>1.375E-2</v>
          </cell>
          <cell r="U324">
            <v>5.6603773584905648E-2</v>
          </cell>
          <cell r="V324">
            <v>2.9126213592232997E-2</v>
          </cell>
          <cell r="W324">
            <v>2.9126213592232997E-2</v>
          </cell>
          <cell r="X324">
            <v>2.9126213592232997E-2</v>
          </cell>
          <cell r="Y324">
            <v>2.9126213592232997E-2</v>
          </cell>
          <cell r="Z324">
            <v>2.9126213592232997E-2</v>
          </cell>
          <cell r="AA324">
            <v>2.9126213592232997E-2</v>
          </cell>
        </row>
        <row r="325">
          <cell r="I325">
            <v>0.08</v>
          </cell>
          <cell r="J325">
            <v>63</v>
          </cell>
          <cell r="K325">
            <v>67</v>
          </cell>
          <cell r="L325">
            <v>6</v>
          </cell>
          <cell r="M325">
            <v>39</v>
          </cell>
          <cell r="N325">
            <v>27</v>
          </cell>
          <cell r="O325">
            <v>27</v>
          </cell>
          <cell r="P325">
            <v>19</v>
          </cell>
          <cell r="Q325">
            <v>17</v>
          </cell>
          <cell r="R325">
            <v>3.4000000000000002E-2</v>
          </cell>
          <cell r="S325">
            <v>3.7999999999999999E-2</v>
          </cell>
          <cell r="T325">
            <v>2.1250000000000002E-2</v>
          </cell>
          <cell r="U325">
            <v>7.8341013824884786E-2</v>
          </cell>
          <cell r="V325">
            <v>4.3062200956937802E-2</v>
          </cell>
          <cell r="W325">
            <v>4.3062200956937802E-2</v>
          </cell>
          <cell r="X325">
            <v>4.3062200956937802E-2</v>
          </cell>
          <cell r="Y325">
            <v>4.3062200956937802E-2</v>
          </cell>
          <cell r="Z325">
            <v>4.3062200956937802E-2</v>
          </cell>
          <cell r="AA325">
            <v>4.3062200956937802E-2</v>
          </cell>
        </row>
        <row r="326">
          <cell r="I326">
            <v>0.10085714285714285</v>
          </cell>
          <cell r="J326">
            <v>84</v>
          </cell>
          <cell r="K326">
            <v>89</v>
          </cell>
          <cell r="L326">
            <v>8</v>
          </cell>
          <cell r="M326">
            <v>52</v>
          </cell>
          <cell r="N326">
            <v>36</v>
          </cell>
          <cell r="O326">
            <v>36</v>
          </cell>
          <cell r="P326">
            <v>25</v>
          </cell>
          <cell r="Q326">
            <v>23</v>
          </cell>
          <cell r="R326">
            <v>4.5999999999999999E-2</v>
          </cell>
          <cell r="S326">
            <v>0.05</v>
          </cell>
          <cell r="T326">
            <v>2.8750000000000001E-2</v>
          </cell>
          <cell r="U326">
            <v>0.10313901345291476</v>
          </cell>
          <cell r="V326">
            <v>5.6603773584905648E-2</v>
          </cell>
          <cell r="W326">
            <v>5.6603773584905648E-2</v>
          </cell>
          <cell r="X326">
            <v>5.6603773584905648E-2</v>
          </cell>
          <cell r="Y326">
            <v>5.6603773584905648E-2</v>
          </cell>
          <cell r="Z326">
            <v>5.6603773584905648E-2</v>
          </cell>
          <cell r="AA326">
            <v>5.6603773584905648E-2</v>
          </cell>
        </row>
        <row r="327">
          <cell r="I327">
            <v>0.12685714285714286</v>
          </cell>
          <cell r="J327">
            <v>105</v>
          </cell>
          <cell r="K327">
            <v>112</v>
          </cell>
          <cell r="L327">
            <v>10</v>
          </cell>
          <cell r="M327">
            <v>66</v>
          </cell>
          <cell r="N327">
            <v>46</v>
          </cell>
          <cell r="O327">
            <v>46</v>
          </cell>
          <cell r="P327">
            <v>31</v>
          </cell>
          <cell r="Q327">
            <v>28</v>
          </cell>
          <cell r="R327">
            <v>5.5999999999999994E-2</v>
          </cell>
          <cell r="S327">
            <v>6.2E-2</v>
          </cell>
          <cell r="T327">
            <v>3.5000000000000003E-2</v>
          </cell>
          <cell r="U327">
            <v>0.1266375545851528</v>
          </cell>
          <cell r="V327">
            <v>6.5420560747663559E-2</v>
          </cell>
          <cell r="W327">
            <v>6.5420560747663559E-2</v>
          </cell>
          <cell r="X327">
            <v>6.5420560747663559E-2</v>
          </cell>
          <cell r="Y327">
            <v>6.5420560747663559E-2</v>
          </cell>
          <cell r="Z327">
            <v>6.5420560747663559E-2</v>
          </cell>
          <cell r="AA327">
            <v>6.5420560747663559E-2</v>
          </cell>
        </row>
        <row r="328">
          <cell r="I328">
            <v>0.15228571428571427</v>
          </cell>
          <cell r="J328">
            <v>126</v>
          </cell>
          <cell r="K328">
            <v>134</v>
          </cell>
          <cell r="L328">
            <v>12</v>
          </cell>
          <cell r="M328">
            <v>79</v>
          </cell>
          <cell r="N328">
            <v>55</v>
          </cell>
          <cell r="O328">
            <v>55</v>
          </cell>
          <cell r="P328">
            <v>38</v>
          </cell>
          <cell r="Q328">
            <v>34</v>
          </cell>
          <cell r="R328">
            <v>6.8000000000000005E-2</v>
          </cell>
          <cell r="S328">
            <v>7.5999999999999998E-2</v>
          </cell>
          <cell r="T328">
            <v>4.2500000000000003E-2</v>
          </cell>
          <cell r="U328">
            <v>0.14893617021276595</v>
          </cell>
          <cell r="V328">
            <v>7.8341013824884786E-2</v>
          </cell>
          <cell r="W328">
            <v>7.8341013824884786E-2</v>
          </cell>
          <cell r="X328">
            <v>7.8341013824884786E-2</v>
          </cell>
          <cell r="Y328">
            <v>7.8341013824884786E-2</v>
          </cell>
          <cell r="Z328">
            <v>7.8341013824884786E-2</v>
          </cell>
          <cell r="AA328">
            <v>7.8341013824884786E-2</v>
          </cell>
        </row>
        <row r="329">
          <cell r="I329">
            <v>0.17771428571428571</v>
          </cell>
          <cell r="J329">
            <v>147</v>
          </cell>
          <cell r="K329">
            <v>157</v>
          </cell>
          <cell r="L329">
            <v>14</v>
          </cell>
          <cell r="M329">
            <v>92</v>
          </cell>
          <cell r="N329">
            <v>64</v>
          </cell>
          <cell r="O329">
            <v>64</v>
          </cell>
          <cell r="P329">
            <v>44</v>
          </cell>
          <cell r="Q329">
            <v>40</v>
          </cell>
          <cell r="R329">
            <v>0.08</v>
          </cell>
          <cell r="S329">
            <v>8.8000000000000009E-2</v>
          </cell>
          <cell r="T329">
            <v>0.05</v>
          </cell>
          <cell r="U329">
            <v>0.16666666666666663</v>
          </cell>
          <cell r="V329">
            <v>9.0909090909090939E-2</v>
          </cell>
          <cell r="W329">
            <v>9.0909090909090939E-2</v>
          </cell>
          <cell r="X329">
            <v>9.0909090909090939E-2</v>
          </cell>
          <cell r="Y329">
            <v>9.0909090909090939E-2</v>
          </cell>
          <cell r="Z329">
            <v>9.0909090909090939E-2</v>
          </cell>
          <cell r="AA329">
            <v>9.0909090909090939E-2</v>
          </cell>
        </row>
        <row r="330">
          <cell r="I330">
            <v>0.20285714285714285</v>
          </cell>
          <cell r="J330">
            <v>168</v>
          </cell>
          <cell r="K330">
            <v>179</v>
          </cell>
          <cell r="L330">
            <v>16</v>
          </cell>
          <cell r="M330">
            <v>105</v>
          </cell>
          <cell r="N330">
            <v>73</v>
          </cell>
          <cell r="O330">
            <v>73</v>
          </cell>
          <cell r="P330">
            <v>50</v>
          </cell>
          <cell r="Q330">
            <v>46</v>
          </cell>
          <cell r="R330">
            <v>9.1999999999999998E-2</v>
          </cell>
          <cell r="S330">
            <v>0.1</v>
          </cell>
          <cell r="T330">
            <v>5.7500000000000002E-2</v>
          </cell>
          <cell r="U330">
            <v>0.18699186991869921</v>
          </cell>
          <cell r="V330">
            <v>0.10313901345291476</v>
          </cell>
          <cell r="W330">
            <v>0.10313901345291476</v>
          </cell>
          <cell r="X330">
            <v>0.10313901345291476</v>
          </cell>
          <cell r="Y330">
            <v>0.10313901345291476</v>
          </cell>
          <cell r="Z330">
            <v>0.10313901345291476</v>
          </cell>
          <cell r="AA330">
            <v>0.10313901345291476</v>
          </cell>
        </row>
        <row r="331">
          <cell r="I331">
            <v>0.08</v>
          </cell>
          <cell r="J331">
            <v>15</v>
          </cell>
          <cell r="K331">
            <v>24</v>
          </cell>
          <cell r="L331">
            <v>2</v>
          </cell>
          <cell r="M331">
            <v>14</v>
          </cell>
          <cell r="N331">
            <v>10</v>
          </cell>
          <cell r="O331">
            <v>10</v>
          </cell>
          <cell r="P331">
            <v>7</v>
          </cell>
          <cell r="Q331">
            <v>6</v>
          </cell>
          <cell r="R331">
            <v>1.2E-2</v>
          </cell>
          <cell r="S331">
            <v>1.3999999999999999E-2</v>
          </cell>
          <cell r="T331">
            <v>7.4999999999999997E-3</v>
          </cell>
          <cell r="U331">
            <v>2.9126213592232997E-2</v>
          </cell>
          <cell r="V331">
            <v>1.4778325123152691E-2</v>
          </cell>
          <cell r="W331">
            <v>1.4778325123152691E-2</v>
          </cell>
          <cell r="X331">
            <v>1.4778325123152691E-2</v>
          </cell>
          <cell r="Y331">
            <v>1.4778325123152691E-2</v>
          </cell>
          <cell r="Z331">
            <v>1.4778325123152691E-2</v>
          </cell>
          <cell r="AA331">
            <v>1.4778325123152691E-2</v>
          </cell>
        </row>
        <row r="332">
          <cell r="I332">
            <v>0.08</v>
          </cell>
          <cell r="J332">
            <v>31</v>
          </cell>
          <cell r="K332">
            <v>49</v>
          </cell>
          <cell r="L332">
            <v>4</v>
          </cell>
          <cell r="M332">
            <v>29</v>
          </cell>
          <cell r="N332">
            <v>20</v>
          </cell>
          <cell r="O332">
            <v>20</v>
          </cell>
          <cell r="P332">
            <v>14</v>
          </cell>
          <cell r="Q332">
            <v>12</v>
          </cell>
          <cell r="R332">
            <v>2.4E-2</v>
          </cell>
          <cell r="S332">
            <v>2.7999999999999997E-2</v>
          </cell>
          <cell r="T332">
            <v>1.4999999999999999E-2</v>
          </cell>
          <cell r="U332">
            <v>6.1032863849765251E-2</v>
          </cell>
          <cell r="V332">
            <v>2.9126213592232997E-2</v>
          </cell>
          <cell r="W332">
            <v>2.9126213592232997E-2</v>
          </cell>
          <cell r="X332">
            <v>2.9126213592232997E-2</v>
          </cell>
          <cell r="Y332">
            <v>2.9126213592232997E-2</v>
          </cell>
          <cell r="Z332">
            <v>2.9126213592232997E-2</v>
          </cell>
          <cell r="AA332">
            <v>2.9126213592232997E-2</v>
          </cell>
        </row>
        <row r="333">
          <cell r="I333">
            <v>0.08</v>
          </cell>
          <cell r="J333">
            <v>47</v>
          </cell>
          <cell r="K333">
            <v>74</v>
          </cell>
          <cell r="L333">
            <v>6</v>
          </cell>
          <cell r="M333">
            <v>44</v>
          </cell>
          <cell r="N333">
            <v>30</v>
          </cell>
          <cell r="O333">
            <v>30</v>
          </cell>
          <cell r="P333">
            <v>21</v>
          </cell>
          <cell r="Q333">
            <v>19</v>
          </cell>
          <cell r="R333">
            <v>3.7999999999999999E-2</v>
          </cell>
          <cell r="S333">
            <v>4.2000000000000003E-2</v>
          </cell>
          <cell r="T333">
            <v>2.375E-2</v>
          </cell>
          <cell r="U333">
            <v>8.6757990867579959E-2</v>
          </cell>
          <cell r="V333">
            <v>4.7619047619047672E-2</v>
          </cell>
          <cell r="W333">
            <v>4.7619047619047672E-2</v>
          </cell>
          <cell r="X333">
            <v>4.7619047619047672E-2</v>
          </cell>
          <cell r="Y333">
            <v>4.7619047619047672E-2</v>
          </cell>
          <cell r="Z333">
            <v>4.7619047619047672E-2</v>
          </cell>
          <cell r="AA333">
            <v>4.7619047619047672E-2</v>
          </cell>
        </row>
        <row r="334">
          <cell r="I334">
            <v>0.10342857142857144</v>
          </cell>
          <cell r="J334">
            <v>63</v>
          </cell>
          <cell r="K334">
            <v>99</v>
          </cell>
          <cell r="L334">
            <v>9</v>
          </cell>
          <cell r="M334">
            <v>58</v>
          </cell>
          <cell r="N334">
            <v>40</v>
          </cell>
          <cell r="O334">
            <v>40</v>
          </cell>
          <cell r="P334">
            <v>28</v>
          </cell>
          <cell r="Q334">
            <v>25</v>
          </cell>
          <cell r="R334">
            <v>0.05</v>
          </cell>
          <cell r="S334">
            <v>5.5999999999999994E-2</v>
          </cell>
          <cell r="T334">
            <v>3.125E-2</v>
          </cell>
          <cell r="U334">
            <v>0.11504424778761058</v>
          </cell>
          <cell r="V334">
            <v>6.1032863849765251E-2</v>
          </cell>
          <cell r="W334">
            <v>6.1032863849765251E-2</v>
          </cell>
          <cell r="X334">
            <v>6.1032863849765251E-2</v>
          </cell>
          <cell r="Y334">
            <v>6.1032863849765251E-2</v>
          </cell>
          <cell r="Z334">
            <v>6.1032863849765251E-2</v>
          </cell>
          <cell r="AA334">
            <v>6.1032863849765251E-2</v>
          </cell>
        </row>
        <row r="335">
          <cell r="I335">
            <v>0.13028571428571428</v>
          </cell>
          <cell r="J335">
            <v>79</v>
          </cell>
          <cell r="K335">
            <v>124</v>
          </cell>
          <cell r="L335">
            <v>11</v>
          </cell>
          <cell r="M335">
            <v>73</v>
          </cell>
          <cell r="N335">
            <v>51</v>
          </cell>
          <cell r="O335">
            <v>51</v>
          </cell>
          <cell r="P335">
            <v>35</v>
          </cell>
          <cell r="Q335">
            <v>32</v>
          </cell>
          <cell r="R335">
            <v>6.4000000000000001E-2</v>
          </cell>
          <cell r="S335">
            <v>7.0000000000000007E-2</v>
          </cell>
          <cell r="T335">
            <v>0.04</v>
          </cell>
          <cell r="U335">
            <v>0.13793103448275867</v>
          </cell>
          <cell r="V335">
            <v>7.407407407407407E-2</v>
          </cell>
          <cell r="W335">
            <v>7.407407407407407E-2</v>
          </cell>
          <cell r="X335">
            <v>7.407407407407407E-2</v>
          </cell>
          <cell r="Y335">
            <v>7.407407407407407E-2</v>
          </cell>
          <cell r="Z335">
            <v>7.407407407407407E-2</v>
          </cell>
          <cell r="AA335">
            <v>7.407407407407407E-2</v>
          </cell>
        </row>
        <row r="336">
          <cell r="I336">
            <v>0.15628571428571428</v>
          </cell>
          <cell r="J336">
            <v>95</v>
          </cell>
          <cell r="K336">
            <v>149</v>
          </cell>
          <cell r="L336">
            <v>13</v>
          </cell>
          <cell r="M336">
            <v>88</v>
          </cell>
          <cell r="N336">
            <v>61</v>
          </cell>
          <cell r="O336">
            <v>61</v>
          </cell>
          <cell r="P336">
            <v>42</v>
          </cell>
          <cell r="Q336">
            <v>38</v>
          </cell>
          <cell r="R336">
            <v>7.5999999999999998E-2</v>
          </cell>
          <cell r="S336">
            <v>8.4000000000000005E-2</v>
          </cell>
          <cell r="T336">
            <v>4.7500000000000001E-2</v>
          </cell>
          <cell r="U336">
            <v>0.15966386554621848</v>
          </cell>
          <cell r="V336">
            <v>8.6757990867579959E-2</v>
          </cell>
          <cell r="W336">
            <v>8.6757990867579959E-2</v>
          </cell>
          <cell r="X336">
            <v>8.6757990867579959E-2</v>
          </cell>
          <cell r="Y336">
            <v>8.6757990867579959E-2</v>
          </cell>
          <cell r="Z336">
            <v>8.6757990867579959E-2</v>
          </cell>
          <cell r="AA336">
            <v>8.6757990867579959E-2</v>
          </cell>
        </row>
        <row r="337">
          <cell r="I337">
            <v>0.18228571428571427</v>
          </cell>
          <cell r="J337">
            <v>110</v>
          </cell>
          <cell r="K337">
            <v>174</v>
          </cell>
          <cell r="L337">
            <v>16</v>
          </cell>
          <cell r="M337">
            <v>103</v>
          </cell>
          <cell r="N337">
            <v>71</v>
          </cell>
          <cell r="O337">
            <v>71</v>
          </cell>
          <cell r="P337">
            <v>49</v>
          </cell>
          <cell r="Q337">
            <v>44</v>
          </cell>
          <cell r="R337">
            <v>8.8000000000000009E-2</v>
          </cell>
          <cell r="S337">
            <v>9.8000000000000004E-2</v>
          </cell>
          <cell r="T337">
            <v>5.5E-2</v>
          </cell>
          <cell r="U337">
            <v>0.18367346938775508</v>
          </cell>
          <cell r="V337">
            <v>9.9099099099099086E-2</v>
          </cell>
          <cell r="W337">
            <v>9.9099099099099086E-2</v>
          </cell>
          <cell r="X337">
            <v>9.9099099099099086E-2</v>
          </cell>
          <cell r="Y337">
            <v>9.9099099099099086E-2</v>
          </cell>
          <cell r="Z337">
            <v>9.9099099099099086E-2</v>
          </cell>
          <cell r="AA337">
            <v>9.9099099099099086E-2</v>
          </cell>
        </row>
        <row r="338">
          <cell r="I338">
            <v>0.2082857142857143</v>
          </cell>
          <cell r="J338">
            <v>126</v>
          </cell>
          <cell r="K338">
            <v>199</v>
          </cell>
          <cell r="L338">
            <v>18</v>
          </cell>
          <cell r="M338">
            <v>117</v>
          </cell>
          <cell r="N338">
            <v>81</v>
          </cell>
          <cell r="O338">
            <v>81</v>
          </cell>
          <cell r="P338">
            <v>56</v>
          </cell>
          <cell r="Q338">
            <v>51</v>
          </cell>
          <cell r="R338">
            <v>0.10199999999999999</v>
          </cell>
          <cell r="S338">
            <v>0.11199999999999999</v>
          </cell>
          <cell r="T338">
            <v>6.3750000000000001E-2</v>
          </cell>
          <cell r="U338">
            <v>0.20318725099601598</v>
          </cell>
          <cell r="V338">
            <v>0.11504424778761058</v>
          </cell>
          <cell r="W338">
            <v>0.11504424778761058</v>
          </cell>
          <cell r="X338">
            <v>0.11504424778761058</v>
          </cell>
          <cell r="Y338">
            <v>0.11504424778761058</v>
          </cell>
          <cell r="Z338">
            <v>0.11504424778761058</v>
          </cell>
          <cell r="AA338">
            <v>0.11504424778761058</v>
          </cell>
        </row>
        <row r="339">
          <cell r="I339">
            <v>0.08</v>
          </cell>
          <cell r="J339">
            <v>18</v>
          </cell>
          <cell r="K339">
            <v>37</v>
          </cell>
          <cell r="L339">
            <v>3</v>
          </cell>
          <cell r="M339">
            <v>22</v>
          </cell>
          <cell r="N339">
            <v>15</v>
          </cell>
          <cell r="O339">
            <v>15</v>
          </cell>
          <cell r="P339">
            <v>10</v>
          </cell>
          <cell r="Q339">
            <v>9</v>
          </cell>
          <cell r="R339">
            <v>1.8000000000000002E-2</v>
          </cell>
          <cell r="S339">
            <v>0.02</v>
          </cell>
          <cell r="T339">
            <v>1.125E-2</v>
          </cell>
          <cell r="U339">
            <v>4.7619047619047672E-2</v>
          </cell>
          <cell r="V339">
            <v>2.4390243902439046E-2</v>
          </cell>
          <cell r="W339">
            <v>2.4390243902439046E-2</v>
          </cell>
          <cell r="X339">
            <v>2.4390243902439046E-2</v>
          </cell>
          <cell r="Y339">
            <v>2.4390243902439046E-2</v>
          </cell>
          <cell r="Z339">
            <v>2.4390243902439046E-2</v>
          </cell>
          <cell r="AA339">
            <v>2.4390243902439046E-2</v>
          </cell>
        </row>
        <row r="340">
          <cell r="I340">
            <v>0.08</v>
          </cell>
          <cell r="J340">
            <v>36</v>
          </cell>
          <cell r="K340">
            <v>74</v>
          </cell>
          <cell r="L340">
            <v>6</v>
          </cell>
          <cell r="M340">
            <v>44</v>
          </cell>
          <cell r="N340">
            <v>30</v>
          </cell>
          <cell r="O340">
            <v>30</v>
          </cell>
          <cell r="P340">
            <v>21</v>
          </cell>
          <cell r="Q340">
            <v>19</v>
          </cell>
          <cell r="R340">
            <v>3.7999999999999999E-2</v>
          </cell>
          <cell r="S340">
            <v>4.2000000000000003E-2</v>
          </cell>
          <cell r="T340">
            <v>2.375E-2</v>
          </cell>
          <cell r="U340">
            <v>8.6757990867579959E-2</v>
          </cell>
          <cell r="V340">
            <v>4.7619047619047672E-2</v>
          </cell>
          <cell r="W340">
            <v>4.7619047619047672E-2</v>
          </cell>
          <cell r="X340">
            <v>4.7619047619047672E-2</v>
          </cell>
          <cell r="Y340">
            <v>4.7619047619047672E-2</v>
          </cell>
          <cell r="Z340">
            <v>4.7619047619047672E-2</v>
          </cell>
          <cell r="AA340">
            <v>4.7619047619047672E-2</v>
          </cell>
        </row>
        <row r="341">
          <cell r="I341">
            <v>0.11257142857142859</v>
          </cell>
          <cell r="J341">
            <v>55</v>
          </cell>
          <cell r="K341">
            <v>112</v>
          </cell>
          <cell r="L341">
            <v>10</v>
          </cell>
          <cell r="M341">
            <v>66</v>
          </cell>
          <cell r="N341">
            <v>46</v>
          </cell>
          <cell r="O341">
            <v>46</v>
          </cell>
          <cell r="P341">
            <v>31</v>
          </cell>
          <cell r="Q341">
            <v>28</v>
          </cell>
          <cell r="R341">
            <v>5.5999999999999994E-2</v>
          </cell>
          <cell r="S341">
            <v>6.2E-2</v>
          </cell>
          <cell r="T341">
            <v>3.5000000000000003E-2</v>
          </cell>
          <cell r="U341">
            <v>0.1266375545851528</v>
          </cell>
          <cell r="V341">
            <v>6.5420560747663559E-2</v>
          </cell>
          <cell r="W341">
            <v>6.5420560747663559E-2</v>
          </cell>
          <cell r="X341">
            <v>6.5420560747663559E-2</v>
          </cell>
          <cell r="Y341">
            <v>6.5420560747663559E-2</v>
          </cell>
          <cell r="Z341">
            <v>6.5420560747663559E-2</v>
          </cell>
          <cell r="AA341">
            <v>6.5420560747663559E-2</v>
          </cell>
        </row>
        <row r="342">
          <cell r="I342">
            <v>0.15</v>
          </cell>
          <cell r="J342">
            <v>73</v>
          </cell>
          <cell r="K342">
            <v>149</v>
          </cell>
          <cell r="L342">
            <v>13</v>
          </cell>
          <cell r="M342">
            <v>88</v>
          </cell>
          <cell r="N342">
            <v>61</v>
          </cell>
          <cell r="O342">
            <v>61</v>
          </cell>
          <cell r="P342">
            <v>42</v>
          </cell>
          <cell r="Q342">
            <v>38</v>
          </cell>
          <cell r="R342">
            <v>7.5999999999999998E-2</v>
          </cell>
          <cell r="S342">
            <v>8.4000000000000005E-2</v>
          </cell>
          <cell r="T342">
            <v>4.7500000000000001E-2</v>
          </cell>
          <cell r="U342">
            <v>0.15966386554621848</v>
          </cell>
          <cell r="V342">
            <v>8.6757990867579959E-2</v>
          </cell>
          <cell r="W342">
            <v>8.6757990867579959E-2</v>
          </cell>
          <cell r="X342">
            <v>8.6757990867579959E-2</v>
          </cell>
          <cell r="Y342">
            <v>8.6757990867579959E-2</v>
          </cell>
          <cell r="Z342">
            <v>8.6757990867579959E-2</v>
          </cell>
          <cell r="AA342">
            <v>8.6757990867579959E-2</v>
          </cell>
        </row>
        <row r="343">
          <cell r="I343">
            <v>0.188</v>
          </cell>
          <cell r="J343">
            <v>92</v>
          </cell>
          <cell r="K343">
            <v>187</v>
          </cell>
          <cell r="L343">
            <v>17</v>
          </cell>
          <cell r="M343">
            <v>110</v>
          </cell>
          <cell r="N343">
            <v>76</v>
          </cell>
          <cell r="O343">
            <v>76</v>
          </cell>
          <cell r="P343">
            <v>52</v>
          </cell>
          <cell r="Q343">
            <v>48</v>
          </cell>
          <cell r="R343">
            <v>9.6000000000000002E-2</v>
          </cell>
          <cell r="S343">
            <v>0.10400000000000001</v>
          </cell>
          <cell r="T343">
            <v>0.06</v>
          </cell>
          <cell r="U343">
            <v>0.19354838709677424</v>
          </cell>
          <cell r="V343">
            <v>0.1071428571428571</v>
          </cell>
          <cell r="W343">
            <v>0.1071428571428571</v>
          </cell>
          <cell r="X343">
            <v>0.1071428571428571</v>
          </cell>
          <cell r="Y343">
            <v>0.1071428571428571</v>
          </cell>
          <cell r="Z343">
            <v>0.1071428571428571</v>
          </cell>
          <cell r="AA343">
            <v>0.1071428571428571</v>
          </cell>
        </row>
        <row r="344">
          <cell r="I344">
            <v>0.22571428571428573</v>
          </cell>
          <cell r="J344">
            <v>110</v>
          </cell>
          <cell r="K344">
            <v>224</v>
          </cell>
          <cell r="L344">
            <v>20</v>
          </cell>
          <cell r="M344">
            <v>132</v>
          </cell>
          <cell r="N344">
            <v>92</v>
          </cell>
          <cell r="O344">
            <v>92</v>
          </cell>
          <cell r="P344">
            <v>63</v>
          </cell>
          <cell r="Q344">
            <v>57</v>
          </cell>
          <cell r="R344">
            <v>0.114</v>
          </cell>
          <cell r="S344">
            <v>0.126</v>
          </cell>
          <cell r="T344">
            <v>7.1249999999999994E-2</v>
          </cell>
          <cell r="U344">
            <v>0.22480620155038755</v>
          </cell>
          <cell r="V344">
            <v>0.1266375545851528</v>
          </cell>
          <cell r="W344">
            <v>0.1266375545851528</v>
          </cell>
          <cell r="X344">
            <v>0.1266375545851528</v>
          </cell>
          <cell r="Y344">
            <v>0.1266375545851528</v>
          </cell>
          <cell r="Z344">
            <v>0.1266375545851528</v>
          </cell>
          <cell r="AA344">
            <v>0.1266375545851528</v>
          </cell>
        </row>
        <row r="345">
          <cell r="I345">
            <v>0.26371428571428568</v>
          </cell>
          <cell r="J345">
            <v>129</v>
          </cell>
          <cell r="K345">
            <v>262</v>
          </cell>
          <cell r="L345">
            <v>24</v>
          </cell>
          <cell r="M345">
            <v>154</v>
          </cell>
          <cell r="N345">
            <v>107</v>
          </cell>
          <cell r="O345">
            <v>107</v>
          </cell>
          <cell r="P345">
            <v>73</v>
          </cell>
          <cell r="Q345">
            <v>67</v>
          </cell>
          <cell r="R345">
            <v>0.13400000000000001</v>
          </cell>
          <cell r="S345">
            <v>0.14599999999999999</v>
          </cell>
          <cell r="T345">
            <v>8.3750000000000005E-2</v>
          </cell>
          <cell r="U345">
            <v>0.25093632958801493</v>
          </cell>
          <cell r="V345">
            <v>0.14529914529914534</v>
          </cell>
          <cell r="W345">
            <v>0.14529914529914534</v>
          </cell>
          <cell r="X345">
            <v>0.14529914529914534</v>
          </cell>
          <cell r="Y345">
            <v>0.14529914529914534</v>
          </cell>
          <cell r="Z345">
            <v>0.14529914529914534</v>
          </cell>
          <cell r="AA345">
            <v>0.14529914529914534</v>
          </cell>
        </row>
        <row r="346">
          <cell r="I346">
            <v>0.30085714285714288</v>
          </cell>
          <cell r="J346">
            <v>147</v>
          </cell>
          <cell r="K346">
            <v>299</v>
          </cell>
          <cell r="L346">
            <v>27</v>
          </cell>
          <cell r="M346">
            <v>176</v>
          </cell>
          <cell r="N346">
            <v>122</v>
          </cell>
          <cell r="O346">
            <v>122</v>
          </cell>
          <cell r="P346">
            <v>84</v>
          </cell>
          <cell r="Q346">
            <v>76</v>
          </cell>
          <cell r="R346">
            <v>0.152</v>
          </cell>
          <cell r="S346">
            <v>0.16800000000000001</v>
          </cell>
          <cell r="T346">
            <v>9.5000000000000001E-2</v>
          </cell>
          <cell r="U346">
            <v>0.27797833935018046</v>
          </cell>
          <cell r="V346">
            <v>0.15966386554621848</v>
          </cell>
          <cell r="W346">
            <v>0.15966386554621848</v>
          </cell>
          <cell r="X346">
            <v>0.15966386554621848</v>
          </cell>
          <cell r="Y346">
            <v>0.15966386554621848</v>
          </cell>
          <cell r="Z346">
            <v>0.15966386554621848</v>
          </cell>
          <cell r="AA346">
            <v>0.15966386554621848</v>
          </cell>
        </row>
        <row r="347">
          <cell r="I347">
            <v>0</v>
          </cell>
          <cell r="J347">
            <v>24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</row>
        <row r="348">
          <cell r="I348">
            <v>0</v>
          </cell>
          <cell r="J348">
            <v>49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</row>
        <row r="349">
          <cell r="I349">
            <v>0</v>
          </cell>
          <cell r="J349">
            <v>74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</row>
        <row r="350">
          <cell r="I350">
            <v>0</v>
          </cell>
          <cell r="J350">
            <v>99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</row>
        <row r="351">
          <cell r="I351">
            <v>0</v>
          </cell>
          <cell r="J351">
            <v>124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</row>
        <row r="352">
          <cell r="I352">
            <v>0</v>
          </cell>
          <cell r="J352">
            <v>148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</row>
        <row r="353">
          <cell r="I353">
            <v>0</v>
          </cell>
          <cell r="J353">
            <v>173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</row>
        <row r="354">
          <cell r="I354">
            <v>0</v>
          </cell>
          <cell r="J354">
            <v>198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</row>
        <row r="355">
          <cell r="I355">
            <v>0.08</v>
          </cell>
          <cell r="J355">
            <v>16</v>
          </cell>
          <cell r="K355">
            <v>16</v>
          </cell>
          <cell r="L355">
            <v>3</v>
          </cell>
          <cell r="M355">
            <v>12</v>
          </cell>
          <cell r="N355">
            <v>11</v>
          </cell>
          <cell r="O355">
            <v>13</v>
          </cell>
          <cell r="P355">
            <v>5</v>
          </cell>
          <cell r="Q355">
            <v>7</v>
          </cell>
          <cell r="R355">
            <v>1.3999999999999999E-2</v>
          </cell>
          <cell r="S355">
            <v>0.01</v>
          </cell>
          <cell r="T355">
            <v>8.7500000000000008E-3</v>
          </cell>
          <cell r="U355">
            <v>1.4778325123152691E-2</v>
          </cell>
          <cell r="V355">
            <v>1.4778325123152691E-2</v>
          </cell>
          <cell r="W355">
            <v>1.4778325123152691E-2</v>
          </cell>
          <cell r="X355">
            <v>1.4778325123152691E-2</v>
          </cell>
          <cell r="Y355">
            <v>1.4778325123152691E-2</v>
          </cell>
          <cell r="Z355">
            <v>1.4778325123152691E-2</v>
          </cell>
          <cell r="AA355">
            <v>7.8341013824884786E-2</v>
          </cell>
        </row>
        <row r="356">
          <cell r="I356">
            <v>0.08</v>
          </cell>
          <cell r="J356">
            <v>32</v>
          </cell>
          <cell r="K356">
            <v>33</v>
          </cell>
          <cell r="L356">
            <v>7</v>
          </cell>
          <cell r="M356">
            <v>24</v>
          </cell>
          <cell r="N356">
            <v>23</v>
          </cell>
          <cell r="O356">
            <v>27</v>
          </cell>
          <cell r="P356">
            <v>10</v>
          </cell>
          <cell r="Q356">
            <v>14</v>
          </cell>
          <cell r="R356">
            <v>2.7999999999999997E-2</v>
          </cell>
          <cell r="S356">
            <v>0.02</v>
          </cell>
          <cell r="T356">
            <v>1.7500000000000002E-2</v>
          </cell>
          <cell r="U356">
            <v>2.9126213592232997E-2</v>
          </cell>
          <cell r="V356">
            <v>2.9126213592232997E-2</v>
          </cell>
          <cell r="W356">
            <v>2.9126213592232997E-2</v>
          </cell>
          <cell r="X356">
            <v>2.9126213592232997E-2</v>
          </cell>
          <cell r="Y356">
            <v>2.9126213592232997E-2</v>
          </cell>
          <cell r="Z356">
            <v>2.9126213592232997E-2</v>
          </cell>
          <cell r="AA356">
            <v>0.14893617021276595</v>
          </cell>
        </row>
        <row r="357">
          <cell r="I357">
            <v>0.08</v>
          </cell>
          <cell r="J357">
            <v>48</v>
          </cell>
          <cell r="K357">
            <v>50</v>
          </cell>
          <cell r="L357">
            <v>11</v>
          </cell>
          <cell r="M357">
            <v>36</v>
          </cell>
          <cell r="N357">
            <v>34</v>
          </cell>
          <cell r="O357">
            <v>41</v>
          </cell>
          <cell r="P357">
            <v>15</v>
          </cell>
          <cell r="Q357">
            <v>22</v>
          </cell>
          <cell r="R357">
            <v>4.4000000000000004E-2</v>
          </cell>
          <cell r="S357">
            <v>0.03</v>
          </cell>
          <cell r="T357">
            <v>2.75E-2</v>
          </cell>
          <cell r="U357">
            <v>4.3062200956937802E-2</v>
          </cell>
          <cell r="V357">
            <v>4.3062200956937802E-2</v>
          </cell>
          <cell r="W357">
            <v>4.3062200956937802E-2</v>
          </cell>
          <cell r="X357">
            <v>4.3062200956937802E-2</v>
          </cell>
          <cell r="Y357">
            <v>4.3062200956937802E-2</v>
          </cell>
          <cell r="Z357">
            <v>4.3062200956937802E-2</v>
          </cell>
          <cell r="AA357">
            <v>0.20634920634920639</v>
          </cell>
        </row>
        <row r="358">
          <cell r="I358">
            <v>9.8571428571428574E-2</v>
          </cell>
          <cell r="J358">
            <v>65</v>
          </cell>
          <cell r="K358">
            <v>67</v>
          </cell>
          <cell r="L358">
            <v>15</v>
          </cell>
          <cell r="M358">
            <v>48</v>
          </cell>
          <cell r="N358">
            <v>46</v>
          </cell>
          <cell r="O358">
            <v>55</v>
          </cell>
          <cell r="P358">
            <v>20</v>
          </cell>
          <cell r="Q358">
            <v>29</v>
          </cell>
          <cell r="R358">
            <v>5.7999999999999996E-2</v>
          </cell>
          <cell r="S358">
            <v>0.04</v>
          </cell>
          <cell r="T358">
            <v>3.6249999999999998E-2</v>
          </cell>
          <cell r="U358">
            <v>5.6603773584905648E-2</v>
          </cell>
          <cell r="V358">
            <v>5.6603773584905648E-2</v>
          </cell>
          <cell r="W358">
            <v>5.6603773584905648E-2</v>
          </cell>
          <cell r="X358">
            <v>5.6603773584905648E-2</v>
          </cell>
          <cell r="Y358">
            <v>5.6603773584905648E-2</v>
          </cell>
          <cell r="Z358">
            <v>5.6603773584905648E-2</v>
          </cell>
          <cell r="AA358">
            <v>0.25650557620817849</v>
          </cell>
        </row>
        <row r="359">
          <cell r="I359">
            <v>0.12342857142857143</v>
          </cell>
          <cell r="J359">
            <v>81</v>
          </cell>
          <cell r="K359">
            <v>84</v>
          </cell>
          <cell r="L359">
            <v>19</v>
          </cell>
          <cell r="M359">
            <v>60</v>
          </cell>
          <cell r="N359">
            <v>57</v>
          </cell>
          <cell r="O359">
            <v>69</v>
          </cell>
          <cell r="P359">
            <v>25</v>
          </cell>
          <cell r="Q359">
            <v>37</v>
          </cell>
          <cell r="R359">
            <v>7.400000000000001E-2</v>
          </cell>
          <cell r="S359">
            <v>0.05</v>
          </cell>
          <cell r="T359">
            <v>4.6249999999999999E-2</v>
          </cell>
          <cell r="U359">
            <v>6.5420560747663559E-2</v>
          </cell>
          <cell r="V359">
            <v>6.5420560747663559E-2</v>
          </cell>
          <cell r="W359">
            <v>6.5420560747663559E-2</v>
          </cell>
          <cell r="X359">
            <v>6.5420560747663559E-2</v>
          </cell>
          <cell r="Y359">
            <v>6.5420560747663559E-2</v>
          </cell>
          <cell r="Z359">
            <v>6.5420560747663559E-2</v>
          </cell>
          <cell r="AA359">
            <v>0.30069930069930073</v>
          </cell>
        </row>
        <row r="360">
          <cell r="I360">
            <v>0.14800000000000002</v>
          </cell>
          <cell r="J360">
            <v>97</v>
          </cell>
          <cell r="K360">
            <v>101</v>
          </cell>
          <cell r="L360">
            <v>22</v>
          </cell>
          <cell r="M360">
            <v>72</v>
          </cell>
          <cell r="N360">
            <v>69</v>
          </cell>
          <cell r="O360">
            <v>82</v>
          </cell>
          <cell r="P360">
            <v>31</v>
          </cell>
          <cell r="Q360">
            <v>44</v>
          </cell>
          <cell r="R360">
            <v>8.8000000000000009E-2</v>
          </cell>
          <cell r="S360">
            <v>6.2E-2</v>
          </cell>
          <cell r="T360">
            <v>5.5E-2</v>
          </cell>
          <cell r="U360">
            <v>7.8341013824884786E-2</v>
          </cell>
          <cell r="V360">
            <v>7.8341013824884786E-2</v>
          </cell>
          <cell r="W360">
            <v>7.8341013824884786E-2</v>
          </cell>
          <cell r="X360">
            <v>7.8341013824884786E-2</v>
          </cell>
          <cell r="Y360">
            <v>7.8341013824884786E-2</v>
          </cell>
          <cell r="Z360">
            <v>7.8341013824884786E-2</v>
          </cell>
          <cell r="AA360">
            <v>0.34210526315789469</v>
          </cell>
        </row>
        <row r="361">
          <cell r="I361">
            <v>0.17285714285714285</v>
          </cell>
          <cell r="J361">
            <v>114</v>
          </cell>
          <cell r="K361">
            <v>117</v>
          </cell>
          <cell r="L361">
            <v>26</v>
          </cell>
          <cell r="M361">
            <v>84</v>
          </cell>
          <cell r="N361">
            <v>80</v>
          </cell>
          <cell r="O361">
            <v>96</v>
          </cell>
          <cell r="P361">
            <v>36</v>
          </cell>
          <cell r="Q361">
            <v>52</v>
          </cell>
          <cell r="R361">
            <v>0.10400000000000001</v>
          </cell>
          <cell r="S361">
            <v>7.2000000000000008E-2</v>
          </cell>
          <cell r="T361">
            <v>6.5000000000000002E-2</v>
          </cell>
          <cell r="U361">
            <v>9.0909090909090939E-2</v>
          </cell>
          <cell r="V361">
            <v>9.0909090909090939E-2</v>
          </cell>
          <cell r="W361">
            <v>9.0909090909090939E-2</v>
          </cell>
          <cell r="X361">
            <v>9.0909090909090939E-2</v>
          </cell>
          <cell r="Y361">
            <v>9.0909090909090939E-2</v>
          </cell>
          <cell r="Z361">
            <v>9.0909090909090939E-2</v>
          </cell>
          <cell r="AA361">
            <v>0.37694704049844241</v>
          </cell>
        </row>
        <row r="362">
          <cell r="I362">
            <v>0.19771428571428573</v>
          </cell>
          <cell r="J362">
            <v>130</v>
          </cell>
          <cell r="K362">
            <v>134</v>
          </cell>
          <cell r="L362">
            <v>30</v>
          </cell>
          <cell r="M362">
            <v>96</v>
          </cell>
          <cell r="N362">
            <v>92</v>
          </cell>
          <cell r="O362">
            <v>110</v>
          </cell>
          <cell r="P362">
            <v>41</v>
          </cell>
          <cell r="Q362">
            <v>59</v>
          </cell>
          <cell r="R362">
            <v>0.11800000000000001</v>
          </cell>
          <cell r="S362">
            <v>8.199999999999999E-2</v>
          </cell>
          <cell r="T362">
            <v>7.3749999999999996E-2</v>
          </cell>
          <cell r="U362">
            <v>0.10313901345291476</v>
          </cell>
          <cell r="V362">
            <v>0.10313901345291476</v>
          </cell>
          <cell r="W362">
            <v>0.10313901345291476</v>
          </cell>
          <cell r="X362">
            <v>0.10313901345291476</v>
          </cell>
          <cell r="Y362">
            <v>0.10313901345291476</v>
          </cell>
          <cell r="Z362">
            <v>0.10313901345291476</v>
          </cell>
          <cell r="AA362">
            <v>0.40828402366863903</v>
          </cell>
        </row>
        <row r="363">
          <cell r="I363">
            <v>0.08</v>
          </cell>
          <cell r="J363">
            <v>12</v>
          </cell>
          <cell r="K363">
            <v>18</v>
          </cell>
          <cell r="L363">
            <v>4</v>
          </cell>
          <cell r="M363">
            <v>13</v>
          </cell>
          <cell r="N363">
            <v>12</v>
          </cell>
          <cell r="O363">
            <v>15</v>
          </cell>
          <cell r="P363">
            <v>5</v>
          </cell>
          <cell r="Q363">
            <v>8</v>
          </cell>
          <cell r="R363">
            <v>1.6E-2</v>
          </cell>
          <cell r="S363">
            <v>0.01</v>
          </cell>
          <cell r="T363">
            <v>0.01</v>
          </cell>
          <cell r="U363">
            <v>1.4778325123152691E-2</v>
          </cell>
          <cell r="V363">
            <v>1.4778325123152691E-2</v>
          </cell>
          <cell r="W363">
            <v>1.4778325123152691E-2</v>
          </cell>
          <cell r="X363">
            <v>1.4778325123152691E-2</v>
          </cell>
          <cell r="Y363">
            <v>1.4778325123152691E-2</v>
          </cell>
          <cell r="Z363">
            <v>1.4778325123152691E-2</v>
          </cell>
          <cell r="AA363">
            <v>8.6757990867579959E-2</v>
          </cell>
        </row>
        <row r="364">
          <cell r="I364">
            <v>0.08</v>
          </cell>
          <cell r="J364">
            <v>24</v>
          </cell>
          <cell r="K364">
            <v>37</v>
          </cell>
          <cell r="L364">
            <v>8</v>
          </cell>
          <cell r="M364">
            <v>26</v>
          </cell>
          <cell r="N364">
            <v>25</v>
          </cell>
          <cell r="O364">
            <v>30</v>
          </cell>
          <cell r="P364">
            <v>11</v>
          </cell>
          <cell r="Q364">
            <v>16</v>
          </cell>
          <cell r="R364">
            <v>3.2000000000000001E-2</v>
          </cell>
          <cell r="S364">
            <v>2.2000000000000002E-2</v>
          </cell>
          <cell r="T364">
            <v>0.02</v>
          </cell>
          <cell r="U364">
            <v>2.9126213592232997E-2</v>
          </cell>
          <cell r="V364">
            <v>2.9126213592232997E-2</v>
          </cell>
          <cell r="W364">
            <v>2.9126213592232997E-2</v>
          </cell>
          <cell r="X364">
            <v>2.9126213592232997E-2</v>
          </cell>
          <cell r="Y364">
            <v>2.9126213592232997E-2</v>
          </cell>
          <cell r="Z364">
            <v>2.9126213592232997E-2</v>
          </cell>
          <cell r="AA364">
            <v>0.15966386554621848</v>
          </cell>
        </row>
        <row r="365">
          <cell r="I365">
            <v>0.08</v>
          </cell>
          <cell r="J365">
            <v>36</v>
          </cell>
          <cell r="K365">
            <v>56</v>
          </cell>
          <cell r="L365">
            <v>12</v>
          </cell>
          <cell r="M365">
            <v>40</v>
          </cell>
          <cell r="N365">
            <v>38</v>
          </cell>
          <cell r="O365">
            <v>46</v>
          </cell>
          <cell r="P365">
            <v>17</v>
          </cell>
          <cell r="Q365">
            <v>24</v>
          </cell>
          <cell r="R365">
            <v>4.8000000000000001E-2</v>
          </cell>
          <cell r="S365">
            <v>3.4000000000000002E-2</v>
          </cell>
          <cell r="T365">
            <v>0.03</v>
          </cell>
          <cell r="U365">
            <v>4.7619047619047672E-2</v>
          </cell>
          <cell r="V365">
            <v>4.7619047619047672E-2</v>
          </cell>
          <cell r="W365">
            <v>4.7619047619047672E-2</v>
          </cell>
          <cell r="X365">
            <v>4.7619047619047672E-2</v>
          </cell>
          <cell r="Y365">
            <v>4.7619047619047672E-2</v>
          </cell>
          <cell r="Z365">
            <v>4.7619047619047672E-2</v>
          </cell>
          <cell r="AA365">
            <v>0.22480620155038755</v>
          </cell>
        </row>
        <row r="366">
          <cell r="I366">
            <v>0.10257142857142858</v>
          </cell>
          <cell r="J366">
            <v>48</v>
          </cell>
          <cell r="K366">
            <v>74</v>
          </cell>
          <cell r="L366">
            <v>16</v>
          </cell>
          <cell r="M366">
            <v>53</v>
          </cell>
          <cell r="N366">
            <v>51</v>
          </cell>
          <cell r="O366">
            <v>61</v>
          </cell>
          <cell r="P366">
            <v>23</v>
          </cell>
          <cell r="Q366">
            <v>33</v>
          </cell>
          <cell r="R366">
            <v>6.6000000000000003E-2</v>
          </cell>
          <cell r="S366">
            <v>4.5999999999999999E-2</v>
          </cell>
          <cell r="T366">
            <v>4.1250000000000002E-2</v>
          </cell>
          <cell r="U366">
            <v>6.1032863849765251E-2</v>
          </cell>
          <cell r="V366">
            <v>6.1032863849765251E-2</v>
          </cell>
          <cell r="W366">
            <v>6.1032863849765251E-2</v>
          </cell>
          <cell r="X366">
            <v>6.1032863849765251E-2</v>
          </cell>
          <cell r="Y366">
            <v>6.1032863849765251E-2</v>
          </cell>
          <cell r="Z366">
            <v>6.1032863849765251E-2</v>
          </cell>
          <cell r="AA366">
            <v>0.27797833935018046</v>
          </cell>
        </row>
        <row r="367">
          <cell r="I367">
            <v>0.12885714285714286</v>
          </cell>
          <cell r="J367">
            <v>61</v>
          </cell>
          <cell r="K367">
            <v>93</v>
          </cell>
          <cell r="L367">
            <v>21</v>
          </cell>
          <cell r="M367">
            <v>67</v>
          </cell>
          <cell r="N367">
            <v>64</v>
          </cell>
          <cell r="O367">
            <v>76</v>
          </cell>
          <cell r="P367">
            <v>28</v>
          </cell>
          <cell r="Q367">
            <v>41</v>
          </cell>
          <cell r="R367">
            <v>8.199999999999999E-2</v>
          </cell>
          <cell r="S367">
            <v>5.5999999999999994E-2</v>
          </cell>
          <cell r="T367">
            <v>5.1249999999999997E-2</v>
          </cell>
          <cell r="U367">
            <v>7.407407407407407E-2</v>
          </cell>
          <cell r="V367">
            <v>7.407407407407407E-2</v>
          </cell>
          <cell r="W367">
            <v>7.407407407407407E-2</v>
          </cell>
          <cell r="X367">
            <v>7.407407407407407E-2</v>
          </cell>
          <cell r="Y367">
            <v>7.407407407407407E-2</v>
          </cell>
          <cell r="Z367">
            <v>7.407407407407407E-2</v>
          </cell>
          <cell r="AA367">
            <v>0.32432432432432434</v>
          </cell>
        </row>
        <row r="368">
          <cell r="I368">
            <v>0.15457142857142858</v>
          </cell>
          <cell r="J368">
            <v>73</v>
          </cell>
          <cell r="K368">
            <v>112</v>
          </cell>
          <cell r="L368">
            <v>25</v>
          </cell>
          <cell r="M368">
            <v>80</v>
          </cell>
          <cell r="N368">
            <v>76</v>
          </cell>
          <cell r="O368">
            <v>92</v>
          </cell>
          <cell r="P368">
            <v>34</v>
          </cell>
          <cell r="Q368">
            <v>49</v>
          </cell>
          <cell r="R368">
            <v>9.8000000000000004E-2</v>
          </cell>
          <cell r="S368">
            <v>6.8000000000000005E-2</v>
          </cell>
          <cell r="T368">
            <v>6.1249999999999999E-2</v>
          </cell>
          <cell r="U368">
            <v>8.6757990867579959E-2</v>
          </cell>
          <cell r="V368">
            <v>8.6757990867579959E-2</v>
          </cell>
          <cell r="W368">
            <v>8.6757990867579959E-2</v>
          </cell>
          <cell r="X368">
            <v>8.6757990867579959E-2</v>
          </cell>
          <cell r="Y368">
            <v>8.6757990867579959E-2</v>
          </cell>
          <cell r="Z368">
            <v>8.6757990867579959E-2</v>
          </cell>
          <cell r="AA368">
            <v>0.36507936507936511</v>
          </cell>
        </row>
        <row r="369">
          <cell r="I369">
            <v>0.18085714285714286</v>
          </cell>
          <cell r="J369">
            <v>85</v>
          </cell>
          <cell r="K369">
            <v>131</v>
          </cell>
          <cell r="L369">
            <v>29</v>
          </cell>
          <cell r="M369">
            <v>94</v>
          </cell>
          <cell r="N369">
            <v>89</v>
          </cell>
          <cell r="O369">
            <v>107</v>
          </cell>
          <cell r="P369">
            <v>40</v>
          </cell>
          <cell r="Q369">
            <v>58</v>
          </cell>
          <cell r="R369">
            <v>0.11599999999999999</v>
          </cell>
          <cell r="S369">
            <v>0.08</v>
          </cell>
          <cell r="T369">
            <v>7.2499999999999995E-2</v>
          </cell>
          <cell r="U369">
            <v>9.9099099099099086E-2</v>
          </cell>
          <cell r="V369">
            <v>9.9099099099099086E-2</v>
          </cell>
          <cell r="W369">
            <v>9.9099099099099086E-2</v>
          </cell>
          <cell r="X369">
            <v>9.9099099099099086E-2</v>
          </cell>
          <cell r="Y369">
            <v>9.9099099099099086E-2</v>
          </cell>
          <cell r="Z369">
            <v>9.9099099099099086E-2</v>
          </cell>
          <cell r="AA369">
            <v>0.40119760479041922</v>
          </cell>
        </row>
        <row r="370">
          <cell r="I370">
            <v>0.20628571428571429</v>
          </cell>
          <cell r="J370">
            <v>97</v>
          </cell>
          <cell r="K370">
            <v>149</v>
          </cell>
          <cell r="L370">
            <v>33</v>
          </cell>
          <cell r="M370">
            <v>107</v>
          </cell>
          <cell r="N370">
            <v>102</v>
          </cell>
          <cell r="O370">
            <v>122</v>
          </cell>
          <cell r="P370">
            <v>46</v>
          </cell>
          <cell r="Q370">
            <v>66</v>
          </cell>
          <cell r="R370">
            <v>0.13200000000000001</v>
          </cell>
          <cell r="S370">
            <v>9.1999999999999998E-2</v>
          </cell>
          <cell r="T370">
            <v>8.2500000000000004E-2</v>
          </cell>
          <cell r="U370">
            <v>0.11504424778761058</v>
          </cell>
          <cell r="V370">
            <v>0.11504424778761058</v>
          </cell>
          <cell r="W370">
            <v>0.11504424778761058</v>
          </cell>
          <cell r="X370">
            <v>0.11504424778761058</v>
          </cell>
          <cell r="Y370">
            <v>0.11504424778761058</v>
          </cell>
          <cell r="Z370">
            <v>0.11504424778761058</v>
          </cell>
          <cell r="AA370">
            <v>0.43502824858757061</v>
          </cell>
        </row>
        <row r="371">
          <cell r="I371">
            <v>0.08</v>
          </cell>
          <cell r="J371">
            <v>14</v>
          </cell>
          <cell r="K371">
            <v>28</v>
          </cell>
          <cell r="L371">
            <v>6</v>
          </cell>
          <cell r="M371">
            <v>20</v>
          </cell>
          <cell r="N371">
            <v>19</v>
          </cell>
          <cell r="O371">
            <v>23</v>
          </cell>
          <cell r="P371">
            <v>8</v>
          </cell>
          <cell r="Q371">
            <v>12</v>
          </cell>
          <cell r="R371">
            <v>2.4E-2</v>
          </cell>
          <cell r="S371">
            <v>1.6E-2</v>
          </cell>
          <cell r="T371">
            <v>1.4999999999999999E-2</v>
          </cell>
          <cell r="U371">
            <v>2.4390243902439046E-2</v>
          </cell>
          <cell r="V371">
            <v>2.4390243902439046E-2</v>
          </cell>
          <cell r="W371">
            <v>2.4390243902439046E-2</v>
          </cell>
          <cell r="X371">
            <v>2.4390243902439046E-2</v>
          </cell>
          <cell r="Y371">
            <v>2.4390243902439046E-2</v>
          </cell>
          <cell r="Z371">
            <v>2.4390243902439046E-2</v>
          </cell>
          <cell r="AA371">
            <v>0.1266375545851528</v>
          </cell>
        </row>
        <row r="372">
          <cell r="I372">
            <v>0.08</v>
          </cell>
          <cell r="J372">
            <v>28</v>
          </cell>
          <cell r="K372">
            <v>56</v>
          </cell>
          <cell r="L372">
            <v>12</v>
          </cell>
          <cell r="M372">
            <v>40</v>
          </cell>
          <cell r="N372">
            <v>38</v>
          </cell>
          <cell r="O372">
            <v>46</v>
          </cell>
          <cell r="P372">
            <v>17</v>
          </cell>
          <cell r="Q372">
            <v>24</v>
          </cell>
          <cell r="R372">
            <v>4.8000000000000001E-2</v>
          </cell>
          <cell r="S372">
            <v>3.4000000000000002E-2</v>
          </cell>
          <cell r="T372">
            <v>0.03</v>
          </cell>
          <cell r="U372">
            <v>4.7619047619047672E-2</v>
          </cell>
          <cell r="V372">
            <v>4.7619047619047672E-2</v>
          </cell>
          <cell r="W372">
            <v>4.7619047619047672E-2</v>
          </cell>
          <cell r="X372">
            <v>4.7619047619047672E-2</v>
          </cell>
          <cell r="Y372">
            <v>4.7619047619047672E-2</v>
          </cell>
          <cell r="Z372">
            <v>4.7619047619047672E-2</v>
          </cell>
          <cell r="AA372">
            <v>0.22480620155038755</v>
          </cell>
        </row>
        <row r="373">
          <cell r="I373">
            <v>0.11228571428571428</v>
          </cell>
          <cell r="J373">
            <v>42</v>
          </cell>
          <cell r="K373">
            <v>84</v>
          </cell>
          <cell r="L373">
            <v>19</v>
          </cell>
          <cell r="M373">
            <v>60</v>
          </cell>
          <cell r="N373">
            <v>57</v>
          </cell>
          <cell r="O373">
            <v>69</v>
          </cell>
          <cell r="P373">
            <v>25</v>
          </cell>
          <cell r="Q373">
            <v>37</v>
          </cell>
          <cell r="R373">
            <v>7.400000000000001E-2</v>
          </cell>
          <cell r="S373">
            <v>0.05</v>
          </cell>
          <cell r="T373">
            <v>4.6249999999999999E-2</v>
          </cell>
          <cell r="U373">
            <v>6.5420560747663559E-2</v>
          </cell>
          <cell r="V373">
            <v>6.5420560747663559E-2</v>
          </cell>
          <cell r="W373">
            <v>6.5420560747663559E-2</v>
          </cell>
          <cell r="X373">
            <v>6.5420560747663559E-2</v>
          </cell>
          <cell r="Y373">
            <v>6.5420560747663559E-2</v>
          </cell>
          <cell r="Z373">
            <v>6.5420560747663559E-2</v>
          </cell>
          <cell r="AA373">
            <v>0.30069930069930073</v>
          </cell>
        </row>
        <row r="374">
          <cell r="I374">
            <v>0.15</v>
          </cell>
          <cell r="J374">
            <v>57</v>
          </cell>
          <cell r="K374">
            <v>112</v>
          </cell>
          <cell r="L374">
            <v>25</v>
          </cell>
          <cell r="M374">
            <v>80</v>
          </cell>
          <cell r="N374">
            <v>76</v>
          </cell>
          <cell r="O374">
            <v>92</v>
          </cell>
          <cell r="P374">
            <v>34</v>
          </cell>
          <cell r="Q374">
            <v>49</v>
          </cell>
          <cell r="R374">
            <v>9.8000000000000004E-2</v>
          </cell>
          <cell r="S374">
            <v>6.8000000000000005E-2</v>
          </cell>
          <cell r="T374">
            <v>6.1249999999999999E-2</v>
          </cell>
          <cell r="U374">
            <v>8.6757990867579959E-2</v>
          </cell>
          <cell r="V374">
            <v>8.6757990867579959E-2</v>
          </cell>
          <cell r="W374">
            <v>8.6757990867579959E-2</v>
          </cell>
          <cell r="X374">
            <v>8.6757990867579959E-2</v>
          </cell>
          <cell r="Y374">
            <v>8.6757990867579959E-2</v>
          </cell>
          <cell r="Z374">
            <v>8.6757990867579959E-2</v>
          </cell>
          <cell r="AA374">
            <v>0.36507936507936511</v>
          </cell>
        </row>
        <row r="375">
          <cell r="I375">
            <v>0.188</v>
          </cell>
          <cell r="J375">
            <v>71</v>
          </cell>
          <cell r="K375">
            <v>140</v>
          </cell>
          <cell r="L375">
            <v>31</v>
          </cell>
          <cell r="M375">
            <v>100</v>
          </cell>
          <cell r="N375">
            <v>96</v>
          </cell>
          <cell r="O375">
            <v>115</v>
          </cell>
          <cell r="P375">
            <v>43</v>
          </cell>
          <cell r="Q375">
            <v>62</v>
          </cell>
          <cell r="R375">
            <v>0.124</v>
          </cell>
          <cell r="S375">
            <v>8.5999999999999993E-2</v>
          </cell>
          <cell r="T375">
            <v>7.7499999999999999E-2</v>
          </cell>
          <cell r="U375">
            <v>0.1071428571428571</v>
          </cell>
          <cell r="V375">
            <v>0.1071428571428571</v>
          </cell>
          <cell r="W375">
            <v>0.1071428571428571</v>
          </cell>
          <cell r="X375">
            <v>0.1071428571428571</v>
          </cell>
          <cell r="Y375">
            <v>0.1071428571428571</v>
          </cell>
          <cell r="Z375">
            <v>0.1071428571428571</v>
          </cell>
          <cell r="AA375">
            <v>0.41860465116279066</v>
          </cell>
        </row>
        <row r="376">
          <cell r="I376">
            <v>0.22542857142857145</v>
          </cell>
          <cell r="J376">
            <v>85</v>
          </cell>
          <cell r="K376">
            <v>168</v>
          </cell>
          <cell r="L376">
            <v>38</v>
          </cell>
          <cell r="M376">
            <v>120</v>
          </cell>
          <cell r="N376">
            <v>115</v>
          </cell>
          <cell r="O376">
            <v>138</v>
          </cell>
          <cell r="P376">
            <v>51</v>
          </cell>
          <cell r="Q376">
            <v>74</v>
          </cell>
          <cell r="R376">
            <v>0.14800000000000002</v>
          </cell>
          <cell r="S376">
            <v>0.10199999999999999</v>
          </cell>
          <cell r="T376">
            <v>9.2499999999999999E-2</v>
          </cell>
          <cell r="U376">
            <v>0.1266375545851528</v>
          </cell>
          <cell r="V376">
            <v>0.1266375545851528</v>
          </cell>
          <cell r="W376">
            <v>0.1266375545851528</v>
          </cell>
          <cell r="X376">
            <v>0.1266375545851528</v>
          </cell>
          <cell r="Y376">
            <v>0.1266375545851528</v>
          </cell>
          <cell r="Z376">
            <v>0.1266375545851528</v>
          </cell>
          <cell r="AA376">
            <v>0.46380697050938335</v>
          </cell>
        </row>
        <row r="377">
          <cell r="I377">
            <v>0.2634285714285714</v>
          </cell>
          <cell r="J377">
            <v>99</v>
          </cell>
          <cell r="K377">
            <v>196</v>
          </cell>
          <cell r="L377">
            <v>44</v>
          </cell>
          <cell r="M377">
            <v>141</v>
          </cell>
          <cell r="N377">
            <v>134</v>
          </cell>
          <cell r="O377">
            <v>161</v>
          </cell>
          <cell r="P377">
            <v>60</v>
          </cell>
          <cell r="Q377">
            <v>87</v>
          </cell>
          <cell r="R377">
            <v>0.17399999999999999</v>
          </cell>
          <cell r="S377">
            <v>0.12</v>
          </cell>
          <cell r="T377">
            <v>0.10875</v>
          </cell>
          <cell r="U377">
            <v>0.14529914529914534</v>
          </cell>
          <cell r="V377">
            <v>0.14529914529914534</v>
          </cell>
          <cell r="W377">
            <v>0.14529914529914534</v>
          </cell>
          <cell r="X377">
            <v>0.14529914529914534</v>
          </cell>
          <cell r="Y377">
            <v>0.14529914529914534</v>
          </cell>
          <cell r="Z377">
            <v>0.14529914529914534</v>
          </cell>
          <cell r="AA377">
            <v>0.50248756218905477</v>
          </cell>
        </row>
        <row r="378">
          <cell r="I378">
            <v>0.30114285714285716</v>
          </cell>
          <cell r="J378">
            <v>114</v>
          </cell>
          <cell r="K378">
            <v>224</v>
          </cell>
          <cell r="L378">
            <v>50</v>
          </cell>
          <cell r="M378">
            <v>161</v>
          </cell>
          <cell r="N378">
            <v>153</v>
          </cell>
          <cell r="O378">
            <v>184</v>
          </cell>
          <cell r="P378">
            <v>69</v>
          </cell>
          <cell r="Q378">
            <v>99</v>
          </cell>
          <cell r="R378">
            <v>0.19800000000000001</v>
          </cell>
          <cell r="S378">
            <v>0.13800000000000001</v>
          </cell>
          <cell r="T378">
            <v>0.12375</v>
          </cell>
          <cell r="U378">
            <v>0.15966386554621848</v>
          </cell>
          <cell r="V378">
            <v>0.15966386554621848</v>
          </cell>
          <cell r="W378">
            <v>0.15966386554621848</v>
          </cell>
          <cell r="X378">
            <v>0.15966386554621848</v>
          </cell>
          <cell r="Y378">
            <v>0.15966386554621848</v>
          </cell>
          <cell r="Z378">
            <v>0.15966386554621848</v>
          </cell>
          <cell r="AA378">
            <v>0.53488372093023262</v>
          </cell>
        </row>
        <row r="379">
          <cell r="I379">
            <v>0</v>
          </cell>
          <cell r="J379">
            <v>19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</row>
        <row r="380">
          <cell r="I380">
            <v>0</v>
          </cell>
          <cell r="J380">
            <v>38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</row>
        <row r="381">
          <cell r="I381">
            <v>0</v>
          </cell>
          <cell r="J381">
            <v>57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</row>
        <row r="382">
          <cell r="I382">
            <v>0</v>
          </cell>
          <cell r="J382">
            <v>76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</row>
        <row r="383">
          <cell r="I383">
            <v>0</v>
          </cell>
          <cell r="J383">
            <v>95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</row>
        <row r="384">
          <cell r="I384">
            <v>0</v>
          </cell>
          <cell r="J384">
            <v>115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</row>
        <row r="385">
          <cell r="I385">
            <v>0</v>
          </cell>
          <cell r="J385">
            <v>134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</row>
        <row r="386">
          <cell r="I386">
            <v>0</v>
          </cell>
          <cell r="J386">
            <v>153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</row>
        <row r="387">
          <cell r="I387">
            <v>0.08</v>
          </cell>
          <cell r="J387">
            <v>19</v>
          </cell>
          <cell r="K387">
            <v>18</v>
          </cell>
          <cell r="L387">
            <v>3</v>
          </cell>
          <cell r="M387">
            <v>12</v>
          </cell>
          <cell r="N387">
            <v>13</v>
          </cell>
          <cell r="O387">
            <v>14</v>
          </cell>
          <cell r="P387">
            <v>6</v>
          </cell>
          <cell r="Q387">
            <v>5</v>
          </cell>
          <cell r="R387">
            <v>0.01</v>
          </cell>
          <cell r="S387">
            <v>1.2E-2</v>
          </cell>
          <cell r="T387">
            <v>6.2500000000000003E-3</v>
          </cell>
          <cell r="U387">
            <v>1.4778325123152691E-2</v>
          </cell>
          <cell r="V387">
            <v>1.4778325123152691E-2</v>
          </cell>
          <cell r="W387">
            <v>1.4778325123152691E-2</v>
          </cell>
          <cell r="X387">
            <v>1.4778325123152691E-2</v>
          </cell>
          <cell r="Y387">
            <v>7.8341013824884786E-2</v>
          </cell>
          <cell r="Z387">
            <v>1.4778325123152691E-2</v>
          </cell>
          <cell r="AA387">
            <v>1.4778325123152691E-2</v>
          </cell>
        </row>
        <row r="388">
          <cell r="I388">
            <v>0.08</v>
          </cell>
          <cell r="J388">
            <v>38</v>
          </cell>
          <cell r="K388">
            <v>37</v>
          </cell>
          <cell r="L388">
            <v>6</v>
          </cell>
          <cell r="M388">
            <v>25</v>
          </cell>
          <cell r="N388">
            <v>26</v>
          </cell>
          <cell r="O388">
            <v>29</v>
          </cell>
          <cell r="P388">
            <v>13</v>
          </cell>
          <cell r="Q388">
            <v>11</v>
          </cell>
          <cell r="R388">
            <v>2.2000000000000002E-2</v>
          </cell>
          <cell r="S388">
            <v>2.6000000000000002E-2</v>
          </cell>
          <cell r="T388">
            <v>1.375E-2</v>
          </cell>
          <cell r="U388">
            <v>2.9126213592232997E-2</v>
          </cell>
          <cell r="V388">
            <v>2.9126213592232997E-2</v>
          </cell>
          <cell r="W388">
            <v>2.9126213592232997E-2</v>
          </cell>
          <cell r="X388">
            <v>2.9126213592232997E-2</v>
          </cell>
          <cell r="Y388">
            <v>0.14893617021276595</v>
          </cell>
          <cell r="Z388">
            <v>2.9126213592232997E-2</v>
          </cell>
          <cell r="AA388">
            <v>2.9126213592232997E-2</v>
          </cell>
        </row>
        <row r="389">
          <cell r="I389">
            <v>0.08</v>
          </cell>
          <cell r="J389">
            <v>57</v>
          </cell>
          <cell r="K389">
            <v>56</v>
          </cell>
          <cell r="L389">
            <v>10</v>
          </cell>
          <cell r="M389">
            <v>38</v>
          </cell>
          <cell r="N389">
            <v>39</v>
          </cell>
          <cell r="O389">
            <v>44</v>
          </cell>
          <cell r="P389">
            <v>19</v>
          </cell>
          <cell r="Q389">
            <v>17</v>
          </cell>
          <cell r="R389">
            <v>3.4000000000000002E-2</v>
          </cell>
          <cell r="S389">
            <v>3.7999999999999999E-2</v>
          </cell>
          <cell r="T389">
            <v>2.1250000000000002E-2</v>
          </cell>
          <cell r="U389">
            <v>4.3062200956937802E-2</v>
          </cell>
          <cell r="V389">
            <v>4.3062200956937802E-2</v>
          </cell>
          <cell r="W389">
            <v>4.3062200956937802E-2</v>
          </cell>
          <cell r="X389">
            <v>4.3062200956937802E-2</v>
          </cell>
          <cell r="Y389">
            <v>0.20634920634920639</v>
          </cell>
          <cell r="Z389">
            <v>4.3062200956937802E-2</v>
          </cell>
          <cell r="AA389">
            <v>4.3062200956937802E-2</v>
          </cell>
        </row>
        <row r="390">
          <cell r="I390">
            <v>0.10657142857142857</v>
          </cell>
          <cell r="J390">
            <v>76</v>
          </cell>
          <cell r="K390">
            <v>74</v>
          </cell>
          <cell r="L390">
            <v>13</v>
          </cell>
          <cell r="M390">
            <v>50</v>
          </cell>
          <cell r="N390">
            <v>52</v>
          </cell>
          <cell r="O390">
            <v>59</v>
          </cell>
          <cell r="P390">
            <v>26</v>
          </cell>
          <cell r="Q390">
            <v>23</v>
          </cell>
          <cell r="R390">
            <v>4.5999999999999999E-2</v>
          </cell>
          <cell r="S390">
            <v>5.2000000000000005E-2</v>
          </cell>
          <cell r="T390">
            <v>2.8750000000000001E-2</v>
          </cell>
          <cell r="U390">
            <v>5.6603773584905648E-2</v>
          </cell>
          <cell r="V390">
            <v>5.6603773584905648E-2</v>
          </cell>
          <cell r="W390">
            <v>5.6603773584905648E-2</v>
          </cell>
          <cell r="X390">
            <v>5.6603773584905648E-2</v>
          </cell>
          <cell r="Y390">
            <v>0.25650557620817849</v>
          </cell>
          <cell r="Z390">
            <v>5.6603773584905648E-2</v>
          </cell>
          <cell r="AA390">
            <v>5.6603773584905648E-2</v>
          </cell>
        </row>
        <row r="391">
          <cell r="I391">
            <v>0.13428571428571429</v>
          </cell>
          <cell r="J391">
            <v>96</v>
          </cell>
          <cell r="K391">
            <v>93</v>
          </cell>
          <cell r="L391">
            <v>17</v>
          </cell>
          <cell r="M391">
            <v>63</v>
          </cell>
          <cell r="N391">
            <v>66</v>
          </cell>
          <cell r="O391">
            <v>74</v>
          </cell>
          <cell r="P391">
            <v>33</v>
          </cell>
          <cell r="Q391">
            <v>28</v>
          </cell>
          <cell r="R391">
            <v>5.5999999999999994E-2</v>
          </cell>
          <cell r="S391">
            <v>6.6000000000000003E-2</v>
          </cell>
          <cell r="T391">
            <v>3.5000000000000003E-2</v>
          </cell>
          <cell r="U391">
            <v>6.5420560747663559E-2</v>
          </cell>
          <cell r="V391">
            <v>6.5420560747663559E-2</v>
          </cell>
          <cell r="W391">
            <v>6.5420560747663559E-2</v>
          </cell>
          <cell r="X391">
            <v>6.5420560747663559E-2</v>
          </cell>
          <cell r="Y391">
            <v>0.30069930069930073</v>
          </cell>
          <cell r="Z391">
            <v>6.5420560747663559E-2</v>
          </cell>
          <cell r="AA391">
            <v>6.5420560747663559E-2</v>
          </cell>
        </row>
        <row r="392">
          <cell r="I392">
            <v>0.16114285714285714</v>
          </cell>
          <cell r="J392">
            <v>115</v>
          </cell>
          <cell r="K392">
            <v>112</v>
          </cell>
          <cell r="L392">
            <v>20</v>
          </cell>
          <cell r="M392">
            <v>76</v>
          </cell>
          <cell r="N392">
            <v>79</v>
          </cell>
          <cell r="O392">
            <v>89</v>
          </cell>
          <cell r="P392">
            <v>39</v>
          </cell>
          <cell r="Q392">
            <v>34</v>
          </cell>
          <cell r="R392">
            <v>6.8000000000000005E-2</v>
          </cell>
          <cell r="S392">
            <v>7.8E-2</v>
          </cell>
          <cell r="T392">
            <v>4.2500000000000003E-2</v>
          </cell>
          <cell r="U392">
            <v>7.8341013824884786E-2</v>
          </cell>
          <cell r="V392">
            <v>7.8341013824884786E-2</v>
          </cell>
          <cell r="W392">
            <v>7.8341013824884786E-2</v>
          </cell>
          <cell r="X392">
            <v>7.8341013824884786E-2</v>
          </cell>
          <cell r="Y392">
            <v>0.34210526315789469</v>
          </cell>
          <cell r="Z392">
            <v>7.8341013824884786E-2</v>
          </cell>
          <cell r="AA392">
            <v>7.8341013824884786E-2</v>
          </cell>
        </row>
        <row r="393">
          <cell r="I393">
            <v>0.18828571428571428</v>
          </cell>
          <cell r="J393">
            <v>134</v>
          </cell>
          <cell r="K393">
            <v>131</v>
          </cell>
          <cell r="L393">
            <v>24</v>
          </cell>
          <cell r="M393">
            <v>88</v>
          </cell>
          <cell r="N393">
            <v>92</v>
          </cell>
          <cell r="O393">
            <v>104</v>
          </cell>
          <cell r="P393">
            <v>46</v>
          </cell>
          <cell r="Q393">
            <v>40</v>
          </cell>
          <cell r="R393">
            <v>0.08</v>
          </cell>
          <cell r="S393">
            <v>9.1999999999999998E-2</v>
          </cell>
          <cell r="T393">
            <v>0.05</v>
          </cell>
          <cell r="U393">
            <v>9.0909090909090939E-2</v>
          </cell>
          <cell r="V393">
            <v>9.0909090909090939E-2</v>
          </cell>
          <cell r="W393">
            <v>9.0909090909090939E-2</v>
          </cell>
          <cell r="X393">
            <v>9.0909090909090939E-2</v>
          </cell>
          <cell r="Y393">
            <v>0.37694704049844241</v>
          </cell>
          <cell r="Z393">
            <v>9.0909090909090939E-2</v>
          </cell>
          <cell r="AA393">
            <v>9.0909090909090939E-2</v>
          </cell>
        </row>
        <row r="394">
          <cell r="I394">
            <v>0.21485714285714283</v>
          </cell>
          <cell r="J394">
            <v>153</v>
          </cell>
          <cell r="K394">
            <v>149</v>
          </cell>
          <cell r="L394">
            <v>27</v>
          </cell>
          <cell r="M394">
            <v>101</v>
          </cell>
          <cell r="N394">
            <v>105</v>
          </cell>
          <cell r="O394">
            <v>119</v>
          </cell>
          <cell r="P394">
            <v>52</v>
          </cell>
          <cell r="Q394">
            <v>46</v>
          </cell>
          <cell r="R394">
            <v>9.1999999999999998E-2</v>
          </cell>
          <cell r="S394">
            <v>0.10400000000000001</v>
          </cell>
          <cell r="T394">
            <v>5.7500000000000002E-2</v>
          </cell>
          <cell r="U394">
            <v>0.10313901345291476</v>
          </cell>
          <cell r="V394">
            <v>0.10313901345291476</v>
          </cell>
          <cell r="W394">
            <v>0.10313901345291476</v>
          </cell>
          <cell r="X394">
            <v>0.10313901345291476</v>
          </cell>
          <cell r="Y394">
            <v>0.40828402366863903</v>
          </cell>
          <cell r="Z394">
            <v>0.10313901345291476</v>
          </cell>
          <cell r="AA394">
            <v>0.10313901345291476</v>
          </cell>
        </row>
        <row r="395">
          <cell r="I395">
            <v>0.08</v>
          </cell>
          <cell r="J395">
            <v>14</v>
          </cell>
          <cell r="K395">
            <v>20</v>
          </cell>
          <cell r="L395">
            <v>3</v>
          </cell>
          <cell r="M395">
            <v>14</v>
          </cell>
          <cell r="N395">
            <v>14</v>
          </cell>
          <cell r="O395">
            <v>16</v>
          </cell>
          <cell r="P395">
            <v>7</v>
          </cell>
          <cell r="Q395">
            <v>6</v>
          </cell>
          <cell r="R395">
            <v>1.2E-2</v>
          </cell>
          <cell r="S395">
            <v>1.3999999999999999E-2</v>
          </cell>
          <cell r="T395">
            <v>7.4999999999999997E-3</v>
          </cell>
          <cell r="U395">
            <v>1.4778325123152691E-2</v>
          </cell>
          <cell r="V395">
            <v>1.4778325123152691E-2</v>
          </cell>
          <cell r="W395">
            <v>1.4778325123152691E-2</v>
          </cell>
          <cell r="X395">
            <v>1.4778325123152691E-2</v>
          </cell>
          <cell r="Y395">
            <v>8.6757990867579959E-2</v>
          </cell>
          <cell r="Z395">
            <v>1.4778325123152691E-2</v>
          </cell>
          <cell r="AA395">
            <v>1.4778325123152691E-2</v>
          </cell>
        </row>
        <row r="396">
          <cell r="I396">
            <v>0.08</v>
          </cell>
          <cell r="J396">
            <v>28</v>
          </cell>
          <cell r="K396">
            <v>41</v>
          </cell>
          <cell r="L396">
            <v>7</v>
          </cell>
          <cell r="M396">
            <v>28</v>
          </cell>
          <cell r="N396">
            <v>29</v>
          </cell>
          <cell r="O396">
            <v>33</v>
          </cell>
          <cell r="P396">
            <v>14</v>
          </cell>
          <cell r="Q396">
            <v>12</v>
          </cell>
          <cell r="R396">
            <v>2.4E-2</v>
          </cell>
          <cell r="S396">
            <v>2.7999999999999997E-2</v>
          </cell>
          <cell r="T396">
            <v>1.4999999999999999E-2</v>
          </cell>
          <cell r="U396">
            <v>2.9126213592232997E-2</v>
          </cell>
          <cell r="V396">
            <v>2.9126213592232997E-2</v>
          </cell>
          <cell r="W396">
            <v>2.9126213592232997E-2</v>
          </cell>
          <cell r="X396">
            <v>2.9126213592232997E-2</v>
          </cell>
          <cell r="Y396">
            <v>0.15966386554621848</v>
          </cell>
          <cell r="Z396">
            <v>2.9126213592232997E-2</v>
          </cell>
          <cell r="AA396">
            <v>2.9126213592232997E-2</v>
          </cell>
        </row>
        <row r="397">
          <cell r="I397">
            <v>8.3428571428571435E-2</v>
          </cell>
          <cell r="J397">
            <v>43</v>
          </cell>
          <cell r="K397">
            <v>62</v>
          </cell>
          <cell r="L397">
            <v>11</v>
          </cell>
          <cell r="M397">
            <v>42</v>
          </cell>
          <cell r="N397">
            <v>44</v>
          </cell>
          <cell r="O397">
            <v>49</v>
          </cell>
          <cell r="P397">
            <v>22</v>
          </cell>
          <cell r="Q397">
            <v>19</v>
          </cell>
          <cell r="R397">
            <v>3.7999999999999999E-2</v>
          </cell>
          <cell r="S397">
            <v>4.4000000000000004E-2</v>
          </cell>
          <cell r="T397">
            <v>2.375E-2</v>
          </cell>
          <cell r="U397">
            <v>4.7619047619047672E-2</v>
          </cell>
          <cell r="V397">
            <v>4.7619047619047672E-2</v>
          </cell>
          <cell r="W397">
            <v>4.7619047619047672E-2</v>
          </cell>
          <cell r="X397">
            <v>4.7619047619047672E-2</v>
          </cell>
          <cell r="Y397">
            <v>0.22480620155038755</v>
          </cell>
          <cell r="Z397">
            <v>4.7619047619047672E-2</v>
          </cell>
          <cell r="AA397">
            <v>4.7619047619047672E-2</v>
          </cell>
        </row>
        <row r="398">
          <cell r="I398">
            <v>0.11114285714285714</v>
          </cell>
          <cell r="J398">
            <v>57</v>
          </cell>
          <cell r="K398">
            <v>83</v>
          </cell>
          <cell r="L398">
            <v>15</v>
          </cell>
          <cell r="M398">
            <v>56</v>
          </cell>
          <cell r="N398">
            <v>58</v>
          </cell>
          <cell r="O398">
            <v>66</v>
          </cell>
          <cell r="P398">
            <v>29</v>
          </cell>
          <cell r="Q398">
            <v>25</v>
          </cell>
          <cell r="R398">
            <v>0.05</v>
          </cell>
          <cell r="S398">
            <v>5.7999999999999996E-2</v>
          </cell>
          <cell r="T398">
            <v>3.125E-2</v>
          </cell>
          <cell r="U398">
            <v>6.1032863849765251E-2</v>
          </cell>
          <cell r="V398">
            <v>6.1032863849765251E-2</v>
          </cell>
          <cell r="W398">
            <v>6.1032863849765251E-2</v>
          </cell>
          <cell r="X398">
            <v>6.1032863849765251E-2</v>
          </cell>
          <cell r="Y398">
            <v>0.27797833935018046</v>
          </cell>
          <cell r="Z398">
            <v>6.1032863849765251E-2</v>
          </cell>
          <cell r="AA398">
            <v>6.1032863849765251E-2</v>
          </cell>
        </row>
        <row r="399">
          <cell r="I399">
            <v>0.13971428571428571</v>
          </cell>
          <cell r="J399">
            <v>72</v>
          </cell>
          <cell r="K399">
            <v>104</v>
          </cell>
          <cell r="L399">
            <v>19</v>
          </cell>
          <cell r="M399">
            <v>70</v>
          </cell>
          <cell r="N399">
            <v>73</v>
          </cell>
          <cell r="O399">
            <v>83</v>
          </cell>
          <cell r="P399">
            <v>36</v>
          </cell>
          <cell r="Q399">
            <v>32</v>
          </cell>
          <cell r="R399">
            <v>6.4000000000000001E-2</v>
          </cell>
          <cell r="S399">
            <v>7.2000000000000008E-2</v>
          </cell>
          <cell r="T399">
            <v>0.04</v>
          </cell>
          <cell r="U399">
            <v>7.407407407407407E-2</v>
          </cell>
          <cell r="V399">
            <v>7.407407407407407E-2</v>
          </cell>
          <cell r="W399">
            <v>7.407407407407407E-2</v>
          </cell>
          <cell r="X399">
            <v>7.407407407407407E-2</v>
          </cell>
          <cell r="Y399">
            <v>0.32432432432432434</v>
          </cell>
          <cell r="Z399">
            <v>7.407407407407407E-2</v>
          </cell>
          <cell r="AA399">
            <v>7.407407407407407E-2</v>
          </cell>
        </row>
        <row r="400">
          <cell r="I400">
            <v>0.16742857142857143</v>
          </cell>
          <cell r="J400">
            <v>86</v>
          </cell>
          <cell r="K400">
            <v>124</v>
          </cell>
          <cell r="L400">
            <v>23</v>
          </cell>
          <cell r="M400">
            <v>84</v>
          </cell>
          <cell r="N400">
            <v>88</v>
          </cell>
          <cell r="O400">
            <v>99</v>
          </cell>
          <cell r="P400">
            <v>44</v>
          </cell>
          <cell r="Q400">
            <v>38</v>
          </cell>
          <cell r="R400">
            <v>7.5999999999999998E-2</v>
          </cell>
          <cell r="S400">
            <v>8.8000000000000009E-2</v>
          </cell>
          <cell r="T400">
            <v>4.7500000000000001E-2</v>
          </cell>
          <cell r="U400">
            <v>8.6757990867579959E-2</v>
          </cell>
          <cell r="V400">
            <v>8.6757990867579959E-2</v>
          </cell>
          <cell r="W400">
            <v>8.6757990867579959E-2</v>
          </cell>
          <cell r="X400">
            <v>8.6757990867579959E-2</v>
          </cell>
          <cell r="Y400">
            <v>0.36507936507936511</v>
          </cell>
          <cell r="Z400">
            <v>8.6757990867579959E-2</v>
          </cell>
          <cell r="AA400">
            <v>8.6757990867579959E-2</v>
          </cell>
        </row>
        <row r="401">
          <cell r="I401">
            <v>0.19514285714285717</v>
          </cell>
          <cell r="J401">
            <v>100</v>
          </cell>
          <cell r="K401">
            <v>145</v>
          </cell>
          <cell r="L401">
            <v>26</v>
          </cell>
          <cell r="M401">
            <v>98</v>
          </cell>
          <cell r="N401">
            <v>103</v>
          </cell>
          <cell r="O401">
            <v>116</v>
          </cell>
          <cell r="P401">
            <v>51</v>
          </cell>
          <cell r="Q401">
            <v>44</v>
          </cell>
          <cell r="R401">
            <v>8.8000000000000009E-2</v>
          </cell>
          <cell r="S401">
            <v>0.10199999999999999</v>
          </cell>
          <cell r="T401">
            <v>5.5E-2</v>
          </cell>
          <cell r="U401">
            <v>9.9099099099099086E-2</v>
          </cell>
          <cell r="V401">
            <v>9.9099099099099086E-2</v>
          </cell>
          <cell r="W401">
            <v>9.9099099099099086E-2</v>
          </cell>
          <cell r="X401">
            <v>9.9099099099099086E-2</v>
          </cell>
          <cell r="Y401">
            <v>0.40119760479041922</v>
          </cell>
          <cell r="Z401">
            <v>9.9099099099099086E-2</v>
          </cell>
          <cell r="AA401">
            <v>9.9099099099099086E-2</v>
          </cell>
        </row>
        <row r="402">
          <cell r="I402">
            <v>0.22342857142857142</v>
          </cell>
          <cell r="J402">
            <v>115</v>
          </cell>
          <cell r="K402">
            <v>166</v>
          </cell>
          <cell r="L402">
            <v>30</v>
          </cell>
          <cell r="M402">
            <v>112</v>
          </cell>
          <cell r="N402">
            <v>117</v>
          </cell>
          <cell r="O402">
            <v>133</v>
          </cell>
          <cell r="P402">
            <v>58</v>
          </cell>
          <cell r="Q402">
            <v>51</v>
          </cell>
          <cell r="R402">
            <v>0.10199999999999999</v>
          </cell>
          <cell r="S402">
            <v>0.11599999999999999</v>
          </cell>
          <cell r="T402">
            <v>6.3750000000000001E-2</v>
          </cell>
          <cell r="U402">
            <v>0.11504424778761058</v>
          </cell>
          <cell r="V402">
            <v>0.11504424778761058</v>
          </cell>
          <cell r="W402">
            <v>0.11504424778761058</v>
          </cell>
          <cell r="X402">
            <v>0.11504424778761058</v>
          </cell>
          <cell r="Y402">
            <v>0.43502824858757061</v>
          </cell>
          <cell r="Z402">
            <v>0.11504424778761058</v>
          </cell>
          <cell r="AA402">
            <v>0.11504424778761058</v>
          </cell>
        </row>
        <row r="403">
          <cell r="I403">
            <v>0.08</v>
          </cell>
          <cell r="J403">
            <v>16</v>
          </cell>
          <cell r="K403">
            <v>31</v>
          </cell>
          <cell r="L403">
            <v>5</v>
          </cell>
          <cell r="M403">
            <v>21</v>
          </cell>
          <cell r="N403">
            <v>22</v>
          </cell>
          <cell r="O403">
            <v>24</v>
          </cell>
          <cell r="P403">
            <v>11</v>
          </cell>
          <cell r="Q403">
            <v>9</v>
          </cell>
          <cell r="R403">
            <v>1.8000000000000002E-2</v>
          </cell>
          <cell r="S403">
            <v>2.2000000000000002E-2</v>
          </cell>
          <cell r="T403">
            <v>1.125E-2</v>
          </cell>
          <cell r="U403">
            <v>2.4390243902439046E-2</v>
          </cell>
          <cell r="V403">
            <v>2.4390243902439046E-2</v>
          </cell>
          <cell r="W403">
            <v>2.4390243902439046E-2</v>
          </cell>
          <cell r="X403">
            <v>2.4390243902439046E-2</v>
          </cell>
          <cell r="Y403">
            <v>0.1266375545851528</v>
          </cell>
          <cell r="Z403">
            <v>2.4390243902439046E-2</v>
          </cell>
          <cell r="AA403">
            <v>2.4390243902439046E-2</v>
          </cell>
        </row>
        <row r="404">
          <cell r="I404">
            <v>8.0571428571428572E-2</v>
          </cell>
          <cell r="J404">
            <v>33</v>
          </cell>
          <cell r="K404">
            <v>62</v>
          </cell>
          <cell r="L404">
            <v>11</v>
          </cell>
          <cell r="M404">
            <v>42</v>
          </cell>
          <cell r="N404">
            <v>44</v>
          </cell>
          <cell r="O404">
            <v>49</v>
          </cell>
          <cell r="P404">
            <v>22</v>
          </cell>
          <cell r="Q404">
            <v>19</v>
          </cell>
          <cell r="R404">
            <v>3.7999999999999999E-2</v>
          </cell>
          <cell r="S404">
            <v>4.4000000000000004E-2</v>
          </cell>
          <cell r="T404">
            <v>2.375E-2</v>
          </cell>
          <cell r="U404">
            <v>4.7619047619047672E-2</v>
          </cell>
          <cell r="V404">
            <v>4.7619047619047672E-2</v>
          </cell>
          <cell r="W404">
            <v>4.7619047619047672E-2</v>
          </cell>
          <cell r="X404">
            <v>4.7619047619047672E-2</v>
          </cell>
          <cell r="Y404">
            <v>0.22480620155038755</v>
          </cell>
          <cell r="Z404">
            <v>4.7619047619047672E-2</v>
          </cell>
          <cell r="AA404">
            <v>4.7619047619047672E-2</v>
          </cell>
        </row>
        <row r="405">
          <cell r="I405">
            <v>0.12114285714285714</v>
          </cell>
          <cell r="J405">
            <v>50</v>
          </cell>
          <cell r="K405">
            <v>93</v>
          </cell>
          <cell r="L405">
            <v>17</v>
          </cell>
          <cell r="M405">
            <v>63</v>
          </cell>
          <cell r="N405">
            <v>66</v>
          </cell>
          <cell r="O405">
            <v>74</v>
          </cell>
          <cell r="P405">
            <v>33</v>
          </cell>
          <cell r="Q405">
            <v>28</v>
          </cell>
          <cell r="R405">
            <v>5.5999999999999994E-2</v>
          </cell>
          <cell r="S405">
            <v>6.6000000000000003E-2</v>
          </cell>
          <cell r="T405">
            <v>3.5000000000000003E-2</v>
          </cell>
          <cell r="U405">
            <v>6.5420560747663559E-2</v>
          </cell>
          <cell r="V405">
            <v>6.5420560747663559E-2</v>
          </cell>
          <cell r="W405">
            <v>6.5420560747663559E-2</v>
          </cell>
          <cell r="X405">
            <v>6.5420560747663559E-2</v>
          </cell>
          <cell r="Y405">
            <v>0.30069930069930073</v>
          </cell>
          <cell r="Z405">
            <v>6.5420560747663559E-2</v>
          </cell>
          <cell r="AA405">
            <v>6.5420560747663559E-2</v>
          </cell>
        </row>
        <row r="406">
          <cell r="I406">
            <v>0.16200000000000001</v>
          </cell>
          <cell r="J406">
            <v>67</v>
          </cell>
          <cell r="K406">
            <v>124</v>
          </cell>
          <cell r="L406">
            <v>23</v>
          </cell>
          <cell r="M406">
            <v>84</v>
          </cell>
          <cell r="N406">
            <v>88</v>
          </cell>
          <cell r="O406">
            <v>99</v>
          </cell>
          <cell r="P406">
            <v>44</v>
          </cell>
          <cell r="Q406">
            <v>38</v>
          </cell>
          <cell r="R406">
            <v>7.5999999999999998E-2</v>
          </cell>
          <cell r="S406">
            <v>8.8000000000000009E-2</v>
          </cell>
          <cell r="T406">
            <v>4.7500000000000001E-2</v>
          </cell>
          <cell r="U406">
            <v>8.6757990867579959E-2</v>
          </cell>
          <cell r="V406">
            <v>8.6757990867579959E-2</v>
          </cell>
          <cell r="W406">
            <v>8.6757990867579959E-2</v>
          </cell>
          <cell r="X406">
            <v>8.6757990867579959E-2</v>
          </cell>
          <cell r="Y406">
            <v>0.36507936507936511</v>
          </cell>
          <cell r="Z406">
            <v>8.6757990867579959E-2</v>
          </cell>
          <cell r="AA406">
            <v>8.6757990867579959E-2</v>
          </cell>
        </row>
        <row r="407">
          <cell r="I407">
            <v>0.20285714285714285</v>
          </cell>
          <cell r="J407">
            <v>84</v>
          </cell>
          <cell r="K407">
            <v>156</v>
          </cell>
          <cell r="L407">
            <v>28</v>
          </cell>
          <cell r="M407">
            <v>105</v>
          </cell>
          <cell r="N407">
            <v>110</v>
          </cell>
          <cell r="O407">
            <v>124</v>
          </cell>
          <cell r="P407">
            <v>55</v>
          </cell>
          <cell r="Q407">
            <v>48</v>
          </cell>
          <cell r="R407">
            <v>9.6000000000000002E-2</v>
          </cell>
          <cell r="S407">
            <v>0.11</v>
          </cell>
          <cell r="T407">
            <v>0.06</v>
          </cell>
          <cell r="U407">
            <v>0.1071428571428571</v>
          </cell>
          <cell r="V407">
            <v>0.1071428571428571</v>
          </cell>
          <cell r="W407">
            <v>0.1071428571428571</v>
          </cell>
          <cell r="X407">
            <v>0.1071428571428571</v>
          </cell>
          <cell r="Y407">
            <v>0.41860465116279066</v>
          </cell>
          <cell r="Z407">
            <v>0.1071428571428571</v>
          </cell>
          <cell r="AA407">
            <v>0.1071428571428571</v>
          </cell>
        </row>
        <row r="408">
          <cell r="I408">
            <v>0.24314285714285713</v>
          </cell>
          <cell r="J408">
            <v>100</v>
          </cell>
          <cell r="K408">
            <v>187</v>
          </cell>
          <cell r="L408">
            <v>34</v>
          </cell>
          <cell r="M408">
            <v>126</v>
          </cell>
          <cell r="N408">
            <v>132</v>
          </cell>
          <cell r="O408">
            <v>149</v>
          </cell>
          <cell r="P408">
            <v>66</v>
          </cell>
          <cell r="Q408">
            <v>57</v>
          </cell>
          <cell r="R408">
            <v>0.114</v>
          </cell>
          <cell r="S408">
            <v>0.13200000000000001</v>
          </cell>
          <cell r="T408">
            <v>7.1249999999999994E-2</v>
          </cell>
          <cell r="U408">
            <v>0.1266375545851528</v>
          </cell>
          <cell r="V408">
            <v>0.1266375545851528</v>
          </cell>
          <cell r="W408">
            <v>0.1266375545851528</v>
          </cell>
          <cell r="X408">
            <v>0.1266375545851528</v>
          </cell>
          <cell r="Y408">
            <v>0.46380697050938335</v>
          </cell>
          <cell r="Z408">
            <v>0.1266375545851528</v>
          </cell>
          <cell r="AA408">
            <v>0.1266375545851528</v>
          </cell>
        </row>
        <row r="409">
          <cell r="I409">
            <v>0.28399999999999997</v>
          </cell>
          <cell r="J409">
            <v>117</v>
          </cell>
          <cell r="K409">
            <v>218</v>
          </cell>
          <cell r="L409">
            <v>40</v>
          </cell>
          <cell r="M409">
            <v>147</v>
          </cell>
          <cell r="N409">
            <v>154</v>
          </cell>
          <cell r="O409">
            <v>174</v>
          </cell>
          <cell r="P409">
            <v>77</v>
          </cell>
          <cell r="Q409">
            <v>67</v>
          </cell>
          <cell r="R409">
            <v>0.13400000000000001</v>
          </cell>
          <cell r="S409">
            <v>0.154</v>
          </cell>
          <cell r="T409">
            <v>8.3750000000000005E-2</v>
          </cell>
          <cell r="U409">
            <v>0.14529914529914534</v>
          </cell>
          <cell r="V409">
            <v>0.14529914529914534</v>
          </cell>
          <cell r="W409">
            <v>0.14529914529914534</v>
          </cell>
          <cell r="X409">
            <v>0.14529914529914534</v>
          </cell>
          <cell r="Y409">
            <v>0.50248756218905477</v>
          </cell>
          <cell r="Z409">
            <v>0.14529914529914534</v>
          </cell>
          <cell r="AA409">
            <v>0.14529914529914534</v>
          </cell>
        </row>
        <row r="410">
          <cell r="I410">
            <v>0.32457142857142857</v>
          </cell>
          <cell r="J410">
            <v>134</v>
          </cell>
          <cell r="K410">
            <v>249</v>
          </cell>
          <cell r="L410">
            <v>46</v>
          </cell>
          <cell r="M410">
            <v>168</v>
          </cell>
          <cell r="N410">
            <v>176</v>
          </cell>
          <cell r="O410">
            <v>199</v>
          </cell>
          <cell r="P410">
            <v>88</v>
          </cell>
          <cell r="Q410">
            <v>76</v>
          </cell>
          <cell r="R410">
            <v>0.152</v>
          </cell>
          <cell r="S410">
            <v>0.17600000000000002</v>
          </cell>
          <cell r="T410">
            <v>9.5000000000000001E-2</v>
          </cell>
          <cell r="U410">
            <v>0.15966386554621848</v>
          </cell>
          <cell r="V410">
            <v>0.15966386554621848</v>
          </cell>
          <cell r="W410">
            <v>0.15966386554621848</v>
          </cell>
          <cell r="X410">
            <v>0.15966386554621848</v>
          </cell>
          <cell r="Y410">
            <v>0.53488372093023262</v>
          </cell>
          <cell r="Z410">
            <v>0.15966386554621848</v>
          </cell>
          <cell r="AA410">
            <v>0.15966386554621848</v>
          </cell>
        </row>
        <row r="411">
          <cell r="I411">
            <v>0</v>
          </cell>
          <cell r="J411">
            <v>22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</row>
        <row r="412">
          <cell r="I412">
            <v>0</v>
          </cell>
          <cell r="J412">
            <v>45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</row>
        <row r="413">
          <cell r="I413">
            <v>0</v>
          </cell>
          <cell r="J413">
            <v>67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</row>
        <row r="414">
          <cell r="I414">
            <v>0</v>
          </cell>
          <cell r="J414">
            <v>90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</row>
        <row r="415">
          <cell r="I415">
            <v>0</v>
          </cell>
          <cell r="J415">
            <v>112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</row>
        <row r="416">
          <cell r="I416">
            <v>0</v>
          </cell>
          <cell r="J416">
            <v>135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</row>
        <row r="417">
          <cell r="I417">
            <v>0</v>
          </cell>
          <cell r="J417">
            <v>157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</row>
        <row r="418">
          <cell r="I418">
            <v>0</v>
          </cell>
          <cell r="J418">
            <v>180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</row>
        <row r="419">
          <cell r="I419">
            <v>0.08</v>
          </cell>
          <cell r="J419">
            <v>15</v>
          </cell>
          <cell r="K419">
            <v>14</v>
          </cell>
          <cell r="L419">
            <v>4</v>
          </cell>
          <cell r="M419">
            <v>8</v>
          </cell>
          <cell r="N419">
            <v>13</v>
          </cell>
          <cell r="O419">
            <v>13</v>
          </cell>
          <cell r="P419">
            <v>6</v>
          </cell>
          <cell r="Q419">
            <v>5</v>
          </cell>
          <cell r="R419">
            <v>0.01</v>
          </cell>
          <cell r="S419">
            <v>1.2E-2</v>
          </cell>
          <cell r="T419">
            <v>6.2500000000000003E-3</v>
          </cell>
          <cell r="U419">
            <v>1.4778325123152691E-2</v>
          </cell>
          <cell r="V419">
            <v>1.4778325123152691E-2</v>
          </cell>
          <cell r="W419">
            <v>1.4778325123152691E-2</v>
          </cell>
          <cell r="X419">
            <v>7.8341013824884786E-2</v>
          </cell>
          <cell r="Y419">
            <v>1.4778325123152691E-2</v>
          </cell>
          <cell r="Z419">
            <v>1.4778325123152691E-2</v>
          </cell>
          <cell r="AA419">
            <v>1.4778325123152691E-2</v>
          </cell>
        </row>
        <row r="420">
          <cell r="I420">
            <v>0.08</v>
          </cell>
          <cell r="J420">
            <v>30</v>
          </cell>
          <cell r="K420">
            <v>29</v>
          </cell>
          <cell r="L420">
            <v>8</v>
          </cell>
          <cell r="M420">
            <v>16</v>
          </cell>
          <cell r="N420">
            <v>27</v>
          </cell>
          <cell r="O420">
            <v>27</v>
          </cell>
          <cell r="P420">
            <v>12</v>
          </cell>
          <cell r="Q420">
            <v>11</v>
          </cell>
          <cell r="R420">
            <v>2.2000000000000002E-2</v>
          </cell>
          <cell r="S420">
            <v>2.4E-2</v>
          </cell>
          <cell r="T420">
            <v>1.375E-2</v>
          </cell>
          <cell r="U420">
            <v>2.9126213592232997E-2</v>
          </cell>
          <cell r="V420">
            <v>2.9126213592232997E-2</v>
          </cell>
          <cell r="W420">
            <v>2.9126213592232997E-2</v>
          </cell>
          <cell r="X420">
            <v>0.14893617021276595</v>
          </cell>
          <cell r="Y420">
            <v>2.9126213592232997E-2</v>
          </cell>
          <cell r="Z420">
            <v>2.9126213592232997E-2</v>
          </cell>
          <cell r="AA420">
            <v>2.9126213592232997E-2</v>
          </cell>
        </row>
        <row r="421">
          <cell r="I421">
            <v>0.08</v>
          </cell>
          <cell r="J421">
            <v>46</v>
          </cell>
          <cell r="K421">
            <v>44</v>
          </cell>
          <cell r="L421">
            <v>12</v>
          </cell>
          <cell r="M421">
            <v>24</v>
          </cell>
          <cell r="N421">
            <v>41</v>
          </cell>
          <cell r="O421">
            <v>41</v>
          </cell>
          <cell r="P421">
            <v>18</v>
          </cell>
          <cell r="Q421">
            <v>17</v>
          </cell>
          <cell r="R421">
            <v>3.4000000000000002E-2</v>
          </cell>
          <cell r="S421">
            <v>3.6000000000000004E-2</v>
          </cell>
          <cell r="T421">
            <v>2.1250000000000002E-2</v>
          </cell>
          <cell r="U421">
            <v>4.3062200956937802E-2</v>
          </cell>
          <cell r="V421">
            <v>4.3062200956937802E-2</v>
          </cell>
          <cell r="W421">
            <v>4.3062200956937802E-2</v>
          </cell>
          <cell r="X421">
            <v>0.20634920634920639</v>
          </cell>
          <cell r="Y421">
            <v>4.3062200956937802E-2</v>
          </cell>
          <cell r="Z421">
            <v>4.3062200956937802E-2</v>
          </cell>
          <cell r="AA421">
            <v>4.3062200956937802E-2</v>
          </cell>
        </row>
        <row r="422">
          <cell r="I422">
            <v>9.285714285714286E-2</v>
          </cell>
          <cell r="J422">
            <v>61</v>
          </cell>
          <cell r="K422">
            <v>59</v>
          </cell>
          <cell r="L422">
            <v>16</v>
          </cell>
          <cell r="M422">
            <v>32</v>
          </cell>
          <cell r="N422">
            <v>55</v>
          </cell>
          <cell r="O422">
            <v>55</v>
          </cell>
          <cell r="P422">
            <v>24</v>
          </cell>
          <cell r="Q422">
            <v>23</v>
          </cell>
          <cell r="R422">
            <v>4.5999999999999999E-2</v>
          </cell>
          <cell r="S422">
            <v>4.8000000000000001E-2</v>
          </cell>
          <cell r="T422">
            <v>2.8750000000000001E-2</v>
          </cell>
          <cell r="U422">
            <v>5.6603773584905648E-2</v>
          </cell>
          <cell r="V422">
            <v>5.6603773584905648E-2</v>
          </cell>
          <cell r="W422">
            <v>5.6603773584905648E-2</v>
          </cell>
          <cell r="X422">
            <v>0.25650557620817849</v>
          </cell>
          <cell r="Y422">
            <v>5.6603773584905648E-2</v>
          </cell>
          <cell r="Z422">
            <v>5.6603773584905648E-2</v>
          </cell>
          <cell r="AA422">
            <v>5.6603773584905648E-2</v>
          </cell>
        </row>
        <row r="423">
          <cell r="I423">
            <v>0.11599999999999999</v>
          </cell>
          <cell r="J423">
            <v>76</v>
          </cell>
          <cell r="K423">
            <v>74</v>
          </cell>
          <cell r="L423">
            <v>20</v>
          </cell>
          <cell r="M423">
            <v>40</v>
          </cell>
          <cell r="N423">
            <v>69</v>
          </cell>
          <cell r="O423">
            <v>69</v>
          </cell>
          <cell r="P423">
            <v>30</v>
          </cell>
          <cell r="Q423">
            <v>28</v>
          </cell>
          <cell r="R423">
            <v>5.5999999999999994E-2</v>
          </cell>
          <cell r="S423">
            <v>0.06</v>
          </cell>
          <cell r="T423">
            <v>3.5000000000000003E-2</v>
          </cell>
          <cell r="U423">
            <v>6.5420560747663559E-2</v>
          </cell>
          <cell r="V423">
            <v>6.5420560747663559E-2</v>
          </cell>
          <cell r="W423">
            <v>6.5420560747663559E-2</v>
          </cell>
          <cell r="X423">
            <v>0.30069930069930073</v>
          </cell>
          <cell r="Y423">
            <v>6.5420560747663559E-2</v>
          </cell>
          <cell r="Z423">
            <v>6.5420560747663559E-2</v>
          </cell>
          <cell r="AA423">
            <v>6.5420560747663559E-2</v>
          </cell>
        </row>
        <row r="424">
          <cell r="I424">
            <v>0.13914285714285715</v>
          </cell>
          <cell r="J424">
            <v>92</v>
          </cell>
          <cell r="K424">
            <v>89</v>
          </cell>
          <cell r="L424">
            <v>24</v>
          </cell>
          <cell r="M424">
            <v>48</v>
          </cell>
          <cell r="N424">
            <v>82</v>
          </cell>
          <cell r="O424">
            <v>82</v>
          </cell>
          <cell r="P424">
            <v>36</v>
          </cell>
          <cell r="Q424">
            <v>34</v>
          </cell>
          <cell r="R424">
            <v>6.8000000000000005E-2</v>
          </cell>
          <cell r="S424">
            <v>7.2000000000000008E-2</v>
          </cell>
          <cell r="T424">
            <v>4.2500000000000003E-2</v>
          </cell>
          <cell r="U424">
            <v>7.8341013824884786E-2</v>
          </cell>
          <cell r="V424">
            <v>7.8341013824884786E-2</v>
          </cell>
          <cell r="W424">
            <v>7.8341013824884786E-2</v>
          </cell>
          <cell r="X424">
            <v>0.34210526315789469</v>
          </cell>
          <cell r="Y424">
            <v>7.8341013824884786E-2</v>
          </cell>
          <cell r="Z424">
            <v>7.8341013824884786E-2</v>
          </cell>
          <cell r="AA424">
            <v>7.8341013824884786E-2</v>
          </cell>
        </row>
        <row r="425">
          <cell r="I425">
            <v>0.16285714285714284</v>
          </cell>
          <cell r="J425">
            <v>107</v>
          </cell>
          <cell r="K425">
            <v>104</v>
          </cell>
          <cell r="L425">
            <v>29</v>
          </cell>
          <cell r="M425">
            <v>56</v>
          </cell>
          <cell r="N425">
            <v>96</v>
          </cell>
          <cell r="O425">
            <v>96</v>
          </cell>
          <cell r="P425">
            <v>42</v>
          </cell>
          <cell r="Q425">
            <v>40</v>
          </cell>
          <cell r="R425">
            <v>0.08</v>
          </cell>
          <cell r="S425">
            <v>8.4000000000000005E-2</v>
          </cell>
          <cell r="T425">
            <v>0.05</v>
          </cell>
          <cell r="U425">
            <v>9.0909090909090939E-2</v>
          </cell>
          <cell r="V425">
            <v>9.0909090909090939E-2</v>
          </cell>
          <cell r="W425">
            <v>9.0909090909090939E-2</v>
          </cell>
          <cell r="X425">
            <v>0.37694704049844241</v>
          </cell>
          <cell r="Y425">
            <v>9.0909090909090939E-2</v>
          </cell>
          <cell r="Z425">
            <v>9.0909090909090939E-2</v>
          </cell>
          <cell r="AA425">
            <v>9.0909090909090939E-2</v>
          </cell>
        </row>
        <row r="426">
          <cell r="I426">
            <v>0.1862857142857143</v>
          </cell>
          <cell r="J426">
            <v>122</v>
          </cell>
          <cell r="K426">
            <v>119</v>
          </cell>
          <cell r="L426">
            <v>33</v>
          </cell>
          <cell r="M426">
            <v>64</v>
          </cell>
          <cell r="N426">
            <v>110</v>
          </cell>
          <cell r="O426">
            <v>110</v>
          </cell>
          <cell r="P426">
            <v>48</v>
          </cell>
          <cell r="Q426">
            <v>46</v>
          </cell>
          <cell r="R426">
            <v>9.1999999999999998E-2</v>
          </cell>
          <cell r="S426">
            <v>9.6000000000000002E-2</v>
          </cell>
          <cell r="T426">
            <v>5.7500000000000002E-2</v>
          </cell>
          <cell r="U426">
            <v>0.10313901345291476</v>
          </cell>
          <cell r="V426">
            <v>0.10313901345291476</v>
          </cell>
          <cell r="W426">
            <v>0.10313901345291476</v>
          </cell>
          <cell r="X426">
            <v>0.40828402366863903</v>
          </cell>
          <cell r="Y426">
            <v>0.10313901345291476</v>
          </cell>
          <cell r="Z426">
            <v>0.10313901345291476</v>
          </cell>
          <cell r="AA426">
            <v>0.10313901345291476</v>
          </cell>
        </row>
        <row r="427">
          <cell r="I427">
            <v>0.08</v>
          </cell>
          <cell r="J427">
            <v>11</v>
          </cell>
          <cell r="K427">
            <v>16</v>
          </cell>
          <cell r="L427">
            <v>4</v>
          </cell>
          <cell r="M427">
            <v>8</v>
          </cell>
          <cell r="N427">
            <v>15</v>
          </cell>
          <cell r="O427">
            <v>15</v>
          </cell>
          <cell r="P427">
            <v>6</v>
          </cell>
          <cell r="Q427">
            <v>6</v>
          </cell>
          <cell r="R427">
            <v>1.2E-2</v>
          </cell>
          <cell r="S427">
            <v>1.2E-2</v>
          </cell>
          <cell r="T427">
            <v>7.4999999999999997E-3</v>
          </cell>
          <cell r="U427">
            <v>1.4778325123152691E-2</v>
          </cell>
          <cell r="V427">
            <v>1.4778325123152691E-2</v>
          </cell>
          <cell r="W427">
            <v>1.4778325123152691E-2</v>
          </cell>
          <cell r="X427">
            <v>8.6757990867579959E-2</v>
          </cell>
          <cell r="Y427">
            <v>1.4778325123152691E-2</v>
          </cell>
          <cell r="Z427">
            <v>1.4778325123152691E-2</v>
          </cell>
          <cell r="AA427">
            <v>1.4778325123152691E-2</v>
          </cell>
        </row>
        <row r="428">
          <cell r="I428">
            <v>0.08</v>
          </cell>
          <cell r="J428">
            <v>23</v>
          </cell>
          <cell r="K428">
            <v>33</v>
          </cell>
          <cell r="L428">
            <v>9</v>
          </cell>
          <cell r="M428">
            <v>17</v>
          </cell>
          <cell r="N428">
            <v>30</v>
          </cell>
          <cell r="O428">
            <v>30</v>
          </cell>
          <cell r="P428">
            <v>13</v>
          </cell>
          <cell r="Q428">
            <v>12</v>
          </cell>
          <cell r="R428">
            <v>2.4E-2</v>
          </cell>
          <cell r="S428">
            <v>2.6000000000000002E-2</v>
          </cell>
          <cell r="T428">
            <v>1.4999999999999999E-2</v>
          </cell>
          <cell r="U428">
            <v>2.9126213592232997E-2</v>
          </cell>
          <cell r="V428">
            <v>2.9126213592232997E-2</v>
          </cell>
          <cell r="W428">
            <v>2.9126213592232997E-2</v>
          </cell>
          <cell r="X428">
            <v>0.15966386554621848</v>
          </cell>
          <cell r="Y428">
            <v>2.9126213592232997E-2</v>
          </cell>
          <cell r="Z428">
            <v>2.9126213592232997E-2</v>
          </cell>
          <cell r="AA428">
            <v>2.9126213592232997E-2</v>
          </cell>
        </row>
        <row r="429">
          <cell r="I429">
            <v>0.08</v>
          </cell>
          <cell r="J429">
            <v>34</v>
          </cell>
          <cell r="K429">
            <v>49</v>
          </cell>
          <cell r="L429">
            <v>13</v>
          </cell>
          <cell r="M429">
            <v>26</v>
          </cell>
          <cell r="N429">
            <v>46</v>
          </cell>
          <cell r="O429">
            <v>46</v>
          </cell>
          <cell r="P429">
            <v>20</v>
          </cell>
          <cell r="Q429">
            <v>19</v>
          </cell>
          <cell r="R429">
            <v>3.7999999999999999E-2</v>
          </cell>
          <cell r="S429">
            <v>0.04</v>
          </cell>
          <cell r="T429">
            <v>2.375E-2</v>
          </cell>
          <cell r="U429">
            <v>4.7619047619047672E-2</v>
          </cell>
          <cell r="V429">
            <v>4.7619047619047672E-2</v>
          </cell>
          <cell r="W429">
            <v>4.7619047619047672E-2</v>
          </cell>
          <cell r="X429">
            <v>0.22480620155038755</v>
          </cell>
          <cell r="Y429">
            <v>4.7619047619047672E-2</v>
          </cell>
          <cell r="Z429">
            <v>4.7619047619047672E-2</v>
          </cell>
          <cell r="AA429">
            <v>4.7619047619047672E-2</v>
          </cell>
        </row>
        <row r="430">
          <cell r="I430">
            <v>9.6571428571428572E-2</v>
          </cell>
          <cell r="J430">
            <v>46</v>
          </cell>
          <cell r="K430">
            <v>66</v>
          </cell>
          <cell r="L430">
            <v>18</v>
          </cell>
          <cell r="M430">
            <v>35</v>
          </cell>
          <cell r="N430">
            <v>61</v>
          </cell>
          <cell r="O430">
            <v>61</v>
          </cell>
          <cell r="P430">
            <v>26</v>
          </cell>
          <cell r="Q430">
            <v>25</v>
          </cell>
          <cell r="R430">
            <v>0.05</v>
          </cell>
          <cell r="S430">
            <v>5.2000000000000005E-2</v>
          </cell>
          <cell r="T430">
            <v>3.125E-2</v>
          </cell>
          <cell r="U430">
            <v>6.1032863849765251E-2</v>
          </cell>
          <cell r="V430">
            <v>6.1032863849765251E-2</v>
          </cell>
          <cell r="W430">
            <v>6.1032863849765251E-2</v>
          </cell>
          <cell r="X430">
            <v>0.27797833935018046</v>
          </cell>
          <cell r="Y430">
            <v>6.1032863849765251E-2</v>
          </cell>
          <cell r="Z430">
            <v>6.1032863849765251E-2</v>
          </cell>
          <cell r="AA430">
            <v>6.1032863849765251E-2</v>
          </cell>
        </row>
        <row r="431">
          <cell r="I431">
            <v>0.12114285714285714</v>
          </cell>
          <cell r="J431">
            <v>57</v>
          </cell>
          <cell r="K431">
            <v>83</v>
          </cell>
          <cell r="L431">
            <v>23</v>
          </cell>
          <cell r="M431">
            <v>44</v>
          </cell>
          <cell r="N431">
            <v>76</v>
          </cell>
          <cell r="O431">
            <v>76</v>
          </cell>
          <cell r="P431">
            <v>33</v>
          </cell>
          <cell r="Q431">
            <v>32</v>
          </cell>
          <cell r="R431">
            <v>6.4000000000000001E-2</v>
          </cell>
          <cell r="S431">
            <v>6.6000000000000003E-2</v>
          </cell>
          <cell r="T431">
            <v>0.04</v>
          </cell>
          <cell r="U431">
            <v>7.407407407407407E-2</v>
          </cell>
          <cell r="V431">
            <v>7.407407407407407E-2</v>
          </cell>
          <cell r="W431">
            <v>7.407407407407407E-2</v>
          </cell>
          <cell r="X431">
            <v>0.32432432432432434</v>
          </cell>
          <cell r="Y431">
            <v>7.407407407407407E-2</v>
          </cell>
          <cell r="Z431">
            <v>7.407407407407407E-2</v>
          </cell>
          <cell r="AA431">
            <v>7.407407407407407E-2</v>
          </cell>
        </row>
        <row r="432">
          <cell r="I432">
            <v>0.14571428571428571</v>
          </cell>
          <cell r="J432">
            <v>69</v>
          </cell>
          <cell r="K432">
            <v>99</v>
          </cell>
          <cell r="L432">
            <v>27</v>
          </cell>
          <cell r="M432">
            <v>53</v>
          </cell>
          <cell r="N432">
            <v>92</v>
          </cell>
          <cell r="O432">
            <v>92</v>
          </cell>
          <cell r="P432">
            <v>40</v>
          </cell>
          <cell r="Q432">
            <v>38</v>
          </cell>
          <cell r="R432">
            <v>7.5999999999999998E-2</v>
          </cell>
          <cell r="S432">
            <v>0.08</v>
          </cell>
          <cell r="T432">
            <v>4.7500000000000001E-2</v>
          </cell>
          <cell r="U432">
            <v>8.6757990867579959E-2</v>
          </cell>
          <cell r="V432">
            <v>8.6757990867579959E-2</v>
          </cell>
          <cell r="W432">
            <v>8.6757990867579959E-2</v>
          </cell>
          <cell r="X432">
            <v>0.36507936507936511</v>
          </cell>
          <cell r="Y432">
            <v>8.6757990867579959E-2</v>
          </cell>
          <cell r="Z432">
            <v>8.6757990867579959E-2</v>
          </cell>
          <cell r="AA432">
            <v>8.6757990867579959E-2</v>
          </cell>
        </row>
        <row r="433">
          <cell r="I433">
            <v>0.17</v>
          </cell>
          <cell r="J433">
            <v>80</v>
          </cell>
          <cell r="K433">
            <v>116</v>
          </cell>
          <cell r="L433">
            <v>32</v>
          </cell>
          <cell r="M433">
            <v>62</v>
          </cell>
          <cell r="N433">
            <v>107</v>
          </cell>
          <cell r="O433">
            <v>107</v>
          </cell>
          <cell r="P433">
            <v>47</v>
          </cell>
          <cell r="Q433">
            <v>44</v>
          </cell>
          <cell r="R433">
            <v>8.8000000000000009E-2</v>
          </cell>
          <cell r="S433">
            <v>9.4E-2</v>
          </cell>
          <cell r="T433">
            <v>5.5E-2</v>
          </cell>
          <cell r="U433">
            <v>9.9099099099099086E-2</v>
          </cell>
          <cell r="V433">
            <v>9.9099099099099086E-2</v>
          </cell>
          <cell r="W433">
            <v>9.9099099099099086E-2</v>
          </cell>
          <cell r="X433">
            <v>0.40119760479041922</v>
          </cell>
          <cell r="Y433">
            <v>9.9099099099099086E-2</v>
          </cell>
          <cell r="Z433">
            <v>9.9099099099099086E-2</v>
          </cell>
          <cell r="AA433">
            <v>9.9099099099099086E-2</v>
          </cell>
        </row>
        <row r="434">
          <cell r="I434">
            <v>0.19428571428571428</v>
          </cell>
          <cell r="J434">
            <v>92</v>
          </cell>
          <cell r="K434">
            <v>133</v>
          </cell>
          <cell r="L434">
            <v>36</v>
          </cell>
          <cell r="M434">
            <v>71</v>
          </cell>
          <cell r="N434">
            <v>122</v>
          </cell>
          <cell r="O434">
            <v>122</v>
          </cell>
          <cell r="P434">
            <v>53</v>
          </cell>
          <cell r="Q434">
            <v>51</v>
          </cell>
          <cell r="R434">
            <v>0.10199999999999999</v>
          </cell>
          <cell r="S434">
            <v>0.106</v>
          </cell>
          <cell r="T434">
            <v>6.3750000000000001E-2</v>
          </cell>
          <cell r="U434">
            <v>0.11504424778761058</v>
          </cell>
          <cell r="V434">
            <v>0.11504424778761058</v>
          </cell>
          <cell r="W434">
            <v>0.11504424778761058</v>
          </cell>
          <cell r="X434">
            <v>0.43502824858757061</v>
          </cell>
          <cell r="Y434">
            <v>0.11504424778761058</v>
          </cell>
          <cell r="Z434">
            <v>0.11504424778761058</v>
          </cell>
          <cell r="AA434">
            <v>0.11504424778761058</v>
          </cell>
        </row>
        <row r="435">
          <cell r="I435">
            <v>0.08</v>
          </cell>
          <cell r="J435">
            <v>13</v>
          </cell>
          <cell r="K435">
            <v>24</v>
          </cell>
          <cell r="L435">
            <v>6</v>
          </cell>
          <cell r="M435">
            <v>13</v>
          </cell>
          <cell r="N435">
            <v>23</v>
          </cell>
          <cell r="O435">
            <v>23</v>
          </cell>
          <cell r="P435">
            <v>10</v>
          </cell>
          <cell r="Q435">
            <v>9</v>
          </cell>
          <cell r="R435">
            <v>1.8000000000000002E-2</v>
          </cell>
          <cell r="S435">
            <v>0.02</v>
          </cell>
          <cell r="T435">
            <v>1.125E-2</v>
          </cell>
          <cell r="U435">
            <v>2.4390243902439046E-2</v>
          </cell>
          <cell r="V435">
            <v>2.4390243902439046E-2</v>
          </cell>
          <cell r="W435">
            <v>2.4390243902439046E-2</v>
          </cell>
          <cell r="X435">
            <v>0.1266375545851528</v>
          </cell>
          <cell r="Y435">
            <v>2.4390243902439046E-2</v>
          </cell>
          <cell r="Z435">
            <v>2.4390243902439046E-2</v>
          </cell>
          <cell r="AA435">
            <v>2.4390243902439046E-2</v>
          </cell>
        </row>
        <row r="436">
          <cell r="I436">
            <v>0.08</v>
          </cell>
          <cell r="J436">
            <v>26</v>
          </cell>
          <cell r="K436">
            <v>49</v>
          </cell>
          <cell r="L436">
            <v>13</v>
          </cell>
          <cell r="M436">
            <v>26</v>
          </cell>
          <cell r="N436">
            <v>46</v>
          </cell>
          <cell r="O436">
            <v>46</v>
          </cell>
          <cell r="P436">
            <v>20</v>
          </cell>
          <cell r="Q436">
            <v>19</v>
          </cell>
          <cell r="R436">
            <v>3.7999999999999999E-2</v>
          </cell>
          <cell r="S436">
            <v>0.04</v>
          </cell>
          <cell r="T436">
            <v>2.375E-2</v>
          </cell>
          <cell r="U436">
            <v>4.7619047619047672E-2</v>
          </cell>
          <cell r="V436">
            <v>4.7619047619047672E-2</v>
          </cell>
          <cell r="W436">
            <v>4.7619047619047672E-2</v>
          </cell>
          <cell r="X436">
            <v>0.22480620155038755</v>
          </cell>
          <cell r="Y436">
            <v>4.7619047619047672E-2</v>
          </cell>
          <cell r="Z436">
            <v>4.7619047619047672E-2</v>
          </cell>
          <cell r="AA436">
            <v>4.7619047619047672E-2</v>
          </cell>
        </row>
        <row r="437">
          <cell r="I437">
            <v>0.10571428571428571</v>
          </cell>
          <cell r="J437">
            <v>40</v>
          </cell>
          <cell r="K437">
            <v>74</v>
          </cell>
          <cell r="L437">
            <v>20</v>
          </cell>
          <cell r="M437">
            <v>40</v>
          </cell>
          <cell r="N437">
            <v>69</v>
          </cell>
          <cell r="O437">
            <v>69</v>
          </cell>
          <cell r="P437">
            <v>30</v>
          </cell>
          <cell r="Q437">
            <v>28</v>
          </cell>
          <cell r="R437">
            <v>5.5999999999999994E-2</v>
          </cell>
          <cell r="S437">
            <v>0.06</v>
          </cell>
          <cell r="T437">
            <v>3.5000000000000003E-2</v>
          </cell>
          <cell r="U437">
            <v>6.5420560747663559E-2</v>
          </cell>
          <cell r="V437">
            <v>6.5420560747663559E-2</v>
          </cell>
          <cell r="W437">
            <v>6.5420560747663559E-2</v>
          </cell>
          <cell r="X437">
            <v>0.30069930069930073</v>
          </cell>
          <cell r="Y437">
            <v>6.5420560747663559E-2</v>
          </cell>
          <cell r="Z437">
            <v>6.5420560747663559E-2</v>
          </cell>
          <cell r="AA437">
            <v>6.5420560747663559E-2</v>
          </cell>
        </row>
        <row r="438">
          <cell r="I438">
            <v>0.14114285714285713</v>
          </cell>
          <cell r="J438">
            <v>53</v>
          </cell>
          <cell r="K438">
            <v>99</v>
          </cell>
          <cell r="L438">
            <v>27</v>
          </cell>
          <cell r="M438">
            <v>53</v>
          </cell>
          <cell r="N438">
            <v>92</v>
          </cell>
          <cell r="O438">
            <v>92</v>
          </cell>
          <cell r="P438">
            <v>40</v>
          </cell>
          <cell r="Q438">
            <v>38</v>
          </cell>
          <cell r="R438">
            <v>7.5999999999999998E-2</v>
          </cell>
          <cell r="S438">
            <v>0.08</v>
          </cell>
          <cell r="T438">
            <v>4.7500000000000001E-2</v>
          </cell>
          <cell r="U438">
            <v>8.6757990867579959E-2</v>
          </cell>
          <cell r="V438">
            <v>8.6757990867579959E-2</v>
          </cell>
          <cell r="W438">
            <v>8.6757990867579959E-2</v>
          </cell>
          <cell r="X438">
            <v>0.36507936507936511</v>
          </cell>
          <cell r="Y438">
            <v>8.6757990867579959E-2</v>
          </cell>
          <cell r="Z438">
            <v>8.6757990867579959E-2</v>
          </cell>
          <cell r="AA438">
            <v>8.6757990867579959E-2</v>
          </cell>
        </row>
        <row r="439">
          <cell r="I439">
            <v>0.17714285714285716</v>
          </cell>
          <cell r="J439">
            <v>67</v>
          </cell>
          <cell r="K439">
            <v>124</v>
          </cell>
          <cell r="L439">
            <v>34</v>
          </cell>
          <cell r="M439">
            <v>67</v>
          </cell>
          <cell r="N439">
            <v>115</v>
          </cell>
          <cell r="O439">
            <v>115</v>
          </cell>
          <cell r="P439">
            <v>50</v>
          </cell>
          <cell r="Q439">
            <v>48</v>
          </cell>
          <cell r="R439">
            <v>9.6000000000000002E-2</v>
          </cell>
          <cell r="S439">
            <v>0.1</v>
          </cell>
          <cell r="T439">
            <v>0.06</v>
          </cell>
          <cell r="U439">
            <v>0.1071428571428571</v>
          </cell>
          <cell r="V439">
            <v>0.1071428571428571</v>
          </cell>
          <cell r="W439">
            <v>0.1071428571428571</v>
          </cell>
          <cell r="X439">
            <v>0.41860465116279066</v>
          </cell>
          <cell r="Y439">
            <v>0.1071428571428571</v>
          </cell>
          <cell r="Z439">
            <v>0.1071428571428571</v>
          </cell>
          <cell r="AA439">
            <v>0.1071428571428571</v>
          </cell>
        </row>
        <row r="440">
          <cell r="I440">
            <v>0.21228571428571427</v>
          </cell>
          <cell r="J440">
            <v>80</v>
          </cell>
          <cell r="K440">
            <v>149</v>
          </cell>
          <cell r="L440">
            <v>41</v>
          </cell>
          <cell r="M440">
            <v>80</v>
          </cell>
          <cell r="N440">
            <v>138</v>
          </cell>
          <cell r="O440">
            <v>138</v>
          </cell>
          <cell r="P440">
            <v>60</v>
          </cell>
          <cell r="Q440">
            <v>57</v>
          </cell>
          <cell r="R440">
            <v>0.114</v>
          </cell>
          <cell r="S440">
            <v>0.12</v>
          </cell>
          <cell r="T440">
            <v>7.1249999999999994E-2</v>
          </cell>
          <cell r="U440">
            <v>0.1266375545851528</v>
          </cell>
          <cell r="V440">
            <v>0.1266375545851528</v>
          </cell>
          <cell r="W440">
            <v>0.1266375545851528</v>
          </cell>
          <cell r="X440">
            <v>0.46380697050938335</v>
          </cell>
          <cell r="Y440">
            <v>0.1266375545851528</v>
          </cell>
          <cell r="Z440">
            <v>0.1266375545851528</v>
          </cell>
          <cell r="AA440">
            <v>0.1266375545851528</v>
          </cell>
        </row>
        <row r="441">
          <cell r="I441">
            <v>0.2482857142857143</v>
          </cell>
          <cell r="J441">
            <v>94</v>
          </cell>
          <cell r="K441">
            <v>174</v>
          </cell>
          <cell r="L441">
            <v>48</v>
          </cell>
          <cell r="M441">
            <v>94</v>
          </cell>
          <cell r="N441">
            <v>161</v>
          </cell>
          <cell r="O441">
            <v>161</v>
          </cell>
          <cell r="P441">
            <v>70</v>
          </cell>
          <cell r="Q441">
            <v>67</v>
          </cell>
          <cell r="R441">
            <v>0.13400000000000001</v>
          </cell>
          <cell r="S441">
            <v>0.14000000000000001</v>
          </cell>
          <cell r="T441">
            <v>8.3750000000000005E-2</v>
          </cell>
          <cell r="U441">
            <v>0.14529914529914534</v>
          </cell>
          <cell r="V441">
            <v>0.14529914529914534</v>
          </cell>
          <cell r="W441">
            <v>0.14529914529914534</v>
          </cell>
          <cell r="X441">
            <v>0.50248756218905477</v>
          </cell>
          <cell r="Y441">
            <v>0.14529914529914534</v>
          </cell>
          <cell r="Z441">
            <v>0.14529914529914534</v>
          </cell>
          <cell r="AA441">
            <v>0.14529914529914534</v>
          </cell>
        </row>
        <row r="442">
          <cell r="I442">
            <v>0.28342857142857142</v>
          </cell>
          <cell r="J442">
            <v>107</v>
          </cell>
          <cell r="K442">
            <v>199</v>
          </cell>
          <cell r="L442">
            <v>55</v>
          </cell>
          <cell r="M442">
            <v>107</v>
          </cell>
          <cell r="N442">
            <v>184</v>
          </cell>
          <cell r="O442">
            <v>184</v>
          </cell>
          <cell r="P442">
            <v>80</v>
          </cell>
          <cell r="Q442">
            <v>76</v>
          </cell>
          <cell r="R442">
            <v>0.152</v>
          </cell>
          <cell r="S442">
            <v>0.16</v>
          </cell>
          <cell r="T442">
            <v>9.5000000000000001E-2</v>
          </cell>
          <cell r="U442">
            <v>0.15966386554621848</v>
          </cell>
          <cell r="V442">
            <v>0.15966386554621848</v>
          </cell>
          <cell r="W442">
            <v>0.15966386554621848</v>
          </cell>
          <cell r="X442">
            <v>0.53488372093023262</v>
          </cell>
          <cell r="Y442">
            <v>0.15966386554621848</v>
          </cell>
          <cell r="Z442">
            <v>0.15966386554621848</v>
          </cell>
          <cell r="AA442">
            <v>0.15966386554621848</v>
          </cell>
        </row>
        <row r="443">
          <cell r="I443">
            <v>0</v>
          </cell>
          <cell r="J443">
            <v>18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</row>
        <row r="444">
          <cell r="I444">
            <v>0</v>
          </cell>
          <cell r="J444">
            <v>36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</row>
        <row r="445">
          <cell r="I445">
            <v>0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</row>
        <row r="446">
          <cell r="I446">
            <v>0</v>
          </cell>
          <cell r="J446">
            <v>72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</row>
        <row r="447">
          <cell r="I447">
            <v>0</v>
          </cell>
          <cell r="J447">
            <v>90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</row>
        <row r="448">
          <cell r="I448">
            <v>0</v>
          </cell>
          <cell r="J448">
            <v>108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</row>
        <row r="449">
          <cell r="I449">
            <v>0</v>
          </cell>
          <cell r="J449">
            <v>126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</row>
        <row r="450">
          <cell r="I450">
            <v>0</v>
          </cell>
          <cell r="J450">
            <v>144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</row>
        <row r="451">
          <cell r="I451">
            <v>0.08</v>
          </cell>
          <cell r="J451">
            <v>19</v>
          </cell>
          <cell r="K451">
            <v>17</v>
          </cell>
          <cell r="L451">
            <v>3</v>
          </cell>
          <cell r="M451">
            <v>11</v>
          </cell>
          <cell r="N451">
            <v>13</v>
          </cell>
          <cell r="O451">
            <v>11</v>
          </cell>
          <cell r="P451">
            <v>6</v>
          </cell>
          <cell r="Q451">
            <v>6</v>
          </cell>
          <cell r="R451">
            <v>1.2E-2</v>
          </cell>
          <cell r="S451">
            <v>1.2E-2</v>
          </cell>
          <cell r="T451">
            <v>7.4999999999999997E-3</v>
          </cell>
          <cell r="U451">
            <v>1.4778325123152691E-2</v>
          </cell>
          <cell r="V451">
            <v>1.4778325123152691E-2</v>
          </cell>
          <cell r="W451">
            <v>1.4778325123152691E-2</v>
          </cell>
          <cell r="X451">
            <v>1.4778325123152691E-2</v>
          </cell>
          <cell r="Y451">
            <v>1.4778325123152691E-2</v>
          </cell>
          <cell r="Z451">
            <v>7.8341013824884786E-2</v>
          </cell>
          <cell r="AA451">
            <v>1.4778325123152691E-2</v>
          </cell>
        </row>
        <row r="452">
          <cell r="I452">
            <v>0.08</v>
          </cell>
          <cell r="J452">
            <v>38</v>
          </cell>
          <cell r="K452">
            <v>35</v>
          </cell>
          <cell r="L452">
            <v>6</v>
          </cell>
          <cell r="M452">
            <v>23</v>
          </cell>
          <cell r="N452">
            <v>27</v>
          </cell>
          <cell r="O452">
            <v>23</v>
          </cell>
          <cell r="P452">
            <v>12</v>
          </cell>
          <cell r="Q452">
            <v>12</v>
          </cell>
          <cell r="R452">
            <v>2.4E-2</v>
          </cell>
          <cell r="S452">
            <v>2.4E-2</v>
          </cell>
          <cell r="T452">
            <v>1.4999999999999999E-2</v>
          </cell>
          <cell r="U452">
            <v>2.9126213592232997E-2</v>
          </cell>
          <cell r="V452">
            <v>2.9126213592232997E-2</v>
          </cell>
          <cell r="W452">
            <v>2.9126213592232997E-2</v>
          </cell>
          <cell r="X452">
            <v>2.9126213592232997E-2</v>
          </cell>
          <cell r="Y452">
            <v>2.9126213592232997E-2</v>
          </cell>
          <cell r="Z452">
            <v>0.14893617021276595</v>
          </cell>
          <cell r="AA452">
            <v>2.9126213592232997E-2</v>
          </cell>
        </row>
        <row r="453">
          <cell r="I453">
            <v>0.08</v>
          </cell>
          <cell r="J453">
            <v>57</v>
          </cell>
          <cell r="K453">
            <v>53</v>
          </cell>
          <cell r="L453">
            <v>9</v>
          </cell>
          <cell r="M453">
            <v>34</v>
          </cell>
          <cell r="N453">
            <v>41</v>
          </cell>
          <cell r="O453">
            <v>34</v>
          </cell>
          <cell r="P453">
            <v>19</v>
          </cell>
          <cell r="Q453">
            <v>18</v>
          </cell>
          <cell r="R453">
            <v>3.6000000000000004E-2</v>
          </cell>
          <cell r="S453">
            <v>3.7999999999999999E-2</v>
          </cell>
          <cell r="T453">
            <v>2.2499999999999999E-2</v>
          </cell>
          <cell r="U453">
            <v>4.3062200956937802E-2</v>
          </cell>
          <cell r="V453">
            <v>4.3062200956937802E-2</v>
          </cell>
          <cell r="W453">
            <v>4.3062200956937802E-2</v>
          </cell>
          <cell r="X453">
            <v>4.3062200956937802E-2</v>
          </cell>
          <cell r="Y453">
            <v>4.3062200956937802E-2</v>
          </cell>
          <cell r="Z453">
            <v>0.20634920634920639</v>
          </cell>
          <cell r="AA453">
            <v>4.3062200956937802E-2</v>
          </cell>
        </row>
        <row r="454">
          <cell r="I454">
            <v>0.1017142857142857</v>
          </cell>
          <cell r="J454">
            <v>76</v>
          </cell>
          <cell r="K454">
            <v>71</v>
          </cell>
          <cell r="L454">
            <v>13</v>
          </cell>
          <cell r="M454">
            <v>46</v>
          </cell>
          <cell r="N454">
            <v>55</v>
          </cell>
          <cell r="O454">
            <v>46</v>
          </cell>
          <cell r="P454">
            <v>25</v>
          </cell>
          <cell r="Q454">
            <v>24</v>
          </cell>
          <cell r="R454">
            <v>4.8000000000000001E-2</v>
          </cell>
          <cell r="S454">
            <v>0.05</v>
          </cell>
          <cell r="T454">
            <v>0.03</v>
          </cell>
          <cell r="U454">
            <v>5.6603773584905648E-2</v>
          </cell>
          <cell r="V454">
            <v>5.6603773584905648E-2</v>
          </cell>
          <cell r="W454">
            <v>5.6603773584905648E-2</v>
          </cell>
          <cell r="X454">
            <v>5.6603773584905648E-2</v>
          </cell>
          <cell r="Y454">
            <v>5.6603773584905648E-2</v>
          </cell>
          <cell r="Z454">
            <v>0.25650557620817849</v>
          </cell>
          <cell r="AA454">
            <v>5.6603773584905648E-2</v>
          </cell>
        </row>
        <row r="455">
          <cell r="I455">
            <v>0.12685714285714286</v>
          </cell>
          <cell r="J455">
            <v>96</v>
          </cell>
          <cell r="K455">
            <v>88</v>
          </cell>
          <cell r="L455">
            <v>16</v>
          </cell>
          <cell r="M455">
            <v>57</v>
          </cell>
          <cell r="N455">
            <v>69</v>
          </cell>
          <cell r="O455">
            <v>57</v>
          </cell>
          <cell r="P455">
            <v>31</v>
          </cell>
          <cell r="Q455">
            <v>30</v>
          </cell>
          <cell r="R455">
            <v>0.06</v>
          </cell>
          <cell r="S455">
            <v>6.2E-2</v>
          </cell>
          <cell r="T455">
            <v>3.7499999999999999E-2</v>
          </cell>
          <cell r="U455">
            <v>6.5420560747663559E-2</v>
          </cell>
          <cell r="V455">
            <v>6.5420560747663559E-2</v>
          </cell>
          <cell r="W455">
            <v>6.5420560747663559E-2</v>
          </cell>
          <cell r="X455">
            <v>6.5420560747663559E-2</v>
          </cell>
          <cell r="Y455">
            <v>6.5420560747663559E-2</v>
          </cell>
          <cell r="Z455">
            <v>0.30069930069930073</v>
          </cell>
          <cell r="AA455">
            <v>6.5420560747663559E-2</v>
          </cell>
        </row>
        <row r="456">
          <cell r="I456">
            <v>0.15257142857142858</v>
          </cell>
          <cell r="J456">
            <v>115</v>
          </cell>
          <cell r="K456">
            <v>106</v>
          </cell>
          <cell r="L456">
            <v>19</v>
          </cell>
          <cell r="M456">
            <v>69</v>
          </cell>
          <cell r="N456">
            <v>82</v>
          </cell>
          <cell r="O456">
            <v>69</v>
          </cell>
          <cell r="P456">
            <v>38</v>
          </cell>
          <cell r="Q456">
            <v>36</v>
          </cell>
          <cell r="R456">
            <v>7.2000000000000008E-2</v>
          </cell>
          <cell r="S456">
            <v>7.5999999999999998E-2</v>
          </cell>
          <cell r="T456">
            <v>4.4999999999999998E-2</v>
          </cell>
          <cell r="U456">
            <v>7.8341013824884786E-2</v>
          </cell>
          <cell r="V456">
            <v>7.8341013824884786E-2</v>
          </cell>
          <cell r="W456">
            <v>7.8341013824884786E-2</v>
          </cell>
          <cell r="X456">
            <v>7.8341013824884786E-2</v>
          </cell>
          <cell r="Y456">
            <v>7.8341013824884786E-2</v>
          </cell>
          <cell r="Z456">
            <v>0.34210526315789469</v>
          </cell>
          <cell r="AA456">
            <v>7.8341013824884786E-2</v>
          </cell>
        </row>
        <row r="457">
          <cell r="I457">
            <v>0.17771428571428571</v>
          </cell>
          <cell r="J457">
            <v>134</v>
          </cell>
          <cell r="K457">
            <v>124</v>
          </cell>
          <cell r="L457">
            <v>22</v>
          </cell>
          <cell r="M457">
            <v>80</v>
          </cell>
          <cell r="N457">
            <v>96</v>
          </cell>
          <cell r="O457">
            <v>80</v>
          </cell>
          <cell r="P457">
            <v>44</v>
          </cell>
          <cell r="Q457">
            <v>42</v>
          </cell>
          <cell r="R457">
            <v>8.4000000000000005E-2</v>
          </cell>
          <cell r="S457">
            <v>8.8000000000000009E-2</v>
          </cell>
          <cell r="T457">
            <v>5.2499999999999998E-2</v>
          </cell>
          <cell r="U457">
            <v>9.0909090909090939E-2</v>
          </cell>
          <cell r="V457">
            <v>9.0909090909090939E-2</v>
          </cell>
          <cell r="W457">
            <v>9.0909090909090939E-2</v>
          </cell>
          <cell r="X457">
            <v>9.0909090909090939E-2</v>
          </cell>
          <cell r="Y457">
            <v>9.0909090909090939E-2</v>
          </cell>
          <cell r="Z457">
            <v>0.37694704049844241</v>
          </cell>
          <cell r="AA457">
            <v>9.0909090909090939E-2</v>
          </cell>
        </row>
        <row r="458">
          <cell r="I458">
            <v>0.20371428571428571</v>
          </cell>
          <cell r="J458">
            <v>153</v>
          </cell>
          <cell r="K458">
            <v>142</v>
          </cell>
          <cell r="L458">
            <v>26</v>
          </cell>
          <cell r="M458">
            <v>92</v>
          </cell>
          <cell r="N458">
            <v>110</v>
          </cell>
          <cell r="O458">
            <v>92</v>
          </cell>
          <cell r="P458">
            <v>50</v>
          </cell>
          <cell r="Q458">
            <v>48</v>
          </cell>
          <cell r="R458">
            <v>9.6000000000000002E-2</v>
          </cell>
          <cell r="S458">
            <v>0.1</v>
          </cell>
          <cell r="T458">
            <v>0.06</v>
          </cell>
          <cell r="U458">
            <v>0.10313901345291476</v>
          </cell>
          <cell r="V458">
            <v>0.10313901345291476</v>
          </cell>
          <cell r="W458">
            <v>0.10313901345291476</v>
          </cell>
          <cell r="X458">
            <v>0.10313901345291476</v>
          </cell>
          <cell r="Y458">
            <v>0.10313901345291476</v>
          </cell>
          <cell r="Z458">
            <v>0.40828402366863903</v>
          </cell>
          <cell r="AA458">
            <v>0.10313901345291476</v>
          </cell>
        </row>
        <row r="459">
          <cell r="I459">
            <v>0.08</v>
          </cell>
          <cell r="J459">
            <v>14</v>
          </cell>
          <cell r="K459">
            <v>19</v>
          </cell>
          <cell r="L459">
            <v>3</v>
          </cell>
          <cell r="M459">
            <v>12</v>
          </cell>
          <cell r="N459">
            <v>15</v>
          </cell>
          <cell r="O459">
            <v>12</v>
          </cell>
          <cell r="P459">
            <v>7</v>
          </cell>
          <cell r="Q459">
            <v>6</v>
          </cell>
          <cell r="R459">
            <v>1.2E-2</v>
          </cell>
          <cell r="S459">
            <v>1.3999999999999999E-2</v>
          </cell>
          <cell r="T459">
            <v>7.4999999999999997E-3</v>
          </cell>
          <cell r="U459">
            <v>1.4778325123152691E-2</v>
          </cell>
          <cell r="V459">
            <v>1.4778325123152691E-2</v>
          </cell>
          <cell r="W459">
            <v>1.4778325123152691E-2</v>
          </cell>
          <cell r="X459">
            <v>1.4778325123152691E-2</v>
          </cell>
          <cell r="Y459">
            <v>1.4778325123152691E-2</v>
          </cell>
          <cell r="Z459">
            <v>8.6757990867579959E-2</v>
          </cell>
          <cell r="AA459">
            <v>1.4778325123152691E-2</v>
          </cell>
        </row>
        <row r="460">
          <cell r="I460">
            <v>0.08</v>
          </cell>
          <cell r="J460">
            <v>28</v>
          </cell>
          <cell r="K460">
            <v>39</v>
          </cell>
          <cell r="L460">
            <v>7</v>
          </cell>
          <cell r="M460">
            <v>25</v>
          </cell>
          <cell r="N460">
            <v>30</v>
          </cell>
          <cell r="O460">
            <v>25</v>
          </cell>
          <cell r="P460">
            <v>14</v>
          </cell>
          <cell r="Q460">
            <v>13</v>
          </cell>
          <cell r="R460">
            <v>2.6000000000000002E-2</v>
          </cell>
          <cell r="S460">
            <v>2.7999999999999997E-2</v>
          </cell>
          <cell r="T460">
            <v>1.6250000000000001E-2</v>
          </cell>
          <cell r="U460">
            <v>2.9126213592232997E-2</v>
          </cell>
          <cell r="V460">
            <v>2.9126213592232997E-2</v>
          </cell>
          <cell r="W460">
            <v>2.9126213592232997E-2</v>
          </cell>
          <cell r="X460">
            <v>2.9126213592232997E-2</v>
          </cell>
          <cell r="Y460">
            <v>2.9126213592232997E-2</v>
          </cell>
          <cell r="Z460">
            <v>0.15966386554621848</v>
          </cell>
          <cell r="AA460">
            <v>2.9126213592232997E-2</v>
          </cell>
        </row>
        <row r="461">
          <cell r="I461">
            <v>0.08</v>
          </cell>
          <cell r="J461">
            <v>43</v>
          </cell>
          <cell r="K461">
            <v>59</v>
          </cell>
          <cell r="L461">
            <v>10</v>
          </cell>
          <cell r="M461">
            <v>38</v>
          </cell>
          <cell r="N461">
            <v>46</v>
          </cell>
          <cell r="O461">
            <v>38</v>
          </cell>
          <cell r="P461">
            <v>21</v>
          </cell>
          <cell r="Q461">
            <v>20</v>
          </cell>
          <cell r="R461">
            <v>0.04</v>
          </cell>
          <cell r="S461">
            <v>4.2000000000000003E-2</v>
          </cell>
          <cell r="T461">
            <v>2.5000000000000001E-2</v>
          </cell>
          <cell r="U461">
            <v>4.7619047619047672E-2</v>
          </cell>
          <cell r="V461">
            <v>4.7619047619047672E-2</v>
          </cell>
          <cell r="W461">
            <v>4.7619047619047672E-2</v>
          </cell>
          <cell r="X461">
            <v>4.7619047619047672E-2</v>
          </cell>
          <cell r="Y461">
            <v>4.7619047619047672E-2</v>
          </cell>
          <cell r="Z461">
            <v>0.22480620155038755</v>
          </cell>
          <cell r="AA461">
            <v>4.7619047619047672E-2</v>
          </cell>
        </row>
        <row r="462">
          <cell r="I462">
            <v>0.10485714285714286</v>
          </cell>
          <cell r="J462">
            <v>57</v>
          </cell>
          <cell r="K462">
            <v>79</v>
          </cell>
          <cell r="L462">
            <v>14</v>
          </cell>
          <cell r="M462">
            <v>51</v>
          </cell>
          <cell r="N462">
            <v>61</v>
          </cell>
          <cell r="O462">
            <v>51</v>
          </cell>
          <cell r="P462">
            <v>28</v>
          </cell>
          <cell r="Q462">
            <v>26</v>
          </cell>
          <cell r="R462">
            <v>5.2000000000000005E-2</v>
          </cell>
          <cell r="S462">
            <v>5.5999999999999994E-2</v>
          </cell>
          <cell r="T462">
            <v>3.2500000000000001E-2</v>
          </cell>
          <cell r="U462">
            <v>6.1032863849765251E-2</v>
          </cell>
          <cell r="V462">
            <v>6.1032863849765251E-2</v>
          </cell>
          <cell r="W462">
            <v>6.1032863849765251E-2</v>
          </cell>
          <cell r="X462">
            <v>6.1032863849765251E-2</v>
          </cell>
          <cell r="Y462">
            <v>6.1032863849765251E-2</v>
          </cell>
          <cell r="Z462">
            <v>0.27797833935018046</v>
          </cell>
          <cell r="AA462">
            <v>6.1032863849765251E-2</v>
          </cell>
        </row>
        <row r="463">
          <cell r="I463">
            <v>0.13142857142857142</v>
          </cell>
          <cell r="J463">
            <v>72</v>
          </cell>
          <cell r="K463">
            <v>98</v>
          </cell>
          <cell r="L463">
            <v>18</v>
          </cell>
          <cell r="M463">
            <v>64</v>
          </cell>
          <cell r="N463">
            <v>76</v>
          </cell>
          <cell r="O463">
            <v>64</v>
          </cell>
          <cell r="P463">
            <v>35</v>
          </cell>
          <cell r="Q463">
            <v>33</v>
          </cell>
          <cell r="R463">
            <v>6.6000000000000003E-2</v>
          </cell>
          <cell r="S463">
            <v>7.0000000000000007E-2</v>
          </cell>
          <cell r="T463">
            <v>4.1250000000000002E-2</v>
          </cell>
          <cell r="U463">
            <v>7.407407407407407E-2</v>
          </cell>
          <cell r="V463">
            <v>7.407407407407407E-2</v>
          </cell>
          <cell r="W463">
            <v>7.407407407407407E-2</v>
          </cell>
          <cell r="X463">
            <v>7.407407407407407E-2</v>
          </cell>
          <cell r="Y463">
            <v>7.407407407407407E-2</v>
          </cell>
          <cell r="Z463">
            <v>0.32432432432432434</v>
          </cell>
          <cell r="AA463">
            <v>7.407407407407407E-2</v>
          </cell>
        </row>
        <row r="464">
          <cell r="I464">
            <v>0.15742857142857142</v>
          </cell>
          <cell r="J464">
            <v>86</v>
          </cell>
          <cell r="K464">
            <v>118</v>
          </cell>
          <cell r="L464">
            <v>21</v>
          </cell>
          <cell r="M464">
            <v>76</v>
          </cell>
          <cell r="N464">
            <v>92</v>
          </cell>
          <cell r="O464">
            <v>76</v>
          </cell>
          <cell r="P464">
            <v>42</v>
          </cell>
          <cell r="Q464">
            <v>40</v>
          </cell>
          <cell r="R464">
            <v>0.08</v>
          </cell>
          <cell r="S464">
            <v>8.4000000000000005E-2</v>
          </cell>
          <cell r="T464">
            <v>0.05</v>
          </cell>
          <cell r="U464">
            <v>8.6757990867579959E-2</v>
          </cell>
          <cell r="V464">
            <v>8.6757990867579959E-2</v>
          </cell>
          <cell r="W464">
            <v>8.6757990867579959E-2</v>
          </cell>
          <cell r="X464">
            <v>8.6757990867579959E-2</v>
          </cell>
          <cell r="Y464">
            <v>8.6757990867579959E-2</v>
          </cell>
          <cell r="Z464">
            <v>0.36507936507936511</v>
          </cell>
          <cell r="AA464">
            <v>8.6757990867579959E-2</v>
          </cell>
        </row>
        <row r="465">
          <cell r="I465">
            <v>0.184</v>
          </cell>
          <cell r="J465">
            <v>100</v>
          </cell>
          <cell r="K465">
            <v>138</v>
          </cell>
          <cell r="L465">
            <v>25</v>
          </cell>
          <cell r="M465">
            <v>89</v>
          </cell>
          <cell r="N465">
            <v>107</v>
          </cell>
          <cell r="O465">
            <v>89</v>
          </cell>
          <cell r="P465">
            <v>49</v>
          </cell>
          <cell r="Q465">
            <v>47</v>
          </cell>
          <cell r="R465">
            <v>9.4E-2</v>
          </cell>
          <cell r="S465">
            <v>9.8000000000000004E-2</v>
          </cell>
          <cell r="T465">
            <v>5.8749999999999997E-2</v>
          </cell>
          <cell r="U465">
            <v>9.9099099099099086E-2</v>
          </cell>
          <cell r="V465">
            <v>9.9099099099099086E-2</v>
          </cell>
          <cell r="W465">
            <v>9.9099099099099086E-2</v>
          </cell>
          <cell r="X465">
            <v>9.9099099099099086E-2</v>
          </cell>
          <cell r="Y465">
            <v>9.9099099099099086E-2</v>
          </cell>
          <cell r="Z465">
            <v>0.40119760479041922</v>
          </cell>
          <cell r="AA465">
            <v>9.9099099099099086E-2</v>
          </cell>
        </row>
        <row r="466">
          <cell r="I466">
            <v>0.21057142857142858</v>
          </cell>
          <cell r="J466">
            <v>115</v>
          </cell>
          <cell r="K466">
            <v>158</v>
          </cell>
          <cell r="L466">
            <v>29</v>
          </cell>
          <cell r="M466">
            <v>102</v>
          </cell>
          <cell r="N466">
            <v>122</v>
          </cell>
          <cell r="O466">
            <v>102</v>
          </cell>
          <cell r="P466">
            <v>56</v>
          </cell>
          <cell r="Q466">
            <v>53</v>
          </cell>
          <cell r="R466">
            <v>0.106</v>
          </cell>
          <cell r="S466">
            <v>0.11199999999999999</v>
          </cell>
          <cell r="T466">
            <v>6.6250000000000003E-2</v>
          </cell>
          <cell r="U466">
            <v>0.11504424778761058</v>
          </cell>
          <cell r="V466">
            <v>0.11504424778761058</v>
          </cell>
          <cell r="W466">
            <v>0.11504424778761058</v>
          </cell>
          <cell r="X466">
            <v>0.11504424778761058</v>
          </cell>
          <cell r="Y466">
            <v>0.11504424778761058</v>
          </cell>
          <cell r="Z466">
            <v>0.43502824858757061</v>
          </cell>
          <cell r="AA466">
            <v>0.11504424778761058</v>
          </cell>
        </row>
        <row r="467">
          <cell r="I467">
            <v>0.08</v>
          </cell>
          <cell r="J467">
            <v>16</v>
          </cell>
          <cell r="K467">
            <v>29</v>
          </cell>
          <cell r="L467">
            <v>5</v>
          </cell>
          <cell r="M467">
            <v>19</v>
          </cell>
          <cell r="N467">
            <v>23</v>
          </cell>
          <cell r="O467">
            <v>19</v>
          </cell>
          <cell r="P467">
            <v>10</v>
          </cell>
          <cell r="Q467">
            <v>10</v>
          </cell>
          <cell r="R467">
            <v>0.02</v>
          </cell>
          <cell r="S467">
            <v>0.02</v>
          </cell>
          <cell r="T467">
            <v>1.2500000000000001E-2</v>
          </cell>
          <cell r="U467">
            <v>2.4390243902439046E-2</v>
          </cell>
          <cell r="V467">
            <v>2.4390243902439046E-2</v>
          </cell>
          <cell r="W467">
            <v>2.4390243902439046E-2</v>
          </cell>
          <cell r="X467">
            <v>2.4390243902439046E-2</v>
          </cell>
          <cell r="Y467">
            <v>2.4390243902439046E-2</v>
          </cell>
          <cell r="Z467">
            <v>0.1266375545851528</v>
          </cell>
          <cell r="AA467">
            <v>2.4390243902439046E-2</v>
          </cell>
        </row>
        <row r="468">
          <cell r="I468">
            <v>0.08</v>
          </cell>
          <cell r="J468">
            <v>33</v>
          </cell>
          <cell r="K468">
            <v>59</v>
          </cell>
          <cell r="L468">
            <v>10</v>
          </cell>
          <cell r="M468">
            <v>38</v>
          </cell>
          <cell r="N468">
            <v>46</v>
          </cell>
          <cell r="O468">
            <v>38</v>
          </cell>
          <cell r="P468">
            <v>21</v>
          </cell>
          <cell r="Q468">
            <v>20</v>
          </cell>
          <cell r="R468">
            <v>0.04</v>
          </cell>
          <cell r="S468">
            <v>4.2000000000000003E-2</v>
          </cell>
          <cell r="T468">
            <v>2.5000000000000001E-2</v>
          </cell>
          <cell r="U468">
            <v>4.7619047619047672E-2</v>
          </cell>
          <cell r="V468">
            <v>4.7619047619047672E-2</v>
          </cell>
          <cell r="W468">
            <v>4.7619047619047672E-2</v>
          </cell>
          <cell r="X468">
            <v>4.7619047619047672E-2</v>
          </cell>
          <cell r="Y468">
            <v>4.7619047619047672E-2</v>
          </cell>
          <cell r="Z468">
            <v>0.22480620155038755</v>
          </cell>
          <cell r="AA468">
            <v>4.7619047619047672E-2</v>
          </cell>
        </row>
        <row r="469">
          <cell r="I469">
            <v>0.11371428571428571</v>
          </cell>
          <cell r="J469">
            <v>50</v>
          </cell>
          <cell r="K469">
            <v>88</v>
          </cell>
          <cell r="L469">
            <v>16</v>
          </cell>
          <cell r="M469">
            <v>57</v>
          </cell>
          <cell r="N469">
            <v>69</v>
          </cell>
          <cell r="O469">
            <v>57</v>
          </cell>
          <cell r="P469">
            <v>31</v>
          </cell>
          <cell r="Q469">
            <v>30</v>
          </cell>
          <cell r="R469">
            <v>0.06</v>
          </cell>
          <cell r="S469">
            <v>6.2E-2</v>
          </cell>
          <cell r="T469">
            <v>3.7499999999999999E-2</v>
          </cell>
          <cell r="U469">
            <v>6.5420560747663559E-2</v>
          </cell>
          <cell r="V469">
            <v>6.5420560747663559E-2</v>
          </cell>
          <cell r="W469">
            <v>6.5420560747663559E-2</v>
          </cell>
          <cell r="X469">
            <v>6.5420560747663559E-2</v>
          </cell>
          <cell r="Y469">
            <v>6.5420560747663559E-2</v>
          </cell>
          <cell r="Z469">
            <v>0.30069930069930073</v>
          </cell>
          <cell r="AA469">
            <v>6.5420560747663559E-2</v>
          </cell>
        </row>
        <row r="470">
          <cell r="I470">
            <v>0.152</v>
          </cell>
          <cell r="J470">
            <v>67</v>
          </cell>
          <cell r="K470">
            <v>118</v>
          </cell>
          <cell r="L470">
            <v>21</v>
          </cell>
          <cell r="M470">
            <v>76</v>
          </cell>
          <cell r="N470">
            <v>92</v>
          </cell>
          <cell r="O470">
            <v>76</v>
          </cell>
          <cell r="P470">
            <v>42</v>
          </cell>
          <cell r="Q470">
            <v>40</v>
          </cell>
          <cell r="R470">
            <v>0.08</v>
          </cell>
          <cell r="S470">
            <v>8.4000000000000005E-2</v>
          </cell>
          <cell r="T470">
            <v>0.05</v>
          </cell>
          <cell r="U470">
            <v>8.6757990867579959E-2</v>
          </cell>
          <cell r="V470">
            <v>8.6757990867579959E-2</v>
          </cell>
          <cell r="W470">
            <v>8.6757990867579959E-2</v>
          </cell>
          <cell r="X470">
            <v>8.6757990867579959E-2</v>
          </cell>
          <cell r="Y470">
            <v>8.6757990867579959E-2</v>
          </cell>
          <cell r="Z470">
            <v>0.36507936507936511</v>
          </cell>
          <cell r="AA470">
            <v>8.6757990867579959E-2</v>
          </cell>
        </row>
        <row r="471">
          <cell r="I471">
            <v>0.19085714285714286</v>
          </cell>
          <cell r="J471">
            <v>84</v>
          </cell>
          <cell r="K471">
            <v>148</v>
          </cell>
          <cell r="L471">
            <v>27</v>
          </cell>
          <cell r="M471">
            <v>96</v>
          </cell>
          <cell r="N471">
            <v>115</v>
          </cell>
          <cell r="O471">
            <v>96</v>
          </cell>
          <cell r="P471">
            <v>52</v>
          </cell>
          <cell r="Q471">
            <v>50</v>
          </cell>
          <cell r="R471">
            <v>0.1</v>
          </cell>
          <cell r="S471">
            <v>0.10400000000000001</v>
          </cell>
          <cell r="T471">
            <v>6.25E-2</v>
          </cell>
          <cell r="U471">
            <v>0.1071428571428571</v>
          </cell>
          <cell r="V471">
            <v>0.1071428571428571</v>
          </cell>
          <cell r="W471">
            <v>0.1071428571428571</v>
          </cell>
          <cell r="X471">
            <v>0.1071428571428571</v>
          </cell>
          <cell r="Y471">
            <v>0.1071428571428571</v>
          </cell>
          <cell r="Z471">
            <v>0.41860465116279066</v>
          </cell>
          <cell r="AA471">
            <v>0.1071428571428571</v>
          </cell>
        </row>
        <row r="472">
          <cell r="I472">
            <v>0.22857142857142856</v>
          </cell>
          <cell r="J472">
            <v>100</v>
          </cell>
          <cell r="K472">
            <v>177</v>
          </cell>
          <cell r="L472">
            <v>32</v>
          </cell>
          <cell r="M472">
            <v>115</v>
          </cell>
          <cell r="N472">
            <v>138</v>
          </cell>
          <cell r="O472">
            <v>115</v>
          </cell>
          <cell r="P472">
            <v>63</v>
          </cell>
          <cell r="Q472">
            <v>60</v>
          </cell>
          <cell r="R472">
            <v>0.12</v>
          </cell>
          <cell r="S472">
            <v>0.126</v>
          </cell>
          <cell r="T472">
            <v>7.4999999999999997E-2</v>
          </cell>
          <cell r="U472">
            <v>0.1266375545851528</v>
          </cell>
          <cell r="V472">
            <v>0.1266375545851528</v>
          </cell>
          <cell r="W472">
            <v>0.1266375545851528</v>
          </cell>
          <cell r="X472">
            <v>0.1266375545851528</v>
          </cell>
          <cell r="Y472">
            <v>0.1266375545851528</v>
          </cell>
          <cell r="Z472">
            <v>0.46380697050938335</v>
          </cell>
          <cell r="AA472">
            <v>0.1266375545851528</v>
          </cell>
        </row>
        <row r="473">
          <cell r="I473">
            <v>0.26685714285714285</v>
          </cell>
          <cell r="J473">
            <v>117</v>
          </cell>
          <cell r="K473">
            <v>207</v>
          </cell>
          <cell r="L473">
            <v>38</v>
          </cell>
          <cell r="M473">
            <v>134</v>
          </cell>
          <cell r="N473">
            <v>161</v>
          </cell>
          <cell r="O473">
            <v>134</v>
          </cell>
          <cell r="P473">
            <v>73</v>
          </cell>
          <cell r="Q473">
            <v>70</v>
          </cell>
          <cell r="R473">
            <v>0.14000000000000001</v>
          </cell>
          <cell r="S473">
            <v>0.14599999999999999</v>
          </cell>
          <cell r="T473">
            <v>8.7499999999999994E-2</v>
          </cell>
          <cell r="U473">
            <v>0.14529914529914534</v>
          </cell>
          <cell r="V473">
            <v>0.14529914529914534</v>
          </cell>
          <cell r="W473">
            <v>0.14529914529914534</v>
          </cell>
          <cell r="X473">
            <v>0.14529914529914534</v>
          </cell>
          <cell r="Y473">
            <v>0.14529914529914534</v>
          </cell>
          <cell r="Z473">
            <v>0.50248756218905477</v>
          </cell>
          <cell r="AA473">
            <v>0.14529914529914534</v>
          </cell>
        </row>
        <row r="474">
          <cell r="I474">
            <v>0.30514285714285716</v>
          </cell>
          <cell r="J474">
            <v>134</v>
          </cell>
          <cell r="K474">
            <v>237</v>
          </cell>
          <cell r="L474">
            <v>43</v>
          </cell>
          <cell r="M474">
            <v>153</v>
          </cell>
          <cell r="N474">
            <v>184</v>
          </cell>
          <cell r="O474">
            <v>153</v>
          </cell>
          <cell r="P474">
            <v>84</v>
          </cell>
          <cell r="Q474">
            <v>80</v>
          </cell>
          <cell r="R474">
            <v>0.16</v>
          </cell>
          <cell r="S474">
            <v>0.16800000000000001</v>
          </cell>
          <cell r="T474">
            <v>0.1</v>
          </cell>
          <cell r="U474">
            <v>0.15966386554621848</v>
          </cell>
          <cell r="V474">
            <v>0.15966386554621848</v>
          </cell>
          <cell r="W474">
            <v>0.15966386554621848</v>
          </cell>
          <cell r="X474">
            <v>0.15966386554621848</v>
          </cell>
          <cell r="Y474">
            <v>0.15966386554621848</v>
          </cell>
          <cell r="Z474">
            <v>0.53488372093023262</v>
          </cell>
          <cell r="AA474">
            <v>0.15966386554621848</v>
          </cell>
        </row>
        <row r="475">
          <cell r="I475">
            <v>0</v>
          </cell>
          <cell r="J475">
            <v>22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</row>
        <row r="476">
          <cell r="I476">
            <v>0</v>
          </cell>
          <cell r="J476">
            <v>45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</row>
        <row r="477">
          <cell r="I477">
            <v>0</v>
          </cell>
          <cell r="J477">
            <v>67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</row>
        <row r="478">
          <cell r="I478">
            <v>0</v>
          </cell>
          <cell r="J478">
            <v>90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</row>
        <row r="479">
          <cell r="I479">
            <v>0</v>
          </cell>
          <cell r="J479">
            <v>112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</row>
        <row r="480">
          <cell r="I480">
            <v>0</v>
          </cell>
          <cell r="J480">
            <v>135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</row>
        <row r="481">
          <cell r="I481">
            <v>0</v>
          </cell>
          <cell r="J481">
            <v>157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</row>
        <row r="482">
          <cell r="I482">
            <v>0</v>
          </cell>
          <cell r="J482">
            <v>180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</row>
        <row r="483">
          <cell r="I483">
            <v>0.08</v>
          </cell>
          <cell r="J483">
            <v>23</v>
          </cell>
          <cell r="K483">
            <v>19</v>
          </cell>
          <cell r="L483">
            <v>3</v>
          </cell>
          <cell r="M483">
            <v>12</v>
          </cell>
          <cell r="N483">
            <v>10</v>
          </cell>
          <cell r="O483">
            <v>11</v>
          </cell>
          <cell r="P483">
            <v>6</v>
          </cell>
          <cell r="Q483">
            <v>5</v>
          </cell>
          <cell r="R483">
            <v>0.01</v>
          </cell>
          <cell r="S483">
            <v>1.2E-2</v>
          </cell>
          <cell r="T483">
            <v>6.2500000000000003E-3</v>
          </cell>
          <cell r="U483">
            <v>1.4778325123152691E-2</v>
          </cell>
          <cell r="V483">
            <v>1.4778325123152691E-2</v>
          </cell>
          <cell r="W483">
            <v>7.8341013824884786E-2</v>
          </cell>
          <cell r="X483">
            <v>1.4778325123152691E-2</v>
          </cell>
          <cell r="Y483">
            <v>1.4778325123152691E-2</v>
          </cell>
          <cell r="Z483">
            <v>1.4778325123152691E-2</v>
          </cell>
          <cell r="AA483">
            <v>1.4778325123152691E-2</v>
          </cell>
        </row>
        <row r="484">
          <cell r="I484">
            <v>0.08</v>
          </cell>
          <cell r="J484">
            <v>46</v>
          </cell>
          <cell r="K484">
            <v>39</v>
          </cell>
          <cell r="L484">
            <v>6</v>
          </cell>
          <cell r="M484">
            <v>25</v>
          </cell>
          <cell r="N484">
            <v>20</v>
          </cell>
          <cell r="O484">
            <v>23</v>
          </cell>
          <cell r="P484">
            <v>12</v>
          </cell>
          <cell r="Q484">
            <v>11</v>
          </cell>
          <cell r="R484">
            <v>2.2000000000000002E-2</v>
          </cell>
          <cell r="S484">
            <v>2.4E-2</v>
          </cell>
          <cell r="T484">
            <v>1.375E-2</v>
          </cell>
          <cell r="U484">
            <v>2.9126213592232997E-2</v>
          </cell>
          <cell r="V484">
            <v>2.9126213592232997E-2</v>
          </cell>
          <cell r="W484">
            <v>0.14893617021276595</v>
          </cell>
          <cell r="X484">
            <v>2.9126213592232997E-2</v>
          </cell>
          <cell r="Y484">
            <v>2.9126213592232997E-2</v>
          </cell>
          <cell r="Z484">
            <v>2.9126213592232997E-2</v>
          </cell>
          <cell r="AA484">
            <v>2.9126213592232997E-2</v>
          </cell>
        </row>
        <row r="485">
          <cell r="I485">
            <v>0.08</v>
          </cell>
          <cell r="J485">
            <v>69</v>
          </cell>
          <cell r="K485">
            <v>58</v>
          </cell>
          <cell r="L485">
            <v>9</v>
          </cell>
          <cell r="M485">
            <v>38</v>
          </cell>
          <cell r="N485">
            <v>31</v>
          </cell>
          <cell r="O485">
            <v>34</v>
          </cell>
          <cell r="P485">
            <v>19</v>
          </cell>
          <cell r="Q485">
            <v>17</v>
          </cell>
          <cell r="R485">
            <v>3.4000000000000002E-2</v>
          </cell>
          <cell r="S485">
            <v>3.7999999999999999E-2</v>
          </cell>
          <cell r="T485">
            <v>2.1250000000000002E-2</v>
          </cell>
          <cell r="U485">
            <v>4.3062200956937802E-2</v>
          </cell>
          <cell r="V485">
            <v>4.3062200956937802E-2</v>
          </cell>
          <cell r="W485">
            <v>0.20634920634920639</v>
          </cell>
          <cell r="X485">
            <v>4.3062200956937802E-2</v>
          </cell>
          <cell r="Y485">
            <v>4.3062200956937802E-2</v>
          </cell>
          <cell r="Z485">
            <v>4.3062200956937802E-2</v>
          </cell>
          <cell r="AA485">
            <v>4.3062200956937802E-2</v>
          </cell>
        </row>
        <row r="486">
          <cell r="I486">
            <v>0.10485714285714286</v>
          </cell>
          <cell r="J486">
            <v>92</v>
          </cell>
          <cell r="K486">
            <v>78</v>
          </cell>
          <cell r="L486">
            <v>12</v>
          </cell>
          <cell r="M486">
            <v>50</v>
          </cell>
          <cell r="N486">
            <v>41</v>
          </cell>
          <cell r="O486">
            <v>46</v>
          </cell>
          <cell r="P486">
            <v>25</v>
          </cell>
          <cell r="Q486">
            <v>23</v>
          </cell>
          <cell r="R486">
            <v>4.5999999999999999E-2</v>
          </cell>
          <cell r="S486">
            <v>0.05</v>
          </cell>
          <cell r="T486">
            <v>2.8750000000000001E-2</v>
          </cell>
          <cell r="U486">
            <v>5.6603773584905648E-2</v>
          </cell>
          <cell r="V486">
            <v>5.6603773584905648E-2</v>
          </cell>
          <cell r="W486">
            <v>0.25650557620817849</v>
          </cell>
          <cell r="X486">
            <v>5.6603773584905648E-2</v>
          </cell>
          <cell r="Y486">
            <v>5.6603773584905648E-2</v>
          </cell>
          <cell r="Z486">
            <v>5.6603773584905648E-2</v>
          </cell>
          <cell r="AA486">
            <v>5.6603773584905648E-2</v>
          </cell>
        </row>
        <row r="487">
          <cell r="I487">
            <v>0.13085714285714287</v>
          </cell>
          <cell r="J487">
            <v>115</v>
          </cell>
          <cell r="K487">
            <v>98</v>
          </cell>
          <cell r="L487">
            <v>15</v>
          </cell>
          <cell r="M487">
            <v>63</v>
          </cell>
          <cell r="N487">
            <v>51</v>
          </cell>
          <cell r="O487">
            <v>57</v>
          </cell>
          <cell r="P487">
            <v>31</v>
          </cell>
          <cell r="Q487">
            <v>28</v>
          </cell>
          <cell r="R487">
            <v>5.5999999999999994E-2</v>
          </cell>
          <cell r="S487">
            <v>6.2E-2</v>
          </cell>
          <cell r="T487">
            <v>3.5000000000000003E-2</v>
          </cell>
          <cell r="U487">
            <v>6.5420560747663559E-2</v>
          </cell>
          <cell r="V487">
            <v>6.5420560747663559E-2</v>
          </cell>
          <cell r="W487">
            <v>0.30069930069930073</v>
          </cell>
          <cell r="X487">
            <v>6.5420560747663559E-2</v>
          </cell>
          <cell r="Y487">
            <v>6.5420560747663559E-2</v>
          </cell>
          <cell r="Z487">
            <v>6.5420560747663559E-2</v>
          </cell>
          <cell r="AA487">
            <v>6.5420560747663559E-2</v>
          </cell>
        </row>
        <row r="488">
          <cell r="I488">
            <v>0.15771428571428572</v>
          </cell>
          <cell r="J488">
            <v>138</v>
          </cell>
          <cell r="K488">
            <v>117</v>
          </cell>
          <cell r="L488">
            <v>18</v>
          </cell>
          <cell r="M488">
            <v>76</v>
          </cell>
          <cell r="N488">
            <v>62</v>
          </cell>
          <cell r="O488">
            <v>69</v>
          </cell>
          <cell r="P488">
            <v>38</v>
          </cell>
          <cell r="Q488">
            <v>34</v>
          </cell>
          <cell r="R488">
            <v>6.8000000000000005E-2</v>
          </cell>
          <cell r="S488">
            <v>7.5999999999999998E-2</v>
          </cell>
          <cell r="T488">
            <v>4.2500000000000003E-2</v>
          </cell>
          <cell r="U488">
            <v>7.8341013824884786E-2</v>
          </cell>
          <cell r="V488">
            <v>7.8341013824884786E-2</v>
          </cell>
          <cell r="W488">
            <v>0.34210526315789469</v>
          </cell>
          <cell r="X488">
            <v>7.8341013824884786E-2</v>
          </cell>
          <cell r="Y488">
            <v>7.8341013824884786E-2</v>
          </cell>
          <cell r="Z488">
            <v>7.8341013824884786E-2</v>
          </cell>
          <cell r="AA488">
            <v>7.8341013824884786E-2</v>
          </cell>
        </row>
        <row r="489">
          <cell r="I489">
            <v>0.18371428571428569</v>
          </cell>
          <cell r="J489">
            <v>161</v>
          </cell>
          <cell r="K489">
            <v>137</v>
          </cell>
          <cell r="L489">
            <v>21</v>
          </cell>
          <cell r="M489">
            <v>88</v>
          </cell>
          <cell r="N489">
            <v>72</v>
          </cell>
          <cell r="O489">
            <v>80</v>
          </cell>
          <cell r="P489">
            <v>44</v>
          </cell>
          <cell r="Q489">
            <v>40</v>
          </cell>
          <cell r="R489">
            <v>0.08</v>
          </cell>
          <cell r="S489">
            <v>8.8000000000000009E-2</v>
          </cell>
          <cell r="T489">
            <v>0.05</v>
          </cell>
          <cell r="U489">
            <v>9.0909090909090939E-2</v>
          </cell>
          <cell r="V489">
            <v>9.0909090909090939E-2</v>
          </cell>
          <cell r="W489">
            <v>0.37694704049844241</v>
          </cell>
          <cell r="X489">
            <v>9.0909090909090939E-2</v>
          </cell>
          <cell r="Y489">
            <v>9.0909090909090939E-2</v>
          </cell>
          <cell r="Z489">
            <v>9.0909090909090939E-2</v>
          </cell>
          <cell r="AA489">
            <v>9.0909090909090939E-2</v>
          </cell>
        </row>
        <row r="490">
          <cell r="I490">
            <v>0.2102857142857143</v>
          </cell>
          <cell r="J490">
            <v>184</v>
          </cell>
          <cell r="K490">
            <v>157</v>
          </cell>
          <cell r="L490">
            <v>24</v>
          </cell>
          <cell r="M490">
            <v>101</v>
          </cell>
          <cell r="N490">
            <v>82</v>
          </cell>
          <cell r="O490">
            <v>92</v>
          </cell>
          <cell r="P490">
            <v>50</v>
          </cell>
          <cell r="Q490">
            <v>46</v>
          </cell>
          <cell r="R490">
            <v>9.1999999999999998E-2</v>
          </cell>
          <cell r="S490">
            <v>0.1</v>
          </cell>
          <cell r="T490">
            <v>5.7500000000000002E-2</v>
          </cell>
          <cell r="U490">
            <v>0.10313901345291476</v>
          </cell>
          <cell r="V490">
            <v>0.10313901345291476</v>
          </cell>
          <cell r="W490">
            <v>0.40828402366863903</v>
          </cell>
          <cell r="X490">
            <v>0.10313901345291476</v>
          </cell>
          <cell r="Y490">
            <v>0.10313901345291476</v>
          </cell>
          <cell r="Z490">
            <v>0.10313901345291476</v>
          </cell>
          <cell r="AA490">
            <v>0.10313901345291476</v>
          </cell>
        </row>
        <row r="491">
          <cell r="I491">
            <v>0.08</v>
          </cell>
          <cell r="J491">
            <v>17</v>
          </cell>
          <cell r="K491">
            <v>21</v>
          </cell>
          <cell r="L491">
            <v>3</v>
          </cell>
          <cell r="M491">
            <v>14</v>
          </cell>
          <cell r="N491">
            <v>11</v>
          </cell>
          <cell r="O491">
            <v>12</v>
          </cell>
          <cell r="P491">
            <v>7</v>
          </cell>
          <cell r="Q491">
            <v>6</v>
          </cell>
          <cell r="R491">
            <v>1.2E-2</v>
          </cell>
          <cell r="S491">
            <v>1.3999999999999999E-2</v>
          </cell>
          <cell r="T491">
            <v>7.4999999999999997E-3</v>
          </cell>
          <cell r="U491">
            <v>1.4778325123152691E-2</v>
          </cell>
          <cell r="V491">
            <v>1.4778325123152691E-2</v>
          </cell>
          <cell r="W491">
            <v>8.6757990867579959E-2</v>
          </cell>
          <cell r="X491">
            <v>1.4778325123152691E-2</v>
          </cell>
          <cell r="Y491">
            <v>1.4778325123152691E-2</v>
          </cell>
          <cell r="Z491">
            <v>1.4778325123152691E-2</v>
          </cell>
          <cell r="AA491">
            <v>1.4778325123152691E-2</v>
          </cell>
        </row>
        <row r="492">
          <cell r="I492">
            <v>0.08</v>
          </cell>
          <cell r="J492">
            <v>34</v>
          </cell>
          <cell r="K492">
            <v>43</v>
          </cell>
          <cell r="L492">
            <v>6</v>
          </cell>
          <cell r="M492">
            <v>28</v>
          </cell>
          <cell r="N492">
            <v>23</v>
          </cell>
          <cell r="O492">
            <v>25</v>
          </cell>
          <cell r="P492">
            <v>14</v>
          </cell>
          <cell r="Q492">
            <v>12</v>
          </cell>
          <cell r="R492">
            <v>2.4E-2</v>
          </cell>
          <cell r="S492">
            <v>2.7999999999999997E-2</v>
          </cell>
          <cell r="T492">
            <v>1.4999999999999999E-2</v>
          </cell>
          <cell r="U492">
            <v>2.9126213592232997E-2</v>
          </cell>
          <cell r="V492">
            <v>2.9126213592232997E-2</v>
          </cell>
          <cell r="W492">
            <v>0.15966386554621848</v>
          </cell>
          <cell r="X492">
            <v>2.9126213592232997E-2</v>
          </cell>
          <cell r="Y492">
            <v>2.9126213592232997E-2</v>
          </cell>
          <cell r="Z492">
            <v>2.9126213592232997E-2</v>
          </cell>
          <cell r="AA492">
            <v>2.9126213592232997E-2</v>
          </cell>
        </row>
        <row r="493">
          <cell r="I493">
            <v>0.08</v>
          </cell>
          <cell r="J493">
            <v>51</v>
          </cell>
          <cell r="K493">
            <v>65</v>
          </cell>
          <cell r="L493">
            <v>10</v>
          </cell>
          <cell r="M493">
            <v>42</v>
          </cell>
          <cell r="N493">
            <v>34</v>
          </cell>
          <cell r="O493">
            <v>38</v>
          </cell>
          <cell r="P493">
            <v>21</v>
          </cell>
          <cell r="Q493">
            <v>19</v>
          </cell>
          <cell r="R493">
            <v>3.7999999999999999E-2</v>
          </cell>
          <cell r="S493">
            <v>4.2000000000000003E-2</v>
          </cell>
          <cell r="T493">
            <v>2.375E-2</v>
          </cell>
          <cell r="U493">
            <v>4.7619047619047672E-2</v>
          </cell>
          <cell r="V493">
            <v>4.7619047619047672E-2</v>
          </cell>
          <cell r="W493">
            <v>0.22480620155038755</v>
          </cell>
          <cell r="X493">
            <v>4.7619047619047672E-2</v>
          </cell>
          <cell r="Y493">
            <v>4.7619047619047672E-2</v>
          </cell>
          <cell r="Z493">
            <v>4.7619047619047672E-2</v>
          </cell>
          <cell r="AA493">
            <v>4.7619047619047672E-2</v>
          </cell>
        </row>
        <row r="494">
          <cell r="I494">
            <v>0.10714285714285714</v>
          </cell>
          <cell r="J494">
            <v>69</v>
          </cell>
          <cell r="K494">
            <v>87</v>
          </cell>
          <cell r="L494">
            <v>13</v>
          </cell>
          <cell r="M494">
            <v>56</v>
          </cell>
          <cell r="N494">
            <v>46</v>
          </cell>
          <cell r="O494">
            <v>51</v>
          </cell>
          <cell r="P494">
            <v>28</v>
          </cell>
          <cell r="Q494">
            <v>25</v>
          </cell>
          <cell r="R494">
            <v>0.05</v>
          </cell>
          <cell r="S494">
            <v>5.5999999999999994E-2</v>
          </cell>
          <cell r="T494">
            <v>3.125E-2</v>
          </cell>
          <cell r="U494">
            <v>6.1032863849765251E-2</v>
          </cell>
          <cell r="V494">
            <v>6.1032863849765251E-2</v>
          </cell>
          <cell r="W494">
            <v>0.27797833935018046</v>
          </cell>
          <cell r="X494">
            <v>6.1032863849765251E-2</v>
          </cell>
          <cell r="Y494">
            <v>6.1032863849765251E-2</v>
          </cell>
          <cell r="Z494">
            <v>6.1032863849765251E-2</v>
          </cell>
          <cell r="AA494">
            <v>6.1032863849765251E-2</v>
          </cell>
        </row>
        <row r="495">
          <cell r="I495">
            <v>0.13428571428571429</v>
          </cell>
          <cell r="J495">
            <v>86</v>
          </cell>
          <cell r="K495">
            <v>109</v>
          </cell>
          <cell r="L495">
            <v>17</v>
          </cell>
          <cell r="M495">
            <v>70</v>
          </cell>
          <cell r="N495">
            <v>57</v>
          </cell>
          <cell r="O495">
            <v>64</v>
          </cell>
          <cell r="P495">
            <v>35</v>
          </cell>
          <cell r="Q495">
            <v>32</v>
          </cell>
          <cell r="R495">
            <v>6.4000000000000001E-2</v>
          </cell>
          <cell r="S495">
            <v>7.0000000000000007E-2</v>
          </cell>
          <cell r="T495">
            <v>0.04</v>
          </cell>
          <cell r="U495">
            <v>7.407407407407407E-2</v>
          </cell>
          <cell r="V495">
            <v>7.407407407407407E-2</v>
          </cell>
          <cell r="W495">
            <v>0.32432432432432434</v>
          </cell>
          <cell r="X495">
            <v>7.407407407407407E-2</v>
          </cell>
          <cell r="Y495">
            <v>7.407407407407407E-2</v>
          </cell>
          <cell r="Z495">
            <v>7.407407407407407E-2</v>
          </cell>
          <cell r="AA495">
            <v>7.407407407407407E-2</v>
          </cell>
        </row>
        <row r="496">
          <cell r="I496">
            <v>0.16085714285714287</v>
          </cell>
          <cell r="J496">
            <v>103</v>
          </cell>
          <cell r="K496">
            <v>131</v>
          </cell>
          <cell r="L496">
            <v>20</v>
          </cell>
          <cell r="M496">
            <v>84</v>
          </cell>
          <cell r="N496">
            <v>69</v>
          </cell>
          <cell r="O496">
            <v>76</v>
          </cell>
          <cell r="P496">
            <v>42</v>
          </cell>
          <cell r="Q496">
            <v>38</v>
          </cell>
          <cell r="R496">
            <v>7.5999999999999998E-2</v>
          </cell>
          <cell r="S496">
            <v>8.4000000000000005E-2</v>
          </cell>
          <cell r="T496">
            <v>4.7500000000000001E-2</v>
          </cell>
          <cell r="U496">
            <v>8.6757990867579959E-2</v>
          </cell>
          <cell r="V496">
            <v>8.6757990867579959E-2</v>
          </cell>
          <cell r="W496">
            <v>0.36507936507936511</v>
          </cell>
          <cell r="X496">
            <v>8.6757990867579959E-2</v>
          </cell>
          <cell r="Y496">
            <v>8.6757990867579959E-2</v>
          </cell>
          <cell r="Z496">
            <v>8.6757990867579959E-2</v>
          </cell>
          <cell r="AA496">
            <v>8.6757990867579959E-2</v>
          </cell>
        </row>
        <row r="497">
          <cell r="I497">
            <v>0.18742857142857144</v>
          </cell>
          <cell r="J497">
            <v>120</v>
          </cell>
          <cell r="K497">
            <v>152</v>
          </cell>
          <cell r="L497">
            <v>24</v>
          </cell>
          <cell r="M497">
            <v>98</v>
          </cell>
          <cell r="N497">
            <v>80</v>
          </cell>
          <cell r="O497">
            <v>89</v>
          </cell>
          <cell r="P497">
            <v>49</v>
          </cell>
          <cell r="Q497">
            <v>44</v>
          </cell>
          <cell r="R497">
            <v>8.8000000000000009E-2</v>
          </cell>
          <cell r="S497">
            <v>9.8000000000000004E-2</v>
          </cell>
          <cell r="T497">
            <v>5.5E-2</v>
          </cell>
          <cell r="U497">
            <v>9.9099099099099086E-2</v>
          </cell>
          <cell r="V497">
            <v>9.9099099099099086E-2</v>
          </cell>
          <cell r="W497">
            <v>0.40119760479041922</v>
          </cell>
          <cell r="X497">
            <v>9.9099099099099086E-2</v>
          </cell>
          <cell r="Y497">
            <v>9.9099099099099086E-2</v>
          </cell>
          <cell r="Z497">
            <v>9.9099099099099086E-2</v>
          </cell>
          <cell r="AA497">
            <v>9.9099099099099086E-2</v>
          </cell>
        </row>
        <row r="498">
          <cell r="I498">
            <v>0.21485714285714283</v>
          </cell>
          <cell r="J498">
            <v>138</v>
          </cell>
          <cell r="K498">
            <v>174</v>
          </cell>
          <cell r="L498">
            <v>27</v>
          </cell>
          <cell r="M498">
            <v>112</v>
          </cell>
          <cell r="N498">
            <v>92</v>
          </cell>
          <cell r="O498">
            <v>102</v>
          </cell>
          <cell r="P498">
            <v>56</v>
          </cell>
          <cell r="Q498">
            <v>51</v>
          </cell>
          <cell r="R498">
            <v>0.10199999999999999</v>
          </cell>
          <cell r="S498">
            <v>0.11199999999999999</v>
          </cell>
          <cell r="T498">
            <v>6.3750000000000001E-2</v>
          </cell>
          <cell r="U498">
            <v>0.11504424778761058</v>
          </cell>
          <cell r="V498">
            <v>0.11504424778761058</v>
          </cell>
          <cell r="W498">
            <v>0.43502824858757061</v>
          </cell>
          <cell r="X498">
            <v>0.11504424778761058</v>
          </cell>
          <cell r="Y498">
            <v>0.11504424778761058</v>
          </cell>
          <cell r="Z498">
            <v>0.11504424778761058</v>
          </cell>
          <cell r="AA498">
            <v>0.11504424778761058</v>
          </cell>
        </row>
        <row r="499">
          <cell r="I499">
            <v>0.08</v>
          </cell>
          <cell r="J499">
            <v>20</v>
          </cell>
          <cell r="K499">
            <v>32</v>
          </cell>
          <cell r="L499">
            <v>5</v>
          </cell>
          <cell r="M499">
            <v>21</v>
          </cell>
          <cell r="N499">
            <v>17</v>
          </cell>
          <cell r="O499">
            <v>19</v>
          </cell>
          <cell r="P499">
            <v>10</v>
          </cell>
          <cell r="Q499">
            <v>9</v>
          </cell>
          <cell r="R499">
            <v>1.8000000000000002E-2</v>
          </cell>
          <cell r="S499">
            <v>0.02</v>
          </cell>
          <cell r="T499">
            <v>1.125E-2</v>
          </cell>
          <cell r="U499">
            <v>2.4390243902439046E-2</v>
          </cell>
          <cell r="V499">
            <v>2.4390243902439046E-2</v>
          </cell>
          <cell r="W499">
            <v>0.1266375545851528</v>
          </cell>
          <cell r="X499">
            <v>2.4390243902439046E-2</v>
          </cell>
          <cell r="Y499">
            <v>2.4390243902439046E-2</v>
          </cell>
          <cell r="Z499">
            <v>2.4390243902439046E-2</v>
          </cell>
          <cell r="AA499">
            <v>2.4390243902439046E-2</v>
          </cell>
        </row>
        <row r="500">
          <cell r="I500">
            <v>0.08</v>
          </cell>
          <cell r="J500">
            <v>40</v>
          </cell>
          <cell r="K500">
            <v>65</v>
          </cell>
          <cell r="L500">
            <v>10</v>
          </cell>
          <cell r="M500">
            <v>42</v>
          </cell>
          <cell r="N500">
            <v>34</v>
          </cell>
          <cell r="O500">
            <v>38</v>
          </cell>
          <cell r="P500">
            <v>21</v>
          </cell>
          <cell r="Q500">
            <v>19</v>
          </cell>
          <cell r="R500">
            <v>3.7999999999999999E-2</v>
          </cell>
          <cell r="S500">
            <v>4.2000000000000003E-2</v>
          </cell>
          <cell r="T500">
            <v>2.375E-2</v>
          </cell>
          <cell r="U500">
            <v>4.7619047619047672E-2</v>
          </cell>
          <cell r="V500">
            <v>4.7619047619047672E-2</v>
          </cell>
          <cell r="W500">
            <v>0.22480620155038755</v>
          </cell>
          <cell r="X500">
            <v>4.7619047619047672E-2</v>
          </cell>
          <cell r="Y500">
            <v>4.7619047619047672E-2</v>
          </cell>
          <cell r="Z500">
            <v>4.7619047619047672E-2</v>
          </cell>
          <cell r="AA500">
            <v>4.7619047619047672E-2</v>
          </cell>
        </row>
        <row r="501">
          <cell r="I501">
            <v>0.11514285714285714</v>
          </cell>
          <cell r="J501">
            <v>60</v>
          </cell>
          <cell r="K501">
            <v>98</v>
          </cell>
          <cell r="L501">
            <v>15</v>
          </cell>
          <cell r="M501">
            <v>63</v>
          </cell>
          <cell r="N501">
            <v>51</v>
          </cell>
          <cell r="O501">
            <v>57</v>
          </cell>
          <cell r="P501">
            <v>31</v>
          </cell>
          <cell r="Q501">
            <v>28</v>
          </cell>
          <cell r="R501">
            <v>5.5999999999999994E-2</v>
          </cell>
          <cell r="S501">
            <v>6.2E-2</v>
          </cell>
          <cell r="T501">
            <v>3.5000000000000003E-2</v>
          </cell>
          <cell r="U501">
            <v>6.5420560747663559E-2</v>
          </cell>
          <cell r="V501">
            <v>6.5420560747663559E-2</v>
          </cell>
          <cell r="W501">
            <v>0.30069930069930073</v>
          </cell>
          <cell r="X501">
            <v>6.5420560747663559E-2</v>
          </cell>
          <cell r="Y501">
            <v>6.5420560747663559E-2</v>
          </cell>
          <cell r="Z501">
            <v>6.5420560747663559E-2</v>
          </cell>
          <cell r="AA501">
            <v>6.5420560747663559E-2</v>
          </cell>
        </row>
        <row r="502">
          <cell r="I502">
            <v>0.15428571428571428</v>
          </cell>
          <cell r="J502">
            <v>80</v>
          </cell>
          <cell r="K502">
            <v>131</v>
          </cell>
          <cell r="L502">
            <v>20</v>
          </cell>
          <cell r="M502">
            <v>84</v>
          </cell>
          <cell r="N502">
            <v>69</v>
          </cell>
          <cell r="O502">
            <v>76</v>
          </cell>
          <cell r="P502">
            <v>42</v>
          </cell>
          <cell r="Q502">
            <v>38</v>
          </cell>
          <cell r="R502">
            <v>7.5999999999999998E-2</v>
          </cell>
          <cell r="S502">
            <v>8.4000000000000005E-2</v>
          </cell>
          <cell r="T502">
            <v>4.7500000000000001E-2</v>
          </cell>
          <cell r="U502">
            <v>8.6757990867579959E-2</v>
          </cell>
          <cell r="V502">
            <v>8.6757990867579959E-2</v>
          </cell>
          <cell r="W502">
            <v>0.36507936507936511</v>
          </cell>
          <cell r="X502">
            <v>8.6757990867579959E-2</v>
          </cell>
          <cell r="Y502">
            <v>8.6757990867579959E-2</v>
          </cell>
          <cell r="Z502">
            <v>8.6757990867579959E-2</v>
          </cell>
          <cell r="AA502">
            <v>8.6757990867579959E-2</v>
          </cell>
        </row>
        <row r="503">
          <cell r="I503">
            <v>0.19285714285714284</v>
          </cell>
          <cell r="J503">
            <v>100</v>
          </cell>
          <cell r="K503">
            <v>163</v>
          </cell>
          <cell r="L503">
            <v>25</v>
          </cell>
          <cell r="M503">
            <v>105</v>
          </cell>
          <cell r="N503">
            <v>86</v>
          </cell>
          <cell r="O503">
            <v>96</v>
          </cell>
          <cell r="P503">
            <v>52</v>
          </cell>
          <cell r="Q503">
            <v>48</v>
          </cell>
          <cell r="R503">
            <v>9.6000000000000002E-2</v>
          </cell>
          <cell r="S503">
            <v>0.10400000000000001</v>
          </cell>
          <cell r="T503">
            <v>0.06</v>
          </cell>
          <cell r="U503">
            <v>0.1071428571428571</v>
          </cell>
          <cell r="V503">
            <v>0.1071428571428571</v>
          </cell>
          <cell r="W503">
            <v>0.41860465116279066</v>
          </cell>
          <cell r="X503">
            <v>0.1071428571428571</v>
          </cell>
          <cell r="Y503">
            <v>0.1071428571428571</v>
          </cell>
          <cell r="Z503">
            <v>0.1071428571428571</v>
          </cell>
          <cell r="AA503">
            <v>0.1071428571428571</v>
          </cell>
        </row>
        <row r="504">
          <cell r="I504">
            <v>0.23171428571428571</v>
          </cell>
          <cell r="J504">
            <v>120</v>
          </cell>
          <cell r="K504">
            <v>196</v>
          </cell>
          <cell r="L504">
            <v>31</v>
          </cell>
          <cell r="M504">
            <v>126</v>
          </cell>
          <cell r="N504">
            <v>103</v>
          </cell>
          <cell r="O504">
            <v>115</v>
          </cell>
          <cell r="P504">
            <v>63</v>
          </cell>
          <cell r="Q504">
            <v>57</v>
          </cell>
          <cell r="R504">
            <v>0.114</v>
          </cell>
          <cell r="S504">
            <v>0.126</v>
          </cell>
          <cell r="T504">
            <v>7.1249999999999994E-2</v>
          </cell>
          <cell r="U504">
            <v>0.1266375545851528</v>
          </cell>
          <cell r="V504">
            <v>0.1266375545851528</v>
          </cell>
          <cell r="W504">
            <v>0.46380697050938335</v>
          </cell>
          <cell r="X504">
            <v>0.1266375545851528</v>
          </cell>
          <cell r="Y504">
            <v>0.1266375545851528</v>
          </cell>
          <cell r="Z504">
            <v>0.1266375545851528</v>
          </cell>
          <cell r="AA504">
            <v>0.1266375545851528</v>
          </cell>
        </row>
        <row r="505">
          <cell r="I505">
            <v>0.27057142857142857</v>
          </cell>
          <cell r="J505">
            <v>141</v>
          </cell>
          <cell r="K505">
            <v>229</v>
          </cell>
          <cell r="L505">
            <v>36</v>
          </cell>
          <cell r="M505">
            <v>147</v>
          </cell>
          <cell r="N505">
            <v>120</v>
          </cell>
          <cell r="O505">
            <v>134</v>
          </cell>
          <cell r="P505">
            <v>73</v>
          </cell>
          <cell r="Q505">
            <v>67</v>
          </cell>
          <cell r="R505">
            <v>0.13400000000000001</v>
          </cell>
          <cell r="S505">
            <v>0.14599999999999999</v>
          </cell>
          <cell r="T505">
            <v>8.3750000000000005E-2</v>
          </cell>
          <cell r="U505">
            <v>0.14529914529914534</v>
          </cell>
          <cell r="V505">
            <v>0.14529914529914534</v>
          </cell>
          <cell r="W505">
            <v>0.50248756218905477</v>
          </cell>
          <cell r="X505">
            <v>0.14529914529914534</v>
          </cell>
          <cell r="Y505">
            <v>0.14529914529914534</v>
          </cell>
          <cell r="Z505">
            <v>0.14529914529914534</v>
          </cell>
          <cell r="AA505">
            <v>0.14529914529914534</v>
          </cell>
        </row>
        <row r="506">
          <cell r="I506">
            <v>0.30942857142857144</v>
          </cell>
          <cell r="J506">
            <v>161</v>
          </cell>
          <cell r="K506">
            <v>262</v>
          </cell>
          <cell r="L506">
            <v>41</v>
          </cell>
          <cell r="M506">
            <v>168</v>
          </cell>
          <cell r="N506">
            <v>138</v>
          </cell>
          <cell r="O506">
            <v>153</v>
          </cell>
          <cell r="P506">
            <v>84</v>
          </cell>
          <cell r="Q506">
            <v>76</v>
          </cell>
          <cell r="R506">
            <v>0.152</v>
          </cell>
          <cell r="S506">
            <v>0.16800000000000001</v>
          </cell>
          <cell r="T506">
            <v>9.5000000000000001E-2</v>
          </cell>
          <cell r="U506">
            <v>0.15966386554621848</v>
          </cell>
          <cell r="V506">
            <v>0.15966386554621848</v>
          </cell>
          <cell r="W506">
            <v>0.53488372093023262</v>
          </cell>
          <cell r="X506">
            <v>0.15966386554621848</v>
          </cell>
          <cell r="Y506">
            <v>0.15966386554621848</v>
          </cell>
          <cell r="Z506">
            <v>0.15966386554621848</v>
          </cell>
          <cell r="AA506">
            <v>0.15966386554621848</v>
          </cell>
        </row>
        <row r="507">
          <cell r="I507">
            <v>0</v>
          </cell>
          <cell r="J507">
            <v>27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</row>
        <row r="508">
          <cell r="I508">
            <v>0</v>
          </cell>
          <cell r="J508">
            <v>54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</row>
        <row r="509">
          <cell r="I509">
            <v>0</v>
          </cell>
          <cell r="J509">
            <v>81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</row>
        <row r="510">
          <cell r="I510">
            <v>0</v>
          </cell>
          <cell r="J510">
            <v>108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</row>
        <row r="511">
          <cell r="I511">
            <v>0</v>
          </cell>
          <cell r="J511">
            <v>135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</row>
        <row r="512">
          <cell r="I512">
            <v>0</v>
          </cell>
          <cell r="J512">
            <v>162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</row>
        <row r="513">
          <cell r="I513">
            <v>0</v>
          </cell>
          <cell r="J513">
            <v>189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</row>
        <row r="514">
          <cell r="I514">
            <v>0</v>
          </cell>
          <cell r="J514">
            <v>216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</row>
        <row r="515">
          <cell r="I515">
            <v>0.08</v>
          </cell>
          <cell r="J515">
            <v>17</v>
          </cell>
          <cell r="K515">
            <v>14</v>
          </cell>
          <cell r="L515">
            <v>3</v>
          </cell>
          <cell r="M515">
            <v>9</v>
          </cell>
          <cell r="N515">
            <v>11</v>
          </cell>
          <cell r="O515">
            <v>11</v>
          </cell>
          <cell r="P515">
            <v>5</v>
          </cell>
          <cell r="Q515">
            <v>6</v>
          </cell>
          <cell r="R515">
            <v>1.2E-2</v>
          </cell>
          <cell r="S515">
            <v>0.01</v>
          </cell>
          <cell r="T515">
            <v>7.4999999999999997E-3</v>
          </cell>
          <cell r="U515">
            <v>2.9126213592232997E-2</v>
          </cell>
          <cell r="V515">
            <v>1.4778325123152691E-2</v>
          </cell>
          <cell r="W515">
            <v>1.4778325123152691E-2</v>
          </cell>
          <cell r="X515">
            <v>1.4778325123152691E-2</v>
          </cell>
          <cell r="Y515">
            <v>1.4778325123152691E-2</v>
          </cell>
          <cell r="Z515">
            <v>1.4778325123152691E-2</v>
          </cell>
          <cell r="AA515">
            <v>1.4778325123152691E-2</v>
          </cell>
        </row>
        <row r="516">
          <cell r="I516">
            <v>0.08</v>
          </cell>
          <cell r="J516">
            <v>34</v>
          </cell>
          <cell r="K516">
            <v>29</v>
          </cell>
          <cell r="L516">
            <v>6</v>
          </cell>
          <cell r="M516">
            <v>18</v>
          </cell>
          <cell r="N516">
            <v>23</v>
          </cell>
          <cell r="O516">
            <v>23</v>
          </cell>
          <cell r="P516">
            <v>10</v>
          </cell>
          <cell r="Q516">
            <v>13</v>
          </cell>
          <cell r="R516">
            <v>2.6000000000000002E-2</v>
          </cell>
          <cell r="S516">
            <v>0.02</v>
          </cell>
          <cell r="T516">
            <v>1.6250000000000001E-2</v>
          </cell>
          <cell r="U516">
            <v>5.6603773584905648E-2</v>
          </cell>
          <cell r="V516">
            <v>2.9126213592232997E-2</v>
          </cell>
          <cell r="W516">
            <v>2.9126213592232997E-2</v>
          </cell>
          <cell r="X516">
            <v>2.9126213592232997E-2</v>
          </cell>
          <cell r="Y516">
            <v>2.9126213592232997E-2</v>
          </cell>
          <cell r="Z516">
            <v>2.9126213592232997E-2</v>
          </cell>
          <cell r="AA516">
            <v>2.9126213592232997E-2</v>
          </cell>
        </row>
        <row r="517">
          <cell r="I517">
            <v>0.08</v>
          </cell>
          <cell r="J517">
            <v>51</v>
          </cell>
          <cell r="K517">
            <v>44</v>
          </cell>
          <cell r="L517">
            <v>9</v>
          </cell>
          <cell r="M517">
            <v>27</v>
          </cell>
          <cell r="N517">
            <v>34</v>
          </cell>
          <cell r="O517">
            <v>34</v>
          </cell>
          <cell r="P517">
            <v>15</v>
          </cell>
          <cell r="Q517">
            <v>19</v>
          </cell>
          <cell r="R517">
            <v>3.7999999999999999E-2</v>
          </cell>
          <cell r="S517">
            <v>0.03</v>
          </cell>
          <cell r="T517">
            <v>2.375E-2</v>
          </cell>
          <cell r="U517">
            <v>7.8341013824884786E-2</v>
          </cell>
          <cell r="V517">
            <v>4.3062200956937802E-2</v>
          </cell>
          <cell r="W517">
            <v>4.3062200956937802E-2</v>
          </cell>
          <cell r="X517">
            <v>4.3062200956937802E-2</v>
          </cell>
          <cell r="Y517">
            <v>4.3062200956937802E-2</v>
          </cell>
          <cell r="Z517">
            <v>4.3062200956937802E-2</v>
          </cell>
          <cell r="AA517">
            <v>4.3062200956937802E-2</v>
          </cell>
        </row>
        <row r="518">
          <cell r="I518">
            <v>8.9714285714285719E-2</v>
          </cell>
          <cell r="J518">
            <v>69</v>
          </cell>
          <cell r="K518">
            <v>59</v>
          </cell>
          <cell r="L518">
            <v>12</v>
          </cell>
          <cell r="M518">
            <v>36</v>
          </cell>
          <cell r="N518">
            <v>46</v>
          </cell>
          <cell r="O518">
            <v>46</v>
          </cell>
          <cell r="P518">
            <v>20</v>
          </cell>
          <cell r="Q518">
            <v>26</v>
          </cell>
          <cell r="R518">
            <v>5.2000000000000005E-2</v>
          </cell>
          <cell r="S518">
            <v>0.04</v>
          </cell>
          <cell r="T518">
            <v>3.2500000000000001E-2</v>
          </cell>
          <cell r="U518">
            <v>0.10313901345291476</v>
          </cell>
          <cell r="V518">
            <v>5.6603773584905648E-2</v>
          </cell>
          <cell r="W518">
            <v>5.6603773584905648E-2</v>
          </cell>
          <cell r="X518">
            <v>5.6603773584905648E-2</v>
          </cell>
          <cell r="Y518">
            <v>5.6603773584905648E-2</v>
          </cell>
          <cell r="Z518">
            <v>5.6603773584905648E-2</v>
          </cell>
          <cell r="AA518">
            <v>5.6603773584905648E-2</v>
          </cell>
        </row>
        <row r="519">
          <cell r="I519">
            <v>0.11228571428571428</v>
          </cell>
          <cell r="J519">
            <v>86</v>
          </cell>
          <cell r="K519">
            <v>74</v>
          </cell>
          <cell r="L519">
            <v>15</v>
          </cell>
          <cell r="M519">
            <v>46</v>
          </cell>
          <cell r="N519">
            <v>57</v>
          </cell>
          <cell r="O519">
            <v>57</v>
          </cell>
          <cell r="P519">
            <v>25</v>
          </cell>
          <cell r="Q519">
            <v>33</v>
          </cell>
          <cell r="R519">
            <v>6.6000000000000003E-2</v>
          </cell>
          <cell r="S519">
            <v>0.05</v>
          </cell>
          <cell r="T519">
            <v>4.1250000000000002E-2</v>
          </cell>
          <cell r="U519">
            <v>0.1266375545851528</v>
          </cell>
          <cell r="V519">
            <v>6.5420560747663559E-2</v>
          </cell>
          <cell r="W519">
            <v>6.5420560747663559E-2</v>
          </cell>
          <cell r="X519">
            <v>6.5420560747663559E-2</v>
          </cell>
          <cell r="Y519">
            <v>6.5420560747663559E-2</v>
          </cell>
          <cell r="Z519">
            <v>6.5420560747663559E-2</v>
          </cell>
          <cell r="AA519">
            <v>6.5420560747663559E-2</v>
          </cell>
        </row>
        <row r="520">
          <cell r="I520">
            <v>0.13514285714285715</v>
          </cell>
          <cell r="J520">
            <v>103</v>
          </cell>
          <cell r="K520">
            <v>89</v>
          </cell>
          <cell r="L520">
            <v>18</v>
          </cell>
          <cell r="M520">
            <v>55</v>
          </cell>
          <cell r="N520">
            <v>69</v>
          </cell>
          <cell r="O520">
            <v>69</v>
          </cell>
          <cell r="P520">
            <v>31</v>
          </cell>
          <cell r="Q520">
            <v>39</v>
          </cell>
          <cell r="R520">
            <v>7.8E-2</v>
          </cell>
          <cell r="S520">
            <v>6.2E-2</v>
          </cell>
          <cell r="T520">
            <v>4.8750000000000002E-2</v>
          </cell>
          <cell r="U520">
            <v>0.14893617021276595</v>
          </cell>
          <cell r="V520">
            <v>7.8341013824884786E-2</v>
          </cell>
          <cell r="W520">
            <v>7.8341013824884786E-2</v>
          </cell>
          <cell r="X520">
            <v>7.8341013824884786E-2</v>
          </cell>
          <cell r="Y520">
            <v>7.8341013824884786E-2</v>
          </cell>
          <cell r="Z520">
            <v>7.8341013824884786E-2</v>
          </cell>
          <cell r="AA520">
            <v>7.8341013824884786E-2</v>
          </cell>
        </row>
        <row r="521">
          <cell r="I521">
            <v>0.15742857142857142</v>
          </cell>
          <cell r="J521">
            <v>120</v>
          </cell>
          <cell r="K521">
            <v>104</v>
          </cell>
          <cell r="L521">
            <v>21</v>
          </cell>
          <cell r="M521">
            <v>64</v>
          </cell>
          <cell r="N521">
            <v>80</v>
          </cell>
          <cell r="O521">
            <v>80</v>
          </cell>
          <cell r="P521">
            <v>36</v>
          </cell>
          <cell r="Q521">
            <v>46</v>
          </cell>
          <cell r="R521">
            <v>9.1999999999999998E-2</v>
          </cell>
          <cell r="S521">
            <v>7.2000000000000008E-2</v>
          </cell>
          <cell r="T521">
            <v>5.7500000000000002E-2</v>
          </cell>
          <cell r="U521">
            <v>0.16666666666666663</v>
          </cell>
          <cell r="V521">
            <v>9.0909090909090939E-2</v>
          </cell>
          <cell r="W521">
            <v>9.0909090909090939E-2</v>
          </cell>
          <cell r="X521">
            <v>9.0909090909090939E-2</v>
          </cell>
          <cell r="Y521">
            <v>9.0909090909090939E-2</v>
          </cell>
          <cell r="Z521">
            <v>9.0909090909090939E-2</v>
          </cell>
          <cell r="AA521">
            <v>9.0909090909090939E-2</v>
          </cell>
        </row>
        <row r="522">
          <cell r="I522">
            <v>0.18028571428571427</v>
          </cell>
          <cell r="J522">
            <v>138</v>
          </cell>
          <cell r="K522">
            <v>119</v>
          </cell>
          <cell r="L522">
            <v>24</v>
          </cell>
          <cell r="M522">
            <v>73</v>
          </cell>
          <cell r="N522">
            <v>92</v>
          </cell>
          <cell r="O522">
            <v>92</v>
          </cell>
          <cell r="P522">
            <v>41</v>
          </cell>
          <cell r="Q522">
            <v>52</v>
          </cell>
          <cell r="R522">
            <v>0.10400000000000001</v>
          </cell>
          <cell r="S522">
            <v>8.199999999999999E-2</v>
          </cell>
          <cell r="T522">
            <v>6.5000000000000002E-2</v>
          </cell>
          <cell r="U522">
            <v>0.18699186991869921</v>
          </cell>
          <cell r="V522">
            <v>0.10313901345291476</v>
          </cell>
          <cell r="W522">
            <v>0.10313901345291476</v>
          </cell>
          <cell r="X522">
            <v>0.10313901345291476</v>
          </cell>
          <cell r="Y522">
            <v>0.10313901345291476</v>
          </cell>
          <cell r="Z522">
            <v>0.10313901345291476</v>
          </cell>
          <cell r="AA522">
            <v>0.10313901345291476</v>
          </cell>
        </row>
        <row r="523">
          <cell r="I523">
            <v>0.08</v>
          </cell>
          <cell r="J523">
            <v>12</v>
          </cell>
          <cell r="K523">
            <v>16</v>
          </cell>
          <cell r="L523">
            <v>3</v>
          </cell>
          <cell r="M523">
            <v>10</v>
          </cell>
          <cell r="N523">
            <v>12</v>
          </cell>
          <cell r="O523">
            <v>12</v>
          </cell>
          <cell r="P523">
            <v>5</v>
          </cell>
          <cell r="Q523">
            <v>7</v>
          </cell>
          <cell r="R523">
            <v>1.3999999999999999E-2</v>
          </cell>
          <cell r="S523">
            <v>0.01</v>
          </cell>
          <cell r="T523">
            <v>8.7500000000000008E-3</v>
          </cell>
          <cell r="U523">
            <v>2.9126213592232997E-2</v>
          </cell>
          <cell r="V523">
            <v>1.4778325123152691E-2</v>
          </cell>
          <cell r="W523">
            <v>1.4778325123152691E-2</v>
          </cell>
          <cell r="X523">
            <v>1.4778325123152691E-2</v>
          </cell>
          <cell r="Y523">
            <v>1.4778325123152691E-2</v>
          </cell>
          <cell r="Z523">
            <v>1.4778325123152691E-2</v>
          </cell>
          <cell r="AA523">
            <v>1.4778325123152691E-2</v>
          </cell>
        </row>
        <row r="524">
          <cell r="I524">
            <v>0.08</v>
          </cell>
          <cell r="J524">
            <v>25</v>
          </cell>
          <cell r="K524">
            <v>33</v>
          </cell>
          <cell r="L524">
            <v>6</v>
          </cell>
          <cell r="M524">
            <v>20</v>
          </cell>
          <cell r="N524">
            <v>25</v>
          </cell>
          <cell r="O524">
            <v>25</v>
          </cell>
          <cell r="P524">
            <v>11</v>
          </cell>
          <cell r="Q524">
            <v>14</v>
          </cell>
          <cell r="R524">
            <v>2.7999999999999997E-2</v>
          </cell>
          <cell r="S524">
            <v>2.2000000000000002E-2</v>
          </cell>
          <cell r="T524">
            <v>1.7500000000000002E-2</v>
          </cell>
          <cell r="U524">
            <v>6.1032863849765251E-2</v>
          </cell>
          <cell r="V524">
            <v>2.9126213592232997E-2</v>
          </cell>
          <cell r="W524">
            <v>2.9126213592232997E-2</v>
          </cell>
          <cell r="X524">
            <v>2.9126213592232997E-2</v>
          </cell>
          <cell r="Y524">
            <v>2.9126213592232997E-2</v>
          </cell>
          <cell r="Z524">
            <v>2.9126213592232997E-2</v>
          </cell>
          <cell r="AA524">
            <v>2.9126213592232997E-2</v>
          </cell>
        </row>
        <row r="525">
          <cell r="I525">
            <v>0.08</v>
          </cell>
          <cell r="J525">
            <v>38</v>
          </cell>
          <cell r="K525">
            <v>49</v>
          </cell>
          <cell r="L525">
            <v>10</v>
          </cell>
          <cell r="M525">
            <v>30</v>
          </cell>
          <cell r="N525">
            <v>38</v>
          </cell>
          <cell r="O525">
            <v>38</v>
          </cell>
          <cell r="P525">
            <v>17</v>
          </cell>
          <cell r="Q525">
            <v>22</v>
          </cell>
          <cell r="R525">
            <v>4.4000000000000004E-2</v>
          </cell>
          <cell r="S525">
            <v>3.4000000000000002E-2</v>
          </cell>
          <cell r="T525">
            <v>2.75E-2</v>
          </cell>
          <cell r="U525">
            <v>8.6757990867579959E-2</v>
          </cell>
          <cell r="V525">
            <v>4.7619047619047672E-2</v>
          </cell>
          <cell r="W525">
            <v>4.7619047619047672E-2</v>
          </cell>
          <cell r="X525">
            <v>4.7619047619047672E-2</v>
          </cell>
          <cell r="Y525">
            <v>4.7619047619047672E-2</v>
          </cell>
          <cell r="Z525">
            <v>4.7619047619047672E-2</v>
          </cell>
          <cell r="AA525">
            <v>4.7619047619047672E-2</v>
          </cell>
        </row>
        <row r="526">
          <cell r="I526">
            <v>9.2571428571428582E-2</v>
          </cell>
          <cell r="J526">
            <v>51</v>
          </cell>
          <cell r="K526">
            <v>66</v>
          </cell>
          <cell r="L526">
            <v>13</v>
          </cell>
          <cell r="M526">
            <v>40</v>
          </cell>
          <cell r="N526">
            <v>51</v>
          </cell>
          <cell r="O526">
            <v>51</v>
          </cell>
          <cell r="P526">
            <v>23</v>
          </cell>
          <cell r="Q526">
            <v>29</v>
          </cell>
          <cell r="R526">
            <v>5.7999999999999996E-2</v>
          </cell>
          <cell r="S526">
            <v>4.5999999999999999E-2</v>
          </cell>
          <cell r="T526">
            <v>3.6249999999999998E-2</v>
          </cell>
          <cell r="U526">
            <v>0.11504424778761058</v>
          </cell>
          <cell r="V526">
            <v>6.1032863849765251E-2</v>
          </cell>
          <cell r="W526">
            <v>6.1032863849765251E-2</v>
          </cell>
          <cell r="X526">
            <v>6.1032863849765251E-2</v>
          </cell>
          <cell r="Y526">
            <v>6.1032863849765251E-2</v>
          </cell>
          <cell r="Z526">
            <v>6.1032863849765251E-2</v>
          </cell>
          <cell r="AA526">
            <v>6.1032863849765251E-2</v>
          </cell>
        </row>
        <row r="527">
          <cell r="I527">
            <v>0.11628571428571428</v>
          </cell>
          <cell r="J527">
            <v>64</v>
          </cell>
          <cell r="K527">
            <v>83</v>
          </cell>
          <cell r="L527">
            <v>17</v>
          </cell>
          <cell r="M527">
            <v>51</v>
          </cell>
          <cell r="N527">
            <v>64</v>
          </cell>
          <cell r="O527">
            <v>64</v>
          </cell>
          <cell r="P527">
            <v>28</v>
          </cell>
          <cell r="Q527">
            <v>36</v>
          </cell>
          <cell r="R527">
            <v>7.2000000000000008E-2</v>
          </cell>
          <cell r="S527">
            <v>5.5999999999999994E-2</v>
          </cell>
          <cell r="T527">
            <v>4.4999999999999998E-2</v>
          </cell>
          <cell r="U527">
            <v>0.13793103448275867</v>
          </cell>
          <cell r="V527">
            <v>7.407407407407407E-2</v>
          </cell>
          <cell r="W527">
            <v>7.407407407407407E-2</v>
          </cell>
          <cell r="X527">
            <v>7.407407407407407E-2</v>
          </cell>
          <cell r="Y527">
            <v>7.407407407407407E-2</v>
          </cell>
          <cell r="Z527">
            <v>7.407407407407407E-2</v>
          </cell>
          <cell r="AA527">
            <v>7.407407407407407E-2</v>
          </cell>
        </row>
        <row r="528">
          <cell r="I528">
            <v>0.13914285714285715</v>
          </cell>
          <cell r="J528">
            <v>77</v>
          </cell>
          <cell r="K528">
            <v>99</v>
          </cell>
          <cell r="L528">
            <v>20</v>
          </cell>
          <cell r="M528">
            <v>61</v>
          </cell>
          <cell r="N528">
            <v>76</v>
          </cell>
          <cell r="O528">
            <v>76</v>
          </cell>
          <cell r="P528">
            <v>34</v>
          </cell>
          <cell r="Q528">
            <v>44</v>
          </cell>
          <cell r="R528">
            <v>8.8000000000000009E-2</v>
          </cell>
          <cell r="S528">
            <v>6.8000000000000005E-2</v>
          </cell>
          <cell r="T528">
            <v>5.5E-2</v>
          </cell>
          <cell r="U528">
            <v>0.15966386554621848</v>
          </cell>
          <cell r="V528">
            <v>8.6757990867579959E-2</v>
          </cell>
          <cell r="W528">
            <v>8.6757990867579959E-2</v>
          </cell>
          <cell r="X528">
            <v>8.6757990867579959E-2</v>
          </cell>
          <cell r="Y528">
            <v>8.6757990867579959E-2</v>
          </cell>
          <cell r="Z528">
            <v>8.6757990867579959E-2</v>
          </cell>
          <cell r="AA528">
            <v>8.6757990867579959E-2</v>
          </cell>
        </row>
        <row r="529">
          <cell r="I529">
            <v>0.16285714285714284</v>
          </cell>
          <cell r="J529">
            <v>90</v>
          </cell>
          <cell r="K529">
            <v>116</v>
          </cell>
          <cell r="L529">
            <v>24</v>
          </cell>
          <cell r="M529">
            <v>71</v>
          </cell>
          <cell r="N529">
            <v>89</v>
          </cell>
          <cell r="O529">
            <v>89</v>
          </cell>
          <cell r="P529">
            <v>40</v>
          </cell>
          <cell r="Q529">
            <v>51</v>
          </cell>
          <cell r="R529">
            <v>0.10199999999999999</v>
          </cell>
          <cell r="S529">
            <v>0.08</v>
          </cell>
          <cell r="T529">
            <v>6.3750000000000001E-2</v>
          </cell>
          <cell r="U529">
            <v>0.18367346938775508</v>
          </cell>
          <cell r="V529">
            <v>9.9099099099099086E-2</v>
          </cell>
          <cell r="W529">
            <v>9.9099099099099086E-2</v>
          </cell>
          <cell r="X529">
            <v>9.9099099099099086E-2</v>
          </cell>
          <cell r="Y529">
            <v>9.9099099099099086E-2</v>
          </cell>
          <cell r="Z529">
            <v>9.9099099099099086E-2</v>
          </cell>
          <cell r="AA529">
            <v>9.9099099099099086E-2</v>
          </cell>
        </row>
        <row r="530">
          <cell r="I530">
            <v>0.1862857142857143</v>
          </cell>
          <cell r="J530">
            <v>103</v>
          </cell>
          <cell r="K530">
            <v>133</v>
          </cell>
          <cell r="L530">
            <v>27</v>
          </cell>
          <cell r="M530">
            <v>81</v>
          </cell>
          <cell r="N530">
            <v>102</v>
          </cell>
          <cell r="O530">
            <v>102</v>
          </cell>
          <cell r="P530">
            <v>46</v>
          </cell>
          <cell r="Q530">
            <v>58</v>
          </cell>
          <cell r="R530">
            <v>0.11599999999999999</v>
          </cell>
          <cell r="S530">
            <v>9.1999999999999998E-2</v>
          </cell>
          <cell r="T530">
            <v>7.2499999999999995E-2</v>
          </cell>
          <cell r="U530">
            <v>0.20318725099601598</v>
          </cell>
          <cell r="V530">
            <v>0.11504424778761058</v>
          </cell>
          <cell r="W530">
            <v>0.11504424778761058</v>
          </cell>
          <cell r="X530">
            <v>0.11504424778761058</v>
          </cell>
          <cell r="Y530">
            <v>0.11504424778761058</v>
          </cell>
          <cell r="Z530">
            <v>0.11504424778761058</v>
          </cell>
          <cell r="AA530">
            <v>0.11504424778761058</v>
          </cell>
        </row>
        <row r="531">
          <cell r="I531">
            <v>0.08</v>
          </cell>
          <cell r="J531">
            <v>15</v>
          </cell>
          <cell r="K531">
            <v>24</v>
          </cell>
          <cell r="L531">
            <v>5</v>
          </cell>
          <cell r="M531">
            <v>15</v>
          </cell>
          <cell r="N531">
            <v>19</v>
          </cell>
          <cell r="O531">
            <v>19</v>
          </cell>
          <cell r="P531">
            <v>8</v>
          </cell>
          <cell r="Q531">
            <v>11</v>
          </cell>
          <cell r="R531">
            <v>2.2000000000000002E-2</v>
          </cell>
          <cell r="S531">
            <v>1.6E-2</v>
          </cell>
          <cell r="T531">
            <v>1.375E-2</v>
          </cell>
          <cell r="U531">
            <v>4.7619047619047672E-2</v>
          </cell>
          <cell r="V531">
            <v>2.4390243902439046E-2</v>
          </cell>
          <cell r="W531">
            <v>2.4390243902439046E-2</v>
          </cell>
          <cell r="X531">
            <v>2.4390243902439046E-2</v>
          </cell>
          <cell r="Y531">
            <v>2.4390243902439046E-2</v>
          </cell>
          <cell r="Z531">
            <v>2.4390243902439046E-2</v>
          </cell>
          <cell r="AA531">
            <v>2.4390243902439046E-2</v>
          </cell>
        </row>
        <row r="532">
          <cell r="I532">
            <v>0.08</v>
          </cell>
          <cell r="J532">
            <v>30</v>
          </cell>
          <cell r="K532">
            <v>49</v>
          </cell>
          <cell r="L532">
            <v>10</v>
          </cell>
          <cell r="M532">
            <v>30</v>
          </cell>
          <cell r="N532">
            <v>38</v>
          </cell>
          <cell r="O532">
            <v>38</v>
          </cell>
          <cell r="P532">
            <v>17</v>
          </cell>
          <cell r="Q532">
            <v>22</v>
          </cell>
          <cell r="R532">
            <v>4.4000000000000004E-2</v>
          </cell>
          <cell r="S532">
            <v>3.4000000000000002E-2</v>
          </cell>
          <cell r="T532">
            <v>2.75E-2</v>
          </cell>
          <cell r="U532">
            <v>8.6757990867579959E-2</v>
          </cell>
          <cell r="V532">
            <v>4.7619047619047672E-2</v>
          </cell>
          <cell r="W532">
            <v>4.7619047619047672E-2</v>
          </cell>
          <cell r="X532">
            <v>4.7619047619047672E-2</v>
          </cell>
          <cell r="Y532">
            <v>4.7619047619047672E-2</v>
          </cell>
          <cell r="Z532">
            <v>4.7619047619047672E-2</v>
          </cell>
          <cell r="AA532">
            <v>4.7619047619047672E-2</v>
          </cell>
        </row>
        <row r="533">
          <cell r="I533">
            <v>0.10057142857142858</v>
          </cell>
          <cell r="J533">
            <v>45</v>
          </cell>
          <cell r="K533">
            <v>74</v>
          </cell>
          <cell r="L533">
            <v>15</v>
          </cell>
          <cell r="M533">
            <v>46</v>
          </cell>
          <cell r="N533">
            <v>57</v>
          </cell>
          <cell r="O533">
            <v>57</v>
          </cell>
          <cell r="P533">
            <v>25</v>
          </cell>
          <cell r="Q533">
            <v>33</v>
          </cell>
          <cell r="R533">
            <v>6.6000000000000003E-2</v>
          </cell>
          <cell r="S533">
            <v>0.05</v>
          </cell>
          <cell r="T533">
            <v>4.1250000000000002E-2</v>
          </cell>
          <cell r="U533">
            <v>0.1266375545851528</v>
          </cell>
          <cell r="V533">
            <v>6.5420560747663559E-2</v>
          </cell>
          <cell r="W533">
            <v>6.5420560747663559E-2</v>
          </cell>
          <cell r="X533">
            <v>6.5420560747663559E-2</v>
          </cell>
          <cell r="Y533">
            <v>6.5420560747663559E-2</v>
          </cell>
          <cell r="Z533">
            <v>6.5420560747663559E-2</v>
          </cell>
          <cell r="AA533">
            <v>6.5420560747663559E-2</v>
          </cell>
        </row>
        <row r="534">
          <cell r="I534">
            <v>0.13428571428571429</v>
          </cell>
          <cell r="J534">
            <v>60</v>
          </cell>
          <cell r="K534">
            <v>99</v>
          </cell>
          <cell r="L534">
            <v>20</v>
          </cell>
          <cell r="M534">
            <v>61</v>
          </cell>
          <cell r="N534">
            <v>76</v>
          </cell>
          <cell r="O534">
            <v>76</v>
          </cell>
          <cell r="P534">
            <v>34</v>
          </cell>
          <cell r="Q534">
            <v>44</v>
          </cell>
          <cell r="R534">
            <v>8.8000000000000009E-2</v>
          </cell>
          <cell r="S534">
            <v>6.8000000000000005E-2</v>
          </cell>
          <cell r="T534">
            <v>5.5E-2</v>
          </cell>
          <cell r="U534">
            <v>0.15966386554621848</v>
          </cell>
          <cell r="V534">
            <v>8.6757990867579959E-2</v>
          </cell>
          <cell r="W534">
            <v>8.6757990867579959E-2</v>
          </cell>
          <cell r="X534">
            <v>8.6757990867579959E-2</v>
          </cell>
          <cell r="Y534">
            <v>8.6757990867579959E-2</v>
          </cell>
          <cell r="Z534">
            <v>8.6757990867579959E-2</v>
          </cell>
          <cell r="AA534">
            <v>8.6757990867579959E-2</v>
          </cell>
        </row>
        <row r="535">
          <cell r="I535">
            <v>0.16857142857142857</v>
          </cell>
          <cell r="J535">
            <v>75</v>
          </cell>
          <cell r="K535">
            <v>124</v>
          </cell>
          <cell r="L535">
            <v>25</v>
          </cell>
          <cell r="M535">
            <v>76</v>
          </cell>
          <cell r="N535">
            <v>96</v>
          </cell>
          <cell r="O535">
            <v>96</v>
          </cell>
          <cell r="P535">
            <v>43</v>
          </cell>
          <cell r="Q535">
            <v>55</v>
          </cell>
          <cell r="R535">
            <v>0.11</v>
          </cell>
          <cell r="S535">
            <v>8.5999999999999993E-2</v>
          </cell>
          <cell r="T535">
            <v>6.8750000000000006E-2</v>
          </cell>
          <cell r="U535">
            <v>0.19354838709677424</v>
          </cell>
          <cell r="V535">
            <v>0.1071428571428571</v>
          </cell>
          <cell r="W535">
            <v>0.1071428571428571</v>
          </cell>
          <cell r="X535">
            <v>0.1071428571428571</v>
          </cell>
          <cell r="Y535">
            <v>0.1071428571428571</v>
          </cell>
          <cell r="Z535">
            <v>0.1071428571428571</v>
          </cell>
          <cell r="AA535">
            <v>0.1071428571428571</v>
          </cell>
        </row>
        <row r="536">
          <cell r="I536">
            <v>0.20257142857142857</v>
          </cell>
          <cell r="J536">
            <v>90</v>
          </cell>
          <cell r="K536">
            <v>149</v>
          </cell>
          <cell r="L536">
            <v>31</v>
          </cell>
          <cell r="M536">
            <v>92</v>
          </cell>
          <cell r="N536">
            <v>115</v>
          </cell>
          <cell r="O536">
            <v>115</v>
          </cell>
          <cell r="P536">
            <v>51</v>
          </cell>
          <cell r="Q536">
            <v>66</v>
          </cell>
          <cell r="R536">
            <v>0.13200000000000001</v>
          </cell>
          <cell r="S536">
            <v>0.10199999999999999</v>
          </cell>
          <cell r="T536">
            <v>8.2500000000000004E-2</v>
          </cell>
          <cell r="U536">
            <v>0.22480620155038755</v>
          </cell>
          <cell r="V536">
            <v>0.1266375545851528</v>
          </cell>
          <cell r="W536">
            <v>0.1266375545851528</v>
          </cell>
          <cell r="X536">
            <v>0.1266375545851528</v>
          </cell>
          <cell r="Y536">
            <v>0.1266375545851528</v>
          </cell>
          <cell r="Z536">
            <v>0.1266375545851528</v>
          </cell>
          <cell r="AA536">
            <v>0.1266375545851528</v>
          </cell>
        </row>
        <row r="537">
          <cell r="I537">
            <v>0.23628571428571429</v>
          </cell>
          <cell r="J537">
            <v>105</v>
          </cell>
          <cell r="K537">
            <v>174</v>
          </cell>
          <cell r="L537">
            <v>36</v>
          </cell>
          <cell r="M537">
            <v>107</v>
          </cell>
          <cell r="N537">
            <v>134</v>
          </cell>
          <cell r="O537">
            <v>134</v>
          </cell>
          <cell r="P537">
            <v>60</v>
          </cell>
          <cell r="Q537">
            <v>77</v>
          </cell>
          <cell r="R537">
            <v>0.154</v>
          </cell>
          <cell r="S537">
            <v>0.12</v>
          </cell>
          <cell r="T537">
            <v>9.6250000000000002E-2</v>
          </cell>
          <cell r="U537">
            <v>0.25093632958801493</v>
          </cell>
          <cell r="V537">
            <v>0.14529914529914534</v>
          </cell>
          <cell r="W537">
            <v>0.14529914529914534</v>
          </cell>
          <cell r="X537">
            <v>0.14529914529914534</v>
          </cell>
          <cell r="Y537">
            <v>0.14529914529914534</v>
          </cell>
          <cell r="Z537">
            <v>0.14529914529914534</v>
          </cell>
          <cell r="AA537">
            <v>0.14529914529914534</v>
          </cell>
        </row>
        <row r="538">
          <cell r="I538">
            <v>0.27</v>
          </cell>
          <cell r="J538">
            <v>120</v>
          </cell>
          <cell r="K538">
            <v>199</v>
          </cell>
          <cell r="L538">
            <v>41</v>
          </cell>
          <cell r="M538">
            <v>122</v>
          </cell>
          <cell r="N538">
            <v>153</v>
          </cell>
          <cell r="O538">
            <v>153</v>
          </cell>
          <cell r="P538">
            <v>69</v>
          </cell>
          <cell r="Q538">
            <v>88</v>
          </cell>
          <cell r="R538">
            <v>0.17600000000000002</v>
          </cell>
          <cell r="S538">
            <v>0.13800000000000001</v>
          </cell>
          <cell r="T538">
            <v>0.11</v>
          </cell>
          <cell r="U538">
            <v>0.27797833935018046</v>
          </cell>
          <cell r="V538">
            <v>0.15966386554621848</v>
          </cell>
          <cell r="W538">
            <v>0.15966386554621848</v>
          </cell>
          <cell r="X538">
            <v>0.15966386554621848</v>
          </cell>
          <cell r="Y538">
            <v>0.15966386554621848</v>
          </cell>
          <cell r="Z538">
            <v>0.15966386554621848</v>
          </cell>
          <cell r="AA538">
            <v>0.15966386554621848</v>
          </cell>
        </row>
        <row r="539">
          <cell r="I539">
            <v>0</v>
          </cell>
          <cell r="J539">
            <v>20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</row>
        <row r="540">
          <cell r="I540">
            <v>0</v>
          </cell>
          <cell r="J540">
            <v>40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</row>
        <row r="541">
          <cell r="I541">
            <v>0</v>
          </cell>
          <cell r="J541">
            <v>60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</row>
        <row r="542">
          <cell r="I542">
            <v>0</v>
          </cell>
          <cell r="J542">
            <v>81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</row>
        <row r="543">
          <cell r="I543">
            <v>0</v>
          </cell>
          <cell r="J543">
            <v>101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</row>
        <row r="544">
          <cell r="I544">
            <v>0</v>
          </cell>
          <cell r="J544">
            <v>121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</row>
        <row r="545">
          <cell r="I545">
            <v>0</v>
          </cell>
          <cell r="J545">
            <v>142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</row>
        <row r="546">
          <cell r="I546">
            <v>0</v>
          </cell>
          <cell r="J546">
            <v>162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</row>
        <row r="547">
          <cell r="I547">
            <v>0.08</v>
          </cell>
          <cell r="J547">
            <v>17</v>
          </cell>
          <cell r="K547">
            <v>18</v>
          </cell>
          <cell r="L547">
            <v>4</v>
          </cell>
          <cell r="M547">
            <v>10</v>
          </cell>
          <cell r="N547">
            <v>14</v>
          </cell>
          <cell r="O547">
            <v>12</v>
          </cell>
          <cell r="P547">
            <v>6</v>
          </cell>
          <cell r="Q547">
            <v>5</v>
          </cell>
          <cell r="R547">
            <v>0.01</v>
          </cell>
          <cell r="S547">
            <v>1.2E-2</v>
          </cell>
          <cell r="T547">
            <v>6.2500000000000003E-3</v>
          </cell>
          <cell r="U547">
            <v>1.4778325123152691E-2</v>
          </cell>
          <cell r="V547">
            <v>1.4778325123152691E-2</v>
          </cell>
          <cell r="W547">
            <v>1.4778325123152691E-2</v>
          </cell>
          <cell r="X547">
            <v>1.4778325123152691E-2</v>
          </cell>
          <cell r="Y547">
            <v>1.4778325123152691E-2</v>
          </cell>
          <cell r="Z547">
            <v>1.4778325123152691E-2</v>
          </cell>
          <cell r="AA547">
            <v>7.8341013824884786E-2</v>
          </cell>
        </row>
        <row r="548">
          <cell r="I548">
            <v>0.08</v>
          </cell>
          <cell r="J548">
            <v>34</v>
          </cell>
          <cell r="K548">
            <v>37</v>
          </cell>
          <cell r="L548">
            <v>8</v>
          </cell>
          <cell r="M548">
            <v>20</v>
          </cell>
          <cell r="N548">
            <v>29</v>
          </cell>
          <cell r="O548">
            <v>25</v>
          </cell>
          <cell r="P548">
            <v>13</v>
          </cell>
          <cell r="Q548">
            <v>11</v>
          </cell>
          <cell r="R548">
            <v>2.2000000000000002E-2</v>
          </cell>
          <cell r="S548">
            <v>2.6000000000000002E-2</v>
          </cell>
          <cell r="T548">
            <v>1.375E-2</v>
          </cell>
          <cell r="U548">
            <v>2.9126213592232997E-2</v>
          </cell>
          <cell r="V548">
            <v>2.9126213592232997E-2</v>
          </cell>
          <cell r="W548">
            <v>2.9126213592232997E-2</v>
          </cell>
          <cell r="X548">
            <v>2.9126213592232997E-2</v>
          </cell>
          <cell r="Y548">
            <v>2.9126213592232997E-2</v>
          </cell>
          <cell r="Z548">
            <v>2.9126213592232997E-2</v>
          </cell>
          <cell r="AA548">
            <v>0.14893617021276595</v>
          </cell>
        </row>
        <row r="549">
          <cell r="I549">
            <v>0.08</v>
          </cell>
          <cell r="J549">
            <v>51</v>
          </cell>
          <cell r="K549">
            <v>56</v>
          </cell>
          <cell r="L549">
            <v>12</v>
          </cell>
          <cell r="M549">
            <v>31</v>
          </cell>
          <cell r="N549">
            <v>44</v>
          </cell>
          <cell r="O549">
            <v>38</v>
          </cell>
          <cell r="P549">
            <v>19</v>
          </cell>
          <cell r="Q549">
            <v>17</v>
          </cell>
          <cell r="R549">
            <v>3.4000000000000002E-2</v>
          </cell>
          <cell r="S549">
            <v>3.7999999999999999E-2</v>
          </cell>
          <cell r="T549">
            <v>2.1250000000000002E-2</v>
          </cell>
          <cell r="U549">
            <v>4.3062200956937802E-2</v>
          </cell>
          <cell r="V549">
            <v>4.3062200956937802E-2</v>
          </cell>
          <cell r="W549">
            <v>4.3062200956937802E-2</v>
          </cell>
          <cell r="X549">
            <v>4.3062200956937802E-2</v>
          </cell>
          <cell r="Y549">
            <v>4.3062200956937802E-2</v>
          </cell>
          <cell r="Z549">
            <v>4.3062200956937802E-2</v>
          </cell>
          <cell r="AA549">
            <v>0.20634920634920639</v>
          </cell>
        </row>
        <row r="550">
          <cell r="I550">
            <v>0.10228571428571427</v>
          </cell>
          <cell r="J550">
            <v>69</v>
          </cell>
          <cell r="K550">
            <v>74</v>
          </cell>
          <cell r="L550">
            <v>16</v>
          </cell>
          <cell r="M550">
            <v>41</v>
          </cell>
          <cell r="N550">
            <v>59</v>
          </cell>
          <cell r="O550">
            <v>50</v>
          </cell>
          <cell r="P550">
            <v>26</v>
          </cell>
          <cell r="Q550">
            <v>23</v>
          </cell>
          <cell r="R550">
            <v>4.5999999999999999E-2</v>
          </cell>
          <cell r="S550">
            <v>5.2000000000000005E-2</v>
          </cell>
          <cell r="T550">
            <v>2.8750000000000001E-2</v>
          </cell>
          <cell r="U550">
            <v>5.6603773584905648E-2</v>
          </cell>
          <cell r="V550">
            <v>5.6603773584905648E-2</v>
          </cell>
          <cell r="W550">
            <v>5.6603773584905648E-2</v>
          </cell>
          <cell r="X550">
            <v>5.6603773584905648E-2</v>
          </cell>
          <cell r="Y550">
            <v>5.6603773584905648E-2</v>
          </cell>
          <cell r="Z550">
            <v>5.6603773584905648E-2</v>
          </cell>
          <cell r="AA550">
            <v>0.25650557620817849</v>
          </cell>
        </row>
        <row r="551">
          <cell r="I551">
            <v>0.128</v>
          </cell>
          <cell r="J551">
            <v>86</v>
          </cell>
          <cell r="K551">
            <v>93</v>
          </cell>
          <cell r="L551">
            <v>20</v>
          </cell>
          <cell r="M551">
            <v>51</v>
          </cell>
          <cell r="N551">
            <v>74</v>
          </cell>
          <cell r="O551">
            <v>63</v>
          </cell>
          <cell r="P551">
            <v>33</v>
          </cell>
          <cell r="Q551">
            <v>28</v>
          </cell>
          <cell r="R551">
            <v>5.5999999999999994E-2</v>
          </cell>
          <cell r="S551">
            <v>6.6000000000000003E-2</v>
          </cell>
          <cell r="T551">
            <v>3.5000000000000003E-2</v>
          </cell>
          <cell r="U551">
            <v>6.5420560747663559E-2</v>
          </cell>
          <cell r="V551">
            <v>6.5420560747663559E-2</v>
          </cell>
          <cell r="W551">
            <v>6.5420560747663559E-2</v>
          </cell>
          <cell r="X551">
            <v>6.5420560747663559E-2</v>
          </cell>
          <cell r="Y551">
            <v>6.5420560747663559E-2</v>
          </cell>
          <cell r="Z551">
            <v>6.5420560747663559E-2</v>
          </cell>
          <cell r="AA551">
            <v>0.30069930069930073</v>
          </cell>
        </row>
        <row r="552">
          <cell r="I552">
            <v>0.154</v>
          </cell>
          <cell r="J552">
            <v>103</v>
          </cell>
          <cell r="K552">
            <v>112</v>
          </cell>
          <cell r="L552">
            <v>24</v>
          </cell>
          <cell r="M552">
            <v>62</v>
          </cell>
          <cell r="N552">
            <v>89</v>
          </cell>
          <cell r="O552">
            <v>76</v>
          </cell>
          <cell r="P552">
            <v>39</v>
          </cell>
          <cell r="Q552">
            <v>34</v>
          </cell>
          <cell r="R552">
            <v>6.8000000000000005E-2</v>
          </cell>
          <cell r="S552">
            <v>7.8E-2</v>
          </cell>
          <cell r="T552">
            <v>4.2500000000000003E-2</v>
          </cell>
          <cell r="U552">
            <v>7.8341013824884786E-2</v>
          </cell>
          <cell r="V552">
            <v>7.8341013824884786E-2</v>
          </cell>
          <cell r="W552">
            <v>7.8341013824884786E-2</v>
          </cell>
          <cell r="X552">
            <v>7.8341013824884786E-2</v>
          </cell>
          <cell r="Y552">
            <v>7.8341013824884786E-2</v>
          </cell>
          <cell r="Z552">
            <v>7.8341013824884786E-2</v>
          </cell>
          <cell r="AA552">
            <v>0.34210526315789469</v>
          </cell>
        </row>
        <row r="553">
          <cell r="I553">
            <v>0.18</v>
          </cell>
          <cell r="J553">
            <v>120</v>
          </cell>
          <cell r="K553">
            <v>131</v>
          </cell>
          <cell r="L553">
            <v>29</v>
          </cell>
          <cell r="M553">
            <v>72</v>
          </cell>
          <cell r="N553">
            <v>104</v>
          </cell>
          <cell r="O553">
            <v>88</v>
          </cell>
          <cell r="P553">
            <v>46</v>
          </cell>
          <cell r="Q553">
            <v>40</v>
          </cell>
          <cell r="R553">
            <v>0.08</v>
          </cell>
          <cell r="S553">
            <v>9.1999999999999998E-2</v>
          </cell>
          <cell r="T553">
            <v>0.05</v>
          </cell>
          <cell r="U553">
            <v>9.0909090909090939E-2</v>
          </cell>
          <cell r="V553">
            <v>9.0909090909090939E-2</v>
          </cell>
          <cell r="W553">
            <v>9.0909090909090939E-2</v>
          </cell>
          <cell r="X553">
            <v>9.0909090909090939E-2</v>
          </cell>
          <cell r="Y553">
            <v>9.0909090909090939E-2</v>
          </cell>
          <cell r="Z553">
            <v>9.0909090909090939E-2</v>
          </cell>
          <cell r="AA553">
            <v>0.37694704049844241</v>
          </cell>
        </row>
        <row r="554">
          <cell r="I554">
            <v>0.20571428571428574</v>
          </cell>
          <cell r="J554">
            <v>138</v>
          </cell>
          <cell r="K554">
            <v>149</v>
          </cell>
          <cell r="L554">
            <v>33</v>
          </cell>
          <cell r="M554">
            <v>82</v>
          </cell>
          <cell r="N554">
            <v>119</v>
          </cell>
          <cell r="O554">
            <v>101</v>
          </cell>
          <cell r="P554">
            <v>52</v>
          </cell>
          <cell r="Q554">
            <v>46</v>
          </cell>
          <cell r="R554">
            <v>9.1999999999999998E-2</v>
          </cell>
          <cell r="S554">
            <v>0.10400000000000001</v>
          </cell>
          <cell r="T554">
            <v>5.7500000000000002E-2</v>
          </cell>
          <cell r="U554">
            <v>0.10313901345291476</v>
          </cell>
          <cell r="V554">
            <v>0.10313901345291476</v>
          </cell>
          <cell r="W554">
            <v>0.10313901345291476</v>
          </cell>
          <cell r="X554">
            <v>0.10313901345291476</v>
          </cell>
          <cell r="Y554">
            <v>0.10313901345291476</v>
          </cell>
          <cell r="Z554">
            <v>0.10313901345291476</v>
          </cell>
          <cell r="AA554">
            <v>0.40828402366863903</v>
          </cell>
        </row>
        <row r="555">
          <cell r="I555">
            <v>0.08</v>
          </cell>
          <cell r="J555">
            <v>12</v>
          </cell>
          <cell r="K555">
            <v>20</v>
          </cell>
          <cell r="L555">
            <v>4</v>
          </cell>
          <cell r="M555">
            <v>11</v>
          </cell>
          <cell r="N555">
            <v>16</v>
          </cell>
          <cell r="O555">
            <v>14</v>
          </cell>
          <cell r="P555">
            <v>7</v>
          </cell>
          <cell r="Q555">
            <v>6</v>
          </cell>
          <cell r="R555">
            <v>1.2E-2</v>
          </cell>
          <cell r="S555">
            <v>1.3999999999999999E-2</v>
          </cell>
          <cell r="T555">
            <v>7.4999999999999997E-3</v>
          </cell>
          <cell r="U555">
            <v>1.4778325123152691E-2</v>
          </cell>
          <cell r="V555">
            <v>1.4778325123152691E-2</v>
          </cell>
          <cell r="W555">
            <v>1.4778325123152691E-2</v>
          </cell>
          <cell r="X555">
            <v>1.4778325123152691E-2</v>
          </cell>
          <cell r="Y555">
            <v>1.4778325123152691E-2</v>
          </cell>
          <cell r="Z555">
            <v>1.4778325123152691E-2</v>
          </cell>
          <cell r="AA555">
            <v>8.6757990867579959E-2</v>
          </cell>
        </row>
        <row r="556">
          <cell r="I556">
            <v>0.08</v>
          </cell>
          <cell r="J556">
            <v>25</v>
          </cell>
          <cell r="K556">
            <v>41</v>
          </cell>
          <cell r="L556">
            <v>9</v>
          </cell>
          <cell r="M556">
            <v>23</v>
          </cell>
          <cell r="N556">
            <v>33</v>
          </cell>
          <cell r="O556">
            <v>28</v>
          </cell>
          <cell r="P556">
            <v>14</v>
          </cell>
          <cell r="Q556">
            <v>12</v>
          </cell>
          <cell r="R556">
            <v>2.4E-2</v>
          </cell>
          <cell r="S556">
            <v>2.7999999999999997E-2</v>
          </cell>
          <cell r="T556">
            <v>1.4999999999999999E-2</v>
          </cell>
          <cell r="U556">
            <v>2.9126213592232997E-2</v>
          </cell>
          <cell r="V556">
            <v>2.9126213592232997E-2</v>
          </cell>
          <cell r="W556">
            <v>2.9126213592232997E-2</v>
          </cell>
          <cell r="X556">
            <v>2.9126213592232997E-2</v>
          </cell>
          <cell r="Y556">
            <v>2.9126213592232997E-2</v>
          </cell>
          <cell r="Z556">
            <v>2.9126213592232997E-2</v>
          </cell>
          <cell r="AA556">
            <v>0.15966386554621848</v>
          </cell>
        </row>
        <row r="557">
          <cell r="I557">
            <v>0.08</v>
          </cell>
          <cell r="J557">
            <v>38</v>
          </cell>
          <cell r="K557">
            <v>62</v>
          </cell>
          <cell r="L557">
            <v>13</v>
          </cell>
          <cell r="M557">
            <v>34</v>
          </cell>
          <cell r="N557">
            <v>49</v>
          </cell>
          <cell r="O557">
            <v>42</v>
          </cell>
          <cell r="P557">
            <v>22</v>
          </cell>
          <cell r="Q557">
            <v>19</v>
          </cell>
          <cell r="R557">
            <v>3.7999999999999999E-2</v>
          </cell>
          <cell r="S557">
            <v>4.4000000000000004E-2</v>
          </cell>
          <cell r="T557">
            <v>2.375E-2</v>
          </cell>
          <cell r="U557">
            <v>4.7619047619047672E-2</v>
          </cell>
          <cell r="V557">
            <v>4.7619047619047672E-2</v>
          </cell>
          <cell r="W557">
            <v>4.7619047619047672E-2</v>
          </cell>
          <cell r="X557">
            <v>4.7619047619047672E-2</v>
          </cell>
          <cell r="Y557">
            <v>4.7619047619047672E-2</v>
          </cell>
          <cell r="Z557">
            <v>4.7619047619047672E-2</v>
          </cell>
          <cell r="AA557">
            <v>0.22480620155038755</v>
          </cell>
        </row>
        <row r="558">
          <cell r="I558">
            <v>0.10685714285714284</v>
          </cell>
          <cell r="J558">
            <v>51</v>
          </cell>
          <cell r="K558">
            <v>83</v>
          </cell>
          <cell r="L558">
            <v>18</v>
          </cell>
          <cell r="M558">
            <v>46</v>
          </cell>
          <cell r="N558">
            <v>66</v>
          </cell>
          <cell r="O558">
            <v>56</v>
          </cell>
          <cell r="P558">
            <v>29</v>
          </cell>
          <cell r="Q558">
            <v>25</v>
          </cell>
          <cell r="R558">
            <v>0.05</v>
          </cell>
          <cell r="S558">
            <v>5.7999999999999996E-2</v>
          </cell>
          <cell r="T558">
            <v>3.125E-2</v>
          </cell>
          <cell r="U558">
            <v>6.1032863849765251E-2</v>
          </cell>
          <cell r="V558">
            <v>6.1032863849765251E-2</v>
          </cell>
          <cell r="W558">
            <v>6.1032863849765251E-2</v>
          </cell>
          <cell r="X558">
            <v>6.1032863849765251E-2</v>
          </cell>
          <cell r="Y558">
            <v>6.1032863849765251E-2</v>
          </cell>
          <cell r="Z558">
            <v>6.1032863849765251E-2</v>
          </cell>
          <cell r="AA558">
            <v>0.27797833935018046</v>
          </cell>
        </row>
        <row r="559">
          <cell r="I559">
            <v>0.13400000000000001</v>
          </cell>
          <cell r="J559">
            <v>64</v>
          </cell>
          <cell r="K559">
            <v>104</v>
          </cell>
          <cell r="L559">
            <v>23</v>
          </cell>
          <cell r="M559">
            <v>57</v>
          </cell>
          <cell r="N559">
            <v>83</v>
          </cell>
          <cell r="O559">
            <v>70</v>
          </cell>
          <cell r="P559">
            <v>36</v>
          </cell>
          <cell r="Q559">
            <v>32</v>
          </cell>
          <cell r="R559">
            <v>6.4000000000000001E-2</v>
          </cell>
          <cell r="S559">
            <v>7.2000000000000008E-2</v>
          </cell>
          <cell r="T559">
            <v>0.04</v>
          </cell>
          <cell r="U559">
            <v>7.407407407407407E-2</v>
          </cell>
          <cell r="V559">
            <v>7.407407407407407E-2</v>
          </cell>
          <cell r="W559">
            <v>7.407407407407407E-2</v>
          </cell>
          <cell r="X559">
            <v>7.407407407407407E-2</v>
          </cell>
          <cell r="Y559">
            <v>7.407407407407407E-2</v>
          </cell>
          <cell r="Z559">
            <v>7.407407407407407E-2</v>
          </cell>
          <cell r="AA559">
            <v>0.32432432432432434</v>
          </cell>
        </row>
        <row r="560">
          <cell r="I560">
            <v>0.16057142857142856</v>
          </cell>
          <cell r="J560">
            <v>77</v>
          </cell>
          <cell r="K560">
            <v>124</v>
          </cell>
          <cell r="L560">
            <v>27</v>
          </cell>
          <cell r="M560">
            <v>69</v>
          </cell>
          <cell r="N560">
            <v>99</v>
          </cell>
          <cell r="O560">
            <v>84</v>
          </cell>
          <cell r="P560">
            <v>44</v>
          </cell>
          <cell r="Q560">
            <v>38</v>
          </cell>
          <cell r="R560">
            <v>7.5999999999999998E-2</v>
          </cell>
          <cell r="S560">
            <v>8.8000000000000009E-2</v>
          </cell>
          <cell r="T560">
            <v>4.7500000000000001E-2</v>
          </cell>
          <cell r="U560">
            <v>8.6757990867579959E-2</v>
          </cell>
          <cell r="V560">
            <v>8.6757990867579959E-2</v>
          </cell>
          <cell r="W560">
            <v>8.6757990867579959E-2</v>
          </cell>
          <cell r="X560">
            <v>8.6757990867579959E-2</v>
          </cell>
          <cell r="Y560">
            <v>8.6757990867579959E-2</v>
          </cell>
          <cell r="Z560">
            <v>8.6757990867579959E-2</v>
          </cell>
          <cell r="AA560">
            <v>0.36507936507936511</v>
          </cell>
        </row>
        <row r="561">
          <cell r="I561">
            <v>0.18742857142857144</v>
          </cell>
          <cell r="J561">
            <v>90</v>
          </cell>
          <cell r="K561">
            <v>145</v>
          </cell>
          <cell r="L561">
            <v>32</v>
          </cell>
          <cell r="M561">
            <v>80</v>
          </cell>
          <cell r="N561">
            <v>116</v>
          </cell>
          <cell r="O561">
            <v>98</v>
          </cell>
          <cell r="P561">
            <v>51</v>
          </cell>
          <cell r="Q561">
            <v>44</v>
          </cell>
          <cell r="R561">
            <v>8.8000000000000009E-2</v>
          </cell>
          <cell r="S561">
            <v>0.10199999999999999</v>
          </cell>
          <cell r="T561">
            <v>5.5E-2</v>
          </cell>
          <cell r="U561">
            <v>9.9099099099099086E-2</v>
          </cell>
          <cell r="V561">
            <v>9.9099099099099086E-2</v>
          </cell>
          <cell r="W561">
            <v>9.9099099099099086E-2</v>
          </cell>
          <cell r="X561">
            <v>9.9099099099099086E-2</v>
          </cell>
          <cell r="Y561">
            <v>9.9099099099099086E-2</v>
          </cell>
          <cell r="Z561">
            <v>9.9099099099099086E-2</v>
          </cell>
          <cell r="AA561">
            <v>0.40119760479041922</v>
          </cell>
        </row>
        <row r="562">
          <cell r="I562">
            <v>0.21457142857142855</v>
          </cell>
          <cell r="J562">
            <v>103</v>
          </cell>
          <cell r="K562">
            <v>166</v>
          </cell>
          <cell r="L562">
            <v>36</v>
          </cell>
          <cell r="M562">
            <v>92</v>
          </cell>
          <cell r="N562">
            <v>133</v>
          </cell>
          <cell r="O562">
            <v>112</v>
          </cell>
          <cell r="P562">
            <v>58</v>
          </cell>
          <cell r="Q562">
            <v>51</v>
          </cell>
          <cell r="R562">
            <v>0.10199999999999999</v>
          </cell>
          <cell r="S562">
            <v>0.11599999999999999</v>
          </cell>
          <cell r="T562">
            <v>6.3750000000000001E-2</v>
          </cell>
          <cell r="U562">
            <v>0.11504424778761058</v>
          </cell>
          <cell r="V562">
            <v>0.11504424778761058</v>
          </cell>
          <cell r="W562">
            <v>0.11504424778761058</v>
          </cell>
          <cell r="X562">
            <v>0.11504424778761058</v>
          </cell>
          <cell r="Y562">
            <v>0.11504424778761058</v>
          </cell>
          <cell r="Z562">
            <v>0.11504424778761058</v>
          </cell>
          <cell r="AA562">
            <v>0.43502824858757061</v>
          </cell>
        </row>
        <row r="563">
          <cell r="I563">
            <v>0.08</v>
          </cell>
          <cell r="J563">
            <v>15</v>
          </cell>
          <cell r="K563">
            <v>31</v>
          </cell>
          <cell r="L563">
            <v>6</v>
          </cell>
          <cell r="M563">
            <v>17</v>
          </cell>
          <cell r="N563">
            <v>24</v>
          </cell>
          <cell r="O563">
            <v>21</v>
          </cell>
          <cell r="P563">
            <v>11</v>
          </cell>
          <cell r="Q563">
            <v>9</v>
          </cell>
          <cell r="R563">
            <v>1.8000000000000002E-2</v>
          </cell>
          <cell r="S563">
            <v>2.2000000000000002E-2</v>
          </cell>
          <cell r="T563">
            <v>1.125E-2</v>
          </cell>
          <cell r="U563">
            <v>2.4390243902439046E-2</v>
          </cell>
          <cell r="V563">
            <v>2.4390243902439046E-2</v>
          </cell>
          <cell r="W563">
            <v>2.4390243902439046E-2</v>
          </cell>
          <cell r="X563">
            <v>2.4390243902439046E-2</v>
          </cell>
          <cell r="Y563">
            <v>2.4390243902439046E-2</v>
          </cell>
          <cell r="Z563">
            <v>2.4390243902439046E-2</v>
          </cell>
          <cell r="AA563">
            <v>0.1266375545851528</v>
          </cell>
        </row>
        <row r="564">
          <cell r="I564">
            <v>0.08</v>
          </cell>
          <cell r="J564">
            <v>30</v>
          </cell>
          <cell r="K564">
            <v>62</v>
          </cell>
          <cell r="L564">
            <v>13</v>
          </cell>
          <cell r="M564">
            <v>34</v>
          </cell>
          <cell r="N564">
            <v>49</v>
          </cell>
          <cell r="O564">
            <v>42</v>
          </cell>
          <cell r="P564">
            <v>22</v>
          </cell>
          <cell r="Q564">
            <v>19</v>
          </cell>
          <cell r="R564">
            <v>3.7999999999999999E-2</v>
          </cell>
          <cell r="S564">
            <v>4.4000000000000004E-2</v>
          </cell>
          <cell r="T564">
            <v>2.375E-2</v>
          </cell>
          <cell r="U564">
            <v>4.7619047619047672E-2</v>
          </cell>
          <cell r="V564">
            <v>4.7619047619047672E-2</v>
          </cell>
          <cell r="W564">
            <v>4.7619047619047672E-2</v>
          </cell>
          <cell r="X564">
            <v>4.7619047619047672E-2</v>
          </cell>
          <cell r="Y564">
            <v>4.7619047619047672E-2</v>
          </cell>
          <cell r="Z564">
            <v>4.7619047619047672E-2</v>
          </cell>
          <cell r="AA564">
            <v>0.22480620155038755</v>
          </cell>
        </row>
        <row r="565">
          <cell r="I565">
            <v>0.11628571428571428</v>
          </cell>
          <cell r="J565">
            <v>45</v>
          </cell>
          <cell r="K565">
            <v>93</v>
          </cell>
          <cell r="L565">
            <v>20</v>
          </cell>
          <cell r="M565">
            <v>51</v>
          </cell>
          <cell r="N565">
            <v>74</v>
          </cell>
          <cell r="O565">
            <v>63</v>
          </cell>
          <cell r="P565">
            <v>33</v>
          </cell>
          <cell r="Q565">
            <v>28</v>
          </cell>
          <cell r="R565">
            <v>5.5999999999999994E-2</v>
          </cell>
          <cell r="S565">
            <v>6.6000000000000003E-2</v>
          </cell>
          <cell r="T565">
            <v>3.5000000000000003E-2</v>
          </cell>
          <cell r="U565">
            <v>6.5420560747663559E-2</v>
          </cell>
          <cell r="V565">
            <v>6.5420560747663559E-2</v>
          </cell>
          <cell r="W565">
            <v>6.5420560747663559E-2</v>
          </cell>
          <cell r="X565">
            <v>6.5420560747663559E-2</v>
          </cell>
          <cell r="Y565">
            <v>6.5420560747663559E-2</v>
          </cell>
          <cell r="Z565">
            <v>6.5420560747663559E-2</v>
          </cell>
          <cell r="AA565">
            <v>0.30069930069930073</v>
          </cell>
        </row>
        <row r="566">
          <cell r="I566">
            <v>0.15571428571428572</v>
          </cell>
          <cell r="J566">
            <v>60</v>
          </cell>
          <cell r="K566">
            <v>124</v>
          </cell>
          <cell r="L566">
            <v>27</v>
          </cell>
          <cell r="M566">
            <v>69</v>
          </cell>
          <cell r="N566">
            <v>99</v>
          </cell>
          <cell r="O566">
            <v>84</v>
          </cell>
          <cell r="P566">
            <v>44</v>
          </cell>
          <cell r="Q566">
            <v>38</v>
          </cell>
          <cell r="R566">
            <v>7.5999999999999998E-2</v>
          </cell>
          <cell r="S566">
            <v>8.8000000000000009E-2</v>
          </cell>
          <cell r="T566">
            <v>4.7500000000000001E-2</v>
          </cell>
          <cell r="U566">
            <v>8.6757990867579959E-2</v>
          </cell>
          <cell r="V566">
            <v>8.6757990867579959E-2</v>
          </cell>
          <cell r="W566">
            <v>8.6757990867579959E-2</v>
          </cell>
          <cell r="X566">
            <v>8.6757990867579959E-2</v>
          </cell>
          <cell r="Y566">
            <v>8.6757990867579959E-2</v>
          </cell>
          <cell r="Z566">
            <v>8.6757990867579959E-2</v>
          </cell>
          <cell r="AA566">
            <v>0.36507936507936511</v>
          </cell>
        </row>
        <row r="567">
          <cell r="I567">
            <v>0.19514285714285717</v>
          </cell>
          <cell r="J567">
            <v>75</v>
          </cell>
          <cell r="K567">
            <v>156</v>
          </cell>
          <cell r="L567">
            <v>34</v>
          </cell>
          <cell r="M567">
            <v>86</v>
          </cell>
          <cell r="N567">
            <v>124</v>
          </cell>
          <cell r="O567">
            <v>105</v>
          </cell>
          <cell r="P567">
            <v>55</v>
          </cell>
          <cell r="Q567">
            <v>48</v>
          </cell>
          <cell r="R567">
            <v>9.6000000000000002E-2</v>
          </cell>
          <cell r="S567">
            <v>0.11</v>
          </cell>
          <cell r="T567">
            <v>0.06</v>
          </cell>
          <cell r="U567">
            <v>0.1071428571428571</v>
          </cell>
          <cell r="V567">
            <v>0.1071428571428571</v>
          </cell>
          <cell r="W567">
            <v>0.1071428571428571</v>
          </cell>
          <cell r="X567">
            <v>0.1071428571428571</v>
          </cell>
          <cell r="Y567">
            <v>0.1071428571428571</v>
          </cell>
          <cell r="Z567">
            <v>0.1071428571428571</v>
          </cell>
          <cell r="AA567">
            <v>0.41860465116279066</v>
          </cell>
        </row>
        <row r="568">
          <cell r="I568">
            <v>0.23399999999999999</v>
          </cell>
          <cell r="J568">
            <v>90</v>
          </cell>
          <cell r="K568">
            <v>187</v>
          </cell>
          <cell r="L568">
            <v>41</v>
          </cell>
          <cell r="M568">
            <v>103</v>
          </cell>
          <cell r="N568">
            <v>149</v>
          </cell>
          <cell r="O568">
            <v>126</v>
          </cell>
          <cell r="P568">
            <v>66</v>
          </cell>
          <cell r="Q568">
            <v>57</v>
          </cell>
          <cell r="R568">
            <v>0.114</v>
          </cell>
          <cell r="S568">
            <v>0.13200000000000001</v>
          </cell>
          <cell r="T568">
            <v>7.1249999999999994E-2</v>
          </cell>
          <cell r="U568">
            <v>0.1266375545851528</v>
          </cell>
          <cell r="V568">
            <v>0.1266375545851528</v>
          </cell>
          <cell r="W568">
            <v>0.1266375545851528</v>
          </cell>
          <cell r="X568">
            <v>0.1266375545851528</v>
          </cell>
          <cell r="Y568">
            <v>0.1266375545851528</v>
          </cell>
          <cell r="Z568">
            <v>0.1266375545851528</v>
          </cell>
          <cell r="AA568">
            <v>0.46380697050938335</v>
          </cell>
        </row>
        <row r="569">
          <cell r="I569">
            <v>0.27314285714285713</v>
          </cell>
          <cell r="J569">
            <v>105</v>
          </cell>
          <cell r="K569">
            <v>218</v>
          </cell>
          <cell r="L569">
            <v>48</v>
          </cell>
          <cell r="M569">
            <v>120</v>
          </cell>
          <cell r="N569">
            <v>174</v>
          </cell>
          <cell r="O569">
            <v>147</v>
          </cell>
          <cell r="P569">
            <v>77</v>
          </cell>
          <cell r="Q569">
            <v>67</v>
          </cell>
          <cell r="R569">
            <v>0.13400000000000001</v>
          </cell>
          <cell r="S569">
            <v>0.154</v>
          </cell>
          <cell r="T569">
            <v>8.3750000000000005E-2</v>
          </cell>
          <cell r="U569">
            <v>0.14529914529914534</v>
          </cell>
          <cell r="V569">
            <v>0.14529914529914534</v>
          </cell>
          <cell r="W569">
            <v>0.14529914529914534</v>
          </cell>
          <cell r="X569">
            <v>0.14529914529914534</v>
          </cell>
          <cell r="Y569">
            <v>0.14529914529914534</v>
          </cell>
          <cell r="Z569">
            <v>0.14529914529914534</v>
          </cell>
          <cell r="AA569">
            <v>0.50248756218905477</v>
          </cell>
        </row>
        <row r="570">
          <cell r="I570">
            <v>0.31228571428571428</v>
          </cell>
          <cell r="J570">
            <v>120</v>
          </cell>
          <cell r="K570">
            <v>249</v>
          </cell>
          <cell r="L570">
            <v>55</v>
          </cell>
          <cell r="M570">
            <v>138</v>
          </cell>
          <cell r="N570">
            <v>199</v>
          </cell>
          <cell r="O570">
            <v>168</v>
          </cell>
          <cell r="P570">
            <v>88</v>
          </cell>
          <cell r="Q570">
            <v>76</v>
          </cell>
          <cell r="R570">
            <v>0.152</v>
          </cell>
          <cell r="S570">
            <v>0.17600000000000002</v>
          </cell>
          <cell r="T570">
            <v>9.5000000000000001E-2</v>
          </cell>
          <cell r="U570">
            <v>0.15966386554621848</v>
          </cell>
          <cell r="V570">
            <v>0.15966386554621848</v>
          </cell>
          <cell r="W570">
            <v>0.15966386554621848</v>
          </cell>
          <cell r="X570">
            <v>0.15966386554621848</v>
          </cell>
          <cell r="Y570">
            <v>0.15966386554621848</v>
          </cell>
          <cell r="Z570">
            <v>0.15966386554621848</v>
          </cell>
          <cell r="AA570">
            <v>0.53488372093023262</v>
          </cell>
        </row>
        <row r="571">
          <cell r="I571">
            <v>0</v>
          </cell>
          <cell r="J571">
            <v>20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</row>
        <row r="572">
          <cell r="I572">
            <v>0</v>
          </cell>
          <cell r="J572">
            <v>40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</row>
        <row r="573">
          <cell r="I573">
            <v>0</v>
          </cell>
          <cell r="J573">
            <v>60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</row>
        <row r="574">
          <cell r="I574">
            <v>0</v>
          </cell>
          <cell r="J574">
            <v>81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</row>
        <row r="575">
          <cell r="I575">
            <v>0</v>
          </cell>
          <cell r="J575">
            <v>101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</row>
        <row r="576">
          <cell r="I576">
            <v>0</v>
          </cell>
          <cell r="J576">
            <v>121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</row>
        <row r="577">
          <cell r="I577">
            <v>0</v>
          </cell>
          <cell r="J577">
            <v>142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</row>
        <row r="578">
          <cell r="I578">
            <v>0</v>
          </cell>
          <cell r="J578">
            <v>162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</row>
        <row r="579">
          <cell r="I579">
            <v>0.08</v>
          </cell>
          <cell r="J579">
            <v>24</v>
          </cell>
          <cell r="K579">
            <v>24</v>
          </cell>
          <cell r="L579">
            <v>3</v>
          </cell>
          <cell r="M579">
            <v>17</v>
          </cell>
          <cell r="N579">
            <v>13</v>
          </cell>
          <cell r="O579">
            <v>13</v>
          </cell>
          <cell r="P579">
            <v>7</v>
          </cell>
          <cell r="Q579">
            <v>6</v>
          </cell>
          <cell r="R579">
            <v>1.2E-2</v>
          </cell>
          <cell r="S579">
            <v>1.3999999999999999E-2</v>
          </cell>
          <cell r="T579">
            <v>7.4999999999999997E-3</v>
          </cell>
          <cell r="U579">
            <v>1.4778325123152691E-2</v>
          </cell>
          <cell r="V579">
            <v>1.4778325123152691E-2</v>
          </cell>
          <cell r="W579">
            <v>1.4778325123152691E-2</v>
          </cell>
          <cell r="X579">
            <v>1.4778325123152691E-2</v>
          </cell>
          <cell r="Y579">
            <v>9.5022624434389136E-2</v>
          </cell>
          <cell r="Z579">
            <v>1.4778325123152691E-2</v>
          </cell>
          <cell r="AA579">
            <v>1.4778325123152691E-2</v>
          </cell>
        </row>
        <row r="580">
          <cell r="I580">
            <v>0.08</v>
          </cell>
          <cell r="J580">
            <v>48</v>
          </cell>
          <cell r="K580">
            <v>49</v>
          </cell>
          <cell r="L580">
            <v>7</v>
          </cell>
          <cell r="M580">
            <v>34</v>
          </cell>
          <cell r="N580">
            <v>27</v>
          </cell>
          <cell r="O580">
            <v>27</v>
          </cell>
          <cell r="P580">
            <v>15</v>
          </cell>
          <cell r="Q580">
            <v>13</v>
          </cell>
          <cell r="R580">
            <v>2.6000000000000002E-2</v>
          </cell>
          <cell r="S580">
            <v>0.03</v>
          </cell>
          <cell r="T580">
            <v>1.6250000000000001E-2</v>
          </cell>
          <cell r="U580">
            <v>3.3816425120772986E-2</v>
          </cell>
          <cell r="V580">
            <v>3.3816425120772986E-2</v>
          </cell>
          <cell r="W580">
            <v>3.3816425120772986E-2</v>
          </cell>
          <cell r="X580">
            <v>3.3816425120772986E-2</v>
          </cell>
          <cell r="Y580">
            <v>0.17012448132780078</v>
          </cell>
          <cell r="Z580">
            <v>3.3816425120772986E-2</v>
          </cell>
          <cell r="AA580">
            <v>3.3816425120772986E-2</v>
          </cell>
        </row>
        <row r="581">
          <cell r="I581">
            <v>9.4857142857142862E-2</v>
          </cell>
          <cell r="J581">
            <v>72</v>
          </cell>
          <cell r="K581">
            <v>74</v>
          </cell>
          <cell r="L581">
            <v>11</v>
          </cell>
          <cell r="M581">
            <v>51</v>
          </cell>
          <cell r="N581">
            <v>41</v>
          </cell>
          <cell r="O581">
            <v>41</v>
          </cell>
          <cell r="P581">
            <v>22</v>
          </cell>
          <cell r="Q581">
            <v>20</v>
          </cell>
          <cell r="R581">
            <v>0.04</v>
          </cell>
          <cell r="S581">
            <v>4.4000000000000004E-2</v>
          </cell>
          <cell r="T581">
            <v>2.5000000000000001E-2</v>
          </cell>
          <cell r="U581">
            <v>4.7619047619047672E-2</v>
          </cell>
          <cell r="V581">
            <v>4.7619047619047672E-2</v>
          </cell>
          <cell r="W581">
            <v>4.7619047619047672E-2</v>
          </cell>
          <cell r="X581">
            <v>4.7619047619047672E-2</v>
          </cell>
          <cell r="Y581">
            <v>0.23664122137404575</v>
          </cell>
          <cell r="Z581">
            <v>4.7619047619047672E-2</v>
          </cell>
          <cell r="AA581">
            <v>4.7619047619047672E-2</v>
          </cell>
        </row>
        <row r="582">
          <cell r="I582">
            <v>0.12685714285714286</v>
          </cell>
          <cell r="J582">
            <v>96</v>
          </cell>
          <cell r="K582">
            <v>98</v>
          </cell>
          <cell r="L582">
            <v>14</v>
          </cell>
          <cell r="M582">
            <v>69</v>
          </cell>
          <cell r="N582">
            <v>55</v>
          </cell>
          <cell r="O582">
            <v>55</v>
          </cell>
          <cell r="P582">
            <v>30</v>
          </cell>
          <cell r="Q582">
            <v>27</v>
          </cell>
          <cell r="R582">
            <v>5.4000000000000006E-2</v>
          </cell>
          <cell r="S582">
            <v>0.06</v>
          </cell>
          <cell r="T582">
            <v>3.3750000000000002E-2</v>
          </cell>
          <cell r="U582">
            <v>6.5420560747663559E-2</v>
          </cell>
          <cell r="V582">
            <v>6.5420560747663559E-2</v>
          </cell>
          <cell r="W582">
            <v>6.5420560747663559E-2</v>
          </cell>
          <cell r="X582">
            <v>6.5420560747663559E-2</v>
          </cell>
          <cell r="Y582">
            <v>0.29328621908127206</v>
          </cell>
          <cell r="Z582">
            <v>6.5420560747663559E-2</v>
          </cell>
          <cell r="AA582">
            <v>6.5420560747663559E-2</v>
          </cell>
        </row>
        <row r="583">
          <cell r="I583">
            <v>0.15914285714285714</v>
          </cell>
          <cell r="J583">
            <v>120</v>
          </cell>
          <cell r="K583">
            <v>123</v>
          </cell>
          <cell r="L583">
            <v>18</v>
          </cell>
          <cell r="M583">
            <v>86</v>
          </cell>
          <cell r="N583">
            <v>69</v>
          </cell>
          <cell r="O583">
            <v>69</v>
          </cell>
          <cell r="P583">
            <v>38</v>
          </cell>
          <cell r="Q583">
            <v>34</v>
          </cell>
          <cell r="R583">
            <v>6.8000000000000005E-2</v>
          </cell>
          <cell r="S583">
            <v>7.5999999999999998E-2</v>
          </cell>
          <cell r="T583">
            <v>4.2500000000000003E-2</v>
          </cell>
          <cell r="U583">
            <v>7.8341013824884786E-2</v>
          </cell>
          <cell r="V583">
            <v>7.8341013824884786E-2</v>
          </cell>
          <cell r="W583">
            <v>7.8341013824884786E-2</v>
          </cell>
          <cell r="X583">
            <v>7.8341013824884786E-2</v>
          </cell>
          <cell r="Y583">
            <v>0.34210526315789469</v>
          </cell>
          <cell r="Z583">
            <v>7.8341013824884786E-2</v>
          </cell>
          <cell r="AA583">
            <v>7.8341013824884786E-2</v>
          </cell>
        </row>
        <row r="584">
          <cell r="I584">
            <v>0.19085714285714286</v>
          </cell>
          <cell r="J584">
            <v>145</v>
          </cell>
          <cell r="K584">
            <v>148</v>
          </cell>
          <cell r="L584">
            <v>22</v>
          </cell>
          <cell r="M584">
            <v>103</v>
          </cell>
          <cell r="N584">
            <v>82</v>
          </cell>
          <cell r="O584">
            <v>82</v>
          </cell>
          <cell r="P584">
            <v>45</v>
          </cell>
          <cell r="Q584">
            <v>41</v>
          </cell>
          <cell r="R584">
            <v>8.199999999999999E-2</v>
          </cell>
          <cell r="S584">
            <v>0.09</v>
          </cell>
          <cell r="T584">
            <v>5.1249999999999997E-2</v>
          </cell>
          <cell r="U584">
            <v>9.5022624434389136E-2</v>
          </cell>
          <cell r="V584">
            <v>9.5022624434389136E-2</v>
          </cell>
          <cell r="W584">
            <v>9.5022624434389136E-2</v>
          </cell>
          <cell r="X584">
            <v>9.5022624434389136E-2</v>
          </cell>
          <cell r="Y584">
            <v>0.38271604938271608</v>
          </cell>
          <cell r="Z584">
            <v>9.5022624434389136E-2</v>
          </cell>
          <cell r="AA584">
            <v>9.5022624434389136E-2</v>
          </cell>
        </row>
        <row r="585">
          <cell r="I585">
            <v>0.22285714285714284</v>
          </cell>
          <cell r="J585">
            <v>169</v>
          </cell>
          <cell r="K585">
            <v>172</v>
          </cell>
          <cell r="L585">
            <v>26</v>
          </cell>
          <cell r="M585">
            <v>120</v>
          </cell>
          <cell r="N585">
            <v>96</v>
          </cell>
          <cell r="O585">
            <v>96</v>
          </cell>
          <cell r="P585">
            <v>53</v>
          </cell>
          <cell r="Q585">
            <v>48</v>
          </cell>
          <cell r="R585">
            <v>9.6000000000000002E-2</v>
          </cell>
          <cell r="S585">
            <v>0.106</v>
          </cell>
          <cell r="T585">
            <v>0.06</v>
          </cell>
          <cell r="U585">
            <v>0.1071428571428571</v>
          </cell>
          <cell r="V585">
            <v>0.1071428571428571</v>
          </cell>
          <cell r="W585">
            <v>0.1071428571428571</v>
          </cell>
          <cell r="X585">
            <v>0.1071428571428571</v>
          </cell>
          <cell r="Y585">
            <v>0.42028985507246375</v>
          </cell>
          <cell r="Z585">
            <v>0.1071428571428571</v>
          </cell>
          <cell r="AA585">
            <v>0.1071428571428571</v>
          </cell>
        </row>
        <row r="586">
          <cell r="I586">
            <v>0.25485714285714284</v>
          </cell>
          <cell r="J586">
            <v>193</v>
          </cell>
          <cell r="K586">
            <v>197</v>
          </cell>
          <cell r="L586">
            <v>29</v>
          </cell>
          <cell r="M586">
            <v>138</v>
          </cell>
          <cell r="N586">
            <v>110</v>
          </cell>
          <cell r="O586">
            <v>110</v>
          </cell>
          <cell r="P586">
            <v>60</v>
          </cell>
          <cell r="Q586">
            <v>55</v>
          </cell>
          <cell r="R586">
            <v>0.11</v>
          </cell>
          <cell r="S586">
            <v>0.12</v>
          </cell>
          <cell r="T586">
            <v>6.8750000000000006E-2</v>
          </cell>
          <cell r="U586">
            <v>0.1228070175438597</v>
          </cell>
          <cell r="V586">
            <v>0.1228070175438597</v>
          </cell>
          <cell r="W586">
            <v>0.1228070175438597</v>
          </cell>
          <cell r="X586">
            <v>0.1228070175438597</v>
          </cell>
          <cell r="Y586">
            <v>0.45355191256830596</v>
          </cell>
          <cell r="Z586">
            <v>0.1228070175438597</v>
          </cell>
          <cell r="AA586">
            <v>0.1228070175438597</v>
          </cell>
        </row>
        <row r="587">
          <cell r="I587">
            <v>0.08</v>
          </cell>
          <cell r="J587">
            <v>18</v>
          </cell>
          <cell r="K587">
            <v>27</v>
          </cell>
          <cell r="L587">
            <v>4</v>
          </cell>
          <cell r="M587">
            <v>19</v>
          </cell>
          <cell r="N587">
            <v>15</v>
          </cell>
          <cell r="O587">
            <v>15</v>
          </cell>
          <cell r="P587">
            <v>8</v>
          </cell>
          <cell r="Q587">
            <v>7</v>
          </cell>
          <cell r="R587">
            <v>1.3999999999999999E-2</v>
          </cell>
          <cell r="S587">
            <v>1.6E-2</v>
          </cell>
          <cell r="T587">
            <v>8.7500000000000008E-3</v>
          </cell>
          <cell r="U587">
            <v>1.9607843137254943E-2</v>
          </cell>
          <cell r="V587">
            <v>1.9607843137254943E-2</v>
          </cell>
          <cell r="W587">
            <v>1.9607843137254943E-2</v>
          </cell>
          <cell r="X587">
            <v>1.9607843137254943E-2</v>
          </cell>
          <cell r="Y587">
            <v>0.10313901345291476</v>
          </cell>
          <cell r="Z587">
            <v>1.9607843137254943E-2</v>
          </cell>
          <cell r="AA587">
            <v>1.9607843137254943E-2</v>
          </cell>
        </row>
        <row r="588">
          <cell r="I588">
            <v>0.08</v>
          </cell>
          <cell r="J588">
            <v>36</v>
          </cell>
          <cell r="K588">
            <v>54</v>
          </cell>
          <cell r="L588">
            <v>8</v>
          </cell>
          <cell r="M588">
            <v>38</v>
          </cell>
          <cell r="N588">
            <v>30</v>
          </cell>
          <cell r="O588">
            <v>30</v>
          </cell>
          <cell r="P588">
            <v>16</v>
          </cell>
          <cell r="Q588">
            <v>15</v>
          </cell>
          <cell r="R588">
            <v>0.03</v>
          </cell>
          <cell r="S588">
            <v>3.2000000000000001E-2</v>
          </cell>
          <cell r="T588">
            <v>1.8749999999999999E-2</v>
          </cell>
          <cell r="U588">
            <v>3.8461538461538436E-2</v>
          </cell>
          <cell r="V588">
            <v>3.8461538461538436E-2</v>
          </cell>
          <cell r="W588">
            <v>3.8461538461538436E-2</v>
          </cell>
          <cell r="X588">
            <v>3.8461538461538436E-2</v>
          </cell>
          <cell r="Y588">
            <v>0.18699186991869921</v>
          </cell>
          <cell r="Z588">
            <v>3.8461538461538436E-2</v>
          </cell>
          <cell r="AA588">
            <v>3.8461538461538436E-2</v>
          </cell>
        </row>
        <row r="589">
          <cell r="I589">
            <v>9.8571428571428574E-2</v>
          </cell>
          <cell r="J589">
            <v>54</v>
          </cell>
          <cell r="K589">
            <v>82</v>
          </cell>
          <cell r="L589">
            <v>12</v>
          </cell>
          <cell r="M589">
            <v>57</v>
          </cell>
          <cell r="N589">
            <v>46</v>
          </cell>
          <cell r="O589">
            <v>46</v>
          </cell>
          <cell r="P589">
            <v>25</v>
          </cell>
          <cell r="Q589">
            <v>23</v>
          </cell>
          <cell r="R589">
            <v>4.5999999999999999E-2</v>
          </cell>
          <cell r="S589">
            <v>0.05</v>
          </cell>
          <cell r="T589">
            <v>2.8750000000000001E-2</v>
          </cell>
          <cell r="U589">
            <v>5.6603773584905648E-2</v>
          </cell>
          <cell r="V589">
            <v>5.6603773584905648E-2</v>
          </cell>
          <cell r="W589">
            <v>5.6603773584905648E-2</v>
          </cell>
          <cell r="X589">
            <v>5.6603773584905648E-2</v>
          </cell>
          <cell r="Y589">
            <v>0.25650557620817849</v>
          </cell>
          <cell r="Z589">
            <v>5.6603773584905648E-2</v>
          </cell>
          <cell r="AA589">
            <v>5.6603773584905648E-2</v>
          </cell>
        </row>
        <row r="590">
          <cell r="I590">
            <v>0.13085714285714287</v>
          </cell>
          <cell r="J590">
            <v>72</v>
          </cell>
          <cell r="K590">
            <v>109</v>
          </cell>
          <cell r="L590">
            <v>16</v>
          </cell>
          <cell r="M590">
            <v>76</v>
          </cell>
          <cell r="N590">
            <v>61</v>
          </cell>
          <cell r="O590">
            <v>61</v>
          </cell>
          <cell r="P590">
            <v>33</v>
          </cell>
          <cell r="Q590">
            <v>30</v>
          </cell>
          <cell r="R590">
            <v>0.06</v>
          </cell>
          <cell r="S590">
            <v>6.6000000000000003E-2</v>
          </cell>
          <cell r="T590">
            <v>3.7499999999999999E-2</v>
          </cell>
          <cell r="U590">
            <v>6.9767441860465129E-2</v>
          </cell>
          <cell r="V590">
            <v>6.9767441860465129E-2</v>
          </cell>
          <cell r="W590">
            <v>6.9767441860465129E-2</v>
          </cell>
          <cell r="X590">
            <v>6.9767441860465129E-2</v>
          </cell>
          <cell r="Y590">
            <v>0.31506849315068497</v>
          </cell>
          <cell r="Z590">
            <v>6.9767441860465129E-2</v>
          </cell>
          <cell r="AA590">
            <v>6.9767441860465129E-2</v>
          </cell>
        </row>
        <row r="591">
          <cell r="I591">
            <v>0.16428571428571426</v>
          </cell>
          <cell r="J591">
            <v>90</v>
          </cell>
          <cell r="K591">
            <v>137</v>
          </cell>
          <cell r="L591">
            <v>20</v>
          </cell>
          <cell r="M591">
            <v>96</v>
          </cell>
          <cell r="N591">
            <v>76</v>
          </cell>
          <cell r="O591">
            <v>76</v>
          </cell>
          <cell r="P591">
            <v>42</v>
          </cell>
          <cell r="Q591">
            <v>38</v>
          </cell>
          <cell r="R591">
            <v>7.5999999999999998E-2</v>
          </cell>
          <cell r="S591">
            <v>8.4000000000000005E-2</v>
          </cell>
          <cell r="T591">
            <v>4.7500000000000001E-2</v>
          </cell>
          <cell r="U591">
            <v>8.6757990867579959E-2</v>
          </cell>
          <cell r="V591">
            <v>8.6757990867579959E-2</v>
          </cell>
          <cell r="W591">
            <v>8.6757990867579959E-2</v>
          </cell>
          <cell r="X591">
            <v>8.6757990867579959E-2</v>
          </cell>
          <cell r="Y591">
            <v>0.36507936507936511</v>
          </cell>
          <cell r="Z591">
            <v>8.6757990867579959E-2</v>
          </cell>
          <cell r="AA591">
            <v>8.6757990867579959E-2</v>
          </cell>
        </row>
        <row r="592">
          <cell r="I592">
            <v>0.19742857142857143</v>
          </cell>
          <cell r="J592">
            <v>108</v>
          </cell>
          <cell r="K592">
            <v>164</v>
          </cell>
          <cell r="L592">
            <v>24</v>
          </cell>
          <cell r="M592">
            <v>115</v>
          </cell>
          <cell r="N592">
            <v>92</v>
          </cell>
          <cell r="O592">
            <v>92</v>
          </cell>
          <cell r="P592">
            <v>50</v>
          </cell>
          <cell r="Q592">
            <v>46</v>
          </cell>
          <cell r="R592">
            <v>9.1999999999999998E-2</v>
          </cell>
          <cell r="S592">
            <v>0.1</v>
          </cell>
          <cell r="T592">
            <v>5.7500000000000002E-2</v>
          </cell>
          <cell r="U592">
            <v>0.10313901345291476</v>
          </cell>
          <cell r="V592">
            <v>0.10313901345291476</v>
          </cell>
          <cell r="W592">
            <v>0.10313901345291476</v>
          </cell>
          <cell r="X592">
            <v>0.10313901345291476</v>
          </cell>
          <cell r="Y592">
            <v>0.40828402366863903</v>
          </cell>
          <cell r="Z592">
            <v>0.10313901345291476</v>
          </cell>
          <cell r="AA592">
            <v>0.10313901345291476</v>
          </cell>
        </row>
        <row r="593">
          <cell r="I593">
            <v>0.23085714285714284</v>
          </cell>
          <cell r="J593">
            <v>127</v>
          </cell>
          <cell r="K593">
            <v>192</v>
          </cell>
          <cell r="L593">
            <v>29</v>
          </cell>
          <cell r="M593">
            <v>134</v>
          </cell>
          <cell r="N593">
            <v>107</v>
          </cell>
          <cell r="O593">
            <v>107</v>
          </cell>
          <cell r="P593">
            <v>59</v>
          </cell>
          <cell r="Q593">
            <v>53</v>
          </cell>
          <cell r="R593">
            <v>0.106</v>
          </cell>
          <cell r="S593">
            <v>0.11800000000000001</v>
          </cell>
          <cell r="T593">
            <v>6.6250000000000003E-2</v>
          </cell>
          <cell r="U593">
            <v>0.11894273127753308</v>
          </cell>
          <cell r="V593">
            <v>0.11894273127753308</v>
          </cell>
          <cell r="W593">
            <v>0.11894273127753308</v>
          </cell>
          <cell r="X593">
            <v>0.11894273127753308</v>
          </cell>
          <cell r="Y593">
            <v>0.445983379501385</v>
          </cell>
          <cell r="Z593">
            <v>0.11894273127753308</v>
          </cell>
          <cell r="AA593">
            <v>0.11894273127753308</v>
          </cell>
        </row>
        <row r="594">
          <cell r="I594">
            <v>0.2634285714285714</v>
          </cell>
          <cell r="J594">
            <v>145</v>
          </cell>
          <cell r="K594">
            <v>219</v>
          </cell>
          <cell r="L594">
            <v>33</v>
          </cell>
          <cell r="M594">
            <v>153</v>
          </cell>
          <cell r="N594">
            <v>122</v>
          </cell>
          <cell r="O594">
            <v>122</v>
          </cell>
          <cell r="P594">
            <v>67</v>
          </cell>
          <cell r="Q594">
            <v>61</v>
          </cell>
          <cell r="R594">
            <v>0.122</v>
          </cell>
          <cell r="S594">
            <v>0.13400000000000001</v>
          </cell>
          <cell r="T594">
            <v>7.6249999999999998E-2</v>
          </cell>
          <cell r="U594">
            <v>0.13419913419913421</v>
          </cell>
          <cell r="V594">
            <v>0.13419913419913421</v>
          </cell>
          <cell r="W594">
            <v>0.13419913419913421</v>
          </cell>
          <cell r="X594">
            <v>0.13419913419913421</v>
          </cell>
          <cell r="Y594">
            <v>0.47916666666666663</v>
          </cell>
          <cell r="Z594">
            <v>0.13419913419913421</v>
          </cell>
          <cell r="AA594">
            <v>0.13419913419913421</v>
          </cell>
        </row>
        <row r="595">
          <cell r="I595">
            <v>0.08</v>
          </cell>
          <cell r="J595">
            <v>21</v>
          </cell>
          <cell r="K595">
            <v>41</v>
          </cell>
          <cell r="L595">
            <v>6</v>
          </cell>
          <cell r="M595">
            <v>28</v>
          </cell>
          <cell r="N595">
            <v>23</v>
          </cell>
          <cell r="O595">
            <v>23</v>
          </cell>
          <cell r="P595">
            <v>12</v>
          </cell>
          <cell r="Q595">
            <v>11</v>
          </cell>
          <cell r="R595">
            <v>2.2000000000000002E-2</v>
          </cell>
          <cell r="S595">
            <v>2.4E-2</v>
          </cell>
          <cell r="T595">
            <v>1.375E-2</v>
          </cell>
          <cell r="U595">
            <v>2.9126213592232997E-2</v>
          </cell>
          <cell r="V595">
            <v>2.9126213592232997E-2</v>
          </cell>
          <cell r="W595">
            <v>2.9126213592232997E-2</v>
          </cell>
          <cell r="X595">
            <v>2.9126213592232997E-2</v>
          </cell>
          <cell r="Y595">
            <v>0.14893617021276595</v>
          </cell>
          <cell r="Z595">
            <v>2.9126213592232997E-2</v>
          </cell>
          <cell r="AA595">
            <v>2.9126213592232997E-2</v>
          </cell>
        </row>
        <row r="596">
          <cell r="I596">
            <v>9.514285714285714E-2</v>
          </cell>
          <cell r="J596">
            <v>42</v>
          </cell>
          <cell r="K596">
            <v>82</v>
          </cell>
          <cell r="L596">
            <v>12</v>
          </cell>
          <cell r="M596">
            <v>57</v>
          </cell>
          <cell r="N596">
            <v>46</v>
          </cell>
          <cell r="O596">
            <v>46</v>
          </cell>
          <cell r="P596">
            <v>25</v>
          </cell>
          <cell r="Q596">
            <v>23</v>
          </cell>
          <cell r="R596">
            <v>4.5999999999999999E-2</v>
          </cell>
          <cell r="S596">
            <v>0.05</v>
          </cell>
          <cell r="T596">
            <v>2.8750000000000001E-2</v>
          </cell>
          <cell r="U596">
            <v>5.6603773584905648E-2</v>
          </cell>
          <cell r="V596">
            <v>5.6603773584905648E-2</v>
          </cell>
          <cell r="W596">
            <v>5.6603773584905648E-2</v>
          </cell>
          <cell r="X596">
            <v>5.6603773584905648E-2</v>
          </cell>
          <cell r="Y596">
            <v>0.25650557620817849</v>
          </cell>
          <cell r="Z596">
            <v>5.6603773584905648E-2</v>
          </cell>
          <cell r="AA596">
            <v>5.6603773584905648E-2</v>
          </cell>
        </row>
        <row r="597">
          <cell r="I597">
            <v>0.14285714285714288</v>
          </cell>
          <cell r="J597">
            <v>63</v>
          </cell>
          <cell r="K597">
            <v>123</v>
          </cell>
          <cell r="L597">
            <v>18</v>
          </cell>
          <cell r="M597">
            <v>86</v>
          </cell>
          <cell r="N597">
            <v>69</v>
          </cell>
          <cell r="O597">
            <v>69</v>
          </cell>
          <cell r="P597">
            <v>38</v>
          </cell>
          <cell r="Q597">
            <v>34</v>
          </cell>
          <cell r="R597">
            <v>6.8000000000000005E-2</v>
          </cell>
          <cell r="S597">
            <v>7.5999999999999998E-2</v>
          </cell>
          <cell r="T597">
            <v>4.2500000000000003E-2</v>
          </cell>
          <cell r="U597">
            <v>7.8341013824884786E-2</v>
          </cell>
          <cell r="V597">
            <v>7.8341013824884786E-2</v>
          </cell>
          <cell r="W597">
            <v>7.8341013824884786E-2</v>
          </cell>
          <cell r="X597">
            <v>7.8341013824884786E-2</v>
          </cell>
          <cell r="Y597">
            <v>0.34210526315789469</v>
          </cell>
          <cell r="Z597">
            <v>7.8341013824884786E-2</v>
          </cell>
          <cell r="AA597">
            <v>7.8341013824884786E-2</v>
          </cell>
        </row>
        <row r="598">
          <cell r="I598">
            <v>0.19057142857142856</v>
          </cell>
          <cell r="J598">
            <v>84</v>
          </cell>
          <cell r="K598">
            <v>164</v>
          </cell>
          <cell r="L598">
            <v>24</v>
          </cell>
          <cell r="M598">
            <v>115</v>
          </cell>
          <cell r="N598">
            <v>92</v>
          </cell>
          <cell r="O598">
            <v>92</v>
          </cell>
          <cell r="P598">
            <v>50</v>
          </cell>
          <cell r="Q598">
            <v>46</v>
          </cell>
          <cell r="R598">
            <v>9.1999999999999998E-2</v>
          </cell>
          <cell r="S598">
            <v>0.1</v>
          </cell>
          <cell r="T598">
            <v>5.7500000000000002E-2</v>
          </cell>
          <cell r="U598">
            <v>0.10313901345291476</v>
          </cell>
          <cell r="V598">
            <v>0.10313901345291476</v>
          </cell>
          <cell r="W598">
            <v>0.10313901345291476</v>
          </cell>
          <cell r="X598">
            <v>0.10313901345291476</v>
          </cell>
          <cell r="Y598">
            <v>0.40828402366863903</v>
          </cell>
          <cell r="Z598">
            <v>0.10313901345291476</v>
          </cell>
          <cell r="AA598">
            <v>0.10313901345291476</v>
          </cell>
        </row>
        <row r="599">
          <cell r="I599">
            <v>0.23857142857142857</v>
          </cell>
          <cell r="J599">
            <v>105</v>
          </cell>
          <cell r="K599">
            <v>205</v>
          </cell>
          <cell r="L599">
            <v>31</v>
          </cell>
          <cell r="M599">
            <v>144</v>
          </cell>
          <cell r="N599">
            <v>115</v>
          </cell>
          <cell r="O599">
            <v>115</v>
          </cell>
          <cell r="P599">
            <v>63</v>
          </cell>
          <cell r="Q599">
            <v>57</v>
          </cell>
          <cell r="R599">
            <v>0.114</v>
          </cell>
          <cell r="S599">
            <v>0.126</v>
          </cell>
          <cell r="T599">
            <v>7.1249999999999994E-2</v>
          </cell>
          <cell r="U599">
            <v>0.1266375545851528</v>
          </cell>
          <cell r="V599">
            <v>0.1266375545851528</v>
          </cell>
          <cell r="W599">
            <v>0.1266375545851528</v>
          </cell>
          <cell r="X599">
            <v>0.1266375545851528</v>
          </cell>
          <cell r="Y599">
            <v>0.46380697050938335</v>
          </cell>
          <cell r="Z599">
            <v>0.1266375545851528</v>
          </cell>
          <cell r="AA599">
            <v>0.1266375545851528</v>
          </cell>
        </row>
        <row r="600">
          <cell r="I600">
            <v>0.28685714285714287</v>
          </cell>
          <cell r="J600">
            <v>127</v>
          </cell>
          <cell r="K600">
            <v>247</v>
          </cell>
          <cell r="L600">
            <v>37</v>
          </cell>
          <cell r="M600">
            <v>172</v>
          </cell>
          <cell r="N600">
            <v>138</v>
          </cell>
          <cell r="O600">
            <v>138</v>
          </cell>
          <cell r="P600">
            <v>76</v>
          </cell>
          <cell r="Q600">
            <v>69</v>
          </cell>
          <cell r="R600">
            <v>0.13800000000000001</v>
          </cell>
          <cell r="S600">
            <v>0.152</v>
          </cell>
          <cell r="T600">
            <v>8.6249999999999993E-2</v>
          </cell>
          <cell r="U600">
            <v>0.14893617021276595</v>
          </cell>
          <cell r="V600">
            <v>0.14893617021276595</v>
          </cell>
          <cell r="W600">
            <v>0.14893617021276595</v>
          </cell>
          <cell r="X600">
            <v>0.14893617021276595</v>
          </cell>
          <cell r="Y600">
            <v>0.50859950859950853</v>
          </cell>
          <cell r="Z600">
            <v>0.14893617021276595</v>
          </cell>
          <cell r="AA600">
            <v>0.14893617021276595</v>
          </cell>
        </row>
        <row r="601">
          <cell r="I601">
            <v>0.3342857142857143</v>
          </cell>
          <cell r="J601">
            <v>148</v>
          </cell>
          <cell r="K601">
            <v>288</v>
          </cell>
          <cell r="L601">
            <v>43</v>
          </cell>
          <cell r="M601">
            <v>201</v>
          </cell>
          <cell r="N601">
            <v>161</v>
          </cell>
          <cell r="O601">
            <v>161</v>
          </cell>
          <cell r="P601">
            <v>88</v>
          </cell>
          <cell r="Q601">
            <v>80</v>
          </cell>
          <cell r="R601">
            <v>0.16</v>
          </cell>
          <cell r="S601">
            <v>0.17600000000000002</v>
          </cell>
          <cell r="T601">
            <v>0.1</v>
          </cell>
          <cell r="U601">
            <v>0.16666666666666663</v>
          </cell>
          <cell r="V601">
            <v>0.16666666666666663</v>
          </cell>
          <cell r="W601">
            <v>0.16666666666666663</v>
          </cell>
          <cell r="X601">
            <v>0.16666666666666663</v>
          </cell>
          <cell r="Y601">
            <v>0.54751131221719462</v>
          </cell>
          <cell r="Z601">
            <v>0.16666666666666663</v>
          </cell>
          <cell r="AA601">
            <v>0.16666666666666663</v>
          </cell>
        </row>
        <row r="602">
          <cell r="I602">
            <v>0.38228571428571428</v>
          </cell>
          <cell r="J602">
            <v>169</v>
          </cell>
          <cell r="K602">
            <v>329</v>
          </cell>
          <cell r="L602">
            <v>49</v>
          </cell>
          <cell r="M602">
            <v>230</v>
          </cell>
          <cell r="N602">
            <v>184</v>
          </cell>
          <cell r="O602">
            <v>184</v>
          </cell>
          <cell r="P602">
            <v>101</v>
          </cell>
          <cell r="Q602">
            <v>92</v>
          </cell>
          <cell r="R602">
            <v>0.184</v>
          </cell>
          <cell r="S602">
            <v>0.20199999999999999</v>
          </cell>
          <cell r="T602">
            <v>0.115</v>
          </cell>
          <cell r="U602">
            <v>0.18699186991869921</v>
          </cell>
          <cell r="V602">
            <v>0.18699186991869921</v>
          </cell>
          <cell r="W602">
            <v>0.18699186991869921</v>
          </cell>
          <cell r="X602">
            <v>0.18699186991869921</v>
          </cell>
          <cell r="Y602">
            <v>0.57983193277310918</v>
          </cell>
          <cell r="Z602">
            <v>0.18699186991869921</v>
          </cell>
          <cell r="AA602">
            <v>0.18699186991869921</v>
          </cell>
        </row>
        <row r="603">
          <cell r="I603">
            <v>0</v>
          </cell>
          <cell r="J603">
            <v>28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</row>
        <row r="604">
          <cell r="I604">
            <v>0</v>
          </cell>
          <cell r="J604">
            <v>56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</row>
        <row r="605">
          <cell r="I605">
            <v>0</v>
          </cell>
          <cell r="J605">
            <v>85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</row>
        <row r="606">
          <cell r="I606">
            <v>0</v>
          </cell>
          <cell r="J606">
            <v>113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</row>
        <row r="607">
          <cell r="I607">
            <v>0</v>
          </cell>
          <cell r="J607">
            <v>142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</row>
        <row r="608">
          <cell r="I608">
            <v>0</v>
          </cell>
          <cell r="J608">
            <v>170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</row>
        <row r="609">
          <cell r="I609">
            <v>0</v>
          </cell>
          <cell r="J609">
            <v>198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</row>
        <row r="610">
          <cell r="I610">
            <v>0</v>
          </cell>
          <cell r="J610">
            <v>227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</row>
        <row r="611">
          <cell r="I611">
            <v>0.08</v>
          </cell>
          <cell r="J611">
            <v>23</v>
          </cell>
          <cell r="K611">
            <v>24</v>
          </cell>
          <cell r="L611">
            <v>4</v>
          </cell>
          <cell r="M611">
            <v>15</v>
          </cell>
          <cell r="N611">
            <v>15</v>
          </cell>
          <cell r="O611">
            <v>13</v>
          </cell>
          <cell r="P611">
            <v>6</v>
          </cell>
          <cell r="Q611">
            <v>7</v>
          </cell>
          <cell r="R611">
            <v>1.3999999999999999E-2</v>
          </cell>
          <cell r="S611">
            <v>1.2E-2</v>
          </cell>
          <cell r="T611">
            <v>8.7500000000000008E-3</v>
          </cell>
          <cell r="U611">
            <v>1.4778325123152691E-2</v>
          </cell>
          <cell r="V611">
            <v>9.5022624434389136E-2</v>
          </cell>
          <cell r="W611">
            <v>1.4778325123152691E-2</v>
          </cell>
          <cell r="X611">
            <v>1.4778325123152691E-2</v>
          </cell>
          <cell r="Y611">
            <v>1.4778325123152691E-2</v>
          </cell>
          <cell r="Z611">
            <v>1.4778325123152691E-2</v>
          </cell>
          <cell r="AA611">
            <v>1.4778325123152691E-2</v>
          </cell>
        </row>
        <row r="612">
          <cell r="I612">
            <v>0.08</v>
          </cell>
          <cell r="J612">
            <v>46</v>
          </cell>
          <cell r="K612">
            <v>49</v>
          </cell>
          <cell r="L612">
            <v>9</v>
          </cell>
          <cell r="M612">
            <v>30</v>
          </cell>
          <cell r="N612">
            <v>30</v>
          </cell>
          <cell r="O612">
            <v>27</v>
          </cell>
          <cell r="P612">
            <v>13</v>
          </cell>
          <cell r="Q612">
            <v>15</v>
          </cell>
          <cell r="R612">
            <v>0.03</v>
          </cell>
          <cell r="S612">
            <v>2.6000000000000002E-2</v>
          </cell>
          <cell r="T612">
            <v>1.8749999999999999E-2</v>
          </cell>
          <cell r="U612">
            <v>3.3816425120772986E-2</v>
          </cell>
          <cell r="V612">
            <v>0.17012448132780078</v>
          </cell>
          <cell r="W612">
            <v>3.3816425120772986E-2</v>
          </cell>
          <cell r="X612">
            <v>3.3816425120772986E-2</v>
          </cell>
          <cell r="Y612">
            <v>3.3816425120772986E-2</v>
          </cell>
          <cell r="Z612">
            <v>3.3816425120772986E-2</v>
          </cell>
          <cell r="AA612">
            <v>3.3816425120772986E-2</v>
          </cell>
        </row>
        <row r="613">
          <cell r="I613">
            <v>9.4E-2</v>
          </cell>
          <cell r="J613">
            <v>69</v>
          </cell>
          <cell r="K613">
            <v>74</v>
          </cell>
          <cell r="L613">
            <v>13</v>
          </cell>
          <cell r="M613">
            <v>45</v>
          </cell>
          <cell r="N613">
            <v>45</v>
          </cell>
          <cell r="O613">
            <v>41</v>
          </cell>
          <cell r="P613">
            <v>20</v>
          </cell>
          <cell r="Q613">
            <v>22</v>
          </cell>
          <cell r="R613">
            <v>4.4000000000000004E-2</v>
          </cell>
          <cell r="S613">
            <v>0.04</v>
          </cell>
          <cell r="T613">
            <v>2.75E-2</v>
          </cell>
          <cell r="U613">
            <v>4.7619047619047672E-2</v>
          </cell>
          <cell r="V613">
            <v>0.23664122137404575</v>
          </cell>
          <cell r="W613">
            <v>4.7619047619047672E-2</v>
          </cell>
          <cell r="X613">
            <v>4.7619047619047672E-2</v>
          </cell>
          <cell r="Y613">
            <v>4.7619047619047672E-2</v>
          </cell>
          <cell r="Z613">
            <v>4.7619047619047672E-2</v>
          </cell>
          <cell r="AA613">
            <v>4.7619047619047672E-2</v>
          </cell>
        </row>
        <row r="614">
          <cell r="I614">
            <v>0.12571428571428572</v>
          </cell>
          <cell r="J614">
            <v>92</v>
          </cell>
          <cell r="K614">
            <v>98</v>
          </cell>
          <cell r="L614">
            <v>18</v>
          </cell>
          <cell r="M614">
            <v>60</v>
          </cell>
          <cell r="N614">
            <v>60</v>
          </cell>
          <cell r="O614">
            <v>55</v>
          </cell>
          <cell r="P614">
            <v>27</v>
          </cell>
          <cell r="Q614">
            <v>30</v>
          </cell>
          <cell r="R614">
            <v>0.06</v>
          </cell>
          <cell r="S614">
            <v>5.4000000000000006E-2</v>
          </cell>
          <cell r="T614">
            <v>3.7499999999999999E-2</v>
          </cell>
          <cell r="U614">
            <v>6.5420560747663559E-2</v>
          </cell>
          <cell r="V614">
            <v>0.29328621908127206</v>
          </cell>
          <cell r="W614">
            <v>6.5420560747663559E-2</v>
          </cell>
          <cell r="X614">
            <v>6.5420560747663559E-2</v>
          </cell>
          <cell r="Y614">
            <v>6.5420560747663559E-2</v>
          </cell>
          <cell r="Z614">
            <v>6.5420560747663559E-2</v>
          </cell>
          <cell r="AA614">
            <v>6.5420560747663559E-2</v>
          </cell>
        </row>
        <row r="615">
          <cell r="I615">
            <v>0.158</v>
          </cell>
          <cell r="J615">
            <v>115</v>
          </cell>
          <cell r="K615">
            <v>123</v>
          </cell>
          <cell r="L615">
            <v>22</v>
          </cell>
          <cell r="M615">
            <v>76</v>
          </cell>
          <cell r="N615">
            <v>76</v>
          </cell>
          <cell r="O615">
            <v>69</v>
          </cell>
          <cell r="P615">
            <v>34</v>
          </cell>
          <cell r="Q615">
            <v>38</v>
          </cell>
          <cell r="R615">
            <v>7.5999999999999998E-2</v>
          </cell>
          <cell r="S615">
            <v>6.8000000000000005E-2</v>
          </cell>
          <cell r="T615">
            <v>4.7500000000000001E-2</v>
          </cell>
          <cell r="U615">
            <v>7.8341013824884786E-2</v>
          </cell>
          <cell r="V615">
            <v>0.34210526315789469</v>
          </cell>
          <cell r="W615">
            <v>7.8341013824884786E-2</v>
          </cell>
          <cell r="X615">
            <v>7.8341013824884786E-2</v>
          </cell>
          <cell r="Y615">
            <v>7.8341013824884786E-2</v>
          </cell>
          <cell r="Z615">
            <v>7.8341013824884786E-2</v>
          </cell>
          <cell r="AA615">
            <v>7.8341013824884786E-2</v>
          </cell>
        </row>
        <row r="616">
          <cell r="I616">
            <v>0.18942857142857142</v>
          </cell>
          <cell r="J616">
            <v>138</v>
          </cell>
          <cell r="K616">
            <v>148</v>
          </cell>
          <cell r="L616">
            <v>27</v>
          </cell>
          <cell r="M616">
            <v>91</v>
          </cell>
          <cell r="N616">
            <v>91</v>
          </cell>
          <cell r="O616">
            <v>82</v>
          </cell>
          <cell r="P616">
            <v>41</v>
          </cell>
          <cell r="Q616">
            <v>45</v>
          </cell>
          <cell r="R616">
            <v>0.09</v>
          </cell>
          <cell r="S616">
            <v>8.199999999999999E-2</v>
          </cell>
          <cell r="T616">
            <v>5.6250000000000001E-2</v>
          </cell>
          <cell r="U616">
            <v>9.5022624434389136E-2</v>
          </cell>
          <cell r="V616">
            <v>0.38271604938271608</v>
          </cell>
          <cell r="W616">
            <v>9.5022624434389136E-2</v>
          </cell>
          <cell r="X616">
            <v>9.5022624434389136E-2</v>
          </cell>
          <cell r="Y616">
            <v>9.5022624434389136E-2</v>
          </cell>
          <cell r="Z616">
            <v>9.5022624434389136E-2</v>
          </cell>
          <cell r="AA616">
            <v>9.5022624434389136E-2</v>
          </cell>
        </row>
        <row r="617">
          <cell r="I617">
            <v>0.22085714285714286</v>
          </cell>
          <cell r="J617">
            <v>161</v>
          </cell>
          <cell r="K617">
            <v>172</v>
          </cell>
          <cell r="L617">
            <v>31</v>
          </cell>
          <cell r="M617">
            <v>106</v>
          </cell>
          <cell r="N617">
            <v>106</v>
          </cell>
          <cell r="O617">
            <v>96</v>
          </cell>
          <cell r="P617">
            <v>48</v>
          </cell>
          <cell r="Q617">
            <v>53</v>
          </cell>
          <cell r="R617">
            <v>0.106</v>
          </cell>
          <cell r="S617">
            <v>9.6000000000000002E-2</v>
          </cell>
          <cell r="T617">
            <v>6.6250000000000003E-2</v>
          </cell>
          <cell r="U617">
            <v>0.1071428571428571</v>
          </cell>
          <cell r="V617">
            <v>0.42028985507246375</v>
          </cell>
          <cell r="W617">
            <v>0.1071428571428571</v>
          </cell>
          <cell r="X617">
            <v>0.1071428571428571</v>
          </cell>
          <cell r="Y617">
            <v>0.1071428571428571</v>
          </cell>
          <cell r="Z617">
            <v>0.1071428571428571</v>
          </cell>
          <cell r="AA617">
            <v>0.1071428571428571</v>
          </cell>
        </row>
        <row r="618">
          <cell r="I618">
            <v>0.25257142857142856</v>
          </cell>
          <cell r="J618">
            <v>184</v>
          </cell>
          <cell r="K618">
            <v>197</v>
          </cell>
          <cell r="L618">
            <v>36</v>
          </cell>
          <cell r="M618">
            <v>121</v>
          </cell>
          <cell r="N618">
            <v>121</v>
          </cell>
          <cell r="O618">
            <v>110</v>
          </cell>
          <cell r="P618">
            <v>55</v>
          </cell>
          <cell r="Q618">
            <v>60</v>
          </cell>
          <cell r="R618">
            <v>0.12</v>
          </cell>
          <cell r="S618">
            <v>0.11</v>
          </cell>
          <cell r="T618">
            <v>7.4999999999999997E-2</v>
          </cell>
          <cell r="U618">
            <v>0.1228070175438597</v>
          </cell>
          <cell r="V618">
            <v>0.45355191256830596</v>
          </cell>
          <cell r="W618">
            <v>0.1228070175438597</v>
          </cell>
          <cell r="X618">
            <v>0.1228070175438597</v>
          </cell>
          <cell r="Y618">
            <v>0.1228070175438597</v>
          </cell>
          <cell r="Z618">
            <v>0.1228070175438597</v>
          </cell>
          <cell r="AA618">
            <v>0.1228070175438597</v>
          </cell>
        </row>
        <row r="619">
          <cell r="I619">
            <v>0.08</v>
          </cell>
          <cell r="J619">
            <v>17</v>
          </cell>
          <cell r="K619">
            <v>27</v>
          </cell>
          <cell r="L619">
            <v>5</v>
          </cell>
          <cell r="M619">
            <v>16</v>
          </cell>
          <cell r="N619">
            <v>16</v>
          </cell>
          <cell r="O619">
            <v>15</v>
          </cell>
          <cell r="P619">
            <v>7</v>
          </cell>
          <cell r="Q619">
            <v>8</v>
          </cell>
          <cell r="R619">
            <v>1.6E-2</v>
          </cell>
          <cell r="S619">
            <v>1.3999999999999999E-2</v>
          </cell>
          <cell r="T619">
            <v>0.01</v>
          </cell>
          <cell r="U619">
            <v>1.9607843137254943E-2</v>
          </cell>
          <cell r="V619">
            <v>0.10313901345291476</v>
          </cell>
          <cell r="W619">
            <v>1.9607843137254943E-2</v>
          </cell>
          <cell r="X619">
            <v>1.9607843137254943E-2</v>
          </cell>
          <cell r="Y619">
            <v>1.9607843137254943E-2</v>
          </cell>
          <cell r="Z619">
            <v>1.9607843137254943E-2</v>
          </cell>
          <cell r="AA619">
            <v>1.9607843137254943E-2</v>
          </cell>
        </row>
        <row r="620">
          <cell r="I620">
            <v>0.08</v>
          </cell>
          <cell r="J620">
            <v>34</v>
          </cell>
          <cell r="K620">
            <v>54</v>
          </cell>
          <cell r="L620">
            <v>10</v>
          </cell>
          <cell r="M620">
            <v>33</v>
          </cell>
          <cell r="N620">
            <v>33</v>
          </cell>
          <cell r="O620">
            <v>30</v>
          </cell>
          <cell r="P620">
            <v>15</v>
          </cell>
          <cell r="Q620">
            <v>16</v>
          </cell>
          <cell r="R620">
            <v>3.2000000000000001E-2</v>
          </cell>
          <cell r="S620">
            <v>0.03</v>
          </cell>
          <cell r="T620">
            <v>0.02</v>
          </cell>
          <cell r="U620">
            <v>3.8461538461538436E-2</v>
          </cell>
          <cell r="V620">
            <v>0.18699186991869921</v>
          </cell>
          <cell r="W620">
            <v>3.8461538461538436E-2</v>
          </cell>
          <cell r="X620">
            <v>3.8461538461538436E-2</v>
          </cell>
          <cell r="Y620">
            <v>3.8461538461538436E-2</v>
          </cell>
          <cell r="Z620">
            <v>3.8461538461538436E-2</v>
          </cell>
          <cell r="AA620">
            <v>3.8461538461538436E-2</v>
          </cell>
        </row>
        <row r="621">
          <cell r="I621">
            <v>9.7714285714285726E-2</v>
          </cell>
          <cell r="J621">
            <v>51</v>
          </cell>
          <cell r="K621">
            <v>82</v>
          </cell>
          <cell r="L621">
            <v>15</v>
          </cell>
          <cell r="M621">
            <v>50</v>
          </cell>
          <cell r="N621">
            <v>50</v>
          </cell>
          <cell r="O621">
            <v>46</v>
          </cell>
          <cell r="P621">
            <v>23</v>
          </cell>
          <cell r="Q621">
            <v>25</v>
          </cell>
          <cell r="R621">
            <v>0.05</v>
          </cell>
          <cell r="S621">
            <v>4.5999999999999999E-2</v>
          </cell>
          <cell r="T621">
            <v>3.125E-2</v>
          </cell>
          <cell r="U621">
            <v>5.6603773584905648E-2</v>
          </cell>
          <cell r="V621">
            <v>0.25650557620817849</v>
          </cell>
          <cell r="W621">
            <v>5.6603773584905648E-2</v>
          </cell>
          <cell r="X621">
            <v>5.6603773584905648E-2</v>
          </cell>
          <cell r="Y621">
            <v>5.6603773584905648E-2</v>
          </cell>
          <cell r="Z621">
            <v>5.6603773584905648E-2</v>
          </cell>
          <cell r="AA621">
            <v>5.6603773584905648E-2</v>
          </cell>
        </row>
        <row r="622">
          <cell r="I622">
            <v>0.13028571428571428</v>
          </cell>
          <cell r="J622">
            <v>69</v>
          </cell>
          <cell r="K622">
            <v>109</v>
          </cell>
          <cell r="L622">
            <v>20</v>
          </cell>
          <cell r="M622">
            <v>67</v>
          </cell>
          <cell r="N622">
            <v>67</v>
          </cell>
          <cell r="O622">
            <v>61</v>
          </cell>
          <cell r="P622">
            <v>30</v>
          </cell>
          <cell r="Q622">
            <v>33</v>
          </cell>
          <cell r="R622">
            <v>6.6000000000000003E-2</v>
          </cell>
          <cell r="S622">
            <v>0.06</v>
          </cell>
          <cell r="T622">
            <v>4.1250000000000002E-2</v>
          </cell>
          <cell r="U622">
            <v>6.9767441860465129E-2</v>
          </cell>
          <cell r="V622">
            <v>0.31506849315068497</v>
          </cell>
          <cell r="W622">
            <v>6.9767441860465129E-2</v>
          </cell>
          <cell r="X622">
            <v>6.9767441860465129E-2</v>
          </cell>
          <cell r="Y622">
            <v>6.9767441860465129E-2</v>
          </cell>
          <cell r="Z622">
            <v>6.9767441860465129E-2</v>
          </cell>
          <cell r="AA622">
            <v>6.9767441860465129E-2</v>
          </cell>
        </row>
        <row r="623">
          <cell r="I623">
            <v>0.16342857142857142</v>
          </cell>
          <cell r="J623">
            <v>86</v>
          </cell>
          <cell r="K623">
            <v>137</v>
          </cell>
          <cell r="L623">
            <v>25</v>
          </cell>
          <cell r="M623">
            <v>84</v>
          </cell>
          <cell r="N623">
            <v>84</v>
          </cell>
          <cell r="O623">
            <v>76</v>
          </cell>
          <cell r="P623">
            <v>38</v>
          </cell>
          <cell r="Q623">
            <v>42</v>
          </cell>
          <cell r="R623">
            <v>8.4000000000000005E-2</v>
          </cell>
          <cell r="S623">
            <v>7.5999999999999998E-2</v>
          </cell>
          <cell r="T623">
            <v>5.2499999999999998E-2</v>
          </cell>
          <cell r="U623">
            <v>8.6757990867579959E-2</v>
          </cell>
          <cell r="V623">
            <v>0.36507936507936511</v>
          </cell>
          <cell r="W623">
            <v>8.6757990867579959E-2</v>
          </cell>
          <cell r="X623">
            <v>8.6757990867579959E-2</v>
          </cell>
          <cell r="Y623">
            <v>8.6757990867579959E-2</v>
          </cell>
          <cell r="Z623">
            <v>8.6757990867579959E-2</v>
          </cell>
          <cell r="AA623">
            <v>8.6757990867579959E-2</v>
          </cell>
        </row>
        <row r="624">
          <cell r="I624">
            <v>0.19628571428571429</v>
          </cell>
          <cell r="J624">
            <v>103</v>
          </cell>
          <cell r="K624">
            <v>164</v>
          </cell>
          <cell r="L624">
            <v>30</v>
          </cell>
          <cell r="M624">
            <v>101</v>
          </cell>
          <cell r="N624">
            <v>101</v>
          </cell>
          <cell r="O624">
            <v>92</v>
          </cell>
          <cell r="P624">
            <v>46</v>
          </cell>
          <cell r="Q624">
            <v>50</v>
          </cell>
          <cell r="R624">
            <v>0.1</v>
          </cell>
          <cell r="S624">
            <v>9.1999999999999998E-2</v>
          </cell>
          <cell r="T624">
            <v>6.25E-2</v>
          </cell>
          <cell r="U624">
            <v>0.10313901345291476</v>
          </cell>
          <cell r="V624">
            <v>0.40828402366863903</v>
          </cell>
          <cell r="W624">
            <v>0.10313901345291476</v>
          </cell>
          <cell r="X624">
            <v>0.10313901345291476</v>
          </cell>
          <cell r="Y624">
            <v>0.10313901345291476</v>
          </cell>
          <cell r="Z624">
            <v>0.10313901345291476</v>
          </cell>
          <cell r="AA624">
            <v>0.10313901345291476</v>
          </cell>
        </row>
        <row r="625">
          <cell r="I625">
            <v>0.22914285714285715</v>
          </cell>
          <cell r="J625">
            <v>120</v>
          </cell>
          <cell r="K625">
            <v>192</v>
          </cell>
          <cell r="L625">
            <v>35</v>
          </cell>
          <cell r="M625">
            <v>118</v>
          </cell>
          <cell r="N625">
            <v>118</v>
          </cell>
          <cell r="O625">
            <v>107</v>
          </cell>
          <cell r="P625">
            <v>53</v>
          </cell>
          <cell r="Q625">
            <v>59</v>
          </cell>
          <cell r="R625">
            <v>0.11800000000000001</v>
          </cell>
          <cell r="S625">
            <v>0.106</v>
          </cell>
          <cell r="T625">
            <v>7.3749999999999996E-2</v>
          </cell>
          <cell r="U625">
            <v>0.11894273127753308</v>
          </cell>
          <cell r="V625">
            <v>0.445983379501385</v>
          </cell>
          <cell r="W625">
            <v>0.11894273127753308</v>
          </cell>
          <cell r="X625">
            <v>0.11894273127753308</v>
          </cell>
          <cell r="Y625">
            <v>0.11894273127753308</v>
          </cell>
          <cell r="Z625">
            <v>0.11894273127753308</v>
          </cell>
          <cell r="AA625">
            <v>0.11894273127753308</v>
          </cell>
        </row>
        <row r="626">
          <cell r="I626">
            <v>0.26200000000000001</v>
          </cell>
          <cell r="J626">
            <v>138</v>
          </cell>
          <cell r="K626">
            <v>219</v>
          </cell>
          <cell r="L626">
            <v>40</v>
          </cell>
          <cell r="M626">
            <v>135</v>
          </cell>
          <cell r="N626">
            <v>135</v>
          </cell>
          <cell r="O626">
            <v>122</v>
          </cell>
          <cell r="P626">
            <v>61</v>
          </cell>
          <cell r="Q626">
            <v>67</v>
          </cell>
          <cell r="R626">
            <v>0.13400000000000001</v>
          </cell>
          <cell r="S626">
            <v>0.122</v>
          </cell>
          <cell r="T626">
            <v>8.3750000000000005E-2</v>
          </cell>
          <cell r="U626">
            <v>0.13419913419913421</v>
          </cell>
          <cell r="V626">
            <v>0.47916666666666663</v>
          </cell>
          <cell r="W626">
            <v>0.13419913419913421</v>
          </cell>
          <cell r="X626">
            <v>0.13419913419913421</v>
          </cell>
          <cell r="Y626">
            <v>0.13419913419913421</v>
          </cell>
          <cell r="Z626">
            <v>0.13419913419913421</v>
          </cell>
          <cell r="AA626">
            <v>0.13419913419913421</v>
          </cell>
        </row>
        <row r="627">
          <cell r="I627">
            <v>0.08</v>
          </cell>
          <cell r="J627">
            <v>20</v>
          </cell>
          <cell r="K627">
            <v>41</v>
          </cell>
          <cell r="L627">
            <v>7</v>
          </cell>
          <cell r="M627">
            <v>25</v>
          </cell>
          <cell r="N627">
            <v>25</v>
          </cell>
          <cell r="O627">
            <v>23</v>
          </cell>
          <cell r="P627">
            <v>11</v>
          </cell>
          <cell r="Q627">
            <v>12</v>
          </cell>
          <cell r="R627">
            <v>2.4E-2</v>
          </cell>
          <cell r="S627">
            <v>2.2000000000000002E-2</v>
          </cell>
          <cell r="T627">
            <v>1.4999999999999999E-2</v>
          </cell>
          <cell r="U627">
            <v>2.9126213592232997E-2</v>
          </cell>
          <cell r="V627">
            <v>0.14893617021276595</v>
          </cell>
          <cell r="W627">
            <v>2.9126213592232997E-2</v>
          </cell>
          <cell r="X627">
            <v>2.9126213592232997E-2</v>
          </cell>
          <cell r="Y627">
            <v>2.9126213592232997E-2</v>
          </cell>
          <cell r="Z627">
            <v>2.9126213592232997E-2</v>
          </cell>
          <cell r="AA627">
            <v>2.9126213592232997E-2</v>
          </cell>
        </row>
        <row r="628">
          <cell r="I628">
            <v>9.457142857142857E-2</v>
          </cell>
          <cell r="J628">
            <v>40</v>
          </cell>
          <cell r="K628">
            <v>82</v>
          </cell>
          <cell r="L628">
            <v>15</v>
          </cell>
          <cell r="M628">
            <v>50</v>
          </cell>
          <cell r="N628">
            <v>50</v>
          </cell>
          <cell r="O628">
            <v>46</v>
          </cell>
          <cell r="P628">
            <v>23</v>
          </cell>
          <cell r="Q628">
            <v>25</v>
          </cell>
          <cell r="R628">
            <v>0.05</v>
          </cell>
          <cell r="S628">
            <v>4.5999999999999999E-2</v>
          </cell>
          <cell r="T628">
            <v>3.125E-2</v>
          </cell>
          <cell r="U628">
            <v>5.6603773584905648E-2</v>
          </cell>
          <cell r="V628">
            <v>0.25650557620817849</v>
          </cell>
          <cell r="W628">
            <v>5.6603773584905648E-2</v>
          </cell>
          <cell r="X628">
            <v>5.6603773584905648E-2</v>
          </cell>
          <cell r="Y628">
            <v>5.6603773584905648E-2</v>
          </cell>
          <cell r="Z628">
            <v>5.6603773584905648E-2</v>
          </cell>
          <cell r="AA628">
            <v>5.6603773584905648E-2</v>
          </cell>
        </row>
        <row r="629">
          <cell r="I629">
            <v>0.14228571428571427</v>
          </cell>
          <cell r="J629">
            <v>60</v>
          </cell>
          <cell r="K629">
            <v>123</v>
          </cell>
          <cell r="L629">
            <v>22</v>
          </cell>
          <cell r="M629">
            <v>76</v>
          </cell>
          <cell r="N629">
            <v>76</v>
          </cell>
          <cell r="O629">
            <v>69</v>
          </cell>
          <cell r="P629">
            <v>34</v>
          </cell>
          <cell r="Q629">
            <v>38</v>
          </cell>
          <cell r="R629">
            <v>7.5999999999999998E-2</v>
          </cell>
          <cell r="S629">
            <v>6.8000000000000005E-2</v>
          </cell>
          <cell r="T629">
            <v>4.7500000000000001E-2</v>
          </cell>
          <cell r="U629">
            <v>7.8341013824884786E-2</v>
          </cell>
          <cell r="V629">
            <v>0.34210526315789469</v>
          </cell>
          <cell r="W629">
            <v>7.8341013824884786E-2</v>
          </cell>
          <cell r="X629">
            <v>7.8341013824884786E-2</v>
          </cell>
          <cell r="Y629">
            <v>7.8341013824884786E-2</v>
          </cell>
          <cell r="Z629">
            <v>7.8341013824884786E-2</v>
          </cell>
          <cell r="AA629">
            <v>7.8341013824884786E-2</v>
          </cell>
        </row>
        <row r="630">
          <cell r="I630">
            <v>0.18971428571428572</v>
          </cell>
          <cell r="J630">
            <v>80</v>
          </cell>
          <cell r="K630">
            <v>164</v>
          </cell>
          <cell r="L630">
            <v>30</v>
          </cell>
          <cell r="M630">
            <v>101</v>
          </cell>
          <cell r="N630">
            <v>101</v>
          </cell>
          <cell r="O630">
            <v>92</v>
          </cell>
          <cell r="P630">
            <v>46</v>
          </cell>
          <cell r="Q630">
            <v>50</v>
          </cell>
          <cell r="R630">
            <v>0.1</v>
          </cell>
          <cell r="S630">
            <v>9.1999999999999998E-2</v>
          </cell>
          <cell r="T630">
            <v>6.25E-2</v>
          </cell>
          <cell r="U630">
            <v>0.10313901345291476</v>
          </cell>
          <cell r="V630">
            <v>0.40828402366863903</v>
          </cell>
          <cell r="W630">
            <v>0.10313901345291476</v>
          </cell>
          <cell r="X630">
            <v>0.10313901345291476</v>
          </cell>
          <cell r="Y630">
            <v>0.10313901345291476</v>
          </cell>
          <cell r="Z630">
            <v>0.10313901345291476</v>
          </cell>
          <cell r="AA630">
            <v>0.10313901345291476</v>
          </cell>
        </row>
        <row r="631">
          <cell r="I631">
            <v>0.23714285714285716</v>
          </cell>
          <cell r="J631">
            <v>100</v>
          </cell>
          <cell r="K631">
            <v>205</v>
          </cell>
          <cell r="L631">
            <v>38</v>
          </cell>
          <cell r="M631">
            <v>126</v>
          </cell>
          <cell r="N631">
            <v>126</v>
          </cell>
          <cell r="O631">
            <v>115</v>
          </cell>
          <cell r="P631">
            <v>57</v>
          </cell>
          <cell r="Q631">
            <v>63</v>
          </cell>
          <cell r="R631">
            <v>0.126</v>
          </cell>
          <cell r="S631">
            <v>0.114</v>
          </cell>
          <cell r="T631">
            <v>7.8750000000000001E-2</v>
          </cell>
          <cell r="U631">
            <v>0.1266375545851528</v>
          </cell>
          <cell r="V631">
            <v>0.46380697050938335</v>
          </cell>
          <cell r="W631">
            <v>0.1266375545851528</v>
          </cell>
          <cell r="X631">
            <v>0.1266375545851528</v>
          </cell>
          <cell r="Y631">
            <v>0.1266375545851528</v>
          </cell>
          <cell r="Z631">
            <v>0.1266375545851528</v>
          </cell>
          <cell r="AA631">
            <v>0.1266375545851528</v>
          </cell>
        </row>
        <row r="632">
          <cell r="I632">
            <v>0.28542857142857142</v>
          </cell>
          <cell r="J632">
            <v>120</v>
          </cell>
          <cell r="K632">
            <v>247</v>
          </cell>
          <cell r="L632">
            <v>45</v>
          </cell>
          <cell r="M632">
            <v>152</v>
          </cell>
          <cell r="N632">
            <v>152</v>
          </cell>
          <cell r="O632">
            <v>138</v>
          </cell>
          <cell r="P632">
            <v>69</v>
          </cell>
          <cell r="Q632">
            <v>76</v>
          </cell>
          <cell r="R632">
            <v>0.152</v>
          </cell>
          <cell r="S632">
            <v>0.13800000000000001</v>
          </cell>
          <cell r="T632">
            <v>9.5000000000000001E-2</v>
          </cell>
          <cell r="U632">
            <v>0.14893617021276595</v>
          </cell>
          <cell r="V632">
            <v>0.50859950859950853</v>
          </cell>
          <cell r="W632">
            <v>0.14893617021276595</v>
          </cell>
          <cell r="X632">
            <v>0.14893617021276595</v>
          </cell>
          <cell r="Y632">
            <v>0.14893617021276595</v>
          </cell>
          <cell r="Z632">
            <v>0.14893617021276595</v>
          </cell>
          <cell r="AA632">
            <v>0.14893617021276595</v>
          </cell>
        </row>
        <row r="633">
          <cell r="I633">
            <v>0.33285714285714285</v>
          </cell>
          <cell r="J633">
            <v>141</v>
          </cell>
          <cell r="K633">
            <v>288</v>
          </cell>
          <cell r="L633">
            <v>53</v>
          </cell>
          <cell r="M633">
            <v>177</v>
          </cell>
          <cell r="N633">
            <v>177</v>
          </cell>
          <cell r="O633">
            <v>161</v>
          </cell>
          <cell r="P633">
            <v>80</v>
          </cell>
          <cell r="Q633">
            <v>88</v>
          </cell>
          <cell r="R633">
            <v>0.17600000000000002</v>
          </cell>
          <cell r="S633">
            <v>0.16</v>
          </cell>
          <cell r="T633">
            <v>0.11</v>
          </cell>
          <cell r="U633">
            <v>0.16666666666666663</v>
          </cell>
          <cell r="V633">
            <v>0.54751131221719462</v>
          </cell>
          <cell r="W633">
            <v>0.16666666666666663</v>
          </cell>
          <cell r="X633">
            <v>0.16666666666666663</v>
          </cell>
          <cell r="Y633">
            <v>0.16666666666666663</v>
          </cell>
          <cell r="Z633">
            <v>0.16666666666666663</v>
          </cell>
          <cell r="AA633">
            <v>0.16666666666666663</v>
          </cell>
        </row>
        <row r="634">
          <cell r="I634">
            <v>0.38028571428571434</v>
          </cell>
          <cell r="J634">
            <v>161</v>
          </cell>
          <cell r="K634">
            <v>329</v>
          </cell>
          <cell r="L634">
            <v>60</v>
          </cell>
          <cell r="M634">
            <v>202</v>
          </cell>
          <cell r="N634">
            <v>202</v>
          </cell>
          <cell r="O634">
            <v>184</v>
          </cell>
          <cell r="P634">
            <v>92</v>
          </cell>
          <cell r="Q634">
            <v>101</v>
          </cell>
          <cell r="R634">
            <v>0.20199999999999999</v>
          </cell>
          <cell r="S634">
            <v>0.184</v>
          </cell>
          <cell r="T634">
            <v>0.12625</v>
          </cell>
          <cell r="U634">
            <v>0.18699186991869921</v>
          </cell>
          <cell r="V634">
            <v>0.57983193277310918</v>
          </cell>
          <cell r="W634">
            <v>0.18699186991869921</v>
          </cell>
          <cell r="X634">
            <v>0.18699186991869921</v>
          </cell>
          <cell r="Y634">
            <v>0.18699186991869921</v>
          </cell>
          <cell r="Z634">
            <v>0.18699186991869921</v>
          </cell>
          <cell r="AA634">
            <v>0.18699186991869921</v>
          </cell>
        </row>
        <row r="635">
          <cell r="I635">
            <v>0</v>
          </cell>
          <cell r="J635">
            <v>27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</row>
        <row r="636">
          <cell r="I636">
            <v>0</v>
          </cell>
          <cell r="J636">
            <v>54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</row>
        <row r="637">
          <cell r="I637">
            <v>0</v>
          </cell>
          <cell r="J637">
            <v>81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</row>
        <row r="638">
          <cell r="I638">
            <v>0</v>
          </cell>
          <cell r="J638">
            <v>108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</row>
        <row r="639">
          <cell r="I639">
            <v>0</v>
          </cell>
          <cell r="J639">
            <v>135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</row>
        <row r="640">
          <cell r="I640">
            <v>0</v>
          </cell>
          <cell r="J640">
            <v>162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</row>
        <row r="641">
          <cell r="I641">
            <v>0</v>
          </cell>
          <cell r="J641">
            <v>189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</row>
        <row r="642">
          <cell r="I642">
            <v>0</v>
          </cell>
          <cell r="J642">
            <v>216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642"/>
  <sheetViews>
    <sheetView tabSelected="1" topLeftCell="AM1" workbookViewId="0">
      <selection activeCell="AX4" sqref="AX4:AX15"/>
    </sheetView>
  </sheetViews>
  <sheetFormatPr defaultRowHeight="12.75" x14ac:dyDescent="0.2"/>
  <cols>
    <col min="1" max="2" width="9" style="1"/>
    <col min="3" max="3" width="12.125" style="1" customWidth="1"/>
    <col min="4" max="4" width="23.875" style="1" customWidth="1"/>
    <col min="5" max="7" width="8.875" style="1" customWidth="1"/>
    <col min="8" max="10" width="9" style="1"/>
    <col min="11" max="11" width="13" style="1" customWidth="1"/>
    <col min="12" max="21" width="9" style="1"/>
    <col min="22" max="24" width="9" style="66"/>
    <col min="25" max="37" width="9" style="1"/>
    <col min="38" max="39" width="9" style="82"/>
    <col min="40" max="16384" width="9" style="1"/>
  </cols>
  <sheetData>
    <row r="1" spans="2:53" x14ac:dyDescent="0.2">
      <c r="M1" s="1">
        <f>MAX(M3:M642)</f>
        <v>320</v>
      </c>
      <c r="R1" s="1">
        <f>MAX(R3:R642)</f>
        <v>325</v>
      </c>
      <c r="V1" s="66">
        <f>MAX(V3:V642)</f>
        <v>0.23</v>
      </c>
      <c r="AG1" s="66">
        <f>MAX(AG3:AG642)</f>
        <v>0.75781818181818195</v>
      </c>
    </row>
    <row r="2" spans="2:53" s="64" customFormat="1" x14ac:dyDescent="0.2">
      <c r="B2" s="62" t="s">
        <v>1660</v>
      </c>
      <c r="C2" s="62" t="s">
        <v>105</v>
      </c>
      <c r="D2" s="63" t="s">
        <v>0</v>
      </c>
      <c r="E2" s="63" t="s">
        <v>45</v>
      </c>
      <c r="F2" s="63" t="s">
        <v>46</v>
      </c>
      <c r="G2" s="63" t="s">
        <v>47</v>
      </c>
      <c r="H2" s="63" t="s">
        <v>1</v>
      </c>
      <c r="I2" s="63" t="s">
        <v>117</v>
      </c>
      <c r="J2" s="63" t="s">
        <v>2</v>
      </c>
      <c r="K2" s="63" t="s">
        <v>118</v>
      </c>
      <c r="L2" s="63" t="s">
        <v>3</v>
      </c>
      <c r="M2" s="63" t="s">
        <v>1645</v>
      </c>
      <c r="N2" s="62" t="s">
        <v>1651</v>
      </c>
      <c r="O2" s="62" t="s">
        <v>6</v>
      </c>
      <c r="P2" s="62"/>
      <c r="Q2" s="63" t="s">
        <v>1647</v>
      </c>
      <c r="R2" s="63" t="s">
        <v>1648</v>
      </c>
      <c r="S2" s="63" t="s">
        <v>1652</v>
      </c>
      <c r="T2" s="63" t="s">
        <v>7</v>
      </c>
      <c r="U2" s="63" t="s">
        <v>8</v>
      </c>
      <c r="V2" s="65" t="s">
        <v>9</v>
      </c>
      <c r="W2" s="65" t="s">
        <v>10</v>
      </c>
      <c r="X2" s="65" t="s">
        <v>1662</v>
      </c>
      <c r="Y2" s="63" t="s">
        <v>1663</v>
      </c>
      <c r="Z2" s="61" t="s">
        <v>1653</v>
      </c>
      <c r="AA2" s="61" t="s">
        <v>1654</v>
      </c>
      <c r="AB2" s="61" t="s">
        <v>1655</v>
      </c>
      <c r="AC2" s="61" t="s">
        <v>1656</v>
      </c>
      <c r="AD2" s="61" t="s">
        <v>1657</v>
      </c>
      <c r="AE2" s="61" t="s">
        <v>1658</v>
      </c>
      <c r="AF2" s="61" t="s">
        <v>1659</v>
      </c>
      <c r="AG2" s="63" t="s">
        <v>11</v>
      </c>
      <c r="AH2" s="63" t="s">
        <v>12</v>
      </c>
      <c r="AI2" s="63" t="s">
        <v>13</v>
      </c>
      <c r="AJ2" s="63" t="s">
        <v>14</v>
      </c>
      <c r="AK2" s="63" t="s">
        <v>15</v>
      </c>
      <c r="AL2" s="83" t="s">
        <v>1748</v>
      </c>
      <c r="AM2" s="64" t="s">
        <v>1864</v>
      </c>
    </row>
    <row r="3" spans="2:53" x14ac:dyDescent="0.2">
      <c r="B3" s="16">
        <v>1</v>
      </c>
      <c r="C3" s="16" t="str">
        <f t="shared" ref="C3:C66" ca="1" si="0">VLOOKUP((VLOOKUP(J3,weaponn1,2,FALSE)&amp;INT(RAND()*(9-1)+1)),imge1,4,FALSE)</f>
        <v>IC1203</v>
      </c>
      <c r="D3" s="16" t="str">
        <f ca="1">E3&amp;F3&amp;G3</f>
        <v>神秘的斯塞提重剑</v>
      </c>
      <c r="E3" s="16" t="str">
        <f t="shared" ref="E3:E66" ca="1" si="1">VLOOKUP(H3,weapon3,INT(RAND()*(6-2)+2),FALSE)</f>
        <v>神秘的</v>
      </c>
      <c r="F3" s="16" t="str">
        <f t="shared" ref="F3:F66" ca="1" si="2">VLOOKUP(INT(RAND()*(21-1)+1),weapon4,2,FALSE)</f>
        <v>斯塞提</v>
      </c>
      <c r="G3" s="16" t="str">
        <f t="shared" ref="G3:G66" ca="1" si="3">VLOOKUP(J3,weapon2,INT(RAND()*(5-2)+2),FALSE)</f>
        <v>重剑</v>
      </c>
      <c r="H3" s="16" t="s">
        <v>16</v>
      </c>
      <c r="I3" s="19" t="s">
        <v>21</v>
      </c>
      <c r="J3" s="3" t="s">
        <v>22</v>
      </c>
      <c r="K3" s="16">
        <f>VLOOKUP(J3,profession1,5,FALSE)</f>
        <v>12</v>
      </c>
      <c r="L3" s="16">
        <v>1</v>
      </c>
      <c r="M3" s="16">
        <f>[2]武器表!J3</f>
        <v>20</v>
      </c>
      <c r="N3" s="16">
        <f>[2]武器表!K3</f>
        <v>14</v>
      </c>
      <c r="O3" s="16">
        <f>[2]武器表!L3</f>
        <v>0</v>
      </c>
      <c r="P3" s="16"/>
      <c r="Q3" s="16">
        <f>[2]武器表!M3</f>
        <v>8</v>
      </c>
      <c r="R3" s="16">
        <f>[2]武器表!N3</f>
        <v>1</v>
      </c>
      <c r="S3" s="16">
        <f>[2]武器表!O3</f>
        <v>2</v>
      </c>
      <c r="T3" s="16">
        <f>[2]武器表!P3</f>
        <v>2</v>
      </c>
      <c r="U3" s="16">
        <f>[2]武器表!Q3</f>
        <v>3</v>
      </c>
      <c r="V3" s="20">
        <f>[2]武器表!R3</f>
        <v>0.01</v>
      </c>
      <c r="W3" s="20">
        <f>[2]武器表!S3</f>
        <v>6.6666666666666662E-3</v>
      </c>
      <c r="X3" s="20">
        <f>[2]武器表!T3</f>
        <v>0.01</v>
      </c>
      <c r="Y3" s="20">
        <f>[2]武器表!$I3</f>
        <v>0.1</v>
      </c>
      <c r="Z3" s="20">
        <f>[2]武器表!U3</f>
        <v>9.9009900990099098E-3</v>
      </c>
      <c r="AA3" s="20">
        <f>[2]武器表!V3</f>
        <v>5.6603773584905648E-2</v>
      </c>
      <c r="AB3" s="20">
        <f>[2]武器表!W3</f>
        <v>9.9009900990099098E-3</v>
      </c>
      <c r="AC3" s="20">
        <f>[2]武器表!X3</f>
        <v>9.9009900990099098E-3</v>
      </c>
      <c r="AD3" s="20">
        <f>[2]武器表!Y3</f>
        <v>9.9009900990099098E-3</v>
      </c>
      <c r="AE3" s="20">
        <f>[2]武器表!Z3</f>
        <v>9.9009900990099098E-3</v>
      </c>
      <c r="AF3" s="20">
        <f>[2]武器表!AA3</f>
        <v>9.9009900990099098E-3</v>
      </c>
      <c r="AG3" s="20">
        <f>Y3*0.8</f>
        <v>8.0000000000000016E-2</v>
      </c>
      <c r="AH3" s="20">
        <f>Y3*0.8</f>
        <v>8.0000000000000016E-2</v>
      </c>
      <c r="AI3" s="20">
        <f>Y3*0.8</f>
        <v>8.0000000000000016E-2</v>
      </c>
      <c r="AJ3" s="20">
        <f>Y3*0.8</f>
        <v>8.0000000000000016E-2</v>
      </c>
      <c r="AK3" s="20">
        <f>Y3*0.8</f>
        <v>8.0000000000000016E-2</v>
      </c>
      <c r="AL3" s="84" t="str">
        <f t="shared" ref="AL3:AL66" si="4">IF(H3="a",IF(ISNA(VLOOKUP(J3&amp;L3,skill,2,FALSE)),"",VLOOKUP(J3&amp;L3,skill,2,FALSE)),"")</f>
        <v/>
      </c>
      <c r="AM3" s="84">
        <f t="shared" ref="AM3:AM66" si="5">VLOOKUP(H3&amp;L3,skill1,2,FALSE)</f>
        <v>125</v>
      </c>
    </row>
    <row r="4" spans="2:53" ht="15" x14ac:dyDescent="0.3">
      <c r="B4" s="16">
        <v>2</v>
      </c>
      <c r="C4" s="16" t="str">
        <f t="shared" ca="1" si="0"/>
        <v>IC1203</v>
      </c>
      <c r="D4" s="16" t="str">
        <f t="shared" ref="D4:D67" ca="1" si="6">E4&amp;F4&amp;G4</f>
        <v>传说的精灵重剑</v>
      </c>
      <c r="E4" s="16" t="str">
        <f t="shared" ca="1" si="1"/>
        <v>传说的</v>
      </c>
      <c r="F4" s="16" t="str">
        <f t="shared" ca="1" si="2"/>
        <v>精灵</v>
      </c>
      <c r="G4" s="16" t="str">
        <f t="shared" ca="1" si="3"/>
        <v>重剑</v>
      </c>
      <c r="H4" s="16" t="s">
        <v>17</v>
      </c>
      <c r="I4" s="19" t="s">
        <v>21</v>
      </c>
      <c r="J4" s="3" t="s">
        <v>22</v>
      </c>
      <c r="K4" s="16">
        <f t="shared" ref="K4:K66" si="7">VLOOKUP(J4,profession1,5,FALSE)</f>
        <v>12</v>
      </c>
      <c r="L4" s="16">
        <v>2</v>
      </c>
      <c r="M4" s="16">
        <f>[2]武器表!J4</f>
        <v>40</v>
      </c>
      <c r="N4" s="16">
        <f>[2]武器表!K4</f>
        <v>28</v>
      </c>
      <c r="O4" s="16">
        <f>[2]武器表!L4</f>
        <v>1</v>
      </c>
      <c r="P4" s="16"/>
      <c r="Q4" s="16">
        <f>[2]武器表!M4</f>
        <v>17</v>
      </c>
      <c r="R4" s="16">
        <f>[2]武器表!N4</f>
        <v>1</v>
      </c>
      <c r="S4" s="16">
        <f>[2]武器表!O4</f>
        <v>5</v>
      </c>
      <c r="T4" s="16">
        <f>[2]武器表!P4</f>
        <v>4</v>
      </c>
      <c r="U4" s="16">
        <f>[2]武器表!Q4</f>
        <v>7</v>
      </c>
      <c r="V4" s="20">
        <f>[2]武器表!R4</f>
        <v>2.3333333333333334E-2</v>
      </c>
      <c r="W4" s="20">
        <f>[2]武器表!S4</f>
        <v>1.3333333333333332E-2</v>
      </c>
      <c r="X4" s="20">
        <f>[2]武器表!T4</f>
        <v>2.3333333333333334E-2</v>
      </c>
      <c r="Y4" s="20">
        <f>[2]武器表!$I4</f>
        <v>0.1</v>
      </c>
      <c r="Z4" s="20">
        <f>[2]武器表!U4</f>
        <v>1.9607843137254943E-2</v>
      </c>
      <c r="AA4" s="20">
        <f>[2]武器表!V4</f>
        <v>0.1071428571428571</v>
      </c>
      <c r="AB4" s="20">
        <f>[2]武器表!W4</f>
        <v>1.9607843137254943E-2</v>
      </c>
      <c r="AC4" s="20">
        <f>[2]武器表!X4</f>
        <v>1.9607843137254943E-2</v>
      </c>
      <c r="AD4" s="20">
        <f>[2]武器表!Y4</f>
        <v>1.9607843137254943E-2</v>
      </c>
      <c r="AE4" s="20">
        <f>[2]武器表!Z4</f>
        <v>1.9607843137254943E-2</v>
      </c>
      <c r="AF4" s="20">
        <f>[2]武器表!AA4</f>
        <v>1.9607843137254943E-2</v>
      </c>
      <c r="AG4" s="20">
        <f t="shared" ref="AG4:AG67" si="8">Y4*0.8</f>
        <v>8.0000000000000016E-2</v>
      </c>
      <c r="AH4" s="20">
        <f t="shared" ref="AH4:AH67" si="9">Y4*0.8</f>
        <v>8.0000000000000016E-2</v>
      </c>
      <c r="AI4" s="20">
        <f t="shared" ref="AI4:AI67" si="10">Y4*0.8</f>
        <v>8.0000000000000016E-2</v>
      </c>
      <c r="AJ4" s="20">
        <f t="shared" ref="AJ4:AJ67" si="11">Y4*0.8</f>
        <v>8.0000000000000016E-2</v>
      </c>
      <c r="AK4" s="20">
        <f t="shared" ref="AK4:AK67" si="12">Y4*0.8</f>
        <v>8.0000000000000016E-2</v>
      </c>
      <c r="AL4" s="84" t="str">
        <f t="shared" si="4"/>
        <v/>
      </c>
      <c r="AM4" s="84">
        <f t="shared" si="5"/>
        <v>126</v>
      </c>
      <c r="AP4" s="16">
        <v>1</v>
      </c>
      <c r="AQ4" s="42" t="s">
        <v>1041</v>
      </c>
      <c r="AR4" s="17" t="s">
        <v>1882</v>
      </c>
      <c r="AS4" s="17" t="s">
        <v>1883</v>
      </c>
      <c r="AT4" s="17" t="s">
        <v>1884</v>
      </c>
      <c r="AU4" s="16">
        <f>VLOOKUP(AR4,AW$4:AX$16,2,FALSE)</f>
        <v>12</v>
      </c>
      <c r="AV4" s="2" t="s">
        <v>2507</v>
      </c>
      <c r="AW4" s="17" t="s">
        <v>106</v>
      </c>
      <c r="AX4" s="16">
        <v>0</v>
      </c>
      <c r="AZ4" s="17" t="s">
        <v>71</v>
      </c>
      <c r="BA4" s="16">
        <v>0</v>
      </c>
    </row>
    <row r="5" spans="2:53" ht="15" x14ac:dyDescent="0.3">
      <c r="B5" s="16">
        <v>3</v>
      </c>
      <c r="C5" s="16" t="str">
        <f t="shared" ca="1" si="0"/>
        <v>IC1203</v>
      </c>
      <c r="D5" s="16" t="str">
        <f t="shared" ca="1" si="6"/>
        <v>璀璨的水晶轻剑</v>
      </c>
      <c r="E5" s="16" t="str">
        <f t="shared" ca="1" si="1"/>
        <v>璀璨的</v>
      </c>
      <c r="F5" s="16" t="str">
        <f t="shared" ca="1" si="2"/>
        <v>水晶</v>
      </c>
      <c r="G5" s="16" t="str">
        <f t="shared" ca="1" si="3"/>
        <v>轻剑</v>
      </c>
      <c r="H5" s="16" t="s">
        <v>17</v>
      </c>
      <c r="I5" s="19" t="s">
        <v>21</v>
      </c>
      <c r="J5" s="3" t="s">
        <v>22</v>
      </c>
      <c r="K5" s="16">
        <f t="shared" si="7"/>
        <v>12</v>
      </c>
      <c r="L5" s="16">
        <v>3</v>
      </c>
      <c r="M5" s="16">
        <f>[2]武器表!J5</f>
        <v>60</v>
      </c>
      <c r="N5" s="16">
        <f>[2]武器表!K5</f>
        <v>42</v>
      </c>
      <c r="O5" s="16">
        <f>[2]武器表!L5</f>
        <v>2</v>
      </c>
      <c r="P5" s="16"/>
      <c r="Q5" s="16">
        <f>[2]武器表!M5</f>
        <v>25</v>
      </c>
      <c r="R5" s="16">
        <f>[2]武器表!N5</f>
        <v>1</v>
      </c>
      <c r="S5" s="16">
        <f>[2]武器表!O5</f>
        <v>8</v>
      </c>
      <c r="T5" s="16">
        <f>[2]武器表!P5</f>
        <v>7</v>
      </c>
      <c r="U5" s="16">
        <f>[2]武器表!Q5</f>
        <v>10</v>
      </c>
      <c r="V5" s="20">
        <f>[2]武器表!R5</f>
        <v>3.3333333333333333E-2</v>
      </c>
      <c r="W5" s="20">
        <f>[2]武器表!S5</f>
        <v>2.3333333333333334E-2</v>
      </c>
      <c r="X5" s="20">
        <f>[2]武器表!T5</f>
        <v>3.3333333333333333E-2</v>
      </c>
      <c r="Y5" s="20">
        <f>[2]武器表!$I5</f>
        <v>0.14090909090909093</v>
      </c>
      <c r="Z5" s="20">
        <f>[2]武器表!U5</f>
        <v>2.9126213592232997E-2</v>
      </c>
      <c r="AA5" s="20">
        <f>[2]武器表!V5</f>
        <v>0.14893617021276595</v>
      </c>
      <c r="AB5" s="20">
        <f>[2]武器表!W5</f>
        <v>2.9126213592232997E-2</v>
      </c>
      <c r="AC5" s="20">
        <f>[2]武器表!X5</f>
        <v>2.9126213592232997E-2</v>
      </c>
      <c r="AD5" s="20">
        <f>[2]武器表!Y5</f>
        <v>2.9126213592232997E-2</v>
      </c>
      <c r="AE5" s="20">
        <f>[2]武器表!Z5</f>
        <v>2.9126213592232997E-2</v>
      </c>
      <c r="AF5" s="20">
        <f>[2]武器表!AA5</f>
        <v>2.9126213592232997E-2</v>
      </c>
      <c r="AG5" s="20">
        <f t="shared" si="8"/>
        <v>0.11272727272727275</v>
      </c>
      <c r="AH5" s="20">
        <f t="shared" si="9"/>
        <v>0.11272727272727275</v>
      </c>
      <c r="AI5" s="20">
        <f t="shared" si="10"/>
        <v>0.11272727272727275</v>
      </c>
      <c r="AJ5" s="20">
        <f t="shared" si="11"/>
        <v>0.11272727272727275</v>
      </c>
      <c r="AK5" s="20">
        <f t="shared" si="12"/>
        <v>0.11272727272727275</v>
      </c>
      <c r="AL5" s="84" t="str">
        <f t="shared" si="4"/>
        <v/>
      </c>
      <c r="AM5" s="84">
        <f t="shared" si="5"/>
        <v>127</v>
      </c>
      <c r="AP5" s="16">
        <v>2</v>
      </c>
      <c r="AQ5" s="15" t="s">
        <v>49</v>
      </c>
      <c r="AR5" s="17" t="s">
        <v>70</v>
      </c>
      <c r="AS5" s="17" t="s">
        <v>115</v>
      </c>
      <c r="AT5" s="17" t="s">
        <v>116</v>
      </c>
      <c r="AU5" s="16">
        <f t="shared" ref="AU5:AU23" si="13">VLOOKUP(AR5,AW$4:AX$16,2,FALSE)</f>
        <v>2</v>
      </c>
      <c r="AV5" s="2" t="s">
        <v>2507</v>
      </c>
      <c r="AW5" s="17" t="s">
        <v>43</v>
      </c>
      <c r="AX5" s="16">
        <v>1</v>
      </c>
      <c r="AZ5" s="17" t="s">
        <v>43</v>
      </c>
      <c r="BA5" s="16">
        <v>1</v>
      </c>
    </row>
    <row r="6" spans="2:53" x14ac:dyDescent="0.2">
      <c r="B6" s="16">
        <v>4</v>
      </c>
      <c r="C6" s="16" t="str">
        <f t="shared" ca="1" si="0"/>
        <v>IC1280</v>
      </c>
      <c r="D6" s="16" t="str">
        <f t="shared" ca="1" si="6"/>
        <v>传说的晨曦剑</v>
      </c>
      <c r="E6" s="16" t="str">
        <f t="shared" ca="1" si="1"/>
        <v>传说的</v>
      </c>
      <c r="F6" s="16" t="str">
        <f t="shared" ca="1" si="2"/>
        <v>晨曦</v>
      </c>
      <c r="G6" s="16" t="str">
        <f t="shared" ca="1" si="3"/>
        <v>剑</v>
      </c>
      <c r="H6" s="16" t="s">
        <v>16</v>
      </c>
      <c r="I6" s="19" t="s">
        <v>21</v>
      </c>
      <c r="J6" s="3" t="s">
        <v>22</v>
      </c>
      <c r="K6" s="16">
        <f t="shared" si="7"/>
        <v>12</v>
      </c>
      <c r="L6" s="16">
        <v>4</v>
      </c>
      <c r="M6" s="16">
        <f>[2]武器表!J6</f>
        <v>80</v>
      </c>
      <c r="N6" s="16">
        <f>[2]武器表!K6</f>
        <v>56</v>
      </c>
      <c r="O6" s="16">
        <f>[2]武器表!L6</f>
        <v>3</v>
      </c>
      <c r="P6" s="16"/>
      <c r="Q6" s="16">
        <f>[2]武器表!M6</f>
        <v>34</v>
      </c>
      <c r="R6" s="16">
        <f>[2]武器表!N6</f>
        <v>2</v>
      </c>
      <c r="S6" s="16">
        <f>[2]武器表!O6</f>
        <v>10</v>
      </c>
      <c r="T6" s="16">
        <f>[2]武器表!P6</f>
        <v>9</v>
      </c>
      <c r="U6" s="16">
        <f>[2]武器表!Q6</f>
        <v>14</v>
      </c>
      <c r="V6" s="20">
        <f>[2]武器表!R6</f>
        <v>4.6666666666666669E-2</v>
      </c>
      <c r="W6" s="20">
        <f>[2]武器表!S6</f>
        <v>0.03</v>
      </c>
      <c r="X6" s="20">
        <f>[2]武器表!T6</f>
        <v>4.6666666666666669E-2</v>
      </c>
      <c r="Y6" s="20">
        <f>[2]武器表!$I6</f>
        <v>0.18909090909090909</v>
      </c>
      <c r="Z6" s="20">
        <f>[2]武器表!U6</f>
        <v>3.8461538461538436E-2</v>
      </c>
      <c r="AA6" s="20">
        <f>[2]武器表!V6</f>
        <v>0.19028340080971662</v>
      </c>
      <c r="AB6" s="20">
        <f>[2]武器表!W6</f>
        <v>3.8461538461538436E-2</v>
      </c>
      <c r="AC6" s="20">
        <f>[2]武器表!X6</f>
        <v>3.8461538461538436E-2</v>
      </c>
      <c r="AD6" s="20">
        <f>[2]武器表!Y6</f>
        <v>3.8461538461538436E-2</v>
      </c>
      <c r="AE6" s="20">
        <f>[2]武器表!Z6</f>
        <v>3.8461538461538436E-2</v>
      </c>
      <c r="AF6" s="20">
        <f>[2]武器表!AA6</f>
        <v>3.8461538461538436E-2</v>
      </c>
      <c r="AG6" s="20">
        <f t="shared" si="8"/>
        <v>0.15127272727272728</v>
      </c>
      <c r="AH6" s="20">
        <f t="shared" si="9"/>
        <v>0.15127272727272728</v>
      </c>
      <c r="AI6" s="20">
        <f t="shared" si="10"/>
        <v>0.15127272727272728</v>
      </c>
      <c r="AJ6" s="20">
        <f t="shared" si="11"/>
        <v>0.15127272727272728</v>
      </c>
      <c r="AK6" s="20">
        <f t="shared" si="12"/>
        <v>0.15127272727272728</v>
      </c>
      <c r="AL6" s="84" t="str">
        <f t="shared" si="4"/>
        <v/>
      </c>
      <c r="AM6" s="84">
        <f t="shared" si="5"/>
        <v>128</v>
      </c>
      <c r="AP6" s="16">
        <v>3</v>
      </c>
      <c r="AQ6" s="15" t="s">
        <v>50</v>
      </c>
      <c r="AR6" s="17" t="s">
        <v>130</v>
      </c>
      <c r="AS6" s="17" t="s">
        <v>131</v>
      </c>
      <c r="AT6" s="17" t="s">
        <v>142</v>
      </c>
      <c r="AU6" s="16">
        <f t="shared" si="13"/>
        <v>10</v>
      </c>
      <c r="AV6" s="2" t="s">
        <v>2509</v>
      </c>
      <c r="AW6" s="17" t="s">
        <v>70</v>
      </c>
      <c r="AX6" s="16">
        <v>2</v>
      </c>
      <c r="AZ6" s="17" t="s">
        <v>70</v>
      </c>
      <c r="BA6" s="16">
        <v>2</v>
      </c>
    </row>
    <row r="7" spans="2:53" ht="15" x14ac:dyDescent="0.3">
      <c r="B7" s="16">
        <v>5</v>
      </c>
      <c r="C7" s="16" t="str">
        <f t="shared" ca="1" si="0"/>
        <v>IC1225</v>
      </c>
      <c r="D7" s="16" t="str">
        <f t="shared" ca="1" si="6"/>
        <v>璀璨的混乱剑</v>
      </c>
      <c r="E7" s="16" t="str">
        <f t="shared" ca="1" si="1"/>
        <v>璀璨的</v>
      </c>
      <c r="F7" s="16" t="str">
        <f t="shared" ca="1" si="2"/>
        <v>混乱</v>
      </c>
      <c r="G7" s="16" t="str">
        <f t="shared" ca="1" si="3"/>
        <v>剑</v>
      </c>
      <c r="H7" s="16" t="s">
        <v>17</v>
      </c>
      <c r="I7" s="19" t="s">
        <v>21</v>
      </c>
      <c r="J7" s="3" t="s">
        <v>22</v>
      </c>
      <c r="K7" s="16">
        <f t="shared" si="7"/>
        <v>12</v>
      </c>
      <c r="L7" s="16">
        <v>5</v>
      </c>
      <c r="M7" s="16">
        <f>[2]武器表!J7</f>
        <v>100</v>
      </c>
      <c r="N7" s="16">
        <f>[2]武器表!K7</f>
        <v>70</v>
      </c>
      <c r="O7" s="16">
        <f>[2]武器表!L7</f>
        <v>4</v>
      </c>
      <c r="P7" s="16"/>
      <c r="Q7" s="16">
        <f>[2]武器表!M7</f>
        <v>43</v>
      </c>
      <c r="R7" s="16">
        <f>[2]武器表!N7</f>
        <v>2</v>
      </c>
      <c r="S7" s="16">
        <f>[2]武器表!O7</f>
        <v>13</v>
      </c>
      <c r="T7" s="16">
        <f>[2]武器表!P7</f>
        <v>11</v>
      </c>
      <c r="U7" s="16">
        <f>[2]武器表!Q7</f>
        <v>17</v>
      </c>
      <c r="V7" s="20">
        <f>[2]武器表!R7</f>
        <v>5.6666666666666671E-2</v>
      </c>
      <c r="W7" s="20">
        <f>[2]武器表!S7</f>
        <v>3.6666666666666667E-2</v>
      </c>
      <c r="X7" s="20">
        <f>[2]武器表!T7</f>
        <v>5.6666666666666671E-2</v>
      </c>
      <c r="Y7" s="20">
        <f>[2]武器表!$I7</f>
        <v>0.23636363636363636</v>
      </c>
      <c r="Z7" s="20">
        <f>[2]武器表!U7</f>
        <v>4.7619047619047672E-2</v>
      </c>
      <c r="AA7" s="20">
        <f>[2]武器表!V7</f>
        <v>0.22779922779922779</v>
      </c>
      <c r="AB7" s="20">
        <f>[2]武器表!W7</f>
        <v>4.7619047619047672E-2</v>
      </c>
      <c r="AC7" s="20">
        <f>[2]武器表!X7</f>
        <v>4.7619047619047672E-2</v>
      </c>
      <c r="AD7" s="20">
        <f>[2]武器表!Y7</f>
        <v>4.7619047619047672E-2</v>
      </c>
      <c r="AE7" s="20">
        <f>[2]武器表!Z7</f>
        <v>4.7619047619047672E-2</v>
      </c>
      <c r="AF7" s="20">
        <f>[2]武器表!AA7</f>
        <v>4.7619047619047672E-2</v>
      </c>
      <c r="AG7" s="20">
        <f t="shared" si="8"/>
        <v>0.18909090909090909</v>
      </c>
      <c r="AH7" s="20">
        <f t="shared" si="9"/>
        <v>0.18909090909090909</v>
      </c>
      <c r="AI7" s="20">
        <f t="shared" si="10"/>
        <v>0.18909090909090909</v>
      </c>
      <c r="AJ7" s="20">
        <f t="shared" si="11"/>
        <v>0.18909090909090909</v>
      </c>
      <c r="AK7" s="20">
        <f t="shared" si="12"/>
        <v>0.18909090909090909</v>
      </c>
      <c r="AL7" s="84" t="str">
        <f t="shared" si="4"/>
        <v/>
      </c>
      <c r="AM7" s="84">
        <f t="shared" si="5"/>
        <v>129</v>
      </c>
      <c r="AP7" s="16">
        <v>4</v>
      </c>
      <c r="AQ7" s="15" t="s">
        <v>51</v>
      </c>
      <c r="AR7" s="17" t="s">
        <v>68</v>
      </c>
      <c r="AS7" s="17" t="s">
        <v>111</v>
      </c>
      <c r="AT7" s="17" t="s">
        <v>112</v>
      </c>
      <c r="AU7" s="16">
        <f t="shared" si="13"/>
        <v>5</v>
      </c>
      <c r="AV7" s="2" t="s">
        <v>2508</v>
      </c>
      <c r="AW7" s="17" t="s">
        <v>139</v>
      </c>
      <c r="AX7" s="16">
        <v>3</v>
      </c>
      <c r="AZ7" s="17" t="s">
        <v>120</v>
      </c>
      <c r="BA7" s="16">
        <v>3</v>
      </c>
    </row>
    <row r="8" spans="2:53" ht="15" x14ac:dyDescent="0.3">
      <c r="B8" s="16">
        <v>6</v>
      </c>
      <c r="C8" s="16" t="str">
        <f t="shared" ca="1" si="0"/>
        <v>IC1201</v>
      </c>
      <c r="D8" s="16" t="str">
        <f t="shared" ca="1" si="6"/>
        <v>璀璨的虚幻轻剑</v>
      </c>
      <c r="E8" s="16" t="str">
        <f t="shared" ca="1" si="1"/>
        <v>璀璨的</v>
      </c>
      <c r="F8" s="16" t="str">
        <f t="shared" ca="1" si="2"/>
        <v>虚幻</v>
      </c>
      <c r="G8" s="16" t="str">
        <f t="shared" ca="1" si="3"/>
        <v>轻剑</v>
      </c>
      <c r="H8" s="16" t="s">
        <v>16</v>
      </c>
      <c r="I8" s="19" t="s">
        <v>21</v>
      </c>
      <c r="J8" s="3" t="s">
        <v>22</v>
      </c>
      <c r="K8" s="16">
        <f t="shared" si="7"/>
        <v>12</v>
      </c>
      <c r="L8" s="16">
        <v>6</v>
      </c>
      <c r="M8" s="16">
        <f>[2]武器表!J8</f>
        <v>121</v>
      </c>
      <c r="N8" s="16">
        <f>[2]武器表!K8</f>
        <v>84</v>
      </c>
      <c r="O8" s="16">
        <f>[2]武器表!L8</f>
        <v>5</v>
      </c>
      <c r="P8" s="16"/>
      <c r="Q8" s="16">
        <f>[2]武器表!M8</f>
        <v>51</v>
      </c>
      <c r="R8" s="16">
        <f>[2]武器表!N8</f>
        <v>2</v>
      </c>
      <c r="S8" s="16">
        <f>[2]武器表!O8</f>
        <v>16</v>
      </c>
      <c r="T8" s="16">
        <f>[2]武器表!P8</f>
        <v>14</v>
      </c>
      <c r="U8" s="16">
        <f>[2]武器表!Q8</f>
        <v>21</v>
      </c>
      <c r="V8" s="20">
        <f>[2]武器表!R8</f>
        <v>7.0000000000000007E-2</v>
      </c>
      <c r="W8" s="20">
        <f>[2]武器表!S8</f>
        <v>4.6666666666666669E-2</v>
      </c>
      <c r="X8" s="20">
        <f>[2]武器表!T8</f>
        <v>7.0000000000000007E-2</v>
      </c>
      <c r="Y8" s="20">
        <f>[2]武器表!$I8</f>
        <v>0.28545454545454546</v>
      </c>
      <c r="Z8" s="20">
        <f>[2]武器表!U8</f>
        <v>5.6603773584905648E-2</v>
      </c>
      <c r="AA8" s="20">
        <f>[2]武器表!V8</f>
        <v>0.26199261992619927</v>
      </c>
      <c r="AB8" s="20">
        <f>[2]武器表!W8</f>
        <v>5.6603773584905648E-2</v>
      </c>
      <c r="AC8" s="20">
        <f>[2]武器表!X8</f>
        <v>5.6603773584905648E-2</v>
      </c>
      <c r="AD8" s="20">
        <f>[2]武器表!Y8</f>
        <v>5.6603773584905648E-2</v>
      </c>
      <c r="AE8" s="20">
        <f>[2]武器表!Z8</f>
        <v>5.6603773584905648E-2</v>
      </c>
      <c r="AF8" s="20">
        <f>[2]武器表!AA8</f>
        <v>5.6603773584905648E-2</v>
      </c>
      <c r="AG8" s="20">
        <f t="shared" si="8"/>
        <v>0.22836363636363638</v>
      </c>
      <c r="AH8" s="20">
        <f t="shared" si="9"/>
        <v>0.22836363636363638</v>
      </c>
      <c r="AI8" s="20">
        <f t="shared" si="10"/>
        <v>0.22836363636363638</v>
      </c>
      <c r="AJ8" s="20">
        <f t="shared" si="11"/>
        <v>0.22836363636363638</v>
      </c>
      <c r="AK8" s="20">
        <f t="shared" si="12"/>
        <v>0.22836363636363638</v>
      </c>
      <c r="AL8" s="84" t="str">
        <f t="shared" si="4"/>
        <v/>
      </c>
      <c r="AM8" s="84">
        <f t="shared" si="5"/>
        <v>130</v>
      </c>
      <c r="AP8" s="16">
        <v>5</v>
      </c>
      <c r="AQ8" s="15" t="s">
        <v>52</v>
      </c>
      <c r="AR8" s="17" t="s">
        <v>132</v>
      </c>
      <c r="AS8" s="17" t="s">
        <v>133</v>
      </c>
      <c r="AT8" s="17" t="s">
        <v>134</v>
      </c>
      <c r="AU8" s="16">
        <f t="shared" si="13"/>
        <v>8</v>
      </c>
      <c r="AV8" s="2" t="s">
        <v>2510</v>
      </c>
      <c r="AW8" s="17" t="s">
        <v>121</v>
      </c>
      <c r="AX8" s="16">
        <v>4</v>
      </c>
      <c r="AZ8" s="17" t="s">
        <v>121</v>
      </c>
      <c r="BA8" s="16">
        <v>4</v>
      </c>
    </row>
    <row r="9" spans="2:53" ht="15" x14ac:dyDescent="0.3">
      <c r="B9" s="16">
        <v>7</v>
      </c>
      <c r="C9" s="16" t="str">
        <f t="shared" ca="1" si="0"/>
        <v>IC1207</v>
      </c>
      <c r="D9" s="16" t="str">
        <f t="shared" ca="1" si="6"/>
        <v>神秘的颓废轻剑</v>
      </c>
      <c r="E9" s="16" t="str">
        <f t="shared" ca="1" si="1"/>
        <v>神秘的</v>
      </c>
      <c r="F9" s="16" t="str">
        <f t="shared" ca="1" si="2"/>
        <v>颓废</v>
      </c>
      <c r="G9" s="16" t="str">
        <f t="shared" ca="1" si="3"/>
        <v>轻剑</v>
      </c>
      <c r="H9" s="16" t="s">
        <v>17</v>
      </c>
      <c r="I9" s="19" t="s">
        <v>21</v>
      </c>
      <c r="J9" s="3" t="s">
        <v>22</v>
      </c>
      <c r="K9" s="16">
        <f t="shared" si="7"/>
        <v>12</v>
      </c>
      <c r="L9" s="16">
        <v>7</v>
      </c>
      <c r="M9" s="16">
        <f>[2]武器表!J9</f>
        <v>141</v>
      </c>
      <c r="N9" s="16">
        <f>[2]武器表!K9</f>
        <v>98</v>
      </c>
      <c r="O9" s="16">
        <f>[2]武器表!L9</f>
        <v>6</v>
      </c>
      <c r="P9" s="16"/>
      <c r="Q9" s="16">
        <f>[2]武器表!M9</f>
        <v>60</v>
      </c>
      <c r="R9" s="16">
        <f>[2]武器表!N9</f>
        <v>3</v>
      </c>
      <c r="S9" s="16">
        <f>[2]武器表!O9</f>
        <v>19</v>
      </c>
      <c r="T9" s="16">
        <f>[2]武器表!P9</f>
        <v>16</v>
      </c>
      <c r="U9" s="16">
        <f>[2]武器表!Q9</f>
        <v>24</v>
      </c>
      <c r="V9" s="20">
        <f>[2]武器表!R9</f>
        <v>0.08</v>
      </c>
      <c r="W9" s="20">
        <f>[2]武器表!S9</f>
        <v>5.333333333333333E-2</v>
      </c>
      <c r="X9" s="20">
        <f>[2]武器表!T9</f>
        <v>0.08</v>
      </c>
      <c r="Y9" s="20">
        <f>[2]武器表!$I9</f>
        <v>0.33363636363636368</v>
      </c>
      <c r="Z9" s="20">
        <f>[2]武器表!U9</f>
        <v>6.5420560747663559E-2</v>
      </c>
      <c r="AA9" s="20">
        <f>[2]武器表!V9</f>
        <v>0.29078014184397161</v>
      </c>
      <c r="AB9" s="20">
        <f>[2]武器表!W9</f>
        <v>6.5420560747663559E-2</v>
      </c>
      <c r="AC9" s="20">
        <f>[2]武器表!X9</f>
        <v>6.5420560747663559E-2</v>
      </c>
      <c r="AD9" s="20">
        <f>[2]武器表!Y9</f>
        <v>6.5420560747663559E-2</v>
      </c>
      <c r="AE9" s="20">
        <f>[2]武器表!Z9</f>
        <v>6.5420560747663559E-2</v>
      </c>
      <c r="AF9" s="20">
        <f>[2]武器表!AA9</f>
        <v>6.5420560747663559E-2</v>
      </c>
      <c r="AG9" s="20">
        <f t="shared" si="8"/>
        <v>0.26690909090909093</v>
      </c>
      <c r="AH9" s="20">
        <f t="shared" si="9"/>
        <v>0.26690909090909093</v>
      </c>
      <c r="AI9" s="20">
        <f t="shared" si="10"/>
        <v>0.26690909090909093</v>
      </c>
      <c r="AJ9" s="20">
        <f t="shared" si="11"/>
        <v>0.26690909090909093</v>
      </c>
      <c r="AK9" s="20">
        <f t="shared" si="12"/>
        <v>0.26690909090909093</v>
      </c>
      <c r="AL9" s="84" t="str">
        <f t="shared" si="4"/>
        <v/>
      </c>
      <c r="AM9" s="84">
        <f t="shared" si="5"/>
        <v>131</v>
      </c>
      <c r="AP9" s="16">
        <v>6</v>
      </c>
      <c r="AQ9" s="15" t="s">
        <v>53</v>
      </c>
      <c r="AR9" s="17" t="s">
        <v>44</v>
      </c>
      <c r="AS9" s="17" t="s">
        <v>113</v>
      </c>
      <c r="AT9" s="17" t="s">
        <v>114</v>
      </c>
      <c r="AU9" s="16">
        <f t="shared" si="13"/>
        <v>9</v>
      </c>
      <c r="AV9" s="2" t="s">
        <v>2508</v>
      </c>
      <c r="AW9" s="17" t="s">
        <v>122</v>
      </c>
      <c r="AX9" s="16">
        <v>5</v>
      </c>
      <c r="AZ9" s="17" t="s">
        <v>122</v>
      </c>
      <c r="BA9" s="16">
        <v>5</v>
      </c>
    </row>
    <row r="10" spans="2:53" ht="15" x14ac:dyDescent="0.3">
      <c r="B10" s="16">
        <v>8</v>
      </c>
      <c r="C10" s="16" t="str">
        <f t="shared" ca="1" si="0"/>
        <v>IC1280</v>
      </c>
      <c r="D10" s="16" t="str">
        <f t="shared" ca="1" si="6"/>
        <v>璀璨的玄铁重剑</v>
      </c>
      <c r="E10" s="16" t="str">
        <f t="shared" ca="1" si="1"/>
        <v>璀璨的</v>
      </c>
      <c r="F10" s="16" t="str">
        <f t="shared" ca="1" si="2"/>
        <v>玄铁</v>
      </c>
      <c r="G10" s="16" t="str">
        <f t="shared" ca="1" si="3"/>
        <v>重剑</v>
      </c>
      <c r="H10" s="16" t="s">
        <v>239</v>
      </c>
      <c r="I10" s="19" t="s">
        <v>21</v>
      </c>
      <c r="J10" s="3" t="s">
        <v>22</v>
      </c>
      <c r="K10" s="16">
        <f t="shared" si="7"/>
        <v>12</v>
      </c>
      <c r="L10" s="16">
        <v>8</v>
      </c>
      <c r="M10" s="16">
        <f>[2]武器表!J10</f>
        <v>161</v>
      </c>
      <c r="N10" s="16">
        <f>[2]武器表!K10</f>
        <v>112</v>
      </c>
      <c r="O10" s="16">
        <f>[2]武器表!L10</f>
        <v>7</v>
      </c>
      <c r="P10" s="16"/>
      <c r="Q10" s="16">
        <f>[2]武器表!M10</f>
        <v>68</v>
      </c>
      <c r="R10" s="16">
        <f>[2]武器表!N10</f>
        <v>3</v>
      </c>
      <c r="S10" s="16">
        <f>[2]武器表!O10</f>
        <v>21</v>
      </c>
      <c r="T10" s="16">
        <f>[2]武器表!P10</f>
        <v>18</v>
      </c>
      <c r="U10" s="16">
        <f>[2]武器表!Q10</f>
        <v>28</v>
      </c>
      <c r="V10" s="20">
        <f>[2]武器表!R10</f>
        <v>9.3333333333333338E-2</v>
      </c>
      <c r="W10" s="20">
        <f>[2]武器表!S10</f>
        <v>0.06</v>
      </c>
      <c r="X10" s="20">
        <f>[2]武器表!T10</f>
        <v>9.3333333333333338E-2</v>
      </c>
      <c r="Y10" s="20">
        <f>[2]武器表!$I10</f>
        <v>0.38</v>
      </c>
      <c r="Z10" s="20">
        <f>[2]武器表!U10</f>
        <v>7.407407407407407E-2</v>
      </c>
      <c r="AA10" s="20">
        <f>[2]武器表!V10</f>
        <v>0.31972789115646261</v>
      </c>
      <c r="AB10" s="20">
        <f>[2]武器表!W10</f>
        <v>7.407407407407407E-2</v>
      </c>
      <c r="AC10" s="20">
        <f>[2]武器表!X10</f>
        <v>7.407407407407407E-2</v>
      </c>
      <c r="AD10" s="20">
        <f>[2]武器表!Y10</f>
        <v>7.407407407407407E-2</v>
      </c>
      <c r="AE10" s="20">
        <f>[2]武器表!Z10</f>
        <v>7.407407407407407E-2</v>
      </c>
      <c r="AF10" s="20">
        <f>[2]武器表!AA10</f>
        <v>7.407407407407407E-2</v>
      </c>
      <c r="AG10" s="20">
        <f t="shared" si="8"/>
        <v>0.30400000000000005</v>
      </c>
      <c r="AH10" s="20">
        <f t="shared" si="9"/>
        <v>0.30400000000000005</v>
      </c>
      <c r="AI10" s="20">
        <f t="shared" si="10"/>
        <v>0.30400000000000005</v>
      </c>
      <c r="AJ10" s="20">
        <f t="shared" si="11"/>
        <v>0.30400000000000005</v>
      </c>
      <c r="AK10" s="20">
        <f t="shared" si="12"/>
        <v>0.30400000000000005</v>
      </c>
      <c r="AL10" s="84" t="str">
        <f t="shared" si="4"/>
        <v/>
      </c>
      <c r="AM10" s="84">
        <f t="shared" si="5"/>
        <v>132</v>
      </c>
      <c r="AO10" s="2" t="s">
        <v>1747</v>
      </c>
      <c r="AP10" s="16">
        <v>7</v>
      </c>
      <c r="AQ10" s="15" t="s">
        <v>54</v>
      </c>
      <c r="AR10" s="17" t="s">
        <v>136</v>
      </c>
      <c r="AS10" s="17" t="s">
        <v>137</v>
      </c>
      <c r="AT10" s="17" t="s">
        <v>138</v>
      </c>
      <c r="AU10" s="16">
        <f t="shared" si="13"/>
        <v>6</v>
      </c>
      <c r="AV10" s="2" t="s">
        <v>2507</v>
      </c>
      <c r="AW10" s="17" t="s">
        <v>129</v>
      </c>
      <c r="AX10" s="16">
        <v>6</v>
      </c>
      <c r="AZ10" s="17" t="s">
        <v>129</v>
      </c>
      <c r="BA10" s="16">
        <v>6</v>
      </c>
    </row>
    <row r="11" spans="2:53" ht="15" x14ac:dyDescent="0.3">
      <c r="B11" s="16">
        <v>9</v>
      </c>
      <c r="C11" s="16" t="str">
        <f t="shared" ca="1" si="0"/>
        <v>IC1209</v>
      </c>
      <c r="D11" s="16" t="str">
        <f t="shared" ca="1" si="6"/>
        <v>犀利的忏悔重剑</v>
      </c>
      <c r="E11" s="16" t="str">
        <f t="shared" ca="1" si="1"/>
        <v>犀利的</v>
      </c>
      <c r="F11" s="16" t="str">
        <f t="shared" ca="1" si="2"/>
        <v>忏悔</v>
      </c>
      <c r="G11" s="16" t="str">
        <f t="shared" ca="1" si="3"/>
        <v>重剑</v>
      </c>
      <c r="H11" s="16" t="s">
        <v>18</v>
      </c>
      <c r="I11" s="19" t="s">
        <v>147</v>
      </c>
      <c r="J11" s="3" t="s">
        <v>22</v>
      </c>
      <c r="K11" s="16">
        <f t="shared" si="7"/>
        <v>12</v>
      </c>
      <c r="L11" s="16">
        <f>L3</f>
        <v>1</v>
      </c>
      <c r="M11" s="16">
        <f>[2]武器表!J11</f>
        <v>15</v>
      </c>
      <c r="N11" s="16">
        <f>[2]武器表!K11</f>
        <v>14</v>
      </c>
      <c r="O11" s="16">
        <f>[2]武器表!L11</f>
        <v>0</v>
      </c>
      <c r="P11" s="16"/>
      <c r="Q11" s="16">
        <f>[2]武器表!M11</f>
        <v>9</v>
      </c>
      <c r="R11" s="16">
        <f>[2]武器表!N11</f>
        <v>1</v>
      </c>
      <c r="S11" s="16">
        <f>[2]武器表!O11</f>
        <v>2</v>
      </c>
      <c r="T11" s="16">
        <f>[2]武器表!P11</f>
        <v>2</v>
      </c>
      <c r="U11" s="16">
        <f>[2]武器表!Q11</f>
        <v>3</v>
      </c>
      <c r="V11" s="20">
        <f>[2]武器表!R11</f>
        <v>0.01</v>
      </c>
      <c r="W11" s="20">
        <f>[2]武器表!S11</f>
        <v>6.6666666666666662E-3</v>
      </c>
      <c r="X11" s="20">
        <f>[2]武器表!T11</f>
        <v>0.01</v>
      </c>
      <c r="Y11" s="20">
        <f>[2]武器表!$I11</f>
        <v>0.1</v>
      </c>
      <c r="Z11" s="20">
        <f>[2]武器表!U11</f>
        <v>9.9009900990099098E-3</v>
      </c>
      <c r="AA11" s="20">
        <f>[2]武器表!V11</f>
        <v>5.6603773584905648E-2</v>
      </c>
      <c r="AB11" s="20">
        <f>[2]武器表!W11</f>
        <v>9.9009900990099098E-3</v>
      </c>
      <c r="AC11" s="20">
        <f>[2]武器表!X11</f>
        <v>9.9009900990099098E-3</v>
      </c>
      <c r="AD11" s="20">
        <f>[2]武器表!Y11</f>
        <v>9.9009900990099098E-3</v>
      </c>
      <c r="AE11" s="20">
        <f>[2]武器表!Z11</f>
        <v>9.9009900990099098E-3</v>
      </c>
      <c r="AF11" s="20">
        <f>[2]武器表!AA11</f>
        <v>9.9009900990099098E-3</v>
      </c>
      <c r="AG11" s="20">
        <f t="shared" si="8"/>
        <v>8.0000000000000016E-2</v>
      </c>
      <c r="AH11" s="20">
        <f t="shared" si="9"/>
        <v>8.0000000000000016E-2</v>
      </c>
      <c r="AI11" s="20">
        <f t="shared" si="10"/>
        <v>8.0000000000000016E-2</v>
      </c>
      <c r="AJ11" s="20">
        <f t="shared" si="11"/>
        <v>8.0000000000000016E-2</v>
      </c>
      <c r="AK11" s="20">
        <f t="shared" si="12"/>
        <v>8.0000000000000016E-2</v>
      </c>
      <c r="AL11" s="84" t="str">
        <f t="shared" si="4"/>
        <v/>
      </c>
      <c r="AM11" s="84">
        <f t="shared" si="5"/>
        <v>109</v>
      </c>
      <c r="AP11" s="16">
        <v>8</v>
      </c>
      <c r="AQ11" s="15" t="s">
        <v>55</v>
      </c>
      <c r="AR11" s="17" t="s">
        <v>128</v>
      </c>
      <c r="AS11" s="17" t="s">
        <v>128</v>
      </c>
      <c r="AT11" s="17" t="s">
        <v>128</v>
      </c>
      <c r="AU11" s="16">
        <f t="shared" si="13"/>
        <v>7</v>
      </c>
      <c r="AV11" s="2" t="s">
        <v>2508</v>
      </c>
      <c r="AW11" s="17" t="s">
        <v>123</v>
      </c>
      <c r="AX11" s="16">
        <v>7</v>
      </c>
      <c r="AZ11" s="17" t="s">
        <v>123</v>
      </c>
      <c r="BA11" s="16">
        <v>7</v>
      </c>
    </row>
    <row r="12" spans="2:53" ht="15" x14ac:dyDescent="0.3">
      <c r="B12" s="16">
        <v>10</v>
      </c>
      <c r="C12" s="16" t="str">
        <f t="shared" ca="1" si="0"/>
        <v>IC1207</v>
      </c>
      <c r="D12" s="16" t="str">
        <f t="shared" ca="1" si="6"/>
        <v>精致的遗迹轻剑</v>
      </c>
      <c r="E12" s="16" t="str">
        <f t="shared" ca="1" si="1"/>
        <v>精致的</v>
      </c>
      <c r="F12" s="16" t="str">
        <f t="shared" ca="1" si="2"/>
        <v>遗迹</v>
      </c>
      <c r="G12" s="16" t="str">
        <f t="shared" ca="1" si="3"/>
        <v>轻剑</v>
      </c>
      <c r="H12" s="16" t="s">
        <v>18</v>
      </c>
      <c r="I12" s="19" t="s">
        <v>21</v>
      </c>
      <c r="J12" s="3" t="s">
        <v>22</v>
      </c>
      <c r="K12" s="16">
        <f t="shared" si="7"/>
        <v>12</v>
      </c>
      <c r="L12" s="16">
        <f t="shared" ref="L12:L75" si="14">L4</f>
        <v>2</v>
      </c>
      <c r="M12" s="16">
        <f>[2]武器表!J12</f>
        <v>30</v>
      </c>
      <c r="N12" s="16">
        <f>[2]武器表!K12</f>
        <v>29</v>
      </c>
      <c r="O12" s="16">
        <f>[2]武器表!L12</f>
        <v>1</v>
      </c>
      <c r="P12" s="16"/>
      <c r="Q12" s="16">
        <f>[2]武器表!M12</f>
        <v>18</v>
      </c>
      <c r="R12" s="16">
        <f>[2]武器表!N12</f>
        <v>1</v>
      </c>
      <c r="S12" s="16">
        <f>[2]武器表!O12</f>
        <v>5</v>
      </c>
      <c r="T12" s="16">
        <f>[2]武器表!P12</f>
        <v>4</v>
      </c>
      <c r="U12" s="16">
        <f>[2]武器表!Q12</f>
        <v>7</v>
      </c>
      <c r="V12" s="20">
        <f>[2]武器表!R12</f>
        <v>2.3333333333333334E-2</v>
      </c>
      <c r="W12" s="20">
        <f>[2]武器表!S12</f>
        <v>1.3333333333333332E-2</v>
      </c>
      <c r="X12" s="20">
        <f>[2]武器表!T12</f>
        <v>2.3333333333333334E-2</v>
      </c>
      <c r="Y12" s="20">
        <f>[2]武器表!$I12</f>
        <v>0.1</v>
      </c>
      <c r="Z12" s="20">
        <f>[2]武器表!U12</f>
        <v>1.9607843137254943E-2</v>
      </c>
      <c r="AA12" s="20">
        <f>[2]武器表!V12</f>
        <v>0.11111111111111116</v>
      </c>
      <c r="AB12" s="20">
        <f>[2]武器表!W12</f>
        <v>1.9607843137254943E-2</v>
      </c>
      <c r="AC12" s="20">
        <f>[2]武器表!X12</f>
        <v>1.9607843137254943E-2</v>
      </c>
      <c r="AD12" s="20">
        <f>[2]武器表!Y12</f>
        <v>1.9607843137254943E-2</v>
      </c>
      <c r="AE12" s="20">
        <f>[2]武器表!Z12</f>
        <v>1.9607843137254943E-2</v>
      </c>
      <c r="AF12" s="20">
        <f>[2]武器表!AA12</f>
        <v>1.9607843137254943E-2</v>
      </c>
      <c r="AG12" s="20">
        <f t="shared" si="8"/>
        <v>8.0000000000000016E-2</v>
      </c>
      <c r="AH12" s="20">
        <f t="shared" si="9"/>
        <v>8.0000000000000016E-2</v>
      </c>
      <c r="AI12" s="20">
        <f t="shared" si="10"/>
        <v>8.0000000000000016E-2</v>
      </c>
      <c r="AJ12" s="20">
        <f t="shared" si="11"/>
        <v>8.0000000000000016E-2</v>
      </c>
      <c r="AK12" s="20">
        <f t="shared" si="12"/>
        <v>8.0000000000000016E-2</v>
      </c>
      <c r="AL12" s="84">
        <f t="shared" si="4"/>
        <v>1</v>
      </c>
      <c r="AM12" s="84">
        <f t="shared" si="5"/>
        <v>110</v>
      </c>
      <c r="AP12" s="16">
        <v>9</v>
      </c>
      <c r="AQ12" s="15" t="s">
        <v>56</v>
      </c>
      <c r="AR12" s="17" t="s">
        <v>68</v>
      </c>
      <c r="AS12" s="17" t="s">
        <v>111</v>
      </c>
      <c r="AT12" s="17" t="s">
        <v>112</v>
      </c>
      <c r="AU12" s="16">
        <f t="shared" si="13"/>
        <v>5</v>
      </c>
      <c r="AV12" s="2" t="s">
        <v>2509</v>
      </c>
      <c r="AW12" s="17" t="s">
        <v>124</v>
      </c>
      <c r="AX12" s="16">
        <v>8</v>
      </c>
      <c r="AZ12" s="17" t="s">
        <v>124</v>
      </c>
      <c r="BA12" s="16">
        <v>8</v>
      </c>
    </row>
    <row r="13" spans="2:53" ht="15" x14ac:dyDescent="0.3">
      <c r="B13" s="16">
        <v>11</v>
      </c>
      <c r="C13" s="16" t="str">
        <f t="shared" ca="1" si="0"/>
        <v>IC1280</v>
      </c>
      <c r="D13" s="16" t="str">
        <f t="shared" ca="1" si="6"/>
        <v>闪耀的卡尼亚重剑</v>
      </c>
      <c r="E13" s="16" t="str">
        <f t="shared" ca="1" si="1"/>
        <v>闪耀的</v>
      </c>
      <c r="F13" s="16" t="str">
        <f t="shared" ca="1" si="2"/>
        <v>卡尼亚</v>
      </c>
      <c r="G13" s="16" t="str">
        <f t="shared" ca="1" si="3"/>
        <v>重剑</v>
      </c>
      <c r="H13" s="16" t="s">
        <v>18</v>
      </c>
      <c r="I13" s="19" t="s">
        <v>21</v>
      </c>
      <c r="J13" s="3" t="s">
        <v>22</v>
      </c>
      <c r="K13" s="16">
        <f t="shared" si="7"/>
        <v>12</v>
      </c>
      <c r="L13" s="16">
        <f t="shared" si="14"/>
        <v>3</v>
      </c>
      <c r="M13" s="16">
        <f>[2]武器表!J13</f>
        <v>46</v>
      </c>
      <c r="N13" s="16">
        <f>[2]武器表!K13</f>
        <v>44</v>
      </c>
      <c r="O13" s="16">
        <f>[2]武器表!L13</f>
        <v>2</v>
      </c>
      <c r="P13" s="16"/>
      <c r="Q13" s="16">
        <f>[2]武器表!M13</f>
        <v>27</v>
      </c>
      <c r="R13" s="16">
        <f>[2]武器表!N13</f>
        <v>1</v>
      </c>
      <c r="S13" s="16">
        <f>[2]武器表!O13</f>
        <v>8</v>
      </c>
      <c r="T13" s="16">
        <f>[2]武器表!P13</f>
        <v>7</v>
      </c>
      <c r="U13" s="16">
        <f>[2]武器表!Q13</f>
        <v>11</v>
      </c>
      <c r="V13" s="20">
        <f>[2]武器表!R13</f>
        <v>3.6666666666666667E-2</v>
      </c>
      <c r="W13" s="20">
        <f>[2]武器表!S13</f>
        <v>2.3333333333333334E-2</v>
      </c>
      <c r="X13" s="20">
        <f>[2]武器表!T13</f>
        <v>3.6666666666666667E-2</v>
      </c>
      <c r="Y13" s="20">
        <f>[2]武器表!$I13</f>
        <v>0.13272727272727272</v>
      </c>
      <c r="Z13" s="20">
        <f>[2]武器表!U13</f>
        <v>2.9126213592232997E-2</v>
      </c>
      <c r="AA13" s="20">
        <f>[2]武器表!V13</f>
        <v>0.15611814345991559</v>
      </c>
      <c r="AB13" s="20">
        <f>[2]武器表!W13</f>
        <v>2.9126213592232997E-2</v>
      </c>
      <c r="AC13" s="20">
        <f>[2]武器表!X13</f>
        <v>2.9126213592232997E-2</v>
      </c>
      <c r="AD13" s="20">
        <f>[2]武器表!Y13</f>
        <v>2.9126213592232997E-2</v>
      </c>
      <c r="AE13" s="20">
        <f>[2]武器表!Z13</f>
        <v>2.9126213592232997E-2</v>
      </c>
      <c r="AF13" s="20">
        <f>[2]武器表!AA13</f>
        <v>2.9126213592232997E-2</v>
      </c>
      <c r="AG13" s="20">
        <f t="shared" si="8"/>
        <v>0.10618181818181818</v>
      </c>
      <c r="AH13" s="20">
        <f t="shared" si="9"/>
        <v>0.10618181818181818</v>
      </c>
      <c r="AI13" s="20">
        <f t="shared" si="10"/>
        <v>0.10618181818181818</v>
      </c>
      <c r="AJ13" s="20">
        <f t="shared" si="11"/>
        <v>0.10618181818181818</v>
      </c>
      <c r="AK13" s="20">
        <f t="shared" si="12"/>
        <v>0.10618181818181818</v>
      </c>
      <c r="AL13" s="84" t="str">
        <f t="shared" si="4"/>
        <v/>
      </c>
      <c r="AM13" s="84">
        <f t="shared" si="5"/>
        <v>111</v>
      </c>
      <c r="AO13" s="2" t="s">
        <v>1746</v>
      </c>
      <c r="AP13" s="16">
        <v>10</v>
      </c>
      <c r="AQ13" s="15" t="s">
        <v>57</v>
      </c>
      <c r="AR13" s="17" t="s">
        <v>71</v>
      </c>
      <c r="AS13" s="17" t="s">
        <v>107</v>
      </c>
      <c r="AT13" s="17" t="s">
        <v>108</v>
      </c>
      <c r="AU13" s="16">
        <f t="shared" si="13"/>
        <v>0</v>
      </c>
      <c r="AV13" s="2" t="s">
        <v>2511</v>
      </c>
      <c r="AW13" s="17" t="s">
        <v>125</v>
      </c>
      <c r="AX13" s="16">
        <v>9</v>
      </c>
      <c r="AZ13" s="17" t="s">
        <v>125</v>
      </c>
      <c r="BA13" s="16">
        <v>9</v>
      </c>
    </row>
    <row r="14" spans="2:53" ht="15" x14ac:dyDescent="0.3">
      <c r="B14" s="16">
        <v>12</v>
      </c>
      <c r="C14" s="16" t="str">
        <f t="shared" ca="1" si="0"/>
        <v>IC1201</v>
      </c>
      <c r="D14" s="16" t="str">
        <f t="shared" ca="1" si="6"/>
        <v>犀利的智慧重剑</v>
      </c>
      <c r="E14" s="16" t="str">
        <f t="shared" ca="1" si="1"/>
        <v>犀利的</v>
      </c>
      <c r="F14" s="16" t="str">
        <f t="shared" ca="1" si="2"/>
        <v>智慧</v>
      </c>
      <c r="G14" s="16" t="str">
        <f t="shared" ca="1" si="3"/>
        <v>重剑</v>
      </c>
      <c r="H14" s="16" t="s">
        <v>18</v>
      </c>
      <c r="I14" s="19" t="s">
        <v>21</v>
      </c>
      <c r="J14" s="3" t="s">
        <v>22</v>
      </c>
      <c r="K14" s="16">
        <f t="shared" si="7"/>
        <v>12</v>
      </c>
      <c r="L14" s="16">
        <f t="shared" si="14"/>
        <v>4</v>
      </c>
      <c r="M14" s="16">
        <f>[2]武器表!J14</f>
        <v>61</v>
      </c>
      <c r="N14" s="16">
        <f>[2]武器表!K14</f>
        <v>59</v>
      </c>
      <c r="O14" s="16">
        <f>[2]武器表!L14</f>
        <v>3</v>
      </c>
      <c r="P14" s="16"/>
      <c r="Q14" s="16">
        <f>[2]武器表!M14</f>
        <v>36</v>
      </c>
      <c r="R14" s="16">
        <f>[2]武器表!N14</f>
        <v>2</v>
      </c>
      <c r="S14" s="16">
        <f>[2]武器表!O14</f>
        <v>11</v>
      </c>
      <c r="T14" s="16">
        <f>[2]武器表!P14</f>
        <v>9</v>
      </c>
      <c r="U14" s="16">
        <f>[2]武器表!Q14</f>
        <v>14</v>
      </c>
      <c r="V14" s="20">
        <f>[2]武器表!R14</f>
        <v>4.6666666666666669E-2</v>
      </c>
      <c r="W14" s="20">
        <f>[2]武器表!S14</f>
        <v>0.03</v>
      </c>
      <c r="X14" s="20">
        <f>[2]武器表!T14</f>
        <v>4.6666666666666669E-2</v>
      </c>
      <c r="Y14" s="20">
        <f>[2]武器表!$I14</f>
        <v>0.17727272727272728</v>
      </c>
      <c r="Z14" s="20">
        <f>[2]武器表!U14</f>
        <v>3.8461538461538436E-2</v>
      </c>
      <c r="AA14" s="20">
        <f>[2]武器表!V14</f>
        <v>0.19999999999999996</v>
      </c>
      <c r="AB14" s="20">
        <f>[2]武器表!W14</f>
        <v>3.8461538461538436E-2</v>
      </c>
      <c r="AC14" s="20">
        <f>[2]武器表!X14</f>
        <v>3.8461538461538436E-2</v>
      </c>
      <c r="AD14" s="20">
        <f>[2]武器表!Y14</f>
        <v>3.8461538461538436E-2</v>
      </c>
      <c r="AE14" s="20">
        <f>[2]武器表!Z14</f>
        <v>3.8461538461538436E-2</v>
      </c>
      <c r="AF14" s="20">
        <f>[2]武器表!AA14</f>
        <v>3.8461538461538436E-2</v>
      </c>
      <c r="AG14" s="20">
        <f t="shared" si="8"/>
        <v>0.14181818181818182</v>
      </c>
      <c r="AH14" s="20">
        <f t="shared" si="9"/>
        <v>0.14181818181818182</v>
      </c>
      <c r="AI14" s="20">
        <f t="shared" si="10"/>
        <v>0.14181818181818182</v>
      </c>
      <c r="AJ14" s="20">
        <f t="shared" si="11"/>
        <v>0.14181818181818182</v>
      </c>
      <c r="AK14" s="20">
        <f t="shared" si="12"/>
        <v>0.14181818181818182</v>
      </c>
      <c r="AL14" s="84">
        <f t="shared" si="4"/>
        <v>2</v>
      </c>
      <c r="AM14" s="84">
        <f t="shared" si="5"/>
        <v>112</v>
      </c>
      <c r="AO14" s="2"/>
      <c r="AP14" s="16">
        <v>11</v>
      </c>
      <c r="AQ14" s="15" t="s">
        <v>58</v>
      </c>
      <c r="AR14" s="17" t="s">
        <v>69</v>
      </c>
      <c r="AS14" s="17" t="s">
        <v>109</v>
      </c>
      <c r="AT14" s="17" t="s">
        <v>110</v>
      </c>
      <c r="AU14" s="16">
        <f t="shared" si="13"/>
        <v>1</v>
      </c>
      <c r="AV14" s="2" t="s">
        <v>2507</v>
      </c>
      <c r="AW14" s="17" t="s">
        <v>126</v>
      </c>
      <c r="AX14" s="16">
        <v>10</v>
      </c>
      <c r="AZ14" s="17" t="s">
        <v>126</v>
      </c>
      <c r="BA14" s="16">
        <v>10</v>
      </c>
    </row>
    <row r="15" spans="2:53" ht="15" x14ac:dyDescent="0.3">
      <c r="B15" s="16">
        <v>13</v>
      </c>
      <c r="C15" s="16" t="str">
        <f t="shared" ca="1" si="0"/>
        <v>IC1280</v>
      </c>
      <c r="D15" s="16" t="str">
        <f t="shared" ca="1" si="6"/>
        <v>拉风的青铜轻剑</v>
      </c>
      <c r="E15" s="16" t="str">
        <f t="shared" ca="1" si="1"/>
        <v>拉风的</v>
      </c>
      <c r="F15" s="16" t="str">
        <f t="shared" ca="1" si="2"/>
        <v>青铜</v>
      </c>
      <c r="G15" s="16" t="str">
        <f t="shared" ca="1" si="3"/>
        <v>轻剑</v>
      </c>
      <c r="H15" s="16" t="s">
        <v>18</v>
      </c>
      <c r="I15" s="19" t="s">
        <v>21</v>
      </c>
      <c r="J15" s="3" t="s">
        <v>22</v>
      </c>
      <c r="K15" s="16">
        <f t="shared" si="7"/>
        <v>12</v>
      </c>
      <c r="L15" s="16">
        <f t="shared" si="14"/>
        <v>5</v>
      </c>
      <c r="M15" s="16">
        <f>[2]武器表!J15</f>
        <v>77</v>
      </c>
      <c r="N15" s="16">
        <f>[2]武器表!K15</f>
        <v>73</v>
      </c>
      <c r="O15" s="16">
        <f>[2]武器表!L15</f>
        <v>4</v>
      </c>
      <c r="P15" s="16"/>
      <c r="Q15" s="16">
        <f>[2]武器表!M15</f>
        <v>45</v>
      </c>
      <c r="R15" s="16">
        <f>[2]武器表!N15</f>
        <v>2</v>
      </c>
      <c r="S15" s="16">
        <f>[2]武器表!O15</f>
        <v>14</v>
      </c>
      <c r="T15" s="16">
        <f>[2]武器表!P15</f>
        <v>12</v>
      </c>
      <c r="U15" s="16">
        <f>[2]武器表!Q15</f>
        <v>18</v>
      </c>
      <c r="V15" s="20">
        <f>[2]武器表!R15</f>
        <v>0.06</v>
      </c>
      <c r="W15" s="20">
        <f>[2]武器表!S15</f>
        <v>0.04</v>
      </c>
      <c r="X15" s="20">
        <f>[2]武器表!T15</f>
        <v>0.06</v>
      </c>
      <c r="Y15" s="20">
        <f>[2]武器表!$I15</f>
        <v>0.22272727272727275</v>
      </c>
      <c r="Z15" s="20">
        <f>[2]武器表!U15</f>
        <v>4.7619047619047672E-2</v>
      </c>
      <c r="AA15" s="20">
        <f>[2]武器表!V15</f>
        <v>0.23664122137404575</v>
      </c>
      <c r="AB15" s="20">
        <f>[2]武器表!W15</f>
        <v>4.7619047619047672E-2</v>
      </c>
      <c r="AC15" s="20">
        <f>[2]武器表!X15</f>
        <v>4.7619047619047672E-2</v>
      </c>
      <c r="AD15" s="20">
        <f>[2]武器表!Y15</f>
        <v>4.7619047619047672E-2</v>
      </c>
      <c r="AE15" s="20">
        <f>[2]武器表!Z15</f>
        <v>4.7619047619047672E-2</v>
      </c>
      <c r="AF15" s="20">
        <f>[2]武器表!AA15</f>
        <v>4.7619047619047672E-2</v>
      </c>
      <c r="AG15" s="20">
        <f t="shared" si="8"/>
        <v>0.17818181818181822</v>
      </c>
      <c r="AH15" s="20">
        <f t="shared" si="9"/>
        <v>0.17818181818181822</v>
      </c>
      <c r="AI15" s="20">
        <f t="shared" si="10"/>
        <v>0.17818181818181822</v>
      </c>
      <c r="AJ15" s="20">
        <f t="shared" si="11"/>
        <v>0.17818181818181822</v>
      </c>
      <c r="AK15" s="20">
        <f t="shared" si="12"/>
        <v>0.17818181818181822</v>
      </c>
      <c r="AL15" s="84" t="str">
        <f t="shared" si="4"/>
        <v/>
      </c>
      <c r="AM15" s="84">
        <f t="shared" si="5"/>
        <v>113</v>
      </c>
      <c r="AP15" s="16">
        <v>12</v>
      </c>
      <c r="AQ15" s="15" t="s">
        <v>59</v>
      </c>
      <c r="AR15" s="17" t="s">
        <v>119</v>
      </c>
      <c r="AS15" s="17" t="s">
        <v>140</v>
      </c>
      <c r="AT15" s="17" t="s">
        <v>141</v>
      </c>
      <c r="AU15" s="16">
        <f t="shared" si="13"/>
        <v>3</v>
      </c>
      <c r="AV15" s="2" t="s">
        <v>2509</v>
      </c>
      <c r="AW15" s="17" t="s">
        <v>127</v>
      </c>
      <c r="AX15" s="16">
        <v>11</v>
      </c>
      <c r="AZ15" s="17" t="s">
        <v>127</v>
      </c>
      <c r="BA15" s="16">
        <v>11</v>
      </c>
    </row>
    <row r="16" spans="2:53" ht="15" x14ac:dyDescent="0.3">
      <c r="B16" s="16">
        <v>14</v>
      </c>
      <c r="C16" s="16" t="str">
        <f t="shared" ca="1" si="0"/>
        <v>IC1201</v>
      </c>
      <c r="D16" s="16" t="str">
        <f t="shared" ca="1" si="6"/>
        <v>精致的精钢剑</v>
      </c>
      <c r="E16" s="16" t="str">
        <f t="shared" ca="1" si="1"/>
        <v>精致的</v>
      </c>
      <c r="F16" s="16" t="str">
        <f t="shared" ca="1" si="2"/>
        <v>精钢</v>
      </c>
      <c r="G16" s="16" t="str">
        <f t="shared" ca="1" si="3"/>
        <v>剑</v>
      </c>
      <c r="H16" s="16" t="s">
        <v>18</v>
      </c>
      <c r="I16" s="19" t="s">
        <v>21</v>
      </c>
      <c r="J16" s="3" t="s">
        <v>22</v>
      </c>
      <c r="K16" s="16">
        <f t="shared" si="7"/>
        <v>12</v>
      </c>
      <c r="L16" s="16">
        <f t="shared" si="14"/>
        <v>6</v>
      </c>
      <c r="M16" s="16">
        <f>[2]武器表!J16</f>
        <v>92</v>
      </c>
      <c r="N16" s="16">
        <f>[2]武器表!K16</f>
        <v>88</v>
      </c>
      <c r="O16" s="16">
        <f>[2]武器表!L16</f>
        <v>5</v>
      </c>
      <c r="P16" s="16"/>
      <c r="Q16" s="16">
        <f>[2]武器表!M16</f>
        <v>54</v>
      </c>
      <c r="R16" s="16">
        <f>[2]武器表!N16</f>
        <v>2</v>
      </c>
      <c r="S16" s="16">
        <f>[2]武器表!O16</f>
        <v>17</v>
      </c>
      <c r="T16" s="16">
        <f>[2]武器表!P16</f>
        <v>14</v>
      </c>
      <c r="U16" s="16">
        <f>[2]武器表!Q16</f>
        <v>22</v>
      </c>
      <c r="V16" s="20">
        <f>[2]武器表!R16</f>
        <v>7.3333333333333334E-2</v>
      </c>
      <c r="W16" s="20">
        <f>[2]武器表!S16</f>
        <v>4.6666666666666669E-2</v>
      </c>
      <c r="X16" s="20">
        <f>[2]武器表!T16</f>
        <v>7.3333333333333334E-2</v>
      </c>
      <c r="Y16" s="20">
        <f>[2]武器表!$I16</f>
        <v>0.26727272727272727</v>
      </c>
      <c r="Z16" s="20">
        <f>[2]武器表!U16</f>
        <v>5.6603773584905648E-2</v>
      </c>
      <c r="AA16" s="20">
        <f>[2]武器表!V16</f>
        <v>0.27007299270072993</v>
      </c>
      <c r="AB16" s="20">
        <f>[2]武器表!W16</f>
        <v>5.6603773584905648E-2</v>
      </c>
      <c r="AC16" s="20">
        <f>[2]武器表!X16</f>
        <v>5.6603773584905648E-2</v>
      </c>
      <c r="AD16" s="20">
        <f>[2]武器表!Y16</f>
        <v>5.6603773584905648E-2</v>
      </c>
      <c r="AE16" s="20">
        <f>[2]武器表!Z16</f>
        <v>5.6603773584905648E-2</v>
      </c>
      <c r="AF16" s="20">
        <f>[2]武器表!AA16</f>
        <v>5.6603773584905648E-2</v>
      </c>
      <c r="AG16" s="20">
        <f t="shared" si="8"/>
        <v>0.21381818181818182</v>
      </c>
      <c r="AH16" s="20">
        <f t="shared" si="9"/>
        <v>0.21381818181818182</v>
      </c>
      <c r="AI16" s="20">
        <f t="shared" si="10"/>
        <v>0.21381818181818182</v>
      </c>
      <c r="AJ16" s="20">
        <f t="shared" si="11"/>
        <v>0.21381818181818182</v>
      </c>
      <c r="AK16" s="20">
        <f t="shared" si="12"/>
        <v>0.21381818181818182</v>
      </c>
      <c r="AL16" s="84" t="str">
        <f t="shared" si="4"/>
        <v/>
      </c>
      <c r="AM16" s="84">
        <f t="shared" si="5"/>
        <v>114</v>
      </c>
      <c r="AP16" s="16">
        <v>13</v>
      </c>
      <c r="AQ16" s="15" t="s">
        <v>60</v>
      </c>
      <c r="AR16" s="17" t="s">
        <v>71</v>
      </c>
      <c r="AS16" s="17" t="s">
        <v>107</v>
      </c>
      <c r="AT16" s="17" t="s">
        <v>108</v>
      </c>
      <c r="AU16" s="16">
        <f t="shared" si="13"/>
        <v>0</v>
      </c>
      <c r="AV16" s="2" t="s">
        <v>2507</v>
      </c>
      <c r="AW16" s="17" t="s">
        <v>1878</v>
      </c>
      <c r="AX16" s="16">
        <v>12</v>
      </c>
      <c r="AZ16" s="17" t="s">
        <v>1879</v>
      </c>
      <c r="BA16" s="16">
        <v>12</v>
      </c>
    </row>
    <row r="17" spans="2:57" ht="15" x14ac:dyDescent="0.3">
      <c r="B17" s="16">
        <v>15</v>
      </c>
      <c r="C17" s="16" t="str">
        <f t="shared" ca="1" si="0"/>
        <v>IC1207</v>
      </c>
      <c r="D17" s="16" t="str">
        <f t="shared" ca="1" si="6"/>
        <v>精致的言语重剑</v>
      </c>
      <c r="E17" s="16" t="str">
        <f t="shared" ca="1" si="1"/>
        <v>精致的</v>
      </c>
      <c r="F17" s="16" t="str">
        <f t="shared" ca="1" si="2"/>
        <v>言语</v>
      </c>
      <c r="G17" s="16" t="str">
        <f t="shared" ca="1" si="3"/>
        <v>重剑</v>
      </c>
      <c r="H17" s="16" t="s">
        <v>18</v>
      </c>
      <c r="I17" s="19" t="s">
        <v>21</v>
      </c>
      <c r="J17" s="3" t="s">
        <v>22</v>
      </c>
      <c r="K17" s="16">
        <f t="shared" si="7"/>
        <v>12</v>
      </c>
      <c r="L17" s="16">
        <f t="shared" si="14"/>
        <v>7</v>
      </c>
      <c r="M17" s="16">
        <f>[2]武器表!J17</f>
        <v>108</v>
      </c>
      <c r="N17" s="16">
        <f>[2]武器表!K17</f>
        <v>103</v>
      </c>
      <c r="O17" s="16">
        <f>[2]武器表!L17</f>
        <v>6</v>
      </c>
      <c r="P17" s="16"/>
      <c r="Q17" s="16">
        <f>[2]武器表!M17</f>
        <v>63</v>
      </c>
      <c r="R17" s="16">
        <f>[2]武器表!N17</f>
        <v>3</v>
      </c>
      <c r="S17" s="16">
        <f>[2]武器表!O17</f>
        <v>20</v>
      </c>
      <c r="T17" s="16">
        <f>[2]武器表!P17</f>
        <v>17</v>
      </c>
      <c r="U17" s="16">
        <f>[2]武器表!Q17</f>
        <v>26</v>
      </c>
      <c r="V17" s="20">
        <f>[2]武器表!R17</f>
        <v>8.6666666666666656E-2</v>
      </c>
      <c r="W17" s="20">
        <f>[2]武器表!S17</f>
        <v>5.6666666666666671E-2</v>
      </c>
      <c r="X17" s="20">
        <f>[2]武器表!T17</f>
        <v>8.6666666666666656E-2</v>
      </c>
      <c r="Y17" s="20">
        <f>[2]武器表!$I17</f>
        <v>0.31454545454545452</v>
      </c>
      <c r="Z17" s="20">
        <f>[2]武器表!U17</f>
        <v>6.5420560747663559E-2</v>
      </c>
      <c r="AA17" s="20">
        <f>[2]武器表!V17</f>
        <v>0.30313588850174211</v>
      </c>
      <c r="AB17" s="20">
        <f>[2]武器表!W17</f>
        <v>6.5420560747663559E-2</v>
      </c>
      <c r="AC17" s="20">
        <f>[2]武器表!X17</f>
        <v>6.5420560747663559E-2</v>
      </c>
      <c r="AD17" s="20">
        <f>[2]武器表!Y17</f>
        <v>6.5420560747663559E-2</v>
      </c>
      <c r="AE17" s="20">
        <f>[2]武器表!Z17</f>
        <v>6.5420560747663559E-2</v>
      </c>
      <c r="AF17" s="20">
        <f>[2]武器表!AA17</f>
        <v>6.5420560747663559E-2</v>
      </c>
      <c r="AG17" s="20">
        <f t="shared" si="8"/>
        <v>0.2516363636363636</v>
      </c>
      <c r="AH17" s="20">
        <f t="shared" si="9"/>
        <v>0.2516363636363636</v>
      </c>
      <c r="AI17" s="20">
        <f t="shared" si="10"/>
        <v>0.2516363636363636</v>
      </c>
      <c r="AJ17" s="20">
        <f t="shared" si="11"/>
        <v>0.2516363636363636</v>
      </c>
      <c r="AK17" s="20">
        <f t="shared" si="12"/>
        <v>0.2516363636363636</v>
      </c>
      <c r="AL17" s="84" t="str">
        <f t="shared" si="4"/>
        <v/>
      </c>
      <c r="AM17" s="84">
        <f t="shared" si="5"/>
        <v>115</v>
      </c>
      <c r="AP17" s="16">
        <v>14</v>
      </c>
      <c r="AQ17" s="15" t="s">
        <v>61</v>
      </c>
      <c r="AR17" s="17" t="s">
        <v>68</v>
      </c>
      <c r="AS17" s="17" t="s">
        <v>111</v>
      </c>
      <c r="AT17" s="17" t="s">
        <v>112</v>
      </c>
      <c r="AU17" s="16">
        <f t="shared" si="13"/>
        <v>5</v>
      </c>
      <c r="AV17" s="2" t="s">
        <v>2508</v>
      </c>
    </row>
    <row r="18" spans="2:57" ht="15" x14ac:dyDescent="0.3">
      <c r="B18" s="16">
        <v>16</v>
      </c>
      <c r="C18" s="16" t="str">
        <f t="shared" ca="1" si="0"/>
        <v>IC1213</v>
      </c>
      <c r="D18" s="16" t="str">
        <f t="shared" ca="1" si="6"/>
        <v>拉风的水晶轻剑</v>
      </c>
      <c r="E18" s="16" t="str">
        <f t="shared" ca="1" si="1"/>
        <v>拉风的</v>
      </c>
      <c r="F18" s="16" t="str">
        <f t="shared" ca="1" si="2"/>
        <v>水晶</v>
      </c>
      <c r="G18" s="16" t="str">
        <f t="shared" ca="1" si="3"/>
        <v>轻剑</v>
      </c>
      <c r="H18" s="16" t="s">
        <v>18</v>
      </c>
      <c r="I18" s="19" t="s">
        <v>21</v>
      </c>
      <c r="J18" s="3" t="s">
        <v>22</v>
      </c>
      <c r="K18" s="16">
        <f t="shared" si="7"/>
        <v>12</v>
      </c>
      <c r="L18" s="16">
        <f t="shared" si="14"/>
        <v>8</v>
      </c>
      <c r="M18" s="16">
        <f>[2]武器表!J18</f>
        <v>123</v>
      </c>
      <c r="N18" s="16">
        <f>[2]武器表!K18</f>
        <v>118</v>
      </c>
      <c r="O18" s="16">
        <f>[2]武器表!L18</f>
        <v>7</v>
      </c>
      <c r="P18" s="16"/>
      <c r="Q18" s="16">
        <f>[2]武器表!M18</f>
        <v>72</v>
      </c>
      <c r="R18" s="16">
        <f>[2]武器表!N18</f>
        <v>3</v>
      </c>
      <c r="S18" s="16">
        <f>[2]武器表!O18</f>
        <v>23</v>
      </c>
      <c r="T18" s="16">
        <f>[2]武器表!P18</f>
        <v>19</v>
      </c>
      <c r="U18" s="16">
        <f>[2]武器表!Q18</f>
        <v>29</v>
      </c>
      <c r="V18" s="20">
        <f>[2]武器表!R18</f>
        <v>9.6666666666666665E-2</v>
      </c>
      <c r="W18" s="20">
        <f>[2]武器表!S18</f>
        <v>6.3333333333333325E-2</v>
      </c>
      <c r="X18" s="20">
        <f>[2]武器表!T18</f>
        <v>9.6666666666666665E-2</v>
      </c>
      <c r="Y18" s="20">
        <f>[2]武器表!$I18</f>
        <v>0.35818181818181821</v>
      </c>
      <c r="Z18" s="20">
        <f>[2]武器表!U18</f>
        <v>7.8341013824884786E-2</v>
      </c>
      <c r="AA18" s="20">
        <f>[2]武器表!V18</f>
        <v>0.33110367892976589</v>
      </c>
      <c r="AB18" s="20">
        <f>[2]武器表!W18</f>
        <v>7.8341013824884786E-2</v>
      </c>
      <c r="AC18" s="20">
        <f>[2]武器表!X18</f>
        <v>7.8341013824884786E-2</v>
      </c>
      <c r="AD18" s="20">
        <f>[2]武器表!Y18</f>
        <v>7.8341013824884786E-2</v>
      </c>
      <c r="AE18" s="20">
        <f>[2]武器表!Z18</f>
        <v>7.8341013824884786E-2</v>
      </c>
      <c r="AF18" s="20">
        <f>[2]武器表!AA18</f>
        <v>7.8341013824884786E-2</v>
      </c>
      <c r="AG18" s="20">
        <f t="shared" si="8"/>
        <v>0.2865454545454546</v>
      </c>
      <c r="AH18" s="20">
        <f t="shared" si="9"/>
        <v>0.2865454545454546</v>
      </c>
      <c r="AI18" s="20">
        <f t="shared" si="10"/>
        <v>0.2865454545454546</v>
      </c>
      <c r="AJ18" s="20">
        <f t="shared" si="11"/>
        <v>0.2865454545454546</v>
      </c>
      <c r="AK18" s="20">
        <f t="shared" si="12"/>
        <v>0.2865454545454546</v>
      </c>
      <c r="AL18" s="84">
        <f t="shared" si="4"/>
        <v>3</v>
      </c>
      <c r="AM18" s="84">
        <f t="shared" si="5"/>
        <v>116</v>
      </c>
      <c r="AP18" s="16">
        <v>15</v>
      </c>
      <c r="AQ18" s="15" t="s">
        <v>62</v>
      </c>
      <c r="AR18" s="17" t="s">
        <v>1743</v>
      </c>
      <c r="AS18" s="17" t="s">
        <v>1744</v>
      </c>
      <c r="AT18" s="17" t="s">
        <v>1745</v>
      </c>
      <c r="AU18" s="16">
        <f t="shared" si="13"/>
        <v>4</v>
      </c>
      <c r="AV18" s="2" t="s">
        <v>2507</v>
      </c>
    </row>
    <row r="19" spans="2:57" ht="15" x14ac:dyDescent="0.3">
      <c r="B19" s="16">
        <v>17</v>
      </c>
      <c r="C19" s="16" t="str">
        <f t="shared" ca="1" si="0"/>
        <v>IC1207</v>
      </c>
      <c r="D19" s="16" t="str">
        <f t="shared" ca="1" si="6"/>
        <v>坚硬的白银轻剑</v>
      </c>
      <c r="E19" s="16" t="str">
        <f t="shared" ca="1" si="1"/>
        <v>坚硬的</v>
      </c>
      <c r="F19" s="16" t="str">
        <f t="shared" ca="1" si="2"/>
        <v>白银</v>
      </c>
      <c r="G19" s="16" t="str">
        <f t="shared" ca="1" si="3"/>
        <v>轻剑</v>
      </c>
      <c r="H19" s="16" t="s">
        <v>19</v>
      </c>
      <c r="I19" s="19" t="s">
        <v>21</v>
      </c>
      <c r="J19" s="3" t="s">
        <v>22</v>
      </c>
      <c r="K19" s="16">
        <f t="shared" si="7"/>
        <v>12</v>
      </c>
      <c r="L19" s="16">
        <f t="shared" si="14"/>
        <v>1</v>
      </c>
      <c r="M19" s="16">
        <f>[2]武器表!J19</f>
        <v>16</v>
      </c>
      <c r="N19" s="16">
        <f>[2]武器表!K19</f>
        <v>18</v>
      </c>
      <c r="O19" s="16">
        <f>[2]武器表!L19</f>
        <v>1</v>
      </c>
      <c r="P19" s="16"/>
      <c r="Q19" s="16">
        <f>[2]武器表!M19</f>
        <v>11</v>
      </c>
      <c r="R19" s="16">
        <f>[2]武器表!N19</f>
        <v>1</v>
      </c>
      <c r="S19" s="16">
        <f>[2]武器表!O19</f>
        <v>3</v>
      </c>
      <c r="T19" s="16">
        <f>[2]武器表!P19</f>
        <v>3</v>
      </c>
      <c r="U19" s="16">
        <f>[2]武器表!Q19</f>
        <v>4</v>
      </c>
      <c r="V19" s="20">
        <f>[2]武器表!R19</f>
        <v>1.3333333333333332E-2</v>
      </c>
      <c r="W19" s="20">
        <f>[2]武器表!S19</f>
        <v>0.01</v>
      </c>
      <c r="X19" s="20">
        <f>[2]武器表!T19</f>
        <v>1.3333333333333332E-2</v>
      </c>
      <c r="Y19" s="20">
        <f>[2]武器表!$I19</f>
        <v>0.1</v>
      </c>
      <c r="Z19" s="20">
        <f>[2]武器表!U19</f>
        <v>1.4778325123152691E-2</v>
      </c>
      <c r="AA19" s="20">
        <f>[2]武器表!V19</f>
        <v>7.407407407407407E-2</v>
      </c>
      <c r="AB19" s="20">
        <f>[2]武器表!W19</f>
        <v>1.4778325123152691E-2</v>
      </c>
      <c r="AC19" s="20">
        <f>[2]武器表!X19</f>
        <v>1.4778325123152691E-2</v>
      </c>
      <c r="AD19" s="20">
        <f>[2]武器表!Y19</f>
        <v>1.4778325123152691E-2</v>
      </c>
      <c r="AE19" s="20">
        <f>[2]武器表!Z19</f>
        <v>1.4778325123152691E-2</v>
      </c>
      <c r="AF19" s="20">
        <f>[2]武器表!AA19</f>
        <v>1.4778325123152691E-2</v>
      </c>
      <c r="AG19" s="20">
        <f t="shared" si="8"/>
        <v>8.0000000000000016E-2</v>
      </c>
      <c r="AH19" s="20">
        <f t="shared" si="9"/>
        <v>8.0000000000000016E-2</v>
      </c>
      <c r="AI19" s="20">
        <f t="shared" si="10"/>
        <v>8.0000000000000016E-2</v>
      </c>
      <c r="AJ19" s="20">
        <f t="shared" si="11"/>
        <v>8.0000000000000016E-2</v>
      </c>
      <c r="AK19" s="20">
        <f t="shared" si="12"/>
        <v>8.0000000000000016E-2</v>
      </c>
      <c r="AL19" s="84" t="str">
        <f t="shared" si="4"/>
        <v/>
      </c>
      <c r="AM19" s="84">
        <f t="shared" si="5"/>
        <v>117</v>
      </c>
      <c r="AP19" s="16">
        <v>16</v>
      </c>
      <c r="AQ19" s="15" t="s">
        <v>63</v>
      </c>
      <c r="AR19" s="17" t="s">
        <v>135</v>
      </c>
      <c r="AS19" s="17" t="s">
        <v>1885</v>
      </c>
      <c r="AT19" s="17" t="s">
        <v>1886</v>
      </c>
      <c r="AU19" s="16">
        <f t="shared" si="13"/>
        <v>11</v>
      </c>
      <c r="AV19" s="2" t="s">
        <v>2512</v>
      </c>
    </row>
    <row r="20" spans="2:57" ht="15" x14ac:dyDescent="0.3">
      <c r="B20" s="16">
        <v>18</v>
      </c>
      <c r="C20" s="16" t="str">
        <f t="shared" ca="1" si="0"/>
        <v>IC1203</v>
      </c>
      <c r="D20" s="16" t="str">
        <f t="shared" ca="1" si="6"/>
        <v>凌厉的智慧重剑</v>
      </c>
      <c r="E20" s="16" t="str">
        <f t="shared" ca="1" si="1"/>
        <v>凌厉的</v>
      </c>
      <c r="F20" s="16" t="str">
        <f t="shared" ca="1" si="2"/>
        <v>智慧</v>
      </c>
      <c r="G20" s="16" t="str">
        <f t="shared" ca="1" si="3"/>
        <v>重剑</v>
      </c>
      <c r="H20" s="16" t="s">
        <v>19</v>
      </c>
      <c r="I20" s="19" t="s">
        <v>21</v>
      </c>
      <c r="J20" s="3" t="s">
        <v>22</v>
      </c>
      <c r="K20" s="16">
        <f t="shared" si="7"/>
        <v>12</v>
      </c>
      <c r="L20" s="16">
        <f t="shared" si="14"/>
        <v>2</v>
      </c>
      <c r="M20" s="16">
        <f>[2]武器表!J20</f>
        <v>33</v>
      </c>
      <c r="N20" s="16">
        <f>[2]武器表!K20</f>
        <v>37</v>
      </c>
      <c r="O20" s="16">
        <f>[2]武器表!L20</f>
        <v>2</v>
      </c>
      <c r="P20" s="16"/>
      <c r="Q20" s="16">
        <f>[2]武器表!M20</f>
        <v>22</v>
      </c>
      <c r="R20" s="16">
        <f>[2]武器表!N20</f>
        <v>1</v>
      </c>
      <c r="S20" s="16">
        <f>[2]武器表!O20</f>
        <v>7</v>
      </c>
      <c r="T20" s="16">
        <f>[2]武器表!P20</f>
        <v>6</v>
      </c>
      <c r="U20" s="16">
        <f>[2]武器表!Q20</f>
        <v>9</v>
      </c>
      <c r="V20" s="20">
        <f>[2]武器表!R20</f>
        <v>0.03</v>
      </c>
      <c r="W20" s="20">
        <f>[2]武器表!S20</f>
        <v>0.02</v>
      </c>
      <c r="X20" s="20">
        <f>[2]武器表!T20</f>
        <v>0.03</v>
      </c>
      <c r="Y20" s="20">
        <f>[2]武器表!$I20</f>
        <v>0.10636363636363637</v>
      </c>
      <c r="Z20" s="20">
        <f>[2]武器表!U20</f>
        <v>2.4390243902439046E-2</v>
      </c>
      <c r="AA20" s="20">
        <f>[2]武器表!V20</f>
        <v>0.13419913419913421</v>
      </c>
      <c r="AB20" s="20">
        <f>[2]武器表!W20</f>
        <v>2.4390243902439046E-2</v>
      </c>
      <c r="AC20" s="20">
        <f>[2]武器表!X20</f>
        <v>2.4390243902439046E-2</v>
      </c>
      <c r="AD20" s="20">
        <f>[2]武器表!Y20</f>
        <v>2.4390243902439046E-2</v>
      </c>
      <c r="AE20" s="20">
        <f>[2]武器表!Z20</f>
        <v>2.4390243902439046E-2</v>
      </c>
      <c r="AF20" s="20">
        <f>[2]武器表!AA20</f>
        <v>2.4390243902439046E-2</v>
      </c>
      <c r="AG20" s="20">
        <f t="shared" si="8"/>
        <v>8.5090909090909106E-2</v>
      </c>
      <c r="AH20" s="20">
        <f t="shared" si="9"/>
        <v>8.5090909090909106E-2</v>
      </c>
      <c r="AI20" s="20">
        <f t="shared" si="10"/>
        <v>8.5090909090909106E-2</v>
      </c>
      <c r="AJ20" s="20">
        <f t="shared" si="11"/>
        <v>8.5090909090909106E-2</v>
      </c>
      <c r="AK20" s="20">
        <f t="shared" si="12"/>
        <v>8.5090909090909106E-2</v>
      </c>
      <c r="AL20" s="84" t="str">
        <f t="shared" si="4"/>
        <v/>
      </c>
      <c r="AM20" s="84">
        <f t="shared" si="5"/>
        <v>118</v>
      </c>
      <c r="AP20" s="16">
        <v>17</v>
      </c>
      <c r="AQ20" s="15" t="s">
        <v>64</v>
      </c>
      <c r="AR20" s="17" t="s">
        <v>128</v>
      </c>
      <c r="AS20" s="17" t="s">
        <v>128</v>
      </c>
      <c r="AT20" s="17" t="s">
        <v>128</v>
      </c>
      <c r="AU20" s="16">
        <f t="shared" si="13"/>
        <v>7</v>
      </c>
      <c r="AV20" s="2" t="s">
        <v>2509</v>
      </c>
      <c r="AX20" s="2" t="s">
        <v>149</v>
      </c>
      <c r="AY20" s="1" t="s">
        <v>150</v>
      </c>
      <c r="AZ20" s="1" t="str">
        <f>BC20&amp;BD20</f>
        <v>战士2</v>
      </c>
      <c r="BA20" s="78">
        <v>1</v>
      </c>
      <c r="BB20" s="3" t="s">
        <v>1749</v>
      </c>
      <c r="BC20" s="79" t="s">
        <v>1808</v>
      </c>
      <c r="BD20" s="1">
        <v>2</v>
      </c>
      <c r="BE20" s="1" t="s">
        <v>1831</v>
      </c>
    </row>
    <row r="21" spans="2:57" ht="15" x14ac:dyDescent="0.3">
      <c r="B21" s="16">
        <v>19</v>
      </c>
      <c r="C21" s="16" t="str">
        <f t="shared" ca="1" si="0"/>
        <v>IC1225</v>
      </c>
      <c r="D21" s="16" t="str">
        <f t="shared" ca="1" si="6"/>
        <v>发亮的空灵剑</v>
      </c>
      <c r="E21" s="16" t="str">
        <f t="shared" ca="1" si="1"/>
        <v>发亮的</v>
      </c>
      <c r="F21" s="16" t="str">
        <f t="shared" ca="1" si="2"/>
        <v>空灵</v>
      </c>
      <c r="G21" s="16" t="str">
        <f t="shared" ca="1" si="3"/>
        <v>剑</v>
      </c>
      <c r="H21" s="16" t="s">
        <v>19</v>
      </c>
      <c r="I21" s="19" t="s">
        <v>21</v>
      </c>
      <c r="J21" s="3" t="s">
        <v>22</v>
      </c>
      <c r="K21" s="16">
        <f t="shared" si="7"/>
        <v>12</v>
      </c>
      <c r="L21" s="16">
        <f t="shared" si="14"/>
        <v>3</v>
      </c>
      <c r="M21" s="16">
        <f>[2]武器表!J21</f>
        <v>49</v>
      </c>
      <c r="N21" s="16">
        <f>[2]武器表!K21</f>
        <v>55</v>
      </c>
      <c r="O21" s="16">
        <f>[2]武器表!L21</f>
        <v>3</v>
      </c>
      <c r="P21" s="16"/>
      <c r="Q21" s="16">
        <f>[2]武器表!M21</f>
        <v>34</v>
      </c>
      <c r="R21" s="16">
        <f>[2]武器表!N21</f>
        <v>2</v>
      </c>
      <c r="S21" s="16">
        <f>[2]武器表!O21</f>
        <v>10</v>
      </c>
      <c r="T21" s="16">
        <f>[2]武器表!P21</f>
        <v>9</v>
      </c>
      <c r="U21" s="16">
        <f>[2]武器表!Q21</f>
        <v>14</v>
      </c>
      <c r="V21" s="20">
        <f>[2]武器表!R21</f>
        <v>4.6666666666666669E-2</v>
      </c>
      <c r="W21" s="20">
        <f>[2]武器表!S21</f>
        <v>0.03</v>
      </c>
      <c r="X21" s="20">
        <f>[2]武器表!T21</f>
        <v>4.6666666666666669E-2</v>
      </c>
      <c r="Y21" s="20">
        <f>[2]武器表!$I21</f>
        <v>0.16</v>
      </c>
      <c r="Z21" s="20">
        <f>[2]武器表!U21</f>
        <v>3.8461538461538436E-2</v>
      </c>
      <c r="AA21" s="20">
        <f>[2]武器表!V21</f>
        <v>0.19028340080971662</v>
      </c>
      <c r="AB21" s="20">
        <f>[2]武器表!W21</f>
        <v>3.8461538461538436E-2</v>
      </c>
      <c r="AC21" s="20">
        <f>[2]武器表!X21</f>
        <v>3.8461538461538436E-2</v>
      </c>
      <c r="AD21" s="20">
        <f>[2]武器表!Y21</f>
        <v>3.8461538461538436E-2</v>
      </c>
      <c r="AE21" s="20">
        <f>[2]武器表!Z21</f>
        <v>3.8461538461538436E-2</v>
      </c>
      <c r="AF21" s="20">
        <f>[2]武器表!AA21</f>
        <v>3.8461538461538436E-2</v>
      </c>
      <c r="AG21" s="20">
        <f t="shared" si="8"/>
        <v>0.128</v>
      </c>
      <c r="AH21" s="20">
        <f t="shared" si="9"/>
        <v>0.128</v>
      </c>
      <c r="AI21" s="20">
        <f t="shared" si="10"/>
        <v>0.128</v>
      </c>
      <c r="AJ21" s="20">
        <f t="shared" si="11"/>
        <v>0.128</v>
      </c>
      <c r="AK21" s="20">
        <f t="shared" si="12"/>
        <v>0.128</v>
      </c>
      <c r="AL21" s="84" t="str">
        <f t="shared" si="4"/>
        <v/>
      </c>
      <c r="AM21" s="84">
        <f t="shared" si="5"/>
        <v>119</v>
      </c>
      <c r="AP21" s="16">
        <v>18</v>
      </c>
      <c r="AQ21" s="15" t="s">
        <v>65</v>
      </c>
      <c r="AR21" s="17" t="s">
        <v>130</v>
      </c>
      <c r="AS21" s="17" t="s">
        <v>131</v>
      </c>
      <c r="AT21" s="17" t="s">
        <v>142</v>
      </c>
      <c r="AU21" s="16">
        <f t="shared" si="13"/>
        <v>10</v>
      </c>
      <c r="AV21" s="2" t="s">
        <v>2509</v>
      </c>
      <c r="AX21" s="2" t="s">
        <v>149</v>
      </c>
      <c r="AY21" s="1" t="s">
        <v>151</v>
      </c>
      <c r="AZ21" s="1" t="str">
        <f t="shared" ref="AZ21:AZ79" si="15">BC21&amp;BD21</f>
        <v>战士4</v>
      </c>
      <c r="BA21" s="78">
        <v>2</v>
      </c>
      <c r="BB21" s="3" t="s">
        <v>1750</v>
      </c>
      <c r="BC21" s="79" t="s">
        <v>1808</v>
      </c>
      <c r="BD21" s="1">
        <v>4</v>
      </c>
      <c r="BE21" s="1" t="s">
        <v>1831</v>
      </c>
    </row>
    <row r="22" spans="2:57" ht="15" x14ac:dyDescent="0.3">
      <c r="B22" s="16">
        <v>20</v>
      </c>
      <c r="C22" s="16" t="str">
        <f t="shared" ca="1" si="0"/>
        <v>IC1280</v>
      </c>
      <c r="D22" s="16" t="str">
        <f t="shared" ca="1" si="6"/>
        <v>凌厉的忏悔轻剑</v>
      </c>
      <c r="E22" s="16" t="str">
        <f t="shared" ca="1" si="1"/>
        <v>凌厉的</v>
      </c>
      <c r="F22" s="16" t="str">
        <f t="shared" ca="1" si="2"/>
        <v>忏悔</v>
      </c>
      <c r="G22" s="16" t="str">
        <f t="shared" ca="1" si="3"/>
        <v>轻剑</v>
      </c>
      <c r="H22" s="16" t="s">
        <v>19</v>
      </c>
      <c r="I22" s="19" t="s">
        <v>21</v>
      </c>
      <c r="J22" s="3" t="s">
        <v>22</v>
      </c>
      <c r="K22" s="16">
        <f t="shared" si="7"/>
        <v>12</v>
      </c>
      <c r="L22" s="16">
        <f t="shared" si="14"/>
        <v>4</v>
      </c>
      <c r="M22" s="16">
        <f>[2]武器表!J22</f>
        <v>66</v>
      </c>
      <c r="N22" s="16">
        <f>[2]武器表!K22</f>
        <v>74</v>
      </c>
      <c r="O22" s="16">
        <f>[2]武器表!L22</f>
        <v>4</v>
      </c>
      <c r="P22" s="16"/>
      <c r="Q22" s="16">
        <f>[2]武器表!M22</f>
        <v>45</v>
      </c>
      <c r="R22" s="16">
        <f>[2]武器表!N22</f>
        <v>2</v>
      </c>
      <c r="S22" s="16">
        <f>[2]武器表!O22</f>
        <v>14</v>
      </c>
      <c r="T22" s="16">
        <f>[2]武器表!P22</f>
        <v>12</v>
      </c>
      <c r="U22" s="16">
        <f>[2]武器表!Q22</f>
        <v>18</v>
      </c>
      <c r="V22" s="20">
        <f>[2]武器表!R22</f>
        <v>0.06</v>
      </c>
      <c r="W22" s="20">
        <f>[2]武器表!S22</f>
        <v>0.04</v>
      </c>
      <c r="X22" s="20">
        <f>[2]武器表!T22</f>
        <v>0.06</v>
      </c>
      <c r="Y22" s="20">
        <f>[2]武器表!$I22</f>
        <v>0.21363636363636362</v>
      </c>
      <c r="Z22" s="20">
        <f>[2]武器表!U22</f>
        <v>4.7619047619047672E-2</v>
      </c>
      <c r="AA22" s="20">
        <f>[2]武器表!V22</f>
        <v>0.23664122137404575</v>
      </c>
      <c r="AB22" s="20">
        <f>[2]武器表!W22</f>
        <v>4.7619047619047672E-2</v>
      </c>
      <c r="AC22" s="20">
        <f>[2]武器表!X22</f>
        <v>4.7619047619047672E-2</v>
      </c>
      <c r="AD22" s="20">
        <f>[2]武器表!Y22</f>
        <v>4.7619047619047672E-2</v>
      </c>
      <c r="AE22" s="20">
        <f>[2]武器表!Z22</f>
        <v>4.7619047619047672E-2</v>
      </c>
      <c r="AF22" s="20">
        <f>[2]武器表!AA22</f>
        <v>4.7619047619047672E-2</v>
      </c>
      <c r="AG22" s="20">
        <f t="shared" si="8"/>
        <v>0.1709090909090909</v>
      </c>
      <c r="AH22" s="20">
        <f t="shared" si="9"/>
        <v>0.1709090909090909</v>
      </c>
      <c r="AI22" s="20">
        <f t="shared" si="10"/>
        <v>0.1709090909090909</v>
      </c>
      <c r="AJ22" s="20">
        <f t="shared" si="11"/>
        <v>0.1709090909090909</v>
      </c>
      <c r="AK22" s="20">
        <f t="shared" si="12"/>
        <v>0.1709090909090909</v>
      </c>
      <c r="AL22" s="84" t="str">
        <f t="shared" si="4"/>
        <v/>
      </c>
      <c r="AM22" s="84">
        <f t="shared" si="5"/>
        <v>120</v>
      </c>
      <c r="AP22" s="16">
        <v>19</v>
      </c>
      <c r="AQ22" s="15" t="s">
        <v>66</v>
      </c>
      <c r="AR22" s="17" t="s">
        <v>70</v>
      </c>
      <c r="AS22" s="17" t="s">
        <v>115</v>
      </c>
      <c r="AT22" s="17" t="s">
        <v>116</v>
      </c>
      <c r="AU22" s="16">
        <f t="shared" si="13"/>
        <v>2</v>
      </c>
      <c r="AV22" s="2" t="s">
        <v>2513</v>
      </c>
      <c r="AX22" s="2" t="s">
        <v>149</v>
      </c>
      <c r="AY22" s="1" t="s">
        <v>152</v>
      </c>
      <c r="AZ22" s="1" t="str">
        <f t="shared" si="15"/>
        <v>战士8</v>
      </c>
      <c r="BA22" s="78">
        <v>3</v>
      </c>
      <c r="BB22" s="3" t="s">
        <v>1751</v>
      </c>
      <c r="BC22" s="79" t="s">
        <v>1808</v>
      </c>
      <c r="BD22" s="1">
        <v>8</v>
      </c>
      <c r="BE22" s="1" t="s">
        <v>1831</v>
      </c>
    </row>
    <row r="23" spans="2:57" ht="15" x14ac:dyDescent="0.3">
      <c r="B23" s="16">
        <v>21</v>
      </c>
      <c r="C23" s="16" t="str">
        <f t="shared" ca="1" si="0"/>
        <v>IC1207</v>
      </c>
      <c r="D23" s="16" t="str">
        <f t="shared" ca="1" si="6"/>
        <v>坚硬的遗迹重剑</v>
      </c>
      <c r="E23" s="16" t="str">
        <f t="shared" ca="1" si="1"/>
        <v>坚硬的</v>
      </c>
      <c r="F23" s="16" t="str">
        <f t="shared" ca="1" si="2"/>
        <v>遗迹</v>
      </c>
      <c r="G23" s="16" t="str">
        <f t="shared" ca="1" si="3"/>
        <v>重剑</v>
      </c>
      <c r="H23" s="16" t="s">
        <v>19</v>
      </c>
      <c r="I23" s="19" t="s">
        <v>21</v>
      </c>
      <c r="J23" s="3" t="s">
        <v>22</v>
      </c>
      <c r="K23" s="16">
        <f t="shared" si="7"/>
        <v>12</v>
      </c>
      <c r="L23" s="16">
        <f t="shared" si="14"/>
        <v>5</v>
      </c>
      <c r="M23" s="16">
        <f>[2]武器表!J23</f>
        <v>83</v>
      </c>
      <c r="N23" s="16">
        <f>[2]武器表!K23</f>
        <v>92</v>
      </c>
      <c r="O23" s="16">
        <f>[2]武器表!L23</f>
        <v>6</v>
      </c>
      <c r="P23" s="16"/>
      <c r="Q23" s="16">
        <f>[2]武器表!M23</f>
        <v>57</v>
      </c>
      <c r="R23" s="16">
        <f>[2]武器表!N23</f>
        <v>3</v>
      </c>
      <c r="S23" s="16">
        <f>[2]武器表!O23</f>
        <v>18</v>
      </c>
      <c r="T23" s="16">
        <f>[2]武器表!P23</f>
        <v>15</v>
      </c>
      <c r="U23" s="16">
        <f>[2]武器表!Q23</f>
        <v>23</v>
      </c>
      <c r="V23" s="20">
        <f>[2]武器表!R23</f>
        <v>7.6666666666666675E-2</v>
      </c>
      <c r="W23" s="20">
        <f>[2]武器表!S23</f>
        <v>0.05</v>
      </c>
      <c r="X23" s="20">
        <f>[2]武器表!T23</f>
        <v>7.6666666666666675E-2</v>
      </c>
      <c r="Y23" s="20">
        <f>[2]武器表!$I23</f>
        <v>0.27</v>
      </c>
      <c r="Z23" s="20">
        <f>[2]武器表!U23</f>
        <v>6.1032863849765251E-2</v>
      </c>
      <c r="AA23" s="20">
        <f>[2]武器表!V23</f>
        <v>0.28057553956834536</v>
      </c>
      <c r="AB23" s="20">
        <f>[2]武器表!W23</f>
        <v>6.1032863849765251E-2</v>
      </c>
      <c r="AC23" s="20">
        <f>[2]武器表!X23</f>
        <v>6.1032863849765251E-2</v>
      </c>
      <c r="AD23" s="20">
        <f>[2]武器表!Y23</f>
        <v>6.1032863849765251E-2</v>
      </c>
      <c r="AE23" s="20">
        <f>[2]武器表!Z23</f>
        <v>6.1032863849765251E-2</v>
      </c>
      <c r="AF23" s="20">
        <f>[2]武器表!AA23</f>
        <v>6.1032863849765251E-2</v>
      </c>
      <c r="AG23" s="20">
        <f t="shared" si="8"/>
        <v>0.21600000000000003</v>
      </c>
      <c r="AH23" s="20">
        <f t="shared" si="9"/>
        <v>0.21600000000000003</v>
      </c>
      <c r="AI23" s="20">
        <f t="shared" si="10"/>
        <v>0.21600000000000003</v>
      </c>
      <c r="AJ23" s="20">
        <f t="shared" si="11"/>
        <v>0.21600000000000003</v>
      </c>
      <c r="AK23" s="20">
        <f t="shared" si="12"/>
        <v>0.21600000000000003</v>
      </c>
      <c r="AL23" s="84" t="str">
        <f t="shared" si="4"/>
        <v/>
      </c>
      <c r="AM23" s="84">
        <f t="shared" si="5"/>
        <v>121</v>
      </c>
      <c r="AP23" s="16">
        <v>20</v>
      </c>
      <c r="AQ23" s="15" t="s">
        <v>67</v>
      </c>
      <c r="AR23" s="17" t="s">
        <v>69</v>
      </c>
      <c r="AS23" s="17" t="s">
        <v>109</v>
      </c>
      <c r="AT23" s="17" t="s">
        <v>110</v>
      </c>
      <c r="AU23" s="16">
        <f t="shared" si="13"/>
        <v>1</v>
      </c>
      <c r="AV23" s="2" t="s">
        <v>2507</v>
      </c>
      <c r="AX23" s="2" t="s">
        <v>149</v>
      </c>
      <c r="AY23" s="1" t="s">
        <v>153</v>
      </c>
      <c r="AZ23" s="1" t="str">
        <f t="shared" si="15"/>
        <v>武斗家2</v>
      </c>
      <c r="BA23" s="78">
        <v>4</v>
      </c>
      <c r="BB23" s="3" t="s">
        <v>1752</v>
      </c>
      <c r="BC23" s="79" t="s">
        <v>1809</v>
      </c>
      <c r="BD23" s="1">
        <f>BD20</f>
        <v>2</v>
      </c>
      <c r="BE23" s="1" t="s">
        <v>1831</v>
      </c>
    </row>
    <row r="24" spans="2:57" ht="13.5" x14ac:dyDescent="0.2">
      <c r="B24" s="16">
        <v>22</v>
      </c>
      <c r="C24" s="16" t="str">
        <f t="shared" ca="1" si="0"/>
        <v>IC1213</v>
      </c>
      <c r="D24" s="16" t="str">
        <f t="shared" ca="1" si="6"/>
        <v>发亮的虚幻剑</v>
      </c>
      <c r="E24" s="16" t="str">
        <f t="shared" ca="1" si="1"/>
        <v>发亮的</v>
      </c>
      <c r="F24" s="16" t="str">
        <f t="shared" ca="1" si="2"/>
        <v>虚幻</v>
      </c>
      <c r="G24" s="16" t="str">
        <f t="shared" ca="1" si="3"/>
        <v>剑</v>
      </c>
      <c r="H24" s="16" t="s">
        <v>19</v>
      </c>
      <c r="I24" s="19" t="s">
        <v>21</v>
      </c>
      <c r="J24" s="3" t="s">
        <v>22</v>
      </c>
      <c r="K24" s="16">
        <f t="shared" si="7"/>
        <v>12</v>
      </c>
      <c r="L24" s="16">
        <f t="shared" si="14"/>
        <v>6</v>
      </c>
      <c r="M24" s="16">
        <f>[2]武器表!J24</f>
        <v>99</v>
      </c>
      <c r="N24" s="16">
        <f>[2]武器表!K24</f>
        <v>111</v>
      </c>
      <c r="O24" s="16">
        <f>[2]武器表!L24</f>
        <v>7</v>
      </c>
      <c r="P24" s="16"/>
      <c r="Q24" s="16">
        <f>[2]武器表!M24</f>
        <v>68</v>
      </c>
      <c r="R24" s="16">
        <f>[2]武器表!N24</f>
        <v>3</v>
      </c>
      <c r="S24" s="16">
        <f>[2]武器表!O24</f>
        <v>21</v>
      </c>
      <c r="T24" s="16">
        <f>[2]武器表!P24</f>
        <v>18</v>
      </c>
      <c r="U24" s="16">
        <f>[2]武器表!Q24</f>
        <v>28</v>
      </c>
      <c r="V24" s="20">
        <f>[2]武器表!R24</f>
        <v>9.3333333333333338E-2</v>
      </c>
      <c r="W24" s="20">
        <f>[2]武器表!S24</f>
        <v>0.06</v>
      </c>
      <c r="X24" s="20">
        <f>[2]武器表!T24</f>
        <v>9.3333333333333338E-2</v>
      </c>
      <c r="Y24" s="20">
        <f>[2]武器表!$I24</f>
        <v>0.32272727272727275</v>
      </c>
      <c r="Z24" s="20">
        <f>[2]武器表!U24</f>
        <v>7.407407407407407E-2</v>
      </c>
      <c r="AA24" s="20">
        <f>[2]武器表!V24</f>
        <v>0.31972789115646261</v>
      </c>
      <c r="AB24" s="20">
        <f>[2]武器表!W24</f>
        <v>7.407407407407407E-2</v>
      </c>
      <c r="AC24" s="20">
        <f>[2]武器表!X24</f>
        <v>7.407407407407407E-2</v>
      </c>
      <c r="AD24" s="20">
        <f>[2]武器表!Y24</f>
        <v>7.407407407407407E-2</v>
      </c>
      <c r="AE24" s="20">
        <f>[2]武器表!Z24</f>
        <v>7.407407407407407E-2</v>
      </c>
      <c r="AF24" s="20">
        <f>[2]武器表!AA24</f>
        <v>7.407407407407407E-2</v>
      </c>
      <c r="AG24" s="20">
        <f t="shared" si="8"/>
        <v>0.25818181818181823</v>
      </c>
      <c r="AH24" s="20">
        <f t="shared" si="9"/>
        <v>0.25818181818181823</v>
      </c>
      <c r="AI24" s="20">
        <f t="shared" si="10"/>
        <v>0.25818181818181823</v>
      </c>
      <c r="AJ24" s="20">
        <f t="shared" si="11"/>
        <v>0.25818181818181823</v>
      </c>
      <c r="AK24" s="20">
        <f t="shared" si="12"/>
        <v>0.25818181818181823</v>
      </c>
      <c r="AL24" s="84" t="str">
        <f t="shared" si="4"/>
        <v/>
      </c>
      <c r="AM24" s="84">
        <f t="shared" si="5"/>
        <v>122</v>
      </c>
      <c r="AP24" s="6"/>
      <c r="AX24" s="2" t="s">
        <v>149</v>
      </c>
      <c r="AY24" s="1" t="s">
        <v>154</v>
      </c>
      <c r="AZ24" s="1" t="str">
        <f t="shared" si="15"/>
        <v>武斗家4</v>
      </c>
      <c r="BA24" s="78">
        <v>5</v>
      </c>
      <c r="BB24" s="3" t="s">
        <v>1753</v>
      </c>
      <c r="BC24" s="79" t="s">
        <v>1809</v>
      </c>
      <c r="BD24" s="1">
        <f t="shared" ref="BD24:BD79" si="16">BD21</f>
        <v>4</v>
      </c>
      <c r="BE24" s="1" t="s">
        <v>1831</v>
      </c>
    </row>
    <row r="25" spans="2:57" ht="13.5" x14ac:dyDescent="0.2">
      <c r="B25" s="16">
        <v>23</v>
      </c>
      <c r="C25" s="16" t="str">
        <f t="shared" ca="1" si="0"/>
        <v>IC1203</v>
      </c>
      <c r="D25" s="16" t="str">
        <f t="shared" ca="1" si="6"/>
        <v>发亮的塞尔塔重剑</v>
      </c>
      <c r="E25" s="16" t="str">
        <f t="shared" ca="1" si="1"/>
        <v>发亮的</v>
      </c>
      <c r="F25" s="16" t="str">
        <f t="shared" ca="1" si="2"/>
        <v>塞尔塔</v>
      </c>
      <c r="G25" s="16" t="str">
        <f t="shared" ca="1" si="3"/>
        <v>重剑</v>
      </c>
      <c r="H25" s="16" t="s">
        <v>19</v>
      </c>
      <c r="I25" s="19" t="s">
        <v>21</v>
      </c>
      <c r="J25" s="3" t="s">
        <v>22</v>
      </c>
      <c r="K25" s="16">
        <f t="shared" si="7"/>
        <v>12</v>
      </c>
      <c r="L25" s="16">
        <f t="shared" si="14"/>
        <v>7</v>
      </c>
      <c r="M25" s="16">
        <f>[2]武器表!J25</f>
        <v>116</v>
      </c>
      <c r="N25" s="16">
        <f>[2]武器表!K25</f>
        <v>130</v>
      </c>
      <c r="O25" s="16">
        <f>[2]武器表!L25</f>
        <v>8</v>
      </c>
      <c r="P25" s="16"/>
      <c r="Q25" s="16">
        <f>[2]武器表!M25</f>
        <v>80</v>
      </c>
      <c r="R25" s="16">
        <f>[2]武器表!N25</f>
        <v>3</v>
      </c>
      <c r="S25" s="16">
        <f>[2]武器表!O25</f>
        <v>25</v>
      </c>
      <c r="T25" s="16">
        <f>[2]武器表!P25</f>
        <v>21</v>
      </c>
      <c r="U25" s="16">
        <f>[2]武器表!Q25</f>
        <v>32</v>
      </c>
      <c r="V25" s="20">
        <f>[2]武器表!R25</f>
        <v>0.10666666666666666</v>
      </c>
      <c r="W25" s="20">
        <f>[2]武器表!S25</f>
        <v>7.0000000000000007E-2</v>
      </c>
      <c r="X25" s="20">
        <f>[2]武器表!T25</f>
        <v>0.10666666666666666</v>
      </c>
      <c r="Y25" s="20">
        <f>[2]武器表!$I25</f>
        <v>0.37727272727272726</v>
      </c>
      <c r="Z25" s="20">
        <f>[2]武器表!U25</f>
        <v>8.256880733944949E-2</v>
      </c>
      <c r="AA25" s="20">
        <f>[2]武器表!V25</f>
        <v>0.3527508090614887</v>
      </c>
      <c r="AB25" s="20">
        <f>[2]武器表!W25</f>
        <v>8.256880733944949E-2</v>
      </c>
      <c r="AC25" s="20">
        <f>[2]武器表!X25</f>
        <v>8.256880733944949E-2</v>
      </c>
      <c r="AD25" s="20">
        <f>[2]武器表!Y25</f>
        <v>8.256880733944949E-2</v>
      </c>
      <c r="AE25" s="20">
        <f>[2]武器表!Z25</f>
        <v>8.256880733944949E-2</v>
      </c>
      <c r="AF25" s="20">
        <f>[2]武器表!AA25</f>
        <v>8.256880733944949E-2</v>
      </c>
      <c r="AG25" s="20">
        <f t="shared" si="8"/>
        <v>0.30181818181818182</v>
      </c>
      <c r="AH25" s="20">
        <f t="shared" si="9"/>
        <v>0.30181818181818182</v>
      </c>
      <c r="AI25" s="20">
        <f t="shared" si="10"/>
        <v>0.30181818181818182</v>
      </c>
      <c r="AJ25" s="20">
        <f t="shared" si="11"/>
        <v>0.30181818181818182</v>
      </c>
      <c r="AK25" s="20">
        <f t="shared" si="12"/>
        <v>0.30181818181818182</v>
      </c>
      <c r="AL25" s="84" t="str">
        <f t="shared" si="4"/>
        <v/>
      </c>
      <c r="AM25" s="84">
        <f t="shared" si="5"/>
        <v>123</v>
      </c>
      <c r="AX25" s="2" t="s">
        <v>149</v>
      </c>
      <c r="AY25" s="1" t="s">
        <v>155</v>
      </c>
      <c r="AZ25" s="1" t="str">
        <f t="shared" si="15"/>
        <v>武斗家8</v>
      </c>
      <c r="BA25" s="78">
        <v>6</v>
      </c>
      <c r="BB25" s="3" t="s">
        <v>1754</v>
      </c>
      <c r="BC25" s="79" t="s">
        <v>1809</v>
      </c>
      <c r="BD25" s="1">
        <f t="shared" si="16"/>
        <v>8</v>
      </c>
      <c r="BE25" s="1" t="s">
        <v>1831</v>
      </c>
    </row>
    <row r="26" spans="2:57" ht="13.5" x14ac:dyDescent="0.2">
      <c r="B26" s="16">
        <v>24</v>
      </c>
      <c r="C26" s="16" t="str">
        <f t="shared" ca="1" si="0"/>
        <v>IC1280</v>
      </c>
      <c r="D26" s="16" t="str">
        <f t="shared" ca="1" si="6"/>
        <v>坚硬的言语轻剑</v>
      </c>
      <c r="E26" s="16" t="str">
        <f t="shared" ca="1" si="1"/>
        <v>坚硬的</v>
      </c>
      <c r="F26" s="16" t="str">
        <f t="shared" ca="1" si="2"/>
        <v>言语</v>
      </c>
      <c r="G26" s="16" t="str">
        <f t="shared" ca="1" si="3"/>
        <v>轻剑</v>
      </c>
      <c r="H26" s="16" t="s">
        <v>19</v>
      </c>
      <c r="I26" s="19" t="s">
        <v>21</v>
      </c>
      <c r="J26" s="3" t="s">
        <v>22</v>
      </c>
      <c r="K26" s="16">
        <f t="shared" si="7"/>
        <v>12</v>
      </c>
      <c r="L26" s="16">
        <f t="shared" si="14"/>
        <v>8</v>
      </c>
      <c r="M26" s="16">
        <f>[2]武器表!J26</f>
        <v>133</v>
      </c>
      <c r="N26" s="16">
        <f>[2]武器表!K26</f>
        <v>148</v>
      </c>
      <c r="O26" s="16">
        <f>[2]武器表!L26</f>
        <v>9</v>
      </c>
      <c r="P26" s="16"/>
      <c r="Q26" s="16">
        <f>[2]武器表!M26</f>
        <v>91</v>
      </c>
      <c r="R26" s="16">
        <f>[2]武器表!N26</f>
        <v>4</v>
      </c>
      <c r="S26" s="16">
        <f>[2]武器表!O26</f>
        <v>29</v>
      </c>
      <c r="T26" s="16">
        <f>[2]武器表!P26</f>
        <v>24</v>
      </c>
      <c r="U26" s="16">
        <f>[2]武器表!Q26</f>
        <v>37</v>
      </c>
      <c r="V26" s="20">
        <f>[2]武器表!R26</f>
        <v>0.12333333333333334</v>
      </c>
      <c r="W26" s="20">
        <f>[2]武器表!S26</f>
        <v>0.08</v>
      </c>
      <c r="X26" s="20">
        <f>[2]武器表!T26</f>
        <v>0.12333333333333334</v>
      </c>
      <c r="Y26" s="20">
        <f>[2]武器表!$I26</f>
        <v>0.43181818181818182</v>
      </c>
      <c r="Z26" s="20">
        <f>[2]武器表!U26</f>
        <v>9.5022624434389136E-2</v>
      </c>
      <c r="AA26" s="20">
        <f>[2]武器表!V26</f>
        <v>0.38461538461538458</v>
      </c>
      <c r="AB26" s="20">
        <f>[2]武器表!W26</f>
        <v>9.5022624434389136E-2</v>
      </c>
      <c r="AC26" s="20">
        <f>[2]武器表!X26</f>
        <v>9.5022624434389136E-2</v>
      </c>
      <c r="AD26" s="20">
        <f>[2]武器表!Y26</f>
        <v>9.5022624434389136E-2</v>
      </c>
      <c r="AE26" s="20">
        <f>[2]武器表!Z26</f>
        <v>9.5022624434389136E-2</v>
      </c>
      <c r="AF26" s="20">
        <f>[2]武器表!AA26</f>
        <v>9.5022624434389136E-2</v>
      </c>
      <c r="AG26" s="20">
        <f t="shared" si="8"/>
        <v>0.34545454545454546</v>
      </c>
      <c r="AH26" s="20">
        <f t="shared" si="9"/>
        <v>0.34545454545454546</v>
      </c>
      <c r="AI26" s="20">
        <f t="shared" si="10"/>
        <v>0.34545454545454546</v>
      </c>
      <c r="AJ26" s="20">
        <f t="shared" si="11"/>
        <v>0.34545454545454546</v>
      </c>
      <c r="AK26" s="20">
        <f t="shared" si="12"/>
        <v>0.34545454545454546</v>
      </c>
      <c r="AL26" s="84" t="str">
        <f t="shared" si="4"/>
        <v/>
      </c>
      <c r="AM26" s="84">
        <f t="shared" si="5"/>
        <v>124</v>
      </c>
      <c r="AX26" s="2" t="s">
        <v>149</v>
      </c>
      <c r="AY26" s="1" t="s">
        <v>156</v>
      </c>
      <c r="AZ26" s="1" t="str">
        <f t="shared" si="15"/>
        <v>魔法使2</v>
      </c>
      <c r="BA26" s="78">
        <v>7</v>
      </c>
      <c r="BB26" s="3" t="s">
        <v>1755</v>
      </c>
      <c r="BC26" s="79" t="s">
        <v>1810</v>
      </c>
      <c r="BD26" s="1">
        <f t="shared" si="16"/>
        <v>2</v>
      </c>
      <c r="BE26" s="1" t="s">
        <v>1831</v>
      </c>
    </row>
    <row r="27" spans="2:57" ht="13.5" x14ac:dyDescent="0.2">
      <c r="B27" s="16">
        <v>25</v>
      </c>
      <c r="C27" s="16" t="str">
        <f t="shared" ca="1" si="0"/>
        <v>IC1207</v>
      </c>
      <c r="D27" s="16" t="str">
        <f t="shared" ca="1" si="6"/>
        <v>破旧的斯塞提轻剑</v>
      </c>
      <c r="E27" s="16" t="str">
        <f t="shared" ca="1" si="1"/>
        <v>破旧的</v>
      </c>
      <c r="F27" s="16" t="str">
        <f t="shared" ca="1" si="2"/>
        <v>斯塞提</v>
      </c>
      <c r="G27" s="16" t="str">
        <f t="shared" ca="1" si="3"/>
        <v>轻剑</v>
      </c>
      <c r="H27" s="16" t="s">
        <v>20</v>
      </c>
      <c r="I27" s="19" t="s">
        <v>21</v>
      </c>
      <c r="J27" s="3" t="s">
        <v>22</v>
      </c>
      <c r="K27" s="16">
        <f t="shared" si="7"/>
        <v>12</v>
      </c>
      <c r="L27" s="16">
        <f t="shared" si="14"/>
        <v>1</v>
      </c>
      <c r="M27" s="16">
        <f>[2]武器表!J27</f>
        <v>20</v>
      </c>
      <c r="N27" s="16">
        <f>[2]武器表!K27</f>
        <v>0</v>
      </c>
      <c r="O27" s="16">
        <f>[2]武器表!L27</f>
        <v>0</v>
      </c>
      <c r="P27" s="16"/>
      <c r="Q27" s="16">
        <f>[2]武器表!M27</f>
        <v>0</v>
      </c>
      <c r="R27" s="16">
        <f>[2]武器表!N27</f>
        <v>0</v>
      </c>
      <c r="S27" s="16">
        <f>[2]武器表!O27</f>
        <v>0</v>
      </c>
      <c r="T27" s="16">
        <f>[2]武器表!P27</f>
        <v>0</v>
      </c>
      <c r="U27" s="16">
        <f>[2]武器表!Q27</f>
        <v>0</v>
      </c>
      <c r="V27" s="20">
        <f>[2]武器表!R27</f>
        <v>0</v>
      </c>
      <c r="W27" s="20">
        <f>[2]武器表!S27</f>
        <v>0</v>
      </c>
      <c r="X27" s="20">
        <f>[2]武器表!T27</f>
        <v>0</v>
      </c>
      <c r="Y27" s="20">
        <f>[2]武器表!$I27</f>
        <v>0</v>
      </c>
      <c r="Z27" s="20">
        <f>[2]武器表!U27</f>
        <v>0</v>
      </c>
      <c r="AA27" s="20">
        <f>[2]武器表!V27</f>
        <v>0</v>
      </c>
      <c r="AB27" s="20">
        <f>[2]武器表!W27</f>
        <v>0</v>
      </c>
      <c r="AC27" s="20">
        <f>[2]武器表!X27</f>
        <v>0</v>
      </c>
      <c r="AD27" s="20">
        <f>[2]武器表!Y27</f>
        <v>0</v>
      </c>
      <c r="AE27" s="20">
        <f>[2]武器表!Z27</f>
        <v>0</v>
      </c>
      <c r="AF27" s="20">
        <f>[2]武器表!AA27</f>
        <v>0</v>
      </c>
      <c r="AG27" s="20">
        <f t="shared" si="8"/>
        <v>0</v>
      </c>
      <c r="AH27" s="20">
        <f t="shared" si="9"/>
        <v>0</v>
      </c>
      <c r="AI27" s="20">
        <f t="shared" si="10"/>
        <v>0</v>
      </c>
      <c r="AJ27" s="20">
        <f t="shared" si="11"/>
        <v>0</v>
      </c>
      <c r="AK27" s="20">
        <f t="shared" si="12"/>
        <v>0</v>
      </c>
      <c r="AL27" s="84" t="str">
        <f t="shared" si="4"/>
        <v/>
      </c>
      <c r="AM27" s="84">
        <f t="shared" si="5"/>
        <v>101</v>
      </c>
      <c r="AX27" s="2" t="s">
        <v>149</v>
      </c>
      <c r="AY27" s="1" t="s">
        <v>157</v>
      </c>
      <c r="AZ27" s="1" t="str">
        <f t="shared" si="15"/>
        <v>魔法使4</v>
      </c>
      <c r="BA27" s="78">
        <v>8</v>
      </c>
      <c r="BB27" s="3" t="s">
        <v>1756</v>
      </c>
      <c r="BC27" s="79" t="s">
        <v>1810</v>
      </c>
      <c r="BD27" s="1">
        <f t="shared" si="16"/>
        <v>4</v>
      </c>
      <c r="BE27" s="1" t="s">
        <v>1831</v>
      </c>
    </row>
    <row r="28" spans="2:57" ht="13.5" x14ac:dyDescent="0.2">
      <c r="B28" s="16">
        <v>26</v>
      </c>
      <c r="C28" s="16" t="str">
        <f t="shared" ca="1" si="0"/>
        <v>IC1225</v>
      </c>
      <c r="D28" s="16" t="str">
        <f t="shared" ca="1" si="6"/>
        <v>一般的水晶轻剑</v>
      </c>
      <c r="E28" s="16" t="str">
        <f t="shared" ca="1" si="1"/>
        <v>一般的</v>
      </c>
      <c r="F28" s="16" t="str">
        <f t="shared" ca="1" si="2"/>
        <v>水晶</v>
      </c>
      <c r="G28" s="16" t="str">
        <f t="shared" ca="1" si="3"/>
        <v>轻剑</v>
      </c>
      <c r="H28" s="16" t="s">
        <v>20</v>
      </c>
      <c r="I28" s="19" t="s">
        <v>21</v>
      </c>
      <c r="J28" s="3" t="s">
        <v>22</v>
      </c>
      <c r="K28" s="16">
        <f t="shared" si="7"/>
        <v>12</v>
      </c>
      <c r="L28" s="16">
        <f t="shared" si="14"/>
        <v>2</v>
      </c>
      <c r="M28" s="16">
        <f>[2]武器表!J28</f>
        <v>41</v>
      </c>
      <c r="N28" s="16">
        <f>[2]武器表!K28</f>
        <v>0</v>
      </c>
      <c r="O28" s="16">
        <f>[2]武器表!L28</f>
        <v>0</v>
      </c>
      <c r="P28" s="16"/>
      <c r="Q28" s="16">
        <f>[2]武器表!M28</f>
        <v>0</v>
      </c>
      <c r="R28" s="16">
        <f>[2]武器表!N28</f>
        <v>0</v>
      </c>
      <c r="S28" s="16">
        <f>[2]武器表!O28</f>
        <v>0</v>
      </c>
      <c r="T28" s="16">
        <f>[2]武器表!P28</f>
        <v>0</v>
      </c>
      <c r="U28" s="16">
        <f>[2]武器表!Q28</f>
        <v>0</v>
      </c>
      <c r="V28" s="20">
        <f>[2]武器表!R28</f>
        <v>0</v>
      </c>
      <c r="W28" s="20">
        <f>[2]武器表!S28</f>
        <v>0</v>
      </c>
      <c r="X28" s="20">
        <f>[2]武器表!T28</f>
        <v>0</v>
      </c>
      <c r="Y28" s="20">
        <f>[2]武器表!$I28</f>
        <v>0</v>
      </c>
      <c r="Z28" s="20">
        <f>[2]武器表!U28</f>
        <v>0</v>
      </c>
      <c r="AA28" s="20">
        <f>[2]武器表!V28</f>
        <v>0</v>
      </c>
      <c r="AB28" s="20">
        <f>[2]武器表!W28</f>
        <v>0</v>
      </c>
      <c r="AC28" s="20">
        <f>[2]武器表!X28</f>
        <v>0</v>
      </c>
      <c r="AD28" s="20">
        <f>[2]武器表!Y28</f>
        <v>0</v>
      </c>
      <c r="AE28" s="20">
        <f>[2]武器表!Z28</f>
        <v>0</v>
      </c>
      <c r="AF28" s="20">
        <f>[2]武器表!AA28</f>
        <v>0</v>
      </c>
      <c r="AG28" s="20">
        <f t="shared" si="8"/>
        <v>0</v>
      </c>
      <c r="AH28" s="20">
        <f t="shared" si="9"/>
        <v>0</v>
      </c>
      <c r="AI28" s="20">
        <f t="shared" si="10"/>
        <v>0</v>
      </c>
      <c r="AJ28" s="20">
        <f t="shared" si="11"/>
        <v>0</v>
      </c>
      <c r="AK28" s="20">
        <f t="shared" si="12"/>
        <v>0</v>
      </c>
      <c r="AL28" s="84" t="str">
        <f t="shared" si="4"/>
        <v/>
      </c>
      <c r="AM28" s="84">
        <f t="shared" si="5"/>
        <v>102</v>
      </c>
      <c r="AX28" s="2" t="s">
        <v>149</v>
      </c>
      <c r="AY28" s="1" t="s">
        <v>158</v>
      </c>
      <c r="AZ28" s="1" t="str">
        <f t="shared" si="15"/>
        <v>魔法使8</v>
      </c>
      <c r="BA28" s="78">
        <v>9</v>
      </c>
      <c r="BB28" s="3" t="s">
        <v>1757</v>
      </c>
      <c r="BC28" s="79" t="s">
        <v>1810</v>
      </c>
      <c r="BD28" s="1">
        <f t="shared" si="16"/>
        <v>8</v>
      </c>
      <c r="BE28" s="1" t="s">
        <v>1831</v>
      </c>
    </row>
    <row r="29" spans="2:57" ht="14.25" thickBot="1" x14ac:dyDescent="0.25">
      <c r="B29" s="16">
        <v>27</v>
      </c>
      <c r="C29" s="16" t="str">
        <f t="shared" ca="1" si="0"/>
        <v>IC1225</v>
      </c>
      <c r="D29" s="16" t="str">
        <f t="shared" ca="1" si="6"/>
        <v>普通的魔王轻剑</v>
      </c>
      <c r="E29" s="16" t="str">
        <f t="shared" ca="1" si="1"/>
        <v>普通的</v>
      </c>
      <c r="F29" s="16" t="str">
        <f t="shared" ca="1" si="2"/>
        <v>魔王</v>
      </c>
      <c r="G29" s="16" t="str">
        <f t="shared" ca="1" si="3"/>
        <v>轻剑</v>
      </c>
      <c r="H29" s="16" t="s">
        <v>20</v>
      </c>
      <c r="I29" s="19" t="s">
        <v>21</v>
      </c>
      <c r="J29" s="3" t="s">
        <v>22</v>
      </c>
      <c r="K29" s="16">
        <f t="shared" si="7"/>
        <v>12</v>
      </c>
      <c r="L29" s="16">
        <f t="shared" si="14"/>
        <v>3</v>
      </c>
      <c r="M29" s="16">
        <f>[2]武器表!J29</f>
        <v>62</v>
      </c>
      <c r="N29" s="16">
        <f>[2]武器表!K29</f>
        <v>0</v>
      </c>
      <c r="O29" s="16">
        <f>[2]武器表!L29</f>
        <v>0</v>
      </c>
      <c r="P29" s="16"/>
      <c r="Q29" s="16">
        <f>[2]武器表!M29</f>
        <v>0</v>
      </c>
      <c r="R29" s="16">
        <f>[2]武器表!N29</f>
        <v>0</v>
      </c>
      <c r="S29" s="16">
        <f>[2]武器表!O29</f>
        <v>0</v>
      </c>
      <c r="T29" s="16">
        <f>[2]武器表!P29</f>
        <v>0</v>
      </c>
      <c r="U29" s="16">
        <f>[2]武器表!Q29</f>
        <v>0</v>
      </c>
      <c r="V29" s="20">
        <f>[2]武器表!R29</f>
        <v>0</v>
      </c>
      <c r="W29" s="20">
        <f>[2]武器表!S29</f>
        <v>0</v>
      </c>
      <c r="X29" s="20">
        <f>[2]武器表!T29</f>
        <v>0</v>
      </c>
      <c r="Y29" s="20">
        <f>[2]武器表!$I29</f>
        <v>0</v>
      </c>
      <c r="Z29" s="20">
        <f>[2]武器表!U29</f>
        <v>0</v>
      </c>
      <c r="AA29" s="20">
        <f>[2]武器表!V29</f>
        <v>0</v>
      </c>
      <c r="AB29" s="20">
        <f>[2]武器表!W29</f>
        <v>0</v>
      </c>
      <c r="AC29" s="20">
        <f>[2]武器表!X29</f>
        <v>0</v>
      </c>
      <c r="AD29" s="20">
        <f>[2]武器表!Y29</f>
        <v>0</v>
      </c>
      <c r="AE29" s="20">
        <f>[2]武器表!Z29</f>
        <v>0</v>
      </c>
      <c r="AF29" s="20">
        <f>[2]武器表!AA29</f>
        <v>0</v>
      </c>
      <c r="AG29" s="20">
        <f t="shared" si="8"/>
        <v>0</v>
      </c>
      <c r="AH29" s="20">
        <f t="shared" si="9"/>
        <v>0</v>
      </c>
      <c r="AI29" s="20">
        <f t="shared" si="10"/>
        <v>0</v>
      </c>
      <c r="AJ29" s="20">
        <f t="shared" si="11"/>
        <v>0</v>
      </c>
      <c r="AK29" s="20">
        <f t="shared" si="12"/>
        <v>0</v>
      </c>
      <c r="AL29" s="84" t="str">
        <f t="shared" si="4"/>
        <v/>
      </c>
      <c r="AM29" s="84">
        <f t="shared" si="5"/>
        <v>103</v>
      </c>
      <c r="AX29" s="2" t="s">
        <v>149</v>
      </c>
      <c r="AY29" s="1" t="s">
        <v>159</v>
      </c>
      <c r="AZ29" s="1" t="str">
        <f t="shared" si="15"/>
        <v>僧侣2</v>
      </c>
      <c r="BA29" s="78">
        <v>10</v>
      </c>
      <c r="BB29" s="3" t="s">
        <v>1758</v>
      </c>
      <c r="BC29" s="79" t="s">
        <v>1811</v>
      </c>
      <c r="BD29" s="1">
        <f t="shared" si="16"/>
        <v>2</v>
      </c>
      <c r="BE29" s="1" t="s">
        <v>1831</v>
      </c>
    </row>
    <row r="30" spans="2:57" ht="13.5" x14ac:dyDescent="0.2">
      <c r="B30" s="16">
        <v>28</v>
      </c>
      <c r="C30" s="16" t="str">
        <f t="shared" ca="1" si="0"/>
        <v>IC1280</v>
      </c>
      <c r="D30" s="16" t="str">
        <f t="shared" ca="1" si="6"/>
        <v>初级的智慧轻剑</v>
      </c>
      <c r="E30" s="16" t="str">
        <f t="shared" ca="1" si="1"/>
        <v>初级的</v>
      </c>
      <c r="F30" s="16" t="str">
        <f t="shared" ca="1" si="2"/>
        <v>智慧</v>
      </c>
      <c r="G30" s="16" t="str">
        <f t="shared" ca="1" si="3"/>
        <v>轻剑</v>
      </c>
      <c r="H30" s="16" t="s">
        <v>20</v>
      </c>
      <c r="I30" s="19" t="s">
        <v>21</v>
      </c>
      <c r="J30" s="3" t="s">
        <v>22</v>
      </c>
      <c r="K30" s="16">
        <f t="shared" si="7"/>
        <v>12</v>
      </c>
      <c r="L30" s="16">
        <f t="shared" si="14"/>
        <v>4</v>
      </c>
      <c r="M30" s="16">
        <f>[2]武器表!J30</f>
        <v>83</v>
      </c>
      <c r="N30" s="16">
        <f>[2]武器表!K30</f>
        <v>0</v>
      </c>
      <c r="O30" s="16">
        <f>[2]武器表!L30</f>
        <v>0</v>
      </c>
      <c r="P30" s="16"/>
      <c r="Q30" s="16">
        <f>[2]武器表!M30</f>
        <v>0</v>
      </c>
      <c r="R30" s="16">
        <f>[2]武器表!N30</f>
        <v>0</v>
      </c>
      <c r="S30" s="16">
        <f>[2]武器表!O30</f>
        <v>0</v>
      </c>
      <c r="T30" s="16">
        <f>[2]武器表!P30</f>
        <v>0</v>
      </c>
      <c r="U30" s="16">
        <f>[2]武器表!Q30</f>
        <v>0</v>
      </c>
      <c r="V30" s="20">
        <f>[2]武器表!R30</f>
        <v>0</v>
      </c>
      <c r="W30" s="20">
        <f>[2]武器表!S30</f>
        <v>0</v>
      </c>
      <c r="X30" s="20">
        <f>[2]武器表!T30</f>
        <v>0</v>
      </c>
      <c r="Y30" s="20">
        <f>[2]武器表!$I30</f>
        <v>0</v>
      </c>
      <c r="Z30" s="20">
        <f>[2]武器表!U30</f>
        <v>0</v>
      </c>
      <c r="AA30" s="20">
        <f>[2]武器表!V30</f>
        <v>0</v>
      </c>
      <c r="AB30" s="20">
        <f>[2]武器表!W30</f>
        <v>0</v>
      </c>
      <c r="AC30" s="20">
        <f>[2]武器表!X30</f>
        <v>0</v>
      </c>
      <c r="AD30" s="20">
        <f>[2]武器表!Y30</f>
        <v>0</v>
      </c>
      <c r="AE30" s="20">
        <f>[2]武器表!Z30</f>
        <v>0</v>
      </c>
      <c r="AF30" s="20">
        <f>[2]武器表!AA30</f>
        <v>0</v>
      </c>
      <c r="AG30" s="20">
        <f t="shared" si="8"/>
        <v>0</v>
      </c>
      <c r="AH30" s="20">
        <f t="shared" si="9"/>
        <v>0</v>
      </c>
      <c r="AI30" s="20">
        <f t="shared" si="10"/>
        <v>0</v>
      </c>
      <c r="AJ30" s="20">
        <f t="shared" si="11"/>
        <v>0</v>
      </c>
      <c r="AK30" s="20">
        <f t="shared" si="12"/>
        <v>0</v>
      </c>
      <c r="AL30" s="84" t="str">
        <f t="shared" si="4"/>
        <v/>
      </c>
      <c r="AM30" s="84">
        <f t="shared" si="5"/>
        <v>104</v>
      </c>
      <c r="AP30" s="4">
        <v>1</v>
      </c>
      <c r="AQ30" s="10" t="s">
        <v>16</v>
      </c>
      <c r="AR30" s="13" t="s">
        <v>73</v>
      </c>
      <c r="AS30" s="13" t="s">
        <v>77</v>
      </c>
      <c r="AT30" s="13" t="s">
        <v>81</v>
      </c>
      <c r="AU30" s="5" t="s">
        <v>82</v>
      </c>
      <c r="AX30" s="2" t="s">
        <v>149</v>
      </c>
      <c r="AY30" s="1" t="s">
        <v>160</v>
      </c>
      <c r="AZ30" s="1" t="str">
        <f t="shared" si="15"/>
        <v>僧侣4</v>
      </c>
      <c r="BA30" s="78">
        <v>11</v>
      </c>
      <c r="BB30" s="3" t="s">
        <v>1759</v>
      </c>
      <c r="BC30" s="79" t="s">
        <v>1811</v>
      </c>
      <c r="BD30" s="1">
        <f t="shared" si="16"/>
        <v>4</v>
      </c>
      <c r="BE30" s="1" t="s">
        <v>1831</v>
      </c>
    </row>
    <row r="31" spans="2:57" ht="13.5" x14ac:dyDescent="0.2">
      <c r="B31" s="16">
        <v>29</v>
      </c>
      <c r="C31" s="16" t="str">
        <f t="shared" ca="1" si="0"/>
        <v>IC1213</v>
      </c>
      <c r="D31" s="16" t="str">
        <f t="shared" ca="1" si="6"/>
        <v>初级的虚幻轻剑</v>
      </c>
      <c r="E31" s="16" t="str">
        <f t="shared" ca="1" si="1"/>
        <v>初级的</v>
      </c>
      <c r="F31" s="16" t="str">
        <f t="shared" ca="1" si="2"/>
        <v>虚幻</v>
      </c>
      <c r="G31" s="16" t="str">
        <f t="shared" ca="1" si="3"/>
        <v>轻剑</v>
      </c>
      <c r="H31" s="16" t="s">
        <v>20</v>
      </c>
      <c r="I31" s="19" t="s">
        <v>21</v>
      </c>
      <c r="J31" s="3" t="s">
        <v>22</v>
      </c>
      <c r="K31" s="16">
        <f t="shared" si="7"/>
        <v>12</v>
      </c>
      <c r="L31" s="16">
        <f t="shared" si="14"/>
        <v>5</v>
      </c>
      <c r="M31" s="16">
        <f>[2]武器表!J31</f>
        <v>104</v>
      </c>
      <c r="N31" s="16">
        <f>[2]武器表!K31</f>
        <v>0</v>
      </c>
      <c r="O31" s="16">
        <f>[2]武器表!L31</f>
        <v>0</v>
      </c>
      <c r="P31" s="16"/>
      <c r="Q31" s="16">
        <f>[2]武器表!M31</f>
        <v>0</v>
      </c>
      <c r="R31" s="16">
        <f>[2]武器表!N31</f>
        <v>0</v>
      </c>
      <c r="S31" s="16">
        <f>[2]武器表!O31</f>
        <v>0</v>
      </c>
      <c r="T31" s="16">
        <f>[2]武器表!P31</f>
        <v>0</v>
      </c>
      <c r="U31" s="16">
        <f>[2]武器表!Q31</f>
        <v>0</v>
      </c>
      <c r="V31" s="20">
        <f>[2]武器表!R31</f>
        <v>0</v>
      </c>
      <c r="W31" s="20">
        <f>[2]武器表!S31</f>
        <v>0</v>
      </c>
      <c r="X31" s="20">
        <f>[2]武器表!T31</f>
        <v>0</v>
      </c>
      <c r="Y31" s="20">
        <f>[2]武器表!$I31</f>
        <v>0</v>
      </c>
      <c r="Z31" s="20">
        <f>[2]武器表!U31</f>
        <v>0</v>
      </c>
      <c r="AA31" s="20">
        <f>[2]武器表!V31</f>
        <v>0</v>
      </c>
      <c r="AB31" s="20">
        <f>[2]武器表!W31</f>
        <v>0</v>
      </c>
      <c r="AC31" s="20">
        <f>[2]武器表!X31</f>
        <v>0</v>
      </c>
      <c r="AD31" s="20">
        <f>[2]武器表!Y31</f>
        <v>0</v>
      </c>
      <c r="AE31" s="20">
        <f>[2]武器表!Z31</f>
        <v>0</v>
      </c>
      <c r="AF31" s="20">
        <f>[2]武器表!AA31</f>
        <v>0</v>
      </c>
      <c r="AG31" s="20">
        <f t="shared" si="8"/>
        <v>0</v>
      </c>
      <c r="AH31" s="20">
        <f t="shared" si="9"/>
        <v>0</v>
      </c>
      <c r="AI31" s="20">
        <f t="shared" si="10"/>
        <v>0</v>
      </c>
      <c r="AJ31" s="20">
        <f t="shared" si="11"/>
        <v>0</v>
      </c>
      <c r="AK31" s="20">
        <f t="shared" si="12"/>
        <v>0</v>
      </c>
      <c r="AL31" s="84" t="str">
        <f t="shared" si="4"/>
        <v/>
      </c>
      <c r="AM31" s="84">
        <f t="shared" si="5"/>
        <v>105</v>
      </c>
      <c r="AP31" s="6">
        <v>2</v>
      </c>
      <c r="AQ31" s="11" t="s">
        <v>72</v>
      </c>
      <c r="AR31" s="14" t="s">
        <v>74</v>
      </c>
      <c r="AS31" s="14" t="s">
        <v>78</v>
      </c>
      <c r="AT31" s="14" t="s">
        <v>84</v>
      </c>
      <c r="AU31" s="7" t="s">
        <v>83</v>
      </c>
      <c r="AX31" s="2" t="s">
        <v>149</v>
      </c>
      <c r="AY31" s="1" t="s">
        <v>161</v>
      </c>
      <c r="AZ31" s="1" t="str">
        <f t="shared" si="15"/>
        <v>僧侣8</v>
      </c>
      <c r="BA31" s="78">
        <v>12</v>
      </c>
      <c r="BB31" s="3" t="s">
        <v>1760</v>
      </c>
      <c r="BC31" s="79" t="s">
        <v>1811</v>
      </c>
      <c r="BD31" s="1">
        <f t="shared" si="16"/>
        <v>8</v>
      </c>
      <c r="BE31" s="1" t="s">
        <v>1831</v>
      </c>
    </row>
    <row r="32" spans="2:57" ht="13.5" x14ac:dyDescent="0.2">
      <c r="B32" s="16">
        <v>30</v>
      </c>
      <c r="C32" s="16" t="str">
        <f t="shared" ca="1" si="0"/>
        <v>IC1237</v>
      </c>
      <c r="D32" s="16" t="str">
        <f t="shared" ca="1" si="6"/>
        <v>普通的青铜剑</v>
      </c>
      <c r="E32" s="16" t="str">
        <f t="shared" ca="1" si="1"/>
        <v>普通的</v>
      </c>
      <c r="F32" s="16" t="str">
        <f t="shared" ca="1" si="2"/>
        <v>青铜</v>
      </c>
      <c r="G32" s="16" t="str">
        <f t="shared" ca="1" si="3"/>
        <v>剑</v>
      </c>
      <c r="H32" s="16" t="s">
        <v>20</v>
      </c>
      <c r="I32" s="19" t="s">
        <v>21</v>
      </c>
      <c r="J32" s="3" t="s">
        <v>22</v>
      </c>
      <c r="K32" s="16">
        <f t="shared" si="7"/>
        <v>12</v>
      </c>
      <c r="L32" s="16">
        <f t="shared" si="14"/>
        <v>6</v>
      </c>
      <c r="M32" s="16">
        <f>[2]武器表!J32</f>
        <v>125</v>
      </c>
      <c r="N32" s="16">
        <f>[2]武器表!K32</f>
        <v>0</v>
      </c>
      <c r="O32" s="16">
        <f>[2]武器表!L32</f>
        <v>0</v>
      </c>
      <c r="P32" s="16"/>
      <c r="Q32" s="16">
        <f>[2]武器表!M32</f>
        <v>0</v>
      </c>
      <c r="R32" s="16">
        <f>[2]武器表!N32</f>
        <v>0</v>
      </c>
      <c r="S32" s="16">
        <f>[2]武器表!O32</f>
        <v>0</v>
      </c>
      <c r="T32" s="16">
        <f>[2]武器表!P32</f>
        <v>0</v>
      </c>
      <c r="U32" s="16">
        <f>[2]武器表!Q32</f>
        <v>0</v>
      </c>
      <c r="V32" s="20">
        <f>[2]武器表!R32</f>
        <v>0</v>
      </c>
      <c r="W32" s="20">
        <f>[2]武器表!S32</f>
        <v>0</v>
      </c>
      <c r="X32" s="20">
        <f>[2]武器表!T32</f>
        <v>0</v>
      </c>
      <c r="Y32" s="20">
        <f>[2]武器表!$I32</f>
        <v>0</v>
      </c>
      <c r="Z32" s="20">
        <f>[2]武器表!U32</f>
        <v>0</v>
      </c>
      <c r="AA32" s="20">
        <f>[2]武器表!V32</f>
        <v>0</v>
      </c>
      <c r="AB32" s="20">
        <f>[2]武器表!W32</f>
        <v>0</v>
      </c>
      <c r="AC32" s="20">
        <f>[2]武器表!X32</f>
        <v>0</v>
      </c>
      <c r="AD32" s="20">
        <f>[2]武器表!Y32</f>
        <v>0</v>
      </c>
      <c r="AE32" s="20">
        <f>[2]武器表!Z32</f>
        <v>0</v>
      </c>
      <c r="AF32" s="20">
        <f>[2]武器表!AA32</f>
        <v>0</v>
      </c>
      <c r="AG32" s="20">
        <f t="shared" si="8"/>
        <v>0</v>
      </c>
      <c r="AH32" s="20">
        <f t="shared" si="9"/>
        <v>0</v>
      </c>
      <c r="AI32" s="20">
        <f t="shared" si="10"/>
        <v>0</v>
      </c>
      <c r="AJ32" s="20">
        <f t="shared" si="11"/>
        <v>0</v>
      </c>
      <c r="AK32" s="20">
        <f t="shared" si="12"/>
        <v>0</v>
      </c>
      <c r="AL32" s="84" t="str">
        <f t="shared" si="4"/>
        <v/>
      </c>
      <c r="AM32" s="84">
        <f t="shared" si="5"/>
        <v>106</v>
      </c>
      <c r="AP32" s="6">
        <v>3</v>
      </c>
      <c r="AQ32" s="11" t="s">
        <v>19</v>
      </c>
      <c r="AR32" s="14" t="s">
        <v>75</v>
      </c>
      <c r="AS32" s="14" t="s">
        <v>79</v>
      </c>
      <c r="AT32" s="14" t="s">
        <v>146</v>
      </c>
      <c r="AU32" s="7" t="s">
        <v>85</v>
      </c>
      <c r="AZ32" s="1" t="str">
        <f t="shared" si="15"/>
        <v>舞师2</v>
      </c>
      <c r="BA32" s="78">
        <v>13</v>
      </c>
      <c r="BB32" s="3" t="s">
        <v>1761</v>
      </c>
      <c r="BC32" s="79" t="s">
        <v>1812</v>
      </c>
      <c r="BD32" s="1">
        <f t="shared" si="16"/>
        <v>2</v>
      </c>
      <c r="BE32" s="1" t="s">
        <v>1831</v>
      </c>
    </row>
    <row r="33" spans="2:57" ht="14.25" thickBot="1" x14ac:dyDescent="0.25">
      <c r="B33" s="16">
        <v>31</v>
      </c>
      <c r="C33" s="16" t="str">
        <f t="shared" ca="1" si="0"/>
        <v>IC1203</v>
      </c>
      <c r="D33" s="16" t="str">
        <f t="shared" ca="1" si="6"/>
        <v>普通的精钢重剑</v>
      </c>
      <c r="E33" s="16" t="str">
        <f t="shared" ca="1" si="1"/>
        <v>普通的</v>
      </c>
      <c r="F33" s="16" t="str">
        <f t="shared" ca="1" si="2"/>
        <v>精钢</v>
      </c>
      <c r="G33" s="16" t="str">
        <f t="shared" ca="1" si="3"/>
        <v>重剑</v>
      </c>
      <c r="H33" s="16" t="s">
        <v>20</v>
      </c>
      <c r="I33" s="19" t="s">
        <v>21</v>
      </c>
      <c r="J33" s="3" t="s">
        <v>22</v>
      </c>
      <c r="K33" s="16">
        <f t="shared" si="7"/>
        <v>12</v>
      </c>
      <c r="L33" s="16">
        <f t="shared" si="14"/>
        <v>7</v>
      </c>
      <c r="M33" s="16">
        <f>[2]武器表!J33</f>
        <v>146</v>
      </c>
      <c r="N33" s="16">
        <f>[2]武器表!K33</f>
        <v>0</v>
      </c>
      <c r="O33" s="16">
        <f>[2]武器表!L33</f>
        <v>0</v>
      </c>
      <c r="P33" s="16"/>
      <c r="Q33" s="16">
        <f>[2]武器表!M33</f>
        <v>0</v>
      </c>
      <c r="R33" s="16">
        <f>[2]武器表!N33</f>
        <v>0</v>
      </c>
      <c r="S33" s="16">
        <f>[2]武器表!O33</f>
        <v>0</v>
      </c>
      <c r="T33" s="16">
        <f>[2]武器表!P33</f>
        <v>0</v>
      </c>
      <c r="U33" s="16">
        <f>[2]武器表!Q33</f>
        <v>0</v>
      </c>
      <c r="V33" s="20">
        <f>[2]武器表!R33</f>
        <v>0</v>
      </c>
      <c r="W33" s="20">
        <f>[2]武器表!S33</f>
        <v>0</v>
      </c>
      <c r="X33" s="20">
        <f>[2]武器表!T33</f>
        <v>0</v>
      </c>
      <c r="Y33" s="20">
        <f>[2]武器表!$I33</f>
        <v>0</v>
      </c>
      <c r="Z33" s="20">
        <f>[2]武器表!U33</f>
        <v>0</v>
      </c>
      <c r="AA33" s="20">
        <f>[2]武器表!V33</f>
        <v>0</v>
      </c>
      <c r="AB33" s="20">
        <f>[2]武器表!W33</f>
        <v>0</v>
      </c>
      <c r="AC33" s="20">
        <f>[2]武器表!X33</f>
        <v>0</v>
      </c>
      <c r="AD33" s="20">
        <f>[2]武器表!Y33</f>
        <v>0</v>
      </c>
      <c r="AE33" s="20">
        <f>[2]武器表!Z33</f>
        <v>0</v>
      </c>
      <c r="AF33" s="20">
        <f>[2]武器表!AA33</f>
        <v>0</v>
      </c>
      <c r="AG33" s="20">
        <f t="shared" si="8"/>
        <v>0</v>
      </c>
      <c r="AH33" s="20">
        <f t="shared" si="9"/>
        <v>0</v>
      </c>
      <c r="AI33" s="20">
        <f t="shared" si="10"/>
        <v>0</v>
      </c>
      <c r="AJ33" s="20">
        <f t="shared" si="11"/>
        <v>0</v>
      </c>
      <c r="AK33" s="20">
        <f t="shared" si="12"/>
        <v>0</v>
      </c>
      <c r="AL33" s="84" t="str">
        <f t="shared" si="4"/>
        <v/>
      </c>
      <c r="AM33" s="84">
        <f t="shared" si="5"/>
        <v>107</v>
      </c>
      <c r="AP33" s="8">
        <v>4</v>
      </c>
      <c r="AQ33" s="12" t="s">
        <v>20</v>
      </c>
      <c r="AR33" s="18" t="s">
        <v>76</v>
      </c>
      <c r="AS33" s="18" t="s">
        <v>80</v>
      </c>
      <c r="AT33" s="18" t="s">
        <v>91</v>
      </c>
      <c r="AU33" s="9" t="s">
        <v>89</v>
      </c>
      <c r="AZ33" s="1" t="str">
        <f t="shared" si="15"/>
        <v>舞师4</v>
      </c>
      <c r="BA33" s="78">
        <v>14</v>
      </c>
      <c r="BB33" s="3" t="s">
        <v>1762</v>
      </c>
      <c r="BC33" s="79" t="s">
        <v>1812</v>
      </c>
      <c r="BD33" s="1">
        <f t="shared" si="16"/>
        <v>4</v>
      </c>
      <c r="BE33" s="1" t="s">
        <v>1831</v>
      </c>
    </row>
    <row r="34" spans="2:57" ht="13.5" x14ac:dyDescent="0.2">
      <c r="B34" s="16">
        <v>32</v>
      </c>
      <c r="C34" s="16" t="str">
        <f t="shared" ca="1" si="0"/>
        <v>IC1225</v>
      </c>
      <c r="D34" s="16" t="str">
        <f t="shared" ca="1" si="6"/>
        <v>一般的青铜剑</v>
      </c>
      <c r="E34" s="16" t="str">
        <f t="shared" ca="1" si="1"/>
        <v>一般的</v>
      </c>
      <c r="F34" s="16" t="str">
        <f t="shared" ca="1" si="2"/>
        <v>青铜</v>
      </c>
      <c r="G34" s="16" t="str">
        <f t="shared" ca="1" si="3"/>
        <v>剑</v>
      </c>
      <c r="H34" s="16" t="s">
        <v>240</v>
      </c>
      <c r="I34" s="19" t="s">
        <v>21</v>
      </c>
      <c r="J34" s="3" t="s">
        <v>22</v>
      </c>
      <c r="K34" s="16">
        <f t="shared" si="7"/>
        <v>12</v>
      </c>
      <c r="L34" s="16">
        <f t="shared" si="14"/>
        <v>8</v>
      </c>
      <c r="M34" s="16">
        <f>[2]武器表!J34</f>
        <v>167</v>
      </c>
      <c r="N34" s="16">
        <f>[2]武器表!K34</f>
        <v>0</v>
      </c>
      <c r="O34" s="16">
        <f>[2]武器表!L34</f>
        <v>0</v>
      </c>
      <c r="P34" s="16"/>
      <c r="Q34" s="16">
        <f>[2]武器表!M34</f>
        <v>0</v>
      </c>
      <c r="R34" s="16">
        <f>[2]武器表!N34</f>
        <v>0</v>
      </c>
      <c r="S34" s="16">
        <f>[2]武器表!O34</f>
        <v>0</v>
      </c>
      <c r="T34" s="16">
        <f>[2]武器表!P34</f>
        <v>0</v>
      </c>
      <c r="U34" s="16">
        <f>[2]武器表!Q34</f>
        <v>0</v>
      </c>
      <c r="V34" s="20">
        <f>[2]武器表!R34</f>
        <v>0</v>
      </c>
      <c r="W34" s="20">
        <f>[2]武器表!S34</f>
        <v>0</v>
      </c>
      <c r="X34" s="20">
        <f>[2]武器表!T34</f>
        <v>0</v>
      </c>
      <c r="Y34" s="20">
        <f>[2]武器表!$I34</f>
        <v>0</v>
      </c>
      <c r="Z34" s="20">
        <f>[2]武器表!U34</f>
        <v>0</v>
      </c>
      <c r="AA34" s="20">
        <f>[2]武器表!V34</f>
        <v>0</v>
      </c>
      <c r="AB34" s="20">
        <f>[2]武器表!W34</f>
        <v>0</v>
      </c>
      <c r="AC34" s="20">
        <f>[2]武器表!X34</f>
        <v>0</v>
      </c>
      <c r="AD34" s="20">
        <f>[2]武器表!Y34</f>
        <v>0</v>
      </c>
      <c r="AE34" s="20">
        <f>[2]武器表!Z34</f>
        <v>0</v>
      </c>
      <c r="AF34" s="20">
        <f>[2]武器表!AA34</f>
        <v>0</v>
      </c>
      <c r="AG34" s="20">
        <f t="shared" si="8"/>
        <v>0</v>
      </c>
      <c r="AH34" s="20">
        <f t="shared" si="9"/>
        <v>0</v>
      </c>
      <c r="AI34" s="20">
        <f t="shared" si="10"/>
        <v>0</v>
      </c>
      <c r="AJ34" s="20">
        <f t="shared" si="11"/>
        <v>0</v>
      </c>
      <c r="AK34" s="20">
        <f t="shared" si="12"/>
        <v>0</v>
      </c>
      <c r="AL34" s="84" t="str">
        <f t="shared" si="4"/>
        <v/>
      </c>
      <c r="AM34" s="84">
        <f t="shared" si="5"/>
        <v>108</v>
      </c>
      <c r="AZ34" s="1" t="str">
        <f t="shared" si="15"/>
        <v>舞师8</v>
      </c>
      <c r="BA34" s="78">
        <v>15</v>
      </c>
      <c r="BB34" s="3" t="s">
        <v>1763</v>
      </c>
      <c r="BC34" s="79" t="s">
        <v>1812</v>
      </c>
      <c r="BD34" s="1">
        <f t="shared" si="16"/>
        <v>8</v>
      </c>
      <c r="BE34" s="1" t="s">
        <v>1831</v>
      </c>
    </row>
    <row r="35" spans="2:57" ht="13.5" x14ac:dyDescent="0.2">
      <c r="B35" s="16">
        <v>33</v>
      </c>
      <c r="C35" s="16" t="str">
        <f t="shared" ca="1" si="0"/>
        <v>IC1528</v>
      </c>
      <c r="D35" s="16" t="str">
        <f t="shared" ca="1" si="6"/>
        <v>传说的智慧轻拳</v>
      </c>
      <c r="E35" s="16" t="str">
        <f t="shared" ca="1" si="1"/>
        <v>传说的</v>
      </c>
      <c r="F35" s="16" t="str">
        <f t="shared" ca="1" si="2"/>
        <v>智慧</v>
      </c>
      <c r="G35" s="16" t="str">
        <f t="shared" ca="1" si="3"/>
        <v>轻拳</v>
      </c>
      <c r="H35" s="16" t="str">
        <f>H3</f>
        <v>s</v>
      </c>
      <c r="I35" s="19" t="s">
        <v>21</v>
      </c>
      <c r="J35" s="3" t="s">
        <v>23</v>
      </c>
      <c r="K35" s="16">
        <f t="shared" si="7"/>
        <v>2</v>
      </c>
      <c r="L35" s="16">
        <f t="shared" si="14"/>
        <v>1</v>
      </c>
      <c r="M35" s="16">
        <f>[2]武器表!J35</f>
        <v>22</v>
      </c>
      <c r="N35" s="16">
        <f>[2]武器表!K35</f>
        <v>11</v>
      </c>
      <c r="O35" s="16">
        <f>[2]武器表!L35</f>
        <v>1</v>
      </c>
      <c r="P35" s="16"/>
      <c r="Q35" s="16">
        <f>[2]武器表!M35</f>
        <v>7</v>
      </c>
      <c r="R35" s="16">
        <f>[2]武器表!N35</f>
        <v>1</v>
      </c>
      <c r="S35" s="16">
        <f>[2]武器表!O35</f>
        <v>2</v>
      </c>
      <c r="T35" s="16">
        <f>[2]武器表!P35</f>
        <v>4</v>
      </c>
      <c r="U35" s="16">
        <f>[2]武器表!Q35</f>
        <v>3</v>
      </c>
      <c r="V35" s="20">
        <f>[2]武器表!R35</f>
        <v>0.01</v>
      </c>
      <c r="W35" s="20">
        <f>[2]武器表!S35</f>
        <v>1.3333333333333332E-2</v>
      </c>
      <c r="X35" s="20">
        <f>[2]武器表!T35</f>
        <v>0.01</v>
      </c>
      <c r="Y35" s="20">
        <f>[2]武器表!$I35</f>
        <v>0.1</v>
      </c>
      <c r="Z35" s="20">
        <f>[2]武器表!U35</f>
        <v>1.9607843137254943E-2</v>
      </c>
      <c r="AA35" s="20">
        <f>[2]武器表!V35</f>
        <v>9.9009900990099098E-3</v>
      </c>
      <c r="AB35" s="20">
        <f>[2]武器表!W35</f>
        <v>9.9009900990099098E-3</v>
      </c>
      <c r="AC35" s="20">
        <f>[2]武器表!X35</f>
        <v>9.9009900990099098E-3</v>
      </c>
      <c r="AD35" s="20">
        <f>[2]武器表!Y35</f>
        <v>9.9009900990099098E-3</v>
      </c>
      <c r="AE35" s="20">
        <f>[2]武器表!Z35</f>
        <v>9.9009900990099098E-3</v>
      </c>
      <c r="AF35" s="20">
        <f>[2]武器表!AA35</f>
        <v>9.9009900990099098E-3</v>
      </c>
      <c r="AG35" s="20">
        <f t="shared" si="8"/>
        <v>8.0000000000000016E-2</v>
      </c>
      <c r="AH35" s="20">
        <f t="shared" si="9"/>
        <v>8.0000000000000016E-2</v>
      </c>
      <c r="AI35" s="20">
        <f t="shared" si="10"/>
        <v>8.0000000000000016E-2</v>
      </c>
      <c r="AJ35" s="20">
        <f t="shared" si="11"/>
        <v>8.0000000000000016E-2</v>
      </c>
      <c r="AK35" s="20">
        <f t="shared" si="12"/>
        <v>8.0000000000000016E-2</v>
      </c>
      <c r="AL35" s="84" t="str">
        <f t="shared" si="4"/>
        <v/>
      </c>
      <c r="AM35" s="84">
        <f t="shared" si="5"/>
        <v>125</v>
      </c>
      <c r="AZ35" s="1" t="str">
        <f t="shared" si="15"/>
        <v>盗贼2</v>
      </c>
      <c r="BA35" s="78">
        <v>16</v>
      </c>
      <c r="BB35" s="3" t="s">
        <v>1764</v>
      </c>
      <c r="BC35" s="79" t="s">
        <v>1813</v>
      </c>
      <c r="BD35" s="1">
        <f t="shared" si="16"/>
        <v>2</v>
      </c>
      <c r="BE35" s="1" t="s">
        <v>1831</v>
      </c>
    </row>
    <row r="36" spans="2:57" ht="13.5" x14ac:dyDescent="0.2">
      <c r="B36" s="16">
        <v>34</v>
      </c>
      <c r="C36" s="16" t="str">
        <f t="shared" ca="1" si="0"/>
        <v>IC1527</v>
      </c>
      <c r="D36" s="16" t="str">
        <f t="shared" ca="1" si="6"/>
        <v>传说的颓废重拳</v>
      </c>
      <c r="E36" s="16" t="str">
        <f t="shared" ca="1" si="1"/>
        <v>传说的</v>
      </c>
      <c r="F36" s="16" t="str">
        <f t="shared" ca="1" si="2"/>
        <v>颓废</v>
      </c>
      <c r="G36" s="16" t="str">
        <f t="shared" ca="1" si="3"/>
        <v>重拳</v>
      </c>
      <c r="H36" s="16" t="str">
        <f t="shared" ref="H36:H100" si="17">H4</f>
        <v>s</v>
      </c>
      <c r="I36" s="19" t="s">
        <v>21</v>
      </c>
      <c r="J36" s="3" t="s">
        <v>23</v>
      </c>
      <c r="K36" s="16">
        <f t="shared" si="7"/>
        <v>2</v>
      </c>
      <c r="L36" s="16">
        <f t="shared" si="14"/>
        <v>2</v>
      </c>
      <c r="M36" s="16">
        <f>[2]武器表!J36</f>
        <v>44</v>
      </c>
      <c r="N36" s="16">
        <f>[2]武器表!K36</f>
        <v>23</v>
      </c>
      <c r="O36" s="16">
        <f>[2]武器表!L36</f>
        <v>2</v>
      </c>
      <c r="P36" s="16"/>
      <c r="Q36" s="16">
        <f>[2]武器表!M36</f>
        <v>14</v>
      </c>
      <c r="R36" s="16">
        <f>[2]武器表!N36</f>
        <v>2</v>
      </c>
      <c r="S36" s="16">
        <f>[2]武器表!O36</f>
        <v>5</v>
      </c>
      <c r="T36" s="16">
        <f>[2]武器表!P36</f>
        <v>9</v>
      </c>
      <c r="U36" s="16">
        <f>[2]武器表!Q36</f>
        <v>7</v>
      </c>
      <c r="V36" s="20">
        <f>[2]武器表!R36</f>
        <v>2.3333333333333334E-2</v>
      </c>
      <c r="W36" s="20">
        <f>[2]武器表!S36</f>
        <v>0.03</v>
      </c>
      <c r="X36" s="20">
        <f>[2]武器表!T36</f>
        <v>2.3333333333333334E-2</v>
      </c>
      <c r="Y36" s="20">
        <f>[2]武器表!$I36</f>
        <v>0.1</v>
      </c>
      <c r="Z36" s="20">
        <f>[2]武器表!U36</f>
        <v>3.8461538461538436E-2</v>
      </c>
      <c r="AA36" s="20">
        <f>[2]武器表!V36</f>
        <v>1.9607843137254943E-2</v>
      </c>
      <c r="AB36" s="20">
        <f>[2]武器表!W36</f>
        <v>1.9607843137254943E-2</v>
      </c>
      <c r="AC36" s="20">
        <f>[2]武器表!X36</f>
        <v>1.9607843137254943E-2</v>
      </c>
      <c r="AD36" s="20">
        <f>[2]武器表!Y36</f>
        <v>1.9607843137254943E-2</v>
      </c>
      <c r="AE36" s="20">
        <f>[2]武器表!Z36</f>
        <v>1.9607843137254943E-2</v>
      </c>
      <c r="AF36" s="20">
        <f>[2]武器表!AA36</f>
        <v>1.9607843137254943E-2</v>
      </c>
      <c r="AG36" s="20">
        <f t="shared" si="8"/>
        <v>8.0000000000000016E-2</v>
      </c>
      <c r="AH36" s="20">
        <f t="shared" si="9"/>
        <v>8.0000000000000016E-2</v>
      </c>
      <c r="AI36" s="20">
        <f t="shared" si="10"/>
        <v>8.0000000000000016E-2</v>
      </c>
      <c r="AJ36" s="20">
        <f t="shared" si="11"/>
        <v>8.0000000000000016E-2</v>
      </c>
      <c r="AK36" s="20">
        <f t="shared" si="12"/>
        <v>8.0000000000000016E-2</v>
      </c>
      <c r="AL36" s="84" t="str">
        <f t="shared" si="4"/>
        <v/>
      </c>
      <c r="AM36" s="84">
        <f t="shared" si="5"/>
        <v>126</v>
      </c>
      <c r="AZ36" s="1" t="str">
        <f t="shared" si="15"/>
        <v>盗贼4</v>
      </c>
      <c r="BA36" s="78">
        <v>17</v>
      </c>
      <c r="BB36" s="3" t="s">
        <v>1765</v>
      </c>
      <c r="BC36" s="79" t="s">
        <v>1813</v>
      </c>
      <c r="BD36" s="1">
        <f t="shared" si="16"/>
        <v>4</v>
      </c>
      <c r="BE36" s="1" t="s">
        <v>1831</v>
      </c>
    </row>
    <row r="37" spans="2:57" ht="14.25" thickBot="1" x14ac:dyDescent="0.25">
      <c r="B37" s="16">
        <v>35</v>
      </c>
      <c r="C37" s="16" t="str">
        <f t="shared" ca="1" si="0"/>
        <v>IC1526</v>
      </c>
      <c r="D37" s="16" t="str">
        <f t="shared" ca="1" si="6"/>
        <v>神奇的卡尼亚轻拳</v>
      </c>
      <c r="E37" s="16" t="str">
        <f t="shared" ca="1" si="1"/>
        <v>神奇的</v>
      </c>
      <c r="F37" s="16" t="str">
        <f t="shared" ca="1" si="2"/>
        <v>卡尼亚</v>
      </c>
      <c r="G37" s="16" t="str">
        <f t="shared" ca="1" si="3"/>
        <v>轻拳</v>
      </c>
      <c r="H37" s="16" t="str">
        <f t="shared" si="17"/>
        <v>s</v>
      </c>
      <c r="I37" s="19" t="s">
        <v>21</v>
      </c>
      <c r="J37" s="3" t="s">
        <v>23</v>
      </c>
      <c r="K37" s="16">
        <f t="shared" si="7"/>
        <v>2</v>
      </c>
      <c r="L37" s="16">
        <f t="shared" si="14"/>
        <v>3</v>
      </c>
      <c r="M37" s="16">
        <f>[2]武器表!J37</f>
        <v>67</v>
      </c>
      <c r="N37" s="16">
        <f>[2]武器表!K37</f>
        <v>35</v>
      </c>
      <c r="O37" s="16">
        <f>[2]武器表!L37</f>
        <v>3</v>
      </c>
      <c r="P37" s="16"/>
      <c r="Q37" s="16">
        <f>[2]武器表!M37</f>
        <v>21</v>
      </c>
      <c r="R37" s="16">
        <f>[2]武器表!N37</f>
        <v>3</v>
      </c>
      <c r="S37" s="16">
        <f>[2]武器表!O37</f>
        <v>8</v>
      </c>
      <c r="T37" s="16">
        <f>[2]武器表!P37</f>
        <v>13</v>
      </c>
      <c r="U37" s="16">
        <f>[2]武器表!Q37</f>
        <v>11</v>
      </c>
      <c r="V37" s="20">
        <f>[2]武器表!R37</f>
        <v>3.6666666666666667E-2</v>
      </c>
      <c r="W37" s="20">
        <f>[2]武器表!S37</f>
        <v>4.3333333333333328E-2</v>
      </c>
      <c r="X37" s="20">
        <f>[2]武器表!T37</f>
        <v>3.6666666666666667E-2</v>
      </c>
      <c r="Y37" s="20">
        <f>[2]武器表!$I37</f>
        <v>0.14636363636363636</v>
      </c>
      <c r="Z37" s="20">
        <f>[2]武器表!U37</f>
        <v>5.6603773584905648E-2</v>
      </c>
      <c r="AA37" s="20">
        <f>[2]武器表!V37</f>
        <v>2.9126213592232997E-2</v>
      </c>
      <c r="AB37" s="20">
        <f>[2]武器表!W37</f>
        <v>2.9126213592232997E-2</v>
      </c>
      <c r="AC37" s="20">
        <f>[2]武器表!X37</f>
        <v>2.9126213592232997E-2</v>
      </c>
      <c r="AD37" s="20">
        <f>[2]武器表!Y37</f>
        <v>2.9126213592232997E-2</v>
      </c>
      <c r="AE37" s="20">
        <f>[2]武器表!Z37</f>
        <v>2.9126213592232997E-2</v>
      </c>
      <c r="AF37" s="20">
        <f>[2]武器表!AA37</f>
        <v>2.9126213592232997E-2</v>
      </c>
      <c r="AG37" s="20">
        <f t="shared" si="8"/>
        <v>0.11709090909090909</v>
      </c>
      <c r="AH37" s="20">
        <f t="shared" si="9"/>
        <v>0.11709090909090909</v>
      </c>
      <c r="AI37" s="20">
        <f t="shared" si="10"/>
        <v>0.11709090909090909</v>
      </c>
      <c r="AJ37" s="20">
        <f t="shared" si="11"/>
        <v>0.11709090909090909</v>
      </c>
      <c r="AK37" s="20">
        <f t="shared" si="12"/>
        <v>0.11709090909090909</v>
      </c>
      <c r="AL37" s="84" t="str">
        <f t="shared" si="4"/>
        <v/>
      </c>
      <c r="AM37" s="84">
        <f t="shared" si="5"/>
        <v>127</v>
      </c>
      <c r="AZ37" s="1" t="str">
        <f t="shared" si="15"/>
        <v>盗贼8</v>
      </c>
      <c r="BA37" s="78">
        <v>18</v>
      </c>
      <c r="BB37" s="3" t="s">
        <v>1766</v>
      </c>
      <c r="BC37" s="79" t="s">
        <v>1813</v>
      </c>
      <c r="BD37" s="1">
        <f t="shared" si="16"/>
        <v>8</v>
      </c>
      <c r="BE37" s="1" t="s">
        <v>1831</v>
      </c>
    </row>
    <row r="38" spans="2:57" ht="15" x14ac:dyDescent="0.3">
      <c r="B38" s="16">
        <v>36</v>
      </c>
      <c r="C38" s="16" t="str">
        <f t="shared" ca="1" si="0"/>
        <v>IC1526</v>
      </c>
      <c r="D38" s="16" t="str">
        <f t="shared" ca="1" si="6"/>
        <v>传说的言语轻拳</v>
      </c>
      <c r="E38" s="16" t="str">
        <f t="shared" ca="1" si="1"/>
        <v>传说的</v>
      </c>
      <c r="F38" s="16" t="str">
        <f t="shared" ca="1" si="2"/>
        <v>言语</v>
      </c>
      <c r="G38" s="16" t="str">
        <f t="shared" ca="1" si="3"/>
        <v>轻拳</v>
      </c>
      <c r="H38" s="16" t="str">
        <f t="shared" si="17"/>
        <v>s</v>
      </c>
      <c r="I38" s="19" t="s">
        <v>21</v>
      </c>
      <c r="J38" s="3" t="s">
        <v>23</v>
      </c>
      <c r="K38" s="16">
        <f t="shared" si="7"/>
        <v>2</v>
      </c>
      <c r="L38" s="16">
        <f t="shared" si="14"/>
        <v>4</v>
      </c>
      <c r="M38" s="16">
        <f>[2]武器表!J38</f>
        <v>89</v>
      </c>
      <c r="N38" s="16">
        <f>[2]武器表!K38</f>
        <v>47</v>
      </c>
      <c r="O38" s="16">
        <f>[2]武器表!L38</f>
        <v>4</v>
      </c>
      <c r="P38" s="16"/>
      <c r="Q38" s="16">
        <f>[2]武器表!M38</f>
        <v>28</v>
      </c>
      <c r="R38" s="16">
        <f>[2]武器表!N38</f>
        <v>4</v>
      </c>
      <c r="S38" s="16">
        <f>[2]武器表!O38</f>
        <v>10</v>
      </c>
      <c r="T38" s="16">
        <f>[2]武器表!P38</f>
        <v>18</v>
      </c>
      <c r="U38" s="16">
        <f>[2]武器表!Q38</f>
        <v>15</v>
      </c>
      <c r="V38" s="20">
        <f>[2]武器表!R38</f>
        <v>0.05</v>
      </c>
      <c r="W38" s="20">
        <f>[2]武器表!S38</f>
        <v>0.06</v>
      </c>
      <c r="X38" s="20">
        <f>[2]武器表!T38</f>
        <v>0.05</v>
      </c>
      <c r="Y38" s="20">
        <f>[2]武器表!$I38</f>
        <v>0.19545454545454546</v>
      </c>
      <c r="Z38" s="20">
        <f>[2]武器表!U38</f>
        <v>7.407407407407407E-2</v>
      </c>
      <c r="AA38" s="20">
        <f>[2]武器表!V38</f>
        <v>3.8461538461538436E-2</v>
      </c>
      <c r="AB38" s="20">
        <f>[2]武器表!W38</f>
        <v>3.8461538461538436E-2</v>
      </c>
      <c r="AC38" s="20">
        <f>[2]武器表!X38</f>
        <v>3.8461538461538436E-2</v>
      </c>
      <c r="AD38" s="20">
        <f>[2]武器表!Y38</f>
        <v>3.8461538461538436E-2</v>
      </c>
      <c r="AE38" s="20">
        <f>[2]武器表!Z38</f>
        <v>3.8461538461538436E-2</v>
      </c>
      <c r="AF38" s="20">
        <f>[2]武器表!AA38</f>
        <v>3.8461538461538436E-2</v>
      </c>
      <c r="AG38" s="20">
        <f t="shared" si="8"/>
        <v>0.15636363636363637</v>
      </c>
      <c r="AH38" s="20">
        <f t="shared" si="9"/>
        <v>0.15636363636363637</v>
      </c>
      <c r="AI38" s="20">
        <f t="shared" si="10"/>
        <v>0.15636363636363637</v>
      </c>
      <c r="AJ38" s="20">
        <f t="shared" si="11"/>
        <v>0.15636363636363637</v>
      </c>
      <c r="AK38" s="20">
        <f t="shared" si="12"/>
        <v>0.15636363636363637</v>
      </c>
      <c r="AL38" s="84" t="str">
        <f t="shared" si="4"/>
        <v/>
      </c>
      <c r="AM38" s="84">
        <f t="shared" si="5"/>
        <v>128</v>
      </c>
      <c r="AP38" s="4">
        <v>1</v>
      </c>
      <c r="AQ38" s="5" t="s">
        <v>94</v>
      </c>
      <c r="AS38" s="16">
        <v>1</v>
      </c>
      <c r="AT38" s="15" t="s">
        <v>48</v>
      </c>
      <c r="AU38" s="1">
        <v>1</v>
      </c>
      <c r="AZ38" s="1" t="str">
        <f t="shared" si="15"/>
        <v>弓箭手2</v>
      </c>
      <c r="BA38" s="78">
        <v>19</v>
      </c>
      <c r="BB38" s="3" t="s">
        <v>1767</v>
      </c>
      <c r="BC38" s="80" t="s">
        <v>1814</v>
      </c>
      <c r="BD38" s="1">
        <f t="shared" si="16"/>
        <v>2</v>
      </c>
      <c r="BE38" s="1" t="s">
        <v>1831</v>
      </c>
    </row>
    <row r="39" spans="2:57" ht="15" x14ac:dyDescent="0.3">
      <c r="B39" s="16">
        <v>37</v>
      </c>
      <c r="C39" s="16" t="str">
        <f t="shared" ca="1" si="0"/>
        <v>IC1530</v>
      </c>
      <c r="D39" s="16" t="str">
        <f t="shared" ca="1" si="6"/>
        <v>璀璨的精钢重拳</v>
      </c>
      <c r="E39" s="16" t="str">
        <f t="shared" ca="1" si="1"/>
        <v>璀璨的</v>
      </c>
      <c r="F39" s="16" t="str">
        <f t="shared" ca="1" si="2"/>
        <v>精钢</v>
      </c>
      <c r="G39" s="16" t="str">
        <f t="shared" ca="1" si="3"/>
        <v>重拳</v>
      </c>
      <c r="H39" s="16" t="str">
        <f t="shared" si="17"/>
        <v>s</v>
      </c>
      <c r="I39" s="19" t="s">
        <v>21</v>
      </c>
      <c r="J39" s="3" t="s">
        <v>23</v>
      </c>
      <c r="K39" s="16">
        <f t="shared" si="7"/>
        <v>2</v>
      </c>
      <c r="L39" s="16">
        <f t="shared" si="14"/>
        <v>5</v>
      </c>
      <c r="M39" s="16">
        <f>[2]武器表!J39</f>
        <v>112</v>
      </c>
      <c r="N39" s="16">
        <f>[2]武器表!K39</f>
        <v>58</v>
      </c>
      <c r="O39" s="16">
        <f>[2]武器表!L39</f>
        <v>5</v>
      </c>
      <c r="P39" s="16"/>
      <c r="Q39" s="16">
        <f>[2]武器表!M39</f>
        <v>35</v>
      </c>
      <c r="R39" s="16">
        <f>[2]武器表!N39</f>
        <v>4</v>
      </c>
      <c r="S39" s="16">
        <f>[2]武器表!O39</f>
        <v>13</v>
      </c>
      <c r="T39" s="16">
        <f>[2]武器表!P39</f>
        <v>22</v>
      </c>
      <c r="U39" s="16">
        <f>[2]武器表!Q39</f>
        <v>19</v>
      </c>
      <c r="V39" s="20">
        <f>[2]武器表!R39</f>
        <v>6.3333333333333325E-2</v>
      </c>
      <c r="W39" s="20">
        <f>[2]武器表!S39</f>
        <v>7.3333333333333334E-2</v>
      </c>
      <c r="X39" s="20">
        <f>[2]武器表!T39</f>
        <v>6.3333333333333325E-2</v>
      </c>
      <c r="Y39" s="20">
        <f>[2]武器表!$I39</f>
        <v>0.24363636363636362</v>
      </c>
      <c r="Z39" s="20">
        <f>[2]武器表!U39</f>
        <v>9.0909090909090939E-2</v>
      </c>
      <c r="AA39" s="20">
        <f>[2]武器表!V39</f>
        <v>4.7619047619047672E-2</v>
      </c>
      <c r="AB39" s="20">
        <f>[2]武器表!W39</f>
        <v>4.7619047619047672E-2</v>
      </c>
      <c r="AC39" s="20">
        <f>[2]武器表!X39</f>
        <v>4.7619047619047672E-2</v>
      </c>
      <c r="AD39" s="20">
        <f>[2]武器表!Y39</f>
        <v>4.7619047619047672E-2</v>
      </c>
      <c r="AE39" s="20">
        <f>[2]武器表!Z39</f>
        <v>4.7619047619047672E-2</v>
      </c>
      <c r="AF39" s="20">
        <f>[2]武器表!AA39</f>
        <v>4.7619047619047672E-2</v>
      </c>
      <c r="AG39" s="20">
        <f t="shared" si="8"/>
        <v>0.19490909090909092</v>
      </c>
      <c r="AH39" s="20">
        <f t="shared" si="9"/>
        <v>0.19490909090909092</v>
      </c>
      <c r="AI39" s="20">
        <f t="shared" si="10"/>
        <v>0.19490909090909092</v>
      </c>
      <c r="AJ39" s="20">
        <f t="shared" si="11"/>
        <v>0.19490909090909092</v>
      </c>
      <c r="AK39" s="20">
        <f t="shared" si="12"/>
        <v>0.19490909090909092</v>
      </c>
      <c r="AL39" s="84" t="str">
        <f t="shared" si="4"/>
        <v/>
      </c>
      <c r="AM39" s="84">
        <f t="shared" si="5"/>
        <v>129</v>
      </c>
      <c r="AP39" s="6">
        <v>2</v>
      </c>
      <c r="AQ39" s="7" t="s">
        <v>95</v>
      </c>
      <c r="AS39" s="16">
        <v>2</v>
      </c>
      <c r="AT39" s="15" t="s">
        <v>49</v>
      </c>
      <c r="AU39" s="1">
        <f t="shared" ref="AU39:AU57" si="18">AS39</f>
        <v>2</v>
      </c>
      <c r="AZ39" s="1" t="str">
        <f t="shared" si="15"/>
        <v>弓箭手4</v>
      </c>
      <c r="BA39" s="78">
        <v>20</v>
      </c>
      <c r="BB39" s="3" t="s">
        <v>1768</v>
      </c>
      <c r="BC39" s="80" t="s">
        <v>1815</v>
      </c>
      <c r="BD39" s="1">
        <f t="shared" si="16"/>
        <v>4</v>
      </c>
      <c r="BE39" s="1" t="s">
        <v>1831</v>
      </c>
    </row>
    <row r="40" spans="2:57" ht="13.5" x14ac:dyDescent="0.2">
      <c r="B40" s="16">
        <v>38</v>
      </c>
      <c r="C40" s="16" t="str">
        <f t="shared" ca="1" si="0"/>
        <v>IC1528</v>
      </c>
      <c r="D40" s="16" t="str">
        <f t="shared" ca="1" si="6"/>
        <v>神奇的言语轻拳</v>
      </c>
      <c r="E40" s="16" t="str">
        <f t="shared" ca="1" si="1"/>
        <v>神奇的</v>
      </c>
      <c r="F40" s="16" t="str">
        <f t="shared" ca="1" si="2"/>
        <v>言语</v>
      </c>
      <c r="G40" s="16" t="str">
        <f t="shared" ca="1" si="3"/>
        <v>轻拳</v>
      </c>
      <c r="H40" s="16" t="str">
        <f t="shared" si="17"/>
        <v>s</v>
      </c>
      <c r="I40" s="19" t="s">
        <v>21</v>
      </c>
      <c r="J40" s="3" t="s">
        <v>23</v>
      </c>
      <c r="K40" s="16">
        <f t="shared" si="7"/>
        <v>2</v>
      </c>
      <c r="L40" s="16">
        <f t="shared" si="14"/>
        <v>6</v>
      </c>
      <c r="M40" s="16">
        <f>[2]武器表!J40</f>
        <v>134</v>
      </c>
      <c r="N40" s="16">
        <f>[2]武器表!K40</f>
        <v>70</v>
      </c>
      <c r="O40" s="16">
        <f>[2]武器表!L40</f>
        <v>7</v>
      </c>
      <c r="P40" s="16"/>
      <c r="Q40" s="16">
        <f>[2]武器表!M40</f>
        <v>42</v>
      </c>
      <c r="R40" s="16">
        <f>[2]武器表!N40</f>
        <v>5</v>
      </c>
      <c r="S40" s="16">
        <f>[2]武器表!O40</f>
        <v>16</v>
      </c>
      <c r="T40" s="16">
        <f>[2]武器表!P40</f>
        <v>27</v>
      </c>
      <c r="U40" s="16">
        <f>[2]武器表!Q40</f>
        <v>23</v>
      </c>
      <c r="V40" s="20">
        <f>[2]武器表!R40</f>
        <v>7.6666666666666675E-2</v>
      </c>
      <c r="W40" s="20">
        <f>[2]武器表!S40</f>
        <v>0.09</v>
      </c>
      <c r="X40" s="20">
        <f>[2]武器表!T40</f>
        <v>7.6666666666666675E-2</v>
      </c>
      <c r="Y40" s="20">
        <f>[2]武器表!$I40</f>
        <v>0.29454545454545455</v>
      </c>
      <c r="Z40" s="20">
        <f>[2]武器表!U40</f>
        <v>0.1071428571428571</v>
      </c>
      <c r="AA40" s="20">
        <f>[2]武器表!V40</f>
        <v>5.6603773584905648E-2</v>
      </c>
      <c r="AB40" s="20">
        <f>[2]武器表!W40</f>
        <v>5.6603773584905648E-2</v>
      </c>
      <c r="AC40" s="20">
        <f>[2]武器表!X40</f>
        <v>5.6603773584905648E-2</v>
      </c>
      <c r="AD40" s="20">
        <f>[2]武器表!Y40</f>
        <v>5.6603773584905648E-2</v>
      </c>
      <c r="AE40" s="20">
        <f>[2]武器表!Z40</f>
        <v>5.6603773584905648E-2</v>
      </c>
      <c r="AF40" s="20">
        <f>[2]武器表!AA40</f>
        <v>5.6603773584905648E-2</v>
      </c>
      <c r="AG40" s="20">
        <f t="shared" si="8"/>
        <v>0.23563636363636364</v>
      </c>
      <c r="AH40" s="20">
        <f t="shared" si="9"/>
        <v>0.23563636363636364</v>
      </c>
      <c r="AI40" s="20">
        <f t="shared" si="10"/>
        <v>0.23563636363636364</v>
      </c>
      <c r="AJ40" s="20">
        <f t="shared" si="11"/>
        <v>0.23563636363636364</v>
      </c>
      <c r="AK40" s="20">
        <f t="shared" si="12"/>
        <v>0.23563636363636364</v>
      </c>
      <c r="AL40" s="84" t="str">
        <f t="shared" si="4"/>
        <v/>
      </c>
      <c r="AM40" s="84">
        <f t="shared" si="5"/>
        <v>130</v>
      </c>
      <c r="AP40" s="6">
        <v>3</v>
      </c>
      <c r="AQ40" s="7" t="s">
        <v>100</v>
      </c>
      <c r="AS40" s="16">
        <v>3</v>
      </c>
      <c r="AT40" s="15" t="s">
        <v>50</v>
      </c>
      <c r="AU40" s="1">
        <f t="shared" si="18"/>
        <v>3</v>
      </c>
      <c r="AZ40" s="1" t="str">
        <f t="shared" si="15"/>
        <v>弓箭手8</v>
      </c>
      <c r="BA40" s="78">
        <v>21</v>
      </c>
      <c r="BB40" s="3" t="s">
        <v>1769</v>
      </c>
      <c r="BC40" s="80" t="s">
        <v>1814</v>
      </c>
      <c r="BD40" s="1">
        <f t="shared" si="16"/>
        <v>8</v>
      </c>
      <c r="BE40" s="1" t="s">
        <v>1831</v>
      </c>
    </row>
    <row r="41" spans="2:57" ht="15" x14ac:dyDescent="0.3">
      <c r="B41" s="16">
        <v>39</v>
      </c>
      <c r="C41" s="16" t="str">
        <f t="shared" ca="1" si="0"/>
        <v>IC1519</v>
      </c>
      <c r="D41" s="16" t="str">
        <f t="shared" ca="1" si="6"/>
        <v>璀璨的晨曦轻拳</v>
      </c>
      <c r="E41" s="16" t="str">
        <f t="shared" ca="1" si="1"/>
        <v>璀璨的</v>
      </c>
      <c r="F41" s="16" t="str">
        <f t="shared" ca="1" si="2"/>
        <v>晨曦</v>
      </c>
      <c r="G41" s="16" t="str">
        <f t="shared" ca="1" si="3"/>
        <v>轻拳</v>
      </c>
      <c r="H41" s="16" t="str">
        <f t="shared" si="17"/>
        <v>s</v>
      </c>
      <c r="I41" s="19" t="s">
        <v>21</v>
      </c>
      <c r="J41" s="3" t="s">
        <v>23</v>
      </c>
      <c r="K41" s="16">
        <f t="shared" si="7"/>
        <v>2</v>
      </c>
      <c r="L41" s="16">
        <f t="shared" si="14"/>
        <v>7</v>
      </c>
      <c r="M41" s="16">
        <f>[2]武器表!J41</f>
        <v>157</v>
      </c>
      <c r="N41" s="16">
        <f>[2]武器表!K41</f>
        <v>82</v>
      </c>
      <c r="O41" s="16">
        <f>[2]武器表!L41</f>
        <v>8</v>
      </c>
      <c r="P41" s="16"/>
      <c r="Q41" s="16">
        <f>[2]武器表!M41</f>
        <v>49</v>
      </c>
      <c r="R41" s="16">
        <f>[2]武器表!N41</f>
        <v>6</v>
      </c>
      <c r="S41" s="16">
        <f>[2]武器表!O41</f>
        <v>19</v>
      </c>
      <c r="T41" s="16">
        <f>[2]武器表!P41</f>
        <v>31</v>
      </c>
      <c r="U41" s="16">
        <f>[2]武器表!Q41</f>
        <v>27</v>
      </c>
      <c r="V41" s="20">
        <f>[2]武器表!R41</f>
        <v>0.09</v>
      </c>
      <c r="W41" s="20">
        <f>[2]武器表!S41</f>
        <v>0.10333333333333333</v>
      </c>
      <c r="X41" s="20">
        <f>[2]武器表!T41</f>
        <v>0.09</v>
      </c>
      <c r="Y41" s="20">
        <f>[2]武器表!$I41</f>
        <v>0.34454545454545454</v>
      </c>
      <c r="Z41" s="20">
        <f>[2]武器表!U41</f>
        <v>0.11894273127753308</v>
      </c>
      <c r="AA41" s="20">
        <f>[2]武器表!V41</f>
        <v>6.5420560747663559E-2</v>
      </c>
      <c r="AB41" s="20">
        <f>[2]武器表!W41</f>
        <v>6.5420560747663559E-2</v>
      </c>
      <c r="AC41" s="20">
        <f>[2]武器表!X41</f>
        <v>6.5420560747663559E-2</v>
      </c>
      <c r="AD41" s="20">
        <f>[2]武器表!Y41</f>
        <v>6.5420560747663559E-2</v>
      </c>
      <c r="AE41" s="20">
        <f>[2]武器表!Z41</f>
        <v>6.5420560747663559E-2</v>
      </c>
      <c r="AF41" s="20">
        <f>[2]武器表!AA41</f>
        <v>6.5420560747663559E-2</v>
      </c>
      <c r="AG41" s="20">
        <f t="shared" si="8"/>
        <v>0.27563636363636362</v>
      </c>
      <c r="AH41" s="20">
        <f t="shared" si="9"/>
        <v>0.27563636363636362</v>
      </c>
      <c r="AI41" s="20">
        <f t="shared" si="10"/>
        <v>0.27563636363636362</v>
      </c>
      <c r="AJ41" s="20">
        <f t="shared" si="11"/>
        <v>0.27563636363636362</v>
      </c>
      <c r="AK41" s="20">
        <f t="shared" si="12"/>
        <v>0.27563636363636362</v>
      </c>
      <c r="AL41" s="84" t="str">
        <f t="shared" si="4"/>
        <v/>
      </c>
      <c r="AM41" s="84">
        <f t="shared" si="5"/>
        <v>131</v>
      </c>
      <c r="AP41" s="6">
        <v>4</v>
      </c>
      <c r="AQ41" s="7" t="s">
        <v>144</v>
      </c>
      <c r="AS41" s="16">
        <v>4</v>
      </c>
      <c r="AT41" s="15" t="s">
        <v>51</v>
      </c>
      <c r="AU41" s="1">
        <f t="shared" si="18"/>
        <v>4</v>
      </c>
      <c r="AZ41" s="1" t="str">
        <f t="shared" si="15"/>
        <v>吟游诗人2</v>
      </c>
      <c r="BA41" s="78">
        <v>22</v>
      </c>
      <c r="BB41" s="3" t="s">
        <v>1770</v>
      </c>
      <c r="BC41" s="79" t="s">
        <v>1816</v>
      </c>
      <c r="BD41" s="1">
        <f t="shared" si="16"/>
        <v>2</v>
      </c>
      <c r="BE41" s="1" t="s">
        <v>1831</v>
      </c>
    </row>
    <row r="42" spans="2:57" ht="15" x14ac:dyDescent="0.3">
      <c r="B42" s="16">
        <v>40</v>
      </c>
      <c r="C42" s="16" t="str">
        <f t="shared" ca="1" si="0"/>
        <v>IC1526</v>
      </c>
      <c r="D42" s="16" t="str">
        <f t="shared" ca="1" si="6"/>
        <v>璀璨的魔王拳套</v>
      </c>
      <c r="E42" s="16" t="str">
        <f t="shared" ca="1" si="1"/>
        <v>璀璨的</v>
      </c>
      <c r="F42" s="16" t="str">
        <f t="shared" ca="1" si="2"/>
        <v>魔王</v>
      </c>
      <c r="G42" s="16" t="str">
        <f t="shared" ca="1" si="3"/>
        <v>拳套</v>
      </c>
      <c r="H42" s="16" t="str">
        <f t="shared" si="17"/>
        <v>s</v>
      </c>
      <c r="I42" s="19" t="s">
        <v>21</v>
      </c>
      <c r="J42" s="3" t="s">
        <v>23</v>
      </c>
      <c r="K42" s="16">
        <f t="shared" si="7"/>
        <v>2</v>
      </c>
      <c r="L42" s="16">
        <f t="shared" si="14"/>
        <v>8</v>
      </c>
      <c r="M42" s="16">
        <f>[2]武器表!J42</f>
        <v>179</v>
      </c>
      <c r="N42" s="16">
        <f>[2]武器表!K42</f>
        <v>94</v>
      </c>
      <c r="O42" s="16">
        <f>[2]武器表!L42</f>
        <v>9</v>
      </c>
      <c r="P42" s="16"/>
      <c r="Q42" s="16">
        <f>[2]武器表!M42</f>
        <v>56</v>
      </c>
      <c r="R42" s="16">
        <f>[2]武器表!N42</f>
        <v>7</v>
      </c>
      <c r="S42" s="16">
        <f>[2]武器表!O42</f>
        <v>21</v>
      </c>
      <c r="T42" s="16">
        <f>[2]武器表!P42</f>
        <v>36</v>
      </c>
      <c r="U42" s="16">
        <f>[2]武器表!Q42</f>
        <v>31</v>
      </c>
      <c r="V42" s="20">
        <f>[2]武器表!R42</f>
        <v>0.10333333333333333</v>
      </c>
      <c r="W42" s="20">
        <f>[2]武器表!S42</f>
        <v>0.12</v>
      </c>
      <c r="X42" s="20">
        <f>[2]武器表!T42</f>
        <v>0.10333333333333333</v>
      </c>
      <c r="Y42" s="20">
        <f>[2]武器表!$I42</f>
        <v>0.39363636363636367</v>
      </c>
      <c r="Z42" s="20">
        <f>[2]武器表!U42</f>
        <v>0.13419913419913421</v>
      </c>
      <c r="AA42" s="20">
        <f>[2]武器表!V42</f>
        <v>7.407407407407407E-2</v>
      </c>
      <c r="AB42" s="20">
        <f>[2]武器表!W42</f>
        <v>7.407407407407407E-2</v>
      </c>
      <c r="AC42" s="20">
        <f>[2]武器表!X42</f>
        <v>7.407407407407407E-2</v>
      </c>
      <c r="AD42" s="20">
        <f>[2]武器表!Y42</f>
        <v>7.407407407407407E-2</v>
      </c>
      <c r="AE42" s="20">
        <f>[2]武器表!Z42</f>
        <v>7.407407407407407E-2</v>
      </c>
      <c r="AF42" s="20">
        <f>[2]武器表!AA42</f>
        <v>7.407407407407407E-2</v>
      </c>
      <c r="AG42" s="20">
        <f t="shared" si="8"/>
        <v>0.31490909090909097</v>
      </c>
      <c r="AH42" s="20">
        <f t="shared" si="9"/>
        <v>0.31490909090909097</v>
      </c>
      <c r="AI42" s="20">
        <f t="shared" si="10"/>
        <v>0.31490909090909097</v>
      </c>
      <c r="AJ42" s="20">
        <f t="shared" si="11"/>
        <v>0.31490909090909097</v>
      </c>
      <c r="AK42" s="20">
        <f t="shared" si="12"/>
        <v>0.31490909090909097</v>
      </c>
      <c r="AL42" s="84" t="str">
        <f t="shared" si="4"/>
        <v/>
      </c>
      <c r="AM42" s="84">
        <f t="shared" si="5"/>
        <v>132</v>
      </c>
      <c r="AP42" s="6">
        <v>5</v>
      </c>
      <c r="AQ42" s="7" t="s">
        <v>86</v>
      </c>
      <c r="AS42" s="16">
        <v>5</v>
      </c>
      <c r="AT42" s="15" t="s">
        <v>52</v>
      </c>
      <c r="AU42" s="1">
        <f t="shared" si="18"/>
        <v>5</v>
      </c>
      <c r="AZ42" s="1" t="str">
        <f t="shared" si="15"/>
        <v>吟游诗人4</v>
      </c>
      <c r="BA42" s="78">
        <v>23</v>
      </c>
      <c r="BB42" s="3" t="s">
        <v>1771</v>
      </c>
      <c r="BC42" s="79" t="s">
        <v>1816</v>
      </c>
      <c r="BD42" s="1">
        <f t="shared" si="16"/>
        <v>4</v>
      </c>
      <c r="BE42" s="1" t="s">
        <v>1831</v>
      </c>
    </row>
    <row r="43" spans="2:57" ht="15" x14ac:dyDescent="0.3">
      <c r="B43" s="16">
        <v>41</v>
      </c>
      <c r="C43" s="16" t="str">
        <f t="shared" ca="1" si="0"/>
        <v>IC1527</v>
      </c>
      <c r="D43" s="16" t="str">
        <f t="shared" ca="1" si="6"/>
        <v>犀利的忏悔拳套</v>
      </c>
      <c r="E43" s="16" t="str">
        <f t="shared" ca="1" si="1"/>
        <v>犀利的</v>
      </c>
      <c r="F43" s="16" t="str">
        <f t="shared" ca="1" si="2"/>
        <v>忏悔</v>
      </c>
      <c r="G43" s="16" t="str">
        <f t="shared" ca="1" si="3"/>
        <v>拳套</v>
      </c>
      <c r="H43" s="16" t="str">
        <f t="shared" si="17"/>
        <v>a</v>
      </c>
      <c r="I43" s="19" t="s">
        <v>21</v>
      </c>
      <c r="J43" s="3" t="s">
        <v>23</v>
      </c>
      <c r="K43" s="16">
        <f t="shared" si="7"/>
        <v>2</v>
      </c>
      <c r="L43" s="16">
        <f t="shared" si="14"/>
        <v>1</v>
      </c>
      <c r="M43" s="16">
        <f>[2]武器表!J43</f>
        <v>17</v>
      </c>
      <c r="N43" s="16">
        <f>[2]武器表!K43</f>
        <v>12</v>
      </c>
      <c r="O43" s="16">
        <f>[2]武器表!L43</f>
        <v>1</v>
      </c>
      <c r="P43" s="16"/>
      <c r="Q43" s="16">
        <f>[2]武器表!M43</f>
        <v>7</v>
      </c>
      <c r="R43" s="16">
        <f>[2]武器表!N43</f>
        <v>1</v>
      </c>
      <c r="S43" s="16">
        <f>[2]武器表!O43</f>
        <v>2</v>
      </c>
      <c r="T43" s="16">
        <f>[2]武器表!P43</f>
        <v>4</v>
      </c>
      <c r="U43" s="16">
        <f>[2]武器表!Q43</f>
        <v>4</v>
      </c>
      <c r="V43" s="20">
        <f>[2]武器表!R43</f>
        <v>1.3333333333333332E-2</v>
      </c>
      <c r="W43" s="20">
        <f>[2]武器表!S43</f>
        <v>1.3333333333333332E-2</v>
      </c>
      <c r="X43" s="20">
        <f>[2]武器表!T43</f>
        <v>1.3333333333333332E-2</v>
      </c>
      <c r="Y43" s="20">
        <f>[2]武器表!$I43</f>
        <v>0.1</v>
      </c>
      <c r="Z43" s="20">
        <f>[2]武器表!U43</f>
        <v>1.9607843137254943E-2</v>
      </c>
      <c r="AA43" s="20">
        <f>[2]武器表!V43</f>
        <v>9.9009900990099098E-3</v>
      </c>
      <c r="AB43" s="20">
        <f>[2]武器表!W43</f>
        <v>9.9009900990099098E-3</v>
      </c>
      <c r="AC43" s="20">
        <f>[2]武器表!X43</f>
        <v>9.9009900990099098E-3</v>
      </c>
      <c r="AD43" s="20">
        <f>[2]武器表!Y43</f>
        <v>9.9009900990099098E-3</v>
      </c>
      <c r="AE43" s="20">
        <f>[2]武器表!Z43</f>
        <v>9.9009900990099098E-3</v>
      </c>
      <c r="AF43" s="20">
        <f>[2]武器表!AA43</f>
        <v>9.9009900990099098E-3</v>
      </c>
      <c r="AG43" s="20">
        <f t="shared" si="8"/>
        <v>8.0000000000000016E-2</v>
      </c>
      <c r="AH43" s="20">
        <f t="shared" si="9"/>
        <v>8.0000000000000016E-2</v>
      </c>
      <c r="AI43" s="20">
        <f t="shared" si="10"/>
        <v>8.0000000000000016E-2</v>
      </c>
      <c r="AJ43" s="20">
        <f t="shared" si="11"/>
        <v>8.0000000000000016E-2</v>
      </c>
      <c r="AK43" s="20">
        <f t="shared" si="12"/>
        <v>8.0000000000000016E-2</v>
      </c>
      <c r="AL43" s="84" t="str">
        <f t="shared" si="4"/>
        <v/>
      </c>
      <c r="AM43" s="84">
        <f t="shared" si="5"/>
        <v>109</v>
      </c>
      <c r="AP43" s="6">
        <v>6</v>
      </c>
      <c r="AQ43" s="7" t="s">
        <v>90</v>
      </c>
      <c r="AS43" s="16">
        <v>6</v>
      </c>
      <c r="AT43" s="15" t="s">
        <v>53</v>
      </c>
      <c r="AU43" s="1">
        <f t="shared" si="18"/>
        <v>6</v>
      </c>
      <c r="AZ43" s="1" t="str">
        <f t="shared" si="15"/>
        <v>吟游诗人8</v>
      </c>
      <c r="BA43" s="78">
        <v>24</v>
      </c>
      <c r="BB43" s="3" t="s">
        <v>1772</v>
      </c>
      <c r="BC43" s="79" t="s">
        <v>1816</v>
      </c>
      <c r="BD43" s="1">
        <f t="shared" si="16"/>
        <v>8</v>
      </c>
      <c r="BE43" s="1" t="s">
        <v>1831</v>
      </c>
    </row>
    <row r="44" spans="2:57" ht="15" x14ac:dyDescent="0.3">
      <c r="B44" s="16">
        <v>42</v>
      </c>
      <c r="C44" s="16" t="str">
        <f t="shared" ca="1" si="0"/>
        <v>IC1519</v>
      </c>
      <c r="D44" s="16" t="str">
        <f t="shared" ca="1" si="6"/>
        <v>精致的空灵重拳</v>
      </c>
      <c r="E44" s="16" t="str">
        <f t="shared" ca="1" si="1"/>
        <v>精致的</v>
      </c>
      <c r="F44" s="16" t="str">
        <f t="shared" ca="1" si="2"/>
        <v>空灵</v>
      </c>
      <c r="G44" s="16" t="str">
        <f t="shared" ca="1" si="3"/>
        <v>重拳</v>
      </c>
      <c r="H44" s="16" t="str">
        <f t="shared" si="17"/>
        <v>a</v>
      </c>
      <c r="I44" s="19" t="s">
        <v>21</v>
      </c>
      <c r="J44" s="3" t="s">
        <v>23</v>
      </c>
      <c r="K44" s="16">
        <f t="shared" si="7"/>
        <v>2</v>
      </c>
      <c r="L44" s="16">
        <f t="shared" si="14"/>
        <v>2</v>
      </c>
      <c r="M44" s="16">
        <f>[2]武器表!J44</f>
        <v>34</v>
      </c>
      <c r="N44" s="16">
        <f>[2]武器表!K44</f>
        <v>24</v>
      </c>
      <c r="O44" s="16">
        <f>[2]武器表!L44</f>
        <v>2</v>
      </c>
      <c r="P44" s="16"/>
      <c r="Q44" s="16">
        <f>[2]武器表!M44</f>
        <v>14</v>
      </c>
      <c r="R44" s="16">
        <f>[2]武器表!N44</f>
        <v>2</v>
      </c>
      <c r="S44" s="16">
        <f>[2]武器表!O44</f>
        <v>5</v>
      </c>
      <c r="T44" s="16">
        <f>[2]武器表!P44</f>
        <v>9</v>
      </c>
      <c r="U44" s="16">
        <f>[2]武器表!Q44</f>
        <v>8</v>
      </c>
      <c r="V44" s="20">
        <f>[2]武器表!R44</f>
        <v>2.6666666666666665E-2</v>
      </c>
      <c r="W44" s="20">
        <f>[2]武器表!S44</f>
        <v>0.03</v>
      </c>
      <c r="X44" s="20">
        <f>[2]武器表!T44</f>
        <v>2.6666666666666665E-2</v>
      </c>
      <c r="Y44" s="20">
        <f>[2]武器表!$I44</f>
        <v>0.1</v>
      </c>
      <c r="Z44" s="20">
        <f>[2]武器表!U44</f>
        <v>3.8461538461538436E-2</v>
      </c>
      <c r="AA44" s="20">
        <f>[2]武器表!V44</f>
        <v>1.9607843137254943E-2</v>
      </c>
      <c r="AB44" s="20">
        <f>[2]武器表!W44</f>
        <v>1.9607843137254943E-2</v>
      </c>
      <c r="AC44" s="20">
        <f>[2]武器表!X44</f>
        <v>1.9607843137254943E-2</v>
      </c>
      <c r="AD44" s="20">
        <f>[2]武器表!Y44</f>
        <v>1.9607843137254943E-2</v>
      </c>
      <c r="AE44" s="20">
        <f>[2]武器表!Z44</f>
        <v>1.9607843137254943E-2</v>
      </c>
      <c r="AF44" s="20">
        <f>[2]武器表!AA44</f>
        <v>1.9607843137254943E-2</v>
      </c>
      <c r="AG44" s="20">
        <f t="shared" si="8"/>
        <v>8.0000000000000016E-2</v>
      </c>
      <c r="AH44" s="20">
        <f t="shared" si="9"/>
        <v>8.0000000000000016E-2</v>
      </c>
      <c r="AI44" s="20">
        <f t="shared" si="10"/>
        <v>8.0000000000000016E-2</v>
      </c>
      <c r="AJ44" s="20">
        <f t="shared" si="11"/>
        <v>8.0000000000000016E-2</v>
      </c>
      <c r="AK44" s="20">
        <f t="shared" si="12"/>
        <v>8.0000000000000016E-2</v>
      </c>
      <c r="AL44" s="84">
        <f t="shared" si="4"/>
        <v>4</v>
      </c>
      <c r="AM44" s="84">
        <f t="shared" si="5"/>
        <v>110</v>
      </c>
      <c r="AP44" s="6">
        <v>7</v>
      </c>
      <c r="AQ44" s="7" t="s">
        <v>87</v>
      </c>
      <c r="AS44" s="16">
        <v>7</v>
      </c>
      <c r="AT44" s="15" t="s">
        <v>54</v>
      </c>
      <c r="AU44" s="1">
        <f t="shared" si="18"/>
        <v>7</v>
      </c>
      <c r="AZ44" s="1" t="str">
        <f t="shared" si="15"/>
        <v>滑稽师2</v>
      </c>
      <c r="BA44" s="78">
        <v>25</v>
      </c>
      <c r="BB44" s="3" t="s">
        <v>1773</v>
      </c>
      <c r="BC44" s="79" t="s">
        <v>1817</v>
      </c>
      <c r="BD44" s="1">
        <f t="shared" si="16"/>
        <v>2</v>
      </c>
      <c r="BE44" s="1" t="s">
        <v>1831</v>
      </c>
    </row>
    <row r="45" spans="2:57" ht="15" x14ac:dyDescent="0.3">
      <c r="B45" s="16">
        <v>43</v>
      </c>
      <c r="C45" s="16" t="str">
        <f t="shared" ca="1" si="0"/>
        <v>IC1527</v>
      </c>
      <c r="D45" s="16" t="str">
        <f t="shared" ca="1" si="6"/>
        <v>拉风的女神拳套</v>
      </c>
      <c r="E45" s="16" t="str">
        <f t="shared" ca="1" si="1"/>
        <v>拉风的</v>
      </c>
      <c r="F45" s="16" t="str">
        <f t="shared" ca="1" si="2"/>
        <v>女神</v>
      </c>
      <c r="G45" s="16" t="str">
        <f t="shared" ca="1" si="3"/>
        <v>拳套</v>
      </c>
      <c r="H45" s="16" t="str">
        <f t="shared" si="17"/>
        <v>a</v>
      </c>
      <c r="I45" s="19" t="s">
        <v>21</v>
      </c>
      <c r="J45" s="3" t="s">
        <v>23</v>
      </c>
      <c r="K45" s="16">
        <f t="shared" si="7"/>
        <v>2</v>
      </c>
      <c r="L45" s="16">
        <f t="shared" si="14"/>
        <v>3</v>
      </c>
      <c r="M45" s="16">
        <f>[2]武器表!J45</f>
        <v>51</v>
      </c>
      <c r="N45" s="16">
        <f>[2]武器表!K45</f>
        <v>37</v>
      </c>
      <c r="O45" s="16">
        <f>[2]武器表!L45</f>
        <v>3</v>
      </c>
      <c r="P45" s="16"/>
      <c r="Q45" s="16">
        <f>[2]武器表!M45</f>
        <v>22</v>
      </c>
      <c r="R45" s="16">
        <f>[2]武器表!N45</f>
        <v>3</v>
      </c>
      <c r="S45" s="16">
        <f>[2]武器表!O45</f>
        <v>8</v>
      </c>
      <c r="T45" s="16">
        <f>[2]武器表!P45</f>
        <v>14</v>
      </c>
      <c r="U45" s="16">
        <f>[2]武器表!Q45</f>
        <v>12</v>
      </c>
      <c r="V45" s="20">
        <f>[2]武器表!R45</f>
        <v>0.04</v>
      </c>
      <c r="W45" s="20">
        <f>[2]武器表!S45</f>
        <v>4.6666666666666669E-2</v>
      </c>
      <c r="X45" s="20">
        <f>[2]武器表!T45</f>
        <v>0.04</v>
      </c>
      <c r="Y45" s="20">
        <f>[2]武器表!$I45</f>
        <v>0.13636363636363635</v>
      </c>
      <c r="Z45" s="20">
        <f>[2]武器表!U45</f>
        <v>5.6603773584905648E-2</v>
      </c>
      <c r="AA45" s="20">
        <f>[2]武器表!V45</f>
        <v>2.9126213592232997E-2</v>
      </c>
      <c r="AB45" s="20">
        <f>[2]武器表!W45</f>
        <v>2.9126213592232997E-2</v>
      </c>
      <c r="AC45" s="20">
        <f>[2]武器表!X45</f>
        <v>2.9126213592232997E-2</v>
      </c>
      <c r="AD45" s="20">
        <f>[2]武器表!Y45</f>
        <v>2.9126213592232997E-2</v>
      </c>
      <c r="AE45" s="20">
        <f>[2]武器表!Z45</f>
        <v>2.9126213592232997E-2</v>
      </c>
      <c r="AF45" s="20">
        <f>[2]武器表!AA45</f>
        <v>2.9126213592232997E-2</v>
      </c>
      <c r="AG45" s="20">
        <f t="shared" si="8"/>
        <v>0.10909090909090909</v>
      </c>
      <c r="AH45" s="20">
        <f t="shared" si="9"/>
        <v>0.10909090909090909</v>
      </c>
      <c r="AI45" s="20">
        <f t="shared" si="10"/>
        <v>0.10909090909090909</v>
      </c>
      <c r="AJ45" s="20">
        <f t="shared" si="11"/>
        <v>0.10909090909090909</v>
      </c>
      <c r="AK45" s="20">
        <f t="shared" si="12"/>
        <v>0.10909090909090909</v>
      </c>
      <c r="AL45" s="84" t="str">
        <f t="shared" si="4"/>
        <v/>
      </c>
      <c r="AM45" s="84">
        <f t="shared" si="5"/>
        <v>111</v>
      </c>
      <c r="AP45" s="6">
        <v>8</v>
      </c>
      <c r="AQ45" s="7" t="s">
        <v>88</v>
      </c>
      <c r="AS45" s="16">
        <v>8</v>
      </c>
      <c r="AT45" s="15" t="s">
        <v>55</v>
      </c>
      <c r="AU45" s="1">
        <f t="shared" si="18"/>
        <v>8</v>
      </c>
      <c r="AZ45" s="1" t="str">
        <f t="shared" si="15"/>
        <v>滑稽师4</v>
      </c>
      <c r="BA45" s="78">
        <v>26</v>
      </c>
      <c r="BB45" s="3" t="s">
        <v>1774</v>
      </c>
      <c r="BC45" s="79" t="s">
        <v>1817</v>
      </c>
      <c r="BD45" s="1">
        <f t="shared" si="16"/>
        <v>4</v>
      </c>
      <c r="BE45" s="1" t="s">
        <v>1831</v>
      </c>
    </row>
    <row r="46" spans="2:57" ht="15" x14ac:dyDescent="0.3">
      <c r="B46" s="16">
        <v>44</v>
      </c>
      <c r="C46" s="16" t="str">
        <f t="shared" ca="1" si="0"/>
        <v>IC1526</v>
      </c>
      <c r="D46" s="16" t="str">
        <f t="shared" ca="1" si="6"/>
        <v>犀利的魔王轻拳</v>
      </c>
      <c r="E46" s="16" t="str">
        <f t="shared" ca="1" si="1"/>
        <v>犀利的</v>
      </c>
      <c r="F46" s="16" t="str">
        <f t="shared" ca="1" si="2"/>
        <v>魔王</v>
      </c>
      <c r="G46" s="16" t="str">
        <f t="shared" ca="1" si="3"/>
        <v>轻拳</v>
      </c>
      <c r="H46" s="16" t="str">
        <f t="shared" si="17"/>
        <v>a</v>
      </c>
      <c r="I46" s="19" t="s">
        <v>21</v>
      </c>
      <c r="J46" s="3" t="s">
        <v>23</v>
      </c>
      <c r="K46" s="16">
        <f t="shared" si="7"/>
        <v>2</v>
      </c>
      <c r="L46" s="16">
        <f t="shared" si="14"/>
        <v>4</v>
      </c>
      <c r="M46" s="16">
        <f>[2]武器表!J46</f>
        <v>68</v>
      </c>
      <c r="N46" s="16">
        <f>[2]武器表!K46</f>
        <v>49</v>
      </c>
      <c r="O46" s="16">
        <f>[2]武器表!L46</f>
        <v>4</v>
      </c>
      <c r="P46" s="16"/>
      <c r="Q46" s="16">
        <f>[2]武器表!M46</f>
        <v>29</v>
      </c>
      <c r="R46" s="16">
        <f>[2]武器表!N46</f>
        <v>4</v>
      </c>
      <c r="S46" s="16">
        <f>[2]武器表!O46</f>
        <v>11</v>
      </c>
      <c r="T46" s="16">
        <f>[2]武器表!P46</f>
        <v>19</v>
      </c>
      <c r="U46" s="16">
        <f>[2]武器表!Q46</f>
        <v>16</v>
      </c>
      <c r="V46" s="20">
        <f>[2]武器表!R46</f>
        <v>5.333333333333333E-2</v>
      </c>
      <c r="W46" s="20">
        <f>[2]武器表!S46</f>
        <v>6.3333333333333325E-2</v>
      </c>
      <c r="X46" s="20">
        <f>[2]武器表!T46</f>
        <v>5.333333333333333E-2</v>
      </c>
      <c r="Y46" s="20">
        <f>[2]武器表!$I46</f>
        <v>0.18181818181818182</v>
      </c>
      <c r="Z46" s="20">
        <f>[2]武器表!U46</f>
        <v>7.8341013824884786E-2</v>
      </c>
      <c r="AA46" s="20">
        <f>[2]武器表!V46</f>
        <v>3.8461538461538436E-2</v>
      </c>
      <c r="AB46" s="20">
        <f>[2]武器表!W46</f>
        <v>3.8461538461538436E-2</v>
      </c>
      <c r="AC46" s="20">
        <f>[2]武器表!X46</f>
        <v>3.8461538461538436E-2</v>
      </c>
      <c r="AD46" s="20">
        <f>[2]武器表!Y46</f>
        <v>3.8461538461538436E-2</v>
      </c>
      <c r="AE46" s="20">
        <f>[2]武器表!Z46</f>
        <v>3.8461538461538436E-2</v>
      </c>
      <c r="AF46" s="20">
        <f>[2]武器表!AA46</f>
        <v>3.8461538461538436E-2</v>
      </c>
      <c r="AG46" s="20">
        <f t="shared" si="8"/>
        <v>0.14545454545454548</v>
      </c>
      <c r="AH46" s="20">
        <f t="shared" si="9"/>
        <v>0.14545454545454548</v>
      </c>
      <c r="AI46" s="20">
        <f t="shared" si="10"/>
        <v>0.14545454545454548</v>
      </c>
      <c r="AJ46" s="20">
        <f t="shared" si="11"/>
        <v>0.14545454545454548</v>
      </c>
      <c r="AK46" s="20">
        <f t="shared" si="12"/>
        <v>0.14545454545454548</v>
      </c>
      <c r="AL46" s="84">
        <f t="shared" si="4"/>
        <v>5</v>
      </c>
      <c r="AM46" s="84">
        <f t="shared" si="5"/>
        <v>112</v>
      </c>
      <c r="AP46" s="6">
        <v>9</v>
      </c>
      <c r="AQ46" s="7" t="s">
        <v>101</v>
      </c>
      <c r="AS46" s="16">
        <v>9</v>
      </c>
      <c r="AT46" s="15" t="s">
        <v>56</v>
      </c>
      <c r="AU46" s="1">
        <f t="shared" si="18"/>
        <v>9</v>
      </c>
      <c r="AZ46" s="1" t="str">
        <f t="shared" si="15"/>
        <v>滑稽师8</v>
      </c>
      <c r="BA46" s="78">
        <v>27</v>
      </c>
      <c r="BB46" s="3" t="s">
        <v>1775</v>
      </c>
      <c r="BC46" s="79" t="s">
        <v>1817</v>
      </c>
      <c r="BD46" s="1">
        <f t="shared" si="16"/>
        <v>8</v>
      </c>
      <c r="BE46" s="1" t="s">
        <v>1831</v>
      </c>
    </row>
    <row r="47" spans="2:57" ht="15" x14ac:dyDescent="0.3">
      <c r="B47" s="16">
        <v>45</v>
      </c>
      <c r="C47" s="16" t="str">
        <f t="shared" ca="1" si="0"/>
        <v>IC1527</v>
      </c>
      <c r="D47" s="16" t="str">
        <f t="shared" ca="1" si="6"/>
        <v>闪耀的水晶拳套</v>
      </c>
      <c r="E47" s="16" t="str">
        <f t="shared" ca="1" si="1"/>
        <v>闪耀的</v>
      </c>
      <c r="F47" s="16" t="str">
        <f t="shared" ca="1" si="2"/>
        <v>水晶</v>
      </c>
      <c r="G47" s="16" t="str">
        <f t="shared" ca="1" si="3"/>
        <v>拳套</v>
      </c>
      <c r="H47" s="16" t="str">
        <f t="shared" si="17"/>
        <v>a</v>
      </c>
      <c r="I47" s="19" t="s">
        <v>21</v>
      </c>
      <c r="J47" s="3" t="s">
        <v>23</v>
      </c>
      <c r="K47" s="16">
        <f t="shared" si="7"/>
        <v>2</v>
      </c>
      <c r="L47" s="16">
        <f t="shared" si="14"/>
        <v>5</v>
      </c>
      <c r="M47" s="16">
        <f>[2]武器表!J47</f>
        <v>85</v>
      </c>
      <c r="N47" s="16">
        <f>[2]武器表!K47</f>
        <v>62</v>
      </c>
      <c r="O47" s="16">
        <f>[2]武器表!L47</f>
        <v>6</v>
      </c>
      <c r="P47" s="16"/>
      <c r="Q47" s="16">
        <f>[2]武器表!M47</f>
        <v>37</v>
      </c>
      <c r="R47" s="16">
        <f>[2]武器表!N47</f>
        <v>5</v>
      </c>
      <c r="S47" s="16">
        <f>[2]武器表!O47</f>
        <v>14</v>
      </c>
      <c r="T47" s="16">
        <f>[2]武器表!P47</f>
        <v>23</v>
      </c>
      <c r="U47" s="16">
        <f>[2]武器表!Q47</f>
        <v>20</v>
      </c>
      <c r="V47" s="20">
        <f>[2]武器表!R47</f>
        <v>6.6666666666666666E-2</v>
      </c>
      <c r="W47" s="20">
        <f>[2]武器表!S47</f>
        <v>7.6666666666666675E-2</v>
      </c>
      <c r="X47" s="20">
        <f>[2]武器表!T47</f>
        <v>6.6666666666666666E-2</v>
      </c>
      <c r="Y47" s="20">
        <f>[2]武器表!$I47</f>
        <v>0.2290909090909091</v>
      </c>
      <c r="Z47" s="20">
        <f>[2]武器表!U47</f>
        <v>9.5022624434389136E-2</v>
      </c>
      <c r="AA47" s="20">
        <f>[2]武器表!V47</f>
        <v>4.7619047619047672E-2</v>
      </c>
      <c r="AB47" s="20">
        <f>[2]武器表!W47</f>
        <v>4.7619047619047672E-2</v>
      </c>
      <c r="AC47" s="20">
        <f>[2]武器表!X47</f>
        <v>4.7619047619047672E-2</v>
      </c>
      <c r="AD47" s="20">
        <f>[2]武器表!Y47</f>
        <v>4.7619047619047672E-2</v>
      </c>
      <c r="AE47" s="20">
        <f>[2]武器表!Z47</f>
        <v>4.7619047619047672E-2</v>
      </c>
      <c r="AF47" s="20">
        <f>[2]武器表!AA47</f>
        <v>4.7619047619047672E-2</v>
      </c>
      <c r="AG47" s="20">
        <f t="shared" si="8"/>
        <v>0.18327272727272728</v>
      </c>
      <c r="AH47" s="20">
        <f t="shared" si="9"/>
        <v>0.18327272727272728</v>
      </c>
      <c r="AI47" s="20">
        <f t="shared" si="10"/>
        <v>0.18327272727272728</v>
      </c>
      <c r="AJ47" s="20">
        <f t="shared" si="11"/>
        <v>0.18327272727272728</v>
      </c>
      <c r="AK47" s="20">
        <f t="shared" si="12"/>
        <v>0.18327272727272728</v>
      </c>
      <c r="AL47" s="84" t="str">
        <f t="shared" si="4"/>
        <v/>
      </c>
      <c r="AM47" s="84">
        <f t="shared" si="5"/>
        <v>113</v>
      </c>
      <c r="AP47" s="6">
        <v>10</v>
      </c>
      <c r="AQ47" s="7" t="s">
        <v>143</v>
      </c>
      <c r="AS47" s="16">
        <v>10</v>
      </c>
      <c r="AT47" s="15" t="s">
        <v>57</v>
      </c>
      <c r="AU47" s="1">
        <f t="shared" si="18"/>
        <v>10</v>
      </c>
      <c r="AZ47" s="1" t="str">
        <f t="shared" si="15"/>
        <v>炼金术士2</v>
      </c>
      <c r="BA47" s="78">
        <v>28</v>
      </c>
      <c r="BB47" s="3" t="s">
        <v>1776</v>
      </c>
      <c r="BC47" s="80" t="s">
        <v>1818</v>
      </c>
      <c r="BD47" s="1">
        <f t="shared" si="16"/>
        <v>2</v>
      </c>
      <c r="BE47" s="1" t="s">
        <v>1831</v>
      </c>
    </row>
    <row r="48" spans="2:57" ht="15" x14ac:dyDescent="0.3">
      <c r="B48" s="16">
        <v>46</v>
      </c>
      <c r="C48" s="16" t="str">
        <f t="shared" ca="1" si="0"/>
        <v>IC1531</v>
      </c>
      <c r="D48" s="16" t="str">
        <f t="shared" ca="1" si="6"/>
        <v>拉风的白银轻拳</v>
      </c>
      <c r="E48" s="16" t="str">
        <f t="shared" ca="1" si="1"/>
        <v>拉风的</v>
      </c>
      <c r="F48" s="16" t="str">
        <f t="shared" ca="1" si="2"/>
        <v>白银</v>
      </c>
      <c r="G48" s="16" t="str">
        <f t="shared" ca="1" si="3"/>
        <v>轻拳</v>
      </c>
      <c r="H48" s="16" t="str">
        <f t="shared" si="17"/>
        <v>a</v>
      </c>
      <c r="I48" s="19" t="s">
        <v>21</v>
      </c>
      <c r="J48" s="3" t="s">
        <v>23</v>
      </c>
      <c r="K48" s="16">
        <f t="shared" si="7"/>
        <v>2</v>
      </c>
      <c r="L48" s="16">
        <f t="shared" si="14"/>
        <v>6</v>
      </c>
      <c r="M48" s="16">
        <f>[2]武器表!J48</f>
        <v>102</v>
      </c>
      <c r="N48" s="16">
        <f>[2]武器表!K48</f>
        <v>74</v>
      </c>
      <c r="O48" s="16">
        <f>[2]武器表!L48</f>
        <v>7</v>
      </c>
      <c r="P48" s="16"/>
      <c r="Q48" s="16">
        <f>[2]武器表!M48</f>
        <v>44</v>
      </c>
      <c r="R48" s="16">
        <f>[2]武器表!N48</f>
        <v>5</v>
      </c>
      <c r="S48" s="16">
        <f>[2]武器表!O48</f>
        <v>17</v>
      </c>
      <c r="T48" s="16">
        <f>[2]武器表!P48</f>
        <v>28</v>
      </c>
      <c r="U48" s="16">
        <f>[2]武器表!Q48</f>
        <v>24</v>
      </c>
      <c r="V48" s="20">
        <f>[2]武器表!R48</f>
        <v>0.08</v>
      </c>
      <c r="W48" s="20">
        <f>[2]武器表!S48</f>
        <v>9.3333333333333338E-2</v>
      </c>
      <c r="X48" s="20">
        <f>[2]武器表!T48</f>
        <v>0.08</v>
      </c>
      <c r="Y48" s="20">
        <f>[2]武器表!$I48</f>
        <v>0.27363636363636362</v>
      </c>
      <c r="Z48" s="20">
        <f>[2]武器表!U48</f>
        <v>0.11111111111111116</v>
      </c>
      <c r="AA48" s="20">
        <f>[2]武器表!V48</f>
        <v>5.6603773584905648E-2</v>
      </c>
      <c r="AB48" s="20">
        <f>[2]武器表!W48</f>
        <v>5.6603773584905648E-2</v>
      </c>
      <c r="AC48" s="20">
        <f>[2]武器表!X48</f>
        <v>5.6603773584905648E-2</v>
      </c>
      <c r="AD48" s="20">
        <f>[2]武器表!Y48</f>
        <v>5.6603773584905648E-2</v>
      </c>
      <c r="AE48" s="20">
        <f>[2]武器表!Z48</f>
        <v>5.6603773584905648E-2</v>
      </c>
      <c r="AF48" s="20">
        <f>[2]武器表!AA48</f>
        <v>5.6603773584905648E-2</v>
      </c>
      <c r="AG48" s="20">
        <f t="shared" si="8"/>
        <v>0.21890909090909091</v>
      </c>
      <c r="AH48" s="20">
        <f t="shared" si="9"/>
        <v>0.21890909090909091</v>
      </c>
      <c r="AI48" s="20">
        <f t="shared" si="10"/>
        <v>0.21890909090909091</v>
      </c>
      <c r="AJ48" s="20">
        <f t="shared" si="11"/>
        <v>0.21890909090909091</v>
      </c>
      <c r="AK48" s="20">
        <f t="shared" si="12"/>
        <v>0.21890909090909091</v>
      </c>
      <c r="AL48" s="84" t="str">
        <f t="shared" si="4"/>
        <v/>
      </c>
      <c r="AM48" s="84">
        <f t="shared" si="5"/>
        <v>114</v>
      </c>
      <c r="AP48" s="6">
        <v>11</v>
      </c>
      <c r="AQ48" s="7" t="s">
        <v>92</v>
      </c>
      <c r="AS48" s="16">
        <v>11</v>
      </c>
      <c r="AT48" s="15" t="s">
        <v>58</v>
      </c>
      <c r="AU48" s="1">
        <f t="shared" si="18"/>
        <v>11</v>
      </c>
      <c r="AZ48" s="1" t="str">
        <f t="shared" si="15"/>
        <v>炼金术士4</v>
      </c>
      <c r="BA48" s="78">
        <v>29</v>
      </c>
      <c r="BB48" s="3" t="s">
        <v>1777</v>
      </c>
      <c r="BC48" s="80" t="s">
        <v>1819</v>
      </c>
      <c r="BD48" s="1">
        <f t="shared" si="16"/>
        <v>4</v>
      </c>
      <c r="BE48" s="1" t="s">
        <v>1831</v>
      </c>
    </row>
    <row r="49" spans="2:57" ht="15" x14ac:dyDescent="0.3">
      <c r="B49" s="16">
        <v>47</v>
      </c>
      <c r="C49" s="16" t="str">
        <f t="shared" ca="1" si="0"/>
        <v>IC1526</v>
      </c>
      <c r="D49" s="16" t="str">
        <f t="shared" ca="1" si="6"/>
        <v>拉风的精灵轻拳</v>
      </c>
      <c r="E49" s="16" t="str">
        <f t="shared" ca="1" si="1"/>
        <v>拉风的</v>
      </c>
      <c r="F49" s="16" t="str">
        <f t="shared" ca="1" si="2"/>
        <v>精灵</v>
      </c>
      <c r="G49" s="16" t="str">
        <f t="shared" ca="1" si="3"/>
        <v>轻拳</v>
      </c>
      <c r="H49" s="16" t="str">
        <f t="shared" si="17"/>
        <v>a</v>
      </c>
      <c r="I49" s="19" t="s">
        <v>21</v>
      </c>
      <c r="J49" s="3" t="s">
        <v>23</v>
      </c>
      <c r="K49" s="16">
        <f t="shared" si="7"/>
        <v>2</v>
      </c>
      <c r="L49" s="16">
        <f t="shared" si="14"/>
        <v>7</v>
      </c>
      <c r="M49" s="16">
        <f>[2]武器表!J49</f>
        <v>120</v>
      </c>
      <c r="N49" s="16">
        <f>[2]武器表!K49</f>
        <v>86</v>
      </c>
      <c r="O49" s="16">
        <f>[2]武器表!L49</f>
        <v>8</v>
      </c>
      <c r="P49" s="16"/>
      <c r="Q49" s="16">
        <f>[2]武器表!M49</f>
        <v>52</v>
      </c>
      <c r="R49" s="16">
        <f>[2]武器表!N49</f>
        <v>6</v>
      </c>
      <c r="S49" s="16">
        <f>[2]武器表!O49</f>
        <v>20</v>
      </c>
      <c r="T49" s="16">
        <f>[2]武器表!P49</f>
        <v>33</v>
      </c>
      <c r="U49" s="16">
        <f>[2]武器表!Q49</f>
        <v>28</v>
      </c>
      <c r="V49" s="20">
        <f>[2]武器表!R49</f>
        <v>9.3333333333333338E-2</v>
      </c>
      <c r="W49" s="20">
        <f>[2]武器表!S49</f>
        <v>0.11</v>
      </c>
      <c r="X49" s="20">
        <f>[2]武器表!T49</f>
        <v>9.3333333333333338E-2</v>
      </c>
      <c r="Y49" s="20">
        <f>[2]武器表!$I49</f>
        <v>0.32090909090909092</v>
      </c>
      <c r="Z49" s="20">
        <f>[2]武器表!U49</f>
        <v>0.1266375545851528</v>
      </c>
      <c r="AA49" s="20">
        <f>[2]武器表!V49</f>
        <v>6.5420560747663559E-2</v>
      </c>
      <c r="AB49" s="20">
        <f>[2]武器表!W49</f>
        <v>6.5420560747663559E-2</v>
      </c>
      <c r="AC49" s="20">
        <f>[2]武器表!X49</f>
        <v>6.5420560747663559E-2</v>
      </c>
      <c r="AD49" s="20">
        <f>[2]武器表!Y49</f>
        <v>6.5420560747663559E-2</v>
      </c>
      <c r="AE49" s="20">
        <f>[2]武器表!Z49</f>
        <v>6.5420560747663559E-2</v>
      </c>
      <c r="AF49" s="20">
        <f>[2]武器表!AA49</f>
        <v>6.5420560747663559E-2</v>
      </c>
      <c r="AG49" s="20">
        <f t="shared" si="8"/>
        <v>0.25672727272727275</v>
      </c>
      <c r="AH49" s="20">
        <f t="shared" si="9"/>
        <v>0.25672727272727275</v>
      </c>
      <c r="AI49" s="20">
        <f t="shared" si="10"/>
        <v>0.25672727272727275</v>
      </c>
      <c r="AJ49" s="20">
        <f t="shared" si="11"/>
        <v>0.25672727272727275</v>
      </c>
      <c r="AK49" s="20">
        <f t="shared" si="12"/>
        <v>0.25672727272727275</v>
      </c>
      <c r="AL49" s="84" t="str">
        <f t="shared" si="4"/>
        <v/>
      </c>
      <c r="AM49" s="84">
        <f t="shared" si="5"/>
        <v>115</v>
      </c>
      <c r="AP49" s="6">
        <v>12</v>
      </c>
      <c r="AQ49" s="7" t="s">
        <v>93</v>
      </c>
      <c r="AS49" s="16">
        <v>12</v>
      </c>
      <c r="AT49" s="15" t="s">
        <v>59</v>
      </c>
      <c r="AU49" s="1">
        <f t="shared" si="18"/>
        <v>12</v>
      </c>
      <c r="AZ49" s="1" t="str">
        <f t="shared" si="15"/>
        <v>炼金术士8</v>
      </c>
      <c r="BA49" s="78">
        <v>30</v>
      </c>
      <c r="BB49" s="3" t="s">
        <v>1778</v>
      </c>
      <c r="BC49" s="80" t="s">
        <v>1820</v>
      </c>
      <c r="BD49" s="1">
        <f t="shared" si="16"/>
        <v>8</v>
      </c>
      <c r="BE49" s="1" t="s">
        <v>1831</v>
      </c>
    </row>
    <row r="50" spans="2:57" ht="15" x14ac:dyDescent="0.3">
      <c r="B50" s="16">
        <v>48</v>
      </c>
      <c r="C50" s="16" t="str">
        <f t="shared" ca="1" si="0"/>
        <v>IC1529</v>
      </c>
      <c r="D50" s="16" t="str">
        <f t="shared" ca="1" si="6"/>
        <v>精致的精钢重拳</v>
      </c>
      <c r="E50" s="16" t="str">
        <f t="shared" ca="1" si="1"/>
        <v>精致的</v>
      </c>
      <c r="F50" s="16" t="str">
        <f t="shared" ca="1" si="2"/>
        <v>精钢</v>
      </c>
      <c r="G50" s="16" t="str">
        <f t="shared" ca="1" si="3"/>
        <v>重拳</v>
      </c>
      <c r="H50" s="16" t="str">
        <f t="shared" si="17"/>
        <v>a</v>
      </c>
      <c r="I50" s="19" t="s">
        <v>21</v>
      </c>
      <c r="J50" s="3" t="s">
        <v>23</v>
      </c>
      <c r="K50" s="16">
        <f t="shared" si="7"/>
        <v>2</v>
      </c>
      <c r="L50" s="16">
        <f t="shared" si="14"/>
        <v>8</v>
      </c>
      <c r="M50" s="16">
        <f>[2]武器表!J50</f>
        <v>137</v>
      </c>
      <c r="N50" s="16">
        <f>[2]武器表!K50</f>
        <v>99</v>
      </c>
      <c r="O50" s="16">
        <f>[2]武器表!L50</f>
        <v>9</v>
      </c>
      <c r="P50" s="16"/>
      <c r="Q50" s="16">
        <f>[2]武器表!M50</f>
        <v>59</v>
      </c>
      <c r="R50" s="16">
        <f>[2]武器表!N50</f>
        <v>7</v>
      </c>
      <c r="S50" s="16">
        <f>[2]武器表!O50</f>
        <v>23</v>
      </c>
      <c r="T50" s="16">
        <f>[2]武器表!P50</f>
        <v>38</v>
      </c>
      <c r="U50" s="16">
        <f>[2]武器表!Q50</f>
        <v>33</v>
      </c>
      <c r="V50" s="20">
        <f>[2]武器表!R50</f>
        <v>0.11</v>
      </c>
      <c r="W50" s="20">
        <f>[2]武器表!S50</f>
        <v>0.12666666666666665</v>
      </c>
      <c r="X50" s="20">
        <f>[2]武器表!T50</f>
        <v>0.11</v>
      </c>
      <c r="Y50" s="20">
        <f>[2]武器表!$I50</f>
        <v>0.36818181818181822</v>
      </c>
      <c r="Z50" s="20">
        <f>[2]武器表!U50</f>
        <v>0.14163090128755362</v>
      </c>
      <c r="AA50" s="20">
        <f>[2]武器表!V50</f>
        <v>7.8341013824884786E-2</v>
      </c>
      <c r="AB50" s="20">
        <f>[2]武器表!W50</f>
        <v>7.8341013824884786E-2</v>
      </c>
      <c r="AC50" s="20">
        <f>[2]武器表!X50</f>
        <v>7.8341013824884786E-2</v>
      </c>
      <c r="AD50" s="20">
        <f>[2]武器表!Y50</f>
        <v>7.8341013824884786E-2</v>
      </c>
      <c r="AE50" s="20">
        <f>[2]武器表!Z50</f>
        <v>7.8341013824884786E-2</v>
      </c>
      <c r="AF50" s="20">
        <f>[2]武器表!AA50</f>
        <v>7.8341013824884786E-2</v>
      </c>
      <c r="AG50" s="20">
        <f t="shared" si="8"/>
        <v>0.29454545454545461</v>
      </c>
      <c r="AH50" s="20">
        <f t="shared" si="9"/>
        <v>0.29454545454545461</v>
      </c>
      <c r="AI50" s="20">
        <f t="shared" si="10"/>
        <v>0.29454545454545461</v>
      </c>
      <c r="AJ50" s="20">
        <f t="shared" si="11"/>
        <v>0.29454545454545461</v>
      </c>
      <c r="AK50" s="20">
        <f t="shared" si="12"/>
        <v>0.29454545454545461</v>
      </c>
      <c r="AL50" s="84">
        <f t="shared" si="4"/>
        <v>6</v>
      </c>
      <c r="AM50" s="84">
        <f t="shared" si="5"/>
        <v>116</v>
      </c>
      <c r="AP50" s="6">
        <v>13</v>
      </c>
      <c r="AQ50" s="7" t="s">
        <v>96</v>
      </c>
      <c r="AS50" s="16">
        <v>13</v>
      </c>
      <c r="AT50" s="15" t="s">
        <v>60</v>
      </c>
      <c r="AU50" s="1">
        <f t="shared" si="18"/>
        <v>13</v>
      </c>
      <c r="AZ50" s="1" t="str">
        <f t="shared" si="15"/>
        <v>战斗大师2</v>
      </c>
      <c r="BA50" s="78">
        <v>31</v>
      </c>
      <c r="BB50" s="3" t="s">
        <v>1779</v>
      </c>
      <c r="BC50" s="79" t="s">
        <v>1821</v>
      </c>
      <c r="BD50" s="1">
        <f t="shared" si="16"/>
        <v>2</v>
      </c>
      <c r="BE50" s="1" t="s">
        <v>1831</v>
      </c>
    </row>
    <row r="51" spans="2:57" ht="15" x14ac:dyDescent="0.3">
      <c r="B51" s="16">
        <v>49</v>
      </c>
      <c r="C51" s="16" t="str">
        <f t="shared" ca="1" si="0"/>
        <v>IC1526</v>
      </c>
      <c r="D51" s="16" t="str">
        <f t="shared" ca="1" si="6"/>
        <v>优质的晨曦拳套</v>
      </c>
      <c r="E51" s="16" t="str">
        <f t="shared" ca="1" si="1"/>
        <v>优质的</v>
      </c>
      <c r="F51" s="16" t="str">
        <f t="shared" ca="1" si="2"/>
        <v>晨曦</v>
      </c>
      <c r="G51" s="16" t="str">
        <f t="shared" ca="1" si="3"/>
        <v>拳套</v>
      </c>
      <c r="H51" s="16" t="str">
        <f t="shared" si="17"/>
        <v>b</v>
      </c>
      <c r="I51" s="19" t="s">
        <v>21</v>
      </c>
      <c r="J51" s="3" t="s">
        <v>23</v>
      </c>
      <c r="K51" s="16">
        <f t="shared" si="7"/>
        <v>2</v>
      </c>
      <c r="L51" s="16">
        <f t="shared" si="14"/>
        <v>1</v>
      </c>
      <c r="M51" s="16">
        <f>[2]武器表!J51</f>
        <v>18</v>
      </c>
      <c r="N51" s="16">
        <f>[2]武器表!K51</f>
        <v>15</v>
      </c>
      <c r="O51" s="16">
        <f>[2]武器表!L51</f>
        <v>1</v>
      </c>
      <c r="P51" s="16"/>
      <c r="Q51" s="16">
        <f>[2]武器表!M51</f>
        <v>9</v>
      </c>
      <c r="R51" s="16">
        <f>[2]武器表!N51</f>
        <v>2</v>
      </c>
      <c r="S51" s="16">
        <f>[2]武器表!O51</f>
        <v>3</v>
      </c>
      <c r="T51" s="16">
        <f>[2]武器表!P51</f>
        <v>5</v>
      </c>
      <c r="U51" s="16">
        <f>[2]武器表!Q51</f>
        <v>5</v>
      </c>
      <c r="V51" s="20">
        <f>[2]武器表!R51</f>
        <v>1.6666666666666666E-2</v>
      </c>
      <c r="W51" s="20">
        <f>[2]武器表!S51</f>
        <v>1.6666666666666666E-2</v>
      </c>
      <c r="X51" s="20">
        <f>[2]武器表!T51</f>
        <v>1.6666666666666666E-2</v>
      </c>
      <c r="Y51" s="20">
        <f>[2]武器表!$I51</f>
        <v>0.1</v>
      </c>
      <c r="Z51" s="20">
        <f>[2]武器表!U51</f>
        <v>2.4390243902439046E-2</v>
      </c>
      <c r="AA51" s="20">
        <f>[2]武器表!V51</f>
        <v>1.4778325123152691E-2</v>
      </c>
      <c r="AB51" s="20">
        <f>[2]武器表!W51</f>
        <v>1.4778325123152691E-2</v>
      </c>
      <c r="AC51" s="20">
        <f>[2]武器表!X51</f>
        <v>1.4778325123152691E-2</v>
      </c>
      <c r="AD51" s="20">
        <f>[2]武器表!Y51</f>
        <v>1.4778325123152691E-2</v>
      </c>
      <c r="AE51" s="20">
        <f>[2]武器表!Z51</f>
        <v>1.4778325123152691E-2</v>
      </c>
      <c r="AF51" s="20">
        <f>[2]武器表!AA51</f>
        <v>1.4778325123152691E-2</v>
      </c>
      <c r="AG51" s="20">
        <f t="shared" si="8"/>
        <v>8.0000000000000016E-2</v>
      </c>
      <c r="AH51" s="20">
        <f t="shared" si="9"/>
        <v>8.0000000000000016E-2</v>
      </c>
      <c r="AI51" s="20">
        <f t="shared" si="10"/>
        <v>8.0000000000000016E-2</v>
      </c>
      <c r="AJ51" s="20">
        <f t="shared" si="11"/>
        <v>8.0000000000000016E-2</v>
      </c>
      <c r="AK51" s="20">
        <f t="shared" si="12"/>
        <v>8.0000000000000016E-2</v>
      </c>
      <c r="AL51" s="84" t="str">
        <f t="shared" si="4"/>
        <v/>
      </c>
      <c r="AM51" s="84">
        <f t="shared" si="5"/>
        <v>117</v>
      </c>
      <c r="AP51" s="6">
        <v>14</v>
      </c>
      <c r="AQ51" s="7" t="s">
        <v>97</v>
      </c>
      <c r="AS51" s="16">
        <v>14</v>
      </c>
      <c r="AT51" s="15" t="s">
        <v>61</v>
      </c>
      <c r="AU51" s="1">
        <f t="shared" si="18"/>
        <v>14</v>
      </c>
      <c r="AZ51" s="1" t="str">
        <f t="shared" si="15"/>
        <v>战斗大师4</v>
      </c>
      <c r="BA51" s="78">
        <v>32</v>
      </c>
      <c r="BB51" s="3" t="s">
        <v>1780</v>
      </c>
      <c r="BC51" s="79" t="s">
        <v>1821</v>
      </c>
      <c r="BD51" s="1">
        <f t="shared" si="16"/>
        <v>4</v>
      </c>
      <c r="BE51" s="1" t="s">
        <v>1831</v>
      </c>
    </row>
    <row r="52" spans="2:57" ht="15" x14ac:dyDescent="0.3">
      <c r="B52" s="16">
        <v>50</v>
      </c>
      <c r="C52" s="16" t="str">
        <f t="shared" ca="1" si="0"/>
        <v>IC1519</v>
      </c>
      <c r="D52" s="16" t="str">
        <f t="shared" ca="1" si="6"/>
        <v>发亮的混乱拳套</v>
      </c>
      <c r="E52" s="16" t="str">
        <f t="shared" ca="1" si="1"/>
        <v>发亮的</v>
      </c>
      <c r="F52" s="16" t="str">
        <f t="shared" ca="1" si="2"/>
        <v>混乱</v>
      </c>
      <c r="G52" s="16" t="str">
        <f t="shared" ca="1" si="3"/>
        <v>拳套</v>
      </c>
      <c r="H52" s="16" t="str">
        <f t="shared" si="17"/>
        <v>b</v>
      </c>
      <c r="I52" s="19" t="s">
        <v>21</v>
      </c>
      <c r="J52" s="3" t="s">
        <v>23</v>
      </c>
      <c r="K52" s="16">
        <f t="shared" si="7"/>
        <v>2</v>
      </c>
      <c r="L52" s="16">
        <f t="shared" si="14"/>
        <v>2</v>
      </c>
      <c r="M52" s="16">
        <f>[2]武器表!J52</f>
        <v>36</v>
      </c>
      <c r="N52" s="16">
        <f>[2]武器表!K52</f>
        <v>31</v>
      </c>
      <c r="O52" s="16">
        <f>[2]武器表!L52</f>
        <v>3</v>
      </c>
      <c r="P52" s="16"/>
      <c r="Q52" s="16">
        <f>[2]武器表!M52</f>
        <v>18</v>
      </c>
      <c r="R52" s="16">
        <f>[2]武器表!N52</f>
        <v>3</v>
      </c>
      <c r="S52" s="16">
        <f>[2]武器表!O52</f>
        <v>7</v>
      </c>
      <c r="T52" s="16">
        <f>[2]武器表!P52</f>
        <v>11</v>
      </c>
      <c r="U52" s="16">
        <f>[2]武器表!Q52</f>
        <v>10</v>
      </c>
      <c r="V52" s="20">
        <f>[2]武器表!R52</f>
        <v>3.3333333333333333E-2</v>
      </c>
      <c r="W52" s="20">
        <f>[2]武器表!S52</f>
        <v>3.6666666666666667E-2</v>
      </c>
      <c r="X52" s="20">
        <f>[2]武器表!T52</f>
        <v>3.3333333333333333E-2</v>
      </c>
      <c r="Y52" s="20">
        <f>[2]武器表!$I52</f>
        <v>0.10818181818181818</v>
      </c>
      <c r="Z52" s="20">
        <f>[2]武器表!U52</f>
        <v>4.7619047619047672E-2</v>
      </c>
      <c r="AA52" s="20">
        <f>[2]武器表!V52</f>
        <v>2.4390243902439046E-2</v>
      </c>
      <c r="AB52" s="20">
        <f>[2]武器表!W52</f>
        <v>2.4390243902439046E-2</v>
      </c>
      <c r="AC52" s="20">
        <f>[2]武器表!X52</f>
        <v>2.4390243902439046E-2</v>
      </c>
      <c r="AD52" s="20">
        <f>[2]武器表!Y52</f>
        <v>2.4390243902439046E-2</v>
      </c>
      <c r="AE52" s="20">
        <f>[2]武器表!Z52</f>
        <v>2.4390243902439046E-2</v>
      </c>
      <c r="AF52" s="20">
        <f>[2]武器表!AA52</f>
        <v>2.4390243902439046E-2</v>
      </c>
      <c r="AG52" s="20">
        <f t="shared" si="8"/>
        <v>8.654545454545455E-2</v>
      </c>
      <c r="AH52" s="20">
        <f t="shared" si="9"/>
        <v>8.654545454545455E-2</v>
      </c>
      <c r="AI52" s="20">
        <f t="shared" si="10"/>
        <v>8.654545454545455E-2</v>
      </c>
      <c r="AJ52" s="20">
        <f t="shared" si="11"/>
        <v>8.654545454545455E-2</v>
      </c>
      <c r="AK52" s="20">
        <f t="shared" si="12"/>
        <v>8.654545454545455E-2</v>
      </c>
      <c r="AL52" s="84" t="str">
        <f t="shared" si="4"/>
        <v/>
      </c>
      <c r="AM52" s="84">
        <f t="shared" si="5"/>
        <v>118</v>
      </c>
      <c r="AP52" s="6">
        <v>15</v>
      </c>
      <c r="AQ52" s="7" t="s">
        <v>98</v>
      </c>
      <c r="AS52" s="16">
        <v>15</v>
      </c>
      <c r="AT52" s="15" t="s">
        <v>62</v>
      </c>
      <c r="AU52" s="1">
        <f t="shared" si="18"/>
        <v>15</v>
      </c>
      <c r="AZ52" s="1" t="str">
        <f t="shared" si="15"/>
        <v>战斗大师8</v>
      </c>
      <c r="BA52" s="78">
        <v>33</v>
      </c>
      <c r="BB52" s="3" t="s">
        <v>1781</v>
      </c>
      <c r="BC52" s="79" t="s">
        <v>1821</v>
      </c>
      <c r="BD52" s="1">
        <f t="shared" si="16"/>
        <v>8</v>
      </c>
      <c r="BE52" s="1" t="s">
        <v>1831</v>
      </c>
    </row>
    <row r="53" spans="2:57" ht="15" x14ac:dyDescent="0.3">
      <c r="B53" s="16">
        <v>51</v>
      </c>
      <c r="C53" s="16" t="str">
        <f t="shared" ca="1" si="0"/>
        <v>IC1519</v>
      </c>
      <c r="D53" s="16" t="str">
        <f t="shared" ca="1" si="6"/>
        <v>发亮的魔王重拳</v>
      </c>
      <c r="E53" s="16" t="str">
        <f t="shared" ca="1" si="1"/>
        <v>发亮的</v>
      </c>
      <c r="F53" s="16" t="str">
        <f t="shared" ca="1" si="2"/>
        <v>魔王</v>
      </c>
      <c r="G53" s="16" t="str">
        <f t="shared" ca="1" si="3"/>
        <v>重拳</v>
      </c>
      <c r="H53" s="16" t="str">
        <f t="shared" si="17"/>
        <v>b</v>
      </c>
      <c r="I53" s="19" t="s">
        <v>21</v>
      </c>
      <c r="J53" s="3" t="s">
        <v>23</v>
      </c>
      <c r="K53" s="16">
        <f t="shared" si="7"/>
        <v>2</v>
      </c>
      <c r="L53" s="16">
        <f t="shared" si="14"/>
        <v>3</v>
      </c>
      <c r="M53" s="16">
        <f>[2]武器表!J53</f>
        <v>55</v>
      </c>
      <c r="N53" s="16">
        <f>[2]武器表!K53</f>
        <v>46</v>
      </c>
      <c r="O53" s="16">
        <f>[2]武器表!L53</f>
        <v>4</v>
      </c>
      <c r="P53" s="16"/>
      <c r="Q53" s="16">
        <f>[2]武器表!M53</f>
        <v>28</v>
      </c>
      <c r="R53" s="16">
        <f>[2]武器表!N53</f>
        <v>4</v>
      </c>
      <c r="S53" s="16">
        <f>[2]武器表!O53</f>
        <v>10</v>
      </c>
      <c r="T53" s="16">
        <f>[2]武器表!P53</f>
        <v>17</v>
      </c>
      <c r="U53" s="16">
        <f>[2]武器表!Q53</f>
        <v>15</v>
      </c>
      <c r="V53" s="20">
        <f>[2]武器表!R53</f>
        <v>0.05</v>
      </c>
      <c r="W53" s="20">
        <f>[2]武器表!S53</f>
        <v>5.6666666666666671E-2</v>
      </c>
      <c r="X53" s="20">
        <f>[2]武器表!T53</f>
        <v>0.05</v>
      </c>
      <c r="Y53" s="20">
        <f>[2]武器表!$I53</f>
        <v>0.16272727272727272</v>
      </c>
      <c r="Z53" s="20">
        <f>[2]武器表!U53</f>
        <v>7.407407407407407E-2</v>
      </c>
      <c r="AA53" s="20">
        <f>[2]武器表!V53</f>
        <v>3.8461538461538436E-2</v>
      </c>
      <c r="AB53" s="20">
        <f>[2]武器表!W53</f>
        <v>3.8461538461538436E-2</v>
      </c>
      <c r="AC53" s="20">
        <f>[2]武器表!X53</f>
        <v>3.8461538461538436E-2</v>
      </c>
      <c r="AD53" s="20">
        <f>[2]武器表!Y53</f>
        <v>3.8461538461538436E-2</v>
      </c>
      <c r="AE53" s="20">
        <f>[2]武器表!Z53</f>
        <v>3.8461538461538436E-2</v>
      </c>
      <c r="AF53" s="20">
        <f>[2]武器表!AA53</f>
        <v>3.8461538461538436E-2</v>
      </c>
      <c r="AG53" s="20">
        <f t="shared" si="8"/>
        <v>0.13018181818181818</v>
      </c>
      <c r="AH53" s="20">
        <f t="shared" si="9"/>
        <v>0.13018181818181818</v>
      </c>
      <c r="AI53" s="20">
        <f t="shared" si="10"/>
        <v>0.13018181818181818</v>
      </c>
      <c r="AJ53" s="20">
        <f t="shared" si="11"/>
        <v>0.13018181818181818</v>
      </c>
      <c r="AK53" s="20">
        <f t="shared" si="12"/>
        <v>0.13018181818181818</v>
      </c>
      <c r="AL53" s="84" t="str">
        <f t="shared" si="4"/>
        <v/>
      </c>
      <c r="AM53" s="84">
        <f t="shared" si="5"/>
        <v>119</v>
      </c>
      <c r="AP53" s="6">
        <v>16</v>
      </c>
      <c r="AQ53" s="7" t="s">
        <v>99</v>
      </c>
      <c r="AS53" s="16">
        <v>16</v>
      </c>
      <c r="AT53" s="15" t="s">
        <v>63</v>
      </c>
      <c r="AU53" s="1">
        <f t="shared" si="18"/>
        <v>16</v>
      </c>
      <c r="AZ53" s="1" t="str">
        <f t="shared" si="15"/>
        <v>魔法战士2</v>
      </c>
      <c r="BA53" s="78">
        <v>34</v>
      </c>
      <c r="BB53" s="3" t="s">
        <v>1782</v>
      </c>
      <c r="BC53" s="79" t="s">
        <v>1822</v>
      </c>
      <c r="BD53" s="1">
        <f t="shared" si="16"/>
        <v>2</v>
      </c>
      <c r="BE53" s="1" t="s">
        <v>1831</v>
      </c>
    </row>
    <row r="54" spans="2:57" ht="15" x14ac:dyDescent="0.3">
      <c r="B54" s="16">
        <v>52</v>
      </c>
      <c r="C54" s="16" t="str">
        <f t="shared" ca="1" si="0"/>
        <v>IC1519</v>
      </c>
      <c r="D54" s="16" t="str">
        <f t="shared" ca="1" si="6"/>
        <v>优质的玄铁重拳</v>
      </c>
      <c r="E54" s="16" t="str">
        <f t="shared" ca="1" si="1"/>
        <v>优质的</v>
      </c>
      <c r="F54" s="16" t="str">
        <f t="shared" ca="1" si="2"/>
        <v>玄铁</v>
      </c>
      <c r="G54" s="16" t="str">
        <f t="shared" ca="1" si="3"/>
        <v>重拳</v>
      </c>
      <c r="H54" s="16" t="str">
        <f t="shared" si="17"/>
        <v>b</v>
      </c>
      <c r="I54" s="19" t="s">
        <v>21</v>
      </c>
      <c r="J54" s="3" t="s">
        <v>23</v>
      </c>
      <c r="K54" s="16">
        <f t="shared" si="7"/>
        <v>2</v>
      </c>
      <c r="L54" s="16">
        <f t="shared" si="14"/>
        <v>4</v>
      </c>
      <c r="M54" s="16">
        <f>[2]武器表!J54</f>
        <v>73</v>
      </c>
      <c r="N54" s="16">
        <f>[2]武器表!K54</f>
        <v>62</v>
      </c>
      <c r="O54" s="16">
        <f>[2]武器表!L54</f>
        <v>6</v>
      </c>
      <c r="P54" s="16"/>
      <c r="Q54" s="16">
        <f>[2]武器表!M54</f>
        <v>37</v>
      </c>
      <c r="R54" s="16">
        <f>[2]武器表!N54</f>
        <v>5</v>
      </c>
      <c r="S54" s="16">
        <f>[2]武器表!O54</f>
        <v>14</v>
      </c>
      <c r="T54" s="16">
        <f>[2]武器表!P54</f>
        <v>23</v>
      </c>
      <c r="U54" s="16">
        <f>[2]武器表!Q54</f>
        <v>20</v>
      </c>
      <c r="V54" s="20">
        <f>[2]武器表!R54</f>
        <v>6.6666666666666666E-2</v>
      </c>
      <c r="W54" s="20">
        <f>[2]武器表!S54</f>
        <v>7.6666666666666675E-2</v>
      </c>
      <c r="X54" s="20">
        <f>[2]武器表!T54</f>
        <v>6.6666666666666666E-2</v>
      </c>
      <c r="Y54" s="20">
        <f>[2]武器表!$I54</f>
        <v>0.21818181818181817</v>
      </c>
      <c r="Z54" s="20">
        <f>[2]武器表!U54</f>
        <v>9.5022624434389136E-2</v>
      </c>
      <c r="AA54" s="20">
        <f>[2]武器表!V54</f>
        <v>4.7619047619047672E-2</v>
      </c>
      <c r="AB54" s="20">
        <f>[2]武器表!W54</f>
        <v>4.7619047619047672E-2</v>
      </c>
      <c r="AC54" s="20">
        <f>[2]武器表!X54</f>
        <v>4.7619047619047672E-2</v>
      </c>
      <c r="AD54" s="20">
        <f>[2]武器表!Y54</f>
        <v>4.7619047619047672E-2</v>
      </c>
      <c r="AE54" s="20">
        <f>[2]武器表!Z54</f>
        <v>4.7619047619047672E-2</v>
      </c>
      <c r="AF54" s="20">
        <f>[2]武器表!AA54</f>
        <v>4.7619047619047672E-2</v>
      </c>
      <c r="AG54" s="20">
        <f t="shared" si="8"/>
        <v>0.17454545454545456</v>
      </c>
      <c r="AH54" s="20">
        <f t="shared" si="9"/>
        <v>0.17454545454545456</v>
      </c>
      <c r="AI54" s="20">
        <f t="shared" si="10"/>
        <v>0.17454545454545456</v>
      </c>
      <c r="AJ54" s="20">
        <f t="shared" si="11"/>
        <v>0.17454545454545456</v>
      </c>
      <c r="AK54" s="20">
        <f t="shared" si="12"/>
        <v>0.17454545454545456</v>
      </c>
      <c r="AL54" s="84" t="str">
        <f t="shared" si="4"/>
        <v/>
      </c>
      <c r="AM54" s="84">
        <f t="shared" si="5"/>
        <v>120</v>
      </c>
      <c r="AP54" s="6">
        <v>17</v>
      </c>
      <c r="AQ54" s="7" t="s">
        <v>102</v>
      </c>
      <c r="AS54" s="16">
        <v>17</v>
      </c>
      <c r="AT54" s="15" t="s">
        <v>64</v>
      </c>
      <c r="AU54" s="1">
        <f t="shared" si="18"/>
        <v>17</v>
      </c>
      <c r="AZ54" s="1" t="str">
        <f t="shared" si="15"/>
        <v>魔法战士4</v>
      </c>
      <c r="BA54" s="78">
        <v>35</v>
      </c>
      <c r="BB54" s="3" t="s">
        <v>1783</v>
      </c>
      <c r="BC54" s="79" t="s">
        <v>1822</v>
      </c>
      <c r="BD54" s="1">
        <f t="shared" si="16"/>
        <v>4</v>
      </c>
      <c r="BE54" s="1" t="s">
        <v>1831</v>
      </c>
    </row>
    <row r="55" spans="2:57" ht="15" x14ac:dyDescent="0.3">
      <c r="B55" s="16">
        <v>53</v>
      </c>
      <c r="C55" s="16" t="str">
        <f t="shared" ca="1" si="0"/>
        <v>IC1532</v>
      </c>
      <c r="D55" s="16" t="str">
        <f t="shared" ca="1" si="6"/>
        <v>坚硬的忏悔轻拳</v>
      </c>
      <c r="E55" s="16" t="str">
        <f t="shared" ca="1" si="1"/>
        <v>坚硬的</v>
      </c>
      <c r="F55" s="16" t="str">
        <f t="shared" ca="1" si="2"/>
        <v>忏悔</v>
      </c>
      <c r="G55" s="16" t="str">
        <f t="shared" ca="1" si="3"/>
        <v>轻拳</v>
      </c>
      <c r="H55" s="16" t="str">
        <f t="shared" si="17"/>
        <v>b</v>
      </c>
      <c r="I55" s="19" t="s">
        <v>21</v>
      </c>
      <c r="J55" s="3" t="s">
        <v>23</v>
      </c>
      <c r="K55" s="16">
        <f t="shared" si="7"/>
        <v>2</v>
      </c>
      <c r="L55" s="16">
        <f t="shared" si="14"/>
        <v>5</v>
      </c>
      <c r="M55" s="16">
        <f>[2]武器表!J55</f>
        <v>92</v>
      </c>
      <c r="N55" s="16">
        <f>[2]武器表!K55</f>
        <v>78</v>
      </c>
      <c r="O55" s="16">
        <f>[2]武器表!L55</f>
        <v>7</v>
      </c>
      <c r="P55" s="16"/>
      <c r="Q55" s="16">
        <f>[2]武器表!M55</f>
        <v>46</v>
      </c>
      <c r="R55" s="16">
        <f>[2]武器表!N55</f>
        <v>6</v>
      </c>
      <c r="S55" s="16">
        <f>[2]武器表!O55</f>
        <v>18</v>
      </c>
      <c r="T55" s="16">
        <f>[2]武器表!P55</f>
        <v>29</v>
      </c>
      <c r="U55" s="16">
        <f>[2]武器表!Q55</f>
        <v>26</v>
      </c>
      <c r="V55" s="20">
        <f>[2]武器表!R55</f>
        <v>8.6666666666666656E-2</v>
      </c>
      <c r="W55" s="20">
        <f>[2]武器表!S55</f>
        <v>9.6666666666666665E-2</v>
      </c>
      <c r="X55" s="20">
        <f>[2]武器表!T55</f>
        <v>8.6666666666666656E-2</v>
      </c>
      <c r="Y55" s="20">
        <f>[2]武器表!$I55</f>
        <v>0.27454545454545454</v>
      </c>
      <c r="Z55" s="20">
        <f>[2]武器表!U55</f>
        <v>0.11504424778761058</v>
      </c>
      <c r="AA55" s="20">
        <f>[2]武器表!V55</f>
        <v>6.1032863849765251E-2</v>
      </c>
      <c r="AB55" s="20">
        <f>[2]武器表!W55</f>
        <v>6.1032863849765251E-2</v>
      </c>
      <c r="AC55" s="20">
        <f>[2]武器表!X55</f>
        <v>6.1032863849765251E-2</v>
      </c>
      <c r="AD55" s="20">
        <f>[2]武器表!Y55</f>
        <v>6.1032863849765251E-2</v>
      </c>
      <c r="AE55" s="20">
        <f>[2]武器表!Z55</f>
        <v>6.1032863849765251E-2</v>
      </c>
      <c r="AF55" s="20">
        <f>[2]武器表!AA55</f>
        <v>6.1032863849765251E-2</v>
      </c>
      <c r="AG55" s="20">
        <f t="shared" si="8"/>
        <v>0.21963636363636363</v>
      </c>
      <c r="AH55" s="20">
        <f t="shared" si="9"/>
        <v>0.21963636363636363</v>
      </c>
      <c r="AI55" s="20">
        <f t="shared" si="10"/>
        <v>0.21963636363636363</v>
      </c>
      <c r="AJ55" s="20">
        <f t="shared" si="11"/>
        <v>0.21963636363636363</v>
      </c>
      <c r="AK55" s="20">
        <f t="shared" si="12"/>
        <v>0.21963636363636363</v>
      </c>
      <c r="AL55" s="84" t="str">
        <f t="shared" si="4"/>
        <v/>
      </c>
      <c r="AM55" s="84">
        <f t="shared" si="5"/>
        <v>121</v>
      </c>
      <c r="AP55" s="6">
        <v>18</v>
      </c>
      <c r="AQ55" s="7" t="s">
        <v>103</v>
      </c>
      <c r="AS55" s="16">
        <v>18</v>
      </c>
      <c r="AT55" s="15" t="s">
        <v>65</v>
      </c>
      <c r="AU55" s="1">
        <f t="shared" si="18"/>
        <v>18</v>
      </c>
      <c r="AZ55" s="1" t="str">
        <f t="shared" si="15"/>
        <v>魔法战士8</v>
      </c>
      <c r="BA55" s="78">
        <v>36</v>
      </c>
      <c r="BB55" s="3" t="s">
        <v>1784</v>
      </c>
      <c r="BC55" s="79" t="s">
        <v>1822</v>
      </c>
      <c r="BD55" s="1">
        <f t="shared" si="16"/>
        <v>8</v>
      </c>
      <c r="BE55" s="1" t="s">
        <v>1831</v>
      </c>
    </row>
    <row r="56" spans="2:57" ht="15" x14ac:dyDescent="0.3">
      <c r="B56" s="16">
        <v>54</v>
      </c>
      <c r="C56" s="16" t="str">
        <f t="shared" ca="1" si="0"/>
        <v>IC1528</v>
      </c>
      <c r="D56" s="16" t="str">
        <f t="shared" ca="1" si="6"/>
        <v>发亮的斯塞提重拳</v>
      </c>
      <c r="E56" s="16" t="str">
        <f t="shared" ca="1" si="1"/>
        <v>发亮的</v>
      </c>
      <c r="F56" s="16" t="str">
        <f t="shared" ca="1" si="2"/>
        <v>斯塞提</v>
      </c>
      <c r="G56" s="16" t="str">
        <f t="shared" ca="1" si="3"/>
        <v>重拳</v>
      </c>
      <c r="H56" s="16" t="str">
        <f t="shared" si="17"/>
        <v>b</v>
      </c>
      <c r="I56" s="19" t="s">
        <v>21</v>
      </c>
      <c r="J56" s="3" t="s">
        <v>23</v>
      </c>
      <c r="K56" s="16">
        <f t="shared" si="7"/>
        <v>2</v>
      </c>
      <c r="L56" s="16">
        <f t="shared" si="14"/>
        <v>6</v>
      </c>
      <c r="M56" s="16">
        <f>[2]武器表!J56</f>
        <v>110</v>
      </c>
      <c r="N56" s="16">
        <f>[2]武器表!K56</f>
        <v>93</v>
      </c>
      <c r="O56" s="16">
        <f>[2]武器表!L56</f>
        <v>9</v>
      </c>
      <c r="P56" s="16"/>
      <c r="Q56" s="16">
        <f>[2]武器表!M56</f>
        <v>56</v>
      </c>
      <c r="R56" s="16">
        <f>[2]武器表!N56</f>
        <v>7</v>
      </c>
      <c r="S56" s="16">
        <f>[2]武器表!O56</f>
        <v>21</v>
      </c>
      <c r="T56" s="16">
        <f>[2]武器表!P56</f>
        <v>35</v>
      </c>
      <c r="U56" s="16">
        <f>[2]武器表!Q56</f>
        <v>31</v>
      </c>
      <c r="V56" s="20">
        <f>[2]武器表!R56</f>
        <v>0.10333333333333333</v>
      </c>
      <c r="W56" s="20">
        <f>[2]武器表!S56</f>
        <v>0.11666666666666665</v>
      </c>
      <c r="X56" s="20">
        <f>[2]武器表!T56</f>
        <v>0.10333333333333333</v>
      </c>
      <c r="Y56" s="20">
        <f>[2]武器表!$I56</f>
        <v>0.32909090909090905</v>
      </c>
      <c r="Z56" s="20">
        <f>[2]武器表!U56</f>
        <v>0.13419913419913421</v>
      </c>
      <c r="AA56" s="20">
        <f>[2]武器表!V56</f>
        <v>7.407407407407407E-2</v>
      </c>
      <c r="AB56" s="20">
        <f>[2]武器表!W56</f>
        <v>7.407407407407407E-2</v>
      </c>
      <c r="AC56" s="20">
        <f>[2]武器表!X56</f>
        <v>7.407407407407407E-2</v>
      </c>
      <c r="AD56" s="20">
        <f>[2]武器表!Y56</f>
        <v>7.407407407407407E-2</v>
      </c>
      <c r="AE56" s="20">
        <f>[2]武器表!Z56</f>
        <v>7.407407407407407E-2</v>
      </c>
      <c r="AF56" s="20">
        <f>[2]武器表!AA56</f>
        <v>7.407407407407407E-2</v>
      </c>
      <c r="AG56" s="20">
        <f t="shared" si="8"/>
        <v>0.26327272727272727</v>
      </c>
      <c r="AH56" s="20">
        <f t="shared" si="9"/>
        <v>0.26327272727272727</v>
      </c>
      <c r="AI56" s="20">
        <f t="shared" si="10"/>
        <v>0.26327272727272727</v>
      </c>
      <c r="AJ56" s="20">
        <f t="shared" si="11"/>
        <v>0.26327272727272727</v>
      </c>
      <c r="AK56" s="20">
        <f t="shared" si="12"/>
        <v>0.26327272727272727</v>
      </c>
      <c r="AL56" s="84" t="str">
        <f t="shared" si="4"/>
        <v/>
      </c>
      <c r="AM56" s="84">
        <f t="shared" si="5"/>
        <v>122</v>
      </c>
      <c r="AP56" s="6">
        <v>19</v>
      </c>
      <c r="AQ56" s="7" t="s">
        <v>145</v>
      </c>
      <c r="AS56" s="16">
        <v>19</v>
      </c>
      <c r="AT56" s="15" t="s">
        <v>66</v>
      </c>
      <c r="AU56" s="1">
        <f t="shared" si="18"/>
        <v>19</v>
      </c>
      <c r="AZ56" s="1" t="str">
        <f t="shared" si="15"/>
        <v>圣骑士2</v>
      </c>
      <c r="BA56" s="78">
        <v>37</v>
      </c>
      <c r="BB56" s="3" t="s">
        <v>1785</v>
      </c>
      <c r="BC56" s="79" t="s">
        <v>1823</v>
      </c>
      <c r="BD56" s="1">
        <f t="shared" si="16"/>
        <v>2</v>
      </c>
      <c r="BE56" s="1" t="s">
        <v>1831</v>
      </c>
    </row>
    <row r="57" spans="2:57" ht="15.75" thickBot="1" x14ac:dyDescent="0.35">
      <c r="B57" s="16">
        <v>55</v>
      </c>
      <c r="C57" s="16" t="str">
        <f t="shared" ca="1" si="0"/>
        <v>IC1532</v>
      </c>
      <c r="D57" s="16" t="str">
        <f t="shared" ca="1" si="6"/>
        <v>发亮的遗迹轻拳</v>
      </c>
      <c r="E57" s="16" t="str">
        <f t="shared" ca="1" si="1"/>
        <v>发亮的</v>
      </c>
      <c r="F57" s="16" t="str">
        <f t="shared" ca="1" si="2"/>
        <v>遗迹</v>
      </c>
      <c r="G57" s="16" t="str">
        <f t="shared" ca="1" si="3"/>
        <v>轻拳</v>
      </c>
      <c r="H57" s="16" t="str">
        <f t="shared" si="17"/>
        <v>b</v>
      </c>
      <c r="I57" s="19" t="s">
        <v>21</v>
      </c>
      <c r="J57" s="3" t="s">
        <v>23</v>
      </c>
      <c r="K57" s="16">
        <f t="shared" si="7"/>
        <v>2</v>
      </c>
      <c r="L57" s="16">
        <f t="shared" si="14"/>
        <v>7</v>
      </c>
      <c r="M57" s="16">
        <f>[2]武器表!J57</f>
        <v>129</v>
      </c>
      <c r="N57" s="16">
        <f>[2]武器表!K57</f>
        <v>109</v>
      </c>
      <c r="O57" s="16">
        <f>[2]武器表!L57</f>
        <v>10</v>
      </c>
      <c r="P57" s="16"/>
      <c r="Q57" s="16">
        <f>[2]武器表!M57</f>
        <v>65</v>
      </c>
      <c r="R57" s="16">
        <f>[2]武器表!N57</f>
        <v>8</v>
      </c>
      <c r="S57" s="16">
        <f>[2]武器表!O57</f>
        <v>25</v>
      </c>
      <c r="T57" s="16">
        <f>[2]武器表!P57</f>
        <v>41</v>
      </c>
      <c r="U57" s="16">
        <f>[2]武器表!Q57</f>
        <v>36</v>
      </c>
      <c r="V57" s="20">
        <f>[2]武器表!R57</f>
        <v>0.12</v>
      </c>
      <c r="W57" s="20">
        <f>[2]武器表!S57</f>
        <v>0.13666666666666666</v>
      </c>
      <c r="X57" s="20">
        <f>[2]武器表!T57</f>
        <v>0.12</v>
      </c>
      <c r="Y57" s="20">
        <f>[2]武器表!$I57</f>
        <v>0.38454545454545452</v>
      </c>
      <c r="Z57" s="20">
        <f>[2]武器表!U57</f>
        <v>0.15254237288135597</v>
      </c>
      <c r="AA57" s="20">
        <f>[2]武器表!V57</f>
        <v>8.256880733944949E-2</v>
      </c>
      <c r="AB57" s="20">
        <f>[2]武器表!W57</f>
        <v>8.256880733944949E-2</v>
      </c>
      <c r="AC57" s="20">
        <f>[2]武器表!X57</f>
        <v>8.256880733944949E-2</v>
      </c>
      <c r="AD57" s="20">
        <f>[2]武器表!Y57</f>
        <v>8.256880733944949E-2</v>
      </c>
      <c r="AE57" s="20">
        <f>[2]武器表!Z57</f>
        <v>8.256880733944949E-2</v>
      </c>
      <c r="AF57" s="20">
        <f>[2]武器表!AA57</f>
        <v>8.256880733944949E-2</v>
      </c>
      <c r="AG57" s="20">
        <f t="shared" si="8"/>
        <v>0.30763636363636365</v>
      </c>
      <c r="AH57" s="20">
        <f t="shared" si="9"/>
        <v>0.30763636363636365</v>
      </c>
      <c r="AI57" s="20">
        <f t="shared" si="10"/>
        <v>0.30763636363636365</v>
      </c>
      <c r="AJ57" s="20">
        <f t="shared" si="11"/>
        <v>0.30763636363636365</v>
      </c>
      <c r="AK57" s="20">
        <f t="shared" si="12"/>
        <v>0.30763636363636365</v>
      </c>
      <c r="AL57" s="84" t="str">
        <f t="shared" si="4"/>
        <v/>
      </c>
      <c r="AM57" s="84">
        <f t="shared" si="5"/>
        <v>123</v>
      </c>
      <c r="AP57" s="8">
        <v>20</v>
      </c>
      <c r="AQ57" s="9" t="s">
        <v>104</v>
      </c>
      <c r="AS57" s="16">
        <v>20</v>
      </c>
      <c r="AT57" s="15" t="s">
        <v>67</v>
      </c>
      <c r="AU57" s="1">
        <f t="shared" si="18"/>
        <v>20</v>
      </c>
      <c r="AZ57" s="1" t="str">
        <f t="shared" si="15"/>
        <v>圣骑士4</v>
      </c>
      <c r="BA57" s="78">
        <v>38</v>
      </c>
      <c r="BB57" s="3" t="s">
        <v>1786</v>
      </c>
      <c r="BC57" s="79" t="s">
        <v>1823</v>
      </c>
      <c r="BD57" s="1">
        <f t="shared" si="16"/>
        <v>4</v>
      </c>
      <c r="BE57" s="1" t="s">
        <v>1831</v>
      </c>
    </row>
    <row r="58" spans="2:57" ht="13.5" x14ac:dyDescent="0.2">
      <c r="B58" s="16">
        <v>56</v>
      </c>
      <c r="C58" s="16" t="str">
        <f t="shared" ca="1" si="0"/>
        <v>IC1519</v>
      </c>
      <c r="D58" s="16" t="str">
        <f t="shared" ca="1" si="6"/>
        <v>发亮的混乱轻拳</v>
      </c>
      <c r="E58" s="16" t="str">
        <f t="shared" ca="1" si="1"/>
        <v>发亮的</v>
      </c>
      <c r="F58" s="16" t="str">
        <f t="shared" ca="1" si="2"/>
        <v>混乱</v>
      </c>
      <c r="G58" s="16" t="str">
        <f t="shared" ca="1" si="3"/>
        <v>轻拳</v>
      </c>
      <c r="H58" s="16" t="str">
        <f t="shared" si="17"/>
        <v>b</v>
      </c>
      <c r="I58" s="19" t="s">
        <v>21</v>
      </c>
      <c r="J58" s="3" t="s">
        <v>23</v>
      </c>
      <c r="K58" s="16">
        <f t="shared" si="7"/>
        <v>2</v>
      </c>
      <c r="L58" s="16">
        <f t="shared" si="14"/>
        <v>8</v>
      </c>
      <c r="M58" s="16">
        <f>[2]武器表!J58</f>
        <v>147</v>
      </c>
      <c r="N58" s="16">
        <f>[2]武器表!K58</f>
        <v>124</v>
      </c>
      <c r="O58" s="16">
        <f>[2]武器表!L58</f>
        <v>12</v>
      </c>
      <c r="P58" s="16"/>
      <c r="Q58" s="16">
        <f>[2]武器表!M58</f>
        <v>74</v>
      </c>
      <c r="R58" s="16">
        <f>[2]武器表!N58</f>
        <v>9</v>
      </c>
      <c r="S58" s="16">
        <f>[2]武器表!O58</f>
        <v>29</v>
      </c>
      <c r="T58" s="16">
        <f>[2]武器表!P58</f>
        <v>47</v>
      </c>
      <c r="U58" s="16">
        <f>[2]武器表!Q58</f>
        <v>41</v>
      </c>
      <c r="V58" s="20">
        <f>[2]武器表!R58</f>
        <v>0.13666666666666666</v>
      </c>
      <c r="W58" s="20">
        <f>[2]武器表!S58</f>
        <v>0.15666666666666665</v>
      </c>
      <c r="X58" s="20">
        <f>[2]武器表!T58</f>
        <v>0.13666666666666666</v>
      </c>
      <c r="Y58" s="20">
        <f>[2]武器表!$I58</f>
        <v>0.43909090909090909</v>
      </c>
      <c r="Z58" s="20">
        <f>[2]武器表!U58</f>
        <v>0.17355371900826444</v>
      </c>
      <c r="AA58" s="20">
        <f>[2]武器表!V58</f>
        <v>9.5022624434389136E-2</v>
      </c>
      <c r="AB58" s="20">
        <f>[2]武器表!W58</f>
        <v>9.5022624434389136E-2</v>
      </c>
      <c r="AC58" s="20">
        <f>[2]武器表!X58</f>
        <v>9.5022624434389136E-2</v>
      </c>
      <c r="AD58" s="20">
        <f>[2]武器表!Y58</f>
        <v>9.5022624434389136E-2</v>
      </c>
      <c r="AE58" s="20">
        <f>[2]武器表!Z58</f>
        <v>9.5022624434389136E-2</v>
      </c>
      <c r="AF58" s="20">
        <f>[2]武器表!AA58</f>
        <v>9.5022624434389136E-2</v>
      </c>
      <c r="AG58" s="20">
        <f t="shared" si="8"/>
        <v>0.35127272727272729</v>
      </c>
      <c r="AH58" s="20">
        <f t="shared" si="9"/>
        <v>0.35127272727272729</v>
      </c>
      <c r="AI58" s="20">
        <f t="shared" si="10"/>
        <v>0.35127272727272729</v>
      </c>
      <c r="AJ58" s="20">
        <f t="shared" si="11"/>
        <v>0.35127272727272729</v>
      </c>
      <c r="AK58" s="20">
        <f t="shared" si="12"/>
        <v>0.35127272727272729</v>
      </c>
      <c r="AL58" s="84" t="str">
        <f t="shared" si="4"/>
        <v/>
      </c>
      <c r="AM58" s="84">
        <f t="shared" si="5"/>
        <v>124</v>
      </c>
      <c r="AZ58" s="1" t="str">
        <f t="shared" si="15"/>
        <v>圣骑士8</v>
      </c>
      <c r="BA58" s="78">
        <v>39</v>
      </c>
      <c r="BB58" s="3" t="s">
        <v>1787</v>
      </c>
      <c r="BC58" s="79" t="s">
        <v>1823</v>
      </c>
      <c r="BD58" s="1">
        <f t="shared" si="16"/>
        <v>8</v>
      </c>
      <c r="BE58" s="1" t="s">
        <v>1831</v>
      </c>
    </row>
    <row r="59" spans="2:57" ht="13.5" x14ac:dyDescent="0.2">
      <c r="B59" s="16">
        <v>57</v>
      </c>
      <c r="C59" s="16" t="str">
        <f t="shared" ca="1" si="0"/>
        <v>IC1532</v>
      </c>
      <c r="D59" s="16" t="str">
        <f t="shared" ca="1" si="6"/>
        <v>破旧的混乱重拳</v>
      </c>
      <c r="E59" s="16" t="str">
        <f t="shared" ca="1" si="1"/>
        <v>破旧的</v>
      </c>
      <c r="F59" s="16" t="str">
        <f t="shared" ca="1" si="2"/>
        <v>混乱</v>
      </c>
      <c r="G59" s="16" t="str">
        <f t="shared" ca="1" si="3"/>
        <v>重拳</v>
      </c>
      <c r="H59" s="16" t="str">
        <f t="shared" si="17"/>
        <v>c</v>
      </c>
      <c r="I59" s="19" t="s">
        <v>21</v>
      </c>
      <c r="J59" s="3" t="s">
        <v>23</v>
      </c>
      <c r="K59" s="16">
        <f t="shared" si="7"/>
        <v>2</v>
      </c>
      <c r="L59" s="16">
        <f t="shared" si="14"/>
        <v>1</v>
      </c>
      <c r="M59" s="16">
        <f>[2]武器表!J59</f>
        <v>23</v>
      </c>
      <c r="N59" s="16">
        <f>[2]武器表!K59</f>
        <v>0</v>
      </c>
      <c r="O59" s="16">
        <f>[2]武器表!L59</f>
        <v>0</v>
      </c>
      <c r="P59" s="16"/>
      <c r="Q59" s="16">
        <f>[2]武器表!M59</f>
        <v>0</v>
      </c>
      <c r="R59" s="16">
        <f>[2]武器表!N59</f>
        <v>0</v>
      </c>
      <c r="S59" s="16">
        <f>[2]武器表!O59</f>
        <v>0</v>
      </c>
      <c r="T59" s="16">
        <f>[2]武器表!P59</f>
        <v>0</v>
      </c>
      <c r="U59" s="16">
        <f>[2]武器表!Q59</f>
        <v>0</v>
      </c>
      <c r="V59" s="20">
        <f>[2]武器表!R59</f>
        <v>0</v>
      </c>
      <c r="W59" s="20">
        <f>[2]武器表!S59</f>
        <v>0</v>
      </c>
      <c r="X59" s="20">
        <f>[2]武器表!T59</f>
        <v>0</v>
      </c>
      <c r="Y59" s="20">
        <f>[2]武器表!$I59</f>
        <v>0</v>
      </c>
      <c r="Z59" s="20">
        <f>[2]武器表!U59</f>
        <v>0</v>
      </c>
      <c r="AA59" s="20">
        <f>[2]武器表!V59</f>
        <v>0</v>
      </c>
      <c r="AB59" s="20">
        <f>[2]武器表!W59</f>
        <v>0</v>
      </c>
      <c r="AC59" s="20">
        <f>[2]武器表!X59</f>
        <v>0</v>
      </c>
      <c r="AD59" s="20">
        <f>[2]武器表!Y59</f>
        <v>0</v>
      </c>
      <c r="AE59" s="20">
        <f>[2]武器表!Z59</f>
        <v>0</v>
      </c>
      <c r="AF59" s="20">
        <f>[2]武器表!AA59</f>
        <v>0</v>
      </c>
      <c r="AG59" s="20">
        <f t="shared" si="8"/>
        <v>0</v>
      </c>
      <c r="AH59" s="20">
        <f t="shared" si="9"/>
        <v>0</v>
      </c>
      <c r="AI59" s="20">
        <f t="shared" si="10"/>
        <v>0</v>
      </c>
      <c r="AJ59" s="20">
        <f t="shared" si="11"/>
        <v>0</v>
      </c>
      <c r="AK59" s="20">
        <f t="shared" si="12"/>
        <v>0</v>
      </c>
      <c r="AL59" s="84" t="str">
        <f t="shared" si="4"/>
        <v/>
      </c>
      <c r="AM59" s="84">
        <f t="shared" si="5"/>
        <v>101</v>
      </c>
      <c r="AZ59" s="1" t="str">
        <f t="shared" si="15"/>
        <v>贤者2</v>
      </c>
      <c r="BA59" s="78">
        <v>40</v>
      </c>
      <c r="BB59" s="3" t="s">
        <v>1788</v>
      </c>
      <c r="BC59" s="79" t="s">
        <v>1824</v>
      </c>
      <c r="BD59" s="1">
        <f t="shared" si="16"/>
        <v>2</v>
      </c>
      <c r="BE59" s="1" t="s">
        <v>1831</v>
      </c>
    </row>
    <row r="60" spans="2:57" ht="13.5" x14ac:dyDescent="0.2">
      <c r="B60" s="16">
        <v>58</v>
      </c>
      <c r="C60" s="16" t="str">
        <f t="shared" ca="1" si="0"/>
        <v>IC1526</v>
      </c>
      <c r="D60" s="16" t="str">
        <f t="shared" ca="1" si="6"/>
        <v>普通的女神轻拳</v>
      </c>
      <c r="E60" s="16" t="str">
        <f t="shared" ca="1" si="1"/>
        <v>普通的</v>
      </c>
      <c r="F60" s="16" t="str">
        <f t="shared" ca="1" si="2"/>
        <v>女神</v>
      </c>
      <c r="G60" s="16" t="str">
        <f t="shared" ca="1" si="3"/>
        <v>轻拳</v>
      </c>
      <c r="H60" s="16" t="str">
        <f t="shared" si="17"/>
        <v>c</v>
      </c>
      <c r="I60" s="19" t="s">
        <v>21</v>
      </c>
      <c r="J60" s="3" t="s">
        <v>23</v>
      </c>
      <c r="K60" s="16">
        <f t="shared" si="7"/>
        <v>2</v>
      </c>
      <c r="L60" s="16">
        <f t="shared" si="14"/>
        <v>2</v>
      </c>
      <c r="M60" s="16">
        <f>[2]武器表!J60</f>
        <v>46</v>
      </c>
      <c r="N60" s="16">
        <f>[2]武器表!K60</f>
        <v>0</v>
      </c>
      <c r="O60" s="16">
        <f>[2]武器表!L60</f>
        <v>0</v>
      </c>
      <c r="P60" s="16"/>
      <c r="Q60" s="16">
        <f>[2]武器表!M60</f>
        <v>0</v>
      </c>
      <c r="R60" s="16">
        <f>[2]武器表!N60</f>
        <v>0</v>
      </c>
      <c r="S60" s="16">
        <f>[2]武器表!O60</f>
        <v>0</v>
      </c>
      <c r="T60" s="16">
        <f>[2]武器表!P60</f>
        <v>0</v>
      </c>
      <c r="U60" s="16">
        <f>[2]武器表!Q60</f>
        <v>0</v>
      </c>
      <c r="V60" s="20">
        <f>[2]武器表!R60</f>
        <v>0</v>
      </c>
      <c r="W60" s="20">
        <f>[2]武器表!S60</f>
        <v>0</v>
      </c>
      <c r="X60" s="20">
        <f>[2]武器表!T60</f>
        <v>0</v>
      </c>
      <c r="Y60" s="20">
        <f>[2]武器表!$I60</f>
        <v>0</v>
      </c>
      <c r="Z60" s="20">
        <f>[2]武器表!U60</f>
        <v>0</v>
      </c>
      <c r="AA60" s="20">
        <f>[2]武器表!V60</f>
        <v>0</v>
      </c>
      <c r="AB60" s="20">
        <f>[2]武器表!W60</f>
        <v>0</v>
      </c>
      <c r="AC60" s="20">
        <f>[2]武器表!X60</f>
        <v>0</v>
      </c>
      <c r="AD60" s="20">
        <f>[2]武器表!Y60</f>
        <v>0</v>
      </c>
      <c r="AE60" s="20">
        <f>[2]武器表!Z60</f>
        <v>0</v>
      </c>
      <c r="AF60" s="20">
        <f>[2]武器表!AA60</f>
        <v>0</v>
      </c>
      <c r="AG60" s="20">
        <f t="shared" si="8"/>
        <v>0</v>
      </c>
      <c r="AH60" s="20">
        <f t="shared" si="9"/>
        <v>0</v>
      </c>
      <c r="AI60" s="20">
        <f t="shared" si="10"/>
        <v>0</v>
      </c>
      <c r="AJ60" s="20">
        <f t="shared" si="11"/>
        <v>0</v>
      </c>
      <c r="AK60" s="20">
        <f t="shared" si="12"/>
        <v>0</v>
      </c>
      <c r="AL60" s="84" t="str">
        <f t="shared" si="4"/>
        <v/>
      </c>
      <c r="AM60" s="84">
        <f t="shared" si="5"/>
        <v>102</v>
      </c>
      <c r="AZ60" s="1" t="str">
        <f t="shared" si="15"/>
        <v>贤者4</v>
      </c>
      <c r="BA60" s="78">
        <v>41</v>
      </c>
      <c r="BB60" s="3" t="s">
        <v>1789</v>
      </c>
      <c r="BC60" s="79" t="s">
        <v>1824</v>
      </c>
      <c r="BD60" s="1">
        <f t="shared" si="16"/>
        <v>4</v>
      </c>
      <c r="BE60" s="1" t="s">
        <v>1831</v>
      </c>
    </row>
    <row r="61" spans="2:57" ht="13.5" x14ac:dyDescent="0.2">
      <c r="B61" s="16">
        <v>59</v>
      </c>
      <c r="C61" s="16" t="str">
        <f t="shared" ca="1" si="0"/>
        <v>IC1526</v>
      </c>
      <c r="D61" s="16" t="str">
        <f t="shared" ca="1" si="6"/>
        <v>破旧的精钢重拳</v>
      </c>
      <c r="E61" s="16" t="str">
        <f t="shared" ca="1" si="1"/>
        <v>破旧的</v>
      </c>
      <c r="F61" s="16" t="str">
        <f t="shared" ca="1" si="2"/>
        <v>精钢</v>
      </c>
      <c r="G61" s="16" t="str">
        <f t="shared" ca="1" si="3"/>
        <v>重拳</v>
      </c>
      <c r="H61" s="16" t="str">
        <f t="shared" si="17"/>
        <v>c</v>
      </c>
      <c r="I61" s="19" t="s">
        <v>21</v>
      </c>
      <c r="J61" s="3" t="s">
        <v>23</v>
      </c>
      <c r="K61" s="16">
        <f t="shared" si="7"/>
        <v>2</v>
      </c>
      <c r="L61" s="16">
        <f t="shared" si="14"/>
        <v>3</v>
      </c>
      <c r="M61" s="16">
        <f>[2]武器表!J61</f>
        <v>69</v>
      </c>
      <c r="N61" s="16">
        <f>[2]武器表!K61</f>
        <v>0</v>
      </c>
      <c r="O61" s="16">
        <f>[2]武器表!L61</f>
        <v>0</v>
      </c>
      <c r="P61" s="16"/>
      <c r="Q61" s="16">
        <f>[2]武器表!M61</f>
        <v>0</v>
      </c>
      <c r="R61" s="16">
        <f>[2]武器表!N61</f>
        <v>0</v>
      </c>
      <c r="S61" s="16">
        <f>[2]武器表!O61</f>
        <v>0</v>
      </c>
      <c r="T61" s="16">
        <f>[2]武器表!P61</f>
        <v>0</v>
      </c>
      <c r="U61" s="16">
        <f>[2]武器表!Q61</f>
        <v>0</v>
      </c>
      <c r="V61" s="20">
        <f>[2]武器表!R61</f>
        <v>0</v>
      </c>
      <c r="W61" s="20">
        <f>[2]武器表!S61</f>
        <v>0</v>
      </c>
      <c r="X61" s="20">
        <f>[2]武器表!T61</f>
        <v>0</v>
      </c>
      <c r="Y61" s="20">
        <f>[2]武器表!$I61</f>
        <v>0</v>
      </c>
      <c r="Z61" s="20">
        <f>[2]武器表!U61</f>
        <v>0</v>
      </c>
      <c r="AA61" s="20">
        <f>[2]武器表!V61</f>
        <v>0</v>
      </c>
      <c r="AB61" s="20">
        <f>[2]武器表!W61</f>
        <v>0</v>
      </c>
      <c r="AC61" s="20">
        <f>[2]武器表!X61</f>
        <v>0</v>
      </c>
      <c r="AD61" s="20">
        <f>[2]武器表!Y61</f>
        <v>0</v>
      </c>
      <c r="AE61" s="20">
        <f>[2]武器表!Z61</f>
        <v>0</v>
      </c>
      <c r="AF61" s="20">
        <f>[2]武器表!AA61</f>
        <v>0</v>
      </c>
      <c r="AG61" s="20">
        <f t="shared" si="8"/>
        <v>0</v>
      </c>
      <c r="AH61" s="20">
        <f t="shared" si="9"/>
        <v>0</v>
      </c>
      <c r="AI61" s="20">
        <f t="shared" si="10"/>
        <v>0</v>
      </c>
      <c r="AJ61" s="20">
        <f t="shared" si="11"/>
        <v>0</v>
      </c>
      <c r="AK61" s="20">
        <f t="shared" si="12"/>
        <v>0</v>
      </c>
      <c r="AL61" s="84" t="str">
        <f t="shared" si="4"/>
        <v/>
      </c>
      <c r="AM61" s="84">
        <f t="shared" si="5"/>
        <v>103</v>
      </c>
      <c r="AZ61" s="1" t="str">
        <f t="shared" si="15"/>
        <v>贤者8</v>
      </c>
      <c r="BA61" s="78">
        <v>42</v>
      </c>
      <c r="BB61" s="3" t="s">
        <v>1790</v>
      </c>
      <c r="BC61" s="79" t="s">
        <v>1824</v>
      </c>
      <c r="BD61" s="1">
        <f t="shared" si="16"/>
        <v>8</v>
      </c>
      <c r="BE61" s="1" t="s">
        <v>1831</v>
      </c>
    </row>
    <row r="62" spans="2:57" ht="13.5" x14ac:dyDescent="0.2">
      <c r="B62" s="16">
        <v>60</v>
      </c>
      <c r="C62" s="16" t="str">
        <f t="shared" ca="1" si="0"/>
        <v>IC1527</v>
      </c>
      <c r="D62" s="16" t="str">
        <f t="shared" ca="1" si="6"/>
        <v>初级的颓废轻拳</v>
      </c>
      <c r="E62" s="16" t="str">
        <f t="shared" ca="1" si="1"/>
        <v>初级的</v>
      </c>
      <c r="F62" s="16" t="str">
        <f t="shared" ca="1" si="2"/>
        <v>颓废</v>
      </c>
      <c r="G62" s="16" t="str">
        <f t="shared" ca="1" si="3"/>
        <v>轻拳</v>
      </c>
      <c r="H62" s="16" t="str">
        <f t="shared" si="17"/>
        <v>c</v>
      </c>
      <c r="I62" s="19" t="s">
        <v>21</v>
      </c>
      <c r="J62" s="3" t="s">
        <v>23</v>
      </c>
      <c r="K62" s="16">
        <f t="shared" si="7"/>
        <v>2</v>
      </c>
      <c r="L62" s="16">
        <f t="shared" si="14"/>
        <v>4</v>
      </c>
      <c r="M62" s="16">
        <f>[2]武器表!J62</f>
        <v>93</v>
      </c>
      <c r="N62" s="16">
        <f>[2]武器表!K62</f>
        <v>0</v>
      </c>
      <c r="O62" s="16">
        <f>[2]武器表!L62</f>
        <v>0</v>
      </c>
      <c r="P62" s="16"/>
      <c r="Q62" s="16">
        <f>[2]武器表!M62</f>
        <v>0</v>
      </c>
      <c r="R62" s="16">
        <f>[2]武器表!N62</f>
        <v>0</v>
      </c>
      <c r="S62" s="16">
        <f>[2]武器表!O62</f>
        <v>0</v>
      </c>
      <c r="T62" s="16">
        <f>[2]武器表!P62</f>
        <v>0</v>
      </c>
      <c r="U62" s="16">
        <f>[2]武器表!Q62</f>
        <v>0</v>
      </c>
      <c r="V62" s="20">
        <f>[2]武器表!R62</f>
        <v>0</v>
      </c>
      <c r="W62" s="20">
        <f>[2]武器表!S62</f>
        <v>0</v>
      </c>
      <c r="X62" s="20">
        <f>[2]武器表!T62</f>
        <v>0</v>
      </c>
      <c r="Y62" s="20">
        <f>[2]武器表!$I62</f>
        <v>0</v>
      </c>
      <c r="Z62" s="20">
        <f>[2]武器表!U62</f>
        <v>0</v>
      </c>
      <c r="AA62" s="20">
        <f>[2]武器表!V62</f>
        <v>0</v>
      </c>
      <c r="AB62" s="20">
        <f>[2]武器表!W62</f>
        <v>0</v>
      </c>
      <c r="AC62" s="20">
        <f>[2]武器表!X62</f>
        <v>0</v>
      </c>
      <c r="AD62" s="20">
        <f>[2]武器表!Y62</f>
        <v>0</v>
      </c>
      <c r="AE62" s="20">
        <f>[2]武器表!Z62</f>
        <v>0</v>
      </c>
      <c r="AF62" s="20">
        <f>[2]武器表!AA62</f>
        <v>0</v>
      </c>
      <c r="AG62" s="20">
        <f t="shared" si="8"/>
        <v>0</v>
      </c>
      <c r="AH62" s="20">
        <f t="shared" si="9"/>
        <v>0</v>
      </c>
      <c r="AI62" s="20">
        <f t="shared" si="10"/>
        <v>0</v>
      </c>
      <c r="AJ62" s="20">
        <f t="shared" si="11"/>
        <v>0</v>
      </c>
      <c r="AK62" s="20">
        <f t="shared" si="12"/>
        <v>0</v>
      </c>
      <c r="AL62" s="84" t="str">
        <f t="shared" si="4"/>
        <v/>
      </c>
      <c r="AM62" s="84">
        <f t="shared" si="5"/>
        <v>104</v>
      </c>
      <c r="AZ62" s="1" t="str">
        <f t="shared" si="15"/>
        <v>魔物猎人2</v>
      </c>
      <c r="BA62" s="78">
        <v>43</v>
      </c>
      <c r="BB62" s="3" t="s">
        <v>1791</v>
      </c>
      <c r="BC62" s="79" t="s">
        <v>1825</v>
      </c>
      <c r="BD62" s="1">
        <f t="shared" si="16"/>
        <v>2</v>
      </c>
      <c r="BE62" s="1" t="s">
        <v>1831</v>
      </c>
    </row>
    <row r="63" spans="2:57" ht="13.5" x14ac:dyDescent="0.2">
      <c r="B63" s="16">
        <v>61</v>
      </c>
      <c r="C63" s="16" t="str">
        <f t="shared" ca="1" si="0"/>
        <v>IC1527</v>
      </c>
      <c r="D63" s="16" t="str">
        <f t="shared" ca="1" si="6"/>
        <v>破旧的卡尼亚轻拳</v>
      </c>
      <c r="E63" s="16" t="str">
        <f t="shared" ca="1" si="1"/>
        <v>破旧的</v>
      </c>
      <c r="F63" s="16" t="str">
        <f t="shared" ca="1" si="2"/>
        <v>卡尼亚</v>
      </c>
      <c r="G63" s="16" t="str">
        <f t="shared" ca="1" si="3"/>
        <v>轻拳</v>
      </c>
      <c r="H63" s="16" t="str">
        <f t="shared" si="17"/>
        <v>c</v>
      </c>
      <c r="I63" s="19" t="s">
        <v>21</v>
      </c>
      <c r="J63" s="3" t="s">
        <v>23</v>
      </c>
      <c r="K63" s="16">
        <f t="shared" si="7"/>
        <v>2</v>
      </c>
      <c r="L63" s="16">
        <f t="shared" si="14"/>
        <v>5</v>
      </c>
      <c r="M63" s="16">
        <f>[2]武器表!J63</f>
        <v>116</v>
      </c>
      <c r="N63" s="16">
        <f>[2]武器表!K63</f>
        <v>0</v>
      </c>
      <c r="O63" s="16">
        <f>[2]武器表!L63</f>
        <v>0</v>
      </c>
      <c r="P63" s="16"/>
      <c r="Q63" s="16">
        <f>[2]武器表!M63</f>
        <v>0</v>
      </c>
      <c r="R63" s="16">
        <f>[2]武器表!N63</f>
        <v>0</v>
      </c>
      <c r="S63" s="16">
        <f>[2]武器表!O63</f>
        <v>0</v>
      </c>
      <c r="T63" s="16">
        <f>[2]武器表!P63</f>
        <v>0</v>
      </c>
      <c r="U63" s="16">
        <f>[2]武器表!Q63</f>
        <v>0</v>
      </c>
      <c r="V63" s="20">
        <f>[2]武器表!R63</f>
        <v>0</v>
      </c>
      <c r="W63" s="20">
        <f>[2]武器表!S63</f>
        <v>0</v>
      </c>
      <c r="X63" s="20">
        <f>[2]武器表!T63</f>
        <v>0</v>
      </c>
      <c r="Y63" s="20">
        <f>[2]武器表!$I63</f>
        <v>0</v>
      </c>
      <c r="Z63" s="20">
        <f>[2]武器表!U63</f>
        <v>0</v>
      </c>
      <c r="AA63" s="20">
        <f>[2]武器表!V63</f>
        <v>0</v>
      </c>
      <c r="AB63" s="20">
        <f>[2]武器表!W63</f>
        <v>0</v>
      </c>
      <c r="AC63" s="20">
        <f>[2]武器表!X63</f>
        <v>0</v>
      </c>
      <c r="AD63" s="20">
        <f>[2]武器表!Y63</f>
        <v>0</v>
      </c>
      <c r="AE63" s="20">
        <f>[2]武器表!Z63</f>
        <v>0</v>
      </c>
      <c r="AF63" s="20">
        <f>[2]武器表!AA63</f>
        <v>0</v>
      </c>
      <c r="AG63" s="20">
        <f t="shared" si="8"/>
        <v>0</v>
      </c>
      <c r="AH63" s="20">
        <f t="shared" si="9"/>
        <v>0</v>
      </c>
      <c r="AI63" s="20">
        <f t="shared" si="10"/>
        <v>0</v>
      </c>
      <c r="AJ63" s="20">
        <f t="shared" si="11"/>
        <v>0</v>
      </c>
      <c r="AK63" s="20">
        <f t="shared" si="12"/>
        <v>0</v>
      </c>
      <c r="AL63" s="84" t="str">
        <f t="shared" si="4"/>
        <v/>
      </c>
      <c r="AM63" s="84">
        <f t="shared" si="5"/>
        <v>105</v>
      </c>
      <c r="AZ63" s="1" t="str">
        <f t="shared" si="15"/>
        <v>魔物猎人4</v>
      </c>
      <c r="BA63" s="78">
        <v>44</v>
      </c>
      <c r="BB63" s="3" t="s">
        <v>1792</v>
      </c>
      <c r="BC63" s="79" t="s">
        <v>1825</v>
      </c>
      <c r="BD63" s="1">
        <f t="shared" si="16"/>
        <v>4</v>
      </c>
      <c r="BE63" s="1" t="s">
        <v>1831</v>
      </c>
    </row>
    <row r="64" spans="2:57" ht="13.5" x14ac:dyDescent="0.2">
      <c r="B64" s="16">
        <v>62</v>
      </c>
      <c r="C64" s="16" t="str">
        <f t="shared" ca="1" si="0"/>
        <v>IC1519</v>
      </c>
      <c r="D64" s="16" t="str">
        <f t="shared" ca="1" si="6"/>
        <v>初级的晨曦重拳</v>
      </c>
      <c r="E64" s="16" t="str">
        <f t="shared" ca="1" si="1"/>
        <v>初级的</v>
      </c>
      <c r="F64" s="16" t="str">
        <f t="shared" ca="1" si="2"/>
        <v>晨曦</v>
      </c>
      <c r="G64" s="16" t="str">
        <f t="shared" ca="1" si="3"/>
        <v>重拳</v>
      </c>
      <c r="H64" s="16" t="str">
        <f t="shared" si="17"/>
        <v>c</v>
      </c>
      <c r="I64" s="19" t="s">
        <v>21</v>
      </c>
      <c r="J64" s="3" t="s">
        <v>23</v>
      </c>
      <c r="K64" s="16">
        <f t="shared" si="7"/>
        <v>2</v>
      </c>
      <c r="L64" s="16">
        <f t="shared" si="14"/>
        <v>6</v>
      </c>
      <c r="M64" s="16">
        <f>[2]武器表!J64</f>
        <v>139</v>
      </c>
      <c r="N64" s="16">
        <f>[2]武器表!K64</f>
        <v>0</v>
      </c>
      <c r="O64" s="16">
        <f>[2]武器表!L64</f>
        <v>0</v>
      </c>
      <c r="P64" s="16"/>
      <c r="Q64" s="16">
        <f>[2]武器表!M64</f>
        <v>0</v>
      </c>
      <c r="R64" s="16">
        <f>[2]武器表!N64</f>
        <v>0</v>
      </c>
      <c r="S64" s="16">
        <f>[2]武器表!O64</f>
        <v>0</v>
      </c>
      <c r="T64" s="16">
        <f>[2]武器表!P64</f>
        <v>0</v>
      </c>
      <c r="U64" s="16">
        <f>[2]武器表!Q64</f>
        <v>0</v>
      </c>
      <c r="V64" s="20">
        <f>[2]武器表!R64</f>
        <v>0</v>
      </c>
      <c r="W64" s="20">
        <f>[2]武器表!S64</f>
        <v>0</v>
      </c>
      <c r="X64" s="20">
        <f>[2]武器表!T64</f>
        <v>0</v>
      </c>
      <c r="Y64" s="20">
        <f>[2]武器表!$I64</f>
        <v>0</v>
      </c>
      <c r="Z64" s="20">
        <f>[2]武器表!U64</f>
        <v>0</v>
      </c>
      <c r="AA64" s="20">
        <f>[2]武器表!V64</f>
        <v>0</v>
      </c>
      <c r="AB64" s="20">
        <f>[2]武器表!W64</f>
        <v>0</v>
      </c>
      <c r="AC64" s="20">
        <f>[2]武器表!X64</f>
        <v>0</v>
      </c>
      <c r="AD64" s="20">
        <f>[2]武器表!Y64</f>
        <v>0</v>
      </c>
      <c r="AE64" s="20">
        <f>[2]武器表!Z64</f>
        <v>0</v>
      </c>
      <c r="AF64" s="20">
        <f>[2]武器表!AA64</f>
        <v>0</v>
      </c>
      <c r="AG64" s="20">
        <f t="shared" si="8"/>
        <v>0</v>
      </c>
      <c r="AH64" s="20">
        <f t="shared" si="9"/>
        <v>0</v>
      </c>
      <c r="AI64" s="20">
        <f t="shared" si="10"/>
        <v>0</v>
      </c>
      <c r="AJ64" s="20">
        <f t="shared" si="11"/>
        <v>0</v>
      </c>
      <c r="AK64" s="20">
        <f t="shared" si="12"/>
        <v>0</v>
      </c>
      <c r="AL64" s="84" t="str">
        <f t="shared" si="4"/>
        <v/>
      </c>
      <c r="AM64" s="84">
        <f t="shared" si="5"/>
        <v>106</v>
      </c>
      <c r="AZ64" s="1" t="str">
        <f t="shared" si="15"/>
        <v>魔物猎人8</v>
      </c>
      <c r="BA64" s="78">
        <v>45</v>
      </c>
      <c r="BB64" s="3" t="s">
        <v>1793</v>
      </c>
      <c r="BC64" s="79" t="s">
        <v>1825</v>
      </c>
      <c r="BD64" s="1">
        <f t="shared" si="16"/>
        <v>8</v>
      </c>
      <c r="BE64" s="1" t="s">
        <v>1831</v>
      </c>
    </row>
    <row r="65" spans="2:57" ht="13.5" x14ac:dyDescent="0.2">
      <c r="B65" s="16">
        <v>63</v>
      </c>
      <c r="C65" s="16" t="str">
        <f t="shared" ca="1" si="0"/>
        <v>IC1530</v>
      </c>
      <c r="D65" s="16" t="str">
        <f t="shared" ca="1" si="6"/>
        <v>初级的玄铁重拳</v>
      </c>
      <c r="E65" s="16" t="str">
        <f t="shared" ca="1" si="1"/>
        <v>初级的</v>
      </c>
      <c r="F65" s="16" t="str">
        <f t="shared" ca="1" si="2"/>
        <v>玄铁</v>
      </c>
      <c r="G65" s="16" t="str">
        <f t="shared" ca="1" si="3"/>
        <v>重拳</v>
      </c>
      <c r="H65" s="16" t="str">
        <f t="shared" si="17"/>
        <v>c</v>
      </c>
      <c r="I65" s="19" t="s">
        <v>21</v>
      </c>
      <c r="J65" s="3" t="s">
        <v>23</v>
      </c>
      <c r="K65" s="16">
        <f t="shared" si="7"/>
        <v>2</v>
      </c>
      <c r="L65" s="16">
        <f t="shared" si="14"/>
        <v>7</v>
      </c>
      <c r="M65" s="16">
        <f>[2]武器表!J65</f>
        <v>163</v>
      </c>
      <c r="N65" s="16">
        <f>[2]武器表!K65</f>
        <v>0</v>
      </c>
      <c r="O65" s="16">
        <f>[2]武器表!L65</f>
        <v>0</v>
      </c>
      <c r="P65" s="16"/>
      <c r="Q65" s="16">
        <f>[2]武器表!M65</f>
        <v>0</v>
      </c>
      <c r="R65" s="16">
        <f>[2]武器表!N65</f>
        <v>0</v>
      </c>
      <c r="S65" s="16">
        <f>[2]武器表!O65</f>
        <v>0</v>
      </c>
      <c r="T65" s="16">
        <f>[2]武器表!P65</f>
        <v>0</v>
      </c>
      <c r="U65" s="16">
        <f>[2]武器表!Q65</f>
        <v>0</v>
      </c>
      <c r="V65" s="20">
        <f>[2]武器表!R65</f>
        <v>0</v>
      </c>
      <c r="W65" s="20">
        <f>[2]武器表!S65</f>
        <v>0</v>
      </c>
      <c r="X65" s="20">
        <f>[2]武器表!T65</f>
        <v>0</v>
      </c>
      <c r="Y65" s="20">
        <f>[2]武器表!$I65</f>
        <v>0</v>
      </c>
      <c r="Z65" s="20">
        <f>[2]武器表!U65</f>
        <v>0</v>
      </c>
      <c r="AA65" s="20">
        <f>[2]武器表!V65</f>
        <v>0</v>
      </c>
      <c r="AB65" s="20">
        <f>[2]武器表!W65</f>
        <v>0</v>
      </c>
      <c r="AC65" s="20">
        <f>[2]武器表!X65</f>
        <v>0</v>
      </c>
      <c r="AD65" s="20">
        <f>[2]武器表!Y65</f>
        <v>0</v>
      </c>
      <c r="AE65" s="20">
        <f>[2]武器表!Z65</f>
        <v>0</v>
      </c>
      <c r="AF65" s="20">
        <f>[2]武器表!AA65</f>
        <v>0</v>
      </c>
      <c r="AG65" s="20">
        <f t="shared" si="8"/>
        <v>0</v>
      </c>
      <c r="AH65" s="20">
        <f t="shared" si="9"/>
        <v>0</v>
      </c>
      <c r="AI65" s="20">
        <f t="shared" si="10"/>
        <v>0</v>
      </c>
      <c r="AJ65" s="20">
        <f t="shared" si="11"/>
        <v>0</v>
      </c>
      <c r="AK65" s="20">
        <f t="shared" si="12"/>
        <v>0</v>
      </c>
      <c r="AL65" s="84" t="str">
        <f t="shared" si="4"/>
        <v/>
      </c>
      <c r="AM65" s="84">
        <f t="shared" si="5"/>
        <v>107</v>
      </c>
      <c r="AN65" s="16" t="str">
        <f>AP65&amp;AO65</f>
        <v>锤子1</v>
      </c>
      <c r="AO65" s="16">
        <v>1</v>
      </c>
      <c r="AP65" s="17" t="s">
        <v>945</v>
      </c>
      <c r="AQ65" s="16" t="s">
        <v>946</v>
      </c>
      <c r="AZ65" s="1" t="str">
        <f t="shared" si="15"/>
        <v>海贼2</v>
      </c>
      <c r="BA65" s="78">
        <v>46</v>
      </c>
      <c r="BB65" s="3" t="s">
        <v>1794</v>
      </c>
      <c r="BC65" s="79" t="s">
        <v>1826</v>
      </c>
      <c r="BD65" s="1">
        <f t="shared" si="16"/>
        <v>2</v>
      </c>
      <c r="BE65" s="1" t="s">
        <v>1831</v>
      </c>
    </row>
    <row r="66" spans="2:57" ht="13.5" x14ac:dyDescent="0.2">
      <c r="B66" s="16">
        <v>64</v>
      </c>
      <c r="C66" s="16" t="str">
        <f t="shared" ca="1" si="0"/>
        <v>IC1531</v>
      </c>
      <c r="D66" s="16" t="str">
        <f t="shared" ca="1" si="6"/>
        <v>破旧的空灵拳套</v>
      </c>
      <c r="E66" s="16" t="str">
        <f t="shared" ca="1" si="1"/>
        <v>破旧的</v>
      </c>
      <c r="F66" s="16" t="str">
        <f t="shared" ca="1" si="2"/>
        <v>空灵</v>
      </c>
      <c r="G66" s="16" t="str">
        <f t="shared" ca="1" si="3"/>
        <v>拳套</v>
      </c>
      <c r="H66" s="16" t="str">
        <f t="shared" si="17"/>
        <v>c</v>
      </c>
      <c r="I66" s="19" t="s">
        <v>21</v>
      </c>
      <c r="J66" s="3" t="s">
        <v>23</v>
      </c>
      <c r="K66" s="16">
        <f t="shared" si="7"/>
        <v>2</v>
      </c>
      <c r="L66" s="16">
        <f t="shared" si="14"/>
        <v>8</v>
      </c>
      <c r="M66" s="16">
        <f>[2]武器表!J66</f>
        <v>186</v>
      </c>
      <c r="N66" s="16">
        <f>[2]武器表!K66</f>
        <v>0</v>
      </c>
      <c r="O66" s="16">
        <f>[2]武器表!L66</f>
        <v>0</v>
      </c>
      <c r="P66" s="16"/>
      <c r="Q66" s="16">
        <f>[2]武器表!M66</f>
        <v>0</v>
      </c>
      <c r="R66" s="16">
        <f>[2]武器表!N66</f>
        <v>0</v>
      </c>
      <c r="S66" s="16">
        <f>[2]武器表!O66</f>
        <v>0</v>
      </c>
      <c r="T66" s="16">
        <f>[2]武器表!P66</f>
        <v>0</v>
      </c>
      <c r="U66" s="16">
        <f>[2]武器表!Q66</f>
        <v>0</v>
      </c>
      <c r="V66" s="20">
        <f>[2]武器表!R66</f>
        <v>0</v>
      </c>
      <c r="W66" s="20">
        <f>[2]武器表!S66</f>
        <v>0</v>
      </c>
      <c r="X66" s="20">
        <f>[2]武器表!T66</f>
        <v>0</v>
      </c>
      <c r="Y66" s="20">
        <f>[2]武器表!$I66</f>
        <v>0</v>
      </c>
      <c r="Z66" s="20">
        <f>[2]武器表!U66</f>
        <v>0</v>
      </c>
      <c r="AA66" s="20">
        <f>[2]武器表!V66</f>
        <v>0</v>
      </c>
      <c r="AB66" s="20">
        <f>[2]武器表!W66</f>
        <v>0</v>
      </c>
      <c r="AC66" s="20">
        <f>[2]武器表!X66</f>
        <v>0</v>
      </c>
      <c r="AD66" s="20">
        <f>[2]武器表!Y66</f>
        <v>0</v>
      </c>
      <c r="AE66" s="20">
        <f>[2]武器表!Z66</f>
        <v>0</v>
      </c>
      <c r="AF66" s="20">
        <f>[2]武器表!AA66</f>
        <v>0</v>
      </c>
      <c r="AG66" s="20">
        <f t="shared" si="8"/>
        <v>0</v>
      </c>
      <c r="AH66" s="20">
        <f t="shared" si="9"/>
        <v>0</v>
      </c>
      <c r="AI66" s="20">
        <f t="shared" si="10"/>
        <v>0</v>
      </c>
      <c r="AJ66" s="20">
        <f t="shared" si="11"/>
        <v>0</v>
      </c>
      <c r="AK66" s="20">
        <f t="shared" si="12"/>
        <v>0</v>
      </c>
      <c r="AL66" s="84" t="str">
        <f t="shared" si="4"/>
        <v/>
      </c>
      <c r="AM66" s="84">
        <f t="shared" si="5"/>
        <v>108</v>
      </c>
      <c r="AN66" s="16" t="str">
        <f t="shared" ref="AN66:AN129" si="19">AP66&amp;AO66</f>
        <v>锤子2</v>
      </c>
      <c r="AO66" s="16">
        <v>2</v>
      </c>
      <c r="AP66" s="17" t="s">
        <v>945</v>
      </c>
      <c r="AQ66" s="16" t="s">
        <v>947</v>
      </c>
      <c r="AZ66" s="1" t="str">
        <f t="shared" si="15"/>
        <v>海贼4</v>
      </c>
      <c r="BA66" s="78">
        <v>47</v>
      </c>
      <c r="BB66" s="3" t="s">
        <v>1795</v>
      </c>
      <c r="BC66" s="79" t="s">
        <v>1826</v>
      </c>
      <c r="BD66" s="1">
        <f t="shared" si="16"/>
        <v>4</v>
      </c>
      <c r="BE66" s="1" t="s">
        <v>1831</v>
      </c>
    </row>
    <row r="67" spans="2:57" ht="13.5" x14ac:dyDescent="0.2">
      <c r="B67" s="16">
        <v>65</v>
      </c>
      <c r="C67" s="16" t="str">
        <f t="shared" ref="C67:C130" ca="1" si="20">VLOOKUP((VLOOKUP(J67,weaponn1,2,FALSE)&amp;INT(RAND()*(9-1)+1)),imge1,4,FALSE)</f>
        <v>IC1400</v>
      </c>
      <c r="D67" s="16" t="str">
        <f t="shared" ca="1" si="6"/>
        <v>神奇的忏悔法球</v>
      </c>
      <c r="E67" s="16" t="str">
        <f t="shared" ref="E67:E130" ca="1" si="21">VLOOKUP(H67,weapon3,INT(RAND()*(6-2)+2),FALSE)</f>
        <v>神奇的</v>
      </c>
      <c r="F67" s="16" t="str">
        <f t="shared" ref="F67:F130" ca="1" si="22">VLOOKUP(INT(RAND()*(21-1)+1),weapon4,2,FALSE)</f>
        <v>忏悔</v>
      </c>
      <c r="G67" s="16" t="str">
        <f t="shared" ref="G67:G130" ca="1" si="23">VLOOKUP(J67,weapon2,INT(RAND()*(5-2)+2),FALSE)</f>
        <v>法球</v>
      </c>
      <c r="H67" s="16" t="str">
        <f t="shared" si="17"/>
        <v>s</v>
      </c>
      <c r="I67" s="19" t="s">
        <v>21</v>
      </c>
      <c r="J67" s="3" t="s">
        <v>24</v>
      </c>
      <c r="K67" s="16">
        <f t="shared" ref="K67:K130" si="24">VLOOKUP(J67,profession1,5,FALSE)</f>
        <v>10</v>
      </c>
      <c r="L67" s="16">
        <f t="shared" si="14"/>
        <v>1</v>
      </c>
      <c r="M67" s="16">
        <f>[2]武器表!J67</f>
        <v>6</v>
      </c>
      <c r="N67" s="16">
        <f>[2]武器表!K67</f>
        <v>7</v>
      </c>
      <c r="O67" s="16">
        <f>[2]武器表!L67</f>
        <v>2</v>
      </c>
      <c r="P67" s="16"/>
      <c r="Q67" s="16">
        <f>[2]武器表!M67</f>
        <v>6</v>
      </c>
      <c r="R67" s="16">
        <f>[2]武器表!N67</f>
        <v>26</v>
      </c>
      <c r="S67" s="16">
        <f>[2]武器表!O67</f>
        <v>9</v>
      </c>
      <c r="T67" s="16">
        <f>[2]武器表!P67</f>
        <v>4</v>
      </c>
      <c r="U67" s="16">
        <f>[2]武器表!Q67</f>
        <v>4</v>
      </c>
      <c r="V67" s="20">
        <f>[2]武器表!R67</f>
        <v>1.3333333333333332E-2</v>
      </c>
      <c r="W67" s="20">
        <f>[2]武器表!S67</f>
        <v>1.3333333333333332E-2</v>
      </c>
      <c r="X67" s="20">
        <f>[2]武器表!T67</f>
        <v>1.3333333333333332E-2</v>
      </c>
      <c r="Y67" s="20">
        <f>[2]武器表!$I67</f>
        <v>0.1</v>
      </c>
      <c r="Z67" s="20">
        <f>[2]武器表!U67</f>
        <v>9.9009900990099098E-3</v>
      </c>
      <c r="AA67" s="20">
        <f>[2]武器表!V67</f>
        <v>9.9009900990099098E-3</v>
      </c>
      <c r="AB67" s="20">
        <f>[2]武器表!W67</f>
        <v>9.9009900990099098E-3</v>
      </c>
      <c r="AC67" s="20">
        <f>[2]武器表!X67</f>
        <v>9.9009900990099098E-3</v>
      </c>
      <c r="AD67" s="20">
        <f>[2]武器表!Y67</f>
        <v>9.9009900990099098E-3</v>
      </c>
      <c r="AE67" s="20">
        <f>[2]武器表!Z67</f>
        <v>9.9009900990099098E-3</v>
      </c>
      <c r="AF67" s="20">
        <f>[2]武器表!AA67</f>
        <v>5.6603773584905648E-2</v>
      </c>
      <c r="AG67" s="20">
        <f t="shared" si="8"/>
        <v>8.0000000000000016E-2</v>
      </c>
      <c r="AH67" s="20">
        <f t="shared" si="9"/>
        <v>8.0000000000000016E-2</v>
      </c>
      <c r="AI67" s="20">
        <f t="shared" si="10"/>
        <v>8.0000000000000016E-2</v>
      </c>
      <c r="AJ67" s="20">
        <f t="shared" si="11"/>
        <v>8.0000000000000016E-2</v>
      </c>
      <c r="AK67" s="20">
        <f t="shared" si="12"/>
        <v>8.0000000000000016E-2</v>
      </c>
      <c r="AL67" s="84" t="str">
        <f t="shared" ref="AL67:AL130" si="25">IF(H67="a",IF(ISNA(VLOOKUP(J67&amp;L67,skill,2,FALSE)),"",VLOOKUP(J67&amp;L67,skill,2,FALSE)),"")</f>
        <v/>
      </c>
      <c r="AM67" s="84">
        <f t="shared" ref="AM67:AM130" si="26">VLOOKUP(H67&amp;L67,skill1,2,FALSE)</f>
        <v>125</v>
      </c>
      <c r="AN67" s="16" t="str">
        <f t="shared" si="19"/>
        <v>锤子3</v>
      </c>
      <c r="AO67" s="16">
        <v>3</v>
      </c>
      <c r="AP67" s="17" t="s">
        <v>945</v>
      </c>
      <c r="AQ67" s="16" t="s">
        <v>948</v>
      </c>
      <c r="AZ67" s="1" t="str">
        <f t="shared" si="15"/>
        <v>海贼8</v>
      </c>
      <c r="BA67" s="78">
        <v>48</v>
      </c>
      <c r="BB67" s="3" t="s">
        <v>1796</v>
      </c>
      <c r="BC67" s="79" t="s">
        <v>1826</v>
      </c>
      <c r="BD67" s="1">
        <f t="shared" si="16"/>
        <v>8</v>
      </c>
      <c r="BE67" s="1" t="s">
        <v>1831</v>
      </c>
    </row>
    <row r="68" spans="2:57" ht="13.5" x14ac:dyDescent="0.2">
      <c r="B68" s="16">
        <v>66</v>
      </c>
      <c r="C68" s="16" t="str">
        <f t="shared" ca="1" si="20"/>
        <v>IC1416</v>
      </c>
      <c r="D68" s="16" t="str">
        <f t="shared" ref="D68:D131" ca="1" si="27">E68&amp;F68&amp;G68</f>
        <v>神秘的水晶法球</v>
      </c>
      <c r="E68" s="16" t="str">
        <f t="shared" ca="1" si="21"/>
        <v>神秘的</v>
      </c>
      <c r="F68" s="16" t="str">
        <f t="shared" ca="1" si="22"/>
        <v>水晶</v>
      </c>
      <c r="G68" s="16" t="str">
        <f t="shared" ca="1" si="23"/>
        <v>法球</v>
      </c>
      <c r="H68" s="16" t="str">
        <f t="shared" si="17"/>
        <v>s</v>
      </c>
      <c r="I68" s="19" t="s">
        <v>21</v>
      </c>
      <c r="J68" s="3" t="s">
        <v>24</v>
      </c>
      <c r="K68" s="16">
        <f t="shared" si="24"/>
        <v>10</v>
      </c>
      <c r="L68" s="16">
        <f t="shared" si="14"/>
        <v>2</v>
      </c>
      <c r="M68" s="16">
        <f>[2]武器表!J68</f>
        <v>12</v>
      </c>
      <c r="N68" s="16">
        <f>[2]武器表!K68</f>
        <v>14</v>
      </c>
      <c r="O68" s="16">
        <f>[2]武器表!L68</f>
        <v>5</v>
      </c>
      <c r="P68" s="16"/>
      <c r="Q68" s="16">
        <f>[2]武器表!M68</f>
        <v>12</v>
      </c>
      <c r="R68" s="16">
        <f>[2]武器表!N68</f>
        <v>51</v>
      </c>
      <c r="S68" s="16">
        <f>[2]武器表!O68</f>
        <v>18</v>
      </c>
      <c r="T68" s="16">
        <f>[2]武器表!P68</f>
        <v>9</v>
      </c>
      <c r="U68" s="16">
        <f>[2]武器表!Q68</f>
        <v>9</v>
      </c>
      <c r="V68" s="20">
        <f>[2]武器表!R68</f>
        <v>0.03</v>
      </c>
      <c r="W68" s="20">
        <f>[2]武器表!S68</f>
        <v>0.03</v>
      </c>
      <c r="X68" s="20">
        <f>[2]武器表!T68</f>
        <v>0.03</v>
      </c>
      <c r="Y68" s="20">
        <f>[2]武器表!$I68</f>
        <v>0.11818181818181818</v>
      </c>
      <c r="Z68" s="20">
        <f>[2]武器表!U68</f>
        <v>1.9607843137254943E-2</v>
      </c>
      <c r="AA68" s="20">
        <f>[2]武器表!V68</f>
        <v>1.9607843137254943E-2</v>
      </c>
      <c r="AB68" s="20">
        <f>[2]武器表!W68</f>
        <v>1.9607843137254943E-2</v>
      </c>
      <c r="AC68" s="20">
        <f>[2]武器表!X68</f>
        <v>1.9607843137254943E-2</v>
      </c>
      <c r="AD68" s="20">
        <f>[2]武器表!Y68</f>
        <v>1.9607843137254943E-2</v>
      </c>
      <c r="AE68" s="20">
        <f>[2]武器表!Z68</f>
        <v>1.9607843137254943E-2</v>
      </c>
      <c r="AF68" s="20">
        <f>[2]武器表!AA68</f>
        <v>0.1071428571428571</v>
      </c>
      <c r="AG68" s="20">
        <f t="shared" ref="AG68:AG131" si="28">Y68*0.8</f>
        <v>9.4545454545454544E-2</v>
      </c>
      <c r="AH68" s="20">
        <f t="shared" ref="AH68:AH131" si="29">Y68*0.8</f>
        <v>9.4545454545454544E-2</v>
      </c>
      <c r="AI68" s="20">
        <f t="shared" ref="AI68:AI131" si="30">Y68*0.8</f>
        <v>9.4545454545454544E-2</v>
      </c>
      <c r="AJ68" s="20">
        <f t="shared" ref="AJ68:AJ131" si="31">Y68*0.8</f>
        <v>9.4545454545454544E-2</v>
      </c>
      <c r="AK68" s="20">
        <f t="shared" ref="AK68:AK131" si="32">Y68*0.8</f>
        <v>9.4545454545454544E-2</v>
      </c>
      <c r="AL68" s="84" t="str">
        <f t="shared" si="25"/>
        <v/>
      </c>
      <c r="AM68" s="84">
        <f t="shared" si="26"/>
        <v>126</v>
      </c>
      <c r="AN68" s="16" t="str">
        <f t="shared" si="19"/>
        <v>锤子4</v>
      </c>
      <c r="AO68" s="16">
        <v>4</v>
      </c>
      <c r="AP68" s="17" t="s">
        <v>945</v>
      </c>
      <c r="AQ68" s="16" t="s">
        <v>949</v>
      </c>
      <c r="AZ68" s="1" t="str">
        <f t="shared" si="15"/>
        <v>超级明星2</v>
      </c>
      <c r="BA68" s="78">
        <v>49</v>
      </c>
      <c r="BB68" s="3" t="s">
        <v>1797</v>
      </c>
      <c r="BC68" s="79" t="s">
        <v>1827</v>
      </c>
      <c r="BD68" s="1">
        <f t="shared" si="16"/>
        <v>2</v>
      </c>
      <c r="BE68" s="1" t="s">
        <v>1831</v>
      </c>
    </row>
    <row r="69" spans="2:57" ht="13.5" x14ac:dyDescent="0.2">
      <c r="B69" s="16">
        <v>67</v>
      </c>
      <c r="C69" s="16" t="str">
        <f t="shared" ca="1" si="20"/>
        <v>IC1417</v>
      </c>
      <c r="D69" s="16" t="str">
        <f t="shared" ca="1" si="27"/>
        <v>神奇的遗迹毒球</v>
      </c>
      <c r="E69" s="16" t="str">
        <f t="shared" ca="1" si="21"/>
        <v>神奇的</v>
      </c>
      <c r="F69" s="16" t="str">
        <f t="shared" ca="1" si="22"/>
        <v>遗迹</v>
      </c>
      <c r="G69" s="16" t="str">
        <f t="shared" ca="1" si="23"/>
        <v>毒球</v>
      </c>
      <c r="H69" s="16" t="str">
        <f t="shared" si="17"/>
        <v>s</v>
      </c>
      <c r="I69" s="19" t="s">
        <v>21</v>
      </c>
      <c r="J69" s="3" t="s">
        <v>24</v>
      </c>
      <c r="K69" s="16">
        <f t="shared" si="24"/>
        <v>10</v>
      </c>
      <c r="L69" s="16">
        <f t="shared" si="14"/>
        <v>3</v>
      </c>
      <c r="M69" s="16">
        <f>[2]武器表!J69</f>
        <v>18</v>
      </c>
      <c r="N69" s="16">
        <f>[2]武器表!K69</f>
        <v>21</v>
      </c>
      <c r="O69" s="16">
        <f>[2]武器表!L69</f>
        <v>7</v>
      </c>
      <c r="P69" s="16"/>
      <c r="Q69" s="16">
        <f>[2]武器表!M69</f>
        <v>18</v>
      </c>
      <c r="R69" s="16">
        <f>[2]武器表!N69</f>
        <v>77</v>
      </c>
      <c r="S69" s="16">
        <f>[2]武器表!O69</f>
        <v>28</v>
      </c>
      <c r="T69" s="16">
        <f>[2]武器表!P69</f>
        <v>14</v>
      </c>
      <c r="U69" s="16">
        <f>[2]武器表!Q69</f>
        <v>14</v>
      </c>
      <c r="V69" s="20">
        <f>[2]武器表!R69</f>
        <v>4.6666666666666669E-2</v>
      </c>
      <c r="W69" s="20">
        <f>[2]武器表!S69</f>
        <v>4.6666666666666669E-2</v>
      </c>
      <c r="X69" s="20">
        <f>[2]武器表!T69</f>
        <v>4.6666666666666669E-2</v>
      </c>
      <c r="Y69" s="20">
        <f>[2]武器表!$I69</f>
        <v>0.17909090909090911</v>
      </c>
      <c r="Z69" s="20">
        <f>[2]武器表!U69</f>
        <v>2.9126213592232997E-2</v>
      </c>
      <c r="AA69" s="20">
        <f>[2]武器表!V69</f>
        <v>2.9126213592232997E-2</v>
      </c>
      <c r="AB69" s="20">
        <f>[2]武器表!W69</f>
        <v>2.9126213592232997E-2</v>
      </c>
      <c r="AC69" s="20">
        <f>[2]武器表!X69</f>
        <v>2.9126213592232997E-2</v>
      </c>
      <c r="AD69" s="20">
        <f>[2]武器表!Y69</f>
        <v>2.9126213592232997E-2</v>
      </c>
      <c r="AE69" s="20">
        <f>[2]武器表!Z69</f>
        <v>2.9126213592232997E-2</v>
      </c>
      <c r="AF69" s="20">
        <f>[2]武器表!AA69</f>
        <v>0.14893617021276595</v>
      </c>
      <c r="AG69" s="20">
        <f t="shared" si="28"/>
        <v>0.1432727272727273</v>
      </c>
      <c r="AH69" s="20">
        <f t="shared" si="29"/>
        <v>0.1432727272727273</v>
      </c>
      <c r="AI69" s="20">
        <f t="shared" si="30"/>
        <v>0.1432727272727273</v>
      </c>
      <c r="AJ69" s="20">
        <f t="shared" si="31"/>
        <v>0.1432727272727273</v>
      </c>
      <c r="AK69" s="20">
        <f t="shared" si="32"/>
        <v>0.1432727272727273</v>
      </c>
      <c r="AL69" s="84" t="str">
        <f t="shared" si="25"/>
        <v/>
      </c>
      <c r="AM69" s="84">
        <f t="shared" si="26"/>
        <v>127</v>
      </c>
      <c r="AN69" s="16" t="str">
        <f t="shared" si="19"/>
        <v>锤子5</v>
      </c>
      <c r="AO69" s="16">
        <v>5</v>
      </c>
      <c r="AP69" s="17" t="s">
        <v>945</v>
      </c>
      <c r="AQ69" s="16" t="s">
        <v>950</v>
      </c>
      <c r="AZ69" s="1" t="str">
        <f t="shared" si="15"/>
        <v>超级明星4</v>
      </c>
      <c r="BA69" s="78">
        <v>50</v>
      </c>
      <c r="BB69" s="3" t="s">
        <v>1798</v>
      </c>
      <c r="BC69" s="79" t="s">
        <v>1827</v>
      </c>
      <c r="BD69" s="1">
        <f t="shared" si="16"/>
        <v>4</v>
      </c>
      <c r="BE69" s="1" t="s">
        <v>1831</v>
      </c>
    </row>
    <row r="70" spans="2:57" ht="13.5" x14ac:dyDescent="0.2">
      <c r="B70" s="16">
        <v>68</v>
      </c>
      <c r="C70" s="16" t="str">
        <f t="shared" ca="1" si="20"/>
        <v>IC1407</v>
      </c>
      <c r="D70" s="16" t="str">
        <f t="shared" ca="1" si="27"/>
        <v>神秘的塞尔塔球</v>
      </c>
      <c r="E70" s="16" t="str">
        <f t="shared" ca="1" si="21"/>
        <v>神秘的</v>
      </c>
      <c r="F70" s="16" t="str">
        <f t="shared" ca="1" si="22"/>
        <v>塞尔塔</v>
      </c>
      <c r="G70" s="16" t="str">
        <f t="shared" ca="1" si="23"/>
        <v>球</v>
      </c>
      <c r="H70" s="16" t="str">
        <f t="shared" si="17"/>
        <v>s</v>
      </c>
      <c r="I70" s="19" t="s">
        <v>21</v>
      </c>
      <c r="J70" s="3" t="s">
        <v>24</v>
      </c>
      <c r="K70" s="16">
        <f t="shared" si="24"/>
        <v>10</v>
      </c>
      <c r="L70" s="16">
        <f t="shared" si="14"/>
        <v>4</v>
      </c>
      <c r="M70" s="16">
        <f>[2]武器表!J70</f>
        <v>24</v>
      </c>
      <c r="N70" s="16">
        <f>[2]武器表!K70</f>
        <v>28</v>
      </c>
      <c r="O70" s="16">
        <f>[2]武器表!L70</f>
        <v>10</v>
      </c>
      <c r="P70" s="16"/>
      <c r="Q70" s="16">
        <f>[2]武器表!M70</f>
        <v>25</v>
      </c>
      <c r="R70" s="16">
        <f>[2]武器表!N70</f>
        <v>102</v>
      </c>
      <c r="S70" s="16">
        <f>[2]武器表!O70</f>
        <v>37</v>
      </c>
      <c r="T70" s="16">
        <f>[2]武器表!P70</f>
        <v>18</v>
      </c>
      <c r="U70" s="16">
        <f>[2]武器表!Q70</f>
        <v>18</v>
      </c>
      <c r="V70" s="20">
        <f>[2]武器表!R70</f>
        <v>0.06</v>
      </c>
      <c r="W70" s="20">
        <f>[2]武器表!S70</f>
        <v>0.06</v>
      </c>
      <c r="X70" s="20">
        <f>[2]武器表!T70</f>
        <v>0.06</v>
      </c>
      <c r="Y70" s="20">
        <f>[2]武器表!$I70</f>
        <v>0.23818181818181816</v>
      </c>
      <c r="Z70" s="20">
        <f>[2]武器表!U70</f>
        <v>3.8461538461538436E-2</v>
      </c>
      <c r="AA70" s="20">
        <f>[2]武器表!V70</f>
        <v>3.8461538461538436E-2</v>
      </c>
      <c r="AB70" s="20">
        <f>[2]武器表!W70</f>
        <v>3.8461538461538436E-2</v>
      </c>
      <c r="AC70" s="20">
        <f>[2]武器表!X70</f>
        <v>3.8461538461538436E-2</v>
      </c>
      <c r="AD70" s="20">
        <f>[2]武器表!Y70</f>
        <v>3.8461538461538436E-2</v>
      </c>
      <c r="AE70" s="20">
        <f>[2]武器表!Z70</f>
        <v>3.8461538461538436E-2</v>
      </c>
      <c r="AF70" s="20">
        <f>[2]武器表!AA70</f>
        <v>0.19028340080971662</v>
      </c>
      <c r="AG70" s="20">
        <f t="shared" si="28"/>
        <v>0.19054545454545455</v>
      </c>
      <c r="AH70" s="20">
        <f t="shared" si="29"/>
        <v>0.19054545454545455</v>
      </c>
      <c r="AI70" s="20">
        <f t="shared" si="30"/>
        <v>0.19054545454545455</v>
      </c>
      <c r="AJ70" s="20">
        <f t="shared" si="31"/>
        <v>0.19054545454545455</v>
      </c>
      <c r="AK70" s="20">
        <f t="shared" si="32"/>
        <v>0.19054545454545455</v>
      </c>
      <c r="AL70" s="84" t="str">
        <f t="shared" si="25"/>
        <v/>
      </c>
      <c r="AM70" s="84">
        <f t="shared" si="26"/>
        <v>128</v>
      </c>
      <c r="AN70" s="16" t="str">
        <f t="shared" si="19"/>
        <v>锤子6</v>
      </c>
      <c r="AO70" s="16">
        <v>6</v>
      </c>
      <c r="AP70" s="17" t="s">
        <v>945</v>
      </c>
      <c r="AQ70" s="16" t="s">
        <v>951</v>
      </c>
      <c r="AZ70" s="1" t="str">
        <f t="shared" si="15"/>
        <v>超级明星8</v>
      </c>
      <c r="BA70" s="78">
        <v>51</v>
      </c>
      <c r="BB70" s="3" t="s">
        <v>1799</v>
      </c>
      <c r="BC70" s="79" t="s">
        <v>1827</v>
      </c>
      <c r="BD70" s="1">
        <f t="shared" si="16"/>
        <v>8</v>
      </c>
      <c r="BE70" s="1" t="s">
        <v>1831</v>
      </c>
    </row>
    <row r="71" spans="2:57" ht="13.5" x14ac:dyDescent="0.2">
      <c r="B71" s="16">
        <v>69</v>
      </c>
      <c r="C71" s="16" t="str">
        <f t="shared" ca="1" si="20"/>
        <v>IC1400</v>
      </c>
      <c r="D71" s="16" t="str">
        <f t="shared" ca="1" si="27"/>
        <v>传说的言语毒球</v>
      </c>
      <c r="E71" s="16" t="str">
        <f t="shared" ca="1" si="21"/>
        <v>传说的</v>
      </c>
      <c r="F71" s="16" t="str">
        <f t="shared" ca="1" si="22"/>
        <v>言语</v>
      </c>
      <c r="G71" s="16" t="str">
        <f t="shared" ca="1" si="23"/>
        <v>毒球</v>
      </c>
      <c r="H71" s="16" t="str">
        <f t="shared" si="17"/>
        <v>s</v>
      </c>
      <c r="I71" s="19" t="s">
        <v>21</v>
      </c>
      <c r="J71" s="3" t="s">
        <v>24</v>
      </c>
      <c r="K71" s="16">
        <f t="shared" si="24"/>
        <v>10</v>
      </c>
      <c r="L71" s="16">
        <f t="shared" si="14"/>
        <v>5</v>
      </c>
      <c r="M71" s="16">
        <f>[2]武器表!J71</f>
        <v>30</v>
      </c>
      <c r="N71" s="16">
        <f>[2]武器表!K71</f>
        <v>35</v>
      </c>
      <c r="O71" s="16">
        <f>[2]武器表!L71</f>
        <v>12</v>
      </c>
      <c r="P71" s="16"/>
      <c r="Q71" s="16">
        <f>[2]武器表!M71</f>
        <v>31</v>
      </c>
      <c r="R71" s="16">
        <f>[2]武器表!N71</f>
        <v>128</v>
      </c>
      <c r="S71" s="16">
        <f>[2]武器表!O71</f>
        <v>47</v>
      </c>
      <c r="T71" s="16">
        <f>[2]武器表!P71</f>
        <v>23</v>
      </c>
      <c r="U71" s="16">
        <f>[2]武器表!Q71</f>
        <v>23</v>
      </c>
      <c r="V71" s="20">
        <f>[2]武器表!R71</f>
        <v>7.6666666666666675E-2</v>
      </c>
      <c r="W71" s="20">
        <f>[2]武器表!S71</f>
        <v>7.6666666666666675E-2</v>
      </c>
      <c r="X71" s="20">
        <f>[2]武器表!T71</f>
        <v>7.6666666666666675E-2</v>
      </c>
      <c r="Y71" s="20">
        <f>[2]武器表!$I71</f>
        <v>0.29909090909090907</v>
      </c>
      <c r="Z71" s="20">
        <f>[2]武器表!U71</f>
        <v>4.7619047619047672E-2</v>
      </c>
      <c r="AA71" s="20">
        <f>[2]武器表!V71</f>
        <v>4.7619047619047672E-2</v>
      </c>
      <c r="AB71" s="20">
        <f>[2]武器表!W71</f>
        <v>4.7619047619047672E-2</v>
      </c>
      <c r="AC71" s="20">
        <f>[2]武器表!X71</f>
        <v>4.7619047619047672E-2</v>
      </c>
      <c r="AD71" s="20">
        <f>[2]武器表!Y71</f>
        <v>4.7619047619047672E-2</v>
      </c>
      <c r="AE71" s="20">
        <f>[2]武器表!Z71</f>
        <v>4.7619047619047672E-2</v>
      </c>
      <c r="AF71" s="20">
        <f>[2]武器表!AA71</f>
        <v>0.22779922779922779</v>
      </c>
      <c r="AG71" s="20">
        <f t="shared" si="28"/>
        <v>0.23927272727272728</v>
      </c>
      <c r="AH71" s="20">
        <f t="shared" si="29"/>
        <v>0.23927272727272728</v>
      </c>
      <c r="AI71" s="20">
        <f t="shared" si="30"/>
        <v>0.23927272727272728</v>
      </c>
      <c r="AJ71" s="20">
        <f t="shared" si="31"/>
        <v>0.23927272727272728</v>
      </c>
      <c r="AK71" s="20">
        <f t="shared" si="32"/>
        <v>0.23927272727272728</v>
      </c>
      <c r="AL71" s="84" t="str">
        <f t="shared" si="25"/>
        <v/>
      </c>
      <c r="AM71" s="84">
        <f t="shared" si="26"/>
        <v>129</v>
      </c>
      <c r="AN71" s="16" t="str">
        <f t="shared" si="19"/>
        <v>锤子7</v>
      </c>
      <c r="AO71" s="16">
        <v>7</v>
      </c>
      <c r="AP71" s="17" t="s">
        <v>945</v>
      </c>
      <c r="AQ71" s="16" t="s">
        <v>952</v>
      </c>
      <c r="AZ71" s="1" t="str">
        <f t="shared" si="15"/>
        <v>天地雷鳴士2</v>
      </c>
      <c r="BA71" s="78">
        <v>52</v>
      </c>
      <c r="BB71" s="3" t="s">
        <v>1800</v>
      </c>
      <c r="BC71" s="79" t="s">
        <v>1828</v>
      </c>
      <c r="BD71" s="1">
        <f t="shared" si="16"/>
        <v>2</v>
      </c>
      <c r="BE71" s="1" t="s">
        <v>1831</v>
      </c>
    </row>
    <row r="72" spans="2:57" ht="13.5" x14ac:dyDescent="0.2">
      <c r="B72" s="16">
        <v>70</v>
      </c>
      <c r="C72" s="16" t="str">
        <f t="shared" ca="1" si="20"/>
        <v>IC1400</v>
      </c>
      <c r="D72" s="16" t="str">
        <f t="shared" ca="1" si="27"/>
        <v>神奇的卡尼亚球</v>
      </c>
      <c r="E72" s="16" t="str">
        <f t="shared" ca="1" si="21"/>
        <v>神奇的</v>
      </c>
      <c r="F72" s="16" t="str">
        <f t="shared" ca="1" si="22"/>
        <v>卡尼亚</v>
      </c>
      <c r="G72" s="16" t="str">
        <f t="shared" ca="1" si="23"/>
        <v>球</v>
      </c>
      <c r="H72" s="16" t="str">
        <f t="shared" si="17"/>
        <v>s</v>
      </c>
      <c r="I72" s="19" t="s">
        <v>21</v>
      </c>
      <c r="J72" s="3" t="s">
        <v>24</v>
      </c>
      <c r="K72" s="16">
        <f t="shared" si="24"/>
        <v>10</v>
      </c>
      <c r="L72" s="16">
        <f t="shared" si="14"/>
        <v>6</v>
      </c>
      <c r="M72" s="16">
        <f>[2]武器表!J72</f>
        <v>36</v>
      </c>
      <c r="N72" s="16">
        <f>[2]武器表!K72</f>
        <v>42</v>
      </c>
      <c r="O72" s="16">
        <f>[2]武器表!L72</f>
        <v>15</v>
      </c>
      <c r="P72" s="16"/>
      <c r="Q72" s="16">
        <f>[2]武器表!M72</f>
        <v>37</v>
      </c>
      <c r="R72" s="16">
        <f>[2]武器表!N72</f>
        <v>153</v>
      </c>
      <c r="S72" s="16">
        <f>[2]武器表!O72</f>
        <v>56</v>
      </c>
      <c r="T72" s="16">
        <f>[2]武器表!P72</f>
        <v>28</v>
      </c>
      <c r="U72" s="16">
        <f>[2]武器表!Q72</f>
        <v>28</v>
      </c>
      <c r="V72" s="20">
        <f>[2]武器表!R72</f>
        <v>9.3333333333333338E-2</v>
      </c>
      <c r="W72" s="20">
        <f>[2]武器表!S72</f>
        <v>9.3333333333333338E-2</v>
      </c>
      <c r="X72" s="20">
        <f>[2]武器表!T72</f>
        <v>9.3333333333333338E-2</v>
      </c>
      <c r="Y72" s="20">
        <f>[2]武器表!$I72</f>
        <v>0.35909090909090907</v>
      </c>
      <c r="Z72" s="20">
        <f>[2]武器表!U72</f>
        <v>5.6603773584905648E-2</v>
      </c>
      <c r="AA72" s="20">
        <f>[2]武器表!V72</f>
        <v>5.6603773584905648E-2</v>
      </c>
      <c r="AB72" s="20">
        <f>[2]武器表!W72</f>
        <v>5.6603773584905648E-2</v>
      </c>
      <c r="AC72" s="20">
        <f>[2]武器表!X72</f>
        <v>5.6603773584905648E-2</v>
      </c>
      <c r="AD72" s="20">
        <f>[2]武器表!Y72</f>
        <v>5.6603773584905648E-2</v>
      </c>
      <c r="AE72" s="20">
        <f>[2]武器表!Z72</f>
        <v>5.6603773584905648E-2</v>
      </c>
      <c r="AF72" s="20">
        <f>[2]武器表!AA72</f>
        <v>0.26199261992619927</v>
      </c>
      <c r="AG72" s="20">
        <f t="shared" si="28"/>
        <v>0.28727272727272729</v>
      </c>
      <c r="AH72" s="20">
        <f t="shared" si="29"/>
        <v>0.28727272727272729</v>
      </c>
      <c r="AI72" s="20">
        <f t="shared" si="30"/>
        <v>0.28727272727272729</v>
      </c>
      <c r="AJ72" s="20">
        <f t="shared" si="31"/>
        <v>0.28727272727272729</v>
      </c>
      <c r="AK72" s="20">
        <f t="shared" si="32"/>
        <v>0.28727272727272729</v>
      </c>
      <c r="AL72" s="84" t="str">
        <f t="shared" si="25"/>
        <v/>
      </c>
      <c r="AM72" s="84">
        <f t="shared" si="26"/>
        <v>130</v>
      </c>
      <c r="AN72" s="16" t="str">
        <f t="shared" si="19"/>
        <v>锤子8</v>
      </c>
      <c r="AO72" s="16">
        <v>8</v>
      </c>
      <c r="AP72" s="17" t="s">
        <v>945</v>
      </c>
      <c r="AQ72" s="16" t="s">
        <v>953</v>
      </c>
      <c r="AZ72" s="1" t="str">
        <f t="shared" si="15"/>
        <v>天地雷鳴士4</v>
      </c>
      <c r="BA72" s="78">
        <v>53</v>
      </c>
      <c r="BB72" s="3" t="s">
        <v>1756</v>
      </c>
      <c r="BC72" s="79" t="s">
        <v>1828</v>
      </c>
      <c r="BD72" s="1">
        <f t="shared" si="16"/>
        <v>4</v>
      </c>
      <c r="BE72" s="1" t="s">
        <v>1831</v>
      </c>
    </row>
    <row r="73" spans="2:57" ht="13.5" x14ac:dyDescent="0.2">
      <c r="B73" s="16">
        <v>71</v>
      </c>
      <c r="C73" s="16" t="str">
        <f t="shared" ca="1" si="20"/>
        <v>IC1413</v>
      </c>
      <c r="D73" s="16" t="str">
        <f t="shared" ca="1" si="27"/>
        <v>神奇的斯塞提毒球</v>
      </c>
      <c r="E73" s="16" t="str">
        <f t="shared" ca="1" si="21"/>
        <v>神奇的</v>
      </c>
      <c r="F73" s="16" t="str">
        <f t="shared" ca="1" si="22"/>
        <v>斯塞提</v>
      </c>
      <c r="G73" s="16" t="str">
        <f t="shared" ca="1" si="23"/>
        <v>毒球</v>
      </c>
      <c r="H73" s="16" t="str">
        <f t="shared" si="17"/>
        <v>s</v>
      </c>
      <c r="I73" s="19" t="s">
        <v>21</v>
      </c>
      <c r="J73" s="3" t="s">
        <v>24</v>
      </c>
      <c r="K73" s="16">
        <f t="shared" si="24"/>
        <v>10</v>
      </c>
      <c r="L73" s="16">
        <f t="shared" si="14"/>
        <v>7</v>
      </c>
      <c r="M73" s="16">
        <f>[2]武器表!J73</f>
        <v>42</v>
      </c>
      <c r="N73" s="16">
        <f>[2]武器表!K73</f>
        <v>49</v>
      </c>
      <c r="O73" s="16">
        <f>[2]武器表!L73</f>
        <v>18</v>
      </c>
      <c r="P73" s="16"/>
      <c r="Q73" s="16">
        <f>[2]武器表!M73</f>
        <v>43</v>
      </c>
      <c r="R73" s="16">
        <f>[2]武器表!N73</f>
        <v>179</v>
      </c>
      <c r="S73" s="16">
        <f>[2]武器表!O73</f>
        <v>65</v>
      </c>
      <c r="T73" s="16">
        <f>[2]武器表!P73</f>
        <v>32</v>
      </c>
      <c r="U73" s="16">
        <f>[2]武器表!Q73</f>
        <v>32</v>
      </c>
      <c r="V73" s="20">
        <f>[2]武器表!R73</f>
        <v>0.10666666666666666</v>
      </c>
      <c r="W73" s="20">
        <f>[2]武器表!S73</f>
        <v>0.10666666666666666</v>
      </c>
      <c r="X73" s="20">
        <f>[2]武器表!T73</f>
        <v>0.10666666666666666</v>
      </c>
      <c r="Y73" s="20">
        <f>[2]武器表!$I73</f>
        <v>0.41818181818181821</v>
      </c>
      <c r="Z73" s="20">
        <f>[2]武器表!U73</f>
        <v>6.5420560747663559E-2</v>
      </c>
      <c r="AA73" s="20">
        <f>[2]武器表!V73</f>
        <v>6.5420560747663559E-2</v>
      </c>
      <c r="AB73" s="20">
        <f>[2]武器表!W73</f>
        <v>6.5420560747663559E-2</v>
      </c>
      <c r="AC73" s="20">
        <f>[2]武器表!X73</f>
        <v>6.5420560747663559E-2</v>
      </c>
      <c r="AD73" s="20">
        <f>[2]武器表!Y73</f>
        <v>6.5420560747663559E-2</v>
      </c>
      <c r="AE73" s="20">
        <f>[2]武器表!Z73</f>
        <v>6.5420560747663559E-2</v>
      </c>
      <c r="AF73" s="20">
        <f>[2]武器表!AA73</f>
        <v>0.29078014184397161</v>
      </c>
      <c r="AG73" s="20">
        <f t="shared" si="28"/>
        <v>0.33454545454545459</v>
      </c>
      <c r="AH73" s="20">
        <f t="shared" si="29"/>
        <v>0.33454545454545459</v>
      </c>
      <c r="AI73" s="20">
        <f t="shared" si="30"/>
        <v>0.33454545454545459</v>
      </c>
      <c r="AJ73" s="20">
        <f t="shared" si="31"/>
        <v>0.33454545454545459</v>
      </c>
      <c r="AK73" s="20">
        <f t="shared" si="32"/>
        <v>0.33454545454545459</v>
      </c>
      <c r="AL73" s="84" t="str">
        <f t="shared" si="25"/>
        <v/>
      </c>
      <c r="AM73" s="84">
        <f t="shared" si="26"/>
        <v>131</v>
      </c>
      <c r="AN73" s="16" t="str">
        <f t="shared" si="19"/>
        <v>法杖1</v>
      </c>
      <c r="AO73" s="16">
        <v>1</v>
      </c>
      <c r="AP73" s="17" t="s">
        <v>954</v>
      </c>
      <c r="AQ73" s="16" t="s">
        <v>955</v>
      </c>
      <c r="AZ73" s="1" t="str">
        <f t="shared" si="15"/>
        <v>天地雷鳴士8</v>
      </c>
      <c r="BA73" s="78">
        <v>54</v>
      </c>
      <c r="BB73" s="3" t="s">
        <v>1801</v>
      </c>
      <c r="BC73" s="79" t="s">
        <v>1828</v>
      </c>
      <c r="BD73" s="1">
        <f t="shared" si="16"/>
        <v>8</v>
      </c>
      <c r="BE73" s="1" t="s">
        <v>1831</v>
      </c>
    </row>
    <row r="74" spans="2:57" ht="13.5" x14ac:dyDescent="0.2">
      <c r="B74" s="16">
        <v>72</v>
      </c>
      <c r="C74" s="16" t="str">
        <f t="shared" ca="1" si="20"/>
        <v>IC1407</v>
      </c>
      <c r="D74" s="16" t="str">
        <f t="shared" ca="1" si="27"/>
        <v>璀璨的精灵球</v>
      </c>
      <c r="E74" s="16" t="str">
        <f t="shared" ca="1" si="21"/>
        <v>璀璨的</v>
      </c>
      <c r="F74" s="16" t="str">
        <f t="shared" ca="1" si="22"/>
        <v>精灵</v>
      </c>
      <c r="G74" s="16" t="str">
        <f t="shared" ca="1" si="23"/>
        <v>球</v>
      </c>
      <c r="H74" s="16" t="str">
        <f t="shared" si="17"/>
        <v>s</v>
      </c>
      <c r="I74" s="19" t="s">
        <v>21</v>
      </c>
      <c r="J74" s="3" t="s">
        <v>24</v>
      </c>
      <c r="K74" s="16">
        <f t="shared" si="24"/>
        <v>10</v>
      </c>
      <c r="L74" s="16">
        <f t="shared" si="14"/>
        <v>8</v>
      </c>
      <c r="M74" s="16">
        <f>[2]武器表!J74</f>
        <v>48</v>
      </c>
      <c r="N74" s="16">
        <f>[2]武器表!K74</f>
        <v>56</v>
      </c>
      <c r="O74" s="16">
        <f>[2]武器表!L74</f>
        <v>20</v>
      </c>
      <c r="P74" s="16"/>
      <c r="Q74" s="16">
        <f>[2]武器表!M74</f>
        <v>50</v>
      </c>
      <c r="R74" s="16">
        <f>[2]武器表!N74</f>
        <v>204</v>
      </c>
      <c r="S74" s="16">
        <f>[2]武器表!O74</f>
        <v>75</v>
      </c>
      <c r="T74" s="16">
        <f>[2]武器表!P74</f>
        <v>37</v>
      </c>
      <c r="U74" s="16">
        <f>[2]武器表!Q74</f>
        <v>37</v>
      </c>
      <c r="V74" s="20">
        <f>[2]武器表!R74</f>
        <v>0.12333333333333334</v>
      </c>
      <c r="W74" s="20">
        <f>[2]武器表!S74</f>
        <v>0.12333333333333334</v>
      </c>
      <c r="X74" s="20">
        <f>[2]武器表!T74</f>
        <v>0.12333333333333334</v>
      </c>
      <c r="Y74" s="20">
        <f>[2]武器表!$I74</f>
        <v>0.47909090909090907</v>
      </c>
      <c r="Z74" s="20">
        <f>[2]武器表!U74</f>
        <v>7.407407407407407E-2</v>
      </c>
      <c r="AA74" s="20">
        <f>[2]武器表!V74</f>
        <v>7.407407407407407E-2</v>
      </c>
      <c r="AB74" s="20">
        <f>[2]武器表!W74</f>
        <v>7.407407407407407E-2</v>
      </c>
      <c r="AC74" s="20">
        <f>[2]武器表!X74</f>
        <v>7.407407407407407E-2</v>
      </c>
      <c r="AD74" s="20">
        <f>[2]武器表!Y74</f>
        <v>7.407407407407407E-2</v>
      </c>
      <c r="AE74" s="20">
        <f>[2]武器表!Z74</f>
        <v>7.407407407407407E-2</v>
      </c>
      <c r="AF74" s="20">
        <f>[2]武器表!AA74</f>
        <v>0.31972789115646261</v>
      </c>
      <c r="AG74" s="20">
        <f t="shared" si="28"/>
        <v>0.38327272727272726</v>
      </c>
      <c r="AH74" s="20">
        <f t="shared" si="29"/>
        <v>0.38327272727272726</v>
      </c>
      <c r="AI74" s="20">
        <f t="shared" si="30"/>
        <v>0.38327272727272726</v>
      </c>
      <c r="AJ74" s="20">
        <f t="shared" si="31"/>
        <v>0.38327272727272726</v>
      </c>
      <c r="AK74" s="20">
        <f t="shared" si="32"/>
        <v>0.38327272727272726</v>
      </c>
      <c r="AL74" s="84" t="str">
        <f t="shared" si="25"/>
        <v/>
      </c>
      <c r="AM74" s="84">
        <f t="shared" si="26"/>
        <v>132</v>
      </c>
      <c r="AN74" s="16" t="str">
        <f t="shared" si="19"/>
        <v>法杖2</v>
      </c>
      <c r="AO74" s="16">
        <v>2</v>
      </c>
      <c r="AP74" s="17" t="s">
        <v>954</v>
      </c>
      <c r="AQ74" s="16" t="s">
        <v>956</v>
      </c>
      <c r="AZ74" s="1" t="str">
        <f t="shared" si="15"/>
        <v>神之手2</v>
      </c>
      <c r="BA74" s="78">
        <v>55</v>
      </c>
      <c r="BB74" s="3" t="s">
        <v>1802</v>
      </c>
      <c r="BC74" s="79" t="s">
        <v>1829</v>
      </c>
      <c r="BD74" s="1">
        <f t="shared" si="16"/>
        <v>2</v>
      </c>
      <c r="BE74" s="1" t="s">
        <v>1831</v>
      </c>
    </row>
    <row r="75" spans="2:57" ht="13.5" x14ac:dyDescent="0.2">
      <c r="B75" s="16">
        <v>73</v>
      </c>
      <c r="C75" s="16" t="str">
        <f t="shared" ca="1" si="20"/>
        <v>IC1419</v>
      </c>
      <c r="D75" s="16" t="str">
        <f t="shared" ca="1" si="27"/>
        <v>闪耀的颓废毒球</v>
      </c>
      <c r="E75" s="16" t="str">
        <f t="shared" ca="1" si="21"/>
        <v>闪耀的</v>
      </c>
      <c r="F75" s="16" t="str">
        <f t="shared" ca="1" si="22"/>
        <v>颓废</v>
      </c>
      <c r="G75" s="16" t="str">
        <f t="shared" ca="1" si="23"/>
        <v>毒球</v>
      </c>
      <c r="H75" s="16" t="str">
        <f t="shared" si="17"/>
        <v>a</v>
      </c>
      <c r="I75" s="19" t="s">
        <v>21</v>
      </c>
      <c r="J75" s="3" t="s">
        <v>24</v>
      </c>
      <c r="K75" s="16">
        <f t="shared" si="24"/>
        <v>10</v>
      </c>
      <c r="L75" s="16">
        <f t="shared" si="14"/>
        <v>1</v>
      </c>
      <c r="M75" s="16">
        <f>[2]武器表!J75</f>
        <v>4</v>
      </c>
      <c r="N75" s="16">
        <f>[2]武器表!K75</f>
        <v>7</v>
      </c>
      <c r="O75" s="16">
        <f>[2]武器表!L75</f>
        <v>2</v>
      </c>
      <c r="P75" s="16"/>
      <c r="Q75" s="16">
        <f>[2]武器表!M75</f>
        <v>6</v>
      </c>
      <c r="R75" s="16">
        <f>[2]武器表!N75</f>
        <v>27</v>
      </c>
      <c r="S75" s="16">
        <f>[2]武器表!O75</f>
        <v>9</v>
      </c>
      <c r="T75" s="16">
        <f>[2]武器表!P75</f>
        <v>4</v>
      </c>
      <c r="U75" s="16">
        <f>[2]武器表!Q75</f>
        <v>4</v>
      </c>
      <c r="V75" s="20">
        <f>[2]武器表!R75</f>
        <v>1.3333333333333332E-2</v>
      </c>
      <c r="W75" s="20">
        <f>[2]武器表!S75</f>
        <v>1.3333333333333332E-2</v>
      </c>
      <c r="X75" s="20">
        <f>[2]武器表!T75</f>
        <v>1.3333333333333332E-2</v>
      </c>
      <c r="Y75" s="20">
        <f>[2]武器表!$I75</f>
        <v>0.1</v>
      </c>
      <c r="Z75" s="20">
        <f>[2]武器表!U75</f>
        <v>9.9009900990099098E-3</v>
      </c>
      <c r="AA75" s="20">
        <f>[2]武器表!V75</f>
        <v>9.9009900990099098E-3</v>
      </c>
      <c r="AB75" s="20">
        <f>[2]武器表!W75</f>
        <v>9.9009900990099098E-3</v>
      </c>
      <c r="AC75" s="20">
        <f>[2]武器表!X75</f>
        <v>9.9009900990099098E-3</v>
      </c>
      <c r="AD75" s="20">
        <f>[2]武器表!Y75</f>
        <v>9.9009900990099098E-3</v>
      </c>
      <c r="AE75" s="20">
        <f>[2]武器表!Z75</f>
        <v>9.9009900990099098E-3</v>
      </c>
      <c r="AF75" s="20">
        <f>[2]武器表!AA75</f>
        <v>5.6603773584905648E-2</v>
      </c>
      <c r="AG75" s="20">
        <f t="shared" si="28"/>
        <v>8.0000000000000016E-2</v>
      </c>
      <c r="AH75" s="20">
        <f t="shared" si="29"/>
        <v>8.0000000000000016E-2</v>
      </c>
      <c r="AI75" s="20">
        <f t="shared" si="30"/>
        <v>8.0000000000000016E-2</v>
      </c>
      <c r="AJ75" s="20">
        <f t="shared" si="31"/>
        <v>8.0000000000000016E-2</v>
      </c>
      <c r="AK75" s="20">
        <f t="shared" si="32"/>
        <v>8.0000000000000016E-2</v>
      </c>
      <c r="AL75" s="84" t="str">
        <f t="shared" si="25"/>
        <v/>
      </c>
      <c r="AM75" s="84">
        <f t="shared" si="26"/>
        <v>109</v>
      </c>
      <c r="AN75" s="16" t="str">
        <f t="shared" si="19"/>
        <v>法杖3</v>
      </c>
      <c r="AO75" s="16">
        <v>3</v>
      </c>
      <c r="AP75" s="17" t="s">
        <v>954</v>
      </c>
      <c r="AQ75" s="16" t="s">
        <v>957</v>
      </c>
      <c r="AZ75" s="1" t="str">
        <f t="shared" si="15"/>
        <v>神之手4</v>
      </c>
      <c r="BA75" s="78">
        <v>56</v>
      </c>
      <c r="BB75" s="3" t="s">
        <v>1803</v>
      </c>
      <c r="BC75" s="79" t="s">
        <v>1829</v>
      </c>
      <c r="BD75" s="1">
        <f t="shared" si="16"/>
        <v>4</v>
      </c>
      <c r="BE75" s="1" t="s">
        <v>1831</v>
      </c>
    </row>
    <row r="76" spans="2:57" ht="13.5" x14ac:dyDescent="0.2">
      <c r="B76" s="16">
        <v>74</v>
      </c>
      <c r="C76" s="16" t="str">
        <f t="shared" ca="1" si="20"/>
        <v>IC1407</v>
      </c>
      <c r="D76" s="16" t="str">
        <f t="shared" ca="1" si="27"/>
        <v>精致的精灵球</v>
      </c>
      <c r="E76" s="16" t="str">
        <f t="shared" ca="1" si="21"/>
        <v>精致的</v>
      </c>
      <c r="F76" s="16" t="str">
        <f t="shared" ca="1" si="22"/>
        <v>精灵</v>
      </c>
      <c r="G76" s="16" t="str">
        <f t="shared" ca="1" si="23"/>
        <v>球</v>
      </c>
      <c r="H76" s="16" t="str">
        <f t="shared" si="17"/>
        <v>a</v>
      </c>
      <c r="I76" s="19" t="s">
        <v>21</v>
      </c>
      <c r="J76" s="3" t="s">
        <v>24</v>
      </c>
      <c r="K76" s="16">
        <f t="shared" si="24"/>
        <v>10</v>
      </c>
      <c r="L76" s="16">
        <f t="shared" ref="L76:L139" si="33">L68</f>
        <v>2</v>
      </c>
      <c r="M76" s="16">
        <f>[2]武器表!J76</f>
        <v>9</v>
      </c>
      <c r="N76" s="16">
        <f>[2]武器表!K76</f>
        <v>14</v>
      </c>
      <c r="O76" s="16">
        <f>[2]武器表!L76</f>
        <v>5</v>
      </c>
      <c r="P76" s="16"/>
      <c r="Q76" s="16">
        <f>[2]武器表!M76</f>
        <v>13</v>
      </c>
      <c r="R76" s="16">
        <f>[2]武器表!N76</f>
        <v>54</v>
      </c>
      <c r="S76" s="16">
        <f>[2]武器表!O76</f>
        <v>19</v>
      </c>
      <c r="T76" s="16">
        <f>[2]武器表!P76</f>
        <v>9</v>
      </c>
      <c r="U76" s="16">
        <f>[2]武器表!Q76</f>
        <v>9</v>
      </c>
      <c r="V76" s="20">
        <f>[2]武器表!R76</f>
        <v>0.03</v>
      </c>
      <c r="W76" s="20">
        <f>[2]武器表!S76</f>
        <v>0.03</v>
      </c>
      <c r="X76" s="20">
        <f>[2]武器表!T76</f>
        <v>0.03</v>
      </c>
      <c r="Y76" s="20">
        <f>[2]武器表!$I76</f>
        <v>0.12</v>
      </c>
      <c r="Z76" s="20">
        <f>[2]武器表!U76</f>
        <v>1.9607843137254943E-2</v>
      </c>
      <c r="AA76" s="20">
        <f>[2]武器表!V76</f>
        <v>1.9607843137254943E-2</v>
      </c>
      <c r="AB76" s="20">
        <f>[2]武器表!W76</f>
        <v>1.9607843137254943E-2</v>
      </c>
      <c r="AC76" s="20">
        <f>[2]武器表!X76</f>
        <v>1.9607843137254943E-2</v>
      </c>
      <c r="AD76" s="20">
        <f>[2]武器表!Y76</f>
        <v>1.9607843137254943E-2</v>
      </c>
      <c r="AE76" s="20">
        <f>[2]武器表!Z76</f>
        <v>1.9607843137254943E-2</v>
      </c>
      <c r="AF76" s="20">
        <f>[2]武器表!AA76</f>
        <v>0.11111111111111116</v>
      </c>
      <c r="AG76" s="20">
        <f t="shared" si="28"/>
        <v>9.6000000000000002E-2</v>
      </c>
      <c r="AH76" s="20">
        <f t="shared" si="29"/>
        <v>9.6000000000000002E-2</v>
      </c>
      <c r="AI76" s="20">
        <f t="shared" si="30"/>
        <v>9.6000000000000002E-2</v>
      </c>
      <c r="AJ76" s="20">
        <f t="shared" si="31"/>
        <v>9.6000000000000002E-2</v>
      </c>
      <c r="AK76" s="20">
        <f t="shared" si="32"/>
        <v>9.6000000000000002E-2</v>
      </c>
      <c r="AL76" s="84" t="str">
        <f t="shared" si="25"/>
        <v/>
      </c>
      <c r="AM76" s="84">
        <f t="shared" si="26"/>
        <v>110</v>
      </c>
      <c r="AN76" s="16" t="str">
        <f t="shared" si="19"/>
        <v>法杖4</v>
      </c>
      <c r="AO76" s="16">
        <v>4</v>
      </c>
      <c r="AP76" s="17" t="s">
        <v>954</v>
      </c>
      <c r="AQ76" s="16" t="s">
        <v>958</v>
      </c>
      <c r="AZ76" s="1" t="str">
        <f t="shared" si="15"/>
        <v>神之手8</v>
      </c>
      <c r="BA76" s="78">
        <v>57</v>
      </c>
      <c r="BB76" s="3" t="s">
        <v>1804</v>
      </c>
      <c r="BC76" s="79" t="s">
        <v>1829</v>
      </c>
      <c r="BD76" s="1">
        <f t="shared" si="16"/>
        <v>8</v>
      </c>
      <c r="BE76" s="1" t="s">
        <v>1831</v>
      </c>
    </row>
    <row r="77" spans="2:57" ht="13.5" x14ac:dyDescent="0.2">
      <c r="B77" s="16">
        <v>75</v>
      </c>
      <c r="C77" s="16" t="str">
        <f t="shared" ca="1" si="20"/>
        <v>IC1413</v>
      </c>
      <c r="D77" s="16" t="str">
        <f t="shared" ca="1" si="27"/>
        <v>拉风的魔王毒球</v>
      </c>
      <c r="E77" s="16" t="str">
        <f t="shared" ca="1" si="21"/>
        <v>拉风的</v>
      </c>
      <c r="F77" s="16" t="str">
        <f t="shared" ca="1" si="22"/>
        <v>魔王</v>
      </c>
      <c r="G77" s="16" t="str">
        <f t="shared" ca="1" si="23"/>
        <v>毒球</v>
      </c>
      <c r="H77" s="16" t="str">
        <f t="shared" si="17"/>
        <v>a</v>
      </c>
      <c r="I77" s="19" t="s">
        <v>21</v>
      </c>
      <c r="J77" s="3" t="s">
        <v>24</v>
      </c>
      <c r="K77" s="16">
        <f t="shared" si="24"/>
        <v>10</v>
      </c>
      <c r="L77" s="16">
        <f t="shared" si="33"/>
        <v>3</v>
      </c>
      <c r="M77" s="16">
        <f>[2]武器表!J77</f>
        <v>14</v>
      </c>
      <c r="N77" s="16">
        <f>[2]武器表!K77</f>
        <v>22</v>
      </c>
      <c r="O77" s="16">
        <f>[2]武器表!L77</f>
        <v>8</v>
      </c>
      <c r="P77" s="16"/>
      <c r="Q77" s="16">
        <f>[2]武器表!M77</f>
        <v>19</v>
      </c>
      <c r="R77" s="16">
        <f>[2]武器表!N77</f>
        <v>81</v>
      </c>
      <c r="S77" s="16">
        <f>[2]武器表!O77</f>
        <v>29</v>
      </c>
      <c r="T77" s="16">
        <f>[2]武器表!P77</f>
        <v>14</v>
      </c>
      <c r="U77" s="16">
        <f>[2]武器表!Q77</f>
        <v>14</v>
      </c>
      <c r="V77" s="20">
        <f>[2]武器表!R77</f>
        <v>4.6666666666666669E-2</v>
      </c>
      <c r="W77" s="20">
        <f>[2]武器表!S77</f>
        <v>4.6666666666666669E-2</v>
      </c>
      <c r="X77" s="20">
        <f>[2]武器表!T77</f>
        <v>4.6666666666666669E-2</v>
      </c>
      <c r="Y77" s="20">
        <f>[2]武器表!$I77</f>
        <v>0.18272727272727274</v>
      </c>
      <c r="Z77" s="20">
        <f>[2]武器表!U77</f>
        <v>2.9126213592232997E-2</v>
      </c>
      <c r="AA77" s="20">
        <f>[2]武器表!V77</f>
        <v>2.9126213592232997E-2</v>
      </c>
      <c r="AB77" s="20">
        <f>[2]武器表!W77</f>
        <v>2.9126213592232997E-2</v>
      </c>
      <c r="AC77" s="20">
        <f>[2]武器表!X77</f>
        <v>2.9126213592232997E-2</v>
      </c>
      <c r="AD77" s="20">
        <f>[2]武器表!Y77</f>
        <v>2.9126213592232997E-2</v>
      </c>
      <c r="AE77" s="20">
        <f>[2]武器表!Z77</f>
        <v>2.9126213592232997E-2</v>
      </c>
      <c r="AF77" s="20">
        <f>[2]武器表!AA77</f>
        <v>0.15611814345991559</v>
      </c>
      <c r="AG77" s="20">
        <f t="shared" si="28"/>
        <v>0.14618181818181819</v>
      </c>
      <c r="AH77" s="20">
        <f t="shared" si="29"/>
        <v>0.14618181818181819</v>
      </c>
      <c r="AI77" s="20">
        <f t="shared" si="30"/>
        <v>0.14618181818181819</v>
      </c>
      <c r="AJ77" s="20">
        <f t="shared" si="31"/>
        <v>0.14618181818181819</v>
      </c>
      <c r="AK77" s="20">
        <f t="shared" si="32"/>
        <v>0.14618181818181819</v>
      </c>
      <c r="AL77" s="84" t="str">
        <f t="shared" si="25"/>
        <v/>
      </c>
      <c r="AM77" s="84">
        <f t="shared" si="26"/>
        <v>111</v>
      </c>
      <c r="AN77" s="16" t="str">
        <f t="shared" si="19"/>
        <v>法杖5</v>
      </c>
      <c r="AO77" s="16">
        <v>5</v>
      </c>
      <c r="AP77" s="17" t="s">
        <v>954</v>
      </c>
      <c r="AQ77" s="16" t="s">
        <v>959</v>
      </c>
      <c r="AZ77" s="1" t="str">
        <f t="shared" si="15"/>
        <v>勇者2</v>
      </c>
      <c r="BA77" s="78">
        <v>58</v>
      </c>
      <c r="BB77" s="3" t="s">
        <v>1805</v>
      </c>
      <c r="BC77" s="79" t="s">
        <v>1830</v>
      </c>
      <c r="BD77" s="1">
        <f t="shared" si="16"/>
        <v>2</v>
      </c>
      <c r="BE77" s="1" t="s">
        <v>1831</v>
      </c>
    </row>
    <row r="78" spans="2:57" ht="13.5" x14ac:dyDescent="0.2">
      <c r="B78" s="16">
        <v>76</v>
      </c>
      <c r="C78" s="16" t="str">
        <f t="shared" ca="1" si="20"/>
        <v>IC1413</v>
      </c>
      <c r="D78" s="16" t="str">
        <f t="shared" ca="1" si="27"/>
        <v>精致的水晶球</v>
      </c>
      <c r="E78" s="16" t="str">
        <f t="shared" ca="1" si="21"/>
        <v>精致的</v>
      </c>
      <c r="F78" s="16" t="str">
        <f t="shared" ca="1" si="22"/>
        <v>水晶</v>
      </c>
      <c r="G78" s="16" t="str">
        <f t="shared" ca="1" si="23"/>
        <v>球</v>
      </c>
      <c r="H78" s="16" t="str">
        <f t="shared" si="17"/>
        <v>a</v>
      </c>
      <c r="I78" s="19" t="s">
        <v>21</v>
      </c>
      <c r="J78" s="3" t="s">
        <v>24</v>
      </c>
      <c r="K78" s="16">
        <f t="shared" si="24"/>
        <v>10</v>
      </c>
      <c r="L78" s="16">
        <f t="shared" si="33"/>
        <v>4</v>
      </c>
      <c r="M78" s="16">
        <f>[2]武器表!J78</f>
        <v>18</v>
      </c>
      <c r="N78" s="16">
        <f>[2]武器表!K78</f>
        <v>29</v>
      </c>
      <c r="O78" s="16">
        <f>[2]武器表!L78</f>
        <v>10</v>
      </c>
      <c r="P78" s="16"/>
      <c r="Q78" s="16">
        <f>[2]武器表!M78</f>
        <v>26</v>
      </c>
      <c r="R78" s="16">
        <f>[2]武器表!N78</f>
        <v>108</v>
      </c>
      <c r="S78" s="16">
        <f>[2]武器表!O78</f>
        <v>39</v>
      </c>
      <c r="T78" s="16">
        <f>[2]武器表!P78</f>
        <v>19</v>
      </c>
      <c r="U78" s="16">
        <f>[2]武器表!Q78</f>
        <v>19</v>
      </c>
      <c r="V78" s="20">
        <f>[2]武器表!R78</f>
        <v>6.3333333333333325E-2</v>
      </c>
      <c r="W78" s="20">
        <f>[2]武器表!S78</f>
        <v>6.3333333333333325E-2</v>
      </c>
      <c r="X78" s="20">
        <f>[2]武器表!T78</f>
        <v>6.3333333333333325E-2</v>
      </c>
      <c r="Y78" s="20">
        <f>[2]武器表!$I78</f>
        <v>0.24363636363636362</v>
      </c>
      <c r="Z78" s="20">
        <f>[2]武器表!U78</f>
        <v>3.8461538461538436E-2</v>
      </c>
      <c r="AA78" s="20">
        <f>[2]武器表!V78</f>
        <v>3.8461538461538436E-2</v>
      </c>
      <c r="AB78" s="20">
        <f>[2]武器表!W78</f>
        <v>3.8461538461538436E-2</v>
      </c>
      <c r="AC78" s="20">
        <f>[2]武器表!X78</f>
        <v>3.8461538461538436E-2</v>
      </c>
      <c r="AD78" s="20">
        <f>[2]武器表!Y78</f>
        <v>3.8461538461538436E-2</v>
      </c>
      <c r="AE78" s="20">
        <f>[2]武器表!Z78</f>
        <v>3.8461538461538436E-2</v>
      </c>
      <c r="AF78" s="20">
        <f>[2]武器表!AA78</f>
        <v>0.19999999999999996</v>
      </c>
      <c r="AG78" s="20">
        <f t="shared" si="28"/>
        <v>0.19490909090909092</v>
      </c>
      <c r="AH78" s="20">
        <f t="shared" si="29"/>
        <v>0.19490909090909092</v>
      </c>
      <c r="AI78" s="20">
        <f t="shared" si="30"/>
        <v>0.19490909090909092</v>
      </c>
      <c r="AJ78" s="20">
        <f t="shared" si="31"/>
        <v>0.19490909090909092</v>
      </c>
      <c r="AK78" s="20">
        <f t="shared" si="32"/>
        <v>0.19490909090909092</v>
      </c>
      <c r="AL78" s="84" t="str">
        <f t="shared" si="25"/>
        <v/>
      </c>
      <c r="AM78" s="84">
        <f t="shared" si="26"/>
        <v>112</v>
      </c>
      <c r="AN78" s="16" t="str">
        <f t="shared" si="19"/>
        <v>法杖6</v>
      </c>
      <c r="AO78" s="16">
        <v>6</v>
      </c>
      <c r="AP78" s="17" t="s">
        <v>954</v>
      </c>
      <c r="AQ78" s="16" t="s">
        <v>960</v>
      </c>
      <c r="AZ78" s="1" t="str">
        <f t="shared" si="15"/>
        <v>勇者4</v>
      </c>
      <c r="BA78" s="78">
        <v>59</v>
      </c>
      <c r="BB78" s="3" t="s">
        <v>1806</v>
      </c>
      <c r="BC78" s="79" t="s">
        <v>1830</v>
      </c>
      <c r="BD78" s="1">
        <f t="shared" si="16"/>
        <v>4</v>
      </c>
      <c r="BE78" s="1" t="s">
        <v>1831</v>
      </c>
    </row>
    <row r="79" spans="2:57" ht="14.25" thickBot="1" x14ac:dyDescent="0.25">
      <c r="B79" s="16">
        <v>77</v>
      </c>
      <c r="C79" s="16" t="str">
        <f t="shared" ca="1" si="20"/>
        <v>IC1413</v>
      </c>
      <c r="D79" s="16" t="str">
        <f t="shared" ca="1" si="27"/>
        <v>精致的白银球</v>
      </c>
      <c r="E79" s="16" t="str">
        <f t="shared" ca="1" si="21"/>
        <v>精致的</v>
      </c>
      <c r="F79" s="16" t="str">
        <f t="shared" ca="1" si="22"/>
        <v>白银</v>
      </c>
      <c r="G79" s="16" t="str">
        <f t="shared" ca="1" si="23"/>
        <v>球</v>
      </c>
      <c r="H79" s="16" t="str">
        <f t="shared" si="17"/>
        <v>a</v>
      </c>
      <c r="I79" s="19" t="s">
        <v>21</v>
      </c>
      <c r="J79" s="3" t="s">
        <v>24</v>
      </c>
      <c r="K79" s="16">
        <f t="shared" si="24"/>
        <v>10</v>
      </c>
      <c r="L79" s="16">
        <f t="shared" si="33"/>
        <v>5</v>
      </c>
      <c r="M79" s="16">
        <f>[2]武器表!J79</f>
        <v>23</v>
      </c>
      <c r="N79" s="16">
        <f>[2]武器表!K79</f>
        <v>37</v>
      </c>
      <c r="O79" s="16">
        <f>[2]武器表!L79</f>
        <v>13</v>
      </c>
      <c r="P79" s="16"/>
      <c r="Q79" s="16">
        <f>[2]武器表!M79</f>
        <v>33</v>
      </c>
      <c r="R79" s="16">
        <f>[2]武器表!N79</f>
        <v>135</v>
      </c>
      <c r="S79" s="16">
        <f>[2]武器表!O79</f>
        <v>49</v>
      </c>
      <c r="T79" s="16">
        <f>[2]武器表!P79</f>
        <v>24</v>
      </c>
      <c r="U79" s="16">
        <f>[2]武器表!Q79</f>
        <v>24</v>
      </c>
      <c r="V79" s="20">
        <f>[2]武器表!R79</f>
        <v>0.08</v>
      </c>
      <c r="W79" s="20">
        <f>[2]武器表!S79</f>
        <v>0.08</v>
      </c>
      <c r="X79" s="20">
        <f>[2]武器表!T79</f>
        <v>0.08</v>
      </c>
      <c r="Y79" s="20">
        <f>[2]武器表!$I79</f>
        <v>0.30727272727272725</v>
      </c>
      <c r="Z79" s="20">
        <f>[2]武器表!U79</f>
        <v>4.7619047619047672E-2</v>
      </c>
      <c r="AA79" s="20">
        <f>[2]武器表!V79</f>
        <v>4.7619047619047672E-2</v>
      </c>
      <c r="AB79" s="20">
        <f>[2]武器表!W79</f>
        <v>4.7619047619047672E-2</v>
      </c>
      <c r="AC79" s="20">
        <f>[2]武器表!X79</f>
        <v>4.7619047619047672E-2</v>
      </c>
      <c r="AD79" s="20">
        <f>[2]武器表!Y79</f>
        <v>4.7619047619047672E-2</v>
      </c>
      <c r="AE79" s="20">
        <f>[2]武器表!Z79</f>
        <v>4.7619047619047672E-2</v>
      </c>
      <c r="AF79" s="20">
        <f>[2]武器表!AA79</f>
        <v>0.23664122137404575</v>
      </c>
      <c r="AG79" s="20">
        <f t="shared" si="28"/>
        <v>0.24581818181818182</v>
      </c>
      <c r="AH79" s="20">
        <f t="shared" si="29"/>
        <v>0.24581818181818182</v>
      </c>
      <c r="AI79" s="20">
        <f t="shared" si="30"/>
        <v>0.24581818181818182</v>
      </c>
      <c r="AJ79" s="20">
        <f t="shared" si="31"/>
        <v>0.24581818181818182</v>
      </c>
      <c r="AK79" s="20">
        <f t="shared" si="32"/>
        <v>0.24581818181818182</v>
      </c>
      <c r="AL79" s="84" t="str">
        <f t="shared" si="25"/>
        <v/>
      </c>
      <c r="AM79" s="84">
        <f t="shared" si="26"/>
        <v>113</v>
      </c>
      <c r="AN79" s="16" t="str">
        <f t="shared" si="19"/>
        <v>法杖7</v>
      </c>
      <c r="AO79" s="16">
        <v>7</v>
      </c>
      <c r="AP79" s="17" t="s">
        <v>954</v>
      </c>
      <c r="AQ79" s="16" t="s">
        <v>961</v>
      </c>
      <c r="AZ79" s="1" t="str">
        <f t="shared" si="15"/>
        <v>勇者8</v>
      </c>
      <c r="BA79" s="78">
        <v>60</v>
      </c>
      <c r="BB79" s="3" t="s">
        <v>1807</v>
      </c>
      <c r="BC79" s="81" t="s">
        <v>1830</v>
      </c>
      <c r="BD79" s="1">
        <f t="shared" si="16"/>
        <v>8</v>
      </c>
      <c r="BE79" s="1" t="s">
        <v>1831</v>
      </c>
    </row>
    <row r="80" spans="2:57" x14ac:dyDescent="0.2">
      <c r="B80" s="16">
        <v>78</v>
      </c>
      <c r="C80" s="16" t="str">
        <f t="shared" ca="1" si="20"/>
        <v>IC1419</v>
      </c>
      <c r="D80" s="16" t="str">
        <f t="shared" ca="1" si="27"/>
        <v>精致的言语毒球</v>
      </c>
      <c r="E80" s="16" t="str">
        <f t="shared" ca="1" si="21"/>
        <v>精致的</v>
      </c>
      <c r="F80" s="16" t="str">
        <f t="shared" ca="1" si="22"/>
        <v>言语</v>
      </c>
      <c r="G80" s="16" t="str">
        <f t="shared" ca="1" si="23"/>
        <v>毒球</v>
      </c>
      <c r="H80" s="16" t="str">
        <f t="shared" si="17"/>
        <v>a</v>
      </c>
      <c r="I80" s="19" t="s">
        <v>21</v>
      </c>
      <c r="J80" s="3" t="s">
        <v>24</v>
      </c>
      <c r="K80" s="16">
        <f t="shared" si="24"/>
        <v>10</v>
      </c>
      <c r="L80" s="16">
        <f t="shared" si="33"/>
        <v>6</v>
      </c>
      <c r="M80" s="16">
        <f>[2]武器表!J80</f>
        <v>28</v>
      </c>
      <c r="N80" s="16">
        <f>[2]武器表!K80</f>
        <v>44</v>
      </c>
      <c r="O80" s="16">
        <f>[2]武器表!L80</f>
        <v>16</v>
      </c>
      <c r="P80" s="16"/>
      <c r="Q80" s="16">
        <f>[2]武器表!M80</f>
        <v>39</v>
      </c>
      <c r="R80" s="16">
        <f>[2]武器表!N80</f>
        <v>162</v>
      </c>
      <c r="S80" s="16">
        <f>[2]武器表!O80</f>
        <v>59</v>
      </c>
      <c r="T80" s="16">
        <f>[2]武器表!P80</f>
        <v>29</v>
      </c>
      <c r="U80" s="16">
        <f>[2]武器表!Q80</f>
        <v>29</v>
      </c>
      <c r="V80" s="20">
        <f>[2]武器表!R80</f>
        <v>9.6666666666666665E-2</v>
      </c>
      <c r="W80" s="20">
        <f>[2]武器表!S80</f>
        <v>9.6666666666666665E-2</v>
      </c>
      <c r="X80" s="20">
        <f>[2]武器表!T80</f>
        <v>9.6666666666666665E-2</v>
      </c>
      <c r="Y80" s="20">
        <f>[2]武器表!$I80</f>
        <v>0.36909090909090908</v>
      </c>
      <c r="Z80" s="20">
        <f>[2]武器表!U80</f>
        <v>5.6603773584905648E-2</v>
      </c>
      <c r="AA80" s="20">
        <f>[2]武器表!V80</f>
        <v>5.6603773584905648E-2</v>
      </c>
      <c r="AB80" s="20">
        <f>[2]武器表!W80</f>
        <v>5.6603773584905648E-2</v>
      </c>
      <c r="AC80" s="20">
        <f>[2]武器表!X80</f>
        <v>5.6603773584905648E-2</v>
      </c>
      <c r="AD80" s="20">
        <f>[2]武器表!Y80</f>
        <v>5.6603773584905648E-2</v>
      </c>
      <c r="AE80" s="20">
        <f>[2]武器表!Z80</f>
        <v>5.6603773584905648E-2</v>
      </c>
      <c r="AF80" s="20">
        <f>[2]武器表!AA80</f>
        <v>0.27007299270072993</v>
      </c>
      <c r="AG80" s="20">
        <f t="shared" si="28"/>
        <v>0.2952727272727273</v>
      </c>
      <c r="AH80" s="20">
        <f t="shared" si="29"/>
        <v>0.2952727272727273</v>
      </c>
      <c r="AI80" s="20">
        <f t="shared" si="30"/>
        <v>0.2952727272727273</v>
      </c>
      <c r="AJ80" s="20">
        <f t="shared" si="31"/>
        <v>0.2952727272727273</v>
      </c>
      <c r="AK80" s="20">
        <f t="shared" si="32"/>
        <v>0.2952727272727273</v>
      </c>
      <c r="AL80" s="84" t="str">
        <f t="shared" si="25"/>
        <v/>
      </c>
      <c r="AM80" s="84">
        <f t="shared" si="26"/>
        <v>114</v>
      </c>
      <c r="AN80" s="16" t="str">
        <f t="shared" si="19"/>
        <v>法杖8</v>
      </c>
      <c r="AO80" s="16">
        <v>8</v>
      </c>
      <c r="AP80" s="17" t="s">
        <v>954</v>
      </c>
      <c r="AQ80" s="16" t="s">
        <v>962</v>
      </c>
    </row>
    <row r="81" spans="2:56" x14ac:dyDescent="0.2">
      <c r="B81" s="16">
        <v>79</v>
      </c>
      <c r="C81" s="16" t="str">
        <f t="shared" ca="1" si="20"/>
        <v>IC1401</v>
      </c>
      <c r="D81" s="16" t="str">
        <f t="shared" ca="1" si="27"/>
        <v>犀利的智慧球</v>
      </c>
      <c r="E81" s="16" t="str">
        <f t="shared" ca="1" si="21"/>
        <v>犀利的</v>
      </c>
      <c r="F81" s="16" t="str">
        <f t="shared" ca="1" si="22"/>
        <v>智慧</v>
      </c>
      <c r="G81" s="16" t="str">
        <f t="shared" ca="1" si="23"/>
        <v>球</v>
      </c>
      <c r="H81" s="16" t="str">
        <f t="shared" si="17"/>
        <v>a</v>
      </c>
      <c r="I81" s="19" t="s">
        <v>21</v>
      </c>
      <c r="J81" s="3" t="s">
        <v>24</v>
      </c>
      <c r="K81" s="16">
        <f t="shared" si="24"/>
        <v>10</v>
      </c>
      <c r="L81" s="16">
        <f t="shared" si="33"/>
        <v>7</v>
      </c>
      <c r="M81" s="16">
        <f>[2]武器表!J81</f>
        <v>32</v>
      </c>
      <c r="N81" s="16">
        <f>[2]武器表!K81</f>
        <v>52</v>
      </c>
      <c r="O81" s="16">
        <f>[2]武器表!L81</f>
        <v>19</v>
      </c>
      <c r="P81" s="16"/>
      <c r="Q81" s="16">
        <f>[2]武器表!M81</f>
        <v>46</v>
      </c>
      <c r="R81" s="16">
        <f>[2]武器表!N81</f>
        <v>189</v>
      </c>
      <c r="S81" s="16">
        <f>[2]武器表!O81</f>
        <v>69</v>
      </c>
      <c r="T81" s="16">
        <f>[2]武器表!P81</f>
        <v>34</v>
      </c>
      <c r="U81" s="16">
        <f>[2]武器表!Q81</f>
        <v>34</v>
      </c>
      <c r="V81" s="20">
        <f>[2]武器表!R81</f>
        <v>0.11333333333333334</v>
      </c>
      <c r="W81" s="20">
        <f>[2]武器表!S81</f>
        <v>0.11333333333333334</v>
      </c>
      <c r="X81" s="20">
        <f>[2]武器表!T81</f>
        <v>0.11333333333333334</v>
      </c>
      <c r="Y81" s="20">
        <f>[2]武器表!$I81</f>
        <v>0.43181818181818182</v>
      </c>
      <c r="Z81" s="20">
        <f>[2]武器表!U81</f>
        <v>6.5420560747663559E-2</v>
      </c>
      <c r="AA81" s="20">
        <f>[2]武器表!V81</f>
        <v>6.5420560747663559E-2</v>
      </c>
      <c r="AB81" s="20">
        <f>[2]武器表!W81</f>
        <v>6.5420560747663559E-2</v>
      </c>
      <c r="AC81" s="20">
        <f>[2]武器表!X81</f>
        <v>6.5420560747663559E-2</v>
      </c>
      <c r="AD81" s="20">
        <f>[2]武器表!Y81</f>
        <v>6.5420560747663559E-2</v>
      </c>
      <c r="AE81" s="20">
        <f>[2]武器表!Z81</f>
        <v>6.5420560747663559E-2</v>
      </c>
      <c r="AF81" s="20">
        <f>[2]武器表!AA81</f>
        <v>0.30313588850174211</v>
      </c>
      <c r="AG81" s="20">
        <f t="shared" si="28"/>
        <v>0.34545454545454546</v>
      </c>
      <c r="AH81" s="20">
        <f t="shared" si="29"/>
        <v>0.34545454545454546</v>
      </c>
      <c r="AI81" s="20">
        <f t="shared" si="30"/>
        <v>0.34545454545454546</v>
      </c>
      <c r="AJ81" s="20">
        <f t="shared" si="31"/>
        <v>0.34545454545454546</v>
      </c>
      <c r="AK81" s="20">
        <f t="shared" si="32"/>
        <v>0.34545454545454546</v>
      </c>
      <c r="AL81" s="84" t="str">
        <f t="shared" si="25"/>
        <v/>
      </c>
      <c r="AM81" s="84">
        <f t="shared" si="26"/>
        <v>115</v>
      </c>
      <c r="AN81" s="16" t="str">
        <f t="shared" si="19"/>
        <v>刀1</v>
      </c>
      <c r="AO81" s="16">
        <v>1</v>
      </c>
      <c r="AP81" s="17" t="s">
        <v>963</v>
      </c>
      <c r="AQ81" s="16" t="s">
        <v>964</v>
      </c>
    </row>
    <row r="82" spans="2:56" ht="13.5" x14ac:dyDescent="0.2">
      <c r="B82" s="16">
        <v>80</v>
      </c>
      <c r="C82" s="16" t="str">
        <f t="shared" ca="1" si="20"/>
        <v>IC1415</v>
      </c>
      <c r="D82" s="16" t="str">
        <f t="shared" ca="1" si="27"/>
        <v>精致的卡尼亚毒球</v>
      </c>
      <c r="E82" s="16" t="str">
        <f t="shared" ca="1" si="21"/>
        <v>精致的</v>
      </c>
      <c r="F82" s="16" t="str">
        <f t="shared" ca="1" si="22"/>
        <v>卡尼亚</v>
      </c>
      <c r="G82" s="16" t="str">
        <f t="shared" ca="1" si="23"/>
        <v>毒球</v>
      </c>
      <c r="H82" s="16" t="str">
        <f t="shared" si="17"/>
        <v>a</v>
      </c>
      <c r="I82" s="19" t="s">
        <v>21</v>
      </c>
      <c r="J82" s="3" t="s">
        <v>24</v>
      </c>
      <c r="K82" s="16">
        <f t="shared" si="24"/>
        <v>10</v>
      </c>
      <c r="L82" s="16">
        <f t="shared" si="33"/>
        <v>8</v>
      </c>
      <c r="M82" s="16">
        <f>[2]武器表!J82</f>
        <v>37</v>
      </c>
      <c r="N82" s="16">
        <f>[2]武器表!K82</f>
        <v>59</v>
      </c>
      <c r="O82" s="16">
        <f>[2]武器表!L82</f>
        <v>21</v>
      </c>
      <c r="P82" s="16"/>
      <c r="Q82" s="16">
        <f>[2]武器表!M82</f>
        <v>52</v>
      </c>
      <c r="R82" s="16">
        <f>[2]武器表!N82</f>
        <v>215</v>
      </c>
      <c r="S82" s="16">
        <f>[2]武器表!O82</f>
        <v>79</v>
      </c>
      <c r="T82" s="16">
        <f>[2]武器表!P82</f>
        <v>39</v>
      </c>
      <c r="U82" s="16">
        <f>[2]武器表!Q82</f>
        <v>39</v>
      </c>
      <c r="V82" s="20">
        <f>[2]武器表!R82</f>
        <v>0.13</v>
      </c>
      <c r="W82" s="20">
        <f>[2]武器表!S82</f>
        <v>0.13</v>
      </c>
      <c r="X82" s="20">
        <f>[2]武器表!T82</f>
        <v>0.13</v>
      </c>
      <c r="Y82" s="20">
        <f>[2]武器表!$I82</f>
        <v>0.49181818181818182</v>
      </c>
      <c r="Z82" s="20">
        <f>[2]武器表!U82</f>
        <v>7.8341013824884786E-2</v>
      </c>
      <c r="AA82" s="20">
        <f>[2]武器表!V82</f>
        <v>7.8341013824884786E-2</v>
      </c>
      <c r="AB82" s="20">
        <f>[2]武器表!W82</f>
        <v>7.8341013824884786E-2</v>
      </c>
      <c r="AC82" s="20">
        <f>[2]武器表!X82</f>
        <v>7.8341013824884786E-2</v>
      </c>
      <c r="AD82" s="20">
        <f>[2]武器表!Y82</f>
        <v>7.8341013824884786E-2</v>
      </c>
      <c r="AE82" s="20">
        <f>[2]武器表!Z82</f>
        <v>7.8341013824884786E-2</v>
      </c>
      <c r="AF82" s="20">
        <f>[2]武器表!AA82</f>
        <v>0.33110367892976589</v>
      </c>
      <c r="AG82" s="20">
        <f t="shared" si="28"/>
        <v>0.3934545454545455</v>
      </c>
      <c r="AH82" s="20">
        <f t="shared" si="29"/>
        <v>0.3934545454545455</v>
      </c>
      <c r="AI82" s="20">
        <f t="shared" si="30"/>
        <v>0.3934545454545455</v>
      </c>
      <c r="AJ82" s="20">
        <f t="shared" si="31"/>
        <v>0.3934545454545455</v>
      </c>
      <c r="AK82" s="20">
        <f t="shared" si="32"/>
        <v>0.3934545454545455</v>
      </c>
      <c r="AL82" s="84" t="str">
        <f t="shared" si="25"/>
        <v/>
      </c>
      <c r="AM82" s="84">
        <f t="shared" si="26"/>
        <v>116</v>
      </c>
      <c r="AN82" s="16" t="str">
        <f t="shared" si="19"/>
        <v>刀2</v>
      </c>
      <c r="AO82" s="16">
        <v>2</v>
      </c>
      <c r="AP82" s="17" t="s">
        <v>963</v>
      </c>
      <c r="AQ82" s="16" t="s">
        <v>965</v>
      </c>
      <c r="AZ82" s="1" t="str">
        <f>BC82&amp;BD82</f>
        <v>c1</v>
      </c>
      <c r="BA82" s="78">
        <v>101</v>
      </c>
      <c r="BB82" s="3" t="s">
        <v>1832</v>
      </c>
      <c r="BC82" s="1" t="s">
        <v>1866</v>
      </c>
      <c r="BD82" s="1">
        <v>1</v>
      </c>
    </row>
    <row r="83" spans="2:56" ht="13.5" x14ac:dyDescent="0.2">
      <c r="B83" s="16">
        <v>81</v>
      </c>
      <c r="C83" s="16" t="str">
        <f t="shared" ca="1" si="20"/>
        <v>IC1413</v>
      </c>
      <c r="D83" s="16" t="str">
        <f t="shared" ca="1" si="27"/>
        <v>优质的晨曦球</v>
      </c>
      <c r="E83" s="16" t="str">
        <f t="shared" ca="1" si="21"/>
        <v>优质的</v>
      </c>
      <c r="F83" s="16" t="str">
        <f t="shared" ca="1" si="22"/>
        <v>晨曦</v>
      </c>
      <c r="G83" s="16" t="str">
        <f t="shared" ca="1" si="23"/>
        <v>球</v>
      </c>
      <c r="H83" s="16" t="str">
        <f t="shared" si="17"/>
        <v>b</v>
      </c>
      <c r="I83" s="19" t="s">
        <v>21</v>
      </c>
      <c r="J83" s="3" t="s">
        <v>24</v>
      </c>
      <c r="K83" s="16">
        <f t="shared" si="24"/>
        <v>10</v>
      </c>
      <c r="L83" s="16">
        <f t="shared" si="33"/>
        <v>1</v>
      </c>
      <c r="M83" s="16">
        <f>[2]武器表!J83</f>
        <v>5</v>
      </c>
      <c r="N83" s="16">
        <f>[2]武器表!K83</f>
        <v>9</v>
      </c>
      <c r="O83" s="16">
        <f>[2]武器表!L83</f>
        <v>3</v>
      </c>
      <c r="P83" s="16"/>
      <c r="Q83" s="16">
        <f>[2]武器表!M83</f>
        <v>8</v>
      </c>
      <c r="R83" s="16">
        <f>[2]武器表!N83</f>
        <v>34</v>
      </c>
      <c r="S83" s="16">
        <f>[2]武器表!O83</f>
        <v>12</v>
      </c>
      <c r="T83" s="16">
        <f>[2]武器表!P83</f>
        <v>6</v>
      </c>
      <c r="U83" s="16">
        <f>[2]武器表!Q83</f>
        <v>6</v>
      </c>
      <c r="V83" s="20">
        <f>[2]武器表!R83</f>
        <v>0.02</v>
      </c>
      <c r="W83" s="20">
        <f>[2]武器表!S83</f>
        <v>0.02</v>
      </c>
      <c r="X83" s="20">
        <f>[2]武器表!T83</f>
        <v>0.02</v>
      </c>
      <c r="Y83" s="20">
        <f>[2]武器表!$I83</f>
        <v>0.1</v>
      </c>
      <c r="Z83" s="20">
        <f>[2]武器表!U83</f>
        <v>1.4778325123152691E-2</v>
      </c>
      <c r="AA83" s="20">
        <f>[2]武器表!V83</f>
        <v>1.4778325123152691E-2</v>
      </c>
      <c r="AB83" s="20">
        <f>[2]武器表!W83</f>
        <v>1.4778325123152691E-2</v>
      </c>
      <c r="AC83" s="20">
        <f>[2]武器表!X83</f>
        <v>1.4778325123152691E-2</v>
      </c>
      <c r="AD83" s="20">
        <f>[2]武器表!Y83</f>
        <v>1.4778325123152691E-2</v>
      </c>
      <c r="AE83" s="20">
        <f>[2]武器表!Z83</f>
        <v>1.4778325123152691E-2</v>
      </c>
      <c r="AF83" s="20">
        <f>[2]武器表!AA83</f>
        <v>7.407407407407407E-2</v>
      </c>
      <c r="AG83" s="20">
        <f t="shared" si="28"/>
        <v>8.0000000000000016E-2</v>
      </c>
      <c r="AH83" s="20">
        <f t="shared" si="29"/>
        <v>8.0000000000000016E-2</v>
      </c>
      <c r="AI83" s="20">
        <f t="shared" si="30"/>
        <v>8.0000000000000016E-2</v>
      </c>
      <c r="AJ83" s="20">
        <f t="shared" si="31"/>
        <v>8.0000000000000016E-2</v>
      </c>
      <c r="AK83" s="20">
        <f t="shared" si="32"/>
        <v>8.0000000000000016E-2</v>
      </c>
      <c r="AL83" s="84" t="str">
        <f t="shared" si="25"/>
        <v/>
      </c>
      <c r="AM83" s="84">
        <f t="shared" si="26"/>
        <v>117</v>
      </c>
      <c r="AN83" s="16" t="str">
        <f t="shared" si="19"/>
        <v>刀3</v>
      </c>
      <c r="AO83" s="16">
        <v>3</v>
      </c>
      <c r="AP83" s="17" t="s">
        <v>963</v>
      </c>
      <c r="AQ83" s="16" t="s">
        <v>966</v>
      </c>
      <c r="AZ83" s="1" t="str">
        <f t="shared" ref="AZ83:AZ113" si="34">BC83&amp;BD83</f>
        <v>c2</v>
      </c>
      <c r="BA83" s="78">
        <v>102</v>
      </c>
      <c r="BB83" s="3" t="s">
        <v>1833</v>
      </c>
      <c r="BC83" s="1" t="s">
        <v>1866</v>
      </c>
      <c r="BD83" s="1">
        <v>2</v>
      </c>
    </row>
    <row r="84" spans="2:56" ht="13.5" x14ac:dyDescent="0.2">
      <c r="B84" s="16">
        <v>82</v>
      </c>
      <c r="C84" s="16" t="str">
        <f t="shared" ca="1" si="20"/>
        <v>IC1419</v>
      </c>
      <c r="D84" s="16" t="str">
        <f t="shared" ca="1" si="27"/>
        <v>凌厉的空灵球</v>
      </c>
      <c r="E84" s="16" t="str">
        <f t="shared" ca="1" si="21"/>
        <v>凌厉的</v>
      </c>
      <c r="F84" s="16" t="str">
        <f t="shared" ca="1" si="22"/>
        <v>空灵</v>
      </c>
      <c r="G84" s="16" t="str">
        <f t="shared" ca="1" si="23"/>
        <v>球</v>
      </c>
      <c r="H84" s="16" t="str">
        <f t="shared" si="17"/>
        <v>b</v>
      </c>
      <c r="I84" s="19" t="s">
        <v>21</v>
      </c>
      <c r="J84" s="3" t="s">
        <v>24</v>
      </c>
      <c r="K84" s="16">
        <f t="shared" si="24"/>
        <v>10</v>
      </c>
      <c r="L84" s="16">
        <f t="shared" si="33"/>
        <v>2</v>
      </c>
      <c r="M84" s="16">
        <f>[2]武器表!J84</f>
        <v>10</v>
      </c>
      <c r="N84" s="16">
        <f>[2]武器表!K84</f>
        <v>18</v>
      </c>
      <c r="O84" s="16">
        <f>[2]武器表!L84</f>
        <v>6</v>
      </c>
      <c r="P84" s="16"/>
      <c r="Q84" s="16">
        <f>[2]武器表!M84</f>
        <v>16</v>
      </c>
      <c r="R84" s="16">
        <f>[2]武器表!N84</f>
        <v>68</v>
      </c>
      <c r="S84" s="16">
        <f>[2]武器表!O84</f>
        <v>24</v>
      </c>
      <c r="T84" s="16">
        <f>[2]武器表!P84</f>
        <v>12</v>
      </c>
      <c r="U84" s="16">
        <f>[2]武器表!Q84</f>
        <v>12</v>
      </c>
      <c r="V84" s="20">
        <f>[2]武器表!R84</f>
        <v>0.04</v>
      </c>
      <c r="W84" s="20">
        <f>[2]武器表!S84</f>
        <v>0.04</v>
      </c>
      <c r="X84" s="20">
        <f>[2]武器表!T84</f>
        <v>0.04</v>
      </c>
      <c r="Y84" s="20">
        <f>[2]武器表!$I84</f>
        <v>0.15090909090909091</v>
      </c>
      <c r="Z84" s="20">
        <f>[2]武器表!U84</f>
        <v>2.4390243902439046E-2</v>
      </c>
      <c r="AA84" s="20">
        <f>[2]武器表!V84</f>
        <v>2.4390243902439046E-2</v>
      </c>
      <c r="AB84" s="20">
        <f>[2]武器表!W84</f>
        <v>2.4390243902439046E-2</v>
      </c>
      <c r="AC84" s="20">
        <f>[2]武器表!X84</f>
        <v>2.4390243902439046E-2</v>
      </c>
      <c r="AD84" s="20">
        <f>[2]武器表!Y84</f>
        <v>2.4390243902439046E-2</v>
      </c>
      <c r="AE84" s="20">
        <f>[2]武器表!Z84</f>
        <v>2.4390243902439046E-2</v>
      </c>
      <c r="AF84" s="20">
        <f>[2]武器表!AA84</f>
        <v>0.13419913419913421</v>
      </c>
      <c r="AG84" s="20">
        <f t="shared" si="28"/>
        <v>0.12072727272727274</v>
      </c>
      <c r="AH84" s="20">
        <f t="shared" si="29"/>
        <v>0.12072727272727274</v>
      </c>
      <c r="AI84" s="20">
        <f t="shared" si="30"/>
        <v>0.12072727272727274</v>
      </c>
      <c r="AJ84" s="20">
        <f t="shared" si="31"/>
        <v>0.12072727272727274</v>
      </c>
      <c r="AK84" s="20">
        <f t="shared" si="32"/>
        <v>0.12072727272727274</v>
      </c>
      <c r="AL84" s="84" t="str">
        <f t="shared" si="25"/>
        <v/>
      </c>
      <c r="AM84" s="84">
        <f t="shared" si="26"/>
        <v>118</v>
      </c>
      <c r="AN84" s="16" t="str">
        <f t="shared" si="19"/>
        <v>刀4</v>
      </c>
      <c r="AO84" s="16">
        <v>4</v>
      </c>
      <c r="AP84" s="17" t="s">
        <v>963</v>
      </c>
      <c r="AQ84" s="16" t="s">
        <v>967</v>
      </c>
      <c r="AZ84" s="1" t="str">
        <f t="shared" si="34"/>
        <v>c3</v>
      </c>
      <c r="BA84" s="78">
        <v>103</v>
      </c>
      <c r="BB84" s="3" t="s">
        <v>1834</v>
      </c>
      <c r="BC84" s="1" t="s">
        <v>1866</v>
      </c>
      <c r="BD84" s="1">
        <v>3</v>
      </c>
    </row>
    <row r="85" spans="2:56" ht="13.5" x14ac:dyDescent="0.2">
      <c r="B85" s="16">
        <v>83</v>
      </c>
      <c r="C85" s="16" t="str">
        <f t="shared" ca="1" si="20"/>
        <v>IC1419</v>
      </c>
      <c r="D85" s="16" t="str">
        <f t="shared" ca="1" si="27"/>
        <v>发亮的青铜毒球</v>
      </c>
      <c r="E85" s="16" t="str">
        <f t="shared" ca="1" si="21"/>
        <v>发亮的</v>
      </c>
      <c r="F85" s="16" t="str">
        <f t="shared" ca="1" si="22"/>
        <v>青铜</v>
      </c>
      <c r="G85" s="16" t="str">
        <f t="shared" ca="1" si="23"/>
        <v>毒球</v>
      </c>
      <c r="H85" s="16" t="str">
        <f t="shared" si="17"/>
        <v>b</v>
      </c>
      <c r="I85" s="19" t="s">
        <v>21</v>
      </c>
      <c r="J85" s="3" t="s">
        <v>24</v>
      </c>
      <c r="K85" s="16">
        <f t="shared" si="24"/>
        <v>10</v>
      </c>
      <c r="L85" s="16">
        <f t="shared" si="33"/>
        <v>3</v>
      </c>
      <c r="M85" s="16">
        <f>[2]武器表!J85</f>
        <v>15</v>
      </c>
      <c r="N85" s="16">
        <f>[2]武器表!K85</f>
        <v>28</v>
      </c>
      <c r="O85" s="16">
        <f>[2]武器表!L85</f>
        <v>10</v>
      </c>
      <c r="P85" s="16"/>
      <c r="Q85" s="16">
        <f>[2]武器表!M85</f>
        <v>24</v>
      </c>
      <c r="R85" s="16">
        <f>[2]武器表!N85</f>
        <v>102</v>
      </c>
      <c r="S85" s="16">
        <f>[2]武器表!O85</f>
        <v>37</v>
      </c>
      <c r="T85" s="16">
        <f>[2]武器表!P85</f>
        <v>18</v>
      </c>
      <c r="U85" s="16">
        <f>[2]武器表!Q85</f>
        <v>18</v>
      </c>
      <c r="V85" s="20">
        <f>[2]武器表!R85</f>
        <v>0.06</v>
      </c>
      <c r="W85" s="20">
        <f>[2]武器表!S85</f>
        <v>0.06</v>
      </c>
      <c r="X85" s="20">
        <f>[2]武器表!T85</f>
        <v>0.06</v>
      </c>
      <c r="Y85" s="20">
        <f>[2]武器表!$I85</f>
        <v>0.2290909090909091</v>
      </c>
      <c r="Z85" s="20">
        <f>[2]武器表!U85</f>
        <v>3.8461538461538436E-2</v>
      </c>
      <c r="AA85" s="20">
        <f>[2]武器表!V85</f>
        <v>3.8461538461538436E-2</v>
      </c>
      <c r="AB85" s="20">
        <f>[2]武器表!W85</f>
        <v>3.8461538461538436E-2</v>
      </c>
      <c r="AC85" s="20">
        <f>[2]武器表!X85</f>
        <v>3.8461538461538436E-2</v>
      </c>
      <c r="AD85" s="20">
        <f>[2]武器表!Y85</f>
        <v>3.8461538461538436E-2</v>
      </c>
      <c r="AE85" s="20">
        <f>[2]武器表!Z85</f>
        <v>3.8461538461538436E-2</v>
      </c>
      <c r="AF85" s="20">
        <f>[2]武器表!AA85</f>
        <v>0.19028340080971662</v>
      </c>
      <c r="AG85" s="20">
        <f t="shared" si="28"/>
        <v>0.18327272727272728</v>
      </c>
      <c r="AH85" s="20">
        <f t="shared" si="29"/>
        <v>0.18327272727272728</v>
      </c>
      <c r="AI85" s="20">
        <f t="shared" si="30"/>
        <v>0.18327272727272728</v>
      </c>
      <c r="AJ85" s="20">
        <f t="shared" si="31"/>
        <v>0.18327272727272728</v>
      </c>
      <c r="AK85" s="20">
        <f t="shared" si="32"/>
        <v>0.18327272727272728</v>
      </c>
      <c r="AL85" s="84" t="str">
        <f t="shared" si="25"/>
        <v/>
      </c>
      <c r="AM85" s="84">
        <f t="shared" si="26"/>
        <v>119</v>
      </c>
      <c r="AN85" s="16" t="str">
        <f t="shared" si="19"/>
        <v>刀5</v>
      </c>
      <c r="AO85" s="16">
        <v>5</v>
      </c>
      <c r="AP85" s="17" t="s">
        <v>963</v>
      </c>
      <c r="AQ85" s="16" t="s">
        <v>968</v>
      </c>
      <c r="AZ85" s="1" t="str">
        <f t="shared" si="34"/>
        <v>c4</v>
      </c>
      <c r="BA85" s="78">
        <v>104</v>
      </c>
      <c r="BB85" s="3" t="s">
        <v>1835</v>
      </c>
      <c r="BC85" s="1" t="s">
        <v>1866</v>
      </c>
      <c r="BD85" s="1">
        <v>4</v>
      </c>
    </row>
    <row r="86" spans="2:56" ht="13.5" x14ac:dyDescent="0.2">
      <c r="B86" s="16">
        <v>84</v>
      </c>
      <c r="C86" s="16" t="str">
        <f t="shared" ca="1" si="20"/>
        <v>IC1413</v>
      </c>
      <c r="D86" s="16" t="str">
        <f t="shared" ca="1" si="27"/>
        <v>发亮的遗迹法球</v>
      </c>
      <c r="E86" s="16" t="str">
        <f t="shared" ca="1" si="21"/>
        <v>发亮的</v>
      </c>
      <c r="F86" s="16" t="str">
        <f t="shared" ca="1" si="22"/>
        <v>遗迹</v>
      </c>
      <c r="G86" s="16" t="str">
        <f t="shared" ca="1" si="23"/>
        <v>法球</v>
      </c>
      <c r="H86" s="16" t="str">
        <f t="shared" si="17"/>
        <v>b</v>
      </c>
      <c r="I86" s="19" t="s">
        <v>21</v>
      </c>
      <c r="J86" s="3" t="s">
        <v>24</v>
      </c>
      <c r="K86" s="16">
        <f t="shared" si="24"/>
        <v>10</v>
      </c>
      <c r="L86" s="16">
        <f t="shared" si="33"/>
        <v>4</v>
      </c>
      <c r="M86" s="16">
        <f>[2]武器表!J86</f>
        <v>20</v>
      </c>
      <c r="N86" s="16">
        <f>[2]武器表!K86</f>
        <v>37</v>
      </c>
      <c r="O86" s="16">
        <f>[2]武器表!L86</f>
        <v>13</v>
      </c>
      <c r="P86" s="16"/>
      <c r="Q86" s="16">
        <f>[2]武器表!M86</f>
        <v>33</v>
      </c>
      <c r="R86" s="16">
        <f>[2]武器表!N86</f>
        <v>136</v>
      </c>
      <c r="S86" s="16">
        <f>[2]武器表!O86</f>
        <v>49</v>
      </c>
      <c r="T86" s="16">
        <f>[2]武器表!P86</f>
        <v>24</v>
      </c>
      <c r="U86" s="16">
        <f>[2]武器表!Q86</f>
        <v>24</v>
      </c>
      <c r="V86" s="20">
        <f>[2]武器表!R86</f>
        <v>0.08</v>
      </c>
      <c r="W86" s="20">
        <f>[2]武器表!S86</f>
        <v>0.08</v>
      </c>
      <c r="X86" s="20">
        <f>[2]武器表!T86</f>
        <v>0.08</v>
      </c>
      <c r="Y86" s="20">
        <f>[2]武器表!$I86</f>
        <v>0.30545454545454548</v>
      </c>
      <c r="Z86" s="20">
        <f>[2]武器表!U86</f>
        <v>4.7619047619047672E-2</v>
      </c>
      <c r="AA86" s="20">
        <f>[2]武器表!V86</f>
        <v>4.7619047619047672E-2</v>
      </c>
      <c r="AB86" s="20">
        <f>[2]武器表!W86</f>
        <v>4.7619047619047672E-2</v>
      </c>
      <c r="AC86" s="20">
        <f>[2]武器表!X86</f>
        <v>4.7619047619047672E-2</v>
      </c>
      <c r="AD86" s="20">
        <f>[2]武器表!Y86</f>
        <v>4.7619047619047672E-2</v>
      </c>
      <c r="AE86" s="20">
        <f>[2]武器表!Z86</f>
        <v>4.7619047619047672E-2</v>
      </c>
      <c r="AF86" s="20">
        <f>[2]武器表!AA86</f>
        <v>0.23664122137404575</v>
      </c>
      <c r="AG86" s="20">
        <f t="shared" si="28"/>
        <v>0.24436363636363639</v>
      </c>
      <c r="AH86" s="20">
        <f t="shared" si="29"/>
        <v>0.24436363636363639</v>
      </c>
      <c r="AI86" s="20">
        <f t="shared" si="30"/>
        <v>0.24436363636363639</v>
      </c>
      <c r="AJ86" s="20">
        <f t="shared" si="31"/>
        <v>0.24436363636363639</v>
      </c>
      <c r="AK86" s="20">
        <f t="shared" si="32"/>
        <v>0.24436363636363639</v>
      </c>
      <c r="AL86" s="84" t="str">
        <f t="shared" si="25"/>
        <v/>
      </c>
      <c r="AM86" s="84">
        <f t="shared" si="26"/>
        <v>120</v>
      </c>
      <c r="AN86" s="16" t="str">
        <f t="shared" si="19"/>
        <v>刀6</v>
      </c>
      <c r="AO86" s="16">
        <v>6</v>
      </c>
      <c r="AP86" s="17" t="s">
        <v>963</v>
      </c>
      <c r="AQ86" s="16" t="s">
        <v>969</v>
      </c>
      <c r="AZ86" s="1" t="str">
        <f t="shared" si="34"/>
        <v>c5</v>
      </c>
      <c r="BA86" s="78">
        <v>105</v>
      </c>
      <c r="BB86" s="3" t="s">
        <v>1836</v>
      </c>
      <c r="BC86" s="1" t="s">
        <v>1866</v>
      </c>
      <c r="BD86" s="1">
        <v>5</v>
      </c>
    </row>
    <row r="87" spans="2:56" ht="13.5" x14ac:dyDescent="0.2">
      <c r="B87" s="16">
        <v>85</v>
      </c>
      <c r="C87" s="16" t="str">
        <f t="shared" ca="1" si="20"/>
        <v>IC1417</v>
      </c>
      <c r="D87" s="16" t="str">
        <f t="shared" ca="1" si="27"/>
        <v>凌厉的精灵毒球</v>
      </c>
      <c r="E87" s="16" t="str">
        <f t="shared" ca="1" si="21"/>
        <v>凌厉的</v>
      </c>
      <c r="F87" s="16" t="str">
        <f t="shared" ca="1" si="22"/>
        <v>精灵</v>
      </c>
      <c r="G87" s="16" t="str">
        <f t="shared" ca="1" si="23"/>
        <v>毒球</v>
      </c>
      <c r="H87" s="16" t="str">
        <f t="shared" si="17"/>
        <v>b</v>
      </c>
      <c r="I87" s="19" t="s">
        <v>21</v>
      </c>
      <c r="J87" s="3" t="s">
        <v>24</v>
      </c>
      <c r="K87" s="16">
        <f t="shared" si="24"/>
        <v>10</v>
      </c>
      <c r="L87" s="16">
        <f t="shared" si="33"/>
        <v>5</v>
      </c>
      <c r="M87" s="16">
        <f>[2]武器表!J87</f>
        <v>25</v>
      </c>
      <c r="N87" s="16">
        <f>[2]武器表!K87</f>
        <v>46</v>
      </c>
      <c r="O87" s="16">
        <f>[2]武器表!L87</f>
        <v>17</v>
      </c>
      <c r="P87" s="16"/>
      <c r="Q87" s="16">
        <f>[2]武器表!M87</f>
        <v>41</v>
      </c>
      <c r="R87" s="16">
        <f>[2]武器表!N87</f>
        <v>169</v>
      </c>
      <c r="S87" s="16">
        <f>[2]武器表!O87</f>
        <v>62</v>
      </c>
      <c r="T87" s="16">
        <f>[2]武器表!P87</f>
        <v>31</v>
      </c>
      <c r="U87" s="16">
        <f>[2]武器表!Q87</f>
        <v>31</v>
      </c>
      <c r="V87" s="20">
        <f>[2]武器表!R87</f>
        <v>0.10333333333333333</v>
      </c>
      <c r="W87" s="20">
        <f>[2]武器表!S87</f>
        <v>0.10333333333333333</v>
      </c>
      <c r="X87" s="20">
        <f>[2]武器表!T87</f>
        <v>0.10333333333333333</v>
      </c>
      <c r="Y87" s="20">
        <f>[2]武器表!$I87</f>
        <v>0.38363636363636366</v>
      </c>
      <c r="Z87" s="20">
        <f>[2]武器表!U87</f>
        <v>6.1032863849765251E-2</v>
      </c>
      <c r="AA87" s="20">
        <f>[2]武器表!V87</f>
        <v>6.1032863849765251E-2</v>
      </c>
      <c r="AB87" s="20">
        <f>[2]武器表!W87</f>
        <v>6.1032863849765251E-2</v>
      </c>
      <c r="AC87" s="20">
        <f>[2]武器表!X87</f>
        <v>6.1032863849765251E-2</v>
      </c>
      <c r="AD87" s="20">
        <f>[2]武器表!Y87</f>
        <v>6.1032863849765251E-2</v>
      </c>
      <c r="AE87" s="20">
        <f>[2]武器表!Z87</f>
        <v>6.1032863849765251E-2</v>
      </c>
      <c r="AF87" s="20">
        <f>[2]武器表!AA87</f>
        <v>0.28057553956834536</v>
      </c>
      <c r="AG87" s="20">
        <f t="shared" si="28"/>
        <v>0.30690909090909096</v>
      </c>
      <c r="AH87" s="20">
        <f t="shared" si="29"/>
        <v>0.30690909090909096</v>
      </c>
      <c r="AI87" s="20">
        <f t="shared" si="30"/>
        <v>0.30690909090909096</v>
      </c>
      <c r="AJ87" s="20">
        <f t="shared" si="31"/>
        <v>0.30690909090909096</v>
      </c>
      <c r="AK87" s="20">
        <f t="shared" si="32"/>
        <v>0.30690909090909096</v>
      </c>
      <c r="AL87" s="84" t="str">
        <f t="shared" si="25"/>
        <v/>
      </c>
      <c r="AM87" s="84">
        <f t="shared" si="26"/>
        <v>121</v>
      </c>
      <c r="AN87" s="16" t="str">
        <f t="shared" si="19"/>
        <v>刀7</v>
      </c>
      <c r="AO87" s="16">
        <v>7</v>
      </c>
      <c r="AP87" s="17" t="s">
        <v>963</v>
      </c>
      <c r="AQ87" s="16" t="s">
        <v>970</v>
      </c>
      <c r="AZ87" s="1" t="str">
        <f t="shared" si="34"/>
        <v>c6</v>
      </c>
      <c r="BA87" s="78">
        <v>106</v>
      </c>
      <c r="BB87" s="3" t="s">
        <v>1837</v>
      </c>
      <c r="BC87" s="1" t="s">
        <v>1866</v>
      </c>
      <c r="BD87" s="1">
        <v>6</v>
      </c>
    </row>
    <row r="88" spans="2:56" ht="13.5" x14ac:dyDescent="0.2">
      <c r="B88" s="16">
        <v>86</v>
      </c>
      <c r="C88" s="16" t="str">
        <f t="shared" ca="1" si="20"/>
        <v>IC1419</v>
      </c>
      <c r="D88" s="16" t="str">
        <f t="shared" ca="1" si="27"/>
        <v>坚硬的白银法球</v>
      </c>
      <c r="E88" s="16" t="str">
        <f t="shared" ca="1" si="21"/>
        <v>坚硬的</v>
      </c>
      <c r="F88" s="16" t="str">
        <f t="shared" ca="1" si="22"/>
        <v>白银</v>
      </c>
      <c r="G88" s="16" t="str">
        <f t="shared" ca="1" si="23"/>
        <v>法球</v>
      </c>
      <c r="H88" s="16" t="str">
        <f t="shared" si="17"/>
        <v>b</v>
      </c>
      <c r="I88" s="19" t="s">
        <v>21</v>
      </c>
      <c r="J88" s="3" t="s">
        <v>24</v>
      </c>
      <c r="K88" s="16">
        <f t="shared" si="24"/>
        <v>10</v>
      </c>
      <c r="L88" s="16">
        <f t="shared" si="33"/>
        <v>6</v>
      </c>
      <c r="M88" s="16">
        <f>[2]武器表!J88</f>
        <v>30</v>
      </c>
      <c r="N88" s="16">
        <f>[2]武器表!K88</f>
        <v>56</v>
      </c>
      <c r="O88" s="16">
        <f>[2]武器表!L88</f>
        <v>20</v>
      </c>
      <c r="P88" s="16"/>
      <c r="Q88" s="16">
        <f>[2]武器表!M88</f>
        <v>49</v>
      </c>
      <c r="R88" s="16">
        <f>[2]武器表!N88</f>
        <v>203</v>
      </c>
      <c r="S88" s="16">
        <f>[2]武器表!O88</f>
        <v>74</v>
      </c>
      <c r="T88" s="16">
        <f>[2]武器表!P88</f>
        <v>37</v>
      </c>
      <c r="U88" s="16">
        <f>[2]武器表!Q88</f>
        <v>37</v>
      </c>
      <c r="V88" s="20">
        <f>[2]武器表!R88</f>
        <v>0.12333333333333334</v>
      </c>
      <c r="W88" s="20">
        <f>[2]武器表!S88</f>
        <v>0.12333333333333334</v>
      </c>
      <c r="X88" s="20">
        <f>[2]武器表!T88</f>
        <v>0.12333333333333334</v>
      </c>
      <c r="Y88" s="20">
        <f>[2]武器表!$I88</f>
        <v>0.46</v>
      </c>
      <c r="Z88" s="20">
        <f>[2]武器表!U88</f>
        <v>7.407407407407407E-2</v>
      </c>
      <c r="AA88" s="20">
        <f>[2]武器表!V88</f>
        <v>7.407407407407407E-2</v>
      </c>
      <c r="AB88" s="20">
        <f>[2]武器表!W88</f>
        <v>7.407407407407407E-2</v>
      </c>
      <c r="AC88" s="20">
        <f>[2]武器表!X88</f>
        <v>7.407407407407407E-2</v>
      </c>
      <c r="AD88" s="20">
        <f>[2]武器表!Y88</f>
        <v>7.407407407407407E-2</v>
      </c>
      <c r="AE88" s="20">
        <f>[2]武器表!Z88</f>
        <v>7.407407407407407E-2</v>
      </c>
      <c r="AF88" s="20">
        <f>[2]武器表!AA88</f>
        <v>0.31972789115646261</v>
      </c>
      <c r="AG88" s="20">
        <f t="shared" si="28"/>
        <v>0.36800000000000005</v>
      </c>
      <c r="AH88" s="20">
        <f t="shared" si="29"/>
        <v>0.36800000000000005</v>
      </c>
      <c r="AI88" s="20">
        <f t="shared" si="30"/>
        <v>0.36800000000000005</v>
      </c>
      <c r="AJ88" s="20">
        <f t="shared" si="31"/>
        <v>0.36800000000000005</v>
      </c>
      <c r="AK88" s="20">
        <f t="shared" si="32"/>
        <v>0.36800000000000005</v>
      </c>
      <c r="AL88" s="84" t="str">
        <f t="shared" si="25"/>
        <v/>
      </c>
      <c r="AM88" s="84">
        <f t="shared" si="26"/>
        <v>122</v>
      </c>
      <c r="AN88" s="16" t="str">
        <f t="shared" si="19"/>
        <v>刀8</v>
      </c>
      <c r="AO88" s="16">
        <v>8</v>
      </c>
      <c r="AP88" s="17" t="s">
        <v>963</v>
      </c>
      <c r="AQ88" s="16" t="s">
        <v>971</v>
      </c>
      <c r="AZ88" s="1" t="str">
        <f t="shared" si="34"/>
        <v>c7</v>
      </c>
      <c r="BA88" s="78">
        <v>107</v>
      </c>
      <c r="BB88" s="3" t="s">
        <v>1838</v>
      </c>
      <c r="BC88" s="1" t="s">
        <v>1866</v>
      </c>
      <c r="BD88" s="1">
        <v>7</v>
      </c>
    </row>
    <row r="89" spans="2:56" ht="13.5" x14ac:dyDescent="0.2">
      <c r="B89" s="16">
        <v>87</v>
      </c>
      <c r="C89" s="16" t="str">
        <f t="shared" ca="1" si="20"/>
        <v>IC1413</v>
      </c>
      <c r="D89" s="16" t="str">
        <f t="shared" ca="1" si="27"/>
        <v>优质的智慧毒球</v>
      </c>
      <c r="E89" s="16" t="str">
        <f t="shared" ca="1" si="21"/>
        <v>优质的</v>
      </c>
      <c r="F89" s="16" t="str">
        <f t="shared" ca="1" si="22"/>
        <v>智慧</v>
      </c>
      <c r="G89" s="16" t="str">
        <f t="shared" ca="1" si="23"/>
        <v>毒球</v>
      </c>
      <c r="H89" s="16" t="str">
        <f t="shared" si="17"/>
        <v>b</v>
      </c>
      <c r="I89" s="19" t="s">
        <v>21</v>
      </c>
      <c r="J89" s="3" t="s">
        <v>24</v>
      </c>
      <c r="K89" s="16">
        <f t="shared" si="24"/>
        <v>10</v>
      </c>
      <c r="L89" s="16">
        <f t="shared" si="33"/>
        <v>7</v>
      </c>
      <c r="M89" s="16">
        <f>[2]武器表!J89</f>
        <v>35</v>
      </c>
      <c r="N89" s="16">
        <f>[2]武器表!K89</f>
        <v>65</v>
      </c>
      <c r="O89" s="16">
        <f>[2]武器表!L89</f>
        <v>24</v>
      </c>
      <c r="P89" s="16"/>
      <c r="Q89" s="16">
        <f>[2]武器表!M89</f>
        <v>58</v>
      </c>
      <c r="R89" s="16">
        <f>[2]武器表!N89</f>
        <v>237</v>
      </c>
      <c r="S89" s="16">
        <f>[2]武器表!O89</f>
        <v>87</v>
      </c>
      <c r="T89" s="16">
        <f>[2]武器表!P89</f>
        <v>43</v>
      </c>
      <c r="U89" s="16">
        <f>[2]武器表!Q89</f>
        <v>43</v>
      </c>
      <c r="V89" s="20">
        <f>[2]武器表!R89</f>
        <v>0.14333333333333334</v>
      </c>
      <c r="W89" s="20">
        <f>[2]武器表!S89</f>
        <v>0.14333333333333334</v>
      </c>
      <c r="X89" s="20">
        <f>[2]武器表!T89</f>
        <v>0.14333333333333334</v>
      </c>
      <c r="Y89" s="20">
        <f>[2]武器表!$I89</f>
        <v>0.53818181818181821</v>
      </c>
      <c r="Z89" s="20">
        <f>[2]武器表!U89</f>
        <v>8.256880733944949E-2</v>
      </c>
      <c r="AA89" s="20">
        <f>[2]武器表!V89</f>
        <v>8.256880733944949E-2</v>
      </c>
      <c r="AB89" s="20">
        <f>[2]武器表!W89</f>
        <v>8.256880733944949E-2</v>
      </c>
      <c r="AC89" s="20">
        <f>[2]武器表!X89</f>
        <v>8.256880733944949E-2</v>
      </c>
      <c r="AD89" s="20">
        <f>[2]武器表!Y89</f>
        <v>8.256880733944949E-2</v>
      </c>
      <c r="AE89" s="20">
        <f>[2]武器表!Z89</f>
        <v>8.256880733944949E-2</v>
      </c>
      <c r="AF89" s="20">
        <f>[2]武器表!AA89</f>
        <v>0.3527508090614887</v>
      </c>
      <c r="AG89" s="20">
        <f t="shared" si="28"/>
        <v>0.43054545454545456</v>
      </c>
      <c r="AH89" s="20">
        <f t="shared" si="29"/>
        <v>0.43054545454545456</v>
      </c>
      <c r="AI89" s="20">
        <f t="shared" si="30"/>
        <v>0.43054545454545456</v>
      </c>
      <c r="AJ89" s="20">
        <f t="shared" si="31"/>
        <v>0.43054545454545456</v>
      </c>
      <c r="AK89" s="20">
        <f t="shared" si="32"/>
        <v>0.43054545454545456</v>
      </c>
      <c r="AL89" s="84" t="str">
        <f t="shared" si="25"/>
        <v/>
      </c>
      <c r="AM89" s="84">
        <f t="shared" si="26"/>
        <v>123</v>
      </c>
      <c r="AN89" s="16" t="str">
        <f t="shared" si="19"/>
        <v>爪1</v>
      </c>
      <c r="AO89" s="16">
        <v>1</v>
      </c>
      <c r="AP89" s="17" t="s">
        <v>1042</v>
      </c>
      <c r="AQ89" s="16" t="s">
        <v>972</v>
      </c>
      <c r="AZ89" s="1" t="str">
        <f t="shared" si="34"/>
        <v>c8</v>
      </c>
      <c r="BA89" s="78">
        <v>108</v>
      </c>
      <c r="BB89" s="3" t="s">
        <v>1839</v>
      </c>
      <c r="BC89" s="1" t="s">
        <v>1866</v>
      </c>
      <c r="BD89" s="1">
        <v>8</v>
      </c>
    </row>
    <row r="90" spans="2:56" ht="13.5" x14ac:dyDescent="0.2">
      <c r="B90" s="16">
        <v>88</v>
      </c>
      <c r="C90" s="16" t="str">
        <f t="shared" ca="1" si="20"/>
        <v>IC1401</v>
      </c>
      <c r="D90" s="16" t="str">
        <f t="shared" ca="1" si="27"/>
        <v>发亮的卡尼亚毒球</v>
      </c>
      <c r="E90" s="16" t="str">
        <f t="shared" ca="1" si="21"/>
        <v>发亮的</v>
      </c>
      <c r="F90" s="16" t="str">
        <f t="shared" ca="1" si="22"/>
        <v>卡尼亚</v>
      </c>
      <c r="G90" s="16" t="str">
        <f t="shared" ca="1" si="23"/>
        <v>毒球</v>
      </c>
      <c r="H90" s="16" t="str">
        <f t="shared" si="17"/>
        <v>b</v>
      </c>
      <c r="I90" s="19" t="s">
        <v>21</v>
      </c>
      <c r="J90" s="3" t="s">
        <v>24</v>
      </c>
      <c r="K90" s="16">
        <f t="shared" si="24"/>
        <v>10</v>
      </c>
      <c r="L90" s="16">
        <f t="shared" si="33"/>
        <v>8</v>
      </c>
      <c r="M90" s="16">
        <f>[2]武器表!J90</f>
        <v>40</v>
      </c>
      <c r="N90" s="16">
        <f>[2]武器表!K90</f>
        <v>74</v>
      </c>
      <c r="O90" s="16">
        <f>[2]武器表!L90</f>
        <v>27</v>
      </c>
      <c r="P90" s="16"/>
      <c r="Q90" s="16">
        <f>[2]武器表!M90</f>
        <v>66</v>
      </c>
      <c r="R90" s="16">
        <f>[2]武器表!N90</f>
        <v>271</v>
      </c>
      <c r="S90" s="16">
        <f>[2]武器表!O90</f>
        <v>99</v>
      </c>
      <c r="T90" s="16">
        <f>[2]武器表!P90</f>
        <v>49</v>
      </c>
      <c r="U90" s="16">
        <f>[2]武器表!Q90</f>
        <v>49</v>
      </c>
      <c r="V90" s="20">
        <f>[2]武器表!R90</f>
        <v>0.16333333333333333</v>
      </c>
      <c r="W90" s="20">
        <f>[2]武器表!S90</f>
        <v>0.16333333333333333</v>
      </c>
      <c r="X90" s="20">
        <f>[2]武器表!T90</f>
        <v>0.16333333333333333</v>
      </c>
      <c r="Y90" s="20">
        <f>[2]武器表!$I90</f>
        <v>0.61363636363636365</v>
      </c>
      <c r="Z90" s="20">
        <f>[2]武器表!U90</f>
        <v>9.5022624434389136E-2</v>
      </c>
      <c r="AA90" s="20">
        <f>[2]武器表!V90</f>
        <v>9.5022624434389136E-2</v>
      </c>
      <c r="AB90" s="20">
        <f>[2]武器表!W90</f>
        <v>9.5022624434389136E-2</v>
      </c>
      <c r="AC90" s="20">
        <f>[2]武器表!X90</f>
        <v>9.5022624434389136E-2</v>
      </c>
      <c r="AD90" s="20">
        <f>[2]武器表!Y90</f>
        <v>9.5022624434389136E-2</v>
      </c>
      <c r="AE90" s="20">
        <f>[2]武器表!Z90</f>
        <v>9.5022624434389136E-2</v>
      </c>
      <c r="AF90" s="20">
        <f>[2]武器表!AA90</f>
        <v>0.38461538461538458</v>
      </c>
      <c r="AG90" s="20">
        <f t="shared" si="28"/>
        <v>0.49090909090909096</v>
      </c>
      <c r="AH90" s="20">
        <f t="shared" si="29"/>
        <v>0.49090909090909096</v>
      </c>
      <c r="AI90" s="20">
        <f t="shared" si="30"/>
        <v>0.49090909090909096</v>
      </c>
      <c r="AJ90" s="20">
        <f t="shared" si="31"/>
        <v>0.49090909090909096</v>
      </c>
      <c r="AK90" s="20">
        <f t="shared" si="32"/>
        <v>0.49090909090909096</v>
      </c>
      <c r="AL90" s="84" t="str">
        <f t="shared" si="25"/>
        <v/>
      </c>
      <c r="AM90" s="84">
        <f t="shared" si="26"/>
        <v>124</v>
      </c>
      <c r="AN90" s="16" t="str">
        <f t="shared" si="19"/>
        <v>爪2</v>
      </c>
      <c r="AO90" s="16">
        <v>2</v>
      </c>
      <c r="AP90" s="17" t="s">
        <v>1042</v>
      </c>
      <c r="AQ90" s="16" t="s">
        <v>973</v>
      </c>
      <c r="AZ90" s="1" t="str">
        <f t="shared" si="34"/>
        <v>a1</v>
      </c>
      <c r="BA90" s="78">
        <v>109</v>
      </c>
      <c r="BB90" s="3" t="s">
        <v>1840</v>
      </c>
      <c r="BC90" s="1" t="s">
        <v>1831</v>
      </c>
      <c r="BD90" s="1">
        <f>BD82</f>
        <v>1</v>
      </c>
    </row>
    <row r="91" spans="2:56" ht="13.5" x14ac:dyDescent="0.2">
      <c r="B91" s="16">
        <v>89</v>
      </c>
      <c r="C91" s="16" t="str">
        <f t="shared" ca="1" si="20"/>
        <v>IC1419</v>
      </c>
      <c r="D91" s="16" t="str">
        <f t="shared" ca="1" si="27"/>
        <v>普通的玄铁法球</v>
      </c>
      <c r="E91" s="16" t="str">
        <f t="shared" ca="1" si="21"/>
        <v>普通的</v>
      </c>
      <c r="F91" s="16" t="str">
        <f t="shared" ca="1" si="22"/>
        <v>玄铁</v>
      </c>
      <c r="G91" s="16" t="str">
        <f t="shared" ca="1" si="23"/>
        <v>法球</v>
      </c>
      <c r="H91" s="16" t="str">
        <f t="shared" si="17"/>
        <v>c</v>
      </c>
      <c r="I91" s="19" t="s">
        <v>21</v>
      </c>
      <c r="J91" s="3" t="s">
        <v>24</v>
      </c>
      <c r="K91" s="16">
        <f t="shared" si="24"/>
        <v>10</v>
      </c>
      <c r="L91" s="16">
        <f t="shared" si="33"/>
        <v>1</v>
      </c>
      <c r="M91" s="16">
        <f>[2]武器表!J91</f>
        <v>6</v>
      </c>
      <c r="N91" s="16">
        <f>[2]武器表!K91</f>
        <v>0</v>
      </c>
      <c r="O91" s="16">
        <f>[2]武器表!L91</f>
        <v>0</v>
      </c>
      <c r="P91" s="16"/>
      <c r="Q91" s="16">
        <f>[2]武器表!M91</f>
        <v>0</v>
      </c>
      <c r="R91" s="16">
        <f>[2]武器表!N91</f>
        <v>0</v>
      </c>
      <c r="S91" s="16">
        <f>[2]武器表!O91</f>
        <v>0</v>
      </c>
      <c r="T91" s="16">
        <f>[2]武器表!P91</f>
        <v>0</v>
      </c>
      <c r="U91" s="16">
        <f>[2]武器表!Q91</f>
        <v>0</v>
      </c>
      <c r="V91" s="20">
        <f>[2]武器表!R91</f>
        <v>0</v>
      </c>
      <c r="W91" s="20">
        <f>[2]武器表!S91</f>
        <v>0</v>
      </c>
      <c r="X91" s="20">
        <f>[2]武器表!T91</f>
        <v>0</v>
      </c>
      <c r="Y91" s="20">
        <f>[2]武器表!$I91</f>
        <v>0</v>
      </c>
      <c r="Z91" s="20">
        <f>[2]武器表!U91</f>
        <v>0</v>
      </c>
      <c r="AA91" s="20">
        <f>[2]武器表!V91</f>
        <v>0</v>
      </c>
      <c r="AB91" s="20">
        <f>[2]武器表!W91</f>
        <v>0</v>
      </c>
      <c r="AC91" s="20">
        <f>[2]武器表!X91</f>
        <v>0</v>
      </c>
      <c r="AD91" s="20">
        <f>[2]武器表!Y91</f>
        <v>0</v>
      </c>
      <c r="AE91" s="20">
        <f>[2]武器表!Z91</f>
        <v>0</v>
      </c>
      <c r="AF91" s="20">
        <f>[2]武器表!AA91</f>
        <v>0</v>
      </c>
      <c r="AG91" s="20">
        <f t="shared" si="28"/>
        <v>0</v>
      </c>
      <c r="AH91" s="20">
        <f t="shared" si="29"/>
        <v>0</v>
      </c>
      <c r="AI91" s="20">
        <f t="shared" si="30"/>
        <v>0</v>
      </c>
      <c r="AJ91" s="20">
        <f t="shared" si="31"/>
        <v>0</v>
      </c>
      <c r="AK91" s="20">
        <f t="shared" si="32"/>
        <v>0</v>
      </c>
      <c r="AL91" s="84" t="str">
        <f t="shared" si="25"/>
        <v/>
      </c>
      <c r="AM91" s="84">
        <f t="shared" si="26"/>
        <v>101</v>
      </c>
      <c r="AN91" s="16" t="str">
        <f t="shared" si="19"/>
        <v>爪3</v>
      </c>
      <c r="AO91" s="16">
        <v>3</v>
      </c>
      <c r="AP91" s="17" t="s">
        <v>1042</v>
      </c>
      <c r="AQ91" s="16" t="s">
        <v>974</v>
      </c>
      <c r="AZ91" s="1" t="str">
        <f t="shared" si="34"/>
        <v>a2</v>
      </c>
      <c r="BA91" s="78">
        <v>110</v>
      </c>
      <c r="BB91" s="3" t="s">
        <v>1841</v>
      </c>
      <c r="BC91" s="1" t="s">
        <v>1831</v>
      </c>
      <c r="BD91" s="1">
        <f t="shared" ref="BD91:BD113" si="35">BD83</f>
        <v>2</v>
      </c>
    </row>
    <row r="92" spans="2:56" ht="13.5" x14ac:dyDescent="0.2">
      <c r="B92" s="16">
        <v>90</v>
      </c>
      <c r="C92" s="16" t="str">
        <f t="shared" ca="1" si="20"/>
        <v>IC1419</v>
      </c>
      <c r="D92" s="16" t="str">
        <f t="shared" ca="1" si="27"/>
        <v>普通的女神球</v>
      </c>
      <c r="E92" s="16" t="str">
        <f t="shared" ca="1" si="21"/>
        <v>普通的</v>
      </c>
      <c r="F92" s="16" t="str">
        <f t="shared" ca="1" si="22"/>
        <v>女神</v>
      </c>
      <c r="G92" s="16" t="str">
        <f t="shared" ca="1" si="23"/>
        <v>球</v>
      </c>
      <c r="H92" s="16" t="str">
        <f t="shared" si="17"/>
        <v>c</v>
      </c>
      <c r="I92" s="19" t="s">
        <v>21</v>
      </c>
      <c r="J92" s="3" t="s">
        <v>24</v>
      </c>
      <c r="K92" s="16">
        <f t="shared" si="24"/>
        <v>10</v>
      </c>
      <c r="L92" s="16">
        <f t="shared" si="33"/>
        <v>2</v>
      </c>
      <c r="M92" s="16">
        <f>[2]武器表!J92</f>
        <v>12</v>
      </c>
      <c r="N92" s="16">
        <f>[2]武器表!K92</f>
        <v>0</v>
      </c>
      <c r="O92" s="16">
        <f>[2]武器表!L92</f>
        <v>0</v>
      </c>
      <c r="P92" s="16"/>
      <c r="Q92" s="16">
        <f>[2]武器表!M92</f>
        <v>0</v>
      </c>
      <c r="R92" s="16">
        <f>[2]武器表!N92</f>
        <v>0</v>
      </c>
      <c r="S92" s="16">
        <f>[2]武器表!O92</f>
        <v>0</v>
      </c>
      <c r="T92" s="16">
        <f>[2]武器表!P92</f>
        <v>0</v>
      </c>
      <c r="U92" s="16">
        <f>[2]武器表!Q92</f>
        <v>0</v>
      </c>
      <c r="V92" s="20">
        <f>[2]武器表!R92</f>
        <v>0</v>
      </c>
      <c r="W92" s="20">
        <f>[2]武器表!S92</f>
        <v>0</v>
      </c>
      <c r="X92" s="20">
        <f>[2]武器表!T92</f>
        <v>0</v>
      </c>
      <c r="Y92" s="20">
        <f>[2]武器表!$I92</f>
        <v>0</v>
      </c>
      <c r="Z92" s="20">
        <f>[2]武器表!U92</f>
        <v>0</v>
      </c>
      <c r="AA92" s="20">
        <f>[2]武器表!V92</f>
        <v>0</v>
      </c>
      <c r="AB92" s="20">
        <f>[2]武器表!W92</f>
        <v>0</v>
      </c>
      <c r="AC92" s="20">
        <f>[2]武器表!X92</f>
        <v>0</v>
      </c>
      <c r="AD92" s="20">
        <f>[2]武器表!Y92</f>
        <v>0</v>
      </c>
      <c r="AE92" s="20">
        <f>[2]武器表!Z92</f>
        <v>0</v>
      </c>
      <c r="AF92" s="20">
        <f>[2]武器表!AA92</f>
        <v>0</v>
      </c>
      <c r="AG92" s="20">
        <f t="shared" si="28"/>
        <v>0</v>
      </c>
      <c r="AH92" s="20">
        <f t="shared" si="29"/>
        <v>0</v>
      </c>
      <c r="AI92" s="20">
        <f t="shared" si="30"/>
        <v>0</v>
      </c>
      <c r="AJ92" s="20">
        <f t="shared" si="31"/>
        <v>0</v>
      </c>
      <c r="AK92" s="20">
        <f t="shared" si="32"/>
        <v>0</v>
      </c>
      <c r="AL92" s="84" t="str">
        <f t="shared" si="25"/>
        <v/>
      </c>
      <c r="AM92" s="84">
        <f t="shared" si="26"/>
        <v>102</v>
      </c>
      <c r="AN92" s="16" t="str">
        <f t="shared" si="19"/>
        <v>爪4</v>
      </c>
      <c r="AO92" s="16">
        <v>4</v>
      </c>
      <c r="AP92" s="17" t="s">
        <v>1042</v>
      </c>
      <c r="AQ92" s="16" t="s">
        <v>975</v>
      </c>
      <c r="AZ92" s="1" t="str">
        <f t="shared" si="34"/>
        <v>a3</v>
      </c>
      <c r="BA92" s="78">
        <v>111</v>
      </c>
      <c r="BB92" s="3" t="s">
        <v>1842</v>
      </c>
      <c r="BC92" s="1" t="s">
        <v>1831</v>
      </c>
      <c r="BD92" s="1">
        <f t="shared" si="35"/>
        <v>3</v>
      </c>
    </row>
    <row r="93" spans="2:56" ht="13.5" x14ac:dyDescent="0.2">
      <c r="B93" s="16">
        <v>91</v>
      </c>
      <c r="C93" s="16" t="str">
        <f t="shared" ca="1" si="20"/>
        <v>IC1416</v>
      </c>
      <c r="D93" s="16" t="str">
        <f t="shared" ca="1" si="27"/>
        <v>普通的塞尔塔毒球</v>
      </c>
      <c r="E93" s="16" t="str">
        <f t="shared" ca="1" si="21"/>
        <v>普通的</v>
      </c>
      <c r="F93" s="16" t="str">
        <f t="shared" ca="1" si="22"/>
        <v>塞尔塔</v>
      </c>
      <c r="G93" s="16" t="str">
        <f t="shared" ca="1" si="23"/>
        <v>毒球</v>
      </c>
      <c r="H93" s="16" t="str">
        <f t="shared" si="17"/>
        <v>c</v>
      </c>
      <c r="I93" s="19" t="s">
        <v>21</v>
      </c>
      <c r="J93" s="3" t="s">
        <v>24</v>
      </c>
      <c r="K93" s="16">
        <f t="shared" si="24"/>
        <v>10</v>
      </c>
      <c r="L93" s="16">
        <f t="shared" si="33"/>
        <v>3</v>
      </c>
      <c r="M93" s="16">
        <f>[2]武器表!J93</f>
        <v>19</v>
      </c>
      <c r="N93" s="16">
        <f>[2]武器表!K93</f>
        <v>0</v>
      </c>
      <c r="O93" s="16">
        <f>[2]武器表!L93</f>
        <v>0</v>
      </c>
      <c r="P93" s="16"/>
      <c r="Q93" s="16">
        <f>[2]武器表!M93</f>
        <v>0</v>
      </c>
      <c r="R93" s="16">
        <f>[2]武器表!N93</f>
        <v>0</v>
      </c>
      <c r="S93" s="16">
        <f>[2]武器表!O93</f>
        <v>0</v>
      </c>
      <c r="T93" s="16">
        <f>[2]武器表!P93</f>
        <v>0</v>
      </c>
      <c r="U93" s="16">
        <f>[2]武器表!Q93</f>
        <v>0</v>
      </c>
      <c r="V93" s="20">
        <f>[2]武器表!R93</f>
        <v>0</v>
      </c>
      <c r="W93" s="20">
        <f>[2]武器表!S93</f>
        <v>0</v>
      </c>
      <c r="X93" s="20">
        <f>[2]武器表!T93</f>
        <v>0</v>
      </c>
      <c r="Y93" s="20">
        <f>[2]武器表!$I93</f>
        <v>0</v>
      </c>
      <c r="Z93" s="20">
        <f>[2]武器表!U93</f>
        <v>0</v>
      </c>
      <c r="AA93" s="20">
        <f>[2]武器表!V93</f>
        <v>0</v>
      </c>
      <c r="AB93" s="20">
        <f>[2]武器表!W93</f>
        <v>0</v>
      </c>
      <c r="AC93" s="20">
        <f>[2]武器表!X93</f>
        <v>0</v>
      </c>
      <c r="AD93" s="20">
        <f>[2]武器表!Y93</f>
        <v>0</v>
      </c>
      <c r="AE93" s="20">
        <f>[2]武器表!Z93</f>
        <v>0</v>
      </c>
      <c r="AF93" s="20">
        <f>[2]武器表!AA93</f>
        <v>0</v>
      </c>
      <c r="AG93" s="20">
        <f t="shared" si="28"/>
        <v>0</v>
      </c>
      <c r="AH93" s="20">
        <f t="shared" si="29"/>
        <v>0</v>
      </c>
      <c r="AI93" s="20">
        <f t="shared" si="30"/>
        <v>0</v>
      </c>
      <c r="AJ93" s="20">
        <f t="shared" si="31"/>
        <v>0</v>
      </c>
      <c r="AK93" s="20">
        <f t="shared" si="32"/>
        <v>0</v>
      </c>
      <c r="AL93" s="84" t="str">
        <f t="shared" si="25"/>
        <v/>
      </c>
      <c r="AM93" s="84">
        <f t="shared" si="26"/>
        <v>103</v>
      </c>
      <c r="AN93" s="16" t="str">
        <f t="shared" si="19"/>
        <v>爪5</v>
      </c>
      <c r="AO93" s="16">
        <v>5</v>
      </c>
      <c r="AP93" s="17" t="s">
        <v>1042</v>
      </c>
      <c r="AQ93" s="16" t="s">
        <v>976</v>
      </c>
      <c r="AZ93" s="1" t="str">
        <f t="shared" si="34"/>
        <v>a4</v>
      </c>
      <c r="BA93" s="78">
        <v>112</v>
      </c>
      <c r="BB93" s="3" t="s">
        <v>1843</v>
      </c>
      <c r="BC93" s="1" t="s">
        <v>1831</v>
      </c>
      <c r="BD93" s="1">
        <f t="shared" si="35"/>
        <v>4</v>
      </c>
    </row>
    <row r="94" spans="2:56" ht="13.5" x14ac:dyDescent="0.2">
      <c r="B94" s="16">
        <v>92</v>
      </c>
      <c r="C94" s="16" t="str">
        <f t="shared" ca="1" si="20"/>
        <v>IC1401</v>
      </c>
      <c r="D94" s="16" t="str">
        <f t="shared" ca="1" si="27"/>
        <v>一般的虚幻毒球</v>
      </c>
      <c r="E94" s="16" t="str">
        <f t="shared" ca="1" si="21"/>
        <v>一般的</v>
      </c>
      <c r="F94" s="16" t="str">
        <f t="shared" ca="1" si="22"/>
        <v>虚幻</v>
      </c>
      <c r="G94" s="16" t="str">
        <f t="shared" ca="1" si="23"/>
        <v>毒球</v>
      </c>
      <c r="H94" s="16" t="str">
        <f t="shared" si="17"/>
        <v>c</v>
      </c>
      <c r="I94" s="19" t="s">
        <v>21</v>
      </c>
      <c r="J94" s="3" t="s">
        <v>24</v>
      </c>
      <c r="K94" s="16">
        <f t="shared" si="24"/>
        <v>10</v>
      </c>
      <c r="L94" s="16">
        <f t="shared" si="33"/>
        <v>4</v>
      </c>
      <c r="M94" s="16">
        <f>[2]武器表!J94</f>
        <v>25</v>
      </c>
      <c r="N94" s="16">
        <f>[2]武器表!K94</f>
        <v>0</v>
      </c>
      <c r="O94" s="16">
        <f>[2]武器表!L94</f>
        <v>0</v>
      </c>
      <c r="P94" s="16"/>
      <c r="Q94" s="16">
        <f>[2]武器表!M94</f>
        <v>0</v>
      </c>
      <c r="R94" s="16">
        <f>[2]武器表!N94</f>
        <v>0</v>
      </c>
      <c r="S94" s="16">
        <f>[2]武器表!O94</f>
        <v>0</v>
      </c>
      <c r="T94" s="16">
        <f>[2]武器表!P94</f>
        <v>0</v>
      </c>
      <c r="U94" s="16">
        <f>[2]武器表!Q94</f>
        <v>0</v>
      </c>
      <c r="V94" s="20">
        <f>[2]武器表!R94</f>
        <v>0</v>
      </c>
      <c r="W94" s="20">
        <f>[2]武器表!S94</f>
        <v>0</v>
      </c>
      <c r="X94" s="20">
        <f>[2]武器表!T94</f>
        <v>0</v>
      </c>
      <c r="Y94" s="20">
        <f>[2]武器表!$I94</f>
        <v>0</v>
      </c>
      <c r="Z94" s="20">
        <f>[2]武器表!U94</f>
        <v>0</v>
      </c>
      <c r="AA94" s="20">
        <f>[2]武器表!V94</f>
        <v>0</v>
      </c>
      <c r="AB94" s="20">
        <f>[2]武器表!W94</f>
        <v>0</v>
      </c>
      <c r="AC94" s="20">
        <f>[2]武器表!X94</f>
        <v>0</v>
      </c>
      <c r="AD94" s="20">
        <f>[2]武器表!Y94</f>
        <v>0</v>
      </c>
      <c r="AE94" s="20">
        <f>[2]武器表!Z94</f>
        <v>0</v>
      </c>
      <c r="AF94" s="20">
        <f>[2]武器表!AA94</f>
        <v>0</v>
      </c>
      <c r="AG94" s="20">
        <f t="shared" si="28"/>
        <v>0</v>
      </c>
      <c r="AH94" s="20">
        <f t="shared" si="29"/>
        <v>0</v>
      </c>
      <c r="AI94" s="20">
        <f t="shared" si="30"/>
        <v>0</v>
      </c>
      <c r="AJ94" s="20">
        <f t="shared" si="31"/>
        <v>0</v>
      </c>
      <c r="AK94" s="20">
        <f t="shared" si="32"/>
        <v>0</v>
      </c>
      <c r="AL94" s="84" t="str">
        <f t="shared" si="25"/>
        <v/>
      </c>
      <c r="AM94" s="84">
        <f t="shared" si="26"/>
        <v>104</v>
      </c>
      <c r="AN94" s="16" t="str">
        <f t="shared" si="19"/>
        <v>爪6</v>
      </c>
      <c r="AO94" s="16">
        <v>6</v>
      </c>
      <c r="AP94" s="17" t="s">
        <v>1042</v>
      </c>
      <c r="AQ94" s="16" t="s">
        <v>977</v>
      </c>
      <c r="AZ94" s="1" t="str">
        <f t="shared" si="34"/>
        <v>a5</v>
      </c>
      <c r="BA94" s="78">
        <v>113</v>
      </c>
      <c r="BB94" s="3" t="s">
        <v>1844</v>
      </c>
      <c r="BC94" s="1" t="s">
        <v>1831</v>
      </c>
      <c r="BD94" s="1">
        <f t="shared" si="35"/>
        <v>5</v>
      </c>
    </row>
    <row r="95" spans="2:56" ht="13.5" x14ac:dyDescent="0.2">
      <c r="B95" s="16">
        <v>93</v>
      </c>
      <c r="C95" s="16" t="str">
        <f t="shared" ca="1" si="20"/>
        <v>IC1400</v>
      </c>
      <c r="D95" s="16" t="str">
        <f t="shared" ca="1" si="27"/>
        <v>普通的斯塞提球</v>
      </c>
      <c r="E95" s="16" t="str">
        <f t="shared" ca="1" si="21"/>
        <v>普通的</v>
      </c>
      <c r="F95" s="16" t="str">
        <f t="shared" ca="1" si="22"/>
        <v>斯塞提</v>
      </c>
      <c r="G95" s="16" t="str">
        <f t="shared" ca="1" si="23"/>
        <v>球</v>
      </c>
      <c r="H95" s="16" t="str">
        <f t="shared" si="17"/>
        <v>c</v>
      </c>
      <c r="I95" s="19" t="s">
        <v>21</v>
      </c>
      <c r="J95" s="3" t="s">
        <v>24</v>
      </c>
      <c r="K95" s="16">
        <f t="shared" si="24"/>
        <v>10</v>
      </c>
      <c r="L95" s="16">
        <f t="shared" si="33"/>
        <v>5</v>
      </c>
      <c r="M95" s="16">
        <f>[2]武器表!J95</f>
        <v>31</v>
      </c>
      <c r="N95" s="16">
        <f>[2]武器表!K95</f>
        <v>0</v>
      </c>
      <c r="O95" s="16">
        <f>[2]武器表!L95</f>
        <v>0</v>
      </c>
      <c r="P95" s="16"/>
      <c r="Q95" s="16">
        <f>[2]武器表!M95</f>
        <v>0</v>
      </c>
      <c r="R95" s="16">
        <f>[2]武器表!N95</f>
        <v>0</v>
      </c>
      <c r="S95" s="16">
        <f>[2]武器表!O95</f>
        <v>0</v>
      </c>
      <c r="T95" s="16">
        <f>[2]武器表!P95</f>
        <v>0</v>
      </c>
      <c r="U95" s="16">
        <f>[2]武器表!Q95</f>
        <v>0</v>
      </c>
      <c r="V95" s="20">
        <f>[2]武器表!R95</f>
        <v>0</v>
      </c>
      <c r="W95" s="20">
        <f>[2]武器表!S95</f>
        <v>0</v>
      </c>
      <c r="X95" s="20">
        <f>[2]武器表!T95</f>
        <v>0</v>
      </c>
      <c r="Y95" s="20">
        <f>[2]武器表!$I95</f>
        <v>0</v>
      </c>
      <c r="Z95" s="20">
        <f>[2]武器表!U95</f>
        <v>0</v>
      </c>
      <c r="AA95" s="20">
        <f>[2]武器表!V95</f>
        <v>0</v>
      </c>
      <c r="AB95" s="20">
        <f>[2]武器表!W95</f>
        <v>0</v>
      </c>
      <c r="AC95" s="20">
        <f>[2]武器表!X95</f>
        <v>0</v>
      </c>
      <c r="AD95" s="20">
        <f>[2]武器表!Y95</f>
        <v>0</v>
      </c>
      <c r="AE95" s="20">
        <f>[2]武器表!Z95</f>
        <v>0</v>
      </c>
      <c r="AF95" s="20">
        <f>[2]武器表!AA95</f>
        <v>0</v>
      </c>
      <c r="AG95" s="20">
        <f t="shared" si="28"/>
        <v>0</v>
      </c>
      <c r="AH95" s="20">
        <f t="shared" si="29"/>
        <v>0</v>
      </c>
      <c r="AI95" s="20">
        <f t="shared" si="30"/>
        <v>0</v>
      </c>
      <c r="AJ95" s="20">
        <f t="shared" si="31"/>
        <v>0</v>
      </c>
      <c r="AK95" s="20">
        <f t="shared" si="32"/>
        <v>0</v>
      </c>
      <c r="AL95" s="84" t="str">
        <f t="shared" si="25"/>
        <v/>
      </c>
      <c r="AM95" s="84">
        <f t="shared" si="26"/>
        <v>105</v>
      </c>
      <c r="AN95" s="16" t="str">
        <f t="shared" si="19"/>
        <v>爪7</v>
      </c>
      <c r="AO95" s="16">
        <v>7</v>
      </c>
      <c r="AP95" s="17" t="s">
        <v>1042</v>
      </c>
      <c r="AQ95" s="16" t="s">
        <v>983</v>
      </c>
      <c r="AZ95" s="1" t="str">
        <f t="shared" si="34"/>
        <v>a6</v>
      </c>
      <c r="BA95" s="78">
        <v>114</v>
      </c>
      <c r="BB95" s="3" t="s">
        <v>1845</v>
      </c>
      <c r="BC95" s="1" t="s">
        <v>1831</v>
      </c>
      <c r="BD95" s="1">
        <f t="shared" si="35"/>
        <v>6</v>
      </c>
    </row>
    <row r="96" spans="2:56" ht="13.5" x14ac:dyDescent="0.2">
      <c r="B96" s="16">
        <v>94</v>
      </c>
      <c r="C96" s="16" t="str">
        <f t="shared" ca="1" si="20"/>
        <v>IC1415</v>
      </c>
      <c r="D96" s="16" t="str">
        <f t="shared" ca="1" si="27"/>
        <v>普通的玄铁球</v>
      </c>
      <c r="E96" s="16" t="str">
        <f t="shared" ca="1" si="21"/>
        <v>普通的</v>
      </c>
      <c r="F96" s="16" t="str">
        <f t="shared" ca="1" si="22"/>
        <v>玄铁</v>
      </c>
      <c r="G96" s="16" t="str">
        <f t="shared" ca="1" si="23"/>
        <v>球</v>
      </c>
      <c r="H96" s="16" t="str">
        <f t="shared" si="17"/>
        <v>c</v>
      </c>
      <c r="I96" s="19" t="s">
        <v>21</v>
      </c>
      <c r="J96" s="3" t="s">
        <v>24</v>
      </c>
      <c r="K96" s="16">
        <f t="shared" si="24"/>
        <v>10</v>
      </c>
      <c r="L96" s="16">
        <f t="shared" si="33"/>
        <v>6</v>
      </c>
      <c r="M96" s="16">
        <f>[2]武器表!J96</f>
        <v>38</v>
      </c>
      <c r="N96" s="16">
        <f>[2]武器表!K96</f>
        <v>0</v>
      </c>
      <c r="O96" s="16">
        <f>[2]武器表!L96</f>
        <v>0</v>
      </c>
      <c r="P96" s="16"/>
      <c r="Q96" s="16">
        <f>[2]武器表!M96</f>
        <v>0</v>
      </c>
      <c r="R96" s="16">
        <f>[2]武器表!N96</f>
        <v>0</v>
      </c>
      <c r="S96" s="16">
        <f>[2]武器表!O96</f>
        <v>0</v>
      </c>
      <c r="T96" s="16">
        <f>[2]武器表!P96</f>
        <v>0</v>
      </c>
      <c r="U96" s="16">
        <f>[2]武器表!Q96</f>
        <v>0</v>
      </c>
      <c r="V96" s="20">
        <f>[2]武器表!R96</f>
        <v>0</v>
      </c>
      <c r="W96" s="20">
        <f>[2]武器表!S96</f>
        <v>0</v>
      </c>
      <c r="X96" s="20">
        <f>[2]武器表!T96</f>
        <v>0</v>
      </c>
      <c r="Y96" s="20">
        <f>[2]武器表!$I96</f>
        <v>0</v>
      </c>
      <c r="Z96" s="20">
        <f>[2]武器表!U96</f>
        <v>0</v>
      </c>
      <c r="AA96" s="20">
        <f>[2]武器表!V96</f>
        <v>0</v>
      </c>
      <c r="AB96" s="20">
        <f>[2]武器表!W96</f>
        <v>0</v>
      </c>
      <c r="AC96" s="20">
        <f>[2]武器表!X96</f>
        <v>0</v>
      </c>
      <c r="AD96" s="20">
        <f>[2]武器表!Y96</f>
        <v>0</v>
      </c>
      <c r="AE96" s="20">
        <f>[2]武器表!Z96</f>
        <v>0</v>
      </c>
      <c r="AF96" s="20">
        <f>[2]武器表!AA96</f>
        <v>0</v>
      </c>
      <c r="AG96" s="20">
        <f t="shared" si="28"/>
        <v>0</v>
      </c>
      <c r="AH96" s="20">
        <f t="shared" si="29"/>
        <v>0</v>
      </c>
      <c r="AI96" s="20">
        <f t="shared" si="30"/>
        <v>0</v>
      </c>
      <c r="AJ96" s="20">
        <f t="shared" si="31"/>
        <v>0</v>
      </c>
      <c r="AK96" s="20">
        <f t="shared" si="32"/>
        <v>0</v>
      </c>
      <c r="AL96" s="84" t="str">
        <f t="shared" si="25"/>
        <v/>
      </c>
      <c r="AM96" s="84">
        <f t="shared" si="26"/>
        <v>106</v>
      </c>
      <c r="AN96" s="16" t="str">
        <f t="shared" si="19"/>
        <v>爪8</v>
      </c>
      <c r="AO96" s="16">
        <v>8</v>
      </c>
      <c r="AP96" s="17" t="s">
        <v>1042</v>
      </c>
      <c r="AQ96" s="16" t="s">
        <v>984</v>
      </c>
      <c r="AZ96" s="1" t="str">
        <f t="shared" si="34"/>
        <v>a7</v>
      </c>
      <c r="BA96" s="78">
        <v>115</v>
      </c>
      <c r="BB96" s="3" t="s">
        <v>1846</v>
      </c>
      <c r="BC96" s="1" t="s">
        <v>1831</v>
      </c>
      <c r="BD96" s="1">
        <f t="shared" si="35"/>
        <v>7</v>
      </c>
    </row>
    <row r="97" spans="2:56" ht="13.5" x14ac:dyDescent="0.2">
      <c r="B97" s="16">
        <v>95</v>
      </c>
      <c r="C97" s="16" t="str">
        <f t="shared" ca="1" si="20"/>
        <v>IC1407</v>
      </c>
      <c r="D97" s="16" t="str">
        <f t="shared" ca="1" si="27"/>
        <v>初级的遗迹法球</v>
      </c>
      <c r="E97" s="16" t="str">
        <f t="shared" ca="1" si="21"/>
        <v>初级的</v>
      </c>
      <c r="F97" s="16" t="str">
        <f t="shared" ca="1" si="22"/>
        <v>遗迹</v>
      </c>
      <c r="G97" s="16" t="str">
        <f t="shared" ca="1" si="23"/>
        <v>法球</v>
      </c>
      <c r="H97" s="16" t="str">
        <f t="shared" si="17"/>
        <v>c</v>
      </c>
      <c r="I97" s="19" t="s">
        <v>21</v>
      </c>
      <c r="J97" s="3" t="s">
        <v>24</v>
      </c>
      <c r="K97" s="16">
        <f t="shared" si="24"/>
        <v>10</v>
      </c>
      <c r="L97" s="16">
        <f t="shared" si="33"/>
        <v>7</v>
      </c>
      <c r="M97" s="16">
        <f>[2]武器表!J97</f>
        <v>44</v>
      </c>
      <c r="N97" s="16">
        <f>[2]武器表!K97</f>
        <v>0</v>
      </c>
      <c r="O97" s="16">
        <f>[2]武器表!L97</f>
        <v>0</v>
      </c>
      <c r="P97" s="16"/>
      <c r="Q97" s="16">
        <f>[2]武器表!M97</f>
        <v>0</v>
      </c>
      <c r="R97" s="16">
        <f>[2]武器表!N97</f>
        <v>0</v>
      </c>
      <c r="S97" s="16">
        <f>[2]武器表!O97</f>
        <v>0</v>
      </c>
      <c r="T97" s="16">
        <f>[2]武器表!P97</f>
        <v>0</v>
      </c>
      <c r="U97" s="16">
        <f>[2]武器表!Q97</f>
        <v>0</v>
      </c>
      <c r="V97" s="20">
        <f>[2]武器表!R97</f>
        <v>0</v>
      </c>
      <c r="W97" s="20">
        <f>[2]武器表!S97</f>
        <v>0</v>
      </c>
      <c r="X97" s="20">
        <f>[2]武器表!T97</f>
        <v>0</v>
      </c>
      <c r="Y97" s="20">
        <f>[2]武器表!$I97</f>
        <v>0</v>
      </c>
      <c r="Z97" s="20">
        <f>[2]武器表!U97</f>
        <v>0</v>
      </c>
      <c r="AA97" s="20">
        <f>[2]武器表!V97</f>
        <v>0</v>
      </c>
      <c r="AB97" s="20">
        <f>[2]武器表!W97</f>
        <v>0</v>
      </c>
      <c r="AC97" s="20">
        <f>[2]武器表!X97</f>
        <v>0</v>
      </c>
      <c r="AD97" s="20">
        <f>[2]武器表!Y97</f>
        <v>0</v>
      </c>
      <c r="AE97" s="20">
        <f>[2]武器表!Z97</f>
        <v>0</v>
      </c>
      <c r="AF97" s="20">
        <f>[2]武器表!AA97</f>
        <v>0</v>
      </c>
      <c r="AG97" s="20">
        <f t="shared" si="28"/>
        <v>0</v>
      </c>
      <c r="AH97" s="20">
        <f t="shared" si="29"/>
        <v>0</v>
      </c>
      <c r="AI97" s="20">
        <f t="shared" si="30"/>
        <v>0</v>
      </c>
      <c r="AJ97" s="20">
        <f t="shared" si="31"/>
        <v>0</v>
      </c>
      <c r="AK97" s="20">
        <f t="shared" si="32"/>
        <v>0</v>
      </c>
      <c r="AL97" s="84" t="str">
        <f t="shared" si="25"/>
        <v/>
      </c>
      <c r="AM97" s="84">
        <f t="shared" si="26"/>
        <v>107</v>
      </c>
      <c r="AN97" s="16" t="str">
        <f t="shared" si="19"/>
        <v>烟斗1</v>
      </c>
      <c r="AO97" s="16">
        <v>1</v>
      </c>
      <c r="AP97" s="17" t="s">
        <v>978</v>
      </c>
      <c r="AQ97" s="16" t="s">
        <v>985</v>
      </c>
      <c r="AZ97" s="1" t="str">
        <f t="shared" si="34"/>
        <v>a8</v>
      </c>
      <c r="BA97" s="78">
        <v>116</v>
      </c>
      <c r="BB97" s="3" t="s">
        <v>1847</v>
      </c>
      <c r="BC97" s="1" t="s">
        <v>1831</v>
      </c>
      <c r="BD97" s="1">
        <f t="shared" si="35"/>
        <v>8</v>
      </c>
    </row>
    <row r="98" spans="2:56" ht="13.5" x14ac:dyDescent="0.2">
      <c r="B98" s="16">
        <v>96</v>
      </c>
      <c r="C98" s="16" t="str">
        <f t="shared" ca="1" si="20"/>
        <v>IC1417</v>
      </c>
      <c r="D98" s="16" t="str">
        <f t="shared" ca="1" si="27"/>
        <v>初级的塞尔塔球</v>
      </c>
      <c r="E98" s="16" t="str">
        <f t="shared" ca="1" si="21"/>
        <v>初级的</v>
      </c>
      <c r="F98" s="16" t="str">
        <f t="shared" ca="1" si="22"/>
        <v>塞尔塔</v>
      </c>
      <c r="G98" s="16" t="str">
        <f t="shared" ca="1" si="23"/>
        <v>球</v>
      </c>
      <c r="H98" s="16" t="str">
        <f t="shared" si="17"/>
        <v>c</v>
      </c>
      <c r="I98" s="19" t="s">
        <v>21</v>
      </c>
      <c r="J98" s="3" t="s">
        <v>24</v>
      </c>
      <c r="K98" s="16">
        <f t="shared" si="24"/>
        <v>10</v>
      </c>
      <c r="L98" s="16">
        <f t="shared" si="33"/>
        <v>8</v>
      </c>
      <c r="M98" s="16">
        <f>[2]武器表!J98</f>
        <v>50</v>
      </c>
      <c r="N98" s="16">
        <f>[2]武器表!K98</f>
        <v>0</v>
      </c>
      <c r="O98" s="16">
        <f>[2]武器表!L98</f>
        <v>0</v>
      </c>
      <c r="P98" s="16"/>
      <c r="Q98" s="16">
        <f>[2]武器表!M98</f>
        <v>0</v>
      </c>
      <c r="R98" s="16">
        <f>[2]武器表!N98</f>
        <v>0</v>
      </c>
      <c r="S98" s="16">
        <f>[2]武器表!O98</f>
        <v>0</v>
      </c>
      <c r="T98" s="16">
        <f>[2]武器表!P98</f>
        <v>0</v>
      </c>
      <c r="U98" s="16">
        <f>[2]武器表!Q98</f>
        <v>0</v>
      </c>
      <c r="V98" s="20">
        <f>[2]武器表!R98</f>
        <v>0</v>
      </c>
      <c r="W98" s="20">
        <f>[2]武器表!S98</f>
        <v>0</v>
      </c>
      <c r="X98" s="20">
        <f>[2]武器表!T98</f>
        <v>0</v>
      </c>
      <c r="Y98" s="20">
        <f>[2]武器表!$I98</f>
        <v>0</v>
      </c>
      <c r="Z98" s="20">
        <f>[2]武器表!U98</f>
        <v>0</v>
      </c>
      <c r="AA98" s="20">
        <f>[2]武器表!V98</f>
        <v>0</v>
      </c>
      <c r="AB98" s="20">
        <f>[2]武器表!W98</f>
        <v>0</v>
      </c>
      <c r="AC98" s="20">
        <f>[2]武器表!X98</f>
        <v>0</v>
      </c>
      <c r="AD98" s="20">
        <f>[2]武器表!Y98</f>
        <v>0</v>
      </c>
      <c r="AE98" s="20">
        <f>[2]武器表!Z98</f>
        <v>0</v>
      </c>
      <c r="AF98" s="20">
        <f>[2]武器表!AA98</f>
        <v>0</v>
      </c>
      <c r="AG98" s="20">
        <f t="shared" si="28"/>
        <v>0</v>
      </c>
      <c r="AH98" s="20">
        <f t="shared" si="29"/>
        <v>0</v>
      </c>
      <c r="AI98" s="20">
        <f t="shared" si="30"/>
        <v>0</v>
      </c>
      <c r="AJ98" s="20">
        <f t="shared" si="31"/>
        <v>0</v>
      </c>
      <c r="AK98" s="20">
        <f t="shared" si="32"/>
        <v>0</v>
      </c>
      <c r="AL98" s="84" t="str">
        <f t="shared" si="25"/>
        <v/>
      </c>
      <c r="AM98" s="84">
        <f t="shared" si="26"/>
        <v>108</v>
      </c>
      <c r="AN98" s="16" t="str">
        <f t="shared" si="19"/>
        <v>烟斗2</v>
      </c>
      <c r="AO98" s="16">
        <v>2</v>
      </c>
      <c r="AP98" s="17" t="s">
        <v>978</v>
      </c>
      <c r="AQ98" s="16" t="s">
        <v>986</v>
      </c>
      <c r="AZ98" s="1" t="str">
        <f t="shared" si="34"/>
        <v>b1</v>
      </c>
      <c r="BA98" s="78">
        <v>117</v>
      </c>
      <c r="BB98" s="3" t="s">
        <v>1848</v>
      </c>
      <c r="BC98" s="1" t="s">
        <v>1865</v>
      </c>
      <c r="BD98" s="1">
        <f t="shared" si="35"/>
        <v>1</v>
      </c>
    </row>
    <row r="99" spans="2:56" ht="13.5" x14ac:dyDescent="0.2">
      <c r="B99" s="16">
        <v>97</v>
      </c>
      <c r="C99" s="16" t="str">
        <f t="shared" ca="1" si="20"/>
        <v>IC1156</v>
      </c>
      <c r="D99" s="16" t="str">
        <f t="shared" ca="1" si="27"/>
        <v>神奇的晨曦魔杖</v>
      </c>
      <c r="E99" s="16" t="str">
        <f t="shared" ca="1" si="21"/>
        <v>神奇的</v>
      </c>
      <c r="F99" s="16" t="str">
        <f t="shared" ca="1" si="22"/>
        <v>晨曦</v>
      </c>
      <c r="G99" s="16" t="str">
        <f t="shared" ca="1" si="23"/>
        <v>魔杖</v>
      </c>
      <c r="H99" s="16" t="str">
        <f t="shared" si="17"/>
        <v>s</v>
      </c>
      <c r="I99" s="19" t="s">
        <v>21</v>
      </c>
      <c r="J99" s="3" t="s">
        <v>25</v>
      </c>
      <c r="K99" s="16">
        <f t="shared" si="24"/>
        <v>5</v>
      </c>
      <c r="L99" s="16">
        <f t="shared" si="33"/>
        <v>1</v>
      </c>
      <c r="M99" s="16">
        <f>[2]武器表!J99</f>
        <v>11</v>
      </c>
      <c r="N99" s="16">
        <f>[2]武器表!K99</f>
        <v>9</v>
      </c>
      <c r="O99" s="16">
        <f>[2]武器表!L99</f>
        <v>2</v>
      </c>
      <c r="P99" s="16"/>
      <c r="Q99" s="16">
        <f>[2]武器表!M99</f>
        <v>5</v>
      </c>
      <c r="R99" s="16">
        <f>[2]武器表!N99</f>
        <v>19</v>
      </c>
      <c r="S99" s="16">
        <f>[2]武器表!O99</f>
        <v>10</v>
      </c>
      <c r="T99" s="16">
        <f>[2]武器表!P99</f>
        <v>4</v>
      </c>
      <c r="U99" s="16">
        <f>[2]武器表!Q99</f>
        <v>3</v>
      </c>
      <c r="V99" s="20">
        <f>[2]武器表!R99</f>
        <v>0.01</v>
      </c>
      <c r="W99" s="20">
        <f>[2]武器表!S99</f>
        <v>1.3333333333333332E-2</v>
      </c>
      <c r="X99" s="20">
        <f>[2]武器表!T99</f>
        <v>0.01</v>
      </c>
      <c r="Y99" s="20">
        <f>[2]武器表!$I99</f>
        <v>0.1</v>
      </c>
      <c r="Z99" s="20">
        <f>[2]武器表!U99</f>
        <v>9.9009900990099098E-3</v>
      </c>
      <c r="AA99" s="20">
        <f>[2]武器表!V99</f>
        <v>9.9009900990099098E-3</v>
      </c>
      <c r="AB99" s="20">
        <f>[2]武器表!W99</f>
        <v>9.9009900990099098E-3</v>
      </c>
      <c r="AC99" s="20">
        <f>[2]武器表!X99</f>
        <v>9.9009900990099098E-3</v>
      </c>
      <c r="AD99" s="20">
        <f>[2]武器表!Y99</f>
        <v>5.6603773584905648E-2</v>
      </c>
      <c r="AE99" s="20">
        <f>[2]武器表!Z99</f>
        <v>9.9009900990099098E-3</v>
      </c>
      <c r="AF99" s="20">
        <f>[2]武器表!AA99</f>
        <v>9.9009900990099098E-3</v>
      </c>
      <c r="AG99" s="20">
        <f t="shared" si="28"/>
        <v>8.0000000000000016E-2</v>
      </c>
      <c r="AH99" s="20">
        <f t="shared" si="29"/>
        <v>8.0000000000000016E-2</v>
      </c>
      <c r="AI99" s="20">
        <f t="shared" si="30"/>
        <v>8.0000000000000016E-2</v>
      </c>
      <c r="AJ99" s="20">
        <f t="shared" si="31"/>
        <v>8.0000000000000016E-2</v>
      </c>
      <c r="AK99" s="20">
        <f t="shared" si="32"/>
        <v>8.0000000000000016E-2</v>
      </c>
      <c r="AL99" s="84" t="str">
        <f t="shared" si="25"/>
        <v/>
      </c>
      <c r="AM99" s="84">
        <f t="shared" si="26"/>
        <v>125</v>
      </c>
      <c r="AN99" s="16" t="str">
        <f t="shared" si="19"/>
        <v>烟斗3</v>
      </c>
      <c r="AO99" s="16">
        <v>3</v>
      </c>
      <c r="AP99" s="17" t="s">
        <v>978</v>
      </c>
      <c r="AQ99" s="16" t="s">
        <v>987</v>
      </c>
      <c r="AZ99" s="1" t="str">
        <f t="shared" si="34"/>
        <v>b2</v>
      </c>
      <c r="BA99" s="78">
        <v>118</v>
      </c>
      <c r="BB99" s="3" t="s">
        <v>1849</v>
      </c>
      <c r="BC99" s="1" t="s">
        <v>1865</v>
      </c>
      <c r="BD99" s="1">
        <f t="shared" si="35"/>
        <v>2</v>
      </c>
    </row>
    <row r="100" spans="2:56" ht="13.5" x14ac:dyDescent="0.2">
      <c r="B100" s="16">
        <v>98</v>
      </c>
      <c r="C100" s="16" t="str">
        <f t="shared" ca="1" si="20"/>
        <v>IC1128</v>
      </c>
      <c r="D100" s="16" t="str">
        <f t="shared" ca="1" si="27"/>
        <v>传说的斯塞提权杖</v>
      </c>
      <c r="E100" s="16" t="str">
        <f t="shared" ca="1" si="21"/>
        <v>传说的</v>
      </c>
      <c r="F100" s="16" t="str">
        <f t="shared" ca="1" si="22"/>
        <v>斯塞提</v>
      </c>
      <c r="G100" s="16" t="str">
        <f t="shared" ca="1" si="23"/>
        <v>权杖</v>
      </c>
      <c r="H100" s="16" t="str">
        <f t="shared" si="17"/>
        <v>s</v>
      </c>
      <c r="I100" s="19" t="s">
        <v>21</v>
      </c>
      <c r="J100" s="3" t="s">
        <v>25</v>
      </c>
      <c r="K100" s="16">
        <f t="shared" si="24"/>
        <v>5</v>
      </c>
      <c r="L100" s="16">
        <f t="shared" si="33"/>
        <v>2</v>
      </c>
      <c r="M100" s="16">
        <f>[2]武器表!J100</f>
        <v>22</v>
      </c>
      <c r="N100" s="16">
        <f>[2]武器表!K100</f>
        <v>18</v>
      </c>
      <c r="O100" s="16">
        <f>[2]武器表!L100</f>
        <v>4</v>
      </c>
      <c r="P100" s="16"/>
      <c r="Q100" s="16">
        <f>[2]武器表!M100</f>
        <v>10</v>
      </c>
      <c r="R100" s="16">
        <f>[2]武器表!N100</f>
        <v>38</v>
      </c>
      <c r="S100" s="16">
        <f>[2]武器表!O100</f>
        <v>21</v>
      </c>
      <c r="T100" s="16">
        <f>[2]武器表!P100</f>
        <v>8</v>
      </c>
      <c r="U100" s="16">
        <f>[2]武器表!Q100</f>
        <v>7</v>
      </c>
      <c r="V100" s="20">
        <f>[2]武器表!R100</f>
        <v>2.3333333333333334E-2</v>
      </c>
      <c r="W100" s="20">
        <f>[2]武器表!S100</f>
        <v>2.6666666666666665E-2</v>
      </c>
      <c r="X100" s="20">
        <f>[2]武器表!T100</f>
        <v>2.3333333333333334E-2</v>
      </c>
      <c r="Y100" s="20">
        <f>[2]武器表!$I100</f>
        <v>0.11636363636363636</v>
      </c>
      <c r="Z100" s="20">
        <f>[2]武器表!U100</f>
        <v>1.9607843137254943E-2</v>
      </c>
      <c r="AA100" s="20">
        <f>[2]武器表!V100</f>
        <v>1.9607843137254943E-2</v>
      </c>
      <c r="AB100" s="20">
        <f>[2]武器表!W100</f>
        <v>1.9607843137254943E-2</v>
      </c>
      <c r="AC100" s="20">
        <f>[2]武器表!X100</f>
        <v>1.9607843137254943E-2</v>
      </c>
      <c r="AD100" s="20">
        <f>[2]武器表!Y100</f>
        <v>0.1071428571428571</v>
      </c>
      <c r="AE100" s="20">
        <f>[2]武器表!Z100</f>
        <v>1.9607843137254943E-2</v>
      </c>
      <c r="AF100" s="20">
        <f>[2]武器表!AA100</f>
        <v>1.9607843137254943E-2</v>
      </c>
      <c r="AG100" s="20">
        <f t="shared" si="28"/>
        <v>9.3090909090909099E-2</v>
      </c>
      <c r="AH100" s="20">
        <f t="shared" si="29"/>
        <v>9.3090909090909099E-2</v>
      </c>
      <c r="AI100" s="20">
        <f t="shared" si="30"/>
        <v>9.3090909090909099E-2</v>
      </c>
      <c r="AJ100" s="20">
        <f t="shared" si="31"/>
        <v>9.3090909090909099E-2</v>
      </c>
      <c r="AK100" s="20">
        <f t="shared" si="32"/>
        <v>9.3090909090909099E-2</v>
      </c>
      <c r="AL100" s="84" t="str">
        <f t="shared" si="25"/>
        <v/>
      </c>
      <c r="AM100" s="84">
        <f t="shared" si="26"/>
        <v>126</v>
      </c>
      <c r="AN100" s="16" t="str">
        <f t="shared" si="19"/>
        <v>烟斗4</v>
      </c>
      <c r="AO100" s="16">
        <v>4</v>
      </c>
      <c r="AP100" s="17" t="s">
        <v>978</v>
      </c>
      <c r="AQ100" s="16" t="s">
        <v>988</v>
      </c>
      <c r="AZ100" s="1" t="str">
        <f t="shared" si="34"/>
        <v>b3</v>
      </c>
      <c r="BA100" s="78">
        <v>119</v>
      </c>
      <c r="BB100" s="85" t="s">
        <v>1850</v>
      </c>
      <c r="BC100" s="1" t="s">
        <v>1865</v>
      </c>
      <c r="BD100" s="1">
        <f t="shared" si="35"/>
        <v>3</v>
      </c>
    </row>
    <row r="101" spans="2:56" ht="13.5" x14ac:dyDescent="0.2">
      <c r="B101" s="16">
        <v>99</v>
      </c>
      <c r="C101" s="16" t="str">
        <f t="shared" ca="1" si="20"/>
        <v>IC1128</v>
      </c>
      <c r="D101" s="16" t="str">
        <f t="shared" ca="1" si="27"/>
        <v>传说的魔王法杖</v>
      </c>
      <c r="E101" s="16" t="str">
        <f t="shared" ca="1" si="21"/>
        <v>传说的</v>
      </c>
      <c r="F101" s="16" t="str">
        <f t="shared" ca="1" si="22"/>
        <v>魔王</v>
      </c>
      <c r="G101" s="16" t="str">
        <f t="shared" ca="1" si="23"/>
        <v>法杖</v>
      </c>
      <c r="H101" s="16" t="str">
        <f t="shared" ref="H101:H164" si="36">H69</f>
        <v>s</v>
      </c>
      <c r="I101" s="19" t="s">
        <v>21</v>
      </c>
      <c r="J101" s="3" t="s">
        <v>25</v>
      </c>
      <c r="K101" s="16">
        <f t="shared" si="24"/>
        <v>5</v>
      </c>
      <c r="L101" s="16">
        <f t="shared" si="33"/>
        <v>3</v>
      </c>
      <c r="M101" s="16">
        <f>[2]武器表!J101</f>
        <v>34</v>
      </c>
      <c r="N101" s="16">
        <f>[2]武器表!K101</f>
        <v>28</v>
      </c>
      <c r="O101" s="16">
        <f>[2]武器表!L101</f>
        <v>7</v>
      </c>
      <c r="P101" s="16"/>
      <c r="Q101" s="16">
        <f>[2]武器表!M101</f>
        <v>16</v>
      </c>
      <c r="R101" s="16">
        <f>[2]武器表!N101</f>
        <v>57</v>
      </c>
      <c r="S101" s="16">
        <f>[2]武器表!O101</f>
        <v>32</v>
      </c>
      <c r="T101" s="16">
        <f>[2]武器表!P101</f>
        <v>12</v>
      </c>
      <c r="U101" s="16">
        <f>[2]武器表!Q101</f>
        <v>11</v>
      </c>
      <c r="V101" s="20">
        <f>[2]武器表!R101</f>
        <v>3.6666666666666667E-2</v>
      </c>
      <c r="W101" s="20">
        <f>[2]武器表!S101</f>
        <v>0.04</v>
      </c>
      <c r="X101" s="20">
        <f>[2]武器表!T101</f>
        <v>3.6666666666666667E-2</v>
      </c>
      <c r="Y101" s="20">
        <f>[2]武器表!$I101</f>
        <v>0.17909090909090911</v>
      </c>
      <c r="Z101" s="20">
        <f>[2]武器表!U101</f>
        <v>2.9126213592232997E-2</v>
      </c>
      <c r="AA101" s="20">
        <f>[2]武器表!V101</f>
        <v>2.9126213592232997E-2</v>
      </c>
      <c r="AB101" s="20">
        <f>[2]武器表!W101</f>
        <v>2.9126213592232997E-2</v>
      </c>
      <c r="AC101" s="20">
        <f>[2]武器表!X101</f>
        <v>2.9126213592232997E-2</v>
      </c>
      <c r="AD101" s="20">
        <f>[2]武器表!Y101</f>
        <v>0.14893617021276595</v>
      </c>
      <c r="AE101" s="20">
        <f>[2]武器表!Z101</f>
        <v>2.9126213592232997E-2</v>
      </c>
      <c r="AF101" s="20">
        <f>[2]武器表!AA101</f>
        <v>2.9126213592232997E-2</v>
      </c>
      <c r="AG101" s="20">
        <f t="shared" si="28"/>
        <v>0.1432727272727273</v>
      </c>
      <c r="AH101" s="20">
        <f t="shared" si="29"/>
        <v>0.1432727272727273</v>
      </c>
      <c r="AI101" s="20">
        <f t="shared" si="30"/>
        <v>0.1432727272727273</v>
      </c>
      <c r="AJ101" s="20">
        <f t="shared" si="31"/>
        <v>0.1432727272727273</v>
      </c>
      <c r="AK101" s="20">
        <f t="shared" si="32"/>
        <v>0.1432727272727273</v>
      </c>
      <c r="AL101" s="84" t="str">
        <f t="shared" si="25"/>
        <v/>
      </c>
      <c r="AM101" s="84">
        <f t="shared" si="26"/>
        <v>127</v>
      </c>
      <c r="AN101" s="16" t="str">
        <f t="shared" si="19"/>
        <v>烟斗5</v>
      </c>
      <c r="AO101" s="16">
        <v>5</v>
      </c>
      <c r="AP101" s="17" t="s">
        <v>978</v>
      </c>
      <c r="AQ101" s="16" t="s">
        <v>989</v>
      </c>
      <c r="AZ101" s="1" t="str">
        <f t="shared" si="34"/>
        <v>b4</v>
      </c>
      <c r="BA101" s="78">
        <v>120</v>
      </c>
      <c r="BB101" s="3" t="s">
        <v>1851</v>
      </c>
      <c r="BC101" s="1" t="s">
        <v>1865</v>
      </c>
      <c r="BD101" s="1">
        <f t="shared" si="35"/>
        <v>4</v>
      </c>
    </row>
    <row r="102" spans="2:56" ht="13.5" x14ac:dyDescent="0.2">
      <c r="B102" s="16">
        <v>100</v>
      </c>
      <c r="C102" s="16" t="str">
        <f t="shared" ca="1" si="20"/>
        <v>IC1121</v>
      </c>
      <c r="D102" s="16" t="str">
        <f t="shared" ca="1" si="27"/>
        <v>璀璨的斯塞提法杖</v>
      </c>
      <c r="E102" s="16" t="str">
        <f t="shared" ca="1" si="21"/>
        <v>璀璨的</v>
      </c>
      <c r="F102" s="16" t="str">
        <f t="shared" ca="1" si="22"/>
        <v>斯塞提</v>
      </c>
      <c r="G102" s="16" t="str">
        <f t="shared" ca="1" si="23"/>
        <v>法杖</v>
      </c>
      <c r="H102" s="16" t="str">
        <f t="shared" si="36"/>
        <v>s</v>
      </c>
      <c r="I102" s="19" t="s">
        <v>21</v>
      </c>
      <c r="J102" s="3" t="s">
        <v>25</v>
      </c>
      <c r="K102" s="16">
        <f t="shared" si="24"/>
        <v>5</v>
      </c>
      <c r="L102" s="16">
        <f t="shared" si="33"/>
        <v>4</v>
      </c>
      <c r="M102" s="16">
        <f>[2]武器表!J102</f>
        <v>45</v>
      </c>
      <c r="N102" s="16">
        <f>[2]武器表!K102</f>
        <v>37</v>
      </c>
      <c r="O102" s="16">
        <f>[2]武器表!L102</f>
        <v>9</v>
      </c>
      <c r="P102" s="16"/>
      <c r="Q102" s="16">
        <f>[2]武器表!M102</f>
        <v>21</v>
      </c>
      <c r="R102" s="16">
        <f>[2]武器表!N102</f>
        <v>76</v>
      </c>
      <c r="S102" s="16">
        <f>[2]武器表!O102</f>
        <v>43</v>
      </c>
      <c r="T102" s="16">
        <f>[2]武器表!P102</f>
        <v>17</v>
      </c>
      <c r="U102" s="16">
        <f>[2]武器表!Q102</f>
        <v>15</v>
      </c>
      <c r="V102" s="20">
        <f>[2]武器表!R102</f>
        <v>0.05</v>
      </c>
      <c r="W102" s="20">
        <f>[2]武器表!S102</f>
        <v>5.6666666666666671E-2</v>
      </c>
      <c r="X102" s="20">
        <f>[2]武器表!T102</f>
        <v>0.05</v>
      </c>
      <c r="Y102" s="20">
        <f>[2]武器表!$I102</f>
        <v>0.2390909090909091</v>
      </c>
      <c r="Z102" s="20">
        <f>[2]武器表!U102</f>
        <v>3.8461538461538436E-2</v>
      </c>
      <c r="AA102" s="20">
        <f>[2]武器表!V102</f>
        <v>3.8461538461538436E-2</v>
      </c>
      <c r="AB102" s="20">
        <f>[2]武器表!W102</f>
        <v>3.8461538461538436E-2</v>
      </c>
      <c r="AC102" s="20">
        <f>[2]武器表!X102</f>
        <v>3.8461538461538436E-2</v>
      </c>
      <c r="AD102" s="20">
        <f>[2]武器表!Y102</f>
        <v>0.19028340080971662</v>
      </c>
      <c r="AE102" s="20">
        <f>[2]武器表!Z102</f>
        <v>3.8461538461538436E-2</v>
      </c>
      <c r="AF102" s="20">
        <f>[2]武器表!AA102</f>
        <v>3.8461538461538436E-2</v>
      </c>
      <c r="AG102" s="20">
        <f t="shared" si="28"/>
        <v>0.19127272727272729</v>
      </c>
      <c r="AH102" s="20">
        <f t="shared" si="29"/>
        <v>0.19127272727272729</v>
      </c>
      <c r="AI102" s="20">
        <f t="shared" si="30"/>
        <v>0.19127272727272729</v>
      </c>
      <c r="AJ102" s="20">
        <f t="shared" si="31"/>
        <v>0.19127272727272729</v>
      </c>
      <c r="AK102" s="20">
        <f t="shared" si="32"/>
        <v>0.19127272727272729</v>
      </c>
      <c r="AL102" s="84" t="str">
        <f t="shared" si="25"/>
        <v/>
      </c>
      <c r="AM102" s="84">
        <f t="shared" si="26"/>
        <v>128</v>
      </c>
      <c r="AN102" s="16" t="str">
        <f t="shared" si="19"/>
        <v>烟斗6</v>
      </c>
      <c r="AO102" s="16">
        <v>6</v>
      </c>
      <c r="AP102" s="17" t="s">
        <v>978</v>
      </c>
      <c r="AQ102" s="16" t="s">
        <v>990</v>
      </c>
      <c r="AZ102" s="1" t="str">
        <f t="shared" si="34"/>
        <v>b5</v>
      </c>
      <c r="BA102" s="78">
        <v>121</v>
      </c>
      <c r="BB102" s="3" t="s">
        <v>1852</v>
      </c>
      <c r="BC102" s="1" t="s">
        <v>1865</v>
      </c>
      <c r="BD102" s="1">
        <f t="shared" si="35"/>
        <v>5</v>
      </c>
    </row>
    <row r="103" spans="2:56" ht="13.5" x14ac:dyDescent="0.2">
      <c r="B103" s="16">
        <v>101</v>
      </c>
      <c r="C103" s="16" t="str">
        <f t="shared" ca="1" si="20"/>
        <v>IC1156</v>
      </c>
      <c r="D103" s="16" t="str">
        <f t="shared" ca="1" si="27"/>
        <v>传说的水晶权杖</v>
      </c>
      <c r="E103" s="16" t="str">
        <f t="shared" ca="1" si="21"/>
        <v>传说的</v>
      </c>
      <c r="F103" s="16" t="str">
        <f t="shared" ca="1" si="22"/>
        <v>水晶</v>
      </c>
      <c r="G103" s="16" t="str">
        <f t="shared" ca="1" si="23"/>
        <v>权杖</v>
      </c>
      <c r="H103" s="16" t="str">
        <f t="shared" si="36"/>
        <v>s</v>
      </c>
      <c r="I103" s="19" t="s">
        <v>21</v>
      </c>
      <c r="J103" s="3" t="s">
        <v>25</v>
      </c>
      <c r="K103" s="16">
        <f t="shared" si="24"/>
        <v>5</v>
      </c>
      <c r="L103" s="16">
        <f t="shared" si="33"/>
        <v>5</v>
      </c>
      <c r="M103" s="16">
        <f>[2]武器表!J103</f>
        <v>57</v>
      </c>
      <c r="N103" s="16">
        <f>[2]武器表!K103</f>
        <v>47</v>
      </c>
      <c r="O103" s="16">
        <f>[2]武器表!L103</f>
        <v>11</v>
      </c>
      <c r="P103" s="16"/>
      <c r="Q103" s="16">
        <f>[2]武器表!M103</f>
        <v>27</v>
      </c>
      <c r="R103" s="16">
        <f>[2]武器表!N103</f>
        <v>95</v>
      </c>
      <c r="S103" s="16">
        <f>[2]武器表!O103</f>
        <v>54</v>
      </c>
      <c r="T103" s="16">
        <f>[2]武器表!P103</f>
        <v>21</v>
      </c>
      <c r="U103" s="16">
        <f>[2]武器表!Q103</f>
        <v>19</v>
      </c>
      <c r="V103" s="20">
        <f>[2]武器表!R103</f>
        <v>6.3333333333333325E-2</v>
      </c>
      <c r="W103" s="20">
        <f>[2]武器表!S103</f>
        <v>7.0000000000000007E-2</v>
      </c>
      <c r="X103" s="20">
        <f>[2]武器表!T103</f>
        <v>6.3333333333333325E-2</v>
      </c>
      <c r="Y103" s="20">
        <f>[2]武器表!$I103</f>
        <v>0.3009090909090909</v>
      </c>
      <c r="Z103" s="20">
        <f>[2]武器表!U103</f>
        <v>4.7619047619047672E-2</v>
      </c>
      <c r="AA103" s="20">
        <f>[2]武器表!V103</f>
        <v>4.7619047619047672E-2</v>
      </c>
      <c r="AB103" s="20">
        <f>[2]武器表!W103</f>
        <v>4.7619047619047672E-2</v>
      </c>
      <c r="AC103" s="20">
        <f>[2]武器表!X103</f>
        <v>4.7619047619047672E-2</v>
      </c>
      <c r="AD103" s="20">
        <f>[2]武器表!Y103</f>
        <v>0.22779922779922779</v>
      </c>
      <c r="AE103" s="20">
        <f>[2]武器表!Z103</f>
        <v>4.7619047619047672E-2</v>
      </c>
      <c r="AF103" s="20">
        <f>[2]武器表!AA103</f>
        <v>4.7619047619047672E-2</v>
      </c>
      <c r="AG103" s="20">
        <f t="shared" si="28"/>
        <v>0.24072727272727273</v>
      </c>
      <c r="AH103" s="20">
        <f t="shared" si="29"/>
        <v>0.24072727272727273</v>
      </c>
      <c r="AI103" s="20">
        <f t="shared" si="30"/>
        <v>0.24072727272727273</v>
      </c>
      <c r="AJ103" s="20">
        <f t="shared" si="31"/>
        <v>0.24072727272727273</v>
      </c>
      <c r="AK103" s="20">
        <f t="shared" si="32"/>
        <v>0.24072727272727273</v>
      </c>
      <c r="AL103" s="84" t="str">
        <f t="shared" si="25"/>
        <v/>
      </c>
      <c r="AM103" s="84">
        <f t="shared" si="26"/>
        <v>129</v>
      </c>
      <c r="AN103" s="16" t="str">
        <f t="shared" si="19"/>
        <v>烟斗7</v>
      </c>
      <c r="AO103" s="16">
        <v>7</v>
      </c>
      <c r="AP103" s="17" t="s">
        <v>978</v>
      </c>
      <c r="AQ103" s="16" t="s">
        <v>991</v>
      </c>
      <c r="AZ103" s="1" t="str">
        <f t="shared" si="34"/>
        <v>b6</v>
      </c>
      <c r="BA103" s="78">
        <v>122</v>
      </c>
      <c r="BB103" s="86" t="s">
        <v>1853</v>
      </c>
      <c r="BC103" s="1" t="s">
        <v>1865</v>
      </c>
      <c r="BD103" s="1">
        <f t="shared" si="35"/>
        <v>6</v>
      </c>
    </row>
    <row r="104" spans="2:56" ht="13.5" x14ac:dyDescent="0.2">
      <c r="B104" s="16">
        <v>102</v>
      </c>
      <c r="C104" s="16" t="str">
        <f t="shared" ca="1" si="20"/>
        <v>IC1124</v>
      </c>
      <c r="D104" s="16" t="str">
        <f t="shared" ca="1" si="27"/>
        <v>传说的白银魔杖</v>
      </c>
      <c r="E104" s="16" t="str">
        <f t="shared" ca="1" si="21"/>
        <v>传说的</v>
      </c>
      <c r="F104" s="16" t="str">
        <f t="shared" ca="1" si="22"/>
        <v>白银</v>
      </c>
      <c r="G104" s="16" t="str">
        <f t="shared" ca="1" si="23"/>
        <v>魔杖</v>
      </c>
      <c r="H104" s="16" t="str">
        <f t="shared" si="36"/>
        <v>s</v>
      </c>
      <c r="I104" s="19" t="s">
        <v>21</v>
      </c>
      <c r="J104" s="3" t="s">
        <v>25</v>
      </c>
      <c r="K104" s="16">
        <f t="shared" si="24"/>
        <v>5</v>
      </c>
      <c r="L104" s="16">
        <f t="shared" si="33"/>
        <v>6</v>
      </c>
      <c r="M104" s="16">
        <f>[2]武器表!J104</f>
        <v>68</v>
      </c>
      <c r="N104" s="16">
        <f>[2]武器表!K104</f>
        <v>56</v>
      </c>
      <c r="O104" s="16">
        <f>[2]武器表!L104</f>
        <v>14</v>
      </c>
      <c r="P104" s="16"/>
      <c r="Q104" s="16">
        <f>[2]武器表!M104</f>
        <v>32</v>
      </c>
      <c r="R104" s="16">
        <f>[2]武器表!N104</f>
        <v>114</v>
      </c>
      <c r="S104" s="16">
        <f>[2]武器表!O104</f>
        <v>65</v>
      </c>
      <c r="T104" s="16">
        <f>[2]武器表!P104</f>
        <v>25</v>
      </c>
      <c r="U104" s="16">
        <f>[2]武器表!Q104</f>
        <v>23</v>
      </c>
      <c r="V104" s="20">
        <f>[2]武器表!R104</f>
        <v>7.6666666666666675E-2</v>
      </c>
      <c r="W104" s="20">
        <f>[2]武器表!S104</f>
        <v>8.3333333333333343E-2</v>
      </c>
      <c r="X104" s="20">
        <f>[2]武器表!T104</f>
        <v>7.6666666666666675E-2</v>
      </c>
      <c r="Y104" s="20">
        <f>[2]武器表!$I104</f>
        <v>0.36090909090909096</v>
      </c>
      <c r="Z104" s="20">
        <f>[2]武器表!U104</f>
        <v>5.6603773584905648E-2</v>
      </c>
      <c r="AA104" s="20">
        <f>[2]武器表!V104</f>
        <v>5.6603773584905648E-2</v>
      </c>
      <c r="AB104" s="20">
        <f>[2]武器表!W104</f>
        <v>5.6603773584905648E-2</v>
      </c>
      <c r="AC104" s="20">
        <f>[2]武器表!X104</f>
        <v>5.6603773584905648E-2</v>
      </c>
      <c r="AD104" s="20">
        <f>[2]武器表!Y104</f>
        <v>0.26199261992619927</v>
      </c>
      <c r="AE104" s="20">
        <f>[2]武器表!Z104</f>
        <v>5.6603773584905648E-2</v>
      </c>
      <c r="AF104" s="20">
        <f>[2]武器表!AA104</f>
        <v>5.6603773584905648E-2</v>
      </c>
      <c r="AG104" s="20">
        <f t="shared" si="28"/>
        <v>0.28872727272727278</v>
      </c>
      <c r="AH104" s="20">
        <f t="shared" si="29"/>
        <v>0.28872727272727278</v>
      </c>
      <c r="AI104" s="20">
        <f t="shared" si="30"/>
        <v>0.28872727272727278</v>
      </c>
      <c r="AJ104" s="20">
        <f t="shared" si="31"/>
        <v>0.28872727272727278</v>
      </c>
      <c r="AK104" s="20">
        <f t="shared" si="32"/>
        <v>0.28872727272727278</v>
      </c>
      <c r="AL104" s="84" t="str">
        <f t="shared" si="25"/>
        <v/>
      </c>
      <c r="AM104" s="84">
        <f t="shared" si="26"/>
        <v>130</v>
      </c>
      <c r="AN104" s="16" t="str">
        <f t="shared" si="19"/>
        <v>烟斗8</v>
      </c>
      <c r="AO104" s="16">
        <v>8</v>
      </c>
      <c r="AP104" s="17" t="s">
        <v>978</v>
      </c>
      <c r="AQ104" s="16" t="s">
        <v>992</v>
      </c>
      <c r="AZ104" s="1" t="str">
        <f t="shared" si="34"/>
        <v>b7</v>
      </c>
      <c r="BA104" s="78">
        <v>123</v>
      </c>
      <c r="BB104" s="3" t="s">
        <v>1854</v>
      </c>
      <c r="BC104" s="1" t="s">
        <v>1865</v>
      </c>
      <c r="BD104" s="1">
        <f t="shared" si="35"/>
        <v>7</v>
      </c>
    </row>
    <row r="105" spans="2:56" ht="13.5" x14ac:dyDescent="0.2">
      <c r="B105" s="16">
        <v>103</v>
      </c>
      <c r="C105" s="16" t="str">
        <f t="shared" ca="1" si="20"/>
        <v>IC1138</v>
      </c>
      <c r="D105" s="16" t="str">
        <f t="shared" ca="1" si="27"/>
        <v>神秘的水晶魔杖</v>
      </c>
      <c r="E105" s="16" t="str">
        <f t="shared" ca="1" si="21"/>
        <v>神秘的</v>
      </c>
      <c r="F105" s="16" t="str">
        <f t="shared" ca="1" si="22"/>
        <v>水晶</v>
      </c>
      <c r="G105" s="16" t="str">
        <f t="shared" ca="1" si="23"/>
        <v>魔杖</v>
      </c>
      <c r="H105" s="16" t="str">
        <f t="shared" si="36"/>
        <v>s</v>
      </c>
      <c r="I105" s="19" t="s">
        <v>21</v>
      </c>
      <c r="J105" s="3" t="s">
        <v>25</v>
      </c>
      <c r="K105" s="16">
        <f t="shared" si="24"/>
        <v>5</v>
      </c>
      <c r="L105" s="16">
        <f t="shared" si="33"/>
        <v>7</v>
      </c>
      <c r="M105" s="16">
        <f>[2]武器表!J105</f>
        <v>79</v>
      </c>
      <c r="N105" s="16">
        <f>[2]武器表!K105</f>
        <v>65</v>
      </c>
      <c r="O105" s="16">
        <f>[2]武器表!L105</f>
        <v>16</v>
      </c>
      <c r="P105" s="16"/>
      <c r="Q105" s="16">
        <f>[2]武器表!M105</f>
        <v>38</v>
      </c>
      <c r="R105" s="16">
        <f>[2]武器表!N105</f>
        <v>133</v>
      </c>
      <c r="S105" s="16">
        <f>[2]武器表!O105</f>
        <v>76</v>
      </c>
      <c r="T105" s="16">
        <f>[2]武器表!P105</f>
        <v>30</v>
      </c>
      <c r="U105" s="16">
        <f>[2]武器表!Q105</f>
        <v>27</v>
      </c>
      <c r="V105" s="20">
        <f>[2]武器表!R105</f>
        <v>0.09</v>
      </c>
      <c r="W105" s="20">
        <f>[2]武器表!S105</f>
        <v>0.1</v>
      </c>
      <c r="X105" s="20">
        <f>[2]武器表!T105</f>
        <v>0.09</v>
      </c>
      <c r="Y105" s="20">
        <f>[2]武器表!$I105</f>
        <v>0.42181818181818181</v>
      </c>
      <c r="Z105" s="20">
        <f>[2]武器表!U105</f>
        <v>6.5420560747663559E-2</v>
      </c>
      <c r="AA105" s="20">
        <f>[2]武器表!V105</f>
        <v>6.5420560747663559E-2</v>
      </c>
      <c r="AB105" s="20">
        <f>[2]武器表!W105</f>
        <v>6.5420560747663559E-2</v>
      </c>
      <c r="AC105" s="20">
        <f>[2]武器表!X105</f>
        <v>6.5420560747663559E-2</v>
      </c>
      <c r="AD105" s="20">
        <f>[2]武器表!Y105</f>
        <v>0.29078014184397161</v>
      </c>
      <c r="AE105" s="20">
        <f>[2]武器表!Z105</f>
        <v>6.5420560747663559E-2</v>
      </c>
      <c r="AF105" s="20">
        <f>[2]武器表!AA105</f>
        <v>6.5420560747663559E-2</v>
      </c>
      <c r="AG105" s="20">
        <f t="shared" si="28"/>
        <v>0.33745454545454545</v>
      </c>
      <c r="AH105" s="20">
        <f t="shared" si="29"/>
        <v>0.33745454545454545</v>
      </c>
      <c r="AI105" s="20">
        <f t="shared" si="30"/>
        <v>0.33745454545454545</v>
      </c>
      <c r="AJ105" s="20">
        <f t="shared" si="31"/>
        <v>0.33745454545454545</v>
      </c>
      <c r="AK105" s="20">
        <f t="shared" si="32"/>
        <v>0.33745454545454545</v>
      </c>
      <c r="AL105" s="84" t="str">
        <f t="shared" si="25"/>
        <v/>
      </c>
      <c r="AM105" s="84">
        <f t="shared" si="26"/>
        <v>131</v>
      </c>
      <c r="AN105" s="16" t="str">
        <f t="shared" si="19"/>
        <v>牙齿1</v>
      </c>
      <c r="AO105" s="16">
        <v>1</v>
      </c>
      <c r="AP105" s="17" t="s">
        <v>979</v>
      </c>
      <c r="AQ105" s="16" t="s">
        <v>993</v>
      </c>
      <c r="AZ105" s="1" t="str">
        <f t="shared" si="34"/>
        <v>b8</v>
      </c>
      <c r="BA105" s="78">
        <v>124</v>
      </c>
      <c r="BB105" s="3" t="s">
        <v>1855</v>
      </c>
      <c r="BC105" s="1" t="s">
        <v>1865</v>
      </c>
      <c r="BD105" s="1">
        <f t="shared" si="35"/>
        <v>8</v>
      </c>
    </row>
    <row r="106" spans="2:56" ht="13.5" x14ac:dyDescent="0.2">
      <c r="B106" s="16">
        <v>104</v>
      </c>
      <c r="C106" s="16" t="str">
        <f t="shared" ca="1" si="20"/>
        <v>IC1121</v>
      </c>
      <c r="D106" s="16" t="str">
        <f t="shared" ca="1" si="27"/>
        <v>传说的遗迹权杖</v>
      </c>
      <c r="E106" s="16" t="str">
        <f t="shared" ca="1" si="21"/>
        <v>传说的</v>
      </c>
      <c r="F106" s="16" t="str">
        <f t="shared" ca="1" si="22"/>
        <v>遗迹</v>
      </c>
      <c r="G106" s="16" t="str">
        <f t="shared" ca="1" si="23"/>
        <v>权杖</v>
      </c>
      <c r="H106" s="16" t="str">
        <f t="shared" si="36"/>
        <v>s</v>
      </c>
      <c r="I106" s="19" t="s">
        <v>21</v>
      </c>
      <c r="J106" s="3" t="s">
        <v>25</v>
      </c>
      <c r="K106" s="16">
        <f t="shared" si="24"/>
        <v>5</v>
      </c>
      <c r="L106" s="16">
        <f t="shared" si="33"/>
        <v>8</v>
      </c>
      <c r="M106" s="16">
        <f>[2]武器表!J106</f>
        <v>91</v>
      </c>
      <c r="N106" s="16">
        <f>[2]武器表!K106</f>
        <v>75</v>
      </c>
      <c r="O106" s="16">
        <f>[2]武器表!L106</f>
        <v>18</v>
      </c>
      <c r="P106" s="16"/>
      <c r="Q106" s="16">
        <f>[2]武器表!M106</f>
        <v>43</v>
      </c>
      <c r="R106" s="16">
        <f>[2]武器表!N106</f>
        <v>152</v>
      </c>
      <c r="S106" s="16">
        <f>[2]武器表!O106</f>
        <v>87</v>
      </c>
      <c r="T106" s="16">
        <f>[2]武器表!P106</f>
        <v>34</v>
      </c>
      <c r="U106" s="16">
        <f>[2]武器表!Q106</f>
        <v>31</v>
      </c>
      <c r="V106" s="20">
        <f>[2]武器表!R106</f>
        <v>0.10333333333333333</v>
      </c>
      <c r="W106" s="20">
        <f>[2]武器表!S106</f>
        <v>0.11333333333333334</v>
      </c>
      <c r="X106" s="20">
        <f>[2]武器表!T106</f>
        <v>0.10333333333333333</v>
      </c>
      <c r="Y106" s="20">
        <f>[2]武器表!$I106</f>
        <v>0.48272727272727273</v>
      </c>
      <c r="Z106" s="20">
        <f>[2]武器表!U106</f>
        <v>7.407407407407407E-2</v>
      </c>
      <c r="AA106" s="20">
        <f>[2]武器表!V106</f>
        <v>7.407407407407407E-2</v>
      </c>
      <c r="AB106" s="20">
        <f>[2]武器表!W106</f>
        <v>7.407407407407407E-2</v>
      </c>
      <c r="AC106" s="20">
        <f>[2]武器表!X106</f>
        <v>7.407407407407407E-2</v>
      </c>
      <c r="AD106" s="20">
        <f>[2]武器表!Y106</f>
        <v>0.31972789115646261</v>
      </c>
      <c r="AE106" s="20">
        <f>[2]武器表!Z106</f>
        <v>7.407407407407407E-2</v>
      </c>
      <c r="AF106" s="20">
        <f>[2]武器表!AA106</f>
        <v>7.407407407407407E-2</v>
      </c>
      <c r="AG106" s="20">
        <f t="shared" si="28"/>
        <v>0.38618181818181818</v>
      </c>
      <c r="AH106" s="20">
        <f t="shared" si="29"/>
        <v>0.38618181818181818</v>
      </c>
      <c r="AI106" s="20">
        <f t="shared" si="30"/>
        <v>0.38618181818181818</v>
      </c>
      <c r="AJ106" s="20">
        <f t="shared" si="31"/>
        <v>0.38618181818181818</v>
      </c>
      <c r="AK106" s="20">
        <f t="shared" si="32"/>
        <v>0.38618181818181818</v>
      </c>
      <c r="AL106" s="84" t="str">
        <f t="shared" si="25"/>
        <v/>
      </c>
      <c r="AM106" s="84">
        <f t="shared" si="26"/>
        <v>132</v>
      </c>
      <c r="AN106" s="16" t="str">
        <f t="shared" si="19"/>
        <v>牙齿2</v>
      </c>
      <c r="AO106" s="16">
        <v>2</v>
      </c>
      <c r="AP106" s="17" t="s">
        <v>979</v>
      </c>
      <c r="AQ106" s="16" t="s">
        <v>994</v>
      </c>
      <c r="AZ106" s="1" t="str">
        <f t="shared" si="34"/>
        <v>s1</v>
      </c>
      <c r="BA106" s="78">
        <v>125</v>
      </c>
      <c r="BB106" s="3" t="s">
        <v>1856</v>
      </c>
      <c r="BC106" s="1" t="s">
        <v>1867</v>
      </c>
      <c r="BD106" s="1">
        <f t="shared" si="35"/>
        <v>1</v>
      </c>
    </row>
    <row r="107" spans="2:56" ht="13.5" x14ac:dyDescent="0.2">
      <c r="B107" s="16">
        <v>105</v>
      </c>
      <c r="C107" s="16" t="str">
        <f t="shared" ca="1" si="20"/>
        <v>IC1128</v>
      </c>
      <c r="D107" s="16" t="str">
        <f t="shared" ca="1" si="27"/>
        <v>闪耀的青铜魔杖</v>
      </c>
      <c r="E107" s="16" t="str">
        <f t="shared" ca="1" si="21"/>
        <v>闪耀的</v>
      </c>
      <c r="F107" s="16" t="str">
        <f t="shared" ca="1" si="22"/>
        <v>青铜</v>
      </c>
      <c r="G107" s="16" t="str">
        <f t="shared" ca="1" si="23"/>
        <v>魔杖</v>
      </c>
      <c r="H107" s="16" t="str">
        <f t="shared" si="36"/>
        <v>a</v>
      </c>
      <c r="I107" s="19" t="s">
        <v>21</v>
      </c>
      <c r="J107" s="3" t="s">
        <v>25</v>
      </c>
      <c r="K107" s="16">
        <f t="shared" si="24"/>
        <v>5</v>
      </c>
      <c r="L107" s="16">
        <f t="shared" si="33"/>
        <v>1</v>
      </c>
      <c r="M107" s="16">
        <f>[2]武器表!J107</f>
        <v>8</v>
      </c>
      <c r="N107" s="16">
        <f>[2]武器表!K107</f>
        <v>9</v>
      </c>
      <c r="O107" s="16">
        <f>[2]武器表!L107</f>
        <v>2</v>
      </c>
      <c r="P107" s="16"/>
      <c r="Q107" s="16">
        <f>[2]武器表!M107</f>
        <v>5</v>
      </c>
      <c r="R107" s="16">
        <f>[2]武器表!N107</f>
        <v>21</v>
      </c>
      <c r="S107" s="16">
        <f>[2]武器表!O107</f>
        <v>11</v>
      </c>
      <c r="T107" s="16">
        <f>[2]武器表!P107</f>
        <v>4</v>
      </c>
      <c r="U107" s="16">
        <f>[2]武器表!Q107</f>
        <v>4</v>
      </c>
      <c r="V107" s="20">
        <f>[2]武器表!R107</f>
        <v>1.3333333333333332E-2</v>
      </c>
      <c r="W107" s="20">
        <f>[2]武器表!S107</f>
        <v>1.3333333333333332E-2</v>
      </c>
      <c r="X107" s="20">
        <f>[2]武器表!T107</f>
        <v>1.3333333333333332E-2</v>
      </c>
      <c r="Y107" s="20">
        <f>[2]武器表!$I107</f>
        <v>0.1</v>
      </c>
      <c r="Z107" s="20">
        <f>[2]武器表!U107</f>
        <v>9.9009900990099098E-3</v>
      </c>
      <c r="AA107" s="20">
        <f>[2]武器表!V107</f>
        <v>9.9009900990099098E-3</v>
      </c>
      <c r="AB107" s="20">
        <f>[2]武器表!W107</f>
        <v>9.9009900990099098E-3</v>
      </c>
      <c r="AC107" s="20">
        <f>[2]武器表!X107</f>
        <v>9.9009900990099098E-3</v>
      </c>
      <c r="AD107" s="20">
        <f>[2]武器表!Y107</f>
        <v>5.6603773584905648E-2</v>
      </c>
      <c r="AE107" s="20">
        <f>[2]武器表!Z107</f>
        <v>9.9009900990099098E-3</v>
      </c>
      <c r="AF107" s="20">
        <f>[2]武器表!AA107</f>
        <v>9.9009900990099098E-3</v>
      </c>
      <c r="AG107" s="20">
        <f t="shared" si="28"/>
        <v>8.0000000000000016E-2</v>
      </c>
      <c r="AH107" s="20">
        <f t="shared" si="29"/>
        <v>8.0000000000000016E-2</v>
      </c>
      <c r="AI107" s="20">
        <f t="shared" si="30"/>
        <v>8.0000000000000016E-2</v>
      </c>
      <c r="AJ107" s="20">
        <f t="shared" si="31"/>
        <v>8.0000000000000016E-2</v>
      </c>
      <c r="AK107" s="20">
        <f t="shared" si="32"/>
        <v>8.0000000000000016E-2</v>
      </c>
      <c r="AL107" s="84" t="str">
        <f t="shared" si="25"/>
        <v/>
      </c>
      <c r="AM107" s="84">
        <f t="shared" si="26"/>
        <v>109</v>
      </c>
      <c r="AN107" s="16" t="str">
        <f t="shared" si="19"/>
        <v>牙齿3</v>
      </c>
      <c r="AO107" s="16">
        <v>3</v>
      </c>
      <c r="AP107" s="17" t="s">
        <v>979</v>
      </c>
      <c r="AQ107" s="16" t="s">
        <v>995</v>
      </c>
      <c r="AZ107" s="1" t="str">
        <f t="shared" si="34"/>
        <v>s2</v>
      </c>
      <c r="BA107" s="78">
        <v>126</v>
      </c>
      <c r="BB107" s="3" t="s">
        <v>1857</v>
      </c>
      <c r="BC107" s="1" t="s">
        <v>1868</v>
      </c>
      <c r="BD107" s="1">
        <f t="shared" si="35"/>
        <v>2</v>
      </c>
    </row>
    <row r="108" spans="2:56" ht="13.5" x14ac:dyDescent="0.2">
      <c r="B108" s="16">
        <v>106</v>
      </c>
      <c r="C108" s="16" t="str">
        <f t="shared" ca="1" si="20"/>
        <v>IC1138</v>
      </c>
      <c r="D108" s="16" t="str">
        <f t="shared" ca="1" si="27"/>
        <v>闪耀的塞尔塔法杖</v>
      </c>
      <c r="E108" s="16" t="str">
        <f t="shared" ca="1" si="21"/>
        <v>闪耀的</v>
      </c>
      <c r="F108" s="16" t="str">
        <f t="shared" ca="1" si="22"/>
        <v>塞尔塔</v>
      </c>
      <c r="G108" s="16" t="str">
        <f t="shared" ca="1" si="23"/>
        <v>法杖</v>
      </c>
      <c r="H108" s="16" t="str">
        <f t="shared" si="36"/>
        <v>a</v>
      </c>
      <c r="I108" s="19" t="s">
        <v>21</v>
      </c>
      <c r="J108" s="3" t="s">
        <v>25</v>
      </c>
      <c r="K108" s="16">
        <f t="shared" si="24"/>
        <v>5</v>
      </c>
      <c r="L108" s="16">
        <f t="shared" si="33"/>
        <v>2</v>
      </c>
      <c r="M108" s="16">
        <f>[2]武器表!J108</f>
        <v>17</v>
      </c>
      <c r="N108" s="16">
        <f>[2]武器表!K108</f>
        <v>19</v>
      </c>
      <c r="O108" s="16">
        <f>[2]武器表!L108</f>
        <v>4</v>
      </c>
      <c r="P108" s="16"/>
      <c r="Q108" s="16">
        <f>[2]武器表!M108</f>
        <v>11</v>
      </c>
      <c r="R108" s="16">
        <f>[2]武器表!N108</f>
        <v>41</v>
      </c>
      <c r="S108" s="16">
        <f>[2]武器表!O108</f>
        <v>23</v>
      </c>
      <c r="T108" s="16">
        <f>[2]武器表!P108</f>
        <v>9</v>
      </c>
      <c r="U108" s="16">
        <f>[2]武器表!Q108</f>
        <v>8</v>
      </c>
      <c r="V108" s="20">
        <f>[2]武器表!R108</f>
        <v>2.6666666666666665E-2</v>
      </c>
      <c r="W108" s="20">
        <f>[2]武器表!S108</f>
        <v>0.03</v>
      </c>
      <c r="X108" s="20">
        <f>[2]武器表!T108</f>
        <v>2.6666666666666665E-2</v>
      </c>
      <c r="Y108" s="20">
        <f>[2]武器表!$I108</f>
        <v>0.12</v>
      </c>
      <c r="Z108" s="20">
        <f>[2]武器表!U108</f>
        <v>1.9607843137254943E-2</v>
      </c>
      <c r="AA108" s="20">
        <f>[2]武器表!V108</f>
        <v>1.9607843137254943E-2</v>
      </c>
      <c r="AB108" s="20">
        <f>[2]武器表!W108</f>
        <v>1.9607843137254943E-2</v>
      </c>
      <c r="AC108" s="20">
        <f>[2]武器表!X108</f>
        <v>1.9607843137254943E-2</v>
      </c>
      <c r="AD108" s="20">
        <f>[2]武器表!Y108</f>
        <v>0.11111111111111116</v>
      </c>
      <c r="AE108" s="20">
        <f>[2]武器表!Z108</f>
        <v>1.9607843137254943E-2</v>
      </c>
      <c r="AF108" s="20">
        <f>[2]武器表!AA108</f>
        <v>1.9607843137254943E-2</v>
      </c>
      <c r="AG108" s="20">
        <f t="shared" si="28"/>
        <v>9.6000000000000002E-2</v>
      </c>
      <c r="AH108" s="20">
        <f t="shared" si="29"/>
        <v>9.6000000000000002E-2</v>
      </c>
      <c r="AI108" s="20">
        <f t="shared" si="30"/>
        <v>9.6000000000000002E-2</v>
      </c>
      <c r="AJ108" s="20">
        <f t="shared" si="31"/>
        <v>9.6000000000000002E-2</v>
      </c>
      <c r="AK108" s="20">
        <f t="shared" si="32"/>
        <v>9.6000000000000002E-2</v>
      </c>
      <c r="AL108" s="84">
        <f t="shared" si="25"/>
        <v>10</v>
      </c>
      <c r="AM108" s="84">
        <f t="shared" si="26"/>
        <v>110</v>
      </c>
      <c r="AN108" s="16" t="str">
        <f t="shared" si="19"/>
        <v>牙齿4</v>
      </c>
      <c r="AO108" s="16">
        <v>4</v>
      </c>
      <c r="AP108" s="17" t="s">
        <v>979</v>
      </c>
      <c r="AQ108" s="16" t="s">
        <v>996</v>
      </c>
      <c r="AZ108" s="1" t="str">
        <f t="shared" si="34"/>
        <v>s3</v>
      </c>
      <c r="BA108" s="78">
        <v>127</v>
      </c>
      <c r="BB108" s="3" t="s">
        <v>1858</v>
      </c>
      <c r="BC108" s="1" t="s">
        <v>1867</v>
      </c>
      <c r="BD108" s="1">
        <f t="shared" si="35"/>
        <v>3</v>
      </c>
    </row>
    <row r="109" spans="2:56" ht="13.5" x14ac:dyDescent="0.2">
      <c r="B109" s="16">
        <v>107</v>
      </c>
      <c r="C109" s="16" t="str">
        <f t="shared" ca="1" si="20"/>
        <v>IC1123</v>
      </c>
      <c r="D109" s="16" t="str">
        <f t="shared" ca="1" si="27"/>
        <v>犀利的颓废权杖</v>
      </c>
      <c r="E109" s="16" t="str">
        <f t="shared" ca="1" si="21"/>
        <v>犀利的</v>
      </c>
      <c r="F109" s="16" t="str">
        <f t="shared" ca="1" si="22"/>
        <v>颓废</v>
      </c>
      <c r="G109" s="16" t="str">
        <f t="shared" ca="1" si="23"/>
        <v>权杖</v>
      </c>
      <c r="H109" s="16" t="str">
        <f t="shared" si="36"/>
        <v>a</v>
      </c>
      <c r="I109" s="19" t="s">
        <v>21</v>
      </c>
      <c r="J109" s="3" t="s">
        <v>25</v>
      </c>
      <c r="K109" s="16">
        <f t="shared" si="24"/>
        <v>5</v>
      </c>
      <c r="L109" s="16">
        <f t="shared" si="33"/>
        <v>3</v>
      </c>
      <c r="M109" s="16">
        <f>[2]武器表!J109</f>
        <v>26</v>
      </c>
      <c r="N109" s="16">
        <f>[2]武器表!K109</f>
        <v>29</v>
      </c>
      <c r="O109" s="16">
        <f>[2]武器表!L109</f>
        <v>7</v>
      </c>
      <c r="P109" s="16"/>
      <c r="Q109" s="16">
        <f>[2]武器表!M109</f>
        <v>17</v>
      </c>
      <c r="R109" s="16">
        <f>[2]武器表!N109</f>
        <v>61</v>
      </c>
      <c r="S109" s="16">
        <f>[2]武器表!O109</f>
        <v>34</v>
      </c>
      <c r="T109" s="16">
        <f>[2]武器表!P109</f>
        <v>13</v>
      </c>
      <c r="U109" s="16">
        <f>[2]武器表!Q109</f>
        <v>12</v>
      </c>
      <c r="V109" s="20">
        <f>[2]武器表!R109</f>
        <v>0.04</v>
      </c>
      <c r="W109" s="20">
        <f>[2]武器表!S109</f>
        <v>4.3333333333333328E-2</v>
      </c>
      <c r="X109" s="20">
        <f>[2]武器表!T109</f>
        <v>0.04</v>
      </c>
      <c r="Y109" s="20">
        <f>[2]武器表!$I109</f>
        <v>0.18090909090909091</v>
      </c>
      <c r="Z109" s="20">
        <f>[2]武器表!U109</f>
        <v>2.9126213592232997E-2</v>
      </c>
      <c r="AA109" s="20">
        <f>[2]武器表!V109</f>
        <v>2.9126213592232997E-2</v>
      </c>
      <c r="AB109" s="20">
        <f>[2]武器表!W109</f>
        <v>2.9126213592232997E-2</v>
      </c>
      <c r="AC109" s="20">
        <f>[2]武器表!X109</f>
        <v>2.9126213592232997E-2</v>
      </c>
      <c r="AD109" s="20">
        <f>[2]武器表!Y109</f>
        <v>0.15611814345991559</v>
      </c>
      <c r="AE109" s="20">
        <f>[2]武器表!Z109</f>
        <v>2.9126213592232997E-2</v>
      </c>
      <c r="AF109" s="20">
        <f>[2]武器表!AA109</f>
        <v>2.9126213592232997E-2</v>
      </c>
      <c r="AG109" s="20">
        <f t="shared" si="28"/>
        <v>0.14472727272727273</v>
      </c>
      <c r="AH109" s="20">
        <f t="shared" si="29"/>
        <v>0.14472727272727273</v>
      </c>
      <c r="AI109" s="20">
        <f t="shared" si="30"/>
        <v>0.14472727272727273</v>
      </c>
      <c r="AJ109" s="20">
        <f t="shared" si="31"/>
        <v>0.14472727272727273</v>
      </c>
      <c r="AK109" s="20">
        <f t="shared" si="32"/>
        <v>0.14472727272727273</v>
      </c>
      <c r="AL109" s="84" t="str">
        <f t="shared" si="25"/>
        <v/>
      </c>
      <c r="AM109" s="84">
        <f t="shared" si="26"/>
        <v>111</v>
      </c>
      <c r="AN109" s="16" t="str">
        <f t="shared" si="19"/>
        <v>牙齿5</v>
      </c>
      <c r="AO109" s="16">
        <v>5</v>
      </c>
      <c r="AP109" s="17" t="s">
        <v>979</v>
      </c>
      <c r="AQ109" s="16" t="s">
        <v>997</v>
      </c>
      <c r="AZ109" s="1" t="str">
        <f t="shared" si="34"/>
        <v>s4</v>
      </c>
      <c r="BA109" s="78">
        <v>128</v>
      </c>
      <c r="BB109" s="3" t="s">
        <v>1859</v>
      </c>
      <c r="BC109" s="1" t="s">
        <v>1868</v>
      </c>
      <c r="BD109" s="1">
        <f t="shared" si="35"/>
        <v>4</v>
      </c>
    </row>
    <row r="110" spans="2:56" ht="13.5" x14ac:dyDescent="0.2">
      <c r="B110" s="16">
        <v>108</v>
      </c>
      <c r="C110" s="16" t="str">
        <f t="shared" ca="1" si="20"/>
        <v>IC1138</v>
      </c>
      <c r="D110" s="16" t="str">
        <f t="shared" ca="1" si="27"/>
        <v>犀利的晨曦魔杖</v>
      </c>
      <c r="E110" s="16" t="str">
        <f t="shared" ca="1" si="21"/>
        <v>犀利的</v>
      </c>
      <c r="F110" s="16" t="str">
        <f t="shared" ca="1" si="22"/>
        <v>晨曦</v>
      </c>
      <c r="G110" s="16" t="str">
        <f t="shared" ca="1" si="23"/>
        <v>魔杖</v>
      </c>
      <c r="H110" s="16" t="str">
        <f t="shared" si="36"/>
        <v>a</v>
      </c>
      <c r="I110" s="19" t="s">
        <v>21</v>
      </c>
      <c r="J110" s="3" t="s">
        <v>25</v>
      </c>
      <c r="K110" s="16">
        <f t="shared" si="24"/>
        <v>5</v>
      </c>
      <c r="L110" s="16">
        <f t="shared" si="33"/>
        <v>4</v>
      </c>
      <c r="M110" s="16">
        <f>[2]武器表!J110</f>
        <v>34</v>
      </c>
      <c r="N110" s="16">
        <f>[2]武器表!K110</f>
        <v>39</v>
      </c>
      <c r="O110" s="16">
        <f>[2]武器表!L110</f>
        <v>9</v>
      </c>
      <c r="P110" s="16"/>
      <c r="Q110" s="16">
        <f>[2]武器表!M110</f>
        <v>23</v>
      </c>
      <c r="R110" s="16">
        <f>[2]武器表!N110</f>
        <v>81</v>
      </c>
      <c r="S110" s="16">
        <f>[2]武器表!O110</f>
        <v>46</v>
      </c>
      <c r="T110" s="16">
        <f>[2]武器表!P110</f>
        <v>18</v>
      </c>
      <c r="U110" s="16">
        <f>[2]武器表!Q110</f>
        <v>16</v>
      </c>
      <c r="V110" s="20">
        <f>[2]武器表!R110</f>
        <v>5.333333333333333E-2</v>
      </c>
      <c r="W110" s="20">
        <f>[2]武器表!S110</f>
        <v>0.06</v>
      </c>
      <c r="X110" s="20">
        <f>[2]武器表!T110</f>
        <v>5.333333333333333E-2</v>
      </c>
      <c r="Y110" s="20">
        <f>[2]武器表!$I110</f>
        <v>0.24181818181818182</v>
      </c>
      <c r="Z110" s="20">
        <f>[2]武器表!U110</f>
        <v>3.8461538461538436E-2</v>
      </c>
      <c r="AA110" s="20">
        <f>[2]武器表!V110</f>
        <v>3.8461538461538436E-2</v>
      </c>
      <c r="AB110" s="20">
        <f>[2]武器表!W110</f>
        <v>3.8461538461538436E-2</v>
      </c>
      <c r="AC110" s="20">
        <f>[2]武器表!X110</f>
        <v>3.8461538461538436E-2</v>
      </c>
      <c r="AD110" s="20">
        <f>[2]武器表!Y110</f>
        <v>0.19999999999999996</v>
      </c>
      <c r="AE110" s="20">
        <f>[2]武器表!Z110</f>
        <v>3.8461538461538436E-2</v>
      </c>
      <c r="AF110" s="20">
        <f>[2]武器表!AA110</f>
        <v>3.8461538461538436E-2</v>
      </c>
      <c r="AG110" s="20">
        <f t="shared" si="28"/>
        <v>0.19345454545454546</v>
      </c>
      <c r="AH110" s="20">
        <f t="shared" si="29"/>
        <v>0.19345454545454546</v>
      </c>
      <c r="AI110" s="20">
        <f t="shared" si="30"/>
        <v>0.19345454545454546</v>
      </c>
      <c r="AJ110" s="20">
        <f t="shared" si="31"/>
        <v>0.19345454545454546</v>
      </c>
      <c r="AK110" s="20">
        <f t="shared" si="32"/>
        <v>0.19345454545454546</v>
      </c>
      <c r="AL110" s="84">
        <f t="shared" si="25"/>
        <v>11</v>
      </c>
      <c r="AM110" s="84">
        <f t="shared" si="26"/>
        <v>112</v>
      </c>
      <c r="AN110" s="16" t="str">
        <f t="shared" si="19"/>
        <v>牙齿6</v>
      </c>
      <c r="AO110" s="16">
        <v>6</v>
      </c>
      <c r="AP110" s="17" t="s">
        <v>979</v>
      </c>
      <c r="AQ110" s="16" t="s">
        <v>998</v>
      </c>
      <c r="AZ110" s="1" t="str">
        <f t="shared" si="34"/>
        <v>s5</v>
      </c>
      <c r="BA110" s="78">
        <v>129</v>
      </c>
      <c r="BB110" s="3" t="s">
        <v>1860</v>
      </c>
      <c r="BC110" s="1" t="s">
        <v>1867</v>
      </c>
      <c r="BD110" s="1">
        <f t="shared" si="35"/>
        <v>5</v>
      </c>
    </row>
    <row r="111" spans="2:56" ht="13.5" x14ac:dyDescent="0.2">
      <c r="B111" s="16">
        <v>109</v>
      </c>
      <c r="C111" s="16" t="str">
        <f t="shared" ca="1" si="20"/>
        <v>IC1123</v>
      </c>
      <c r="D111" s="16" t="str">
        <f t="shared" ca="1" si="27"/>
        <v>拉风的塞尔塔魔杖</v>
      </c>
      <c r="E111" s="16" t="str">
        <f t="shared" ca="1" si="21"/>
        <v>拉风的</v>
      </c>
      <c r="F111" s="16" t="str">
        <f t="shared" ca="1" si="22"/>
        <v>塞尔塔</v>
      </c>
      <c r="G111" s="16" t="str">
        <f t="shared" ca="1" si="23"/>
        <v>魔杖</v>
      </c>
      <c r="H111" s="16" t="str">
        <f t="shared" si="36"/>
        <v>a</v>
      </c>
      <c r="I111" s="19" t="s">
        <v>21</v>
      </c>
      <c r="J111" s="3" t="s">
        <v>25</v>
      </c>
      <c r="K111" s="16">
        <f t="shared" si="24"/>
        <v>5</v>
      </c>
      <c r="L111" s="16">
        <f t="shared" si="33"/>
        <v>5</v>
      </c>
      <c r="M111" s="16">
        <f>[2]武器表!J111</f>
        <v>43</v>
      </c>
      <c r="N111" s="16">
        <f>[2]武器表!K111</f>
        <v>49</v>
      </c>
      <c r="O111" s="16">
        <f>[2]武器表!L111</f>
        <v>12</v>
      </c>
      <c r="P111" s="16"/>
      <c r="Q111" s="16">
        <f>[2]武器表!M111</f>
        <v>28</v>
      </c>
      <c r="R111" s="16">
        <f>[2]武器表!N111</f>
        <v>101</v>
      </c>
      <c r="S111" s="16">
        <f>[2]武器表!O111</f>
        <v>57</v>
      </c>
      <c r="T111" s="16">
        <f>[2]武器表!P111</f>
        <v>22</v>
      </c>
      <c r="U111" s="16">
        <f>[2]武器表!Q111</f>
        <v>20</v>
      </c>
      <c r="V111" s="20">
        <f>[2]武器表!R111</f>
        <v>6.6666666666666666E-2</v>
      </c>
      <c r="W111" s="20">
        <f>[2]武器表!S111</f>
        <v>7.3333333333333334E-2</v>
      </c>
      <c r="X111" s="20">
        <f>[2]武器表!T111</f>
        <v>6.6666666666666666E-2</v>
      </c>
      <c r="Y111" s="20">
        <f>[2]武器表!$I111</f>
        <v>0.30181818181818182</v>
      </c>
      <c r="Z111" s="20">
        <f>[2]武器表!U111</f>
        <v>4.7619047619047672E-2</v>
      </c>
      <c r="AA111" s="20">
        <f>[2]武器表!V111</f>
        <v>4.7619047619047672E-2</v>
      </c>
      <c r="AB111" s="20">
        <f>[2]武器表!W111</f>
        <v>4.7619047619047672E-2</v>
      </c>
      <c r="AC111" s="20">
        <f>[2]武器表!X111</f>
        <v>4.7619047619047672E-2</v>
      </c>
      <c r="AD111" s="20">
        <f>[2]武器表!Y111</f>
        <v>0.23664122137404575</v>
      </c>
      <c r="AE111" s="20">
        <f>[2]武器表!Z111</f>
        <v>4.7619047619047672E-2</v>
      </c>
      <c r="AF111" s="20">
        <f>[2]武器表!AA111</f>
        <v>4.7619047619047672E-2</v>
      </c>
      <c r="AG111" s="20">
        <f t="shared" si="28"/>
        <v>0.24145454545454548</v>
      </c>
      <c r="AH111" s="20">
        <f t="shared" si="29"/>
        <v>0.24145454545454548</v>
      </c>
      <c r="AI111" s="20">
        <f t="shared" si="30"/>
        <v>0.24145454545454548</v>
      </c>
      <c r="AJ111" s="20">
        <f t="shared" si="31"/>
        <v>0.24145454545454548</v>
      </c>
      <c r="AK111" s="20">
        <f t="shared" si="32"/>
        <v>0.24145454545454548</v>
      </c>
      <c r="AL111" s="84" t="str">
        <f t="shared" si="25"/>
        <v/>
      </c>
      <c r="AM111" s="84">
        <f t="shared" si="26"/>
        <v>113</v>
      </c>
      <c r="AN111" s="16" t="str">
        <f t="shared" si="19"/>
        <v>牙齿7</v>
      </c>
      <c r="AO111" s="16">
        <v>7</v>
      </c>
      <c r="AP111" s="17" t="s">
        <v>979</v>
      </c>
      <c r="AQ111" s="16" t="s">
        <v>999</v>
      </c>
      <c r="AZ111" s="1" t="str">
        <f t="shared" si="34"/>
        <v>s6</v>
      </c>
      <c r="BA111" s="78">
        <v>130</v>
      </c>
      <c r="BB111" s="3" t="s">
        <v>1861</v>
      </c>
      <c r="BC111" s="1" t="s">
        <v>1868</v>
      </c>
      <c r="BD111" s="1">
        <f t="shared" si="35"/>
        <v>6</v>
      </c>
    </row>
    <row r="112" spans="2:56" ht="13.5" x14ac:dyDescent="0.2">
      <c r="B112" s="16">
        <v>110</v>
      </c>
      <c r="C112" s="16" t="str">
        <f t="shared" ca="1" si="20"/>
        <v>IC1145</v>
      </c>
      <c r="D112" s="16" t="str">
        <f t="shared" ca="1" si="27"/>
        <v>精致的青铜权杖</v>
      </c>
      <c r="E112" s="16" t="str">
        <f t="shared" ca="1" si="21"/>
        <v>精致的</v>
      </c>
      <c r="F112" s="16" t="str">
        <f t="shared" ca="1" si="22"/>
        <v>青铜</v>
      </c>
      <c r="G112" s="16" t="str">
        <f t="shared" ca="1" si="23"/>
        <v>权杖</v>
      </c>
      <c r="H112" s="16" t="str">
        <f t="shared" si="36"/>
        <v>a</v>
      </c>
      <c r="I112" s="19" t="s">
        <v>21</v>
      </c>
      <c r="J112" s="3" t="s">
        <v>25</v>
      </c>
      <c r="K112" s="16">
        <f t="shared" si="24"/>
        <v>5</v>
      </c>
      <c r="L112" s="16">
        <f t="shared" si="33"/>
        <v>6</v>
      </c>
      <c r="M112" s="16">
        <f>[2]武器表!J112</f>
        <v>52</v>
      </c>
      <c r="N112" s="16">
        <f>[2]武器表!K112</f>
        <v>59</v>
      </c>
      <c r="O112" s="16">
        <f>[2]武器表!L112</f>
        <v>14</v>
      </c>
      <c r="P112" s="16"/>
      <c r="Q112" s="16">
        <f>[2]武器表!M112</f>
        <v>34</v>
      </c>
      <c r="R112" s="16">
        <f>[2]武器表!N112</f>
        <v>121</v>
      </c>
      <c r="S112" s="16">
        <f>[2]武器表!O112</f>
        <v>69</v>
      </c>
      <c r="T112" s="16">
        <f>[2]武器表!P112</f>
        <v>27</v>
      </c>
      <c r="U112" s="16">
        <f>[2]武器表!Q112</f>
        <v>24</v>
      </c>
      <c r="V112" s="20">
        <f>[2]武器表!R112</f>
        <v>0.08</v>
      </c>
      <c r="W112" s="20">
        <f>[2]武器表!S112</f>
        <v>0.09</v>
      </c>
      <c r="X112" s="20">
        <f>[2]武器表!T112</f>
        <v>0.08</v>
      </c>
      <c r="Y112" s="20">
        <f>[2]武器表!$I112</f>
        <v>0.36363636363636365</v>
      </c>
      <c r="Z112" s="20">
        <f>[2]武器表!U112</f>
        <v>5.6603773584905648E-2</v>
      </c>
      <c r="AA112" s="20">
        <f>[2]武器表!V112</f>
        <v>5.6603773584905648E-2</v>
      </c>
      <c r="AB112" s="20">
        <f>[2]武器表!W112</f>
        <v>5.6603773584905648E-2</v>
      </c>
      <c r="AC112" s="20">
        <f>[2]武器表!X112</f>
        <v>5.6603773584905648E-2</v>
      </c>
      <c r="AD112" s="20">
        <f>[2]武器表!Y112</f>
        <v>0.27007299270072993</v>
      </c>
      <c r="AE112" s="20">
        <f>[2]武器表!Z112</f>
        <v>5.6603773584905648E-2</v>
      </c>
      <c r="AF112" s="20">
        <f>[2]武器表!AA112</f>
        <v>5.6603773584905648E-2</v>
      </c>
      <c r="AG112" s="20">
        <f t="shared" si="28"/>
        <v>0.29090909090909095</v>
      </c>
      <c r="AH112" s="20">
        <f t="shared" si="29"/>
        <v>0.29090909090909095</v>
      </c>
      <c r="AI112" s="20">
        <f t="shared" si="30"/>
        <v>0.29090909090909095</v>
      </c>
      <c r="AJ112" s="20">
        <f t="shared" si="31"/>
        <v>0.29090909090909095</v>
      </c>
      <c r="AK112" s="20">
        <f t="shared" si="32"/>
        <v>0.29090909090909095</v>
      </c>
      <c r="AL112" s="84" t="str">
        <f t="shared" si="25"/>
        <v/>
      </c>
      <c r="AM112" s="84">
        <f t="shared" si="26"/>
        <v>114</v>
      </c>
      <c r="AN112" s="16" t="str">
        <f t="shared" si="19"/>
        <v>牙齿8</v>
      </c>
      <c r="AO112" s="16">
        <v>8</v>
      </c>
      <c r="AP112" s="17" t="s">
        <v>979</v>
      </c>
      <c r="AQ112" s="16" t="s">
        <v>1000</v>
      </c>
      <c r="AZ112" s="1" t="str">
        <f t="shared" si="34"/>
        <v>s7</v>
      </c>
      <c r="BA112" s="78">
        <v>131</v>
      </c>
      <c r="BB112" s="3" t="s">
        <v>1862</v>
      </c>
      <c r="BC112" s="1" t="s">
        <v>1867</v>
      </c>
      <c r="BD112" s="1">
        <f t="shared" si="35"/>
        <v>7</v>
      </c>
    </row>
    <row r="113" spans="2:56" ht="13.5" x14ac:dyDescent="0.2">
      <c r="B113" s="16">
        <v>111</v>
      </c>
      <c r="C113" s="16" t="str">
        <f t="shared" ca="1" si="20"/>
        <v>IC1145</v>
      </c>
      <c r="D113" s="16" t="str">
        <f t="shared" ca="1" si="27"/>
        <v>闪耀的精钢法杖</v>
      </c>
      <c r="E113" s="16" t="str">
        <f t="shared" ca="1" si="21"/>
        <v>闪耀的</v>
      </c>
      <c r="F113" s="16" t="str">
        <f t="shared" ca="1" si="22"/>
        <v>精钢</v>
      </c>
      <c r="G113" s="16" t="str">
        <f t="shared" ca="1" si="23"/>
        <v>法杖</v>
      </c>
      <c r="H113" s="16" t="str">
        <f t="shared" si="36"/>
        <v>a</v>
      </c>
      <c r="I113" s="19" t="s">
        <v>21</v>
      </c>
      <c r="J113" s="3" t="s">
        <v>25</v>
      </c>
      <c r="K113" s="16">
        <f t="shared" si="24"/>
        <v>5</v>
      </c>
      <c r="L113" s="16">
        <f t="shared" si="33"/>
        <v>7</v>
      </c>
      <c r="M113" s="16">
        <f>[2]武器表!J113</f>
        <v>61</v>
      </c>
      <c r="N113" s="16">
        <f>[2]武器表!K113</f>
        <v>69</v>
      </c>
      <c r="O113" s="16">
        <f>[2]武器表!L113</f>
        <v>17</v>
      </c>
      <c r="P113" s="16"/>
      <c r="Q113" s="16">
        <f>[2]武器表!M113</f>
        <v>40</v>
      </c>
      <c r="R113" s="16">
        <f>[2]武器表!N113</f>
        <v>141</v>
      </c>
      <c r="S113" s="16">
        <f>[2]武器表!O113</f>
        <v>81</v>
      </c>
      <c r="T113" s="16">
        <f>[2]武器表!P113</f>
        <v>31</v>
      </c>
      <c r="U113" s="16">
        <f>[2]武器表!Q113</f>
        <v>28</v>
      </c>
      <c r="V113" s="20">
        <f>[2]武器表!R113</f>
        <v>9.3333333333333338E-2</v>
      </c>
      <c r="W113" s="20">
        <f>[2]武器表!S113</f>
        <v>0.10333333333333333</v>
      </c>
      <c r="X113" s="20">
        <f>[2]武器表!T113</f>
        <v>9.3333333333333338E-2</v>
      </c>
      <c r="Y113" s="20">
        <f>[2]武器表!$I113</f>
        <v>0.42545454545454547</v>
      </c>
      <c r="Z113" s="20">
        <f>[2]武器表!U113</f>
        <v>6.5420560747663559E-2</v>
      </c>
      <c r="AA113" s="20">
        <f>[2]武器表!V113</f>
        <v>6.5420560747663559E-2</v>
      </c>
      <c r="AB113" s="20">
        <f>[2]武器表!W113</f>
        <v>6.5420560747663559E-2</v>
      </c>
      <c r="AC113" s="20">
        <f>[2]武器表!X113</f>
        <v>6.5420560747663559E-2</v>
      </c>
      <c r="AD113" s="20">
        <f>[2]武器表!Y113</f>
        <v>0.30313588850174211</v>
      </c>
      <c r="AE113" s="20">
        <f>[2]武器表!Z113</f>
        <v>6.5420560747663559E-2</v>
      </c>
      <c r="AF113" s="20">
        <f>[2]武器表!AA113</f>
        <v>6.5420560747663559E-2</v>
      </c>
      <c r="AG113" s="20">
        <f t="shared" si="28"/>
        <v>0.34036363636363642</v>
      </c>
      <c r="AH113" s="20">
        <f t="shared" si="29"/>
        <v>0.34036363636363642</v>
      </c>
      <c r="AI113" s="20">
        <f t="shared" si="30"/>
        <v>0.34036363636363642</v>
      </c>
      <c r="AJ113" s="20">
        <f t="shared" si="31"/>
        <v>0.34036363636363642</v>
      </c>
      <c r="AK113" s="20">
        <f t="shared" si="32"/>
        <v>0.34036363636363642</v>
      </c>
      <c r="AL113" s="84" t="str">
        <f t="shared" si="25"/>
        <v/>
      </c>
      <c r="AM113" s="84">
        <f t="shared" si="26"/>
        <v>115</v>
      </c>
      <c r="AN113" s="16" t="str">
        <f t="shared" si="19"/>
        <v>球1</v>
      </c>
      <c r="AO113" s="16">
        <v>1</v>
      </c>
      <c r="AP113" s="17" t="s">
        <v>980</v>
      </c>
      <c r="AQ113" s="16" t="s">
        <v>1001</v>
      </c>
      <c r="AZ113" s="1" t="str">
        <f t="shared" si="34"/>
        <v>s8</v>
      </c>
      <c r="BA113" s="78">
        <v>132</v>
      </c>
      <c r="BB113" s="3" t="s">
        <v>1863</v>
      </c>
      <c r="BC113" s="1" t="s">
        <v>1868</v>
      </c>
      <c r="BD113" s="1">
        <f t="shared" si="35"/>
        <v>8</v>
      </c>
    </row>
    <row r="114" spans="2:56" x14ac:dyDescent="0.2">
      <c r="B114" s="16">
        <v>112</v>
      </c>
      <c r="C114" s="16" t="str">
        <f t="shared" ca="1" si="20"/>
        <v>IC1156</v>
      </c>
      <c r="D114" s="16" t="str">
        <f t="shared" ca="1" si="27"/>
        <v>拉风的精灵魔杖</v>
      </c>
      <c r="E114" s="16" t="str">
        <f t="shared" ca="1" si="21"/>
        <v>拉风的</v>
      </c>
      <c r="F114" s="16" t="str">
        <f t="shared" ca="1" si="22"/>
        <v>精灵</v>
      </c>
      <c r="G114" s="16" t="str">
        <f t="shared" ca="1" si="23"/>
        <v>魔杖</v>
      </c>
      <c r="H114" s="16" t="str">
        <f t="shared" si="36"/>
        <v>a</v>
      </c>
      <c r="I114" s="19" t="s">
        <v>21</v>
      </c>
      <c r="J114" s="3" t="s">
        <v>25</v>
      </c>
      <c r="K114" s="16">
        <f t="shared" si="24"/>
        <v>5</v>
      </c>
      <c r="L114" s="16">
        <f t="shared" si="33"/>
        <v>8</v>
      </c>
      <c r="M114" s="16">
        <f>[2]武器表!J114</f>
        <v>69</v>
      </c>
      <c r="N114" s="16">
        <f>[2]武器表!K114</f>
        <v>79</v>
      </c>
      <c r="O114" s="16">
        <f>[2]武器表!L114</f>
        <v>19</v>
      </c>
      <c r="P114" s="16"/>
      <c r="Q114" s="16">
        <f>[2]武器表!M114</f>
        <v>46</v>
      </c>
      <c r="R114" s="16">
        <f>[2]武器表!N114</f>
        <v>161</v>
      </c>
      <c r="S114" s="16">
        <f>[2]武器表!O114</f>
        <v>92</v>
      </c>
      <c r="T114" s="16">
        <f>[2]武器表!P114</f>
        <v>36</v>
      </c>
      <c r="U114" s="16">
        <f>[2]武器表!Q114</f>
        <v>33</v>
      </c>
      <c r="V114" s="20">
        <f>[2]武器表!R114</f>
        <v>0.11</v>
      </c>
      <c r="W114" s="20">
        <f>[2]武器表!S114</f>
        <v>0.12</v>
      </c>
      <c r="X114" s="20">
        <f>[2]武器表!T114</f>
        <v>0.11</v>
      </c>
      <c r="Y114" s="20">
        <f>[2]武器表!$I114</f>
        <v>0.48636363636363633</v>
      </c>
      <c r="Z114" s="20">
        <f>[2]武器表!U114</f>
        <v>7.8341013824884786E-2</v>
      </c>
      <c r="AA114" s="20">
        <f>[2]武器表!V114</f>
        <v>7.8341013824884786E-2</v>
      </c>
      <c r="AB114" s="20">
        <f>[2]武器表!W114</f>
        <v>7.8341013824884786E-2</v>
      </c>
      <c r="AC114" s="20">
        <f>[2]武器表!X114</f>
        <v>7.8341013824884786E-2</v>
      </c>
      <c r="AD114" s="20">
        <f>[2]武器表!Y114</f>
        <v>0.33110367892976589</v>
      </c>
      <c r="AE114" s="20">
        <f>[2]武器表!Z114</f>
        <v>7.8341013824884786E-2</v>
      </c>
      <c r="AF114" s="20">
        <f>[2]武器表!AA114</f>
        <v>7.8341013824884786E-2</v>
      </c>
      <c r="AG114" s="20">
        <f t="shared" si="28"/>
        <v>0.3890909090909091</v>
      </c>
      <c r="AH114" s="20">
        <f t="shared" si="29"/>
        <v>0.3890909090909091</v>
      </c>
      <c r="AI114" s="20">
        <f t="shared" si="30"/>
        <v>0.3890909090909091</v>
      </c>
      <c r="AJ114" s="20">
        <f t="shared" si="31"/>
        <v>0.3890909090909091</v>
      </c>
      <c r="AK114" s="20">
        <f t="shared" si="32"/>
        <v>0.3890909090909091</v>
      </c>
      <c r="AL114" s="84">
        <f t="shared" si="25"/>
        <v>12</v>
      </c>
      <c r="AM114" s="84">
        <f t="shared" si="26"/>
        <v>116</v>
      </c>
      <c r="AN114" s="16" t="str">
        <f t="shared" si="19"/>
        <v>球2</v>
      </c>
      <c r="AO114" s="16">
        <v>2</v>
      </c>
      <c r="AP114" s="17" t="s">
        <v>980</v>
      </c>
      <c r="AQ114" s="16" t="s">
        <v>1002</v>
      </c>
    </row>
    <row r="115" spans="2:56" x14ac:dyDescent="0.2">
      <c r="B115" s="16">
        <v>113</v>
      </c>
      <c r="C115" s="16" t="str">
        <f t="shared" ca="1" si="20"/>
        <v>IC1123</v>
      </c>
      <c r="D115" s="16" t="str">
        <f t="shared" ca="1" si="27"/>
        <v>优质的玄铁法杖</v>
      </c>
      <c r="E115" s="16" t="str">
        <f t="shared" ca="1" si="21"/>
        <v>优质的</v>
      </c>
      <c r="F115" s="16" t="str">
        <f t="shared" ca="1" si="22"/>
        <v>玄铁</v>
      </c>
      <c r="G115" s="16" t="str">
        <f t="shared" ca="1" si="23"/>
        <v>法杖</v>
      </c>
      <c r="H115" s="16" t="str">
        <f t="shared" si="36"/>
        <v>b</v>
      </c>
      <c r="I115" s="19" t="s">
        <v>21</v>
      </c>
      <c r="J115" s="3" t="s">
        <v>25</v>
      </c>
      <c r="K115" s="16">
        <f t="shared" si="24"/>
        <v>5</v>
      </c>
      <c r="L115" s="16">
        <f t="shared" si="33"/>
        <v>1</v>
      </c>
      <c r="M115" s="16">
        <f>[2]武器表!J115</f>
        <v>9</v>
      </c>
      <c r="N115" s="16">
        <f>[2]武器表!K115</f>
        <v>12</v>
      </c>
      <c r="O115" s="16">
        <f>[2]武器表!L115</f>
        <v>3</v>
      </c>
      <c r="P115" s="16"/>
      <c r="Q115" s="16">
        <f>[2]武器表!M115</f>
        <v>7</v>
      </c>
      <c r="R115" s="16">
        <f>[2]武器表!N115</f>
        <v>26</v>
      </c>
      <c r="S115" s="16">
        <f>[2]武器表!O115</f>
        <v>14</v>
      </c>
      <c r="T115" s="16">
        <f>[2]武器表!P115</f>
        <v>5</v>
      </c>
      <c r="U115" s="16">
        <f>[2]武器表!Q115</f>
        <v>5</v>
      </c>
      <c r="V115" s="20">
        <f>[2]武器表!R115</f>
        <v>1.6666666666666666E-2</v>
      </c>
      <c r="W115" s="20">
        <f>[2]武器表!S115</f>
        <v>1.6666666666666666E-2</v>
      </c>
      <c r="X115" s="20">
        <f>[2]武器表!T115</f>
        <v>1.6666666666666666E-2</v>
      </c>
      <c r="Y115" s="20">
        <f>[2]武器表!$I115</f>
        <v>0.1</v>
      </c>
      <c r="Z115" s="20">
        <f>[2]武器表!U115</f>
        <v>1.4778325123152691E-2</v>
      </c>
      <c r="AA115" s="20">
        <f>[2]武器表!V115</f>
        <v>1.4778325123152691E-2</v>
      </c>
      <c r="AB115" s="20">
        <f>[2]武器表!W115</f>
        <v>1.4778325123152691E-2</v>
      </c>
      <c r="AC115" s="20">
        <f>[2]武器表!X115</f>
        <v>1.4778325123152691E-2</v>
      </c>
      <c r="AD115" s="20">
        <f>[2]武器表!Y115</f>
        <v>7.407407407407407E-2</v>
      </c>
      <c r="AE115" s="20">
        <f>[2]武器表!Z115</f>
        <v>1.4778325123152691E-2</v>
      </c>
      <c r="AF115" s="20">
        <f>[2]武器表!AA115</f>
        <v>1.4778325123152691E-2</v>
      </c>
      <c r="AG115" s="20">
        <f t="shared" si="28"/>
        <v>8.0000000000000016E-2</v>
      </c>
      <c r="AH115" s="20">
        <f t="shared" si="29"/>
        <v>8.0000000000000016E-2</v>
      </c>
      <c r="AI115" s="20">
        <f t="shared" si="30"/>
        <v>8.0000000000000016E-2</v>
      </c>
      <c r="AJ115" s="20">
        <f t="shared" si="31"/>
        <v>8.0000000000000016E-2</v>
      </c>
      <c r="AK115" s="20">
        <f t="shared" si="32"/>
        <v>8.0000000000000016E-2</v>
      </c>
      <c r="AL115" s="84" t="str">
        <f t="shared" si="25"/>
        <v/>
      </c>
      <c r="AM115" s="84">
        <f t="shared" si="26"/>
        <v>117</v>
      </c>
      <c r="AN115" s="16" t="str">
        <f t="shared" si="19"/>
        <v>球3</v>
      </c>
      <c r="AO115" s="16">
        <v>3</v>
      </c>
      <c r="AP115" s="17" t="s">
        <v>980</v>
      </c>
      <c r="AQ115" s="16" t="s">
        <v>1003</v>
      </c>
    </row>
    <row r="116" spans="2:56" x14ac:dyDescent="0.2">
      <c r="B116" s="16">
        <v>114</v>
      </c>
      <c r="C116" s="16" t="str">
        <f t="shared" ca="1" si="20"/>
        <v>IC1128</v>
      </c>
      <c r="D116" s="16" t="str">
        <f t="shared" ca="1" si="27"/>
        <v>优质的青铜法杖</v>
      </c>
      <c r="E116" s="16" t="str">
        <f t="shared" ca="1" si="21"/>
        <v>优质的</v>
      </c>
      <c r="F116" s="16" t="str">
        <f t="shared" ca="1" si="22"/>
        <v>青铜</v>
      </c>
      <c r="G116" s="16" t="str">
        <f t="shared" ca="1" si="23"/>
        <v>法杖</v>
      </c>
      <c r="H116" s="16" t="str">
        <f t="shared" si="36"/>
        <v>b</v>
      </c>
      <c r="I116" s="19" t="s">
        <v>21</v>
      </c>
      <c r="J116" s="3" t="s">
        <v>25</v>
      </c>
      <c r="K116" s="16">
        <f t="shared" si="24"/>
        <v>5</v>
      </c>
      <c r="L116" s="16">
        <f t="shared" si="33"/>
        <v>2</v>
      </c>
      <c r="M116" s="16">
        <f>[2]武器表!J116</f>
        <v>18</v>
      </c>
      <c r="N116" s="16">
        <f>[2]武器表!K116</f>
        <v>24</v>
      </c>
      <c r="O116" s="16">
        <f>[2]武器表!L116</f>
        <v>6</v>
      </c>
      <c r="P116" s="16"/>
      <c r="Q116" s="16">
        <f>[2]武器表!M116</f>
        <v>14</v>
      </c>
      <c r="R116" s="16">
        <f>[2]武器表!N116</f>
        <v>51</v>
      </c>
      <c r="S116" s="16">
        <f>[2]武器表!O116</f>
        <v>29</v>
      </c>
      <c r="T116" s="16">
        <f>[2]武器表!P116</f>
        <v>11</v>
      </c>
      <c r="U116" s="16">
        <f>[2]武器表!Q116</f>
        <v>10</v>
      </c>
      <c r="V116" s="20">
        <f>[2]武器表!R116</f>
        <v>3.3333333333333333E-2</v>
      </c>
      <c r="W116" s="20">
        <f>[2]武器表!S116</f>
        <v>3.6666666666666667E-2</v>
      </c>
      <c r="X116" s="20">
        <f>[2]武器表!T116</f>
        <v>3.3333333333333333E-2</v>
      </c>
      <c r="Y116" s="20">
        <f>[2]武器表!$I116</f>
        <v>0.14818181818181819</v>
      </c>
      <c r="Z116" s="20">
        <f>[2]武器表!U116</f>
        <v>2.4390243902439046E-2</v>
      </c>
      <c r="AA116" s="20">
        <f>[2]武器表!V116</f>
        <v>2.4390243902439046E-2</v>
      </c>
      <c r="AB116" s="20">
        <f>[2]武器表!W116</f>
        <v>2.4390243902439046E-2</v>
      </c>
      <c r="AC116" s="20">
        <f>[2]武器表!X116</f>
        <v>2.4390243902439046E-2</v>
      </c>
      <c r="AD116" s="20">
        <f>[2]武器表!Y116</f>
        <v>0.13419913419913421</v>
      </c>
      <c r="AE116" s="20">
        <f>[2]武器表!Z116</f>
        <v>2.4390243902439046E-2</v>
      </c>
      <c r="AF116" s="20">
        <f>[2]武器表!AA116</f>
        <v>2.4390243902439046E-2</v>
      </c>
      <c r="AG116" s="20">
        <f t="shared" si="28"/>
        <v>0.11854545454545456</v>
      </c>
      <c r="AH116" s="20">
        <f t="shared" si="29"/>
        <v>0.11854545454545456</v>
      </c>
      <c r="AI116" s="20">
        <f t="shared" si="30"/>
        <v>0.11854545454545456</v>
      </c>
      <c r="AJ116" s="20">
        <f t="shared" si="31"/>
        <v>0.11854545454545456</v>
      </c>
      <c r="AK116" s="20">
        <f t="shared" si="32"/>
        <v>0.11854545454545456</v>
      </c>
      <c r="AL116" s="84" t="str">
        <f t="shared" si="25"/>
        <v/>
      </c>
      <c r="AM116" s="84">
        <f t="shared" si="26"/>
        <v>118</v>
      </c>
      <c r="AN116" s="16" t="str">
        <f t="shared" si="19"/>
        <v>球4</v>
      </c>
      <c r="AO116" s="16">
        <v>4</v>
      </c>
      <c r="AP116" s="17" t="s">
        <v>980</v>
      </c>
      <c r="AQ116" s="16" t="s">
        <v>1004</v>
      </c>
    </row>
    <row r="117" spans="2:56" x14ac:dyDescent="0.2">
      <c r="B117" s="16">
        <v>115</v>
      </c>
      <c r="C117" s="16" t="str">
        <f t="shared" ca="1" si="20"/>
        <v>IC1109</v>
      </c>
      <c r="D117" s="16" t="str">
        <f t="shared" ca="1" si="27"/>
        <v>优质的白银法杖</v>
      </c>
      <c r="E117" s="16" t="str">
        <f t="shared" ca="1" si="21"/>
        <v>优质的</v>
      </c>
      <c r="F117" s="16" t="str">
        <f t="shared" ca="1" si="22"/>
        <v>白银</v>
      </c>
      <c r="G117" s="16" t="str">
        <f t="shared" ca="1" si="23"/>
        <v>法杖</v>
      </c>
      <c r="H117" s="16" t="str">
        <f t="shared" si="36"/>
        <v>b</v>
      </c>
      <c r="I117" s="19" t="s">
        <v>21</v>
      </c>
      <c r="J117" s="3" t="s">
        <v>25</v>
      </c>
      <c r="K117" s="16">
        <f t="shared" si="24"/>
        <v>5</v>
      </c>
      <c r="L117" s="16">
        <f t="shared" si="33"/>
        <v>3</v>
      </c>
      <c r="M117" s="16">
        <f>[2]武器表!J117</f>
        <v>28</v>
      </c>
      <c r="N117" s="16">
        <f>[2]武器表!K117</f>
        <v>37</v>
      </c>
      <c r="O117" s="16">
        <f>[2]武器表!L117</f>
        <v>9</v>
      </c>
      <c r="P117" s="16"/>
      <c r="Q117" s="16">
        <f>[2]武器表!M117</f>
        <v>21</v>
      </c>
      <c r="R117" s="16">
        <f>[2]武器表!N117</f>
        <v>76</v>
      </c>
      <c r="S117" s="16">
        <f>[2]武器表!O117</f>
        <v>43</v>
      </c>
      <c r="T117" s="16">
        <f>[2]武器表!P117</f>
        <v>17</v>
      </c>
      <c r="U117" s="16">
        <f>[2]武器表!Q117</f>
        <v>15</v>
      </c>
      <c r="V117" s="20">
        <f>[2]武器表!R117</f>
        <v>0.05</v>
      </c>
      <c r="W117" s="20">
        <f>[2]武器表!S117</f>
        <v>5.6666666666666671E-2</v>
      </c>
      <c r="X117" s="20">
        <f>[2]武器表!T117</f>
        <v>0.05</v>
      </c>
      <c r="Y117" s="20">
        <f>[2]武器表!$I117</f>
        <v>0.22363636363636363</v>
      </c>
      <c r="Z117" s="20">
        <f>[2]武器表!U117</f>
        <v>3.8461538461538436E-2</v>
      </c>
      <c r="AA117" s="20">
        <f>[2]武器表!V117</f>
        <v>3.8461538461538436E-2</v>
      </c>
      <c r="AB117" s="20">
        <f>[2]武器表!W117</f>
        <v>3.8461538461538436E-2</v>
      </c>
      <c r="AC117" s="20">
        <f>[2]武器表!X117</f>
        <v>3.8461538461538436E-2</v>
      </c>
      <c r="AD117" s="20">
        <f>[2]武器表!Y117</f>
        <v>0.19028340080971662</v>
      </c>
      <c r="AE117" s="20">
        <f>[2]武器表!Z117</f>
        <v>3.8461538461538436E-2</v>
      </c>
      <c r="AF117" s="20">
        <f>[2]武器表!AA117</f>
        <v>3.8461538461538436E-2</v>
      </c>
      <c r="AG117" s="20">
        <f t="shared" si="28"/>
        <v>0.17890909090909091</v>
      </c>
      <c r="AH117" s="20">
        <f t="shared" si="29"/>
        <v>0.17890909090909091</v>
      </c>
      <c r="AI117" s="20">
        <f t="shared" si="30"/>
        <v>0.17890909090909091</v>
      </c>
      <c r="AJ117" s="20">
        <f t="shared" si="31"/>
        <v>0.17890909090909091</v>
      </c>
      <c r="AK117" s="20">
        <f t="shared" si="32"/>
        <v>0.17890909090909091</v>
      </c>
      <c r="AL117" s="84" t="str">
        <f t="shared" si="25"/>
        <v/>
      </c>
      <c r="AM117" s="84">
        <f t="shared" si="26"/>
        <v>119</v>
      </c>
      <c r="AN117" s="16" t="str">
        <f t="shared" si="19"/>
        <v>球5</v>
      </c>
      <c r="AO117" s="16">
        <v>5</v>
      </c>
      <c r="AP117" s="17" t="s">
        <v>980</v>
      </c>
      <c r="AQ117" s="16" t="s">
        <v>1005</v>
      </c>
    </row>
    <row r="118" spans="2:56" x14ac:dyDescent="0.2">
      <c r="B118" s="16">
        <v>116</v>
      </c>
      <c r="C118" s="16" t="str">
        <f t="shared" ca="1" si="20"/>
        <v>IC1109</v>
      </c>
      <c r="D118" s="16" t="str">
        <f t="shared" ca="1" si="27"/>
        <v>发亮的空灵权杖</v>
      </c>
      <c r="E118" s="16" t="str">
        <f t="shared" ca="1" si="21"/>
        <v>发亮的</v>
      </c>
      <c r="F118" s="16" t="str">
        <f t="shared" ca="1" si="22"/>
        <v>空灵</v>
      </c>
      <c r="G118" s="16" t="str">
        <f t="shared" ca="1" si="23"/>
        <v>权杖</v>
      </c>
      <c r="H118" s="16" t="str">
        <f t="shared" si="36"/>
        <v>b</v>
      </c>
      <c r="I118" s="19" t="s">
        <v>21</v>
      </c>
      <c r="J118" s="3" t="s">
        <v>25</v>
      </c>
      <c r="K118" s="16">
        <f t="shared" si="24"/>
        <v>5</v>
      </c>
      <c r="L118" s="16">
        <f t="shared" si="33"/>
        <v>4</v>
      </c>
      <c r="M118" s="16">
        <f>[2]武器表!J118</f>
        <v>37</v>
      </c>
      <c r="N118" s="16">
        <f>[2]武器表!K118</f>
        <v>49</v>
      </c>
      <c r="O118" s="16">
        <f>[2]武器表!L118</f>
        <v>12</v>
      </c>
      <c r="P118" s="16"/>
      <c r="Q118" s="16">
        <f>[2]武器表!M118</f>
        <v>29</v>
      </c>
      <c r="R118" s="16">
        <f>[2]武器表!N118</f>
        <v>101</v>
      </c>
      <c r="S118" s="16">
        <f>[2]武器表!O118</f>
        <v>58</v>
      </c>
      <c r="T118" s="16">
        <f>[2]武器表!P118</f>
        <v>22</v>
      </c>
      <c r="U118" s="16">
        <f>[2]武器表!Q118</f>
        <v>20</v>
      </c>
      <c r="V118" s="20">
        <f>[2]武器表!R118</f>
        <v>6.6666666666666666E-2</v>
      </c>
      <c r="W118" s="20">
        <f>[2]武器表!S118</f>
        <v>7.3333333333333334E-2</v>
      </c>
      <c r="X118" s="20">
        <f>[2]武器表!T118</f>
        <v>6.6666666666666666E-2</v>
      </c>
      <c r="Y118" s="20">
        <f>[2]武器表!$I118</f>
        <v>0.29818181818181816</v>
      </c>
      <c r="Z118" s="20">
        <f>[2]武器表!U118</f>
        <v>4.7619047619047672E-2</v>
      </c>
      <c r="AA118" s="20">
        <f>[2]武器表!V118</f>
        <v>4.7619047619047672E-2</v>
      </c>
      <c r="AB118" s="20">
        <f>[2]武器表!W118</f>
        <v>4.7619047619047672E-2</v>
      </c>
      <c r="AC118" s="20">
        <f>[2]武器表!X118</f>
        <v>4.7619047619047672E-2</v>
      </c>
      <c r="AD118" s="20">
        <f>[2]武器表!Y118</f>
        <v>0.23664122137404575</v>
      </c>
      <c r="AE118" s="20">
        <f>[2]武器表!Z118</f>
        <v>4.7619047619047672E-2</v>
      </c>
      <c r="AF118" s="20">
        <f>[2]武器表!AA118</f>
        <v>4.7619047619047672E-2</v>
      </c>
      <c r="AG118" s="20">
        <f t="shared" si="28"/>
        <v>0.23854545454545453</v>
      </c>
      <c r="AH118" s="20">
        <f t="shared" si="29"/>
        <v>0.23854545454545453</v>
      </c>
      <c r="AI118" s="20">
        <f t="shared" si="30"/>
        <v>0.23854545454545453</v>
      </c>
      <c r="AJ118" s="20">
        <f t="shared" si="31"/>
        <v>0.23854545454545453</v>
      </c>
      <c r="AK118" s="20">
        <f t="shared" si="32"/>
        <v>0.23854545454545453</v>
      </c>
      <c r="AL118" s="84" t="str">
        <f t="shared" si="25"/>
        <v/>
      </c>
      <c r="AM118" s="84">
        <f t="shared" si="26"/>
        <v>120</v>
      </c>
      <c r="AN118" s="16" t="str">
        <f t="shared" si="19"/>
        <v>球6</v>
      </c>
      <c r="AO118" s="16">
        <v>6</v>
      </c>
      <c r="AP118" s="17" t="s">
        <v>980</v>
      </c>
      <c r="AQ118" s="16" t="s">
        <v>1006</v>
      </c>
    </row>
    <row r="119" spans="2:56" x14ac:dyDescent="0.2">
      <c r="B119" s="16">
        <v>117</v>
      </c>
      <c r="C119" s="16" t="str">
        <f t="shared" ca="1" si="20"/>
        <v>IC1128</v>
      </c>
      <c r="D119" s="16" t="str">
        <f t="shared" ca="1" si="27"/>
        <v>发亮的精钢法杖</v>
      </c>
      <c r="E119" s="16" t="str">
        <f t="shared" ca="1" si="21"/>
        <v>发亮的</v>
      </c>
      <c r="F119" s="16" t="str">
        <f t="shared" ca="1" si="22"/>
        <v>精钢</v>
      </c>
      <c r="G119" s="16" t="str">
        <f t="shared" ca="1" si="23"/>
        <v>法杖</v>
      </c>
      <c r="H119" s="16" t="str">
        <f t="shared" si="36"/>
        <v>b</v>
      </c>
      <c r="I119" s="19" t="s">
        <v>21</v>
      </c>
      <c r="J119" s="3" t="s">
        <v>25</v>
      </c>
      <c r="K119" s="16">
        <f t="shared" si="24"/>
        <v>5</v>
      </c>
      <c r="L119" s="16">
        <f t="shared" si="33"/>
        <v>5</v>
      </c>
      <c r="M119" s="16">
        <f>[2]武器表!J119</f>
        <v>47</v>
      </c>
      <c r="N119" s="16">
        <f>[2]武器表!K119</f>
        <v>62</v>
      </c>
      <c r="O119" s="16">
        <f>[2]武器表!L119</f>
        <v>15</v>
      </c>
      <c r="P119" s="16"/>
      <c r="Q119" s="16">
        <f>[2]武器表!M119</f>
        <v>36</v>
      </c>
      <c r="R119" s="16">
        <f>[2]武器表!N119</f>
        <v>126</v>
      </c>
      <c r="S119" s="16">
        <f>[2]武器表!O119</f>
        <v>72</v>
      </c>
      <c r="T119" s="16">
        <f>[2]武器表!P119</f>
        <v>28</v>
      </c>
      <c r="U119" s="16">
        <f>[2]武器表!Q119</f>
        <v>26</v>
      </c>
      <c r="V119" s="20">
        <f>[2]武器表!R119</f>
        <v>8.6666666666666656E-2</v>
      </c>
      <c r="W119" s="20">
        <f>[2]武器表!S119</f>
        <v>9.3333333333333338E-2</v>
      </c>
      <c r="X119" s="20">
        <f>[2]武器表!T119</f>
        <v>8.6666666666666656E-2</v>
      </c>
      <c r="Y119" s="20">
        <f>[2]武器表!$I119</f>
        <v>0.37454545454545451</v>
      </c>
      <c r="Z119" s="20">
        <f>[2]武器表!U119</f>
        <v>6.1032863849765251E-2</v>
      </c>
      <c r="AA119" s="20">
        <f>[2]武器表!V119</f>
        <v>6.1032863849765251E-2</v>
      </c>
      <c r="AB119" s="20">
        <f>[2]武器表!W119</f>
        <v>6.1032863849765251E-2</v>
      </c>
      <c r="AC119" s="20">
        <f>[2]武器表!X119</f>
        <v>6.1032863849765251E-2</v>
      </c>
      <c r="AD119" s="20">
        <f>[2]武器表!Y119</f>
        <v>0.28057553956834536</v>
      </c>
      <c r="AE119" s="20">
        <f>[2]武器表!Z119</f>
        <v>6.1032863849765251E-2</v>
      </c>
      <c r="AF119" s="20">
        <f>[2]武器表!AA119</f>
        <v>6.1032863849765251E-2</v>
      </c>
      <c r="AG119" s="20">
        <f t="shared" si="28"/>
        <v>0.29963636363636365</v>
      </c>
      <c r="AH119" s="20">
        <f t="shared" si="29"/>
        <v>0.29963636363636365</v>
      </c>
      <c r="AI119" s="20">
        <f t="shared" si="30"/>
        <v>0.29963636363636365</v>
      </c>
      <c r="AJ119" s="20">
        <f t="shared" si="31"/>
        <v>0.29963636363636365</v>
      </c>
      <c r="AK119" s="20">
        <f t="shared" si="32"/>
        <v>0.29963636363636365</v>
      </c>
      <c r="AL119" s="84" t="str">
        <f t="shared" si="25"/>
        <v/>
      </c>
      <c r="AM119" s="84">
        <f t="shared" si="26"/>
        <v>121</v>
      </c>
      <c r="AN119" s="16" t="str">
        <f t="shared" si="19"/>
        <v>球7</v>
      </c>
      <c r="AO119" s="16">
        <v>7</v>
      </c>
      <c r="AP119" s="17" t="s">
        <v>980</v>
      </c>
      <c r="AQ119" s="16" t="s">
        <v>1007</v>
      </c>
    </row>
    <row r="120" spans="2:56" x14ac:dyDescent="0.2">
      <c r="B120" s="16">
        <v>118</v>
      </c>
      <c r="C120" s="16" t="str">
        <f t="shared" ca="1" si="20"/>
        <v>IC1156</v>
      </c>
      <c r="D120" s="16" t="str">
        <f t="shared" ca="1" si="27"/>
        <v>凌厉的言语魔杖</v>
      </c>
      <c r="E120" s="16" t="str">
        <f t="shared" ca="1" si="21"/>
        <v>凌厉的</v>
      </c>
      <c r="F120" s="16" t="str">
        <f t="shared" ca="1" si="22"/>
        <v>言语</v>
      </c>
      <c r="G120" s="16" t="str">
        <f t="shared" ca="1" si="23"/>
        <v>魔杖</v>
      </c>
      <c r="H120" s="16" t="str">
        <f t="shared" si="36"/>
        <v>b</v>
      </c>
      <c r="I120" s="19" t="s">
        <v>21</v>
      </c>
      <c r="J120" s="3" t="s">
        <v>25</v>
      </c>
      <c r="K120" s="16">
        <f t="shared" si="24"/>
        <v>5</v>
      </c>
      <c r="L120" s="16">
        <f t="shared" si="33"/>
        <v>6</v>
      </c>
      <c r="M120" s="16">
        <f>[2]武器表!J120</f>
        <v>56</v>
      </c>
      <c r="N120" s="16">
        <f>[2]武器表!K120</f>
        <v>74</v>
      </c>
      <c r="O120" s="16">
        <f>[2]武器表!L120</f>
        <v>18</v>
      </c>
      <c r="P120" s="16"/>
      <c r="Q120" s="16">
        <f>[2]武器表!M120</f>
        <v>43</v>
      </c>
      <c r="R120" s="16">
        <f>[2]武器表!N120</f>
        <v>152</v>
      </c>
      <c r="S120" s="16">
        <f>[2]武器表!O120</f>
        <v>87</v>
      </c>
      <c r="T120" s="16">
        <f>[2]武器表!P120</f>
        <v>34</v>
      </c>
      <c r="U120" s="16">
        <f>[2]武器表!Q120</f>
        <v>31</v>
      </c>
      <c r="V120" s="20">
        <f>[2]武器表!R120</f>
        <v>0.10333333333333333</v>
      </c>
      <c r="W120" s="20">
        <f>[2]武器表!S120</f>
        <v>0.11333333333333334</v>
      </c>
      <c r="X120" s="20">
        <f>[2]武器表!T120</f>
        <v>0.10333333333333333</v>
      </c>
      <c r="Y120" s="20">
        <f>[2]武器表!$I120</f>
        <v>0.45</v>
      </c>
      <c r="Z120" s="20">
        <f>[2]武器表!U120</f>
        <v>7.407407407407407E-2</v>
      </c>
      <c r="AA120" s="20">
        <f>[2]武器表!V120</f>
        <v>7.407407407407407E-2</v>
      </c>
      <c r="AB120" s="20">
        <f>[2]武器表!W120</f>
        <v>7.407407407407407E-2</v>
      </c>
      <c r="AC120" s="20">
        <f>[2]武器表!X120</f>
        <v>7.407407407407407E-2</v>
      </c>
      <c r="AD120" s="20">
        <f>[2]武器表!Y120</f>
        <v>0.31972789115646261</v>
      </c>
      <c r="AE120" s="20">
        <f>[2]武器表!Z120</f>
        <v>7.407407407407407E-2</v>
      </c>
      <c r="AF120" s="20">
        <f>[2]武器表!AA120</f>
        <v>7.407407407407407E-2</v>
      </c>
      <c r="AG120" s="20">
        <f t="shared" si="28"/>
        <v>0.36000000000000004</v>
      </c>
      <c r="AH120" s="20">
        <f t="shared" si="29"/>
        <v>0.36000000000000004</v>
      </c>
      <c r="AI120" s="20">
        <f t="shared" si="30"/>
        <v>0.36000000000000004</v>
      </c>
      <c r="AJ120" s="20">
        <f t="shared" si="31"/>
        <v>0.36000000000000004</v>
      </c>
      <c r="AK120" s="20">
        <f t="shared" si="32"/>
        <v>0.36000000000000004</v>
      </c>
      <c r="AL120" s="84" t="str">
        <f t="shared" si="25"/>
        <v/>
      </c>
      <c r="AM120" s="84">
        <f t="shared" si="26"/>
        <v>122</v>
      </c>
      <c r="AN120" s="16" t="str">
        <f t="shared" si="19"/>
        <v>球8</v>
      </c>
      <c r="AO120" s="16">
        <v>8</v>
      </c>
      <c r="AP120" s="17" t="s">
        <v>980</v>
      </c>
      <c r="AQ120" s="16" t="s">
        <v>1008</v>
      </c>
    </row>
    <row r="121" spans="2:56" x14ac:dyDescent="0.2">
      <c r="B121" s="16">
        <v>119</v>
      </c>
      <c r="C121" s="16" t="str">
        <f t="shared" ca="1" si="20"/>
        <v>IC1123</v>
      </c>
      <c r="D121" s="16" t="str">
        <f t="shared" ca="1" si="27"/>
        <v>发亮的白银魔杖</v>
      </c>
      <c r="E121" s="16" t="str">
        <f t="shared" ca="1" si="21"/>
        <v>发亮的</v>
      </c>
      <c r="F121" s="16" t="str">
        <f t="shared" ca="1" si="22"/>
        <v>白银</v>
      </c>
      <c r="G121" s="16" t="str">
        <f t="shared" ca="1" si="23"/>
        <v>魔杖</v>
      </c>
      <c r="H121" s="16" t="str">
        <f t="shared" si="36"/>
        <v>b</v>
      </c>
      <c r="I121" s="19" t="s">
        <v>21</v>
      </c>
      <c r="J121" s="3" t="s">
        <v>25</v>
      </c>
      <c r="K121" s="16">
        <f t="shared" si="24"/>
        <v>5</v>
      </c>
      <c r="L121" s="16">
        <f t="shared" si="33"/>
        <v>7</v>
      </c>
      <c r="M121" s="16">
        <f>[2]武器表!J121</f>
        <v>65</v>
      </c>
      <c r="N121" s="16">
        <f>[2]武器表!K121</f>
        <v>87</v>
      </c>
      <c r="O121" s="16">
        <f>[2]武器表!L121</f>
        <v>21</v>
      </c>
      <c r="P121" s="16"/>
      <c r="Q121" s="16">
        <f>[2]武器表!M121</f>
        <v>50</v>
      </c>
      <c r="R121" s="16">
        <f>[2]武器表!N121</f>
        <v>177</v>
      </c>
      <c r="S121" s="16">
        <f>[2]武器表!O121</f>
        <v>101</v>
      </c>
      <c r="T121" s="16">
        <f>[2]武器表!P121</f>
        <v>40</v>
      </c>
      <c r="U121" s="16">
        <f>[2]武器表!Q121</f>
        <v>36</v>
      </c>
      <c r="V121" s="20">
        <f>[2]武器表!R121</f>
        <v>0.12</v>
      </c>
      <c r="W121" s="20">
        <f>[2]武器表!S121</f>
        <v>0.13333333333333333</v>
      </c>
      <c r="X121" s="20">
        <f>[2]武器表!T121</f>
        <v>0.12</v>
      </c>
      <c r="Y121" s="20">
        <f>[2]武器表!$I121</f>
        <v>0.52454545454545454</v>
      </c>
      <c r="Z121" s="20">
        <f>[2]武器表!U121</f>
        <v>8.256880733944949E-2</v>
      </c>
      <c r="AA121" s="20">
        <f>[2]武器表!V121</f>
        <v>8.256880733944949E-2</v>
      </c>
      <c r="AB121" s="20">
        <f>[2]武器表!W121</f>
        <v>8.256880733944949E-2</v>
      </c>
      <c r="AC121" s="20">
        <f>[2]武器表!X121</f>
        <v>8.256880733944949E-2</v>
      </c>
      <c r="AD121" s="20">
        <f>[2]武器表!Y121</f>
        <v>0.3527508090614887</v>
      </c>
      <c r="AE121" s="20">
        <f>[2]武器表!Z121</f>
        <v>8.256880733944949E-2</v>
      </c>
      <c r="AF121" s="20">
        <f>[2]武器表!AA121</f>
        <v>8.256880733944949E-2</v>
      </c>
      <c r="AG121" s="20">
        <f t="shared" si="28"/>
        <v>0.41963636363636364</v>
      </c>
      <c r="AH121" s="20">
        <f t="shared" si="29"/>
        <v>0.41963636363636364</v>
      </c>
      <c r="AI121" s="20">
        <f t="shared" si="30"/>
        <v>0.41963636363636364</v>
      </c>
      <c r="AJ121" s="20">
        <f t="shared" si="31"/>
        <v>0.41963636363636364</v>
      </c>
      <c r="AK121" s="20">
        <f t="shared" si="32"/>
        <v>0.41963636363636364</v>
      </c>
      <c r="AL121" s="84" t="str">
        <f t="shared" si="25"/>
        <v/>
      </c>
      <c r="AM121" s="84">
        <f t="shared" si="26"/>
        <v>123</v>
      </c>
      <c r="AN121" s="16" t="str">
        <f t="shared" si="19"/>
        <v>弓1</v>
      </c>
      <c r="AO121" s="16">
        <v>1</v>
      </c>
      <c r="AP121" s="17" t="s">
        <v>981</v>
      </c>
      <c r="AQ121" s="16" t="s">
        <v>1009</v>
      </c>
    </row>
    <row r="122" spans="2:56" x14ac:dyDescent="0.2">
      <c r="B122" s="16">
        <v>120</v>
      </c>
      <c r="C122" s="16" t="str">
        <f t="shared" ca="1" si="20"/>
        <v>IC1109</v>
      </c>
      <c r="D122" s="16" t="str">
        <f t="shared" ca="1" si="27"/>
        <v>发亮的精钢法杖</v>
      </c>
      <c r="E122" s="16" t="str">
        <f t="shared" ca="1" si="21"/>
        <v>发亮的</v>
      </c>
      <c r="F122" s="16" t="str">
        <f t="shared" ca="1" si="22"/>
        <v>精钢</v>
      </c>
      <c r="G122" s="16" t="str">
        <f t="shared" ca="1" si="23"/>
        <v>法杖</v>
      </c>
      <c r="H122" s="16" t="str">
        <f t="shared" si="36"/>
        <v>b</v>
      </c>
      <c r="I122" s="19" t="s">
        <v>21</v>
      </c>
      <c r="J122" s="3" t="s">
        <v>25</v>
      </c>
      <c r="K122" s="16">
        <f t="shared" si="24"/>
        <v>5</v>
      </c>
      <c r="L122" s="16">
        <f t="shared" si="33"/>
        <v>8</v>
      </c>
      <c r="M122" s="16">
        <f>[2]武器表!J122</f>
        <v>75</v>
      </c>
      <c r="N122" s="16">
        <f>[2]武器表!K122</f>
        <v>99</v>
      </c>
      <c r="O122" s="16">
        <f>[2]武器表!L122</f>
        <v>24</v>
      </c>
      <c r="P122" s="16"/>
      <c r="Q122" s="16">
        <f>[2]武器表!M122</f>
        <v>58</v>
      </c>
      <c r="R122" s="16">
        <f>[2]武器表!N122</f>
        <v>202</v>
      </c>
      <c r="S122" s="16">
        <f>[2]武器表!O122</f>
        <v>116</v>
      </c>
      <c r="T122" s="16">
        <f>[2]武器表!P122</f>
        <v>45</v>
      </c>
      <c r="U122" s="16">
        <f>[2]武器表!Q122</f>
        <v>41</v>
      </c>
      <c r="V122" s="20">
        <f>[2]武器表!R122</f>
        <v>0.13666666666666666</v>
      </c>
      <c r="W122" s="20">
        <f>[2]武器表!S122</f>
        <v>0.15</v>
      </c>
      <c r="X122" s="20">
        <f>[2]武器表!T122</f>
        <v>0.13666666666666666</v>
      </c>
      <c r="Y122" s="20">
        <f>[2]武器表!$I122</f>
        <v>0.6</v>
      </c>
      <c r="Z122" s="20">
        <f>[2]武器表!U122</f>
        <v>9.5022624434389136E-2</v>
      </c>
      <c r="AA122" s="20">
        <f>[2]武器表!V122</f>
        <v>9.5022624434389136E-2</v>
      </c>
      <c r="AB122" s="20">
        <f>[2]武器表!W122</f>
        <v>9.5022624434389136E-2</v>
      </c>
      <c r="AC122" s="20">
        <f>[2]武器表!X122</f>
        <v>9.5022624434389136E-2</v>
      </c>
      <c r="AD122" s="20">
        <f>[2]武器表!Y122</f>
        <v>0.38461538461538458</v>
      </c>
      <c r="AE122" s="20">
        <f>[2]武器表!Z122</f>
        <v>9.5022624434389136E-2</v>
      </c>
      <c r="AF122" s="20">
        <f>[2]武器表!AA122</f>
        <v>9.5022624434389136E-2</v>
      </c>
      <c r="AG122" s="20">
        <f t="shared" si="28"/>
        <v>0.48</v>
      </c>
      <c r="AH122" s="20">
        <f t="shared" si="29"/>
        <v>0.48</v>
      </c>
      <c r="AI122" s="20">
        <f t="shared" si="30"/>
        <v>0.48</v>
      </c>
      <c r="AJ122" s="20">
        <f t="shared" si="31"/>
        <v>0.48</v>
      </c>
      <c r="AK122" s="20">
        <f t="shared" si="32"/>
        <v>0.48</v>
      </c>
      <c r="AL122" s="84" t="str">
        <f t="shared" si="25"/>
        <v/>
      </c>
      <c r="AM122" s="84">
        <f t="shared" si="26"/>
        <v>124</v>
      </c>
      <c r="AN122" s="16" t="str">
        <f t="shared" si="19"/>
        <v>弓2</v>
      </c>
      <c r="AO122" s="16">
        <v>2</v>
      </c>
      <c r="AP122" s="17" t="s">
        <v>981</v>
      </c>
      <c r="AQ122" s="16" t="s">
        <v>1010</v>
      </c>
    </row>
    <row r="123" spans="2:56" x14ac:dyDescent="0.2">
      <c r="B123" s="16">
        <v>121</v>
      </c>
      <c r="C123" s="16" t="str">
        <f t="shared" ca="1" si="20"/>
        <v>IC1121</v>
      </c>
      <c r="D123" s="16" t="str">
        <f t="shared" ca="1" si="27"/>
        <v>普通的水晶魔杖</v>
      </c>
      <c r="E123" s="16" t="str">
        <f t="shared" ca="1" si="21"/>
        <v>普通的</v>
      </c>
      <c r="F123" s="16" t="str">
        <f t="shared" ca="1" si="22"/>
        <v>水晶</v>
      </c>
      <c r="G123" s="16" t="str">
        <f t="shared" ca="1" si="23"/>
        <v>魔杖</v>
      </c>
      <c r="H123" s="16" t="str">
        <f t="shared" si="36"/>
        <v>c</v>
      </c>
      <c r="I123" s="19" t="s">
        <v>21</v>
      </c>
      <c r="J123" s="3" t="s">
        <v>25</v>
      </c>
      <c r="K123" s="16">
        <f t="shared" si="24"/>
        <v>5</v>
      </c>
      <c r="L123" s="16">
        <f t="shared" si="33"/>
        <v>1</v>
      </c>
      <c r="M123" s="16">
        <f>[2]武器表!J123</f>
        <v>11</v>
      </c>
      <c r="N123" s="16">
        <f>[2]武器表!K123</f>
        <v>0</v>
      </c>
      <c r="O123" s="16">
        <f>[2]武器表!L123</f>
        <v>0</v>
      </c>
      <c r="P123" s="16"/>
      <c r="Q123" s="16">
        <f>[2]武器表!M123</f>
        <v>0</v>
      </c>
      <c r="R123" s="16">
        <f>[2]武器表!N123</f>
        <v>0</v>
      </c>
      <c r="S123" s="16">
        <f>[2]武器表!O123</f>
        <v>0</v>
      </c>
      <c r="T123" s="16">
        <f>[2]武器表!P123</f>
        <v>0</v>
      </c>
      <c r="U123" s="16">
        <f>[2]武器表!Q123</f>
        <v>0</v>
      </c>
      <c r="V123" s="20">
        <f>[2]武器表!R123</f>
        <v>0</v>
      </c>
      <c r="W123" s="20">
        <f>[2]武器表!S123</f>
        <v>0</v>
      </c>
      <c r="X123" s="20">
        <f>[2]武器表!T123</f>
        <v>0</v>
      </c>
      <c r="Y123" s="20">
        <f>[2]武器表!$I123</f>
        <v>0</v>
      </c>
      <c r="Z123" s="20">
        <f>[2]武器表!U123</f>
        <v>0</v>
      </c>
      <c r="AA123" s="20">
        <f>[2]武器表!V123</f>
        <v>0</v>
      </c>
      <c r="AB123" s="20">
        <f>[2]武器表!W123</f>
        <v>0</v>
      </c>
      <c r="AC123" s="20">
        <f>[2]武器表!X123</f>
        <v>0</v>
      </c>
      <c r="AD123" s="20">
        <f>[2]武器表!Y123</f>
        <v>0</v>
      </c>
      <c r="AE123" s="20">
        <f>[2]武器表!Z123</f>
        <v>0</v>
      </c>
      <c r="AF123" s="20">
        <f>[2]武器表!AA123</f>
        <v>0</v>
      </c>
      <c r="AG123" s="20">
        <f t="shared" si="28"/>
        <v>0</v>
      </c>
      <c r="AH123" s="20">
        <f t="shared" si="29"/>
        <v>0</v>
      </c>
      <c r="AI123" s="20">
        <f t="shared" si="30"/>
        <v>0</v>
      </c>
      <c r="AJ123" s="20">
        <f t="shared" si="31"/>
        <v>0</v>
      </c>
      <c r="AK123" s="20">
        <f t="shared" si="32"/>
        <v>0</v>
      </c>
      <c r="AL123" s="84" t="str">
        <f t="shared" si="25"/>
        <v/>
      </c>
      <c r="AM123" s="84">
        <f t="shared" si="26"/>
        <v>101</v>
      </c>
      <c r="AN123" s="16" t="str">
        <f t="shared" si="19"/>
        <v>弓3</v>
      </c>
      <c r="AO123" s="16">
        <v>3</v>
      </c>
      <c r="AP123" s="17" t="s">
        <v>981</v>
      </c>
      <c r="AQ123" s="16" t="s">
        <v>1011</v>
      </c>
    </row>
    <row r="124" spans="2:56" x14ac:dyDescent="0.2">
      <c r="B124" s="16">
        <v>122</v>
      </c>
      <c r="C124" s="16" t="str">
        <f t="shared" ca="1" si="20"/>
        <v>IC1109</v>
      </c>
      <c r="D124" s="16" t="str">
        <f t="shared" ca="1" si="27"/>
        <v>破旧的颓废权杖</v>
      </c>
      <c r="E124" s="16" t="str">
        <f t="shared" ca="1" si="21"/>
        <v>破旧的</v>
      </c>
      <c r="F124" s="16" t="str">
        <f t="shared" ca="1" si="22"/>
        <v>颓废</v>
      </c>
      <c r="G124" s="16" t="str">
        <f t="shared" ca="1" si="23"/>
        <v>权杖</v>
      </c>
      <c r="H124" s="16" t="str">
        <f t="shared" si="36"/>
        <v>c</v>
      </c>
      <c r="I124" s="19" t="s">
        <v>21</v>
      </c>
      <c r="J124" s="3" t="s">
        <v>25</v>
      </c>
      <c r="K124" s="16">
        <f t="shared" si="24"/>
        <v>5</v>
      </c>
      <c r="L124" s="16">
        <f t="shared" si="33"/>
        <v>2</v>
      </c>
      <c r="M124" s="16">
        <f>[2]武器表!J124</f>
        <v>23</v>
      </c>
      <c r="N124" s="16">
        <f>[2]武器表!K124</f>
        <v>0</v>
      </c>
      <c r="O124" s="16">
        <f>[2]武器表!L124</f>
        <v>0</v>
      </c>
      <c r="P124" s="16"/>
      <c r="Q124" s="16">
        <f>[2]武器表!M124</f>
        <v>0</v>
      </c>
      <c r="R124" s="16">
        <f>[2]武器表!N124</f>
        <v>0</v>
      </c>
      <c r="S124" s="16">
        <f>[2]武器表!O124</f>
        <v>0</v>
      </c>
      <c r="T124" s="16">
        <f>[2]武器表!P124</f>
        <v>0</v>
      </c>
      <c r="U124" s="16">
        <f>[2]武器表!Q124</f>
        <v>0</v>
      </c>
      <c r="V124" s="20">
        <f>[2]武器表!R124</f>
        <v>0</v>
      </c>
      <c r="W124" s="20">
        <f>[2]武器表!S124</f>
        <v>0</v>
      </c>
      <c r="X124" s="20">
        <f>[2]武器表!T124</f>
        <v>0</v>
      </c>
      <c r="Y124" s="20">
        <f>[2]武器表!$I124</f>
        <v>0</v>
      </c>
      <c r="Z124" s="20">
        <f>[2]武器表!U124</f>
        <v>0</v>
      </c>
      <c r="AA124" s="20">
        <f>[2]武器表!V124</f>
        <v>0</v>
      </c>
      <c r="AB124" s="20">
        <f>[2]武器表!W124</f>
        <v>0</v>
      </c>
      <c r="AC124" s="20">
        <f>[2]武器表!X124</f>
        <v>0</v>
      </c>
      <c r="AD124" s="20">
        <f>[2]武器表!Y124</f>
        <v>0</v>
      </c>
      <c r="AE124" s="20">
        <f>[2]武器表!Z124</f>
        <v>0</v>
      </c>
      <c r="AF124" s="20">
        <f>[2]武器表!AA124</f>
        <v>0</v>
      </c>
      <c r="AG124" s="20">
        <f t="shared" si="28"/>
        <v>0</v>
      </c>
      <c r="AH124" s="20">
        <f t="shared" si="29"/>
        <v>0</v>
      </c>
      <c r="AI124" s="20">
        <f t="shared" si="30"/>
        <v>0</v>
      </c>
      <c r="AJ124" s="20">
        <f t="shared" si="31"/>
        <v>0</v>
      </c>
      <c r="AK124" s="20">
        <f t="shared" si="32"/>
        <v>0</v>
      </c>
      <c r="AL124" s="84" t="str">
        <f t="shared" si="25"/>
        <v/>
      </c>
      <c r="AM124" s="84">
        <f t="shared" si="26"/>
        <v>102</v>
      </c>
      <c r="AN124" s="16" t="str">
        <f t="shared" si="19"/>
        <v>弓4</v>
      </c>
      <c r="AO124" s="16">
        <v>4</v>
      </c>
      <c r="AP124" s="17" t="s">
        <v>981</v>
      </c>
      <c r="AQ124" s="16" t="s">
        <v>1012</v>
      </c>
    </row>
    <row r="125" spans="2:56" x14ac:dyDescent="0.2">
      <c r="B125" s="16">
        <v>123</v>
      </c>
      <c r="C125" s="16" t="str">
        <f t="shared" ca="1" si="20"/>
        <v>IC1124</v>
      </c>
      <c r="D125" s="16" t="str">
        <f t="shared" ca="1" si="27"/>
        <v>初级的颓废魔杖</v>
      </c>
      <c r="E125" s="16" t="str">
        <f t="shared" ca="1" si="21"/>
        <v>初级的</v>
      </c>
      <c r="F125" s="16" t="str">
        <f t="shared" ca="1" si="22"/>
        <v>颓废</v>
      </c>
      <c r="G125" s="16" t="str">
        <f t="shared" ca="1" si="23"/>
        <v>魔杖</v>
      </c>
      <c r="H125" s="16" t="str">
        <f t="shared" si="36"/>
        <v>c</v>
      </c>
      <c r="I125" s="19" t="s">
        <v>21</v>
      </c>
      <c r="J125" s="3" t="s">
        <v>25</v>
      </c>
      <c r="K125" s="16">
        <f t="shared" si="24"/>
        <v>5</v>
      </c>
      <c r="L125" s="16">
        <f t="shared" si="33"/>
        <v>3</v>
      </c>
      <c r="M125" s="16">
        <f>[2]武器表!J125</f>
        <v>35</v>
      </c>
      <c r="N125" s="16">
        <f>[2]武器表!K125</f>
        <v>0</v>
      </c>
      <c r="O125" s="16">
        <f>[2]武器表!L125</f>
        <v>0</v>
      </c>
      <c r="P125" s="16"/>
      <c r="Q125" s="16">
        <f>[2]武器表!M125</f>
        <v>0</v>
      </c>
      <c r="R125" s="16">
        <f>[2]武器表!N125</f>
        <v>0</v>
      </c>
      <c r="S125" s="16">
        <f>[2]武器表!O125</f>
        <v>0</v>
      </c>
      <c r="T125" s="16">
        <f>[2]武器表!P125</f>
        <v>0</v>
      </c>
      <c r="U125" s="16">
        <f>[2]武器表!Q125</f>
        <v>0</v>
      </c>
      <c r="V125" s="20">
        <f>[2]武器表!R125</f>
        <v>0</v>
      </c>
      <c r="W125" s="20">
        <f>[2]武器表!S125</f>
        <v>0</v>
      </c>
      <c r="X125" s="20">
        <f>[2]武器表!T125</f>
        <v>0</v>
      </c>
      <c r="Y125" s="20">
        <f>[2]武器表!$I125</f>
        <v>0</v>
      </c>
      <c r="Z125" s="20">
        <f>[2]武器表!U125</f>
        <v>0</v>
      </c>
      <c r="AA125" s="20">
        <f>[2]武器表!V125</f>
        <v>0</v>
      </c>
      <c r="AB125" s="20">
        <f>[2]武器表!W125</f>
        <v>0</v>
      </c>
      <c r="AC125" s="20">
        <f>[2]武器表!X125</f>
        <v>0</v>
      </c>
      <c r="AD125" s="20">
        <f>[2]武器表!Y125</f>
        <v>0</v>
      </c>
      <c r="AE125" s="20">
        <f>[2]武器表!Z125</f>
        <v>0</v>
      </c>
      <c r="AF125" s="20">
        <f>[2]武器表!AA125</f>
        <v>0</v>
      </c>
      <c r="AG125" s="20">
        <f t="shared" si="28"/>
        <v>0</v>
      </c>
      <c r="AH125" s="20">
        <f t="shared" si="29"/>
        <v>0</v>
      </c>
      <c r="AI125" s="20">
        <f t="shared" si="30"/>
        <v>0</v>
      </c>
      <c r="AJ125" s="20">
        <f t="shared" si="31"/>
        <v>0</v>
      </c>
      <c r="AK125" s="20">
        <f t="shared" si="32"/>
        <v>0</v>
      </c>
      <c r="AL125" s="84" t="str">
        <f t="shared" si="25"/>
        <v/>
      </c>
      <c r="AM125" s="84">
        <f t="shared" si="26"/>
        <v>103</v>
      </c>
      <c r="AN125" s="16" t="str">
        <f t="shared" si="19"/>
        <v>弓5</v>
      </c>
      <c r="AO125" s="16">
        <v>5</v>
      </c>
      <c r="AP125" s="17" t="s">
        <v>981</v>
      </c>
      <c r="AQ125" s="16" t="s">
        <v>1013</v>
      </c>
    </row>
    <row r="126" spans="2:56" x14ac:dyDescent="0.2">
      <c r="B126" s="16">
        <v>124</v>
      </c>
      <c r="C126" s="16" t="str">
        <f t="shared" ca="1" si="20"/>
        <v>IC1121</v>
      </c>
      <c r="D126" s="16" t="str">
        <f t="shared" ca="1" si="27"/>
        <v>普通的青铜法杖</v>
      </c>
      <c r="E126" s="16" t="str">
        <f t="shared" ca="1" si="21"/>
        <v>普通的</v>
      </c>
      <c r="F126" s="16" t="str">
        <f t="shared" ca="1" si="22"/>
        <v>青铜</v>
      </c>
      <c r="G126" s="16" t="str">
        <f t="shared" ca="1" si="23"/>
        <v>法杖</v>
      </c>
      <c r="H126" s="16" t="str">
        <f t="shared" si="36"/>
        <v>c</v>
      </c>
      <c r="I126" s="19" t="s">
        <v>21</v>
      </c>
      <c r="J126" s="3" t="s">
        <v>25</v>
      </c>
      <c r="K126" s="16">
        <f t="shared" si="24"/>
        <v>5</v>
      </c>
      <c r="L126" s="16">
        <f t="shared" si="33"/>
        <v>4</v>
      </c>
      <c r="M126" s="16">
        <f>[2]武器表!J126</f>
        <v>47</v>
      </c>
      <c r="N126" s="16">
        <f>[2]武器表!K126</f>
        <v>0</v>
      </c>
      <c r="O126" s="16">
        <f>[2]武器表!L126</f>
        <v>0</v>
      </c>
      <c r="P126" s="16"/>
      <c r="Q126" s="16">
        <f>[2]武器表!M126</f>
        <v>0</v>
      </c>
      <c r="R126" s="16">
        <f>[2]武器表!N126</f>
        <v>0</v>
      </c>
      <c r="S126" s="16">
        <f>[2]武器表!O126</f>
        <v>0</v>
      </c>
      <c r="T126" s="16">
        <f>[2]武器表!P126</f>
        <v>0</v>
      </c>
      <c r="U126" s="16">
        <f>[2]武器表!Q126</f>
        <v>0</v>
      </c>
      <c r="V126" s="20">
        <f>[2]武器表!R126</f>
        <v>0</v>
      </c>
      <c r="W126" s="20">
        <f>[2]武器表!S126</f>
        <v>0</v>
      </c>
      <c r="X126" s="20">
        <f>[2]武器表!T126</f>
        <v>0</v>
      </c>
      <c r="Y126" s="20">
        <f>[2]武器表!$I126</f>
        <v>0</v>
      </c>
      <c r="Z126" s="20">
        <f>[2]武器表!U126</f>
        <v>0</v>
      </c>
      <c r="AA126" s="20">
        <f>[2]武器表!V126</f>
        <v>0</v>
      </c>
      <c r="AB126" s="20">
        <f>[2]武器表!W126</f>
        <v>0</v>
      </c>
      <c r="AC126" s="20">
        <f>[2]武器表!X126</f>
        <v>0</v>
      </c>
      <c r="AD126" s="20">
        <f>[2]武器表!Y126</f>
        <v>0</v>
      </c>
      <c r="AE126" s="20">
        <f>[2]武器表!Z126</f>
        <v>0</v>
      </c>
      <c r="AF126" s="20">
        <f>[2]武器表!AA126</f>
        <v>0</v>
      </c>
      <c r="AG126" s="20">
        <f t="shared" si="28"/>
        <v>0</v>
      </c>
      <c r="AH126" s="20">
        <f t="shared" si="29"/>
        <v>0</v>
      </c>
      <c r="AI126" s="20">
        <f t="shared" si="30"/>
        <v>0</v>
      </c>
      <c r="AJ126" s="20">
        <f t="shared" si="31"/>
        <v>0</v>
      </c>
      <c r="AK126" s="20">
        <f t="shared" si="32"/>
        <v>0</v>
      </c>
      <c r="AL126" s="84" t="str">
        <f t="shared" si="25"/>
        <v/>
      </c>
      <c r="AM126" s="84">
        <f t="shared" si="26"/>
        <v>104</v>
      </c>
      <c r="AN126" s="16" t="str">
        <f t="shared" si="19"/>
        <v>弓6</v>
      </c>
      <c r="AO126" s="16">
        <v>6</v>
      </c>
      <c r="AP126" s="17" t="s">
        <v>981</v>
      </c>
      <c r="AQ126" s="16" t="s">
        <v>1014</v>
      </c>
    </row>
    <row r="127" spans="2:56" x14ac:dyDescent="0.2">
      <c r="B127" s="16">
        <v>125</v>
      </c>
      <c r="C127" s="16" t="str">
        <f t="shared" ca="1" si="20"/>
        <v>IC1138</v>
      </c>
      <c r="D127" s="16" t="str">
        <f t="shared" ca="1" si="27"/>
        <v>普通的塞尔塔魔杖</v>
      </c>
      <c r="E127" s="16" t="str">
        <f t="shared" ca="1" si="21"/>
        <v>普通的</v>
      </c>
      <c r="F127" s="16" t="str">
        <f t="shared" ca="1" si="22"/>
        <v>塞尔塔</v>
      </c>
      <c r="G127" s="16" t="str">
        <f t="shared" ca="1" si="23"/>
        <v>魔杖</v>
      </c>
      <c r="H127" s="16" t="str">
        <f t="shared" si="36"/>
        <v>c</v>
      </c>
      <c r="I127" s="19" t="s">
        <v>21</v>
      </c>
      <c r="J127" s="3" t="s">
        <v>25</v>
      </c>
      <c r="K127" s="16">
        <f t="shared" si="24"/>
        <v>5</v>
      </c>
      <c r="L127" s="16">
        <f t="shared" si="33"/>
        <v>5</v>
      </c>
      <c r="M127" s="16">
        <f>[2]武器表!J127</f>
        <v>59</v>
      </c>
      <c r="N127" s="16">
        <f>[2]武器表!K127</f>
        <v>0</v>
      </c>
      <c r="O127" s="16">
        <f>[2]武器表!L127</f>
        <v>0</v>
      </c>
      <c r="P127" s="16"/>
      <c r="Q127" s="16">
        <f>[2]武器表!M127</f>
        <v>0</v>
      </c>
      <c r="R127" s="16">
        <f>[2]武器表!N127</f>
        <v>0</v>
      </c>
      <c r="S127" s="16">
        <f>[2]武器表!O127</f>
        <v>0</v>
      </c>
      <c r="T127" s="16">
        <f>[2]武器表!P127</f>
        <v>0</v>
      </c>
      <c r="U127" s="16">
        <f>[2]武器表!Q127</f>
        <v>0</v>
      </c>
      <c r="V127" s="20">
        <f>[2]武器表!R127</f>
        <v>0</v>
      </c>
      <c r="W127" s="20">
        <f>[2]武器表!S127</f>
        <v>0</v>
      </c>
      <c r="X127" s="20">
        <f>[2]武器表!T127</f>
        <v>0</v>
      </c>
      <c r="Y127" s="20">
        <f>[2]武器表!$I127</f>
        <v>0</v>
      </c>
      <c r="Z127" s="20">
        <f>[2]武器表!U127</f>
        <v>0</v>
      </c>
      <c r="AA127" s="20">
        <f>[2]武器表!V127</f>
        <v>0</v>
      </c>
      <c r="AB127" s="20">
        <f>[2]武器表!W127</f>
        <v>0</v>
      </c>
      <c r="AC127" s="20">
        <f>[2]武器表!X127</f>
        <v>0</v>
      </c>
      <c r="AD127" s="20">
        <f>[2]武器表!Y127</f>
        <v>0</v>
      </c>
      <c r="AE127" s="20">
        <f>[2]武器表!Z127</f>
        <v>0</v>
      </c>
      <c r="AF127" s="20">
        <f>[2]武器表!AA127</f>
        <v>0</v>
      </c>
      <c r="AG127" s="20">
        <f t="shared" si="28"/>
        <v>0</v>
      </c>
      <c r="AH127" s="20">
        <f t="shared" si="29"/>
        <v>0</v>
      </c>
      <c r="AI127" s="20">
        <f t="shared" si="30"/>
        <v>0</v>
      </c>
      <c r="AJ127" s="20">
        <f t="shared" si="31"/>
        <v>0</v>
      </c>
      <c r="AK127" s="20">
        <f t="shared" si="32"/>
        <v>0</v>
      </c>
      <c r="AL127" s="84" t="str">
        <f t="shared" si="25"/>
        <v/>
      </c>
      <c r="AM127" s="84">
        <f t="shared" si="26"/>
        <v>105</v>
      </c>
      <c r="AN127" s="16" t="str">
        <f t="shared" si="19"/>
        <v>弓7</v>
      </c>
      <c r="AO127" s="16">
        <v>7</v>
      </c>
      <c r="AP127" s="17" t="s">
        <v>981</v>
      </c>
      <c r="AQ127" s="16" t="s">
        <v>1015</v>
      </c>
    </row>
    <row r="128" spans="2:56" x14ac:dyDescent="0.2">
      <c r="B128" s="16">
        <v>126</v>
      </c>
      <c r="C128" s="16" t="str">
        <f t="shared" ca="1" si="20"/>
        <v>IC1121</v>
      </c>
      <c r="D128" s="16" t="str">
        <f t="shared" ca="1" si="27"/>
        <v>一般的卡尼亚魔杖</v>
      </c>
      <c r="E128" s="16" t="str">
        <f t="shared" ca="1" si="21"/>
        <v>一般的</v>
      </c>
      <c r="F128" s="16" t="str">
        <f t="shared" ca="1" si="22"/>
        <v>卡尼亚</v>
      </c>
      <c r="G128" s="16" t="str">
        <f t="shared" ca="1" si="23"/>
        <v>魔杖</v>
      </c>
      <c r="H128" s="16" t="str">
        <f t="shared" si="36"/>
        <v>c</v>
      </c>
      <c r="I128" s="19" t="s">
        <v>21</v>
      </c>
      <c r="J128" s="3" t="s">
        <v>25</v>
      </c>
      <c r="K128" s="16">
        <f t="shared" si="24"/>
        <v>5</v>
      </c>
      <c r="L128" s="16">
        <f t="shared" si="33"/>
        <v>6</v>
      </c>
      <c r="M128" s="16">
        <f>[2]武器表!J128</f>
        <v>71</v>
      </c>
      <c r="N128" s="16">
        <f>[2]武器表!K128</f>
        <v>0</v>
      </c>
      <c r="O128" s="16">
        <f>[2]武器表!L128</f>
        <v>0</v>
      </c>
      <c r="P128" s="16"/>
      <c r="Q128" s="16">
        <f>[2]武器表!M128</f>
        <v>0</v>
      </c>
      <c r="R128" s="16">
        <f>[2]武器表!N128</f>
        <v>0</v>
      </c>
      <c r="S128" s="16">
        <f>[2]武器表!O128</f>
        <v>0</v>
      </c>
      <c r="T128" s="16">
        <f>[2]武器表!P128</f>
        <v>0</v>
      </c>
      <c r="U128" s="16">
        <f>[2]武器表!Q128</f>
        <v>0</v>
      </c>
      <c r="V128" s="20">
        <f>[2]武器表!R128</f>
        <v>0</v>
      </c>
      <c r="W128" s="20">
        <f>[2]武器表!S128</f>
        <v>0</v>
      </c>
      <c r="X128" s="20">
        <f>[2]武器表!T128</f>
        <v>0</v>
      </c>
      <c r="Y128" s="20">
        <f>[2]武器表!$I128</f>
        <v>0</v>
      </c>
      <c r="Z128" s="20">
        <f>[2]武器表!U128</f>
        <v>0</v>
      </c>
      <c r="AA128" s="20">
        <f>[2]武器表!V128</f>
        <v>0</v>
      </c>
      <c r="AB128" s="20">
        <f>[2]武器表!W128</f>
        <v>0</v>
      </c>
      <c r="AC128" s="20">
        <f>[2]武器表!X128</f>
        <v>0</v>
      </c>
      <c r="AD128" s="20">
        <f>[2]武器表!Y128</f>
        <v>0</v>
      </c>
      <c r="AE128" s="20">
        <f>[2]武器表!Z128</f>
        <v>0</v>
      </c>
      <c r="AF128" s="20">
        <f>[2]武器表!AA128</f>
        <v>0</v>
      </c>
      <c r="AG128" s="20">
        <f t="shared" si="28"/>
        <v>0</v>
      </c>
      <c r="AH128" s="20">
        <f t="shared" si="29"/>
        <v>0</v>
      </c>
      <c r="AI128" s="20">
        <f t="shared" si="30"/>
        <v>0</v>
      </c>
      <c r="AJ128" s="20">
        <f t="shared" si="31"/>
        <v>0</v>
      </c>
      <c r="AK128" s="20">
        <f t="shared" si="32"/>
        <v>0</v>
      </c>
      <c r="AL128" s="84" t="str">
        <f t="shared" si="25"/>
        <v/>
      </c>
      <c r="AM128" s="84">
        <f t="shared" si="26"/>
        <v>106</v>
      </c>
      <c r="AN128" s="16" t="str">
        <f t="shared" si="19"/>
        <v>弓8</v>
      </c>
      <c r="AO128" s="16">
        <v>8</v>
      </c>
      <c r="AP128" s="17" t="s">
        <v>981</v>
      </c>
      <c r="AQ128" s="16" t="s">
        <v>1016</v>
      </c>
    </row>
    <row r="129" spans="2:43" x14ac:dyDescent="0.2">
      <c r="B129" s="16">
        <v>127</v>
      </c>
      <c r="C129" s="16" t="str">
        <f t="shared" ca="1" si="20"/>
        <v>IC1156</v>
      </c>
      <c r="D129" s="16" t="str">
        <f t="shared" ca="1" si="27"/>
        <v>初级的魔王权杖</v>
      </c>
      <c r="E129" s="16" t="str">
        <f t="shared" ca="1" si="21"/>
        <v>初级的</v>
      </c>
      <c r="F129" s="16" t="str">
        <f t="shared" ca="1" si="22"/>
        <v>魔王</v>
      </c>
      <c r="G129" s="16" t="str">
        <f t="shared" ca="1" si="23"/>
        <v>权杖</v>
      </c>
      <c r="H129" s="16" t="str">
        <f t="shared" si="36"/>
        <v>c</v>
      </c>
      <c r="I129" s="19" t="s">
        <v>21</v>
      </c>
      <c r="J129" s="3" t="s">
        <v>25</v>
      </c>
      <c r="K129" s="16">
        <f t="shared" si="24"/>
        <v>5</v>
      </c>
      <c r="L129" s="16">
        <f t="shared" si="33"/>
        <v>7</v>
      </c>
      <c r="M129" s="16">
        <f>[2]武器表!J129</f>
        <v>83</v>
      </c>
      <c r="N129" s="16">
        <f>[2]武器表!K129</f>
        <v>0</v>
      </c>
      <c r="O129" s="16">
        <f>[2]武器表!L129</f>
        <v>0</v>
      </c>
      <c r="P129" s="16"/>
      <c r="Q129" s="16">
        <f>[2]武器表!M129</f>
        <v>0</v>
      </c>
      <c r="R129" s="16">
        <f>[2]武器表!N129</f>
        <v>0</v>
      </c>
      <c r="S129" s="16">
        <f>[2]武器表!O129</f>
        <v>0</v>
      </c>
      <c r="T129" s="16">
        <f>[2]武器表!P129</f>
        <v>0</v>
      </c>
      <c r="U129" s="16">
        <f>[2]武器表!Q129</f>
        <v>0</v>
      </c>
      <c r="V129" s="20">
        <f>[2]武器表!R129</f>
        <v>0</v>
      </c>
      <c r="W129" s="20">
        <f>[2]武器表!S129</f>
        <v>0</v>
      </c>
      <c r="X129" s="20">
        <f>[2]武器表!T129</f>
        <v>0</v>
      </c>
      <c r="Y129" s="20">
        <f>[2]武器表!$I129</f>
        <v>0</v>
      </c>
      <c r="Z129" s="20">
        <f>[2]武器表!U129</f>
        <v>0</v>
      </c>
      <c r="AA129" s="20">
        <f>[2]武器表!V129</f>
        <v>0</v>
      </c>
      <c r="AB129" s="20">
        <f>[2]武器表!W129</f>
        <v>0</v>
      </c>
      <c r="AC129" s="20">
        <f>[2]武器表!X129</f>
        <v>0</v>
      </c>
      <c r="AD129" s="20">
        <f>[2]武器表!Y129</f>
        <v>0</v>
      </c>
      <c r="AE129" s="20">
        <f>[2]武器表!Z129</f>
        <v>0</v>
      </c>
      <c r="AF129" s="20">
        <f>[2]武器表!AA129</f>
        <v>0</v>
      </c>
      <c r="AG129" s="20">
        <f t="shared" si="28"/>
        <v>0</v>
      </c>
      <c r="AH129" s="20">
        <f t="shared" si="29"/>
        <v>0</v>
      </c>
      <c r="AI129" s="20">
        <f t="shared" si="30"/>
        <v>0</v>
      </c>
      <c r="AJ129" s="20">
        <f t="shared" si="31"/>
        <v>0</v>
      </c>
      <c r="AK129" s="20">
        <f t="shared" si="32"/>
        <v>0</v>
      </c>
      <c r="AL129" s="84" t="str">
        <f t="shared" si="25"/>
        <v/>
      </c>
      <c r="AM129" s="84">
        <f t="shared" si="26"/>
        <v>107</v>
      </c>
      <c r="AN129" s="16" t="str">
        <f t="shared" si="19"/>
        <v>枪1</v>
      </c>
      <c r="AO129" s="16">
        <v>1</v>
      </c>
      <c r="AP129" s="17" t="s">
        <v>982</v>
      </c>
      <c r="AQ129" s="16" t="s">
        <v>1017</v>
      </c>
    </row>
    <row r="130" spans="2:43" x14ac:dyDescent="0.2">
      <c r="B130" s="16">
        <v>128</v>
      </c>
      <c r="C130" s="16" t="str">
        <f t="shared" ca="1" si="20"/>
        <v>IC1123</v>
      </c>
      <c r="D130" s="16" t="str">
        <f t="shared" ca="1" si="27"/>
        <v>一般的智慧法杖</v>
      </c>
      <c r="E130" s="16" t="str">
        <f t="shared" ca="1" si="21"/>
        <v>一般的</v>
      </c>
      <c r="F130" s="16" t="str">
        <f t="shared" ca="1" si="22"/>
        <v>智慧</v>
      </c>
      <c r="G130" s="16" t="str">
        <f t="shared" ca="1" si="23"/>
        <v>法杖</v>
      </c>
      <c r="H130" s="16" t="str">
        <f t="shared" si="36"/>
        <v>c</v>
      </c>
      <c r="I130" s="19" t="s">
        <v>21</v>
      </c>
      <c r="J130" s="3" t="s">
        <v>25</v>
      </c>
      <c r="K130" s="16">
        <f t="shared" si="24"/>
        <v>5</v>
      </c>
      <c r="L130" s="16">
        <f t="shared" si="33"/>
        <v>8</v>
      </c>
      <c r="M130" s="16">
        <f>[2]武器表!J130</f>
        <v>94</v>
      </c>
      <c r="N130" s="16">
        <f>[2]武器表!K130</f>
        <v>0</v>
      </c>
      <c r="O130" s="16">
        <f>[2]武器表!L130</f>
        <v>0</v>
      </c>
      <c r="P130" s="16"/>
      <c r="Q130" s="16">
        <f>[2]武器表!M130</f>
        <v>0</v>
      </c>
      <c r="R130" s="16">
        <f>[2]武器表!N130</f>
        <v>0</v>
      </c>
      <c r="S130" s="16">
        <f>[2]武器表!O130</f>
        <v>0</v>
      </c>
      <c r="T130" s="16">
        <f>[2]武器表!P130</f>
        <v>0</v>
      </c>
      <c r="U130" s="16">
        <f>[2]武器表!Q130</f>
        <v>0</v>
      </c>
      <c r="V130" s="20">
        <f>[2]武器表!R130</f>
        <v>0</v>
      </c>
      <c r="W130" s="20">
        <f>[2]武器表!S130</f>
        <v>0</v>
      </c>
      <c r="X130" s="20">
        <f>[2]武器表!T130</f>
        <v>0</v>
      </c>
      <c r="Y130" s="20">
        <f>[2]武器表!$I130</f>
        <v>0</v>
      </c>
      <c r="Z130" s="20">
        <f>[2]武器表!U130</f>
        <v>0</v>
      </c>
      <c r="AA130" s="20">
        <f>[2]武器表!V130</f>
        <v>0</v>
      </c>
      <c r="AB130" s="20">
        <f>[2]武器表!W130</f>
        <v>0</v>
      </c>
      <c r="AC130" s="20">
        <f>[2]武器表!X130</f>
        <v>0</v>
      </c>
      <c r="AD130" s="20">
        <f>[2]武器表!Y130</f>
        <v>0</v>
      </c>
      <c r="AE130" s="20">
        <f>[2]武器表!Z130</f>
        <v>0</v>
      </c>
      <c r="AF130" s="20">
        <f>[2]武器表!AA130</f>
        <v>0</v>
      </c>
      <c r="AG130" s="20">
        <f t="shared" si="28"/>
        <v>0</v>
      </c>
      <c r="AH130" s="20">
        <f t="shared" si="29"/>
        <v>0</v>
      </c>
      <c r="AI130" s="20">
        <f t="shared" si="30"/>
        <v>0</v>
      </c>
      <c r="AJ130" s="20">
        <f t="shared" si="31"/>
        <v>0</v>
      </c>
      <c r="AK130" s="20">
        <f t="shared" si="32"/>
        <v>0</v>
      </c>
      <c r="AL130" s="84" t="str">
        <f t="shared" si="25"/>
        <v/>
      </c>
      <c r="AM130" s="84">
        <f t="shared" si="26"/>
        <v>108</v>
      </c>
      <c r="AN130" s="16" t="str">
        <f t="shared" ref="AN130:AN168" si="37">AP130&amp;AO130</f>
        <v>枪2</v>
      </c>
      <c r="AO130" s="16">
        <v>2</v>
      </c>
      <c r="AP130" s="17" t="s">
        <v>982</v>
      </c>
      <c r="AQ130" s="16" t="s">
        <v>1018</v>
      </c>
    </row>
    <row r="131" spans="2:43" x14ac:dyDescent="0.2">
      <c r="B131" s="16">
        <v>129</v>
      </c>
      <c r="C131" s="16" t="str">
        <f t="shared" ref="C131:C194" ca="1" si="38">VLOOKUP((VLOOKUP(J131,weaponn1,2,FALSE)&amp;INT(RAND()*(9-1)+1)),imge1,4,FALSE)</f>
        <v>IC1839</v>
      </c>
      <c r="D131" s="16" t="str">
        <f t="shared" ca="1" si="27"/>
        <v>神奇的玄铁舞扇</v>
      </c>
      <c r="E131" s="16" t="str">
        <f t="shared" ref="E131:E194" ca="1" si="39">VLOOKUP(H131,weapon3,INT(RAND()*(6-2)+2),FALSE)</f>
        <v>神奇的</v>
      </c>
      <c r="F131" s="16" t="str">
        <f t="shared" ref="F131:F194" ca="1" si="40">VLOOKUP(INT(RAND()*(21-1)+1),weapon4,2,FALSE)</f>
        <v>玄铁</v>
      </c>
      <c r="G131" s="16" t="str">
        <f t="shared" ref="G131:G194" ca="1" si="41">VLOOKUP(J131,weapon2,INT(RAND()*(5-2)+2),FALSE)</f>
        <v>舞扇</v>
      </c>
      <c r="H131" s="16" t="str">
        <f t="shared" si="36"/>
        <v>s</v>
      </c>
      <c r="I131" s="19" t="s">
        <v>21</v>
      </c>
      <c r="J131" s="3" t="s">
        <v>26</v>
      </c>
      <c r="K131" s="16">
        <f t="shared" ref="K131:K194" si="42">VLOOKUP(J131,profession1,5,FALSE)</f>
        <v>8</v>
      </c>
      <c r="L131" s="16">
        <f t="shared" si="33"/>
        <v>1</v>
      </c>
      <c r="M131" s="16">
        <f>[2]武器表!J131</f>
        <v>11</v>
      </c>
      <c r="N131" s="16">
        <f>[2]武器表!K131</f>
        <v>8</v>
      </c>
      <c r="O131" s="16">
        <f>[2]武器表!L131</f>
        <v>1</v>
      </c>
      <c r="P131" s="16"/>
      <c r="Q131" s="16">
        <f>[2]武器表!M131</f>
        <v>5</v>
      </c>
      <c r="R131" s="16">
        <f>[2]武器表!N131</f>
        <v>12</v>
      </c>
      <c r="S131" s="16">
        <f>[2]武器表!O131</f>
        <v>9</v>
      </c>
      <c r="T131" s="16">
        <f>[2]武器表!P131</f>
        <v>6</v>
      </c>
      <c r="U131" s="16">
        <f>[2]武器表!Q131</f>
        <v>5</v>
      </c>
      <c r="V131" s="20">
        <f>[2]武器表!R131</f>
        <v>1.6666666666666666E-2</v>
      </c>
      <c r="W131" s="20">
        <f>[2]武器表!S131</f>
        <v>0.02</v>
      </c>
      <c r="X131" s="20">
        <f>[2]武器表!T131</f>
        <v>1.6666666666666666E-2</v>
      </c>
      <c r="Y131" s="20">
        <f>[2]武器表!$I131</f>
        <v>0.1</v>
      </c>
      <c r="Z131" s="20">
        <f>[2]武器表!U131</f>
        <v>9.9009900990099098E-3</v>
      </c>
      <c r="AA131" s="20">
        <f>[2]武器表!V131</f>
        <v>9.9009900990099098E-3</v>
      </c>
      <c r="AB131" s="20">
        <f>[2]武器表!W131</f>
        <v>9.9009900990099098E-3</v>
      </c>
      <c r="AC131" s="20">
        <f>[2]武器表!X131</f>
        <v>5.6603773584905648E-2</v>
      </c>
      <c r="AD131" s="20">
        <f>[2]武器表!Y131</f>
        <v>9.9009900990099098E-3</v>
      </c>
      <c r="AE131" s="20">
        <f>[2]武器表!Z131</f>
        <v>9.9009900990099098E-3</v>
      </c>
      <c r="AF131" s="20">
        <f>[2]武器表!AA131</f>
        <v>9.9009900990099098E-3</v>
      </c>
      <c r="AG131" s="20">
        <f t="shared" si="28"/>
        <v>8.0000000000000016E-2</v>
      </c>
      <c r="AH131" s="20">
        <f t="shared" si="29"/>
        <v>8.0000000000000016E-2</v>
      </c>
      <c r="AI131" s="20">
        <f t="shared" si="30"/>
        <v>8.0000000000000016E-2</v>
      </c>
      <c r="AJ131" s="20">
        <f t="shared" si="31"/>
        <v>8.0000000000000016E-2</v>
      </c>
      <c r="AK131" s="20">
        <f t="shared" si="32"/>
        <v>8.0000000000000016E-2</v>
      </c>
      <c r="AL131" s="84" t="str">
        <f t="shared" ref="AL131:AL194" si="43">IF(H131="a",IF(ISNA(VLOOKUP(J131&amp;L131,skill,2,FALSE)),"",VLOOKUP(J131&amp;L131,skill,2,FALSE)),"")</f>
        <v/>
      </c>
      <c r="AM131" s="84">
        <f t="shared" ref="AM131:AM194" si="44">VLOOKUP(H131&amp;L131,skill1,2,FALSE)</f>
        <v>125</v>
      </c>
      <c r="AN131" s="16" t="str">
        <f t="shared" si="37"/>
        <v>枪3</v>
      </c>
      <c r="AO131" s="16">
        <v>3</v>
      </c>
      <c r="AP131" s="17" t="s">
        <v>982</v>
      </c>
      <c r="AQ131" s="16" t="s">
        <v>1019</v>
      </c>
    </row>
    <row r="132" spans="2:43" x14ac:dyDescent="0.2">
      <c r="B132" s="16">
        <v>130</v>
      </c>
      <c r="C132" s="16" t="str">
        <f t="shared" ca="1" si="38"/>
        <v>IC1837</v>
      </c>
      <c r="D132" s="16" t="str">
        <f t="shared" ref="D132:D195" ca="1" si="45">E132&amp;F132&amp;G132</f>
        <v>神奇的混乱羽扇</v>
      </c>
      <c r="E132" s="16" t="str">
        <f t="shared" ca="1" si="39"/>
        <v>神奇的</v>
      </c>
      <c r="F132" s="16" t="str">
        <f t="shared" ca="1" si="40"/>
        <v>混乱</v>
      </c>
      <c r="G132" s="16" t="str">
        <f t="shared" ca="1" si="41"/>
        <v>羽扇</v>
      </c>
      <c r="H132" s="16" t="str">
        <f t="shared" si="36"/>
        <v>s</v>
      </c>
      <c r="I132" s="19" t="s">
        <v>21</v>
      </c>
      <c r="J132" s="3" t="s">
        <v>26</v>
      </c>
      <c r="K132" s="16">
        <f t="shared" si="42"/>
        <v>8</v>
      </c>
      <c r="L132" s="16">
        <f t="shared" si="33"/>
        <v>2</v>
      </c>
      <c r="M132" s="16">
        <f>[2]武器表!J132</f>
        <v>22</v>
      </c>
      <c r="N132" s="16">
        <f>[2]武器表!K132</f>
        <v>16</v>
      </c>
      <c r="O132" s="16">
        <f>[2]武器表!L132</f>
        <v>3</v>
      </c>
      <c r="P132" s="16"/>
      <c r="Q132" s="16">
        <f>[2]武器表!M132</f>
        <v>10</v>
      </c>
      <c r="R132" s="16">
        <f>[2]武器表!N132</f>
        <v>24</v>
      </c>
      <c r="S132" s="16">
        <f>[2]武器表!O132</f>
        <v>18</v>
      </c>
      <c r="T132" s="16">
        <f>[2]武器表!P132</f>
        <v>13</v>
      </c>
      <c r="U132" s="16">
        <f>[2]武器表!Q132</f>
        <v>10</v>
      </c>
      <c r="V132" s="20">
        <f>[2]武器表!R132</f>
        <v>3.3333333333333333E-2</v>
      </c>
      <c r="W132" s="20">
        <f>[2]武器表!S132</f>
        <v>4.3333333333333328E-2</v>
      </c>
      <c r="X132" s="20">
        <f>[2]武器表!T132</f>
        <v>3.3333333333333333E-2</v>
      </c>
      <c r="Y132" s="20">
        <f>[2]武器表!$I132</f>
        <v>0.10545454545454545</v>
      </c>
      <c r="Z132" s="20">
        <f>[2]武器表!U132</f>
        <v>1.9607843137254943E-2</v>
      </c>
      <c r="AA132" s="20">
        <f>[2]武器表!V132</f>
        <v>1.9607843137254943E-2</v>
      </c>
      <c r="AB132" s="20">
        <f>[2]武器表!W132</f>
        <v>1.9607843137254943E-2</v>
      </c>
      <c r="AC132" s="20">
        <f>[2]武器表!X132</f>
        <v>0.1071428571428571</v>
      </c>
      <c r="AD132" s="20">
        <f>[2]武器表!Y132</f>
        <v>1.9607843137254943E-2</v>
      </c>
      <c r="AE132" s="20">
        <f>[2]武器表!Z132</f>
        <v>1.9607843137254943E-2</v>
      </c>
      <c r="AF132" s="20">
        <f>[2]武器表!AA132</f>
        <v>1.9607843137254943E-2</v>
      </c>
      <c r="AG132" s="20">
        <f t="shared" ref="AG132:AG195" si="46">Y132*0.8</f>
        <v>8.4363636363636363E-2</v>
      </c>
      <c r="AH132" s="20">
        <f t="shared" ref="AH132:AH195" si="47">Y132*0.8</f>
        <v>8.4363636363636363E-2</v>
      </c>
      <c r="AI132" s="20">
        <f t="shared" ref="AI132:AI195" si="48">Y132*0.8</f>
        <v>8.4363636363636363E-2</v>
      </c>
      <c r="AJ132" s="20">
        <f t="shared" ref="AJ132:AJ195" si="49">Y132*0.8</f>
        <v>8.4363636363636363E-2</v>
      </c>
      <c r="AK132" s="20">
        <f t="shared" ref="AK132:AK195" si="50">Y132*0.8</f>
        <v>8.4363636363636363E-2</v>
      </c>
      <c r="AL132" s="84" t="str">
        <f t="shared" si="43"/>
        <v/>
      </c>
      <c r="AM132" s="84">
        <f t="shared" si="44"/>
        <v>126</v>
      </c>
      <c r="AN132" s="16" t="str">
        <f t="shared" si="37"/>
        <v>枪4</v>
      </c>
      <c r="AO132" s="16">
        <v>4</v>
      </c>
      <c r="AP132" s="17" t="s">
        <v>982</v>
      </c>
      <c r="AQ132" s="16" t="s">
        <v>1020</v>
      </c>
    </row>
    <row r="133" spans="2:43" x14ac:dyDescent="0.2">
      <c r="B133" s="16">
        <v>131</v>
      </c>
      <c r="C133" s="16" t="str">
        <f t="shared" ca="1" si="38"/>
        <v>IC1837</v>
      </c>
      <c r="D133" s="16" t="str">
        <f t="shared" ca="1" si="45"/>
        <v>传说的智慧舞扇</v>
      </c>
      <c r="E133" s="16" t="str">
        <f t="shared" ca="1" si="39"/>
        <v>传说的</v>
      </c>
      <c r="F133" s="16" t="str">
        <f t="shared" ca="1" si="40"/>
        <v>智慧</v>
      </c>
      <c r="G133" s="16" t="str">
        <f t="shared" ca="1" si="41"/>
        <v>舞扇</v>
      </c>
      <c r="H133" s="16" t="str">
        <f t="shared" si="36"/>
        <v>s</v>
      </c>
      <c r="I133" s="19" t="s">
        <v>21</v>
      </c>
      <c r="J133" s="3" t="s">
        <v>26</v>
      </c>
      <c r="K133" s="16">
        <f t="shared" si="42"/>
        <v>8</v>
      </c>
      <c r="L133" s="16">
        <f t="shared" si="33"/>
        <v>3</v>
      </c>
      <c r="M133" s="16">
        <f>[2]武器表!J133</f>
        <v>34</v>
      </c>
      <c r="N133" s="16">
        <f>[2]武器表!K133</f>
        <v>24</v>
      </c>
      <c r="O133" s="16">
        <f>[2]武器表!L133</f>
        <v>5</v>
      </c>
      <c r="P133" s="16"/>
      <c r="Q133" s="16">
        <f>[2]武器表!M133</f>
        <v>16</v>
      </c>
      <c r="R133" s="16">
        <f>[2]武器表!N133</f>
        <v>36</v>
      </c>
      <c r="S133" s="16">
        <f>[2]武器表!O133</f>
        <v>28</v>
      </c>
      <c r="T133" s="16">
        <f>[2]武器表!P133</f>
        <v>19</v>
      </c>
      <c r="U133" s="16">
        <f>[2]武器表!Q133</f>
        <v>16</v>
      </c>
      <c r="V133" s="20">
        <f>[2]武器表!R133</f>
        <v>5.333333333333333E-2</v>
      </c>
      <c r="W133" s="20">
        <f>[2]武器表!S133</f>
        <v>6.3333333333333325E-2</v>
      </c>
      <c r="X133" s="20">
        <f>[2]武器表!T133</f>
        <v>5.333333333333333E-2</v>
      </c>
      <c r="Y133" s="20">
        <f>[2]武器表!$I133</f>
        <v>0.16181818181818183</v>
      </c>
      <c r="Z133" s="20">
        <f>[2]武器表!U133</f>
        <v>2.9126213592232997E-2</v>
      </c>
      <c r="AA133" s="20">
        <f>[2]武器表!V133</f>
        <v>2.9126213592232997E-2</v>
      </c>
      <c r="AB133" s="20">
        <f>[2]武器表!W133</f>
        <v>2.9126213592232997E-2</v>
      </c>
      <c r="AC133" s="20">
        <f>[2]武器表!X133</f>
        <v>0.14893617021276595</v>
      </c>
      <c r="AD133" s="20">
        <f>[2]武器表!Y133</f>
        <v>2.9126213592232997E-2</v>
      </c>
      <c r="AE133" s="20">
        <f>[2]武器表!Z133</f>
        <v>2.9126213592232997E-2</v>
      </c>
      <c r="AF133" s="20">
        <f>[2]武器表!AA133</f>
        <v>2.9126213592232997E-2</v>
      </c>
      <c r="AG133" s="20">
        <f t="shared" si="46"/>
        <v>0.12945454545454546</v>
      </c>
      <c r="AH133" s="20">
        <f t="shared" si="47"/>
        <v>0.12945454545454546</v>
      </c>
      <c r="AI133" s="20">
        <f t="shared" si="48"/>
        <v>0.12945454545454546</v>
      </c>
      <c r="AJ133" s="20">
        <f t="shared" si="49"/>
        <v>0.12945454545454546</v>
      </c>
      <c r="AK133" s="20">
        <f t="shared" si="50"/>
        <v>0.12945454545454546</v>
      </c>
      <c r="AL133" s="84" t="str">
        <f t="shared" si="43"/>
        <v/>
      </c>
      <c r="AM133" s="84">
        <f t="shared" si="44"/>
        <v>127</v>
      </c>
      <c r="AN133" s="16" t="str">
        <f t="shared" si="37"/>
        <v>枪5</v>
      </c>
      <c r="AO133" s="16">
        <v>5</v>
      </c>
      <c r="AP133" s="17" t="s">
        <v>982</v>
      </c>
      <c r="AQ133" s="16" t="s">
        <v>1021</v>
      </c>
    </row>
    <row r="134" spans="2:43" x14ac:dyDescent="0.2">
      <c r="B134" s="16">
        <v>132</v>
      </c>
      <c r="C134" s="16" t="str">
        <f t="shared" ca="1" si="38"/>
        <v>IC1835</v>
      </c>
      <c r="D134" s="16" t="str">
        <f t="shared" ca="1" si="45"/>
        <v>神奇的精灵扇子</v>
      </c>
      <c r="E134" s="16" t="str">
        <f t="shared" ca="1" si="39"/>
        <v>神奇的</v>
      </c>
      <c r="F134" s="16" t="str">
        <f t="shared" ca="1" si="40"/>
        <v>精灵</v>
      </c>
      <c r="G134" s="16" t="str">
        <f t="shared" ca="1" si="41"/>
        <v>扇子</v>
      </c>
      <c r="H134" s="16" t="str">
        <f t="shared" si="36"/>
        <v>s</v>
      </c>
      <c r="I134" s="19" t="s">
        <v>21</v>
      </c>
      <c r="J134" s="3" t="s">
        <v>26</v>
      </c>
      <c r="K134" s="16">
        <f t="shared" si="42"/>
        <v>8</v>
      </c>
      <c r="L134" s="16">
        <f t="shared" si="33"/>
        <v>4</v>
      </c>
      <c r="M134" s="16">
        <f>[2]武器表!J134</f>
        <v>45</v>
      </c>
      <c r="N134" s="16">
        <f>[2]武器表!K134</f>
        <v>32</v>
      </c>
      <c r="O134" s="16">
        <f>[2]武器表!L134</f>
        <v>7</v>
      </c>
      <c r="P134" s="16"/>
      <c r="Q134" s="16">
        <f>[2]武器表!M134</f>
        <v>21</v>
      </c>
      <c r="R134" s="16">
        <f>[2]武器表!N134</f>
        <v>48</v>
      </c>
      <c r="S134" s="16">
        <f>[2]武器表!O134</f>
        <v>37</v>
      </c>
      <c r="T134" s="16">
        <f>[2]武器表!P134</f>
        <v>26</v>
      </c>
      <c r="U134" s="16">
        <f>[2]武器表!Q134</f>
        <v>21</v>
      </c>
      <c r="V134" s="20">
        <f>[2]武器表!R134</f>
        <v>7.0000000000000007E-2</v>
      </c>
      <c r="W134" s="20">
        <f>[2]武器表!S134</f>
        <v>8.6666666666666656E-2</v>
      </c>
      <c r="X134" s="20">
        <f>[2]武器表!T134</f>
        <v>7.0000000000000007E-2</v>
      </c>
      <c r="Y134" s="20">
        <f>[2]武器表!$I134</f>
        <v>0.21545454545454545</v>
      </c>
      <c r="Z134" s="20">
        <f>[2]武器表!U134</f>
        <v>3.8461538461538436E-2</v>
      </c>
      <c r="AA134" s="20">
        <f>[2]武器表!V134</f>
        <v>3.8461538461538436E-2</v>
      </c>
      <c r="AB134" s="20">
        <f>[2]武器表!W134</f>
        <v>3.8461538461538436E-2</v>
      </c>
      <c r="AC134" s="20">
        <f>[2]武器表!X134</f>
        <v>0.19028340080971662</v>
      </c>
      <c r="AD134" s="20">
        <f>[2]武器表!Y134</f>
        <v>3.8461538461538436E-2</v>
      </c>
      <c r="AE134" s="20">
        <f>[2]武器表!Z134</f>
        <v>3.8461538461538436E-2</v>
      </c>
      <c r="AF134" s="20">
        <f>[2]武器表!AA134</f>
        <v>3.8461538461538436E-2</v>
      </c>
      <c r="AG134" s="20">
        <f t="shared" si="46"/>
        <v>0.17236363636363639</v>
      </c>
      <c r="AH134" s="20">
        <f t="shared" si="47"/>
        <v>0.17236363636363639</v>
      </c>
      <c r="AI134" s="20">
        <f t="shared" si="48"/>
        <v>0.17236363636363639</v>
      </c>
      <c r="AJ134" s="20">
        <f t="shared" si="49"/>
        <v>0.17236363636363639</v>
      </c>
      <c r="AK134" s="20">
        <f t="shared" si="50"/>
        <v>0.17236363636363639</v>
      </c>
      <c r="AL134" s="84" t="str">
        <f t="shared" si="43"/>
        <v/>
      </c>
      <c r="AM134" s="84">
        <f t="shared" si="44"/>
        <v>128</v>
      </c>
      <c r="AN134" s="16" t="str">
        <f t="shared" si="37"/>
        <v>枪6</v>
      </c>
      <c r="AO134" s="16">
        <v>6</v>
      </c>
      <c r="AP134" s="17" t="s">
        <v>982</v>
      </c>
      <c r="AQ134" s="16" t="s">
        <v>1022</v>
      </c>
    </row>
    <row r="135" spans="2:43" x14ac:dyDescent="0.2">
      <c r="B135" s="16">
        <v>133</v>
      </c>
      <c r="C135" s="16" t="str">
        <f t="shared" ca="1" si="38"/>
        <v>IC1836</v>
      </c>
      <c r="D135" s="16" t="str">
        <f t="shared" ca="1" si="45"/>
        <v>传说的智慧扇子</v>
      </c>
      <c r="E135" s="16" t="str">
        <f t="shared" ca="1" si="39"/>
        <v>传说的</v>
      </c>
      <c r="F135" s="16" t="str">
        <f t="shared" ca="1" si="40"/>
        <v>智慧</v>
      </c>
      <c r="G135" s="16" t="str">
        <f t="shared" ca="1" si="41"/>
        <v>扇子</v>
      </c>
      <c r="H135" s="16" t="str">
        <f t="shared" si="36"/>
        <v>s</v>
      </c>
      <c r="I135" s="19" t="s">
        <v>21</v>
      </c>
      <c r="J135" s="3" t="s">
        <v>26</v>
      </c>
      <c r="K135" s="16">
        <f t="shared" si="42"/>
        <v>8</v>
      </c>
      <c r="L135" s="16">
        <f t="shared" si="33"/>
        <v>5</v>
      </c>
      <c r="M135" s="16">
        <f>[2]武器表!J135</f>
        <v>57</v>
      </c>
      <c r="N135" s="16">
        <f>[2]武器表!K135</f>
        <v>41</v>
      </c>
      <c r="O135" s="16">
        <f>[2]武器表!L135</f>
        <v>9</v>
      </c>
      <c r="P135" s="16"/>
      <c r="Q135" s="16">
        <f>[2]武器表!M135</f>
        <v>27</v>
      </c>
      <c r="R135" s="16">
        <f>[2]武器表!N135</f>
        <v>59</v>
      </c>
      <c r="S135" s="16">
        <f>[2]武器表!O135</f>
        <v>47</v>
      </c>
      <c r="T135" s="16">
        <f>[2]武器表!P135</f>
        <v>32</v>
      </c>
      <c r="U135" s="16">
        <f>[2]武器表!Q135</f>
        <v>27</v>
      </c>
      <c r="V135" s="20">
        <f>[2]武器表!R135</f>
        <v>0.09</v>
      </c>
      <c r="W135" s="20">
        <f>[2]武器表!S135</f>
        <v>0.10666666666666666</v>
      </c>
      <c r="X135" s="20">
        <f>[2]武器表!T135</f>
        <v>0.09</v>
      </c>
      <c r="Y135" s="20">
        <f>[2]武器表!$I135</f>
        <v>0.27181818181818185</v>
      </c>
      <c r="Z135" s="20">
        <f>[2]武器表!U135</f>
        <v>4.7619047619047672E-2</v>
      </c>
      <c r="AA135" s="20">
        <f>[2]武器表!V135</f>
        <v>4.7619047619047672E-2</v>
      </c>
      <c r="AB135" s="20">
        <f>[2]武器表!W135</f>
        <v>4.7619047619047672E-2</v>
      </c>
      <c r="AC135" s="20">
        <f>[2]武器表!X135</f>
        <v>0.22779922779922779</v>
      </c>
      <c r="AD135" s="20">
        <f>[2]武器表!Y135</f>
        <v>4.7619047619047672E-2</v>
      </c>
      <c r="AE135" s="20">
        <f>[2]武器表!Z135</f>
        <v>4.7619047619047672E-2</v>
      </c>
      <c r="AF135" s="20">
        <f>[2]武器表!AA135</f>
        <v>4.7619047619047672E-2</v>
      </c>
      <c r="AG135" s="20">
        <f t="shared" si="46"/>
        <v>0.21745454545454548</v>
      </c>
      <c r="AH135" s="20">
        <f t="shared" si="47"/>
        <v>0.21745454545454548</v>
      </c>
      <c r="AI135" s="20">
        <f t="shared" si="48"/>
        <v>0.21745454545454548</v>
      </c>
      <c r="AJ135" s="20">
        <f t="shared" si="49"/>
        <v>0.21745454545454548</v>
      </c>
      <c r="AK135" s="20">
        <f t="shared" si="50"/>
        <v>0.21745454545454548</v>
      </c>
      <c r="AL135" s="84" t="str">
        <f t="shared" si="43"/>
        <v/>
      </c>
      <c r="AM135" s="84">
        <f t="shared" si="44"/>
        <v>129</v>
      </c>
      <c r="AN135" s="16" t="str">
        <f t="shared" si="37"/>
        <v>枪7</v>
      </c>
      <c r="AO135" s="16">
        <v>7</v>
      </c>
      <c r="AP135" s="17" t="s">
        <v>982</v>
      </c>
      <c r="AQ135" s="16" t="s">
        <v>1023</v>
      </c>
    </row>
    <row r="136" spans="2:43" x14ac:dyDescent="0.2">
      <c r="B136" s="16">
        <v>134</v>
      </c>
      <c r="C136" s="16" t="str">
        <f t="shared" ca="1" si="38"/>
        <v>IC1838</v>
      </c>
      <c r="D136" s="16" t="str">
        <f t="shared" ca="1" si="45"/>
        <v>传说的卡尼亚扇子</v>
      </c>
      <c r="E136" s="16" t="str">
        <f t="shared" ca="1" si="39"/>
        <v>传说的</v>
      </c>
      <c r="F136" s="16" t="str">
        <f t="shared" ca="1" si="40"/>
        <v>卡尼亚</v>
      </c>
      <c r="G136" s="16" t="str">
        <f t="shared" ca="1" si="41"/>
        <v>扇子</v>
      </c>
      <c r="H136" s="16" t="str">
        <f t="shared" si="36"/>
        <v>s</v>
      </c>
      <c r="I136" s="19" t="s">
        <v>21</v>
      </c>
      <c r="J136" s="3" t="s">
        <v>26</v>
      </c>
      <c r="K136" s="16">
        <f t="shared" si="42"/>
        <v>8</v>
      </c>
      <c r="L136" s="16">
        <f t="shared" si="33"/>
        <v>6</v>
      </c>
      <c r="M136" s="16">
        <f>[2]武器表!J136</f>
        <v>68</v>
      </c>
      <c r="N136" s="16">
        <f>[2]武器表!K136</f>
        <v>49</v>
      </c>
      <c r="O136" s="16">
        <f>[2]武器表!L136</f>
        <v>11</v>
      </c>
      <c r="P136" s="16"/>
      <c r="Q136" s="16">
        <f>[2]武器表!M136</f>
        <v>32</v>
      </c>
      <c r="R136" s="16">
        <f>[2]武器表!N136</f>
        <v>71</v>
      </c>
      <c r="S136" s="16">
        <f>[2]武器表!O136</f>
        <v>56</v>
      </c>
      <c r="T136" s="16">
        <f>[2]武器表!P136</f>
        <v>39</v>
      </c>
      <c r="U136" s="16">
        <f>[2]武器表!Q136</f>
        <v>32</v>
      </c>
      <c r="V136" s="20">
        <f>[2]武器表!R136</f>
        <v>0.10666666666666666</v>
      </c>
      <c r="W136" s="20">
        <f>[2]武器表!S136</f>
        <v>0.13</v>
      </c>
      <c r="X136" s="20">
        <f>[2]武器表!T136</f>
        <v>0.10666666666666666</v>
      </c>
      <c r="Y136" s="20">
        <f>[2]武器表!$I136</f>
        <v>0.32545454545454544</v>
      </c>
      <c r="Z136" s="20">
        <f>[2]武器表!U136</f>
        <v>5.6603773584905648E-2</v>
      </c>
      <c r="AA136" s="20">
        <f>[2]武器表!V136</f>
        <v>5.6603773584905648E-2</v>
      </c>
      <c r="AB136" s="20">
        <f>[2]武器表!W136</f>
        <v>5.6603773584905648E-2</v>
      </c>
      <c r="AC136" s="20">
        <f>[2]武器表!X136</f>
        <v>0.26199261992619927</v>
      </c>
      <c r="AD136" s="20">
        <f>[2]武器表!Y136</f>
        <v>5.6603773584905648E-2</v>
      </c>
      <c r="AE136" s="20">
        <f>[2]武器表!Z136</f>
        <v>5.6603773584905648E-2</v>
      </c>
      <c r="AF136" s="20">
        <f>[2]武器表!AA136</f>
        <v>5.6603773584905648E-2</v>
      </c>
      <c r="AG136" s="20">
        <f t="shared" si="46"/>
        <v>0.26036363636363635</v>
      </c>
      <c r="AH136" s="20">
        <f t="shared" si="47"/>
        <v>0.26036363636363635</v>
      </c>
      <c r="AI136" s="20">
        <f t="shared" si="48"/>
        <v>0.26036363636363635</v>
      </c>
      <c r="AJ136" s="20">
        <f t="shared" si="49"/>
        <v>0.26036363636363635</v>
      </c>
      <c r="AK136" s="20">
        <f t="shared" si="50"/>
        <v>0.26036363636363635</v>
      </c>
      <c r="AL136" s="84" t="str">
        <f t="shared" si="43"/>
        <v/>
      </c>
      <c r="AM136" s="84">
        <f t="shared" si="44"/>
        <v>130</v>
      </c>
      <c r="AN136" s="16" t="str">
        <f t="shared" si="37"/>
        <v>枪8</v>
      </c>
      <c r="AO136" s="16">
        <v>8</v>
      </c>
      <c r="AP136" s="17" t="s">
        <v>982</v>
      </c>
      <c r="AQ136" s="16" t="s">
        <v>1024</v>
      </c>
    </row>
    <row r="137" spans="2:43" x14ac:dyDescent="0.2">
      <c r="B137" s="16">
        <v>135</v>
      </c>
      <c r="C137" s="16" t="str">
        <f t="shared" ca="1" si="38"/>
        <v>IC1835</v>
      </c>
      <c r="D137" s="16" t="str">
        <f t="shared" ca="1" si="45"/>
        <v>神秘的玄铁扇子</v>
      </c>
      <c r="E137" s="16" t="str">
        <f t="shared" ca="1" si="39"/>
        <v>神秘的</v>
      </c>
      <c r="F137" s="16" t="str">
        <f t="shared" ca="1" si="40"/>
        <v>玄铁</v>
      </c>
      <c r="G137" s="16" t="str">
        <f t="shared" ca="1" si="41"/>
        <v>扇子</v>
      </c>
      <c r="H137" s="16" t="str">
        <f t="shared" si="36"/>
        <v>s</v>
      </c>
      <c r="I137" s="19" t="s">
        <v>21</v>
      </c>
      <c r="J137" s="3" t="s">
        <v>26</v>
      </c>
      <c r="K137" s="16">
        <f t="shared" si="42"/>
        <v>8</v>
      </c>
      <c r="L137" s="16">
        <f t="shared" si="33"/>
        <v>7</v>
      </c>
      <c r="M137" s="16">
        <f>[2]武器表!J137</f>
        <v>79</v>
      </c>
      <c r="N137" s="16">
        <f>[2]武器表!K137</f>
        <v>57</v>
      </c>
      <c r="O137" s="16">
        <f>[2]武器表!L137</f>
        <v>13</v>
      </c>
      <c r="P137" s="16"/>
      <c r="Q137" s="16">
        <f>[2]武器表!M137</f>
        <v>38</v>
      </c>
      <c r="R137" s="16">
        <f>[2]武器表!N137</f>
        <v>83</v>
      </c>
      <c r="S137" s="16">
        <f>[2]武器表!O137</f>
        <v>65</v>
      </c>
      <c r="T137" s="16">
        <f>[2]武器表!P137</f>
        <v>46</v>
      </c>
      <c r="U137" s="16">
        <f>[2]武器表!Q137</f>
        <v>38</v>
      </c>
      <c r="V137" s="20">
        <f>[2]武器表!R137</f>
        <v>0.12666666666666665</v>
      </c>
      <c r="W137" s="20">
        <f>[2]武器表!S137</f>
        <v>0.15333333333333335</v>
      </c>
      <c r="X137" s="20">
        <f>[2]武器表!T137</f>
        <v>0.12666666666666665</v>
      </c>
      <c r="Y137" s="20">
        <f>[2]武器表!$I137</f>
        <v>0.38090909090909092</v>
      </c>
      <c r="Z137" s="20">
        <f>[2]武器表!U137</f>
        <v>6.5420560747663559E-2</v>
      </c>
      <c r="AA137" s="20">
        <f>[2]武器表!V137</f>
        <v>6.5420560747663559E-2</v>
      </c>
      <c r="AB137" s="20">
        <f>[2]武器表!W137</f>
        <v>6.5420560747663559E-2</v>
      </c>
      <c r="AC137" s="20">
        <f>[2]武器表!X137</f>
        <v>0.29078014184397161</v>
      </c>
      <c r="AD137" s="20">
        <f>[2]武器表!Y137</f>
        <v>6.5420560747663559E-2</v>
      </c>
      <c r="AE137" s="20">
        <f>[2]武器表!Z137</f>
        <v>6.5420560747663559E-2</v>
      </c>
      <c r="AF137" s="20">
        <f>[2]武器表!AA137</f>
        <v>6.5420560747663559E-2</v>
      </c>
      <c r="AG137" s="20">
        <f t="shared" si="46"/>
        <v>0.30472727272727274</v>
      </c>
      <c r="AH137" s="20">
        <f t="shared" si="47"/>
        <v>0.30472727272727274</v>
      </c>
      <c r="AI137" s="20">
        <f t="shared" si="48"/>
        <v>0.30472727272727274</v>
      </c>
      <c r="AJ137" s="20">
        <f t="shared" si="49"/>
        <v>0.30472727272727274</v>
      </c>
      <c r="AK137" s="20">
        <f t="shared" si="50"/>
        <v>0.30472727272727274</v>
      </c>
      <c r="AL137" s="84" t="str">
        <f t="shared" si="43"/>
        <v/>
      </c>
      <c r="AM137" s="84">
        <f t="shared" si="44"/>
        <v>131</v>
      </c>
      <c r="AN137" s="16" t="str">
        <f t="shared" si="37"/>
        <v>扇子1</v>
      </c>
      <c r="AO137" s="16">
        <v>1</v>
      </c>
      <c r="AP137" s="17" t="s">
        <v>1025</v>
      </c>
      <c r="AQ137" s="16" t="s">
        <v>1026</v>
      </c>
    </row>
    <row r="138" spans="2:43" x14ac:dyDescent="0.2">
      <c r="B138" s="16">
        <v>136</v>
      </c>
      <c r="C138" s="16" t="str">
        <f t="shared" ca="1" si="38"/>
        <v>IC1838</v>
      </c>
      <c r="D138" s="16" t="str">
        <f t="shared" ca="1" si="45"/>
        <v>璀璨的斯塞提扇子</v>
      </c>
      <c r="E138" s="16" t="str">
        <f t="shared" ca="1" si="39"/>
        <v>璀璨的</v>
      </c>
      <c r="F138" s="16" t="str">
        <f t="shared" ca="1" si="40"/>
        <v>斯塞提</v>
      </c>
      <c r="G138" s="16" t="str">
        <f t="shared" ca="1" si="41"/>
        <v>扇子</v>
      </c>
      <c r="H138" s="16" t="str">
        <f t="shared" si="36"/>
        <v>s</v>
      </c>
      <c r="I138" s="19" t="s">
        <v>21</v>
      </c>
      <c r="J138" s="3" t="s">
        <v>26</v>
      </c>
      <c r="K138" s="16">
        <f t="shared" si="42"/>
        <v>8</v>
      </c>
      <c r="L138" s="16">
        <f t="shared" si="33"/>
        <v>8</v>
      </c>
      <c r="M138" s="16">
        <f>[2]武器表!J138</f>
        <v>91</v>
      </c>
      <c r="N138" s="16">
        <f>[2]武器表!K138</f>
        <v>65</v>
      </c>
      <c r="O138" s="16">
        <f>[2]武器表!L138</f>
        <v>15</v>
      </c>
      <c r="P138" s="16"/>
      <c r="Q138" s="16">
        <f>[2]武器表!M138</f>
        <v>43</v>
      </c>
      <c r="R138" s="16">
        <f>[2]武器表!N138</f>
        <v>95</v>
      </c>
      <c r="S138" s="16">
        <f>[2]武器表!O138</f>
        <v>75</v>
      </c>
      <c r="T138" s="16">
        <f>[2]武器表!P138</f>
        <v>52</v>
      </c>
      <c r="U138" s="16">
        <f>[2]武器表!Q138</f>
        <v>43</v>
      </c>
      <c r="V138" s="20">
        <f>[2]武器表!R138</f>
        <v>0.14333333333333334</v>
      </c>
      <c r="W138" s="20">
        <f>[2]武器表!S138</f>
        <v>0.17333333333333331</v>
      </c>
      <c r="X138" s="20">
        <f>[2]武器表!T138</f>
        <v>0.14333333333333334</v>
      </c>
      <c r="Y138" s="20">
        <f>[2]武器表!$I138</f>
        <v>0.43545454545454548</v>
      </c>
      <c r="Z138" s="20">
        <f>[2]武器表!U138</f>
        <v>7.407407407407407E-2</v>
      </c>
      <c r="AA138" s="20">
        <f>[2]武器表!V138</f>
        <v>7.407407407407407E-2</v>
      </c>
      <c r="AB138" s="20">
        <f>[2]武器表!W138</f>
        <v>7.407407407407407E-2</v>
      </c>
      <c r="AC138" s="20">
        <f>[2]武器表!X138</f>
        <v>0.31972789115646261</v>
      </c>
      <c r="AD138" s="20">
        <f>[2]武器表!Y138</f>
        <v>7.407407407407407E-2</v>
      </c>
      <c r="AE138" s="20">
        <f>[2]武器表!Z138</f>
        <v>7.407407407407407E-2</v>
      </c>
      <c r="AF138" s="20">
        <f>[2]武器表!AA138</f>
        <v>7.407407407407407E-2</v>
      </c>
      <c r="AG138" s="20">
        <f t="shared" si="46"/>
        <v>0.34836363636363643</v>
      </c>
      <c r="AH138" s="20">
        <f t="shared" si="47"/>
        <v>0.34836363636363643</v>
      </c>
      <c r="AI138" s="20">
        <f t="shared" si="48"/>
        <v>0.34836363636363643</v>
      </c>
      <c r="AJ138" s="20">
        <f t="shared" si="49"/>
        <v>0.34836363636363643</v>
      </c>
      <c r="AK138" s="20">
        <f t="shared" si="50"/>
        <v>0.34836363636363643</v>
      </c>
      <c r="AL138" s="84" t="str">
        <f t="shared" si="43"/>
        <v/>
      </c>
      <c r="AM138" s="84">
        <f t="shared" si="44"/>
        <v>132</v>
      </c>
      <c r="AN138" s="16" t="str">
        <f t="shared" si="37"/>
        <v>扇子2</v>
      </c>
      <c r="AO138" s="16">
        <v>2</v>
      </c>
      <c r="AP138" s="17" t="s">
        <v>1025</v>
      </c>
      <c r="AQ138" s="16" t="s">
        <v>1027</v>
      </c>
    </row>
    <row r="139" spans="2:43" x14ac:dyDescent="0.2">
      <c r="B139" s="16">
        <v>137</v>
      </c>
      <c r="C139" s="16" t="str">
        <f t="shared" ca="1" si="38"/>
        <v>IC1840</v>
      </c>
      <c r="D139" s="16" t="str">
        <f t="shared" ca="1" si="45"/>
        <v>拉风的青铜舞扇</v>
      </c>
      <c r="E139" s="16" t="str">
        <f t="shared" ca="1" si="39"/>
        <v>拉风的</v>
      </c>
      <c r="F139" s="16" t="str">
        <f t="shared" ca="1" si="40"/>
        <v>青铜</v>
      </c>
      <c r="G139" s="16" t="str">
        <f t="shared" ca="1" si="41"/>
        <v>舞扇</v>
      </c>
      <c r="H139" s="16" t="str">
        <f t="shared" si="36"/>
        <v>a</v>
      </c>
      <c r="I139" s="19" t="s">
        <v>21</v>
      </c>
      <c r="J139" s="3" t="s">
        <v>26</v>
      </c>
      <c r="K139" s="16">
        <f t="shared" si="42"/>
        <v>8</v>
      </c>
      <c r="L139" s="16">
        <f t="shared" si="33"/>
        <v>1</v>
      </c>
      <c r="M139" s="16">
        <f>[2]武器表!J139</f>
        <v>8</v>
      </c>
      <c r="N139" s="16">
        <f>[2]武器表!K139</f>
        <v>8</v>
      </c>
      <c r="O139" s="16">
        <f>[2]武器表!L139</f>
        <v>1</v>
      </c>
      <c r="P139" s="16"/>
      <c r="Q139" s="16">
        <f>[2]武器表!M139</f>
        <v>5</v>
      </c>
      <c r="R139" s="16">
        <f>[2]武器表!N139</f>
        <v>13</v>
      </c>
      <c r="S139" s="16">
        <f>[2]武器表!O139</f>
        <v>9</v>
      </c>
      <c r="T139" s="16">
        <f>[2]武器表!P139</f>
        <v>6</v>
      </c>
      <c r="U139" s="16">
        <f>[2]武器表!Q139</f>
        <v>5</v>
      </c>
      <c r="V139" s="20">
        <f>[2]武器表!R139</f>
        <v>1.6666666666666666E-2</v>
      </c>
      <c r="W139" s="20">
        <f>[2]武器表!S139</f>
        <v>0.02</v>
      </c>
      <c r="X139" s="20">
        <f>[2]武器表!T139</f>
        <v>1.6666666666666666E-2</v>
      </c>
      <c r="Y139" s="20">
        <f>[2]武器表!$I139</f>
        <v>0.1</v>
      </c>
      <c r="Z139" s="20">
        <f>[2]武器表!U139</f>
        <v>9.9009900990099098E-3</v>
      </c>
      <c r="AA139" s="20">
        <f>[2]武器表!V139</f>
        <v>9.9009900990099098E-3</v>
      </c>
      <c r="AB139" s="20">
        <f>[2]武器表!W139</f>
        <v>9.9009900990099098E-3</v>
      </c>
      <c r="AC139" s="20">
        <f>[2]武器表!X139</f>
        <v>5.6603773584905648E-2</v>
      </c>
      <c r="AD139" s="20">
        <f>[2]武器表!Y139</f>
        <v>9.9009900990099098E-3</v>
      </c>
      <c r="AE139" s="20">
        <f>[2]武器表!Z139</f>
        <v>9.9009900990099098E-3</v>
      </c>
      <c r="AF139" s="20">
        <f>[2]武器表!AA139</f>
        <v>9.9009900990099098E-3</v>
      </c>
      <c r="AG139" s="20">
        <f t="shared" si="46"/>
        <v>8.0000000000000016E-2</v>
      </c>
      <c r="AH139" s="20">
        <f t="shared" si="47"/>
        <v>8.0000000000000016E-2</v>
      </c>
      <c r="AI139" s="20">
        <f t="shared" si="48"/>
        <v>8.0000000000000016E-2</v>
      </c>
      <c r="AJ139" s="20">
        <f t="shared" si="49"/>
        <v>8.0000000000000016E-2</v>
      </c>
      <c r="AK139" s="20">
        <f t="shared" si="50"/>
        <v>8.0000000000000016E-2</v>
      </c>
      <c r="AL139" s="84" t="str">
        <f t="shared" si="43"/>
        <v/>
      </c>
      <c r="AM139" s="84">
        <f t="shared" si="44"/>
        <v>109</v>
      </c>
      <c r="AN139" s="16" t="str">
        <f t="shared" si="37"/>
        <v>扇子3</v>
      </c>
      <c r="AO139" s="16">
        <v>3</v>
      </c>
      <c r="AP139" s="17" t="s">
        <v>1025</v>
      </c>
      <c r="AQ139" s="16" t="s">
        <v>1028</v>
      </c>
    </row>
    <row r="140" spans="2:43" x14ac:dyDescent="0.2">
      <c r="B140" s="16">
        <v>138</v>
      </c>
      <c r="C140" s="16" t="str">
        <f t="shared" ca="1" si="38"/>
        <v>IC1839</v>
      </c>
      <c r="D140" s="16" t="str">
        <f t="shared" ca="1" si="45"/>
        <v>精致的斯塞提舞扇</v>
      </c>
      <c r="E140" s="16" t="str">
        <f t="shared" ca="1" si="39"/>
        <v>精致的</v>
      </c>
      <c r="F140" s="16" t="str">
        <f t="shared" ca="1" si="40"/>
        <v>斯塞提</v>
      </c>
      <c r="G140" s="16" t="str">
        <f t="shared" ca="1" si="41"/>
        <v>舞扇</v>
      </c>
      <c r="H140" s="16" t="str">
        <f t="shared" si="36"/>
        <v>a</v>
      </c>
      <c r="I140" s="19" t="s">
        <v>21</v>
      </c>
      <c r="J140" s="3" t="s">
        <v>26</v>
      </c>
      <c r="K140" s="16">
        <f t="shared" si="42"/>
        <v>8</v>
      </c>
      <c r="L140" s="16">
        <f t="shared" ref="L140:L203" si="51">L132</f>
        <v>2</v>
      </c>
      <c r="M140" s="16">
        <f>[2]武器表!J140</f>
        <v>17</v>
      </c>
      <c r="N140" s="16">
        <f>[2]武器表!K140</f>
        <v>17</v>
      </c>
      <c r="O140" s="16">
        <f>[2]武器表!L140</f>
        <v>3</v>
      </c>
      <c r="P140" s="16"/>
      <c r="Q140" s="16">
        <f>[2]武器表!M140</f>
        <v>11</v>
      </c>
      <c r="R140" s="16">
        <f>[2]武器表!N140</f>
        <v>25</v>
      </c>
      <c r="S140" s="16">
        <f>[2]武器表!O140</f>
        <v>19</v>
      </c>
      <c r="T140" s="16">
        <f>[2]武器表!P140</f>
        <v>13</v>
      </c>
      <c r="U140" s="16">
        <f>[2]武器表!Q140</f>
        <v>11</v>
      </c>
      <c r="V140" s="20">
        <f>[2]武器表!R140</f>
        <v>3.6666666666666667E-2</v>
      </c>
      <c r="W140" s="20">
        <f>[2]武器表!S140</f>
        <v>4.3333333333333328E-2</v>
      </c>
      <c r="X140" s="20">
        <f>[2]武器表!T140</f>
        <v>3.6666666666666667E-2</v>
      </c>
      <c r="Y140" s="20">
        <f>[2]武器表!$I140</f>
        <v>0.10545454545454545</v>
      </c>
      <c r="Z140" s="20">
        <f>[2]武器表!U140</f>
        <v>1.9607843137254943E-2</v>
      </c>
      <c r="AA140" s="20">
        <f>[2]武器表!V140</f>
        <v>1.9607843137254943E-2</v>
      </c>
      <c r="AB140" s="20">
        <f>[2]武器表!W140</f>
        <v>1.9607843137254943E-2</v>
      </c>
      <c r="AC140" s="20">
        <f>[2]武器表!X140</f>
        <v>0.11111111111111116</v>
      </c>
      <c r="AD140" s="20">
        <f>[2]武器表!Y140</f>
        <v>1.9607843137254943E-2</v>
      </c>
      <c r="AE140" s="20">
        <f>[2]武器表!Z140</f>
        <v>1.9607843137254943E-2</v>
      </c>
      <c r="AF140" s="20">
        <f>[2]武器表!AA140</f>
        <v>1.9607843137254943E-2</v>
      </c>
      <c r="AG140" s="20">
        <f t="shared" si="46"/>
        <v>8.4363636363636363E-2</v>
      </c>
      <c r="AH140" s="20">
        <f t="shared" si="47"/>
        <v>8.4363636363636363E-2</v>
      </c>
      <c r="AI140" s="20">
        <f t="shared" si="48"/>
        <v>8.4363636363636363E-2</v>
      </c>
      <c r="AJ140" s="20">
        <f t="shared" si="49"/>
        <v>8.4363636363636363E-2</v>
      </c>
      <c r="AK140" s="20">
        <f t="shared" si="50"/>
        <v>8.4363636363636363E-2</v>
      </c>
      <c r="AL140" s="84">
        <f t="shared" si="43"/>
        <v>13</v>
      </c>
      <c r="AM140" s="84">
        <f t="shared" si="44"/>
        <v>110</v>
      </c>
      <c r="AN140" s="16" t="str">
        <f t="shared" si="37"/>
        <v>扇子4</v>
      </c>
      <c r="AO140" s="16">
        <v>4</v>
      </c>
      <c r="AP140" s="17" t="s">
        <v>1025</v>
      </c>
      <c r="AQ140" s="16" t="s">
        <v>1029</v>
      </c>
    </row>
    <row r="141" spans="2:43" x14ac:dyDescent="0.2">
      <c r="B141" s="16">
        <v>139</v>
      </c>
      <c r="C141" s="16" t="str">
        <f t="shared" ca="1" si="38"/>
        <v>IC1838</v>
      </c>
      <c r="D141" s="16" t="str">
        <f t="shared" ca="1" si="45"/>
        <v>拉风的青铜羽扇</v>
      </c>
      <c r="E141" s="16" t="str">
        <f t="shared" ca="1" si="39"/>
        <v>拉风的</v>
      </c>
      <c r="F141" s="16" t="str">
        <f t="shared" ca="1" si="40"/>
        <v>青铜</v>
      </c>
      <c r="G141" s="16" t="str">
        <f t="shared" ca="1" si="41"/>
        <v>羽扇</v>
      </c>
      <c r="H141" s="16" t="str">
        <f t="shared" si="36"/>
        <v>a</v>
      </c>
      <c r="I141" s="19" t="s">
        <v>21</v>
      </c>
      <c r="J141" s="3" t="s">
        <v>26</v>
      </c>
      <c r="K141" s="16">
        <f t="shared" si="42"/>
        <v>8</v>
      </c>
      <c r="L141" s="16">
        <f t="shared" si="51"/>
        <v>3</v>
      </c>
      <c r="M141" s="16">
        <f>[2]武器表!J141</f>
        <v>26</v>
      </c>
      <c r="N141" s="16">
        <f>[2]武器表!K141</f>
        <v>26</v>
      </c>
      <c r="O141" s="16">
        <f>[2]武器表!L141</f>
        <v>5</v>
      </c>
      <c r="P141" s="16"/>
      <c r="Q141" s="16">
        <f>[2]武器表!M141</f>
        <v>17</v>
      </c>
      <c r="R141" s="16">
        <f>[2]武器表!N141</f>
        <v>38</v>
      </c>
      <c r="S141" s="16">
        <f>[2]武器表!O141</f>
        <v>29</v>
      </c>
      <c r="T141" s="16">
        <f>[2]武器表!P141</f>
        <v>20</v>
      </c>
      <c r="U141" s="16">
        <f>[2]武器表!Q141</f>
        <v>17</v>
      </c>
      <c r="V141" s="20">
        <f>[2]武器表!R141</f>
        <v>5.6666666666666671E-2</v>
      </c>
      <c r="W141" s="20">
        <f>[2]武器表!S141</f>
        <v>6.6666666666666666E-2</v>
      </c>
      <c r="X141" s="20">
        <f>[2]武器表!T141</f>
        <v>5.6666666666666671E-2</v>
      </c>
      <c r="Y141" s="20">
        <f>[2]武器表!$I141</f>
        <v>0.16181818181818183</v>
      </c>
      <c r="Z141" s="20">
        <f>[2]武器表!U141</f>
        <v>2.9126213592232997E-2</v>
      </c>
      <c r="AA141" s="20">
        <f>[2]武器表!V141</f>
        <v>2.9126213592232997E-2</v>
      </c>
      <c r="AB141" s="20">
        <f>[2]武器表!W141</f>
        <v>2.9126213592232997E-2</v>
      </c>
      <c r="AC141" s="20">
        <f>[2]武器表!X141</f>
        <v>0.15611814345991559</v>
      </c>
      <c r="AD141" s="20">
        <f>[2]武器表!Y141</f>
        <v>2.9126213592232997E-2</v>
      </c>
      <c r="AE141" s="20">
        <f>[2]武器表!Z141</f>
        <v>2.9126213592232997E-2</v>
      </c>
      <c r="AF141" s="20">
        <f>[2]武器表!AA141</f>
        <v>2.9126213592232997E-2</v>
      </c>
      <c r="AG141" s="20">
        <f t="shared" si="46"/>
        <v>0.12945454545454546</v>
      </c>
      <c r="AH141" s="20">
        <f t="shared" si="47"/>
        <v>0.12945454545454546</v>
      </c>
      <c r="AI141" s="20">
        <f t="shared" si="48"/>
        <v>0.12945454545454546</v>
      </c>
      <c r="AJ141" s="20">
        <f t="shared" si="49"/>
        <v>0.12945454545454546</v>
      </c>
      <c r="AK141" s="20">
        <f t="shared" si="50"/>
        <v>0.12945454545454546</v>
      </c>
      <c r="AL141" s="84" t="str">
        <f t="shared" si="43"/>
        <v/>
      </c>
      <c r="AM141" s="84">
        <f t="shared" si="44"/>
        <v>111</v>
      </c>
      <c r="AN141" s="16" t="str">
        <f t="shared" si="37"/>
        <v>扇子5</v>
      </c>
      <c r="AO141" s="16">
        <v>5</v>
      </c>
      <c r="AP141" s="17" t="s">
        <v>1025</v>
      </c>
      <c r="AQ141" s="16" t="s">
        <v>1030</v>
      </c>
    </row>
    <row r="142" spans="2:43" x14ac:dyDescent="0.2">
      <c r="B142" s="16">
        <v>140</v>
      </c>
      <c r="C142" s="16" t="str">
        <f t="shared" ca="1" si="38"/>
        <v>IC1838</v>
      </c>
      <c r="D142" s="16" t="str">
        <f t="shared" ca="1" si="45"/>
        <v>闪耀的斯塞提舞扇</v>
      </c>
      <c r="E142" s="16" t="str">
        <f t="shared" ca="1" si="39"/>
        <v>闪耀的</v>
      </c>
      <c r="F142" s="16" t="str">
        <f t="shared" ca="1" si="40"/>
        <v>斯塞提</v>
      </c>
      <c r="G142" s="16" t="str">
        <f t="shared" ca="1" si="41"/>
        <v>舞扇</v>
      </c>
      <c r="H142" s="16" t="str">
        <f t="shared" si="36"/>
        <v>a</v>
      </c>
      <c r="I142" s="19" t="s">
        <v>21</v>
      </c>
      <c r="J142" s="3" t="s">
        <v>26</v>
      </c>
      <c r="K142" s="16">
        <f t="shared" si="42"/>
        <v>8</v>
      </c>
      <c r="L142" s="16">
        <f t="shared" si="51"/>
        <v>4</v>
      </c>
      <c r="M142" s="16">
        <f>[2]武器表!J142</f>
        <v>34</v>
      </c>
      <c r="N142" s="16">
        <f>[2]武器表!K142</f>
        <v>34</v>
      </c>
      <c r="O142" s="16">
        <f>[2]武器表!L142</f>
        <v>7</v>
      </c>
      <c r="P142" s="16"/>
      <c r="Q142" s="16">
        <f>[2]武器表!M142</f>
        <v>23</v>
      </c>
      <c r="R142" s="16">
        <f>[2]武器表!N142</f>
        <v>50</v>
      </c>
      <c r="S142" s="16">
        <f>[2]武器表!O142</f>
        <v>39</v>
      </c>
      <c r="T142" s="16">
        <f>[2]武器表!P142</f>
        <v>27</v>
      </c>
      <c r="U142" s="16">
        <f>[2]武器表!Q142</f>
        <v>23</v>
      </c>
      <c r="V142" s="20">
        <f>[2]武器表!R142</f>
        <v>7.6666666666666675E-2</v>
      </c>
      <c r="W142" s="20">
        <f>[2]武器表!S142</f>
        <v>0.09</v>
      </c>
      <c r="X142" s="20">
        <f>[2]武器表!T142</f>
        <v>7.6666666666666675E-2</v>
      </c>
      <c r="Y142" s="20">
        <f>[2]武器表!$I142</f>
        <v>0.21545454545454545</v>
      </c>
      <c r="Z142" s="20">
        <f>[2]武器表!U142</f>
        <v>3.8461538461538436E-2</v>
      </c>
      <c r="AA142" s="20">
        <f>[2]武器表!V142</f>
        <v>3.8461538461538436E-2</v>
      </c>
      <c r="AB142" s="20">
        <f>[2]武器表!W142</f>
        <v>3.8461538461538436E-2</v>
      </c>
      <c r="AC142" s="20">
        <f>[2]武器表!X142</f>
        <v>0.19999999999999996</v>
      </c>
      <c r="AD142" s="20">
        <f>[2]武器表!Y142</f>
        <v>3.8461538461538436E-2</v>
      </c>
      <c r="AE142" s="20">
        <f>[2]武器表!Z142</f>
        <v>3.8461538461538436E-2</v>
      </c>
      <c r="AF142" s="20">
        <f>[2]武器表!AA142</f>
        <v>3.8461538461538436E-2</v>
      </c>
      <c r="AG142" s="20">
        <f t="shared" si="46"/>
        <v>0.17236363636363639</v>
      </c>
      <c r="AH142" s="20">
        <f t="shared" si="47"/>
        <v>0.17236363636363639</v>
      </c>
      <c r="AI142" s="20">
        <f t="shared" si="48"/>
        <v>0.17236363636363639</v>
      </c>
      <c r="AJ142" s="20">
        <f t="shared" si="49"/>
        <v>0.17236363636363639</v>
      </c>
      <c r="AK142" s="20">
        <f t="shared" si="50"/>
        <v>0.17236363636363639</v>
      </c>
      <c r="AL142" s="84">
        <f t="shared" si="43"/>
        <v>14</v>
      </c>
      <c r="AM142" s="84">
        <f t="shared" si="44"/>
        <v>112</v>
      </c>
      <c r="AN142" s="16" t="str">
        <f t="shared" si="37"/>
        <v>扇子6</v>
      </c>
      <c r="AO142" s="16">
        <v>6</v>
      </c>
      <c r="AP142" s="17" t="s">
        <v>1025</v>
      </c>
      <c r="AQ142" s="16" t="s">
        <v>1031</v>
      </c>
    </row>
    <row r="143" spans="2:43" x14ac:dyDescent="0.2">
      <c r="B143" s="16">
        <v>141</v>
      </c>
      <c r="C143" s="16" t="str">
        <f t="shared" ca="1" si="38"/>
        <v>IC1835</v>
      </c>
      <c r="D143" s="16" t="str">
        <f t="shared" ca="1" si="45"/>
        <v>拉风的虚幻扇子</v>
      </c>
      <c r="E143" s="16" t="str">
        <f t="shared" ca="1" si="39"/>
        <v>拉风的</v>
      </c>
      <c r="F143" s="16" t="str">
        <f t="shared" ca="1" si="40"/>
        <v>虚幻</v>
      </c>
      <c r="G143" s="16" t="str">
        <f t="shared" ca="1" si="41"/>
        <v>扇子</v>
      </c>
      <c r="H143" s="16" t="str">
        <f t="shared" si="36"/>
        <v>a</v>
      </c>
      <c r="I143" s="19" t="s">
        <v>21</v>
      </c>
      <c r="J143" s="3" t="s">
        <v>26</v>
      </c>
      <c r="K143" s="16">
        <f t="shared" si="42"/>
        <v>8</v>
      </c>
      <c r="L143" s="16">
        <f t="shared" si="51"/>
        <v>5</v>
      </c>
      <c r="M143" s="16">
        <f>[2]武器表!J143</f>
        <v>43</v>
      </c>
      <c r="N143" s="16">
        <f>[2]武器表!K143</f>
        <v>43</v>
      </c>
      <c r="O143" s="16">
        <f>[2]武器表!L143</f>
        <v>9</v>
      </c>
      <c r="P143" s="16"/>
      <c r="Q143" s="16">
        <f>[2]武器表!M143</f>
        <v>28</v>
      </c>
      <c r="R143" s="16">
        <f>[2]武器表!N143</f>
        <v>62</v>
      </c>
      <c r="S143" s="16">
        <f>[2]武器表!O143</f>
        <v>49</v>
      </c>
      <c r="T143" s="16">
        <f>[2]武器表!P143</f>
        <v>34</v>
      </c>
      <c r="U143" s="16">
        <f>[2]武器表!Q143</f>
        <v>28</v>
      </c>
      <c r="V143" s="20">
        <f>[2]武器表!R143</f>
        <v>9.3333333333333338E-2</v>
      </c>
      <c r="W143" s="20">
        <f>[2]武器表!S143</f>
        <v>0.11333333333333334</v>
      </c>
      <c r="X143" s="20">
        <f>[2]武器表!T143</f>
        <v>9.3333333333333338E-2</v>
      </c>
      <c r="Y143" s="20">
        <f>[2]武器表!$I143</f>
        <v>0.2690909090909091</v>
      </c>
      <c r="Z143" s="20">
        <f>[2]武器表!U143</f>
        <v>4.7619047619047672E-2</v>
      </c>
      <c r="AA143" s="20">
        <f>[2]武器表!V143</f>
        <v>4.7619047619047672E-2</v>
      </c>
      <c r="AB143" s="20">
        <f>[2]武器表!W143</f>
        <v>4.7619047619047672E-2</v>
      </c>
      <c r="AC143" s="20">
        <f>[2]武器表!X143</f>
        <v>0.23664122137404575</v>
      </c>
      <c r="AD143" s="20">
        <f>[2]武器表!Y143</f>
        <v>4.7619047619047672E-2</v>
      </c>
      <c r="AE143" s="20">
        <f>[2]武器表!Z143</f>
        <v>4.7619047619047672E-2</v>
      </c>
      <c r="AF143" s="20">
        <f>[2]武器表!AA143</f>
        <v>4.7619047619047672E-2</v>
      </c>
      <c r="AG143" s="20">
        <f t="shared" si="46"/>
        <v>0.21527272727272728</v>
      </c>
      <c r="AH143" s="20">
        <f t="shared" si="47"/>
        <v>0.21527272727272728</v>
      </c>
      <c r="AI143" s="20">
        <f t="shared" si="48"/>
        <v>0.21527272727272728</v>
      </c>
      <c r="AJ143" s="20">
        <f t="shared" si="49"/>
        <v>0.21527272727272728</v>
      </c>
      <c r="AK143" s="20">
        <f t="shared" si="50"/>
        <v>0.21527272727272728</v>
      </c>
      <c r="AL143" s="84" t="str">
        <f t="shared" si="43"/>
        <v/>
      </c>
      <c r="AM143" s="84">
        <f t="shared" si="44"/>
        <v>113</v>
      </c>
      <c r="AN143" s="16" t="str">
        <f t="shared" si="37"/>
        <v>扇子7</v>
      </c>
      <c r="AO143" s="16">
        <v>7</v>
      </c>
      <c r="AP143" s="17" t="s">
        <v>1025</v>
      </c>
      <c r="AQ143" s="16" t="s">
        <v>1029</v>
      </c>
    </row>
    <row r="144" spans="2:43" x14ac:dyDescent="0.2">
      <c r="B144" s="16">
        <v>142</v>
      </c>
      <c r="C144" s="16" t="str">
        <f t="shared" ca="1" si="38"/>
        <v>IC1840</v>
      </c>
      <c r="D144" s="16" t="str">
        <f t="shared" ca="1" si="45"/>
        <v>闪耀的晨曦扇子</v>
      </c>
      <c r="E144" s="16" t="str">
        <f t="shared" ca="1" si="39"/>
        <v>闪耀的</v>
      </c>
      <c r="F144" s="16" t="str">
        <f t="shared" ca="1" si="40"/>
        <v>晨曦</v>
      </c>
      <c r="G144" s="16" t="str">
        <f t="shared" ca="1" si="41"/>
        <v>扇子</v>
      </c>
      <c r="H144" s="16" t="str">
        <f t="shared" si="36"/>
        <v>a</v>
      </c>
      <c r="I144" s="19" t="s">
        <v>21</v>
      </c>
      <c r="J144" s="3" t="s">
        <v>26</v>
      </c>
      <c r="K144" s="16">
        <f t="shared" si="42"/>
        <v>8</v>
      </c>
      <c r="L144" s="16">
        <f t="shared" si="51"/>
        <v>6</v>
      </c>
      <c r="M144" s="16">
        <f>[2]武器表!J144</f>
        <v>52</v>
      </c>
      <c r="N144" s="16">
        <f>[2]武器表!K144</f>
        <v>52</v>
      </c>
      <c r="O144" s="16">
        <f>[2]武器表!L144</f>
        <v>11</v>
      </c>
      <c r="P144" s="16"/>
      <c r="Q144" s="16">
        <f>[2]武器表!M144</f>
        <v>34</v>
      </c>
      <c r="R144" s="16">
        <f>[2]武器表!N144</f>
        <v>75</v>
      </c>
      <c r="S144" s="16">
        <f>[2]武器表!O144</f>
        <v>59</v>
      </c>
      <c r="T144" s="16">
        <f>[2]武器表!P144</f>
        <v>41</v>
      </c>
      <c r="U144" s="16">
        <f>[2]武器表!Q144</f>
        <v>34</v>
      </c>
      <c r="V144" s="20">
        <f>[2]武器表!R144</f>
        <v>0.11333333333333334</v>
      </c>
      <c r="W144" s="20">
        <f>[2]武器表!S144</f>
        <v>0.13666666666666666</v>
      </c>
      <c r="X144" s="20">
        <f>[2]武器表!T144</f>
        <v>0.11333333333333334</v>
      </c>
      <c r="Y144" s="20">
        <f>[2]武器表!$I144</f>
        <v>0.32545454545454544</v>
      </c>
      <c r="Z144" s="20">
        <f>[2]武器表!U144</f>
        <v>5.6603773584905648E-2</v>
      </c>
      <c r="AA144" s="20">
        <f>[2]武器表!V144</f>
        <v>5.6603773584905648E-2</v>
      </c>
      <c r="AB144" s="20">
        <f>[2]武器表!W144</f>
        <v>5.6603773584905648E-2</v>
      </c>
      <c r="AC144" s="20">
        <f>[2]武器表!X144</f>
        <v>0.27007299270072993</v>
      </c>
      <c r="AD144" s="20">
        <f>[2]武器表!Y144</f>
        <v>5.6603773584905648E-2</v>
      </c>
      <c r="AE144" s="20">
        <f>[2]武器表!Z144</f>
        <v>5.6603773584905648E-2</v>
      </c>
      <c r="AF144" s="20">
        <f>[2]武器表!AA144</f>
        <v>5.6603773584905648E-2</v>
      </c>
      <c r="AG144" s="20">
        <f t="shared" si="46"/>
        <v>0.26036363636363635</v>
      </c>
      <c r="AH144" s="20">
        <f t="shared" si="47"/>
        <v>0.26036363636363635</v>
      </c>
      <c r="AI144" s="20">
        <f t="shared" si="48"/>
        <v>0.26036363636363635</v>
      </c>
      <c r="AJ144" s="20">
        <f t="shared" si="49"/>
        <v>0.26036363636363635</v>
      </c>
      <c r="AK144" s="20">
        <f t="shared" si="50"/>
        <v>0.26036363636363635</v>
      </c>
      <c r="AL144" s="84" t="str">
        <f t="shared" si="43"/>
        <v/>
      </c>
      <c r="AM144" s="84">
        <f t="shared" si="44"/>
        <v>114</v>
      </c>
      <c r="AN144" s="16" t="str">
        <f t="shared" si="37"/>
        <v>扇子8</v>
      </c>
      <c r="AO144" s="16">
        <v>8</v>
      </c>
      <c r="AP144" s="17" t="s">
        <v>1025</v>
      </c>
      <c r="AQ144" s="16" t="s">
        <v>1030</v>
      </c>
    </row>
    <row r="145" spans="2:43" x14ac:dyDescent="0.2">
      <c r="B145" s="16">
        <v>143</v>
      </c>
      <c r="C145" s="16" t="str">
        <f t="shared" ca="1" si="38"/>
        <v>IC1838</v>
      </c>
      <c r="D145" s="16" t="str">
        <f t="shared" ca="1" si="45"/>
        <v>闪耀的空灵扇子</v>
      </c>
      <c r="E145" s="16" t="str">
        <f t="shared" ca="1" si="39"/>
        <v>闪耀的</v>
      </c>
      <c r="F145" s="16" t="str">
        <f t="shared" ca="1" si="40"/>
        <v>空灵</v>
      </c>
      <c r="G145" s="16" t="str">
        <f t="shared" ca="1" si="41"/>
        <v>扇子</v>
      </c>
      <c r="H145" s="16" t="str">
        <f t="shared" si="36"/>
        <v>a</v>
      </c>
      <c r="I145" s="19" t="s">
        <v>21</v>
      </c>
      <c r="J145" s="3" t="s">
        <v>26</v>
      </c>
      <c r="K145" s="16">
        <f t="shared" si="42"/>
        <v>8</v>
      </c>
      <c r="L145" s="16">
        <f t="shared" si="51"/>
        <v>7</v>
      </c>
      <c r="M145" s="16">
        <f>[2]武器表!J145</f>
        <v>61</v>
      </c>
      <c r="N145" s="16">
        <f>[2]武器表!K145</f>
        <v>60</v>
      </c>
      <c r="O145" s="16">
        <f>[2]武器表!L145</f>
        <v>13</v>
      </c>
      <c r="P145" s="16"/>
      <c r="Q145" s="16">
        <f>[2]武器表!M145</f>
        <v>40</v>
      </c>
      <c r="R145" s="16">
        <f>[2]武器表!N145</f>
        <v>87</v>
      </c>
      <c r="S145" s="16">
        <f>[2]武器表!O145</f>
        <v>69</v>
      </c>
      <c r="T145" s="16">
        <f>[2]武器表!P145</f>
        <v>48</v>
      </c>
      <c r="U145" s="16">
        <f>[2]武器表!Q145</f>
        <v>40</v>
      </c>
      <c r="V145" s="20">
        <f>[2]武器表!R145</f>
        <v>0.13333333333333333</v>
      </c>
      <c r="W145" s="20">
        <f>[2]武器表!S145</f>
        <v>0.16</v>
      </c>
      <c r="X145" s="20">
        <f>[2]武器表!T145</f>
        <v>0.13333333333333333</v>
      </c>
      <c r="Y145" s="20">
        <f>[2]武器表!$I145</f>
        <v>0.38</v>
      </c>
      <c r="Z145" s="20">
        <f>[2]武器表!U145</f>
        <v>6.5420560747663559E-2</v>
      </c>
      <c r="AA145" s="20">
        <f>[2]武器表!V145</f>
        <v>6.5420560747663559E-2</v>
      </c>
      <c r="AB145" s="20">
        <f>[2]武器表!W145</f>
        <v>6.5420560747663559E-2</v>
      </c>
      <c r="AC145" s="20">
        <f>[2]武器表!X145</f>
        <v>0.30313588850174211</v>
      </c>
      <c r="AD145" s="20">
        <f>[2]武器表!Y145</f>
        <v>6.5420560747663559E-2</v>
      </c>
      <c r="AE145" s="20">
        <f>[2]武器表!Z145</f>
        <v>6.5420560747663559E-2</v>
      </c>
      <c r="AF145" s="20">
        <f>[2]武器表!AA145</f>
        <v>6.5420560747663559E-2</v>
      </c>
      <c r="AG145" s="20">
        <f t="shared" si="46"/>
        <v>0.30400000000000005</v>
      </c>
      <c r="AH145" s="20">
        <f t="shared" si="47"/>
        <v>0.30400000000000005</v>
      </c>
      <c r="AI145" s="20">
        <f t="shared" si="48"/>
        <v>0.30400000000000005</v>
      </c>
      <c r="AJ145" s="20">
        <f t="shared" si="49"/>
        <v>0.30400000000000005</v>
      </c>
      <c r="AK145" s="20">
        <f t="shared" si="50"/>
        <v>0.30400000000000005</v>
      </c>
      <c r="AL145" s="84" t="str">
        <f t="shared" si="43"/>
        <v/>
      </c>
      <c r="AM145" s="84">
        <f t="shared" si="44"/>
        <v>115</v>
      </c>
      <c r="AN145" s="16" t="str">
        <f t="shared" si="37"/>
        <v>拳套1</v>
      </c>
      <c r="AO145" s="16">
        <v>1</v>
      </c>
      <c r="AP145" s="17" t="s">
        <v>1032</v>
      </c>
      <c r="AQ145" s="16" t="s">
        <v>1033</v>
      </c>
    </row>
    <row r="146" spans="2:43" x14ac:dyDescent="0.2">
      <c r="B146" s="16">
        <v>144</v>
      </c>
      <c r="C146" s="16" t="str">
        <f t="shared" ca="1" si="38"/>
        <v>IC1839</v>
      </c>
      <c r="D146" s="16" t="str">
        <f t="shared" ca="1" si="45"/>
        <v>拉风的言语扇子</v>
      </c>
      <c r="E146" s="16" t="str">
        <f t="shared" ca="1" si="39"/>
        <v>拉风的</v>
      </c>
      <c r="F146" s="16" t="str">
        <f t="shared" ca="1" si="40"/>
        <v>言语</v>
      </c>
      <c r="G146" s="16" t="str">
        <f t="shared" ca="1" si="41"/>
        <v>扇子</v>
      </c>
      <c r="H146" s="16" t="str">
        <f t="shared" si="36"/>
        <v>a</v>
      </c>
      <c r="I146" s="19" t="s">
        <v>21</v>
      </c>
      <c r="J146" s="3" t="s">
        <v>26</v>
      </c>
      <c r="K146" s="16">
        <f t="shared" si="42"/>
        <v>8</v>
      </c>
      <c r="L146" s="16">
        <f t="shared" si="51"/>
        <v>8</v>
      </c>
      <c r="M146" s="16">
        <f>[2]武器表!J146</f>
        <v>69</v>
      </c>
      <c r="N146" s="16">
        <f>[2]武器表!K146</f>
        <v>69</v>
      </c>
      <c r="O146" s="16">
        <f>[2]武器表!L146</f>
        <v>15</v>
      </c>
      <c r="P146" s="16"/>
      <c r="Q146" s="16">
        <f>[2]武器表!M146</f>
        <v>46</v>
      </c>
      <c r="R146" s="16">
        <f>[2]武器表!N146</f>
        <v>100</v>
      </c>
      <c r="S146" s="16">
        <f>[2]武器表!O146</f>
        <v>79</v>
      </c>
      <c r="T146" s="16">
        <f>[2]武器表!P146</f>
        <v>55</v>
      </c>
      <c r="U146" s="16">
        <f>[2]武器表!Q146</f>
        <v>46</v>
      </c>
      <c r="V146" s="20">
        <f>[2]武器表!R146</f>
        <v>0.15333333333333335</v>
      </c>
      <c r="W146" s="20">
        <f>[2]武器表!S146</f>
        <v>0.18333333333333332</v>
      </c>
      <c r="X146" s="20">
        <f>[2]武器表!T146</f>
        <v>0.15333333333333335</v>
      </c>
      <c r="Y146" s="20">
        <f>[2]武器表!$I146</f>
        <v>0.43545454545454548</v>
      </c>
      <c r="Z146" s="20">
        <f>[2]武器表!U146</f>
        <v>7.8341013824884786E-2</v>
      </c>
      <c r="AA146" s="20">
        <f>[2]武器表!V146</f>
        <v>7.8341013824884786E-2</v>
      </c>
      <c r="AB146" s="20">
        <f>[2]武器表!W146</f>
        <v>7.8341013824884786E-2</v>
      </c>
      <c r="AC146" s="20">
        <f>[2]武器表!X146</f>
        <v>0.33110367892976589</v>
      </c>
      <c r="AD146" s="20">
        <f>[2]武器表!Y146</f>
        <v>7.8341013824884786E-2</v>
      </c>
      <c r="AE146" s="20">
        <f>[2]武器表!Z146</f>
        <v>7.8341013824884786E-2</v>
      </c>
      <c r="AF146" s="20">
        <f>[2]武器表!AA146</f>
        <v>7.8341013824884786E-2</v>
      </c>
      <c r="AG146" s="20">
        <f t="shared" si="46"/>
        <v>0.34836363636363643</v>
      </c>
      <c r="AH146" s="20">
        <f t="shared" si="47"/>
        <v>0.34836363636363643</v>
      </c>
      <c r="AI146" s="20">
        <f t="shared" si="48"/>
        <v>0.34836363636363643</v>
      </c>
      <c r="AJ146" s="20">
        <f t="shared" si="49"/>
        <v>0.34836363636363643</v>
      </c>
      <c r="AK146" s="20">
        <f t="shared" si="50"/>
        <v>0.34836363636363643</v>
      </c>
      <c r="AL146" s="84">
        <f t="shared" si="43"/>
        <v>15</v>
      </c>
      <c r="AM146" s="84">
        <f t="shared" si="44"/>
        <v>116</v>
      </c>
      <c r="AN146" s="16" t="str">
        <f t="shared" si="37"/>
        <v>拳套2</v>
      </c>
      <c r="AO146" s="16">
        <v>2</v>
      </c>
      <c r="AP146" s="17" t="s">
        <v>1032</v>
      </c>
      <c r="AQ146" s="16" t="s">
        <v>1034</v>
      </c>
    </row>
    <row r="147" spans="2:43" x14ac:dyDescent="0.2">
      <c r="B147" s="16">
        <v>145</v>
      </c>
      <c r="C147" s="16" t="str">
        <f t="shared" ca="1" si="38"/>
        <v>IC1839</v>
      </c>
      <c r="D147" s="16" t="str">
        <f t="shared" ca="1" si="45"/>
        <v>发亮的颓废羽扇</v>
      </c>
      <c r="E147" s="16" t="str">
        <f t="shared" ca="1" si="39"/>
        <v>发亮的</v>
      </c>
      <c r="F147" s="16" t="str">
        <f t="shared" ca="1" si="40"/>
        <v>颓废</v>
      </c>
      <c r="G147" s="16" t="str">
        <f t="shared" ca="1" si="41"/>
        <v>羽扇</v>
      </c>
      <c r="H147" s="16" t="str">
        <f t="shared" si="36"/>
        <v>b</v>
      </c>
      <c r="I147" s="19" t="s">
        <v>21</v>
      </c>
      <c r="J147" s="3" t="s">
        <v>26</v>
      </c>
      <c r="K147" s="16">
        <f t="shared" si="42"/>
        <v>8</v>
      </c>
      <c r="L147" s="16">
        <f t="shared" si="51"/>
        <v>1</v>
      </c>
      <c r="M147" s="16">
        <f>[2]武器表!J147</f>
        <v>9</v>
      </c>
      <c r="N147" s="16">
        <f>[2]武器表!K147</f>
        <v>10</v>
      </c>
      <c r="O147" s="16">
        <f>[2]武器表!L147</f>
        <v>2</v>
      </c>
      <c r="P147" s="16"/>
      <c r="Q147" s="16">
        <f>[2]武器表!M147</f>
        <v>7</v>
      </c>
      <c r="R147" s="16">
        <f>[2]武器表!N147</f>
        <v>16</v>
      </c>
      <c r="S147" s="16">
        <f>[2]武器表!O147</f>
        <v>12</v>
      </c>
      <c r="T147" s="16">
        <f>[2]武器表!P147</f>
        <v>8</v>
      </c>
      <c r="U147" s="16">
        <f>[2]武器表!Q147</f>
        <v>7</v>
      </c>
      <c r="V147" s="20">
        <f>[2]武器表!R147</f>
        <v>2.3333333333333334E-2</v>
      </c>
      <c r="W147" s="20">
        <f>[2]武器表!S147</f>
        <v>2.6666666666666665E-2</v>
      </c>
      <c r="X147" s="20">
        <f>[2]武器表!T147</f>
        <v>2.3333333333333334E-2</v>
      </c>
      <c r="Y147" s="20">
        <f>[2]武器表!$I147</f>
        <v>0.1</v>
      </c>
      <c r="Z147" s="20">
        <f>[2]武器表!U147</f>
        <v>1.4778325123152691E-2</v>
      </c>
      <c r="AA147" s="20">
        <f>[2]武器表!V147</f>
        <v>1.4778325123152691E-2</v>
      </c>
      <c r="AB147" s="20">
        <f>[2]武器表!W147</f>
        <v>1.4778325123152691E-2</v>
      </c>
      <c r="AC147" s="20">
        <f>[2]武器表!X147</f>
        <v>7.407407407407407E-2</v>
      </c>
      <c r="AD147" s="20">
        <f>[2]武器表!Y147</f>
        <v>1.4778325123152691E-2</v>
      </c>
      <c r="AE147" s="20">
        <f>[2]武器表!Z147</f>
        <v>1.4778325123152691E-2</v>
      </c>
      <c r="AF147" s="20">
        <f>[2]武器表!AA147</f>
        <v>1.4778325123152691E-2</v>
      </c>
      <c r="AG147" s="20">
        <f t="shared" si="46"/>
        <v>8.0000000000000016E-2</v>
      </c>
      <c r="AH147" s="20">
        <f t="shared" si="47"/>
        <v>8.0000000000000016E-2</v>
      </c>
      <c r="AI147" s="20">
        <f t="shared" si="48"/>
        <v>8.0000000000000016E-2</v>
      </c>
      <c r="AJ147" s="20">
        <f t="shared" si="49"/>
        <v>8.0000000000000016E-2</v>
      </c>
      <c r="AK147" s="20">
        <f t="shared" si="50"/>
        <v>8.0000000000000016E-2</v>
      </c>
      <c r="AL147" s="84" t="str">
        <f t="shared" si="43"/>
        <v/>
      </c>
      <c r="AM147" s="84">
        <f t="shared" si="44"/>
        <v>117</v>
      </c>
      <c r="AN147" s="16" t="str">
        <f t="shared" si="37"/>
        <v>拳套3</v>
      </c>
      <c r="AO147" s="16">
        <v>3</v>
      </c>
      <c r="AP147" s="17" t="s">
        <v>1032</v>
      </c>
      <c r="AQ147" s="16" t="s">
        <v>1035</v>
      </c>
    </row>
    <row r="148" spans="2:43" x14ac:dyDescent="0.2">
      <c r="B148" s="16">
        <v>146</v>
      </c>
      <c r="C148" s="16" t="str">
        <f t="shared" ca="1" si="38"/>
        <v>IC1835</v>
      </c>
      <c r="D148" s="16" t="str">
        <f t="shared" ca="1" si="45"/>
        <v>发亮的晨曦舞扇</v>
      </c>
      <c r="E148" s="16" t="str">
        <f t="shared" ca="1" si="39"/>
        <v>发亮的</v>
      </c>
      <c r="F148" s="16" t="str">
        <f t="shared" ca="1" si="40"/>
        <v>晨曦</v>
      </c>
      <c r="G148" s="16" t="str">
        <f t="shared" ca="1" si="41"/>
        <v>舞扇</v>
      </c>
      <c r="H148" s="16" t="str">
        <f t="shared" si="36"/>
        <v>b</v>
      </c>
      <c r="I148" s="19" t="s">
        <v>21</v>
      </c>
      <c r="J148" s="3" t="s">
        <v>26</v>
      </c>
      <c r="K148" s="16">
        <f t="shared" si="42"/>
        <v>8</v>
      </c>
      <c r="L148" s="16">
        <f t="shared" si="51"/>
        <v>2</v>
      </c>
      <c r="M148" s="16">
        <f>[2]武器表!J148</f>
        <v>18</v>
      </c>
      <c r="N148" s="16">
        <f>[2]武器表!K148</f>
        <v>21</v>
      </c>
      <c r="O148" s="16">
        <f>[2]武器表!L148</f>
        <v>4</v>
      </c>
      <c r="P148" s="16"/>
      <c r="Q148" s="16">
        <f>[2]武器表!M148</f>
        <v>14</v>
      </c>
      <c r="R148" s="16">
        <f>[2]武器表!N148</f>
        <v>32</v>
      </c>
      <c r="S148" s="16">
        <f>[2]武器表!O148</f>
        <v>24</v>
      </c>
      <c r="T148" s="16">
        <f>[2]武器表!P148</f>
        <v>17</v>
      </c>
      <c r="U148" s="16">
        <f>[2]武器表!Q148</f>
        <v>14</v>
      </c>
      <c r="V148" s="20">
        <f>[2]武器表!R148</f>
        <v>4.6666666666666669E-2</v>
      </c>
      <c r="W148" s="20">
        <f>[2]武器表!S148</f>
        <v>5.6666666666666671E-2</v>
      </c>
      <c r="X148" s="20">
        <f>[2]武器表!T148</f>
        <v>4.6666666666666669E-2</v>
      </c>
      <c r="Y148" s="20">
        <f>[2]武器表!$I148</f>
        <v>0.13090909090909092</v>
      </c>
      <c r="Z148" s="20">
        <f>[2]武器表!U148</f>
        <v>2.4390243902439046E-2</v>
      </c>
      <c r="AA148" s="20">
        <f>[2]武器表!V148</f>
        <v>2.4390243902439046E-2</v>
      </c>
      <c r="AB148" s="20">
        <f>[2]武器表!W148</f>
        <v>2.4390243902439046E-2</v>
      </c>
      <c r="AC148" s="20">
        <f>[2]武器表!X148</f>
        <v>0.13419913419913421</v>
      </c>
      <c r="AD148" s="20">
        <f>[2]武器表!Y148</f>
        <v>2.4390243902439046E-2</v>
      </c>
      <c r="AE148" s="20">
        <f>[2]武器表!Z148</f>
        <v>2.4390243902439046E-2</v>
      </c>
      <c r="AF148" s="20">
        <f>[2]武器表!AA148</f>
        <v>2.4390243902439046E-2</v>
      </c>
      <c r="AG148" s="20">
        <f t="shared" si="46"/>
        <v>0.10472727272727274</v>
      </c>
      <c r="AH148" s="20">
        <f t="shared" si="47"/>
        <v>0.10472727272727274</v>
      </c>
      <c r="AI148" s="20">
        <f t="shared" si="48"/>
        <v>0.10472727272727274</v>
      </c>
      <c r="AJ148" s="20">
        <f t="shared" si="49"/>
        <v>0.10472727272727274</v>
      </c>
      <c r="AK148" s="20">
        <f t="shared" si="50"/>
        <v>0.10472727272727274</v>
      </c>
      <c r="AL148" s="84" t="str">
        <f t="shared" si="43"/>
        <v/>
      </c>
      <c r="AM148" s="84">
        <f t="shared" si="44"/>
        <v>118</v>
      </c>
      <c r="AN148" s="16" t="str">
        <f t="shared" si="37"/>
        <v>拳套4</v>
      </c>
      <c r="AO148" s="16">
        <v>4</v>
      </c>
      <c r="AP148" s="17" t="s">
        <v>1032</v>
      </c>
      <c r="AQ148" s="16" t="s">
        <v>1036</v>
      </c>
    </row>
    <row r="149" spans="2:43" x14ac:dyDescent="0.2">
      <c r="B149" s="16">
        <v>147</v>
      </c>
      <c r="C149" s="16" t="str">
        <f t="shared" ca="1" si="38"/>
        <v>IC1839</v>
      </c>
      <c r="D149" s="16" t="str">
        <f t="shared" ca="1" si="45"/>
        <v>优质的白银扇子</v>
      </c>
      <c r="E149" s="16" t="str">
        <f t="shared" ca="1" si="39"/>
        <v>优质的</v>
      </c>
      <c r="F149" s="16" t="str">
        <f t="shared" ca="1" si="40"/>
        <v>白银</v>
      </c>
      <c r="G149" s="16" t="str">
        <f t="shared" ca="1" si="41"/>
        <v>扇子</v>
      </c>
      <c r="H149" s="16" t="str">
        <f t="shared" si="36"/>
        <v>b</v>
      </c>
      <c r="I149" s="19" t="s">
        <v>21</v>
      </c>
      <c r="J149" s="3" t="s">
        <v>26</v>
      </c>
      <c r="K149" s="16">
        <f t="shared" si="42"/>
        <v>8</v>
      </c>
      <c r="L149" s="16">
        <f t="shared" si="51"/>
        <v>3</v>
      </c>
      <c r="M149" s="16">
        <f>[2]武器表!J149</f>
        <v>28</v>
      </c>
      <c r="N149" s="16">
        <f>[2]武器表!K149</f>
        <v>32</v>
      </c>
      <c r="O149" s="16">
        <f>[2]武器表!L149</f>
        <v>7</v>
      </c>
      <c r="P149" s="16"/>
      <c r="Q149" s="16">
        <f>[2]武器表!M149</f>
        <v>21</v>
      </c>
      <c r="R149" s="16">
        <f>[2]武器表!N149</f>
        <v>47</v>
      </c>
      <c r="S149" s="16">
        <f>[2]武器表!O149</f>
        <v>37</v>
      </c>
      <c r="T149" s="16">
        <f>[2]武器表!P149</f>
        <v>26</v>
      </c>
      <c r="U149" s="16">
        <f>[2]武器表!Q149</f>
        <v>21</v>
      </c>
      <c r="V149" s="20">
        <f>[2]武器表!R149</f>
        <v>7.0000000000000007E-2</v>
      </c>
      <c r="W149" s="20">
        <f>[2]武器表!S149</f>
        <v>8.6666666666666656E-2</v>
      </c>
      <c r="X149" s="20">
        <f>[2]武器表!T149</f>
        <v>7.0000000000000007E-2</v>
      </c>
      <c r="Y149" s="20">
        <f>[2]武器表!$I149</f>
        <v>0.1990909090909091</v>
      </c>
      <c r="Z149" s="20">
        <f>[2]武器表!U149</f>
        <v>3.8461538461538436E-2</v>
      </c>
      <c r="AA149" s="20">
        <f>[2]武器表!V149</f>
        <v>3.8461538461538436E-2</v>
      </c>
      <c r="AB149" s="20">
        <f>[2]武器表!W149</f>
        <v>3.8461538461538436E-2</v>
      </c>
      <c r="AC149" s="20">
        <f>[2]武器表!X149</f>
        <v>0.19028340080971662</v>
      </c>
      <c r="AD149" s="20">
        <f>[2]武器表!Y149</f>
        <v>3.8461538461538436E-2</v>
      </c>
      <c r="AE149" s="20">
        <f>[2]武器表!Z149</f>
        <v>3.8461538461538436E-2</v>
      </c>
      <c r="AF149" s="20">
        <f>[2]武器表!AA149</f>
        <v>3.8461538461538436E-2</v>
      </c>
      <c r="AG149" s="20">
        <f t="shared" si="46"/>
        <v>0.15927272727272729</v>
      </c>
      <c r="AH149" s="20">
        <f t="shared" si="47"/>
        <v>0.15927272727272729</v>
      </c>
      <c r="AI149" s="20">
        <f t="shared" si="48"/>
        <v>0.15927272727272729</v>
      </c>
      <c r="AJ149" s="20">
        <f t="shared" si="49"/>
        <v>0.15927272727272729</v>
      </c>
      <c r="AK149" s="20">
        <f t="shared" si="50"/>
        <v>0.15927272727272729</v>
      </c>
      <c r="AL149" s="84" t="str">
        <f t="shared" si="43"/>
        <v/>
      </c>
      <c r="AM149" s="84">
        <f t="shared" si="44"/>
        <v>119</v>
      </c>
      <c r="AN149" s="16" t="str">
        <f t="shared" si="37"/>
        <v>拳套5</v>
      </c>
      <c r="AO149" s="16">
        <v>5</v>
      </c>
      <c r="AP149" s="17" t="s">
        <v>1032</v>
      </c>
      <c r="AQ149" s="16" t="s">
        <v>1037</v>
      </c>
    </row>
    <row r="150" spans="2:43" x14ac:dyDescent="0.2">
      <c r="B150" s="16">
        <v>148</v>
      </c>
      <c r="C150" s="16" t="str">
        <f t="shared" ca="1" si="38"/>
        <v>IC1840</v>
      </c>
      <c r="D150" s="16" t="str">
        <f t="shared" ca="1" si="45"/>
        <v>坚硬的忏悔羽扇</v>
      </c>
      <c r="E150" s="16" t="str">
        <f t="shared" ca="1" si="39"/>
        <v>坚硬的</v>
      </c>
      <c r="F150" s="16" t="str">
        <f t="shared" ca="1" si="40"/>
        <v>忏悔</v>
      </c>
      <c r="G150" s="16" t="str">
        <f t="shared" ca="1" si="41"/>
        <v>羽扇</v>
      </c>
      <c r="H150" s="16" t="str">
        <f t="shared" si="36"/>
        <v>b</v>
      </c>
      <c r="I150" s="19" t="s">
        <v>21</v>
      </c>
      <c r="J150" s="3" t="s">
        <v>26</v>
      </c>
      <c r="K150" s="16">
        <f t="shared" si="42"/>
        <v>8</v>
      </c>
      <c r="L150" s="16">
        <f t="shared" si="51"/>
        <v>4</v>
      </c>
      <c r="M150" s="16">
        <f>[2]武器表!J150</f>
        <v>37</v>
      </c>
      <c r="N150" s="16">
        <f>[2]武器表!K150</f>
        <v>43</v>
      </c>
      <c r="O150" s="16">
        <f>[2]武器表!L150</f>
        <v>9</v>
      </c>
      <c r="P150" s="16"/>
      <c r="Q150" s="16">
        <f>[2]武器表!M150</f>
        <v>29</v>
      </c>
      <c r="R150" s="16">
        <f>[2]武器表!N150</f>
        <v>63</v>
      </c>
      <c r="S150" s="16">
        <f>[2]武器表!O150</f>
        <v>49</v>
      </c>
      <c r="T150" s="16">
        <f>[2]武器表!P150</f>
        <v>34</v>
      </c>
      <c r="U150" s="16">
        <f>[2]武器表!Q150</f>
        <v>29</v>
      </c>
      <c r="V150" s="20">
        <f>[2]武器表!R150</f>
        <v>9.6666666666666665E-2</v>
      </c>
      <c r="W150" s="20">
        <f>[2]武器表!S150</f>
        <v>0.11333333333333334</v>
      </c>
      <c r="X150" s="20">
        <f>[2]武器表!T150</f>
        <v>9.6666666666666665E-2</v>
      </c>
      <c r="Y150" s="20">
        <f>[2]武器表!$I150</f>
        <v>0.26636363636363636</v>
      </c>
      <c r="Z150" s="20">
        <f>[2]武器表!U150</f>
        <v>4.7619047619047672E-2</v>
      </c>
      <c r="AA150" s="20">
        <f>[2]武器表!V150</f>
        <v>4.7619047619047672E-2</v>
      </c>
      <c r="AB150" s="20">
        <f>[2]武器表!W150</f>
        <v>4.7619047619047672E-2</v>
      </c>
      <c r="AC150" s="20">
        <f>[2]武器表!X150</f>
        <v>0.23664122137404575</v>
      </c>
      <c r="AD150" s="20">
        <f>[2]武器表!Y150</f>
        <v>4.7619047619047672E-2</v>
      </c>
      <c r="AE150" s="20">
        <f>[2]武器表!Z150</f>
        <v>4.7619047619047672E-2</v>
      </c>
      <c r="AF150" s="20">
        <f>[2]武器表!AA150</f>
        <v>4.7619047619047672E-2</v>
      </c>
      <c r="AG150" s="20">
        <f t="shared" si="46"/>
        <v>0.21309090909090911</v>
      </c>
      <c r="AH150" s="20">
        <f t="shared" si="47"/>
        <v>0.21309090909090911</v>
      </c>
      <c r="AI150" s="20">
        <f t="shared" si="48"/>
        <v>0.21309090909090911</v>
      </c>
      <c r="AJ150" s="20">
        <f t="shared" si="49"/>
        <v>0.21309090909090911</v>
      </c>
      <c r="AK150" s="20">
        <f t="shared" si="50"/>
        <v>0.21309090909090911</v>
      </c>
      <c r="AL150" s="84" t="str">
        <f t="shared" si="43"/>
        <v/>
      </c>
      <c r="AM150" s="84">
        <f t="shared" si="44"/>
        <v>120</v>
      </c>
      <c r="AN150" s="16" t="str">
        <f t="shared" si="37"/>
        <v>拳套6</v>
      </c>
      <c r="AO150" s="16">
        <v>6</v>
      </c>
      <c r="AP150" s="17" t="s">
        <v>1032</v>
      </c>
      <c r="AQ150" s="16" t="s">
        <v>1038</v>
      </c>
    </row>
    <row r="151" spans="2:43" x14ac:dyDescent="0.2">
      <c r="B151" s="16">
        <v>149</v>
      </c>
      <c r="C151" s="16" t="str">
        <f t="shared" ca="1" si="38"/>
        <v>IC1839</v>
      </c>
      <c r="D151" s="16" t="str">
        <f t="shared" ca="1" si="45"/>
        <v>凌厉的卡尼亚舞扇</v>
      </c>
      <c r="E151" s="16" t="str">
        <f t="shared" ca="1" si="39"/>
        <v>凌厉的</v>
      </c>
      <c r="F151" s="16" t="str">
        <f t="shared" ca="1" si="40"/>
        <v>卡尼亚</v>
      </c>
      <c r="G151" s="16" t="str">
        <f t="shared" ca="1" si="41"/>
        <v>舞扇</v>
      </c>
      <c r="H151" s="16" t="str">
        <f t="shared" si="36"/>
        <v>b</v>
      </c>
      <c r="I151" s="19" t="s">
        <v>21</v>
      </c>
      <c r="J151" s="3" t="s">
        <v>26</v>
      </c>
      <c r="K151" s="16">
        <f t="shared" si="42"/>
        <v>8</v>
      </c>
      <c r="L151" s="16">
        <f t="shared" si="51"/>
        <v>5</v>
      </c>
      <c r="M151" s="16">
        <f>[2]武器表!J151</f>
        <v>47</v>
      </c>
      <c r="N151" s="16">
        <f>[2]武器表!K151</f>
        <v>54</v>
      </c>
      <c r="O151" s="16">
        <f>[2]武器表!L151</f>
        <v>12</v>
      </c>
      <c r="P151" s="16"/>
      <c r="Q151" s="16">
        <f>[2]武器表!M151</f>
        <v>36</v>
      </c>
      <c r="R151" s="16">
        <f>[2]武器表!N151</f>
        <v>78</v>
      </c>
      <c r="S151" s="16">
        <f>[2]武器表!O151</f>
        <v>62</v>
      </c>
      <c r="T151" s="16">
        <f>[2]武器表!P151</f>
        <v>43</v>
      </c>
      <c r="U151" s="16">
        <f>[2]武器表!Q151</f>
        <v>36</v>
      </c>
      <c r="V151" s="20">
        <f>[2]武器表!R151</f>
        <v>0.12</v>
      </c>
      <c r="W151" s="20">
        <f>[2]武器表!S151</f>
        <v>0.14333333333333334</v>
      </c>
      <c r="X151" s="20">
        <f>[2]武器表!T151</f>
        <v>0.12</v>
      </c>
      <c r="Y151" s="20">
        <f>[2]武器表!$I151</f>
        <v>0.33454545454545453</v>
      </c>
      <c r="Z151" s="20">
        <f>[2]武器表!U151</f>
        <v>6.1032863849765251E-2</v>
      </c>
      <c r="AA151" s="20">
        <f>[2]武器表!V151</f>
        <v>6.1032863849765251E-2</v>
      </c>
      <c r="AB151" s="20">
        <f>[2]武器表!W151</f>
        <v>6.1032863849765251E-2</v>
      </c>
      <c r="AC151" s="20">
        <f>[2]武器表!X151</f>
        <v>0.28057553956834536</v>
      </c>
      <c r="AD151" s="20">
        <f>[2]武器表!Y151</f>
        <v>6.1032863849765251E-2</v>
      </c>
      <c r="AE151" s="20">
        <f>[2]武器表!Z151</f>
        <v>6.1032863849765251E-2</v>
      </c>
      <c r="AF151" s="20">
        <f>[2]武器表!AA151</f>
        <v>6.1032863849765251E-2</v>
      </c>
      <c r="AG151" s="20">
        <f t="shared" si="46"/>
        <v>0.26763636363636362</v>
      </c>
      <c r="AH151" s="20">
        <f t="shared" si="47"/>
        <v>0.26763636363636362</v>
      </c>
      <c r="AI151" s="20">
        <f t="shared" si="48"/>
        <v>0.26763636363636362</v>
      </c>
      <c r="AJ151" s="20">
        <f t="shared" si="49"/>
        <v>0.26763636363636362</v>
      </c>
      <c r="AK151" s="20">
        <f t="shared" si="50"/>
        <v>0.26763636363636362</v>
      </c>
      <c r="AL151" s="84" t="str">
        <f t="shared" si="43"/>
        <v/>
      </c>
      <c r="AM151" s="84">
        <f t="shared" si="44"/>
        <v>121</v>
      </c>
      <c r="AN151" s="16" t="str">
        <f t="shared" si="37"/>
        <v>拳套7</v>
      </c>
      <c r="AO151" s="16">
        <v>7</v>
      </c>
      <c r="AP151" s="17" t="s">
        <v>1032</v>
      </c>
      <c r="AQ151" s="16" t="s">
        <v>1039</v>
      </c>
    </row>
    <row r="152" spans="2:43" x14ac:dyDescent="0.2">
      <c r="B152" s="16">
        <v>150</v>
      </c>
      <c r="C152" s="16" t="str">
        <f t="shared" ca="1" si="38"/>
        <v>IC1837</v>
      </c>
      <c r="D152" s="16" t="str">
        <f t="shared" ca="1" si="45"/>
        <v>发亮的空灵羽扇</v>
      </c>
      <c r="E152" s="16" t="str">
        <f t="shared" ca="1" si="39"/>
        <v>发亮的</v>
      </c>
      <c r="F152" s="16" t="str">
        <f t="shared" ca="1" si="40"/>
        <v>空灵</v>
      </c>
      <c r="G152" s="16" t="str">
        <f t="shared" ca="1" si="41"/>
        <v>羽扇</v>
      </c>
      <c r="H152" s="16" t="str">
        <f t="shared" si="36"/>
        <v>b</v>
      </c>
      <c r="I152" s="19" t="s">
        <v>21</v>
      </c>
      <c r="J152" s="3" t="s">
        <v>26</v>
      </c>
      <c r="K152" s="16">
        <f t="shared" si="42"/>
        <v>8</v>
      </c>
      <c r="L152" s="16">
        <f t="shared" si="51"/>
        <v>6</v>
      </c>
      <c r="M152" s="16">
        <f>[2]武器表!J152</f>
        <v>56</v>
      </c>
      <c r="N152" s="16">
        <f>[2]武器表!K152</f>
        <v>65</v>
      </c>
      <c r="O152" s="16">
        <f>[2]武器表!L152</f>
        <v>14</v>
      </c>
      <c r="P152" s="16"/>
      <c r="Q152" s="16">
        <f>[2]武器表!M152</f>
        <v>43</v>
      </c>
      <c r="R152" s="16">
        <f>[2]武器表!N152</f>
        <v>94</v>
      </c>
      <c r="S152" s="16">
        <f>[2]武器表!O152</f>
        <v>74</v>
      </c>
      <c r="T152" s="16">
        <f>[2]武器表!P152</f>
        <v>52</v>
      </c>
      <c r="U152" s="16">
        <f>[2]武器表!Q152</f>
        <v>43</v>
      </c>
      <c r="V152" s="20">
        <f>[2]武器表!R152</f>
        <v>0.14333333333333334</v>
      </c>
      <c r="W152" s="20">
        <f>[2]武器表!S152</f>
        <v>0.17333333333333331</v>
      </c>
      <c r="X152" s="20">
        <f>[2]武器表!T152</f>
        <v>0.14333333333333334</v>
      </c>
      <c r="Y152" s="20">
        <f>[2]武器表!$I152</f>
        <v>0.40090909090909094</v>
      </c>
      <c r="Z152" s="20">
        <f>[2]武器表!U152</f>
        <v>7.407407407407407E-2</v>
      </c>
      <c r="AA152" s="20">
        <f>[2]武器表!V152</f>
        <v>7.407407407407407E-2</v>
      </c>
      <c r="AB152" s="20">
        <f>[2]武器表!W152</f>
        <v>7.407407407407407E-2</v>
      </c>
      <c r="AC152" s="20">
        <f>[2]武器表!X152</f>
        <v>0.31972789115646261</v>
      </c>
      <c r="AD152" s="20">
        <f>[2]武器表!Y152</f>
        <v>7.407407407407407E-2</v>
      </c>
      <c r="AE152" s="20">
        <f>[2]武器表!Z152</f>
        <v>7.407407407407407E-2</v>
      </c>
      <c r="AF152" s="20">
        <f>[2]武器表!AA152</f>
        <v>7.407407407407407E-2</v>
      </c>
      <c r="AG152" s="20">
        <f t="shared" si="46"/>
        <v>0.32072727272727275</v>
      </c>
      <c r="AH152" s="20">
        <f t="shared" si="47"/>
        <v>0.32072727272727275</v>
      </c>
      <c r="AI152" s="20">
        <f t="shared" si="48"/>
        <v>0.32072727272727275</v>
      </c>
      <c r="AJ152" s="20">
        <f t="shared" si="49"/>
        <v>0.32072727272727275</v>
      </c>
      <c r="AK152" s="20">
        <f t="shared" si="50"/>
        <v>0.32072727272727275</v>
      </c>
      <c r="AL152" s="84" t="str">
        <f t="shared" si="43"/>
        <v/>
      </c>
      <c r="AM152" s="84">
        <f t="shared" si="44"/>
        <v>122</v>
      </c>
      <c r="AN152" s="16" t="str">
        <f t="shared" si="37"/>
        <v>拳套8</v>
      </c>
      <c r="AO152" s="16">
        <v>8</v>
      </c>
      <c r="AP152" s="17" t="s">
        <v>1032</v>
      </c>
      <c r="AQ152" s="16" t="s">
        <v>1040</v>
      </c>
    </row>
    <row r="153" spans="2:43" x14ac:dyDescent="0.2">
      <c r="B153" s="16">
        <v>151</v>
      </c>
      <c r="C153" s="16" t="str">
        <f t="shared" ca="1" si="38"/>
        <v>IC1835</v>
      </c>
      <c r="D153" s="16" t="str">
        <f t="shared" ca="1" si="45"/>
        <v>凌厉的空灵羽扇</v>
      </c>
      <c r="E153" s="16" t="str">
        <f t="shared" ca="1" si="39"/>
        <v>凌厉的</v>
      </c>
      <c r="F153" s="16" t="str">
        <f t="shared" ca="1" si="40"/>
        <v>空灵</v>
      </c>
      <c r="G153" s="16" t="str">
        <f t="shared" ca="1" si="41"/>
        <v>羽扇</v>
      </c>
      <c r="H153" s="16" t="str">
        <f t="shared" si="36"/>
        <v>b</v>
      </c>
      <c r="I153" s="19" t="s">
        <v>21</v>
      </c>
      <c r="J153" s="3" t="s">
        <v>26</v>
      </c>
      <c r="K153" s="16">
        <f t="shared" si="42"/>
        <v>8</v>
      </c>
      <c r="L153" s="16">
        <f t="shared" si="51"/>
        <v>7</v>
      </c>
      <c r="M153" s="16">
        <f>[2]武器表!J153</f>
        <v>65</v>
      </c>
      <c r="N153" s="16">
        <f>[2]武器表!K153</f>
        <v>76</v>
      </c>
      <c r="O153" s="16">
        <f>[2]武器表!L153</f>
        <v>17</v>
      </c>
      <c r="P153" s="16"/>
      <c r="Q153" s="16">
        <f>[2]武器表!M153</f>
        <v>50</v>
      </c>
      <c r="R153" s="16">
        <f>[2]武器表!N153</f>
        <v>110</v>
      </c>
      <c r="S153" s="16">
        <f>[2]武器表!O153</f>
        <v>87</v>
      </c>
      <c r="T153" s="16">
        <f>[2]武器表!P153</f>
        <v>61</v>
      </c>
      <c r="U153" s="16">
        <f>[2]武器表!Q153</f>
        <v>50</v>
      </c>
      <c r="V153" s="20">
        <f>[2]武器表!R153</f>
        <v>0.16666666666666669</v>
      </c>
      <c r="W153" s="20">
        <f>[2]武器表!S153</f>
        <v>0.20333333333333331</v>
      </c>
      <c r="X153" s="20">
        <f>[2]武器表!T153</f>
        <v>0.16666666666666669</v>
      </c>
      <c r="Y153" s="20">
        <f>[2]武器表!$I153</f>
        <v>0.46909090909090906</v>
      </c>
      <c r="Z153" s="20">
        <f>[2]武器表!U153</f>
        <v>8.256880733944949E-2</v>
      </c>
      <c r="AA153" s="20">
        <f>[2]武器表!V153</f>
        <v>8.256880733944949E-2</v>
      </c>
      <c r="AB153" s="20">
        <f>[2]武器表!W153</f>
        <v>8.256880733944949E-2</v>
      </c>
      <c r="AC153" s="20">
        <f>[2]武器表!X153</f>
        <v>0.3527508090614887</v>
      </c>
      <c r="AD153" s="20">
        <f>[2]武器表!Y153</f>
        <v>8.256880733944949E-2</v>
      </c>
      <c r="AE153" s="20">
        <f>[2]武器表!Z153</f>
        <v>8.256880733944949E-2</v>
      </c>
      <c r="AF153" s="20">
        <f>[2]武器表!AA153</f>
        <v>8.256880733944949E-2</v>
      </c>
      <c r="AG153" s="20">
        <f t="shared" si="46"/>
        <v>0.37527272727272726</v>
      </c>
      <c r="AH153" s="20">
        <f t="shared" si="47"/>
        <v>0.37527272727272726</v>
      </c>
      <c r="AI153" s="20">
        <f t="shared" si="48"/>
        <v>0.37527272727272726</v>
      </c>
      <c r="AJ153" s="20">
        <f t="shared" si="49"/>
        <v>0.37527272727272726</v>
      </c>
      <c r="AK153" s="20">
        <f t="shared" si="50"/>
        <v>0.37527272727272726</v>
      </c>
      <c r="AL153" s="84" t="str">
        <f t="shared" si="43"/>
        <v/>
      </c>
      <c r="AM153" s="84">
        <f t="shared" si="44"/>
        <v>123</v>
      </c>
      <c r="AN153" s="16" t="str">
        <f t="shared" si="37"/>
        <v>镰刀1</v>
      </c>
      <c r="AO153" s="16">
        <f>AO145</f>
        <v>1</v>
      </c>
      <c r="AP153" s="17" t="s">
        <v>1869</v>
      </c>
      <c r="AQ153" s="16" t="s">
        <v>1870</v>
      </c>
    </row>
    <row r="154" spans="2:43" x14ac:dyDescent="0.2">
      <c r="B154" s="16">
        <v>152</v>
      </c>
      <c r="C154" s="16" t="str">
        <f t="shared" ca="1" si="38"/>
        <v>IC1837</v>
      </c>
      <c r="D154" s="16" t="str">
        <f t="shared" ca="1" si="45"/>
        <v>凌厉的混乱扇子</v>
      </c>
      <c r="E154" s="16" t="str">
        <f t="shared" ca="1" si="39"/>
        <v>凌厉的</v>
      </c>
      <c r="F154" s="16" t="str">
        <f t="shared" ca="1" si="40"/>
        <v>混乱</v>
      </c>
      <c r="G154" s="16" t="str">
        <f t="shared" ca="1" si="41"/>
        <v>扇子</v>
      </c>
      <c r="H154" s="16" t="str">
        <f t="shared" si="36"/>
        <v>b</v>
      </c>
      <c r="I154" s="19" t="s">
        <v>21</v>
      </c>
      <c r="J154" s="3" t="s">
        <v>26</v>
      </c>
      <c r="K154" s="16">
        <f t="shared" si="42"/>
        <v>8</v>
      </c>
      <c r="L154" s="16">
        <f t="shared" si="51"/>
        <v>8</v>
      </c>
      <c r="M154" s="16">
        <f>[2]武器表!J154</f>
        <v>75</v>
      </c>
      <c r="N154" s="16">
        <f>[2]武器表!K154</f>
        <v>87</v>
      </c>
      <c r="O154" s="16">
        <f>[2]武器表!L154</f>
        <v>19</v>
      </c>
      <c r="P154" s="16"/>
      <c r="Q154" s="16">
        <f>[2]武器表!M154</f>
        <v>58</v>
      </c>
      <c r="R154" s="16">
        <f>[2]武器表!N154</f>
        <v>125</v>
      </c>
      <c r="S154" s="16">
        <f>[2]武器表!O154</f>
        <v>99</v>
      </c>
      <c r="T154" s="16">
        <f>[2]武器表!P154</f>
        <v>69</v>
      </c>
      <c r="U154" s="16">
        <f>[2]武器表!Q154</f>
        <v>58</v>
      </c>
      <c r="V154" s="20">
        <f>[2]武器表!R154</f>
        <v>0.19333333333333333</v>
      </c>
      <c r="W154" s="20">
        <f>[2]武器表!S154</f>
        <v>0.23</v>
      </c>
      <c r="X154" s="20">
        <f>[2]武器表!T154</f>
        <v>0.19333333333333333</v>
      </c>
      <c r="Y154" s="20">
        <f>[2]武器表!$I154</f>
        <v>0.53636363636363638</v>
      </c>
      <c r="Z154" s="20">
        <f>[2]武器表!U154</f>
        <v>9.5022624434389136E-2</v>
      </c>
      <c r="AA154" s="20">
        <f>[2]武器表!V154</f>
        <v>9.5022624434389136E-2</v>
      </c>
      <c r="AB154" s="20">
        <f>[2]武器表!W154</f>
        <v>9.5022624434389136E-2</v>
      </c>
      <c r="AC154" s="20">
        <f>[2]武器表!X154</f>
        <v>0.38461538461538458</v>
      </c>
      <c r="AD154" s="20">
        <f>[2]武器表!Y154</f>
        <v>9.5022624434389136E-2</v>
      </c>
      <c r="AE154" s="20">
        <f>[2]武器表!Z154</f>
        <v>9.5022624434389136E-2</v>
      </c>
      <c r="AF154" s="20">
        <f>[2]武器表!AA154</f>
        <v>9.5022624434389136E-2</v>
      </c>
      <c r="AG154" s="20">
        <f t="shared" si="46"/>
        <v>0.42909090909090913</v>
      </c>
      <c r="AH154" s="20">
        <f t="shared" si="47"/>
        <v>0.42909090909090913</v>
      </c>
      <c r="AI154" s="20">
        <f t="shared" si="48"/>
        <v>0.42909090909090913</v>
      </c>
      <c r="AJ154" s="20">
        <f t="shared" si="49"/>
        <v>0.42909090909090913</v>
      </c>
      <c r="AK154" s="20">
        <f t="shared" si="50"/>
        <v>0.42909090909090913</v>
      </c>
      <c r="AL154" s="84" t="str">
        <f t="shared" si="43"/>
        <v/>
      </c>
      <c r="AM154" s="84">
        <f t="shared" si="44"/>
        <v>124</v>
      </c>
      <c r="AN154" s="16" t="str">
        <f t="shared" si="37"/>
        <v>镰刀2</v>
      </c>
      <c r="AO154" s="16">
        <f t="shared" ref="AO154:AO168" si="52">AO146</f>
        <v>2</v>
      </c>
      <c r="AP154" s="17" t="s">
        <v>1869</v>
      </c>
      <c r="AQ154" s="16" t="s">
        <v>1871</v>
      </c>
    </row>
    <row r="155" spans="2:43" x14ac:dyDescent="0.2">
      <c r="B155" s="16">
        <v>153</v>
      </c>
      <c r="C155" s="16" t="str">
        <f t="shared" ca="1" si="38"/>
        <v>IC1835</v>
      </c>
      <c r="D155" s="16" t="str">
        <f t="shared" ca="1" si="45"/>
        <v>一般的虚幻羽扇</v>
      </c>
      <c r="E155" s="16" t="str">
        <f t="shared" ca="1" si="39"/>
        <v>一般的</v>
      </c>
      <c r="F155" s="16" t="str">
        <f t="shared" ca="1" si="40"/>
        <v>虚幻</v>
      </c>
      <c r="G155" s="16" t="str">
        <f t="shared" ca="1" si="41"/>
        <v>羽扇</v>
      </c>
      <c r="H155" s="16" t="str">
        <f t="shared" si="36"/>
        <v>c</v>
      </c>
      <c r="I155" s="19" t="s">
        <v>21</v>
      </c>
      <c r="J155" s="3" t="s">
        <v>26</v>
      </c>
      <c r="K155" s="16">
        <f t="shared" si="42"/>
        <v>8</v>
      </c>
      <c r="L155" s="16">
        <f t="shared" si="51"/>
        <v>1</v>
      </c>
      <c r="M155" s="16">
        <f>[2]武器表!J155</f>
        <v>11</v>
      </c>
      <c r="N155" s="16">
        <f>[2]武器表!K155</f>
        <v>0</v>
      </c>
      <c r="O155" s="16">
        <f>[2]武器表!L155</f>
        <v>0</v>
      </c>
      <c r="P155" s="16"/>
      <c r="Q155" s="16">
        <f>[2]武器表!M155</f>
        <v>0</v>
      </c>
      <c r="R155" s="16">
        <f>[2]武器表!N155</f>
        <v>0</v>
      </c>
      <c r="S155" s="16">
        <f>[2]武器表!O155</f>
        <v>0</v>
      </c>
      <c r="T155" s="16">
        <f>[2]武器表!P155</f>
        <v>0</v>
      </c>
      <c r="U155" s="16">
        <f>[2]武器表!Q155</f>
        <v>0</v>
      </c>
      <c r="V155" s="20">
        <f>[2]武器表!R155</f>
        <v>0</v>
      </c>
      <c r="W155" s="20">
        <f>[2]武器表!S155</f>
        <v>0</v>
      </c>
      <c r="X155" s="20">
        <f>[2]武器表!T155</f>
        <v>0</v>
      </c>
      <c r="Y155" s="20">
        <f>[2]武器表!$I155</f>
        <v>0</v>
      </c>
      <c r="Z155" s="20">
        <f>[2]武器表!U155</f>
        <v>0</v>
      </c>
      <c r="AA155" s="20">
        <f>[2]武器表!V155</f>
        <v>0</v>
      </c>
      <c r="AB155" s="20">
        <f>[2]武器表!W155</f>
        <v>0</v>
      </c>
      <c r="AC155" s="20">
        <f>[2]武器表!X155</f>
        <v>0</v>
      </c>
      <c r="AD155" s="20">
        <f>[2]武器表!Y155</f>
        <v>0</v>
      </c>
      <c r="AE155" s="20">
        <f>[2]武器表!Z155</f>
        <v>0</v>
      </c>
      <c r="AF155" s="20">
        <f>[2]武器表!AA155</f>
        <v>0</v>
      </c>
      <c r="AG155" s="20">
        <f t="shared" si="46"/>
        <v>0</v>
      </c>
      <c r="AH155" s="20">
        <f t="shared" si="47"/>
        <v>0</v>
      </c>
      <c r="AI155" s="20">
        <f t="shared" si="48"/>
        <v>0</v>
      </c>
      <c r="AJ155" s="20">
        <f t="shared" si="49"/>
        <v>0</v>
      </c>
      <c r="AK155" s="20">
        <f t="shared" si="50"/>
        <v>0</v>
      </c>
      <c r="AL155" s="84" t="str">
        <f t="shared" si="43"/>
        <v/>
      </c>
      <c r="AM155" s="84">
        <f t="shared" si="44"/>
        <v>101</v>
      </c>
      <c r="AN155" s="16" t="str">
        <f t="shared" si="37"/>
        <v>镰刀3</v>
      </c>
      <c r="AO155" s="16">
        <f t="shared" si="52"/>
        <v>3</v>
      </c>
      <c r="AP155" s="17" t="s">
        <v>1869</v>
      </c>
      <c r="AQ155" s="16" t="s">
        <v>1872</v>
      </c>
    </row>
    <row r="156" spans="2:43" x14ac:dyDescent="0.2">
      <c r="B156" s="16">
        <v>154</v>
      </c>
      <c r="C156" s="16" t="str">
        <f t="shared" ca="1" si="38"/>
        <v>IC1837</v>
      </c>
      <c r="D156" s="16" t="str">
        <f t="shared" ca="1" si="45"/>
        <v>一般的女神舞扇</v>
      </c>
      <c r="E156" s="16" t="str">
        <f t="shared" ca="1" si="39"/>
        <v>一般的</v>
      </c>
      <c r="F156" s="16" t="str">
        <f t="shared" ca="1" si="40"/>
        <v>女神</v>
      </c>
      <c r="G156" s="16" t="str">
        <f t="shared" ca="1" si="41"/>
        <v>舞扇</v>
      </c>
      <c r="H156" s="16" t="str">
        <f t="shared" si="36"/>
        <v>c</v>
      </c>
      <c r="I156" s="19" t="s">
        <v>21</v>
      </c>
      <c r="J156" s="3" t="s">
        <v>26</v>
      </c>
      <c r="K156" s="16">
        <f t="shared" si="42"/>
        <v>8</v>
      </c>
      <c r="L156" s="16">
        <f t="shared" si="51"/>
        <v>2</v>
      </c>
      <c r="M156" s="16">
        <f>[2]武器表!J156</f>
        <v>23</v>
      </c>
      <c r="N156" s="16">
        <f>[2]武器表!K156</f>
        <v>0</v>
      </c>
      <c r="O156" s="16">
        <f>[2]武器表!L156</f>
        <v>0</v>
      </c>
      <c r="P156" s="16"/>
      <c r="Q156" s="16">
        <f>[2]武器表!M156</f>
        <v>0</v>
      </c>
      <c r="R156" s="16">
        <f>[2]武器表!N156</f>
        <v>0</v>
      </c>
      <c r="S156" s="16">
        <f>[2]武器表!O156</f>
        <v>0</v>
      </c>
      <c r="T156" s="16">
        <f>[2]武器表!P156</f>
        <v>0</v>
      </c>
      <c r="U156" s="16">
        <f>[2]武器表!Q156</f>
        <v>0</v>
      </c>
      <c r="V156" s="20">
        <f>[2]武器表!R156</f>
        <v>0</v>
      </c>
      <c r="W156" s="20">
        <f>[2]武器表!S156</f>
        <v>0</v>
      </c>
      <c r="X156" s="20">
        <f>[2]武器表!T156</f>
        <v>0</v>
      </c>
      <c r="Y156" s="20">
        <f>[2]武器表!$I156</f>
        <v>0</v>
      </c>
      <c r="Z156" s="20">
        <f>[2]武器表!U156</f>
        <v>0</v>
      </c>
      <c r="AA156" s="20">
        <f>[2]武器表!V156</f>
        <v>0</v>
      </c>
      <c r="AB156" s="20">
        <f>[2]武器表!W156</f>
        <v>0</v>
      </c>
      <c r="AC156" s="20">
        <f>[2]武器表!X156</f>
        <v>0</v>
      </c>
      <c r="AD156" s="20">
        <f>[2]武器表!Y156</f>
        <v>0</v>
      </c>
      <c r="AE156" s="20">
        <f>[2]武器表!Z156</f>
        <v>0</v>
      </c>
      <c r="AF156" s="20">
        <f>[2]武器表!AA156</f>
        <v>0</v>
      </c>
      <c r="AG156" s="20">
        <f t="shared" si="46"/>
        <v>0</v>
      </c>
      <c r="AH156" s="20">
        <f t="shared" si="47"/>
        <v>0</v>
      </c>
      <c r="AI156" s="20">
        <f t="shared" si="48"/>
        <v>0</v>
      </c>
      <c r="AJ156" s="20">
        <f t="shared" si="49"/>
        <v>0</v>
      </c>
      <c r="AK156" s="20">
        <f t="shared" si="50"/>
        <v>0</v>
      </c>
      <c r="AL156" s="84" t="str">
        <f t="shared" si="43"/>
        <v/>
      </c>
      <c r="AM156" s="84">
        <f t="shared" si="44"/>
        <v>102</v>
      </c>
      <c r="AN156" s="16" t="str">
        <f t="shared" si="37"/>
        <v>镰刀4</v>
      </c>
      <c r="AO156" s="16">
        <f t="shared" si="52"/>
        <v>4</v>
      </c>
      <c r="AP156" s="17" t="s">
        <v>1869</v>
      </c>
      <c r="AQ156" s="16" t="s">
        <v>1873</v>
      </c>
    </row>
    <row r="157" spans="2:43" x14ac:dyDescent="0.2">
      <c r="B157" s="16">
        <v>155</v>
      </c>
      <c r="C157" s="16" t="str">
        <f t="shared" ca="1" si="38"/>
        <v>IC1838</v>
      </c>
      <c r="D157" s="16" t="str">
        <f t="shared" ca="1" si="45"/>
        <v>初级的女神扇子</v>
      </c>
      <c r="E157" s="16" t="str">
        <f t="shared" ca="1" si="39"/>
        <v>初级的</v>
      </c>
      <c r="F157" s="16" t="str">
        <f t="shared" ca="1" si="40"/>
        <v>女神</v>
      </c>
      <c r="G157" s="16" t="str">
        <f t="shared" ca="1" si="41"/>
        <v>扇子</v>
      </c>
      <c r="H157" s="16" t="str">
        <f t="shared" si="36"/>
        <v>c</v>
      </c>
      <c r="I157" s="19" t="s">
        <v>21</v>
      </c>
      <c r="J157" s="3" t="s">
        <v>26</v>
      </c>
      <c r="K157" s="16">
        <f t="shared" si="42"/>
        <v>8</v>
      </c>
      <c r="L157" s="16">
        <f t="shared" si="51"/>
        <v>3</v>
      </c>
      <c r="M157" s="16">
        <f>[2]武器表!J157</f>
        <v>35</v>
      </c>
      <c r="N157" s="16">
        <f>[2]武器表!K157</f>
        <v>0</v>
      </c>
      <c r="O157" s="16">
        <f>[2]武器表!L157</f>
        <v>0</v>
      </c>
      <c r="P157" s="16"/>
      <c r="Q157" s="16">
        <f>[2]武器表!M157</f>
        <v>0</v>
      </c>
      <c r="R157" s="16">
        <f>[2]武器表!N157</f>
        <v>0</v>
      </c>
      <c r="S157" s="16">
        <f>[2]武器表!O157</f>
        <v>0</v>
      </c>
      <c r="T157" s="16">
        <f>[2]武器表!P157</f>
        <v>0</v>
      </c>
      <c r="U157" s="16">
        <f>[2]武器表!Q157</f>
        <v>0</v>
      </c>
      <c r="V157" s="20">
        <f>[2]武器表!R157</f>
        <v>0</v>
      </c>
      <c r="W157" s="20">
        <f>[2]武器表!S157</f>
        <v>0</v>
      </c>
      <c r="X157" s="20">
        <f>[2]武器表!T157</f>
        <v>0</v>
      </c>
      <c r="Y157" s="20">
        <f>[2]武器表!$I157</f>
        <v>0</v>
      </c>
      <c r="Z157" s="20">
        <f>[2]武器表!U157</f>
        <v>0</v>
      </c>
      <c r="AA157" s="20">
        <f>[2]武器表!V157</f>
        <v>0</v>
      </c>
      <c r="AB157" s="20">
        <f>[2]武器表!W157</f>
        <v>0</v>
      </c>
      <c r="AC157" s="20">
        <f>[2]武器表!X157</f>
        <v>0</v>
      </c>
      <c r="AD157" s="20">
        <f>[2]武器表!Y157</f>
        <v>0</v>
      </c>
      <c r="AE157" s="20">
        <f>[2]武器表!Z157</f>
        <v>0</v>
      </c>
      <c r="AF157" s="20">
        <f>[2]武器表!AA157</f>
        <v>0</v>
      </c>
      <c r="AG157" s="20">
        <f t="shared" si="46"/>
        <v>0</v>
      </c>
      <c r="AH157" s="20">
        <f t="shared" si="47"/>
        <v>0</v>
      </c>
      <c r="AI157" s="20">
        <f t="shared" si="48"/>
        <v>0</v>
      </c>
      <c r="AJ157" s="20">
        <f t="shared" si="49"/>
        <v>0</v>
      </c>
      <c r="AK157" s="20">
        <f t="shared" si="50"/>
        <v>0</v>
      </c>
      <c r="AL157" s="84" t="str">
        <f t="shared" si="43"/>
        <v/>
      </c>
      <c r="AM157" s="84">
        <f t="shared" si="44"/>
        <v>103</v>
      </c>
      <c r="AN157" s="16" t="str">
        <f t="shared" si="37"/>
        <v>镰刀5</v>
      </c>
      <c r="AO157" s="16">
        <f t="shared" si="52"/>
        <v>5</v>
      </c>
      <c r="AP157" s="17" t="s">
        <v>1869</v>
      </c>
      <c r="AQ157" s="16" t="s">
        <v>1874</v>
      </c>
    </row>
    <row r="158" spans="2:43" x14ac:dyDescent="0.2">
      <c r="B158" s="16">
        <v>156</v>
      </c>
      <c r="C158" s="16" t="str">
        <f t="shared" ca="1" si="38"/>
        <v>IC1835</v>
      </c>
      <c r="D158" s="16" t="str">
        <f t="shared" ca="1" si="45"/>
        <v>一般的空灵扇子</v>
      </c>
      <c r="E158" s="16" t="str">
        <f t="shared" ca="1" si="39"/>
        <v>一般的</v>
      </c>
      <c r="F158" s="16" t="str">
        <f t="shared" ca="1" si="40"/>
        <v>空灵</v>
      </c>
      <c r="G158" s="16" t="str">
        <f t="shared" ca="1" si="41"/>
        <v>扇子</v>
      </c>
      <c r="H158" s="16" t="str">
        <f t="shared" si="36"/>
        <v>c</v>
      </c>
      <c r="I158" s="19" t="s">
        <v>21</v>
      </c>
      <c r="J158" s="3" t="s">
        <v>26</v>
      </c>
      <c r="K158" s="16">
        <f t="shared" si="42"/>
        <v>8</v>
      </c>
      <c r="L158" s="16">
        <f t="shared" si="51"/>
        <v>4</v>
      </c>
      <c r="M158" s="16">
        <f>[2]武器表!J158</f>
        <v>47</v>
      </c>
      <c r="N158" s="16">
        <f>[2]武器表!K158</f>
        <v>0</v>
      </c>
      <c r="O158" s="16">
        <f>[2]武器表!L158</f>
        <v>0</v>
      </c>
      <c r="P158" s="16"/>
      <c r="Q158" s="16">
        <f>[2]武器表!M158</f>
        <v>0</v>
      </c>
      <c r="R158" s="16">
        <f>[2]武器表!N158</f>
        <v>0</v>
      </c>
      <c r="S158" s="16">
        <f>[2]武器表!O158</f>
        <v>0</v>
      </c>
      <c r="T158" s="16">
        <f>[2]武器表!P158</f>
        <v>0</v>
      </c>
      <c r="U158" s="16">
        <f>[2]武器表!Q158</f>
        <v>0</v>
      </c>
      <c r="V158" s="20">
        <f>[2]武器表!R158</f>
        <v>0</v>
      </c>
      <c r="W158" s="20">
        <f>[2]武器表!S158</f>
        <v>0</v>
      </c>
      <c r="X158" s="20">
        <f>[2]武器表!T158</f>
        <v>0</v>
      </c>
      <c r="Y158" s="20">
        <f>[2]武器表!$I158</f>
        <v>0</v>
      </c>
      <c r="Z158" s="20">
        <f>[2]武器表!U158</f>
        <v>0</v>
      </c>
      <c r="AA158" s="20">
        <f>[2]武器表!V158</f>
        <v>0</v>
      </c>
      <c r="AB158" s="20">
        <f>[2]武器表!W158</f>
        <v>0</v>
      </c>
      <c r="AC158" s="20">
        <f>[2]武器表!X158</f>
        <v>0</v>
      </c>
      <c r="AD158" s="20">
        <f>[2]武器表!Y158</f>
        <v>0</v>
      </c>
      <c r="AE158" s="20">
        <f>[2]武器表!Z158</f>
        <v>0</v>
      </c>
      <c r="AF158" s="20">
        <f>[2]武器表!AA158</f>
        <v>0</v>
      </c>
      <c r="AG158" s="20">
        <f t="shared" si="46"/>
        <v>0</v>
      </c>
      <c r="AH158" s="20">
        <f t="shared" si="47"/>
        <v>0</v>
      </c>
      <c r="AI158" s="20">
        <f t="shared" si="48"/>
        <v>0</v>
      </c>
      <c r="AJ158" s="20">
        <f t="shared" si="49"/>
        <v>0</v>
      </c>
      <c r="AK158" s="20">
        <f t="shared" si="50"/>
        <v>0</v>
      </c>
      <c r="AL158" s="84" t="str">
        <f t="shared" si="43"/>
        <v/>
      </c>
      <c r="AM158" s="84">
        <f t="shared" si="44"/>
        <v>104</v>
      </c>
      <c r="AN158" s="16" t="str">
        <f t="shared" si="37"/>
        <v>镰刀6</v>
      </c>
      <c r="AO158" s="16">
        <f t="shared" si="52"/>
        <v>6</v>
      </c>
      <c r="AP158" s="17" t="s">
        <v>1869</v>
      </c>
      <c r="AQ158" s="16" t="s">
        <v>1875</v>
      </c>
    </row>
    <row r="159" spans="2:43" x14ac:dyDescent="0.2">
      <c r="B159" s="16">
        <v>157</v>
      </c>
      <c r="C159" s="16" t="str">
        <f t="shared" ca="1" si="38"/>
        <v>IC1838</v>
      </c>
      <c r="D159" s="16" t="str">
        <f t="shared" ca="1" si="45"/>
        <v>一般的言语舞扇</v>
      </c>
      <c r="E159" s="16" t="str">
        <f t="shared" ca="1" si="39"/>
        <v>一般的</v>
      </c>
      <c r="F159" s="16" t="str">
        <f t="shared" ca="1" si="40"/>
        <v>言语</v>
      </c>
      <c r="G159" s="16" t="str">
        <f t="shared" ca="1" si="41"/>
        <v>舞扇</v>
      </c>
      <c r="H159" s="16" t="str">
        <f t="shared" si="36"/>
        <v>c</v>
      </c>
      <c r="I159" s="19" t="s">
        <v>21</v>
      </c>
      <c r="J159" s="3" t="s">
        <v>26</v>
      </c>
      <c r="K159" s="16">
        <f t="shared" si="42"/>
        <v>8</v>
      </c>
      <c r="L159" s="16">
        <f t="shared" si="51"/>
        <v>5</v>
      </c>
      <c r="M159" s="16">
        <f>[2]武器表!J159</f>
        <v>59</v>
      </c>
      <c r="N159" s="16">
        <f>[2]武器表!K159</f>
        <v>0</v>
      </c>
      <c r="O159" s="16">
        <f>[2]武器表!L159</f>
        <v>0</v>
      </c>
      <c r="P159" s="16"/>
      <c r="Q159" s="16">
        <f>[2]武器表!M159</f>
        <v>0</v>
      </c>
      <c r="R159" s="16">
        <f>[2]武器表!N159</f>
        <v>0</v>
      </c>
      <c r="S159" s="16">
        <f>[2]武器表!O159</f>
        <v>0</v>
      </c>
      <c r="T159" s="16">
        <f>[2]武器表!P159</f>
        <v>0</v>
      </c>
      <c r="U159" s="16">
        <f>[2]武器表!Q159</f>
        <v>0</v>
      </c>
      <c r="V159" s="20">
        <f>[2]武器表!R159</f>
        <v>0</v>
      </c>
      <c r="W159" s="20">
        <f>[2]武器表!S159</f>
        <v>0</v>
      </c>
      <c r="X159" s="20">
        <f>[2]武器表!T159</f>
        <v>0</v>
      </c>
      <c r="Y159" s="20">
        <f>[2]武器表!$I159</f>
        <v>0</v>
      </c>
      <c r="Z159" s="20">
        <f>[2]武器表!U159</f>
        <v>0</v>
      </c>
      <c r="AA159" s="20">
        <f>[2]武器表!V159</f>
        <v>0</v>
      </c>
      <c r="AB159" s="20">
        <f>[2]武器表!W159</f>
        <v>0</v>
      </c>
      <c r="AC159" s="20">
        <f>[2]武器表!X159</f>
        <v>0</v>
      </c>
      <c r="AD159" s="20">
        <f>[2]武器表!Y159</f>
        <v>0</v>
      </c>
      <c r="AE159" s="20">
        <f>[2]武器表!Z159</f>
        <v>0</v>
      </c>
      <c r="AF159" s="20">
        <f>[2]武器表!AA159</f>
        <v>0</v>
      </c>
      <c r="AG159" s="20">
        <f t="shared" si="46"/>
        <v>0</v>
      </c>
      <c r="AH159" s="20">
        <f t="shared" si="47"/>
        <v>0</v>
      </c>
      <c r="AI159" s="20">
        <f t="shared" si="48"/>
        <v>0</v>
      </c>
      <c r="AJ159" s="20">
        <f t="shared" si="49"/>
        <v>0</v>
      </c>
      <c r="AK159" s="20">
        <f t="shared" si="50"/>
        <v>0</v>
      </c>
      <c r="AL159" s="84" t="str">
        <f t="shared" si="43"/>
        <v/>
      </c>
      <c r="AM159" s="84">
        <f t="shared" si="44"/>
        <v>105</v>
      </c>
      <c r="AN159" s="16" t="str">
        <f t="shared" si="37"/>
        <v>镰刀7</v>
      </c>
      <c r="AO159" s="16">
        <f t="shared" si="52"/>
        <v>7</v>
      </c>
      <c r="AP159" s="17" t="s">
        <v>1869</v>
      </c>
      <c r="AQ159" s="16" t="s">
        <v>1876</v>
      </c>
    </row>
    <row r="160" spans="2:43" x14ac:dyDescent="0.2">
      <c r="B160" s="16">
        <v>158</v>
      </c>
      <c r="C160" s="16" t="str">
        <f t="shared" ca="1" si="38"/>
        <v>IC1838</v>
      </c>
      <c r="D160" s="16" t="str">
        <f t="shared" ca="1" si="45"/>
        <v>初级的混乱羽扇</v>
      </c>
      <c r="E160" s="16" t="str">
        <f t="shared" ca="1" si="39"/>
        <v>初级的</v>
      </c>
      <c r="F160" s="16" t="str">
        <f t="shared" ca="1" si="40"/>
        <v>混乱</v>
      </c>
      <c r="G160" s="16" t="str">
        <f t="shared" ca="1" si="41"/>
        <v>羽扇</v>
      </c>
      <c r="H160" s="16" t="str">
        <f t="shared" si="36"/>
        <v>c</v>
      </c>
      <c r="I160" s="19" t="s">
        <v>21</v>
      </c>
      <c r="J160" s="3" t="s">
        <v>26</v>
      </c>
      <c r="K160" s="16">
        <f t="shared" si="42"/>
        <v>8</v>
      </c>
      <c r="L160" s="16">
        <f t="shared" si="51"/>
        <v>6</v>
      </c>
      <c r="M160" s="16">
        <f>[2]武器表!J160</f>
        <v>71</v>
      </c>
      <c r="N160" s="16">
        <f>[2]武器表!K160</f>
        <v>0</v>
      </c>
      <c r="O160" s="16">
        <f>[2]武器表!L160</f>
        <v>0</v>
      </c>
      <c r="P160" s="16"/>
      <c r="Q160" s="16">
        <f>[2]武器表!M160</f>
        <v>0</v>
      </c>
      <c r="R160" s="16">
        <f>[2]武器表!N160</f>
        <v>0</v>
      </c>
      <c r="S160" s="16">
        <f>[2]武器表!O160</f>
        <v>0</v>
      </c>
      <c r="T160" s="16">
        <f>[2]武器表!P160</f>
        <v>0</v>
      </c>
      <c r="U160" s="16">
        <f>[2]武器表!Q160</f>
        <v>0</v>
      </c>
      <c r="V160" s="20">
        <f>[2]武器表!R160</f>
        <v>0</v>
      </c>
      <c r="W160" s="20">
        <f>[2]武器表!S160</f>
        <v>0</v>
      </c>
      <c r="X160" s="20">
        <f>[2]武器表!T160</f>
        <v>0</v>
      </c>
      <c r="Y160" s="20">
        <f>[2]武器表!$I160</f>
        <v>0</v>
      </c>
      <c r="Z160" s="20">
        <f>[2]武器表!U160</f>
        <v>0</v>
      </c>
      <c r="AA160" s="20">
        <f>[2]武器表!V160</f>
        <v>0</v>
      </c>
      <c r="AB160" s="20">
        <f>[2]武器表!W160</f>
        <v>0</v>
      </c>
      <c r="AC160" s="20">
        <f>[2]武器表!X160</f>
        <v>0</v>
      </c>
      <c r="AD160" s="20">
        <f>[2]武器表!Y160</f>
        <v>0</v>
      </c>
      <c r="AE160" s="20">
        <f>[2]武器表!Z160</f>
        <v>0</v>
      </c>
      <c r="AF160" s="20">
        <f>[2]武器表!AA160</f>
        <v>0</v>
      </c>
      <c r="AG160" s="20">
        <f t="shared" si="46"/>
        <v>0</v>
      </c>
      <c r="AH160" s="20">
        <f t="shared" si="47"/>
        <v>0</v>
      </c>
      <c r="AI160" s="20">
        <f t="shared" si="48"/>
        <v>0</v>
      </c>
      <c r="AJ160" s="20">
        <f t="shared" si="49"/>
        <v>0</v>
      </c>
      <c r="AK160" s="20">
        <f t="shared" si="50"/>
        <v>0</v>
      </c>
      <c r="AL160" s="84" t="str">
        <f t="shared" si="43"/>
        <v/>
      </c>
      <c r="AM160" s="84">
        <f t="shared" si="44"/>
        <v>106</v>
      </c>
      <c r="AN160" s="16" t="str">
        <f t="shared" si="37"/>
        <v>镰刀8</v>
      </c>
      <c r="AO160" s="16">
        <f t="shared" si="52"/>
        <v>8</v>
      </c>
      <c r="AP160" s="17" t="s">
        <v>1869</v>
      </c>
      <c r="AQ160" s="16" t="s">
        <v>1877</v>
      </c>
    </row>
    <row r="161" spans="2:43" x14ac:dyDescent="0.2">
      <c r="B161" s="16">
        <v>159</v>
      </c>
      <c r="C161" s="16" t="str">
        <f t="shared" ca="1" si="38"/>
        <v>IC1839</v>
      </c>
      <c r="D161" s="16" t="str">
        <f t="shared" ca="1" si="45"/>
        <v>一般的混乱扇子</v>
      </c>
      <c r="E161" s="16" t="str">
        <f t="shared" ca="1" si="39"/>
        <v>一般的</v>
      </c>
      <c r="F161" s="16" t="str">
        <f t="shared" ca="1" si="40"/>
        <v>混乱</v>
      </c>
      <c r="G161" s="16" t="str">
        <f t="shared" ca="1" si="41"/>
        <v>扇子</v>
      </c>
      <c r="H161" s="16" t="str">
        <f t="shared" si="36"/>
        <v>c</v>
      </c>
      <c r="I161" s="19" t="s">
        <v>21</v>
      </c>
      <c r="J161" s="3" t="s">
        <v>26</v>
      </c>
      <c r="K161" s="16">
        <f t="shared" si="42"/>
        <v>8</v>
      </c>
      <c r="L161" s="16">
        <f t="shared" si="51"/>
        <v>7</v>
      </c>
      <c r="M161" s="16">
        <f>[2]武器表!J161</f>
        <v>83</v>
      </c>
      <c r="N161" s="16">
        <f>[2]武器表!K161</f>
        <v>0</v>
      </c>
      <c r="O161" s="16">
        <f>[2]武器表!L161</f>
        <v>0</v>
      </c>
      <c r="P161" s="16"/>
      <c r="Q161" s="16">
        <f>[2]武器表!M161</f>
        <v>0</v>
      </c>
      <c r="R161" s="16">
        <f>[2]武器表!N161</f>
        <v>0</v>
      </c>
      <c r="S161" s="16">
        <f>[2]武器表!O161</f>
        <v>0</v>
      </c>
      <c r="T161" s="16">
        <f>[2]武器表!P161</f>
        <v>0</v>
      </c>
      <c r="U161" s="16">
        <f>[2]武器表!Q161</f>
        <v>0</v>
      </c>
      <c r="V161" s="20">
        <f>[2]武器表!R161</f>
        <v>0</v>
      </c>
      <c r="W161" s="20">
        <f>[2]武器表!S161</f>
        <v>0</v>
      </c>
      <c r="X161" s="20">
        <f>[2]武器表!T161</f>
        <v>0</v>
      </c>
      <c r="Y161" s="20">
        <f>[2]武器表!$I161</f>
        <v>0</v>
      </c>
      <c r="Z161" s="20">
        <f>[2]武器表!U161</f>
        <v>0</v>
      </c>
      <c r="AA161" s="20">
        <f>[2]武器表!V161</f>
        <v>0</v>
      </c>
      <c r="AB161" s="20">
        <f>[2]武器表!W161</f>
        <v>0</v>
      </c>
      <c r="AC161" s="20">
        <f>[2]武器表!X161</f>
        <v>0</v>
      </c>
      <c r="AD161" s="20">
        <f>[2]武器表!Y161</f>
        <v>0</v>
      </c>
      <c r="AE161" s="20">
        <f>[2]武器表!Z161</f>
        <v>0</v>
      </c>
      <c r="AF161" s="20">
        <f>[2]武器表!AA161</f>
        <v>0</v>
      </c>
      <c r="AG161" s="20">
        <f t="shared" si="46"/>
        <v>0</v>
      </c>
      <c r="AH161" s="20">
        <f t="shared" si="47"/>
        <v>0</v>
      </c>
      <c r="AI161" s="20">
        <f t="shared" si="48"/>
        <v>0</v>
      </c>
      <c r="AJ161" s="20">
        <f t="shared" si="49"/>
        <v>0</v>
      </c>
      <c r="AK161" s="20">
        <f t="shared" si="50"/>
        <v>0</v>
      </c>
      <c r="AL161" s="84" t="str">
        <f t="shared" si="43"/>
        <v/>
      </c>
      <c r="AM161" s="84">
        <f t="shared" si="44"/>
        <v>107</v>
      </c>
      <c r="AN161" s="16" t="str">
        <f t="shared" si="37"/>
        <v>剑1</v>
      </c>
      <c r="AO161" s="16">
        <f t="shared" si="52"/>
        <v>1</v>
      </c>
      <c r="AP161" s="17" t="s">
        <v>1879</v>
      </c>
      <c r="AQ161" s="16" t="s">
        <v>967</v>
      </c>
    </row>
    <row r="162" spans="2:43" x14ac:dyDescent="0.2">
      <c r="B162" s="16">
        <v>160</v>
      </c>
      <c r="C162" s="16" t="str">
        <f t="shared" ca="1" si="38"/>
        <v>IC1840</v>
      </c>
      <c r="D162" s="16" t="str">
        <f t="shared" ca="1" si="45"/>
        <v>一般的精灵羽扇</v>
      </c>
      <c r="E162" s="16" t="str">
        <f t="shared" ca="1" si="39"/>
        <v>一般的</v>
      </c>
      <c r="F162" s="16" t="str">
        <f t="shared" ca="1" si="40"/>
        <v>精灵</v>
      </c>
      <c r="G162" s="16" t="str">
        <f t="shared" ca="1" si="41"/>
        <v>羽扇</v>
      </c>
      <c r="H162" s="16" t="str">
        <f t="shared" si="36"/>
        <v>c</v>
      </c>
      <c r="I162" s="19" t="s">
        <v>21</v>
      </c>
      <c r="J162" s="3" t="s">
        <v>26</v>
      </c>
      <c r="K162" s="16">
        <f t="shared" si="42"/>
        <v>8</v>
      </c>
      <c r="L162" s="16">
        <f t="shared" si="51"/>
        <v>8</v>
      </c>
      <c r="M162" s="16">
        <f>[2]武器表!J162</f>
        <v>94</v>
      </c>
      <c r="N162" s="16">
        <f>[2]武器表!K162</f>
        <v>0</v>
      </c>
      <c r="O162" s="16">
        <f>[2]武器表!L162</f>
        <v>0</v>
      </c>
      <c r="P162" s="16"/>
      <c r="Q162" s="16">
        <f>[2]武器表!M162</f>
        <v>0</v>
      </c>
      <c r="R162" s="16">
        <f>[2]武器表!N162</f>
        <v>0</v>
      </c>
      <c r="S162" s="16">
        <f>[2]武器表!O162</f>
        <v>0</v>
      </c>
      <c r="T162" s="16">
        <f>[2]武器表!P162</f>
        <v>0</v>
      </c>
      <c r="U162" s="16">
        <f>[2]武器表!Q162</f>
        <v>0</v>
      </c>
      <c r="V162" s="20">
        <f>[2]武器表!R162</f>
        <v>0</v>
      </c>
      <c r="W162" s="20">
        <f>[2]武器表!S162</f>
        <v>0</v>
      </c>
      <c r="X162" s="20">
        <f>[2]武器表!T162</f>
        <v>0</v>
      </c>
      <c r="Y162" s="20">
        <f>[2]武器表!$I162</f>
        <v>0</v>
      </c>
      <c r="Z162" s="20">
        <f>[2]武器表!U162</f>
        <v>0</v>
      </c>
      <c r="AA162" s="20">
        <f>[2]武器表!V162</f>
        <v>0</v>
      </c>
      <c r="AB162" s="20">
        <f>[2]武器表!W162</f>
        <v>0</v>
      </c>
      <c r="AC162" s="20">
        <f>[2]武器表!X162</f>
        <v>0</v>
      </c>
      <c r="AD162" s="20">
        <f>[2]武器表!Y162</f>
        <v>0</v>
      </c>
      <c r="AE162" s="20">
        <f>[2]武器表!Z162</f>
        <v>0</v>
      </c>
      <c r="AF162" s="20">
        <f>[2]武器表!AA162</f>
        <v>0</v>
      </c>
      <c r="AG162" s="20">
        <f t="shared" si="46"/>
        <v>0</v>
      </c>
      <c r="AH162" s="20">
        <f t="shared" si="47"/>
        <v>0</v>
      </c>
      <c r="AI162" s="20">
        <f t="shared" si="48"/>
        <v>0</v>
      </c>
      <c r="AJ162" s="20">
        <f t="shared" si="49"/>
        <v>0</v>
      </c>
      <c r="AK162" s="20">
        <f t="shared" si="50"/>
        <v>0</v>
      </c>
      <c r="AL162" s="84" t="str">
        <f t="shared" si="43"/>
        <v/>
      </c>
      <c r="AM162" s="84">
        <f t="shared" si="44"/>
        <v>108</v>
      </c>
      <c r="AN162" s="16" t="str">
        <f t="shared" si="37"/>
        <v>剑2</v>
      </c>
      <c r="AO162" s="16">
        <f t="shared" si="52"/>
        <v>2</v>
      </c>
      <c r="AP162" s="17" t="s">
        <v>1879</v>
      </c>
      <c r="AQ162" s="16" t="s">
        <v>965</v>
      </c>
    </row>
    <row r="163" spans="2:43" x14ac:dyDescent="0.2">
      <c r="B163" s="16">
        <v>161</v>
      </c>
      <c r="C163" s="16" t="str">
        <f t="shared" ca="1" si="38"/>
        <v>IC1552</v>
      </c>
      <c r="D163" s="16" t="str">
        <f t="shared" ca="1" si="45"/>
        <v>神奇的白银毒牙</v>
      </c>
      <c r="E163" s="16" t="str">
        <f t="shared" ca="1" si="39"/>
        <v>神奇的</v>
      </c>
      <c r="F163" s="16" t="str">
        <f t="shared" ca="1" si="40"/>
        <v>白银</v>
      </c>
      <c r="G163" s="16" t="str">
        <f t="shared" ca="1" si="41"/>
        <v>毒牙</v>
      </c>
      <c r="H163" s="16" t="str">
        <f t="shared" si="36"/>
        <v>s</v>
      </c>
      <c r="I163" s="19" t="s">
        <v>21</v>
      </c>
      <c r="J163" s="3" t="s">
        <v>27</v>
      </c>
      <c r="K163" s="16">
        <f t="shared" si="42"/>
        <v>9</v>
      </c>
      <c r="L163" s="16">
        <f t="shared" si="51"/>
        <v>1</v>
      </c>
      <c r="M163" s="16">
        <f>[2]武器表!J163</f>
        <v>14</v>
      </c>
      <c r="N163" s="16">
        <f>[2]武器表!K163</f>
        <v>10</v>
      </c>
      <c r="O163" s="16">
        <f>[2]武器表!L163</f>
        <v>1</v>
      </c>
      <c r="P163" s="16"/>
      <c r="Q163" s="16">
        <f>[2]武器表!M163</f>
        <v>5</v>
      </c>
      <c r="R163" s="16">
        <f>[2]武器表!N163</f>
        <v>8</v>
      </c>
      <c r="S163" s="16">
        <f>[2]武器表!O163</f>
        <v>4</v>
      </c>
      <c r="T163" s="16">
        <f>[2]武器表!P163</f>
        <v>5</v>
      </c>
      <c r="U163" s="16">
        <f>[2]武器表!Q163</f>
        <v>3</v>
      </c>
      <c r="V163" s="20">
        <f>[2]武器表!R163</f>
        <v>0.01</v>
      </c>
      <c r="W163" s="20">
        <f>[2]武器表!S163</f>
        <v>1.6666666666666666E-2</v>
      </c>
      <c r="X163" s="20">
        <f>[2]武器表!T163</f>
        <v>0.01</v>
      </c>
      <c r="Y163" s="20">
        <f>[2]武器表!$I163</f>
        <v>0.1</v>
      </c>
      <c r="Z163" s="20">
        <f>[2]武器表!U163</f>
        <v>9.9009900990099098E-3</v>
      </c>
      <c r="AA163" s="20">
        <f>[2]武器表!V163</f>
        <v>9.9009900990099098E-3</v>
      </c>
      <c r="AB163" s="20">
        <f>[2]武器表!W163</f>
        <v>9.9009900990099098E-3</v>
      </c>
      <c r="AC163" s="20">
        <f>[2]武器表!X163</f>
        <v>9.9009900990099098E-3</v>
      </c>
      <c r="AD163" s="20">
        <f>[2]武器表!Y163</f>
        <v>9.9009900990099098E-3</v>
      </c>
      <c r="AE163" s="20">
        <f>[2]武器表!Z163</f>
        <v>5.6603773584905648E-2</v>
      </c>
      <c r="AF163" s="20">
        <f>[2]武器表!AA163</f>
        <v>9.9009900990099098E-3</v>
      </c>
      <c r="AG163" s="20">
        <f t="shared" si="46"/>
        <v>8.0000000000000016E-2</v>
      </c>
      <c r="AH163" s="20">
        <f t="shared" si="47"/>
        <v>8.0000000000000016E-2</v>
      </c>
      <c r="AI163" s="20">
        <f t="shared" si="48"/>
        <v>8.0000000000000016E-2</v>
      </c>
      <c r="AJ163" s="20">
        <f t="shared" si="49"/>
        <v>8.0000000000000016E-2</v>
      </c>
      <c r="AK163" s="20">
        <f t="shared" si="50"/>
        <v>8.0000000000000016E-2</v>
      </c>
      <c r="AL163" s="84" t="str">
        <f t="shared" si="43"/>
        <v/>
      </c>
      <c r="AM163" s="84">
        <f t="shared" si="44"/>
        <v>125</v>
      </c>
      <c r="AN163" s="16" t="str">
        <f t="shared" si="37"/>
        <v>剑3</v>
      </c>
      <c r="AO163" s="16">
        <f t="shared" si="52"/>
        <v>3</v>
      </c>
      <c r="AP163" s="17" t="s">
        <v>1879</v>
      </c>
      <c r="AQ163" s="16" t="s">
        <v>1880</v>
      </c>
    </row>
    <row r="164" spans="2:43" x14ac:dyDescent="0.2">
      <c r="B164" s="16">
        <v>162</v>
      </c>
      <c r="C164" s="16" t="str">
        <f t="shared" ca="1" si="38"/>
        <v>IC1554</v>
      </c>
      <c r="D164" s="16" t="str">
        <f t="shared" ca="1" si="45"/>
        <v>神奇的忏悔獠牙</v>
      </c>
      <c r="E164" s="16" t="str">
        <f t="shared" ca="1" si="39"/>
        <v>神奇的</v>
      </c>
      <c r="F164" s="16" t="str">
        <f t="shared" ca="1" si="40"/>
        <v>忏悔</v>
      </c>
      <c r="G164" s="16" t="str">
        <f t="shared" ca="1" si="41"/>
        <v>獠牙</v>
      </c>
      <c r="H164" s="16" t="str">
        <f t="shared" si="36"/>
        <v>s</v>
      </c>
      <c r="I164" s="19" t="s">
        <v>21</v>
      </c>
      <c r="J164" s="3" t="s">
        <v>27</v>
      </c>
      <c r="K164" s="16">
        <f t="shared" si="42"/>
        <v>9</v>
      </c>
      <c r="L164" s="16">
        <f t="shared" si="51"/>
        <v>2</v>
      </c>
      <c r="M164" s="16">
        <f>[2]武器表!J164</f>
        <v>29</v>
      </c>
      <c r="N164" s="16">
        <f>[2]武器表!K164</f>
        <v>21</v>
      </c>
      <c r="O164" s="16">
        <f>[2]武器表!L164</f>
        <v>2</v>
      </c>
      <c r="P164" s="16"/>
      <c r="Q164" s="16">
        <f>[2]武器表!M164</f>
        <v>10</v>
      </c>
      <c r="R164" s="16">
        <f>[2]武器表!N164</f>
        <v>15</v>
      </c>
      <c r="S164" s="16">
        <f>[2]武器表!O164</f>
        <v>9</v>
      </c>
      <c r="T164" s="16">
        <f>[2]武器表!P164</f>
        <v>10</v>
      </c>
      <c r="U164" s="16">
        <f>[2]武器表!Q164</f>
        <v>7</v>
      </c>
      <c r="V164" s="20">
        <f>[2]武器表!R164</f>
        <v>2.3333333333333334E-2</v>
      </c>
      <c r="W164" s="20">
        <f>[2]武器表!S164</f>
        <v>3.3333333333333333E-2</v>
      </c>
      <c r="X164" s="20">
        <f>[2]武器表!T164</f>
        <v>2.3333333333333334E-2</v>
      </c>
      <c r="Y164" s="20">
        <f>[2]武器表!$I164</f>
        <v>0.1</v>
      </c>
      <c r="Z164" s="20">
        <f>[2]武器表!U164</f>
        <v>1.9607843137254943E-2</v>
      </c>
      <c r="AA164" s="20">
        <f>[2]武器表!V164</f>
        <v>1.9607843137254943E-2</v>
      </c>
      <c r="AB164" s="20">
        <f>[2]武器表!W164</f>
        <v>1.9607843137254943E-2</v>
      </c>
      <c r="AC164" s="20">
        <f>[2]武器表!X164</f>
        <v>1.9607843137254943E-2</v>
      </c>
      <c r="AD164" s="20">
        <f>[2]武器表!Y164</f>
        <v>1.9607843137254943E-2</v>
      </c>
      <c r="AE164" s="20">
        <f>[2]武器表!Z164</f>
        <v>0.1071428571428571</v>
      </c>
      <c r="AF164" s="20">
        <f>[2]武器表!AA164</f>
        <v>1.9607843137254943E-2</v>
      </c>
      <c r="AG164" s="20">
        <f t="shared" si="46"/>
        <v>8.0000000000000016E-2</v>
      </c>
      <c r="AH164" s="20">
        <f t="shared" si="47"/>
        <v>8.0000000000000016E-2</v>
      </c>
      <c r="AI164" s="20">
        <f t="shared" si="48"/>
        <v>8.0000000000000016E-2</v>
      </c>
      <c r="AJ164" s="20">
        <f t="shared" si="49"/>
        <v>8.0000000000000016E-2</v>
      </c>
      <c r="AK164" s="20">
        <f t="shared" si="50"/>
        <v>8.0000000000000016E-2</v>
      </c>
      <c r="AL164" s="84" t="str">
        <f t="shared" si="43"/>
        <v/>
      </c>
      <c r="AM164" s="84">
        <f t="shared" si="44"/>
        <v>126</v>
      </c>
      <c r="AN164" s="16" t="str">
        <f t="shared" si="37"/>
        <v>剑4</v>
      </c>
      <c r="AO164" s="16">
        <f t="shared" si="52"/>
        <v>4</v>
      </c>
      <c r="AP164" s="17" t="s">
        <v>1879</v>
      </c>
      <c r="AQ164" s="16" t="s">
        <v>969</v>
      </c>
    </row>
    <row r="165" spans="2:43" x14ac:dyDescent="0.2">
      <c r="B165" s="16">
        <v>163</v>
      </c>
      <c r="C165" s="16" t="str">
        <f t="shared" ca="1" si="38"/>
        <v>IC1553</v>
      </c>
      <c r="D165" s="16" t="str">
        <f t="shared" ca="1" si="45"/>
        <v>传说的言语毒牙</v>
      </c>
      <c r="E165" s="16" t="str">
        <f t="shared" ca="1" si="39"/>
        <v>传说的</v>
      </c>
      <c r="F165" s="16" t="str">
        <f t="shared" ca="1" si="40"/>
        <v>言语</v>
      </c>
      <c r="G165" s="16" t="str">
        <f t="shared" ca="1" si="41"/>
        <v>毒牙</v>
      </c>
      <c r="H165" s="16" t="str">
        <f t="shared" ref="H165:H228" si="53">H133</f>
        <v>s</v>
      </c>
      <c r="I165" s="19" t="s">
        <v>21</v>
      </c>
      <c r="J165" s="3" t="s">
        <v>27</v>
      </c>
      <c r="K165" s="16">
        <f t="shared" si="42"/>
        <v>9</v>
      </c>
      <c r="L165" s="16">
        <f t="shared" si="51"/>
        <v>3</v>
      </c>
      <c r="M165" s="16">
        <f>[2]武器表!J165</f>
        <v>44</v>
      </c>
      <c r="N165" s="16">
        <f>[2]武器表!K165</f>
        <v>31</v>
      </c>
      <c r="O165" s="16">
        <f>[2]武器表!L165</f>
        <v>4</v>
      </c>
      <c r="P165" s="16"/>
      <c r="Q165" s="16">
        <f>[2]武器表!M165</f>
        <v>16</v>
      </c>
      <c r="R165" s="16">
        <f>[2]武器表!N165</f>
        <v>22</v>
      </c>
      <c r="S165" s="16">
        <f>[2]武器表!O165</f>
        <v>14</v>
      </c>
      <c r="T165" s="16">
        <f>[2]武器表!P165</f>
        <v>16</v>
      </c>
      <c r="U165" s="16">
        <f>[2]武器表!Q165</f>
        <v>11</v>
      </c>
      <c r="V165" s="20">
        <f>[2]武器表!R165</f>
        <v>3.6666666666666667E-2</v>
      </c>
      <c r="W165" s="20">
        <f>[2]武器表!S165</f>
        <v>5.333333333333333E-2</v>
      </c>
      <c r="X165" s="20">
        <f>[2]武器表!T165</f>
        <v>3.6666666666666667E-2</v>
      </c>
      <c r="Y165" s="20">
        <f>[2]武器表!$I165</f>
        <v>0.14363636363636365</v>
      </c>
      <c r="Z165" s="20">
        <f>[2]武器表!U165</f>
        <v>2.9126213592232997E-2</v>
      </c>
      <c r="AA165" s="20">
        <f>[2]武器表!V165</f>
        <v>2.9126213592232997E-2</v>
      </c>
      <c r="AB165" s="20">
        <f>[2]武器表!W165</f>
        <v>2.9126213592232997E-2</v>
      </c>
      <c r="AC165" s="20">
        <f>[2]武器表!X165</f>
        <v>2.9126213592232997E-2</v>
      </c>
      <c r="AD165" s="20">
        <f>[2]武器表!Y165</f>
        <v>2.9126213592232997E-2</v>
      </c>
      <c r="AE165" s="20">
        <f>[2]武器表!Z165</f>
        <v>0.14893617021276595</v>
      </c>
      <c r="AF165" s="20">
        <f>[2]武器表!AA165</f>
        <v>2.9126213592232997E-2</v>
      </c>
      <c r="AG165" s="20">
        <f t="shared" si="46"/>
        <v>0.11490909090909092</v>
      </c>
      <c r="AH165" s="20">
        <f t="shared" si="47"/>
        <v>0.11490909090909092</v>
      </c>
      <c r="AI165" s="20">
        <f t="shared" si="48"/>
        <v>0.11490909090909092</v>
      </c>
      <c r="AJ165" s="20">
        <f t="shared" si="49"/>
        <v>0.11490909090909092</v>
      </c>
      <c r="AK165" s="20">
        <f t="shared" si="50"/>
        <v>0.11490909090909092</v>
      </c>
      <c r="AL165" s="84" t="str">
        <f t="shared" si="43"/>
        <v/>
      </c>
      <c r="AM165" s="84">
        <f t="shared" si="44"/>
        <v>127</v>
      </c>
      <c r="AN165" s="16" t="str">
        <f t="shared" si="37"/>
        <v>剑5</v>
      </c>
      <c r="AO165" s="16">
        <f t="shared" si="52"/>
        <v>5</v>
      </c>
      <c r="AP165" s="17" t="s">
        <v>1879</v>
      </c>
      <c r="AQ165" s="16" t="s">
        <v>968</v>
      </c>
    </row>
    <row r="166" spans="2:43" x14ac:dyDescent="0.2">
      <c r="B166" s="16">
        <v>164</v>
      </c>
      <c r="C166" s="16" t="str">
        <f t="shared" ca="1" si="38"/>
        <v>IC1556</v>
      </c>
      <c r="D166" s="16" t="str">
        <f t="shared" ca="1" si="45"/>
        <v>璀璨的白银牙齿</v>
      </c>
      <c r="E166" s="16" t="str">
        <f t="shared" ca="1" si="39"/>
        <v>璀璨的</v>
      </c>
      <c r="F166" s="16" t="str">
        <f t="shared" ca="1" si="40"/>
        <v>白银</v>
      </c>
      <c r="G166" s="16" t="str">
        <f t="shared" ca="1" si="41"/>
        <v>牙齿</v>
      </c>
      <c r="H166" s="16" t="str">
        <f t="shared" si="53"/>
        <v>s</v>
      </c>
      <c r="I166" s="19" t="s">
        <v>21</v>
      </c>
      <c r="J166" s="3" t="s">
        <v>27</v>
      </c>
      <c r="K166" s="16">
        <f t="shared" si="42"/>
        <v>9</v>
      </c>
      <c r="L166" s="16">
        <f t="shared" si="51"/>
        <v>4</v>
      </c>
      <c r="M166" s="16">
        <f>[2]武器表!J166</f>
        <v>58</v>
      </c>
      <c r="N166" s="16">
        <f>[2]武器表!K166</f>
        <v>42</v>
      </c>
      <c r="O166" s="16">
        <f>[2]武器表!L166</f>
        <v>5</v>
      </c>
      <c r="P166" s="16"/>
      <c r="Q166" s="16">
        <f>[2]武器表!M166</f>
        <v>21</v>
      </c>
      <c r="R166" s="16">
        <f>[2]武器表!N166</f>
        <v>29</v>
      </c>
      <c r="S166" s="16">
        <f>[2]武器表!O166</f>
        <v>19</v>
      </c>
      <c r="T166" s="16">
        <f>[2]武器表!P166</f>
        <v>21</v>
      </c>
      <c r="U166" s="16">
        <f>[2]武器表!Q166</f>
        <v>15</v>
      </c>
      <c r="V166" s="20">
        <f>[2]武器表!R166</f>
        <v>0.05</v>
      </c>
      <c r="W166" s="20">
        <f>[2]武器表!S166</f>
        <v>7.0000000000000007E-2</v>
      </c>
      <c r="X166" s="20">
        <f>[2]武器表!T166</f>
        <v>0.05</v>
      </c>
      <c r="Y166" s="20">
        <f>[2]武器表!$I166</f>
        <v>0.19090909090909089</v>
      </c>
      <c r="Z166" s="20">
        <f>[2]武器表!U166</f>
        <v>3.8461538461538436E-2</v>
      </c>
      <c r="AA166" s="20">
        <f>[2]武器表!V166</f>
        <v>3.8461538461538436E-2</v>
      </c>
      <c r="AB166" s="20">
        <f>[2]武器表!W166</f>
        <v>3.8461538461538436E-2</v>
      </c>
      <c r="AC166" s="20">
        <f>[2]武器表!X166</f>
        <v>3.8461538461538436E-2</v>
      </c>
      <c r="AD166" s="20">
        <f>[2]武器表!Y166</f>
        <v>3.8461538461538436E-2</v>
      </c>
      <c r="AE166" s="20">
        <f>[2]武器表!Z166</f>
        <v>0.19028340080971662</v>
      </c>
      <c r="AF166" s="20">
        <f>[2]武器表!AA166</f>
        <v>3.8461538461538436E-2</v>
      </c>
      <c r="AG166" s="20">
        <f t="shared" si="46"/>
        <v>0.15272727272727271</v>
      </c>
      <c r="AH166" s="20">
        <f t="shared" si="47"/>
        <v>0.15272727272727271</v>
      </c>
      <c r="AI166" s="20">
        <f t="shared" si="48"/>
        <v>0.15272727272727271</v>
      </c>
      <c r="AJ166" s="20">
        <f t="shared" si="49"/>
        <v>0.15272727272727271</v>
      </c>
      <c r="AK166" s="20">
        <f t="shared" si="50"/>
        <v>0.15272727272727271</v>
      </c>
      <c r="AL166" s="84" t="str">
        <f t="shared" si="43"/>
        <v/>
      </c>
      <c r="AM166" s="84">
        <f t="shared" si="44"/>
        <v>128</v>
      </c>
      <c r="AN166" s="16" t="str">
        <f t="shared" si="37"/>
        <v>剑6</v>
      </c>
      <c r="AO166" s="16">
        <f t="shared" si="52"/>
        <v>6</v>
      </c>
      <c r="AP166" s="17" t="s">
        <v>1879</v>
      </c>
      <c r="AQ166" s="16" t="s">
        <v>964</v>
      </c>
    </row>
    <row r="167" spans="2:43" x14ac:dyDescent="0.2">
      <c r="B167" s="16">
        <v>165</v>
      </c>
      <c r="C167" s="16" t="str">
        <f t="shared" ca="1" si="38"/>
        <v>IC1553</v>
      </c>
      <c r="D167" s="16" t="str">
        <f t="shared" ca="1" si="45"/>
        <v>璀璨的遗迹牙齿</v>
      </c>
      <c r="E167" s="16" t="str">
        <f t="shared" ca="1" si="39"/>
        <v>璀璨的</v>
      </c>
      <c r="F167" s="16" t="str">
        <f t="shared" ca="1" si="40"/>
        <v>遗迹</v>
      </c>
      <c r="G167" s="16" t="str">
        <f t="shared" ca="1" si="41"/>
        <v>牙齿</v>
      </c>
      <c r="H167" s="16" t="str">
        <f t="shared" si="53"/>
        <v>s</v>
      </c>
      <c r="I167" s="19" t="s">
        <v>21</v>
      </c>
      <c r="J167" s="3" t="s">
        <v>27</v>
      </c>
      <c r="K167" s="16">
        <f t="shared" si="42"/>
        <v>9</v>
      </c>
      <c r="L167" s="16">
        <f t="shared" si="51"/>
        <v>5</v>
      </c>
      <c r="M167" s="16">
        <f>[2]武器表!J167</f>
        <v>73</v>
      </c>
      <c r="N167" s="16">
        <f>[2]武器表!K167</f>
        <v>52</v>
      </c>
      <c r="O167" s="16">
        <f>[2]武器表!L167</f>
        <v>7</v>
      </c>
      <c r="P167" s="16"/>
      <c r="Q167" s="16">
        <f>[2]武器表!M167</f>
        <v>27</v>
      </c>
      <c r="R167" s="16">
        <f>[2]武器表!N167</f>
        <v>36</v>
      </c>
      <c r="S167" s="16">
        <f>[2]武器表!O167</f>
        <v>24</v>
      </c>
      <c r="T167" s="16">
        <f>[2]武器表!P167</f>
        <v>27</v>
      </c>
      <c r="U167" s="16">
        <f>[2]武器表!Q167</f>
        <v>18</v>
      </c>
      <c r="V167" s="20">
        <f>[2]武器表!R167</f>
        <v>0.06</v>
      </c>
      <c r="W167" s="20">
        <f>[2]武器表!S167</f>
        <v>0.09</v>
      </c>
      <c r="X167" s="20">
        <f>[2]武器表!T167</f>
        <v>0.06</v>
      </c>
      <c r="Y167" s="20">
        <f>[2]武器表!$I167</f>
        <v>0.24</v>
      </c>
      <c r="Z167" s="20">
        <f>[2]武器表!U167</f>
        <v>4.7619047619047672E-2</v>
      </c>
      <c r="AA167" s="20">
        <f>[2]武器表!V167</f>
        <v>4.7619047619047672E-2</v>
      </c>
      <c r="AB167" s="20">
        <f>[2]武器表!W167</f>
        <v>4.7619047619047672E-2</v>
      </c>
      <c r="AC167" s="20">
        <f>[2]武器表!X167</f>
        <v>4.7619047619047672E-2</v>
      </c>
      <c r="AD167" s="20">
        <f>[2]武器表!Y167</f>
        <v>4.7619047619047672E-2</v>
      </c>
      <c r="AE167" s="20">
        <f>[2]武器表!Z167</f>
        <v>0.22779922779922779</v>
      </c>
      <c r="AF167" s="20">
        <f>[2]武器表!AA167</f>
        <v>4.7619047619047672E-2</v>
      </c>
      <c r="AG167" s="20">
        <f t="shared" si="46"/>
        <v>0.192</v>
      </c>
      <c r="AH167" s="20">
        <f t="shared" si="47"/>
        <v>0.192</v>
      </c>
      <c r="AI167" s="20">
        <f t="shared" si="48"/>
        <v>0.192</v>
      </c>
      <c r="AJ167" s="20">
        <f t="shared" si="49"/>
        <v>0.192</v>
      </c>
      <c r="AK167" s="20">
        <f t="shared" si="50"/>
        <v>0.192</v>
      </c>
      <c r="AL167" s="84" t="str">
        <f t="shared" si="43"/>
        <v/>
      </c>
      <c r="AM167" s="84">
        <f t="shared" si="44"/>
        <v>129</v>
      </c>
      <c r="AN167" s="16" t="str">
        <f t="shared" si="37"/>
        <v>剑7</v>
      </c>
      <c r="AO167" s="16">
        <f t="shared" si="52"/>
        <v>7</v>
      </c>
      <c r="AP167" s="17" t="s">
        <v>1879</v>
      </c>
      <c r="AQ167" s="16" t="s">
        <v>970</v>
      </c>
    </row>
    <row r="168" spans="2:43" x14ac:dyDescent="0.2">
      <c r="B168" s="16">
        <v>166</v>
      </c>
      <c r="C168" s="16" t="str">
        <f t="shared" ca="1" si="38"/>
        <v>IC1553</v>
      </c>
      <c r="D168" s="16" t="str">
        <f t="shared" ca="1" si="45"/>
        <v>璀璨的斯塞提毒牙</v>
      </c>
      <c r="E168" s="16" t="str">
        <f t="shared" ca="1" si="39"/>
        <v>璀璨的</v>
      </c>
      <c r="F168" s="16" t="str">
        <f t="shared" ca="1" si="40"/>
        <v>斯塞提</v>
      </c>
      <c r="G168" s="16" t="str">
        <f t="shared" ca="1" si="41"/>
        <v>毒牙</v>
      </c>
      <c r="H168" s="16" t="str">
        <f t="shared" si="53"/>
        <v>s</v>
      </c>
      <c r="I168" s="19" t="s">
        <v>21</v>
      </c>
      <c r="J168" s="3" t="s">
        <v>27</v>
      </c>
      <c r="K168" s="16">
        <f t="shared" si="42"/>
        <v>9</v>
      </c>
      <c r="L168" s="16">
        <f t="shared" si="51"/>
        <v>6</v>
      </c>
      <c r="M168" s="16">
        <f>[2]武器表!J168</f>
        <v>88</v>
      </c>
      <c r="N168" s="16">
        <f>[2]武器表!K168</f>
        <v>63</v>
      </c>
      <c r="O168" s="16">
        <f>[2]武器表!L168</f>
        <v>8</v>
      </c>
      <c r="P168" s="16"/>
      <c r="Q168" s="16">
        <f>[2]武器表!M168</f>
        <v>32</v>
      </c>
      <c r="R168" s="16">
        <f>[2]武器表!N168</f>
        <v>43</v>
      </c>
      <c r="S168" s="16">
        <f>[2]武器表!O168</f>
        <v>29</v>
      </c>
      <c r="T168" s="16">
        <f>[2]武器表!P168</f>
        <v>32</v>
      </c>
      <c r="U168" s="16">
        <f>[2]武器表!Q168</f>
        <v>22</v>
      </c>
      <c r="V168" s="20">
        <f>[2]武器表!R168</f>
        <v>7.3333333333333334E-2</v>
      </c>
      <c r="W168" s="20">
        <f>[2]武器表!S168</f>
        <v>0.10666666666666666</v>
      </c>
      <c r="X168" s="20">
        <f>[2]武器表!T168</f>
        <v>7.3333333333333334E-2</v>
      </c>
      <c r="Y168" s="20">
        <f>[2]武器表!$I168</f>
        <v>0.28818181818181815</v>
      </c>
      <c r="Z168" s="20">
        <f>[2]武器表!U168</f>
        <v>5.6603773584905648E-2</v>
      </c>
      <c r="AA168" s="20">
        <f>[2]武器表!V168</f>
        <v>5.6603773584905648E-2</v>
      </c>
      <c r="AB168" s="20">
        <f>[2]武器表!W168</f>
        <v>5.6603773584905648E-2</v>
      </c>
      <c r="AC168" s="20">
        <f>[2]武器表!X168</f>
        <v>5.6603773584905648E-2</v>
      </c>
      <c r="AD168" s="20">
        <f>[2]武器表!Y168</f>
        <v>5.6603773584905648E-2</v>
      </c>
      <c r="AE168" s="20">
        <f>[2]武器表!Z168</f>
        <v>0.26199261992619927</v>
      </c>
      <c r="AF168" s="20">
        <f>[2]武器表!AA168</f>
        <v>5.6603773584905648E-2</v>
      </c>
      <c r="AG168" s="20">
        <f t="shared" si="46"/>
        <v>0.23054545454545453</v>
      </c>
      <c r="AH168" s="20">
        <f t="shared" si="47"/>
        <v>0.23054545454545453</v>
      </c>
      <c r="AI168" s="20">
        <f t="shared" si="48"/>
        <v>0.23054545454545453</v>
      </c>
      <c r="AJ168" s="20">
        <f t="shared" si="49"/>
        <v>0.23054545454545453</v>
      </c>
      <c r="AK168" s="20">
        <f t="shared" si="50"/>
        <v>0.23054545454545453</v>
      </c>
      <c r="AL168" s="84" t="str">
        <f t="shared" si="43"/>
        <v/>
      </c>
      <c r="AM168" s="84">
        <f t="shared" si="44"/>
        <v>130</v>
      </c>
      <c r="AN168" s="16" t="str">
        <f t="shared" si="37"/>
        <v>剑8</v>
      </c>
      <c r="AO168" s="16">
        <f t="shared" si="52"/>
        <v>8</v>
      </c>
      <c r="AP168" s="17" t="s">
        <v>1879</v>
      </c>
      <c r="AQ168" s="16" t="s">
        <v>1881</v>
      </c>
    </row>
    <row r="169" spans="2:43" x14ac:dyDescent="0.2">
      <c r="B169" s="16">
        <v>167</v>
      </c>
      <c r="C169" s="16" t="str">
        <f t="shared" ca="1" si="38"/>
        <v>IC1551</v>
      </c>
      <c r="D169" s="16" t="str">
        <f t="shared" ca="1" si="45"/>
        <v>传说的精钢牙齿</v>
      </c>
      <c r="E169" s="16" t="str">
        <f t="shared" ca="1" si="39"/>
        <v>传说的</v>
      </c>
      <c r="F169" s="16" t="str">
        <f t="shared" ca="1" si="40"/>
        <v>精钢</v>
      </c>
      <c r="G169" s="16" t="str">
        <f t="shared" ca="1" si="41"/>
        <v>牙齿</v>
      </c>
      <c r="H169" s="16" t="str">
        <f t="shared" si="53"/>
        <v>s</v>
      </c>
      <c r="I169" s="19" t="s">
        <v>21</v>
      </c>
      <c r="J169" s="3" t="s">
        <v>27</v>
      </c>
      <c r="K169" s="16">
        <f t="shared" si="42"/>
        <v>9</v>
      </c>
      <c r="L169" s="16">
        <f t="shared" si="51"/>
        <v>7</v>
      </c>
      <c r="M169" s="16">
        <f>[2]武器表!J169</f>
        <v>102</v>
      </c>
      <c r="N169" s="16">
        <f>[2]武器表!K169</f>
        <v>74</v>
      </c>
      <c r="O169" s="16">
        <f>[2]武器表!L169</f>
        <v>9</v>
      </c>
      <c r="P169" s="16"/>
      <c r="Q169" s="16">
        <f>[2]武器表!M169</f>
        <v>38</v>
      </c>
      <c r="R169" s="16">
        <f>[2]武器表!N169</f>
        <v>50</v>
      </c>
      <c r="S169" s="16">
        <f>[2]武器表!O169</f>
        <v>34</v>
      </c>
      <c r="T169" s="16">
        <f>[2]武器表!P169</f>
        <v>37</v>
      </c>
      <c r="U169" s="16">
        <f>[2]武器表!Q169</f>
        <v>26</v>
      </c>
      <c r="V169" s="20">
        <f>[2]武器表!R169</f>
        <v>8.6666666666666656E-2</v>
      </c>
      <c r="W169" s="20">
        <f>[2]武器表!S169</f>
        <v>0.12333333333333334</v>
      </c>
      <c r="X169" s="20">
        <f>[2]武器表!T169</f>
        <v>8.6666666666666656E-2</v>
      </c>
      <c r="Y169" s="20">
        <f>[2]武器表!$I169</f>
        <v>0.33636363636363631</v>
      </c>
      <c r="Z169" s="20">
        <f>[2]武器表!U169</f>
        <v>6.5420560747663559E-2</v>
      </c>
      <c r="AA169" s="20">
        <f>[2]武器表!V169</f>
        <v>6.5420560747663559E-2</v>
      </c>
      <c r="AB169" s="20">
        <f>[2]武器表!W169</f>
        <v>6.5420560747663559E-2</v>
      </c>
      <c r="AC169" s="20">
        <f>[2]武器表!X169</f>
        <v>6.5420560747663559E-2</v>
      </c>
      <c r="AD169" s="20">
        <f>[2]武器表!Y169</f>
        <v>6.5420560747663559E-2</v>
      </c>
      <c r="AE169" s="20">
        <f>[2]武器表!Z169</f>
        <v>0.29078014184397161</v>
      </c>
      <c r="AF169" s="20">
        <f>[2]武器表!AA169</f>
        <v>6.5420560747663559E-2</v>
      </c>
      <c r="AG169" s="20">
        <f t="shared" si="46"/>
        <v>0.26909090909090905</v>
      </c>
      <c r="AH169" s="20">
        <f t="shared" si="47"/>
        <v>0.26909090909090905</v>
      </c>
      <c r="AI169" s="20">
        <f t="shared" si="48"/>
        <v>0.26909090909090905</v>
      </c>
      <c r="AJ169" s="20">
        <f t="shared" si="49"/>
        <v>0.26909090909090905</v>
      </c>
      <c r="AK169" s="20">
        <f t="shared" si="50"/>
        <v>0.26909090909090905</v>
      </c>
      <c r="AL169" s="84" t="str">
        <f t="shared" si="43"/>
        <v/>
      </c>
      <c r="AM169" s="84">
        <f t="shared" si="44"/>
        <v>131</v>
      </c>
      <c r="AO169" s="87"/>
    </row>
    <row r="170" spans="2:43" x14ac:dyDescent="0.2">
      <c r="B170" s="16">
        <v>168</v>
      </c>
      <c r="C170" s="16" t="str">
        <f t="shared" ca="1" si="38"/>
        <v>IC1554</v>
      </c>
      <c r="D170" s="16" t="str">
        <f t="shared" ca="1" si="45"/>
        <v>神秘的白银牙齿</v>
      </c>
      <c r="E170" s="16" t="str">
        <f t="shared" ca="1" si="39"/>
        <v>神秘的</v>
      </c>
      <c r="F170" s="16" t="str">
        <f t="shared" ca="1" si="40"/>
        <v>白银</v>
      </c>
      <c r="G170" s="16" t="str">
        <f t="shared" ca="1" si="41"/>
        <v>牙齿</v>
      </c>
      <c r="H170" s="16" t="str">
        <f t="shared" si="53"/>
        <v>s</v>
      </c>
      <c r="I170" s="19" t="s">
        <v>21</v>
      </c>
      <c r="J170" s="3" t="s">
        <v>27</v>
      </c>
      <c r="K170" s="16">
        <f t="shared" si="42"/>
        <v>9</v>
      </c>
      <c r="L170" s="16">
        <f t="shared" si="51"/>
        <v>8</v>
      </c>
      <c r="M170" s="16">
        <f>[2]武器表!J170</f>
        <v>117</v>
      </c>
      <c r="N170" s="16">
        <f>[2]武器表!K170</f>
        <v>84</v>
      </c>
      <c r="O170" s="16">
        <f>[2]武器表!L170</f>
        <v>11</v>
      </c>
      <c r="P170" s="16"/>
      <c r="Q170" s="16">
        <f>[2]武器表!M170</f>
        <v>43</v>
      </c>
      <c r="R170" s="16">
        <f>[2]武器表!N170</f>
        <v>57</v>
      </c>
      <c r="S170" s="16">
        <f>[2]武器表!O170</f>
        <v>39</v>
      </c>
      <c r="T170" s="16">
        <f>[2]武器表!P170</f>
        <v>43</v>
      </c>
      <c r="U170" s="16">
        <f>[2]武器表!Q170</f>
        <v>30</v>
      </c>
      <c r="V170" s="20">
        <f>[2]武器表!R170</f>
        <v>0.1</v>
      </c>
      <c r="W170" s="20">
        <f>[2]武器表!S170</f>
        <v>0.14333333333333334</v>
      </c>
      <c r="X170" s="20">
        <f>[2]武器表!T170</f>
        <v>0.1</v>
      </c>
      <c r="Y170" s="20">
        <f>[2]武器表!$I170</f>
        <v>0.38545454545454549</v>
      </c>
      <c r="Z170" s="20">
        <f>[2]武器表!U170</f>
        <v>7.407407407407407E-2</v>
      </c>
      <c r="AA170" s="20">
        <f>[2]武器表!V170</f>
        <v>7.407407407407407E-2</v>
      </c>
      <c r="AB170" s="20">
        <f>[2]武器表!W170</f>
        <v>7.407407407407407E-2</v>
      </c>
      <c r="AC170" s="20">
        <f>[2]武器表!X170</f>
        <v>7.407407407407407E-2</v>
      </c>
      <c r="AD170" s="20">
        <f>[2]武器表!Y170</f>
        <v>7.407407407407407E-2</v>
      </c>
      <c r="AE170" s="20">
        <f>[2]武器表!Z170</f>
        <v>0.31972789115646261</v>
      </c>
      <c r="AF170" s="20">
        <f>[2]武器表!AA170</f>
        <v>7.407407407407407E-2</v>
      </c>
      <c r="AG170" s="20">
        <f t="shared" si="46"/>
        <v>0.3083636363636364</v>
      </c>
      <c r="AH170" s="20">
        <f t="shared" si="47"/>
        <v>0.3083636363636364</v>
      </c>
      <c r="AI170" s="20">
        <f t="shared" si="48"/>
        <v>0.3083636363636364</v>
      </c>
      <c r="AJ170" s="20">
        <f t="shared" si="49"/>
        <v>0.3083636363636364</v>
      </c>
      <c r="AK170" s="20">
        <f t="shared" si="50"/>
        <v>0.3083636363636364</v>
      </c>
      <c r="AL170" s="84" t="str">
        <f t="shared" si="43"/>
        <v/>
      </c>
      <c r="AM170" s="84">
        <f t="shared" si="44"/>
        <v>132</v>
      </c>
    </row>
    <row r="171" spans="2:43" x14ac:dyDescent="0.2">
      <c r="B171" s="16">
        <v>169</v>
      </c>
      <c r="C171" s="16" t="str">
        <f t="shared" ca="1" si="38"/>
        <v>IC1553</v>
      </c>
      <c r="D171" s="16" t="str">
        <f t="shared" ca="1" si="45"/>
        <v>拉风的塞尔塔獠牙</v>
      </c>
      <c r="E171" s="16" t="str">
        <f t="shared" ca="1" si="39"/>
        <v>拉风的</v>
      </c>
      <c r="F171" s="16" t="str">
        <f t="shared" ca="1" si="40"/>
        <v>塞尔塔</v>
      </c>
      <c r="G171" s="16" t="str">
        <f t="shared" ca="1" si="41"/>
        <v>獠牙</v>
      </c>
      <c r="H171" s="16" t="str">
        <f t="shared" si="53"/>
        <v>a</v>
      </c>
      <c r="I171" s="19" t="s">
        <v>21</v>
      </c>
      <c r="J171" s="3" t="s">
        <v>27</v>
      </c>
      <c r="K171" s="16">
        <f t="shared" si="42"/>
        <v>9</v>
      </c>
      <c r="L171" s="16">
        <f t="shared" si="51"/>
        <v>1</v>
      </c>
      <c r="M171" s="16">
        <f>[2]武器表!J171</f>
        <v>11</v>
      </c>
      <c r="N171" s="16">
        <f>[2]武器表!K171</f>
        <v>11</v>
      </c>
      <c r="O171" s="16">
        <f>[2]武器表!L171</f>
        <v>1</v>
      </c>
      <c r="P171" s="16"/>
      <c r="Q171" s="16">
        <f>[2]武器表!M171</f>
        <v>5</v>
      </c>
      <c r="R171" s="16">
        <f>[2]武器表!N171</f>
        <v>8</v>
      </c>
      <c r="S171" s="16">
        <f>[2]武器表!O171</f>
        <v>5</v>
      </c>
      <c r="T171" s="16">
        <f>[2]武器表!P171</f>
        <v>5</v>
      </c>
      <c r="U171" s="16">
        <f>[2]武器表!Q171</f>
        <v>3</v>
      </c>
      <c r="V171" s="20">
        <f>[2]武器表!R171</f>
        <v>0.01</v>
      </c>
      <c r="W171" s="20">
        <f>[2]武器表!S171</f>
        <v>1.6666666666666666E-2</v>
      </c>
      <c r="X171" s="20">
        <f>[2]武器表!T171</f>
        <v>0.01</v>
      </c>
      <c r="Y171" s="20">
        <f>[2]武器表!$I171</f>
        <v>0.1</v>
      </c>
      <c r="Z171" s="20">
        <f>[2]武器表!U171</f>
        <v>9.9009900990099098E-3</v>
      </c>
      <c r="AA171" s="20">
        <f>[2]武器表!V171</f>
        <v>9.9009900990099098E-3</v>
      </c>
      <c r="AB171" s="20">
        <f>[2]武器表!W171</f>
        <v>9.9009900990099098E-3</v>
      </c>
      <c r="AC171" s="20">
        <f>[2]武器表!X171</f>
        <v>9.9009900990099098E-3</v>
      </c>
      <c r="AD171" s="20">
        <f>[2]武器表!Y171</f>
        <v>9.9009900990099098E-3</v>
      </c>
      <c r="AE171" s="20">
        <f>[2]武器表!Z171</f>
        <v>5.6603773584905648E-2</v>
      </c>
      <c r="AF171" s="20">
        <f>[2]武器表!AA171</f>
        <v>9.9009900990099098E-3</v>
      </c>
      <c r="AG171" s="20">
        <f t="shared" si="46"/>
        <v>8.0000000000000016E-2</v>
      </c>
      <c r="AH171" s="20">
        <f t="shared" si="47"/>
        <v>8.0000000000000016E-2</v>
      </c>
      <c r="AI171" s="20">
        <f t="shared" si="48"/>
        <v>8.0000000000000016E-2</v>
      </c>
      <c r="AJ171" s="20">
        <f t="shared" si="49"/>
        <v>8.0000000000000016E-2</v>
      </c>
      <c r="AK171" s="20">
        <f t="shared" si="50"/>
        <v>8.0000000000000016E-2</v>
      </c>
      <c r="AL171" s="84" t="str">
        <f t="shared" si="43"/>
        <v/>
      </c>
      <c r="AM171" s="84">
        <f t="shared" si="44"/>
        <v>109</v>
      </c>
    </row>
    <row r="172" spans="2:43" x14ac:dyDescent="0.2">
      <c r="B172" s="16">
        <v>170</v>
      </c>
      <c r="C172" s="16" t="str">
        <f t="shared" ca="1" si="38"/>
        <v>IC1553</v>
      </c>
      <c r="D172" s="16" t="str">
        <f t="shared" ca="1" si="45"/>
        <v>闪耀的斯塞提獠牙</v>
      </c>
      <c r="E172" s="16" t="str">
        <f t="shared" ca="1" si="39"/>
        <v>闪耀的</v>
      </c>
      <c r="F172" s="16" t="str">
        <f t="shared" ca="1" si="40"/>
        <v>斯塞提</v>
      </c>
      <c r="G172" s="16" t="str">
        <f t="shared" ca="1" si="41"/>
        <v>獠牙</v>
      </c>
      <c r="H172" s="16" t="str">
        <f t="shared" si="53"/>
        <v>a</v>
      </c>
      <c r="I172" s="19" t="s">
        <v>21</v>
      </c>
      <c r="J172" s="3" t="s">
        <v>27</v>
      </c>
      <c r="K172" s="16">
        <f t="shared" si="42"/>
        <v>9</v>
      </c>
      <c r="L172" s="16">
        <f t="shared" si="51"/>
        <v>2</v>
      </c>
      <c r="M172" s="16">
        <f>[2]武器表!J172</f>
        <v>22</v>
      </c>
      <c r="N172" s="16">
        <f>[2]武器表!K172</f>
        <v>22</v>
      </c>
      <c r="O172" s="16">
        <f>[2]武器表!L172</f>
        <v>2</v>
      </c>
      <c r="P172" s="16"/>
      <c r="Q172" s="16">
        <f>[2]武器表!M172</f>
        <v>11</v>
      </c>
      <c r="R172" s="16">
        <f>[2]武器表!N172</f>
        <v>15</v>
      </c>
      <c r="S172" s="16">
        <f>[2]武器表!O172</f>
        <v>10</v>
      </c>
      <c r="T172" s="16">
        <f>[2]武器表!P172</f>
        <v>11</v>
      </c>
      <c r="U172" s="16">
        <f>[2]武器表!Q172</f>
        <v>7</v>
      </c>
      <c r="V172" s="20">
        <f>[2]武器表!R172</f>
        <v>2.3333333333333334E-2</v>
      </c>
      <c r="W172" s="20">
        <f>[2]武器表!S172</f>
        <v>3.6666666666666667E-2</v>
      </c>
      <c r="X172" s="20">
        <f>[2]武器表!T172</f>
        <v>2.3333333333333334E-2</v>
      </c>
      <c r="Y172" s="20">
        <f>[2]武器表!$I172</f>
        <v>0.1</v>
      </c>
      <c r="Z172" s="20">
        <f>[2]武器表!U172</f>
        <v>1.9607843137254943E-2</v>
      </c>
      <c r="AA172" s="20">
        <f>[2]武器表!V172</f>
        <v>1.9607843137254943E-2</v>
      </c>
      <c r="AB172" s="20">
        <f>[2]武器表!W172</f>
        <v>1.9607843137254943E-2</v>
      </c>
      <c r="AC172" s="20">
        <f>[2]武器表!X172</f>
        <v>1.9607843137254943E-2</v>
      </c>
      <c r="AD172" s="20">
        <f>[2]武器表!Y172</f>
        <v>1.9607843137254943E-2</v>
      </c>
      <c r="AE172" s="20">
        <f>[2]武器表!Z172</f>
        <v>0.11111111111111116</v>
      </c>
      <c r="AF172" s="20">
        <f>[2]武器表!AA172</f>
        <v>1.9607843137254943E-2</v>
      </c>
      <c r="AG172" s="20">
        <f t="shared" si="46"/>
        <v>8.0000000000000016E-2</v>
      </c>
      <c r="AH172" s="20">
        <f t="shared" si="47"/>
        <v>8.0000000000000016E-2</v>
      </c>
      <c r="AI172" s="20">
        <f t="shared" si="48"/>
        <v>8.0000000000000016E-2</v>
      </c>
      <c r="AJ172" s="20">
        <f t="shared" si="49"/>
        <v>8.0000000000000016E-2</v>
      </c>
      <c r="AK172" s="20">
        <f t="shared" si="50"/>
        <v>8.0000000000000016E-2</v>
      </c>
      <c r="AL172" s="84">
        <f t="shared" si="43"/>
        <v>16</v>
      </c>
      <c r="AM172" s="84">
        <f t="shared" si="44"/>
        <v>110</v>
      </c>
    </row>
    <row r="173" spans="2:43" x14ac:dyDescent="0.2">
      <c r="B173" s="16">
        <v>171</v>
      </c>
      <c r="C173" s="16" t="str">
        <f t="shared" ca="1" si="38"/>
        <v>IC1559</v>
      </c>
      <c r="D173" s="16" t="str">
        <f t="shared" ca="1" si="45"/>
        <v>精致的白银牙齿</v>
      </c>
      <c r="E173" s="16" t="str">
        <f t="shared" ca="1" si="39"/>
        <v>精致的</v>
      </c>
      <c r="F173" s="16" t="str">
        <f t="shared" ca="1" si="40"/>
        <v>白银</v>
      </c>
      <c r="G173" s="16" t="str">
        <f t="shared" ca="1" si="41"/>
        <v>牙齿</v>
      </c>
      <c r="H173" s="16" t="str">
        <f t="shared" si="53"/>
        <v>a</v>
      </c>
      <c r="I173" s="19" t="s">
        <v>21</v>
      </c>
      <c r="J173" s="3" t="s">
        <v>27</v>
      </c>
      <c r="K173" s="16">
        <f t="shared" si="42"/>
        <v>9</v>
      </c>
      <c r="L173" s="16">
        <f t="shared" si="51"/>
        <v>3</v>
      </c>
      <c r="M173" s="16">
        <f>[2]武器表!J173</f>
        <v>33</v>
      </c>
      <c r="N173" s="16">
        <f>[2]武器表!K173</f>
        <v>33</v>
      </c>
      <c r="O173" s="16">
        <f>[2]武器表!L173</f>
        <v>4</v>
      </c>
      <c r="P173" s="16"/>
      <c r="Q173" s="16">
        <f>[2]武器表!M173</f>
        <v>17</v>
      </c>
      <c r="R173" s="16">
        <f>[2]武器表!N173</f>
        <v>23</v>
      </c>
      <c r="S173" s="16">
        <f>[2]武器表!O173</f>
        <v>15</v>
      </c>
      <c r="T173" s="16">
        <f>[2]武器表!P173</f>
        <v>17</v>
      </c>
      <c r="U173" s="16">
        <f>[2]武器表!Q173</f>
        <v>11</v>
      </c>
      <c r="V173" s="20">
        <f>[2]武器表!R173</f>
        <v>3.6666666666666667E-2</v>
      </c>
      <c r="W173" s="20">
        <f>[2]武器表!S173</f>
        <v>5.6666666666666671E-2</v>
      </c>
      <c r="X173" s="20">
        <f>[2]武器表!T173</f>
        <v>3.6666666666666667E-2</v>
      </c>
      <c r="Y173" s="20">
        <f>[2]武器表!$I173</f>
        <v>0.13909090909090907</v>
      </c>
      <c r="Z173" s="20">
        <f>[2]武器表!U173</f>
        <v>2.9126213592232997E-2</v>
      </c>
      <c r="AA173" s="20">
        <f>[2]武器表!V173</f>
        <v>2.9126213592232997E-2</v>
      </c>
      <c r="AB173" s="20">
        <f>[2]武器表!W173</f>
        <v>2.9126213592232997E-2</v>
      </c>
      <c r="AC173" s="20">
        <f>[2]武器表!X173</f>
        <v>2.9126213592232997E-2</v>
      </c>
      <c r="AD173" s="20">
        <f>[2]武器表!Y173</f>
        <v>2.9126213592232997E-2</v>
      </c>
      <c r="AE173" s="20">
        <f>[2]武器表!Z173</f>
        <v>0.15611814345991559</v>
      </c>
      <c r="AF173" s="20">
        <f>[2]武器表!AA173</f>
        <v>2.9126213592232997E-2</v>
      </c>
      <c r="AG173" s="20">
        <f t="shared" si="46"/>
        <v>0.11127272727272726</v>
      </c>
      <c r="AH173" s="20">
        <f t="shared" si="47"/>
        <v>0.11127272727272726</v>
      </c>
      <c r="AI173" s="20">
        <f t="shared" si="48"/>
        <v>0.11127272727272726</v>
      </c>
      <c r="AJ173" s="20">
        <f t="shared" si="49"/>
        <v>0.11127272727272726</v>
      </c>
      <c r="AK173" s="20">
        <f t="shared" si="50"/>
        <v>0.11127272727272726</v>
      </c>
      <c r="AL173" s="84" t="str">
        <f t="shared" si="43"/>
        <v/>
      </c>
      <c r="AM173" s="84">
        <f t="shared" si="44"/>
        <v>111</v>
      </c>
    </row>
    <row r="174" spans="2:43" x14ac:dyDescent="0.2">
      <c r="B174" s="16">
        <v>172</v>
      </c>
      <c r="C174" s="16" t="str">
        <f t="shared" ca="1" si="38"/>
        <v>IC1560</v>
      </c>
      <c r="D174" s="16" t="str">
        <f t="shared" ca="1" si="45"/>
        <v>精致的忏悔牙齿</v>
      </c>
      <c r="E174" s="16" t="str">
        <f t="shared" ca="1" si="39"/>
        <v>精致的</v>
      </c>
      <c r="F174" s="16" t="str">
        <f t="shared" ca="1" si="40"/>
        <v>忏悔</v>
      </c>
      <c r="G174" s="16" t="str">
        <f t="shared" ca="1" si="41"/>
        <v>牙齿</v>
      </c>
      <c r="H174" s="16" t="str">
        <f t="shared" si="53"/>
        <v>a</v>
      </c>
      <c r="I174" s="19" t="s">
        <v>21</v>
      </c>
      <c r="J174" s="3" t="s">
        <v>27</v>
      </c>
      <c r="K174" s="16">
        <f t="shared" si="42"/>
        <v>9</v>
      </c>
      <c r="L174" s="16">
        <f t="shared" si="51"/>
        <v>4</v>
      </c>
      <c r="M174" s="16">
        <f>[2]武器表!J174</f>
        <v>44</v>
      </c>
      <c r="N174" s="16">
        <f>[2]武器表!K174</f>
        <v>44</v>
      </c>
      <c r="O174" s="16">
        <f>[2]武器表!L174</f>
        <v>5</v>
      </c>
      <c r="P174" s="16"/>
      <c r="Q174" s="16">
        <f>[2]武器表!M174</f>
        <v>23</v>
      </c>
      <c r="R174" s="16">
        <f>[2]武器表!N174</f>
        <v>30</v>
      </c>
      <c r="S174" s="16">
        <f>[2]武器表!O174</f>
        <v>20</v>
      </c>
      <c r="T174" s="16">
        <f>[2]武器表!P174</f>
        <v>22</v>
      </c>
      <c r="U174" s="16">
        <f>[2]武器表!Q174</f>
        <v>15</v>
      </c>
      <c r="V174" s="20">
        <f>[2]武器表!R174</f>
        <v>0.05</v>
      </c>
      <c r="W174" s="20">
        <f>[2]武器表!S174</f>
        <v>7.3333333333333334E-2</v>
      </c>
      <c r="X174" s="20">
        <f>[2]武器表!T174</f>
        <v>0.05</v>
      </c>
      <c r="Y174" s="20">
        <f>[2]武器表!$I174</f>
        <v>0.18454545454545454</v>
      </c>
      <c r="Z174" s="20">
        <f>[2]武器表!U174</f>
        <v>3.8461538461538436E-2</v>
      </c>
      <c r="AA174" s="20">
        <f>[2]武器表!V174</f>
        <v>3.8461538461538436E-2</v>
      </c>
      <c r="AB174" s="20">
        <f>[2]武器表!W174</f>
        <v>3.8461538461538436E-2</v>
      </c>
      <c r="AC174" s="20">
        <f>[2]武器表!X174</f>
        <v>3.8461538461538436E-2</v>
      </c>
      <c r="AD174" s="20">
        <f>[2]武器表!Y174</f>
        <v>3.8461538461538436E-2</v>
      </c>
      <c r="AE174" s="20">
        <f>[2]武器表!Z174</f>
        <v>0.19999999999999996</v>
      </c>
      <c r="AF174" s="20">
        <f>[2]武器表!AA174</f>
        <v>3.8461538461538436E-2</v>
      </c>
      <c r="AG174" s="20">
        <f t="shared" si="46"/>
        <v>0.14763636363636365</v>
      </c>
      <c r="AH174" s="20">
        <f t="shared" si="47"/>
        <v>0.14763636363636365</v>
      </c>
      <c r="AI174" s="20">
        <f t="shared" si="48"/>
        <v>0.14763636363636365</v>
      </c>
      <c r="AJ174" s="20">
        <f t="shared" si="49"/>
        <v>0.14763636363636365</v>
      </c>
      <c r="AK174" s="20">
        <f t="shared" si="50"/>
        <v>0.14763636363636365</v>
      </c>
      <c r="AL174" s="84">
        <f t="shared" si="43"/>
        <v>17</v>
      </c>
      <c r="AM174" s="84">
        <f t="shared" si="44"/>
        <v>112</v>
      </c>
    </row>
    <row r="175" spans="2:43" x14ac:dyDescent="0.2">
      <c r="B175" s="16">
        <v>173</v>
      </c>
      <c r="C175" s="16" t="str">
        <f t="shared" ca="1" si="38"/>
        <v>IC1552</v>
      </c>
      <c r="D175" s="16" t="str">
        <f t="shared" ca="1" si="45"/>
        <v>精致的智慧獠牙</v>
      </c>
      <c r="E175" s="16" t="str">
        <f t="shared" ca="1" si="39"/>
        <v>精致的</v>
      </c>
      <c r="F175" s="16" t="str">
        <f t="shared" ca="1" si="40"/>
        <v>智慧</v>
      </c>
      <c r="G175" s="16" t="str">
        <f t="shared" ca="1" si="41"/>
        <v>獠牙</v>
      </c>
      <c r="H175" s="16" t="str">
        <f t="shared" si="53"/>
        <v>a</v>
      </c>
      <c r="I175" s="19" t="s">
        <v>21</v>
      </c>
      <c r="J175" s="3" t="s">
        <v>27</v>
      </c>
      <c r="K175" s="16">
        <f t="shared" si="42"/>
        <v>9</v>
      </c>
      <c r="L175" s="16">
        <f t="shared" si="51"/>
        <v>5</v>
      </c>
      <c r="M175" s="16">
        <f>[2]武器表!J175</f>
        <v>56</v>
      </c>
      <c r="N175" s="16">
        <f>[2]武器表!K175</f>
        <v>55</v>
      </c>
      <c r="O175" s="16">
        <f>[2]武器表!L175</f>
        <v>7</v>
      </c>
      <c r="P175" s="16"/>
      <c r="Q175" s="16">
        <f>[2]武器表!M175</f>
        <v>28</v>
      </c>
      <c r="R175" s="16">
        <f>[2]武器表!N175</f>
        <v>38</v>
      </c>
      <c r="S175" s="16">
        <f>[2]武器表!O175</f>
        <v>26</v>
      </c>
      <c r="T175" s="16">
        <f>[2]武器表!P175</f>
        <v>28</v>
      </c>
      <c r="U175" s="16">
        <f>[2]武器表!Q175</f>
        <v>19</v>
      </c>
      <c r="V175" s="20">
        <f>[2]武器表!R175</f>
        <v>6.3333333333333325E-2</v>
      </c>
      <c r="W175" s="20">
        <f>[2]武器表!S175</f>
        <v>9.3333333333333338E-2</v>
      </c>
      <c r="X175" s="20">
        <f>[2]武器表!T175</f>
        <v>6.3333333333333325E-2</v>
      </c>
      <c r="Y175" s="20">
        <f>[2]武器表!$I175</f>
        <v>0.23363636363636364</v>
      </c>
      <c r="Z175" s="20">
        <f>[2]武器表!U175</f>
        <v>4.7619047619047672E-2</v>
      </c>
      <c r="AA175" s="20">
        <f>[2]武器表!V175</f>
        <v>4.7619047619047672E-2</v>
      </c>
      <c r="AB175" s="20">
        <f>[2]武器表!W175</f>
        <v>4.7619047619047672E-2</v>
      </c>
      <c r="AC175" s="20">
        <f>[2]武器表!X175</f>
        <v>4.7619047619047672E-2</v>
      </c>
      <c r="AD175" s="20">
        <f>[2]武器表!Y175</f>
        <v>4.7619047619047672E-2</v>
      </c>
      <c r="AE175" s="20">
        <f>[2]武器表!Z175</f>
        <v>0.23664122137404575</v>
      </c>
      <c r="AF175" s="20">
        <f>[2]武器表!AA175</f>
        <v>4.7619047619047672E-2</v>
      </c>
      <c r="AG175" s="20">
        <f t="shared" si="46"/>
        <v>0.18690909090909091</v>
      </c>
      <c r="AH175" s="20">
        <f t="shared" si="47"/>
        <v>0.18690909090909091</v>
      </c>
      <c r="AI175" s="20">
        <f t="shared" si="48"/>
        <v>0.18690909090909091</v>
      </c>
      <c r="AJ175" s="20">
        <f t="shared" si="49"/>
        <v>0.18690909090909091</v>
      </c>
      <c r="AK175" s="20">
        <f t="shared" si="50"/>
        <v>0.18690909090909091</v>
      </c>
      <c r="AL175" s="84" t="str">
        <f t="shared" si="43"/>
        <v/>
      </c>
      <c r="AM175" s="84">
        <f t="shared" si="44"/>
        <v>113</v>
      </c>
    </row>
    <row r="176" spans="2:43" x14ac:dyDescent="0.2">
      <c r="B176" s="16">
        <v>174</v>
      </c>
      <c r="C176" s="16" t="str">
        <f t="shared" ca="1" si="38"/>
        <v>IC1560</v>
      </c>
      <c r="D176" s="16" t="str">
        <f t="shared" ca="1" si="45"/>
        <v>拉风的魔王毒牙</v>
      </c>
      <c r="E176" s="16" t="str">
        <f t="shared" ca="1" si="39"/>
        <v>拉风的</v>
      </c>
      <c r="F176" s="16" t="str">
        <f t="shared" ca="1" si="40"/>
        <v>魔王</v>
      </c>
      <c r="G176" s="16" t="str">
        <f t="shared" ca="1" si="41"/>
        <v>毒牙</v>
      </c>
      <c r="H176" s="16" t="str">
        <f t="shared" si="53"/>
        <v>a</v>
      </c>
      <c r="I176" s="19" t="s">
        <v>21</v>
      </c>
      <c r="J176" s="3" t="s">
        <v>27</v>
      </c>
      <c r="K176" s="16">
        <f t="shared" si="42"/>
        <v>9</v>
      </c>
      <c r="L176" s="16">
        <f t="shared" si="51"/>
        <v>6</v>
      </c>
      <c r="M176" s="16">
        <f>[2]武器表!J176</f>
        <v>67</v>
      </c>
      <c r="N176" s="16">
        <f>[2]武器表!K176</f>
        <v>66</v>
      </c>
      <c r="O176" s="16">
        <f>[2]武器表!L176</f>
        <v>8</v>
      </c>
      <c r="P176" s="16"/>
      <c r="Q176" s="16">
        <f>[2]武器表!M176</f>
        <v>34</v>
      </c>
      <c r="R176" s="16">
        <f>[2]武器表!N176</f>
        <v>45</v>
      </c>
      <c r="S176" s="16">
        <f>[2]武器表!O176</f>
        <v>31</v>
      </c>
      <c r="T176" s="16">
        <f>[2]武器表!P176</f>
        <v>34</v>
      </c>
      <c r="U176" s="16">
        <f>[2]武器表!Q176</f>
        <v>23</v>
      </c>
      <c r="V176" s="20">
        <f>[2]武器表!R176</f>
        <v>7.6666666666666675E-2</v>
      </c>
      <c r="W176" s="20">
        <f>[2]武器表!S176</f>
        <v>0.11333333333333334</v>
      </c>
      <c r="X176" s="20">
        <f>[2]武器表!T176</f>
        <v>7.6666666666666675E-2</v>
      </c>
      <c r="Y176" s="20">
        <f>[2]武器表!$I176</f>
        <v>0.28000000000000003</v>
      </c>
      <c r="Z176" s="20">
        <f>[2]武器表!U176</f>
        <v>5.6603773584905648E-2</v>
      </c>
      <c r="AA176" s="20">
        <f>[2]武器表!V176</f>
        <v>5.6603773584905648E-2</v>
      </c>
      <c r="AB176" s="20">
        <f>[2]武器表!W176</f>
        <v>5.6603773584905648E-2</v>
      </c>
      <c r="AC176" s="20">
        <f>[2]武器表!X176</f>
        <v>5.6603773584905648E-2</v>
      </c>
      <c r="AD176" s="20">
        <f>[2]武器表!Y176</f>
        <v>5.6603773584905648E-2</v>
      </c>
      <c r="AE176" s="20">
        <f>[2]武器表!Z176</f>
        <v>0.27007299270072993</v>
      </c>
      <c r="AF176" s="20">
        <f>[2]武器表!AA176</f>
        <v>5.6603773584905648E-2</v>
      </c>
      <c r="AG176" s="20">
        <f t="shared" si="46"/>
        <v>0.22400000000000003</v>
      </c>
      <c r="AH176" s="20">
        <f t="shared" si="47"/>
        <v>0.22400000000000003</v>
      </c>
      <c r="AI176" s="20">
        <f t="shared" si="48"/>
        <v>0.22400000000000003</v>
      </c>
      <c r="AJ176" s="20">
        <f t="shared" si="49"/>
        <v>0.22400000000000003</v>
      </c>
      <c r="AK176" s="20">
        <f t="shared" si="50"/>
        <v>0.22400000000000003</v>
      </c>
      <c r="AL176" s="84" t="str">
        <f t="shared" si="43"/>
        <v/>
      </c>
      <c r="AM176" s="84">
        <f t="shared" si="44"/>
        <v>114</v>
      </c>
    </row>
    <row r="177" spans="2:39" x14ac:dyDescent="0.2">
      <c r="B177" s="16">
        <v>175</v>
      </c>
      <c r="C177" s="16" t="str">
        <f t="shared" ca="1" si="38"/>
        <v>IC1556</v>
      </c>
      <c r="D177" s="16" t="str">
        <f t="shared" ca="1" si="45"/>
        <v>拉风的塞尔塔獠牙</v>
      </c>
      <c r="E177" s="16" t="str">
        <f t="shared" ca="1" si="39"/>
        <v>拉风的</v>
      </c>
      <c r="F177" s="16" t="str">
        <f t="shared" ca="1" si="40"/>
        <v>塞尔塔</v>
      </c>
      <c r="G177" s="16" t="str">
        <f t="shared" ca="1" si="41"/>
        <v>獠牙</v>
      </c>
      <c r="H177" s="16" t="str">
        <f t="shared" si="53"/>
        <v>a</v>
      </c>
      <c r="I177" s="19" t="s">
        <v>21</v>
      </c>
      <c r="J177" s="3" t="s">
        <v>27</v>
      </c>
      <c r="K177" s="16">
        <f t="shared" si="42"/>
        <v>9</v>
      </c>
      <c r="L177" s="16">
        <f t="shared" si="51"/>
        <v>7</v>
      </c>
      <c r="M177" s="16">
        <f>[2]武器表!J177</f>
        <v>78</v>
      </c>
      <c r="N177" s="16">
        <f>[2]武器表!K177</f>
        <v>78</v>
      </c>
      <c r="O177" s="16">
        <f>[2]武器表!L177</f>
        <v>10</v>
      </c>
      <c r="P177" s="16"/>
      <c r="Q177" s="16">
        <f>[2]武器表!M177</f>
        <v>40</v>
      </c>
      <c r="R177" s="16">
        <f>[2]武器表!N177</f>
        <v>53</v>
      </c>
      <c r="S177" s="16">
        <f>[2]武器表!O177</f>
        <v>36</v>
      </c>
      <c r="T177" s="16">
        <f>[2]武器表!P177</f>
        <v>39</v>
      </c>
      <c r="U177" s="16">
        <f>[2]武器表!Q177</f>
        <v>27</v>
      </c>
      <c r="V177" s="20">
        <f>[2]武器表!R177</f>
        <v>0.09</v>
      </c>
      <c r="W177" s="20">
        <f>[2]武器表!S177</f>
        <v>0.13</v>
      </c>
      <c r="X177" s="20">
        <f>[2]武器表!T177</f>
        <v>0.09</v>
      </c>
      <c r="Y177" s="20">
        <f>[2]武器表!$I177</f>
        <v>0.32818181818181819</v>
      </c>
      <c r="Z177" s="20">
        <f>[2]武器表!U177</f>
        <v>6.5420560747663559E-2</v>
      </c>
      <c r="AA177" s="20">
        <f>[2]武器表!V177</f>
        <v>6.5420560747663559E-2</v>
      </c>
      <c r="AB177" s="20">
        <f>[2]武器表!W177</f>
        <v>6.5420560747663559E-2</v>
      </c>
      <c r="AC177" s="20">
        <f>[2]武器表!X177</f>
        <v>6.5420560747663559E-2</v>
      </c>
      <c r="AD177" s="20">
        <f>[2]武器表!Y177</f>
        <v>6.5420560747663559E-2</v>
      </c>
      <c r="AE177" s="20">
        <f>[2]武器表!Z177</f>
        <v>0.30313588850174211</v>
      </c>
      <c r="AF177" s="20">
        <f>[2]武器表!AA177</f>
        <v>6.5420560747663559E-2</v>
      </c>
      <c r="AG177" s="20">
        <f t="shared" si="46"/>
        <v>0.26254545454545458</v>
      </c>
      <c r="AH177" s="20">
        <f t="shared" si="47"/>
        <v>0.26254545454545458</v>
      </c>
      <c r="AI177" s="20">
        <f t="shared" si="48"/>
        <v>0.26254545454545458</v>
      </c>
      <c r="AJ177" s="20">
        <f t="shared" si="49"/>
        <v>0.26254545454545458</v>
      </c>
      <c r="AK177" s="20">
        <f t="shared" si="50"/>
        <v>0.26254545454545458</v>
      </c>
      <c r="AL177" s="84" t="str">
        <f t="shared" si="43"/>
        <v/>
      </c>
      <c r="AM177" s="84">
        <f t="shared" si="44"/>
        <v>115</v>
      </c>
    </row>
    <row r="178" spans="2:39" x14ac:dyDescent="0.2">
      <c r="B178" s="16">
        <v>176</v>
      </c>
      <c r="C178" s="16" t="str">
        <f t="shared" ca="1" si="38"/>
        <v>IC1559</v>
      </c>
      <c r="D178" s="16" t="str">
        <f t="shared" ca="1" si="45"/>
        <v>精致的塞尔塔牙齿</v>
      </c>
      <c r="E178" s="16" t="str">
        <f t="shared" ca="1" si="39"/>
        <v>精致的</v>
      </c>
      <c r="F178" s="16" t="str">
        <f t="shared" ca="1" si="40"/>
        <v>塞尔塔</v>
      </c>
      <c r="G178" s="16" t="str">
        <f t="shared" ca="1" si="41"/>
        <v>牙齿</v>
      </c>
      <c r="H178" s="16" t="str">
        <f t="shared" si="53"/>
        <v>a</v>
      </c>
      <c r="I178" s="19" t="s">
        <v>21</v>
      </c>
      <c r="J178" s="3" t="s">
        <v>27</v>
      </c>
      <c r="K178" s="16">
        <f t="shared" si="42"/>
        <v>9</v>
      </c>
      <c r="L178" s="16">
        <f t="shared" si="51"/>
        <v>8</v>
      </c>
      <c r="M178" s="16">
        <f>[2]武器表!J178</f>
        <v>89</v>
      </c>
      <c r="N178" s="16">
        <f>[2]武器表!K178</f>
        <v>89</v>
      </c>
      <c r="O178" s="16">
        <f>[2]武器表!L178</f>
        <v>11</v>
      </c>
      <c r="P178" s="16"/>
      <c r="Q178" s="16">
        <f>[2]武器表!M178</f>
        <v>46</v>
      </c>
      <c r="R178" s="16">
        <f>[2]武器表!N178</f>
        <v>60</v>
      </c>
      <c r="S178" s="16">
        <f>[2]武器表!O178</f>
        <v>41</v>
      </c>
      <c r="T178" s="16">
        <f>[2]武器表!P178</f>
        <v>45</v>
      </c>
      <c r="U178" s="16">
        <f>[2]武器表!Q178</f>
        <v>31</v>
      </c>
      <c r="V178" s="20">
        <f>[2]武器表!R178</f>
        <v>0.10333333333333333</v>
      </c>
      <c r="W178" s="20">
        <f>[2]武器表!S178</f>
        <v>0.15</v>
      </c>
      <c r="X178" s="20">
        <f>[2]武器表!T178</f>
        <v>0.10333333333333333</v>
      </c>
      <c r="Y178" s="20">
        <f>[2]武器表!$I178</f>
        <v>0.37454545454545451</v>
      </c>
      <c r="Z178" s="20">
        <f>[2]武器表!U178</f>
        <v>7.8341013824884786E-2</v>
      </c>
      <c r="AA178" s="20">
        <f>[2]武器表!V178</f>
        <v>7.8341013824884786E-2</v>
      </c>
      <c r="AB178" s="20">
        <f>[2]武器表!W178</f>
        <v>7.8341013824884786E-2</v>
      </c>
      <c r="AC178" s="20">
        <f>[2]武器表!X178</f>
        <v>7.8341013824884786E-2</v>
      </c>
      <c r="AD178" s="20">
        <f>[2]武器表!Y178</f>
        <v>7.8341013824884786E-2</v>
      </c>
      <c r="AE178" s="20">
        <f>[2]武器表!Z178</f>
        <v>0.33110367892976589</v>
      </c>
      <c r="AF178" s="20">
        <f>[2]武器表!AA178</f>
        <v>7.8341013824884786E-2</v>
      </c>
      <c r="AG178" s="20">
        <f t="shared" si="46"/>
        <v>0.29963636363636365</v>
      </c>
      <c r="AH178" s="20">
        <f t="shared" si="47"/>
        <v>0.29963636363636365</v>
      </c>
      <c r="AI178" s="20">
        <f t="shared" si="48"/>
        <v>0.29963636363636365</v>
      </c>
      <c r="AJ178" s="20">
        <f t="shared" si="49"/>
        <v>0.29963636363636365</v>
      </c>
      <c r="AK178" s="20">
        <f t="shared" si="50"/>
        <v>0.29963636363636365</v>
      </c>
      <c r="AL178" s="84">
        <f t="shared" si="43"/>
        <v>18</v>
      </c>
      <c r="AM178" s="84">
        <f t="shared" si="44"/>
        <v>116</v>
      </c>
    </row>
    <row r="179" spans="2:39" x14ac:dyDescent="0.2">
      <c r="B179" s="16">
        <v>177</v>
      </c>
      <c r="C179" s="16" t="str">
        <f t="shared" ca="1" si="38"/>
        <v>IC1554</v>
      </c>
      <c r="D179" s="16" t="str">
        <f t="shared" ca="1" si="45"/>
        <v>凌厉的青铜牙齿</v>
      </c>
      <c r="E179" s="16" t="str">
        <f t="shared" ca="1" si="39"/>
        <v>凌厉的</v>
      </c>
      <c r="F179" s="16" t="str">
        <f t="shared" ca="1" si="40"/>
        <v>青铜</v>
      </c>
      <c r="G179" s="16" t="str">
        <f t="shared" ca="1" si="41"/>
        <v>牙齿</v>
      </c>
      <c r="H179" s="16" t="str">
        <f t="shared" si="53"/>
        <v>b</v>
      </c>
      <c r="I179" s="19" t="s">
        <v>21</v>
      </c>
      <c r="J179" s="3" t="s">
        <v>27</v>
      </c>
      <c r="K179" s="16">
        <f t="shared" si="42"/>
        <v>9</v>
      </c>
      <c r="L179" s="16">
        <f t="shared" si="51"/>
        <v>1</v>
      </c>
      <c r="M179" s="16">
        <f>[2]武器表!J179</f>
        <v>12</v>
      </c>
      <c r="N179" s="16">
        <f>[2]武器表!K179</f>
        <v>14</v>
      </c>
      <c r="O179" s="16">
        <f>[2]武器表!L179</f>
        <v>1</v>
      </c>
      <c r="P179" s="16"/>
      <c r="Q179" s="16">
        <f>[2]武器表!M179</f>
        <v>7</v>
      </c>
      <c r="R179" s="16">
        <f>[2]武器表!N179</f>
        <v>10</v>
      </c>
      <c r="S179" s="16">
        <f>[2]武器表!O179</f>
        <v>6</v>
      </c>
      <c r="T179" s="16">
        <f>[2]武器表!P179</f>
        <v>7</v>
      </c>
      <c r="U179" s="16">
        <f>[2]武器表!Q179</f>
        <v>4</v>
      </c>
      <c r="V179" s="20">
        <f>[2]武器表!R179</f>
        <v>1.3333333333333332E-2</v>
      </c>
      <c r="W179" s="20">
        <f>[2]武器表!S179</f>
        <v>2.3333333333333334E-2</v>
      </c>
      <c r="X179" s="20">
        <f>[2]武器表!T179</f>
        <v>1.3333333333333332E-2</v>
      </c>
      <c r="Y179" s="20">
        <f>[2]武器表!$I179</f>
        <v>0.1</v>
      </c>
      <c r="Z179" s="20">
        <f>[2]武器表!U179</f>
        <v>1.4778325123152691E-2</v>
      </c>
      <c r="AA179" s="20">
        <f>[2]武器表!V179</f>
        <v>1.4778325123152691E-2</v>
      </c>
      <c r="AB179" s="20">
        <f>[2]武器表!W179</f>
        <v>1.4778325123152691E-2</v>
      </c>
      <c r="AC179" s="20">
        <f>[2]武器表!X179</f>
        <v>1.4778325123152691E-2</v>
      </c>
      <c r="AD179" s="20">
        <f>[2]武器表!Y179</f>
        <v>1.4778325123152691E-2</v>
      </c>
      <c r="AE179" s="20">
        <f>[2]武器表!Z179</f>
        <v>7.407407407407407E-2</v>
      </c>
      <c r="AF179" s="20">
        <f>[2]武器表!AA179</f>
        <v>1.4778325123152691E-2</v>
      </c>
      <c r="AG179" s="20">
        <f t="shared" si="46"/>
        <v>8.0000000000000016E-2</v>
      </c>
      <c r="AH179" s="20">
        <f t="shared" si="47"/>
        <v>8.0000000000000016E-2</v>
      </c>
      <c r="AI179" s="20">
        <f t="shared" si="48"/>
        <v>8.0000000000000016E-2</v>
      </c>
      <c r="AJ179" s="20">
        <f t="shared" si="49"/>
        <v>8.0000000000000016E-2</v>
      </c>
      <c r="AK179" s="20">
        <f t="shared" si="50"/>
        <v>8.0000000000000016E-2</v>
      </c>
      <c r="AL179" s="84" t="str">
        <f t="shared" si="43"/>
        <v/>
      </c>
      <c r="AM179" s="84">
        <f t="shared" si="44"/>
        <v>117</v>
      </c>
    </row>
    <row r="180" spans="2:39" x14ac:dyDescent="0.2">
      <c r="B180" s="16">
        <v>178</v>
      </c>
      <c r="C180" s="16" t="str">
        <f t="shared" ca="1" si="38"/>
        <v>IC1559</v>
      </c>
      <c r="D180" s="16" t="str">
        <f t="shared" ca="1" si="45"/>
        <v>坚硬的水晶牙齿</v>
      </c>
      <c r="E180" s="16" t="str">
        <f t="shared" ca="1" si="39"/>
        <v>坚硬的</v>
      </c>
      <c r="F180" s="16" t="str">
        <f t="shared" ca="1" si="40"/>
        <v>水晶</v>
      </c>
      <c r="G180" s="16" t="str">
        <f t="shared" ca="1" si="41"/>
        <v>牙齿</v>
      </c>
      <c r="H180" s="16" t="str">
        <f t="shared" si="53"/>
        <v>b</v>
      </c>
      <c r="I180" s="19" t="s">
        <v>21</v>
      </c>
      <c r="J180" s="3" t="s">
        <v>27</v>
      </c>
      <c r="K180" s="16">
        <f t="shared" si="42"/>
        <v>9</v>
      </c>
      <c r="L180" s="16">
        <f t="shared" si="51"/>
        <v>2</v>
      </c>
      <c r="M180" s="16">
        <f>[2]武器表!J180</f>
        <v>24</v>
      </c>
      <c r="N180" s="16">
        <f>[2]武器表!K180</f>
        <v>28</v>
      </c>
      <c r="O180" s="16">
        <f>[2]武器表!L180</f>
        <v>3</v>
      </c>
      <c r="P180" s="16"/>
      <c r="Q180" s="16">
        <f>[2]武器表!M180</f>
        <v>14</v>
      </c>
      <c r="R180" s="16">
        <f>[2]武器表!N180</f>
        <v>19</v>
      </c>
      <c r="S180" s="16">
        <f>[2]武器表!O180</f>
        <v>13</v>
      </c>
      <c r="T180" s="16">
        <f>[2]武器表!P180</f>
        <v>14</v>
      </c>
      <c r="U180" s="16">
        <f>[2]武器表!Q180</f>
        <v>9</v>
      </c>
      <c r="V180" s="20">
        <f>[2]武器表!R180</f>
        <v>0.03</v>
      </c>
      <c r="W180" s="20">
        <f>[2]武器表!S180</f>
        <v>4.6666666666666669E-2</v>
      </c>
      <c r="X180" s="20">
        <f>[2]武器表!T180</f>
        <v>0.03</v>
      </c>
      <c r="Y180" s="20">
        <f>[2]武器表!$I180</f>
        <v>0.11272727272727273</v>
      </c>
      <c r="Z180" s="20">
        <f>[2]武器表!U180</f>
        <v>2.4390243902439046E-2</v>
      </c>
      <c r="AA180" s="20">
        <f>[2]武器表!V180</f>
        <v>2.4390243902439046E-2</v>
      </c>
      <c r="AB180" s="20">
        <f>[2]武器表!W180</f>
        <v>2.4390243902439046E-2</v>
      </c>
      <c r="AC180" s="20">
        <f>[2]武器表!X180</f>
        <v>2.4390243902439046E-2</v>
      </c>
      <c r="AD180" s="20">
        <f>[2]武器表!Y180</f>
        <v>2.4390243902439046E-2</v>
      </c>
      <c r="AE180" s="20">
        <f>[2]武器表!Z180</f>
        <v>0.13419913419913421</v>
      </c>
      <c r="AF180" s="20">
        <f>[2]武器表!AA180</f>
        <v>2.4390243902439046E-2</v>
      </c>
      <c r="AG180" s="20">
        <f t="shared" si="46"/>
        <v>9.0181818181818196E-2</v>
      </c>
      <c r="AH180" s="20">
        <f t="shared" si="47"/>
        <v>9.0181818181818196E-2</v>
      </c>
      <c r="AI180" s="20">
        <f t="shared" si="48"/>
        <v>9.0181818181818196E-2</v>
      </c>
      <c r="AJ180" s="20">
        <f t="shared" si="49"/>
        <v>9.0181818181818196E-2</v>
      </c>
      <c r="AK180" s="20">
        <f t="shared" si="50"/>
        <v>9.0181818181818196E-2</v>
      </c>
      <c r="AL180" s="84" t="str">
        <f t="shared" si="43"/>
        <v/>
      </c>
      <c r="AM180" s="84">
        <f t="shared" si="44"/>
        <v>118</v>
      </c>
    </row>
    <row r="181" spans="2:39" x14ac:dyDescent="0.2">
      <c r="B181" s="16">
        <v>179</v>
      </c>
      <c r="C181" s="16" t="str">
        <f t="shared" ca="1" si="38"/>
        <v>IC1556</v>
      </c>
      <c r="D181" s="16" t="str">
        <f t="shared" ca="1" si="45"/>
        <v>坚硬的智慧毒牙</v>
      </c>
      <c r="E181" s="16" t="str">
        <f t="shared" ca="1" si="39"/>
        <v>坚硬的</v>
      </c>
      <c r="F181" s="16" t="str">
        <f t="shared" ca="1" si="40"/>
        <v>智慧</v>
      </c>
      <c r="G181" s="16" t="str">
        <f t="shared" ca="1" si="41"/>
        <v>毒牙</v>
      </c>
      <c r="H181" s="16" t="str">
        <f t="shared" si="53"/>
        <v>b</v>
      </c>
      <c r="I181" s="19" t="s">
        <v>21</v>
      </c>
      <c r="J181" s="3" t="s">
        <v>27</v>
      </c>
      <c r="K181" s="16">
        <f t="shared" si="42"/>
        <v>9</v>
      </c>
      <c r="L181" s="16">
        <f t="shared" si="51"/>
        <v>3</v>
      </c>
      <c r="M181" s="16">
        <f>[2]武器表!J181</f>
        <v>36</v>
      </c>
      <c r="N181" s="16">
        <f>[2]武器表!K181</f>
        <v>42</v>
      </c>
      <c r="O181" s="16">
        <f>[2]武器表!L181</f>
        <v>5</v>
      </c>
      <c r="P181" s="16"/>
      <c r="Q181" s="16">
        <f>[2]武器表!M181</f>
        <v>21</v>
      </c>
      <c r="R181" s="16">
        <f>[2]武器表!N181</f>
        <v>29</v>
      </c>
      <c r="S181" s="16">
        <f>[2]武器表!O181</f>
        <v>19</v>
      </c>
      <c r="T181" s="16">
        <f>[2]武器表!P181</f>
        <v>21</v>
      </c>
      <c r="U181" s="16">
        <f>[2]武器表!Q181</f>
        <v>14</v>
      </c>
      <c r="V181" s="20">
        <f>[2]武器表!R181</f>
        <v>4.6666666666666669E-2</v>
      </c>
      <c r="W181" s="20">
        <f>[2]武器表!S181</f>
        <v>7.0000000000000007E-2</v>
      </c>
      <c r="X181" s="20">
        <f>[2]武器表!T181</f>
        <v>4.6666666666666669E-2</v>
      </c>
      <c r="Y181" s="20">
        <f>[2]武器表!$I181</f>
        <v>0.17</v>
      </c>
      <c r="Z181" s="20">
        <f>[2]武器表!U181</f>
        <v>3.8461538461538436E-2</v>
      </c>
      <c r="AA181" s="20">
        <f>[2]武器表!V181</f>
        <v>3.8461538461538436E-2</v>
      </c>
      <c r="AB181" s="20">
        <f>[2]武器表!W181</f>
        <v>3.8461538461538436E-2</v>
      </c>
      <c r="AC181" s="20">
        <f>[2]武器表!X181</f>
        <v>3.8461538461538436E-2</v>
      </c>
      <c r="AD181" s="20">
        <f>[2]武器表!Y181</f>
        <v>3.8461538461538436E-2</v>
      </c>
      <c r="AE181" s="20">
        <f>[2]武器表!Z181</f>
        <v>0.19028340080971662</v>
      </c>
      <c r="AF181" s="20">
        <f>[2]武器表!AA181</f>
        <v>3.8461538461538436E-2</v>
      </c>
      <c r="AG181" s="20">
        <f t="shared" si="46"/>
        <v>0.13600000000000001</v>
      </c>
      <c r="AH181" s="20">
        <f t="shared" si="47"/>
        <v>0.13600000000000001</v>
      </c>
      <c r="AI181" s="20">
        <f t="shared" si="48"/>
        <v>0.13600000000000001</v>
      </c>
      <c r="AJ181" s="20">
        <f t="shared" si="49"/>
        <v>0.13600000000000001</v>
      </c>
      <c r="AK181" s="20">
        <f t="shared" si="50"/>
        <v>0.13600000000000001</v>
      </c>
      <c r="AL181" s="84" t="str">
        <f t="shared" si="43"/>
        <v/>
      </c>
      <c r="AM181" s="84">
        <f t="shared" si="44"/>
        <v>119</v>
      </c>
    </row>
    <row r="182" spans="2:39" x14ac:dyDescent="0.2">
      <c r="B182" s="16">
        <v>180</v>
      </c>
      <c r="C182" s="16" t="str">
        <f t="shared" ca="1" si="38"/>
        <v>IC1551</v>
      </c>
      <c r="D182" s="16" t="str">
        <f t="shared" ca="1" si="45"/>
        <v>优质的斯塞提毒牙</v>
      </c>
      <c r="E182" s="16" t="str">
        <f t="shared" ca="1" si="39"/>
        <v>优质的</v>
      </c>
      <c r="F182" s="16" t="str">
        <f t="shared" ca="1" si="40"/>
        <v>斯塞提</v>
      </c>
      <c r="G182" s="16" t="str">
        <f t="shared" ca="1" si="41"/>
        <v>毒牙</v>
      </c>
      <c r="H182" s="16" t="str">
        <f t="shared" si="53"/>
        <v>b</v>
      </c>
      <c r="I182" s="19" t="s">
        <v>21</v>
      </c>
      <c r="J182" s="3" t="s">
        <v>27</v>
      </c>
      <c r="K182" s="16">
        <f t="shared" si="42"/>
        <v>9</v>
      </c>
      <c r="L182" s="16">
        <f t="shared" si="51"/>
        <v>4</v>
      </c>
      <c r="M182" s="16">
        <f>[2]武器表!J182</f>
        <v>48</v>
      </c>
      <c r="N182" s="16">
        <f>[2]武器表!K182</f>
        <v>56</v>
      </c>
      <c r="O182" s="16">
        <f>[2]武器表!L182</f>
        <v>7</v>
      </c>
      <c r="P182" s="16"/>
      <c r="Q182" s="16">
        <f>[2]武器表!M182</f>
        <v>29</v>
      </c>
      <c r="R182" s="16">
        <f>[2]武器表!N182</f>
        <v>38</v>
      </c>
      <c r="S182" s="16">
        <f>[2]武器表!O182</f>
        <v>26</v>
      </c>
      <c r="T182" s="16">
        <f>[2]武器表!P182</f>
        <v>28</v>
      </c>
      <c r="U182" s="16">
        <f>[2]武器表!Q182</f>
        <v>19</v>
      </c>
      <c r="V182" s="20">
        <f>[2]武器表!R182</f>
        <v>6.3333333333333325E-2</v>
      </c>
      <c r="W182" s="20">
        <f>[2]武器表!S182</f>
        <v>9.3333333333333338E-2</v>
      </c>
      <c r="X182" s="20">
        <f>[2]武器表!T182</f>
        <v>6.3333333333333325E-2</v>
      </c>
      <c r="Y182" s="20">
        <f>[2]武器表!$I182</f>
        <v>0.22818181818181815</v>
      </c>
      <c r="Z182" s="20">
        <f>[2]武器表!U182</f>
        <v>4.7619047619047672E-2</v>
      </c>
      <c r="AA182" s="20">
        <f>[2]武器表!V182</f>
        <v>4.7619047619047672E-2</v>
      </c>
      <c r="AB182" s="20">
        <f>[2]武器表!W182</f>
        <v>4.7619047619047672E-2</v>
      </c>
      <c r="AC182" s="20">
        <f>[2]武器表!X182</f>
        <v>4.7619047619047672E-2</v>
      </c>
      <c r="AD182" s="20">
        <f>[2]武器表!Y182</f>
        <v>4.7619047619047672E-2</v>
      </c>
      <c r="AE182" s="20">
        <f>[2]武器表!Z182</f>
        <v>0.23664122137404575</v>
      </c>
      <c r="AF182" s="20">
        <f>[2]武器表!AA182</f>
        <v>4.7619047619047672E-2</v>
      </c>
      <c r="AG182" s="20">
        <f t="shared" si="46"/>
        <v>0.18254545454545454</v>
      </c>
      <c r="AH182" s="20">
        <f t="shared" si="47"/>
        <v>0.18254545454545454</v>
      </c>
      <c r="AI182" s="20">
        <f t="shared" si="48"/>
        <v>0.18254545454545454</v>
      </c>
      <c r="AJ182" s="20">
        <f t="shared" si="49"/>
        <v>0.18254545454545454</v>
      </c>
      <c r="AK182" s="20">
        <f t="shared" si="50"/>
        <v>0.18254545454545454</v>
      </c>
      <c r="AL182" s="84" t="str">
        <f t="shared" si="43"/>
        <v/>
      </c>
      <c r="AM182" s="84">
        <f t="shared" si="44"/>
        <v>120</v>
      </c>
    </row>
    <row r="183" spans="2:39" x14ac:dyDescent="0.2">
      <c r="B183" s="16">
        <v>181</v>
      </c>
      <c r="C183" s="16" t="str">
        <f t="shared" ca="1" si="38"/>
        <v>IC1554</v>
      </c>
      <c r="D183" s="16" t="str">
        <f t="shared" ca="1" si="45"/>
        <v>坚硬的青铜牙齿</v>
      </c>
      <c r="E183" s="16" t="str">
        <f t="shared" ca="1" si="39"/>
        <v>坚硬的</v>
      </c>
      <c r="F183" s="16" t="str">
        <f t="shared" ca="1" si="40"/>
        <v>青铜</v>
      </c>
      <c r="G183" s="16" t="str">
        <f t="shared" ca="1" si="41"/>
        <v>牙齿</v>
      </c>
      <c r="H183" s="16" t="str">
        <f t="shared" si="53"/>
        <v>b</v>
      </c>
      <c r="I183" s="19" t="s">
        <v>21</v>
      </c>
      <c r="J183" s="3" t="s">
        <v>27</v>
      </c>
      <c r="K183" s="16">
        <f t="shared" si="42"/>
        <v>9</v>
      </c>
      <c r="L183" s="16">
        <f t="shared" si="51"/>
        <v>5</v>
      </c>
      <c r="M183" s="16">
        <f>[2]武器表!J183</f>
        <v>60</v>
      </c>
      <c r="N183" s="16">
        <f>[2]武器表!K183</f>
        <v>70</v>
      </c>
      <c r="O183" s="16">
        <f>[2]武器表!L183</f>
        <v>9</v>
      </c>
      <c r="P183" s="16"/>
      <c r="Q183" s="16">
        <f>[2]武器表!M183</f>
        <v>36</v>
      </c>
      <c r="R183" s="16">
        <f>[2]武器表!N183</f>
        <v>47</v>
      </c>
      <c r="S183" s="16">
        <f>[2]武器表!O183</f>
        <v>32</v>
      </c>
      <c r="T183" s="16">
        <f>[2]武器表!P183</f>
        <v>35</v>
      </c>
      <c r="U183" s="16">
        <f>[2]武器表!Q183</f>
        <v>24</v>
      </c>
      <c r="V183" s="20">
        <f>[2]武器表!R183</f>
        <v>0.08</v>
      </c>
      <c r="W183" s="20">
        <f>[2]武器表!S183</f>
        <v>0.11666666666666665</v>
      </c>
      <c r="X183" s="20">
        <f>[2]武器表!T183</f>
        <v>0.08</v>
      </c>
      <c r="Y183" s="20">
        <f>[2]武器表!$I183</f>
        <v>0.28454545454545455</v>
      </c>
      <c r="Z183" s="20">
        <f>[2]武器表!U183</f>
        <v>6.1032863849765251E-2</v>
      </c>
      <c r="AA183" s="20">
        <f>[2]武器表!V183</f>
        <v>6.1032863849765251E-2</v>
      </c>
      <c r="AB183" s="20">
        <f>[2]武器表!W183</f>
        <v>6.1032863849765251E-2</v>
      </c>
      <c r="AC183" s="20">
        <f>[2]武器表!X183</f>
        <v>6.1032863849765251E-2</v>
      </c>
      <c r="AD183" s="20">
        <f>[2]武器表!Y183</f>
        <v>6.1032863849765251E-2</v>
      </c>
      <c r="AE183" s="20">
        <f>[2]武器表!Z183</f>
        <v>0.28057553956834536</v>
      </c>
      <c r="AF183" s="20">
        <f>[2]武器表!AA183</f>
        <v>6.1032863849765251E-2</v>
      </c>
      <c r="AG183" s="20">
        <f t="shared" si="46"/>
        <v>0.22763636363636364</v>
      </c>
      <c r="AH183" s="20">
        <f t="shared" si="47"/>
        <v>0.22763636363636364</v>
      </c>
      <c r="AI183" s="20">
        <f t="shared" si="48"/>
        <v>0.22763636363636364</v>
      </c>
      <c r="AJ183" s="20">
        <f t="shared" si="49"/>
        <v>0.22763636363636364</v>
      </c>
      <c r="AK183" s="20">
        <f t="shared" si="50"/>
        <v>0.22763636363636364</v>
      </c>
      <c r="AL183" s="84" t="str">
        <f t="shared" si="43"/>
        <v/>
      </c>
      <c r="AM183" s="84">
        <f t="shared" si="44"/>
        <v>121</v>
      </c>
    </row>
    <row r="184" spans="2:39" x14ac:dyDescent="0.2">
      <c r="B184" s="16">
        <v>182</v>
      </c>
      <c r="C184" s="16" t="str">
        <f t="shared" ca="1" si="38"/>
        <v>IC1559</v>
      </c>
      <c r="D184" s="16" t="str">
        <f t="shared" ca="1" si="45"/>
        <v>凌厉的虚幻毒牙</v>
      </c>
      <c r="E184" s="16" t="str">
        <f t="shared" ca="1" si="39"/>
        <v>凌厉的</v>
      </c>
      <c r="F184" s="16" t="str">
        <f t="shared" ca="1" si="40"/>
        <v>虚幻</v>
      </c>
      <c r="G184" s="16" t="str">
        <f t="shared" ca="1" si="41"/>
        <v>毒牙</v>
      </c>
      <c r="H184" s="16" t="str">
        <f t="shared" si="53"/>
        <v>b</v>
      </c>
      <c r="I184" s="19" t="s">
        <v>21</v>
      </c>
      <c r="J184" s="3" t="s">
        <v>27</v>
      </c>
      <c r="K184" s="16">
        <f t="shared" si="42"/>
        <v>9</v>
      </c>
      <c r="L184" s="16">
        <f t="shared" si="51"/>
        <v>6</v>
      </c>
      <c r="M184" s="16">
        <f>[2]武器表!J184</f>
        <v>72</v>
      </c>
      <c r="N184" s="16">
        <f>[2]武器表!K184</f>
        <v>84</v>
      </c>
      <c r="O184" s="16">
        <f>[2]武器表!L184</f>
        <v>11</v>
      </c>
      <c r="P184" s="16"/>
      <c r="Q184" s="16">
        <f>[2]武器表!M184</f>
        <v>43</v>
      </c>
      <c r="R184" s="16">
        <f>[2]武器表!N184</f>
        <v>57</v>
      </c>
      <c r="S184" s="16">
        <f>[2]武器表!O184</f>
        <v>39</v>
      </c>
      <c r="T184" s="16">
        <f>[2]武器表!P184</f>
        <v>43</v>
      </c>
      <c r="U184" s="16">
        <f>[2]武器表!Q184</f>
        <v>29</v>
      </c>
      <c r="V184" s="20">
        <f>[2]武器表!R184</f>
        <v>9.6666666666666665E-2</v>
      </c>
      <c r="W184" s="20">
        <f>[2]武器表!S184</f>
        <v>0.14333333333333334</v>
      </c>
      <c r="X184" s="20">
        <f>[2]武器表!T184</f>
        <v>9.6666666666666665E-2</v>
      </c>
      <c r="Y184" s="20">
        <f>[2]武器表!$I184</f>
        <v>0.34363636363636368</v>
      </c>
      <c r="Z184" s="20">
        <f>[2]武器表!U184</f>
        <v>7.407407407407407E-2</v>
      </c>
      <c r="AA184" s="20">
        <f>[2]武器表!V184</f>
        <v>7.407407407407407E-2</v>
      </c>
      <c r="AB184" s="20">
        <f>[2]武器表!W184</f>
        <v>7.407407407407407E-2</v>
      </c>
      <c r="AC184" s="20">
        <f>[2]武器表!X184</f>
        <v>7.407407407407407E-2</v>
      </c>
      <c r="AD184" s="20">
        <f>[2]武器表!Y184</f>
        <v>7.407407407407407E-2</v>
      </c>
      <c r="AE184" s="20">
        <f>[2]武器表!Z184</f>
        <v>0.31972789115646261</v>
      </c>
      <c r="AF184" s="20">
        <f>[2]武器表!AA184</f>
        <v>7.407407407407407E-2</v>
      </c>
      <c r="AG184" s="20">
        <f t="shared" si="46"/>
        <v>0.27490909090909094</v>
      </c>
      <c r="AH184" s="20">
        <f t="shared" si="47"/>
        <v>0.27490909090909094</v>
      </c>
      <c r="AI184" s="20">
        <f t="shared" si="48"/>
        <v>0.27490909090909094</v>
      </c>
      <c r="AJ184" s="20">
        <f t="shared" si="49"/>
        <v>0.27490909090909094</v>
      </c>
      <c r="AK184" s="20">
        <f t="shared" si="50"/>
        <v>0.27490909090909094</v>
      </c>
      <c r="AL184" s="84" t="str">
        <f t="shared" si="43"/>
        <v/>
      </c>
      <c r="AM184" s="84">
        <f t="shared" si="44"/>
        <v>122</v>
      </c>
    </row>
    <row r="185" spans="2:39" x14ac:dyDescent="0.2">
      <c r="B185" s="16">
        <v>183</v>
      </c>
      <c r="C185" s="16" t="str">
        <f t="shared" ca="1" si="38"/>
        <v>IC1553</v>
      </c>
      <c r="D185" s="16" t="str">
        <f t="shared" ca="1" si="45"/>
        <v>坚硬的混乱毒牙</v>
      </c>
      <c r="E185" s="16" t="str">
        <f t="shared" ca="1" si="39"/>
        <v>坚硬的</v>
      </c>
      <c r="F185" s="16" t="str">
        <f t="shared" ca="1" si="40"/>
        <v>混乱</v>
      </c>
      <c r="G185" s="16" t="str">
        <f t="shared" ca="1" si="41"/>
        <v>毒牙</v>
      </c>
      <c r="H185" s="16" t="str">
        <f t="shared" si="53"/>
        <v>b</v>
      </c>
      <c r="I185" s="19" t="s">
        <v>21</v>
      </c>
      <c r="J185" s="3" t="s">
        <v>27</v>
      </c>
      <c r="K185" s="16">
        <f t="shared" si="42"/>
        <v>9</v>
      </c>
      <c r="L185" s="16">
        <f t="shared" si="51"/>
        <v>7</v>
      </c>
      <c r="M185" s="16">
        <f>[2]武器表!J185</f>
        <v>84</v>
      </c>
      <c r="N185" s="16">
        <f>[2]武器表!K185</f>
        <v>98</v>
      </c>
      <c r="O185" s="16">
        <f>[2]武器表!L185</f>
        <v>13</v>
      </c>
      <c r="P185" s="16"/>
      <c r="Q185" s="16">
        <f>[2]武器表!M185</f>
        <v>50</v>
      </c>
      <c r="R185" s="16">
        <f>[2]武器表!N185</f>
        <v>66</v>
      </c>
      <c r="S185" s="16">
        <f>[2]武器表!O185</f>
        <v>45</v>
      </c>
      <c r="T185" s="16">
        <f>[2]武器表!P185</f>
        <v>50</v>
      </c>
      <c r="U185" s="16">
        <f>[2]武器表!Q185</f>
        <v>34</v>
      </c>
      <c r="V185" s="20">
        <f>[2]武器表!R185</f>
        <v>0.11333333333333334</v>
      </c>
      <c r="W185" s="20">
        <f>[2]武器表!S185</f>
        <v>0.16666666666666669</v>
      </c>
      <c r="X185" s="20">
        <f>[2]武器表!T185</f>
        <v>0.11333333333333334</v>
      </c>
      <c r="Y185" s="20">
        <f>[2]武器表!$I185</f>
        <v>0.4</v>
      </c>
      <c r="Z185" s="20">
        <f>[2]武器表!U185</f>
        <v>8.256880733944949E-2</v>
      </c>
      <c r="AA185" s="20">
        <f>[2]武器表!V185</f>
        <v>8.256880733944949E-2</v>
      </c>
      <c r="AB185" s="20">
        <f>[2]武器表!W185</f>
        <v>8.256880733944949E-2</v>
      </c>
      <c r="AC185" s="20">
        <f>[2]武器表!X185</f>
        <v>8.256880733944949E-2</v>
      </c>
      <c r="AD185" s="20">
        <f>[2]武器表!Y185</f>
        <v>8.256880733944949E-2</v>
      </c>
      <c r="AE185" s="20">
        <f>[2]武器表!Z185</f>
        <v>0.3527508090614887</v>
      </c>
      <c r="AF185" s="20">
        <f>[2]武器表!AA185</f>
        <v>8.256880733944949E-2</v>
      </c>
      <c r="AG185" s="20">
        <f t="shared" si="46"/>
        <v>0.32000000000000006</v>
      </c>
      <c r="AH185" s="20">
        <f t="shared" si="47"/>
        <v>0.32000000000000006</v>
      </c>
      <c r="AI185" s="20">
        <f t="shared" si="48"/>
        <v>0.32000000000000006</v>
      </c>
      <c r="AJ185" s="20">
        <f t="shared" si="49"/>
        <v>0.32000000000000006</v>
      </c>
      <c r="AK185" s="20">
        <f t="shared" si="50"/>
        <v>0.32000000000000006</v>
      </c>
      <c r="AL185" s="84" t="str">
        <f t="shared" si="43"/>
        <v/>
      </c>
      <c r="AM185" s="84">
        <f t="shared" si="44"/>
        <v>123</v>
      </c>
    </row>
    <row r="186" spans="2:39" x14ac:dyDescent="0.2">
      <c r="B186" s="16">
        <v>184</v>
      </c>
      <c r="C186" s="16" t="str">
        <f t="shared" ca="1" si="38"/>
        <v>IC1553</v>
      </c>
      <c r="D186" s="16" t="str">
        <f t="shared" ca="1" si="45"/>
        <v>优质的言语毒牙</v>
      </c>
      <c r="E186" s="16" t="str">
        <f t="shared" ca="1" si="39"/>
        <v>优质的</v>
      </c>
      <c r="F186" s="16" t="str">
        <f t="shared" ca="1" si="40"/>
        <v>言语</v>
      </c>
      <c r="G186" s="16" t="str">
        <f t="shared" ca="1" si="41"/>
        <v>毒牙</v>
      </c>
      <c r="H186" s="16" t="str">
        <f t="shared" si="53"/>
        <v>b</v>
      </c>
      <c r="I186" s="19" t="s">
        <v>21</v>
      </c>
      <c r="J186" s="3" t="s">
        <v>27</v>
      </c>
      <c r="K186" s="16">
        <f t="shared" si="42"/>
        <v>9</v>
      </c>
      <c r="L186" s="16">
        <f t="shared" si="51"/>
        <v>8</v>
      </c>
      <c r="M186" s="16">
        <f>[2]武器表!J186</f>
        <v>96</v>
      </c>
      <c r="N186" s="16">
        <f>[2]武器表!K186</f>
        <v>112</v>
      </c>
      <c r="O186" s="16">
        <f>[2]武器表!L186</f>
        <v>14</v>
      </c>
      <c r="P186" s="16"/>
      <c r="Q186" s="16">
        <f>[2]武器表!M186</f>
        <v>58</v>
      </c>
      <c r="R186" s="16">
        <f>[2]武器表!N186</f>
        <v>75</v>
      </c>
      <c r="S186" s="16">
        <f>[2]武器表!O186</f>
        <v>52</v>
      </c>
      <c r="T186" s="16">
        <f>[2]武器表!P186</f>
        <v>57</v>
      </c>
      <c r="U186" s="16">
        <f>[2]武器表!Q186</f>
        <v>39</v>
      </c>
      <c r="V186" s="20">
        <f>[2]武器表!R186</f>
        <v>0.13</v>
      </c>
      <c r="W186" s="20">
        <f>[2]武器表!S186</f>
        <v>0.19</v>
      </c>
      <c r="X186" s="20">
        <f>[2]武器表!T186</f>
        <v>0.13</v>
      </c>
      <c r="Y186" s="20">
        <f>[2]武器表!$I186</f>
        <v>0.45727272727272728</v>
      </c>
      <c r="Z186" s="20">
        <f>[2]武器表!U186</f>
        <v>9.5022624434389136E-2</v>
      </c>
      <c r="AA186" s="20">
        <f>[2]武器表!V186</f>
        <v>9.5022624434389136E-2</v>
      </c>
      <c r="AB186" s="20">
        <f>[2]武器表!W186</f>
        <v>9.5022624434389136E-2</v>
      </c>
      <c r="AC186" s="20">
        <f>[2]武器表!X186</f>
        <v>9.5022624434389136E-2</v>
      </c>
      <c r="AD186" s="20">
        <f>[2]武器表!Y186</f>
        <v>9.5022624434389136E-2</v>
      </c>
      <c r="AE186" s="20">
        <f>[2]武器表!Z186</f>
        <v>0.38461538461538458</v>
      </c>
      <c r="AF186" s="20">
        <f>[2]武器表!AA186</f>
        <v>9.5022624434389136E-2</v>
      </c>
      <c r="AG186" s="20">
        <f t="shared" si="46"/>
        <v>0.36581818181818182</v>
      </c>
      <c r="AH186" s="20">
        <f t="shared" si="47"/>
        <v>0.36581818181818182</v>
      </c>
      <c r="AI186" s="20">
        <f t="shared" si="48"/>
        <v>0.36581818181818182</v>
      </c>
      <c r="AJ186" s="20">
        <f t="shared" si="49"/>
        <v>0.36581818181818182</v>
      </c>
      <c r="AK186" s="20">
        <f t="shared" si="50"/>
        <v>0.36581818181818182</v>
      </c>
      <c r="AL186" s="84" t="str">
        <f t="shared" si="43"/>
        <v/>
      </c>
      <c r="AM186" s="84">
        <f t="shared" si="44"/>
        <v>124</v>
      </c>
    </row>
    <row r="187" spans="2:39" x14ac:dyDescent="0.2">
      <c r="B187" s="16">
        <v>185</v>
      </c>
      <c r="C187" s="16" t="str">
        <f t="shared" ca="1" si="38"/>
        <v>IC1558</v>
      </c>
      <c r="D187" s="16" t="str">
        <f t="shared" ca="1" si="45"/>
        <v>破旧的女神牙齿</v>
      </c>
      <c r="E187" s="16" t="str">
        <f t="shared" ca="1" si="39"/>
        <v>破旧的</v>
      </c>
      <c r="F187" s="16" t="str">
        <f t="shared" ca="1" si="40"/>
        <v>女神</v>
      </c>
      <c r="G187" s="16" t="str">
        <f t="shared" ca="1" si="41"/>
        <v>牙齿</v>
      </c>
      <c r="H187" s="16" t="str">
        <f t="shared" si="53"/>
        <v>c</v>
      </c>
      <c r="I187" s="19" t="s">
        <v>21</v>
      </c>
      <c r="J187" s="3" t="s">
        <v>27</v>
      </c>
      <c r="K187" s="16">
        <f t="shared" si="42"/>
        <v>9</v>
      </c>
      <c r="L187" s="16">
        <f t="shared" si="51"/>
        <v>1</v>
      </c>
      <c r="M187" s="16">
        <f>[2]武器表!J187</f>
        <v>15</v>
      </c>
      <c r="N187" s="16">
        <f>[2]武器表!K187</f>
        <v>0</v>
      </c>
      <c r="O187" s="16">
        <f>[2]武器表!L187</f>
        <v>0</v>
      </c>
      <c r="P187" s="16"/>
      <c r="Q187" s="16">
        <f>[2]武器表!M187</f>
        <v>0</v>
      </c>
      <c r="R187" s="16">
        <f>[2]武器表!N187</f>
        <v>0</v>
      </c>
      <c r="S187" s="16">
        <f>[2]武器表!O187</f>
        <v>0</v>
      </c>
      <c r="T187" s="16">
        <f>[2]武器表!P187</f>
        <v>0</v>
      </c>
      <c r="U187" s="16">
        <f>[2]武器表!Q187</f>
        <v>0</v>
      </c>
      <c r="V187" s="20">
        <f>[2]武器表!R187</f>
        <v>0</v>
      </c>
      <c r="W187" s="20">
        <f>[2]武器表!S187</f>
        <v>0</v>
      </c>
      <c r="X187" s="20">
        <f>[2]武器表!T187</f>
        <v>0</v>
      </c>
      <c r="Y187" s="20">
        <f>[2]武器表!$I187</f>
        <v>0</v>
      </c>
      <c r="Z187" s="20">
        <f>[2]武器表!U187</f>
        <v>0</v>
      </c>
      <c r="AA187" s="20">
        <f>[2]武器表!V187</f>
        <v>0</v>
      </c>
      <c r="AB187" s="20">
        <f>[2]武器表!W187</f>
        <v>0</v>
      </c>
      <c r="AC187" s="20">
        <f>[2]武器表!X187</f>
        <v>0</v>
      </c>
      <c r="AD187" s="20">
        <f>[2]武器表!Y187</f>
        <v>0</v>
      </c>
      <c r="AE187" s="20">
        <f>[2]武器表!Z187</f>
        <v>0</v>
      </c>
      <c r="AF187" s="20">
        <f>[2]武器表!AA187</f>
        <v>0</v>
      </c>
      <c r="AG187" s="20">
        <f t="shared" si="46"/>
        <v>0</v>
      </c>
      <c r="AH187" s="20">
        <f t="shared" si="47"/>
        <v>0</v>
      </c>
      <c r="AI187" s="20">
        <f t="shared" si="48"/>
        <v>0</v>
      </c>
      <c r="AJ187" s="20">
        <f t="shared" si="49"/>
        <v>0</v>
      </c>
      <c r="AK187" s="20">
        <f t="shared" si="50"/>
        <v>0</v>
      </c>
      <c r="AL187" s="84" t="str">
        <f t="shared" si="43"/>
        <v/>
      </c>
      <c r="AM187" s="84">
        <f t="shared" si="44"/>
        <v>101</v>
      </c>
    </row>
    <row r="188" spans="2:39" x14ac:dyDescent="0.2">
      <c r="B188" s="16">
        <v>186</v>
      </c>
      <c r="C188" s="16" t="str">
        <f t="shared" ca="1" si="38"/>
        <v>IC1559</v>
      </c>
      <c r="D188" s="16" t="str">
        <f t="shared" ca="1" si="45"/>
        <v>普通的卡尼亚牙齿</v>
      </c>
      <c r="E188" s="16" t="str">
        <f t="shared" ca="1" si="39"/>
        <v>普通的</v>
      </c>
      <c r="F188" s="16" t="str">
        <f t="shared" ca="1" si="40"/>
        <v>卡尼亚</v>
      </c>
      <c r="G188" s="16" t="str">
        <f t="shared" ca="1" si="41"/>
        <v>牙齿</v>
      </c>
      <c r="H188" s="16" t="str">
        <f t="shared" si="53"/>
        <v>c</v>
      </c>
      <c r="I188" s="19" t="s">
        <v>21</v>
      </c>
      <c r="J188" s="3" t="s">
        <v>27</v>
      </c>
      <c r="K188" s="16">
        <f t="shared" si="42"/>
        <v>9</v>
      </c>
      <c r="L188" s="16">
        <f t="shared" si="51"/>
        <v>2</v>
      </c>
      <c r="M188" s="16">
        <f>[2]武器表!J188</f>
        <v>30</v>
      </c>
      <c r="N188" s="16">
        <f>[2]武器表!K188</f>
        <v>0</v>
      </c>
      <c r="O188" s="16">
        <f>[2]武器表!L188</f>
        <v>0</v>
      </c>
      <c r="P188" s="16"/>
      <c r="Q188" s="16">
        <f>[2]武器表!M188</f>
        <v>0</v>
      </c>
      <c r="R188" s="16">
        <f>[2]武器表!N188</f>
        <v>0</v>
      </c>
      <c r="S188" s="16">
        <f>[2]武器表!O188</f>
        <v>0</v>
      </c>
      <c r="T188" s="16">
        <f>[2]武器表!P188</f>
        <v>0</v>
      </c>
      <c r="U188" s="16">
        <f>[2]武器表!Q188</f>
        <v>0</v>
      </c>
      <c r="V188" s="20">
        <f>[2]武器表!R188</f>
        <v>0</v>
      </c>
      <c r="W188" s="20">
        <f>[2]武器表!S188</f>
        <v>0</v>
      </c>
      <c r="X188" s="20">
        <f>[2]武器表!T188</f>
        <v>0</v>
      </c>
      <c r="Y188" s="20">
        <f>[2]武器表!$I188</f>
        <v>0</v>
      </c>
      <c r="Z188" s="20">
        <f>[2]武器表!U188</f>
        <v>0</v>
      </c>
      <c r="AA188" s="20">
        <f>[2]武器表!V188</f>
        <v>0</v>
      </c>
      <c r="AB188" s="20">
        <f>[2]武器表!W188</f>
        <v>0</v>
      </c>
      <c r="AC188" s="20">
        <f>[2]武器表!X188</f>
        <v>0</v>
      </c>
      <c r="AD188" s="20">
        <f>[2]武器表!Y188</f>
        <v>0</v>
      </c>
      <c r="AE188" s="20">
        <f>[2]武器表!Z188</f>
        <v>0</v>
      </c>
      <c r="AF188" s="20">
        <f>[2]武器表!AA188</f>
        <v>0</v>
      </c>
      <c r="AG188" s="20">
        <f t="shared" si="46"/>
        <v>0</v>
      </c>
      <c r="AH188" s="20">
        <f t="shared" si="47"/>
        <v>0</v>
      </c>
      <c r="AI188" s="20">
        <f t="shared" si="48"/>
        <v>0</v>
      </c>
      <c r="AJ188" s="20">
        <f t="shared" si="49"/>
        <v>0</v>
      </c>
      <c r="AK188" s="20">
        <f t="shared" si="50"/>
        <v>0</v>
      </c>
      <c r="AL188" s="84" t="str">
        <f t="shared" si="43"/>
        <v/>
      </c>
      <c r="AM188" s="84">
        <f t="shared" si="44"/>
        <v>102</v>
      </c>
    </row>
    <row r="189" spans="2:39" x14ac:dyDescent="0.2">
      <c r="B189" s="16">
        <v>187</v>
      </c>
      <c r="C189" s="16" t="str">
        <f t="shared" ca="1" si="38"/>
        <v>IC1551</v>
      </c>
      <c r="D189" s="16" t="str">
        <f t="shared" ca="1" si="45"/>
        <v>初级的遗迹牙齿</v>
      </c>
      <c r="E189" s="16" t="str">
        <f t="shared" ca="1" si="39"/>
        <v>初级的</v>
      </c>
      <c r="F189" s="16" t="str">
        <f t="shared" ca="1" si="40"/>
        <v>遗迹</v>
      </c>
      <c r="G189" s="16" t="str">
        <f t="shared" ca="1" si="41"/>
        <v>牙齿</v>
      </c>
      <c r="H189" s="16" t="str">
        <f t="shared" si="53"/>
        <v>c</v>
      </c>
      <c r="I189" s="19" t="s">
        <v>21</v>
      </c>
      <c r="J189" s="3" t="s">
        <v>27</v>
      </c>
      <c r="K189" s="16">
        <f t="shared" si="42"/>
        <v>9</v>
      </c>
      <c r="L189" s="16">
        <f t="shared" si="51"/>
        <v>3</v>
      </c>
      <c r="M189" s="16">
        <f>[2]武器表!J189</f>
        <v>45</v>
      </c>
      <c r="N189" s="16">
        <f>[2]武器表!K189</f>
        <v>0</v>
      </c>
      <c r="O189" s="16">
        <f>[2]武器表!L189</f>
        <v>0</v>
      </c>
      <c r="P189" s="16"/>
      <c r="Q189" s="16">
        <f>[2]武器表!M189</f>
        <v>0</v>
      </c>
      <c r="R189" s="16">
        <f>[2]武器表!N189</f>
        <v>0</v>
      </c>
      <c r="S189" s="16">
        <f>[2]武器表!O189</f>
        <v>0</v>
      </c>
      <c r="T189" s="16">
        <f>[2]武器表!P189</f>
        <v>0</v>
      </c>
      <c r="U189" s="16">
        <f>[2]武器表!Q189</f>
        <v>0</v>
      </c>
      <c r="V189" s="20">
        <f>[2]武器表!R189</f>
        <v>0</v>
      </c>
      <c r="W189" s="20">
        <f>[2]武器表!S189</f>
        <v>0</v>
      </c>
      <c r="X189" s="20">
        <f>[2]武器表!T189</f>
        <v>0</v>
      </c>
      <c r="Y189" s="20">
        <f>[2]武器表!$I189</f>
        <v>0</v>
      </c>
      <c r="Z189" s="20">
        <f>[2]武器表!U189</f>
        <v>0</v>
      </c>
      <c r="AA189" s="20">
        <f>[2]武器表!V189</f>
        <v>0</v>
      </c>
      <c r="AB189" s="20">
        <f>[2]武器表!W189</f>
        <v>0</v>
      </c>
      <c r="AC189" s="20">
        <f>[2]武器表!X189</f>
        <v>0</v>
      </c>
      <c r="AD189" s="20">
        <f>[2]武器表!Y189</f>
        <v>0</v>
      </c>
      <c r="AE189" s="20">
        <f>[2]武器表!Z189</f>
        <v>0</v>
      </c>
      <c r="AF189" s="20">
        <f>[2]武器表!AA189</f>
        <v>0</v>
      </c>
      <c r="AG189" s="20">
        <f t="shared" si="46"/>
        <v>0</v>
      </c>
      <c r="AH189" s="20">
        <f t="shared" si="47"/>
        <v>0</v>
      </c>
      <c r="AI189" s="20">
        <f t="shared" si="48"/>
        <v>0</v>
      </c>
      <c r="AJ189" s="20">
        <f t="shared" si="49"/>
        <v>0</v>
      </c>
      <c r="AK189" s="20">
        <f t="shared" si="50"/>
        <v>0</v>
      </c>
      <c r="AL189" s="84" t="str">
        <f t="shared" si="43"/>
        <v/>
      </c>
      <c r="AM189" s="84">
        <f t="shared" si="44"/>
        <v>103</v>
      </c>
    </row>
    <row r="190" spans="2:39" x14ac:dyDescent="0.2">
      <c r="B190" s="16">
        <v>188</v>
      </c>
      <c r="C190" s="16" t="str">
        <f t="shared" ca="1" si="38"/>
        <v>IC1559</v>
      </c>
      <c r="D190" s="16" t="str">
        <f t="shared" ca="1" si="45"/>
        <v>破旧的晨曦牙齿</v>
      </c>
      <c r="E190" s="16" t="str">
        <f t="shared" ca="1" si="39"/>
        <v>破旧的</v>
      </c>
      <c r="F190" s="16" t="str">
        <f t="shared" ca="1" si="40"/>
        <v>晨曦</v>
      </c>
      <c r="G190" s="16" t="str">
        <f t="shared" ca="1" si="41"/>
        <v>牙齿</v>
      </c>
      <c r="H190" s="16" t="str">
        <f t="shared" si="53"/>
        <v>c</v>
      </c>
      <c r="I190" s="19" t="s">
        <v>21</v>
      </c>
      <c r="J190" s="3" t="s">
        <v>27</v>
      </c>
      <c r="K190" s="16">
        <f t="shared" si="42"/>
        <v>9</v>
      </c>
      <c r="L190" s="16">
        <f t="shared" si="51"/>
        <v>4</v>
      </c>
      <c r="M190" s="16">
        <f>[2]武器表!J190</f>
        <v>61</v>
      </c>
      <c r="N190" s="16">
        <f>[2]武器表!K190</f>
        <v>0</v>
      </c>
      <c r="O190" s="16">
        <f>[2]武器表!L190</f>
        <v>0</v>
      </c>
      <c r="P190" s="16"/>
      <c r="Q190" s="16">
        <f>[2]武器表!M190</f>
        <v>0</v>
      </c>
      <c r="R190" s="16">
        <f>[2]武器表!N190</f>
        <v>0</v>
      </c>
      <c r="S190" s="16">
        <f>[2]武器表!O190</f>
        <v>0</v>
      </c>
      <c r="T190" s="16">
        <f>[2]武器表!P190</f>
        <v>0</v>
      </c>
      <c r="U190" s="16">
        <f>[2]武器表!Q190</f>
        <v>0</v>
      </c>
      <c r="V190" s="20">
        <f>[2]武器表!R190</f>
        <v>0</v>
      </c>
      <c r="W190" s="20">
        <f>[2]武器表!S190</f>
        <v>0</v>
      </c>
      <c r="X190" s="20">
        <f>[2]武器表!T190</f>
        <v>0</v>
      </c>
      <c r="Y190" s="20">
        <f>[2]武器表!$I190</f>
        <v>0</v>
      </c>
      <c r="Z190" s="20">
        <f>[2]武器表!U190</f>
        <v>0</v>
      </c>
      <c r="AA190" s="20">
        <f>[2]武器表!V190</f>
        <v>0</v>
      </c>
      <c r="AB190" s="20">
        <f>[2]武器表!W190</f>
        <v>0</v>
      </c>
      <c r="AC190" s="20">
        <f>[2]武器表!X190</f>
        <v>0</v>
      </c>
      <c r="AD190" s="20">
        <f>[2]武器表!Y190</f>
        <v>0</v>
      </c>
      <c r="AE190" s="20">
        <f>[2]武器表!Z190</f>
        <v>0</v>
      </c>
      <c r="AF190" s="20">
        <f>[2]武器表!AA190</f>
        <v>0</v>
      </c>
      <c r="AG190" s="20">
        <f t="shared" si="46"/>
        <v>0</v>
      </c>
      <c r="AH190" s="20">
        <f t="shared" si="47"/>
        <v>0</v>
      </c>
      <c r="AI190" s="20">
        <f t="shared" si="48"/>
        <v>0</v>
      </c>
      <c r="AJ190" s="20">
        <f t="shared" si="49"/>
        <v>0</v>
      </c>
      <c r="AK190" s="20">
        <f t="shared" si="50"/>
        <v>0</v>
      </c>
      <c r="AL190" s="84" t="str">
        <f t="shared" si="43"/>
        <v/>
      </c>
      <c r="AM190" s="84">
        <f t="shared" si="44"/>
        <v>104</v>
      </c>
    </row>
    <row r="191" spans="2:39" x14ac:dyDescent="0.2">
      <c r="B191" s="16">
        <v>189</v>
      </c>
      <c r="C191" s="16" t="str">
        <f t="shared" ca="1" si="38"/>
        <v>IC1552</v>
      </c>
      <c r="D191" s="16" t="str">
        <f t="shared" ca="1" si="45"/>
        <v>一般的水晶牙齿</v>
      </c>
      <c r="E191" s="16" t="str">
        <f t="shared" ca="1" si="39"/>
        <v>一般的</v>
      </c>
      <c r="F191" s="16" t="str">
        <f t="shared" ca="1" si="40"/>
        <v>水晶</v>
      </c>
      <c r="G191" s="16" t="str">
        <f t="shared" ca="1" si="41"/>
        <v>牙齿</v>
      </c>
      <c r="H191" s="16" t="str">
        <f t="shared" si="53"/>
        <v>c</v>
      </c>
      <c r="I191" s="19" t="s">
        <v>21</v>
      </c>
      <c r="J191" s="3" t="s">
        <v>27</v>
      </c>
      <c r="K191" s="16">
        <f t="shared" si="42"/>
        <v>9</v>
      </c>
      <c r="L191" s="16">
        <f t="shared" si="51"/>
        <v>5</v>
      </c>
      <c r="M191" s="16">
        <f>[2]武器表!J191</f>
        <v>76</v>
      </c>
      <c r="N191" s="16">
        <f>[2]武器表!K191</f>
        <v>0</v>
      </c>
      <c r="O191" s="16">
        <f>[2]武器表!L191</f>
        <v>0</v>
      </c>
      <c r="P191" s="16"/>
      <c r="Q191" s="16">
        <f>[2]武器表!M191</f>
        <v>0</v>
      </c>
      <c r="R191" s="16">
        <f>[2]武器表!N191</f>
        <v>0</v>
      </c>
      <c r="S191" s="16">
        <f>[2]武器表!O191</f>
        <v>0</v>
      </c>
      <c r="T191" s="16">
        <f>[2]武器表!P191</f>
        <v>0</v>
      </c>
      <c r="U191" s="16">
        <f>[2]武器表!Q191</f>
        <v>0</v>
      </c>
      <c r="V191" s="20">
        <f>[2]武器表!R191</f>
        <v>0</v>
      </c>
      <c r="W191" s="20">
        <f>[2]武器表!S191</f>
        <v>0</v>
      </c>
      <c r="X191" s="20">
        <f>[2]武器表!T191</f>
        <v>0</v>
      </c>
      <c r="Y191" s="20">
        <f>[2]武器表!$I191</f>
        <v>0</v>
      </c>
      <c r="Z191" s="20">
        <f>[2]武器表!U191</f>
        <v>0</v>
      </c>
      <c r="AA191" s="20">
        <f>[2]武器表!V191</f>
        <v>0</v>
      </c>
      <c r="AB191" s="20">
        <f>[2]武器表!W191</f>
        <v>0</v>
      </c>
      <c r="AC191" s="20">
        <f>[2]武器表!X191</f>
        <v>0</v>
      </c>
      <c r="AD191" s="20">
        <f>[2]武器表!Y191</f>
        <v>0</v>
      </c>
      <c r="AE191" s="20">
        <f>[2]武器表!Z191</f>
        <v>0</v>
      </c>
      <c r="AF191" s="20">
        <f>[2]武器表!AA191</f>
        <v>0</v>
      </c>
      <c r="AG191" s="20">
        <f t="shared" si="46"/>
        <v>0</v>
      </c>
      <c r="AH191" s="20">
        <f t="shared" si="47"/>
        <v>0</v>
      </c>
      <c r="AI191" s="20">
        <f t="shared" si="48"/>
        <v>0</v>
      </c>
      <c r="AJ191" s="20">
        <f t="shared" si="49"/>
        <v>0</v>
      </c>
      <c r="AK191" s="20">
        <f t="shared" si="50"/>
        <v>0</v>
      </c>
      <c r="AL191" s="84" t="str">
        <f t="shared" si="43"/>
        <v/>
      </c>
      <c r="AM191" s="84">
        <f t="shared" si="44"/>
        <v>105</v>
      </c>
    </row>
    <row r="192" spans="2:39" x14ac:dyDescent="0.2">
      <c r="B192" s="16">
        <v>190</v>
      </c>
      <c r="C192" s="16" t="str">
        <f t="shared" ca="1" si="38"/>
        <v>IC1556</v>
      </c>
      <c r="D192" s="16" t="str">
        <f t="shared" ca="1" si="45"/>
        <v>普通的魔王獠牙</v>
      </c>
      <c r="E192" s="16" t="str">
        <f t="shared" ca="1" si="39"/>
        <v>普通的</v>
      </c>
      <c r="F192" s="16" t="str">
        <f t="shared" ca="1" si="40"/>
        <v>魔王</v>
      </c>
      <c r="G192" s="16" t="str">
        <f t="shared" ca="1" si="41"/>
        <v>獠牙</v>
      </c>
      <c r="H192" s="16" t="str">
        <f t="shared" si="53"/>
        <v>c</v>
      </c>
      <c r="I192" s="19" t="s">
        <v>21</v>
      </c>
      <c r="J192" s="3" t="s">
        <v>27</v>
      </c>
      <c r="K192" s="16">
        <f t="shared" si="42"/>
        <v>9</v>
      </c>
      <c r="L192" s="16">
        <f t="shared" si="51"/>
        <v>6</v>
      </c>
      <c r="M192" s="16">
        <f>[2]武器表!J192</f>
        <v>91</v>
      </c>
      <c r="N192" s="16">
        <f>[2]武器表!K192</f>
        <v>0</v>
      </c>
      <c r="O192" s="16">
        <f>[2]武器表!L192</f>
        <v>0</v>
      </c>
      <c r="P192" s="16"/>
      <c r="Q192" s="16">
        <f>[2]武器表!M192</f>
        <v>0</v>
      </c>
      <c r="R192" s="16">
        <f>[2]武器表!N192</f>
        <v>0</v>
      </c>
      <c r="S192" s="16">
        <f>[2]武器表!O192</f>
        <v>0</v>
      </c>
      <c r="T192" s="16">
        <f>[2]武器表!P192</f>
        <v>0</v>
      </c>
      <c r="U192" s="16">
        <f>[2]武器表!Q192</f>
        <v>0</v>
      </c>
      <c r="V192" s="20">
        <f>[2]武器表!R192</f>
        <v>0</v>
      </c>
      <c r="W192" s="20">
        <f>[2]武器表!S192</f>
        <v>0</v>
      </c>
      <c r="X192" s="20">
        <f>[2]武器表!T192</f>
        <v>0</v>
      </c>
      <c r="Y192" s="20">
        <f>[2]武器表!$I192</f>
        <v>0</v>
      </c>
      <c r="Z192" s="20">
        <f>[2]武器表!U192</f>
        <v>0</v>
      </c>
      <c r="AA192" s="20">
        <f>[2]武器表!V192</f>
        <v>0</v>
      </c>
      <c r="AB192" s="20">
        <f>[2]武器表!W192</f>
        <v>0</v>
      </c>
      <c r="AC192" s="20">
        <f>[2]武器表!X192</f>
        <v>0</v>
      </c>
      <c r="AD192" s="20">
        <f>[2]武器表!Y192</f>
        <v>0</v>
      </c>
      <c r="AE192" s="20">
        <f>[2]武器表!Z192</f>
        <v>0</v>
      </c>
      <c r="AF192" s="20">
        <f>[2]武器表!AA192</f>
        <v>0</v>
      </c>
      <c r="AG192" s="20">
        <f t="shared" si="46"/>
        <v>0</v>
      </c>
      <c r="AH192" s="20">
        <f t="shared" si="47"/>
        <v>0</v>
      </c>
      <c r="AI192" s="20">
        <f t="shared" si="48"/>
        <v>0</v>
      </c>
      <c r="AJ192" s="20">
        <f t="shared" si="49"/>
        <v>0</v>
      </c>
      <c r="AK192" s="20">
        <f t="shared" si="50"/>
        <v>0</v>
      </c>
      <c r="AL192" s="84" t="str">
        <f t="shared" si="43"/>
        <v/>
      </c>
      <c r="AM192" s="84">
        <f t="shared" si="44"/>
        <v>106</v>
      </c>
    </row>
    <row r="193" spans="2:39" x14ac:dyDescent="0.2">
      <c r="B193" s="16">
        <v>191</v>
      </c>
      <c r="C193" s="16" t="str">
        <f t="shared" ca="1" si="38"/>
        <v>IC1559</v>
      </c>
      <c r="D193" s="16" t="str">
        <f t="shared" ca="1" si="45"/>
        <v>一般的混乱獠牙</v>
      </c>
      <c r="E193" s="16" t="str">
        <f t="shared" ca="1" si="39"/>
        <v>一般的</v>
      </c>
      <c r="F193" s="16" t="str">
        <f t="shared" ca="1" si="40"/>
        <v>混乱</v>
      </c>
      <c r="G193" s="16" t="str">
        <f t="shared" ca="1" si="41"/>
        <v>獠牙</v>
      </c>
      <c r="H193" s="16" t="str">
        <f t="shared" si="53"/>
        <v>c</v>
      </c>
      <c r="I193" s="19" t="s">
        <v>21</v>
      </c>
      <c r="J193" s="3" t="s">
        <v>27</v>
      </c>
      <c r="K193" s="16">
        <f t="shared" si="42"/>
        <v>9</v>
      </c>
      <c r="L193" s="16">
        <f t="shared" si="51"/>
        <v>7</v>
      </c>
      <c r="M193" s="16">
        <f>[2]武器表!J193</f>
        <v>106</v>
      </c>
      <c r="N193" s="16">
        <f>[2]武器表!K193</f>
        <v>0</v>
      </c>
      <c r="O193" s="16">
        <f>[2]武器表!L193</f>
        <v>0</v>
      </c>
      <c r="P193" s="16"/>
      <c r="Q193" s="16">
        <f>[2]武器表!M193</f>
        <v>0</v>
      </c>
      <c r="R193" s="16">
        <f>[2]武器表!N193</f>
        <v>0</v>
      </c>
      <c r="S193" s="16">
        <f>[2]武器表!O193</f>
        <v>0</v>
      </c>
      <c r="T193" s="16">
        <f>[2]武器表!P193</f>
        <v>0</v>
      </c>
      <c r="U193" s="16">
        <f>[2]武器表!Q193</f>
        <v>0</v>
      </c>
      <c r="V193" s="20">
        <f>[2]武器表!R193</f>
        <v>0</v>
      </c>
      <c r="W193" s="20">
        <f>[2]武器表!S193</f>
        <v>0</v>
      </c>
      <c r="X193" s="20">
        <f>[2]武器表!T193</f>
        <v>0</v>
      </c>
      <c r="Y193" s="20">
        <f>[2]武器表!$I193</f>
        <v>0</v>
      </c>
      <c r="Z193" s="20">
        <f>[2]武器表!U193</f>
        <v>0</v>
      </c>
      <c r="AA193" s="20">
        <f>[2]武器表!V193</f>
        <v>0</v>
      </c>
      <c r="AB193" s="20">
        <f>[2]武器表!W193</f>
        <v>0</v>
      </c>
      <c r="AC193" s="20">
        <f>[2]武器表!X193</f>
        <v>0</v>
      </c>
      <c r="AD193" s="20">
        <f>[2]武器表!Y193</f>
        <v>0</v>
      </c>
      <c r="AE193" s="20">
        <f>[2]武器表!Z193</f>
        <v>0</v>
      </c>
      <c r="AF193" s="20">
        <f>[2]武器表!AA193</f>
        <v>0</v>
      </c>
      <c r="AG193" s="20">
        <f t="shared" si="46"/>
        <v>0</v>
      </c>
      <c r="AH193" s="20">
        <f t="shared" si="47"/>
        <v>0</v>
      </c>
      <c r="AI193" s="20">
        <f t="shared" si="48"/>
        <v>0</v>
      </c>
      <c r="AJ193" s="20">
        <f t="shared" si="49"/>
        <v>0</v>
      </c>
      <c r="AK193" s="20">
        <f t="shared" si="50"/>
        <v>0</v>
      </c>
      <c r="AL193" s="84" t="str">
        <f t="shared" si="43"/>
        <v/>
      </c>
      <c r="AM193" s="84">
        <f t="shared" si="44"/>
        <v>107</v>
      </c>
    </row>
    <row r="194" spans="2:39" x14ac:dyDescent="0.2">
      <c r="B194" s="16">
        <v>192</v>
      </c>
      <c r="C194" s="16" t="str">
        <f t="shared" ca="1" si="38"/>
        <v>IC1559</v>
      </c>
      <c r="D194" s="16" t="str">
        <f t="shared" ca="1" si="45"/>
        <v>普通的晨曦獠牙</v>
      </c>
      <c r="E194" s="16" t="str">
        <f t="shared" ca="1" si="39"/>
        <v>普通的</v>
      </c>
      <c r="F194" s="16" t="str">
        <f t="shared" ca="1" si="40"/>
        <v>晨曦</v>
      </c>
      <c r="G194" s="16" t="str">
        <f t="shared" ca="1" si="41"/>
        <v>獠牙</v>
      </c>
      <c r="H194" s="16" t="str">
        <f t="shared" si="53"/>
        <v>c</v>
      </c>
      <c r="I194" s="19" t="s">
        <v>21</v>
      </c>
      <c r="J194" s="3" t="s">
        <v>27</v>
      </c>
      <c r="K194" s="16">
        <f t="shared" si="42"/>
        <v>9</v>
      </c>
      <c r="L194" s="16">
        <f t="shared" si="51"/>
        <v>8</v>
      </c>
      <c r="M194" s="16">
        <f>[2]武器表!J194</f>
        <v>122</v>
      </c>
      <c r="N194" s="16">
        <f>[2]武器表!K194</f>
        <v>0</v>
      </c>
      <c r="O194" s="16">
        <f>[2]武器表!L194</f>
        <v>0</v>
      </c>
      <c r="P194" s="16"/>
      <c r="Q194" s="16">
        <f>[2]武器表!M194</f>
        <v>0</v>
      </c>
      <c r="R194" s="16">
        <f>[2]武器表!N194</f>
        <v>0</v>
      </c>
      <c r="S194" s="16">
        <f>[2]武器表!O194</f>
        <v>0</v>
      </c>
      <c r="T194" s="16">
        <f>[2]武器表!P194</f>
        <v>0</v>
      </c>
      <c r="U194" s="16">
        <f>[2]武器表!Q194</f>
        <v>0</v>
      </c>
      <c r="V194" s="20">
        <f>[2]武器表!R194</f>
        <v>0</v>
      </c>
      <c r="W194" s="20">
        <f>[2]武器表!S194</f>
        <v>0</v>
      </c>
      <c r="X194" s="20">
        <f>[2]武器表!T194</f>
        <v>0</v>
      </c>
      <c r="Y194" s="20">
        <f>[2]武器表!$I194</f>
        <v>0</v>
      </c>
      <c r="Z194" s="20">
        <f>[2]武器表!U194</f>
        <v>0</v>
      </c>
      <c r="AA194" s="20">
        <f>[2]武器表!V194</f>
        <v>0</v>
      </c>
      <c r="AB194" s="20">
        <f>[2]武器表!W194</f>
        <v>0</v>
      </c>
      <c r="AC194" s="20">
        <f>[2]武器表!X194</f>
        <v>0</v>
      </c>
      <c r="AD194" s="20">
        <f>[2]武器表!Y194</f>
        <v>0</v>
      </c>
      <c r="AE194" s="20">
        <f>[2]武器表!Z194</f>
        <v>0</v>
      </c>
      <c r="AF194" s="20">
        <f>[2]武器表!AA194</f>
        <v>0</v>
      </c>
      <c r="AG194" s="20">
        <f t="shared" si="46"/>
        <v>0</v>
      </c>
      <c r="AH194" s="20">
        <f t="shared" si="47"/>
        <v>0</v>
      </c>
      <c r="AI194" s="20">
        <f t="shared" si="48"/>
        <v>0</v>
      </c>
      <c r="AJ194" s="20">
        <f t="shared" si="49"/>
        <v>0</v>
      </c>
      <c r="AK194" s="20">
        <f t="shared" si="50"/>
        <v>0</v>
      </c>
      <c r="AL194" s="84" t="str">
        <f t="shared" si="43"/>
        <v/>
      </c>
      <c r="AM194" s="84">
        <f t="shared" si="44"/>
        <v>108</v>
      </c>
    </row>
    <row r="195" spans="2:39" x14ac:dyDescent="0.2">
      <c r="B195" s="16">
        <v>193</v>
      </c>
      <c r="C195" s="16" t="str">
        <f t="shared" ref="C195:C258" ca="1" si="54">VLOOKUP((VLOOKUP(J195,weaponn1,2,FALSE)&amp;INT(RAND()*(9-1)+1)),imge1,4,FALSE)</f>
        <v>IC1315</v>
      </c>
      <c r="D195" s="16" t="str">
        <f t="shared" ca="1" si="45"/>
        <v>神秘的空灵弓</v>
      </c>
      <c r="E195" s="16" t="str">
        <f t="shared" ref="E195:E258" ca="1" si="55">VLOOKUP(H195,weapon3,INT(RAND()*(6-2)+2),FALSE)</f>
        <v>神秘的</v>
      </c>
      <c r="F195" s="16" t="str">
        <f t="shared" ref="F195:F258" ca="1" si="56">VLOOKUP(INT(RAND()*(21-1)+1),weapon4,2,FALSE)</f>
        <v>空灵</v>
      </c>
      <c r="G195" s="16" t="str">
        <f t="shared" ref="G195:G258" ca="1" si="57">VLOOKUP(J195,weapon2,INT(RAND()*(5-2)+2),FALSE)</f>
        <v>弓</v>
      </c>
      <c r="H195" s="16" t="str">
        <f t="shared" si="53"/>
        <v>s</v>
      </c>
      <c r="I195" s="19" t="s">
        <v>21</v>
      </c>
      <c r="J195" s="3" t="s">
        <v>28</v>
      </c>
      <c r="K195" s="16">
        <f t="shared" ref="K195:K258" si="58">VLOOKUP(J195,profession1,5,FALSE)</f>
        <v>6</v>
      </c>
      <c r="L195" s="16">
        <f t="shared" si="51"/>
        <v>1</v>
      </c>
      <c r="M195" s="16">
        <f>[2]武器表!J195</f>
        <v>17</v>
      </c>
      <c r="N195" s="16">
        <f>[2]武器表!K195</f>
        <v>9</v>
      </c>
      <c r="O195" s="16">
        <f>[2]武器表!L195</f>
        <v>1</v>
      </c>
      <c r="P195" s="16"/>
      <c r="Q195" s="16">
        <f>[2]武器表!M195</f>
        <v>6</v>
      </c>
      <c r="R195" s="16">
        <f>[2]武器表!N195</f>
        <v>18</v>
      </c>
      <c r="S195" s="16">
        <f>[2]武器表!O195</f>
        <v>7</v>
      </c>
      <c r="T195" s="16">
        <f>[2]武器表!P195</f>
        <v>3</v>
      </c>
      <c r="U195" s="16">
        <f>[2]武器表!Q195</f>
        <v>4</v>
      </c>
      <c r="V195" s="20">
        <f>[2]武器表!R195</f>
        <v>1.3333333333333332E-2</v>
      </c>
      <c r="W195" s="20">
        <f>[2]武器表!S195</f>
        <v>0.01</v>
      </c>
      <c r="X195" s="20">
        <f>[2]武器表!T195</f>
        <v>1.3333333333333332E-2</v>
      </c>
      <c r="Y195" s="20">
        <f>[2]武器表!$I195</f>
        <v>0.1</v>
      </c>
      <c r="Z195" s="20">
        <f>[2]武器表!U195</f>
        <v>9.9009900990099098E-3</v>
      </c>
      <c r="AA195" s="20">
        <f>[2]武器表!V195</f>
        <v>5.6603773584905648E-2</v>
      </c>
      <c r="AB195" s="20">
        <f>[2]武器表!W195</f>
        <v>9.9009900990099098E-3</v>
      </c>
      <c r="AC195" s="20">
        <f>[2]武器表!X195</f>
        <v>9.9009900990099098E-3</v>
      </c>
      <c r="AD195" s="20">
        <f>[2]武器表!Y195</f>
        <v>9.9009900990099098E-3</v>
      </c>
      <c r="AE195" s="20">
        <f>[2]武器表!Z195</f>
        <v>9.9009900990099098E-3</v>
      </c>
      <c r="AF195" s="20">
        <f>[2]武器表!AA195</f>
        <v>9.9009900990099098E-3</v>
      </c>
      <c r="AG195" s="20">
        <f t="shared" si="46"/>
        <v>8.0000000000000016E-2</v>
      </c>
      <c r="AH195" s="20">
        <f t="shared" si="47"/>
        <v>8.0000000000000016E-2</v>
      </c>
      <c r="AI195" s="20">
        <f t="shared" si="48"/>
        <v>8.0000000000000016E-2</v>
      </c>
      <c r="AJ195" s="20">
        <f t="shared" si="49"/>
        <v>8.0000000000000016E-2</v>
      </c>
      <c r="AK195" s="20">
        <f t="shared" si="50"/>
        <v>8.0000000000000016E-2</v>
      </c>
      <c r="AL195" s="84" t="str">
        <f t="shared" ref="AL195:AL258" si="59">IF(H195="a",IF(ISNA(VLOOKUP(J195&amp;L195,skill,2,FALSE)),"",VLOOKUP(J195&amp;L195,skill,2,FALSE)),"")</f>
        <v/>
      </c>
      <c r="AM195" s="84">
        <f t="shared" ref="AM195:AM258" si="60">VLOOKUP(H195&amp;L195,skill1,2,FALSE)</f>
        <v>125</v>
      </c>
    </row>
    <row r="196" spans="2:39" x14ac:dyDescent="0.2">
      <c r="B196" s="16">
        <v>194</v>
      </c>
      <c r="C196" s="16" t="str">
        <f t="shared" ca="1" si="54"/>
        <v>IC1328</v>
      </c>
      <c r="D196" s="16" t="str">
        <f t="shared" ref="D196:D259" ca="1" si="61">E196&amp;F196&amp;G196</f>
        <v>传说的智慧硬弓</v>
      </c>
      <c r="E196" s="16" t="str">
        <f t="shared" ca="1" si="55"/>
        <v>传说的</v>
      </c>
      <c r="F196" s="16" t="str">
        <f t="shared" ca="1" si="56"/>
        <v>智慧</v>
      </c>
      <c r="G196" s="16" t="str">
        <f t="shared" ca="1" si="57"/>
        <v>硬弓</v>
      </c>
      <c r="H196" s="16" t="str">
        <f t="shared" si="53"/>
        <v>s</v>
      </c>
      <c r="I196" s="19" t="s">
        <v>21</v>
      </c>
      <c r="J196" s="3" t="s">
        <v>28</v>
      </c>
      <c r="K196" s="16">
        <f t="shared" si="58"/>
        <v>6</v>
      </c>
      <c r="L196" s="16">
        <f t="shared" si="51"/>
        <v>2</v>
      </c>
      <c r="M196" s="16">
        <f>[2]武器表!J196</f>
        <v>34</v>
      </c>
      <c r="N196" s="16">
        <f>[2]武器表!K196</f>
        <v>18</v>
      </c>
      <c r="O196" s="16">
        <f>[2]武器表!L196</f>
        <v>3</v>
      </c>
      <c r="P196" s="16"/>
      <c r="Q196" s="16">
        <f>[2]武器表!M196</f>
        <v>12</v>
      </c>
      <c r="R196" s="16">
        <f>[2]武器表!N196</f>
        <v>35</v>
      </c>
      <c r="S196" s="16">
        <f>[2]武器表!O196</f>
        <v>15</v>
      </c>
      <c r="T196" s="16">
        <f>[2]武器表!P196</f>
        <v>7</v>
      </c>
      <c r="U196" s="16">
        <f>[2]武器表!Q196</f>
        <v>9</v>
      </c>
      <c r="V196" s="20">
        <f>[2]武器表!R196</f>
        <v>0.03</v>
      </c>
      <c r="W196" s="20">
        <f>[2]武器表!S196</f>
        <v>2.3333333333333334E-2</v>
      </c>
      <c r="X196" s="20">
        <f>[2]武器表!T196</f>
        <v>0.03</v>
      </c>
      <c r="Y196" s="20">
        <f>[2]武器表!$I196</f>
        <v>0.12090909090909091</v>
      </c>
      <c r="Z196" s="20">
        <f>[2]武器表!U196</f>
        <v>1.9607843137254943E-2</v>
      </c>
      <c r="AA196" s="20">
        <f>[2]武器表!V196</f>
        <v>0.1071428571428571</v>
      </c>
      <c r="AB196" s="20">
        <f>[2]武器表!W196</f>
        <v>1.9607843137254943E-2</v>
      </c>
      <c r="AC196" s="20">
        <f>[2]武器表!X196</f>
        <v>1.9607843137254943E-2</v>
      </c>
      <c r="AD196" s="20">
        <f>[2]武器表!Y196</f>
        <v>1.9607843137254943E-2</v>
      </c>
      <c r="AE196" s="20">
        <f>[2]武器表!Z196</f>
        <v>1.9607843137254943E-2</v>
      </c>
      <c r="AF196" s="20">
        <f>[2]武器表!AA196</f>
        <v>1.9607843137254943E-2</v>
      </c>
      <c r="AG196" s="20">
        <f t="shared" ref="AG196:AG259" si="62">Y196*0.8</f>
        <v>9.6727272727272731E-2</v>
      </c>
      <c r="AH196" s="20">
        <f t="shared" ref="AH196:AH259" si="63">Y196*0.8</f>
        <v>9.6727272727272731E-2</v>
      </c>
      <c r="AI196" s="20">
        <f t="shared" ref="AI196:AI259" si="64">Y196*0.8</f>
        <v>9.6727272727272731E-2</v>
      </c>
      <c r="AJ196" s="20">
        <f t="shared" ref="AJ196:AJ259" si="65">Y196*0.8</f>
        <v>9.6727272727272731E-2</v>
      </c>
      <c r="AK196" s="20">
        <f t="shared" ref="AK196:AK259" si="66">Y196*0.8</f>
        <v>9.6727272727272731E-2</v>
      </c>
      <c r="AL196" s="84" t="str">
        <f t="shared" si="59"/>
        <v/>
      </c>
      <c r="AM196" s="84">
        <f t="shared" si="60"/>
        <v>126</v>
      </c>
    </row>
    <row r="197" spans="2:39" x14ac:dyDescent="0.2">
      <c r="B197" s="16">
        <v>195</v>
      </c>
      <c r="C197" s="16" t="str">
        <f t="shared" ca="1" si="54"/>
        <v>IC1301</v>
      </c>
      <c r="D197" s="16" t="str">
        <f t="shared" ca="1" si="61"/>
        <v>璀璨的青铜硬弓</v>
      </c>
      <c r="E197" s="16" t="str">
        <f t="shared" ca="1" si="55"/>
        <v>璀璨的</v>
      </c>
      <c r="F197" s="16" t="str">
        <f t="shared" ca="1" si="56"/>
        <v>青铜</v>
      </c>
      <c r="G197" s="16" t="str">
        <f t="shared" ca="1" si="57"/>
        <v>硬弓</v>
      </c>
      <c r="H197" s="16" t="str">
        <f t="shared" si="53"/>
        <v>s</v>
      </c>
      <c r="I197" s="19" t="s">
        <v>21</v>
      </c>
      <c r="J197" s="3" t="s">
        <v>28</v>
      </c>
      <c r="K197" s="16">
        <f t="shared" si="58"/>
        <v>6</v>
      </c>
      <c r="L197" s="16">
        <f t="shared" si="51"/>
        <v>3</v>
      </c>
      <c r="M197" s="16">
        <f>[2]武器表!J197</f>
        <v>52</v>
      </c>
      <c r="N197" s="16">
        <f>[2]武器表!K197</f>
        <v>28</v>
      </c>
      <c r="O197" s="16">
        <f>[2]武器表!L197</f>
        <v>4</v>
      </c>
      <c r="P197" s="16"/>
      <c r="Q197" s="16">
        <f>[2]武器表!M197</f>
        <v>18</v>
      </c>
      <c r="R197" s="16">
        <f>[2]武器表!N197</f>
        <v>52</v>
      </c>
      <c r="S197" s="16">
        <f>[2]武器表!O197</f>
        <v>23</v>
      </c>
      <c r="T197" s="16">
        <f>[2]武器表!P197</f>
        <v>11</v>
      </c>
      <c r="U197" s="16">
        <f>[2]武器表!Q197</f>
        <v>14</v>
      </c>
      <c r="V197" s="20">
        <f>[2]武器表!R197</f>
        <v>4.6666666666666669E-2</v>
      </c>
      <c r="W197" s="20">
        <f>[2]武器表!S197</f>
        <v>3.6666666666666667E-2</v>
      </c>
      <c r="X197" s="20">
        <f>[2]武器表!T197</f>
        <v>4.6666666666666669E-2</v>
      </c>
      <c r="Y197" s="20">
        <f>[2]武器表!$I197</f>
        <v>0.18363636363636363</v>
      </c>
      <c r="Z197" s="20">
        <f>[2]武器表!U197</f>
        <v>2.9126213592232997E-2</v>
      </c>
      <c r="AA197" s="20">
        <f>[2]武器表!V197</f>
        <v>0.14893617021276595</v>
      </c>
      <c r="AB197" s="20">
        <f>[2]武器表!W197</f>
        <v>2.9126213592232997E-2</v>
      </c>
      <c r="AC197" s="20">
        <f>[2]武器表!X197</f>
        <v>2.9126213592232997E-2</v>
      </c>
      <c r="AD197" s="20">
        <f>[2]武器表!Y197</f>
        <v>2.9126213592232997E-2</v>
      </c>
      <c r="AE197" s="20">
        <f>[2]武器表!Z197</f>
        <v>2.9126213592232997E-2</v>
      </c>
      <c r="AF197" s="20">
        <f>[2]武器表!AA197</f>
        <v>2.9126213592232997E-2</v>
      </c>
      <c r="AG197" s="20">
        <f t="shared" si="62"/>
        <v>0.14690909090909091</v>
      </c>
      <c r="AH197" s="20">
        <f t="shared" si="63"/>
        <v>0.14690909090909091</v>
      </c>
      <c r="AI197" s="20">
        <f t="shared" si="64"/>
        <v>0.14690909090909091</v>
      </c>
      <c r="AJ197" s="20">
        <f t="shared" si="65"/>
        <v>0.14690909090909091</v>
      </c>
      <c r="AK197" s="20">
        <f t="shared" si="66"/>
        <v>0.14690909090909091</v>
      </c>
      <c r="AL197" s="84" t="str">
        <f t="shared" si="59"/>
        <v/>
      </c>
      <c r="AM197" s="84">
        <f t="shared" si="60"/>
        <v>127</v>
      </c>
    </row>
    <row r="198" spans="2:39" x14ac:dyDescent="0.2">
      <c r="B198" s="16">
        <v>196</v>
      </c>
      <c r="C198" s="16" t="str">
        <f t="shared" ca="1" si="54"/>
        <v>IC1313</v>
      </c>
      <c r="D198" s="16" t="str">
        <f t="shared" ca="1" si="61"/>
        <v>璀璨的魔王弓</v>
      </c>
      <c r="E198" s="16" t="str">
        <f t="shared" ca="1" si="55"/>
        <v>璀璨的</v>
      </c>
      <c r="F198" s="16" t="str">
        <f t="shared" ca="1" si="56"/>
        <v>魔王</v>
      </c>
      <c r="G198" s="16" t="str">
        <f t="shared" ca="1" si="57"/>
        <v>弓</v>
      </c>
      <c r="H198" s="16" t="str">
        <f t="shared" si="53"/>
        <v>s</v>
      </c>
      <c r="I198" s="19" t="s">
        <v>21</v>
      </c>
      <c r="J198" s="3" t="s">
        <v>28</v>
      </c>
      <c r="K198" s="16">
        <f t="shared" si="58"/>
        <v>6</v>
      </c>
      <c r="L198" s="16">
        <f t="shared" si="51"/>
        <v>4</v>
      </c>
      <c r="M198" s="16">
        <f>[2]武器表!J198</f>
        <v>69</v>
      </c>
      <c r="N198" s="16">
        <f>[2]武器表!K198</f>
        <v>37</v>
      </c>
      <c r="O198" s="16">
        <f>[2]武器表!L198</f>
        <v>6</v>
      </c>
      <c r="P198" s="16"/>
      <c r="Q198" s="16">
        <f>[2]武器表!M198</f>
        <v>25</v>
      </c>
      <c r="R198" s="16">
        <f>[2]武器表!N198</f>
        <v>69</v>
      </c>
      <c r="S198" s="16">
        <f>[2]武器表!O198</f>
        <v>31</v>
      </c>
      <c r="T198" s="16">
        <f>[2]武器表!P198</f>
        <v>15</v>
      </c>
      <c r="U198" s="16">
        <f>[2]武器表!Q198</f>
        <v>18</v>
      </c>
      <c r="V198" s="20">
        <f>[2]武器表!R198</f>
        <v>0.06</v>
      </c>
      <c r="W198" s="20">
        <f>[2]武器表!S198</f>
        <v>0.05</v>
      </c>
      <c r="X198" s="20">
        <f>[2]武器表!T198</f>
        <v>0.06</v>
      </c>
      <c r="Y198" s="20">
        <f>[2]武器表!$I198</f>
        <v>0.24545454545454548</v>
      </c>
      <c r="Z198" s="20">
        <f>[2]武器表!U198</f>
        <v>3.8461538461538436E-2</v>
      </c>
      <c r="AA198" s="20">
        <f>[2]武器表!V198</f>
        <v>0.19028340080971662</v>
      </c>
      <c r="AB198" s="20">
        <f>[2]武器表!W198</f>
        <v>3.8461538461538436E-2</v>
      </c>
      <c r="AC198" s="20">
        <f>[2]武器表!X198</f>
        <v>3.8461538461538436E-2</v>
      </c>
      <c r="AD198" s="20">
        <f>[2]武器表!Y198</f>
        <v>3.8461538461538436E-2</v>
      </c>
      <c r="AE198" s="20">
        <f>[2]武器表!Z198</f>
        <v>3.8461538461538436E-2</v>
      </c>
      <c r="AF198" s="20">
        <f>[2]武器表!AA198</f>
        <v>3.8461538461538436E-2</v>
      </c>
      <c r="AG198" s="20">
        <f t="shared" si="62"/>
        <v>0.19636363636363641</v>
      </c>
      <c r="AH198" s="20">
        <f t="shared" si="63"/>
        <v>0.19636363636363641</v>
      </c>
      <c r="AI198" s="20">
        <f t="shared" si="64"/>
        <v>0.19636363636363641</v>
      </c>
      <c r="AJ198" s="20">
        <f t="shared" si="65"/>
        <v>0.19636363636363641</v>
      </c>
      <c r="AK198" s="20">
        <f t="shared" si="66"/>
        <v>0.19636363636363641</v>
      </c>
      <c r="AL198" s="84" t="str">
        <f t="shared" si="59"/>
        <v/>
      </c>
      <c r="AM198" s="84">
        <f t="shared" si="60"/>
        <v>128</v>
      </c>
    </row>
    <row r="199" spans="2:39" x14ac:dyDescent="0.2">
      <c r="B199" s="16">
        <v>197</v>
      </c>
      <c r="C199" s="16" t="str">
        <f t="shared" ca="1" si="54"/>
        <v>IC1318</v>
      </c>
      <c r="D199" s="16" t="str">
        <f t="shared" ca="1" si="61"/>
        <v>璀璨的青铜短弓</v>
      </c>
      <c r="E199" s="16" t="str">
        <f t="shared" ca="1" si="55"/>
        <v>璀璨的</v>
      </c>
      <c r="F199" s="16" t="str">
        <f t="shared" ca="1" si="56"/>
        <v>青铜</v>
      </c>
      <c r="G199" s="16" t="str">
        <f t="shared" ca="1" si="57"/>
        <v>短弓</v>
      </c>
      <c r="H199" s="16" t="str">
        <f t="shared" si="53"/>
        <v>s</v>
      </c>
      <c r="I199" s="19" t="s">
        <v>21</v>
      </c>
      <c r="J199" s="3" t="s">
        <v>28</v>
      </c>
      <c r="K199" s="16">
        <f t="shared" si="58"/>
        <v>6</v>
      </c>
      <c r="L199" s="16">
        <f t="shared" si="51"/>
        <v>5</v>
      </c>
      <c r="M199" s="16">
        <f>[2]武器表!J199</f>
        <v>86</v>
      </c>
      <c r="N199" s="16">
        <f>[2]武器表!K199</f>
        <v>47</v>
      </c>
      <c r="O199" s="16">
        <f>[2]武器表!L199</f>
        <v>8</v>
      </c>
      <c r="P199" s="16"/>
      <c r="Q199" s="16">
        <f>[2]武器表!M199</f>
        <v>31</v>
      </c>
      <c r="R199" s="16">
        <f>[2]武器表!N199</f>
        <v>87</v>
      </c>
      <c r="S199" s="16">
        <f>[2]武器表!O199</f>
        <v>39</v>
      </c>
      <c r="T199" s="16">
        <f>[2]武器表!P199</f>
        <v>19</v>
      </c>
      <c r="U199" s="16">
        <f>[2]武器表!Q199</f>
        <v>23</v>
      </c>
      <c r="V199" s="20">
        <f>[2]武器表!R199</f>
        <v>7.6666666666666675E-2</v>
      </c>
      <c r="W199" s="20">
        <f>[2]武器表!S199</f>
        <v>6.3333333333333325E-2</v>
      </c>
      <c r="X199" s="20">
        <f>[2]武器表!T199</f>
        <v>7.6666666666666675E-2</v>
      </c>
      <c r="Y199" s="20">
        <f>[2]武器表!$I199</f>
        <v>0.30909090909090908</v>
      </c>
      <c r="Z199" s="20">
        <f>[2]武器表!U199</f>
        <v>4.7619047619047672E-2</v>
      </c>
      <c r="AA199" s="20">
        <f>[2]武器表!V199</f>
        <v>0.22779922779922779</v>
      </c>
      <c r="AB199" s="20">
        <f>[2]武器表!W199</f>
        <v>4.7619047619047672E-2</v>
      </c>
      <c r="AC199" s="20">
        <f>[2]武器表!X199</f>
        <v>4.7619047619047672E-2</v>
      </c>
      <c r="AD199" s="20">
        <f>[2]武器表!Y199</f>
        <v>4.7619047619047672E-2</v>
      </c>
      <c r="AE199" s="20">
        <f>[2]武器表!Z199</f>
        <v>4.7619047619047672E-2</v>
      </c>
      <c r="AF199" s="20">
        <f>[2]武器表!AA199</f>
        <v>4.7619047619047672E-2</v>
      </c>
      <c r="AG199" s="20">
        <f t="shared" si="62"/>
        <v>0.24727272727272728</v>
      </c>
      <c r="AH199" s="20">
        <f t="shared" si="63"/>
        <v>0.24727272727272728</v>
      </c>
      <c r="AI199" s="20">
        <f t="shared" si="64"/>
        <v>0.24727272727272728</v>
      </c>
      <c r="AJ199" s="20">
        <f t="shared" si="65"/>
        <v>0.24727272727272728</v>
      </c>
      <c r="AK199" s="20">
        <f t="shared" si="66"/>
        <v>0.24727272727272728</v>
      </c>
      <c r="AL199" s="84" t="str">
        <f t="shared" si="59"/>
        <v/>
      </c>
      <c r="AM199" s="84">
        <f t="shared" si="60"/>
        <v>129</v>
      </c>
    </row>
    <row r="200" spans="2:39" x14ac:dyDescent="0.2">
      <c r="B200" s="16">
        <v>198</v>
      </c>
      <c r="C200" s="16" t="str">
        <f t="shared" ca="1" si="54"/>
        <v>IC1304</v>
      </c>
      <c r="D200" s="16" t="str">
        <f t="shared" ca="1" si="61"/>
        <v>璀璨的虚幻弓</v>
      </c>
      <c r="E200" s="16" t="str">
        <f t="shared" ca="1" si="55"/>
        <v>璀璨的</v>
      </c>
      <c r="F200" s="16" t="str">
        <f t="shared" ca="1" si="56"/>
        <v>虚幻</v>
      </c>
      <c r="G200" s="16" t="str">
        <f t="shared" ca="1" si="57"/>
        <v>弓</v>
      </c>
      <c r="H200" s="16" t="str">
        <f t="shared" si="53"/>
        <v>s</v>
      </c>
      <c r="I200" s="19" t="s">
        <v>21</v>
      </c>
      <c r="J200" s="3" t="s">
        <v>28</v>
      </c>
      <c r="K200" s="16">
        <f t="shared" si="58"/>
        <v>6</v>
      </c>
      <c r="L200" s="16">
        <f t="shared" si="51"/>
        <v>6</v>
      </c>
      <c r="M200" s="16">
        <f>[2]武器表!J200</f>
        <v>104</v>
      </c>
      <c r="N200" s="16">
        <f>[2]武器表!K200</f>
        <v>56</v>
      </c>
      <c r="O200" s="16">
        <f>[2]武器表!L200</f>
        <v>9</v>
      </c>
      <c r="P200" s="16"/>
      <c r="Q200" s="16">
        <f>[2]武器表!M200</f>
        <v>37</v>
      </c>
      <c r="R200" s="16">
        <f>[2]武器表!N200</f>
        <v>104</v>
      </c>
      <c r="S200" s="16">
        <f>[2]武器表!O200</f>
        <v>47</v>
      </c>
      <c r="T200" s="16">
        <f>[2]武器表!P200</f>
        <v>23</v>
      </c>
      <c r="U200" s="16">
        <f>[2]武器表!Q200</f>
        <v>28</v>
      </c>
      <c r="V200" s="20">
        <f>[2]武器表!R200</f>
        <v>9.3333333333333338E-2</v>
      </c>
      <c r="W200" s="20">
        <f>[2]武器表!S200</f>
        <v>7.6666666666666675E-2</v>
      </c>
      <c r="X200" s="20">
        <f>[2]武器表!T200</f>
        <v>9.3333333333333338E-2</v>
      </c>
      <c r="Y200" s="20">
        <f>[2]武器表!$I200</f>
        <v>0.37090909090909091</v>
      </c>
      <c r="Z200" s="20">
        <f>[2]武器表!U200</f>
        <v>5.6603773584905648E-2</v>
      </c>
      <c r="AA200" s="20">
        <f>[2]武器表!V200</f>
        <v>0.26199261992619927</v>
      </c>
      <c r="AB200" s="20">
        <f>[2]武器表!W200</f>
        <v>5.6603773584905648E-2</v>
      </c>
      <c r="AC200" s="20">
        <f>[2]武器表!X200</f>
        <v>5.6603773584905648E-2</v>
      </c>
      <c r="AD200" s="20">
        <f>[2]武器表!Y200</f>
        <v>5.6603773584905648E-2</v>
      </c>
      <c r="AE200" s="20">
        <f>[2]武器表!Z200</f>
        <v>5.6603773584905648E-2</v>
      </c>
      <c r="AF200" s="20">
        <f>[2]武器表!AA200</f>
        <v>5.6603773584905648E-2</v>
      </c>
      <c r="AG200" s="20">
        <f t="shared" si="62"/>
        <v>0.29672727272727273</v>
      </c>
      <c r="AH200" s="20">
        <f t="shared" si="63"/>
        <v>0.29672727272727273</v>
      </c>
      <c r="AI200" s="20">
        <f t="shared" si="64"/>
        <v>0.29672727272727273</v>
      </c>
      <c r="AJ200" s="20">
        <f t="shared" si="65"/>
        <v>0.29672727272727273</v>
      </c>
      <c r="AK200" s="20">
        <f t="shared" si="66"/>
        <v>0.29672727272727273</v>
      </c>
      <c r="AL200" s="84" t="str">
        <f t="shared" si="59"/>
        <v/>
      </c>
      <c r="AM200" s="84">
        <f t="shared" si="60"/>
        <v>130</v>
      </c>
    </row>
    <row r="201" spans="2:39" x14ac:dyDescent="0.2">
      <c r="B201" s="16">
        <v>199</v>
      </c>
      <c r="C201" s="16" t="str">
        <f t="shared" ca="1" si="54"/>
        <v>IC1328</v>
      </c>
      <c r="D201" s="16" t="str">
        <f t="shared" ca="1" si="61"/>
        <v>神奇的忏悔弓</v>
      </c>
      <c r="E201" s="16" t="str">
        <f t="shared" ca="1" si="55"/>
        <v>神奇的</v>
      </c>
      <c r="F201" s="16" t="str">
        <f t="shared" ca="1" si="56"/>
        <v>忏悔</v>
      </c>
      <c r="G201" s="16" t="str">
        <f t="shared" ca="1" si="57"/>
        <v>弓</v>
      </c>
      <c r="H201" s="16" t="str">
        <f t="shared" si="53"/>
        <v>s</v>
      </c>
      <c r="I201" s="19" t="s">
        <v>21</v>
      </c>
      <c r="J201" s="3" t="s">
        <v>28</v>
      </c>
      <c r="K201" s="16">
        <f t="shared" si="58"/>
        <v>6</v>
      </c>
      <c r="L201" s="16">
        <f t="shared" si="51"/>
        <v>7</v>
      </c>
      <c r="M201" s="16">
        <f>[2]武器表!J201</f>
        <v>121</v>
      </c>
      <c r="N201" s="16">
        <f>[2]武器表!K201</f>
        <v>65</v>
      </c>
      <c r="O201" s="16">
        <f>[2]武器表!L201</f>
        <v>11</v>
      </c>
      <c r="P201" s="16"/>
      <c r="Q201" s="16">
        <f>[2]武器表!M201</f>
        <v>43</v>
      </c>
      <c r="R201" s="16">
        <f>[2]武器表!N201</f>
        <v>121</v>
      </c>
      <c r="S201" s="16">
        <f>[2]武器表!O201</f>
        <v>54</v>
      </c>
      <c r="T201" s="16">
        <f>[2]武器表!P201</f>
        <v>27</v>
      </c>
      <c r="U201" s="16">
        <f>[2]武器表!Q201</f>
        <v>32</v>
      </c>
      <c r="V201" s="20">
        <f>[2]武器表!R201</f>
        <v>0.10666666666666666</v>
      </c>
      <c r="W201" s="20">
        <f>[2]武器表!S201</f>
        <v>0.09</v>
      </c>
      <c r="X201" s="20">
        <f>[2]武器表!T201</f>
        <v>0.10666666666666666</v>
      </c>
      <c r="Y201" s="20">
        <f>[2]武器表!$I201</f>
        <v>0.43090909090909091</v>
      </c>
      <c r="Z201" s="20">
        <f>[2]武器表!U201</f>
        <v>6.5420560747663559E-2</v>
      </c>
      <c r="AA201" s="20">
        <f>[2]武器表!V201</f>
        <v>0.29078014184397161</v>
      </c>
      <c r="AB201" s="20">
        <f>[2]武器表!W201</f>
        <v>6.5420560747663559E-2</v>
      </c>
      <c r="AC201" s="20">
        <f>[2]武器表!X201</f>
        <v>6.5420560747663559E-2</v>
      </c>
      <c r="AD201" s="20">
        <f>[2]武器表!Y201</f>
        <v>6.5420560747663559E-2</v>
      </c>
      <c r="AE201" s="20">
        <f>[2]武器表!Z201</f>
        <v>6.5420560747663559E-2</v>
      </c>
      <c r="AF201" s="20">
        <f>[2]武器表!AA201</f>
        <v>6.5420560747663559E-2</v>
      </c>
      <c r="AG201" s="20">
        <f t="shared" si="62"/>
        <v>0.34472727272727277</v>
      </c>
      <c r="AH201" s="20">
        <f t="shared" si="63"/>
        <v>0.34472727272727277</v>
      </c>
      <c r="AI201" s="20">
        <f t="shared" si="64"/>
        <v>0.34472727272727277</v>
      </c>
      <c r="AJ201" s="20">
        <f t="shared" si="65"/>
        <v>0.34472727272727277</v>
      </c>
      <c r="AK201" s="20">
        <f t="shared" si="66"/>
        <v>0.34472727272727277</v>
      </c>
      <c r="AL201" s="84" t="str">
        <f t="shared" si="59"/>
        <v/>
      </c>
      <c r="AM201" s="84">
        <f t="shared" si="60"/>
        <v>131</v>
      </c>
    </row>
    <row r="202" spans="2:39" x14ac:dyDescent="0.2">
      <c r="B202" s="16">
        <v>200</v>
      </c>
      <c r="C202" s="16" t="str">
        <f t="shared" ca="1" si="54"/>
        <v>IC1328</v>
      </c>
      <c r="D202" s="16" t="str">
        <f t="shared" ca="1" si="61"/>
        <v>璀璨的空灵硬弓</v>
      </c>
      <c r="E202" s="16" t="str">
        <f t="shared" ca="1" si="55"/>
        <v>璀璨的</v>
      </c>
      <c r="F202" s="16" t="str">
        <f t="shared" ca="1" si="56"/>
        <v>空灵</v>
      </c>
      <c r="G202" s="16" t="str">
        <f t="shared" ca="1" si="57"/>
        <v>硬弓</v>
      </c>
      <c r="H202" s="16" t="str">
        <f t="shared" si="53"/>
        <v>s</v>
      </c>
      <c r="I202" s="19" t="s">
        <v>21</v>
      </c>
      <c r="J202" s="3" t="s">
        <v>28</v>
      </c>
      <c r="K202" s="16">
        <f t="shared" si="58"/>
        <v>6</v>
      </c>
      <c r="L202" s="16">
        <f t="shared" si="51"/>
        <v>8</v>
      </c>
      <c r="M202" s="16">
        <f>[2]武器表!J202</f>
        <v>138</v>
      </c>
      <c r="N202" s="16">
        <f>[2]武器表!K202</f>
        <v>75</v>
      </c>
      <c r="O202" s="16">
        <f>[2]武器表!L202</f>
        <v>13</v>
      </c>
      <c r="P202" s="16"/>
      <c r="Q202" s="16">
        <f>[2]武器表!M202</f>
        <v>50</v>
      </c>
      <c r="R202" s="16">
        <f>[2]武器表!N202</f>
        <v>138</v>
      </c>
      <c r="S202" s="16">
        <f>[2]武器表!O202</f>
        <v>62</v>
      </c>
      <c r="T202" s="16">
        <f>[2]武器表!P202</f>
        <v>31</v>
      </c>
      <c r="U202" s="16">
        <f>[2]武器表!Q202</f>
        <v>37</v>
      </c>
      <c r="V202" s="20">
        <f>[2]武器表!R202</f>
        <v>0.12333333333333334</v>
      </c>
      <c r="W202" s="20">
        <f>[2]武器表!S202</f>
        <v>0.10333333333333333</v>
      </c>
      <c r="X202" s="20">
        <f>[2]武器表!T202</f>
        <v>0.12333333333333334</v>
      </c>
      <c r="Y202" s="20">
        <f>[2]武器表!$I202</f>
        <v>0.49454545454545451</v>
      </c>
      <c r="Z202" s="20">
        <f>[2]武器表!U202</f>
        <v>7.407407407407407E-2</v>
      </c>
      <c r="AA202" s="20">
        <f>[2]武器表!V202</f>
        <v>0.31972789115646261</v>
      </c>
      <c r="AB202" s="20">
        <f>[2]武器表!W202</f>
        <v>7.407407407407407E-2</v>
      </c>
      <c r="AC202" s="20">
        <f>[2]武器表!X202</f>
        <v>7.407407407407407E-2</v>
      </c>
      <c r="AD202" s="20">
        <f>[2]武器表!Y202</f>
        <v>7.407407407407407E-2</v>
      </c>
      <c r="AE202" s="20">
        <f>[2]武器表!Z202</f>
        <v>7.407407407407407E-2</v>
      </c>
      <c r="AF202" s="20">
        <f>[2]武器表!AA202</f>
        <v>7.407407407407407E-2</v>
      </c>
      <c r="AG202" s="20">
        <f t="shared" si="62"/>
        <v>0.39563636363636362</v>
      </c>
      <c r="AH202" s="20">
        <f t="shared" si="63"/>
        <v>0.39563636363636362</v>
      </c>
      <c r="AI202" s="20">
        <f t="shared" si="64"/>
        <v>0.39563636363636362</v>
      </c>
      <c r="AJ202" s="20">
        <f t="shared" si="65"/>
        <v>0.39563636363636362</v>
      </c>
      <c r="AK202" s="20">
        <f t="shared" si="66"/>
        <v>0.39563636363636362</v>
      </c>
      <c r="AL202" s="84" t="str">
        <f t="shared" si="59"/>
        <v/>
      </c>
      <c r="AM202" s="84">
        <f t="shared" si="60"/>
        <v>132</v>
      </c>
    </row>
    <row r="203" spans="2:39" x14ac:dyDescent="0.2">
      <c r="B203" s="16">
        <v>201</v>
      </c>
      <c r="C203" s="16" t="str">
        <f t="shared" ca="1" si="54"/>
        <v>IC1301</v>
      </c>
      <c r="D203" s="16" t="str">
        <f t="shared" ca="1" si="61"/>
        <v>拉风的精钢弓</v>
      </c>
      <c r="E203" s="16" t="str">
        <f t="shared" ca="1" si="55"/>
        <v>拉风的</v>
      </c>
      <c r="F203" s="16" t="str">
        <f t="shared" ca="1" si="56"/>
        <v>精钢</v>
      </c>
      <c r="G203" s="16" t="str">
        <f t="shared" ca="1" si="57"/>
        <v>弓</v>
      </c>
      <c r="H203" s="16" t="str">
        <f t="shared" si="53"/>
        <v>a</v>
      </c>
      <c r="I203" s="19" t="s">
        <v>21</v>
      </c>
      <c r="J203" s="3" t="s">
        <v>28</v>
      </c>
      <c r="K203" s="16">
        <f t="shared" si="58"/>
        <v>6</v>
      </c>
      <c r="L203" s="16">
        <f t="shared" si="51"/>
        <v>1</v>
      </c>
      <c r="M203" s="16">
        <f>[2]武器表!J203</f>
        <v>13</v>
      </c>
      <c r="N203" s="16">
        <f>[2]武器表!K203</f>
        <v>9</v>
      </c>
      <c r="O203" s="16">
        <f>[2]武器表!L203</f>
        <v>1</v>
      </c>
      <c r="P203" s="16"/>
      <c r="Q203" s="16">
        <f>[2]武器表!M203</f>
        <v>6</v>
      </c>
      <c r="R203" s="16">
        <f>[2]武器表!N203</f>
        <v>19</v>
      </c>
      <c r="S203" s="16">
        <f>[2]武器表!O203</f>
        <v>8</v>
      </c>
      <c r="T203" s="16">
        <f>[2]武器表!P203</f>
        <v>4</v>
      </c>
      <c r="U203" s="16">
        <f>[2]武器表!Q203</f>
        <v>4</v>
      </c>
      <c r="V203" s="20">
        <f>[2]武器表!R203</f>
        <v>1.3333333333333332E-2</v>
      </c>
      <c r="W203" s="20">
        <f>[2]武器表!S203</f>
        <v>1.3333333333333332E-2</v>
      </c>
      <c r="X203" s="20">
        <f>[2]武器表!T203</f>
        <v>1.3333333333333332E-2</v>
      </c>
      <c r="Y203" s="20">
        <f>[2]武器表!$I203</f>
        <v>0.1</v>
      </c>
      <c r="Z203" s="20">
        <f>[2]武器表!U203</f>
        <v>9.9009900990099098E-3</v>
      </c>
      <c r="AA203" s="20">
        <f>[2]武器表!V203</f>
        <v>5.6603773584905648E-2</v>
      </c>
      <c r="AB203" s="20">
        <f>[2]武器表!W203</f>
        <v>9.9009900990099098E-3</v>
      </c>
      <c r="AC203" s="20">
        <f>[2]武器表!X203</f>
        <v>9.9009900990099098E-3</v>
      </c>
      <c r="AD203" s="20">
        <f>[2]武器表!Y203</f>
        <v>9.9009900990099098E-3</v>
      </c>
      <c r="AE203" s="20">
        <f>[2]武器表!Z203</f>
        <v>9.9009900990099098E-3</v>
      </c>
      <c r="AF203" s="20">
        <f>[2]武器表!AA203</f>
        <v>9.9009900990099098E-3</v>
      </c>
      <c r="AG203" s="20">
        <f t="shared" si="62"/>
        <v>8.0000000000000016E-2</v>
      </c>
      <c r="AH203" s="20">
        <f t="shared" si="63"/>
        <v>8.0000000000000016E-2</v>
      </c>
      <c r="AI203" s="20">
        <f t="shared" si="64"/>
        <v>8.0000000000000016E-2</v>
      </c>
      <c r="AJ203" s="20">
        <f t="shared" si="65"/>
        <v>8.0000000000000016E-2</v>
      </c>
      <c r="AK203" s="20">
        <f t="shared" si="66"/>
        <v>8.0000000000000016E-2</v>
      </c>
      <c r="AL203" s="84" t="str">
        <f t="shared" si="59"/>
        <v/>
      </c>
      <c r="AM203" s="84">
        <f t="shared" si="60"/>
        <v>109</v>
      </c>
    </row>
    <row r="204" spans="2:39" x14ac:dyDescent="0.2">
      <c r="B204" s="16">
        <v>202</v>
      </c>
      <c r="C204" s="16" t="str">
        <f t="shared" ca="1" si="54"/>
        <v>IC1313</v>
      </c>
      <c r="D204" s="16" t="str">
        <f t="shared" ca="1" si="61"/>
        <v>闪耀的玄铁硬弓</v>
      </c>
      <c r="E204" s="16" t="str">
        <f t="shared" ca="1" si="55"/>
        <v>闪耀的</v>
      </c>
      <c r="F204" s="16" t="str">
        <f t="shared" ca="1" si="56"/>
        <v>玄铁</v>
      </c>
      <c r="G204" s="16" t="str">
        <f t="shared" ca="1" si="57"/>
        <v>硬弓</v>
      </c>
      <c r="H204" s="16" t="str">
        <f t="shared" si="53"/>
        <v>a</v>
      </c>
      <c r="I204" s="19" t="s">
        <v>21</v>
      </c>
      <c r="J204" s="3" t="s">
        <v>28</v>
      </c>
      <c r="K204" s="16">
        <f t="shared" si="58"/>
        <v>6</v>
      </c>
      <c r="L204" s="16">
        <f t="shared" ref="L204:L267" si="67">L196</f>
        <v>2</v>
      </c>
      <c r="M204" s="16">
        <f>[2]武器表!J204</f>
        <v>26</v>
      </c>
      <c r="N204" s="16">
        <f>[2]武器表!K204</f>
        <v>19</v>
      </c>
      <c r="O204" s="16">
        <f>[2]武器表!L204</f>
        <v>3</v>
      </c>
      <c r="P204" s="16"/>
      <c r="Q204" s="16">
        <f>[2]武器表!M204</f>
        <v>13</v>
      </c>
      <c r="R204" s="16">
        <f>[2]武器表!N204</f>
        <v>37</v>
      </c>
      <c r="S204" s="16">
        <f>[2]武器表!O204</f>
        <v>16</v>
      </c>
      <c r="T204" s="16">
        <f>[2]武器表!P204</f>
        <v>8</v>
      </c>
      <c r="U204" s="16">
        <f>[2]武器表!Q204</f>
        <v>9</v>
      </c>
      <c r="V204" s="20">
        <f>[2]武器表!R204</f>
        <v>0.03</v>
      </c>
      <c r="W204" s="20">
        <f>[2]武器表!S204</f>
        <v>2.6666666666666665E-2</v>
      </c>
      <c r="X204" s="20">
        <f>[2]武器表!T204</f>
        <v>0.03</v>
      </c>
      <c r="Y204" s="20">
        <f>[2]武器表!$I204</f>
        <v>0.11909090909090908</v>
      </c>
      <c r="Z204" s="20">
        <f>[2]武器表!U204</f>
        <v>1.9607843137254943E-2</v>
      </c>
      <c r="AA204" s="20">
        <f>[2]武器表!V204</f>
        <v>0.11111111111111116</v>
      </c>
      <c r="AB204" s="20">
        <f>[2]武器表!W204</f>
        <v>1.9607843137254943E-2</v>
      </c>
      <c r="AC204" s="20">
        <f>[2]武器表!X204</f>
        <v>1.9607843137254943E-2</v>
      </c>
      <c r="AD204" s="20">
        <f>[2]武器表!Y204</f>
        <v>1.9607843137254943E-2</v>
      </c>
      <c r="AE204" s="20">
        <f>[2]武器表!Z204</f>
        <v>1.9607843137254943E-2</v>
      </c>
      <c r="AF204" s="20">
        <f>[2]武器表!AA204</f>
        <v>1.9607843137254943E-2</v>
      </c>
      <c r="AG204" s="20">
        <f t="shared" si="62"/>
        <v>9.5272727272727273E-2</v>
      </c>
      <c r="AH204" s="20">
        <f t="shared" si="63"/>
        <v>9.5272727272727273E-2</v>
      </c>
      <c r="AI204" s="20">
        <f t="shared" si="64"/>
        <v>9.5272727272727273E-2</v>
      </c>
      <c r="AJ204" s="20">
        <f t="shared" si="65"/>
        <v>9.5272727272727273E-2</v>
      </c>
      <c r="AK204" s="20">
        <f t="shared" si="66"/>
        <v>9.5272727272727273E-2</v>
      </c>
      <c r="AL204" s="84" t="str">
        <f t="shared" si="59"/>
        <v/>
      </c>
      <c r="AM204" s="84">
        <f t="shared" si="60"/>
        <v>110</v>
      </c>
    </row>
    <row r="205" spans="2:39" x14ac:dyDescent="0.2">
      <c r="B205" s="16">
        <v>203</v>
      </c>
      <c r="C205" s="16" t="str">
        <f t="shared" ca="1" si="54"/>
        <v>IC1325</v>
      </c>
      <c r="D205" s="16" t="str">
        <f t="shared" ca="1" si="61"/>
        <v>拉风的魔王硬弓</v>
      </c>
      <c r="E205" s="16" t="str">
        <f t="shared" ca="1" si="55"/>
        <v>拉风的</v>
      </c>
      <c r="F205" s="16" t="str">
        <f t="shared" ca="1" si="56"/>
        <v>魔王</v>
      </c>
      <c r="G205" s="16" t="str">
        <f t="shared" ca="1" si="57"/>
        <v>硬弓</v>
      </c>
      <c r="H205" s="16" t="str">
        <f t="shared" si="53"/>
        <v>a</v>
      </c>
      <c r="I205" s="19" t="s">
        <v>21</v>
      </c>
      <c r="J205" s="3" t="s">
        <v>28</v>
      </c>
      <c r="K205" s="16">
        <f t="shared" si="58"/>
        <v>6</v>
      </c>
      <c r="L205" s="16">
        <f t="shared" si="67"/>
        <v>3</v>
      </c>
      <c r="M205" s="16">
        <f>[2]武器表!J205</f>
        <v>39</v>
      </c>
      <c r="N205" s="16">
        <f>[2]武器表!K205</f>
        <v>29</v>
      </c>
      <c r="O205" s="16">
        <f>[2]武器表!L205</f>
        <v>5</v>
      </c>
      <c r="P205" s="16"/>
      <c r="Q205" s="16">
        <f>[2]武器表!M205</f>
        <v>19</v>
      </c>
      <c r="R205" s="16">
        <f>[2]武器表!N205</f>
        <v>55</v>
      </c>
      <c r="S205" s="16">
        <f>[2]武器表!O205</f>
        <v>24</v>
      </c>
      <c r="T205" s="16">
        <f>[2]武器表!P205</f>
        <v>12</v>
      </c>
      <c r="U205" s="16">
        <f>[2]武器表!Q205</f>
        <v>14</v>
      </c>
      <c r="V205" s="20">
        <f>[2]武器表!R205</f>
        <v>4.6666666666666669E-2</v>
      </c>
      <c r="W205" s="20">
        <f>[2]武器表!S205</f>
        <v>0.04</v>
      </c>
      <c r="X205" s="20">
        <f>[2]武器表!T205</f>
        <v>4.6666666666666669E-2</v>
      </c>
      <c r="Y205" s="20">
        <f>[2]武器表!$I205</f>
        <v>0.17909090909090911</v>
      </c>
      <c r="Z205" s="20">
        <f>[2]武器表!U205</f>
        <v>2.9126213592232997E-2</v>
      </c>
      <c r="AA205" s="20">
        <f>[2]武器表!V205</f>
        <v>0.15611814345991559</v>
      </c>
      <c r="AB205" s="20">
        <f>[2]武器表!W205</f>
        <v>2.9126213592232997E-2</v>
      </c>
      <c r="AC205" s="20">
        <f>[2]武器表!X205</f>
        <v>2.9126213592232997E-2</v>
      </c>
      <c r="AD205" s="20">
        <f>[2]武器表!Y205</f>
        <v>2.9126213592232997E-2</v>
      </c>
      <c r="AE205" s="20">
        <f>[2]武器表!Z205</f>
        <v>2.9126213592232997E-2</v>
      </c>
      <c r="AF205" s="20">
        <f>[2]武器表!AA205</f>
        <v>2.9126213592232997E-2</v>
      </c>
      <c r="AG205" s="20">
        <f t="shared" si="62"/>
        <v>0.1432727272727273</v>
      </c>
      <c r="AH205" s="20">
        <f t="shared" si="63"/>
        <v>0.1432727272727273</v>
      </c>
      <c r="AI205" s="20">
        <f t="shared" si="64"/>
        <v>0.1432727272727273</v>
      </c>
      <c r="AJ205" s="20">
        <f t="shared" si="65"/>
        <v>0.1432727272727273</v>
      </c>
      <c r="AK205" s="20">
        <f t="shared" si="66"/>
        <v>0.1432727272727273</v>
      </c>
      <c r="AL205" s="84" t="str">
        <f t="shared" si="59"/>
        <v/>
      </c>
      <c r="AM205" s="84">
        <f t="shared" si="60"/>
        <v>111</v>
      </c>
    </row>
    <row r="206" spans="2:39" x14ac:dyDescent="0.2">
      <c r="B206" s="16">
        <v>204</v>
      </c>
      <c r="C206" s="16" t="str">
        <f t="shared" ca="1" si="54"/>
        <v>IC1313</v>
      </c>
      <c r="D206" s="16" t="str">
        <f t="shared" ca="1" si="61"/>
        <v>犀利的卡尼亚短弓</v>
      </c>
      <c r="E206" s="16" t="str">
        <f t="shared" ca="1" si="55"/>
        <v>犀利的</v>
      </c>
      <c r="F206" s="16" t="str">
        <f t="shared" ca="1" si="56"/>
        <v>卡尼亚</v>
      </c>
      <c r="G206" s="16" t="str">
        <f t="shared" ca="1" si="57"/>
        <v>短弓</v>
      </c>
      <c r="H206" s="16" t="str">
        <f t="shared" si="53"/>
        <v>a</v>
      </c>
      <c r="I206" s="19" t="s">
        <v>21</v>
      </c>
      <c r="J206" s="3" t="s">
        <v>28</v>
      </c>
      <c r="K206" s="16">
        <f t="shared" si="58"/>
        <v>6</v>
      </c>
      <c r="L206" s="16">
        <f t="shared" si="67"/>
        <v>4</v>
      </c>
      <c r="M206" s="16">
        <f>[2]武器表!J206</f>
        <v>53</v>
      </c>
      <c r="N206" s="16">
        <f>[2]武器表!K206</f>
        <v>39</v>
      </c>
      <c r="O206" s="16">
        <f>[2]武器表!L206</f>
        <v>6</v>
      </c>
      <c r="P206" s="16"/>
      <c r="Q206" s="16">
        <f>[2]武器表!M206</f>
        <v>26</v>
      </c>
      <c r="R206" s="16">
        <f>[2]武器表!N206</f>
        <v>73</v>
      </c>
      <c r="S206" s="16">
        <f>[2]武器表!O206</f>
        <v>33</v>
      </c>
      <c r="T206" s="16">
        <f>[2]武器表!P206</f>
        <v>16</v>
      </c>
      <c r="U206" s="16">
        <f>[2]武器表!Q206</f>
        <v>19</v>
      </c>
      <c r="V206" s="20">
        <f>[2]武器表!R206</f>
        <v>6.3333333333333325E-2</v>
      </c>
      <c r="W206" s="20">
        <f>[2]武器表!S206</f>
        <v>5.333333333333333E-2</v>
      </c>
      <c r="X206" s="20">
        <f>[2]武器表!T206</f>
        <v>6.3333333333333325E-2</v>
      </c>
      <c r="Y206" s="20">
        <f>[2]武器表!$I206</f>
        <v>0.24090909090909091</v>
      </c>
      <c r="Z206" s="20">
        <f>[2]武器表!U206</f>
        <v>3.8461538461538436E-2</v>
      </c>
      <c r="AA206" s="20">
        <f>[2]武器表!V206</f>
        <v>0.19999999999999996</v>
      </c>
      <c r="AB206" s="20">
        <f>[2]武器表!W206</f>
        <v>3.8461538461538436E-2</v>
      </c>
      <c r="AC206" s="20">
        <f>[2]武器表!X206</f>
        <v>3.8461538461538436E-2</v>
      </c>
      <c r="AD206" s="20">
        <f>[2]武器表!Y206</f>
        <v>3.8461538461538436E-2</v>
      </c>
      <c r="AE206" s="20">
        <f>[2]武器表!Z206</f>
        <v>3.8461538461538436E-2</v>
      </c>
      <c r="AF206" s="20">
        <f>[2]武器表!AA206</f>
        <v>3.8461538461538436E-2</v>
      </c>
      <c r="AG206" s="20">
        <f t="shared" si="62"/>
        <v>0.19272727272727275</v>
      </c>
      <c r="AH206" s="20">
        <f t="shared" si="63"/>
        <v>0.19272727272727275</v>
      </c>
      <c r="AI206" s="20">
        <f t="shared" si="64"/>
        <v>0.19272727272727275</v>
      </c>
      <c r="AJ206" s="20">
        <f t="shared" si="65"/>
        <v>0.19272727272727275</v>
      </c>
      <c r="AK206" s="20">
        <f t="shared" si="66"/>
        <v>0.19272727272727275</v>
      </c>
      <c r="AL206" s="84" t="str">
        <f t="shared" si="59"/>
        <v/>
      </c>
      <c r="AM206" s="84">
        <f t="shared" si="60"/>
        <v>112</v>
      </c>
    </row>
    <row r="207" spans="2:39" x14ac:dyDescent="0.2">
      <c r="B207" s="16">
        <v>205</v>
      </c>
      <c r="C207" s="16" t="str">
        <f t="shared" ca="1" si="54"/>
        <v>IC1318</v>
      </c>
      <c r="D207" s="16" t="str">
        <f t="shared" ca="1" si="61"/>
        <v>闪耀的魔王短弓</v>
      </c>
      <c r="E207" s="16" t="str">
        <f t="shared" ca="1" si="55"/>
        <v>闪耀的</v>
      </c>
      <c r="F207" s="16" t="str">
        <f t="shared" ca="1" si="56"/>
        <v>魔王</v>
      </c>
      <c r="G207" s="16" t="str">
        <f t="shared" ca="1" si="57"/>
        <v>短弓</v>
      </c>
      <c r="H207" s="16" t="str">
        <f t="shared" si="53"/>
        <v>a</v>
      </c>
      <c r="I207" s="19" t="s">
        <v>21</v>
      </c>
      <c r="J207" s="3" t="s">
        <v>28</v>
      </c>
      <c r="K207" s="16">
        <f t="shared" si="58"/>
        <v>6</v>
      </c>
      <c r="L207" s="16">
        <f t="shared" si="67"/>
        <v>5</v>
      </c>
      <c r="M207" s="16">
        <f>[2]武器表!J207</f>
        <v>66</v>
      </c>
      <c r="N207" s="16">
        <f>[2]武器表!K207</f>
        <v>49</v>
      </c>
      <c r="O207" s="16">
        <f>[2]武器表!L207</f>
        <v>8</v>
      </c>
      <c r="P207" s="16"/>
      <c r="Q207" s="16">
        <f>[2]武器表!M207</f>
        <v>33</v>
      </c>
      <c r="R207" s="16">
        <f>[2]武器表!N207</f>
        <v>91</v>
      </c>
      <c r="S207" s="16">
        <f>[2]武器表!O207</f>
        <v>41</v>
      </c>
      <c r="T207" s="16">
        <f>[2]武器表!P207</f>
        <v>20</v>
      </c>
      <c r="U207" s="16">
        <f>[2]武器表!Q207</f>
        <v>24</v>
      </c>
      <c r="V207" s="20">
        <f>[2]武器表!R207</f>
        <v>0.08</v>
      </c>
      <c r="W207" s="20">
        <f>[2]武器表!S207</f>
        <v>6.6666666666666666E-2</v>
      </c>
      <c r="X207" s="20">
        <f>[2]武器表!T207</f>
        <v>0.08</v>
      </c>
      <c r="Y207" s="20">
        <f>[2]武器表!$I207</f>
        <v>0.30181818181818182</v>
      </c>
      <c r="Z207" s="20">
        <f>[2]武器表!U207</f>
        <v>4.7619047619047672E-2</v>
      </c>
      <c r="AA207" s="20">
        <f>[2]武器表!V207</f>
        <v>0.23664122137404575</v>
      </c>
      <c r="AB207" s="20">
        <f>[2]武器表!W207</f>
        <v>4.7619047619047672E-2</v>
      </c>
      <c r="AC207" s="20">
        <f>[2]武器表!X207</f>
        <v>4.7619047619047672E-2</v>
      </c>
      <c r="AD207" s="20">
        <f>[2]武器表!Y207</f>
        <v>4.7619047619047672E-2</v>
      </c>
      <c r="AE207" s="20">
        <f>[2]武器表!Z207</f>
        <v>4.7619047619047672E-2</v>
      </c>
      <c r="AF207" s="20">
        <f>[2]武器表!AA207</f>
        <v>4.7619047619047672E-2</v>
      </c>
      <c r="AG207" s="20">
        <f t="shared" si="62"/>
        <v>0.24145454545454548</v>
      </c>
      <c r="AH207" s="20">
        <f t="shared" si="63"/>
        <v>0.24145454545454548</v>
      </c>
      <c r="AI207" s="20">
        <f t="shared" si="64"/>
        <v>0.24145454545454548</v>
      </c>
      <c r="AJ207" s="20">
        <f t="shared" si="65"/>
        <v>0.24145454545454548</v>
      </c>
      <c r="AK207" s="20">
        <f t="shared" si="66"/>
        <v>0.24145454545454548</v>
      </c>
      <c r="AL207" s="84" t="str">
        <f t="shared" si="59"/>
        <v/>
      </c>
      <c r="AM207" s="84">
        <f t="shared" si="60"/>
        <v>113</v>
      </c>
    </row>
    <row r="208" spans="2:39" x14ac:dyDescent="0.2">
      <c r="B208" s="16">
        <v>206</v>
      </c>
      <c r="C208" s="16" t="str">
        <f t="shared" ca="1" si="54"/>
        <v>IC1322</v>
      </c>
      <c r="D208" s="16" t="str">
        <f t="shared" ca="1" si="61"/>
        <v>闪耀的塞尔塔短弓</v>
      </c>
      <c r="E208" s="16" t="str">
        <f t="shared" ca="1" si="55"/>
        <v>闪耀的</v>
      </c>
      <c r="F208" s="16" t="str">
        <f t="shared" ca="1" si="56"/>
        <v>塞尔塔</v>
      </c>
      <c r="G208" s="16" t="str">
        <f t="shared" ca="1" si="57"/>
        <v>短弓</v>
      </c>
      <c r="H208" s="16" t="str">
        <f t="shared" si="53"/>
        <v>a</v>
      </c>
      <c r="I208" s="19" t="s">
        <v>21</v>
      </c>
      <c r="J208" s="3" t="s">
        <v>28</v>
      </c>
      <c r="K208" s="16">
        <f t="shared" si="58"/>
        <v>6</v>
      </c>
      <c r="L208" s="16">
        <f t="shared" si="67"/>
        <v>6</v>
      </c>
      <c r="M208" s="16">
        <f>[2]武器表!J208</f>
        <v>79</v>
      </c>
      <c r="N208" s="16">
        <f>[2]武器表!K208</f>
        <v>59</v>
      </c>
      <c r="O208" s="16">
        <f>[2]武器表!L208</f>
        <v>10</v>
      </c>
      <c r="P208" s="16"/>
      <c r="Q208" s="16">
        <f>[2]武器表!M208</f>
        <v>39</v>
      </c>
      <c r="R208" s="16">
        <f>[2]武器表!N208</f>
        <v>110</v>
      </c>
      <c r="S208" s="16">
        <f>[2]武器表!O208</f>
        <v>49</v>
      </c>
      <c r="T208" s="16">
        <f>[2]武器表!P208</f>
        <v>24</v>
      </c>
      <c r="U208" s="16">
        <f>[2]武器表!Q208</f>
        <v>29</v>
      </c>
      <c r="V208" s="20">
        <f>[2]武器表!R208</f>
        <v>9.6666666666666665E-2</v>
      </c>
      <c r="W208" s="20">
        <f>[2]武器表!S208</f>
        <v>0.08</v>
      </c>
      <c r="X208" s="20">
        <f>[2]武器表!T208</f>
        <v>9.6666666666666665E-2</v>
      </c>
      <c r="Y208" s="20">
        <f>[2]武器表!$I208</f>
        <v>0.36272727272727273</v>
      </c>
      <c r="Z208" s="20">
        <f>[2]武器表!U208</f>
        <v>5.6603773584905648E-2</v>
      </c>
      <c r="AA208" s="20">
        <f>[2]武器表!V208</f>
        <v>0.27007299270072993</v>
      </c>
      <c r="AB208" s="20">
        <f>[2]武器表!W208</f>
        <v>5.6603773584905648E-2</v>
      </c>
      <c r="AC208" s="20">
        <f>[2]武器表!X208</f>
        <v>5.6603773584905648E-2</v>
      </c>
      <c r="AD208" s="20">
        <f>[2]武器表!Y208</f>
        <v>5.6603773584905648E-2</v>
      </c>
      <c r="AE208" s="20">
        <f>[2]武器表!Z208</f>
        <v>5.6603773584905648E-2</v>
      </c>
      <c r="AF208" s="20">
        <f>[2]武器表!AA208</f>
        <v>5.6603773584905648E-2</v>
      </c>
      <c r="AG208" s="20">
        <f t="shared" si="62"/>
        <v>0.29018181818181821</v>
      </c>
      <c r="AH208" s="20">
        <f t="shared" si="63"/>
        <v>0.29018181818181821</v>
      </c>
      <c r="AI208" s="20">
        <f t="shared" si="64"/>
        <v>0.29018181818181821</v>
      </c>
      <c r="AJ208" s="20">
        <f t="shared" si="65"/>
        <v>0.29018181818181821</v>
      </c>
      <c r="AK208" s="20">
        <f t="shared" si="66"/>
        <v>0.29018181818181821</v>
      </c>
      <c r="AL208" s="84" t="str">
        <f t="shared" si="59"/>
        <v/>
      </c>
      <c r="AM208" s="84">
        <f t="shared" si="60"/>
        <v>114</v>
      </c>
    </row>
    <row r="209" spans="2:39" x14ac:dyDescent="0.2">
      <c r="B209" s="16">
        <v>207</v>
      </c>
      <c r="C209" s="16" t="str">
        <f t="shared" ca="1" si="54"/>
        <v>IC1304</v>
      </c>
      <c r="D209" s="16" t="str">
        <f t="shared" ca="1" si="61"/>
        <v>精致的言语弓</v>
      </c>
      <c r="E209" s="16" t="str">
        <f t="shared" ca="1" si="55"/>
        <v>精致的</v>
      </c>
      <c r="F209" s="16" t="str">
        <f t="shared" ca="1" si="56"/>
        <v>言语</v>
      </c>
      <c r="G209" s="16" t="str">
        <f t="shared" ca="1" si="57"/>
        <v>弓</v>
      </c>
      <c r="H209" s="16" t="str">
        <f t="shared" si="53"/>
        <v>a</v>
      </c>
      <c r="I209" s="19" t="s">
        <v>21</v>
      </c>
      <c r="J209" s="3" t="s">
        <v>28</v>
      </c>
      <c r="K209" s="16">
        <f t="shared" si="58"/>
        <v>6</v>
      </c>
      <c r="L209" s="16">
        <f t="shared" si="67"/>
        <v>7</v>
      </c>
      <c r="M209" s="16">
        <f>[2]武器表!J209</f>
        <v>92</v>
      </c>
      <c r="N209" s="16">
        <f>[2]武器表!K209</f>
        <v>69</v>
      </c>
      <c r="O209" s="16">
        <f>[2]武器表!L209</f>
        <v>12</v>
      </c>
      <c r="P209" s="16"/>
      <c r="Q209" s="16">
        <f>[2]武器表!M209</f>
        <v>46</v>
      </c>
      <c r="R209" s="16">
        <f>[2]武器表!N209</f>
        <v>128</v>
      </c>
      <c r="S209" s="16">
        <f>[2]武器表!O209</f>
        <v>57</v>
      </c>
      <c r="T209" s="16">
        <f>[2]武器表!P209</f>
        <v>28</v>
      </c>
      <c r="U209" s="16">
        <f>[2]武器表!Q209</f>
        <v>34</v>
      </c>
      <c r="V209" s="20">
        <f>[2]武器表!R209</f>
        <v>0.11333333333333334</v>
      </c>
      <c r="W209" s="20">
        <f>[2]武器表!S209</f>
        <v>9.3333333333333338E-2</v>
      </c>
      <c r="X209" s="20">
        <f>[2]武器表!T209</f>
        <v>0.11333333333333334</v>
      </c>
      <c r="Y209" s="20">
        <f>[2]武器表!$I209</f>
        <v>0.42363636363636364</v>
      </c>
      <c r="Z209" s="20">
        <f>[2]武器表!U209</f>
        <v>6.5420560747663559E-2</v>
      </c>
      <c r="AA209" s="20">
        <f>[2]武器表!V209</f>
        <v>0.30313588850174211</v>
      </c>
      <c r="AB209" s="20">
        <f>[2]武器表!W209</f>
        <v>6.5420560747663559E-2</v>
      </c>
      <c r="AC209" s="20">
        <f>[2]武器表!X209</f>
        <v>6.5420560747663559E-2</v>
      </c>
      <c r="AD209" s="20">
        <f>[2]武器表!Y209</f>
        <v>6.5420560747663559E-2</v>
      </c>
      <c r="AE209" s="20">
        <f>[2]武器表!Z209</f>
        <v>6.5420560747663559E-2</v>
      </c>
      <c r="AF209" s="20">
        <f>[2]武器表!AA209</f>
        <v>6.5420560747663559E-2</v>
      </c>
      <c r="AG209" s="20">
        <f t="shared" si="62"/>
        <v>0.33890909090909094</v>
      </c>
      <c r="AH209" s="20">
        <f t="shared" si="63"/>
        <v>0.33890909090909094</v>
      </c>
      <c r="AI209" s="20">
        <f t="shared" si="64"/>
        <v>0.33890909090909094</v>
      </c>
      <c r="AJ209" s="20">
        <f t="shared" si="65"/>
        <v>0.33890909090909094</v>
      </c>
      <c r="AK209" s="20">
        <f t="shared" si="66"/>
        <v>0.33890909090909094</v>
      </c>
      <c r="AL209" s="84" t="str">
        <f t="shared" si="59"/>
        <v/>
      </c>
      <c r="AM209" s="84">
        <f t="shared" si="60"/>
        <v>115</v>
      </c>
    </row>
    <row r="210" spans="2:39" x14ac:dyDescent="0.2">
      <c r="B210" s="16">
        <v>208</v>
      </c>
      <c r="C210" s="16" t="str">
        <f t="shared" ca="1" si="54"/>
        <v>IC1325</v>
      </c>
      <c r="D210" s="16" t="str">
        <f t="shared" ca="1" si="61"/>
        <v>闪耀的玄铁弓</v>
      </c>
      <c r="E210" s="16" t="str">
        <f t="shared" ca="1" si="55"/>
        <v>闪耀的</v>
      </c>
      <c r="F210" s="16" t="str">
        <f t="shared" ca="1" si="56"/>
        <v>玄铁</v>
      </c>
      <c r="G210" s="16" t="str">
        <f t="shared" ca="1" si="57"/>
        <v>弓</v>
      </c>
      <c r="H210" s="16" t="str">
        <f t="shared" si="53"/>
        <v>a</v>
      </c>
      <c r="I210" s="19" t="s">
        <v>21</v>
      </c>
      <c r="J210" s="3" t="s">
        <v>28</v>
      </c>
      <c r="K210" s="16">
        <f t="shared" si="58"/>
        <v>6</v>
      </c>
      <c r="L210" s="16">
        <f t="shared" si="67"/>
        <v>8</v>
      </c>
      <c r="M210" s="16">
        <f>[2]武器表!J210</f>
        <v>106</v>
      </c>
      <c r="N210" s="16">
        <f>[2]武器表!K210</f>
        <v>79</v>
      </c>
      <c r="O210" s="16">
        <f>[2]武器表!L210</f>
        <v>13</v>
      </c>
      <c r="P210" s="16"/>
      <c r="Q210" s="16">
        <f>[2]武器表!M210</f>
        <v>52</v>
      </c>
      <c r="R210" s="16">
        <f>[2]武器表!N210</f>
        <v>146</v>
      </c>
      <c r="S210" s="16">
        <f>[2]武器表!O210</f>
        <v>66</v>
      </c>
      <c r="T210" s="16">
        <f>[2]武器表!P210</f>
        <v>33</v>
      </c>
      <c r="U210" s="16">
        <f>[2]武器表!Q210</f>
        <v>39</v>
      </c>
      <c r="V210" s="20">
        <f>[2]武器表!R210</f>
        <v>0.13</v>
      </c>
      <c r="W210" s="20">
        <f>[2]武器表!S210</f>
        <v>0.11</v>
      </c>
      <c r="X210" s="20">
        <f>[2]武器表!T210</f>
        <v>0.13</v>
      </c>
      <c r="Y210" s="20">
        <f>[2]武器表!$I210</f>
        <v>0.48545454545454547</v>
      </c>
      <c r="Z210" s="20">
        <f>[2]武器表!U210</f>
        <v>7.8341013824884786E-2</v>
      </c>
      <c r="AA210" s="20">
        <f>[2]武器表!V210</f>
        <v>0.33110367892976589</v>
      </c>
      <c r="AB210" s="20">
        <f>[2]武器表!W210</f>
        <v>7.8341013824884786E-2</v>
      </c>
      <c r="AC210" s="20">
        <f>[2]武器表!X210</f>
        <v>7.8341013824884786E-2</v>
      </c>
      <c r="AD210" s="20">
        <f>[2]武器表!Y210</f>
        <v>7.8341013824884786E-2</v>
      </c>
      <c r="AE210" s="20">
        <f>[2]武器表!Z210</f>
        <v>7.8341013824884786E-2</v>
      </c>
      <c r="AF210" s="20">
        <f>[2]武器表!AA210</f>
        <v>7.8341013824884786E-2</v>
      </c>
      <c r="AG210" s="20">
        <f t="shared" si="62"/>
        <v>0.38836363636363641</v>
      </c>
      <c r="AH210" s="20">
        <f t="shared" si="63"/>
        <v>0.38836363636363641</v>
      </c>
      <c r="AI210" s="20">
        <f t="shared" si="64"/>
        <v>0.38836363636363641</v>
      </c>
      <c r="AJ210" s="20">
        <f t="shared" si="65"/>
        <v>0.38836363636363641</v>
      </c>
      <c r="AK210" s="20">
        <f t="shared" si="66"/>
        <v>0.38836363636363641</v>
      </c>
      <c r="AL210" s="84" t="str">
        <f t="shared" si="59"/>
        <v/>
      </c>
      <c r="AM210" s="84">
        <f t="shared" si="60"/>
        <v>116</v>
      </c>
    </row>
    <row r="211" spans="2:39" x14ac:dyDescent="0.2">
      <c r="B211" s="16">
        <v>209</v>
      </c>
      <c r="C211" s="16" t="str">
        <f t="shared" ca="1" si="54"/>
        <v>IC1322</v>
      </c>
      <c r="D211" s="16" t="str">
        <f t="shared" ca="1" si="61"/>
        <v>凌厉的言语硬弓</v>
      </c>
      <c r="E211" s="16" t="str">
        <f t="shared" ca="1" si="55"/>
        <v>凌厉的</v>
      </c>
      <c r="F211" s="16" t="str">
        <f t="shared" ca="1" si="56"/>
        <v>言语</v>
      </c>
      <c r="G211" s="16" t="str">
        <f t="shared" ca="1" si="57"/>
        <v>硬弓</v>
      </c>
      <c r="H211" s="16" t="str">
        <f t="shared" si="53"/>
        <v>b</v>
      </c>
      <c r="I211" s="19" t="s">
        <v>21</v>
      </c>
      <c r="J211" s="3" t="s">
        <v>28</v>
      </c>
      <c r="K211" s="16">
        <f t="shared" si="58"/>
        <v>6</v>
      </c>
      <c r="L211" s="16">
        <f t="shared" si="67"/>
        <v>1</v>
      </c>
      <c r="M211" s="16">
        <f>[2]武器表!J211</f>
        <v>14</v>
      </c>
      <c r="N211" s="16">
        <f>[2]武器表!K211</f>
        <v>12</v>
      </c>
      <c r="O211" s="16">
        <f>[2]武器表!L211</f>
        <v>2</v>
      </c>
      <c r="P211" s="16"/>
      <c r="Q211" s="16">
        <f>[2]武器表!M211</f>
        <v>8</v>
      </c>
      <c r="R211" s="16">
        <f>[2]武器表!N211</f>
        <v>23</v>
      </c>
      <c r="S211" s="16">
        <f>[2]武器表!O211</f>
        <v>10</v>
      </c>
      <c r="T211" s="16">
        <f>[2]武器表!P211</f>
        <v>5</v>
      </c>
      <c r="U211" s="16">
        <f>[2]武器表!Q211</f>
        <v>6</v>
      </c>
      <c r="V211" s="20">
        <f>[2]武器表!R211</f>
        <v>0.02</v>
      </c>
      <c r="W211" s="20">
        <f>[2]武器表!S211</f>
        <v>1.6666666666666666E-2</v>
      </c>
      <c r="X211" s="20">
        <f>[2]武器表!T211</f>
        <v>0.02</v>
      </c>
      <c r="Y211" s="20">
        <f>[2]武器表!$I211</f>
        <v>0.1</v>
      </c>
      <c r="Z211" s="20">
        <f>[2]武器表!U211</f>
        <v>1.4778325123152691E-2</v>
      </c>
      <c r="AA211" s="20">
        <f>[2]武器表!V211</f>
        <v>7.407407407407407E-2</v>
      </c>
      <c r="AB211" s="20">
        <f>[2]武器表!W211</f>
        <v>1.4778325123152691E-2</v>
      </c>
      <c r="AC211" s="20">
        <f>[2]武器表!X211</f>
        <v>1.4778325123152691E-2</v>
      </c>
      <c r="AD211" s="20">
        <f>[2]武器表!Y211</f>
        <v>1.4778325123152691E-2</v>
      </c>
      <c r="AE211" s="20">
        <f>[2]武器表!Z211</f>
        <v>1.4778325123152691E-2</v>
      </c>
      <c r="AF211" s="20">
        <f>[2]武器表!AA211</f>
        <v>1.4778325123152691E-2</v>
      </c>
      <c r="AG211" s="20">
        <f t="shared" si="62"/>
        <v>8.0000000000000016E-2</v>
      </c>
      <c r="AH211" s="20">
        <f t="shared" si="63"/>
        <v>8.0000000000000016E-2</v>
      </c>
      <c r="AI211" s="20">
        <f t="shared" si="64"/>
        <v>8.0000000000000016E-2</v>
      </c>
      <c r="AJ211" s="20">
        <f t="shared" si="65"/>
        <v>8.0000000000000016E-2</v>
      </c>
      <c r="AK211" s="20">
        <f t="shared" si="66"/>
        <v>8.0000000000000016E-2</v>
      </c>
      <c r="AL211" s="84" t="str">
        <f t="shared" si="59"/>
        <v/>
      </c>
      <c r="AM211" s="84">
        <f t="shared" si="60"/>
        <v>117</v>
      </c>
    </row>
    <row r="212" spans="2:39" x14ac:dyDescent="0.2">
      <c r="B212" s="16">
        <v>210</v>
      </c>
      <c r="C212" s="16" t="str">
        <f t="shared" ca="1" si="54"/>
        <v>IC1315</v>
      </c>
      <c r="D212" s="16" t="str">
        <f t="shared" ca="1" si="61"/>
        <v>坚硬的玄铁硬弓</v>
      </c>
      <c r="E212" s="16" t="str">
        <f t="shared" ca="1" si="55"/>
        <v>坚硬的</v>
      </c>
      <c r="F212" s="16" t="str">
        <f t="shared" ca="1" si="56"/>
        <v>玄铁</v>
      </c>
      <c r="G212" s="16" t="str">
        <f t="shared" ca="1" si="57"/>
        <v>硬弓</v>
      </c>
      <c r="H212" s="16" t="str">
        <f t="shared" si="53"/>
        <v>b</v>
      </c>
      <c r="I212" s="19" t="s">
        <v>21</v>
      </c>
      <c r="J212" s="3" t="s">
        <v>28</v>
      </c>
      <c r="K212" s="16">
        <f t="shared" si="58"/>
        <v>6</v>
      </c>
      <c r="L212" s="16">
        <f t="shared" si="67"/>
        <v>2</v>
      </c>
      <c r="M212" s="16">
        <f>[2]武器表!J212</f>
        <v>28</v>
      </c>
      <c r="N212" s="16">
        <f>[2]武器表!K212</f>
        <v>24</v>
      </c>
      <c r="O212" s="16">
        <f>[2]武器表!L212</f>
        <v>4</v>
      </c>
      <c r="P212" s="16"/>
      <c r="Q212" s="16">
        <f>[2]武器表!M212</f>
        <v>16</v>
      </c>
      <c r="R212" s="16">
        <f>[2]武器表!N212</f>
        <v>46</v>
      </c>
      <c r="S212" s="16">
        <f>[2]武器表!O212</f>
        <v>20</v>
      </c>
      <c r="T212" s="16">
        <f>[2]武器表!P212</f>
        <v>10</v>
      </c>
      <c r="U212" s="16">
        <f>[2]武器表!Q212</f>
        <v>12</v>
      </c>
      <c r="V212" s="20">
        <f>[2]武器表!R212</f>
        <v>0.04</v>
      </c>
      <c r="W212" s="20">
        <f>[2]武器表!S212</f>
        <v>3.3333333333333333E-2</v>
      </c>
      <c r="X212" s="20">
        <f>[2]武器表!T212</f>
        <v>0.04</v>
      </c>
      <c r="Y212" s="20">
        <f>[2]武器表!$I212</f>
        <v>0.14545454545454545</v>
      </c>
      <c r="Z212" s="20">
        <f>[2]武器表!U212</f>
        <v>2.4390243902439046E-2</v>
      </c>
      <c r="AA212" s="20">
        <f>[2]武器表!V212</f>
        <v>0.13419913419913421</v>
      </c>
      <c r="AB212" s="20">
        <f>[2]武器表!W212</f>
        <v>2.4390243902439046E-2</v>
      </c>
      <c r="AC212" s="20">
        <f>[2]武器表!X212</f>
        <v>2.4390243902439046E-2</v>
      </c>
      <c r="AD212" s="20">
        <f>[2]武器表!Y212</f>
        <v>2.4390243902439046E-2</v>
      </c>
      <c r="AE212" s="20">
        <f>[2]武器表!Z212</f>
        <v>2.4390243902439046E-2</v>
      </c>
      <c r="AF212" s="20">
        <f>[2]武器表!AA212</f>
        <v>2.4390243902439046E-2</v>
      </c>
      <c r="AG212" s="20">
        <f t="shared" si="62"/>
        <v>0.11636363636363636</v>
      </c>
      <c r="AH212" s="20">
        <f t="shared" si="63"/>
        <v>0.11636363636363636</v>
      </c>
      <c r="AI212" s="20">
        <f t="shared" si="64"/>
        <v>0.11636363636363636</v>
      </c>
      <c r="AJ212" s="20">
        <f t="shared" si="65"/>
        <v>0.11636363636363636</v>
      </c>
      <c r="AK212" s="20">
        <f t="shared" si="66"/>
        <v>0.11636363636363636</v>
      </c>
      <c r="AL212" s="84" t="str">
        <f t="shared" si="59"/>
        <v/>
      </c>
      <c r="AM212" s="84">
        <f t="shared" si="60"/>
        <v>118</v>
      </c>
    </row>
    <row r="213" spans="2:39" x14ac:dyDescent="0.2">
      <c r="B213" s="16">
        <v>211</v>
      </c>
      <c r="C213" s="16" t="str">
        <f t="shared" ca="1" si="54"/>
        <v>IC1301</v>
      </c>
      <c r="D213" s="16" t="str">
        <f t="shared" ca="1" si="61"/>
        <v>发亮的卡尼亚短弓</v>
      </c>
      <c r="E213" s="16" t="str">
        <f t="shared" ca="1" si="55"/>
        <v>发亮的</v>
      </c>
      <c r="F213" s="16" t="str">
        <f t="shared" ca="1" si="56"/>
        <v>卡尼亚</v>
      </c>
      <c r="G213" s="16" t="str">
        <f t="shared" ca="1" si="57"/>
        <v>短弓</v>
      </c>
      <c r="H213" s="16" t="str">
        <f t="shared" si="53"/>
        <v>b</v>
      </c>
      <c r="I213" s="19" t="s">
        <v>21</v>
      </c>
      <c r="J213" s="3" t="s">
        <v>28</v>
      </c>
      <c r="K213" s="16">
        <f t="shared" si="58"/>
        <v>6</v>
      </c>
      <c r="L213" s="16">
        <f t="shared" si="67"/>
        <v>3</v>
      </c>
      <c r="M213" s="16">
        <f>[2]武器表!J213</f>
        <v>42</v>
      </c>
      <c r="N213" s="16">
        <f>[2]武器表!K213</f>
        <v>37</v>
      </c>
      <c r="O213" s="16">
        <f>[2]武器表!L213</f>
        <v>6</v>
      </c>
      <c r="P213" s="16"/>
      <c r="Q213" s="16">
        <f>[2]武器表!M213</f>
        <v>24</v>
      </c>
      <c r="R213" s="16">
        <f>[2]武器表!N213</f>
        <v>69</v>
      </c>
      <c r="S213" s="16">
        <f>[2]武器表!O213</f>
        <v>31</v>
      </c>
      <c r="T213" s="16">
        <f>[2]武器表!P213</f>
        <v>15</v>
      </c>
      <c r="U213" s="16">
        <f>[2]武器表!Q213</f>
        <v>18</v>
      </c>
      <c r="V213" s="20">
        <f>[2]武器表!R213</f>
        <v>0.06</v>
      </c>
      <c r="W213" s="20">
        <f>[2]武器表!S213</f>
        <v>0.05</v>
      </c>
      <c r="X213" s="20">
        <f>[2]武器表!T213</f>
        <v>0.06</v>
      </c>
      <c r="Y213" s="20">
        <f>[2]武器表!$I213</f>
        <v>0.22</v>
      </c>
      <c r="Z213" s="20">
        <f>[2]武器表!U213</f>
        <v>3.8461538461538436E-2</v>
      </c>
      <c r="AA213" s="20">
        <f>[2]武器表!V213</f>
        <v>0.19028340080971662</v>
      </c>
      <c r="AB213" s="20">
        <f>[2]武器表!W213</f>
        <v>3.8461538461538436E-2</v>
      </c>
      <c r="AC213" s="20">
        <f>[2]武器表!X213</f>
        <v>3.8461538461538436E-2</v>
      </c>
      <c r="AD213" s="20">
        <f>[2]武器表!Y213</f>
        <v>3.8461538461538436E-2</v>
      </c>
      <c r="AE213" s="20">
        <f>[2]武器表!Z213</f>
        <v>3.8461538461538436E-2</v>
      </c>
      <c r="AF213" s="20">
        <f>[2]武器表!AA213</f>
        <v>3.8461538461538436E-2</v>
      </c>
      <c r="AG213" s="20">
        <f t="shared" si="62"/>
        <v>0.17600000000000002</v>
      </c>
      <c r="AH213" s="20">
        <f t="shared" si="63"/>
        <v>0.17600000000000002</v>
      </c>
      <c r="AI213" s="20">
        <f t="shared" si="64"/>
        <v>0.17600000000000002</v>
      </c>
      <c r="AJ213" s="20">
        <f t="shared" si="65"/>
        <v>0.17600000000000002</v>
      </c>
      <c r="AK213" s="20">
        <f t="shared" si="66"/>
        <v>0.17600000000000002</v>
      </c>
      <c r="AL213" s="84" t="str">
        <f t="shared" si="59"/>
        <v/>
      </c>
      <c r="AM213" s="84">
        <f t="shared" si="60"/>
        <v>119</v>
      </c>
    </row>
    <row r="214" spans="2:39" x14ac:dyDescent="0.2">
      <c r="B214" s="16">
        <v>212</v>
      </c>
      <c r="C214" s="16" t="str">
        <f t="shared" ca="1" si="54"/>
        <v>IC1304</v>
      </c>
      <c r="D214" s="16" t="str">
        <f t="shared" ca="1" si="61"/>
        <v>凌厉的精灵弓</v>
      </c>
      <c r="E214" s="16" t="str">
        <f t="shared" ca="1" si="55"/>
        <v>凌厉的</v>
      </c>
      <c r="F214" s="16" t="str">
        <f t="shared" ca="1" si="56"/>
        <v>精灵</v>
      </c>
      <c r="G214" s="16" t="str">
        <f t="shared" ca="1" si="57"/>
        <v>弓</v>
      </c>
      <c r="H214" s="16" t="str">
        <f t="shared" si="53"/>
        <v>b</v>
      </c>
      <c r="I214" s="19" t="s">
        <v>21</v>
      </c>
      <c r="J214" s="3" t="s">
        <v>28</v>
      </c>
      <c r="K214" s="16">
        <f t="shared" si="58"/>
        <v>6</v>
      </c>
      <c r="L214" s="16">
        <f t="shared" si="67"/>
        <v>4</v>
      </c>
      <c r="M214" s="16">
        <f>[2]武器表!J214</f>
        <v>57</v>
      </c>
      <c r="N214" s="16">
        <f>[2]武器表!K214</f>
        <v>49</v>
      </c>
      <c r="O214" s="16">
        <f>[2]武器表!L214</f>
        <v>8</v>
      </c>
      <c r="P214" s="16"/>
      <c r="Q214" s="16">
        <f>[2]武器表!M214</f>
        <v>33</v>
      </c>
      <c r="R214" s="16">
        <f>[2]武器表!N214</f>
        <v>92</v>
      </c>
      <c r="S214" s="16">
        <f>[2]武器表!O214</f>
        <v>41</v>
      </c>
      <c r="T214" s="16">
        <f>[2]武器表!P214</f>
        <v>20</v>
      </c>
      <c r="U214" s="16">
        <f>[2]武器表!Q214</f>
        <v>24</v>
      </c>
      <c r="V214" s="20">
        <f>[2]武器表!R214</f>
        <v>0.08</v>
      </c>
      <c r="W214" s="20">
        <f>[2]武器表!S214</f>
        <v>6.6666666666666666E-2</v>
      </c>
      <c r="X214" s="20">
        <f>[2]武器表!T214</f>
        <v>0.08</v>
      </c>
      <c r="Y214" s="20">
        <f>[2]武器表!$I214</f>
        <v>0.29454545454545455</v>
      </c>
      <c r="Z214" s="20">
        <f>[2]武器表!U214</f>
        <v>4.7619047619047672E-2</v>
      </c>
      <c r="AA214" s="20">
        <f>[2]武器表!V214</f>
        <v>0.23664122137404575</v>
      </c>
      <c r="AB214" s="20">
        <f>[2]武器表!W214</f>
        <v>4.7619047619047672E-2</v>
      </c>
      <c r="AC214" s="20">
        <f>[2]武器表!X214</f>
        <v>4.7619047619047672E-2</v>
      </c>
      <c r="AD214" s="20">
        <f>[2]武器表!Y214</f>
        <v>4.7619047619047672E-2</v>
      </c>
      <c r="AE214" s="20">
        <f>[2]武器表!Z214</f>
        <v>4.7619047619047672E-2</v>
      </c>
      <c r="AF214" s="20">
        <f>[2]武器表!AA214</f>
        <v>4.7619047619047672E-2</v>
      </c>
      <c r="AG214" s="20">
        <f t="shared" si="62"/>
        <v>0.23563636363636364</v>
      </c>
      <c r="AH214" s="20">
        <f t="shared" si="63"/>
        <v>0.23563636363636364</v>
      </c>
      <c r="AI214" s="20">
        <f t="shared" si="64"/>
        <v>0.23563636363636364</v>
      </c>
      <c r="AJ214" s="20">
        <f t="shared" si="65"/>
        <v>0.23563636363636364</v>
      </c>
      <c r="AK214" s="20">
        <f t="shared" si="66"/>
        <v>0.23563636363636364</v>
      </c>
      <c r="AL214" s="84" t="str">
        <f t="shared" si="59"/>
        <v/>
      </c>
      <c r="AM214" s="84">
        <f t="shared" si="60"/>
        <v>120</v>
      </c>
    </row>
    <row r="215" spans="2:39" x14ac:dyDescent="0.2">
      <c r="B215" s="16">
        <v>213</v>
      </c>
      <c r="C215" s="16" t="str">
        <f t="shared" ca="1" si="54"/>
        <v>IC1313</v>
      </c>
      <c r="D215" s="16" t="str">
        <f t="shared" ca="1" si="61"/>
        <v>发亮的言语弓</v>
      </c>
      <c r="E215" s="16" t="str">
        <f t="shared" ca="1" si="55"/>
        <v>发亮的</v>
      </c>
      <c r="F215" s="16" t="str">
        <f t="shared" ca="1" si="56"/>
        <v>言语</v>
      </c>
      <c r="G215" s="16" t="str">
        <f t="shared" ca="1" si="57"/>
        <v>弓</v>
      </c>
      <c r="H215" s="16" t="str">
        <f t="shared" si="53"/>
        <v>b</v>
      </c>
      <c r="I215" s="19" t="s">
        <v>21</v>
      </c>
      <c r="J215" s="3" t="s">
        <v>28</v>
      </c>
      <c r="K215" s="16">
        <f t="shared" si="58"/>
        <v>6</v>
      </c>
      <c r="L215" s="16">
        <f t="shared" si="67"/>
        <v>5</v>
      </c>
      <c r="M215" s="16">
        <f>[2]武器表!J215</f>
        <v>71</v>
      </c>
      <c r="N215" s="16">
        <f>[2]武器表!K215</f>
        <v>62</v>
      </c>
      <c r="O215" s="16">
        <f>[2]武器表!L215</f>
        <v>10</v>
      </c>
      <c r="P215" s="16"/>
      <c r="Q215" s="16">
        <f>[2]武器表!M215</f>
        <v>41</v>
      </c>
      <c r="R215" s="16">
        <f>[2]武器表!N215</f>
        <v>115</v>
      </c>
      <c r="S215" s="16">
        <f>[2]武器表!O215</f>
        <v>52</v>
      </c>
      <c r="T215" s="16">
        <f>[2]武器表!P215</f>
        <v>26</v>
      </c>
      <c r="U215" s="16">
        <f>[2]武器表!Q215</f>
        <v>31</v>
      </c>
      <c r="V215" s="20">
        <f>[2]武器表!R215</f>
        <v>0.10333333333333333</v>
      </c>
      <c r="W215" s="20">
        <f>[2]武器表!S215</f>
        <v>8.6666666666666656E-2</v>
      </c>
      <c r="X215" s="20">
        <f>[2]武器表!T215</f>
        <v>0.10333333333333333</v>
      </c>
      <c r="Y215" s="20">
        <f>[2]武器表!$I215</f>
        <v>0.37090909090909091</v>
      </c>
      <c r="Z215" s="20">
        <f>[2]武器表!U215</f>
        <v>6.1032863849765251E-2</v>
      </c>
      <c r="AA215" s="20">
        <f>[2]武器表!V215</f>
        <v>0.28057553956834536</v>
      </c>
      <c r="AB215" s="20">
        <f>[2]武器表!W215</f>
        <v>6.1032863849765251E-2</v>
      </c>
      <c r="AC215" s="20">
        <f>[2]武器表!X215</f>
        <v>6.1032863849765251E-2</v>
      </c>
      <c r="AD215" s="20">
        <f>[2]武器表!Y215</f>
        <v>6.1032863849765251E-2</v>
      </c>
      <c r="AE215" s="20">
        <f>[2]武器表!Z215</f>
        <v>6.1032863849765251E-2</v>
      </c>
      <c r="AF215" s="20">
        <f>[2]武器表!AA215</f>
        <v>6.1032863849765251E-2</v>
      </c>
      <c r="AG215" s="20">
        <f t="shared" si="62"/>
        <v>0.29672727272727273</v>
      </c>
      <c r="AH215" s="20">
        <f t="shared" si="63"/>
        <v>0.29672727272727273</v>
      </c>
      <c r="AI215" s="20">
        <f t="shared" si="64"/>
        <v>0.29672727272727273</v>
      </c>
      <c r="AJ215" s="20">
        <f t="shared" si="65"/>
        <v>0.29672727272727273</v>
      </c>
      <c r="AK215" s="20">
        <f t="shared" si="66"/>
        <v>0.29672727272727273</v>
      </c>
      <c r="AL215" s="84" t="str">
        <f t="shared" si="59"/>
        <v/>
      </c>
      <c r="AM215" s="84">
        <f t="shared" si="60"/>
        <v>121</v>
      </c>
    </row>
    <row r="216" spans="2:39" x14ac:dyDescent="0.2">
      <c r="B216" s="16">
        <v>214</v>
      </c>
      <c r="C216" s="16" t="str">
        <f t="shared" ca="1" si="54"/>
        <v>IC1301</v>
      </c>
      <c r="D216" s="16" t="str">
        <f t="shared" ca="1" si="61"/>
        <v>发亮的晨曦弓</v>
      </c>
      <c r="E216" s="16" t="str">
        <f t="shared" ca="1" si="55"/>
        <v>发亮的</v>
      </c>
      <c r="F216" s="16" t="str">
        <f t="shared" ca="1" si="56"/>
        <v>晨曦</v>
      </c>
      <c r="G216" s="16" t="str">
        <f t="shared" ca="1" si="57"/>
        <v>弓</v>
      </c>
      <c r="H216" s="16" t="str">
        <f t="shared" si="53"/>
        <v>b</v>
      </c>
      <c r="I216" s="19" t="s">
        <v>21</v>
      </c>
      <c r="J216" s="3" t="s">
        <v>28</v>
      </c>
      <c r="K216" s="16">
        <f t="shared" si="58"/>
        <v>6</v>
      </c>
      <c r="L216" s="16">
        <f t="shared" si="67"/>
        <v>6</v>
      </c>
      <c r="M216" s="16">
        <f>[2]武器表!J216</f>
        <v>85</v>
      </c>
      <c r="N216" s="16">
        <f>[2]武器表!K216</f>
        <v>74</v>
      </c>
      <c r="O216" s="16">
        <f>[2]武器表!L216</f>
        <v>13</v>
      </c>
      <c r="P216" s="16"/>
      <c r="Q216" s="16">
        <f>[2]武器表!M216</f>
        <v>49</v>
      </c>
      <c r="R216" s="16">
        <f>[2]武器表!N216</f>
        <v>138</v>
      </c>
      <c r="S216" s="16">
        <f>[2]武器表!O216</f>
        <v>62</v>
      </c>
      <c r="T216" s="16">
        <f>[2]武器表!P216</f>
        <v>31</v>
      </c>
      <c r="U216" s="16">
        <f>[2]武器表!Q216</f>
        <v>37</v>
      </c>
      <c r="V216" s="20">
        <f>[2]武器表!R216</f>
        <v>0.12333333333333334</v>
      </c>
      <c r="W216" s="20">
        <f>[2]武器表!S216</f>
        <v>0.10333333333333333</v>
      </c>
      <c r="X216" s="20">
        <f>[2]武器表!T216</f>
        <v>0.12333333333333334</v>
      </c>
      <c r="Y216" s="20">
        <f>[2]武器表!$I216</f>
        <v>0.44454545454545452</v>
      </c>
      <c r="Z216" s="20">
        <f>[2]武器表!U216</f>
        <v>7.407407407407407E-2</v>
      </c>
      <c r="AA216" s="20">
        <f>[2]武器表!V216</f>
        <v>0.31972789115646261</v>
      </c>
      <c r="AB216" s="20">
        <f>[2]武器表!W216</f>
        <v>7.407407407407407E-2</v>
      </c>
      <c r="AC216" s="20">
        <f>[2]武器表!X216</f>
        <v>7.407407407407407E-2</v>
      </c>
      <c r="AD216" s="20">
        <f>[2]武器表!Y216</f>
        <v>7.407407407407407E-2</v>
      </c>
      <c r="AE216" s="20">
        <f>[2]武器表!Z216</f>
        <v>7.407407407407407E-2</v>
      </c>
      <c r="AF216" s="20">
        <f>[2]武器表!AA216</f>
        <v>7.407407407407407E-2</v>
      </c>
      <c r="AG216" s="20">
        <f t="shared" si="62"/>
        <v>0.35563636363636364</v>
      </c>
      <c r="AH216" s="20">
        <f t="shared" si="63"/>
        <v>0.35563636363636364</v>
      </c>
      <c r="AI216" s="20">
        <f t="shared" si="64"/>
        <v>0.35563636363636364</v>
      </c>
      <c r="AJ216" s="20">
        <f t="shared" si="65"/>
        <v>0.35563636363636364</v>
      </c>
      <c r="AK216" s="20">
        <f t="shared" si="66"/>
        <v>0.35563636363636364</v>
      </c>
      <c r="AL216" s="84" t="str">
        <f t="shared" si="59"/>
        <v/>
      </c>
      <c r="AM216" s="84">
        <f t="shared" si="60"/>
        <v>122</v>
      </c>
    </row>
    <row r="217" spans="2:39" x14ac:dyDescent="0.2">
      <c r="B217" s="16">
        <v>215</v>
      </c>
      <c r="C217" s="16" t="str">
        <f t="shared" ca="1" si="54"/>
        <v>IC1304</v>
      </c>
      <c r="D217" s="16" t="str">
        <f t="shared" ca="1" si="61"/>
        <v>发亮的魔王短弓</v>
      </c>
      <c r="E217" s="16" t="str">
        <f t="shared" ca="1" si="55"/>
        <v>发亮的</v>
      </c>
      <c r="F217" s="16" t="str">
        <f t="shared" ca="1" si="56"/>
        <v>魔王</v>
      </c>
      <c r="G217" s="16" t="str">
        <f t="shared" ca="1" si="57"/>
        <v>短弓</v>
      </c>
      <c r="H217" s="16" t="str">
        <f t="shared" si="53"/>
        <v>b</v>
      </c>
      <c r="I217" s="19" t="s">
        <v>21</v>
      </c>
      <c r="J217" s="3" t="s">
        <v>28</v>
      </c>
      <c r="K217" s="16">
        <f t="shared" si="58"/>
        <v>6</v>
      </c>
      <c r="L217" s="16">
        <f t="shared" si="67"/>
        <v>7</v>
      </c>
      <c r="M217" s="16">
        <f>[2]武器表!J217</f>
        <v>99</v>
      </c>
      <c r="N217" s="16">
        <f>[2]武器表!K217</f>
        <v>87</v>
      </c>
      <c r="O217" s="16">
        <f>[2]武器表!L217</f>
        <v>15</v>
      </c>
      <c r="P217" s="16"/>
      <c r="Q217" s="16">
        <f>[2]武器表!M217</f>
        <v>58</v>
      </c>
      <c r="R217" s="16">
        <f>[2]武器表!N217</f>
        <v>161</v>
      </c>
      <c r="S217" s="16">
        <f>[2]武器表!O217</f>
        <v>72</v>
      </c>
      <c r="T217" s="16">
        <f>[2]武器表!P217</f>
        <v>36</v>
      </c>
      <c r="U217" s="16">
        <f>[2]武器表!Q217</f>
        <v>43</v>
      </c>
      <c r="V217" s="20">
        <f>[2]武器表!R217</f>
        <v>0.14333333333333334</v>
      </c>
      <c r="W217" s="20">
        <f>[2]武器表!S217</f>
        <v>0.12</v>
      </c>
      <c r="X217" s="20">
        <f>[2]武器表!T217</f>
        <v>0.14333333333333334</v>
      </c>
      <c r="Y217" s="20">
        <f>[2]武器表!$I217</f>
        <v>0.51909090909090905</v>
      </c>
      <c r="Z217" s="20">
        <f>[2]武器表!U217</f>
        <v>8.256880733944949E-2</v>
      </c>
      <c r="AA217" s="20">
        <f>[2]武器表!V217</f>
        <v>0.3527508090614887</v>
      </c>
      <c r="AB217" s="20">
        <f>[2]武器表!W217</f>
        <v>8.256880733944949E-2</v>
      </c>
      <c r="AC217" s="20">
        <f>[2]武器表!X217</f>
        <v>8.256880733944949E-2</v>
      </c>
      <c r="AD217" s="20">
        <f>[2]武器表!Y217</f>
        <v>8.256880733944949E-2</v>
      </c>
      <c r="AE217" s="20">
        <f>[2]武器表!Z217</f>
        <v>8.256880733944949E-2</v>
      </c>
      <c r="AF217" s="20">
        <f>[2]武器表!AA217</f>
        <v>8.256880733944949E-2</v>
      </c>
      <c r="AG217" s="20">
        <f t="shared" si="62"/>
        <v>0.41527272727272724</v>
      </c>
      <c r="AH217" s="20">
        <f t="shared" si="63"/>
        <v>0.41527272727272724</v>
      </c>
      <c r="AI217" s="20">
        <f t="shared" si="64"/>
        <v>0.41527272727272724</v>
      </c>
      <c r="AJ217" s="20">
        <f t="shared" si="65"/>
        <v>0.41527272727272724</v>
      </c>
      <c r="AK217" s="20">
        <f t="shared" si="66"/>
        <v>0.41527272727272724</v>
      </c>
      <c r="AL217" s="84" t="str">
        <f t="shared" si="59"/>
        <v/>
      </c>
      <c r="AM217" s="84">
        <f t="shared" si="60"/>
        <v>123</v>
      </c>
    </row>
    <row r="218" spans="2:39" x14ac:dyDescent="0.2">
      <c r="B218" s="16">
        <v>216</v>
      </c>
      <c r="C218" s="16" t="str">
        <f t="shared" ca="1" si="54"/>
        <v>IC1322</v>
      </c>
      <c r="D218" s="16" t="str">
        <f t="shared" ca="1" si="61"/>
        <v>坚硬的言语弓</v>
      </c>
      <c r="E218" s="16" t="str">
        <f t="shared" ca="1" si="55"/>
        <v>坚硬的</v>
      </c>
      <c r="F218" s="16" t="str">
        <f t="shared" ca="1" si="56"/>
        <v>言语</v>
      </c>
      <c r="G218" s="16" t="str">
        <f t="shared" ca="1" si="57"/>
        <v>弓</v>
      </c>
      <c r="H218" s="16" t="str">
        <f t="shared" si="53"/>
        <v>b</v>
      </c>
      <c r="I218" s="19" t="s">
        <v>21</v>
      </c>
      <c r="J218" s="3" t="s">
        <v>28</v>
      </c>
      <c r="K218" s="16">
        <f t="shared" si="58"/>
        <v>6</v>
      </c>
      <c r="L218" s="16">
        <f t="shared" si="67"/>
        <v>8</v>
      </c>
      <c r="M218" s="16">
        <f>[2]武器表!J218</f>
        <v>114</v>
      </c>
      <c r="N218" s="16">
        <f>[2]武器表!K218</f>
        <v>99</v>
      </c>
      <c r="O218" s="16">
        <f>[2]武器表!L218</f>
        <v>17</v>
      </c>
      <c r="P218" s="16"/>
      <c r="Q218" s="16">
        <f>[2]武器表!M218</f>
        <v>66</v>
      </c>
      <c r="R218" s="16">
        <f>[2]武器表!N218</f>
        <v>184</v>
      </c>
      <c r="S218" s="16">
        <f>[2]武器表!O218</f>
        <v>83</v>
      </c>
      <c r="T218" s="16">
        <f>[2]武器表!P218</f>
        <v>41</v>
      </c>
      <c r="U218" s="16">
        <f>[2]武器表!Q218</f>
        <v>49</v>
      </c>
      <c r="V218" s="20">
        <f>[2]武器表!R218</f>
        <v>0.16333333333333333</v>
      </c>
      <c r="W218" s="20">
        <f>[2]武器表!S218</f>
        <v>0.13666666666666666</v>
      </c>
      <c r="X218" s="20">
        <f>[2]武器表!T218</f>
        <v>0.16333333333333333</v>
      </c>
      <c r="Y218" s="20">
        <f>[2]武器表!$I218</f>
        <v>0.59363636363636363</v>
      </c>
      <c r="Z218" s="20">
        <f>[2]武器表!U218</f>
        <v>9.5022624434389136E-2</v>
      </c>
      <c r="AA218" s="20">
        <f>[2]武器表!V218</f>
        <v>0.38461538461538458</v>
      </c>
      <c r="AB218" s="20">
        <f>[2]武器表!W218</f>
        <v>9.5022624434389136E-2</v>
      </c>
      <c r="AC218" s="20">
        <f>[2]武器表!X218</f>
        <v>9.5022624434389136E-2</v>
      </c>
      <c r="AD218" s="20">
        <f>[2]武器表!Y218</f>
        <v>9.5022624434389136E-2</v>
      </c>
      <c r="AE218" s="20">
        <f>[2]武器表!Z218</f>
        <v>9.5022624434389136E-2</v>
      </c>
      <c r="AF218" s="20">
        <f>[2]武器表!AA218</f>
        <v>9.5022624434389136E-2</v>
      </c>
      <c r="AG218" s="20">
        <f t="shared" si="62"/>
        <v>0.47490909090909095</v>
      </c>
      <c r="AH218" s="20">
        <f t="shared" si="63"/>
        <v>0.47490909090909095</v>
      </c>
      <c r="AI218" s="20">
        <f t="shared" si="64"/>
        <v>0.47490909090909095</v>
      </c>
      <c r="AJ218" s="20">
        <f t="shared" si="65"/>
        <v>0.47490909090909095</v>
      </c>
      <c r="AK218" s="20">
        <f t="shared" si="66"/>
        <v>0.47490909090909095</v>
      </c>
      <c r="AL218" s="84" t="str">
        <f t="shared" si="59"/>
        <v/>
      </c>
      <c r="AM218" s="84">
        <f t="shared" si="60"/>
        <v>124</v>
      </c>
    </row>
    <row r="219" spans="2:39" x14ac:dyDescent="0.2">
      <c r="B219" s="16">
        <v>217</v>
      </c>
      <c r="C219" s="16" t="str">
        <f t="shared" ca="1" si="54"/>
        <v>IC1322</v>
      </c>
      <c r="D219" s="16" t="str">
        <f t="shared" ca="1" si="61"/>
        <v>普通的忏悔弓</v>
      </c>
      <c r="E219" s="16" t="str">
        <f t="shared" ca="1" si="55"/>
        <v>普通的</v>
      </c>
      <c r="F219" s="16" t="str">
        <f t="shared" ca="1" si="56"/>
        <v>忏悔</v>
      </c>
      <c r="G219" s="16" t="str">
        <f t="shared" ca="1" si="57"/>
        <v>弓</v>
      </c>
      <c r="H219" s="16" t="str">
        <f t="shared" si="53"/>
        <v>c</v>
      </c>
      <c r="I219" s="19" t="s">
        <v>21</v>
      </c>
      <c r="J219" s="3" t="s">
        <v>28</v>
      </c>
      <c r="K219" s="16">
        <f t="shared" si="58"/>
        <v>6</v>
      </c>
      <c r="L219" s="16">
        <f t="shared" si="67"/>
        <v>1</v>
      </c>
      <c r="M219" s="16">
        <f>[2]武器表!J219</f>
        <v>18</v>
      </c>
      <c r="N219" s="16">
        <f>[2]武器表!K219</f>
        <v>0</v>
      </c>
      <c r="O219" s="16">
        <f>[2]武器表!L219</f>
        <v>0</v>
      </c>
      <c r="P219" s="16"/>
      <c r="Q219" s="16">
        <f>[2]武器表!M219</f>
        <v>0</v>
      </c>
      <c r="R219" s="16">
        <f>[2]武器表!N219</f>
        <v>0</v>
      </c>
      <c r="S219" s="16">
        <f>[2]武器表!O219</f>
        <v>0</v>
      </c>
      <c r="T219" s="16">
        <f>[2]武器表!P219</f>
        <v>0</v>
      </c>
      <c r="U219" s="16">
        <f>[2]武器表!Q219</f>
        <v>0</v>
      </c>
      <c r="V219" s="20">
        <f>[2]武器表!R219</f>
        <v>0</v>
      </c>
      <c r="W219" s="20">
        <f>[2]武器表!S219</f>
        <v>0</v>
      </c>
      <c r="X219" s="20">
        <f>[2]武器表!T219</f>
        <v>0</v>
      </c>
      <c r="Y219" s="20">
        <f>[2]武器表!$I219</f>
        <v>0</v>
      </c>
      <c r="Z219" s="20">
        <f>[2]武器表!U219</f>
        <v>0</v>
      </c>
      <c r="AA219" s="20">
        <f>[2]武器表!V219</f>
        <v>0</v>
      </c>
      <c r="AB219" s="20">
        <f>[2]武器表!W219</f>
        <v>0</v>
      </c>
      <c r="AC219" s="20">
        <f>[2]武器表!X219</f>
        <v>0</v>
      </c>
      <c r="AD219" s="20">
        <f>[2]武器表!Y219</f>
        <v>0</v>
      </c>
      <c r="AE219" s="20">
        <f>[2]武器表!Z219</f>
        <v>0</v>
      </c>
      <c r="AF219" s="20">
        <f>[2]武器表!AA219</f>
        <v>0</v>
      </c>
      <c r="AG219" s="20">
        <f t="shared" si="62"/>
        <v>0</v>
      </c>
      <c r="AH219" s="20">
        <f t="shared" si="63"/>
        <v>0</v>
      </c>
      <c r="AI219" s="20">
        <f t="shared" si="64"/>
        <v>0</v>
      </c>
      <c r="AJ219" s="20">
        <f t="shared" si="65"/>
        <v>0</v>
      </c>
      <c r="AK219" s="20">
        <f t="shared" si="66"/>
        <v>0</v>
      </c>
      <c r="AL219" s="84" t="str">
        <f t="shared" si="59"/>
        <v/>
      </c>
      <c r="AM219" s="84">
        <f t="shared" si="60"/>
        <v>101</v>
      </c>
    </row>
    <row r="220" spans="2:39" x14ac:dyDescent="0.2">
      <c r="B220" s="16">
        <v>218</v>
      </c>
      <c r="C220" s="16" t="str">
        <f t="shared" ca="1" si="54"/>
        <v>IC1328</v>
      </c>
      <c r="D220" s="16" t="str">
        <f t="shared" ca="1" si="61"/>
        <v>破旧的精灵硬弓</v>
      </c>
      <c r="E220" s="16" t="str">
        <f t="shared" ca="1" si="55"/>
        <v>破旧的</v>
      </c>
      <c r="F220" s="16" t="str">
        <f t="shared" ca="1" si="56"/>
        <v>精灵</v>
      </c>
      <c r="G220" s="16" t="str">
        <f t="shared" ca="1" si="57"/>
        <v>硬弓</v>
      </c>
      <c r="H220" s="16" t="str">
        <f t="shared" si="53"/>
        <v>c</v>
      </c>
      <c r="I220" s="19" t="s">
        <v>21</v>
      </c>
      <c r="J220" s="3" t="s">
        <v>28</v>
      </c>
      <c r="K220" s="16">
        <f t="shared" si="58"/>
        <v>6</v>
      </c>
      <c r="L220" s="16">
        <f t="shared" si="67"/>
        <v>2</v>
      </c>
      <c r="M220" s="16">
        <f>[2]武器表!J220</f>
        <v>36</v>
      </c>
      <c r="N220" s="16">
        <f>[2]武器表!K220</f>
        <v>0</v>
      </c>
      <c r="O220" s="16">
        <f>[2]武器表!L220</f>
        <v>0</v>
      </c>
      <c r="P220" s="16"/>
      <c r="Q220" s="16">
        <f>[2]武器表!M220</f>
        <v>0</v>
      </c>
      <c r="R220" s="16">
        <f>[2]武器表!N220</f>
        <v>0</v>
      </c>
      <c r="S220" s="16">
        <f>[2]武器表!O220</f>
        <v>0</v>
      </c>
      <c r="T220" s="16">
        <f>[2]武器表!P220</f>
        <v>0</v>
      </c>
      <c r="U220" s="16">
        <f>[2]武器表!Q220</f>
        <v>0</v>
      </c>
      <c r="V220" s="20">
        <f>[2]武器表!R220</f>
        <v>0</v>
      </c>
      <c r="W220" s="20">
        <f>[2]武器表!S220</f>
        <v>0</v>
      </c>
      <c r="X220" s="20">
        <f>[2]武器表!T220</f>
        <v>0</v>
      </c>
      <c r="Y220" s="20">
        <f>[2]武器表!$I220</f>
        <v>0</v>
      </c>
      <c r="Z220" s="20">
        <f>[2]武器表!U220</f>
        <v>0</v>
      </c>
      <c r="AA220" s="20">
        <f>[2]武器表!V220</f>
        <v>0</v>
      </c>
      <c r="AB220" s="20">
        <f>[2]武器表!W220</f>
        <v>0</v>
      </c>
      <c r="AC220" s="20">
        <f>[2]武器表!X220</f>
        <v>0</v>
      </c>
      <c r="AD220" s="20">
        <f>[2]武器表!Y220</f>
        <v>0</v>
      </c>
      <c r="AE220" s="20">
        <f>[2]武器表!Z220</f>
        <v>0</v>
      </c>
      <c r="AF220" s="20">
        <f>[2]武器表!AA220</f>
        <v>0</v>
      </c>
      <c r="AG220" s="20">
        <f t="shared" si="62"/>
        <v>0</v>
      </c>
      <c r="AH220" s="20">
        <f t="shared" si="63"/>
        <v>0</v>
      </c>
      <c r="AI220" s="20">
        <f t="shared" si="64"/>
        <v>0</v>
      </c>
      <c r="AJ220" s="20">
        <f t="shared" si="65"/>
        <v>0</v>
      </c>
      <c r="AK220" s="20">
        <f t="shared" si="66"/>
        <v>0</v>
      </c>
      <c r="AL220" s="84" t="str">
        <f t="shared" si="59"/>
        <v/>
      </c>
      <c r="AM220" s="84">
        <f t="shared" si="60"/>
        <v>102</v>
      </c>
    </row>
    <row r="221" spans="2:39" x14ac:dyDescent="0.2">
      <c r="B221" s="16">
        <v>219</v>
      </c>
      <c r="C221" s="16" t="str">
        <f t="shared" ca="1" si="54"/>
        <v>IC1322</v>
      </c>
      <c r="D221" s="16" t="str">
        <f t="shared" ca="1" si="61"/>
        <v>一般的晨曦短弓</v>
      </c>
      <c r="E221" s="16" t="str">
        <f t="shared" ca="1" si="55"/>
        <v>一般的</v>
      </c>
      <c r="F221" s="16" t="str">
        <f t="shared" ca="1" si="56"/>
        <v>晨曦</v>
      </c>
      <c r="G221" s="16" t="str">
        <f t="shared" ca="1" si="57"/>
        <v>短弓</v>
      </c>
      <c r="H221" s="16" t="str">
        <f t="shared" si="53"/>
        <v>c</v>
      </c>
      <c r="I221" s="19" t="s">
        <v>21</v>
      </c>
      <c r="J221" s="3" t="s">
        <v>28</v>
      </c>
      <c r="K221" s="16">
        <f t="shared" si="58"/>
        <v>6</v>
      </c>
      <c r="L221" s="16">
        <f t="shared" si="67"/>
        <v>3</v>
      </c>
      <c r="M221" s="16">
        <f>[2]武器表!J221</f>
        <v>54</v>
      </c>
      <c r="N221" s="16">
        <f>[2]武器表!K221</f>
        <v>0</v>
      </c>
      <c r="O221" s="16">
        <f>[2]武器表!L221</f>
        <v>0</v>
      </c>
      <c r="P221" s="16"/>
      <c r="Q221" s="16">
        <f>[2]武器表!M221</f>
        <v>0</v>
      </c>
      <c r="R221" s="16">
        <f>[2]武器表!N221</f>
        <v>0</v>
      </c>
      <c r="S221" s="16">
        <f>[2]武器表!O221</f>
        <v>0</v>
      </c>
      <c r="T221" s="16">
        <f>[2]武器表!P221</f>
        <v>0</v>
      </c>
      <c r="U221" s="16">
        <f>[2]武器表!Q221</f>
        <v>0</v>
      </c>
      <c r="V221" s="20">
        <f>[2]武器表!R221</f>
        <v>0</v>
      </c>
      <c r="W221" s="20">
        <f>[2]武器表!S221</f>
        <v>0</v>
      </c>
      <c r="X221" s="20">
        <f>[2]武器表!T221</f>
        <v>0</v>
      </c>
      <c r="Y221" s="20">
        <f>[2]武器表!$I221</f>
        <v>0</v>
      </c>
      <c r="Z221" s="20">
        <f>[2]武器表!U221</f>
        <v>0</v>
      </c>
      <c r="AA221" s="20">
        <f>[2]武器表!V221</f>
        <v>0</v>
      </c>
      <c r="AB221" s="20">
        <f>[2]武器表!W221</f>
        <v>0</v>
      </c>
      <c r="AC221" s="20">
        <f>[2]武器表!X221</f>
        <v>0</v>
      </c>
      <c r="AD221" s="20">
        <f>[2]武器表!Y221</f>
        <v>0</v>
      </c>
      <c r="AE221" s="20">
        <f>[2]武器表!Z221</f>
        <v>0</v>
      </c>
      <c r="AF221" s="20">
        <f>[2]武器表!AA221</f>
        <v>0</v>
      </c>
      <c r="AG221" s="20">
        <f t="shared" si="62"/>
        <v>0</v>
      </c>
      <c r="AH221" s="20">
        <f t="shared" si="63"/>
        <v>0</v>
      </c>
      <c r="AI221" s="20">
        <f t="shared" si="64"/>
        <v>0</v>
      </c>
      <c r="AJ221" s="20">
        <f t="shared" si="65"/>
        <v>0</v>
      </c>
      <c r="AK221" s="20">
        <f t="shared" si="66"/>
        <v>0</v>
      </c>
      <c r="AL221" s="84" t="str">
        <f t="shared" si="59"/>
        <v/>
      </c>
      <c r="AM221" s="84">
        <f t="shared" si="60"/>
        <v>103</v>
      </c>
    </row>
    <row r="222" spans="2:39" x14ac:dyDescent="0.2">
      <c r="B222" s="16">
        <v>220</v>
      </c>
      <c r="C222" s="16" t="str">
        <f t="shared" ca="1" si="54"/>
        <v>IC1325</v>
      </c>
      <c r="D222" s="16" t="str">
        <f t="shared" ca="1" si="61"/>
        <v>普通的水晶短弓</v>
      </c>
      <c r="E222" s="16" t="str">
        <f t="shared" ca="1" si="55"/>
        <v>普通的</v>
      </c>
      <c r="F222" s="16" t="str">
        <f t="shared" ca="1" si="56"/>
        <v>水晶</v>
      </c>
      <c r="G222" s="16" t="str">
        <f t="shared" ca="1" si="57"/>
        <v>短弓</v>
      </c>
      <c r="H222" s="16" t="str">
        <f t="shared" si="53"/>
        <v>c</v>
      </c>
      <c r="I222" s="19" t="s">
        <v>21</v>
      </c>
      <c r="J222" s="3" t="s">
        <v>28</v>
      </c>
      <c r="K222" s="16">
        <f t="shared" si="58"/>
        <v>6</v>
      </c>
      <c r="L222" s="16">
        <f t="shared" si="67"/>
        <v>4</v>
      </c>
      <c r="M222" s="16">
        <f>[2]武器表!J222</f>
        <v>72</v>
      </c>
      <c r="N222" s="16">
        <f>[2]武器表!K222</f>
        <v>0</v>
      </c>
      <c r="O222" s="16">
        <f>[2]武器表!L222</f>
        <v>0</v>
      </c>
      <c r="P222" s="16"/>
      <c r="Q222" s="16">
        <f>[2]武器表!M222</f>
        <v>0</v>
      </c>
      <c r="R222" s="16">
        <f>[2]武器表!N222</f>
        <v>0</v>
      </c>
      <c r="S222" s="16">
        <f>[2]武器表!O222</f>
        <v>0</v>
      </c>
      <c r="T222" s="16">
        <f>[2]武器表!P222</f>
        <v>0</v>
      </c>
      <c r="U222" s="16">
        <f>[2]武器表!Q222</f>
        <v>0</v>
      </c>
      <c r="V222" s="20">
        <f>[2]武器表!R222</f>
        <v>0</v>
      </c>
      <c r="W222" s="20">
        <f>[2]武器表!S222</f>
        <v>0</v>
      </c>
      <c r="X222" s="20">
        <f>[2]武器表!T222</f>
        <v>0</v>
      </c>
      <c r="Y222" s="20">
        <f>[2]武器表!$I222</f>
        <v>0</v>
      </c>
      <c r="Z222" s="20">
        <f>[2]武器表!U222</f>
        <v>0</v>
      </c>
      <c r="AA222" s="20">
        <f>[2]武器表!V222</f>
        <v>0</v>
      </c>
      <c r="AB222" s="20">
        <f>[2]武器表!W222</f>
        <v>0</v>
      </c>
      <c r="AC222" s="20">
        <f>[2]武器表!X222</f>
        <v>0</v>
      </c>
      <c r="AD222" s="20">
        <f>[2]武器表!Y222</f>
        <v>0</v>
      </c>
      <c r="AE222" s="20">
        <f>[2]武器表!Z222</f>
        <v>0</v>
      </c>
      <c r="AF222" s="20">
        <f>[2]武器表!AA222</f>
        <v>0</v>
      </c>
      <c r="AG222" s="20">
        <f t="shared" si="62"/>
        <v>0</v>
      </c>
      <c r="AH222" s="20">
        <f t="shared" si="63"/>
        <v>0</v>
      </c>
      <c r="AI222" s="20">
        <f t="shared" si="64"/>
        <v>0</v>
      </c>
      <c r="AJ222" s="20">
        <f t="shared" si="65"/>
        <v>0</v>
      </c>
      <c r="AK222" s="20">
        <f t="shared" si="66"/>
        <v>0</v>
      </c>
      <c r="AL222" s="84" t="str">
        <f t="shared" si="59"/>
        <v/>
      </c>
      <c r="AM222" s="84">
        <f t="shared" si="60"/>
        <v>104</v>
      </c>
    </row>
    <row r="223" spans="2:39" x14ac:dyDescent="0.2">
      <c r="B223" s="16">
        <v>221</v>
      </c>
      <c r="C223" s="16" t="str">
        <f t="shared" ca="1" si="54"/>
        <v>IC1328</v>
      </c>
      <c r="D223" s="16" t="str">
        <f t="shared" ca="1" si="61"/>
        <v>一般的斯塞提硬弓</v>
      </c>
      <c r="E223" s="16" t="str">
        <f t="shared" ca="1" si="55"/>
        <v>一般的</v>
      </c>
      <c r="F223" s="16" t="str">
        <f t="shared" ca="1" si="56"/>
        <v>斯塞提</v>
      </c>
      <c r="G223" s="16" t="str">
        <f t="shared" ca="1" si="57"/>
        <v>硬弓</v>
      </c>
      <c r="H223" s="16" t="str">
        <f t="shared" si="53"/>
        <v>c</v>
      </c>
      <c r="I223" s="19" t="s">
        <v>21</v>
      </c>
      <c r="J223" s="3" t="s">
        <v>28</v>
      </c>
      <c r="K223" s="16">
        <f t="shared" si="58"/>
        <v>6</v>
      </c>
      <c r="L223" s="16">
        <f t="shared" si="67"/>
        <v>5</v>
      </c>
      <c r="M223" s="16">
        <f>[2]武器表!J223</f>
        <v>90</v>
      </c>
      <c r="N223" s="16">
        <f>[2]武器表!K223</f>
        <v>0</v>
      </c>
      <c r="O223" s="16">
        <f>[2]武器表!L223</f>
        <v>0</v>
      </c>
      <c r="P223" s="16"/>
      <c r="Q223" s="16">
        <f>[2]武器表!M223</f>
        <v>0</v>
      </c>
      <c r="R223" s="16">
        <f>[2]武器表!N223</f>
        <v>0</v>
      </c>
      <c r="S223" s="16">
        <f>[2]武器表!O223</f>
        <v>0</v>
      </c>
      <c r="T223" s="16">
        <f>[2]武器表!P223</f>
        <v>0</v>
      </c>
      <c r="U223" s="16">
        <f>[2]武器表!Q223</f>
        <v>0</v>
      </c>
      <c r="V223" s="20">
        <f>[2]武器表!R223</f>
        <v>0</v>
      </c>
      <c r="W223" s="20">
        <f>[2]武器表!S223</f>
        <v>0</v>
      </c>
      <c r="X223" s="20">
        <f>[2]武器表!T223</f>
        <v>0</v>
      </c>
      <c r="Y223" s="20">
        <f>[2]武器表!$I223</f>
        <v>0</v>
      </c>
      <c r="Z223" s="20">
        <f>[2]武器表!U223</f>
        <v>0</v>
      </c>
      <c r="AA223" s="20">
        <f>[2]武器表!V223</f>
        <v>0</v>
      </c>
      <c r="AB223" s="20">
        <f>[2]武器表!W223</f>
        <v>0</v>
      </c>
      <c r="AC223" s="20">
        <f>[2]武器表!X223</f>
        <v>0</v>
      </c>
      <c r="AD223" s="20">
        <f>[2]武器表!Y223</f>
        <v>0</v>
      </c>
      <c r="AE223" s="20">
        <f>[2]武器表!Z223</f>
        <v>0</v>
      </c>
      <c r="AF223" s="20">
        <f>[2]武器表!AA223</f>
        <v>0</v>
      </c>
      <c r="AG223" s="20">
        <f t="shared" si="62"/>
        <v>0</v>
      </c>
      <c r="AH223" s="20">
        <f t="shared" si="63"/>
        <v>0</v>
      </c>
      <c r="AI223" s="20">
        <f t="shared" si="64"/>
        <v>0</v>
      </c>
      <c r="AJ223" s="20">
        <f t="shared" si="65"/>
        <v>0</v>
      </c>
      <c r="AK223" s="20">
        <f t="shared" si="66"/>
        <v>0</v>
      </c>
      <c r="AL223" s="84" t="str">
        <f t="shared" si="59"/>
        <v/>
      </c>
      <c r="AM223" s="84">
        <f t="shared" si="60"/>
        <v>105</v>
      </c>
    </row>
    <row r="224" spans="2:39" x14ac:dyDescent="0.2">
      <c r="B224" s="16">
        <v>222</v>
      </c>
      <c r="C224" s="16" t="str">
        <f t="shared" ca="1" si="54"/>
        <v>IC1325</v>
      </c>
      <c r="D224" s="16" t="str">
        <f t="shared" ca="1" si="61"/>
        <v>普通的空灵硬弓</v>
      </c>
      <c r="E224" s="16" t="str">
        <f t="shared" ca="1" si="55"/>
        <v>普通的</v>
      </c>
      <c r="F224" s="16" t="str">
        <f t="shared" ca="1" si="56"/>
        <v>空灵</v>
      </c>
      <c r="G224" s="16" t="str">
        <f t="shared" ca="1" si="57"/>
        <v>硬弓</v>
      </c>
      <c r="H224" s="16" t="str">
        <f t="shared" si="53"/>
        <v>c</v>
      </c>
      <c r="I224" s="19" t="s">
        <v>21</v>
      </c>
      <c r="J224" s="3" t="s">
        <v>28</v>
      </c>
      <c r="K224" s="16">
        <f t="shared" si="58"/>
        <v>6</v>
      </c>
      <c r="L224" s="16">
        <f t="shared" si="67"/>
        <v>6</v>
      </c>
      <c r="M224" s="16">
        <f>[2]武器表!J224</f>
        <v>108</v>
      </c>
      <c r="N224" s="16">
        <f>[2]武器表!K224</f>
        <v>0</v>
      </c>
      <c r="O224" s="16">
        <f>[2]武器表!L224</f>
        <v>0</v>
      </c>
      <c r="P224" s="16"/>
      <c r="Q224" s="16">
        <f>[2]武器表!M224</f>
        <v>0</v>
      </c>
      <c r="R224" s="16">
        <f>[2]武器表!N224</f>
        <v>0</v>
      </c>
      <c r="S224" s="16">
        <f>[2]武器表!O224</f>
        <v>0</v>
      </c>
      <c r="T224" s="16">
        <f>[2]武器表!P224</f>
        <v>0</v>
      </c>
      <c r="U224" s="16">
        <f>[2]武器表!Q224</f>
        <v>0</v>
      </c>
      <c r="V224" s="20">
        <f>[2]武器表!R224</f>
        <v>0</v>
      </c>
      <c r="W224" s="20">
        <f>[2]武器表!S224</f>
        <v>0</v>
      </c>
      <c r="X224" s="20">
        <f>[2]武器表!T224</f>
        <v>0</v>
      </c>
      <c r="Y224" s="20">
        <f>[2]武器表!$I224</f>
        <v>0</v>
      </c>
      <c r="Z224" s="20">
        <f>[2]武器表!U224</f>
        <v>0</v>
      </c>
      <c r="AA224" s="20">
        <f>[2]武器表!V224</f>
        <v>0</v>
      </c>
      <c r="AB224" s="20">
        <f>[2]武器表!W224</f>
        <v>0</v>
      </c>
      <c r="AC224" s="20">
        <f>[2]武器表!X224</f>
        <v>0</v>
      </c>
      <c r="AD224" s="20">
        <f>[2]武器表!Y224</f>
        <v>0</v>
      </c>
      <c r="AE224" s="20">
        <f>[2]武器表!Z224</f>
        <v>0</v>
      </c>
      <c r="AF224" s="20">
        <f>[2]武器表!AA224</f>
        <v>0</v>
      </c>
      <c r="AG224" s="20">
        <f t="shared" si="62"/>
        <v>0</v>
      </c>
      <c r="AH224" s="20">
        <f t="shared" si="63"/>
        <v>0</v>
      </c>
      <c r="AI224" s="20">
        <f t="shared" si="64"/>
        <v>0</v>
      </c>
      <c r="AJ224" s="20">
        <f t="shared" si="65"/>
        <v>0</v>
      </c>
      <c r="AK224" s="20">
        <f t="shared" si="66"/>
        <v>0</v>
      </c>
      <c r="AL224" s="84" t="str">
        <f t="shared" si="59"/>
        <v/>
      </c>
      <c r="AM224" s="84">
        <f t="shared" si="60"/>
        <v>106</v>
      </c>
    </row>
    <row r="225" spans="2:39" x14ac:dyDescent="0.2">
      <c r="B225" s="16">
        <v>223</v>
      </c>
      <c r="C225" s="16" t="str">
        <f t="shared" ca="1" si="54"/>
        <v>IC1318</v>
      </c>
      <c r="D225" s="16" t="str">
        <f t="shared" ca="1" si="61"/>
        <v>破旧的青铜弓</v>
      </c>
      <c r="E225" s="16" t="str">
        <f t="shared" ca="1" si="55"/>
        <v>破旧的</v>
      </c>
      <c r="F225" s="16" t="str">
        <f t="shared" ca="1" si="56"/>
        <v>青铜</v>
      </c>
      <c r="G225" s="16" t="str">
        <f t="shared" ca="1" si="57"/>
        <v>弓</v>
      </c>
      <c r="H225" s="16" t="str">
        <f t="shared" si="53"/>
        <v>c</v>
      </c>
      <c r="I225" s="19" t="s">
        <v>21</v>
      </c>
      <c r="J225" s="3" t="s">
        <v>28</v>
      </c>
      <c r="K225" s="16">
        <f t="shared" si="58"/>
        <v>6</v>
      </c>
      <c r="L225" s="16">
        <f t="shared" si="67"/>
        <v>7</v>
      </c>
      <c r="M225" s="16">
        <f>[2]武器表!J225</f>
        <v>126</v>
      </c>
      <c r="N225" s="16">
        <f>[2]武器表!K225</f>
        <v>0</v>
      </c>
      <c r="O225" s="16">
        <f>[2]武器表!L225</f>
        <v>0</v>
      </c>
      <c r="P225" s="16"/>
      <c r="Q225" s="16">
        <f>[2]武器表!M225</f>
        <v>0</v>
      </c>
      <c r="R225" s="16">
        <f>[2]武器表!N225</f>
        <v>0</v>
      </c>
      <c r="S225" s="16">
        <f>[2]武器表!O225</f>
        <v>0</v>
      </c>
      <c r="T225" s="16">
        <f>[2]武器表!P225</f>
        <v>0</v>
      </c>
      <c r="U225" s="16">
        <f>[2]武器表!Q225</f>
        <v>0</v>
      </c>
      <c r="V225" s="20">
        <f>[2]武器表!R225</f>
        <v>0</v>
      </c>
      <c r="W225" s="20">
        <f>[2]武器表!S225</f>
        <v>0</v>
      </c>
      <c r="X225" s="20">
        <f>[2]武器表!T225</f>
        <v>0</v>
      </c>
      <c r="Y225" s="20">
        <f>[2]武器表!$I225</f>
        <v>0</v>
      </c>
      <c r="Z225" s="20">
        <f>[2]武器表!U225</f>
        <v>0</v>
      </c>
      <c r="AA225" s="20">
        <f>[2]武器表!V225</f>
        <v>0</v>
      </c>
      <c r="AB225" s="20">
        <f>[2]武器表!W225</f>
        <v>0</v>
      </c>
      <c r="AC225" s="20">
        <f>[2]武器表!X225</f>
        <v>0</v>
      </c>
      <c r="AD225" s="20">
        <f>[2]武器表!Y225</f>
        <v>0</v>
      </c>
      <c r="AE225" s="20">
        <f>[2]武器表!Z225</f>
        <v>0</v>
      </c>
      <c r="AF225" s="20">
        <f>[2]武器表!AA225</f>
        <v>0</v>
      </c>
      <c r="AG225" s="20">
        <f t="shared" si="62"/>
        <v>0</v>
      </c>
      <c r="AH225" s="20">
        <f t="shared" si="63"/>
        <v>0</v>
      </c>
      <c r="AI225" s="20">
        <f t="shared" si="64"/>
        <v>0</v>
      </c>
      <c r="AJ225" s="20">
        <f t="shared" si="65"/>
        <v>0</v>
      </c>
      <c r="AK225" s="20">
        <f t="shared" si="66"/>
        <v>0</v>
      </c>
      <c r="AL225" s="84" t="str">
        <f t="shared" si="59"/>
        <v/>
      </c>
      <c r="AM225" s="84">
        <f t="shared" si="60"/>
        <v>107</v>
      </c>
    </row>
    <row r="226" spans="2:39" x14ac:dyDescent="0.2">
      <c r="B226" s="16">
        <v>224</v>
      </c>
      <c r="C226" s="16" t="str">
        <f t="shared" ca="1" si="54"/>
        <v>IC1315</v>
      </c>
      <c r="D226" s="16" t="str">
        <f t="shared" ca="1" si="61"/>
        <v>普通的混乱硬弓</v>
      </c>
      <c r="E226" s="16" t="str">
        <f t="shared" ca="1" si="55"/>
        <v>普通的</v>
      </c>
      <c r="F226" s="16" t="str">
        <f t="shared" ca="1" si="56"/>
        <v>混乱</v>
      </c>
      <c r="G226" s="16" t="str">
        <f t="shared" ca="1" si="57"/>
        <v>硬弓</v>
      </c>
      <c r="H226" s="16" t="str">
        <f t="shared" si="53"/>
        <v>c</v>
      </c>
      <c r="I226" s="19" t="s">
        <v>21</v>
      </c>
      <c r="J226" s="3" t="s">
        <v>28</v>
      </c>
      <c r="K226" s="16">
        <f t="shared" si="58"/>
        <v>6</v>
      </c>
      <c r="L226" s="16">
        <f t="shared" si="67"/>
        <v>8</v>
      </c>
      <c r="M226" s="16">
        <f>[2]武器表!J226</f>
        <v>144</v>
      </c>
      <c r="N226" s="16">
        <f>[2]武器表!K226</f>
        <v>0</v>
      </c>
      <c r="O226" s="16">
        <f>[2]武器表!L226</f>
        <v>0</v>
      </c>
      <c r="P226" s="16"/>
      <c r="Q226" s="16">
        <f>[2]武器表!M226</f>
        <v>0</v>
      </c>
      <c r="R226" s="16">
        <f>[2]武器表!N226</f>
        <v>0</v>
      </c>
      <c r="S226" s="16">
        <f>[2]武器表!O226</f>
        <v>0</v>
      </c>
      <c r="T226" s="16">
        <f>[2]武器表!P226</f>
        <v>0</v>
      </c>
      <c r="U226" s="16">
        <f>[2]武器表!Q226</f>
        <v>0</v>
      </c>
      <c r="V226" s="20">
        <f>[2]武器表!R226</f>
        <v>0</v>
      </c>
      <c r="W226" s="20">
        <f>[2]武器表!S226</f>
        <v>0</v>
      </c>
      <c r="X226" s="20">
        <f>[2]武器表!T226</f>
        <v>0</v>
      </c>
      <c r="Y226" s="20">
        <f>[2]武器表!$I226</f>
        <v>0</v>
      </c>
      <c r="Z226" s="20">
        <f>[2]武器表!U226</f>
        <v>0</v>
      </c>
      <c r="AA226" s="20">
        <f>[2]武器表!V226</f>
        <v>0</v>
      </c>
      <c r="AB226" s="20">
        <f>[2]武器表!W226</f>
        <v>0</v>
      </c>
      <c r="AC226" s="20">
        <f>[2]武器表!X226</f>
        <v>0</v>
      </c>
      <c r="AD226" s="20">
        <f>[2]武器表!Y226</f>
        <v>0</v>
      </c>
      <c r="AE226" s="20">
        <f>[2]武器表!Z226</f>
        <v>0</v>
      </c>
      <c r="AF226" s="20">
        <f>[2]武器表!AA226</f>
        <v>0</v>
      </c>
      <c r="AG226" s="20">
        <f t="shared" si="62"/>
        <v>0</v>
      </c>
      <c r="AH226" s="20">
        <f t="shared" si="63"/>
        <v>0</v>
      </c>
      <c r="AI226" s="20">
        <f t="shared" si="64"/>
        <v>0</v>
      </c>
      <c r="AJ226" s="20">
        <f t="shared" si="65"/>
        <v>0</v>
      </c>
      <c r="AK226" s="20">
        <f t="shared" si="66"/>
        <v>0</v>
      </c>
      <c r="AL226" s="84" t="str">
        <f t="shared" si="59"/>
        <v/>
      </c>
      <c r="AM226" s="84">
        <f t="shared" si="60"/>
        <v>108</v>
      </c>
    </row>
    <row r="227" spans="2:39" x14ac:dyDescent="0.2">
      <c r="B227" s="16">
        <v>225</v>
      </c>
      <c r="C227" s="16" t="str">
        <f t="shared" ca="1" si="54"/>
        <v>IC1143</v>
      </c>
      <c r="D227" s="16" t="str">
        <f t="shared" ca="1" si="61"/>
        <v>神秘的晨曦烟斗</v>
      </c>
      <c r="E227" s="16" t="str">
        <f t="shared" ca="1" si="55"/>
        <v>神秘的</v>
      </c>
      <c r="F227" s="16" t="str">
        <f t="shared" ca="1" si="56"/>
        <v>晨曦</v>
      </c>
      <c r="G227" s="16" t="str">
        <f t="shared" ca="1" si="57"/>
        <v>烟斗</v>
      </c>
      <c r="H227" s="16" t="str">
        <f t="shared" si="53"/>
        <v>s</v>
      </c>
      <c r="I227" s="19" t="s">
        <v>21</v>
      </c>
      <c r="J227" s="3" t="s">
        <v>29</v>
      </c>
      <c r="K227" s="16">
        <f t="shared" si="58"/>
        <v>7</v>
      </c>
      <c r="L227" s="16">
        <f t="shared" si="67"/>
        <v>1</v>
      </c>
      <c r="M227" s="16">
        <f>[2]武器表!J227</f>
        <v>15</v>
      </c>
      <c r="N227" s="16">
        <f>[2]武器表!K227</f>
        <v>9</v>
      </c>
      <c r="O227" s="16">
        <f>[2]武器表!L227</f>
        <v>2</v>
      </c>
      <c r="P227" s="16"/>
      <c r="Q227" s="16">
        <f>[2]武器表!M227</f>
        <v>6</v>
      </c>
      <c r="R227" s="16">
        <f>[2]武器表!N227</f>
        <v>21</v>
      </c>
      <c r="S227" s="16">
        <f>[2]武器表!O227</f>
        <v>7</v>
      </c>
      <c r="T227" s="16">
        <f>[2]武器表!P227</f>
        <v>3</v>
      </c>
      <c r="U227" s="16">
        <f>[2]武器表!Q227</f>
        <v>4</v>
      </c>
      <c r="V227" s="20">
        <f>[2]武器表!R227</f>
        <v>1.3333333333333332E-2</v>
      </c>
      <c r="W227" s="20">
        <f>[2]武器表!S227</f>
        <v>0.01</v>
      </c>
      <c r="X227" s="20">
        <f>[2]武器表!T227</f>
        <v>1.3333333333333332E-2</v>
      </c>
      <c r="Y227" s="20">
        <f>[2]武器表!$I227</f>
        <v>0.1</v>
      </c>
      <c r="Z227" s="20">
        <f>[2]武器表!U227</f>
        <v>9.9009900990099098E-3</v>
      </c>
      <c r="AA227" s="20">
        <f>[2]武器表!V227</f>
        <v>9.9009900990099098E-3</v>
      </c>
      <c r="AB227" s="20">
        <f>[2]武器表!W227</f>
        <v>9.9009900990099098E-3</v>
      </c>
      <c r="AC227" s="20">
        <f>[2]武器表!X227</f>
        <v>9.9009900990099098E-3</v>
      </c>
      <c r="AD227" s="20">
        <f>[2]武器表!Y227</f>
        <v>5.6603773584905648E-2</v>
      </c>
      <c r="AE227" s="20">
        <f>[2]武器表!Z227</f>
        <v>9.9009900990099098E-3</v>
      </c>
      <c r="AF227" s="20">
        <f>[2]武器表!AA227</f>
        <v>9.9009900990099098E-3</v>
      </c>
      <c r="AG227" s="20">
        <f t="shared" si="62"/>
        <v>8.0000000000000016E-2</v>
      </c>
      <c r="AH227" s="20">
        <f t="shared" si="63"/>
        <v>8.0000000000000016E-2</v>
      </c>
      <c r="AI227" s="20">
        <f t="shared" si="64"/>
        <v>8.0000000000000016E-2</v>
      </c>
      <c r="AJ227" s="20">
        <f t="shared" si="65"/>
        <v>8.0000000000000016E-2</v>
      </c>
      <c r="AK227" s="20">
        <f t="shared" si="66"/>
        <v>8.0000000000000016E-2</v>
      </c>
      <c r="AL227" s="84" t="str">
        <f t="shared" si="59"/>
        <v/>
      </c>
      <c r="AM227" s="84">
        <f t="shared" si="60"/>
        <v>125</v>
      </c>
    </row>
    <row r="228" spans="2:39" x14ac:dyDescent="0.2">
      <c r="B228" s="16">
        <v>226</v>
      </c>
      <c r="C228" s="16" t="str">
        <f t="shared" ca="1" si="54"/>
        <v>IC1143</v>
      </c>
      <c r="D228" s="16" t="str">
        <f t="shared" ca="1" si="61"/>
        <v>传说的白银烟斗</v>
      </c>
      <c r="E228" s="16" t="str">
        <f t="shared" ca="1" si="55"/>
        <v>传说的</v>
      </c>
      <c r="F228" s="16" t="str">
        <f t="shared" ca="1" si="56"/>
        <v>白银</v>
      </c>
      <c r="G228" s="16" t="str">
        <f t="shared" ca="1" si="57"/>
        <v>烟斗</v>
      </c>
      <c r="H228" s="16" t="str">
        <f t="shared" si="53"/>
        <v>s</v>
      </c>
      <c r="I228" s="19" t="s">
        <v>21</v>
      </c>
      <c r="J228" s="3" t="s">
        <v>29</v>
      </c>
      <c r="K228" s="16">
        <f t="shared" si="58"/>
        <v>7</v>
      </c>
      <c r="L228" s="16">
        <f t="shared" si="67"/>
        <v>2</v>
      </c>
      <c r="M228" s="16">
        <f>[2]武器表!J228</f>
        <v>30</v>
      </c>
      <c r="N228" s="16">
        <f>[2]武器表!K228</f>
        <v>18</v>
      </c>
      <c r="O228" s="16">
        <f>[2]武器表!L228</f>
        <v>4</v>
      </c>
      <c r="P228" s="16"/>
      <c r="Q228" s="16">
        <f>[2]武器表!M228</f>
        <v>13</v>
      </c>
      <c r="R228" s="16">
        <f>[2]武器表!N228</f>
        <v>42</v>
      </c>
      <c r="S228" s="16">
        <f>[2]武器表!O228</f>
        <v>15</v>
      </c>
      <c r="T228" s="16">
        <f>[2]武器表!P228</f>
        <v>7</v>
      </c>
      <c r="U228" s="16">
        <f>[2]武器表!Q228</f>
        <v>9</v>
      </c>
      <c r="V228" s="20">
        <f>[2]武器表!R228</f>
        <v>0.03</v>
      </c>
      <c r="W228" s="20">
        <f>[2]武器表!S228</f>
        <v>2.3333333333333334E-2</v>
      </c>
      <c r="X228" s="20">
        <f>[2]武器表!T228</f>
        <v>0.03</v>
      </c>
      <c r="Y228" s="20">
        <f>[2]武器表!$I228</f>
        <v>0.12545454545454546</v>
      </c>
      <c r="Z228" s="20">
        <f>[2]武器表!U228</f>
        <v>1.9607843137254943E-2</v>
      </c>
      <c r="AA228" s="20">
        <f>[2]武器表!V228</f>
        <v>1.9607843137254943E-2</v>
      </c>
      <c r="AB228" s="20">
        <f>[2]武器表!W228</f>
        <v>1.9607843137254943E-2</v>
      </c>
      <c r="AC228" s="20">
        <f>[2]武器表!X228</f>
        <v>1.9607843137254943E-2</v>
      </c>
      <c r="AD228" s="20">
        <f>[2]武器表!Y228</f>
        <v>0.1071428571428571</v>
      </c>
      <c r="AE228" s="20">
        <f>[2]武器表!Z228</f>
        <v>1.9607843137254943E-2</v>
      </c>
      <c r="AF228" s="20">
        <f>[2]武器表!AA228</f>
        <v>1.9607843137254943E-2</v>
      </c>
      <c r="AG228" s="20">
        <f t="shared" si="62"/>
        <v>0.10036363636363638</v>
      </c>
      <c r="AH228" s="20">
        <f t="shared" si="63"/>
        <v>0.10036363636363638</v>
      </c>
      <c r="AI228" s="20">
        <f t="shared" si="64"/>
        <v>0.10036363636363638</v>
      </c>
      <c r="AJ228" s="20">
        <f t="shared" si="65"/>
        <v>0.10036363636363638</v>
      </c>
      <c r="AK228" s="20">
        <f t="shared" si="66"/>
        <v>0.10036363636363638</v>
      </c>
      <c r="AL228" s="84" t="str">
        <f t="shared" si="59"/>
        <v/>
      </c>
      <c r="AM228" s="84">
        <f t="shared" si="60"/>
        <v>126</v>
      </c>
    </row>
    <row r="229" spans="2:39" x14ac:dyDescent="0.2">
      <c r="B229" s="16">
        <v>227</v>
      </c>
      <c r="C229" s="16" t="str">
        <f t="shared" ca="1" si="54"/>
        <v>IC1101</v>
      </c>
      <c r="D229" s="16" t="str">
        <f t="shared" ca="1" si="61"/>
        <v>传说的言语烟斗</v>
      </c>
      <c r="E229" s="16" t="str">
        <f t="shared" ca="1" si="55"/>
        <v>传说的</v>
      </c>
      <c r="F229" s="16" t="str">
        <f t="shared" ca="1" si="56"/>
        <v>言语</v>
      </c>
      <c r="G229" s="16" t="str">
        <f t="shared" ca="1" si="57"/>
        <v>烟斗</v>
      </c>
      <c r="H229" s="16" t="str">
        <f t="shared" ref="H229:H292" si="68">H197</f>
        <v>s</v>
      </c>
      <c r="I229" s="19" t="s">
        <v>21</v>
      </c>
      <c r="J229" s="3" t="s">
        <v>29</v>
      </c>
      <c r="K229" s="16">
        <f t="shared" si="58"/>
        <v>7</v>
      </c>
      <c r="L229" s="16">
        <f t="shared" si="67"/>
        <v>3</v>
      </c>
      <c r="M229" s="16">
        <f>[2]武器表!J229</f>
        <v>45</v>
      </c>
      <c r="N229" s="16">
        <f>[2]武器表!K229</f>
        <v>28</v>
      </c>
      <c r="O229" s="16">
        <f>[2]武器表!L229</f>
        <v>7</v>
      </c>
      <c r="P229" s="16"/>
      <c r="Q229" s="16">
        <f>[2]武器表!M229</f>
        <v>19</v>
      </c>
      <c r="R229" s="16">
        <f>[2]武器表!N229</f>
        <v>63</v>
      </c>
      <c r="S229" s="16">
        <f>[2]武器表!O229</f>
        <v>23</v>
      </c>
      <c r="T229" s="16">
        <f>[2]武器表!P229</f>
        <v>10</v>
      </c>
      <c r="U229" s="16">
        <f>[2]武器表!Q229</f>
        <v>14</v>
      </c>
      <c r="V229" s="20">
        <f>[2]武器表!R229</f>
        <v>4.6666666666666669E-2</v>
      </c>
      <c r="W229" s="20">
        <f>[2]武器表!S229</f>
        <v>3.3333333333333333E-2</v>
      </c>
      <c r="X229" s="20">
        <f>[2]武器表!T229</f>
        <v>4.6666666666666669E-2</v>
      </c>
      <c r="Y229" s="20">
        <f>[2]武器表!$I229</f>
        <v>0.19</v>
      </c>
      <c r="Z229" s="20">
        <f>[2]武器表!U229</f>
        <v>2.9126213592232997E-2</v>
      </c>
      <c r="AA229" s="20">
        <f>[2]武器表!V229</f>
        <v>2.9126213592232997E-2</v>
      </c>
      <c r="AB229" s="20">
        <f>[2]武器表!W229</f>
        <v>2.9126213592232997E-2</v>
      </c>
      <c r="AC229" s="20">
        <f>[2]武器表!X229</f>
        <v>2.9126213592232997E-2</v>
      </c>
      <c r="AD229" s="20">
        <f>[2]武器表!Y229</f>
        <v>0.14893617021276595</v>
      </c>
      <c r="AE229" s="20">
        <f>[2]武器表!Z229</f>
        <v>2.9126213592232997E-2</v>
      </c>
      <c r="AF229" s="20">
        <f>[2]武器表!AA229</f>
        <v>2.9126213592232997E-2</v>
      </c>
      <c r="AG229" s="20">
        <f t="shared" si="62"/>
        <v>0.15200000000000002</v>
      </c>
      <c r="AH229" s="20">
        <f t="shared" si="63"/>
        <v>0.15200000000000002</v>
      </c>
      <c r="AI229" s="20">
        <f t="shared" si="64"/>
        <v>0.15200000000000002</v>
      </c>
      <c r="AJ229" s="20">
        <f t="shared" si="65"/>
        <v>0.15200000000000002</v>
      </c>
      <c r="AK229" s="20">
        <f t="shared" si="66"/>
        <v>0.15200000000000002</v>
      </c>
      <c r="AL229" s="84" t="str">
        <f t="shared" si="59"/>
        <v/>
      </c>
      <c r="AM229" s="84">
        <f t="shared" si="60"/>
        <v>127</v>
      </c>
    </row>
    <row r="230" spans="2:39" x14ac:dyDescent="0.2">
      <c r="B230" s="16">
        <v>228</v>
      </c>
      <c r="C230" s="16" t="str">
        <f t="shared" ca="1" si="54"/>
        <v>IC1118</v>
      </c>
      <c r="D230" s="16" t="str">
        <f t="shared" ca="1" si="61"/>
        <v>神奇的空灵烟斗</v>
      </c>
      <c r="E230" s="16" t="str">
        <f t="shared" ca="1" si="55"/>
        <v>神奇的</v>
      </c>
      <c r="F230" s="16" t="str">
        <f t="shared" ca="1" si="56"/>
        <v>空灵</v>
      </c>
      <c r="G230" s="16" t="str">
        <f t="shared" ca="1" si="57"/>
        <v>烟斗</v>
      </c>
      <c r="H230" s="16" t="str">
        <f t="shared" si="68"/>
        <v>s</v>
      </c>
      <c r="I230" s="19" t="s">
        <v>21</v>
      </c>
      <c r="J230" s="3" t="s">
        <v>29</v>
      </c>
      <c r="K230" s="16">
        <f t="shared" si="58"/>
        <v>7</v>
      </c>
      <c r="L230" s="16">
        <f t="shared" si="67"/>
        <v>4</v>
      </c>
      <c r="M230" s="16">
        <f>[2]武器表!J230</f>
        <v>61</v>
      </c>
      <c r="N230" s="16">
        <f>[2]武器表!K230</f>
        <v>37</v>
      </c>
      <c r="O230" s="16">
        <f>[2]武器表!L230</f>
        <v>9</v>
      </c>
      <c r="P230" s="16"/>
      <c r="Q230" s="16">
        <f>[2]武器表!M230</f>
        <v>26</v>
      </c>
      <c r="R230" s="16">
        <f>[2]武器表!N230</f>
        <v>83</v>
      </c>
      <c r="S230" s="16">
        <f>[2]武器表!O230</f>
        <v>31</v>
      </c>
      <c r="T230" s="16">
        <f>[2]武器表!P230</f>
        <v>14</v>
      </c>
      <c r="U230" s="16">
        <f>[2]武器表!Q230</f>
        <v>19</v>
      </c>
      <c r="V230" s="20">
        <f>[2]武器表!R230</f>
        <v>6.3333333333333325E-2</v>
      </c>
      <c r="W230" s="20">
        <f>[2]武器表!S230</f>
        <v>4.6666666666666669E-2</v>
      </c>
      <c r="X230" s="20">
        <f>[2]武器表!T230</f>
        <v>6.3333333333333325E-2</v>
      </c>
      <c r="Y230" s="20">
        <f>[2]武器表!$I230</f>
        <v>0.25454545454545452</v>
      </c>
      <c r="Z230" s="20">
        <f>[2]武器表!U230</f>
        <v>3.8461538461538436E-2</v>
      </c>
      <c r="AA230" s="20">
        <f>[2]武器表!V230</f>
        <v>3.8461538461538436E-2</v>
      </c>
      <c r="AB230" s="20">
        <f>[2]武器表!W230</f>
        <v>3.8461538461538436E-2</v>
      </c>
      <c r="AC230" s="20">
        <f>[2]武器表!X230</f>
        <v>3.8461538461538436E-2</v>
      </c>
      <c r="AD230" s="20">
        <f>[2]武器表!Y230</f>
        <v>0.19028340080971662</v>
      </c>
      <c r="AE230" s="20">
        <f>[2]武器表!Z230</f>
        <v>3.8461538461538436E-2</v>
      </c>
      <c r="AF230" s="20">
        <f>[2]武器表!AA230</f>
        <v>3.8461538461538436E-2</v>
      </c>
      <c r="AG230" s="20">
        <f t="shared" si="62"/>
        <v>0.20363636363636362</v>
      </c>
      <c r="AH230" s="20">
        <f t="shared" si="63"/>
        <v>0.20363636363636362</v>
      </c>
      <c r="AI230" s="20">
        <f t="shared" si="64"/>
        <v>0.20363636363636362</v>
      </c>
      <c r="AJ230" s="20">
        <f t="shared" si="65"/>
        <v>0.20363636363636362</v>
      </c>
      <c r="AK230" s="20">
        <f t="shared" si="66"/>
        <v>0.20363636363636362</v>
      </c>
      <c r="AL230" s="84" t="str">
        <f t="shared" si="59"/>
        <v/>
      </c>
      <c r="AM230" s="84">
        <f t="shared" si="60"/>
        <v>128</v>
      </c>
    </row>
    <row r="231" spans="2:39" x14ac:dyDescent="0.2">
      <c r="B231" s="16">
        <v>229</v>
      </c>
      <c r="C231" s="16" t="str">
        <f t="shared" ca="1" si="54"/>
        <v>IC1118</v>
      </c>
      <c r="D231" s="16" t="str">
        <f t="shared" ca="1" si="61"/>
        <v>神秘的忏悔烟斗</v>
      </c>
      <c r="E231" s="16" t="str">
        <f t="shared" ca="1" si="55"/>
        <v>神秘的</v>
      </c>
      <c r="F231" s="16" t="str">
        <f t="shared" ca="1" si="56"/>
        <v>忏悔</v>
      </c>
      <c r="G231" s="16" t="str">
        <f t="shared" ca="1" si="57"/>
        <v>烟斗</v>
      </c>
      <c r="H231" s="16" t="str">
        <f t="shared" si="68"/>
        <v>s</v>
      </c>
      <c r="I231" s="19" t="s">
        <v>21</v>
      </c>
      <c r="J231" s="3" t="s">
        <v>29</v>
      </c>
      <c r="K231" s="16">
        <f t="shared" si="58"/>
        <v>7</v>
      </c>
      <c r="L231" s="16">
        <f t="shared" si="67"/>
        <v>5</v>
      </c>
      <c r="M231" s="16">
        <f>[2]武器表!J231</f>
        <v>76</v>
      </c>
      <c r="N231" s="16">
        <f>[2]武器表!K231</f>
        <v>47</v>
      </c>
      <c r="O231" s="16">
        <f>[2]武器表!L231</f>
        <v>11</v>
      </c>
      <c r="P231" s="16"/>
      <c r="Q231" s="16">
        <f>[2]武器表!M231</f>
        <v>33</v>
      </c>
      <c r="R231" s="16">
        <f>[2]武器表!N231</f>
        <v>104</v>
      </c>
      <c r="S231" s="16">
        <f>[2]武器表!O231</f>
        <v>39</v>
      </c>
      <c r="T231" s="16">
        <f>[2]武器表!P231</f>
        <v>17</v>
      </c>
      <c r="U231" s="16">
        <f>[2]武器表!Q231</f>
        <v>24</v>
      </c>
      <c r="V231" s="20">
        <f>[2]武器表!R231</f>
        <v>0.08</v>
      </c>
      <c r="W231" s="20">
        <f>[2]武器表!S231</f>
        <v>5.6666666666666671E-2</v>
      </c>
      <c r="X231" s="20">
        <f>[2]武器表!T231</f>
        <v>0.08</v>
      </c>
      <c r="Y231" s="20">
        <f>[2]武器表!$I231</f>
        <v>0.31909090909090909</v>
      </c>
      <c r="Z231" s="20">
        <f>[2]武器表!U231</f>
        <v>4.7619047619047672E-2</v>
      </c>
      <c r="AA231" s="20">
        <f>[2]武器表!V231</f>
        <v>4.7619047619047672E-2</v>
      </c>
      <c r="AB231" s="20">
        <f>[2]武器表!W231</f>
        <v>4.7619047619047672E-2</v>
      </c>
      <c r="AC231" s="20">
        <f>[2]武器表!X231</f>
        <v>4.7619047619047672E-2</v>
      </c>
      <c r="AD231" s="20">
        <f>[2]武器表!Y231</f>
        <v>0.22779922779922779</v>
      </c>
      <c r="AE231" s="20">
        <f>[2]武器表!Z231</f>
        <v>4.7619047619047672E-2</v>
      </c>
      <c r="AF231" s="20">
        <f>[2]武器表!AA231</f>
        <v>4.7619047619047672E-2</v>
      </c>
      <c r="AG231" s="20">
        <f t="shared" si="62"/>
        <v>0.25527272727272726</v>
      </c>
      <c r="AH231" s="20">
        <f t="shared" si="63"/>
        <v>0.25527272727272726</v>
      </c>
      <c r="AI231" s="20">
        <f t="shared" si="64"/>
        <v>0.25527272727272726</v>
      </c>
      <c r="AJ231" s="20">
        <f t="shared" si="65"/>
        <v>0.25527272727272726</v>
      </c>
      <c r="AK231" s="20">
        <f t="shared" si="66"/>
        <v>0.25527272727272726</v>
      </c>
      <c r="AL231" s="84" t="str">
        <f t="shared" si="59"/>
        <v/>
      </c>
      <c r="AM231" s="84">
        <f t="shared" si="60"/>
        <v>129</v>
      </c>
    </row>
    <row r="232" spans="2:39" x14ac:dyDescent="0.2">
      <c r="B232" s="16">
        <v>230</v>
      </c>
      <c r="C232" s="16" t="str">
        <f t="shared" ca="1" si="54"/>
        <v>IC1155</v>
      </c>
      <c r="D232" s="16" t="str">
        <f t="shared" ca="1" si="61"/>
        <v>神奇的言语烟斗</v>
      </c>
      <c r="E232" s="16" t="str">
        <f t="shared" ca="1" si="55"/>
        <v>神奇的</v>
      </c>
      <c r="F232" s="16" t="str">
        <f t="shared" ca="1" si="56"/>
        <v>言语</v>
      </c>
      <c r="G232" s="16" t="str">
        <f t="shared" ca="1" si="57"/>
        <v>烟斗</v>
      </c>
      <c r="H232" s="16" t="str">
        <f t="shared" si="68"/>
        <v>s</v>
      </c>
      <c r="I232" s="19" t="s">
        <v>21</v>
      </c>
      <c r="J232" s="3" t="s">
        <v>29</v>
      </c>
      <c r="K232" s="16">
        <f t="shared" si="58"/>
        <v>7</v>
      </c>
      <c r="L232" s="16">
        <f t="shared" si="67"/>
        <v>6</v>
      </c>
      <c r="M232" s="16">
        <f>[2]武器表!J232</f>
        <v>91</v>
      </c>
      <c r="N232" s="16">
        <f>[2]武器表!K232</f>
        <v>56</v>
      </c>
      <c r="O232" s="16">
        <f>[2]武器表!L232</f>
        <v>14</v>
      </c>
      <c r="P232" s="16"/>
      <c r="Q232" s="16">
        <f>[2]武器表!M232</f>
        <v>39</v>
      </c>
      <c r="R232" s="16">
        <f>[2]武器表!N232</f>
        <v>125</v>
      </c>
      <c r="S232" s="16">
        <f>[2]武器表!O232</f>
        <v>47</v>
      </c>
      <c r="T232" s="16">
        <f>[2]武器表!P232</f>
        <v>21</v>
      </c>
      <c r="U232" s="16">
        <f>[2]武器表!Q232</f>
        <v>29</v>
      </c>
      <c r="V232" s="20">
        <f>[2]武器表!R232</f>
        <v>9.6666666666666665E-2</v>
      </c>
      <c r="W232" s="20">
        <f>[2]武器表!S232</f>
        <v>7.0000000000000007E-2</v>
      </c>
      <c r="X232" s="20">
        <f>[2]武器表!T232</f>
        <v>9.6666666666666665E-2</v>
      </c>
      <c r="Y232" s="20">
        <f>[2]武器表!$I232</f>
        <v>0.38363636363636366</v>
      </c>
      <c r="Z232" s="20">
        <f>[2]武器表!U232</f>
        <v>5.6603773584905648E-2</v>
      </c>
      <c r="AA232" s="20">
        <f>[2]武器表!V232</f>
        <v>5.6603773584905648E-2</v>
      </c>
      <c r="AB232" s="20">
        <f>[2]武器表!W232</f>
        <v>5.6603773584905648E-2</v>
      </c>
      <c r="AC232" s="20">
        <f>[2]武器表!X232</f>
        <v>5.6603773584905648E-2</v>
      </c>
      <c r="AD232" s="20">
        <f>[2]武器表!Y232</f>
        <v>0.26199261992619927</v>
      </c>
      <c r="AE232" s="20">
        <f>[2]武器表!Z232</f>
        <v>5.6603773584905648E-2</v>
      </c>
      <c r="AF232" s="20">
        <f>[2]武器表!AA232</f>
        <v>5.6603773584905648E-2</v>
      </c>
      <c r="AG232" s="20">
        <f t="shared" si="62"/>
        <v>0.30690909090909096</v>
      </c>
      <c r="AH232" s="20">
        <f t="shared" si="63"/>
        <v>0.30690909090909096</v>
      </c>
      <c r="AI232" s="20">
        <f t="shared" si="64"/>
        <v>0.30690909090909096</v>
      </c>
      <c r="AJ232" s="20">
        <f t="shared" si="65"/>
        <v>0.30690909090909096</v>
      </c>
      <c r="AK232" s="20">
        <f t="shared" si="66"/>
        <v>0.30690909090909096</v>
      </c>
      <c r="AL232" s="84" t="str">
        <f t="shared" si="59"/>
        <v/>
      </c>
      <c r="AM232" s="84">
        <f t="shared" si="60"/>
        <v>130</v>
      </c>
    </row>
    <row r="233" spans="2:39" x14ac:dyDescent="0.2">
      <c r="B233" s="16">
        <v>231</v>
      </c>
      <c r="C233" s="16" t="str">
        <f t="shared" ca="1" si="54"/>
        <v>IC1103</v>
      </c>
      <c r="D233" s="16" t="str">
        <f t="shared" ca="1" si="61"/>
        <v>璀璨的虚幻烟斗</v>
      </c>
      <c r="E233" s="16" t="str">
        <f t="shared" ca="1" si="55"/>
        <v>璀璨的</v>
      </c>
      <c r="F233" s="16" t="str">
        <f t="shared" ca="1" si="56"/>
        <v>虚幻</v>
      </c>
      <c r="G233" s="16" t="str">
        <f t="shared" ca="1" si="57"/>
        <v>烟斗</v>
      </c>
      <c r="H233" s="16" t="str">
        <f t="shared" si="68"/>
        <v>s</v>
      </c>
      <c r="I233" s="19" t="s">
        <v>21</v>
      </c>
      <c r="J233" s="3" t="s">
        <v>29</v>
      </c>
      <c r="K233" s="16">
        <f t="shared" si="58"/>
        <v>7</v>
      </c>
      <c r="L233" s="16">
        <f t="shared" si="67"/>
        <v>7</v>
      </c>
      <c r="M233" s="16">
        <f>[2]武器表!J233</f>
        <v>107</v>
      </c>
      <c r="N233" s="16">
        <f>[2]武器表!K233</f>
        <v>65</v>
      </c>
      <c r="O233" s="16">
        <f>[2]武器表!L233</f>
        <v>16</v>
      </c>
      <c r="P233" s="16"/>
      <c r="Q233" s="16">
        <f>[2]武器表!M233</f>
        <v>46</v>
      </c>
      <c r="R233" s="16">
        <f>[2]武器表!N233</f>
        <v>145</v>
      </c>
      <c r="S233" s="16">
        <f>[2]武器表!O233</f>
        <v>54</v>
      </c>
      <c r="T233" s="16">
        <f>[2]武器表!P233</f>
        <v>24</v>
      </c>
      <c r="U233" s="16">
        <f>[2]武器表!Q233</f>
        <v>34</v>
      </c>
      <c r="V233" s="20">
        <f>[2]武器表!R233</f>
        <v>0.11333333333333334</v>
      </c>
      <c r="W233" s="20">
        <f>[2]武器表!S233</f>
        <v>0.08</v>
      </c>
      <c r="X233" s="20">
        <f>[2]武器表!T233</f>
        <v>0.11333333333333334</v>
      </c>
      <c r="Y233" s="20">
        <f>[2]武器表!$I233</f>
        <v>0.44636363636363635</v>
      </c>
      <c r="Z233" s="20">
        <f>[2]武器表!U233</f>
        <v>6.5420560747663559E-2</v>
      </c>
      <c r="AA233" s="20">
        <f>[2]武器表!V233</f>
        <v>6.5420560747663559E-2</v>
      </c>
      <c r="AB233" s="20">
        <f>[2]武器表!W233</f>
        <v>6.5420560747663559E-2</v>
      </c>
      <c r="AC233" s="20">
        <f>[2]武器表!X233</f>
        <v>6.5420560747663559E-2</v>
      </c>
      <c r="AD233" s="20">
        <f>[2]武器表!Y233</f>
        <v>0.29078014184397161</v>
      </c>
      <c r="AE233" s="20">
        <f>[2]武器表!Z233</f>
        <v>6.5420560747663559E-2</v>
      </c>
      <c r="AF233" s="20">
        <f>[2]武器表!AA233</f>
        <v>6.5420560747663559E-2</v>
      </c>
      <c r="AG233" s="20">
        <f t="shared" si="62"/>
        <v>0.35709090909090913</v>
      </c>
      <c r="AH233" s="20">
        <f t="shared" si="63"/>
        <v>0.35709090909090913</v>
      </c>
      <c r="AI233" s="20">
        <f t="shared" si="64"/>
        <v>0.35709090909090913</v>
      </c>
      <c r="AJ233" s="20">
        <f t="shared" si="65"/>
        <v>0.35709090909090913</v>
      </c>
      <c r="AK233" s="20">
        <f t="shared" si="66"/>
        <v>0.35709090909090913</v>
      </c>
      <c r="AL233" s="84" t="str">
        <f t="shared" si="59"/>
        <v/>
      </c>
      <c r="AM233" s="84">
        <f t="shared" si="60"/>
        <v>131</v>
      </c>
    </row>
    <row r="234" spans="2:39" x14ac:dyDescent="0.2">
      <c r="B234" s="16">
        <v>232</v>
      </c>
      <c r="C234" s="16" t="str">
        <f t="shared" ca="1" si="54"/>
        <v>IC1155</v>
      </c>
      <c r="D234" s="16" t="str">
        <f t="shared" ca="1" si="61"/>
        <v>璀璨的遗迹烟斗</v>
      </c>
      <c r="E234" s="16" t="str">
        <f t="shared" ca="1" si="55"/>
        <v>璀璨的</v>
      </c>
      <c r="F234" s="16" t="str">
        <f t="shared" ca="1" si="56"/>
        <v>遗迹</v>
      </c>
      <c r="G234" s="16" t="str">
        <f t="shared" ca="1" si="57"/>
        <v>烟斗</v>
      </c>
      <c r="H234" s="16" t="str">
        <f t="shared" si="68"/>
        <v>s</v>
      </c>
      <c r="I234" s="19" t="s">
        <v>21</v>
      </c>
      <c r="J234" s="3" t="s">
        <v>29</v>
      </c>
      <c r="K234" s="16">
        <f t="shared" si="58"/>
        <v>7</v>
      </c>
      <c r="L234" s="16">
        <f t="shared" si="67"/>
        <v>8</v>
      </c>
      <c r="M234" s="16">
        <f>[2]武器表!J234</f>
        <v>122</v>
      </c>
      <c r="N234" s="16">
        <f>[2]武器表!K234</f>
        <v>75</v>
      </c>
      <c r="O234" s="16">
        <f>[2]武器表!L234</f>
        <v>18</v>
      </c>
      <c r="P234" s="16"/>
      <c r="Q234" s="16">
        <f>[2]武器表!M234</f>
        <v>53</v>
      </c>
      <c r="R234" s="16">
        <f>[2]武器表!N234</f>
        <v>166</v>
      </c>
      <c r="S234" s="16">
        <f>[2]武器表!O234</f>
        <v>62</v>
      </c>
      <c r="T234" s="16">
        <f>[2]武器表!P234</f>
        <v>28</v>
      </c>
      <c r="U234" s="16">
        <f>[2]武器表!Q234</f>
        <v>39</v>
      </c>
      <c r="V234" s="20">
        <f>[2]武器表!R234</f>
        <v>0.13</v>
      </c>
      <c r="W234" s="20">
        <f>[2]武器表!S234</f>
        <v>9.3333333333333338E-2</v>
      </c>
      <c r="X234" s="20">
        <f>[2]武器表!T234</f>
        <v>0.13</v>
      </c>
      <c r="Y234" s="20">
        <f>[2]武器表!$I234</f>
        <v>0.51181818181818184</v>
      </c>
      <c r="Z234" s="20">
        <f>[2]武器表!U234</f>
        <v>7.407407407407407E-2</v>
      </c>
      <c r="AA234" s="20">
        <f>[2]武器表!V234</f>
        <v>7.407407407407407E-2</v>
      </c>
      <c r="AB234" s="20">
        <f>[2]武器表!W234</f>
        <v>7.407407407407407E-2</v>
      </c>
      <c r="AC234" s="20">
        <f>[2]武器表!X234</f>
        <v>7.407407407407407E-2</v>
      </c>
      <c r="AD234" s="20">
        <f>[2]武器表!Y234</f>
        <v>0.31972789115646261</v>
      </c>
      <c r="AE234" s="20">
        <f>[2]武器表!Z234</f>
        <v>7.407407407407407E-2</v>
      </c>
      <c r="AF234" s="20">
        <f>[2]武器表!AA234</f>
        <v>7.407407407407407E-2</v>
      </c>
      <c r="AG234" s="20">
        <f t="shared" si="62"/>
        <v>0.40945454545454552</v>
      </c>
      <c r="AH234" s="20">
        <f t="shared" si="63"/>
        <v>0.40945454545454552</v>
      </c>
      <c r="AI234" s="20">
        <f t="shared" si="64"/>
        <v>0.40945454545454552</v>
      </c>
      <c r="AJ234" s="20">
        <f t="shared" si="65"/>
        <v>0.40945454545454552</v>
      </c>
      <c r="AK234" s="20">
        <f t="shared" si="66"/>
        <v>0.40945454545454552</v>
      </c>
      <c r="AL234" s="84" t="str">
        <f t="shared" si="59"/>
        <v/>
      </c>
      <c r="AM234" s="84">
        <f t="shared" si="60"/>
        <v>132</v>
      </c>
    </row>
    <row r="235" spans="2:39" x14ac:dyDescent="0.2">
      <c r="B235" s="16">
        <v>233</v>
      </c>
      <c r="C235" s="16" t="str">
        <f t="shared" ca="1" si="54"/>
        <v>IC1101</v>
      </c>
      <c r="D235" s="16" t="str">
        <f t="shared" ca="1" si="61"/>
        <v>精致的遗迹烟斗</v>
      </c>
      <c r="E235" s="16" t="str">
        <f t="shared" ca="1" si="55"/>
        <v>精致的</v>
      </c>
      <c r="F235" s="16" t="str">
        <f t="shared" ca="1" si="56"/>
        <v>遗迹</v>
      </c>
      <c r="G235" s="16" t="str">
        <f t="shared" ca="1" si="57"/>
        <v>烟斗</v>
      </c>
      <c r="H235" s="16" t="str">
        <f t="shared" si="68"/>
        <v>a</v>
      </c>
      <c r="I235" s="19" t="s">
        <v>21</v>
      </c>
      <c r="J235" s="3" t="s">
        <v>29</v>
      </c>
      <c r="K235" s="16">
        <f t="shared" si="58"/>
        <v>7</v>
      </c>
      <c r="L235" s="16">
        <f t="shared" si="67"/>
        <v>1</v>
      </c>
      <c r="M235" s="16">
        <f>[2]武器表!J235</f>
        <v>11</v>
      </c>
      <c r="N235" s="16">
        <f>[2]武器表!K235</f>
        <v>9</v>
      </c>
      <c r="O235" s="16">
        <f>[2]武器表!L235</f>
        <v>2</v>
      </c>
      <c r="P235" s="16"/>
      <c r="Q235" s="16">
        <f>[2]武器表!M235</f>
        <v>7</v>
      </c>
      <c r="R235" s="16">
        <f>[2]武器表!N235</f>
        <v>22</v>
      </c>
      <c r="S235" s="16">
        <f>[2]武器表!O235</f>
        <v>8</v>
      </c>
      <c r="T235" s="16">
        <f>[2]武器表!P235</f>
        <v>3</v>
      </c>
      <c r="U235" s="16">
        <f>[2]武器表!Q235</f>
        <v>5</v>
      </c>
      <c r="V235" s="20">
        <f>[2]武器表!R235</f>
        <v>1.6666666666666666E-2</v>
      </c>
      <c r="W235" s="20">
        <f>[2]武器表!S235</f>
        <v>0.01</v>
      </c>
      <c r="X235" s="20">
        <f>[2]武器表!T235</f>
        <v>1.6666666666666666E-2</v>
      </c>
      <c r="Y235" s="20">
        <f>[2]武器表!$I235</f>
        <v>0.1</v>
      </c>
      <c r="Z235" s="20">
        <f>[2]武器表!U235</f>
        <v>9.9009900990099098E-3</v>
      </c>
      <c r="AA235" s="20">
        <f>[2]武器表!V235</f>
        <v>9.9009900990099098E-3</v>
      </c>
      <c r="AB235" s="20">
        <f>[2]武器表!W235</f>
        <v>9.9009900990099098E-3</v>
      </c>
      <c r="AC235" s="20">
        <f>[2]武器表!X235</f>
        <v>9.9009900990099098E-3</v>
      </c>
      <c r="AD235" s="20">
        <f>[2]武器表!Y235</f>
        <v>5.6603773584905648E-2</v>
      </c>
      <c r="AE235" s="20">
        <f>[2]武器表!Z235</f>
        <v>9.9009900990099098E-3</v>
      </c>
      <c r="AF235" s="20">
        <f>[2]武器表!AA235</f>
        <v>9.9009900990099098E-3</v>
      </c>
      <c r="AG235" s="20">
        <f t="shared" si="62"/>
        <v>8.0000000000000016E-2</v>
      </c>
      <c r="AH235" s="20">
        <f t="shared" si="63"/>
        <v>8.0000000000000016E-2</v>
      </c>
      <c r="AI235" s="20">
        <f t="shared" si="64"/>
        <v>8.0000000000000016E-2</v>
      </c>
      <c r="AJ235" s="20">
        <f t="shared" si="65"/>
        <v>8.0000000000000016E-2</v>
      </c>
      <c r="AK235" s="20">
        <f t="shared" si="66"/>
        <v>8.0000000000000016E-2</v>
      </c>
      <c r="AL235" s="84" t="str">
        <f t="shared" si="59"/>
        <v/>
      </c>
      <c r="AM235" s="84">
        <f t="shared" si="60"/>
        <v>109</v>
      </c>
    </row>
    <row r="236" spans="2:39" x14ac:dyDescent="0.2">
      <c r="B236" s="16">
        <v>234</v>
      </c>
      <c r="C236" s="16" t="str">
        <f t="shared" ca="1" si="54"/>
        <v>IC1101</v>
      </c>
      <c r="D236" s="16" t="str">
        <f t="shared" ca="1" si="61"/>
        <v>精致的混乱烟斗</v>
      </c>
      <c r="E236" s="16" t="str">
        <f t="shared" ca="1" si="55"/>
        <v>精致的</v>
      </c>
      <c r="F236" s="16" t="str">
        <f t="shared" ca="1" si="56"/>
        <v>混乱</v>
      </c>
      <c r="G236" s="16" t="str">
        <f t="shared" ca="1" si="57"/>
        <v>烟斗</v>
      </c>
      <c r="H236" s="16" t="str">
        <f t="shared" si="68"/>
        <v>a</v>
      </c>
      <c r="I236" s="19" t="s">
        <v>21</v>
      </c>
      <c r="J236" s="3" t="s">
        <v>29</v>
      </c>
      <c r="K236" s="16">
        <f t="shared" si="58"/>
        <v>7</v>
      </c>
      <c r="L236" s="16">
        <f t="shared" si="67"/>
        <v>2</v>
      </c>
      <c r="M236" s="16">
        <f>[2]武器表!J236</f>
        <v>23</v>
      </c>
      <c r="N236" s="16">
        <f>[2]武器表!K236</f>
        <v>19</v>
      </c>
      <c r="O236" s="16">
        <f>[2]武器表!L236</f>
        <v>4</v>
      </c>
      <c r="P236" s="16"/>
      <c r="Q236" s="16">
        <f>[2]武器表!M236</f>
        <v>14</v>
      </c>
      <c r="R236" s="16">
        <f>[2]武器表!N236</f>
        <v>44</v>
      </c>
      <c r="S236" s="16">
        <f>[2]武器表!O236</f>
        <v>16</v>
      </c>
      <c r="T236" s="16">
        <f>[2]武器表!P236</f>
        <v>7</v>
      </c>
      <c r="U236" s="16">
        <f>[2]武器表!Q236</f>
        <v>10</v>
      </c>
      <c r="V236" s="20">
        <f>[2]武器表!R236</f>
        <v>3.3333333333333333E-2</v>
      </c>
      <c r="W236" s="20">
        <f>[2]武器表!S236</f>
        <v>2.3333333333333334E-2</v>
      </c>
      <c r="X236" s="20">
        <f>[2]武器表!T236</f>
        <v>3.3333333333333333E-2</v>
      </c>
      <c r="Y236" s="20">
        <f>[2]武器表!$I236</f>
        <v>0.12454545454545456</v>
      </c>
      <c r="Z236" s="20">
        <f>[2]武器表!U236</f>
        <v>1.9607843137254943E-2</v>
      </c>
      <c r="AA236" s="20">
        <f>[2]武器表!V236</f>
        <v>1.9607843137254943E-2</v>
      </c>
      <c r="AB236" s="20">
        <f>[2]武器表!W236</f>
        <v>1.9607843137254943E-2</v>
      </c>
      <c r="AC236" s="20">
        <f>[2]武器表!X236</f>
        <v>1.9607843137254943E-2</v>
      </c>
      <c r="AD236" s="20">
        <f>[2]武器表!Y236</f>
        <v>0.11111111111111116</v>
      </c>
      <c r="AE236" s="20">
        <f>[2]武器表!Z236</f>
        <v>1.9607843137254943E-2</v>
      </c>
      <c r="AF236" s="20">
        <f>[2]武器表!AA236</f>
        <v>1.9607843137254943E-2</v>
      </c>
      <c r="AG236" s="20">
        <f t="shared" si="62"/>
        <v>9.9636363636363648E-2</v>
      </c>
      <c r="AH236" s="20">
        <f t="shared" si="63"/>
        <v>9.9636363636363648E-2</v>
      </c>
      <c r="AI236" s="20">
        <f t="shared" si="64"/>
        <v>9.9636363636363648E-2</v>
      </c>
      <c r="AJ236" s="20">
        <f t="shared" si="65"/>
        <v>9.9636363636363648E-2</v>
      </c>
      <c r="AK236" s="20">
        <f t="shared" si="66"/>
        <v>9.9636363636363648E-2</v>
      </c>
      <c r="AL236" s="84">
        <f t="shared" si="59"/>
        <v>22</v>
      </c>
      <c r="AM236" s="84">
        <f t="shared" si="60"/>
        <v>110</v>
      </c>
    </row>
    <row r="237" spans="2:39" x14ac:dyDescent="0.2">
      <c r="B237" s="16">
        <v>235</v>
      </c>
      <c r="C237" s="16" t="str">
        <f t="shared" ca="1" si="54"/>
        <v>IC1101</v>
      </c>
      <c r="D237" s="16" t="str">
        <f t="shared" ca="1" si="61"/>
        <v>拉风的晨曦烟斗</v>
      </c>
      <c r="E237" s="16" t="str">
        <f t="shared" ca="1" si="55"/>
        <v>拉风的</v>
      </c>
      <c r="F237" s="16" t="str">
        <f t="shared" ca="1" si="56"/>
        <v>晨曦</v>
      </c>
      <c r="G237" s="16" t="str">
        <f t="shared" ca="1" si="57"/>
        <v>烟斗</v>
      </c>
      <c r="H237" s="16" t="str">
        <f t="shared" si="68"/>
        <v>a</v>
      </c>
      <c r="I237" s="19" t="s">
        <v>21</v>
      </c>
      <c r="J237" s="3" t="s">
        <v>29</v>
      </c>
      <c r="K237" s="16">
        <f t="shared" si="58"/>
        <v>7</v>
      </c>
      <c r="L237" s="16">
        <f t="shared" si="67"/>
        <v>3</v>
      </c>
      <c r="M237" s="16">
        <f>[2]武器表!J237</f>
        <v>35</v>
      </c>
      <c r="N237" s="16">
        <f>[2]武器表!K237</f>
        <v>29</v>
      </c>
      <c r="O237" s="16">
        <f>[2]武器表!L237</f>
        <v>7</v>
      </c>
      <c r="P237" s="16"/>
      <c r="Q237" s="16">
        <f>[2]武器表!M237</f>
        <v>21</v>
      </c>
      <c r="R237" s="16">
        <f>[2]武器表!N237</f>
        <v>66</v>
      </c>
      <c r="S237" s="16">
        <f>[2]武器表!O237</f>
        <v>24</v>
      </c>
      <c r="T237" s="16">
        <f>[2]武器表!P237</f>
        <v>11</v>
      </c>
      <c r="U237" s="16">
        <f>[2]武器表!Q237</f>
        <v>15</v>
      </c>
      <c r="V237" s="20">
        <f>[2]武器表!R237</f>
        <v>0.05</v>
      </c>
      <c r="W237" s="20">
        <f>[2]武器表!S237</f>
        <v>3.6666666666666667E-2</v>
      </c>
      <c r="X237" s="20">
        <f>[2]武器表!T237</f>
        <v>0.05</v>
      </c>
      <c r="Y237" s="20">
        <f>[2]武器表!$I237</f>
        <v>0.18909090909090909</v>
      </c>
      <c r="Z237" s="20">
        <f>[2]武器表!U237</f>
        <v>2.9126213592232997E-2</v>
      </c>
      <c r="AA237" s="20">
        <f>[2]武器表!V237</f>
        <v>2.9126213592232997E-2</v>
      </c>
      <c r="AB237" s="20">
        <f>[2]武器表!W237</f>
        <v>2.9126213592232997E-2</v>
      </c>
      <c r="AC237" s="20">
        <f>[2]武器表!X237</f>
        <v>2.9126213592232997E-2</v>
      </c>
      <c r="AD237" s="20">
        <f>[2]武器表!Y237</f>
        <v>0.15611814345991559</v>
      </c>
      <c r="AE237" s="20">
        <f>[2]武器表!Z237</f>
        <v>2.9126213592232997E-2</v>
      </c>
      <c r="AF237" s="20">
        <f>[2]武器表!AA237</f>
        <v>2.9126213592232997E-2</v>
      </c>
      <c r="AG237" s="20">
        <f t="shared" si="62"/>
        <v>0.15127272727272728</v>
      </c>
      <c r="AH237" s="20">
        <f t="shared" si="63"/>
        <v>0.15127272727272728</v>
      </c>
      <c r="AI237" s="20">
        <f t="shared" si="64"/>
        <v>0.15127272727272728</v>
      </c>
      <c r="AJ237" s="20">
        <f t="shared" si="65"/>
        <v>0.15127272727272728</v>
      </c>
      <c r="AK237" s="20">
        <f t="shared" si="66"/>
        <v>0.15127272727272728</v>
      </c>
      <c r="AL237" s="84" t="str">
        <f t="shared" si="59"/>
        <v/>
      </c>
      <c r="AM237" s="84">
        <f t="shared" si="60"/>
        <v>111</v>
      </c>
    </row>
    <row r="238" spans="2:39" x14ac:dyDescent="0.2">
      <c r="B238" s="16">
        <v>236</v>
      </c>
      <c r="C238" s="16" t="str">
        <f t="shared" ca="1" si="54"/>
        <v>IC1155</v>
      </c>
      <c r="D238" s="16" t="str">
        <f t="shared" ca="1" si="61"/>
        <v>精致的智慧烟斗</v>
      </c>
      <c r="E238" s="16" t="str">
        <f t="shared" ca="1" si="55"/>
        <v>精致的</v>
      </c>
      <c r="F238" s="16" t="str">
        <f t="shared" ca="1" si="56"/>
        <v>智慧</v>
      </c>
      <c r="G238" s="16" t="str">
        <f t="shared" ca="1" si="57"/>
        <v>烟斗</v>
      </c>
      <c r="H238" s="16" t="str">
        <f t="shared" si="68"/>
        <v>a</v>
      </c>
      <c r="I238" s="19" t="s">
        <v>21</v>
      </c>
      <c r="J238" s="3" t="s">
        <v>29</v>
      </c>
      <c r="K238" s="16">
        <f t="shared" si="58"/>
        <v>7</v>
      </c>
      <c r="L238" s="16">
        <f t="shared" si="67"/>
        <v>4</v>
      </c>
      <c r="M238" s="16">
        <f>[2]武器表!J238</f>
        <v>46</v>
      </c>
      <c r="N238" s="16">
        <f>[2]武器表!K238</f>
        <v>39</v>
      </c>
      <c r="O238" s="16">
        <f>[2]武器表!L238</f>
        <v>9</v>
      </c>
      <c r="P238" s="16"/>
      <c r="Q238" s="16">
        <f>[2]武器表!M238</f>
        <v>28</v>
      </c>
      <c r="R238" s="16">
        <f>[2]武器表!N238</f>
        <v>88</v>
      </c>
      <c r="S238" s="16">
        <f>[2]武器表!O238</f>
        <v>33</v>
      </c>
      <c r="T238" s="16">
        <f>[2]武器表!P238</f>
        <v>14</v>
      </c>
      <c r="U238" s="16">
        <f>[2]武器表!Q238</f>
        <v>20</v>
      </c>
      <c r="V238" s="20">
        <f>[2]武器表!R238</f>
        <v>6.6666666666666666E-2</v>
      </c>
      <c r="W238" s="20">
        <f>[2]武器表!S238</f>
        <v>4.6666666666666669E-2</v>
      </c>
      <c r="X238" s="20">
        <f>[2]武器表!T238</f>
        <v>6.6666666666666666E-2</v>
      </c>
      <c r="Y238" s="20">
        <f>[2]武器表!$I238</f>
        <v>0.25181818181818183</v>
      </c>
      <c r="Z238" s="20">
        <f>[2]武器表!U238</f>
        <v>3.8461538461538436E-2</v>
      </c>
      <c r="AA238" s="20">
        <f>[2]武器表!V238</f>
        <v>3.8461538461538436E-2</v>
      </c>
      <c r="AB238" s="20">
        <f>[2]武器表!W238</f>
        <v>3.8461538461538436E-2</v>
      </c>
      <c r="AC238" s="20">
        <f>[2]武器表!X238</f>
        <v>3.8461538461538436E-2</v>
      </c>
      <c r="AD238" s="20">
        <f>[2]武器表!Y238</f>
        <v>0.19999999999999996</v>
      </c>
      <c r="AE238" s="20">
        <f>[2]武器表!Z238</f>
        <v>3.8461538461538436E-2</v>
      </c>
      <c r="AF238" s="20">
        <f>[2]武器表!AA238</f>
        <v>3.8461538461538436E-2</v>
      </c>
      <c r="AG238" s="20">
        <f t="shared" si="62"/>
        <v>0.20145454545454547</v>
      </c>
      <c r="AH238" s="20">
        <f t="shared" si="63"/>
        <v>0.20145454545454547</v>
      </c>
      <c r="AI238" s="20">
        <f t="shared" si="64"/>
        <v>0.20145454545454547</v>
      </c>
      <c r="AJ238" s="20">
        <f t="shared" si="65"/>
        <v>0.20145454545454547</v>
      </c>
      <c r="AK238" s="20">
        <f t="shared" si="66"/>
        <v>0.20145454545454547</v>
      </c>
      <c r="AL238" s="84">
        <f t="shared" si="59"/>
        <v>23</v>
      </c>
      <c r="AM238" s="84">
        <f t="shared" si="60"/>
        <v>112</v>
      </c>
    </row>
    <row r="239" spans="2:39" x14ac:dyDescent="0.2">
      <c r="B239" s="16">
        <v>237</v>
      </c>
      <c r="C239" s="16" t="str">
        <f t="shared" ca="1" si="54"/>
        <v>IC1106</v>
      </c>
      <c r="D239" s="16" t="str">
        <f t="shared" ca="1" si="61"/>
        <v>闪耀的塞尔塔烟斗</v>
      </c>
      <c r="E239" s="16" t="str">
        <f t="shared" ca="1" si="55"/>
        <v>闪耀的</v>
      </c>
      <c r="F239" s="16" t="str">
        <f t="shared" ca="1" si="56"/>
        <v>塞尔塔</v>
      </c>
      <c r="G239" s="16" t="str">
        <f t="shared" ca="1" si="57"/>
        <v>烟斗</v>
      </c>
      <c r="H239" s="16" t="str">
        <f t="shared" si="68"/>
        <v>a</v>
      </c>
      <c r="I239" s="19" t="s">
        <v>21</v>
      </c>
      <c r="J239" s="3" t="s">
        <v>29</v>
      </c>
      <c r="K239" s="16">
        <f t="shared" si="58"/>
        <v>7</v>
      </c>
      <c r="L239" s="16">
        <f t="shared" si="67"/>
        <v>5</v>
      </c>
      <c r="M239" s="16">
        <f>[2]武器表!J239</f>
        <v>58</v>
      </c>
      <c r="N239" s="16">
        <f>[2]武器表!K239</f>
        <v>49</v>
      </c>
      <c r="O239" s="16">
        <f>[2]武器表!L239</f>
        <v>12</v>
      </c>
      <c r="P239" s="16"/>
      <c r="Q239" s="16">
        <f>[2]武器表!M239</f>
        <v>35</v>
      </c>
      <c r="R239" s="16">
        <f>[2]武器表!N239</f>
        <v>110</v>
      </c>
      <c r="S239" s="16">
        <f>[2]武器表!O239</f>
        <v>41</v>
      </c>
      <c r="T239" s="16">
        <f>[2]武器表!P239</f>
        <v>18</v>
      </c>
      <c r="U239" s="16">
        <f>[2]武器表!Q239</f>
        <v>26</v>
      </c>
      <c r="V239" s="20">
        <f>[2]武器表!R239</f>
        <v>8.6666666666666656E-2</v>
      </c>
      <c r="W239" s="20">
        <f>[2]武器表!S239</f>
        <v>0.06</v>
      </c>
      <c r="X239" s="20">
        <f>[2]武器表!T239</f>
        <v>8.6666666666666656E-2</v>
      </c>
      <c r="Y239" s="20">
        <f>[2]武器表!$I239</f>
        <v>0.31727272727272726</v>
      </c>
      <c r="Z239" s="20">
        <f>[2]武器表!U239</f>
        <v>4.7619047619047672E-2</v>
      </c>
      <c r="AA239" s="20">
        <f>[2]武器表!V239</f>
        <v>4.7619047619047672E-2</v>
      </c>
      <c r="AB239" s="20">
        <f>[2]武器表!W239</f>
        <v>4.7619047619047672E-2</v>
      </c>
      <c r="AC239" s="20">
        <f>[2]武器表!X239</f>
        <v>4.7619047619047672E-2</v>
      </c>
      <c r="AD239" s="20">
        <f>[2]武器表!Y239</f>
        <v>0.23664122137404575</v>
      </c>
      <c r="AE239" s="20">
        <f>[2]武器表!Z239</f>
        <v>4.7619047619047672E-2</v>
      </c>
      <c r="AF239" s="20">
        <f>[2]武器表!AA239</f>
        <v>4.7619047619047672E-2</v>
      </c>
      <c r="AG239" s="20">
        <f t="shared" si="62"/>
        <v>0.25381818181818183</v>
      </c>
      <c r="AH239" s="20">
        <f t="shared" si="63"/>
        <v>0.25381818181818183</v>
      </c>
      <c r="AI239" s="20">
        <f t="shared" si="64"/>
        <v>0.25381818181818183</v>
      </c>
      <c r="AJ239" s="20">
        <f t="shared" si="65"/>
        <v>0.25381818181818183</v>
      </c>
      <c r="AK239" s="20">
        <f t="shared" si="66"/>
        <v>0.25381818181818183</v>
      </c>
      <c r="AL239" s="84" t="str">
        <f t="shared" si="59"/>
        <v/>
      </c>
      <c r="AM239" s="84">
        <f t="shared" si="60"/>
        <v>113</v>
      </c>
    </row>
    <row r="240" spans="2:39" x14ac:dyDescent="0.2">
      <c r="B240" s="16">
        <v>238</v>
      </c>
      <c r="C240" s="16" t="str">
        <f t="shared" ca="1" si="54"/>
        <v>IC1106</v>
      </c>
      <c r="D240" s="16" t="str">
        <f t="shared" ca="1" si="61"/>
        <v>犀利的言语烟斗</v>
      </c>
      <c r="E240" s="16" t="str">
        <f t="shared" ca="1" si="55"/>
        <v>犀利的</v>
      </c>
      <c r="F240" s="16" t="str">
        <f t="shared" ca="1" si="56"/>
        <v>言语</v>
      </c>
      <c r="G240" s="16" t="str">
        <f t="shared" ca="1" si="57"/>
        <v>烟斗</v>
      </c>
      <c r="H240" s="16" t="str">
        <f t="shared" si="68"/>
        <v>a</v>
      </c>
      <c r="I240" s="19" t="s">
        <v>21</v>
      </c>
      <c r="J240" s="3" t="s">
        <v>29</v>
      </c>
      <c r="K240" s="16">
        <f t="shared" si="58"/>
        <v>7</v>
      </c>
      <c r="L240" s="16">
        <f t="shared" si="67"/>
        <v>6</v>
      </c>
      <c r="M240" s="16">
        <f>[2]武器表!J240</f>
        <v>70</v>
      </c>
      <c r="N240" s="16">
        <f>[2]武器表!K240</f>
        <v>59</v>
      </c>
      <c r="O240" s="16">
        <f>[2]武器表!L240</f>
        <v>14</v>
      </c>
      <c r="P240" s="16"/>
      <c r="Q240" s="16">
        <f>[2]武器表!M240</f>
        <v>42</v>
      </c>
      <c r="R240" s="16">
        <f>[2]武器表!N240</f>
        <v>131</v>
      </c>
      <c r="S240" s="16">
        <f>[2]武器表!O240</f>
        <v>49</v>
      </c>
      <c r="T240" s="16">
        <f>[2]武器表!P240</f>
        <v>22</v>
      </c>
      <c r="U240" s="16">
        <f>[2]武器表!Q240</f>
        <v>31</v>
      </c>
      <c r="V240" s="20">
        <f>[2]武器表!R240</f>
        <v>0.10333333333333333</v>
      </c>
      <c r="W240" s="20">
        <f>[2]武器表!S240</f>
        <v>7.3333333333333334E-2</v>
      </c>
      <c r="X240" s="20">
        <f>[2]武器表!T240</f>
        <v>0.10333333333333333</v>
      </c>
      <c r="Y240" s="20">
        <f>[2]武器表!$I240</f>
        <v>0.38</v>
      </c>
      <c r="Z240" s="20">
        <f>[2]武器表!U240</f>
        <v>5.6603773584905648E-2</v>
      </c>
      <c r="AA240" s="20">
        <f>[2]武器表!V240</f>
        <v>5.6603773584905648E-2</v>
      </c>
      <c r="AB240" s="20">
        <f>[2]武器表!W240</f>
        <v>5.6603773584905648E-2</v>
      </c>
      <c r="AC240" s="20">
        <f>[2]武器表!X240</f>
        <v>5.6603773584905648E-2</v>
      </c>
      <c r="AD240" s="20">
        <f>[2]武器表!Y240</f>
        <v>0.27007299270072993</v>
      </c>
      <c r="AE240" s="20">
        <f>[2]武器表!Z240</f>
        <v>5.6603773584905648E-2</v>
      </c>
      <c r="AF240" s="20">
        <f>[2]武器表!AA240</f>
        <v>5.6603773584905648E-2</v>
      </c>
      <c r="AG240" s="20">
        <f t="shared" si="62"/>
        <v>0.30400000000000005</v>
      </c>
      <c r="AH240" s="20">
        <f t="shared" si="63"/>
        <v>0.30400000000000005</v>
      </c>
      <c r="AI240" s="20">
        <f t="shared" si="64"/>
        <v>0.30400000000000005</v>
      </c>
      <c r="AJ240" s="20">
        <f t="shared" si="65"/>
        <v>0.30400000000000005</v>
      </c>
      <c r="AK240" s="20">
        <f t="shared" si="66"/>
        <v>0.30400000000000005</v>
      </c>
      <c r="AL240" s="84" t="str">
        <f t="shared" si="59"/>
        <v/>
      </c>
      <c r="AM240" s="84">
        <f t="shared" si="60"/>
        <v>114</v>
      </c>
    </row>
    <row r="241" spans="2:39" x14ac:dyDescent="0.2">
      <c r="B241" s="16">
        <v>239</v>
      </c>
      <c r="C241" s="16" t="str">
        <f t="shared" ca="1" si="54"/>
        <v>IC1155</v>
      </c>
      <c r="D241" s="16" t="str">
        <f t="shared" ca="1" si="61"/>
        <v>犀利的女神烟斗</v>
      </c>
      <c r="E241" s="16" t="str">
        <f t="shared" ca="1" si="55"/>
        <v>犀利的</v>
      </c>
      <c r="F241" s="16" t="str">
        <f t="shared" ca="1" si="56"/>
        <v>女神</v>
      </c>
      <c r="G241" s="16" t="str">
        <f t="shared" ca="1" si="57"/>
        <v>烟斗</v>
      </c>
      <c r="H241" s="16" t="str">
        <f t="shared" si="68"/>
        <v>a</v>
      </c>
      <c r="I241" s="19" t="s">
        <v>21</v>
      </c>
      <c r="J241" s="3" t="s">
        <v>29</v>
      </c>
      <c r="K241" s="16">
        <f t="shared" si="58"/>
        <v>7</v>
      </c>
      <c r="L241" s="16">
        <f t="shared" si="67"/>
        <v>7</v>
      </c>
      <c r="M241" s="16">
        <f>[2]武器表!J241</f>
        <v>81</v>
      </c>
      <c r="N241" s="16">
        <f>[2]武器表!K241</f>
        <v>69</v>
      </c>
      <c r="O241" s="16">
        <f>[2]武器表!L241</f>
        <v>17</v>
      </c>
      <c r="P241" s="16"/>
      <c r="Q241" s="16">
        <f>[2]武器表!M241</f>
        <v>49</v>
      </c>
      <c r="R241" s="16">
        <f>[2]武器表!N241</f>
        <v>153</v>
      </c>
      <c r="S241" s="16">
        <f>[2]武器表!O241</f>
        <v>57</v>
      </c>
      <c r="T241" s="16">
        <f>[2]武器表!P241</f>
        <v>26</v>
      </c>
      <c r="U241" s="16">
        <f>[2]武器表!Q241</f>
        <v>36</v>
      </c>
      <c r="V241" s="20">
        <f>[2]武器表!R241</f>
        <v>0.12</v>
      </c>
      <c r="W241" s="20">
        <f>[2]武器表!S241</f>
        <v>8.6666666666666656E-2</v>
      </c>
      <c r="X241" s="20">
        <f>[2]武器表!T241</f>
        <v>0.12</v>
      </c>
      <c r="Y241" s="20">
        <f>[2]武器表!$I241</f>
        <v>0.44363636363636366</v>
      </c>
      <c r="Z241" s="20">
        <f>[2]武器表!U241</f>
        <v>6.5420560747663559E-2</v>
      </c>
      <c r="AA241" s="20">
        <f>[2]武器表!V241</f>
        <v>6.5420560747663559E-2</v>
      </c>
      <c r="AB241" s="20">
        <f>[2]武器表!W241</f>
        <v>6.5420560747663559E-2</v>
      </c>
      <c r="AC241" s="20">
        <f>[2]武器表!X241</f>
        <v>6.5420560747663559E-2</v>
      </c>
      <c r="AD241" s="20">
        <f>[2]武器表!Y241</f>
        <v>0.30313588850174211</v>
      </c>
      <c r="AE241" s="20">
        <f>[2]武器表!Z241</f>
        <v>6.5420560747663559E-2</v>
      </c>
      <c r="AF241" s="20">
        <f>[2]武器表!AA241</f>
        <v>6.5420560747663559E-2</v>
      </c>
      <c r="AG241" s="20">
        <f t="shared" si="62"/>
        <v>0.35490909090909095</v>
      </c>
      <c r="AH241" s="20">
        <f t="shared" si="63"/>
        <v>0.35490909090909095</v>
      </c>
      <c r="AI241" s="20">
        <f t="shared" si="64"/>
        <v>0.35490909090909095</v>
      </c>
      <c r="AJ241" s="20">
        <f t="shared" si="65"/>
        <v>0.35490909090909095</v>
      </c>
      <c r="AK241" s="20">
        <f t="shared" si="66"/>
        <v>0.35490909090909095</v>
      </c>
      <c r="AL241" s="84" t="str">
        <f t="shared" si="59"/>
        <v/>
      </c>
      <c r="AM241" s="84">
        <f t="shared" si="60"/>
        <v>115</v>
      </c>
    </row>
    <row r="242" spans="2:39" x14ac:dyDescent="0.2">
      <c r="B242" s="16">
        <v>240</v>
      </c>
      <c r="C242" s="16" t="str">
        <f t="shared" ca="1" si="54"/>
        <v>IC1155</v>
      </c>
      <c r="D242" s="16" t="str">
        <f t="shared" ca="1" si="61"/>
        <v>拉风的言语烟斗</v>
      </c>
      <c r="E242" s="16" t="str">
        <f t="shared" ca="1" si="55"/>
        <v>拉风的</v>
      </c>
      <c r="F242" s="16" t="str">
        <f t="shared" ca="1" si="56"/>
        <v>言语</v>
      </c>
      <c r="G242" s="16" t="str">
        <f t="shared" ca="1" si="57"/>
        <v>烟斗</v>
      </c>
      <c r="H242" s="16" t="str">
        <f t="shared" si="68"/>
        <v>a</v>
      </c>
      <c r="I242" s="19" t="s">
        <v>21</v>
      </c>
      <c r="J242" s="3" t="s">
        <v>29</v>
      </c>
      <c r="K242" s="16">
        <f t="shared" si="58"/>
        <v>7</v>
      </c>
      <c r="L242" s="16">
        <f t="shared" si="67"/>
        <v>8</v>
      </c>
      <c r="M242" s="16">
        <f>[2]武器表!J242</f>
        <v>93</v>
      </c>
      <c r="N242" s="16">
        <f>[2]武器表!K242</f>
        <v>79</v>
      </c>
      <c r="O242" s="16">
        <f>[2]武器表!L242</f>
        <v>19</v>
      </c>
      <c r="P242" s="16"/>
      <c r="Q242" s="16">
        <f>[2]武器表!M242</f>
        <v>56</v>
      </c>
      <c r="R242" s="16">
        <f>[2]武器表!N242</f>
        <v>175</v>
      </c>
      <c r="S242" s="16">
        <f>[2]武器表!O242</f>
        <v>66</v>
      </c>
      <c r="T242" s="16">
        <f>[2]武器表!P242</f>
        <v>29</v>
      </c>
      <c r="U242" s="16">
        <f>[2]武器表!Q242</f>
        <v>41</v>
      </c>
      <c r="V242" s="20">
        <f>[2]武器表!R242</f>
        <v>0.13666666666666666</v>
      </c>
      <c r="W242" s="20">
        <f>[2]武器表!S242</f>
        <v>9.6666666666666665E-2</v>
      </c>
      <c r="X242" s="20">
        <f>[2]武器表!T242</f>
        <v>0.13666666666666666</v>
      </c>
      <c r="Y242" s="20">
        <f>[2]武器表!$I242</f>
        <v>0.50727272727272732</v>
      </c>
      <c r="Z242" s="20">
        <f>[2]武器表!U242</f>
        <v>7.8341013824884786E-2</v>
      </c>
      <c r="AA242" s="20">
        <f>[2]武器表!V242</f>
        <v>7.8341013824884786E-2</v>
      </c>
      <c r="AB242" s="20">
        <f>[2]武器表!W242</f>
        <v>7.8341013824884786E-2</v>
      </c>
      <c r="AC242" s="20">
        <f>[2]武器表!X242</f>
        <v>7.8341013824884786E-2</v>
      </c>
      <c r="AD242" s="20">
        <f>[2]武器表!Y242</f>
        <v>0.33110367892976589</v>
      </c>
      <c r="AE242" s="20">
        <f>[2]武器表!Z242</f>
        <v>7.8341013824884786E-2</v>
      </c>
      <c r="AF242" s="20">
        <f>[2]武器表!AA242</f>
        <v>7.8341013824884786E-2</v>
      </c>
      <c r="AG242" s="20">
        <f t="shared" si="62"/>
        <v>0.40581818181818186</v>
      </c>
      <c r="AH242" s="20">
        <f t="shared" si="63"/>
        <v>0.40581818181818186</v>
      </c>
      <c r="AI242" s="20">
        <f t="shared" si="64"/>
        <v>0.40581818181818186</v>
      </c>
      <c r="AJ242" s="20">
        <f t="shared" si="65"/>
        <v>0.40581818181818186</v>
      </c>
      <c r="AK242" s="20">
        <f t="shared" si="66"/>
        <v>0.40581818181818186</v>
      </c>
      <c r="AL242" s="84">
        <f t="shared" si="59"/>
        <v>24</v>
      </c>
      <c r="AM242" s="84">
        <f t="shared" si="60"/>
        <v>116</v>
      </c>
    </row>
    <row r="243" spans="2:39" x14ac:dyDescent="0.2">
      <c r="B243" s="16">
        <v>241</v>
      </c>
      <c r="C243" s="16" t="str">
        <f t="shared" ca="1" si="54"/>
        <v>IC1104</v>
      </c>
      <c r="D243" s="16" t="str">
        <f t="shared" ca="1" si="61"/>
        <v>凌厉的女神烟斗</v>
      </c>
      <c r="E243" s="16" t="str">
        <f t="shared" ca="1" si="55"/>
        <v>凌厉的</v>
      </c>
      <c r="F243" s="16" t="str">
        <f t="shared" ca="1" si="56"/>
        <v>女神</v>
      </c>
      <c r="G243" s="16" t="str">
        <f t="shared" ca="1" si="57"/>
        <v>烟斗</v>
      </c>
      <c r="H243" s="16" t="str">
        <f t="shared" si="68"/>
        <v>b</v>
      </c>
      <c r="I243" s="19" t="s">
        <v>21</v>
      </c>
      <c r="J243" s="3" t="s">
        <v>29</v>
      </c>
      <c r="K243" s="16">
        <f t="shared" si="58"/>
        <v>7</v>
      </c>
      <c r="L243" s="16">
        <f t="shared" si="67"/>
        <v>1</v>
      </c>
      <c r="M243" s="16">
        <f>[2]武器表!J243</f>
        <v>12</v>
      </c>
      <c r="N243" s="16">
        <f>[2]武器表!K243</f>
        <v>12</v>
      </c>
      <c r="O243" s="16">
        <f>[2]武器表!L243</f>
        <v>3</v>
      </c>
      <c r="P243" s="16"/>
      <c r="Q243" s="16">
        <f>[2]武器表!M243</f>
        <v>8</v>
      </c>
      <c r="R243" s="16">
        <f>[2]武器表!N243</f>
        <v>28</v>
      </c>
      <c r="S243" s="16">
        <f>[2]武器表!O243</f>
        <v>10</v>
      </c>
      <c r="T243" s="16">
        <f>[2]武器表!P243</f>
        <v>4</v>
      </c>
      <c r="U243" s="16">
        <f>[2]武器表!Q243</f>
        <v>6</v>
      </c>
      <c r="V243" s="20">
        <f>[2]武器表!R243</f>
        <v>0.02</v>
      </c>
      <c r="W243" s="20">
        <f>[2]武器表!S243</f>
        <v>1.3333333333333332E-2</v>
      </c>
      <c r="X243" s="20">
        <f>[2]武器表!T243</f>
        <v>0.02</v>
      </c>
      <c r="Y243" s="20">
        <f>[2]武器表!$I243</f>
        <v>0.1</v>
      </c>
      <c r="Z243" s="20">
        <f>[2]武器表!U243</f>
        <v>1.4778325123152691E-2</v>
      </c>
      <c r="AA243" s="20">
        <f>[2]武器表!V243</f>
        <v>1.4778325123152691E-2</v>
      </c>
      <c r="AB243" s="20">
        <f>[2]武器表!W243</f>
        <v>1.4778325123152691E-2</v>
      </c>
      <c r="AC243" s="20">
        <f>[2]武器表!X243</f>
        <v>1.4778325123152691E-2</v>
      </c>
      <c r="AD243" s="20">
        <f>[2]武器表!Y243</f>
        <v>7.407407407407407E-2</v>
      </c>
      <c r="AE243" s="20">
        <f>[2]武器表!Z243</f>
        <v>1.4778325123152691E-2</v>
      </c>
      <c r="AF243" s="20">
        <f>[2]武器表!AA243</f>
        <v>1.4778325123152691E-2</v>
      </c>
      <c r="AG243" s="20">
        <f t="shared" si="62"/>
        <v>8.0000000000000016E-2</v>
      </c>
      <c r="AH243" s="20">
        <f t="shared" si="63"/>
        <v>8.0000000000000016E-2</v>
      </c>
      <c r="AI243" s="20">
        <f t="shared" si="64"/>
        <v>8.0000000000000016E-2</v>
      </c>
      <c r="AJ243" s="20">
        <f t="shared" si="65"/>
        <v>8.0000000000000016E-2</v>
      </c>
      <c r="AK243" s="20">
        <f t="shared" si="66"/>
        <v>8.0000000000000016E-2</v>
      </c>
      <c r="AL243" s="84" t="str">
        <f t="shared" si="59"/>
        <v/>
      </c>
      <c r="AM243" s="84">
        <f t="shared" si="60"/>
        <v>117</v>
      </c>
    </row>
    <row r="244" spans="2:39" x14ac:dyDescent="0.2">
      <c r="B244" s="16">
        <v>242</v>
      </c>
      <c r="C244" s="16" t="str">
        <f t="shared" ca="1" si="54"/>
        <v>IC1106</v>
      </c>
      <c r="D244" s="16" t="str">
        <f t="shared" ca="1" si="61"/>
        <v>坚硬的玄铁烟斗</v>
      </c>
      <c r="E244" s="16" t="str">
        <f t="shared" ca="1" si="55"/>
        <v>坚硬的</v>
      </c>
      <c r="F244" s="16" t="str">
        <f t="shared" ca="1" si="56"/>
        <v>玄铁</v>
      </c>
      <c r="G244" s="16" t="str">
        <f t="shared" ca="1" si="57"/>
        <v>烟斗</v>
      </c>
      <c r="H244" s="16" t="str">
        <f t="shared" si="68"/>
        <v>b</v>
      </c>
      <c r="I244" s="19" t="s">
        <v>21</v>
      </c>
      <c r="J244" s="3" t="s">
        <v>29</v>
      </c>
      <c r="K244" s="16">
        <f t="shared" si="58"/>
        <v>7</v>
      </c>
      <c r="L244" s="16">
        <f t="shared" si="67"/>
        <v>2</v>
      </c>
      <c r="M244" s="16">
        <f>[2]武器表!J244</f>
        <v>25</v>
      </c>
      <c r="N244" s="16">
        <f>[2]武器表!K244</f>
        <v>24</v>
      </c>
      <c r="O244" s="16">
        <f>[2]武器表!L244</f>
        <v>6</v>
      </c>
      <c r="P244" s="16"/>
      <c r="Q244" s="16">
        <f>[2]武器表!M244</f>
        <v>17</v>
      </c>
      <c r="R244" s="16">
        <f>[2]武器表!N244</f>
        <v>55</v>
      </c>
      <c r="S244" s="16">
        <f>[2]武器表!O244</f>
        <v>20</v>
      </c>
      <c r="T244" s="16">
        <f>[2]武器表!P244</f>
        <v>9</v>
      </c>
      <c r="U244" s="16">
        <f>[2]武器表!Q244</f>
        <v>13</v>
      </c>
      <c r="V244" s="20">
        <f>[2]武器表!R244</f>
        <v>4.3333333333333328E-2</v>
      </c>
      <c r="W244" s="20">
        <f>[2]武器表!S244</f>
        <v>0.03</v>
      </c>
      <c r="X244" s="20">
        <f>[2]武器表!T244</f>
        <v>4.3333333333333328E-2</v>
      </c>
      <c r="Y244" s="20">
        <f>[2]武器表!$I244</f>
        <v>0.15363636363636363</v>
      </c>
      <c r="Z244" s="20">
        <f>[2]武器表!U244</f>
        <v>2.4390243902439046E-2</v>
      </c>
      <c r="AA244" s="20">
        <f>[2]武器表!V244</f>
        <v>2.4390243902439046E-2</v>
      </c>
      <c r="AB244" s="20">
        <f>[2]武器表!W244</f>
        <v>2.4390243902439046E-2</v>
      </c>
      <c r="AC244" s="20">
        <f>[2]武器表!X244</f>
        <v>2.4390243902439046E-2</v>
      </c>
      <c r="AD244" s="20">
        <f>[2]武器表!Y244</f>
        <v>0.13419913419913421</v>
      </c>
      <c r="AE244" s="20">
        <f>[2]武器表!Z244</f>
        <v>2.4390243902439046E-2</v>
      </c>
      <c r="AF244" s="20">
        <f>[2]武器表!AA244</f>
        <v>2.4390243902439046E-2</v>
      </c>
      <c r="AG244" s="20">
        <f t="shared" si="62"/>
        <v>0.12290909090909091</v>
      </c>
      <c r="AH244" s="20">
        <f t="shared" si="63"/>
        <v>0.12290909090909091</v>
      </c>
      <c r="AI244" s="20">
        <f t="shared" si="64"/>
        <v>0.12290909090909091</v>
      </c>
      <c r="AJ244" s="20">
        <f t="shared" si="65"/>
        <v>0.12290909090909091</v>
      </c>
      <c r="AK244" s="20">
        <f t="shared" si="66"/>
        <v>0.12290909090909091</v>
      </c>
      <c r="AL244" s="84" t="str">
        <f t="shared" si="59"/>
        <v/>
      </c>
      <c r="AM244" s="84">
        <f t="shared" si="60"/>
        <v>118</v>
      </c>
    </row>
    <row r="245" spans="2:39" x14ac:dyDescent="0.2">
      <c r="B245" s="16">
        <v>243</v>
      </c>
      <c r="C245" s="16" t="str">
        <f t="shared" ca="1" si="54"/>
        <v>IC1106</v>
      </c>
      <c r="D245" s="16" t="str">
        <f t="shared" ca="1" si="61"/>
        <v>优质的遗迹烟斗</v>
      </c>
      <c r="E245" s="16" t="str">
        <f t="shared" ca="1" si="55"/>
        <v>优质的</v>
      </c>
      <c r="F245" s="16" t="str">
        <f t="shared" ca="1" si="56"/>
        <v>遗迹</v>
      </c>
      <c r="G245" s="16" t="str">
        <f t="shared" ca="1" si="57"/>
        <v>烟斗</v>
      </c>
      <c r="H245" s="16" t="str">
        <f t="shared" si="68"/>
        <v>b</v>
      </c>
      <c r="I245" s="19" t="s">
        <v>21</v>
      </c>
      <c r="J245" s="3" t="s">
        <v>29</v>
      </c>
      <c r="K245" s="16">
        <f t="shared" si="58"/>
        <v>7</v>
      </c>
      <c r="L245" s="16">
        <f t="shared" si="67"/>
        <v>3</v>
      </c>
      <c r="M245" s="16">
        <f>[2]武器表!J245</f>
        <v>37</v>
      </c>
      <c r="N245" s="16">
        <f>[2]武器表!K245</f>
        <v>37</v>
      </c>
      <c r="O245" s="16">
        <f>[2]武器表!L245</f>
        <v>9</v>
      </c>
      <c r="P245" s="16"/>
      <c r="Q245" s="16">
        <f>[2]武器表!M245</f>
        <v>26</v>
      </c>
      <c r="R245" s="16">
        <f>[2]武器表!N245</f>
        <v>83</v>
      </c>
      <c r="S245" s="16">
        <f>[2]武器表!O245</f>
        <v>31</v>
      </c>
      <c r="T245" s="16">
        <f>[2]武器表!P245</f>
        <v>14</v>
      </c>
      <c r="U245" s="16">
        <f>[2]武器表!Q245</f>
        <v>19</v>
      </c>
      <c r="V245" s="20">
        <f>[2]武器表!R245</f>
        <v>6.3333333333333325E-2</v>
      </c>
      <c r="W245" s="20">
        <f>[2]武器表!S245</f>
        <v>4.6666666666666669E-2</v>
      </c>
      <c r="X245" s="20">
        <f>[2]武器表!T245</f>
        <v>6.3333333333333325E-2</v>
      </c>
      <c r="Y245" s="20">
        <f>[2]武器表!$I245</f>
        <v>0.23272727272727273</v>
      </c>
      <c r="Z245" s="20">
        <f>[2]武器表!U245</f>
        <v>3.8461538461538436E-2</v>
      </c>
      <c r="AA245" s="20">
        <f>[2]武器表!V245</f>
        <v>3.8461538461538436E-2</v>
      </c>
      <c r="AB245" s="20">
        <f>[2]武器表!W245</f>
        <v>3.8461538461538436E-2</v>
      </c>
      <c r="AC245" s="20">
        <f>[2]武器表!X245</f>
        <v>3.8461538461538436E-2</v>
      </c>
      <c r="AD245" s="20">
        <f>[2]武器表!Y245</f>
        <v>0.19028340080971662</v>
      </c>
      <c r="AE245" s="20">
        <f>[2]武器表!Z245</f>
        <v>3.8461538461538436E-2</v>
      </c>
      <c r="AF245" s="20">
        <f>[2]武器表!AA245</f>
        <v>3.8461538461538436E-2</v>
      </c>
      <c r="AG245" s="20">
        <f t="shared" si="62"/>
        <v>0.1861818181818182</v>
      </c>
      <c r="AH245" s="20">
        <f t="shared" si="63"/>
        <v>0.1861818181818182</v>
      </c>
      <c r="AI245" s="20">
        <f t="shared" si="64"/>
        <v>0.1861818181818182</v>
      </c>
      <c r="AJ245" s="20">
        <f t="shared" si="65"/>
        <v>0.1861818181818182</v>
      </c>
      <c r="AK245" s="20">
        <f t="shared" si="66"/>
        <v>0.1861818181818182</v>
      </c>
      <c r="AL245" s="84" t="str">
        <f t="shared" si="59"/>
        <v/>
      </c>
      <c r="AM245" s="84">
        <f t="shared" si="60"/>
        <v>119</v>
      </c>
    </row>
    <row r="246" spans="2:39" x14ac:dyDescent="0.2">
      <c r="B246" s="16">
        <v>244</v>
      </c>
      <c r="C246" s="16" t="str">
        <f t="shared" ca="1" si="54"/>
        <v>IC1101</v>
      </c>
      <c r="D246" s="16" t="str">
        <f t="shared" ca="1" si="61"/>
        <v>发亮的水晶烟斗</v>
      </c>
      <c r="E246" s="16" t="str">
        <f t="shared" ca="1" si="55"/>
        <v>发亮的</v>
      </c>
      <c r="F246" s="16" t="str">
        <f t="shared" ca="1" si="56"/>
        <v>水晶</v>
      </c>
      <c r="G246" s="16" t="str">
        <f t="shared" ca="1" si="57"/>
        <v>烟斗</v>
      </c>
      <c r="H246" s="16" t="str">
        <f t="shared" si="68"/>
        <v>b</v>
      </c>
      <c r="I246" s="19" t="s">
        <v>21</v>
      </c>
      <c r="J246" s="3" t="s">
        <v>29</v>
      </c>
      <c r="K246" s="16">
        <f t="shared" si="58"/>
        <v>7</v>
      </c>
      <c r="L246" s="16">
        <f t="shared" si="67"/>
        <v>4</v>
      </c>
      <c r="M246" s="16">
        <f>[2]武器表!J246</f>
        <v>50</v>
      </c>
      <c r="N246" s="16">
        <f>[2]武器表!K246</f>
        <v>49</v>
      </c>
      <c r="O246" s="16">
        <f>[2]武器表!L246</f>
        <v>12</v>
      </c>
      <c r="P246" s="16"/>
      <c r="Q246" s="16">
        <f>[2]武器表!M246</f>
        <v>35</v>
      </c>
      <c r="R246" s="16">
        <f>[2]武器表!N246</f>
        <v>110</v>
      </c>
      <c r="S246" s="16">
        <f>[2]武器表!O246</f>
        <v>41</v>
      </c>
      <c r="T246" s="16">
        <f>[2]武器表!P246</f>
        <v>18</v>
      </c>
      <c r="U246" s="16">
        <f>[2]武器表!Q246</f>
        <v>26</v>
      </c>
      <c r="V246" s="20">
        <f>[2]武器表!R246</f>
        <v>8.6666666666666656E-2</v>
      </c>
      <c r="W246" s="20">
        <f>[2]武器表!S246</f>
        <v>0.06</v>
      </c>
      <c r="X246" s="20">
        <f>[2]武器表!T246</f>
        <v>8.6666666666666656E-2</v>
      </c>
      <c r="Y246" s="20">
        <f>[2]武器表!$I246</f>
        <v>0.31</v>
      </c>
      <c r="Z246" s="20">
        <f>[2]武器表!U246</f>
        <v>4.7619047619047672E-2</v>
      </c>
      <c r="AA246" s="20">
        <f>[2]武器表!V246</f>
        <v>4.7619047619047672E-2</v>
      </c>
      <c r="AB246" s="20">
        <f>[2]武器表!W246</f>
        <v>4.7619047619047672E-2</v>
      </c>
      <c r="AC246" s="20">
        <f>[2]武器表!X246</f>
        <v>4.7619047619047672E-2</v>
      </c>
      <c r="AD246" s="20">
        <f>[2]武器表!Y246</f>
        <v>0.23664122137404575</v>
      </c>
      <c r="AE246" s="20">
        <f>[2]武器表!Z246</f>
        <v>4.7619047619047672E-2</v>
      </c>
      <c r="AF246" s="20">
        <f>[2]武器表!AA246</f>
        <v>4.7619047619047672E-2</v>
      </c>
      <c r="AG246" s="20">
        <f t="shared" si="62"/>
        <v>0.248</v>
      </c>
      <c r="AH246" s="20">
        <f t="shared" si="63"/>
        <v>0.248</v>
      </c>
      <c r="AI246" s="20">
        <f t="shared" si="64"/>
        <v>0.248</v>
      </c>
      <c r="AJ246" s="20">
        <f t="shared" si="65"/>
        <v>0.248</v>
      </c>
      <c r="AK246" s="20">
        <f t="shared" si="66"/>
        <v>0.248</v>
      </c>
      <c r="AL246" s="84" t="str">
        <f t="shared" si="59"/>
        <v/>
      </c>
      <c r="AM246" s="84">
        <f t="shared" si="60"/>
        <v>120</v>
      </c>
    </row>
    <row r="247" spans="2:39" x14ac:dyDescent="0.2">
      <c r="B247" s="16">
        <v>245</v>
      </c>
      <c r="C247" s="16" t="str">
        <f t="shared" ca="1" si="54"/>
        <v>IC1113</v>
      </c>
      <c r="D247" s="16" t="str">
        <f t="shared" ca="1" si="61"/>
        <v>优质的青铜烟斗</v>
      </c>
      <c r="E247" s="16" t="str">
        <f t="shared" ca="1" si="55"/>
        <v>优质的</v>
      </c>
      <c r="F247" s="16" t="str">
        <f t="shared" ca="1" si="56"/>
        <v>青铜</v>
      </c>
      <c r="G247" s="16" t="str">
        <f t="shared" ca="1" si="57"/>
        <v>烟斗</v>
      </c>
      <c r="H247" s="16" t="str">
        <f t="shared" si="68"/>
        <v>b</v>
      </c>
      <c r="I247" s="19" t="s">
        <v>21</v>
      </c>
      <c r="J247" s="3" t="s">
        <v>29</v>
      </c>
      <c r="K247" s="16">
        <f t="shared" si="58"/>
        <v>7</v>
      </c>
      <c r="L247" s="16">
        <f t="shared" si="67"/>
        <v>5</v>
      </c>
      <c r="M247" s="16">
        <f>[2]武器表!J247</f>
        <v>63</v>
      </c>
      <c r="N247" s="16">
        <f>[2]武器表!K247</f>
        <v>62</v>
      </c>
      <c r="O247" s="16">
        <f>[2]武器表!L247</f>
        <v>15</v>
      </c>
      <c r="P247" s="16"/>
      <c r="Q247" s="16">
        <f>[2]武器表!M247</f>
        <v>44</v>
      </c>
      <c r="R247" s="16">
        <f>[2]武器表!N247</f>
        <v>138</v>
      </c>
      <c r="S247" s="16">
        <f>[2]武器表!O247</f>
        <v>52</v>
      </c>
      <c r="T247" s="16">
        <f>[2]武器表!P247</f>
        <v>23</v>
      </c>
      <c r="U247" s="16">
        <f>[2]武器表!Q247</f>
        <v>32</v>
      </c>
      <c r="V247" s="20">
        <f>[2]武器表!R247</f>
        <v>0.10666666666666666</v>
      </c>
      <c r="W247" s="20">
        <f>[2]武器表!S247</f>
        <v>7.6666666666666675E-2</v>
      </c>
      <c r="X247" s="20">
        <f>[2]武器表!T247</f>
        <v>0.10666666666666666</v>
      </c>
      <c r="Y247" s="20">
        <f>[2]武器表!$I247</f>
        <v>0.39</v>
      </c>
      <c r="Z247" s="20">
        <f>[2]武器表!U247</f>
        <v>6.1032863849765251E-2</v>
      </c>
      <c r="AA247" s="20">
        <f>[2]武器表!V247</f>
        <v>6.1032863849765251E-2</v>
      </c>
      <c r="AB247" s="20">
        <f>[2]武器表!W247</f>
        <v>6.1032863849765251E-2</v>
      </c>
      <c r="AC247" s="20">
        <f>[2]武器表!X247</f>
        <v>6.1032863849765251E-2</v>
      </c>
      <c r="AD247" s="20">
        <f>[2]武器表!Y247</f>
        <v>0.28057553956834536</v>
      </c>
      <c r="AE247" s="20">
        <f>[2]武器表!Z247</f>
        <v>6.1032863849765251E-2</v>
      </c>
      <c r="AF247" s="20">
        <f>[2]武器表!AA247</f>
        <v>6.1032863849765251E-2</v>
      </c>
      <c r="AG247" s="20">
        <f t="shared" si="62"/>
        <v>0.31200000000000006</v>
      </c>
      <c r="AH247" s="20">
        <f t="shared" si="63"/>
        <v>0.31200000000000006</v>
      </c>
      <c r="AI247" s="20">
        <f t="shared" si="64"/>
        <v>0.31200000000000006</v>
      </c>
      <c r="AJ247" s="20">
        <f t="shared" si="65"/>
        <v>0.31200000000000006</v>
      </c>
      <c r="AK247" s="20">
        <f t="shared" si="66"/>
        <v>0.31200000000000006</v>
      </c>
      <c r="AL247" s="84" t="str">
        <f t="shared" si="59"/>
        <v/>
      </c>
      <c r="AM247" s="84">
        <f t="shared" si="60"/>
        <v>121</v>
      </c>
    </row>
    <row r="248" spans="2:39" x14ac:dyDescent="0.2">
      <c r="B248" s="16">
        <v>246</v>
      </c>
      <c r="C248" s="16" t="str">
        <f t="shared" ca="1" si="54"/>
        <v>IC1103</v>
      </c>
      <c r="D248" s="16" t="str">
        <f t="shared" ca="1" si="61"/>
        <v>优质的白银烟斗</v>
      </c>
      <c r="E248" s="16" t="str">
        <f t="shared" ca="1" si="55"/>
        <v>优质的</v>
      </c>
      <c r="F248" s="16" t="str">
        <f t="shared" ca="1" si="56"/>
        <v>白银</v>
      </c>
      <c r="G248" s="16" t="str">
        <f t="shared" ca="1" si="57"/>
        <v>烟斗</v>
      </c>
      <c r="H248" s="16" t="str">
        <f t="shared" si="68"/>
        <v>b</v>
      </c>
      <c r="I248" s="19" t="s">
        <v>21</v>
      </c>
      <c r="J248" s="3" t="s">
        <v>29</v>
      </c>
      <c r="K248" s="16">
        <f t="shared" si="58"/>
        <v>7</v>
      </c>
      <c r="L248" s="16">
        <f t="shared" si="67"/>
        <v>6</v>
      </c>
      <c r="M248" s="16">
        <f>[2]武器表!J248</f>
        <v>75</v>
      </c>
      <c r="N248" s="16">
        <f>[2]武器表!K248</f>
        <v>74</v>
      </c>
      <c r="O248" s="16">
        <f>[2]武器表!L248</f>
        <v>18</v>
      </c>
      <c r="P248" s="16"/>
      <c r="Q248" s="16">
        <f>[2]武器表!M248</f>
        <v>53</v>
      </c>
      <c r="R248" s="16">
        <f>[2]武器表!N248</f>
        <v>165</v>
      </c>
      <c r="S248" s="16">
        <f>[2]武器表!O248</f>
        <v>62</v>
      </c>
      <c r="T248" s="16">
        <f>[2]武器表!P248</f>
        <v>28</v>
      </c>
      <c r="U248" s="16">
        <f>[2]武器表!Q248</f>
        <v>39</v>
      </c>
      <c r="V248" s="20">
        <f>[2]武器表!R248</f>
        <v>0.13</v>
      </c>
      <c r="W248" s="20">
        <f>[2]武器表!S248</f>
        <v>9.3333333333333338E-2</v>
      </c>
      <c r="X248" s="20">
        <f>[2]武器表!T248</f>
        <v>0.13</v>
      </c>
      <c r="Y248" s="20">
        <f>[2]武器表!$I248</f>
        <v>0.46727272727272728</v>
      </c>
      <c r="Z248" s="20">
        <f>[2]武器表!U248</f>
        <v>7.407407407407407E-2</v>
      </c>
      <c r="AA248" s="20">
        <f>[2]武器表!V248</f>
        <v>7.407407407407407E-2</v>
      </c>
      <c r="AB248" s="20">
        <f>[2]武器表!W248</f>
        <v>7.407407407407407E-2</v>
      </c>
      <c r="AC248" s="20">
        <f>[2]武器表!X248</f>
        <v>7.407407407407407E-2</v>
      </c>
      <c r="AD248" s="20">
        <f>[2]武器表!Y248</f>
        <v>0.31972789115646261</v>
      </c>
      <c r="AE248" s="20">
        <f>[2]武器表!Z248</f>
        <v>7.407407407407407E-2</v>
      </c>
      <c r="AF248" s="20">
        <f>[2]武器表!AA248</f>
        <v>7.407407407407407E-2</v>
      </c>
      <c r="AG248" s="20">
        <f t="shared" si="62"/>
        <v>0.37381818181818183</v>
      </c>
      <c r="AH248" s="20">
        <f t="shared" si="63"/>
        <v>0.37381818181818183</v>
      </c>
      <c r="AI248" s="20">
        <f t="shared" si="64"/>
        <v>0.37381818181818183</v>
      </c>
      <c r="AJ248" s="20">
        <f t="shared" si="65"/>
        <v>0.37381818181818183</v>
      </c>
      <c r="AK248" s="20">
        <f t="shared" si="66"/>
        <v>0.37381818181818183</v>
      </c>
      <c r="AL248" s="84" t="str">
        <f t="shared" si="59"/>
        <v/>
      </c>
      <c r="AM248" s="84">
        <f t="shared" si="60"/>
        <v>122</v>
      </c>
    </row>
    <row r="249" spans="2:39" x14ac:dyDescent="0.2">
      <c r="B249" s="16">
        <v>247</v>
      </c>
      <c r="C249" s="16" t="str">
        <f t="shared" ca="1" si="54"/>
        <v>IC1103</v>
      </c>
      <c r="D249" s="16" t="str">
        <f t="shared" ca="1" si="61"/>
        <v>发亮的晨曦烟斗</v>
      </c>
      <c r="E249" s="16" t="str">
        <f t="shared" ca="1" si="55"/>
        <v>发亮的</v>
      </c>
      <c r="F249" s="16" t="str">
        <f t="shared" ca="1" si="56"/>
        <v>晨曦</v>
      </c>
      <c r="G249" s="16" t="str">
        <f t="shared" ca="1" si="57"/>
        <v>烟斗</v>
      </c>
      <c r="H249" s="16" t="str">
        <f t="shared" si="68"/>
        <v>b</v>
      </c>
      <c r="I249" s="19" t="s">
        <v>21</v>
      </c>
      <c r="J249" s="3" t="s">
        <v>29</v>
      </c>
      <c r="K249" s="16">
        <f t="shared" si="58"/>
        <v>7</v>
      </c>
      <c r="L249" s="16">
        <f t="shared" si="67"/>
        <v>7</v>
      </c>
      <c r="M249" s="16">
        <f>[2]武器表!J249</f>
        <v>88</v>
      </c>
      <c r="N249" s="16">
        <f>[2]武器表!K249</f>
        <v>87</v>
      </c>
      <c r="O249" s="16">
        <f>[2]武器表!L249</f>
        <v>21</v>
      </c>
      <c r="P249" s="16"/>
      <c r="Q249" s="16">
        <f>[2]武器表!M249</f>
        <v>61</v>
      </c>
      <c r="R249" s="16">
        <f>[2]武器表!N249</f>
        <v>193</v>
      </c>
      <c r="S249" s="16">
        <f>[2]武器表!O249</f>
        <v>72</v>
      </c>
      <c r="T249" s="16">
        <f>[2]武器表!P249</f>
        <v>32</v>
      </c>
      <c r="U249" s="16">
        <f>[2]武器表!Q249</f>
        <v>46</v>
      </c>
      <c r="V249" s="20">
        <f>[2]武器表!R249</f>
        <v>0.15333333333333335</v>
      </c>
      <c r="W249" s="20">
        <f>[2]武器表!S249</f>
        <v>0.10666666666666666</v>
      </c>
      <c r="X249" s="20">
        <f>[2]武器表!T249</f>
        <v>0.15333333333333335</v>
      </c>
      <c r="Y249" s="20">
        <f>[2]武器表!$I249</f>
        <v>0.54545454545454541</v>
      </c>
      <c r="Z249" s="20">
        <f>[2]武器表!U249</f>
        <v>8.256880733944949E-2</v>
      </c>
      <c r="AA249" s="20">
        <f>[2]武器表!V249</f>
        <v>8.256880733944949E-2</v>
      </c>
      <c r="AB249" s="20">
        <f>[2]武器表!W249</f>
        <v>8.256880733944949E-2</v>
      </c>
      <c r="AC249" s="20">
        <f>[2]武器表!X249</f>
        <v>8.256880733944949E-2</v>
      </c>
      <c r="AD249" s="20">
        <f>[2]武器表!Y249</f>
        <v>0.3527508090614887</v>
      </c>
      <c r="AE249" s="20">
        <f>[2]武器表!Z249</f>
        <v>8.256880733944949E-2</v>
      </c>
      <c r="AF249" s="20">
        <f>[2]武器表!AA249</f>
        <v>8.256880733944949E-2</v>
      </c>
      <c r="AG249" s="20">
        <f t="shared" si="62"/>
        <v>0.43636363636363634</v>
      </c>
      <c r="AH249" s="20">
        <f t="shared" si="63"/>
        <v>0.43636363636363634</v>
      </c>
      <c r="AI249" s="20">
        <f t="shared" si="64"/>
        <v>0.43636363636363634</v>
      </c>
      <c r="AJ249" s="20">
        <f t="shared" si="65"/>
        <v>0.43636363636363634</v>
      </c>
      <c r="AK249" s="20">
        <f t="shared" si="66"/>
        <v>0.43636363636363634</v>
      </c>
      <c r="AL249" s="84" t="str">
        <f t="shared" si="59"/>
        <v/>
      </c>
      <c r="AM249" s="84">
        <f t="shared" si="60"/>
        <v>123</v>
      </c>
    </row>
    <row r="250" spans="2:39" x14ac:dyDescent="0.2">
      <c r="B250" s="16">
        <v>248</v>
      </c>
      <c r="C250" s="16" t="str">
        <f t="shared" ca="1" si="54"/>
        <v>IC1155</v>
      </c>
      <c r="D250" s="16" t="str">
        <f t="shared" ca="1" si="61"/>
        <v>发亮的青铜烟斗</v>
      </c>
      <c r="E250" s="16" t="str">
        <f t="shared" ca="1" si="55"/>
        <v>发亮的</v>
      </c>
      <c r="F250" s="16" t="str">
        <f t="shared" ca="1" si="56"/>
        <v>青铜</v>
      </c>
      <c r="G250" s="16" t="str">
        <f t="shared" ca="1" si="57"/>
        <v>烟斗</v>
      </c>
      <c r="H250" s="16" t="str">
        <f t="shared" si="68"/>
        <v>b</v>
      </c>
      <c r="I250" s="19" t="s">
        <v>21</v>
      </c>
      <c r="J250" s="3" t="s">
        <v>29</v>
      </c>
      <c r="K250" s="16">
        <f t="shared" si="58"/>
        <v>7</v>
      </c>
      <c r="L250" s="16">
        <f t="shared" si="67"/>
        <v>8</v>
      </c>
      <c r="M250" s="16">
        <f>[2]武器表!J250</f>
        <v>100</v>
      </c>
      <c r="N250" s="16">
        <f>[2]武器表!K250</f>
        <v>99</v>
      </c>
      <c r="O250" s="16">
        <f>[2]武器表!L250</f>
        <v>24</v>
      </c>
      <c r="P250" s="16"/>
      <c r="Q250" s="16">
        <f>[2]武器表!M250</f>
        <v>70</v>
      </c>
      <c r="R250" s="16">
        <f>[2]武器表!N250</f>
        <v>220</v>
      </c>
      <c r="S250" s="16">
        <f>[2]武器表!O250</f>
        <v>83</v>
      </c>
      <c r="T250" s="16">
        <f>[2]武器表!P250</f>
        <v>37</v>
      </c>
      <c r="U250" s="16">
        <f>[2]武器表!Q250</f>
        <v>52</v>
      </c>
      <c r="V250" s="20">
        <f>[2]武器表!R250</f>
        <v>0.17333333333333331</v>
      </c>
      <c r="W250" s="20">
        <f>[2]武器表!S250</f>
        <v>0.12333333333333334</v>
      </c>
      <c r="X250" s="20">
        <f>[2]武器表!T250</f>
        <v>0.17333333333333331</v>
      </c>
      <c r="Y250" s="20">
        <f>[2]武器表!$I250</f>
        <v>0.62272727272727268</v>
      </c>
      <c r="Z250" s="20">
        <f>[2]武器表!U250</f>
        <v>9.5022624434389136E-2</v>
      </c>
      <c r="AA250" s="20">
        <f>[2]武器表!V250</f>
        <v>9.5022624434389136E-2</v>
      </c>
      <c r="AB250" s="20">
        <f>[2]武器表!W250</f>
        <v>9.5022624434389136E-2</v>
      </c>
      <c r="AC250" s="20">
        <f>[2]武器表!X250</f>
        <v>9.5022624434389136E-2</v>
      </c>
      <c r="AD250" s="20">
        <f>[2]武器表!Y250</f>
        <v>0.38461538461538458</v>
      </c>
      <c r="AE250" s="20">
        <f>[2]武器表!Z250</f>
        <v>9.5022624434389136E-2</v>
      </c>
      <c r="AF250" s="20">
        <f>[2]武器表!AA250</f>
        <v>9.5022624434389136E-2</v>
      </c>
      <c r="AG250" s="20">
        <f t="shared" si="62"/>
        <v>0.49818181818181817</v>
      </c>
      <c r="AH250" s="20">
        <f t="shared" si="63"/>
        <v>0.49818181818181817</v>
      </c>
      <c r="AI250" s="20">
        <f t="shared" si="64"/>
        <v>0.49818181818181817</v>
      </c>
      <c r="AJ250" s="20">
        <f t="shared" si="65"/>
        <v>0.49818181818181817</v>
      </c>
      <c r="AK250" s="20">
        <f t="shared" si="66"/>
        <v>0.49818181818181817</v>
      </c>
      <c r="AL250" s="84" t="str">
        <f t="shared" si="59"/>
        <v/>
      </c>
      <c r="AM250" s="84">
        <f t="shared" si="60"/>
        <v>124</v>
      </c>
    </row>
    <row r="251" spans="2:39" x14ac:dyDescent="0.2">
      <c r="B251" s="16">
        <v>249</v>
      </c>
      <c r="C251" s="16" t="str">
        <f t="shared" ca="1" si="54"/>
        <v>IC1118</v>
      </c>
      <c r="D251" s="16" t="str">
        <f t="shared" ca="1" si="61"/>
        <v>破旧的女神烟斗</v>
      </c>
      <c r="E251" s="16" t="str">
        <f t="shared" ca="1" si="55"/>
        <v>破旧的</v>
      </c>
      <c r="F251" s="16" t="str">
        <f t="shared" ca="1" si="56"/>
        <v>女神</v>
      </c>
      <c r="G251" s="16" t="str">
        <f t="shared" ca="1" si="57"/>
        <v>烟斗</v>
      </c>
      <c r="H251" s="16" t="str">
        <f t="shared" si="68"/>
        <v>c</v>
      </c>
      <c r="I251" s="19" t="s">
        <v>21</v>
      </c>
      <c r="J251" s="3" t="s">
        <v>29</v>
      </c>
      <c r="K251" s="16">
        <f t="shared" si="58"/>
        <v>7</v>
      </c>
      <c r="L251" s="16">
        <f t="shared" si="67"/>
        <v>1</v>
      </c>
      <c r="M251" s="16">
        <f>[2]武器表!J251</f>
        <v>15</v>
      </c>
      <c r="N251" s="16">
        <f>[2]武器表!K251</f>
        <v>0</v>
      </c>
      <c r="O251" s="16">
        <f>[2]武器表!L251</f>
        <v>0</v>
      </c>
      <c r="P251" s="16"/>
      <c r="Q251" s="16">
        <f>[2]武器表!M251</f>
        <v>0</v>
      </c>
      <c r="R251" s="16">
        <f>[2]武器表!N251</f>
        <v>0</v>
      </c>
      <c r="S251" s="16">
        <f>[2]武器表!O251</f>
        <v>0</v>
      </c>
      <c r="T251" s="16">
        <f>[2]武器表!P251</f>
        <v>0</v>
      </c>
      <c r="U251" s="16">
        <f>[2]武器表!Q251</f>
        <v>0</v>
      </c>
      <c r="V251" s="20">
        <f>[2]武器表!R251</f>
        <v>0</v>
      </c>
      <c r="W251" s="20">
        <f>[2]武器表!S251</f>
        <v>0</v>
      </c>
      <c r="X251" s="20">
        <f>[2]武器表!T251</f>
        <v>0</v>
      </c>
      <c r="Y251" s="20">
        <f>[2]武器表!$I251</f>
        <v>0</v>
      </c>
      <c r="Z251" s="20">
        <f>[2]武器表!U251</f>
        <v>0</v>
      </c>
      <c r="AA251" s="20">
        <f>[2]武器表!V251</f>
        <v>0</v>
      </c>
      <c r="AB251" s="20">
        <f>[2]武器表!W251</f>
        <v>0</v>
      </c>
      <c r="AC251" s="20">
        <f>[2]武器表!X251</f>
        <v>0</v>
      </c>
      <c r="AD251" s="20">
        <f>[2]武器表!Y251</f>
        <v>0</v>
      </c>
      <c r="AE251" s="20">
        <f>[2]武器表!Z251</f>
        <v>0</v>
      </c>
      <c r="AF251" s="20">
        <f>[2]武器表!AA251</f>
        <v>0</v>
      </c>
      <c r="AG251" s="20">
        <f t="shared" si="62"/>
        <v>0</v>
      </c>
      <c r="AH251" s="20">
        <f t="shared" si="63"/>
        <v>0</v>
      </c>
      <c r="AI251" s="20">
        <f t="shared" si="64"/>
        <v>0</v>
      </c>
      <c r="AJ251" s="20">
        <f t="shared" si="65"/>
        <v>0</v>
      </c>
      <c r="AK251" s="20">
        <f t="shared" si="66"/>
        <v>0</v>
      </c>
      <c r="AL251" s="84" t="str">
        <f t="shared" si="59"/>
        <v/>
      </c>
      <c r="AM251" s="84">
        <f t="shared" si="60"/>
        <v>101</v>
      </c>
    </row>
    <row r="252" spans="2:39" x14ac:dyDescent="0.2">
      <c r="B252" s="16">
        <v>250</v>
      </c>
      <c r="C252" s="16" t="str">
        <f t="shared" ca="1" si="54"/>
        <v>IC1155</v>
      </c>
      <c r="D252" s="16" t="str">
        <f t="shared" ca="1" si="61"/>
        <v>一般的女神烟斗</v>
      </c>
      <c r="E252" s="16" t="str">
        <f t="shared" ca="1" si="55"/>
        <v>一般的</v>
      </c>
      <c r="F252" s="16" t="str">
        <f t="shared" ca="1" si="56"/>
        <v>女神</v>
      </c>
      <c r="G252" s="16" t="str">
        <f t="shared" ca="1" si="57"/>
        <v>烟斗</v>
      </c>
      <c r="H252" s="16" t="str">
        <f t="shared" si="68"/>
        <v>c</v>
      </c>
      <c r="I252" s="19" t="s">
        <v>21</v>
      </c>
      <c r="J252" s="3" t="s">
        <v>29</v>
      </c>
      <c r="K252" s="16">
        <f t="shared" si="58"/>
        <v>7</v>
      </c>
      <c r="L252" s="16">
        <f t="shared" si="67"/>
        <v>2</v>
      </c>
      <c r="M252" s="16">
        <f>[2]武器表!J252</f>
        <v>31</v>
      </c>
      <c r="N252" s="16">
        <f>[2]武器表!K252</f>
        <v>0</v>
      </c>
      <c r="O252" s="16">
        <f>[2]武器表!L252</f>
        <v>0</v>
      </c>
      <c r="P252" s="16"/>
      <c r="Q252" s="16">
        <f>[2]武器表!M252</f>
        <v>0</v>
      </c>
      <c r="R252" s="16">
        <f>[2]武器表!N252</f>
        <v>0</v>
      </c>
      <c r="S252" s="16">
        <f>[2]武器表!O252</f>
        <v>0</v>
      </c>
      <c r="T252" s="16">
        <f>[2]武器表!P252</f>
        <v>0</v>
      </c>
      <c r="U252" s="16">
        <f>[2]武器表!Q252</f>
        <v>0</v>
      </c>
      <c r="V252" s="20">
        <f>[2]武器表!R252</f>
        <v>0</v>
      </c>
      <c r="W252" s="20">
        <f>[2]武器表!S252</f>
        <v>0</v>
      </c>
      <c r="X252" s="20">
        <f>[2]武器表!T252</f>
        <v>0</v>
      </c>
      <c r="Y252" s="20">
        <f>[2]武器表!$I252</f>
        <v>0</v>
      </c>
      <c r="Z252" s="20">
        <f>[2]武器表!U252</f>
        <v>0</v>
      </c>
      <c r="AA252" s="20">
        <f>[2]武器表!V252</f>
        <v>0</v>
      </c>
      <c r="AB252" s="20">
        <f>[2]武器表!W252</f>
        <v>0</v>
      </c>
      <c r="AC252" s="20">
        <f>[2]武器表!X252</f>
        <v>0</v>
      </c>
      <c r="AD252" s="20">
        <f>[2]武器表!Y252</f>
        <v>0</v>
      </c>
      <c r="AE252" s="20">
        <f>[2]武器表!Z252</f>
        <v>0</v>
      </c>
      <c r="AF252" s="20">
        <f>[2]武器表!AA252</f>
        <v>0</v>
      </c>
      <c r="AG252" s="20">
        <f t="shared" si="62"/>
        <v>0</v>
      </c>
      <c r="AH252" s="20">
        <f t="shared" si="63"/>
        <v>0</v>
      </c>
      <c r="AI252" s="20">
        <f t="shared" si="64"/>
        <v>0</v>
      </c>
      <c r="AJ252" s="20">
        <f t="shared" si="65"/>
        <v>0</v>
      </c>
      <c r="AK252" s="20">
        <f t="shared" si="66"/>
        <v>0</v>
      </c>
      <c r="AL252" s="84" t="str">
        <f t="shared" si="59"/>
        <v/>
      </c>
      <c r="AM252" s="84">
        <f t="shared" si="60"/>
        <v>102</v>
      </c>
    </row>
    <row r="253" spans="2:39" x14ac:dyDescent="0.2">
      <c r="B253" s="16">
        <v>251</v>
      </c>
      <c r="C253" s="16" t="str">
        <f t="shared" ca="1" si="54"/>
        <v>IC1118</v>
      </c>
      <c r="D253" s="16" t="str">
        <f t="shared" ca="1" si="61"/>
        <v>破旧的魔王烟斗</v>
      </c>
      <c r="E253" s="16" t="str">
        <f t="shared" ca="1" si="55"/>
        <v>破旧的</v>
      </c>
      <c r="F253" s="16" t="str">
        <f t="shared" ca="1" si="56"/>
        <v>魔王</v>
      </c>
      <c r="G253" s="16" t="str">
        <f t="shared" ca="1" si="57"/>
        <v>烟斗</v>
      </c>
      <c r="H253" s="16" t="str">
        <f t="shared" si="68"/>
        <v>c</v>
      </c>
      <c r="I253" s="19" t="s">
        <v>21</v>
      </c>
      <c r="J253" s="3" t="s">
        <v>29</v>
      </c>
      <c r="K253" s="16">
        <f t="shared" si="58"/>
        <v>7</v>
      </c>
      <c r="L253" s="16">
        <f t="shared" si="67"/>
        <v>3</v>
      </c>
      <c r="M253" s="16">
        <f>[2]武器表!J253</f>
        <v>47</v>
      </c>
      <c r="N253" s="16">
        <f>[2]武器表!K253</f>
        <v>0</v>
      </c>
      <c r="O253" s="16">
        <f>[2]武器表!L253</f>
        <v>0</v>
      </c>
      <c r="P253" s="16"/>
      <c r="Q253" s="16">
        <f>[2]武器表!M253</f>
        <v>0</v>
      </c>
      <c r="R253" s="16">
        <f>[2]武器表!N253</f>
        <v>0</v>
      </c>
      <c r="S253" s="16">
        <f>[2]武器表!O253</f>
        <v>0</v>
      </c>
      <c r="T253" s="16">
        <f>[2]武器表!P253</f>
        <v>0</v>
      </c>
      <c r="U253" s="16">
        <f>[2]武器表!Q253</f>
        <v>0</v>
      </c>
      <c r="V253" s="20">
        <f>[2]武器表!R253</f>
        <v>0</v>
      </c>
      <c r="W253" s="20">
        <f>[2]武器表!S253</f>
        <v>0</v>
      </c>
      <c r="X253" s="20">
        <f>[2]武器表!T253</f>
        <v>0</v>
      </c>
      <c r="Y253" s="20">
        <f>[2]武器表!$I253</f>
        <v>0</v>
      </c>
      <c r="Z253" s="20">
        <f>[2]武器表!U253</f>
        <v>0</v>
      </c>
      <c r="AA253" s="20">
        <f>[2]武器表!V253</f>
        <v>0</v>
      </c>
      <c r="AB253" s="20">
        <f>[2]武器表!W253</f>
        <v>0</v>
      </c>
      <c r="AC253" s="20">
        <f>[2]武器表!X253</f>
        <v>0</v>
      </c>
      <c r="AD253" s="20">
        <f>[2]武器表!Y253</f>
        <v>0</v>
      </c>
      <c r="AE253" s="20">
        <f>[2]武器表!Z253</f>
        <v>0</v>
      </c>
      <c r="AF253" s="20">
        <f>[2]武器表!AA253</f>
        <v>0</v>
      </c>
      <c r="AG253" s="20">
        <f t="shared" si="62"/>
        <v>0</v>
      </c>
      <c r="AH253" s="20">
        <f t="shared" si="63"/>
        <v>0</v>
      </c>
      <c r="AI253" s="20">
        <f t="shared" si="64"/>
        <v>0</v>
      </c>
      <c r="AJ253" s="20">
        <f t="shared" si="65"/>
        <v>0</v>
      </c>
      <c r="AK253" s="20">
        <f t="shared" si="66"/>
        <v>0</v>
      </c>
      <c r="AL253" s="84" t="str">
        <f t="shared" si="59"/>
        <v/>
      </c>
      <c r="AM253" s="84">
        <f t="shared" si="60"/>
        <v>103</v>
      </c>
    </row>
    <row r="254" spans="2:39" x14ac:dyDescent="0.2">
      <c r="B254" s="16">
        <v>252</v>
      </c>
      <c r="C254" s="16" t="str">
        <f t="shared" ca="1" si="54"/>
        <v>IC1113</v>
      </c>
      <c r="D254" s="16" t="str">
        <f t="shared" ca="1" si="61"/>
        <v>普通的女神烟斗</v>
      </c>
      <c r="E254" s="16" t="str">
        <f t="shared" ca="1" si="55"/>
        <v>普通的</v>
      </c>
      <c r="F254" s="16" t="str">
        <f t="shared" ca="1" si="56"/>
        <v>女神</v>
      </c>
      <c r="G254" s="16" t="str">
        <f t="shared" ca="1" si="57"/>
        <v>烟斗</v>
      </c>
      <c r="H254" s="16" t="str">
        <f t="shared" si="68"/>
        <v>c</v>
      </c>
      <c r="I254" s="19" t="s">
        <v>21</v>
      </c>
      <c r="J254" s="3" t="s">
        <v>29</v>
      </c>
      <c r="K254" s="16">
        <f t="shared" si="58"/>
        <v>7</v>
      </c>
      <c r="L254" s="16">
        <f t="shared" si="67"/>
        <v>4</v>
      </c>
      <c r="M254" s="16">
        <f>[2]武器表!J254</f>
        <v>63</v>
      </c>
      <c r="N254" s="16">
        <f>[2]武器表!K254</f>
        <v>0</v>
      </c>
      <c r="O254" s="16">
        <f>[2]武器表!L254</f>
        <v>0</v>
      </c>
      <c r="P254" s="16"/>
      <c r="Q254" s="16">
        <f>[2]武器表!M254</f>
        <v>0</v>
      </c>
      <c r="R254" s="16">
        <f>[2]武器表!N254</f>
        <v>0</v>
      </c>
      <c r="S254" s="16">
        <f>[2]武器表!O254</f>
        <v>0</v>
      </c>
      <c r="T254" s="16">
        <f>[2]武器表!P254</f>
        <v>0</v>
      </c>
      <c r="U254" s="16">
        <f>[2]武器表!Q254</f>
        <v>0</v>
      </c>
      <c r="V254" s="20">
        <f>[2]武器表!R254</f>
        <v>0</v>
      </c>
      <c r="W254" s="20">
        <f>[2]武器表!S254</f>
        <v>0</v>
      </c>
      <c r="X254" s="20">
        <f>[2]武器表!T254</f>
        <v>0</v>
      </c>
      <c r="Y254" s="20">
        <f>[2]武器表!$I254</f>
        <v>0</v>
      </c>
      <c r="Z254" s="20">
        <f>[2]武器表!U254</f>
        <v>0</v>
      </c>
      <c r="AA254" s="20">
        <f>[2]武器表!V254</f>
        <v>0</v>
      </c>
      <c r="AB254" s="20">
        <f>[2]武器表!W254</f>
        <v>0</v>
      </c>
      <c r="AC254" s="20">
        <f>[2]武器表!X254</f>
        <v>0</v>
      </c>
      <c r="AD254" s="20">
        <f>[2]武器表!Y254</f>
        <v>0</v>
      </c>
      <c r="AE254" s="20">
        <f>[2]武器表!Z254</f>
        <v>0</v>
      </c>
      <c r="AF254" s="20">
        <f>[2]武器表!AA254</f>
        <v>0</v>
      </c>
      <c r="AG254" s="20">
        <f t="shared" si="62"/>
        <v>0</v>
      </c>
      <c r="AH254" s="20">
        <f t="shared" si="63"/>
        <v>0</v>
      </c>
      <c r="AI254" s="20">
        <f t="shared" si="64"/>
        <v>0</v>
      </c>
      <c r="AJ254" s="20">
        <f t="shared" si="65"/>
        <v>0</v>
      </c>
      <c r="AK254" s="20">
        <f t="shared" si="66"/>
        <v>0</v>
      </c>
      <c r="AL254" s="84" t="str">
        <f t="shared" si="59"/>
        <v/>
      </c>
      <c r="AM254" s="84">
        <f t="shared" si="60"/>
        <v>104</v>
      </c>
    </row>
    <row r="255" spans="2:39" x14ac:dyDescent="0.2">
      <c r="B255" s="16">
        <v>253</v>
      </c>
      <c r="C255" s="16" t="str">
        <f t="shared" ca="1" si="54"/>
        <v>IC1106</v>
      </c>
      <c r="D255" s="16" t="str">
        <f t="shared" ca="1" si="61"/>
        <v>一般的女神烟斗</v>
      </c>
      <c r="E255" s="16" t="str">
        <f t="shared" ca="1" si="55"/>
        <v>一般的</v>
      </c>
      <c r="F255" s="16" t="str">
        <f t="shared" ca="1" si="56"/>
        <v>女神</v>
      </c>
      <c r="G255" s="16" t="str">
        <f t="shared" ca="1" si="57"/>
        <v>烟斗</v>
      </c>
      <c r="H255" s="16" t="str">
        <f t="shared" si="68"/>
        <v>c</v>
      </c>
      <c r="I255" s="19" t="s">
        <v>21</v>
      </c>
      <c r="J255" s="3" t="s">
        <v>29</v>
      </c>
      <c r="K255" s="16">
        <f t="shared" si="58"/>
        <v>7</v>
      </c>
      <c r="L255" s="16">
        <f t="shared" si="67"/>
        <v>5</v>
      </c>
      <c r="M255" s="16">
        <f>[2]武器表!J255</f>
        <v>79</v>
      </c>
      <c r="N255" s="16">
        <f>[2]武器表!K255</f>
        <v>0</v>
      </c>
      <c r="O255" s="16">
        <f>[2]武器表!L255</f>
        <v>0</v>
      </c>
      <c r="P255" s="16"/>
      <c r="Q255" s="16">
        <f>[2]武器表!M255</f>
        <v>0</v>
      </c>
      <c r="R255" s="16">
        <f>[2]武器表!N255</f>
        <v>0</v>
      </c>
      <c r="S255" s="16">
        <f>[2]武器表!O255</f>
        <v>0</v>
      </c>
      <c r="T255" s="16">
        <f>[2]武器表!P255</f>
        <v>0</v>
      </c>
      <c r="U255" s="16">
        <f>[2]武器表!Q255</f>
        <v>0</v>
      </c>
      <c r="V255" s="20">
        <f>[2]武器表!R255</f>
        <v>0</v>
      </c>
      <c r="W255" s="20">
        <f>[2]武器表!S255</f>
        <v>0</v>
      </c>
      <c r="X255" s="20">
        <f>[2]武器表!T255</f>
        <v>0</v>
      </c>
      <c r="Y255" s="20">
        <f>[2]武器表!$I255</f>
        <v>0</v>
      </c>
      <c r="Z255" s="20">
        <f>[2]武器表!U255</f>
        <v>0</v>
      </c>
      <c r="AA255" s="20">
        <f>[2]武器表!V255</f>
        <v>0</v>
      </c>
      <c r="AB255" s="20">
        <f>[2]武器表!W255</f>
        <v>0</v>
      </c>
      <c r="AC255" s="20">
        <f>[2]武器表!X255</f>
        <v>0</v>
      </c>
      <c r="AD255" s="20">
        <f>[2]武器表!Y255</f>
        <v>0</v>
      </c>
      <c r="AE255" s="20">
        <f>[2]武器表!Z255</f>
        <v>0</v>
      </c>
      <c r="AF255" s="20">
        <f>[2]武器表!AA255</f>
        <v>0</v>
      </c>
      <c r="AG255" s="20">
        <f t="shared" si="62"/>
        <v>0</v>
      </c>
      <c r="AH255" s="20">
        <f t="shared" si="63"/>
        <v>0</v>
      </c>
      <c r="AI255" s="20">
        <f t="shared" si="64"/>
        <v>0</v>
      </c>
      <c r="AJ255" s="20">
        <f t="shared" si="65"/>
        <v>0</v>
      </c>
      <c r="AK255" s="20">
        <f t="shared" si="66"/>
        <v>0</v>
      </c>
      <c r="AL255" s="84" t="str">
        <f t="shared" si="59"/>
        <v/>
      </c>
      <c r="AM255" s="84">
        <f t="shared" si="60"/>
        <v>105</v>
      </c>
    </row>
    <row r="256" spans="2:39" x14ac:dyDescent="0.2">
      <c r="B256" s="16">
        <v>254</v>
      </c>
      <c r="C256" s="16" t="str">
        <f t="shared" ca="1" si="54"/>
        <v>IC1101</v>
      </c>
      <c r="D256" s="16" t="str">
        <f t="shared" ca="1" si="61"/>
        <v>一般的斯塞提烟斗</v>
      </c>
      <c r="E256" s="16" t="str">
        <f t="shared" ca="1" si="55"/>
        <v>一般的</v>
      </c>
      <c r="F256" s="16" t="str">
        <f t="shared" ca="1" si="56"/>
        <v>斯塞提</v>
      </c>
      <c r="G256" s="16" t="str">
        <f t="shared" ca="1" si="57"/>
        <v>烟斗</v>
      </c>
      <c r="H256" s="16" t="str">
        <f t="shared" si="68"/>
        <v>c</v>
      </c>
      <c r="I256" s="19" t="s">
        <v>21</v>
      </c>
      <c r="J256" s="3" t="s">
        <v>29</v>
      </c>
      <c r="K256" s="16">
        <f t="shared" si="58"/>
        <v>7</v>
      </c>
      <c r="L256" s="16">
        <f t="shared" si="67"/>
        <v>6</v>
      </c>
      <c r="M256" s="16">
        <f>[2]武器表!J256</f>
        <v>95</v>
      </c>
      <c r="N256" s="16">
        <f>[2]武器表!K256</f>
        <v>0</v>
      </c>
      <c r="O256" s="16">
        <f>[2]武器表!L256</f>
        <v>0</v>
      </c>
      <c r="P256" s="16"/>
      <c r="Q256" s="16">
        <f>[2]武器表!M256</f>
        <v>0</v>
      </c>
      <c r="R256" s="16">
        <f>[2]武器表!N256</f>
        <v>0</v>
      </c>
      <c r="S256" s="16">
        <f>[2]武器表!O256</f>
        <v>0</v>
      </c>
      <c r="T256" s="16">
        <f>[2]武器表!P256</f>
        <v>0</v>
      </c>
      <c r="U256" s="16">
        <f>[2]武器表!Q256</f>
        <v>0</v>
      </c>
      <c r="V256" s="20">
        <f>[2]武器表!R256</f>
        <v>0</v>
      </c>
      <c r="W256" s="20">
        <f>[2]武器表!S256</f>
        <v>0</v>
      </c>
      <c r="X256" s="20">
        <f>[2]武器表!T256</f>
        <v>0</v>
      </c>
      <c r="Y256" s="20">
        <f>[2]武器表!$I256</f>
        <v>0</v>
      </c>
      <c r="Z256" s="20">
        <f>[2]武器表!U256</f>
        <v>0</v>
      </c>
      <c r="AA256" s="20">
        <f>[2]武器表!V256</f>
        <v>0</v>
      </c>
      <c r="AB256" s="20">
        <f>[2]武器表!W256</f>
        <v>0</v>
      </c>
      <c r="AC256" s="20">
        <f>[2]武器表!X256</f>
        <v>0</v>
      </c>
      <c r="AD256" s="20">
        <f>[2]武器表!Y256</f>
        <v>0</v>
      </c>
      <c r="AE256" s="20">
        <f>[2]武器表!Z256</f>
        <v>0</v>
      </c>
      <c r="AF256" s="20">
        <f>[2]武器表!AA256</f>
        <v>0</v>
      </c>
      <c r="AG256" s="20">
        <f t="shared" si="62"/>
        <v>0</v>
      </c>
      <c r="AH256" s="20">
        <f t="shared" si="63"/>
        <v>0</v>
      </c>
      <c r="AI256" s="20">
        <f t="shared" si="64"/>
        <v>0</v>
      </c>
      <c r="AJ256" s="20">
        <f t="shared" si="65"/>
        <v>0</v>
      </c>
      <c r="AK256" s="20">
        <f t="shared" si="66"/>
        <v>0</v>
      </c>
      <c r="AL256" s="84" t="str">
        <f t="shared" si="59"/>
        <v/>
      </c>
      <c r="AM256" s="84">
        <f t="shared" si="60"/>
        <v>106</v>
      </c>
    </row>
    <row r="257" spans="2:39" x14ac:dyDescent="0.2">
      <c r="B257" s="16">
        <v>255</v>
      </c>
      <c r="C257" s="16" t="str">
        <f t="shared" ca="1" si="54"/>
        <v>IC1113</v>
      </c>
      <c r="D257" s="16" t="str">
        <f t="shared" ca="1" si="61"/>
        <v>初级的水晶烟斗</v>
      </c>
      <c r="E257" s="16" t="str">
        <f t="shared" ca="1" si="55"/>
        <v>初级的</v>
      </c>
      <c r="F257" s="16" t="str">
        <f t="shared" ca="1" si="56"/>
        <v>水晶</v>
      </c>
      <c r="G257" s="16" t="str">
        <f t="shared" ca="1" si="57"/>
        <v>烟斗</v>
      </c>
      <c r="H257" s="16" t="str">
        <f t="shared" si="68"/>
        <v>c</v>
      </c>
      <c r="I257" s="19" t="s">
        <v>21</v>
      </c>
      <c r="J257" s="3" t="s">
        <v>29</v>
      </c>
      <c r="K257" s="16">
        <f t="shared" si="58"/>
        <v>7</v>
      </c>
      <c r="L257" s="16">
        <f t="shared" si="67"/>
        <v>7</v>
      </c>
      <c r="M257" s="16">
        <f>[2]武器表!J257</f>
        <v>111</v>
      </c>
      <c r="N257" s="16">
        <f>[2]武器表!K257</f>
        <v>0</v>
      </c>
      <c r="O257" s="16">
        <f>[2]武器表!L257</f>
        <v>0</v>
      </c>
      <c r="P257" s="16"/>
      <c r="Q257" s="16">
        <f>[2]武器表!M257</f>
        <v>0</v>
      </c>
      <c r="R257" s="16">
        <f>[2]武器表!N257</f>
        <v>0</v>
      </c>
      <c r="S257" s="16">
        <f>[2]武器表!O257</f>
        <v>0</v>
      </c>
      <c r="T257" s="16">
        <f>[2]武器表!P257</f>
        <v>0</v>
      </c>
      <c r="U257" s="16">
        <f>[2]武器表!Q257</f>
        <v>0</v>
      </c>
      <c r="V257" s="20">
        <f>[2]武器表!R257</f>
        <v>0</v>
      </c>
      <c r="W257" s="20">
        <f>[2]武器表!S257</f>
        <v>0</v>
      </c>
      <c r="X257" s="20">
        <f>[2]武器表!T257</f>
        <v>0</v>
      </c>
      <c r="Y257" s="20">
        <f>[2]武器表!$I257</f>
        <v>0</v>
      </c>
      <c r="Z257" s="20">
        <f>[2]武器表!U257</f>
        <v>0</v>
      </c>
      <c r="AA257" s="20">
        <f>[2]武器表!V257</f>
        <v>0</v>
      </c>
      <c r="AB257" s="20">
        <f>[2]武器表!W257</f>
        <v>0</v>
      </c>
      <c r="AC257" s="20">
        <f>[2]武器表!X257</f>
        <v>0</v>
      </c>
      <c r="AD257" s="20">
        <f>[2]武器表!Y257</f>
        <v>0</v>
      </c>
      <c r="AE257" s="20">
        <f>[2]武器表!Z257</f>
        <v>0</v>
      </c>
      <c r="AF257" s="20">
        <f>[2]武器表!AA257</f>
        <v>0</v>
      </c>
      <c r="AG257" s="20">
        <f t="shared" si="62"/>
        <v>0</v>
      </c>
      <c r="AH257" s="20">
        <f t="shared" si="63"/>
        <v>0</v>
      </c>
      <c r="AI257" s="20">
        <f t="shared" si="64"/>
        <v>0</v>
      </c>
      <c r="AJ257" s="20">
        <f t="shared" si="65"/>
        <v>0</v>
      </c>
      <c r="AK257" s="20">
        <f t="shared" si="66"/>
        <v>0</v>
      </c>
      <c r="AL257" s="84" t="str">
        <f t="shared" si="59"/>
        <v/>
      </c>
      <c r="AM257" s="84">
        <f t="shared" si="60"/>
        <v>107</v>
      </c>
    </row>
    <row r="258" spans="2:39" x14ac:dyDescent="0.2">
      <c r="B258" s="16">
        <v>256</v>
      </c>
      <c r="C258" s="16" t="str">
        <f t="shared" ca="1" si="54"/>
        <v>IC1143</v>
      </c>
      <c r="D258" s="16" t="str">
        <f t="shared" ca="1" si="61"/>
        <v>普通的精灵烟斗</v>
      </c>
      <c r="E258" s="16" t="str">
        <f t="shared" ca="1" si="55"/>
        <v>普通的</v>
      </c>
      <c r="F258" s="16" t="str">
        <f t="shared" ca="1" si="56"/>
        <v>精灵</v>
      </c>
      <c r="G258" s="16" t="str">
        <f t="shared" ca="1" si="57"/>
        <v>烟斗</v>
      </c>
      <c r="H258" s="16" t="str">
        <f t="shared" si="68"/>
        <v>c</v>
      </c>
      <c r="I258" s="19" t="s">
        <v>21</v>
      </c>
      <c r="J258" s="3" t="s">
        <v>29</v>
      </c>
      <c r="K258" s="16">
        <f t="shared" si="58"/>
        <v>7</v>
      </c>
      <c r="L258" s="16">
        <f t="shared" si="67"/>
        <v>8</v>
      </c>
      <c r="M258" s="16">
        <f>[2]武器表!J258</f>
        <v>127</v>
      </c>
      <c r="N258" s="16">
        <f>[2]武器表!K258</f>
        <v>0</v>
      </c>
      <c r="O258" s="16">
        <f>[2]武器表!L258</f>
        <v>0</v>
      </c>
      <c r="P258" s="16"/>
      <c r="Q258" s="16">
        <f>[2]武器表!M258</f>
        <v>0</v>
      </c>
      <c r="R258" s="16">
        <f>[2]武器表!N258</f>
        <v>0</v>
      </c>
      <c r="S258" s="16">
        <f>[2]武器表!O258</f>
        <v>0</v>
      </c>
      <c r="T258" s="16">
        <f>[2]武器表!P258</f>
        <v>0</v>
      </c>
      <c r="U258" s="16">
        <f>[2]武器表!Q258</f>
        <v>0</v>
      </c>
      <c r="V258" s="20">
        <f>[2]武器表!R258</f>
        <v>0</v>
      </c>
      <c r="W258" s="20">
        <f>[2]武器表!S258</f>
        <v>0</v>
      </c>
      <c r="X258" s="20">
        <f>[2]武器表!T258</f>
        <v>0</v>
      </c>
      <c r="Y258" s="20">
        <f>[2]武器表!$I258</f>
        <v>0</v>
      </c>
      <c r="Z258" s="20">
        <f>[2]武器表!U258</f>
        <v>0</v>
      </c>
      <c r="AA258" s="20">
        <f>[2]武器表!V258</f>
        <v>0</v>
      </c>
      <c r="AB258" s="20">
        <f>[2]武器表!W258</f>
        <v>0</v>
      </c>
      <c r="AC258" s="20">
        <f>[2]武器表!X258</f>
        <v>0</v>
      </c>
      <c r="AD258" s="20">
        <f>[2]武器表!Y258</f>
        <v>0</v>
      </c>
      <c r="AE258" s="20">
        <f>[2]武器表!Z258</f>
        <v>0</v>
      </c>
      <c r="AF258" s="20">
        <f>[2]武器表!AA258</f>
        <v>0</v>
      </c>
      <c r="AG258" s="20">
        <f t="shared" si="62"/>
        <v>0</v>
      </c>
      <c r="AH258" s="20">
        <f t="shared" si="63"/>
        <v>0</v>
      </c>
      <c r="AI258" s="20">
        <f t="shared" si="64"/>
        <v>0</v>
      </c>
      <c r="AJ258" s="20">
        <f t="shared" si="65"/>
        <v>0</v>
      </c>
      <c r="AK258" s="20">
        <f t="shared" si="66"/>
        <v>0</v>
      </c>
      <c r="AL258" s="84" t="str">
        <f t="shared" si="59"/>
        <v/>
      </c>
      <c r="AM258" s="84">
        <f t="shared" si="60"/>
        <v>108</v>
      </c>
    </row>
    <row r="259" spans="2:39" x14ac:dyDescent="0.2">
      <c r="B259" s="16">
        <v>257</v>
      </c>
      <c r="C259" s="16" t="str">
        <f t="shared" ref="C259:C322" ca="1" si="69">VLOOKUP((VLOOKUP(J259,weaponn1,2,FALSE)&amp;INT(RAND()*(9-1)+1)),imge1,4,FALSE)</f>
        <v>IC1109</v>
      </c>
      <c r="D259" s="16" t="str">
        <f t="shared" ca="1" si="61"/>
        <v>神秘的水晶魔杖</v>
      </c>
      <c r="E259" s="16" t="str">
        <f t="shared" ref="E259:E322" ca="1" si="70">VLOOKUP(H259,weapon3,INT(RAND()*(6-2)+2),FALSE)</f>
        <v>神秘的</v>
      </c>
      <c r="F259" s="16" t="str">
        <f t="shared" ref="F259:F322" ca="1" si="71">VLOOKUP(INT(RAND()*(21-1)+1),weapon4,2,FALSE)</f>
        <v>水晶</v>
      </c>
      <c r="G259" s="16" t="str">
        <f t="shared" ref="G259:G322" ca="1" si="72">VLOOKUP(J259,weapon2,INT(RAND()*(5-2)+2),FALSE)</f>
        <v>魔杖</v>
      </c>
      <c r="H259" s="16" t="str">
        <f t="shared" si="68"/>
        <v>s</v>
      </c>
      <c r="I259" s="19" t="s">
        <v>21</v>
      </c>
      <c r="J259" s="3" t="s">
        <v>30</v>
      </c>
      <c r="K259" s="16">
        <f t="shared" ref="K259:K322" si="73">VLOOKUP(J259,profession1,5,FALSE)</f>
        <v>5</v>
      </c>
      <c r="L259" s="16">
        <f t="shared" si="67"/>
        <v>1</v>
      </c>
      <c r="M259" s="16">
        <f>[2]武器表!J259</f>
        <v>15</v>
      </c>
      <c r="N259" s="16">
        <f>[2]武器表!K259</f>
        <v>8</v>
      </c>
      <c r="O259" s="16">
        <f>[2]武器表!L259</f>
        <v>1</v>
      </c>
      <c r="P259" s="16"/>
      <c r="Q259" s="16">
        <f>[2]武器表!M259</f>
        <v>6</v>
      </c>
      <c r="R259" s="16">
        <f>[2]武器表!N259</f>
        <v>14</v>
      </c>
      <c r="S259" s="16">
        <f>[2]武器表!O259</f>
        <v>11</v>
      </c>
      <c r="T259" s="16">
        <f>[2]武器表!P259</f>
        <v>2</v>
      </c>
      <c r="U259" s="16">
        <f>[2]武器表!Q259</f>
        <v>5</v>
      </c>
      <c r="V259" s="20">
        <f>[2]武器表!R259</f>
        <v>1.6666666666666666E-2</v>
      </c>
      <c r="W259" s="20">
        <f>[2]武器表!S259</f>
        <v>6.6666666666666662E-3</v>
      </c>
      <c r="X259" s="20">
        <f>[2]武器表!T259</f>
        <v>1.6666666666666666E-2</v>
      </c>
      <c r="Y259" s="20">
        <f>[2]武器表!$I259</f>
        <v>0.1</v>
      </c>
      <c r="Z259" s="20">
        <f>[2]武器表!U259</f>
        <v>9.9009900990099098E-3</v>
      </c>
      <c r="AA259" s="20">
        <f>[2]武器表!V259</f>
        <v>9.9009900990099098E-3</v>
      </c>
      <c r="AB259" s="20">
        <f>[2]武器表!W259</f>
        <v>9.9009900990099098E-3</v>
      </c>
      <c r="AC259" s="20">
        <f>[2]武器表!X259</f>
        <v>9.9009900990099098E-3</v>
      </c>
      <c r="AD259" s="20">
        <f>[2]武器表!Y259</f>
        <v>9.9009900990099098E-3</v>
      </c>
      <c r="AE259" s="20">
        <f>[2]武器表!Z259</f>
        <v>9.9009900990099098E-3</v>
      </c>
      <c r="AF259" s="20">
        <f>[2]武器表!AA259</f>
        <v>5.6603773584905648E-2</v>
      </c>
      <c r="AG259" s="20">
        <f t="shared" si="62"/>
        <v>8.0000000000000016E-2</v>
      </c>
      <c r="AH259" s="20">
        <f t="shared" si="63"/>
        <v>8.0000000000000016E-2</v>
      </c>
      <c r="AI259" s="20">
        <f t="shared" si="64"/>
        <v>8.0000000000000016E-2</v>
      </c>
      <c r="AJ259" s="20">
        <f t="shared" si="65"/>
        <v>8.0000000000000016E-2</v>
      </c>
      <c r="AK259" s="20">
        <f t="shared" si="66"/>
        <v>8.0000000000000016E-2</v>
      </c>
      <c r="AL259" s="84" t="str">
        <f t="shared" ref="AL259:AL322" si="74">IF(H259="a",IF(ISNA(VLOOKUP(J259&amp;L259,skill,2,FALSE)),"",VLOOKUP(J259&amp;L259,skill,2,FALSE)),"")</f>
        <v/>
      </c>
      <c r="AM259" s="84">
        <f t="shared" ref="AM259:AM322" si="75">VLOOKUP(H259&amp;L259,skill1,2,FALSE)</f>
        <v>125</v>
      </c>
    </row>
    <row r="260" spans="2:39" x14ac:dyDescent="0.2">
      <c r="B260" s="16">
        <v>258</v>
      </c>
      <c r="C260" s="16" t="str">
        <f t="shared" ca="1" si="69"/>
        <v>IC1121</v>
      </c>
      <c r="D260" s="16" t="str">
        <f t="shared" ref="D260:D323" ca="1" si="76">E260&amp;F260&amp;G260</f>
        <v>神秘的颓废魔杖</v>
      </c>
      <c r="E260" s="16" t="str">
        <f t="shared" ca="1" si="70"/>
        <v>神秘的</v>
      </c>
      <c r="F260" s="16" t="str">
        <f t="shared" ca="1" si="71"/>
        <v>颓废</v>
      </c>
      <c r="G260" s="16" t="str">
        <f t="shared" ca="1" si="72"/>
        <v>魔杖</v>
      </c>
      <c r="H260" s="16" t="str">
        <f t="shared" si="68"/>
        <v>s</v>
      </c>
      <c r="I260" s="19" t="s">
        <v>21</v>
      </c>
      <c r="J260" s="3" t="s">
        <v>30</v>
      </c>
      <c r="K260" s="16">
        <f t="shared" si="73"/>
        <v>5</v>
      </c>
      <c r="L260" s="16">
        <f t="shared" si="67"/>
        <v>2</v>
      </c>
      <c r="M260" s="16">
        <f>[2]武器表!J260</f>
        <v>31</v>
      </c>
      <c r="N260" s="16">
        <f>[2]武器表!K260</f>
        <v>17</v>
      </c>
      <c r="O260" s="16">
        <f>[2]武器表!L260</f>
        <v>3</v>
      </c>
      <c r="P260" s="16"/>
      <c r="Q260" s="16">
        <f>[2]武器表!M260</f>
        <v>13</v>
      </c>
      <c r="R260" s="16">
        <f>[2]武器表!N260</f>
        <v>28</v>
      </c>
      <c r="S260" s="16">
        <f>[2]武器表!O260</f>
        <v>23</v>
      </c>
      <c r="T260" s="16">
        <f>[2]武器表!P260</f>
        <v>5</v>
      </c>
      <c r="U260" s="16">
        <f>[2]武器表!Q260</f>
        <v>10</v>
      </c>
      <c r="V260" s="20">
        <f>[2]武器表!R260</f>
        <v>3.3333333333333333E-2</v>
      </c>
      <c r="W260" s="20">
        <f>[2]武器表!S260</f>
        <v>1.6666666666666666E-2</v>
      </c>
      <c r="X260" s="20">
        <f>[2]武器表!T260</f>
        <v>3.3333333333333333E-2</v>
      </c>
      <c r="Y260" s="20">
        <f>[2]武器表!$I260</f>
        <v>0.11818181818181818</v>
      </c>
      <c r="Z260" s="20">
        <f>[2]武器表!U260</f>
        <v>1.9607843137254943E-2</v>
      </c>
      <c r="AA260" s="20">
        <f>[2]武器表!V260</f>
        <v>1.9607843137254943E-2</v>
      </c>
      <c r="AB260" s="20">
        <f>[2]武器表!W260</f>
        <v>1.9607843137254943E-2</v>
      </c>
      <c r="AC260" s="20">
        <f>[2]武器表!X260</f>
        <v>1.9607843137254943E-2</v>
      </c>
      <c r="AD260" s="20">
        <f>[2]武器表!Y260</f>
        <v>1.9607843137254943E-2</v>
      </c>
      <c r="AE260" s="20">
        <f>[2]武器表!Z260</f>
        <v>1.9607843137254943E-2</v>
      </c>
      <c r="AF260" s="20">
        <f>[2]武器表!AA260</f>
        <v>0.1071428571428571</v>
      </c>
      <c r="AG260" s="20">
        <f t="shared" ref="AG260:AG323" si="77">Y260*0.8</f>
        <v>9.4545454545454544E-2</v>
      </c>
      <c r="AH260" s="20">
        <f t="shared" ref="AH260:AH323" si="78">Y260*0.8</f>
        <v>9.4545454545454544E-2</v>
      </c>
      <c r="AI260" s="20">
        <f t="shared" ref="AI260:AI323" si="79">Y260*0.8</f>
        <v>9.4545454545454544E-2</v>
      </c>
      <c r="AJ260" s="20">
        <f t="shared" ref="AJ260:AJ323" si="80">Y260*0.8</f>
        <v>9.4545454545454544E-2</v>
      </c>
      <c r="AK260" s="20">
        <f t="shared" ref="AK260:AK323" si="81">Y260*0.8</f>
        <v>9.4545454545454544E-2</v>
      </c>
      <c r="AL260" s="84" t="str">
        <f t="shared" si="74"/>
        <v/>
      </c>
      <c r="AM260" s="84">
        <f t="shared" si="75"/>
        <v>126</v>
      </c>
    </row>
    <row r="261" spans="2:39" x14ac:dyDescent="0.2">
      <c r="B261" s="16">
        <v>259</v>
      </c>
      <c r="C261" s="16" t="str">
        <f t="shared" ca="1" si="69"/>
        <v>IC1128</v>
      </c>
      <c r="D261" s="16" t="str">
        <f t="shared" ca="1" si="76"/>
        <v>神奇的精钢魔杖</v>
      </c>
      <c r="E261" s="16" t="str">
        <f t="shared" ca="1" si="70"/>
        <v>神奇的</v>
      </c>
      <c r="F261" s="16" t="str">
        <f t="shared" ca="1" si="71"/>
        <v>精钢</v>
      </c>
      <c r="G261" s="16" t="str">
        <f t="shared" ca="1" si="72"/>
        <v>魔杖</v>
      </c>
      <c r="H261" s="16" t="str">
        <f t="shared" si="68"/>
        <v>s</v>
      </c>
      <c r="I261" s="19" t="s">
        <v>21</v>
      </c>
      <c r="J261" s="3" t="s">
        <v>30</v>
      </c>
      <c r="K261" s="16">
        <f t="shared" si="73"/>
        <v>5</v>
      </c>
      <c r="L261" s="16">
        <f t="shared" si="67"/>
        <v>3</v>
      </c>
      <c r="M261" s="16">
        <f>[2]武器表!J261</f>
        <v>47</v>
      </c>
      <c r="N261" s="16">
        <f>[2]武器表!K261</f>
        <v>26</v>
      </c>
      <c r="O261" s="16">
        <f>[2]武器表!L261</f>
        <v>4</v>
      </c>
      <c r="P261" s="16"/>
      <c r="Q261" s="16">
        <f>[2]武器表!M261</f>
        <v>20</v>
      </c>
      <c r="R261" s="16">
        <f>[2]武器表!N261</f>
        <v>42</v>
      </c>
      <c r="S261" s="16">
        <f>[2]武器表!O261</f>
        <v>35</v>
      </c>
      <c r="T261" s="16">
        <f>[2]武器表!P261</f>
        <v>8</v>
      </c>
      <c r="U261" s="16">
        <f>[2]武器表!Q261</f>
        <v>16</v>
      </c>
      <c r="V261" s="20">
        <f>[2]武器表!R261</f>
        <v>5.333333333333333E-2</v>
      </c>
      <c r="W261" s="20">
        <f>[2]武器表!S261</f>
        <v>2.6666666666666665E-2</v>
      </c>
      <c r="X261" s="20">
        <f>[2]武器表!T261</f>
        <v>5.333333333333333E-2</v>
      </c>
      <c r="Y261" s="20">
        <f>[2]武器表!$I261</f>
        <v>0.18</v>
      </c>
      <c r="Z261" s="20">
        <f>[2]武器表!U261</f>
        <v>2.9126213592232997E-2</v>
      </c>
      <c r="AA261" s="20">
        <f>[2]武器表!V261</f>
        <v>2.9126213592232997E-2</v>
      </c>
      <c r="AB261" s="20">
        <f>[2]武器表!W261</f>
        <v>2.9126213592232997E-2</v>
      </c>
      <c r="AC261" s="20">
        <f>[2]武器表!X261</f>
        <v>2.9126213592232997E-2</v>
      </c>
      <c r="AD261" s="20">
        <f>[2]武器表!Y261</f>
        <v>2.9126213592232997E-2</v>
      </c>
      <c r="AE261" s="20">
        <f>[2]武器表!Z261</f>
        <v>2.9126213592232997E-2</v>
      </c>
      <c r="AF261" s="20">
        <f>[2]武器表!AA261</f>
        <v>0.14893617021276595</v>
      </c>
      <c r="AG261" s="20">
        <f t="shared" si="77"/>
        <v>0.14399999999999999</v>
      </c>
      <c r="AH261" s="20">
        <f t="shared" si="78"/>
        <v>0.14399999999999999</v>
      </c>
      <c r="AI261" s="20">
        <f t="shared" si="79"/>
        <v>0.14399999999999999</v>
      </c>
      <c r="AJ261" s="20">
        <f t="shared" si="80"/>
        <v>0.14399999999999999</v>
      </c>
      <c r="AK261" s="20">
        <f t="shared" si="81"/>
        <v>0.14399999999999999</v>
      </c>
      <c r="AL261" s="84" t="str">
        <f t="shared" si="74"/>
        <v/>
      </c>
      <c r="AM261" s="84">
        <f t="shared" si="75"/>
        <v>127</v>
      </c>
    </row>
    <row r="262" spans="2:39" x14ac:dyDescent="0.2">
      <c r="B262" s="16">
        <v>260</v>
      </c>
      <c r="C262" s="16" t="str">
        <f t="shared" ca="1" si="69"/>
        <v>IC1124</v>
      </c>
      <c r="D262" s="16" t="str">
        <f t="shared" ca="1" si="76"/>
        <v>璀璨的卡尼亚法杖</v>
      </c>
      <c r="E262" s="16" t="str">
        <f t="shared" ca="1" si="70"/>
        <v>璀璨的</v>
      </c>
      <c r="F262" s="16" t="str">
        <f t="shared" ca="1" si="71"/>
        <v>卡尼亚</v>
      </c>
      <c r="G262" s="16" t="str">
        <f t="shared" ca="1" si="72"/>
        <v>法杖</v>
      </c>
      <c r="H262" s="16" t="str">
        <f t="shared" si="68"/>
        <v>s</v>
      </c>
      <c r="I262" s="19" t="s">
        <v>21</v>
      </c>
      <c r="J262" s="3" t="s">
        <v>30</v>
      </c>
      <c r="K262" s="16">
        <f t="shared" si="73"/>
        <v>5</v>
      </c>
      <c r="L262" s="16">
        <f t="shared" si="67"/>
        <v>4</v>
      </c>
      <c r="M262" s="16">
        <f>[2]武器表!J262</f>
        <v>62</v>
      </c>
      <c r="N262" s="16">
        <f>[2]武器表!K262</f>
        <v>35</v>
      </c>
      <c r="O262" s="16">
        <f>[2]武器表!L262</f>
        <v>6</v>
      </c>
      <c r="P262" s="16"/>
      <c r="Q262" s="16">
        <f>[2]武器表!M262</f>
        <v>27</v>
      </c>
      <c r="R262" s="16">
        <f>[2]武器表!N262</f>
        <v>56</v>
      </c>
      <c r="S262" s="16">
        <f>[2]武器表!O262</f>
        <v>47</v>
      </c>
      <c r="T262" s="16">
        <f>[2]武器表!P262</f>
        <v>10</v>
      </c>
      <c r="U262" s="16">
        <f>[2]武器表!Q262</f>
        <v>21</v>
      </c>
      <c r="V262" s="20">
        <f>[2]武器表!R262</f>
        <v>7.0000000000000007E-2</v>
      </c>
      <c r="W262" s="20">
        <f>[2]武器表!S262</f>
        <v>3.3333333333333333E-2</v>
      </c>
      <c r="X262" s="20">
        <f>[2]武器表!T262</f>
        <v>7.0000000000000007E-2</v>
      </c>
      <c r="Y262" s="20">
        <f>[2]武器表!$I262</f>
        <v>0.24</v>
      </c>
      <c r="Z262" s="20">
        <f>[2]武器表!U262</f>
        <v>3.8461538461538436E-2</v>
      </c>
      <c r="AA262" s="20">
        <f>[2]武器表!V262</f>
        <v>3.8461538461538436E-2</v>
      </c>
      <c r="AB262" s="20">
        <f>[2]武器表!W262</f>
        <v>3.8461538461538436E-2</v>
      </c>
      <c r="AC262" s="20">
        <f>[2]武器表!X262</f>
        <v>3.8461538461538436E-2</v>
      </c>
      <c r="AD262" s="20">
        <f>[2]武器表!Y262</f>
        <v>3.8461538461538436E-2</v>
      </c>
      <c r="AE262" s="20">
        <f>[2]武器表!Z262</f>
        <v>3.8461538461538436E-2</v>
      </c>
      <c r="AF262" s="20">
        <f>[2]武器表!AA262</f>
        <v>0.19028340080971662</v>
      </c>
      <c r="AG262" s="20">
        <f t="shared" si="77"/>
        <v>0.192</v>
      </c>
      <c r="AH262" s="20">
        <f t="shared" si="78"/>
        <v>0.192</v>
      </c>
      <c r="AI262" s="20">
        <f t="shared" si="79"/>
        <v>0.192</v>
      </c>
      <c r="AJ262" s="20">
        <f t="shared" si="80"/>
        <v>0.192</v>
      </c>
      <c r="AK262" s="20">
        <f t="shared" si="81"/>
        <v>0.192</v>
      </c>
      <c r="AL262" s="84" t="str">
        <f t="shared" si="74"/>
        <v/>
      </c>
      <c r="AM262" s="84">
        <f t="shared" si="75"/>
        <v>128</v>
      </c>
    </row>
    <row r="263" spans="2:39" x14ac:dyDescent="0.2">
      <c r="B263" s="16">
        <v>261</v>
      </c>
      <c r="C263" s="16" t="str">
        <f t="shared" ca="1" si="69"/>
        <v>IC1128</v>
      </c>
      <c r="D263" s="16" t="str">
        <f t="shared" ca="1" si="76"/>
        <v>神奇的斯塞提权杖</v>
      </c>
      <c r="E263" s="16" t="str">
        <f t="shared" ca="1" si="70"/>
        <v>神奇的</v>
      </c>
      <c r="F263" s="16" t="str">
        <f t="shared" ca="1" si="71"/>
        <v>斯塞提</v>
      </c>
      <c r="G263" s="16" t="str">
        <f t="shared" ca="1" si="72"/>
        <v>权杖</v>
      </c>
      <c r="H263" s="16" t="str">
        <f t="shared" si="68"/>
        <v>s</v>
      </c>
      <c r="I263" s="19" t="s">
        <v>21</v>
      </c>
      <c r="J263" s="3" t="s">
        <v>30</v>
      </c>
      <c r="K263" s="16">
        <f t="shared" si="73"/>
        <v>5</v>
      </c>
      <c r="L263" s="16">
        <f t="shared" si="67"/>
        <v>5</v>
      </c>
      <c r="M263" s="16">
        <f>[2]武器表!J263</f>
        <v>78</v>
      </c>
      <c r="N263" s="16">
        <f>[2]武器表!K263</f>
        <v>44</v>
      </c>
      <c r="O263" s="16">
        <f>[2]武器表!L263</f>
        <v>7</v>
      </c>
      <c r="P263" s="16"/>
      <c r="Q263" s="16">
        <f>[2]武器表!M263</f>
        <v>34</v>
      </c>
      <c r="R263" s="16">
        <f>[2]武器表!N263</f>
        <v>69</v>
      </c>
      <c r="S263" s="16">
        <f>[2]武器表!O263</f>
        <v>58</v>
      </c>
      <c r="T263" s="16">
        <f>[2]武器表!P263</f>
        <v>13</v>
      </c>
      <c r="U263" s="16">
        <f>[2]武器表!Q263</f>
        <v>26</v>
      </c>
      <c r="V263" s="20">
        <f>[2]武器表!R263</f>
        <v>8.6666666666666656E-2</v>
      </c>
      <c r="W263" s="20">
        <f>[2]武器表!S263</f>
        <v>4.3333333333333328E-2</v>
      </c>
      <c r="X263" s="20">
        <f>[2]武器表!T263</f>
        <v>8.6666666666666656E-2</v>
      </c>
      <c r="Y263" s="20">
        <f>[2]武器表!$I263</f>
        <v>0.29909090909090907</v>
      </c>
      <c r="Z263" s="20">
        <f>[2]武器表!U263</f>
        <v>4.7619047619047672E-2</v>
      </c>
      <c r="AA263" s="20">
        <f>[2]武器表!V263</f>
        <v>4.7619047619047672E-2</v>
      </c>
      <c r="AB263" s="20">
        <f>[2]武器表!W263</f>
        <v>4.7619047619047672E-2</v>
      </c>
      <c r="AC263" s="20">
        <f>[2]武器表!X263</f>
        <v>4.7619047619047672E-2</v>
      </c>
      <c r="AD263" s="20">
        <f>[2]武器表!Y263</f>
        <v>4.7619047619047672E-2</v>
      </c>
      <c r="AE263" s="20">
        <f>[2]武器表!Z263</f>
        <v>4.7619047619047672E-2</v>
      </c>
      <c r="AF263" s="20">
        <f>[2]武器表!AA263</f>
        <v>0.22779922779922779</v>
      </c>
      <c r="AG263" s="20">
        <f t="shared" si="77"/>
        <v>0.23927272727272728</v>
      </c>
      <c r="AH263" s="20">
        <f t="shared" si="78"/>
        <v>0.23927272727272728</v>
      </c>
      <c r="AI263" s="20">
        <f t="shared" si="79"/>
        <v>0.23927272727272728</v>
      </c>
      <c r="AJ263" s="20">
        <f t="shared" si="80"/>
        <v>0.23927272727272728</v>
      </c>
      <c r="AK263" s="20">
        <f t="shared" si="81"/>
        <v>0.23927272727272728</v>
      </c>
      <c r="AL263" s="84" t="str">
        <f t="shared" si="74"/>
        <v/>
      </c>
      <c r="AM263" s="84">
        <f t="shared" si="75"/>
        <v>129</v>
      </c>
    </row>
    <row r="264" spans="2:39" x14ac:dyDescent="0.2">
      <c r="B264" s="16">
        <v>262</v>
      </c>
      <c r="C264" s="16" t="str">
        <f t="shared" ca="1" si="69"/>
        <v>IC1138</v>
      </c>
      <c r="D264" s="16" t="str">
        <f t="shared" ca="1" si="76"/>
        <v>神秘的精灵法杖</v>
      </c>
      <c r="E264" s="16" t="str">
        <f t="shared" ca="1" si="70"/>
        <v>神秘的</v>
      </c>
      <c r="F264" s="16" t="str">
        <f t="shared" ca="1" si="71"/>
        <v>精灵</v>
      </c>
      <c r="G264" s="16" t="str">
        <f t="shared" ca="1" si="72"/>
        <v>法杖</v>
      </c>
      <c r="H264" s="16" t="str">
        <f t="shared" si="68"/>
        <v>s</v>
      </c>
      <c r="I264" s="19" t="s">
        <v>21</v>
      </c>
      <c r="J264" s="3" t="s">
        <v>30</v>
      </c>
      <c r="K264" s="16">
        <f t="shared" si="73"/>
        <v>5</v>
      </c>
      <c r="L264" s="16">
        <f t="shared" si="67"/>
        <v>6</v>
      </c>
      <c r="M264" s="16">
        <f>[2]武器表!J264</f>
        <v>94</v>
      </c>
      <c r="N264" s="16">
        <f>[2]武器表!K264</f>
        <v>53</v>
      </c>
      <c r="O264" s="16">
        <f>[2]武器表!L264</f>
        <v>9</v>
      </c>
      <c r="P264" s="16"/>
      <c r="Q264" s="16">
        <f>[2]武器表!M264</f>
        <v>41</v>
      </c>
      <c r="R264" s="16">
        <f>[2]武器表!N264</f>
        <v>83</v>
      </c>
      <c r="S264" s="16">
        <f>[2]武器表!O264</f>
        <v>70</v>
      </c>
      <c r="T264" s="16">
        <f>[2]武器表!P264</f>
        <v>16</v>
      </c>
      <c r="U264" s="16">
        <f>[2]武器表!Q264</f>
        <v>32</v>
      </c>
      <c r="V264" s="20">
        <f>[2]武器表!R264</f>
        <v>0.10666666666666666</v>
      </c>
      <c r="W264" s="20">
        <f>[2]武器表!S264</f>
        <v>5.333333333333333E-2</v>
      </c>
      <c r="X264" s="20">
        <f>[2]武器表!T264</f>
        <v>0.10666666666666666</v>
      </c>
      <c r="Y264" s="20">
        <f>[2]武器表!$I264</f>
        <v>0.36181818181818182</v>
      </c>
      <c r="Z264" s="20">
        <f>[2]武器表!U264</f>
        <v>5.6603773584905648E-2</v>
      </c>
      <c r="AA264" s="20">
        <f>[2]武器表!V264</f>
        <v>5.6603773584905648E-2</v>
      </c>
      <c r="AB264" s="20">
        <f>[2]武器表!W264</f>
        <v>5.6603773584905648E-2</v>
      </c>
      <c r="AC264" s="20">
        <f>[2]武器表!X264</f>
        <v>5.6603773584905648E-2</v>
      </c>
      <c r="AD264" s="20">
        <f>[2]武器表!Y264</f>
        <v>5.6603773584905648E-2</v>
      </c>
      <c r="AE264" s="20">
        <f>[2]武器表!Z264</f>
        <v>5.6603773584905648E-2</v>
      </c>
      <c r="AF264" s="20">
        <f>[2]武器表!AA264</f>
        <v>0.26199261992619927</v>
      </c>
      <c r="AG264" s="20">
        <f t="shared" si="77"/>
        <v>0.28945454545454546</v>
      </c>
      <c r="AH264" s="20">
        <f t="shared" si="78"/>
        <v>0.28945454545454546</v>
      </c>
      <c r="AI264" s="20">
        <f t="shared" si="79"/>
        <v>0.28945454545454546</v>
      </c>
      <c r="AJ264" s="20">
        <f t="shared" si="80"/>
        <v>0.28945454545454546</v>
      </c>
      <c r="AK264" s="20">
        <f t="shared" si="81"/>
        <v>0.28945454545454546</v>
      </c>
      <c r="AL264" s="84" t="str">
        <f t="shared" si="74"/>
        <v/>
      </c>
      <c r="AM264" s="84">
        <f t="shared" si="75"/>
        <v>130</v>
      </c>
    </row>
    <row r="265" spans="2:39" x14ac:dyDescent="0.2">
      <c r="B265" s="16">
        <v>263</v>
      </c>
      <c r="C265" s="16" t="str">
        <f t="shared" ca="1" si="69"/>
        <v>IC1128</v>
      </c>
      <c r="D265" s="16" t="str">
        <f t="shared" ca="1" si="76"/>
        <v>传说的精钢魔杖</v>
      </c>
      <c r="E265" s="16" t="str">
        <f t="shared" ca="1" si="70"/>
        <v>传说的</v>
      </c>
      <c r="F265" s="16" t="str">
        <f t="shared" ca="1" si="71"/>
        <v>精钢</v>
      </c>
      <c r="G265" s="16" t="str">
        <f t="shared" ca="1" si="72"/>
        <v>魔杖</v>
      </c>
      <c r="H265" s="16" t="str">
        <f t="shared" si="68"/>
        <v>s</v>
      </c>
      <c r="I265" s="19" t="s">
        <v>21</v>
      </c>
      <c r="J265" s="3" t="s">
        <v>30</v>
      </c>
      <c r="K265" s="16">
        <f t="shared" si="73"/>
        <v>5</v>
      </c>
      <c r="L265" s="16">
        <f t="shared" si="67"/>
        <v>7</v>
      </c>
      <c r="M265" s="16">
        <f>[2]武器表!J265</f>
        <v>109</v>
      </c>
      <c r="N265" s="16">
        <f>[2]武器表!K265</f>
        <v>62</v>
      </c>
      <c r="O265" s="16">
        <f>[2]武器表!L265</f>
        <v>10</v>
      </c>
      <c r="P265" s="16"/>
      <c r="Q265" s="16">
        <f>[2]武器表!M265</f>
        <v>48</v>
      </c>
      <c r="R265" s="16">
        <f>[2]武器表!N265</f>
        <v>97</v>
      </c>
      <c r="S265" s="16">
        <f>[2]武器表!O265</f>
        <v>82</v>
      </c>
      <c r="T265" s="16">
        <f>[2]武器表!P265</f>
        <v>19</v>
      </c>
      <c r="U265" s="16">
        <f>[2]武器表!Q265</f>
        <v>37</v>
      </c>
      <c r="V265" s="20">
        <f>[2]武器表!R265</f>
        <v>0.12333333333333334</v>
      </c>
      <c r="W265" s="20">
        <f>[2]武器表!S265</f>
        <v>6.3333333333333325E-2</v>
      </c>
      <c r="X265" s="20">
        <f>[2]武器表!T265</f>
        <v>0.12333333333333334</v>
      </c>
      <c r="Y265" s="20">
        <f>[2]武器表!$I265</f>
        <v>0.42181818181818181</v>
      </c>
      <c r="Z265" s="20">
        <f>[2]武器表!U265</f>
        <v>6.5420560747663559E-2</v>
      </c>
      <c r="AA265" s="20">
        <f>[2]武器表!V265</f>
        <v>6.5420560747663559E-2</v>
      </c>
      <c r="AB265" s="20">
        <f>[2]武器表!W265</f>
        <v>6.5420560747663559E-2</v>
      </c>
      <c r="AC265" s="20">
        <f>[2]武器表!X265</f>
        <v>6.5420560747663559E-2</v>
      </c>
      <c r="AD265" s="20">
        <f>[2]武器表!Y265</f>
        <v>6.5420560747663559E-2</v>
      </c>
      <c r="AE265" s="20">
        <f>[2]武器表!Z265</f>
        <v>6.5420560747663559E-2</v>
      </c>
      <c r="AF265" s="20">
        <f>[2]武器表!AA265</f>
        <v>0.29078014184397161</v>
      </c>
      <c r="AG265" s="20">
        <f t="shared" si="77"/>
        <v>0.33745454545454545</v>
      </c>
      <c r="AH265" s="20">
        <f t="shared" si="78"/>
        <v>0.33745454545454545</v>
      </c>
      <c r="AI265" s="20">
        <f t="shared" si="79"/>
        <v>0.33745454545454545</v>
      </c>
      <c r="AJ265" s="20">
        <f t="shared" si="80"/>
        <v>0.33745454545454545</v>
      </c>
      <c r="AK265" s="20">
        <f t="shared" si="81"/>
        <v>0.33745454545454545</v>
      </c>
      <c r="AL265" s="84" t="str">
        <f t="shared" si="74"/>
        <v/>
      </c>
      <c r="AM265" s="84">
        <f t="shared" si="75"/>
        <v>131</v>
      </c>
    </row>
    <row r="266" spans="2:39" x14ac:dyDescent="0.2">
      <c r="B266" s="16">
        <v>264</v>
      </c>
      <c r="C266" s="16" t="str">
        <f t="shared" ca="1" si="69"/>
        <v>IC1128</v>
      </c>
      <c r="D266" s="16" t="str">
        <f t="shared" ca="1" si="76"/>
        <v>璀璨的玄铁权杖</v>
      </c>
      <c r="E266" s="16" t="str">
        <f t="shared" ca="1" si="70"/>
        <v>璀璨的</v>
      </c>
      <c r="F266" s="16" t="str">
        <f t="shared" ca="1" si="71"/>
        <v>玄铁</v>
      </c>
      <c r="G266" s="16" t="str">
        <f t="shared" ca="1" si="72"/>
        <v>权杖</v>
      </c>
      <c r="H266" s="16" t="str">
        <f t="shared" si="68"/>
        <v>s</v>
      </c>
      <c r="I266" s="19" t="s">
        <v>21</v>
      </c>
      <c r="J266" s="3" t="s">
        <v>30</v>
      </c>
      <c r="K266" s="16">
        <f t="shared" si="73"/>
        <v>5</v>
      </c>
      <c r="L266" s="16">
        <f t="shared" si="67"/>
        <v>8</v>
      </c>
      <c r="M266" s="16">
        <f>[2]武器表!J266</f>
        <v>125</v>
      </c>
      <c r="N266" s="16">
        <f>[2]武器表!K266</f>
        <v>71</v>
      </c>
      <c r="O266" s="16">
        <f>[2]武器表!L266</f>
        <v>12</v>
      </c>
      <c r="P266" s="16"/>
      <c r="Q266" s="16">
        <f>[2]武器表!M266</f>
        <v>55</v>
      </c>
      <c r="R266" s="16">
        <f>[2]武器表!N266</f>
        <v>111</v>
      </c>
      <c r="S266" s="16">
        <f>[2]武器表!O266</f>
        <v>94</v>
      </c>
      <c r="T266" s="16">
        <f>[2]武器表!P266</f>
        <v>21</v>
      </c>
      <c r="U266" s="16">
        <f>[2]武器表!Q266</f>
        <v>42</v>
      </c>
      <c r="V266" s="20">
        <f>[2]武器表!R266</f>
        <v>0.14000000000000001</v>
      </c>
      <c r="W266" s="20">
        <f>[2]武器表!S266</f>
        <v>7.0000000000000007E-2</v>
      </c>
      <c r="X266" s="20">
        <f>[2]武器表!T266</f>
        <v>0.14000000000000001</v>
      </c>
      <c r="Y266" s="20">
        <f>[2]武器表!$I266</f>
        <v>0.48272727272727273</v>
      </c>
      <c r="Z266" s="20">
        <f>[2]武器表!U266</f>
        <v>7.407407407407407E-2</v>
      </c>
      <c r="AA266" s="20">
        <f>[2]武器表!V266</f>
        <v>7.407407407407407E-2</v>
      </c>
      <c r="AB266" s="20">
        <f>[2]武器表!W266</f>
        <v>7.407407407407407E-2</v>
      </c>
      <c r="AC266" s="20">
        <f>[2]武器表!X266</f>
        <v>7.407407407407407E-2</v>
      </c>
      <c r="AD266" s="20">
        <f>[2]武器表!Y266</f>
        <v>7.407407407407407E-2</v>
      </c>
      <c r="AE266" s="20">
        <f>[2]武器表!Z266</f>
        <v>7.407407407407407E-2</v>
      </c>
      <c r="AF266" s="20">
        <f>[2]武器表!AA266</f>
        <v>0.31972789115646261</v>
      </c>
      <c r="AG266" s="20">
        <f t="shared" si="77"/>
        <v>0.38618181818181818</v>
      </c>
      <c r="AH266" s="20">
        <f t="shared" si="78"/>
        <v>0.38618181818181818</v>
      </c>
      <c r="AI266" s="20">
        <f t="shared" si="79"/>
        <v>0.38618181818181818</v>
      </c>
      <c r="AJ266" s="20">
        <f t="shared" si="80"/>
        <v>0.38618181818181818</v>
      </c>
      <c r="AK266" s="20">
        <f t="shared" si="81"/>
        <v>0.38618181818181818</v>
      </c>
      <c r="AL266" s="84" t="str">
        <f t="shared" si="74"/>
        <v/>
      </c>
      <c r="AM266" s="84">
        <f t="shared" si="75"/>
        <v>132</v>
      </c>
    </row>
    <row r="267" spans="2:39" x14ac:dyDescent="0.2">
      <c r="B267" s="16">
        <v>265</v>
      </c>
      <c r="C267" s="16" t="str">
        <f t="shared" ca="1" si="69"/>
        <v>IC1124</v>
      </c>
      <c r="D267" s="16" t="str">
        <f t="shared" ca="1" si="76"/>
        <v>精致的女神法杖</v>
      </c>
      <c r="E267" s="16" t="str">
        <f t="shared" ca="1" si="70"/>
        <v>精致的</v>
      </c>
      <c r="F267" s="16" t="str">
        <f t="shared" ca="1" si="71"/>
        <v>女神</v>
      </c>
      <c r="G267" s="16" t="str">
        <f t="shared" ca="1" si="72"/>
        <v>法杖</v>
      </c>
      <c r="H267" s="16" t="str">
        <f t="shared" si="68"/>
        <v>a</v>
      </c>
      <c r="I267" s="19" t="s">
        <v>21</v>
      </c>
      <c r="J267" s="3" t="s">
        <v>30</v>
      </c>
      <c r="K267" s="16">
        <f t="shared" si="73"/>
        <v>5</v>
      </c>
      <c r="L267" s="16">
        <f t="shared" si="67"/>
        <v>1</v>
      </c>
      <c r="M267" s="16">
        <f>[2]武器表!J267</f>
        <v>12</v>
      </c>
      <c r="N267" s="16">
        <f>[2]武器表!K267</f>
        <v>9</v>
      </c>
      <c r="O267" s="16">
        <f>[2]武器表!L267</f>
        <v>1</v>
      </c>
      <c r="P267" s="16"/>
      <c r="Q267" s="16">
        <f>[2]武器表!M267</f>
        <v>7</v>
      </c>
      <c r="R267" s="16">
        <f>[2]武器表!N267</f>
        <v>15</v>
      </c>
      <c r="S267" s="16">
        <f>[2]武器表!O267</f>
        <v>12</v>
      </c>
      <c r="T267" s="16">
        <f>[2]武器表!P267</f>
        <v>2</v>
      </c>
      <c r="U267" s="16">
        <f>[2]武器表!Q267</f>
        <v>5</v>
      </c>
      <c r="V267" s="20">
        <f>[2]武器表!R267</f>
        <v>1.6666666666666666E-2</v>
      </c>
      <c r="W267" s="20">
        <f>[2]武器表!S267</f>
        <v>6.6666666666666662E-3</v>
      </c>
      <c r="X267" s="20">
        <f>[2]武器表!T267</f>
        <v>1.6666666666666666E-2</v>
      </c>
      <c r="Y267" s="20">
        <f>[2]武器表!$I267</f>
        <v>0.1</v>
      </c>
      <c r="Z267" s="20">
        <f>[2]武器表!U267</f>
        <v>9.9009900990099098E-3</v>
      </c>
      <c r="AA267" s="20">
        <f>[2]武器表!V267</f>
        <v>9.9009900990099098E-3</v>
      </c>
      <c r="AB267" s="20">
        <f>[2]武器表!W267</f>
        <v>9.9009900990099098E-3</v>
      </c>
      <c r="AC267" s="20">
        <f>[2]武器表!X267</f>
        <v>9.9009900990099098E-3</v>
      </c>
      <c r="AD267" s="20">
        <f>[2]武器表!Y267</f>
        <v>9.9009900990099098E-3</v>
      </c>
      <c r="AE267" s="20">
        <f>[2]武器表!Z267</f>
        <v>9.9009900990099098E-3</v>
      </c>
      <c r="AF267" s="20">
        <f>[2]武器表!AA267</f>
        <v>5.6603773584905648E-2</v>
      </c>
      <c r="AG267" s="20">
        <f t="shared" si="77"/>
        <v>8.0000000000000016E-2</v>
      </c>
      <c r="AH267" s="20">
        <f t="shared" si="78"/>
        <v>8.0000000000000016E-2</v>
      </c>
      <c r="AI267" s="20">
        <f t="shared" si="79"/>
        <v>8.0000000000000016E-2</v>
      </c>
      <c r="AJ267" s="20">
        <f t="shared" si="80"/>
        <v>8.0000000000000016E-2</v>
      </c>
      <c r="AK267" s="20">
        <f t="shared" si="81"/>
        <v>8.0000000000000016E-2</v>
      </c>
      <c r="AL267" s="84" t="str">
        <f t="shared" si="74"/>
        <v/>
      </c>
      <c r="AM267" s="84">
        <f t="shared" si="75"/>
        <v>109</v>
      </c>
    </row>
    <row r="268" spans="2:39" x14ac:dyDescent="0.2">
      <c r="B268" s="16">
        <v>266</v>
      </c>
      <c r="C268" s="16" t="str">
        <f t="shared" ca="1" si="69"/>
        <v>IC1145</v>
      </c>
      <c r="D268" s="16" t="str">
        <f t="shared" ca="1" si="76"/>
        <v>犀利的颓废法杖</v>
      </c>
      <c r="E268" s="16" t="str">
        <f t="shared" ca="1" si="70"/>
        <v>犀利的</v>
      </c>
      <c r="F268" s="16" t="str">
        <f t="shared" ca="1" si="71"/>
        <v>颓废</v>
      </c>
      <c r="G268" s="16" t="str">
        <f t="shared" ca="1" si="72"/>
        <v>法杖</v>
      </c>
      <c r="H268" s="16" t="str">
        <f t="shared" si="68"/>
        <v>a</v>
      </c>
      <c r="I268" s="19" t="s">
        <v>21</v>
      </c>
      <c r="J268" s="3" t="s">
        <v>30</v>
      </c>
      <c r="K268" s="16">
        <f t="shared" si="73"/>
        <v>5</v>
      </c>
      <c r="L268" s="16">
        <f t="shared" ref="L268:L331" si="82">L260</f>
        <v>2</v>
      </c>
      <c r="M268" s="16">
        <f>[2]武器表!J268</f>
        <v>24</v>
      </c>
      <c r="N268" s="16">
        <f>[2]武器表!K268</f>
        <v>18</v>
      </c>
      <c r="O268" s="16">
        <f>[2]武器表!L268</f>
        <v>3</v>
      </c>
      <c r="P268" s="16"/>
      <c r="Q268" s="16">
        <f>[2]武器表!M268</f>
        <v>14</v>
      </c>
      <c r="R268" s="16">
        <f>[2]武器表!N268</f>
        <v>30</v>
      </c>
      <c r="S268" s="16">
        <f>[2]武器表!O268</f>
        <v>24</v>
      </c>
      <c r="T268" s="16">
        <f>[2]武器表!P268</f>
        <v>5</v>
      </c>
      <c r="U268" s="16">
        <f>[2]武器表!Q268</f>
        <v>11</v>
      </c>
      <c r="V268" s="20">
        <f>[2]武器表!R268</f>
        <v>3.6666666666666667E-2</v>
      </c>
      <c r="W268" s="20">
        <f>[2]武器表!S268</f>
        <v>1.6666666666666666E-2</v>
      </c>
      <c r="X268" s="20">
        <f>[2]武器表!T268</f>
        <v>3.6666666666666667E-2</v>
      </c>
      <c r="Y268" s="20">
        <f>[2]武器表!$I268</f>
        <v>0.11727272727272726</v>
      </c>
      <c r="Z268" s="20">
        <f>[2]武器表!U268</f>
        <v>1.9607843137254943E-2</v>
      </c>
      <c r="AA268" s="20">
        <f>[2]武器表!V268</f>
        <v>1.9607843137254943E-2</v>
      </c>
      <c r="AB268" s="20">
        <f>[2]武器表!W268</f>
        <v>1.9607843137254943E-2</v>
      </c>
      <c r="AC268" s="20">
        <f>[2]武器表!X268</f>
        <v>1.9607843137254943E-2</v>
      </c>
      <c r="AD268" s="20">
        <f>[2]武器表!Y268</f>
        <v>1.9607843137254943E-2</v>
      </c>
      <c r="AE268" s="20">
        <f>[2]武器表!Z268</f>
        <v>1.9607843137254943E-2</v>
      </c>
      <c r="AF268" s="20">
        <f>[2]武器表!AA268</f>
        <v>0.11111111111111116</v>
      </c>
      <c r="AG268" s="20">
        <f t="shared" si="77"/>
        <v>9.3818181818181814E-2</v>
      </c>
      <c r="AH268" s="20">
        <f t="shared" si="78"/>
        <v>9.3818181818181814E-2</v>
      </c>
      <c r="AI268" s="20">
        <f t="shared" si="79"/>
        <v>9.3818181818181814E-2</v>
      </c>
      <c r="AJ268" s="20">
        <f t="shared" si="80"/>
        <v>9.3818181818181814E-2</v>
      </c>
      <c r="AK268" s="20">
        <f t="shared" si="81"/>
        <v>9.3818181818181814E-2</v>
      </c>
      <c r="AL268" s="84">
        <f t="shared" si="74"/>
        <v>25</v>
      </c>
      <c r="AM268" s="84">
        <f t="shared" si="75"/>
        <v>110</v>
      </c>
    </row>
    <row r="269" spans="2:39" x14ac:dyDescent="0.2">
      <c r="B269" s="16">
        <v>267</v>
      </c>
      <c r="C269" s="16" t="str">
        <f t="shared" ca="1" si="69"/>
        <v>IC1145</v>
      </c>
      <c r="D269" s="16" t="str">
        <f t="shared" ca="1" si="76"/>
        <v>犀利的塞尔塔法杖</v>
      </c>
      <c r="E269" s="16" t="str">
        <f t="shared" ca="1" si="70"/>
        <v>犀利的</v>
      </c>
      <c r="F269" s="16" t="str">
        <f t="shared" ca="1" si="71"/>
        <v>塞尔塔</v>
      </c>
      <c r="G269" s="16" t="str">
        <f t="shared" ca="1" si="72"/>
        <v>法杖</v>
      </c>
      <c r="H269" s="16" t="str">
        <f t="shared" si="68"/>
        <v>a</v>
      </c>
      <c r="I269" s="19" t="s">
        <v>21</v>
      </c>
      <c r="J269" s="3" t="s">
        <v>30</v>
      </c>
      <c r="K269" s="16">
        <f t="shared" si="73"/>
        <v>5</v>
      </c>
      <c r="L269" s="16">
        <f t="shared" si="82"/>
        <v>3</v>
      </c>
      <c r="M269" s="16">
        <f>[2]武器表!J269</f>
        <v>36</v>
      </c>
      <c r="N269" s="16">
        <f>[2]武器表!K269</f>
        <v>28</v>
      </c>
      <c r="O269" s="16">
        <f>[2]武器表!L269</f>
        <v>4</v>
      </c>
      <c r="P269" s="16"/>
      <c r="Q269" s="16">
        <f>[2]武器表!M269</f>
        <v>21</v>
      </c>
      <c r="R269" s="16">
        <f>[2]武器表!N269</f>
        <v>44</v>
      </c>
      <c r="S269" s="16">
        <f>[2]武器表!O269</f>
        <v>37</v>
      </c>
      <c r="T269" s="16">
        <f>[2]武器表!P269</f>
        <v>8</v>
      </c>
      <c r="U269" s="16">
        <f>[2]武器表!Q269</f>
        <v>16</v>
      </c>
      <c r="V269" s="20">
        <f>[2]武器表!R269</f>
        <v>5.333333333333333E-2</v>
      </c>
      <c r="W269" s="20">
        <f>[2]武器表!S269</f>
        <v>2.6666666666666665E-2</v>
      </c>
      <c r="X269" s="20">
        <f>[2]武器表!T269</f>
        <v>5.333333333333333E-2</v>
      </c>
      <c r="Y269" s="20">
        <f>[2]武器表!$I269</f>
        <v>0.17636363636363636</v>
      </c>
      <c r="Z269" s="20">
        <f>[2]武器表!U269</f>
        <v>2.9126213592232997E-2</v>
      </c>
      <c r="AA269" s="20">
        <f>[2]武器表!V269</f>
        <v>2.9126213592232997E-2</v>
      </c>
      <c r="AB269" s="20">
        <f>[2]武器表!W269</f>
        <v>2.9126213592232997E-2</v>
      </c>
      <c r="AC269" s="20">
        <f>[2]武器表!X269</f>
        <v>2.9126213592232997E-2</v>
      </c>
      <c r="AD269" s="20">
        <f>[2]武器表!Y269</f>
        <v>2.9126213592232997E-2</v>
      </c>
      <c r="AE269" s="20">
        <f>[2]武器表!Z269</f>
        <v>2.9126213592232997E-2</v>
      </c>
      <c r="AF269" s="20">
        <f>[2]武器表!AA269</f>
        <v>0.15611814345991559</v>
      </c>
      <c r="AG269" s="20">
        <f t="shared" si="77"/>
        <v>0.1410909090909091</v>
      </c>
      <c r="AH269" s="20">
        <f t="shared" si="78"/>
        <v>0.1410909090909091</v>
      </c>
      <c r="AI269" s="20">
        <f t="shared" si="79"/>
        <v>0.1410909090909091</v>
      </c>
      <c r="AJ269" s="20">
        <f t="shared" si="80"/>
        <v>0.1410909090909091</v>
      </c>
      <c r="AK269" s="20">
        <f t="shared" si="81"/>
        <v>0.1410909090909091</v>
      </c>
      <c r="AL269" s="84" t="str">
        <f t="shared" si="74"/>
        <v/>
      </c>
      <c r="AM269" s="84">
        <f t="shared" si="75"/>
        <v>111</v>
      </c>
    </row>
    <row r="270" spans="2:39" x14ac:dyDescent="0.2">
      <c r="B270" s="16">
        <v>268</v>
      </c>
      <c r="C270" s="16" t="str">
        <f t="shared" ca="1" si="69"/>
        <v>IC1138</v>
      </c>
      <c r="D270" s="16" t="str">
        <f t="shared" ca="1" si="76"/>
        <v>精致的颓废权杖</v>
      </c>
      <c r="E270" s="16" t="str">
        <f t="shared" ca="1" si="70"/>
        <v>精致的</v>
      </c>
      <c r="F270" s="16" t="str">
        <f t="shared" ca="1" si="71"/>
        <v>颓废</v>
      </c>
      <c r="G270" s="16" t="str">
        <f t="shared" ca="1" si="72"/>
        <v>权杖</v>
      </c>
      <c r="H270" s="16" t="str">
        <f t="shared" si="68"/>
        <v>a</v>
      </c>
      <c r="I270" s="19" t="s">
        <v>21</v>
      </c>
      <c r="J270" s="3" t="s">
        <v>30</v>
      </c>
      <c r="K270" s="16">
        <f t="shared" si="73"/>
        <v>5</v>
      </c>
      <c r="L270" s="16">
        <f t="shared" si="82"/>
        <v>4</v>
      </c>
      <c r="M270" s="16">
        <f>[2]武器表!J270</f>
        <v>48</v>
      </c>
      <c r="N270" s="16">
        <f>[2]武器表!K270</f>
        <v>37</v>
      </c>
      <c r="O270" s="16">
        <f>[2]武器表!L270</f>
        <v>6</v>
      </c>
      <c r="P270" s="16"/>
      <c r="Q270" s="16">
        <f>[2]武器表!M270</f>
        <v>29</v>
      </c>
      <c r="R270" s="16">
        <f>[2]武器表!N270</f>
        <v>59</v>
      </c>
      <c r="S270" s="16">
        <f>[2]武器表!O270</f>
        <v>49</v>
      </c>
      <c r="T270" s="16">
        <f>[2]武器表!P270</f>
        <v>11</v>
      </c>
      <c r="U270" s="16">
        <f>[2]武器表!Q270</f>
        <v>22</v>
      </c>
      <c r="V270" s="20">
        <f>[2]武器表!R270</f>
        <v>7.3333333333333334E-2</v>
      </c>
      <c r="W270" s="20">
        <f>[2]武器表!S270</f>
        <v>3.6666666666666667E-2</v>
      </c>
      <c r="X270" s="20">
        <f>[2]武器表!T270</f>
        <v>7.3333333333333334E-2</v>
      </c>
      <c r="Y270" s="20">
        <f>[2]武器表!$I270</f>
        <v>0.23727272727272727</v>
      </c>
      <c r="Z270" s="20">
        <f>[2]武器表!U270</f>
        <v>3.8461538461538436E-2</v>
      </c>
      <c r="AA270" s="20">
        <f>[2]武器表!V270</f>
        <v>3.8461538461538436E-2</v>
      </c>
      <c r="AB270" s="20">
        <f>[2]武器表!W270</f>
        <v>3.8461538461538436E-2</v>
      </c>
      <c r="AC270" s="20">
        <f>[2]武器表!X270</f>
        <v>3.8461538461538436E-2</v>
      </c>
      <c r="AD270" s="20">
        <f>[2]武器表!Y270</f>
        <v>3.8461538461538436E-2</v>
      </c>
      <c r="AE270" s="20">
        <f>[2]武器表!Z270</f>
        <v>3.8461538461538436E-2</v>
      </c>
      <c r="AF270" s="20">
        <f>[2]武器表!AA270</f>
        <v>0.19999999999999996</v>
      </c>
      <c r="AG270" s="20">
        <f t="shared" si="77"/>
        <v>0.18981818181818183</v>
      </c>
      <c r="AH270" s="20">
        <f t="shared" si="78"/>
        <v>0.18981818181818183</v>
      </c>
      <c r="AI270" s="20">
        <f t="shared" si="79"/>
        <v>0.18981818181818183</v>
      </c>
      <c r="AJ270" s="20">
        <f t="shared" si="80"/>
        <v>0.18981818181818183</v>
      </c>
      <c r="AK270" s="20">
        <f t="shared" si="81"/>
        <v>0.18981818181818183</v>
      </c>
      <c r="AL270" s="84">
        <f t="shared" si="74"/>
        <v>26</v>
      </c>
      <c r="AM270" s="84">
        <f t="shared" si="75"/>
        <v>112</v>
      </c>
    </row>
    <row r="271" spans="2:39" x14ac:dyDescent="0.2">
      <c r="B271" s="16">
        <v>269</v>
      </c>
      <c r="C271" s="16" t="str">
        <f t="shared" ca="1" si="69"/>
        <v>IC1121</v>
      </c>
      <c r="D271" s="16" t="str">
        <f t="shared" ca="1" si="76"/>
        <v>拉风的女神魔杖</v>
      </c>
      <c r="E271" s="16" t="str">
        <f t="shared" ca="1" si="70"/>
        <v>拉风的</v>
      </c>
      <c r="F271" s="16" t="str">
        <f t="shared" ca="1" si="71"/>
        <v>女神</v>
      </c>
      <c r="G271" s="16" t="str">
        <f t="shared" ca="1" si="72"/>
        <v>魔杖</v>
      </c>
      <c r="H271" s="16" t="str">
        <f t="shared" si="68"/>
        <v>a</v>
      </c>
      <c r="I271" s="19" t="s">
        <v>21</v>
      </c>
      <c r="J271" s="3" t="s">
        <v>30</v>
      </c>
      <c r="K271" s="16">
        <f t="shared" si="73"/>
        <v>5</v>
      </c>
      <c r="L271" s="16">
        <f t="shared" si="82"/>
        <v>5</v>
      </c>
      <c r="M271" s="16">
        <f>[2]武器表!J271</f>
        <v>60</v>
      </c>
      <c r="N271" s="16">
        <f>[2]武器表!K271</f>
        <v>47</v>
      </c>
      <c r="O271" s="16">
        <f>[2]武器表!L271</f>
        <v>8</v>
      </c>
      <c r="P271" s="16"/>
      <c r="Q271" s="16">
        <f>[2]武器表!M271</f>
        <v>36</v>
      </c>
      <c r="R271" s="16">
        <f>[2]武器表!N271</f>
        <v>73</v>
      </c>
      <c r="S271" s="16">
        <f>[2]武器表!O271</f>
        <v>62</v>
      </c>
      <c r="T271" s="16">
        <f>[2]武器表!P271</f>
        <v>14</v>
      </c>
      <c r="U271" s="16">
        <f>[2]武器表!Q271</f>
        <v>28</v>
      </c>
      <c r="V271" s="20">
        <f>[2]武器表!R271</f>
        <v>9.3333333333333338E-2</v>
      </c>
      <c r="W271" s="20">
        <f>[2]武器表!S271</f>
        <v>4.6666666666666669E-2</v>
      </c>
      <c r="X271" s="20">
        <f>[2]武器表!T271</f>
        <v>9.3333333333333338E-2</v>
      </c>
      <c r="Y271" s="20">
        <f>[2]武器表!$I271</f>
        <v>0.29818181818181816</v>
      </c>
      <c r="Z271" s="20">
        <f>[2]武器表!U271</f>
        <v>4.7619047619047672E-2</v>
      </c>
      <c r="AA271" s="20">
        <f>[2]武器表!V271</f>
        <v>4.7619047619047672E-2</v>
      </c>
      <c r="AB271" s="20">
        <f>[2]武器表!W271</f>
        <v>4.7619047619047672E-2</v>
      </c>
      <c r="AC271" s="20">
        <f>[2]武器表!X271</f>
        <v>4.7619047619047672E-2</v>
      </c>
      <c r="AD271" s="20">
        <f>[2]武器表!Y271</f>
        <v>4.7619047619047672E-2</v>
      </c>
      <c r="AE271" s="20">
        <f>[2]武器表!Z271</f>
        <v>4.7619047619047672E-2</v>
      </c>
      <c r="AF271" s="20">
        <f>[2]武器表!AA271</f>
        <v>0.23664122137404575</v>
      </c>
      <c r="AG271" s="20">
        <f t="shared" si="77"/>
        <v>0.23854545454545453</v>
      </c>
      <c r="AH271" s="20">
        <f t="shared" si="78"/>
        <v>0.23854545454545453</v>
      </c>
      <c r="AI271" s="20">
        <f t="shared" si="79"/>
        <v>0.23854545454545453</v>
      </c>
      <c r="AJ271" s="20">
        <f t="shared" si="80"/>
        <v>0.23854545454545453</v>
      </c>
      <c r="AK271" s="20">
        <f t="shared" si="81"/>
        <v>0.23854545454545453</v>
      </c>
      <c r="AL271" s="84" t="str">
        <f t="shared" si="74"/>
        <v/>
      </c>
      <c r="AM271" s="84">
        <f t="shared" si="75"/>
        <v>113</v>
      </c>
    </row>
    <row r="272" spans="2:39" x14ac:dyDescent="0.2">
      <c r="B272" s="16">
        <v>270</v>
      </c>
      <c r="C272" s="16" t="str">
        <f t="shared" ca="1" si="69"/>
        <v>IC1145</v>
      </c>
      <c r="D272" s="16" t="str">
        <f t="shared" ca="1" si="76"/>
        <v>闪耀的虚幻法杖</v>
      </c>
      <c r="E272" s="16" t="str">
        <f t="shared" ca="1" si="70"/>
        <v>闪耀的</v>
      </c>
      <c r="F272" s="16" t="str">
        <f t="shared" ca="1" si="71"/>
        <v>虚幻</v>
      </c>
      <c r="G272" s="16" t="str">
        <f t="shared" ca="1" si="72"/>
        <v>法杖</v>
      </c>
      <c r="H272" s="16" t="str">
        <f t="shared" si="68"/>
        <v>a</v>
      </c>
      <c r="I272" s="19" t="s">
        <v>21</v>
      </c>
      <c r="J272" s="3" t="s">
        <v>30</v>
      </c>
      <c r="K272" s="16">
        <f t="shared" si="73"/>
        <v>5</v>
      </c>
      <c r="L272" s="16">
        <f t="shared" si="82"/>
        <v>6</v>
      </c>
      <c r="M272" s="16">
        <f>[2]武器表!J272</f>
        <v>72</v>
      </c>
      <c r="N272" s="16">
        <f>[2]武器表!K272</f>
        <v>56</v>
      </c>
      <c r="O272" s="16">
        <f>[2]武器表!L272</f>
        <v>9</v>
      </c>
      <c r="P272" s="16"/>
      <c r="Q272" s="16">
        <f>[2]武器表!M272</f>
        <v>43</v>
      </c>
      <c r="R272" s="16">
        <f>[2]武器表!N272</f>
        <v>88</v>
      </c>
      <c r="S272" s="16">
        <f>[2]武器表!O272</f>
        <v>74</v>
      </c>
      <c r="T272" s="16">
        <f>[2]武器表!P272</f>
        <v>17</v>
      </c>
      <c r="U272" s="16">
        <f>[2]武器表!Q272</f>
        <v>33</v>
      </c>
      <c r="V272" s="20">
        <f>[2]武器表!R272</f>
        <v>0.11</v>
      </c>
      <c r="W272" s="20">
        <f>[2]武器表!S272</f>
        <v>5.6666666666666671E-2</v>
      </c>
      <c r="X272" s="20">
        <f>[2]武器表!T272</f>
        <v>0.11</v>
      </c>
      <c r="Y272" s="20">
        <f>[2]武器表!$I272</f>
        <v>0.35636363636363633</v>
      </c>
      <c r="Z272" s="20">
        <f>[2]武器表!U272</f>
        <v>5.6603773584905648E-2</v>
      </c>
      <c r="AA272" s="20">
        <f>[2]武器表!V272</f>
        <v>5.6603773584905648E-2</v>
      </c>
      <c r="AB272" s="20">
        <f>[2]武器表!W272</f>
        <v>5.6603773584905648E-2</v>
      </c>
      <c r="AC272" s="20">
        <f>[2]武器表!X272</f>
        <v>5.6603773584905648E-2</v>
      </c>
      <c r="AD272" s="20">
        <f>[2]武器表!Y272</f>
        <v>5.6603773584905648E-2</v>
      </c>
      <c r="AE272" s="20">
        <f>[2]武器表!Z272</f>
        <v>5.6603773584905648E-2</v>
      </c>
      <c r="AF272" s="20">
        <f>[2]武器表!AA272</f>
        <v>0.27007299270072993</v>
      </c>
      <c r="AG272" s="20">
        <f t="shared" si="77"/>
        <v>0.28509090909090906</v>
      </c>
      <c r="AH272" s="20">
        <f t="shared" si="78"/>
        <v>0.28509090909090906</v>
      </c>
      <c r="AI272" s="20">
        <f t="shared" si="79"/>
        <v>0.28509090909090906</v>
      </c>
      <c r="AJ272" s="20">
        <f t="shared" si="80"/>
        <v>0.28509090909090906</v>
      </c>
      <c r="AK272" s="20">
        <f t="shared" si="81"/>
        <v>0.28509090909090906</v>
      </c>
      <c r="AL272" s="84" t="str">
        <f t="shared" si="74"/>
        <v/>
      </c>
      <c r="AM272" s="84">
        <f t="shared" si="75"/>
        <v>114</v>
      </c>
    </row>
    <row r="273" spans="2:39" x14ac:dyDescent="0.2">
      <c r="B273" s="16">
        <v>271</v>
      </c>
      <c r="C273" s="16" t="str">
        <f t="shared" ca="1" si="69"/>
        <v>IC1128</v>
      </c>
      <c r="D273" s="16" t="str">
        <f t="shared" ca="1" si="76"/>
        <v>拉风的水晶权杖</v>
      </c>
      <c r="E273" s="16" t="str">
        <f t="shared" ca="1" si="70"/>
        <v>拉风的</v>
      </c>
      <c r="F273" s="16" t="str">
        <f t="shared" ca="1" si="71"/>
        <v>水晶</v>
      </c>
      <c r="G273" s="16" t="str">
        <f t="shared" ca="1" si="72"/>
        <v>权杖</v>
      </c>
      <c r="H273" s="16" t="str">
        <f t="shared" si="68"/>
        <v>a</v>
      </c>
      <c r="I273" s="19" t="s">
        <v>21</v>
      </c>
      <c r="J273" s="3" t="s">
        <v>30</v>
      </c>
      <c r="K273" s="16">
        <f t="shared" si="73"/>
        <v>5</v>
      </c>
      <c r="L273" s="16">
        <f t="shared" si="82"/>
        <v>7</v>
      </c>
      <c r="M273" s="16">
        <f>[2]武器表!J273</f>
        <v>84</v>
      </c>
      <c r="N273" s="16">
        <f>[2]武器表!K273</f>
        <v>65</v>
      </c>
      <c r="O273" s="16">
        <f>[2]武器表!L273</f>
        <v>11</v>
      </c>
      <c r="P273" s="16"/>
      <c r="Q273" s="16">
        <f>[2]武器表!M273</f>
        <v>50</v>
      </c>
      <c r="R273" s="16">
        <f>[2]武器表!N273</f>
        <v>102</v>
      </c>
      <c r="S273" s="16">
        <f>[2]武器表!O273</f>
        <v>86</v>
      </c>
      <c r="T273" s="16">
        <f>[2]武器表!P273</f>
        <v>20</v>
      </c>
      <c r="U273" s="16">
        <f>[2]武器表!Q273</f>
        <v>39</v>
      </c>
      <c r="V273" s="20">
        <f>[2]武器表!R273</f>
        <v>0.13</v>
      </c>
      <c r="W273" s="20">
        <f>[2]武器表!S273</f>
        <v>6.6666666666666666E-2</v>
      </c>
      <c r="X273" s="20">
        <f>[2]武器表!T273</f>
        <v>0.13</v>
      </c>
      <c r="Y273" s="20">
        <f>[2]武器表!$I273</f>
        <v>0.41545454545454547</v>
      </c>
      <c r="Z273" s="20">
        <f>[2]武器表!U273</f>
        <v>6.5420560747663559E-2</v>
      </c>
      <c r="AA273" s="20">
        <f>[2]武器表!V273</f>
        <v>6.5420560747663559E-2</v>
      </c>
      <c r="AB273" s="20">
        <f>[2]武器表!W273</f>
        <v>6.5420560747663559E-2</v>
      </c>
      <c r="AC273" s="20">
        <f>[2]武器表!X273</f>
        <v>6.5420560747663559E-2</v>
      </c>
      <c r="AD273" s="20">
        <f>[2]武器表!Y273</f>
        <v>6.5420560747663559E-2</v>
      </c>
      <c r="AE273" s="20">
        <f>[2]武器表!Z273</f>
        <v>6.5420560747663559E-2</v>
      </c>
      <c r="AF273" s="20">
        <f>[2]武器表!AA273</f>
        <v>0.30313588850174211</v>
      </c>
      <c r="AG273" s="20">
        <f t="shared" si="77"/>
        <v>0.33236363636363642</v>
      </c>
      <c r="AH273" s="20">
        <f t="shared" si="78"/>
        <v>0.33236363636363642</v>
      </c>
      <c r="AI273" s="20">
        <f t="shared" si="79"/>
        <v>0.33236363636363642</v>
      </c>
      <c r="AJ273" s="20">
        <f t="shared" si="80"/>
        <v>0.33236363636363642</v>
      </c>
      <c r="AK273" s="20">
        <f t="shared" si="81"/>
        <v>0.33236363636363642</v>
      </c>
      <c r="AL273" s="84" t="str">
        <f t="shared" si="74"/>
        <v/>
      </c>
      <c r="AM273" s="84">
        <f t="shared" si="75"/>
        <v>115</v>
      </c>
    </row>
    <row r="274" spans="2:39" x14ac:dyDescent="0.2">
      <c r="B274" s="16">
        <v>272</v>
      </c>
      <c r="C274" s="16" t="str">
        <f t="shared" ca="1" si="69"/>
        <v>IC1156</v>
      </c>
      <c r="D274" s="16" t="str">
        <f t="shared" ca="1" si="76"/>
        <v>闪耀的精灵权杖</v>
      </c>
      <c r="E274" s="16" t="str">
        <f t="shared" ca="1" si="70"/>
        <v>闪耀的</v>
      </c>
      <c r="F274" s="16" t="str">
        <f t="shared" ca="1" si="71"/>
        <v>精灵</v>
      </c>
      <c r="G274" s="16" t="str">
        <f t="shared" ca="1" si="72"/>
        <v>权杖</v>
      </c>
      <c r="H274" s="16" t="str">
        <f t="shared" si="68"/>
        <v>a</v>
      </c>
      <c r="I274" s="19" t="s">
        <v>21</v>
      </c>
      <c r="J274" s="3" t="s">
        <v>30</v>
      </c>
      <c r="K274" s="16">
        <f t="shared" si="73"/>
        <v>5</v>
      </c>
      <c r="L274" s="16">
        <f t="shared" si="82"/>
        <v>8</v>
      </c>
      <c r="M274" s="16">
        <f>[2]武器表!J274</f>
        <v>96</v>
      </c>
      <c r="N274" s="16">
        <f>[2]武器表!K274</f>
        <v>75</v>
      </c>
      <c r="O274" s="16">
        <f>[2]武器表!L274</f>
        <v>13</v>
      </c>
      <c r="P274" s="16"/>
      <c r="Q274" s="16">
        <f>[2]武器表!M274</f>
        <v>58</v>
      </c>
      <c r="R274" s="16">
        <f>[2]武器表!N274</f>
        <v>117</v>
      </c>
      <c r="S274" s="16">
        <f>[2]武器表!O274</f>
        <v>99</v>
      </c>
      <c r="T274" s="16">
        <f>[2]武器表!P274</f>
        <v>23</v>
      </c>
      <c r="U274" s="16">
        <f>[2]武器表!Q274</f>
        <v>45</v>
      </c>
      <c r="V274" s="20">
        <f>[2]武器表!R274</f>
        <v>0.15</v>
      </c>
      <c r="W274" s="20">
        <f>[2]武器表!S274</f>
        <v>7.6666666666666675E-2</v>
      </c>
      <c r="X274" s="20">
        <f>[2]武器表!T274</f>
        <v>0.15</v>
      </c>
      <c r="Y274" s="20">
        <f>[2]武器表!$I274</f>
        <v>0.47818181818181821</v>
      </c>
      <c r="Z274" s="20">
        <f>[2]武器表!U274</f>
        <v>7.8341013824884786E-2</v>
      </c>
      <c r="AA274" s="20">
        <f>[2]武器表!V274</f>
        <v>7.8341013824884786E-2</v>
      </c>
      <c r="AB274" s="20">
        <f>[2]武器表!W274</f>
        <v>7.8341013824884786E-2</v>
      </c>
      <c r="AC274" s="20">
        <f>[2]武器表!X274</f>
        <v>7.8341013824884786E-2</v>
      </c>
      <c r="AD274" s="20">
        <f>[2]武器表!Y274</f>
        <v>7.8341013824884786E-2</v>
      </c>
      <c r="AE274" s="20">
        <f>[2]武器表!Z274</f>
        <v>7.8341013824884786E-2</v>
      </c>
      <c r="AF274" s="20">
        <f>[2]武器表!AA274</f>
        <v>0.33110367892976589</v>
      </c>
      <c r="AG274" s="20">
        <f t="shared" si="77"/>
        <v>0.38254545454545458</v>
      </c>
      <c r="AH274" s="20">
        <f t="shared" si="78"/>
        <v>0.38254545454545458</v>
      </c>
      <c r="AI274" s="20">
        <f t="shared" si="79"/>
        <v>0.38254545454545458</v>
      </c>
      <c r="AJ274" s="20">
        <f t="shared" si="80"/>
        <v>0.38254545454545458</v>
      </c>
      <c r="AK274" s="20">
        <f t="shared" si="81"/>
        <v>0.38254545454545458</v>
      </c>
      <c r="AL274" s="84">
        <f t="shared" si="74"/>
        <v>27</v>
      </c>
      <c r="AM274" s="84">
        <f t="shared" si="75"/>
        <v>116</v>
      </c>
    </row>
    <row r="275" spans="2:39" x14ac:dyDescent="0.2">
      <c r="B275" s="16">
        <v>273</v>
      </c>
      <c r="C275" s="16" t="str">
        <f t="shared" ca="1" si="69"/>
        <v>IC1109</v>
      </c>
      <c r="D275" s="16" t="str">
        <f t="shared" ca="1" si="76"/>
        <v>优质的颓废法杖</v>
      </c>
      <c r="E275" s="16" t="str">
        <f t="shared" ca="1" si="70"/>
        <v>优质的</v>
      </c>
      <c r="F275" s="16" t="str">
        <f t="shared" ca="1" si="71"/>
        <v>颓废</v>
      </c>
      <c r="G275" s="16" t="str">
        <f t="shared" ca="1" si="72"/>
        <v>法杖</v>
      </c>
      <c r="H275" s="16" t="str">
        <f t="shared" si="68"/>
        <v>b</v>
      </c>
      <c r="I275" s="19" t="s">
        <v>21</v>
      </c>
      <c r="J275" s="3" t="s">
        <v>30</v>
      </c>
      <c r="K275" s="16">
        <f t="shared" si="73"/>
        <v>5</v>
      </c>
      <c r="L275" s="16">
        <f t="shared" si="82"/>
        <v>1</v>
      </c>
      <c r="M275" s="16">
        <f>[2]武器表!J275</f>
        <v>12</v>
      </c>
      <c r="N275" s="16">
        <f>[2]武器表!K275</f>
        <v>11</v>
      </c>
      <c r="O275" s="16">
        <f>[2]武器表!L275</f>
        <v>2</v>
      </c>
      <c r="P275" s="16"/>
      <c r="Q275" s="16">
        <f>[2]武器表!M275</f>
        <v>9</v>
      </c>
      <c r="R275" s="16">
        <f>[2]武器表!N275</f>
        <v>19</v>
      </c>
      <c r="S275" s="16">
        <f>[2]武器表!O275</f>
        <v>15</v>
      </c>
      <c r="T275" s="16">
        <f>[2]武器表!P275</f>
        <v>3</v>
      </c>
      <c r="U275" s="16">
        <f>[2]武器表!Q275</f>
        <v>7</v>
      </c>
      <c r="V275" s="20">
        <f>[2]武器表!R275</f>
        <v>2.3333333333333334E-2</v>
      </c>
      <c r="W275" s="20">
        <f>[2]武器表!S275</f>
        <v>0.01</v>
      </c>
      <c r="X275" s="20">
        <f>[2]武器表!T275</f>
        <v>2.3333333333333334E-2</v>
      </c>
      <c r="Y275" s="20">
        <f>[2]武器表!$I275</f>
        <v>0.1</v>
      </c>
      <c r="Z275" s="20">
        <f>[2]武器表!U275</f>
        <v>1.4778325123152691E-2</v>
      </c>
      <c r="AA275" s="20">
        <f>[2]武器表!V275</f>
        <v>1.4778325123152691E-2</v>
      </c>
      <c r="AB275" s="20">
        <f>[2]武器表!W275</f>
        <v>1.4778325123152691E-2</v>
      </c>
      <c r="AC275" s="20">
        <f>[2]武器表!X275</f>
        <v>1.4778325123152691E-2</v>
      </c>
      <c r="AD275" s="20">
        <f>[2]武器表!Y275</f>
        <v>1.4778325123152691E-2</v>
      </c>
      <c r="AE275" s="20">
        <f>[2]武器表!Z275</f>
        <v>1.4778325123152691E-2</v>
      </c>
      <c r="AF275" s="20">
        <f>[2]武器表!AA275</f>
        <v>7.407407407407407E-2</v>
      </c>
      <c r="AG275" s="20">
        <f t="shared" si="77"/>
        <v>8.0000000000000016E-2</v>
      </c>
      <c r="AH275" s="20">
        <f t="shared" si="78"/>
        <v>8.0000000000000016E-2</v>
      </c>
      <c r="AI275" s="20">
        <f t="shared" si="79"/>
        <v>8.0000000000000016E-2</v>
      </c>
      <c r="AJ275" s="20">
        <f t="shared" si="80"/>
        <v>8.0000000000000016E-2</v>
      </c>
      <c r="AK275" s="20">
        <f t="shared" si="81"/>
        <v>8.0000000000000016E-2</v>
      </c>
      <c r="AL275" s="84" t="str">
        <f t="shared" si="74"/>
        <v/>
      </c>
      <c r="AM275" s="84">
        <f t="shared" si="75"/>
        <v>117</v>
      </c>
    </row>
    <row r="276" spans="2:39" x14ac:dyDescent="0.2">
      <c r="B276" s="16">
        <v>274</v>
      </c>
      <c r="C276" s="16" t="str">
        <f t="shared" ca="1" si="69"/>
        <v>IC1121</v>
      </c>
      <c r="D276" s="16" t="str">
        <f t="shared" ca="1" si="76"/>
        <v>凌厉的塞尔塔权杖</v>
      </c>
      <c r="E276" s="16" t="str">
        <f t="shared" ca="1" si="70"/>
        <v>凌厉的</v>
      </c>
      <c r="F276" s="16" t="str">
        <f t="shared" ca="1" si="71"/>
        <v>塞尔塔</v>
      </c>
      <c r="G276" s="16" t="str">
        <f t="shared" ca="1" si="72"/>
        <v>权杖</v>
      </c>
      <c r="H276" s="16" t="str">
        <f t="shared" si="68"/>
        <v>b</v>
      </c>
      <c r="I276" s="19" t="s">
        <v>21</v>
      </c>
      <c r="J276" s="3" t="s">
        <v>30</v>
      </c>
      <c r="K276" s="16">
        <f t="shared" si="73"/>
        <v>5</v>
      </c>
      <c r="L276" s="16">
        <f t="shared" si="82"/>
        <v>2</v>
      </c>
      <c r="M276" s="16">
        <f>[2]武器表!J276</f>
        <v>25</v>
      </c>
      <c r="N276" s="16">
        <f>[2]武器表!K276</f>
        <v>23</v>
      </c>
      <c r="O276" s="16">
        <f>[2]武器表!L276</f>
        <v>4</v>
      </c>
      <c r="P276" s="16"/>
      <c r="Q276" s="16">
        <f>[2]武器表!M276</f>
        <v>18</v>
      </c>
      <c r="R276" s="16">
        <f>[2]武器表!N276</f>
        <v>37</v>
      </c>
      <c r="S276" s="16">
        <f>[2]武器表!O276</f>
        <v>31</v>
      </c>
      <c r="T276" s="16">
        <f>[2]武器表!P276</f>
        <v>7</v>
      </c>
      <c r="U276" s="16">
        <f>[2]武器表!Q276</f>
        <v>14</v>
      </c>
      <c r="V276" s="20">
        <f>[2]武器表!R276</f>
        <v>4.6666666666666669E-2</v>
      </c>
      <c r="W276" s="20">
        <f>[2]武器表!S276</f>
        <v>2.3333333333333334E-2</v>
      </c>
      <c r="X276" s="20">
        <f>[2]武器表!T276</f>
        <v>4.6666666666666669E-2</v>
      </c>
      <c r="Y276" s="20">
        <f>[2]武器表!$I276</f>
        <v>0.14454545454545456</v>
      </c>
      <c r="Z276" s="20">
        <f>[2]武器表!U276</f>
        <v>2.4390243902439046E-2</v>
      </c>
      <c r="AA276" s="20">
        <f>[2]武器表!V276</f>
        <v>2.4390243902439046E-2</v>
      </c>
      <c r="AB276" s="20">
        <f>[2]武器表!W276</f>
        <v>2.4390243902439046E-2</v>
      </c>
      <c r="AC276" s="20">
        <f>[2]武器表!X276</f>
        <v>2.4390243902439046E-2</v>
      </c>
      <c r="AD276" s="20">
        <f>[2]武器表!Y276</f>
        <v>2.4390243902439046E-2</v>
      </c>
      <c r="AE276" s="20">
        <f>[2]武器表!Z276</f>
        <v>2.4390243902439046E-2</v>
      </c>
      <c r="AF276" s="20">
        <f>[2]武器表!AA276</f>
        <v>0.13419913419913421</v>
      </c>
      <c r="AG276" s="20">
        <f t="shared" si="77"/>
        <v>0.11563636363636365</v>
      </c>
      <c r="AH276" s="20">
        <f t="shared" si="78"/>
        <v>0.11563636363636365</v>
      </c>
      <c r="AI276" s="20">
        <f t="shared" si="79"/>
        <v>0.11563636363636365</v>
      </c>
      <c r="AJ276" s="20">
        <f t="shared" si="80"/>
        <v>0.11563636363636365</v>
      </c>
      <c r="AK276" s="20">
        <f t="shared" si="81"/>
        <v>0.11563636363636365</v>
      </c>
      <c r="AL276" s="84" t="str">
        <f t="shared" si="74"/>
        <v/>
      </c>
      <c r="AM276" s="84">
        <f t="shared" si="75"/>
        <v>118</v>
      </c>
    </row>
    <row r="277" spans="2:39" x14ac:dyDescent="0.2">
      <c r="B277" s="16">
        <v>275</v>
      </c>
      <c r="C277" s="16" t="str">
        <f t="shared" ca="1" si="69"/>
        <v>IC1123</v>
      </c>
      <c r="D277" s="16" t="str">
        <f t="shared" ca="1" si="76"/>
        <v>凌厉的玄铁魔杖</v>
      </c>
      <c r="E277" s="16" t="str">
        <f t="shared" ca="1" si="70"/>
        <v>凌厉的</v>
      </c>
      <c r="F277" s="16" t="str">
        <f t="shared" ca="1" si="71"/>
        <v>玄铁</v>
      </c>
      <c r="G277" s="16" t="str">
        <f t="shared" ca="1" si="72"/>
        <v>魔杖</v>
      </c>
      <c r="H277" s="16" t="str">
        <f t="shared" si="68"/>
        <v>b</v>
      </c>
      <c r="I277" s="19" t="s">
        <v>21</v>
      </c>
      <c r="J277" s="3" t="s">
        <v>30</v>
      </c>
      <c r="K277" s="16">
        <f t="shared" si="73"/>
        <v>5</v>
      </c>
      <c r="L277" s="16">
        <f t="shared" si="82"/>
        <v>3</v>
      </c>
      <c r="M277" s="16">
        <f>[2]武器表!J277</f>
        <v>38</v>
      </c>
      <c r="N277" s="16">
        <f>[2]武器表!K277</f>
        <v>35</v>
      </c>
      <c r="O277" s="16">
        <f>[2]武器表!L277</f>
        <v>6</v>
      </c>
      <c r="P277" s="16"/>
      <c r="Q277" s="16">
        <f>[2]武器表!M277</f>
        <v>27</v>
      </c>
      <c r="R277" s="16">
        <f>[2]武器表!N277</f>
        <v>55</v>
      </c>
      <c r="S277" s="16">
        <f>[2]武器表!O277</f>
        <v>46</v>
      </c>
      <c r="T277" s="16">
        <f>[2]武器表!P277</f>
        <v>10</v>
      </c>
      <c r="U277" s="16">
        <f>[2]武器表!Q277</f>
        <v>21</v>
      </c>
      <c r="V277" s="20">
        <f>[2]武器表!R277</f>
        <v>7.0000000000000007E-2</v>
      </c>
      <c r="W277" s="20">
        <f>[2]武器表!S277</f>
        <v>3.3333333333333333E-2</v>
      </c>
      <c r="X277" s="20">
        <f>[2]武器表!T277</f>
        <v>7.0000000000000007E-2</v>
      </c>
      <c r="Y277" s="20">
        <f>[2]武器表!$I277</f>
        <v>0.21636363636363637</v>
      </c>
      <c r="Z277" s="20">
        <f>[2]武器表!U277</f>
        <v>3.8461538461538436E-2</v>
      </c>
      <c r="AA277" s="20">
        <f>[2]武器表!V277</f>
        <v>3.8461538461538436E-2</v>
      </c>
      <c r="AB277" s="20">
        <f>[2]武器表!W277</f>
        <v>3.8461538461538436E-2</v>
      </c>
      <c r="AC277" s="20">
        <f>[2]武器表!X277</f>
        <v>3.8461538461538436E-2</v>
      </c>
      <c r="AD277" s="20">
        <f>[2]武器表!Y277</f>
        <v>3.8461538461538436E-2</v>
      </c>
      <c r="AE277" s="20">
        <f>[2]武器表!Z277</f>
        <v>3.8461538461538436E-2</v>
      </c>
      <c r="AF277" s="20">
        <f>[2]武器表!AA277</f>
        <v>0.19028340080971662</v>
      </c>
      <c r="AG277" s="20">
        <f t="shared" si="77"/>
        <v>0.1730909090909091</v>
      </c>
      <c r="AH277" s="20">
        <f t="shared" si="78"/>
        <v>0.1730909090909091</v>
      </c>
      <c r="AI277" s="20">
        <f t="shared" si="79"/>
        <v>0.1730909090909091</v>
      </c>
      <c r="AJ277" s="20">
        <f t="shared" si="80"/>
        <v>0.1730909090909091</v>
      </c>
      <c r="AK277" s="20">
        <f t="shared" si="81"/>
        <v>0.1730909090909091</v>
      </c>
      <c r="AL277" s="84" t="str">
        <f t="shared" si="74"/>
        <v/>
      </c>
      <c r="AM277" s="84">
        <f t="shared" si="75"/>
        <v>119</v>
      </c>
    </row>
    <row r="278" spans="2:39" x14ac:dyDescent="0.2">
      <c r="B278" s="16">
        <v>276</v>
      </c>
      <c r="C278" s="16" t="str">
        <f t="shared" ca="1" si="69"/>
        <v>IC1145</v>
      </c>
      <c r="D278" s="16" t="str">
        <f t="shared" ca="1" si="76"/>
        <v>发亮的智慧权杖</v>
      </c>
      <c r="E278" s="16" t="str">
        <f t="shared" ca="1" si="70"/>
        <v>发亮的</v>
      </c>
      <c r="F278" s="16" t="str">
        <f t="shared" ca="1" si="71"/>
        <v>智慧</v>
      </c>
      <c r="G278" s="16" t="str">
        <f t="shared" ca="1" si="72"/>
        <v>权杖</v>
      </c>
      <c r="H278" s="16" t="str">
        <f t="shared" si="68"/>
        <v>b</v>
      </c>
      <c r="I278" s="19" t="s">
        <v>21</v>
      </c>
      <c r="J278" s="3" t="s">
        <v>30</v>
      </c>
      <c r="K278" s="16">
        <f t="shared" si="73"/>
        <v>5</v>
      </c>
      <c r="L278" s="16">
        <f t="shared" si="82"/>
        <v>4</v>
      </c>
      <c r="M278" s="16">
        <f>[2]武器表!J278</f>
        <v>51</v>
      </c>
      <c r="N278" s="16">
        <f>[2]武器表!K278</f>
        <v>47</v>
      </c>
      <c r="O278" s="16">
        <f>[2]武器表!L278</f>
        <v>8</v>
      </c>
      <c r="P278" s="16"/>
      <c r="Q278" s="16">
        <f>[2]武器表!M278</f>
        <v>36</v>
      </c>
      <c r="R278" s="16">
        <f>[2]武器表!N278</f>
        <v>74</v>
      </c>
      <c r="S278" s="16">
        <f>[2]武器表!O278</f>
        <v>62</v>
      </c>
      <c r="T278" s="16">
        <f>[2]武器表!P278</f>
        <v>14</v>
      </c>
      <c r="U278" s="16">
        <f>[2]武器表!Q278</f>
        <v>28</v>
      </c>
      <c r="V278" s="20">
        <f>[2]武器表!R278</f>
        <v>9.3333333333333338E-2</v>
      </c>
      <c r="W278" s="20">
        <f>[2]武器表!S278</f>
        <v>4.6666666666666669E-2</v>
      </c>
      <c r="X278" s="20">
        <f>[2]武器表!T278</f>
        <v>9.3333333333333338E-2</v>
      </c>
      <c r="Y278" s="20">
        <f>[2]武器表!$I278</f>
        <v>0.29090909090909089</v>
      </c>
      <c r="Z278" s="20">
        <f>[2]武器表!U278</f>
        <v>4.7619047619047672E-2</v>
      </c>
      <c r="AA278" s="20">
        <f>[2]武器表!V278</f>
        <v>4.7619047619047672E-2</v>
      </c>
      <c r="AB278" s="20">
        <f>[2]武器表!W278</f>
        <v>4.7619047619047672E-2</v>
      </c>
      <c r="AC278" s="20">
        <f>[2]武器表!X278</f>
        <v>4.7619047619047672E-2</v>
      </c>
      <c r="AD278" s="20">
        <f>[2]武器表!Y278</f>
        <v>4.7619047619047672E-2</v>
      </c>
      <c r="AE278" s="20">
        <f>[2]武器表!Z278</f>
        <v>4.7619047619047672E-2</v>
      </c>
      <c r="AF278" s="20">
        <f>[2]武器表!AA278</f>
        <v>0.23664122137404575</v>
      </c>
      <c r="AG278" s="20">
        <f t="shared" si="77"/>
        <v>0.23272727272727273</v>
      </c>
      <c r="AH278" s="20">
        <f t="shared" si="78"/>
        <v>0.23272727272727273</v>
      </c>
      <c r="AI278" s="20">
        <f t="shared" si="79"/>
        <v>0.23272727272727273</v>
      </c>
      <c r="AJ278" s="20">
        <f t="shared" si="80"/>
        <v>0.23272727272727273</v>
      </c>
      <c r="AK278" s="20">
        <f t="shared" si="81"/>
        <v>0.23272727272727273</v>
      </c>
      <c r="AL278" s="84" t="str">
        <f t="shared" si="74"/>
        <v/>
      </c>
      <c r="AM278" s="84">
        <f t="shared" si="75"/>
        <v>120</v>
      </c>
    </row>
    <row r="279" spans="2:39" x14ac:dyDescent="0.2">
      <c r="B279" s="16">
        <v>277</v>
      </c>
      <c r="C279" s="16" t="str">
        <f t="shared" ca="1" si="69"/>
        <v>IC1156</v>
      </c>
      <c r="D279" s="16" t="str">
        <f t="shared" ca="1" si="76"/>
        <v>发亮的精灵法杖</v>
      </c>
      <c r="E279" s="16" t="str">
        <f t="shared" ca="1" si="70"/>
        <v>发亮的</v>
      </c>
      <c r="F279" s="16" t="str">
        <f t="shared" ca="1" si="71"/>
        <v>精灵</v>
      </c>
      <c r="G279" s="16" t="str">
        <f t="shared" ca="1" si="72"/>
        <v>法杖</v>
      </c>
      <c r="H279" s="16" t="str">
        <f t="shared" si="68"/>
        <v>b</v>
      </c>
      <c r="I279" s="19" t="s">
        <v>21</v>
      </c>
      <c r="J279" s="3" t="s">
        <v>30</v>
      </c>
      <c r="K279" s="16">
        <f t="shared" si="73"/>
        <v>5</v>
      </c>
      <c r="L279" s="16">
        <f t="shared" si="82"/>
        <v>5</v>
      </c>
      <c r="M279" s="16">
        <f>[2]武器表!J279</f>
        <v>64</v>
      </c>
      <c r="N279" s="16">
        <f>[2]武器表!K279</f>
        <v>59</v>
      </c>
      <c r="O279" s="16">
        <f>[2]武器表!L279</f>
        <v>10</v>
      </c>
      <c r="P279" s="16"/>
      <c r="Q279" s="16">
        <f>[2]武器表!M279</f>
        <v>45</v>
      </c>
      <c r="R279" s="16">
        <f>[2]武器表!N279</f>
        <v>92</v>
      </c>
      <c r="S279" s="16">
        <f>[2]武器表!O279</f>
        <v>78</v>
      </c>
      <c r="T279" s="16">
        <f>[2]武器表!P279</f>
        <v>18</v>
      </c>
      <c r="U279" s="16">
        <f>[2]武器表!Q279</f>
        <v>35</v>
      </c>
      <c r="V279" s="20">
        <f>[2]武器表!R279</f>
        <v>0.11666666666666665</v>
      </c>
      <c r="W279" s="20">
        <f>[2]武器表!S279</f>
        <v>0.06</v>
      </c>
      <c r="X279" s="20">
        <f>[2]武器表!T279</f>
        <v>0.11666666666666665</v>
      </c>
      <c r="Y279" s="20">
        <f>[2]武器表!$I279</f>
        <v>0.36454545454545451</v>
      </c>
      <c r="Z279" s="20">
        <f>[2]武器表!U279</f>
        <v>6.1032863849765251E-2</v>
      </c>
      <c r="AA279" s="20">
        <f>[2]武器表!V279</f>
        <v>6.1032863849765251E-2</v>
      </c>
      <c r="AB279" s="20">
        <f>[2]武器表!W279</f>
        <v>6.1032863849765251E-2</v>
      </c>
      <c r="AC279" s="20">
        <f>[2]武器表!X279</f>
        <v>6.1032863849765251E-2</v>
      </c>
      <c r="AD279" s="20">
        <f>[2]武器表!Y279</f>
        <v>6.1032863849765251E-2</v>
      </c>
      <c r="AE279" s="20">
        <f>[2]武器表!Z279</f>
        <v>6.1032863849765251E-2</v>
      </c>
      <c r="AF279" s="20">
        <f>[2]武器表!AA279</f>
        <v>0.28057553956834536</v>
      </c>
      <c r="AG279" s="20">
        <f t="shared" si="77"/>
        <v>0.29163636363636364</v>
      </c>
      <c r="AH279" s="20">
        <f t="shared" si="78"/>
        <v>0.29163636363636364</v>
      </c>
      <c r="AI279" s="20">
        <f t="shared" si="79"/>
        <v>0.29163636363636364</v>
      </c>
      <c r="AJ279" s="20">
        <f t="shared" si="80"/>
        <v>0.29163636363636364</v>
      </c>
      <c r="AK279" s="20">
        <f t="shared" si="81"/>
        <v>0.29163636363636364</v>
      </c>
      <c r="AL279" s="84" t="str">
        <f t="shared" si="74"/>
        <v/>
      </c>
      <c r="AM279" s="84">
        <f t="shared" si="75"/>
        <v>121</v>
      </c>
    </row>
    <row r="280" spans="2:39" x14ac:dyDescent="0.2">
      <c r="B280" s="16">
        <v>278</v>
      </c>
      <c r="C280" s="16" t="str">
        <f t="shared" ca="1" si="69"/>
        <v>IC1123</v>
      </c>
      <c r="D280" s="16" t="str">
        <f t="shared" ca="1" si="76"/>
        <v>坚硬的遗迹魔杖</v>
      </c>
      <c r="E280" s="16" t="str">
        <f t="shared" ca="1" si="70"/>
        <v>坚硬的</v>
      </c>
      <c r="F280" s="16" t="str">
        <f t="shared" ca="1" si="71"/>
        <v>遗迹</v>
      </c>
      <c r="G280" s="16" t="str">
        <f t="shared" ca="1" si="72"/>
        <v>魔杖</v>
      </c>
      <c r="H280" s="16" t="str">
        <f t="shared" si="68"/>
        <v>b</v>
      </c>
      <c r="I280" s="19" t="s">
        <v>21</v>
      </c>
      <c r="J280" s="3" t="s">
        <v>30</v>
      </c>
      <c r="K280" s="16">
        <f t="shared" si="73"/>
        <v>5</v>
      </c>
      <c r="L280" s="16">
        <f t="shared" si="82"/>
        <v>6</v>
      </c>
      <c r="M280" s="16">
        <f>[2]武器表!J280</f>
        <v>77</v>
      </c>
      <c r="N280" s="16">
        <f>[2]武器表!K280</f>
        <v>70</v>
      </c>
      <c r="O280" s="16">
        <f>[2]武器表!L280</f>
        <v>12</v>
      </c>
      <c r="P280" s="16"/>
      <c r="Q280" s="16">
        <f>[2]武器表!M280</f>
        <v>54</v>
      </c>
      <c r="R280" s="16">
        <f>[2]武器表!N280</f>
        <v>110</v>
      </c>
      <c r="S280" s="16">
        <f>[2]武器表!O280</f>
        <v>93</v>
      </c>
      <c r="T280" s="16">
        <f>[2]武器表!P280</f>
        <v>21</v>
      </c>
      <c r="U280" s="16">
        <f>[2]武器表!Q280</f>
        <v>42</v>
      </c>
      <c r="V280" s="20">
        <f>[2]武器表!R280</f>
        <v>0.14000000000000001</v>
      </c>
      <c r="W280" s="20">
        <f>[2]武器表!S280</f>
        <v>7.0000000000000007E-2</v>
      </c>
      <c r="X280" s="20">
        <f>[2]武器表!T280</f>
        <v>0.14000000000000001</v>
      </c>
      <c r="Y280" s="20">
        <f>[2]武器表!$I280</f>
        <v>0.43545454545454548</v>
      </c>
      <c r="Z280" s="20">
        <f>[2]武器表!U280</f>
        <v>7.407407407407407E-2</v>
      </c>
      <c r="AA280" s="20">
        <f>[2]武器表!V280</f>
        <v>7.407407407407407E-2</v>
      </c>
      <c r="AB280" s="20">
        <f>[2]武器表!W280</f>
        <v>7.407407407407407E-2</v>
      </c>
      <c r="AC280" s="20">
        <f>[2]武器表!X280</f>
        <v>7.407407407407407E-2</v>
      </c>
      <c r="AD280" s="20">
        <f>[2]武器表!Y280</f>
        <v>7.407407407407407E-2</v>
      </c>
      <c r="AE280" s="20">
        <f>[2]武器表!Z280</f>
        <v>7.407407407407407E-2</v>
      </c>
      <c r="AF280" s="20">
        <f>[2]武器表!AA280</f>
        <v>0.31972789115646261</v>
      </c>
      <c r="AG280" s="20">
        <f t="shared" si="77"/>
        <v>0.34836363636363643</v>
      </c>
      <c r="AH280" s="20">
        <f t="shared" si="78"/>
        <v>0.34836363636363643</v>
      </c>
      <c r="AI280" s="20">
        <f t="shared" si="79"/>
        <v>0.34836363636363643</v>
      </c>
      <c r="AJ280" s="20">
        <f t="shared" si="80"/>
        <v>0.34836363636363643</v>
      </c>
      <c r="AK280" s="20">
        <f t="shared" si="81"/>
        <v>0.34836363636363643</v>
      </c>
      <c r="AL280" s="84" t="str">
        <f t="shared" si="74"/>
        <v/>
      </c>
      <c r="AM280" s="84">
        <f t="shared" si="75"/>
        <v>122</v>
      </c>
    </row>
    <row r="281" spans="2:39" x14ac:dyDescent="0.2">
      <c r="B281" s="16">
        <v>279</v>
      </c>
      <c r="C281" s="16" t="str">
        <f t="shared" ca="1" si="69"/>
        <v>IC1121</v>
      </c>
      <c r="D281" s="16" t="str">
        <f t="shared" ca="1" si="76"/>
        <v>发亮的白银法杖</v>
      </c>
      <c r="E281" s="16" t="str">
        <f t="shared" ca="1" si="70"/>
        <v>发亮的</v>
      </c>
      <c r="F281" s="16" t="str">
        <f t="shared" ca="1" si="71"/>
        <v>白银</v>
      </c>
      <c r="G281" s="16" t="str">
        <f t="shared" ca="1" si="72"/>
        <v>法杖</v>
      </c>
      <c r="H281" s="16" t="str">
        <f t="shared" si="68"/>
        <v>b</v>
      </c>
      <c r="I281" s="19" t="s">
        <v>21</v>
      </c>
      <c r="J281" s="3" t="s">
        <v>30</v>
      </c>
      <c r="K281" s="16">
        <f t="shared" si="73"/>
        <v>5</v>
      </c>
      <c r="L281" s="16">
        <f t="shared" si="82"/>
        <v>7</v>
      </c>
      <c r="M281" s="16">
        <f>[2]武器表!J281</f>
        <v>90</v>
      </c>
      <c r="N281" s="16">
        <f>[2]武器表!K281</f>
        <v>82</v>
      </c>
      <c r="O281" s="16">
        <f>[2]武器表!L281</f>
        <v>14</v>
      </c>
      <c r="P281" s="16"/>
      <c r="Q281" s="16">
        <f>[2]武器表!M281</f>
        <v>64</v>
      </c>
      <c r="R281" s="16">
        <f>[2]武器表!N281</f>
        <v>129</v>
      </c>
      <c r="S281" s="16">
        <f>[2]武器表!O281</f>
        <v>109</v>
      </c>
      <c r="T281" s="16">
        <f>[2]武器表!P281</f>
        <v>25</v>
      </c>
      <c r="U281" s="16">
        <f>[2]武器表!Q281</f>
        <v>49</v>
      </c>
      <c r="V281" s="20">
        <f>[2]武器表!R281</f>
        <v>0.16333333333333333</v>
      </c>
      <c r="W281" s="20">
        <f>[2]武器表!S281</f>
        <v>8.3333333333333343E-2</v>
      </c>
      <c r="X281" s="20">
        <f>[2]武器表!T281</f>
        <v>0.16333333333333333</v>
      </c>
      <c r="Y281" s="20">
        <f>[2]武器表!$I281</f>
        <v>0.51090909090909098</v>
      </c>
      <c r="Z281" s="20">
        <f>[2]武器表!U281</f>
        <v>8.256880733944949E-2</v>
      </c>
      <c r="AA281" s="20">
        <f>[2]武器表!V281</f>
        <v>8.256880733944949E-2</v>
      </c>
      <c r="AB281" s="20">
        <f>[2]武器表!W281</f>
        <v>8.256880733944949E-2</v>
      </c>
      <c r="AC281" s="20">
        <f>[2]武器表!X281</f>
        <v>8.256880733944949E-2</v>
      </c>
      <c r="AD281" s="20">
        <f>[2]武器表!Y281</f>
        <v>8.256880733944949E-2</v>
      </c>
      <c r="AE281" s="20">
        <f>[2]武器表!Z281</f>
        <v>8.256880733944949E-2</v>
      </c>
      <c r="AF281" s="20">
        <f>[2]武器表!AA281</f>
        <v>0.3527508090614887</v>
      </c>
      <c r="AG281" s="20">
        <f t="shared" si="77"/>
        <v>0.40872727272727283</v>
      </c>
      <c r="AH281" s="20">
        <f t="shared" si="78"/>
        <v>0.40872727272727283</v>
      </c>
      <c r="AI281" s="20">
        <f t="shared" si="79"/>
        <v>0.40872727272727283</v>
      </c>
      <c r="AJ281" s="20">
        <f t="shared" si="80"/>
        <v>0.40872727272727283</v>
      </c>
      <c r="AK281" s="20">
        <f t="shared" si="81"/>
        <v>0.40872727272727283</v>
      </c>
      <c r="AL281" s="84" t="str">
        <f t="shared" si="74"/>
        <v/>
      </c>
      <c r="AM281" s="84">
        <f t="shared" si="75"/>
        <v>123</v>
      </c>
    </row>
    <row r="282" spans="2:39" x14ac:dyDescent="0.2">
      <c r="B282" s="16">
        <v>280</v>
      </c>
      <c r="C282" s="16" t="str">
        <f t="shared" ca="1" si="69"/>
        <v>IC1156</v>
      </c>
      <c r="D282" s="16" t="str">
        <f t="shared" ca="1" si="76"/>
        <v>凌厉的晨曦魔杖</v>
      </c>
      <c r="E282" s="16" t="str">
        <f t="shared" ca="1" si="70"/>
        <v>凌厉的</v>
      </c>
      <c r="F282" s="16" t="str">
        <f t="shared" ca="1" si="71"/>
        <v>晨曦</v>
      </c>
      <c r="G282" s="16" t="str">
        <f t="shared" ca="1" si="72"/>
        <v>魔杖</v>
      </c>
      <c r="H282" s="16" t="str">
        <f t="shared" si="68"/>
        <v>b</v>
      </c>
      <c r="I282" s="19" t="s">
        <v>21</v>
      </c>
      <c r="J282" s="3" t="s">
        <v>30</v>
      </c>
      <c r="K282" s="16">
        <f t="shared" si="73"/>
        <v>5</v>
      </c>
      <c r="L282" s="16">
        <f t="shared" si="82"/>
        <v>8</v>
      </c>
      <c r="M282" s="16">
        <f>[2]武器表!J282</f>
        <v>103</v>
      </c>
      <c r="N282" s="16">
        <f>[2]武器表!K282</f>
        <v>94</v>
      </c>
      <c r="O282" s="16">
        <f>[2]武器表!L282</f>
        <v>16</v>
      </c>
      <c r="P282" s="16"/>
      <c r="Q282" s="16">
        <f>[2]武器表!M282</f>
        <v>73</v>
      </c>
      <c r="R282" s="16">
        <f>[2]武器表!N282</f>
        <v>147</v>
      </c>
      <c r="S282" s="16">
        <f>[2]武器表!O282</f>
        <v>124</v>
      </c>
      <c r="T282" s="16">
        <f>[2]武器表!P282</f>
        <v>29</v>
      </c>
      <c r="U282" s="16">
        <f>[2]武器表!Q282</f>
        <v>56</v>
      </c>
      <c r="V282" s="20">
        <f>[2]武器表!R282</f>
        <v>0.18666666666666668</v>
      </c>
      <c r="W282" s="20">
        <f>[2]武器表!S282</f>
        <v>9.6666666666666665E-2</v>
      </c>
      <c r="X282" s="20">
        <f>[2]武器表!T282</f>
        <v>0.18666666666666668</v>
      </c>
      <c r="Y282" s="20">
        <f>[2]武器表!$I282</f>
        <v>0.58363636363636362</v>
      </c>
      <c r="Z282" s="20">
        <f>[2]武器表!U282</f>
        <v>9.5022624434389136E-2</v>
      </c>
      <c r="AA282" s="20">
        <f>[2]武器表!V282</f>
        <v>9.5022624434389136E-2</v>
      </c>
      <c r="AB282" s="20">
        <f>[2]武器表!W282</f>
        <v>9.5022624434389136E-2</v>
      </c>
      <c r="AC282" s="20">
        <f>[2]武器表!X282</f>
        <v>9.5022624434389136E-2</v>
      </c>
      <c r="AD282" s="20">
        <f>[2]武器表!Y282</f>
        <v>9.5022624434389136E-2</v>
      </c>
      <c r="AE282" s="20">
        <f>[2]武器表!Z282</f>
        <v>9.5022624434389136E-2</v>
      </c>
      <c r="AF282" s="20">
        <f>[2]武器表!AA282</f>
        <v>0.38461538461538458</v>
      </c>
      <c r="AG282" s="20">
        <f t="shared" si="77"/>
        <v>0.46690909090909094</v>
      </c>
      <c r="AH282" s="20">
        <f t="shared" si="78"/>
        <v>0.46690909090909094</v>
      </c>
      <c r="AI282" s="20">
        <f t="shared" si="79"/>
        <v>0.46690909090909094</v>
      </c>
      <c r="AJ282" s="20">
        <f t="shared" si="80"/>
        <v>0.46690909090909094</v>
      </c>
      <c r="AK282" s="20">
        <f t="shared" si="81"/>
        <v>0.46690909090909094</v>
      </c>
      <c r="AL282" s="84" t="str">
        <f t="shared" si="74"/>
        <v/>
      </c>
      <c r="AM282" s="84">
        <f t="shared" si="75"/>
        <v>124</v>
      </c>
    </row>
    <row r="283" spans="2:39" x14ac:dyDescent="0.2">
      <c r="B283" s="16">
        <v>281</v>
      </c>
      <c r="C283" s="16" t="str">
        <f t="shared" ca="1" si="69"/>
        <v>IC1145</v>
      </c>
      <c r="D283" s="16" t="str">
        <f t="shared" ca="1" si="76"/>
        <v>破旧的混乱法杖</v>
      </c>
      <c r="E283" s="16" t="str">
        <f t="shared" ca="1" si="70"/>
        <v>破旧的</v>
      </c>
      <c r="F283" s="16" t="str">
        <f t="shared" ca="1" si="71"/>
        <v>混乱</v>
      </c>
      <c r="G283" s="16" t="str">
        <f t="shared" ca="1" si="72"/>
        <v>法杖</v>
      </c>
      <c r="H283" s="16" t="str">
        <f t="shared" si="68"/>
        <v>c</v>
      </c>
      <c r="I283" s="19" t="s">
        <v>21</v>
      </c>
      <c r="J283" s="3" t="s">
        <v>30</v>
      </c>
      <c r="K283" s="16">
        <f t="shared" si="73"/>
        <v>5</v>
      </c>
      <c r="L283" s="16">
        <f t="shared" si="82"/>
        <v>1</v>
      </c>
      <c r="M283" s="16">
        <f>[2]武器表!J283</f>
        <v>16</v>
      </c>
      <c r="N283" s="16">
        <f>[2]武器表!K283</f>
        <v>0</v>
      </c>
      <c r="O283" s="16">
        <f>[2]武器表!L283</f>
        <v>0</v>
      </c>
      <c r="P283" s="16"/>
      <c r="Q283" s="16">
        <f>[2]武器表!M283</f>
        <v>0</v>
      </c>
      <c r="R283" s="16">
        <f>[2]武器表!N283</f>
        <v>0</v>
      </c>
      <c r="S283" s="16">
        <f>[2]武器表!O283</f>
        <v>0</v>
      </c>
      <c r="T283" s="16">
        <f>[2]武器表!P283</f>
        <v>0</v>
      </c>
      <c r="U283" s="16">
        <f>[2]武器表!Q283</f>
        <v>0</v>
      </c>
      <c r="V283" s="20">
        <f>[2]武器表!R283</f>
        <v>0</v>
      </c>
      <c r="W283" s="20">
        <f>[2]武器表!S283</f>
        <v>0</v>
      </c>
      <c r="X283" s="20">
        <f>[2]武器表!T283</f>
        <v>0</v>
      </c>
      <c r="Y283" s="20">
        <f>[2]武器表!$I283</f>
        <v>0</v>
      </c>
      <c r="Z283" s="20">
        <f>[2]武器表!U283</f>
        <v>0</v>
      </c>
      <c r="AA283" s="20">
        <f>[2]武器表!V283</f>
        <v>0</v>
      </c>
      <c r="AB283" s="20">
        <f>[2]武器表!W283</f>
        <v>0</v>
      </c>
      <c r="AC283" s="20">
        <f>[2]武器表!X283</f>
        <v>0</v>
      </c>
      <c r="AD283" s="20">
        <f>[2]武器表!Y283</f>
        <v>0</v>
      </c>
      <c r="AE283" s="20">
        <f>[2]武器表!Z283</f>
        <v>0</v>
      </c>
      <c r="AF283" s="20">
        <f>[2]武器表!AA283</f>
        <v>0</v>
      </c>
      <c r="AG283" s="20">
        <f t="shared" si="77"/>
        <v>0</v>
      </c>
      <c r="AH283" s="20">
        <f t="shared" si="78"/>
        <v>0</v>
      </c>
      <c r="AI283" s="20">
        <f t="shared" si="79"/>
        <v>0</v>
      </c>
      <c r="AJ283" s="20">
        <f t="shared" si="80"/>
        <v>0</v>
      </c>
      <c r="AK283" s="20">
        <f t="shared" si="81"/>
        <v>0</v>
      </c>
      <c r="AL283" s="84" t="str">
        <f t="shared" si="74"/>
        <v/>
      </c>
      <c r="AM283" s="84">
        <f t="shared" si="75"/>
        <v>101</v>
      </c>
    </row>
    <row r="284" spans="2:39" x14ac:dyDescent="0.2">
      <c r="B284" s="16">
        <v>282</v>
      </c>
      <c r="C284" s="16" t="str">
        <f t="shared" ca="1" si="69"/>
        <v>IC1121</v>
      </c>
      <c r="D284" s="16" t="str">
        <f t="shared" ca="1" si="76"/>
        <v>一般的女神魔杖</v>
      </c>
      <c r="E284" s="16" t="str">
        <f t="shared" ca="1" si="70"/>
        <v>一般的</v>
      </c>
      <c r="F284" s="16" t="str">
        <f t="shared" ca="1" si="71"/>
        <v>女神</v>
      </c>
      <c r="G284" s="16" t="str">
        <f t="shared" ca="1" si="72"/>
        <v>魔杖</v>
      </c>
      <c r="H284" s="16" t="str">
        <f t="shared" si="68"/>
        <v>c</v>
      </c>
      <c r="I284" s="19" t="s">
        <v>21</v>
      </c>
      <c r="J284" s="3" t="s">
        <v>30</v>
      </c>
      <c r="K284" s="16">
        <f t="shared" si="73"/>
        <v>5</v>
      </c>
      <c r="L284" s="16">
        <f t="shared" si="82"/>
        <v>2</v>
      </c>
      <c r="M284" s="16">
        <f>[2]武器表!J284</f>
        <v>32</v>
      </c>
      <c r="N284" s="16">
        <f>[2]武器表!K284</f>
        <v>0</v>
      </c>
      <c r="O284" s="16">
        <f>[2]武器表!L284</f>
        <v>0</v>
      </c>
      <c r="P284" s="16"/>
      <c r="Q284" s="16">
        <f>[2]武器表!M284</f>
        <v>0</v>
      </c>
      <c r="R284" s="16">
        <f>[2]武器表!N284</f>
        <v>0</v>
      </c>
      <c r="S284" s="16">
        <f>[2]武器表!O284</f>
        <v>0</v>
      </c>
      <c r="T284" s="16">
        <f>[2]武器表!P284</f>
        <v>0</v>
      </c>
      <c r="U284" s="16">
        <f>[2]武器表!Q284</f>
        <v>0</v>
      </c>
      <c r="V284" s="20">
        <f>[2]武器表!R284</f>
        <v>0</v>
      </c>
      <c r="W284" s="20">
        <f>[2]武器表!S284</f>
        <v>0</v>
      </c>
      <c r="X284" s="20">
        <f>[2]武器表!T284</f>
        <v>0</v>
      </c>
      <c r="Y284" s="20">
        <f>[2]武器表!$I284</f>
        <v>0</v>
      </c>
      <c r="Z284" s="20">
        <f>[2]武器表!U284</f>
        <v>0</v>
      </c>
      <c r="AA284" s="20">
        <f>[2]武器表!V284</f>
        <v>0</v>
      </c>
      <c r="AB284" s="20">
        <f>[2]武器表!W284</f>
        <v>0</v>
      </c>
      <c r="AC284" s="20">
        <f>[2]武器表!X284</f>
        <v>0</v>
      </c>
      <c r="AD284" s="20">
        <f>[2]武器表!Y284</f>
        <v>0</v>
      </c>
      <c r="AE284" s="20">
        <f>[2]武器表!Z284</f>
        <v>0</v>
      </c>
      <c r="AF284" s="20">
        <f>[2]武器表!AA284</f>
        <v>0</v>
      </c>
      <c r="AG284" s="20">
        <f t="shared" si="77"/>
        <v>0</v>
      </c>
      <c r="AH284" s="20">
        <f t="shared" si="78"/>
        <v>0</v>
      </c>
      <c r="AI284" s="20">
        <f t="shared" si="79"/>
        <v>0</v>
      </c>
      <c r="AJ284" s="20">
        <f t="shared" si="80"/>
        <v>0</v>
      </c>
      <c r="AK284" s="20">
        <f t="shared" si="81"/>
        <v>0</v>
      </c>
      <c r="AL284" s="84" t="str">
        <f t="shared" si="74"/>
        <v/>
      </c>
      <c r="AM284" s="84">
        <f t="shared" si="75"/>
        <v>102</v>
      </c>
    </row>
    <row r="285" spans="2:39" x14ac:dyDescent="0.2">
      <c r="B285" s="16">
        <v>283</v>
      </c>
      <c r="C285" s="16" t="str">
        <f t="shared" ca="1" si="69"/>
        <v>IC1124</v>
      </c>
      <c r="D285" s="16" t="str">
        <f t="shared" ca="1" si="76"/>
        <v>初级的精灵权杖</v>
      </c>
      <c r="E285" s="16" t="str">
        <f t="shared" ca="1" si="70"/>
        <v>初级的</v>
      </c>
      <c r="F285" s="16" t="str">
        <f t="shared" ca="1" si="71"/>
        <v>精灵</v>
      </c>
      <c r="G285" s="16" t="str">
        <f t="shared" ca="1" si="72"/>
        <v>权杖</v>
      </c>
      <c r="H285" s="16" t="str">
        <f t="shared" si="68"/>
        <v>c</v>
      </c>
      <c r="I285" s="19" t="s">
        <v>21</v>
      </c>
      <c r="J285" s="3" t="s">
        <v>30</v>
      </c>
      <c r="K285" s="16">
        <f t="shared" si="73"/>
        <v>5</v>
      </c>
      <c r="L285" s="16">
        <f t="shared" si="82"/>
        <v>3</v>
      </c>
      <c r="M285" s="16">
        <f>[2]武器表!J285</f>
        <v>48</v>
      </c>
      <c r="N285" s="16">
        <f>[2]武器表!K285</f>
        <v>0</v>
      </c>
      <c r="O285" s="16">
        <f>[2]武器表!L285</f>
        <v>0</v>
      </c>
      <c r="P285" s="16"/>
      <c r="Q285" s="16">
        <f>[2]武器表!M285</f>
        <v>0</v>
      </c>
      <c r="R285" s="16">
        <f>[2]武器表!N285</f>
        <v>0</v>
      </c>
      <c r="S285" s="16">
        <f>[2]武器表!O285</f>
        <v>0</v>
      </c>
      <c r="T285" s="16">
        <f>[2]武器表!P285</f>
        <v>0</v>
      </c>
      <c r="U285" s="16">
        <f>[2]武器表!Q285</f>
        <v>0</v>
      </c>
      <c r="V285" s="20">
        <f>[2]武器表!R285</f>
        <v>0</v>
      </c>
      <c r="W285" s="20">
        <f>[2]武器表!S285</f>
        <v>0</v>
      </c>
      <c r="X285" s="20">
        <f>[2]武器表!T285</f>
        <v>0</v>
      </c>
      <c r="Y285" s="20">
        <f>[2]武器表!$I285</f>
        <v>0</v>
      </c>
      <c r="Z285" s="20">
        <f>[2]武器表!U285</f>
        <v>0</v>
      </c>
      <c r="AA285" s="20">
        <f>[2]武器表!V285</f>
        <v>0</v>
      </c>
      <c r="AB285" s="20">
        <f>[2]武器表!W285</f>
        <v>0</v>
      </c>
      <c r="AC285" s="20">
        <f>[2]武器表!X285</f>
        <v>0</v>
      </c>
      <c r="AD285" s="20">
        <f>[2]武器表!Y285</f>
        <v>0</v>
      </c>
      <c r="AE285" s="20">
        <f>[2]武器表!Z285</f>
        <v>0</v>
      </c>
      <c r="AF285" s="20">
        <f>[2]武器表!AA285</f>
        <v>0</v>
      </c>
      <c r="AG285" s="20">
        <f t="shared" si="77"/>
        <v>0</v>
      </c>
      <c r="AH285" s="20">
        <f t="shared" si="78"/>
        <v>0</v>
      </c>
      <c r="AI285" s="20">
        <f t="shared" si="79"/>
        <v>0</v>
      </c>
      <c r="AJ285" s="20">
        <f t="shared" si="80"/>
        <v>0</v>
      </c>
      <c r="AK285" s="20">
        <f t="shared" si="81"/>
        <v>0</v>
      </c>
      <c r="AL285" s="84" t="str">
        <f t="shared" si="74"/>
        <v/>
      </c>
      <c r="AM285" s="84">
        <f t="shared" si="75"/>
        <v>103</v>
      </c>
    </row>
    <row r="286" spans="2:39" x14ac:dyDescent="0.2">
      <c r="B286" s="16">
        <v>284</v>
      </c>
      <c r="C286" s="16" t="str">
        <f t="shared" ca="1" si="69"/>
        <v>IC1121</v>
      </c>
      <c r="D286" s="16" t="str">
        <f t="shared" ca="1" si="76"/>
        <v>普通的智慧法杖</v>
      </c>
      <c r="E286" s="16" t="str">
        <f t="shared" ca="1" si="70"/>
        <v>普通的</v>
      </c>
      <c r="F286" s="16" t="str">
        <f t="shared" ca="1" si="71"/>
        <v>智慧</v>
      </c>
      <c r="G286" s="16" t="str">
        <f t="shared" ca="1" si="72"/>
        <v>法杖</v>
      </c>
      <c r="H286" s="16" t="str">
        <f t="shared" si="68"/>
        <v>c</v>
      </c>
      <c r="I286" s="19" t="s">
        <v>21</v>
      </c>
      <c r="J286" s="3" t="s">
        <v>30</v>
      </c>
      <c r="K286" s="16">
        <f t="shared" si="73"/>
        <v>5</v>
      </c>
      <c r="L286" s="16">
        <f t="shared" si="82"/>
        <v>4</v>
      </c>
      <c r="M286" s="16">
        <f>[2]武器表!J286</f>
        <v>65</v>
      </c>
      <c r="N286" s="16">
        <f>[2]武器表!K286</f>
        <v>0</v>
      </c>
      <c r="O286" s="16">
        <f>[2]武器表!L286</f>
        <v>0</v>
      </c>
      <c r="P286" s="16"/>
      <c r="Q286" s="16">
        <f>[2]武器表!M286</f>
        <v>0</v>
      </c>
      <c r="R286" s="16">
        <f>[2]武器表!N286</f>
        <v>0</v>
      </c>
      <c r="S286" s="16">
        <f>[2]武器表!O286</f>
        <v>0</v>
      </c>
      <c r="T286" s="16">
        <f>[2]武器表!P286</f>
        <v>0</v>
      </c>
      <c r="U286" s="16">
        <f>[2]武器表!Q286</f>
        <v>0</v>
      </c>
      <c r="V286" s="20">
        <f>[2]武器表!R286</f>
        <v>0</v>
      </c>
      <c r="W286" s="20">
        <f>[2]武器表!S286</f>
        <v>0</v>
      </c>
      <c r="X286" s="20">
        <f>[2]武器表!T286</f>
        <v>0</v>
      </c>
      <c r="Y286" s="20">
        <f>[2]武器表!$I286</f>
        <v>0</v>
      </c>
      <c r="Z286" s="20">
        <f>[2]武器表!U286</f>
        <v>0</v>
      </c>
      <c r="AA286" s="20">
        <f>[2]武器表!V286</f>
        <v>0</v>
      </c>
      <c r="AB286" s="20">
        <f>[2]武器表!W286</f>
        <v>0</v>
      </c>
      <c r="AC286" s="20">
        <f>[2]武器表!X286</f>
        <v>0</v>
      </c>
      <c r="AD286" s="20">
        <f>[2]武器表!Y286</f>
        <v>0</v>
      </c>
      <c r="AE286" s="20">
        <f>[2]武器表!Z286</f>
        <v>0</v>
      </c>
      <c r="AF286" s="20">
        <f>[2]武器表!AA286</f>
        <v>0</v>
      </c>
      <c r="AG286" s="20">
        <f t="shared" si="77"/>
        <v>0</v>
      </c>
      <c r="AH286" s="20">
        <f t="shared" si="78"/>
        <v>0</v>
      </c>
      <c r="AI286" s="20">
        <f t="shared" si="79"/>
        <v>0</v>
      </c>
      <c r="AJ286" s="20">
        <f t="shared" si="80"/>
        <v>0</v>
      </c>
      <c r="AK286" s="20">
        <f t="shared" si="81"/>
        <v>0</v>
      </c>
      <c r="AL286" s="84" t="str">
        <f t="shared" si="74"/>
        <v/>
      </c>
      <c r="AM286" s="84">
        <f t="shared" si="75"/>
        <v>104</v>
      </c>
    </row>
    <row r="287" spans="2:39" x14ac:dyDescent="0.2">
      <c r="B287" s="16">
        <v>285</v>
      </c>
      <c r="C287" s="16" t="str">
        <f t="shared" ca="1" si="69"/>
        <v>IC1128</v>
      </c>
      <c r="D287" s="16" t="str">
        <f t="shared" ca="1" si="76"/>
        <v>一般的晨曦法杖</v>
      </c>
      <c r="E287" s="16" t="str">
        <f t="shared" ca="1" si="70"/>
        <v>一般的</v>
      </c>
      <c r="F287" s="16" t="str">
        <f t="shared" ca="1" si="71"/>
        <v>晨曦</v>
      </c>
      <c r="G287" s="16" t="str">
        <f t="shared" ca="1" si="72"/>
        <v>法杖</v>
      </c>
      <c r="H287" s="16" t="str">
        <f t="shared" si="68"/>
        <v>c</v>
      </c>
      <c r="I287" s="19" t="s">
        <v>21</v>
      </c>
      <c r="J287" s="3" t="s">
        <v>30</v>
      </c>
      <c r="K287" s="16">
        <f t="shared" si="73"/>
        <v>5</v>
      </c>
      <c r="L287" s="16">
        <f t="shared" si="82"/>
        <v>5</v>
      </c>
      <c r="M287" s="16">
        <f>[2]武器表!J287</f>
        <v>81</v>
      </c>
      <c r="N287" s="16">
        <f>[2]武器表!K287</f>
        <v>0</v>
      </c>
      <c r="O287" s="16">
        <f>[2]武器表!L287</f>
        <v>0</v>
      </c>
      <c r="P287" s="16"/>
      <c r="Q287" s="16">
        <f>[2]武器表!M287</f>
        <v>0</v>
      </c>
      <c r="R287" s="16">
        <f>[2]武器表!N287</f>
        <v>0</v>
      </c>
      <c r="S287" s="16">
        <f>[2]武器表!O287</f>
        <v>0</v>
      </c>
      <c r="T287" s="16">
        <f>[2]武器表!P287</f>
        <v>0</v>
      </c>
      <c r="U287" s="16">
        <f>[2]武器表!Q287</f>
        <v>0</v>
      </c>
      <c r="V287" s="20">
        <f>[2]武器表!R287</f>
        <v>0</v>
      </c>
      <c r="W287" s="20">
        <f>[2]武器表!S287</f>
        <v>0</v>
      </c>
      <c r="X287" s="20">
        <f>[2]武器表!T287</f>
        <v>0</v>
      </c>
      <c r="Y287" s="20">
        <f>[2]武器表!$I287</f>
        <v>0</v>
      </c>
      <c r="Z287" s="20">
        <f>[2]武器表!U287</f>
        <v>0</v>
      </c>
      <c r="AA287" s="20">
        <f>[2]武器表!V287</f>
        <v>0</v>
      </c>
      <c r="AB287" s="20">
        <f>[2]武器表!W287</f>
        <v>0</v>
      </c>
      <c r="AC287" s="20">
        <f>[2]武器表!X287</f>
        <v>0</v>
      </c>
      <c r="AD287" s="20">
        <f>[2]武器表!Y287</f>
        <v>0</v>
      </c>
      <c r="AE287" s="20">
        <f>[2]武器表!Z287</f>
        <v>0</v>
      </c>
      <c r="AF287" s="20">
        <f>[2]武器表!AA287</f>
        <v>0</v>
      </c>
      <c r="AG287" s="20">
        <f t="shared" si="77"/>
        <v>0</v>
      </c>
      <c r="AH287" s="20">
        <f t="shared" si="78"/>
        <v>0</v>
      </c>
      <c r="AI287" s="20">
        <f t="shared" si="79"/>
        <v>0</v>
      </c>
      <c r="AJ287" s="20">
        <f t="shared" si="80"/>
        <v>0</v>
      </c>
      <c r="AK287" s="20">
        <f t="shared" si="81"/>
        <v>0</v>
      </c>
      <c r="AL287" s="84" t="str">
        <f t="shared" si="74"/>
        <v/>
      </c>
      <c r="AM287" s="84">
        <f t="shared" si="75"/>
        <v>105</v>
      </c>
    </row>
    <row r="288" spans="2:39" x14ac:dyDescent="0.2">
      <c r="B288" s="16">
        <v>286</v>
      </c>
      <c r="C288" s="16" t="str">
        <f t="shared" ca="1" si="69"/>
        <v>IC1156</v>
      </c>
      <c r="D288" s="16" t="str">
        <f t="shared" ca="1" si="76"/>
        <v>初级的虚幻权杖</v>
      </c>
      <c r="E288" s="16" t="str">
        <f t="shared" ca="1" si="70"/>
        <v>初级的</v>
      </c>
      <c r="F288" s="16" t="str">
        <f t="shared" ca="1" si="71"/>
        <v>虚幻</v>
      </c>
      <c r="G288" s="16" t="str">
        <f t="shared" ca="1" si="72"/>
        <v>权杖</v>
      </c>
      <c r="H288" s="16" t="str">
        <f t="shared" si="68"/>
        <v>c</v>
      </c>
      <c r="I288" s="19" t="s">
        <v>21</v>
      </c>
      <c r="J288" s="3" t="s">
        <v>30</v>
      </c>
      <c r="K288" s="16">
        <f t="shared" si="73"/>
        <v>5</v>
      </c>
      <c r="L288" s="16">
        <f t="shared" si="82"/>
        <v>6</v>
      </c>
      <c r="M288" s="16">
        <f>[2]武器表!J288</f>
        <v>97</v>
      </c>
      <c r="N288" s="16">
        <f>[2]武器表!K288</f>
        <v>0</v>
      </c>
      <c r="O288" s="16">
        <f>[2]武器表!L288</f>
        <v>0</v>
      </c>
      <c r="P288" s="16"/>
      <c r="Q288" s="16">
        <f>[2]武器表!M288</f>
        <v>0</v>
      </c>
      <c r="R288" s="16">
        <f>[2]武器表!N288</f>
        <v>0</v>
      </c>
      <c r="S288" s="16">
        <f>[2]武器表!O288</f>
        <v>0</v>
      </c>
      <c r="T288" s="16">
        <f>[2]武器表!P288</f>
        <v>0</v>
      </c>
      <c r="U288" s="16">
        <f>[2]武器表!Q288</f>
        <v>0</v>
      </c>
      <c r="V288" s="20">
        <f>[2]武器表!R288</f>
        <v>0</v>
      </c>
      <c r="W288" s="20">
        <f>[2]武器表!S288</f>
        <v>0</v>
      </c>
      <c r="X288" s="20">
        <f>[2]武器表!T288</f>
        <v>0</v>
      </c>
      <c r="Y288" s="20">
        <f>[2]武器表!$I288</f>
        <v>0</v>
      </c>
      <c r="Z288" s="20">
        <f>[2]武器表!U288</f>
        <v>0</v>
      </c>
      <c r="AA288" s="20">
        <f>[2]武器表!V288</f>
        <v>0</v>
      </c>
      <c r="AB288" s="20">
        <f>[2]武器表!W288</f>
        <v>0</v>
      </c>
      <c r="AC288" s="20">
        <f>[2]武器表!X288</f>
        <v>0</v>
      </c>
      <c r="AD288" s="20">
        <f>[2]武器表!Y288</f>
        <v>0</v>
      </c>
      <c r="AE288" s="20">
        <f>[2]武器表!Z288</f>
        <v>0</v>
      </c>
      <c r="AF288" s="20">
        <f>[2]武器表!AA288</f>
        <v>0</v>
      </c>
      <c r="AG288" s="20">
        <f t="shared" si="77"/>
        <v>0</v>
      </c>
      <c r="AH288" s="20">
        <f t="shared" si="78"/>
        <v>0</v>
      </c>
      <c r="AI288" s="20">
        <f t="shared" si="79"/>
        <v>0</v>
      </c>
      <c r="AJ288" s="20">
        <f t="shared" si="80"/>
        <v>0</v>
      </c>
      <c r="AK288" s="20">
        <f t="shared" si="81"/>
        <v>0</v>
      </c>
      <c r="AL288" s="84" t="str">
        <f t="shared" si="74"/>
        <v/>
      </c>
      <c r="AM288" s="84">
        <f t="shared" si="75"/>
        <v>106</v>
      </c>
    </row>
    <row r="289" spans="2:39" x14ac:dyDescent="0.2">
      <c r="B289" s="16">
        <v>287</v>
      </c>
      <c r="C289" s="16" t="str">
        <f t="shared" ca="1" si="69"/>
        <v>IC1156</v>
      </c>
      <c r="D289" s="16" t="str">
        <f t="shared" ca="1" si="76"/>
        <v>破旧的白银魔杖</v>
      </c>
      <c r="E289" s="16" t="str">
        <f t="shared" ca="1" si="70"/>
        <v>破旧的</v>
      </c>
      <c r="F289" s="16" t="str">
        <f t="shared" ca="1" si="71"/>
        <v>白银</v>
      </c>
      <c r="G289" s="16" t="str">
        <f t="shared" ca="1" si="72"/>
        <v>魔杖</v>
      </c>
      <c r="H289" s="16" t="str">
        <f t="shared" si="68"/>
        <v>c</v>
      </c>
      <c r="I289" s="19" t="s">
        <v>21</v>
      </c>
      <c r="J289" s="3" t="s">
        <v>30</v>
      </c>
      <c r="K289" s="16">
        <f t="shared" si="73"/>
        <v>5</v>
      </c>
      <c r="L289" s="16">
        <f t="shared" si="82"/>
        <v>7</v>
      </c>
      <c r="M289" s="16">
        <f>[2]武器表!J289</f>
        <v>114</v>
      </c>
      <c r="N289" s="16">
        <f>[2]武器表!K289</f>
        <v>0</v>
      </c>
      <c r="O289" s="16">
        <f>[2]武器表!L289</f>
        <v>0</v>
      </c>
      <c r="P289" s="16"/>
      <c r="Q289" s="16">
        <f>[2]武器表!M289</f>
        <v>0</v>
      </c>
      <c r="R289" s="16">
        <f>[2]武器表!N289</f>
        <v>0</v>
      </c>
      <c r="S289" s="16">
        <f>[2]武器表!O289</f>
        <v>0</v>
      </c>
      <c r="T289" s="16">
        <f>[2]武器表!P289</f>
        <v>0</v>
      </c>
      <c r="U289" s="16">
        <f>[2]武器表!Q289</f>
        <v>0</v>
      </c>
      <c r="V289" s="20">
        <f>[2]武器表!R289</f>
        <v>0</v>
      </c>
      <c r="W289" s="20">
        <f>[2]武器表!S289</f>
        <v>0</v>
      </c>
      <c r="X289" s="20">
        <f>[2]武器表!T289</f>
        <v>0</v>
      </c>
      <c r="Y289" s="20">
        <f>[2]武器表!$I289</f>
        <v>0</v>
      </c>
      <c r="Z289" s="20">
        <f>[2]武器表!U289</f>
        <v>0</v>
      </c>
      <c r="AA289" s="20">
        <f>[2]武器表!V289</f>
        <v>0</v>
      </c>
      <c r="AB289" s="20">
        <f>[2]武器表!W289</f>
        <v>0</v>
      </c>
      <c r="AC289" s="20">
        <f>[2]武器表!X289</f>
        <v>0</v>
      </c>
      <c r="AD289" s="20">
        <f>[2]武器表!Y289</f>
        <v>0</v>
      </c>
      <c r="AE289" s="20">
        <f>[2]武器表!Z289</f>
        <v>0</v>
      </c>
      <c r="AF289" s="20">
        <f>[2]武器表!AA289</f>
        <v>0</v>
      </c>
      <c r="AG289" s="20">
        <f t="shared" si="77"/>
        <v>0</v>
      </c>
      <c r="AH289" s="20">
        <f t="shared" si="78"/>
        <v>0</v>
      </c>
      <c r="AI289" s="20">
        <f t="shared" si="79"/>
        <v>0</v>
      </c>
      <c r="AJ289" s="20">
        <f t="shared" si="80"/>
        <v>0</v>
      </c>
      <c r="AK289" s="20">
        <f t="shared" si="81"/>
        <v>0</v>
      </c>
      <c r="AL289" s="84" t="str">
        <f t="shared" si="74"/>
        <v/>
      </c>
      <c r="AM289" s="84">
        <f t="shared" si="75"/>
        <v>107</v>
      </c>
    </row>
    <row r="290" spans="2:39" x14ac:dyDescent="0.2">
      <c r="B290" s="16">
        <v>288</v>
      </c>
      <c r="C290" s="16" t="str">
        <f t="shared" ca="1" si="69"/>
        <v>IC1138</v>
      </c>
      <c r="D290" s="16" t="str">
        <f t="shared" ca="1" si="76"/>
        <v>普通的魔王法杖</v>
      </c>
      <c r="E290" s="16" t="str">
        <f t="shared" ca="1" si="70"/>
        <v>普通的</v>
      </c>
      <c r="F290" s="16" t="str">
        <f t="shared" ca="1" si="71"/>
        <v>魔王</v>
      </c>
      <c r="G290" s="16" t="str">
        <f t="shared" ca="1" si="72"/>
        <v>法杖</v>
      </c>
      <c r="H290" s="16" t="str">
        <f t="shared" si="68"/>
        <v>c</v>
      </c>
      <c r="I290" s="19" t="s">
        <v>21</v>
      </c>
      <c r="J290" s="3" t="s">
        <v>30</v>
      </c>
      <c r="K290" s="16">
        <f t="shared" si="73"/>
        <v>5</v>
      </c>
      <c r="L290" s="16">
        <f t="shared" si="82"/>
        <v>8</v>
      </c>
      <c r="M290" s="16">
        <f>[2]武器表!J290</f>
        <v>130</v>
      </c>
      <c r="N290" s="16">
        <f>[2]武器表!K290</f>
        <v>0</v>
      </c>
      <c r="O290" s="16">
        <f>[2]武器表!L290</f>
        <v>0</v>
      </c>
      <c r="P290" s="16"/>
      <c r="Q290" s="16">
        <f>[2]武器表!M290</f>
        <v>0</v>
      </c>
      <c r="R290" s="16">
        <f>[2]武器表!N290</f>
        <v>0</v>
      </c>
      <c r="S290" s="16">
        <f>[2]武器表!O290</f>
        <v>0</v>
      </c>
      <c r="T290" s="16">
        <f>[2]武器表!P290</f>
        <v>0</v>
      </c>
      <c r="U290" s="16">
        <f>[2]武器表!Q290</f>
        <v>0</v>
      </c>
      <c r="V290" s="20">
        <f>[2]武器表!R290</f>
        <v>0</v>
      </c>
      <c r="W290" s="20">
        <f>[2]武器表!S290</f>
        <v>0</v>
      </c>
      <c r="X290" s="20">
        <f>[2]武器表!T290</f>
        <v>0</v>
      </c>
      <c r="Y290" s="20">
        <f>[2]武器表!$I290</f>
        <v>0</v>
      </c>
      <c r="Z290" s="20">
        <f>[2]武器表!U290</f>
        <v>0</v>
      </c>
      <c r="AA290" s="20">
        <f>[2]武器表!V290</f>
        <v>0</v>
      </c>
      <c r="AB290" s="20">
        <f>[2]武器表!W290</f>
        <v>0</v>
      </c>
      <c r="AC290" s="20">
        <f>[2]武器表!X290</f>
        <v>0</v>
      </c>
      <c r="AD290" s="20">
        <f>[2]武器表!Y290</f>
        <v>0</v>
      </c>
      <c r="AE290" s="20">
        <f>[2]武器表!Z290</f>
        <v>0</v>
      </c>
      <c r="AF290" s="20">
        <f>[2]武器表!AA290</f>
        <v>0</v>
      </c>
      <c r="AG290" s="20">
        <f t="shared" si="77"/>
        <v>0</v>
      </c>
      <c r="AH290" s="20">
        <f t="shared" si="78"/>
        <v>0</v>
      </c>
      <c r="AI290" s="20">
        <f t="shared" si="79"/>
        <v>0</v>
      </c>
      <c r="AJ290" s="20">
        <f t="shared" si="80"/>
        <v>0</v>
      </c>
      <c r="AK290" s="20">
        <f t="shared" si="81"/>
        <v>0</v>
      </c>
      <c r="AL290" s="84" t="str">
        <f t="shared" si="74"/>
        <v/>
      </c>
      <c r="AM290" s="84">
        <f t="shared" si="75"/>
        <v>108</v>
      </c>
    </row>
    <row r="291" spans="2:39" x14ac:dyDescent="0.2">
      <c r="B291" s="16">
        <v>289</v>
      </c>
      <c r="C291" s="16" t="str">
        <f t="shared" ca="1" si="69"/>
        <v>IC1032</v>
      </c>
      <c r="D291" s="16" t="str">
        <f t="shared" ca="1" si="76"/>
        <v>神秘的言语锤子</v>
      </c>
      <c r="E291" s="16" t="str">
        <f t="shared" ca="1" si="70"/>
        <v>神秘的</v>
      </c>
      <c r="F291" s="16" t="str">
        <f t="shared" ca="1" si="71"/>
        <v>言语</v>
      </c>
      <c r="G291" s="16" t="str">
        <f t="shared" ca="1" si="72"/>
        <v>锤子</v>
      </c>
      <c r="H291" s="16" t="str">
        <f t="shared" si="68"/>
        <v>s</v>
      </c>
      <c r="I291" s="19" t="s">
        <v>21</v>
      </c>
      <c r="J291" s="3" t="s">
        <v>31</v>
      </c>
      <c r="K291" s="16">
        <f t="shared" si="73"/>
        <v>0</v>
      </c>
      <c r="L291" s="16">
        <f t="shared" si="82"/>
        <v>1</v>
      </c>
      <c r="M291" s="16">
        <f>[2]武器表!J291</f>
        <v>18</v>
      </c>
      <c r="N291" s="16">
        <f>[2]武器表!K291</f>
        <v>13</v>
      </c>
      <c r="O291" s="16">
        <f>[2]武器表!L291</f>
        <v>1</v>
      </c>
      <c r="P291" s="16"/>
      <c r="Q291" s="16">
        <f>[2]武器表!M291</f>
        <v>8</v>
      </c>
      <c r="R291" s="16">
        <f>[2]武器表!N291</f>
        <v>2</v>
      </c>
      <c r="S291" s="16">
        <f>[2]武器表!O291</f>
        <v>3</v>
      </c>
      <c r="T291" s="16">
        <f>[2]武器表!P291</f>
        <v>4</v>
      </c>
      <c r="U291" s="16">
        <f>[2]武器表!Q291</f>
        <v>3</v>
      </c>
      <c r="V291" s="20">
        <f>[2]武器表!R291</f>
        <v>0.01</v>
      </c>
      <c r="W291" s="20">
        <f>[2]武器表!S291</f>
        <v>1.3333333333333332E-2</v>
      </c>
      <c r="X291" s="20">
        <f>[2]武器表!T291</f>
        <v>0.01</v>
      </c>
      <c r="Y291" s="20">
        <f>[2]武器表!$I291</f>
        <v>0.1</v>
      </c>
      <c r="Z291" s="20">
        <f>[2]武器表!U291</f>
        <v>9.9009900990099098E-3</v>
      </c>
      <c r="AA291" s="20">
        <f>[2]武器表!V291</f>
        <v>9.9009900990099098E-3</v>
      </c>
      <c r="AB291" s="20">
        <f>[2]武器表!W291</f>
        <v>5.6603773584905648E-2</v>
      </c>
      <c r="AC291" s="20">
        <f>[2]武器表!X291</f>
        <v>9.9009900990099098E-3</v>
      </c>
      <c r="AD291" s="20">
        <f>[2]武器表!Y291</f>
        <v>9.9009900990099098E-3</v>
      </c>
      <c r="AE291" s="20">
        <f>[2]武器表!Z291</f>
        <v>9.9009900990099098E-3</v>
      </c>
      <c r="AF291" s="20">
        <f>[2]武器表!AA291</f>
        <v>9.9009900990099098E-3</v>
      </c>
      <c r="AG291" s="20">
        <f t="shared" si="77"/>
        <v>8.0000000000000016E-2</v>
      </c>
      <c r="AH291" s="20">
        <f t="shared" si="78"/>
        <v>8.0000000000000016E-2</v>
      </c>
      <c r="AI291" s="20">
        <f t="shared" si="79"/>
        <v>8.0000000000000016E-2</v>
      </c>
      <c r="AJ291" s="20">
        <f t="shared" si="80"/>
        <v>8.0000000000000016E-2</v>
      </c>
      <c r="AK291" s="20">
        <f t="shared" si="81"/>
        <v>8.0000000000000016E-2</v>
      </c>
      <c r="AL291" s="84" t="str">
        <f t="shared" si="74"/>
        <v/>
      </c>
      <c r="AM291" s="84">
        <f t="shared" si="75"/>
        <v>125</v>
      </c>
    </row>
    <row r="292" spans="2:39" x14ac:dyDescent="0.2">
      <c r="B292" s="16">
        <v>290</v>
      </c>
      <c r="C292" s="16" t="str">
        <f t="shared" ca="1" si="69"/>
        <v>IC1022</v>
      </c>
      <c r="D292" s="16" t="str">
        <f t="shared" ca="1" si="76"/>
        <v>神秘的遗迹轻锤</v>
      </c>
      <c r="E292" s="16" t="str">
        <f t="shared" ca="1" si="70"/>
        <v>神秘的</v>
      </c>
      <c r="F292" s="16" t="str">
        <f t="shared" ca="1" si="71"/>
        <v>遗迹</v>
      </c>
      <c r="G292" s="16" t="str">
        <f t="shared" ca="1" si="72"/>
        <v>轻锤</v>
      </c>
      <c r="H292" s="16" t="str">
        <f t="shared" si="68"/>
        <v>s</v>
      </c>
      <c r="I292" s="19" t="s">
        <v>21</v>
      </c>
      <c r="J292" s="3" t="s">
        <v>31</v>
      </c>
      <c r="K292" s="16">
        <f t="shared" si="73"/>
        <v>0</v>
      </c>
      <c r="L292" s="16">
        <f t="shared" si="82"/>
        <v>2</v>
      </c>
      <c r="M292" s="16">
        <f>[2]武器表!J292</f>
        <v>36</v>
      </c>
      <c r="N292" s="16">
        <f>[2]武器表!K292</f>
        <v>27</v>
      </c>
      <c r="O292" s="16">
        <f>[2]武器表!L292</f>
        <v>3</v>
      </c>
      <c r="P292" s="16"/>
      <c r="Q292" s="16">
        <f>[2]武器表!M292</f>
        <v>17</v>
      </c>
      <c r="R292" s="16">
        <f>[2]武器表!N292</f>
        <v>4</v>
      </c>
      <c r="S292" s="16">
        <f>[2]武器表!O292</f>
        <v>7</v>
      </c>
      <c r="T292" s="16">
        <f>[2]武器表!P292</f>
        <v>9</v>
      </c>
      <c r="U292" s="16">
        <f>[2]武器表!Q292</f>
        <v>7</v>
      </c>
      <c r="V292" s="20">
        <f>[2]武器表!R292</f>
        <v>2.3333333333333334E-2</v>
      </c>
      <c r="W292" s="20">
        <f>[2]武器表!S292</f>
        <v>0.03</v>
      </c>
      <c r="X292" s="20">
        <f>[2]武器表!T292</f>
        <v>2.3333333333333334E-2</v>
      </c>
      <c r="Y292" s="20">
        <f>[2]武器表!$I292</f>
        <v>0.1</v>
      </c>
      <c r="Z292" s="20">
        <f>[2]武器表!U292</f>
        <v>1.9607843137254943E-2</v>
      </c>
      <c r="AA292" s="20">
        <f>[2]武器表!V292</f>
        <v>1.9607843137254943E-2</v>
      </c>
      <c r="AB292" s="20">
        <f>[2]武器表!W292</f>
        <v>0.1071428571428571</v>
      </c>
      <c r="AC292" s="20">
        <f>[2]武器表!X292</f>
        <v>1.9607843137254943E-2</v>
      </c>
      <c r="AD292" s="20">
        <f>[2]武器表!Y292</f>
        <v>1.9607843137254943E-2</v>
      </c>
      <c r="AE292" s="20">
        <f>[2]武器表!Z292</f>
        <v>1.9607843137254943E-2</v>
      </c>
      <c r="AF292" s="20">
        <f>[2]武器表!AA292</f>
        <v>1.9607843137254943E-2</v>
      </c>
      <c r="AG292" s="20">
        <f t="shared" si="77"/>
        <v>8.0000000000000016E-2</v>
      </c>
      <c r="AH292" s="20">
        <f t="shared" si="78"/>
        <v>8.0000000000000016E-2</v>
      </c>
      <c r="AI292" s="20">
        <f t="shared" si="79"/>
        <v>8.0000000000000016E-2</v>
      </c>
      <c r="AJ292" s="20">
        <f t="shared" si="80"/>
        <v>8.0000000000000016E-2</v>
      </c>
      <c r="AK292" s="20">
        <f t="shared" si="81"/>
        <v>8.0000000000000016E-2</v>
      </c>
      <c r="AL292" s="84" t="str">
        <f t="shared" si="74"/>
        <v/>
      </c>
      <c r="AM292" s="84">
        <f t="shared" si="75"/>
        <v>126</v>
      </c>
    </row>
    <row r="293" spans="2:39" x14ac:dyDescent="0.2">
      <c r="B293" s="16">
        <v>291</v>
      </c>
      <c r="C293" s="16" t="str">
        <f t="shared" ca="1" si="69"/>
        <v>IC1028</v>
      </c>
      <c r="D293" s="16" t="str">
        <f t="shared" ca="1" si="76"/>
        <v>璀璨的精钢锤子</v>
      </c>
      <c r="E293" s="16" t="str">
        <f t="shared" ca="1" si="70"/>
        <v>璀璨的</v>
      </c>
      <c r="F293" s="16" t="str">
        <f t="shared" ca="1" si="71"/>
        <v>精钢</v>
      </c>
      <c r="G293" s="16" t="str">
        <f t="shared" ca="1" si="72"/>
        <v>锤子</v>
      </c>
      <c r="H293" s="16" t="str">
        <f t="shared" ref="H293:H356" si="83">H261</f>
        <v>s</v>
      </c>
      <c r="I293" s="19" t="s">
        <v>21</v>
      </c>
      <c r="J293" s="3" t="s">
        <v>31</v>
      </c>
      <c r="K293" s="16">
        <f t="shared" si="73"/>
        <v>0</v>
      </c>
      <c r="L293" s="16">
        <f t="shared" si="82"/>
        <v>3</v>
      </c>
      <c r="M293" s="16">
        <f>[2]武器表!J293</f>
        <v>55</v>
      </c>
      <c r="N293" s="16">
        <f>[2]武器表!K293</f>
        <v>40</v>
      </c>
      <c r="O293" s="16">
        <f>[2]武器表!L293</f>
        <v>5</v>
      </c>
      <c r="P293" s="16"/>
      <c r="Q293" s="16">
        <f>[2]武器表!M293</f>
        <v>25</v>
      </c>
      <c r="R293" s="16">
        <f>[2]武器表!N293</f>
        <v>5</v>
      </c>
      <c r="S293" s="16">
        <f>[2]武器表!O293</f>
        <v>11</v>
      </c>
      <c r="T293" s="16">
        <f>[2]武器表!P293</f>
        <v>13</v>
      </c>
      <c r="U293" s="16">
        <f>[2]武器表!Q293</f>
        <v>11</v>
      </c>
      <c r="V293" s="20">
        <f>[2]武器表!R293</f>
        <v>3.6666666666666667E-2</v>
      </c>
      <c r="W293" s="20">
        <f>[2]武器表!S293</f>
        <v>4.3333333333333328E-2</v>
      </c>
      <c r="X293" s="20">
        <f>[2]武器表!T293</f>
        <v>3.6666666666666667E-2</v>
      </c>
      <c r="Y293" s="20">
        <f>[2]武器表!$I293</f>
        <v>0.15</v>
      </c>
      <c r="Z293" s="20">
        <f>[2]武器表!U293</f>
        <v>2.9126213592232997E-2</v>
      </c>
      <c r="AA293" s="20">
        <f>[2]武器表!V293</f>
        <v>2.9126213592232997E-2</v>
      </c>
      <c r="AB293" s="20">
        <f>[2]武器表!W293</f>
        <v>0.14893617021276595</v>
      </c>
      <c r="AC293" s="20">
        <f>[2]武器表!X293</f>
        <v>2.9126213592232997E-2</v>
      </c>
      <c r="AD293" s="20">
        <f>[2]武器表!Y293</f>
        <v>2.9126213592232997E-2</v>
      </c>
      <c r="AE293" s="20">
        <f>[2]武器表!Z293</f>
        <v>2.9126213592232997E-2</v>
      </c>
      <c r="AF293" s="20">
        <f>[2]武器表!AA293</f>
        <v>2.9126213592232997E-2</v>
      </c>
      <c r="AG293" s="20">
        <f t="shared" si="77"/>
        <v>0.12</v>
      </c>
      <c r="AH293" s="20">
        <f t="shared" si="78"/>
        <v>0.12</v>
      </c>
      <c r="AI293" s="20">
        <f t="shared" si="79"/>
        <v>0.12</v>
      </c>
      <c r="AJ293" s="20">
        <f t="shared" si="80"/>
        <v>0.12</v>
      </c>
      <c r="AK293" s="20">
        <f t="shared" si="81"/>
        <v>0.12</v>
      </c>
      <c r="AL293" s="84" t="str">
        <f t="shared" si="74"/>
        <v/>
      </c>
      <c r="AM293" s="84">
        <f t="shared" si="75"/>
        <v>127</v>
      </c>
    </row>
    <row r="294" spans="2:39" x14ac:dyDescent="0.2">
      <c r="B294" s="16">
        <v>292</v>
      </c>
      <c r="C294" s="16" t="str">
        <f t="shared" ca="1" si="69"/>
        <v>IC1016</v>
      </c>
      <c r="D294" s="16" t="str">
        <f t="shared" ca="1" si="76"/>
        <v>璀璨的斯塞提锤子</v>
      </c>
      <c r="E294" s="16" t="str">
        <f t="shared" ca="1" si="70"/>
        <v>璀璨的</v>
      </c>
      <c r="F294" s="16" t="str">
        <f t="shared" ca="1" si="71"/>
        <v>斯塞提</v>
      </c>
      <c r="G294" s="16" t="str">
        <f t="shared" ca="1" si="72"/>
        <v>锤子</v>
      </c>
      <c r="H294" s="16" t="str">
        <f t="shared" si="83"/>
        <v>s</v>
      </c>
      <c r="I294" s="19" t="s">
        <v>21</v>
      </c>
      <c r="J294" s="3" t="s">
        <v>31</v>
      </c>
      <c r="K294" s="16">
        <f t="shared" si="73"/>
        <v>0</v>
      </c>
      <c r="L294" s="16">
        <f t="shared" si="82"/>
        <v>4</v>
      </c>
      <c r="M294" s="16">
        <f>[2]武器表!J294</f>
        <v>73</v>
      </c>
      <c r="N294" s="16">
        <f>[2]武器表!K294</f>
        <v>54</v>
      </c>
      <c r="O294" s="16">
        <f>[2]武器表!L294</f>
        <v>7</v>
      </c>
      <c r="P294" s="16"/>
      <c r="Q294" s="16">
        <f>[2]武器表!M294</f>
        <v>34</v>
      </c>
      <c r="R294" s="16">
        <f>[2]武器表!N294</f>
        <v>7</v>
      </c>
      <c r="S294" s="16">
        <f>[2]武器表!O294</f>
        <v>15</v>
      </c>
      <c r="T294" s="16">
        <f>[2]武器表!P294</f>
        <v>18</v>
      </c>
      <c r="U294" s="16">
        <f>[2]武器表!Q294</f>
        <v>15</v>
      </c>
      <c r="V294" s="20">
        <f>[2]武器表!R294</f>
        <v>0.05</v>
      </c>
      <c r="W294" s="20">
        <f>[2]武器表!S294</f>
        <v>0.06</v>
      </c>
      <c r="X294" s="20">
        <f>[2]武器表!T294</f>
        <v>0.05</v>
      </c>
      <c r="Y294" s="20">
        <f>[2]武器表!$I294</f>
        <v>0.20272727272727273</v>
      </c>
      <c r="Z294" s="20">
        <f>[2]武器表!U294</f>
        <v>3.8461538461538436E-2</v>
      </c>
      <c r="AA294" s="20">
        <f>[2]武器表!V294</f>
        <v>3.8461538461538436E-2</v>
      </c>
      <c r="AB294" s="20">
        <f>[2]武器表!W294</f>
        <v>0.19028340080971662</v>
      </c>
      <c r="AC294" s="20">
        <f>[2]武器表!X294</f>
        <v>3.8461538461538436E-2</v>
      </c>
      <c r="AD294" s="20">
        <f>[2]武器表!Y294</f>
        <v>3.8461538461538436E-2</v>
      </c>
      <c r="AE294" s="20">
        <f>[2]武器表!Z294</f>
        <v>3.8461538461538436E-2</v>
      </c>
      <c r="AF294" s="20">
        <f>[2]武器表!AA294</f>
        <v>3.8461538461538436E-2</v>
      </c>
      <c r="AG294" s="20">
        <f t="shared" si="77"/>
        <v>0.1621818181818182</v>
      </c>
      <c r="AH294" s="20">
        <f t="shared" si="78"/>
        <v>0.1621818181818182</v>
      </c>
      <c r="AI294" s="20">
        <f t="shared" si="79"/>
        <v>0.1621818181818182</v>
      </c>
      <c r="AJ294" s="20">
        <f t="shared" si="80"/>
        <v>0.1621818181818182</v>
      </c>
      <c r="AK294" s="20">
        <f t="shared" si="81"/>
        <v>0.1621818181818182</v>
      </c>
      <c r="AL294" s="84" t="str">
        <f t="shared" si="74"/>
        <v/>
      </c>
      <c r="AM294" s="84">
        <f t="shared" si="75"/>
        <v>128</v>
      </c>
    </row>
    <row r="295" spans="2:39" x14ac:dyDescent="0.2">
      <c r="B295" s="16">
        <v>293</v>
      </c>
      <c r="C295" s="16" t="str">
        <f t="shared" ca="1" si="69"/>
        <v>IC1001</v>
      </c>
      <c r="D295" s="16" t="str">
        <f t="shared" ca="1" si="76"/>
        <v>神秘的遗迹轻锤</v>
      </c>
      <c r="E295" s="16" t="str">
        <f t="shared" ca="1" si="70"/>
        <v>神秘的</v>
      </c>
      <c r="F295" s="16" t="str">
        <f t="shared" ca="1" si="71"/>
        <v>遗迹</v>
      </c>
      <c r="G295" s="16" t="str">
        <f t="shared" ca="1" si="72"/>
        <v>轻锤</v>
      </c>
      <c r="H295" s="16" t="str">
        <f t="shared" si="83"/>
        <v>s</v>
      </c>
      <c r="I295" s="19" t="s">
        <v>21</v>
      </c>
      <c r="J295" s="3" t="s">
        <v>31</v>
      </c>
      <c r="K295" s="16">
        <f t="shared" si="73"/>
        <v>0</v>
      </c>
      <c r="L295" s="16">
        <f t="shared" si="82"/>
        <v>5</v>
      </c>
      <c r="M295" s="16">
        <f>[2]武器表!J295</f>
        <v>91</v>
      </c>
      <c r="N295" s="16">
        <f>[2]武器表!K295</f>
        <v>67</v>
      </c>
      <c r="O295" s="16">
        <f>[2]武器表!L295</f>
        <v>9</v>
      </c>
      <c r="P295" s="16"/>
      <c r="Q295" s="16">
        <f>[2]武器表!M295</f>
        <v>43</v>
      </c>
      <c r="R295" s="16">
        <f>[2]武器表!N295</f>
        <v>8</v>
      </c>
      <c r="S295" s="16">
        <f>[2]武器表!O295</f>
        <v>19</v>
      </c>
      <c r="T295" s="16">
        <f>[2]武器表!P295</f>
        <v>22</v>
      </c>
      <c r="U295" s="16">
        <f>[2]武器表!Q295</f>
        <v>19</v>
      </c>
      <c r="V295" s="20">
        <f>[2]武器表!R295</f>
        <v>6.3333333333333325E-2</v>
      </c>
      <c r="W295" s="20">
        <f>[2]武器表!S295</f>
        <v>7.3333333333333334E-2</v>
      </c>
      <c r="X295" s="20">
        <f>[2]武器表!T295</f>
        <v>6.3333333333333325E-2</v>
      </c>
      <c r="Y295" s="20">
        <f>[2]武器表!$I295</f>
        <v>0.25272727272727274</v>
      </c>
      <c r="Z295" s="20">
        <f>[2]武器表!U295</f>
        <v>4.7619047619047672E-2</v>
      </c>
      <c r="AA295" s="20">
        <f>[2]武器表!V295</f>
        <v>4.7619047619047672E-2</v>
      </c>
      <c r="AB295" s="20">
        <f>[2]武器表!W295</f>
        <v>0.22779922779922779</v>
      </c>
      <c r="AC295" s="20">
        <f>[2]武器表!X295</f>
        <v>4.7619047619047672E-2</v>
      </c>
      <c r="AD295" s="20">
        <f>[2]武器表!Y295</f>
        <v>4.7619047619047672E-2</v>
      </c>
      <c r="AE295" s="20">
        <f>[2]武器表!Z295</f>
        <v>4.7619047619047672E-2</v>
      </c>
      <c r="AF295" s="20">
        <f>[2]武器表!AA295</f>
        <v>4.7619047619047672E-2</v>
      </c>
      <c r="AG295" s="20">
        <f t="shared" si="77"/>
        <v>0.20218181818181821</v>
      </c>
      <c r="AH295" s="20">
        <f t="shared" si="78"/>
        <v>0.20218181818181821</v>
      </c>
      <c r="AI295" s="20">
        <f t="shared" si="79"/>
        <v>0.20218181818181821</v>
      </c>
      <c r="AJ295" s="20">
        <f t="shared" si="80"/>
        <v>0.20218181818181821</v>
      </c>
      <c r="AK295" s="20">
        <f t="shared" si="81"/>
        <v>0.20218181818181821</v>
      </c>
      <c r="AL295" s="84" t="str">
        <f t="shared" si="74"/>
        <v/>
      </c>
      <c r="AM295" s="84">
        <f t="shared" si="75"/>
        <v>129</v>
      </c>
    </row>
    <row r="296" spans="2:39" x14ac:dyDescent="0.2">
      <c r="B296" s="16">
        <v>294</v>
      </c>
      <c r="C296" s="16" t="str">
        <f t="shared" ca="1" si="69"/>
        <v>IC1002</v>
      </c>
      <c r="D296" s="16" t="str">
        <f t="shared" ca="1" si="76"/>
        <v>传说的女神轻锤</v>
      </c>
      <c r="E296" s="16" t="str">
        <f t="shared" ca="1" si="70"/>
        <v>传说的</v>
      </c>
      <c r="F296" s="16" t="str">
        <f t="shared" ca="1" si="71"/>
        <v>女神</v>
      </c>
      <c r="G296" s="16" t="str">
        <f t="shared" ca="1" si="72"/>
        <v>轻锤</v>
      </c>
      <c r="H296" s="16" t="str">
        <f t="shared" si="83"/>
        <v>s</v>
      </c>
      <c r="I296" s="19" t="s">
        <v>21</v>
      </c>
      <c r="J296" s="3" t="s">
        <v>31</v>
      </c>
      <c r="K296" s="16">
        <f t="shared" si="73"/>
        <v>0</v>
      </c>
      <c r="L296" s="16">
        <f t="shared" si="82"/>
        <v>6</v>
      </c>
      <c r="M296" s="16">
        <f>[2]武器表!J296</f>
        <v>110</v>
      </c>
      <c r="N296" s="16">
        <f>[2]武器表!K296</f>
        <v>81</v>
      </c>
      <c r="O296" s="16">
        <f>[2]武器表!L296</f>
        <v>11</v>
      </c>
      <c r="P296" s="16"/>
      <c r="Q296" s="16">
        <f>[2]武器表!M296</f>
        <v>51</v>
      </c>
      <c r="R296" s="16">
        <f>[2]武器表!N296</f>
        <v>10</v>
      </c>
      <c r="S296" s="16">
        <f>[2]武器表!O296</f>
        <v>23</v>
      </c>
      <c r="T296" s="16">
        <f>[2]武器表!P296</f>
        <v>27</v>
      </c>
      <c r="U296" s="16">
        <f>[2]武器表!Q296</f>
        <v>23</v>
      </c>
      <c r="V296" s="20">
        <f>[2]武器表!R296</f>
        <v>7.6666666666666675E-2</v>
      </c>
      <c r="W296" s="20">
        <f>[2]武器表!S296</f>
        <v>0.09</v>
      </c>
      <c r="X296" s="20">
        <f>[2]武器表!T296</f>
        <v>7.6666666666666675E-2</v>
      </c>
      <c r="Y296" s="20">
        <f>[2]武器表!$I296</f>
        <v>0.30545454545454548</v>
      </c>
      <c r="Z296" s="20">
        <f>[2]武器表!U296</f>
        <v>5.6603773584905648E-2</v>
      </c>
      <c r="AA296" s="20">
        <f>[2]武器表!V296</f>
        <v>5.6603773584905648E-2</v>
      </c>
      <c r="AB296" s="20">
        <f>[2]武器表!W296</f>
        <v>0.26199261992619927</v>
      </c>
      <c r="AC296" s="20">
        <f>[2]武器表!X296</f>
        <v>5.6603773584905648E-2</v>
      </c>
      <c r="AD296" s="20">
        <f>[2]武器表!Y296</f>
        <v>5.6603773584905648E-2</v>
      </c>
      <c r="AE296" s="20">
        <f>[2]武器表!Z296</f>
        <v>5.6603773584905648E-2</v>
      </c>
      <c r="AF296" s="20">
        <f>[2]武器表!AA296</f>
        <v>5.6603773584905648E-2</v>
      </c>
      <c r="AG296" s="20">
        <f t="shared" si="77"/>
        <v>0.24436363636363639</v>
      </c>
      <c r="AH296" s="20">
        <f t="shared" si="78"/>
        <v>0.24436363636363639</v>
      </c>
      <c r="AI296" s="20">
        <f t="shared" si="79"/>
        <v>0.24436363636363639</v>
      </c>
      <c r="AJ296" s="20">
        <f t="shared" si="80"/>
        <v>0.24436363636363639</v>
      </c>
      <c r="AK296" s="20">
        <f t="shared" si="81"/>
        <v>0.24436363636363639</v>
      </c>
      <c r="AL296" s="84" t="str">
        <f t="shared" si="74"/>
        <v/>
      </c>
      <c r="AM296" s="84">
        <f t="shared" si="75"/>
        <v>130</v>
      </c>
    </row>
    <row r="297" spans="2:39" x14ac:dyDescent="0.2">
      <c r="B297" s="16">
        <v>295</v>
      </c>
      <c r="C297" s="16" t="str">
        <f t="shared" ca="1" si="69"/>
        <v>IC1032</v>
      </c>
      <c r="D297" s="16" t="str">
        <f t="shared" ca="1" si="76"/>
        <v>神秘的精灵轻锤</v>
      </c>
      <c r="E297" s="16" t="str">
        <f t="shared" ca="1" si="70"/>
        <v>神秘的</v>
      </c>
      <c r="F297" s="16" t="str">
        <f t="shared" ca="1" si="71"/>
        <v>精灵</v>
      </c>
      <c r="G297" s="16" t="str">
        <f t="shared" ca="1" si="72"/>
        <v>轻锤</v>
      </c>
      <c r="H297" s="16" t="str">
        <f t="shared" si="83"/>
        <v>s</v>
      </c>
      <c r="I297" s="19" t="s">
        <v>21</v>
      </c>
      <c r="J297" s="3" t="s">
        <v>31</v>
      </c>
      <c r="K297" s="16">
        <f t="shared" si="73"/>
        <v>0</v>
      </c>
      <c r="L297" s="16">
        <f t="shared" si="82"/>
        <v>7</v>
      </c>
      <c r="M297" s="16">
        <f>[2]武器表!J297</f>
        <v>128</v>
      </c>
      <c r="N297" s="16">
        <f>[2]武器表!K297</f>
        <v>94</v>
      </c>
      <c r="O297" s="16">
        <f>[2]武器表!L297</f>
        <v>13</v>
      </c>
      <c r="P297" s="16"/>
      <c r="Q297" s="16">
        <f>[2]武器表!M297</f>
        <v>60</v>
      </c>
      <c r="R297" s="16">
        <f>[2]武器表!N297</f>
        <v>11</v>
      </c>
      <c r="S297" s="16">
        <f>[2]武器表!O297</f>
        <v>27</v>
      </c>
      <c r="T297" s="16">
        <f>[2]武器表!P297</f>
        <v>31</v>
      </c>
      <c r="U297" s="16">
        <f>[2]武器表!Q297</f>
        <v>27</v>
      </c>
      <c r="V297" s="20">
        <f>[2]武器表!R297</f>
        <v>0.09</v>
      </c>
      <c r="W297" s="20">
        <f>[2]武器表!S297</f>
        <v>0.10333333333333333</v>
      </c>
      <c r="X297" s="20">
        <f>[2]武器表!T297</f>
        <v>0.09</v>
      </c>
      <c r="Y297" s="20">
        <f>[2]武器表!$I297</f>
        <v>0.35545454545454547</v>
      </c>
      <c r="Z297" s="20">
        <f>[2]武器表!U297</f>
        <v>6.5420560747663559E-2</v>
      </c>
      <c r="AA297" s="20">
        <f>[2]武器表!V297</f>
        <v>6.5420560747663559E-2</v>
      </c>
      <c r="AB297" s="20">
        <f>[2]武器表!W297</f>
        <v>0.29078014184397161</v>
      </c>
      <c r="AC297" s="20">
        <f>[2]武器表!X297</f>
        <v>6.5420560747663559E-2</v>
      </c>
      <c r="AD297" s="20">
        <f>[2]武器表!Y297</f>
        <v>6.5420560747663559E-2</v>
      </c>
      <c r="AE297" s="20">
        <f>[2]武器表!Z297</f>
        <v>6.5420560747663559E-2</v>
      </c>
      <c r="AF297" s="20">
        <f>[2]武器表!AA297</f>
        <v>6.5420560747663559E-2</v>
      </c>
      <c r="AG297" s="20">
        <f t="shared" si="77"/>
        <v>0.28436363636363637</v>
      </c>
      <c r="AH297" s="20">
        <f t="shared" si="78"/>
        <v>0.28436363636363637</v>
      </c>
      <c r="AI297" s="20">
        <f t="shared" si="79"/>
        <v>0.28436363636363637</v>
      </c>
      <c r="AJ297" s="20">
        <f t="shared" si="80"/>
        <v>0.28436363636363637</v>
      </c>
      <c r="AK297" s="20">
        <f t="shared" si="81"/>
        <v>0.28436363636363637</v>
      </c>
      <c r="AL297" s="84" t="str">
        <f t="shared" si="74"/>
        <v/>
      </c>
      <c r="AM297" s="84">
        <f t="shared" si="75"/>
        <v>131</v>
      </c>
    </row>
    <row r="298" spans="2:39" x14ac:dyDescent="0.2">
      <c r="B298" s="16">
        <v>296</v>
      </c>
      <c r="C298" s="16" t="str">
        <f t="shared" ca="1" si="69"/>
        <v>IC1032</v>
      </c>
      <c r="D298" s="16" t="str">
        <f t="shared" ca="1" si="76"/>
        <v>神奇的言语重锤</v>
      </c>
      <c r="E298" s="16" t="str">
        <f t="shared" ca="1" si="70"/>
        <v>神奇的</v>
      </c>
      <c r="F298" s="16" t="str">
        <f t="shared" ca="1" si="71"/>
        <v>言语</v>
      </c>
      <c r="G298" s="16" t="str">
        <f t="shared" ca="1" si="72"/>
        <v>重锤</v>
      </c>
      <c r="H298" s="16" t="str">
        <f t="shared" si="83"/>
        <v>s</v>
      </c>
      <c r="I298" s="19" t="s">
        <v>21</v>
      </c>
      <c r="J298" s="3" t="s">
        <v>31</v>
      </c>
      <c r="K298" s="16">
        <f t="shared" si="73"/>
        <v>0</v>
      </c>
      <c r="L298" s="16">
        <f t="shared" si="82"/>
        <v>8</v>
      </c>
      <c r="M298" s="16">
        <f>[2]武器表!J298</f>
        <v>146</v>
      </c>
      <c r="N298" s="16">
        <f>[2]武器表!K298</f>
        <v>108</v>
      </c>
      <c r="O298" s="16">
        <f>[2]武器表!L298</f>
        <v>15</v>
      </c>
      <c r="P298" s="16"/>
      <c r="Q298" s="16">
        <f>[2]武器表!M298</f>
        <v>68</v>
      </c>
      <c r="R298" s="16">
        <f>[2]武器表!N298</f>
        <v>13</v>
      </c>
      <c r="S298" s="16">
        <f>[2]武器表!O298</f>
        <v>31</v>
      </c>
      <c r="T298" s="16">
        <f>[2]武器表!P298</f>
        <v>36</v>
      </c>
      <c r="U298" s="16">
        <f>[2]武器表!Q298</f>
        <v>31</v>
      </c>
      <c r="V298" s="20">
        <f>[2]武器表!R298</f>
        <v>0.10333333333333333</v>
      </c>
      <c r="W298" s="20">
        <f>[2]武器表!S298</f>
        <v>0.12</v>
      </c>
      <c r="X298" s="20">
        <f>[2]武器表!T298</f>
        <v>0.10333333333333333</v>
      </c>
      <c r="Y298" s="20">
        <f>[2]武器表!$I298</f>
        <v>0.40727272727272729</v>
      </c>
      <c r="Z298" s="20">
        <f>[2]武器表!U298</f>
        <v>7.407407407407407E-2</v>
      </c>
      <c r="AA298" s="20">
        <f>[2]武器表!V298</f>
        <v>7.407407407407407E-2</v>
      </c>
      <c r="AB298" s="20">
        <f>[2]武器表!W298</f>
        <v>0.31972789115646261</v>
      </c>
      <c r="AC298" s="20">
        <f>[2]武器表!X298</f>
        <v>7.407407407407407E-2</v>
      </c>
      <c r="AD298" s="20">
        <f>[2]武器表!Y298</f>
        <v>7.407407407407407E-2</v>
      </c>
      <c r="AE298" s="20">
        <f>[2]武器表!Z298</f>
        <v>7.407407407407407E-2</v>
      </c>
      <c r="AF298" s="20">
        <f>[2]武器表!AA298</f>
        <v>7.407407407407407E-2</v>
      </c>
      <c r="AG298" s="20">
        <f t="shared" si="77"/>
        <v>0.32581818181818184</v>
      </c>
      <c r="AH298" s="20">
        <f t="shared" si="78"/>
        <v>0.32581818181818184</v>
      </c>
      <c r="AI298" s="20">
        <f t="shared" si="79"/>
        <v>0.32581818181818184</v>
      </c>
      <c r="AJ298" s="20">
        <f t="shared" si="80"/>
        <v>0.32581818181818184</v>
      </c>
      <c r="AK298" s="20">
        <f t="shared" si="81"/>
        <v>0.32581818181818184</v>
      </c>
      <c r="AL298" s="84" t="str">
        <f t="shared" si="74"/>
        <v/>
      </c>
      <c r="AM298" s="84">
        <f t="shared" si="75"/>
        <v>132</v>
      </c>
    </row>
    <row r="299" spans="2:39" x14ac:dyDescent="0.2">
      <c r="B299" s="16">
        <v>297</v>
      </c>
      <c r="C299" s="16" t="str">
        <f t="shared" ca="1" si="69"/>
        <v>IC1006</v>
      </c>
      <c r="D299" s="16" t="str">
        <f t="shared" ca="1" si="76"/>
        <v>拉风的颓废重锤</v>
      </c>
      <c r="E299" s="16" t="str">
        <f t="shared" ca="1" si="70"/>
        <v>拉风的</v>
      </c>
      <c r="F299" s="16" t="str">
        <f t="shared" ca="1" si="71"/>
        <v>颓废</v>
      </c>
      <c r="G299" s="16" t="str">
        <f t="shared" ca="1" si="72"/>
        <v>重锤</v>
      </c>
      <c r="H299" s="16" t="str">
        <f t="shared" si="83"/>
        <v>a</v>
      </c>
      <c r="I299" s="19" t="s">
        <v>21</v>
      </c>
      <c r="J299" s="3" t="s">
        <v>31</v>
      </c>
      <c r="K299" s="16">
        <f t="shared" si="73"/>
        <v>0</v>
      </c>
      <c r="L299" s="16">
        <f t="shared" si="82"/>
        <v>1</v>
      </c>
      <c r="M299" s="16">
        <f>[2]武器表!J299</f>
        <v>14</v>
      </c>
      <c r="N299" s="16">
        <f>[2]武器表!K299</f>
        <v>14</v>
      </c>
      <c r="O299" s="16">
        <f>[2]武器表!L299</f>
        <v>1</v>
      </c>
      <c r="P299" s="16"/>
      <c r="Q299" s="16">
        <f>[2]武器表!M299</f>
        <v>9</v>
      </c>
      <c r="R299" s="16">
        <f>[2]武器表!N299</f>
        <v>2</v>
      </c>
      <c r="S299" s="16">
        <f>[2]武器表!O299</f>
        <v>4</v>
      </c>
      <c r="T299" s="16">
        <f>[2]武器表!P299</f>
        <v>4</v>
      </c>
      <c r="U299" s="16">
        <f>[2]武器表!Q299</f>
        <v>4</v>
      </c>
      <c r="V299" s="20">
        <f>[2]武器表!R299</f>
        <v>1.3333333333333332E-2</v>
      </c>
      <c r="W299" s="20">
        <f>[2]武器表!S299</f>
        <v>1.3333333333333332E-2</v>
      </c>
      <c r="X299" s="20">
        <f>[2]武器表!T299</f>
        <v>1.3333333333333332E-2</v>
      </c>
      <c r="Y299" s="20">
        <f>[2]武器表!$I299</f>
        <v>0.1</v>
      </c>
      <c r="Z299" s="20">
        <f>[2]武器表!U299</f>
        <v>9.9009900990099098E-3</v>
      </c>
      <c r="AA299" s="20">
        <f>[2]武器表!V299</f>
        <v>9.9009900990099098E-3</v>
      </c>
      <c r="AB299" s="20">
        <f>[2]武器表!W299</f>
        <v>5.6603773584905648E-2</v>
      </c>
      <c r="AC299" s="20">
        <f>[2]武器表!X299</f>
        <v>9.9009900990099098E-3</v>
      </c>
      <c r="AD299" s="20">
        <f>[2]武器表!Y299</f>
        <v>9.9009900990099098E-3</v>
      </c>
      <c r="AE299" s="20">
        <f>[2]武器表!Z299</f>
        <v>9.9009900990099098E-3</v>
      </c>
      <c r="AF299" s="20">
        <f>[2]武器表!AA299</f>
        <v>9.9009900990099098E-3</v>
      </c>
      <c r="AG299" s="20">
        <f t="shared" si="77"/>
        <v>8.0000000000000016E-2</v>
      </c>
      <c r="AH299" s="20">
        <f t="shared" si="78"/>
        <v>8.0000000000000016E-2</v>
      </c>
      <c r="AI299" s="20">
        <f t="shared" si="79"/>
        <v>8.0000000000000016E-2</v>
      </c>
      <c r="AJ299" s="20">
        <f t="shared" si="80"/>
        <v>8.0000000000000016E-2</v>
      </c>
      <c r="AK299" s="20">
        <f t="shared" si="81"/>
        <v>8.0000000000000016E-2</v>
      </c>
      <c r="AL299" s="84" t="str">
        <f t="shared" si="74"/>
        <v/>
      </c>
      <c r="AM299" s="84">
        <f t="shared" si="75"/>
        <v>109</v>
      </c>
    </row>
    <row r="300" spans="2:39" x14ac:dyDescent="0.2">
      <c r="B300" s="16">
        <v>298</v>
      </c>
      <c r="C300" s="16" t="str">
        <f t="shared" ca="1" si="69"/>
        <v>IC1028</v>
      </c>
      <c r="D300" s="16" t="str">
        <f t="shared" ca="1" si="76"/>
        <v>拉风的青铜锤子</v>
      </c>
      <c r="E300" s="16" t="str">
        <f t="shared" ca="1" si="70"/>
        <v>拉风的</v>
      </c>
      <c r="F300" s="16" t="str">
        <f t="shared" ca="1" si="71"/>
        <v>青铜</v>
      </c>
      <c r="G300" s="16" t="str">
        <f t="shared" ca="1" si="72"/>
        <v>锤子</v>
      </c>
      <c r="H300" s="16" t="str">
        <f t="shared" si="83"/>
        <v>a</v>
      </c>
      <c r="I300" s="19" t="s">
        <v>21</v>
      </c>
      <c r="J300" s="3" t="s">
        <v>31</v>
      </c>
      <c r="K300" s="16">
        <f t="shared" si="73"/>
        <v>0</v>
      </c>
      <c r="L300" s="16">
        <f t="shared" si="82"/>
        <v>2</v>
      </c>
      <c r="M300" s="16">
        <f>[2]武器表!J300</f>
        <v>28</v>
      </c>
      <c r="N300" s="16">
        <f>[2]武器表!K300</f>
        <v>28</v>
      </c>
      <c r="O300" s="16">
        <f>[2]武器表!L300</f>
        <v>3</v>
      </c>
      <c r="P300" s="16"/>
      <c r="Q300" s="16">
        <f>[2]武器表!M300</f>
        <v>18</v>
      </c>
      <c r="R300" s="16">
        <f>[2]武器表!N300</f>
        <v>4</v>
      </c>
      <c r="S300" s="16">
        <f>[2]武器表!O300</f>
        <v>8</v>
      </c>
      <c r="T300" s="16">
        <f>[2]武器表!P300</f>
        <v>9</v>
      </c>
      <c r="U300" s="16">
        <f>[2]武器表!Q300</f>
        <v>8</v>
      </c>
      <c r="V300" s="20">
        <f>[2]武器表!R300</f>
        <v>2.6666666666666665E-2</v>
      </c>
      <c r="W300" s="20">
        <f>[2]武器表!S300</f>
        <v>0.03</v>
      </c>
      <c r="X300" s="20">
        <f>[2]武器表!T300</f>
        <v>2.6666666666666665E-2</v>
      </c>
      <c r="Y300" s="20">
        <f>[2]武器表!$I300</f>
        <v>0.1</v>
      </c>
      <c r="Z300" s="20">
        <f>[2]武器表!U300</f>
        <v>1.9607843137254943E-2</v>
      </c>
      <c r="AA300" s="20">
        <f>[2]武器表!V300</f>
        <v>1.9607843137254943E-2</v>
      </c>
      <c r="AB300" s="20">
        <f>[2]武器表!W300</f>
        <v>0.11111111111111116</v>
      </c>
      <c r="AC300" s="20">
        <f>[2]武器表!X300</f>
        <v>1.9607843137254943E-2</v>
      </c>
      <c r="AD300" s="20">
        <f>[2]武器表!Y300</f>
        <v>1.9607843137254943E-2</v>
      </c>
      <c r="AE300" s="20">
        <f>[2]武器表!Z300</f>
        <v>1.9607843137254943E-2</v>
      </c>
      <c r="AF300" s="20">
        <f>[2]武器表!AA300</f>
        <v>1.9607843137254943E-2</v>
      </c>
      <c r="AG300" s="20">
        <f t="shared" si="77"/>
        <v>8.0000000000000016E-2</v>
      </c>
      <c r="AH300" s="20">
        <f t="shared" si="78"/>
        <v>8.0000000000000016E-2</v>
      </c>
      <c r="AI300" s="20">
        <f t="shared" si="79"/>
        <v>8.0000000000000016E-2</v>
      </c>
      <c r="AJ300" s="20">
        <f t="shared" si="80"/>
        <v>8.0000000000000016E-2</v>
      </c>
      <c r="AK300" s="20">
        <f t="shared" si="81"/>
        <v>8.0000000000000016E-2</v>
      </c>
      <c r="AL300" s="84" t="str">
        <f t="shared" si="74"/>
        <v/>
      </c>
      <c r="AM300" s="84">
        <f t="shared" si="75"/>
        <v>110</v>
      </c>
    </row>
    <row r="301" spans="2:39" x14ac:dyDescent="0.2">
      <c r="B301" s="16">
        <v>299</v>
      </c>
      <c r="C301" s="16" t="str">
        <f t="shared" ca="1" si="69"/>
        <v>IC1022</v>
      </c>
      <c r="D301" s="16" t="str">
        <f t="shared" ca="1" si="76"/>
        <v>闪耀的颓废轻锤</v>
      </c>
      <c r="E301" s="16" t="str">
        <f t="shared" ca="1" si="70"/>
        <v>闪耀的</v>
      </c>
      <c r="F301" s="16" t="str">
        <f t="shared" ca="1" si="71"/>
        <v>颓废</v>
      </c>
      <c r="G301" s="16" t="str">
        <f t="shared" ca="1" si="72"/>
        <v>轻锤</v>
      </c>
      <c r="H301" s="16" t="str">
        <f t="shared" si="83"/>
        <v>a</v>
      </c>
      <c r="I301" s="19" t="s">
        <v>21</v>
      </c>
      <c r="J301" s="3" t="s">
        <v>31</v>
      </c>
      <c r="K301" s="16">
        <f t="shared" si="73"/>
        <v>0</v>
      </c>
      <c r="L301" s="16">
        <f t="shared" si="82"/>
        <v>3</v>
      </c>
      <c r="M301" s="16">
        <f>[2]武器表!J301</f>
        <v>42</v>
      </c>
      <c r="N301" s="16">
        <f>[2]武器表!K301</f>
        <v>42</v>
      </c>
      <c r="O301" s="16">
        <f>[2]武器表!L301</f>
        <v>5</v>
      </c>
      <c r="P301" s="16"/>
      <c r="Q301" s="16">
        <f>[2]武器表!M301</f>
        <v>27</v>
      </c>
      <c r="R301" s="16">
        <f>[2]武器表!N301</f>
        <v>5</v>
      </c>
      <c r="S301" s="16">
        <f>[2]武器表!O301</f>
        <v>12</v>
      </c>
      <c r="T301" s="16">
        <f>[2]武器表!P301</f>
        <v>14</v>
      </c>
      <c r="U301" s="16">
        <f>[2]武器表!Q301</f>
        <v>12</v>
      </c>
      <c r="V301" s="20">
        <f>[2]武器表!R301</f>
        <v>0.04</v>
      </c>
      <c r="W301" s="20">
        <f>[2]武器表!S301</f>
        <v>4.6666666666666669E-2</v>
      </c>
      <c r="X301" s="20">
        <f>[2]武器表!T301</f>
        <v>0.04</v>
      </c>
      <c r="Y301" s="20">
        <f>[2]武器表!$I301</f>
        <v>0.14454545454545456</v>
      </c>
      <c r="Z301" s="20">
        <f>[2]武器表!U301</f>
        <v>2.9126213592232997E-2</v>
      </c>
      <c r="AA301" s="20">
        <f>[2]武器表!V301</f>
        <v>2.9126213592232997E-2</v>
      </c>
      <c r="AB301" s="20">
        <f>[2]武器表!W301</f>
        <v>0.15611814345991559</v>
      </c>
      <c r="AC301" s="20">
        <f>[2]武器表!X301</f>
        <v>2.9126213592232997E-2</v>
      </c>
      <c r="AD301" s="20">
        <f>[2]武器表!Y301</f>
        <v>2.9126213592232997E-2</v>
      </c>
      <c r="AE301" s="20">
        <f>[2]武器表!Z301</f>
        <v>2.9126213592232997E-2</v>
      </c>
      <c r="AF301" s="20">
        <f>[2]武器表!AA301</f>
        <v>2.9126213592232997E-2</v>
      </c>
      <c r="AG301" s="20">
        <f t="shared" si="77"/>
        <v>0.11563636363636365</v>
      </c>
      <c r="AH301" s="20">
        <f t="shared" si="78"/>
        <v>0.11563636363636365</v>
      </c>
      <c r="AI301" s="20">
        <f t="shared" si="79"/>
        <v>0.11563636363636365</v>
      </c>
      <c r="AJ301" s="20">
        <f t="shared" si="80"/>
        <v>0.11563636363636365</v>
      </c>
      <c r="AK301" s="20">
        <f t="shared" si="81"/>
        <v>0.11563636363636365</v>
      </c>
      <c r="AL301" s="84" t="str">
        <f t="shared" si="74"/>
        <v/>
      </c>
      <c r="AM301" s="84">
        <f t="shared" si="75"/>
        <v>111</v>
      </c>
    </row>
    <row r="302" spans="2:39" x14ac:dyDescent="0.2">
      <c r="B302" s="16">
        <v>300</v>
      </c>
      <c r="C302" s="16" t="str">
        <f t="shared" ca="1" si="69"/>
        <v>IC1006</v>
      </c>
      <c r="D302" s="16" t="str">
        <f t="shared" ca="1" si="76"/>
        <v>闪耀的青铜轻锤</v>
      </c>
      <c r="E302" s="16" t="str">
        <f t="shared" ca="1" si="70"/>
        <v>闪耀的</v>
      </c>
      <c r="F302" s="16" t="str">
        <f t="shared" ca="1" si="71"/>
        <v>青铜</v>
      </c>
      <c r="G302" s="16" t="str">
        <f t="shared" ca="1" si="72"/>
        <v>轻锤</v>
      </c>
      <c r="H302" s="16" t="str">
        <f t="shared" si="83"/>
        <v>a</v>
      </c>
      <c r="I302" s="19" t="s">
        <v>21</v>
      </c>
      <c r="J302" s="3" t="s">
        <v>31</v>
      </c>
      <c r="K302" s="16">
        <f t="shared" si="73"/>
        <v>0</v>
      </c>
      <c r="L302" s="16">
        <f t="shared" si="82"/>
        <v>4</v>
      </c>
      <c r="M302" s="16">
        <f>[2]武器表!J302</f>
        <v>56</v>
      </c>
      <c r="N302" s="16">
        <f>[2]武器表!K302</f>
        <v>57</v>
      </c>
      <c r="O302" s="16">
        <f>[2]武器表!L302</f>
        <v>7</v>
      </c>
      <c r="P302" s="16"/>
      <c r="Q302" s="16">
        <f>[2]武器表!M302</f>
        <v>36</v>
      </c>
      <c r="R302" s="16">
        <f>[2]武器表!N302</f>
        <v>7</v>
      </c>
      <c r="S302" s="16">
        <f>[2]武器表!O302</f>
        <v>16</v>
      </c>
      <c r="T302" s="16">
        <f>[2]武器表!P302</f>
        <v>19</v>
      </c>
      <c r="U302" s="16">
        <f>[2]武器表!Q302</f>
        <v>16</v>
      </c>
      <c r="V302" s="20">
        <f>[2]武器表!R302</f>
        <v>5.333333333333333E-2</v>
      </c>
      <c r="W302" s="20">
        <f>[2]武器表!S302</f>
        <v>6.3333333333333325E-2</v>
      </c>
      <c r="X302" s="20">
        <f>[2]武器表!T302</f>
        <v>5.333333333333333E-2</v>
      </c>
      <c r="Y302" s="20">
        <f>[2]武器表!$I302</f>
        <v>0.19454545454545452</v>
      </c>
      <c r="Z302" s="20">
        <f>[2]武器表!U302</f>
        <v>3.8461538461538436E-2</v>
      </c>
      <c r="AA302" s="20">
        <f>[2]武器表!V302</f>
        <v>3.8461538461538436E-2</v>
      </c>
      <c r="AB302" s="20">
        <f>[2]武器表!W302</f>
        <v>0.19999999999999996</v>
      </c>
      <c r="AC302" s="20">
        <f>[2]武器表!X302</f>
        <v>3.8461538461538436E-2</v>
      </c>
      <c r="AD302" s="20">
        <f>[2]武器表!Y302</f>
        <v>3.8461538461538436E-2</v>
      </c>
      <c r="AE302" s="20">
        <f>[2]武器表!Z302</f>
        <v>3.8461538461538436E-2</v>
      </c>
      <c r="AF302" s="20">
        <f>[2]武器表!AA302</f>
        <v>3.8461538461538436E-2</v>
      </c>
      <c r="AG302" s="20">
        <f t="shared" si="77"/>
        <v>0.15563636363636363</v>
      </c>
      <c r="AH302" s="20">
        <f t="shared" si="78"/>
        <v>0.15563636363636363</v>
      </c>
      <c r="AI302" s="20">
        <f t="shared" si="79"/>
        <v>0.15563636363636363</v>
      </c>
      <c r="AJ302" s="20">
        <f t="shared" si="80"/>
        <v>0.15563636363636363</v>
      </c>
      <c r="AK302" s="20">
        <f t="shared" si="81"/>
        <v>0.15563636363636363</v>
      </c>
      <c r="AL302" s="84" t="str">
        <f t="shared" si="74"/>
        <v/>
      </c>
      <c r="AM302" s="84">
        <f t="shared" si="75"/>
        <v>112</v>
      </c>
    </row>
    <row r="303" spans="2:39" x14ac:dyDescent="0.2">
      <c r="B303" s="16">
        <v>301</v>
      </c>
      <c r="C303" s="16" t="str">
        <f t="shared" ca="1" si="69"/>
        <v>IC1033</v>
      </c>
      <c r="D303" s="16" t="str">
        <f t="shared" ca="1" si="76"/>
        <v>闪耀的斯塞提轻锤</v>
      </c>
      <c r="E303" s="16" t="str">
        <f t="shared" ca="1" si="70"/>
        <v>闪耀的</v>
      </c>
      <c r="F303" s="16" t="str">
        <f t="shared" ca="1" si="71"/>
        <v>斯塞提</v>
      </c>
      <c r="G303" s="16" t="str">
        <f t="shared" ca="1" si="72"/>
        <v>轻锤</v>
      </c>
      <c r="H303" s="16" t="str">
        <f t="shared" si="83"/>
        <v>a</v>
      </c>
      <c r="I303" s="19" t="s">
        <v>21</v>
      </c>
      <c r="J303" s="3" t="s">
        <v>31</v>
      </c>
      <c r="K303" s="16">
        <f t="shared" si="73"/>
        <v>0</v>
      </c>
      <c r="L303" s="16">
        <f t="shared" si="82"/>
        <v>5</v>
      </c>
      <c r="M303" s="16">
        <f>[2]武器表!J303</f>
        <v>70</v>
      </c>
      <c r="N303" s="16">
        <f>[2]武器表!K303</f>
        <v>71</v>
      </c>
      <c r="O303" s="16">
        <f>[2]武器表!L303</f>
        <v>9</v>
      </c>
      <c r="P303" s="16"/>
      <c r="Q303" s="16">
        <f>[2]武器表!M303</f>
        <v>45</v>
      </c>
      <c r="R303" s="16">
        <f>[2]武器表!N303</f>
        <v>9</v>
      </c>
      <c r="S303" s="16">
        <f>[2]武器表!O303</f>
        <v>20</v>
      </c>
      <c r="T303" s="16">
        <f>[2]武器表!P303</f>
        <v>23</v>
      </c>
      <c r="U303" s="16">
        <f>[2]武器表!Q303</f>
        <v>20</v>
      </c>
      <c r="V303" s="20">
        <f>[2]武器表!R303</f>
        <v>6.6666666666666666E-2</v>
      </c>
      <c r="W303" s="20">
        <f>[2]武器表!S303</f>
        <v>7.6666666666666675E-2</v>
      </c>
      <c r="X303" s="20">
        <f>[2]武器表!T303</f>
        <v>6.6666666666666666E-2</v>
      </c>
      <c r="Y303" s="20">
        <f>[2]武器表!$I303</f>
        <v>0.24272727272727274</v>
      </c>
      <c r="Z303" s="20">
        <f>[2]武器表!U303</f>
        <v>4.7619047619047672E-2</v>
      </c>
      <c r="AA303" s="20">
        <f>[2]武器表!V303</f>
        <v>4.7619047619047672E-2</v>
      </c>
      <c r="AB303" s="20">
        <f>[2]武器表!W303</f>
        <v>0.23664122137404575</v>
      </c>
      <c r="AC303" s="20">
        <f>[2]武器表!X303</f>
        <v>4.7619047619047672E-2</v>
      </c>
      <c r="AD303" s="20">
        <f>[2]武器表!Y303</f>
        <v>4.7619047619047672E-2</v>
      </c>
      <c r="AE303" s="20">
        <f>[2]武器表!Z303</f>
        <v>4.7619047619047672E-2</v>
      </c>
      <c r="AF303" s="20">
        <f>[2]武器表!AA303</f>
        <v>4.7619047619047672E-2</v>
      </c>
      <c r="AG303" s="20">
        <f t="shared" si="77"/>
        <v>0.19418181818181821</v>
      </c>
      <c r="AH303" s="20">
        <f t="shared" si="78"/>
        <v>0.19418181818181821</v>
      </c>
      <c r="AI303" s="20">
        <f t="shared" si="79"/>
        <v>0.19418181818181821</v>
      </c>
      <c r="AJ303" s="20">
        <f t="shared" si="80"/>
        <v>0.19418181818181821</v>
      </c>
      <c r="AK303" s="20">
        <f t="shared" si="81"/>
        <v>0.19418181818181821</v>
      </c>
      <c r="AL303" s="84" t="str">
        <f t="shared" si="74"/>
        <v/>
      </c>
      <c r="AM303" s="84">
        <f t="shared" si="75"/>
        <v>113</v>
      </c>
    </row>
    <row r="304" spans="2:39" x14ac:dyDescent="0.2">
      <c r="B304" s="16">
        <v>302</v>
      </c>
      <c r="C304" s="16" t="str">
        <f t="shared" ca="1" si="69"/>
        <v>IC1022</v>
      </c>
      <c r="D304" s="16" t="str">
        <f t="shared" ca="1" si="76"/>
        <v>闪耀的青铜重锤</v>
      </c>
      <c r="E304" s="16" t="str">
        <f t="shared" ca="1" si="70"/>
        <v>闪耀的</v>
      </c>
      <c r="F304" s="16" t="str">
        <f t="shared" ca="1" si="71"/>
        <v>青铜</v>
      </c>
      <c r="G304" s="16" t="str">
        <f t="shared" ca="1" si="72"/>
        <v>重锤</v>
      </c>
      <c r="H304" s="16" t="str">
        <f t="shared" si="83"/>
        <v>a</v>
      </c>
      <c r="I304" s="19" t="s">
        <v>21</v>
      </c>
      <c r="J304" s="3" t="s">
        <v>31</v>
      </c>
      <c r="K304" s="16">
        <f t="shared" si="73"/>
        <v>0</v>
      </c>
      <c r="L304" s="16">
        <f t="shared" si="82"/>
        <v>6</v>
      </c>
      <c r="M304" s="16">
        <f>[2]武器表!J304</f>
        <v>84</v>
      </c>
      <c r="N304" s="16">
        <f>[2]武器表!K304</f>
        <v>85</v>
      </c>
      <c r="O304" s="16">
        <f>[2]武器表!L304</f>
        <v>11</v>
      </c>
      <c r="P304" s="16"/>
      <c r="Q304" s="16">
        <f>[2]武器表!M304</f>
        <v>54</v>
      </c>
      <c r="R304" s="16">
        <f>[2]武器表!N304</f>
        <v>10</v>
      </c>
      <c r="S304" s="16">
        <f>[2]武器表!O304</f>
        <v>24</v>
      </c>
      <c r="T304" s="16">
        <f>[2]武器表!P304</f>
        <v>28</v>
      </c>
      <c r="U304" s="16">
        <f>[2]武器表!Q304</f>
        <v>24</v>
      </c>
      <c r="V304" s="20">
        <f>[2]武器表!R304</f>
        <v>0.08</v>
      </c>
      <c r="W304" s="20">
        <f>[2]武器表!S304</f>
        <v>9.3333333333333338E-2</v>
      </c>
      <c r="X304" s="20">
        <f>[2]武器表!T304</f>
        <v>0.08</v>
      </c>
      <c r="Y304" s="20">
        <f>[2]武器表!$I304</f>
        <v>0.29090909090909089</v>
      </c>
      <c r="Z304" s="20">
        <f>[2]武器表!U304</f>
        <v>5.6603773584905648E-2</v>
      </c>
      <c r="AA304" s="20">
        <f>[2]武器表!V304</f>
        <v>5.6603773584905648E-2</v>
      </c>
      <c r="AB304" s="20">
        <f>[2]武器表!W304</f>
        <v>0.27007299270072993</v>
      </c>
      <c r="AC304" s="20">
        <f>[2]武器表!X304</f>
        <v>5.6603773584905648E-2</v>
      </c>
      <c r="AD304" s="20">
        <f>[2]武器表!Y304</f>
        <v>5.6603773584905648E-2</v>
      </c>
      <c r="AE304" s="20">
        <f>[2]武器表!Z304</f>
        <v>5.6603773584905648E-2</v>
      </c>
      <c r="AF304" s="20">
        <f>[2]武器表!AA304</f>
        <v>5.6603773584905648E-2</v>
      </c>
      <c r="AG304" s="20">
        <f t="shared" si="77"/>
        <v>0.23272727272727273</v>
      </c>
      <c r="AH304" s="20">
        <f t="shared" si="78"/>
        <v>0.23272727272727273</v>
      </c>
      <c r="AI304" s="20">
        <f t="shared" si="79"/>
        <v>0.23272727272727273</v>
      </c>
      <c r="AJ304" s="20">
        <f t="shared" si="80"/>
        <v>0.23272727272727273</v>
      </c>
      <c r="AK304" s="20">
        <f t="shared" si="81"/>
        <v>0.23272727272727273</v>
      </c>
      <c r="AL304" s="84" t="str">
        <f t="shared" si="74"/>
        <v/>
      </c>
      <c r="AM304" s="84">
        <f t="shared" si="75"/>
        <v>114</v>
      </c>
    </row>
    <row r="305" spans="2:39" x14ac:dyDescent="0.2">
      <c r="B305" s="16">
        <v>303</v>
      </c>
      <c r="C305" s="16" t="str">
        <f t="shared" ca="1" si="69"/>
        <v>IC1001</v>
      </c>
      <c r="D305" s="16" t="str">
        <f t="shared" ca="1" si="76"/>
        <v>拉风的遗迹重锤</v>
      </c>
      <c r="E305" s="16" t="str">
        <f t="shared" ca="1" si="70"/>
        <v>拉风的</v>
      </c>
      <c r="F305" s="16" t="str">
        <f t="shared" ca="1" si="71"/>
        <v>遗迹</v>
      </c>
      <c r="G305" s="16" t="str">
        <f t="shared" ca="1" si="72"/>
        <v>重锤</v>
      </c>
      <c r="H305" s="16" t="str">
        <f t="shared" si="83"/>
        <v>a</v>
      </c>
      <c r="I305" s="19" t="s">
        <v>21</v>
      </c>
      <c r="J305" s="3" t="s">
        <v>31</v>
      </c>
      <c r="K305" s="16">
        <f t="shared" si="73"/>
        <v>0</v>
      </c>
      <c r="L305" s="16">
        <f t="shared" si="82"/>
        <v>7</v>
      </c>
      <c r="M305" s="16">
        <f>[2]武器表!J305</f>
        <v>98</v>
      </c>
      <c r="N305" s="16">
        <f>[2]武器表!K305</f>
        <v>99</v>
      </c>
      <c r="O305" s="16">
        <f>[2]武器表!L305</f>
        <v>13</v>
      </c>
      <c r="P305" s="16"/>
      <c r="Q305" s="16">
        <f>[2]武器表!M305</f>
        <v>63</v>
      </c>
      <c r="R305" s="16">
        <f>[2]武器表!N305</f>
        <v>12</v>
      </c>
      <c r="S305" s="16">
        <f>[2]武器表!O305</f>
        <v>28</v>
      </c>
      <c r="T305" s="16">
        <f>[2]武器表!P305</f>
        <v>33</v>
      </c>
      <c r="U305" s="16">
        <f>[2]武器表!Q305</f>
        <v>28</v>
      </c>
      <c r="V305" s="20">
        <f>[2]武器表!R305</f>
        <v>9.3333333333333338E-2</v>
      </c>
      <c r="W305" s="20">
        <f>[2]武器表!S305</f>
        <v>0.11</v>
      </c>
      <c r="X305" s="20">
        <f>[2]武器表!T305</f>
        <v>9.3333333333333338E-2</v>
      </c>
      <c r="Y305" s="20">
        <f>[2]武器表!$I305</f>
        <v>0.34</v>
      </c>
      <c r="Z305" s="20">
        <f>[2]武器表!U305</f>
        <v>6.5420560747663559E-2</v>
      </c>
      <c r="AA305" s="20">
        <f>[2]武器表!V305</f>
        <v>6.5420560747663559E-2</v>
      </c>
      <c r="AB305" s="20">
        <f>[2]武器表!W305</f>
        <v>0.30313588850174211</v>
      </c>
      <c r="AC305" s="20">
        <f>[2]武器表!X305</f>
        <v>6.5420560747663559E-2</v>
      </c>
      <c r="AD305" s="20">
        <f>[2]武器表!Y305</f>
        <v>6.5420560747663559E-2</v>
      </c>
      <c r="AE305" s="20">
        <f>[2]武器表!Z305</f>
        <v>6.5420560747663559E-2</v>
      </c>
      <c r="AF305" s="20">
        <f>[2]武器表!AA305</f>
        <v>6.5420560747663559E-2</v>
      </c>
      <c r="AG305" s="20">
        <f t="shared" si="77"/>
        <v>0.27200000000000002</v>
      </c>
      <c r="AH305" s="20">
        <f t="shared" si="78"/>
        <v>0.27200000000000002</v>
      </c>
      <c r="AI305" s="20">
        <f t="shared" si="79"/>
        <v>0.27200000000000002</v>
      </c>
      <c r="AJ305" s="20">
        <f t="shared" si="80"/>
        <v>0.27200000000000002</v>
      </c>
      <c r="AK305" s="20">
        <f t="shared" si="81"/>
        <v>0.27200000000000002</v>
      </c>
      <c r="AL305" s="84" t="str">
        <f t="shared" si="74"/>
        <v/>
      </c>
      <c r="AM305" s="84">
        <f t="shared" si="75"/>
        <v>115</v>
      </c>
    </row>
    <row r="306" spans="2:39" x14ac:dyDescent="0.2">
      <c r="B306" s="16">
        <v>304</v>
      </c>
      <c r="C306" s="16" t="str">
        <f t="shared" ca="1" si="69"/>
        <v>IC1028</v>
      </c>
      <c r="D306" s="16" t="str">
        <f t="shared" ca="1" si="76"/>
        <v>犀利的白银重锤</v>
      </c>
      <c r="E306" s="16" t="str">
        <f t="shared" ca="1" si="70"/>
        <v>犀利的</v>
      </c>
      <c r="F306" s="16" t="str">
        <f t="shared" ca="1" si="71"/>
        <v>白银</v>
      </c>
      <c r="G306" s="16" t="str">
        <f t="shared" ca="1" si="72"/>
        <v>重锤</v>
      </c>
      <c r="H306" s="16" t="str">
        <f t="shared" si="83"/>
        <v>a</v>
      </c>
      <c r="I306" s="19" t="s">
        <v>21</v>
      </c>
      <c r="J306" s="3" t="s">
        <v>31</v>
      </c>
      <c r="K306" s="16">
        <f t="shared" si="73"/>
        <v>0</v>
      </c>
      <c r="L306" s="16">
        <f t="shared" si="82"/>
        <v>8</v>
      </c>
      <c r="M306" s="16">
        <f>[2]武器表!J306</f>
        <v>112</v>
      </c>
      <c r="N306" s="16">
        <f>[2]武器表!K306</f>
        <v>114</v>
      </c>
      <c r="O306" s="16">
        <f>[2]武器表!L306</f>
        <v>15</v>
      </c>
      <c r="P306" s="16"/>
      <c r="Q306" s="16">
        <f>[2]武器表!M306</f>
        <v>72</v>
      </c>
      <c r="R306" s="16">
        <f>[2]武器表!N306</f>
        <v>14</v>
      </c>
      <c r="S306" s="16">
        <f>[2]武器表!O306</f>
        <v>33</v>
      </c>
      <c r="T306" s="16">
        <f>[2]武器表!P306</f>
        <v>38</v>
      </c>
      <c r="U306" s="16">
        <f>[2]武器表!Q306</f>
        <v>33</v>
      </c>
      <c r="V306" s="20">
        <f>[2]武器表!R306</f>
        <v>0.11</v>
      </c>
      <c r="W306" s="20">
        <f>[2]武器表!S306</f>
        <v>0.12666666666666665</v>
      </c>
      <c r="X306" s="20">
        <f>[2]武器表!T306</f>
        <v>0.11</v>
      </c>
      <c r="Y306" s="20">
        <f>[2]武器表!$I306</f>
        <v>0.39181818181818179</v>
      </c>
      <c r="Z306" s="20">
        <f>[2]武器表!U306</f>
        <v>7.8341013824884786E-2</v>
      </c>
      <c r="AA306" s="20">
        <f>[2]武器表!V306</f>
        <v>7.8341013824884786E-2</v>
      </c>
      <c r="AB306" s="20">
        <f>[2]武器表!W306</f>
        <v>0.33110367892976589</v>
      </c>
      <c r="AC306" s="20">
        <f>[2]武器表!X306</f>
        <v>7.8341013824884786E-2</v>
      </c>
      <c r="AD306" s="20">
        <f>[2]武器表!Y306</f>
        <v>7.8341013824884786E-2</v>
      </c>
      <c r="AE306" s="20">
        <f>[2]武器表!Z306</f>
        <v>7.8341013824884786E-2</v>
      </c>
      <c r="AF306" s="20">
        <f>[2]武器表!AA306</f>
        <v>7.8341013824884786E-2</v>
      </c>
      <c r="AG306" s="20">
        <f t="shared" si="77"/>
        <v>0.31345454545454543</v>
      </c>
      <c r="AH306" s="20">
        <f t="shared" si="78"/>
        <v>0.31345454545454543</v>
      </c>
      <c r="AI306" s="20">
        <f t="shared" si="79"/>
        <v>0.31345454545454543</v>
      </c>
      <c r="AJ306" s="20">
        <f t="shared" si="80"/>
        <v>0.31345454545454543</v>
      </c>
      <c r="AK306" s="20">
        <f t="shared" si="81"/>
        <v>0.31345454545454543</v>
      </c>
      <c r="AL306" s="84" t="str">
        <f t="shared" si="74"/>
        <v/>
      </c>
      <c r="AM306" s="84">
        <f t="shared" si="75"/>
        <v>116</v>
      </c>
    </row>
    <row r="307" spans="2:39" x14ac:dyDescent="0.2">
      <c r="B307" s="16">
        <v>305</v>
      </c>
      <c r="C307" s="16" t="str">
        <f t="shared" ca="1" si="69"/>
        <v>IC1006</v>
      </c>
      <c r="D307" s="16" t="str">
        <f t="shared" ca="1" si="76"/>
        <v>凌厉的混乱轻锤</v>
      </c>
      <c r="E307" s="16" t="str">
        <f t="shared" ca="1" si="70"/>
        <v>凌厉的</v>
      </c>
      <c r="F307" s="16" t="str">
        <f t="shared" ca="1" si="71"/>
        <v>混乱</v>
      </c>
      <c r="G307" s="16" t="str">
        <f t="shared" ca="1" si="72"/>
        <v>轻锤</v>
      </c>
      <c r="H307" s="16" t="str">
        <f t="shared" si="83"/>
        <v>b</v>
      </c>
      <c r="I307" s="19" t="s">
        <v>21</v>
      </c>
      <c r="J307" s="3" t="s">
        <v>31</v>
      </c>
      <c r="K307" s="16">
        <f t="shared" si="73"/>
        <v>0</v>
      </c>
      <c r="L307" s="16">
        <f t="shared" si="82"/>
        <v>1</v>
      </c>
      <c r="M307" s="16">
        <f>[2]武器表!J307</f>
        <v>15</v>
      </c>
      <c r="N307" s="16">
        <f>[2]武器表!K307</f>
        <v>17</v>
      </c>
      <c r="O307" s="16">
        <f>[2]武器表!L307</f>
        <v>2</v>
      </c>
      <c r="P307" s="16"/>
      <c r="Q307" s="16">
        <f>[2]武器表!M307</f>
        <v>11</v>
      </c>
      <c r="R307" s="16">
        <f>[2]武器表!N307</f>
        <v>3</v>
      </c>
      <c r="S307" s="16">
        <f>[2]武器表!O307</f>
        <v>5</v>
      </c>
      <c r="T307" s="16">
        <f>[2]武器表!P307</f>
        <v>6</v>
      </c>
      <c r="U307" s="16">
        <f>[2]武器表!Q307</f>
        <v>5</v>
      </c>
      <c r="V307" s="20">
        <f>[2]武器表!R307</f>
        <v>1.6666666666666666E-2</v>
      </c>
      <c r="W307" s="20">
        <f>[2]武器表!S307</f>
        <v>0.02</v>
      </c>
      <c r="X307" s="20">
        <f>[2]武器表!T307</f>
        <v>1.6666666666666666E-2</v>
      </c>
      <c r="Y307" s="20">
        <f>[2]武器表!$I307</f>
        <v>0.1</v>
      </c>
      <c r="Z307" s="20">
        <f>[2]武器表!U307</f>
        <v>1.4778325123152691E-2</v>
      </c>
      <c r="AA307" s="20">
        <f>[2]武器表!V307</f>
        <v>1.4778325123152691E-2</v>
      </c>
      <c r="AB307" s="20">
        <f>[2]武器表!W307</f>
        <v>7.407407407407407E-2</v>
      </c>
      <c r="AC307" s="20">
        <f>[2]武器表!X307</f>
        <v>1.4778325123152691E-2</v>
      </c>
      <c r="AD307" s="20">
        <f>[2]武器表!Y307</f>
        <v>1.4778325123152691E-2</v>
      </c>
      <c r="AE307" s="20">
        <f>[2]武器表!Z307</f>
        <v>1.4778325123152691E-2</v>
      </c>
      <c r="AF307" s="20">
        <f>[2]武器表!AA307</f>
        <v>1.4778325123152691E-2</v>
      </c>
      <c r="AG307" s="20">
        <f t="shared" si="77"/>
        <v>8.0000000000000016E-2</v>
      </c>
      <c r="AH307" s="20">
        <f t="shared" si="78"/>
        <v>8.0000000000000016E-2</v>
      </c>
      <c r="AI307" s="20">
        <f t="shared" si="79"/>
        <v>8.0000000000000016E-2</v>
      </c>
      <c r="AJ307" s="20">
        <f t="shared" si="80"/>
        <v>8.0000000000000016E-2</v>
      </c>
      <c r="AK307" s="20">
        <f t="shared" si="81"/>
        <v>8.0000000000000016E-2</v>
      </c>
      <c r="AL307" s="84" t="str">
        <f t="shared" si="74"/>
        <v/>
      </c>
      <c r="AM307" s="84">
        <f t="shared" si="75"/>
        <v>117</v>
      </c>
    </row>
    <row r="308" spans="2:39" x14ac:dyDescent="0.2">
      <c r="B308" s="16">
        <v>306</v>
      </c>
      <c r="C308" s="16" t="str">
        <f t="shared" ca="1" si="69"/>
        <v>IC1002</v>
      </c>
      <c r="D308" s="16" t="str">
        <f t="shared" ca="1" si="76"/>
        <v>发亮的魔王重锤</v>
      </c>
      <c r="E308" s="16" t="str">
        <f t="shared" ca="1" si="70"/>
        <v>发亮的</v>
      </c>
      <c r="F308" s="16" t="str">
        <f t="shared" ca="1" si="71"/>
        <v>魔王</v>
      </c>
      <c r="G308" s="16" t="str">
        <f t="shared" ca="1" si="72"/>
        <v>重锤</v>
      </c>
      <c r="H308" s="16" t="str">
        <f t="shared" si="83"/>
        <v>b</v>
      </c>
      <c r="I308" s="19" t="s">
        <v>21</v>
      </c>
      <c r="J308" s="3" t="s">
        <v>31</v>
      </c>
      <c r="K308" s="16">
        <f t="shared" si="73"/>
        <v>0</v>
      </c>
      <c r="L308" s="16">
        <f t="shared" si="82"/>
        <v>2</v>
      </c>
      <c r="M308" s="16">
        <f>[2]武器表!J308</f>
        <v>30</v>
      </c>
      <c r="N308" s="16">
        <f>[2]武器表!K308</f>
        <v>35</v>
      </c>
      <c r="O308" s="16">
        <f>[2]武器表!L308</f>
        <v>4</v>
      </c>
      <c r="P308" s="16"/>
      <c r="Q308" s="16">
        <f>[2]武器表!M308</f>
        <v>22</v>
      </c>
      <c r="R308" s="16">
        <f>[2]武器表!N308</f>
        <v>5</v>
      </c>
      <c r="S308" s="16">
        <f>[2]武器表!O308</f>
        <v>10</v>
      </c>
      <c r="T308" s="16">
        <f>[2]武器表!P308</f>
        <v>12</v>
      </c>
      <c r="U308" s="16">
        <f>[2]武器表!Q308</f>
        <v>10</v>
      </c>
      <c r="V308" s="20">
        <f>[2]武器表!R308</f>
        <v>3.3333333333333333E-2</v>
      </c>
      <c r="W308" s="20">
        <f>[2]武器表!S308</f>
        <v>0.04</v>
      </c>
      <c r="X308" s="20">
        <f>[2]武器表!T308</f>
        <v>3.3333333333333333E-2</v>
      </c>
      <c r="Y308" s="20">
        <f>[2]武器表!$I308</f>
        <v>0.11636363636363636</v>
      </c>
      <c r="Z308" s="20">
        <f>[2]武器表!U308</f>
        <v>2.4390243902439046E-2</v>
      </c>
      <c r="AA308" s="20">
        <f>[2]武器表!V308</f>
        <v>2.4390243902439046E-2</v>
      </c>
      <c r="AB308" s="20">
        <f>[2]武器表!W308</f>
        <v>0.13419913419913421</v>
      </c>
      <c r="AC308" s="20">
        <f>[2]武器表!X308</f>
        <v>2.4390243902439046E-2</v>
      </c>
      <c r="AD308" s="20">
        <f>[2]武器表!Y308</f>
        <v>2.4390243902439046E-2</v>
      </c>
      <c r="AE308" s="20">
        <f>[2]武器表!Z308</f>
        <v>2.4390243902439046E-2</v>
      </c>
      <c r="AF308" s="20">
        <f>[2]武器表!AA308</f>
        <v>2.4390243902439046E-2</v>
      </c>
      <c r="AG308" s="20">
        <f t="shared" si="77"/>
        <v>9.3090909090909099E-2</v>
      </c>
      <c r="AH308" s="20">
        <f t="shared" si="78"/>
        <v>9.3090909090909099E-2</v>
      </c>
      <c r="AI308" s="20">
        <f t="shared" si="79"/>
        <v>9.3090909090909099E-2</v>
      </c>
      <c r="AJ308" s="20">
        <f t="shared" si="80"/>
        <v>9.3090909090909099E-2</v>
      </c>
      <c r="AK308" s="20">
        <f t="shared" si="81"/>
        <v>9.3090909090909099E-2</v>
      </c>
      <c r="AL308" s="84" t="str">
        <f t="shared" si="74"/>
        <v/>
      </c>
      <c r="AM308" s="84">
        <f t="shared" si="75"/>
        <v>118</v>
      </c>
    </row>
    <row r="309" spans="2:39" x14ac:dyDescent="0.2">
      <c r="B309" s="16">
        <v>307</v>
      </c>
      <c r="C309" s="16" t="str">
        <f t="shared" ca="1" si="69"/>
        <v>IC1001</v>
      </c>
      <c r="D309" s="16" t="str">
        <f t="shared" ca="1" si="76"/>
        <v>发亮的忏悔重锤</v>
      </c>
      <c r="E309" s="16" t="str">
        <f t="shared" ca="1" si="70"/>
        <v>发亮的</v>
      </c>
      <c r="F309" s="16" t="str">
        <f t="shared" ca="1" si="71"/>
        <v>忏悔</v>
      </c>
      <c r="G309" s="16" t="str">
        <f t="shared" ca="1" si="72"/>
        <v>重锤</v>
      </c>
      <c r="H309" s="16" t="str">
        <f t="shared" si="83"/>
        <v>b</v>
      </c>
      <c r="I309" s="19" t="s">
        <v>21</v>
      </c>
      <c r="J309" s="3" t="s">
        <v>31</v>
      </c>
      <c r="K309" s="16">
        <f t="shared" si="73"/>
        <v>0</v>
      </c>
      <c r="L309" s="16">
        <f t="shared" si="82"/>
        <v>3</v>
      </c>
      <c r="M309" s="16">
        <f>[2]武器表!J309</f>
        <v>45</v>
      </c>
      <c r="N309" s="16">
        <f>[2]武器表!K309</f>
        <v>53</v>
      </c>
      <c r="O309" s="16">
        <f>[2]武器表!L309</f>
        <v>7</v>
      </c>
      <c r="P309" s="16"/>
      <c r="Q309" s="16">
        <f>[2]武器表!M309</f>
        <v>34</v>
      </c>
      <c r="R309" s="16">
        <f>[2]武器表!N309</f>
        <v>7</v>
      </c>
      <c r="S309" s="16">
        <f>[2]武器表!O309</f>
        <v>15</v>
      </c>
      <c r="T309" s="16">
        <f>[2]武器表!P309</f>
        <v>18</v>
      </c>
      <c r="U309" s="16">
        <f>[2]武器表!Q309</f>
        <v>15</v>
      </c>
      <c r="V309" s="20">
        <f>[2]武器表!R309</f>
        <v>0.05</v>
      </c>
      <c r="W309" s="20">
        <f>[2]武器表!S309</f>
        <v>0.06</v>
      </c>
      <c r="X309" s="20">
        <f>[2]武器表!T309</f>
        <v>0.05</v>
      </c>
      <c r="Y309" s="20">
        <f>[2]武器表!$I309</f>
        <v>0.17636363636363636</v>
      </c>
      <c r="Z309" s="20">
        <f>[2]武器表!U309</f>
        <v>3.8461538461538436E-2</v>
      </c>
      <c r="AA309" s="20">
        <f>[2]武器表!V309</f>
        <v>3.8461538461538436E-2</v>
      </c>
      <c r="AB309" s="20">
        <f>[2]武器表!W309</f>
        <v>0.19028340080971662</v>
      </c>
      <c r="AC309" s="20">
        <f>[2]武器表!X309</f>
        <v>3.8461538461538436E-2</v>
      </c>
      <c r="AD309" s="20">
        <f>[2]武器表!Y309</f>
        <v>3.8461538461538436E-2</v>
      </c>
      <c r="AE309" s="20">
        <f>[2]武器表!Z309</f>
        <v>3.8461538461538436E-2</v>
      </c>
      <c r="AF309" s="20">
        <f>[2]武器表!AA309</f>
        <v>3.8461538461538436E-2</v>
      </c>
      <c r="AG309" s="20">
        <f t="shared" si="77"/>
        <v>0.1410909090909091</v>
      </c>
      <c r="AH309" s="20">
        <f t="shared" si="78"/>
        <v>0.1410909090909091</v>
      </c>
      <c r="AI309" s="20">
        <f t="shared" si="79"/>
        <v>0.1410909090909091</v>
      </c>
      <c r="AJ309" s="20">
        <f t="shared" si="80"/>
        <v>0.1410909090909091</v>
      </c>
      <c r="AK309" s="20">
        <f t="shared" si="81"/>
        <v>0.1410909090909091</v>
      </c>
      <c r="AL309" s="84" t="str">
        <f t="shared" si="74"/>
        <v/>
      </c>
      <c r="AM309" s="84">
        <f t="shared" si="75"/>
        <v>119</v>
      </c>
    </row>
    <row r="310" spans="2:39" x14ac:dyDescent="0.2">
      <c r="B310" s="16">
        <v>308</v>
      </c>
      <c r="C310" s="16" t="str">
        <f t="shared" ca="1" si="69"/>
        <v>IC1022</v>
      </c>
      <c r="D310" s="16" t="str">
        <f t="shared" ca="1" si="76"/>
        <v>发亮的颓废锤子</v>
      </c>
      <c r="E310" s="16" t="str">
        <f t="shared" ca="1" si="70"/>
        <v>发亮的</v>
      </c>
      <c r="F310" s="16" t="str">
        <f t="shared" ca="1" si="71"/>
        <v>颓废</v>
      </c>
      <c r="G310" s="16" t="str">
        <f t="shared" ca="1" si="72"/>
        <v>锤子</v>
      </c>
      <c r="H310" s="16" t="str">
        <f t="shared" si="83"/>
        <v>b</v>
      </c>
      <c r="I310" s="19" t="s">
        <v>21</v>
      </c>
      <c r="J310" s="3" t="s">
        <v>31</v>
      </c>
      <c r="K310" s="16">
        <f t="shared" si="73"/>
        <v>0</v>
      </c>
      <c r="L310" s="16">
        <f t="shared" si="82"/>
        <v>4</v>
      </c>
      <c r="M310" s="16">
        <f>[2]武器表!J310</f>
        <v>60</v>
      </c>
      <c r="N310" s="16">
        <f>[2]武器表!K310</f>
        <v>71</v>
      </c>
      <c r="O310" s="16">
        <f>[2]武器表!L310</f>
        <v>9</v>
      </c>
      <c r="P310" s="16"/>
      <c r="Q310" s="16">
        <f>[2]武器表!M310</f>
        <v>45</v>
      </c>
      <c r="R310" s="16">
        <f>[2]武器表!N310</f>
        <v>9</v>
      </c>
      <c r="S310" s="16">
        <f>[2]武器表!O310</f>
        <v>20</v>
      </c>
      <c r="T310" s="16">
        <f>[2]武器表!P310</f>
        <v>24</v>
      </c>
      <c r="U310" s="16">
        <f>[2]武器表!Q310</f>
        <v>20</v>
      </c>
      <c r="V310" s="20">
        <f>[2]武器表!R310</f>
        <v>6.6666666666666666E-2</v>
      </c>
      <c r="W310" s="20">
        <f>[2]武器表!S310</f>
        <v>0.08</v>
      </c>
      <c r="X310" s="20">
        <f>[2]武器表!T310</f>
        <v>6.6666666666666666E-2</v>
      </c>
      <c r="Y310" s="20">
        <f>[2]武器表!$I310</f>
        <v>0.23454545454545453</v>
      </c>
      <c r="Z310" s="20">
        <f>[2]武器表!U310</f>
        <v>4.7619047619047672E-2</v>
      </c>
      <c r="AA310" s="20">
        <f>[2]武器表!V310</f>
        <v>4.7619047619047672E-2</v>
      </c>
      <c r="AB310" s="20">
        <f>[2]武器表!W310</f>
        <v>0.23664122137404575</v>
      </c>
      <c r="AC310" s="20">
        <f>[2]武器表!X310</f>
        <v>4.7619047619047672E-2</v>
      </c>
      <c r="AD310" s="20">
        <f>[2]武器表!Y310</f>
        <v>4.7619047619047672E-2</v>
      </c>
      <c r="AE310" s="20">
        <f>[2]武器表!Z310</f>
        <v>4.7619047619047672E-2</v>
      </c>
      <c r="AF310" s="20">
        <f>[2]武器表!AA310</f>
        <v>4.7619047619047672E-2</v>
      </c>
      <c r="AG310" s="20">
        <f t="shared" si="77"/>
        <v>0.18763636363636363</v>
      </c>
      <c r="AH310" s="20">
        <f t="shared" si="78"/>
        <v>0.18763636363636363</v>
      </c>
      <c r="AI310" s="20">
        <f t="shared" si="79"/>
        <v>0.18763636363636363</v>
      </c>
      <c r="AJ310" s="20">
        <f t="shared" si="80"/>
        <v>0.18763636363636363</v>
      </c>
      <c r="AK310" s="20">
        <f t="shared" si="81"/>
        <v>0.18763636363636363</v>
      </c>
      <c r="AL310" s="84" t="str">
        <f t="shared" si="74"/>
        <v/>
      </c>
      <c r="AM310" s="84">
        <f t="shared" si="75"/>
        <v>120</v>
      </c>
    </row>
    <row r="311" spans="2:39" x14ac:dyDescent="0.2">
      <c r="B311" s="16">
        <v>309</v>
      </c>
      <c r="C311" s="16" t="str">
        <f t="shared" ca="1" si="69"/>
        <v>IC1006</v>
      </c>
      <c r="D311" s="16" t="str">
        <f t="shared" ca="1" si="76"/>
        <v>坚硬的玄铁锤子</v>
      </c>
      <c r="E311" s="16" t="str">
        <f t="shared" ca="1" si="70"/>
        <v>坚硬的</v>
      </c>
      <c r="F311" s="16" t="str">
        <f t="shared" ca="1" si="71"/>
        <v>玄铁</v>
      </c>
      <c r="G311" s="16" t="str">
        <f t="shared" ca="1" si="72"/>
        <v>锤子</v>
      </c>
      <c r="H311" s="16" t="str">
        <f t="shared" si="83"/>
        <v>b</v>
      </c>
      <c r="I311" s="19" t="s">
        <v>21</v>
      </c>
      <c r="J311" s="3" t="s">
        <v>31</v>
      </c>
      <c r="K311" s="16">
        <f t="shared" si="73"/>
        <v>0</v>
      </c>
      <c r="L311" s="16">
        <f t="shared" si="82"/>
        <v>5</v>
      </c>
      <c r="M311" s="16">
        <f>[2]武器表!J311</f>
        <v>75</v>
      </c>
      <c r="N311" s="16">
        <f>[2]武器表!K311</f>
        <v>89</v>
      </c>
      <c r="O311" s="16">
        <f>[2]武器表!L311</f>
        <v>12</v>
      </c>
      <c r="P311" s="16"/>
      <c r="Q311" s="16">
        <f>[2]武器表!M311</f>
        <v>57</v>
      </c>
      <c r="R311" s="16">
        <f>[2]武器表!N311</f>
        <v>11</v>
      </c>
      <c r="S311" s="16">
        <f>[2]武器表!O311</f>
        <v>26</v>
      </c>
      <c r="T311" s="16">
        <f>[2]武器表!P311</f>
        <v>30</v>
      </c>
      <c r="U311" s="16">
        <f>[2]武器表!Q311</f>
        <v>26</v>
      </c>
      <c r="V311" s="20">
        <f>[2]武器表!R311</f>
        <v>8.6666666666666656E-2</v>
      </c>
      <c r="W311" s="20">
        <f>[2]武器表!S311</f>
        <v>0.1</v>
      </c>
      <c r="X311" s="20">
        <f>[2]武器表!T311</f>
        <v>8.6666666666666656E-2</v>
      </c>
      <c r="Y311" s="20">
        <f>[2]武器表!$I311</f>
        <v>0.29636363636363638</v>
      </c>
      <c r="Z311" s="20">
        <f>[2]武器表!U311</f>
        <v>6.1032863849765251E-2</v>
      </c>
      <c r="AA311" s="20">
        <f>[2]武器表!V311</f>
        <v>6.1032863849765251E-2</v>
      </c>
      <c r="AB311" s="20">
        <f>[2]武器表!W311</f>
        <v>0.28057553956834536</v>
      </c>
      <c r="AC311" s="20">
        <f>[2]武器表!X311</f>
        <v>6.1032863849765251E-2</v>
      </c>
      <c r="AD311" s="20">
        <f>[2]武器表!Y311</f>
        <v>6.1032863849765251E-2</v>
      </c>
      <c r="AE311" s="20">
        <f>[2]武器表!Z311</f>
        <v>6.1032863849765251E-2</v>
      </c>
      <c r="AF311" s="20">
        <f>[2]武器表!AA311</f>
        <v>6.1032863849765251E-2</v>
      </c>
      <c r="AG311" s="20">
        <f t="shared" si="77"/>
        <v>0.23709090909090913</v>
      </c>
      <c r="AH311" s="20">
        <f t="shared" si="78"/>
        <v>0.23709090909090913</v>
      </c>
      <c r="AI311" s="20">
        <f t="shared" si="79"/>
        <v>0.23709090909090913</v>
      </c>
      <c r="AJ311" s="20">
        <f t="shared" si="80"/>
        <v>0.23709090909090913</v>
      </c>
      <c r="AK311" s="20">
        <f t="shared" si="81"/>
        <v>0.23709090909090913</v>
      </c>
      <c r="AL311" s="84" t="str">
        <f t="shared" si="74"/>
        <v/>
      </c>
      <c r="AM311" s="84">
        <f t="shared" si="75"/>
        <v>121</v>
      </c>
    </row>
    <row r="312" spans="2:39" x14ac:dyDescent="0.2">
      <c r="B312" s="16">
        <v>310</v>
      </c>
      <c r="C312" s="16" t="str">
        <f t="shared" ca="1" si="69"/>
        <v>IC1006</v>
      </c>
      <c r="D312" s="16" t="str">
        <f t="shared" ca="1" si="76"/>
        <v>坚硬的魔王重锤</v>
      </c>
      <c r="E312" s="16" t="str">
        <f t="shared" ca="1" si="70"/>
        <v>坚硬的</v>
      </c>
      <c r="F312" s="16" t="str">
        <f t="shared" ca="1" si="71"/>
        <v>魔王</v>
      </c>
      <c r="G312" s="16" t="str">
        <f t="shared" ca="1" si="72"/>
        <v>重锤</v>
      </c>
      <c r="H312" s="16" t="str">
        <f t="shared" si="83"/>
        <v>b</v>
      </c>
      <c r="I312" s="19" t="s">
        <v>21</v>
      </c>
      <c r="J312" s="3" t="s">
        <v>31</v>
      </c>
      <c r="K312" s="16">
        <f t="shared" si="73"/>
        <v>0</v>
      </c>
      <c r="L312" s="16">
        <f t="shared" si="82"/>
        <v>6</v>
      </c>
      <c r="M312" s="16">
        <f>[2]武器表!J312</f>
        <v>90</v>
      </c>
      <c r="N312" s="16">
        <f>[2]武器表!K312</f>
        <v>107</v>
      </c>
      <c r="O312" s="16">
        <f>[2]武器表!L312</f>
        <v>14</v>
      </c>
      <c r="P312" s="16"/>
      <c r="Q312" s="16">
        <f>[2]武器表!M312</f>
        <v>68</v>
      </c>
      <c r="R312" s="16">
        <f>[2]武器表!N312</f>
        <v>13</v>
      </c>
      <c r="S312" s="16">
        <f>[2]武器表!O312</f>
        <v>31</v>
      </c>
      <c r="T312" s="16">
        <f>[2]武器表!P312</f>
        <v>36</v>
      </c>
      <c r="U312" s="16">
        <f>[2]武器表!Q312</f>
        <v>31</v>
      </c>
      <c r="V312" s="20">
        <f>[2]武器表!R312</f>
        <v>0.10333333333333333</v>
      </c>
      <c r="W312" s="20">
        <f>[2]武器表!S312</f>
        <v>0.12</v>
      </c>
      <c r="X312" s="20">
        <f>[2]武器表!T312</f>
        <v>0.10333333333333333</v>
      </c>
      <c r="Y312" s="20">
        <f>[2]武器表!$I312</f>
        <v>0.35454545454545455</v>
      </c>
      <c r="Z312" s="20">
        <f>[2]武器表!U312</f>
        <v>7.407407407407407E-2</v>
      </c>
      <c r="AA312" s="20">
        <f>[2]武器表!V312</f>
        <v>7.407407407407407E-2</v>
      </c>
      <c r="AB312" s="20">
        <f>[2]武器表!W312</f>
        <v>0.31972789115646261</v>
      </c>
      <c r="AC312" s="20">
        <f>[2]武器表!X312</f>
        <v>7.407407407407407E-2</v>
      </c>
      <c r="AD312" s="20">
        <f>[2]武器表!Y312</f>
        <v>7.407407407407407E-2</v>
      </c>
      <c r="AE312" s="20">
        <f>[2]武器表!Z312</f>
        <v>7.407407407407407E-2</v>
      </c>
      <c r="AF312" s="20">
        <f>[2]武器表!AA312</f>
        <v>7.407407407407407E-2</v>
      </c>
      <c r="AG312" s="20">
        <f t="shared" si="77"/>
        <v>0.28363636363636363</v>
      </c>
      <c r="AH312" s="20">
        <f t="shared" si="78"/>
        <v>0.28363636363636363</v>
      </c>
      <c r="AI312" s="20">
        <f t="shared" si="79"/>
        <v>0.28363636363636363</v>
      </c>
      <c r="AJ312" s="20">
        <f t="shared" si="80"/>
        <v>0.28363636363636363</v>
      </c>
      <c r="AK312" s="20">
        <f t="shared" si="81"/>
        <v>0.28363636363636363</v>
      </c>
      <c r="AL312" s="84" t="str">
        <f t="shared" si="74"/>
        <v/>
      </c>
      <c r="AM312" s="84">
        <f t="shared" si="75"/>
        <v>122</v>
      </c>
    </row>
    <row r="313" spans="2:39" x14ac:dyDescent="0.2">
      <c r="B313" s="16">
        <v>311</v>
      </c>
      <c r="C313" s="16" t="str">
        <f t="shared" ca="1" si="69"/>
        <v>IC1033</v>
      </c>
      <c r="D313" s="16" t="str">
        <f t="shared" ca="1" si="76"/>
        <v>优质的玄铁重锤</v>
      </c>
      <c r="E313" s="16" t="str">
        <f t="shared" ca="1" si="70"/>
        <v>优质的</v>
      </c>
      <c r="F313" s="16" t="str">
        <f t="shared" ca="1" si="71"/>
        <v>玄铁</v>
      </c>
      <c r="G313" s="16" t="str">
        <f t="shared" ca="1" si="72"/>
        <v>重锤</v>
      </c>
      <c r="H313" s="16" t="str">
        <f t="shared" si="83"/>
        <v>b</v>
      </c>
      <c r="I313" s="19" t="s">
        <v>21</v>
      </c>
      <c r="J313" s="3" t="s">
        <v>31</v>
      </c>
      <c r="K313" s="16">
        <f t="shared" si="73"/>
        <v>0</v>
      </c>
      <c r="L313" s="16">
        <f t="shared" si="82"/>
        <v>7</v>
      </c>
      <c r="M313" s="16">
        <f>[2]武器表!J313</f>
        <v>105</v>
      </c>
      <c r="N313" s="16">
        <f>[2]武器表!K313</f>
        <v>125</v>
      </c>
      <c r="O313" s="16">
        <f>[2]武器表!L313</f>
        <v>17</v>
      </c>
      <c r="P313" s="16"/>
      <c r="Q313" s="16">
        <f>[2]武器表!M313</f>
        <v>80</v>
      </c>
      <c r="R313" s="16">
        <f>[2]武器表!N313</f>
        <v>15</v>
      </c>
      <c r="S313" s="16">
        <f>[2]武器表!O313</f>
        <v>36</v>
      </c>
      <c r="T313" s="16">
        <f>[2]武器表!P313</f>
        <v>42</v>
      </c>
      <c r="U313" s="16">
        <f>[2]武器表!Q313</f>
        <v>36</v>
      </c>
      <c r="V313" s="20">
        <f>[2]武器表!R313</f>
        <v>0.12</v>
      </c>
      <c r="W313" s="20">
        <f>[2]武器表!S313</f>
        <v>0.14000000000000001</v>
      </c>
      <c r="X313" s="20">
        <f>[2]武器表!T313</f>
        <v>0.12</v>
      </c>
      <c r="Y313" s="20">
        <f>[2]武器表!$I313</f>
        <v>0.41454545454545455</v>
      </c>
      <c r="Z313" s="20">
        <f>[2]武器表!U313</f>
        <v>8.256880733944949E-2</v>
      </c>
      <c r="AA313" s="20">
        <f>[2]武器表!V313</f>
        <v>8.256880733944949E-2</v>
      </c>
      <c r="AB313" s="20">
        <f>[2]武器表!W313</f>
        <v>0.3527508090614887</v>
      </c>
      <c r="AC313" s="20">
        <f>[2]武器表!X313</f>
        <v>8.256880733944949E-2</v>
      </c>
      <c r="AD313" s="20">
        <f>[2]武器表!Y313</f>
        <v>8.256880733944949E-2</v>
      </c>
      <c r="AE313" s="20">
        <f>[2]武器表!Z313</f>
        <v>8.256880733944949E-2</v>
      </c>
      <c r="AF313" s="20">
        <f>[2]武器表!AA313</f>
        <v>8.256880733944949E-2</v>
      </c>
      <c r="AG313" s="20">
        <f t="shared" si="77"/>
        <v>0.33163636363636367</v>
      </c>
      <c r="AH313" s="20">
        <f t="shared" si="78"/>
        <v>0.33163636363636367</v>
      </c>
      <c r="AI313" s="20">
        <f t="shared" si="79"/>
        <v>0.33163636363636367</v>
      </c>
      <c r="AJ313" s="20">
        <f t="shared" si="80"/>
        <v>0.33163636363636367</v>
      </c>
      <c r="AK313" s="20">
        <f t="shared" si="81"/>
        <v>0.33163636363636367</v>
      </c>
      <c r="AL313" s="84" t="str">
        <f t="shared" si="74"/>
        <v/>
      </c>
      <c r="AM313" s="84">
        <f t="shared" si="75"/>
        <v>123</v>
      </c>
    </row>
    <row r="314" spans="2:39" x14ac:dyDescent="0.2">
      <c r="B314" s="16">
        <v>312</v>
      </c>
      <c r="C314" s="16" t="str">
        <f t="shared" ca="1" si="69"/>
        <v>IC1028</v>
      </c>
      <c r="D314" s="16" t="str">
        <f t="shared" ca="1" si="76"/>
        <v>发亮的智慧重锤</v>
      </c>
      <c r="E314" s="16" t="str">
        <f t="shared" ca="1" si="70"/>
        <v>发亮的</v>
      </c>
      <c r="F314" s="16" t="str">
        <f t="shared" ca="1" si="71"/>
        <v>智慧</v>
      </c>
      <c r="G314" s="16" t="str">
        <f t="shared" ca="1" si="72"/>
        <v>重锤</v>
      </c>
      <c r="H314" s="16" t="str">
        <f t="shared" si="83"/>
        <v>b</v>
      </c>
      <c r="I314" s="19" t="s">
        <v>21</v>
      </c>
      <c r="J314" s="3" t="s">
        <v>31</v>
      </c>
      <c r="K314" s="16">
        <f t="shared" si="73"/>
        <v>0</v>
      </c>
      <c r="L314" s="16">
        <f t="shared" si="82"/>
        <v>8</v>
      </c>
      <c r="M314" s="16">
        <f>[2]武器表!J314</f>
        <v>120</v>
      </c>
      <c r="N314" s="16">
        <f>[2]武器表!K314</f>
        <v>143</v>
      </c>
      <c r="O314" s="16">
        <f>[2]武器表!L314</f>
        <v>19</v>
      </c>
      <c r="P314" s="16"/>
      <c r="Q314" s="16">
        <f>[2]武器表!M314</f>
        <v>91</v>
      </c>
      <c r="R314" s="16">
        <f>[2]武器表!N314</f>
        <v>17</v>
      </c>
      <c r="S314" s="16">
        <f>[2]武器表!O314</f>
        <v>41</v>
      </c>
      <c r="T314" s="16">
        <f>[2]武器表!P314</f>
        <v>48</v>
      </c>
      <c r="U314" s="16">
        <f>[2]武器表!Q314</f>
        <v>41</v>
      </c>
      <c r="V314" s="20">
        <f>[2]武器表!R314</f>
        <v>0.13666666666666666</v>
      </c>
      <c r="W314" s="20">
        <f>[2]武器表!S314</f>
        <v>0.16</v>
      </c>
      <c r="X314" s="20">
        <f>[2]武器表!T314</f>
        <v>0.13666666666666666</v>
      </c>
      <c r="Y314" s="20">
        <f>[2]武器表!$I314</f>
        <v>0.47272727272727272</v>
      </c>
      <c r="Z314" s="20">
        <f>[2]武器表!U314</f>
        <v>9.5022624434389136E-2</v>
      </c>
      <c r="AA314" s="20">
        <f>[2]武器表!V314</f>
        <v>9.5022624434389136E-2</v>
      </c>
      <c r="AB314" s="20">
        <f>[2]武器表!W314</f>
        <v>0.38461538461538458</v>
      </c>
      <c r="AC314" s="20">
        <f>[2]武器表!X314</f>
        <v>9.5022624434389136E-2</v>
      </c>
      <c r="AD314" s="20">
        <f>[2]武器表!Y314</f>
        <v>9.5022624434389136E-2</v>
      </c>
      <c r="AE314" s="20">
        <f>[2]武器表!Z314</f>
        <v>9.5022624434389136E-2</v>
      </c>
      <c r="AF314" s="20">
        <f>[2]武器表!AA314</f>
        <v>9.5022624434389136E-2</v>
      </c>
      <c r="AG314" s="20">
        <f t="shared" si="77"/>
        <v>0.37818181818181817</v>
      </c>
      <c r="AH314" s="20">
        <f t="shared" si="78"/>
        <v>0.37818181818181817</v>
      </c>
      <c r="AI314" s="20">
        <f t="shared" si="79"/>
        <v>0.37818181818181817</v>
      </c>
      <c r="AJ314" s="20">
        <f t="shared" si="80"/>
        <v>0.37818181818181817</v>
      </c>
      <c r="AK314" s="20">
        <f t="shared" si="81"/>
        <v>0.37818181818181817</v>
      </c>
      <c r="AL314" s="84" t="str">
        <f t="shared" si="74"/>
        <v/>
      </c>
      <c r="AM314" s="84">
        <f t="shared" si="75"/>
        <v>124</v>
      </c>
    </row>
    <row r="315" spans="2:39" x14ac:dyDescent="0.2">
      <c r="B315" s="16">
        <v>313</v>
      </c>
      <c r="C315" s="16" t="str">
        <f t="shared" ca="1" si="69"/>
        <v>IC1001</v>
      </c>
      <c r="D315" s="16" t="str">
        <f t="shared" ca="1" si="76"/>
        <v>初级的水晶重锤</v>
      </c>
      <c r="E315" s="16" t="str">
        <f t="shared" ca="1" si="70"/>
        <v>初级的</v>
      </c>
      <c r="F315" s="16" t="str">
        <f t="shared" ca="1" si="71"/>
        <v>水晶</v>
      </c>
      <c r="G315" s="16" t="str">
        <f t="shared" ca="1" si="72"/>
        <v>重锤</v>
      </c>
      <c r="H315" s="16" t="str">
        <f t="shared" si="83"/>
        <v>c</v>
      </c>
      <c r="I315" s="19" t="s">
        <v>21</v>
      </c>
      <c r="J315" s="3" t="s">
        <v>31</v>
      </c>
      <c r="K315" s="16">
        <f t="shared" si="73"/>
        <v>0</v>
      </c>
      <c r="L315" s="16">
        <f t="shared" si="82"/>
        <v>1</v>
      </c>
      <c r="M315" s="16">
        <f>[2]武器表!J315</f>
        <v>19</v>
      </c>
      <c r="N315" s="16">
        <f>[2]武器表!K315</f>
        <v>0</v>
      </c>
      <c r="O315" s="16">
        <f>[2]武器表!L315</f>
        <v>0</v>
      </c>
      <c r="P315" s="16"/>
      <c r="Q315" s="16">
        <f>[2]武器表!M315</f>
        <v>0</v>
      </c>
      <c r="R315" s="16">
        <f>[2]武器表!N315</f>
        <v>0</v>
      </c>
      <c r="S315" s="16">
        <f>[2]武器表!O315</f>
        <v>0</v>
      </c>
      <c r="T315" s="16">
        <f>[2]武器表!P315</f>
        <v>0</v>
      </c>
      <c r="U315" s="16">
        <f>[2]武器表!Q315</f>
        <v>0</v>
      </c>
      <c r="V315" s="20">
        <f>[2]武器表!R315</f>
        <v>0</v>
      </c>
      <c r="W315" s="20">
        <f>[2]武器表!S315</f>
        <v>0</v>
      </c>
      <c r="X315" s="20">
        <f>[2]武器表!T315</f>
        <v>0</v>
      </c>
      <c r="Y315" s="20">
        <f>[2]武器表!$I315</f>
        <v>0</v>
      </c>
      <c r="Z315" s="20">
        <f>[2]武器表!U315</f>
        <v>0</v>
      </c>
      <c r="AA315" s="20">
        <f>[2]武器表!V315</f>
        <v>0</v>
      </c>
      <c r="AB315" s="20">
        <f>[2]武器表!W315</f>
        <v>0</v>
      </c>
      <c r="AC315" s="20">
        <f>[2]武器表!X315</f>
        <v>0</v>
      </c>
      <c r="AD315" s="20">
        <f>[2]武器表!Y315</f>
        <v>0</v>
      </c>
      <c r="AE315" s="20">
        <f>[2]武器表!Z315</f>
        <v>0</v>
      </c>
      <c r="AF315" s="20">
        <f>[2]武器表!AA315</f>
        <v>0</v>
      </c>
      <c r="AG315" s="20">
        <f t="shared" si="77"/>
        <v>0</v>
      </c>
      <c r="AH315" s="20">
        <f t="shared" si="78"/>
        <v>0</v>
      </c>
      <c r="AI315" s="20">
        <f t="shared" si="79"/>
        <v>0</v>
      </c>
      <c r="AJ315" s="20">
        <f t="shared" si="80"/>
        <v>0</v>
      </c>
      <c r="AK315" s="20">
        <f t="shared" si="81"/>
        <v>0</v>
      </c>
      <c r="AL315" s="84" t="str">
        <f t="shared" si="74"/>
        <v/>
      </c>
      <c r="AM315" s="84">
        <f t="shared" si="75"/>
        <v>101</v>
      </c>
    </row>
    <row r="316" spans="2:39" x14ac:dyDescent="0.2">
      <c r="B316" s="16">
        <v>314</v>
      </c>
      <c r="C316" s="16" t="str">
        <f t="shared" ca="1" si="69"/>
        <v>IC1006</v>
      </c>
      <c r="D316" s="16" t="str">
        <f t="shared" ca="1" si="76"/>
        <v>一般的白银轻锤</v>
      </c>
      <c r="E316" s="16" t="str">
        <f t="shared" ca="1" si="70"/>
        <v>一般的</v>
      </c>
      <c r="F316" s="16" t="str">
        <f t="shared" ca="1" si="71"/>
        <v>白银</v>
      </c>
      <c r="G316" s="16" t="str">
        <f t="shared" ca="1" si="72"/>
        <v>轻锤</v>
      </c>
      <c r="H316" s="16" t="str">
        <f t="shared" si="83"/>
        <v>c</v>
      </c>
      <c r="I316" s="19" t="s">
        <v>21</v>
      </c>
      <c r="J316" s="3" t="s">
        <v>31</v>
      </c>
      <c r="K316" s="16">
        <f t="shared" si="73"/>
        <v>0</v>
      </c>
      <c r="L316" s="16">
        <f t="shared" si="82"/>
        <v>2</v>
      </c>
      <c r="M316" s="16">
        <f>[2]武器表!J316</f>
        <v>38</v>
      </c>
      <c r="N316" s="16">
        <f>[2]武器表!K316</f>
        <v>0</v>
      </c>
      <c r="O316" s="16">
        <f>[2]武器表!L316</f>
        <v>0</v>
      </c>
      <c r="P316" s="16"/>
      <c r="Q316" s="16">
        <f>[2]武器表!M316</f>
        <v>0</v>
      </c>
      <c r="R316" s="16">
        <f>[2]武器表!N316</f>
        <v>0</v>
      </c>
      <c r="S316" s="16">
        <f>[2]武器表!O316</f>
        <v>0</v>
      </c>
      <c r="T316" s="16">
        <f>[2]武器表!P316</f>
        <v>0</v>
      </c>
      <c r="U316" s="16">
        <f>[2]武器表!Q316</f>
        <v>0</v>
      </c>
      <c r="V316" s="20">
        <f>[2]武器表!R316</f>
        <v>0</v>
      </c>
      <c r="W316" s="20">
        <f>[2]武器表!S316</f>
        <v>0</v>
      </c>
      <c r="X316" s="20">
        <f>[2]武器表!T316</f>
        <v>0</v>
      </c>
      <c r="Y316" s="20">
        <f>[2]武器表!$I316</f>
        <v>0</v>
      </c>
      <c r="Z316" s="20">
        <f>[2]武器表!U316</f>
        <v>0</v>
      </c>
      <c r="AA316" s="20">
        <f>[2]武器表!V316</f>
        <v>0</v>
      </c>
      <c r="AB316" s="20">
        <f>[2]武器表!W316</f>
        <v>0</v>
      </c>
      <c r="AC316" s="20">
        <f>[2]武器表!X316</f>
        <v>0</v>
      </c>
      <c r="AD316" s="20">
        <f>[2]武器表!Y316</f>
        <v>0</v>
      </c>
      <c r="AE316" s="20">
        <f>[2]武器表!Z316</f>
        <v>0</v>
      </c>
      <c r="AF316" s="20">
        <f>[2]武器表!AA316</f>
        <v>0</v>
      </c>
      <c r="AG316" s="20">
        <f t="shared" si="77"/>
        <v>0</v>
      </c>
      <c r="AH316" s="20">
        <f t="shared" si="78"/>
        <v>0</v>
      </c>
      <c r="AI316" s="20">
        <f t="shared" si="79"/>
        <v>0</v>
      </c>
      <c r="AJ316" s="20">
        <f t="shared" si="80"/>
        <v>0</v>
      </c>
      <c r="AK316" s="20">
        <f t="shared" si="81"/>
        <v>0</v>
      </c>
      <c r="AL316" s="84" t="str">
        <f t="shared" si="74"/>
        <v/>
      </c>
      <c r="AM316" s="84">
        <f t="shared" si="75"/>
        <v>102</v>
      </c>
    </row>
    <row r="317" spans="2:39" x14ac:dyDescent="0.2">
      <c r="B317" s="16">
        <v>315</v>
      </c>
      <c r="C317" s="16" t="str">
        <f t="shared" ca="1" si="69"/>
        <v>IC1001</v>
      </c>
      <c r="D317" s="16" t="str">
        <f t="shared" ca="1" si="76"/>
        <v>一般的言语轻锤</v>
      </c>
      <c r="E317" s="16" t="str">
        <f t="shared" ca="1" si="70"/>
        <v>一般的</v>
      </c>
      <c r="F317" s="16" t="str">
        <f t="shared" ca="1" si="71"/>
        <v>言语</v>
      </c>
      <c r="G317" s="16" t="str">
        <f t="shared" ca="1" si="72"/>
        <v>轻锤</v>
      </c>
      <c r="H317" s="16" t="str">
        <f t="shared" si="83"/>
        <v>c</v>
      </c>
      <c r="I317" s="19" t="s">
        <v>21</v>
      </c>
      <c r="J317" s="3" t="s">
        <v>31</v>
      </c>
      <c r="K317" s="16">
        <f t="shared" si="73"/>
        <v>0</v>
      </c>
      <c r="L317" s="16">
        <f t="shared" si="82"/>
        <v>3</v>
      </c>
      <c r="M317" s="16">
        <f>[2]武器表!J317</f>
        <v>57</v>
      </c>
      <c r="N317" s="16">
        <f>[2]武器表!K317</f>
        <v>0</v>
      </c>
      <c r="O317" s="16">
        <f>[2]武器表!L317</f>
        <v>0</v>
      </c>
      <c r="P317" s="16"/>
      <c r="Q317" s="16">
        <f>[2]武器表!M317</f>
        <v>0</v>
      </c>
      <c r="R317" s="16">
        <f>[2]武器表!N317</f>
        <v>0</v>
      </c>
      <c r="S317" s="16">
        <f>[2]武器表!O317</f>
        <v>0</v>
      </c>
      <c r="T317" s="16">
        <f>[2]武器表!P317</f>
        <v>0</v>
      </c>
      <c r="U317" s="16">
        <f>[2]武器表!Q317</f>
        <v>0</v>
      </c>
      <c r="V317" s="20">
        <f>[2]武器表!R317</f>
        <v>0</v>
      </c>
      <c r="W317" s="20">
        <f>[2]武器表!S317</f>
        <v>0</v>
      </c>
      <c r="X317" s="20">
        <f>[2]武器表!T317</f>
        <v>0</v>
      </c>
      <c r="Y317" s="20">
        <f>[2]武器表!$I317</f>
        <v>0</v>
      </c>
      <c r="Z317" s="20">
        <f>[2]武器表!U317</f>
        <v>0</v>
      </c>
      <c r="AA317" s="20">
        <f>[2]武器表!V317</f>
        <v>0</v>
      </c>
      <c r="AB317" s="20">
        <f>[2]武器表!W317</f>
        <v>0</v>
      </c>
      <c r="AC317" s="20">
        <f>[2]武器表!X317</f>
        <v>0</v>
      </c>
      <c r="AD317" s="20">
        <f>[2]武器表!Y317</f>
        <v>0</v>
      </c>
      <c r="AE317" s="20">
        <f>[2]武器表!Z317</f>
        <v>0</v>
      </c>
      <c r="AF317" s="20">
        <f>[2]武器表!AA317</f>
        <v>0</v>
      </c>
      <c r="AG317" s="20">
        <f t="shared" si="77"/>
        <v>0</v>
      </c>
      <c r="AH317" s="20">
        <f t="shared" si="78"/>
        <v>0</v>
      </c>
      <c r="AI317" s="20">
        <f t="shared" si="79"/>
        <v>0</v>
      </c>
      <c r="AJ317" s="20">
        <f t="shared" si="80"/>
        <v>0</v>
      </c>
      <c r="AK317" s="20">
        <f t="shared" si="81"/>
        <v>0</v>
      </c>
      <c r="AL317" s="84" t="str">
        <f t="shared" si="74"/>
        <v/>
      </c>
      <c r="AM317" s="84">
        <f t="shared" si="75"/>
        <v>103</v>
      </c>
    </row>
    <row r="318" spans="2:39" x14ac:dyDescent="0.2">
      <c r="B318" s="16">
        <v>316</v>
      </c>
      <c r="C318" s="16" t="str">
        <f t="shared" ca="1" si="69"/>
        <v>IC1002</v>
      </c>
      <c r="D318" s="16" t="str">
        <f t="shared" ca="1" si="76"/>
        <v>破旧的玄铁轻锤</v>
      </c>
      <c r="E318" s="16" t="str">
        <f t="shared" ca="1" si="70"/>
        <v>破旧的</v>
      </c>
      <c r="F318" s="16" t="str">
        <f t="shared" ca="1" si="71"/>
        <v>玄铁</v>
      </c>
      <c r="G318" s="16" t="str">
        <f t="shared" ca="1" si="72"/>
        <v>轻锤</v>
      </c>
      <c r="H318" s="16" t="str">
        <f t="shared" si="83"/>
        <v>c</v>
      </c>
      <c r="I318" s="19" t="s">
        <v>21</v>
      </c>
      <c r="J318" s="3" t="s">
        <v>31</v>
      </c>
      <c r="K318" s="16">
        <f t="shared" si="73"/>
        <v>0</v>
      </c>
      <c r="L318" s="16">
        <f t="shared" si="82"/>
        <v>4</v>
      </c>
      <c r="M318" s="16">
        <f>[2]武器表!J318</f>
        <v>76</v>
      </c>
      <c r="N318" s="16">
        <f>[2]武器表!K318</f>
        <v>0</v>
      </c>
      <c r="O318" s="16">
        <f>[2]武器表!L318</f>
        <v>0</v>
      </c>
      <c r="P318" s="16"/>
      <c r="Q318" s="16">
        <f>[2]武器表!M318</f>
        <v>0</v>
      </c>
      <c r="R318" s="16">
        <f>[2]武器表!N318</f>
        <v>0</v>
      </c>
      <c r="S318" s="16">
        <f>[2]武器表!O318</f>
        <v>0</v>
      </c>
      <c r="T318" s="16">
        <f>[2]武器表!P318</f>
        <v>0</v>
      </c>
      <c r="U318" s="16">
        <f>[2]武器表!Q318</f>
        <v>0</v>
      </c>
      <c r="V318" s="20">
        <f>[2]武器表!R318</f>
        <v>0</v>
      </c>
      <c r="W318" s="20">
        <f>[2]武器表!S318</f>
        <v>0</v>
      </c>
      <c r="X318" s="20">
        <f>[2]武器表!T318</f>
        <v>0</v>
      </c>
      <c r="Y318" s="20">
        <f>[2]武器表!$I318</f>
        <v>0</v>
      </c>
      <c r="Z318" s="20">
        <f>[2]武器表!U318</f>
        <v>0</v>
      </c>
      <c r="AA318" s="20">
        <f>[2]武器表!V318</f>
        <v>0</v>
      </c>
      <c r="AB318" s="20">
        <f>[2]武器表!W318</f>
        <v>0</v>
      </c>
      <c r="AC318" s="20">
        <f>[2]武器表!X318</f>
        <v>0</v>
      </c>
      <c r="AD318" s="20">
        <f>[2]武器表!Y318</f>
        <v>0</v>
      </c>
      <c r="AE318" s="20">
        <f>[2]武器表!Z318</f>
        <v>0</v>
      </c>
      <c r="AF318" s="20">
        <f>[2]武器表!AA318</f>
        <v>0</v>
      </c>
      <c r="AG318" s="20">
        <f t="shared" si="77"/>
        <v>0</v>
      </c>
      <c r="AH318" s="20">
        <f t="shared" si="78"/>
        <v>0</v>
      </c>
      <c r="AI318" s="20">
        <f t="shared" si="79"/>
        <v>0</v>
      </c>
      <c r="AJ318" s="20">
        <f t="shared" si="80"/>
        <v>0</v>
      </c>
      <c r="AK318" s="20">
        <f t="shared" si="81"/>
        <v>0</v>
      </c>
      <c r="AL318" s="84" t="str">
        <f t="shared" si="74"/>
        <v/>
      </c>
      <c r="AM318" s="84">
        <f t="shared" si="75"/>
        <v>104</v>
      </c>
    </row>
    <row r="319" spans="2:39" x14ac:dyDescent="0.2">
      <c r="B319" s="16">
        <v>317</v>
      </c>
      <c r="C319" s="16" t="str">
        <f t="shared" ca="1" si="69"/>
        <v>IC1016</v>
      </c>
      <c r="D319" s="16" t="str">
        <f t="shared" ca="1" si="76"/>
        <v>破旧的空灵重锤</v>
      </c>
      <c r="E319" s="16" t="str">
        <f t="shared" ca="1" si="70"/>
        <v>破旧的</v>
      </c>
      <c r="F319" s="16" t="str">
        <f t="shared" ca="1" si="71"/>
        <v>空灵</v>
      </c>
      <c r="G319" s="16" t="str">
        <f t="shared" ca="1" si="72"/>
        <v>重锤</v>
      </c>
      <c r="H319" s="16" t="str">
        <f t="shared" si="83"/>
        <v>c</v>
      </c>
      <c r="I319" s="19" t="s">
        <v>21</v>
      </c>
      <c r="J319" s="3" t="s">
        <v>31</v>
      </c>
      <c r="K319" s="16">
        <f t="shared" si="73"/>
        <v>0</v>
      </c>
      <c r="L319" s="16">
        <f t="shared" si="82"/>
        <v>5</v>
      </c>
      <c r="M319" s="16">
        <f>[2]武器表!J319</f>
        <v>95</v>
      </c>
      <c r="N319" s="16">
        <f>[2]武器表!K319</f>
        <v>0</v>
      </c>
      <c r="O319" s="16">
        <f>[2]武器表!L319</f>
        <v>0</v>
      </c>
      <c r="P319" s="16"/>
      <c r="Q319" s="16">
        <f>[2]武器表!M319</f>
        <v>0</v>
      </c>
      <c r="R319" s="16">
        <f>[2]武器表!N319</f>
        <v>0</v>
      </c>
      <c r="S319" s="16">
        <f>[2]武器表!O319</f>
        <v>0</v>
      </c>
      <c r="T319" s="16">
        <f>[2]武器表!P319</f>
        <v>0</v>
      </c>
      <c r="U319" s="16">
        <f>[2]武器表!Q319</f>
        <v>0</v>
      </c>
      <c r="V319" s="20">
        <f>[2]武器表!R319</f>
        <v>0</v>
      </c>
      <c r="W319" s="20">
        <f>[2]武器表!S319</f>
        <v>0</v>
      </c>
      <c r="X319" s="20">
        <f>[2]武器表!T319</f>
        <v>0</v>
      </c>
      <c r="Y319" s="20">
        <f>[2]武器表!$I319</f>
        <v>0</v>
      </c>
      <c r="Z319" s="20">
        <f>[2]武器表!U319</f>
        <v>0</v>
      </c>
      <c r="AA319" s="20">
        <f>[2]武器表!V319</f>
        <v>0</v>
      </c>
      <c r="AB319" s="20">
        <f>[2]武器表!W319</f>
        <v>0</v>
      </c>
      <c r="AC319" s="20">
        <f>[2]武器表!X319</f>
        <v>0</v>
      </c>
      <c r="AD319" s="20">
        <f>[2]武器表!Y319</f>
        <v>0</v>
      </c>
      <c r="AE319" s="20">
        <f>[2]武器表!Z319</f>
        <v>0</v>
      </c>
      <c r="AF319" s="20">
        <f>[2]武器表!AA319</f>
        <v>0</v>
      </c>
      <c r="AG319" s="20">
        <f t="shared" si="77"/>
        <v>0</v>
      </c>
      <c r="AH319" s="20">
        <f t="shared" si="78"/>
        <v>0</v>
      </c>
      <c r="AI319" s="20">
        <f t="shared" si="79"/>
        <v>0</v>
      </c>
      <c r="AJ319" s="20">
        <f t="shared" si="80"/>
        <v>0</v>
      </c>
      <c r="AK319" s="20">
        <f t="shared" si="81"/>
        <v>0</v>
      </c>
      <c r="AL319" s="84" t="str">
        <f t="shared" si="74"/>
        <v/>
      </c>
      <c r="AM319" s="84">
        <f t="shared" si="75"/>
        <v>105</v>
      </c>
    </row>
    <row r="320" spans="2:39" x14ac:dyDescent="0.2">
      <c r="B320" s="16">
        <v>318</v>
      </c>
      <c r="C320" s="16" t="str">
        <f t="shared" ca="1" si="69"/>
        <v>IC1033</v>
      </c>
      <c r="D320" s="16" t="str">
        <f t="shared" ca="1" si="76"/>
        <v>普通的虚幻轻锤</v>
      </c>
      <c r="E320" s="16" t="str">
        <f t="shared" ca="1" si="70"/>
        <v>普通的</v>
      </c>
      <c r="F320" s="16" t="str">
        <f t="shared" ca="1" si="71"/>
        <v>虚幻</v>
      </c>
      <c r="G320" s="16" t="str">
        <f t="shared" ca="1" si="72"/>
        <v>轻锤</v>
      </c>
      <c r="H320" s="16" t="str">
        <f t="shared" si="83"/>
        <v>c</v>
      </c>
      <c r="I320" s="19" t="s">
        <v>21</v>
      </c>
      <c r="J320" s="3" t="s">
        <v>31</v>
      </c>
      <c r="K320" s="16">
        <f t="shared" si="73"/>
        <v>0</v>
      </c>
      <c r="L320" s="16">
        <f t="shared" si="82"/>
        <v>6</v>
      </c>
      <c r="M320" s="16">
        <f>[2]武器表!J320</f>
        <v>114</v>
      </c>
      <c r="N320" s="16">
        <f>[2]武器表!K320</f>
        <v>0</v>
      </c>
      <c r="O320" s="16">
        <f>[2]武器表!L320</f>
        <v>0</v>
      </c>
      <c r="P320" s="16"/>
      <c r="Q320" s="16">
        <f>[2]武器表!M320</f>
        <v>0</v>
      </c>
      <c r="R320" s="16">
        <f>[2]武器表!N320</f>
        <v>0</v>
      </c>
      <c r="S320" s="16">
        <f>[2]武器表!O320</f>
        <v>0</v>
      </c>
      <c r="T320" s="16">
        <f>[2]武器表!P320</f>
        <v>0</v>
      </c>
      <c r="U320" s="16">
        <f>[2]武器表!Q320</f>
        <v>0</v>
      </c>
      <c r="V320" s="20">
        <f>[2]武器表!R320</f>
        <v>0</v>
      </c>
      <c r="W320" s="20">
        <f>[2]武器表!S320</f>
        <v>0</v>
      </c>
      <c r="X320" s="20">
        <f>[2]武器表!T320</f>
        <v>0</v>
      </c>
      <c r="Y320" s="20">
        <f>[2]武器表!$I320</f>
        <v>0</v>
      </c>
      <c r="Z320" s="20">
        <f>[2]武器表!U320</f>
        <v>0</v>
      </c>
      <c r="AA320" s="20">
        <f>[2]武器表!V320</f>
        <v>0</v>
      </c>
      <c r="AB320" s="20">
        <f>[2]武器表!W320</f>
        <v>0</v>
      </c>
      <c r="AC320" s="20">
        <f>[2]武器表!X320</f>
        <v>0</v>
      </c>
      <c r="AD320" s="20">
        <f>[2]武器表!Y320</f>
        <v>0</v>
      </c>
      <c r="AE320" s="20">
        <f>[2]武器表!Z320</f>
        <v>0</v>
      </c>
      <c r="AF320" s="20">
        <f>[2]武器表!AA320</f>
        <v>0</v>
      </c>
      <c r="AG320" s="20">
        <f t="shared" si="77"/>
        <v>0</v>
      </c>
      <c r="AH320" s="20">
        <f t="shared" si="78"/>
        <v>0</v>
      </c>
      <c r="AI320" s="20">
        <f t="shared" si="79"/>
        <v>0</v>
      </c>
      <c r="AJ320" s="20">
        <f t="shared" si="80"/>
        <v>0</v>
      </c>
      <c r="AK320" s="20">
        <f t="shared" si="81"/>
        <v>0</v>
      </c>
      <c r="AL320" s="84" t="str">
        <f t="shared" si="74"/>
        <v/>
      </c>
      <c r="AM320" s="84">
        <f t="shared" si="75"/>
        <v>106</v>
      </c>
    </row>
    <row r="321" spans="2:39" x14ac:dyDescent="0.2">
      <c r="B321" s="16">
        <v>319</v>
      </c>
      <c r="C321" s="16" t="str">
        <f t="shared" ca="1" si="69"/>
        <v>IC1022</v>
      </c>
      <c r="D321" s="16" t="str">
        <f t="shared" ca="1" si="76"/>
        <v>一般的晨曦轻锤</v>
      </c>
      <c r="E321" s="16" t="str">
        <f t="shared" ca="1" si="70"/>
        <v>一般的</v>
      </c>
      <c r="F321" s="16" t="str">
        <f t="shared" ca="1" si="71"/>
        <v>晨曦</v>
      </c>
      <c r="G321" s="16" t="str">
        <f t="shared" ca="1" si="72"/>
        <v>轻锤</v>
      </c>
      <c r="H321" s="16" t="str">
        <f t="shared" si="83"/>
        <v>c</v>
      </c>
      <c r="I321" s="19" t="s">
        <v>21</v>
      </c>
      <c r="J321" s="3" t="s">
        <v>31</v>
      </c>
      <c r="K321" s="16">
        <f t="shared" si="73"/>
        <v>0</v>
      </c>
      <c r="L321" s="16">
        <f t="shared" si="82"/>
        <v>7</v>
      </c>
      <c r="M321" s="16">
        <f>[2]武器表!J321</f>
        <v>133</v>
      </c>
      <c r="N321" s="16">
        <f>[2]武器表!K321</f>
        <v>0</v>
      </c>
      <c r="O321" s="16">
        <f>[2]武器表!L321</f>
        <v>0</v>
      </c>
      <c r="P321" s="16"/>
      <c r="Q321" s="16">
        <f>[2]武器表!M321</f>
        <v>0</v>
      </c>
      <c r="R321" s="16">
        <f>[2]武器表!N321</f>
        <v>0</v>
      </c>
      <c r="S321" s="16">
        <f>[2]武器表!O321</f>
        <v>0</v>
      </c>
      <c r="T321" s="16">
        <f>[2]武器表!P321</f>
        <v>0</v>
      </c>
      <c r="U321" s="16">
        <f>[2]武器表!Q321</f>
        <v>0</v>
      </c>
      <c r="V321" s="20">
        <f>[2]武器表!R321</f>
        <v>0</v>
      </c>
      <c r="W321" s="20">
        <f>[2]武器表!S321</f>
        <v>0</v>
      </c>
      <c r="X321" s="20">
        <f>[2]武器表!T321</f>
        <v>0</v>
      </c>
      <c r="Y321" s="20">
        <f>[2]武器表!$I321</f>
        <v>0</v>
      </c>
      <c r="Z321" s="20">
        <f>[2]武器表!U321</f>
        <v>0</v>
      </c>
      <c r="AA321" s="20">
        <f>[2]武器表!V321</f>
        <v>0</v>
      </c>
      <c r="AB321" s="20">
        <f>[2]武器表!W321</f>
        <v>0</v>
      </c>
      <c r="AC321" s="20">
        <f>[2]武器表!X321</f>
        <v>0</v>
      </c>
      <c r="AD321" s="20">
        <f>[2]武器表!Y321</f>
        <v>0</v>
      </c>
      <c r="AE321" s="20">
        <f>[2]武器表!Z321</f>
        <v>0</v>
      </c>
      <c r="AF321" s="20">
        <f>[2]武器表!AA321</f>
        <v>0</v>
      </c>
      <c r="AG321" s="20">
        <f t="shared" si="77"/>
        <v>0</v>
      </c>
      <c r="AH321" s="20">
        <f t="shared" si="78"/>
        <v>0</v>
      </c>
      <c r="AI321" s="20">
        <f t="shared" si="79"/>
        <v>0</v>
      </c>
      <c r="AJ321" s="20">
        <f t="shared" si="80"/>
        <v>0</v>
      </c>
      <c r="AK321" s="20">
        <f t="shared" si="81"/>
        <v>0</v>
      </c>
      <c r="AL321" s="84" t="str">
        <f t="shared" si="74"/>
        <v/>
      </c>
      <c r="AM321" s="84">
        <f t="shared" si="75"/>
        <v>107</v>
      </c>
    </row>
    <row r="322" spans="2:39" x14ac:dyDescent="0.2">
      <c r="B322" s="16">
        <v>320</v>
      </c>
      <c r="C322" s="16" t="str">
        <f t="shared" ca="1" si="69"/>
        <v>IC1002</v>
      </c>
      <c r="D322" s="16" t="str">
        <f t="shared" ca="1" si="76"/>
        <v>破旧的玄铁锤子</v>
      </c>
      <c r="E322" s="16" t="str">
        <f t="shared" ca="1" si="70"/>
        <v>破旧的</v>
      </c>
      <c r="F322" s="16" t="str">
        <f t="shared" ca="1" si="71"/>
        <v>玄铁</v>
      </c>
      <c r="G322" s="16" t="str">
        <f t="shared" ca="1" si="72"/>
        <v>锤子</v>
      </c>
      <c r="H322" s="16" t="str">
        <f t="shared" si="83"/>
        <v>c</v>
      </c>
      <c r="I322" s="19" t="s">
        <v>21</v>
      </c>
      <c r="J322" s="3" t="s">
        <v>31</v>
      </c>
      <c r="K322" s="16">
        <f t="shared" si="73"/>
        <v>0</v>
      </c>
      <c r="L322" s="16">
        <f t="shared" si="82"/>
        <v>8</v>
      </c>
      <c r="M322" s="16">
        <f>[2]武器表!J322</f>
        <v>152</v>
      </c>
      <c r="N322" s="16">
        <f>[2]武器表!K322</f>
        <v>0</v>
      </c>
      <c r="O322" s="16">
        <f>[2]武器表!L322</f>
        <v>0</v>
      </c>
      <c r="P322" s="16"/>
      <c r="Q322" s="16">
        <f>[2]武器表!M322</f>
        <v>0</v>
      </c>
      <c r="R322" s="16">
        <f>[2]武器表!N322</f>
        <v>0</v>
      </c>
      <c r="S322" s="16">
        <f>[2]武器表!O322</f>
        <v>0</v>
      </c>
      <c r="T322" s="16">
        <f>[2]武器表!P322</f>
        <v>0</v>
      </c>
      <c r="U322" s="16">
        <f>[2]武器表!Q322</f>
        <v>0</v>
      </c>
      <c r="V322" s="20">
        <f>[2]武器表!R322</f>
        <v>0</v>
      </c>
      <c r="W322" s="20">
        <f>[2]武器表!S322</f>
        <v>0</v>
      </c>
      <c r="X322" s="20">
        <f>[2]武器表!T322</f>
        <v>0</v>
      </c>
      <c r="Y322" s="20">
        <f>[2]武器表!$I322</f>
        <v>0</v>
      </c>
      <c r="Z322" s="20">
        <f>[2]武器表!U322</f>
        <v>0</v>
      </c>
      <c r="AA322" s="20">
        <f>[2]武器表!V322</f>
        <v>0</v>
      </c>
      <c r="AB322" s="20">
        <f>[2]武器表!W322</f>
        <v>0</v>
      </c>
      <c r="AC322" s="20">
        <f>[2]武器表!X322</f>
        <v>0</v>
      </c>
      <c r="AD322" s="20">
        <f>[2]武器表!Y322</f>
        <v>0</v>
      </c>
      <c r="AE322" s="20">
        <f>[2]武器表!Z322</f>
        <v>0</v>
      </c>
      <c r="AF322" s="20">
        <f>[2]武器表!AA322</f>
        <v>0</v>
      </c>
      <c r="AG322" s="20">
        <f t="shared" si="77"/>
        <v>0</v>
      </c>
      <c r="AH322" s="20">
        <f t="shared" si="78"/>
        <v>0</v>
      </c>
      <c r="AI322" s="20">
        <f t="shared" si="79"/>
        <v>0</v>
      </c>
      <c r="AJ322" s="20">
        <f t="shared" si="80"/>
        <v>0</v>
      </c>
      <c r="AK322" s="20">
        <f t="shared" si="81"/>
        <v>0</v>
      </c>
      <c r="AL322" s="84" t="str">
        <f t="shared" si="74"/>
        <v/>
      </c>
      <c r="AM322" s="84">
        <f t="shared" si="75"/>
        <v>108</v>
      </c>
    </row>
    <row r="323" spans="2:39" x14ac:dyDescent="0.2">
      <c r="B323" s="16">
        <v>321</v>
      </c>
      <c r="C323" s="16" t="str">
        <f t="shared" ref="C323:C386" ca="1" si="84">VLOOKUP((VLOOKUP(J323,weaponn1,2,FALSE)&amp;INT(RAND()*(9-1)+1)),imge1,4,FALSE)</f>
        <v>IC1204</v>
      </c>
      <c r="D323" s="16" t="str">
        <f t="shared" ca="1" si="76"/>
        <v>神秘的遗迹短刀</v>
      </c>
      <c r="E323" s="16" t="str">
        <f t="shared" ref="E323:E386" ca="1" si="85">VLOOKUP(H323,weapon3,INT(RAND()*(6-2)+2),FALSE)</f>
        <v>神秘的</v>
      </c>
      <c r="F323" s="16" t="str">
        <f t="shared" ref="F323:F386" ca="1" si="86">VLOOKUP(INT(RAND()*(21-1)+1),weapon4,2,FALSE)</f>
        <v>遗迹</v>
      </c>
      <c r="G323" s="16" t="str">
        <f t="shared" ref="G323:G386" ca="1" si="87">VLOOKUP(J323,weapon2,INT(RAND()*(5-2)+2),FALSE)</f>
        <v>短刀</v>
      </c>
      <c r="H323" s="16" t="str">
        <f t="shared" si="83"/>
        <v>s</v>
      </c>
      <c r="I323" s="19" t="s">
        <v>21</v>
      </c>
      <c r="J323" s="3" t="s">
        <v>32</v>
      </c>
      <c r="K323" s="16">
        <f t="shared" ref="K323:K386" si="88">VLOOKUP(J323,profession1,5,FALSE)</f>
        <v>1</v>
      </c>
      <c r="L323" s="16">
        <f t="shared" si="82"/>
        <v>1</v>
      </c>
      <c r="M323" s="16">
        <f>[2]武器表!J323</f>
        <v>30</v>
      </c>
      <c r="N323" s="16">
        <f>[2]武器表!K323</f>
        <v>16</v>
      </c>
      <c r="O323" s="16">
        <f>[2]武器表!L323</f>
        <v>1</v>
      </c>
      <c r="P323" s="16"/>
      <c r="Q323" s="16">
        <f>[2]武器表!M323</f>
        <v>10</v>
      </c>
      <c r="R323" s="16">
        <f>[2]武器表!N323</f>
        <v>8</v>
      </c>
      <c r="S323" s="16">
        <f>[2]武器表!O323</f>
        <v>3</v>
      </c>
      <c r="T323" s="16">
        <f>[2]武器表!P323</f>
        <v>5</v>
      </c>
      <c r="U323" s="16">
        <f>[2]武器表!Q323</f>
        <v>4</v>
      </c>
      <c r="V323" s="20">
        <f>[2]武器表!R323</f>
        <v>1.3333333333333332E-2</v>
      </c>
      <c r="W323" s="20">
        <f>[2]武器表!S323</f>
        <v>1.6666666666666666E-2</v>
      </c>
      <c r="X323" s="20">
        <f>[2]武器表!T323</f>
        <v>1.3333333333333332E-2</v>
      </c>
      <c r="Y323" s="20">
        <f>[2]武器表!$I323</f>
        <v>0.1</v>
      </c>
      <c r="Z323" s="20">
        <f>[2]武器表!U323</f>
        <v>2.4390243902439046E-2</v>
      </c>
      <c r="AA323" s="20">
        <f>[2]武器表!V323</f>
        <v>9.9009900990099098E-3</v>
      </c>
      <c r="AB323" s="20">
        <f>[2]武器表!W323</f>
        <v>9.9009900990099098E-3</v>
      </c>
      <c r="AC323" s="20">
        <f>[2]武器表!X323</f>
        <v>9.9009900990099098E-3</v>
      </c>
      <c r="AD323" s="20">
        <f>[2]武器表!Y323</f>
        <v>9.9009900990099098E-3</v>
      </c>
      <c r="AE323" s="20">
        <f>[2]武器表!Z323</f>
        <v>9.9009900990099098E-3</v>
      </c>
      <c r="AF323" s="20">
        <f>[2]武器表!AA323</f>
        <v>9.9009900990099098E-3</v>
      </c>
      <c r="AG323" s="20">
        <f t="shared" si="77"/>
        <v>8.0000000000000016E-2</v>
      </c>
      <c r="AH323" s="20">
        <f t="shared" si="78"/>
        <v>8.0000000000000016E-2</v>
      </c>
      <c r="AI323" s="20">
        <f t="shared" si="79"/>
        <v>8.0000000000000016E-2</v>
      </c>
      <c r="AJ323" s="20">
        <f t="shared" si="80"/>
        <v>8.0000000000000016E-2</v>
      </c>
      <c r="AK323" s="20">
        <f t="shared" si="81"/>
        <v>8.0000000000000016E-2</v>
      </c>
      <c r="AL323" s="84" t="str">
        <f t="shared" ref="AL323:AL386" si="89">IF(H323="a",IF(ISNA(VLOOKUP(J323&amp;L323,skill,2,FALSE)),"",VLOOKUP(J323&amp;L323,skill,2,FALSE)),"")</f>
        <v/>
      </c>
      <c r="AM323" s="84">
        <f t="shared" ref="AM323:AM386" si="90">VLOOKUP(H323&amp;L323,skill1,2,FALSE)</f>
        <v>125</v>
      </c>
    </row>
    <row r="324" spans="2:39" x14ac:dyDescent="0.2">
      <c r="B324" s="16">
        <v>322</v>
      </c>
      <c r="C324" s="16" t="str">
        <f t="shared" ca="1" si="84"/>
        <v>IC1226</v>
      </c>
      <c r="D324" s="16" t="str">
        <f t="shared" ref="D324:D387" ca="1" si="91">E324&amp;F324&amp;G324</f>
        <v>传说的智慧短刀</v>
      </c>
      <c r="E324" s="16" t="str">
        <f t="shared" ca="1" si="85"/>
        <v>传说的</v>
      </c>
      <c r="F324" s="16" t="str">
        <f t="shared" ca="1" si="86"/>
        <v>智慧</v>
      </c>
      <c r="G324" s="16" t="str">
        <f t="shared" ca="1" si="87"/>
        <v>短刀</v>
      </c>
      <c r="H324" s="16" t="str">
        <f t="shared" si="83"/>
        <v>s</v>
      </c>
      <c r="I324" s="19" t="s">
        <v>21</v>
      </c>
      <c r="J324" s="3" t="s">
        <v>32</v>
      </c>
      <c r="K324" s="16">
        <f t="shared" si="88"/>
        <v>1</v>
      </c>
      <c r="L324" s="16">
        <f t="shared" si="82"/>
        <v>2</v>
      </c>
      <c r="M324" s="16">
        <f>[2]武器表!J324</f>
        <v>61</v>
      </c>
      <c r="N324" s="16">
        <f>[2]武器表!K324</f>
        <v>33</v>
      </c>
      <c r="O324" s="16">
        <f>[2]武器表!L324</f>
        <v>3</v>
      </c>
      <c r="P324" s="16"/>
      <c r="Q324" s="16">
        <f>[2]武器表!M324</f>
        <v>20</v>
      </c>
      <c r="R324" s="16">
        <f>[2]武器表!N324</f>
        <v>16</v>
      </c>
      <c r="S324" s="16">
        <f>[2]武器表!O324</f>
        <v>7</v>
      </c>
      <c r="T324" s="16">
        <f>[2]武器表!P324</f>
        <v>11</v>
      </c>
      <c r="U324" s="16">
        <f>[2]武器表!Q324</f>
        <v>9</v>
      </c>
      <c r="V324" s="20">
        <f>[2]武器表!R324</f>
        <v>0.03</v>
      </c>
      <c r="W324" s="20">
        <f>[2]武器表!S324</f>
        <v>3.6666666666666667E-2</v>
      </c>
      <c r="X324" s="20">
        <f>[2]武器表!T324</f>
        <v>0.03</v>
      </c>
      <c r="Y324" s="20">
        <f>[2]武器表!$I324</f>
        <v>0.14545454545454545</v>
      </c>
      <c r="Z324" s="20">
        <f>[2]武器表!U324</f>
        <v>4.3062200956937802E-2</v>
      </c>
      <c r="AA324" s="20">
        <f>[2]武器表!V324</f>
        <v>2.4390243902439046E-2</v>
      </c>
      <c r="AB324" s="20">
        <f>[2]武器表!W324</f>
        <v>2.4390243902439046E-2</v>
      </c>
      <c r="AC324" s="20">
        <f>[2]武器表!X324</f>
        <v>2.4390243902439046E-2</v>
      </c>
      <c r="AD324" s="20">
        <f>[2]武器表!Y324</f>
        <v>2.4390243902439046E-2</v>
      </c>
      <c r="AE324" s="20">
        <f>[2]武器表!Z324</f>
        <v>2.4390243902439046E-2</v>
      </c>
      <c r="AF324" s="20">
        <f>[2]武器表!AA324</f>
        <v>2.4390243902439046E-2</v>
      </c>
      <c r="AG324" s="20">
        <f t="shared" ref="AG324:AG387" si="92">Y324*0.8</f>
        <v>0.11636363636363636</v>
      </c>
      <c r="AH324" s="20">
        <f t="shared" ref="AH324:AH387" si="93">Y324*0.8</f>
        <v>0.11636363636363636</v>
      </c>
      <c r="AI324" s="20">
        <f t="shared" ref="AI324:AI387" si="94">Y324*0.8</f>
        <v>0.11636363636363636</v>
      </c>
      <c r="AJ324" s="20">
        <f t="shared" ref="AJ324:AJ387" si="95">Y324*0.8</f>
        <v>0.11636363636363636</v>
      </c>
      <c r="AK324" s="20">
        <f t="shared" ref="AK324:AK387" si="96">Y324*0.8</f>
        <v>0.11636363636363636</v>
      </c>
      <c r="AL324" s="84" t="str">
        <f t="shared" si="89"/>
        <v/>
      </c>
      <c r="AM324" s="84">
        <f t="shared" si="90"/>
        <v>126</v>
      </c>
    </row>
    <row r="325" spans="2:39" x14ac:dyDescent="0.2">
      <c r="B325" s="16">
        <v>323</v>
      </c>
      <c r="C325" s="16" t="str">
        <f t="shared" ca="1" si="84"/>
        <v>IC1207</v>
      </c>
      <c r="D325" s="16" t="str">
        <f t="shared" ca="1" si="91"/>
        <v>神奇的忏悔短刀</v>
      </c>
      <c r="E325" s="16" t="str">
        <f t="shared" ca="1" si="85"/>
        <v>神奇的</v>
      </c>
      <c r="F325" s="16" t="str">
        <f t="shared" ca="1" si="86"/>
        <v>忏悔</v>
      </c>
      <c r="G325" s="16" t="str">
        <f t="shared" ca="1" si="87"/>
        <v>短刀</v>
      </c>
      <c r="H325" s="16" t="str">
        <f t="shared" si="83"/>
        <v>s</v>
      </c>
      <c r="I325" s="19" t="s">
        <v>21</v>
      </c>
      <c r="J325" s="3" t="s">
        <v>32</v>
      </c>
      <c r="K325" s="16">
        <f t="shared" si="88"/>
        <v>1</v>
      </c>
      <c r="L325" s="16">
        <f t="shared" si="82"/>
        <v>3</v>
      </c>
      <c r="M325" s="16">
        <f>[2]武器表!J325</f>
        <v>92</v>
      </c>
      <c r="N325" s="16">
        <f>[2]武器表!K325</f>
        <v>50</v>
      </c>
      <c r="O325" s="16">
        <f>[2]武器表!L325</f>
        <v>5</v>
      </c>
      <c r="P325" s="16"/>
      <c r="Q325" s="16">
        <f>[2]武器表!M325</f>
        <v>31</v>
      </c>
      <c r="R325" s="16">
        <f>[2]武器表!N325</f>
        <v>23</v>
      </c>
      <c r="S325" s="16">
        <f>[2]武器表!O325</f>
        <v>11</v>
      </c>
      <c r="T325" s="16">
        <f>[2]武器表!P325</f>
        <v>17</v>
      </c>
      <c r="U325" s="16">
        <f>[2]武器表!Q325</f>
        <v>14</v>
      </c>
      <c r="V325" s="20">
        <f>[2]武器表!R325</f>
        <v>4.6666666666666669E-2</v>
      </c>
      <c r="W325" s="20">
        <f>[2]武器表!S325</f>
        <v>5.6666666666666671E-2</v>
      </c>
      <c r="X325" s="20">
        <f>[2]武器表!T325</f>
        <v>4.6666666666666669E-2</v>
      </c>
      <c r="Y325" s="20">
        <f>[2]武器表!$I325</f>
        <v>0.22090909090909089</v>
      </c>
      <c r="Z325" s="20">
        <f>[2]武器表!U325</f>
        <v>6.5420560747663559E-2</v>
      </c>
      <c r="AA325" s="20">
        <f>[2]武器表!V325</f>
        <v>3.3816425120772986E-2</v>
      </c>
      <c r="AB325" s="20">
        <f>[2]武器表!W325</f>
        <v>3.3816425120772986E-2</v>
      </c>
      <c r="AC325" s="20">
        <f>[2]武器表!X325</f>
        <v>3.3816425120772986E-2</v>
      </c>
      <c r="AD325" s="20">
        <f>[2]武器表!Y325</f>
        <v>3.3816425120772986E-2</v>
      </c>
      <c r="AE325" s="20">
        <f>[2]武器表!Z325</f>
        <v>3.3816425120772986E-2</v>
      </c>
      <c r="AF325" s="20">
        <f>[2]武器表!AA325</f>
        <v>3.3816425120772986E-2</v>
      </c>
      <c r="AG325" s="20">
        <f t="shared" si="92"/>
        <v>0.17672727272727273</v>
      </c>
      <c r="AH325" s="20">
        <f t="shared" si="93"/>
        <v>0.17672727272727273</v>
      </c>
      <c r="AI325" s="20">
        <f t="shared" si="94"/>
        <v>0.17672727272727273</v>
      </c>
      <c r="AJ325" s="20">
        <f t="shared" si="95"/>
        <v>0.17672727272727273</v>
      </c>
      <c r="AK325" s="20">
        <f t="shared" si="96"/>
        <v>0.17672727272727273</v>
      </c>
      <c r="AL325" s="84" t="str">
        <f t="shared" si="89"/>
        <v/>
      </c>
      <c r="AM325" s="84">
        <f t="shared" si="90"/>
        <v>127</v>
      </c>
    </row>
    <row r="326" spans="2:39" x14ac:dyDescent="0.2">
      <c r="B326" s="16">
        <v>324</v>
      </c>
      <c r="C326" s="16" t="str">
        <f t="shared" ca="1" si="84"/>
        <v>IC1201</v>
      </c>
      <c r="D326" s="16" t="str">
        <f t="shared" ca="1" si="91"/>
        <v>神奇的晨曦短刀</v>
      </c>
      <c r="E326" s="16" t="str">
        <f t="shared" ca="1" si="85"/>
        <v>神奇的</v>
      </c>
      <c r="F326" s="16" t="str">
        <f t="shared" ca="1" si="86"/>
        <v>晨曦</v>
      </c>
      <c r="G326" s="16" t="str">
        <f t="shared" ca="1" si="87"/>
        <v>短刀</v>
      </c>
      <c r="H326" s="16" t="str">
        <f t="shared" si="83"/>
        <v>s</v>
      </c>
      <c r="I326" s="19" t="s">
        <v>21</v>
      </c>
      <c r="J326" s="3" t="s">
        <v>32</v>
      </c>
      <c r="K326" s="16">
        <f t="shared" si="88"/>
        <v>1</v>
      </c>
      <c r="L326" s="16">
        <f t="shared" si="82"/>
        <v>4</v>
      </c>
      <c r="M326" s="16">
        <f>[2]武器表!J326</f>
        <v>123</v>
      </c>
      <c r="N326" s="16">
        <f>[2]武器表!K326</f>
        <v>67</v>
      </c>
      <c r="O326" s="16">
        <f>[2]武器表!L326</f>
        <v>6</v>
      </c>
      <c r="P326" s="16"/>
      <c r="Q326" s="16">
        <f>[2]武器表!M326</f>
        <v>41</v>
      </c>
      <c r="R326" s="16">
        <f>[2]武器表!N326</f>
        <v>31</v>
      </c>
      <c r="S326" s="16">
        <f>[2]武器表!O326</f>
        <v>15</v>
      </c>
      <c r="T326" s="16">
        <f>[2]武器表!P326</f>
        <v>22</v>
      </c>
      <c r="U326" s="16">
        <f>[2]武器表!Q326</f>
        <v>18</v>
      </c>
      <c r="V326" s="20">
        <f>[2]武器表!R326</f>
        <v>0.06</v>
      </c>
      <c r="W326" s="20">
        <f>[2]武器表!S326</f>
        <v>7.3333333333333334E-2</v>
      </c>
      <c r="X326" s="20">
        <f>[2]武器表!T326</f>
        <v>0.06</v>
      </c>
      <c r="Y326" s="20">
        <f>[2]武器表!$I326</f>
        <v>0.29363636363636364</v>
      </c>
      <c r="Z326" s="20">
        <f>[2]武器表!U326</f>
        <v>8.6757990867579959E-2</v>
      </c>
      <c r="AA326" s="20">
        <f>[2]武器表!V326</f>
        <v>4.3062200956937802E-2</v>
      </c>
      <c r="AB326" s="20">
        <f>[2]武器表!W326</f>
        <v>4.3062200956937802E-2</v>
      </c>
      <c r="AC326" s="20">
        <f>[2]武器表!X326</f>
        <v>4.3062200956937802E-2</v>
      </c>
      <c r="AD326" s="20">
        <f>[2]武器表!Y326</f>
        <v>4.3062200956937802E-2</v>
      </c>
      <c r="AE326" s="20">
        <f>[2]武器表!Z326</f>
        <v>4.3062200956937802E-2</v>
      </c>
      <c r="AF326" s="20">
        <f>[2]武器表!AA326</f>
        <v>4.3062200956937802E-2</v>
      </c>
      <c r="AG326" s="20">
        <f t="shared" si="92"/>
        <v>0.23490909090909093</v>
      </c>
      <c r="AH326" s="20">
        <f t="shared" si="93"/>
        <v>0.23490909090909093</v>
      </c>
      <c r="AI326" s="20">
        <f t="shared" si="94"/>
        <v>0.23490909090909093</v>
      </c>
      <c r="AJ326" s="20">
        <f t="shared" si="95"/>
        <v>0.23490909090909093</v>
      </c>
      <c r="AK326" s="20">
        <f t="shared" si="96"/>
        <v>0.23490909090909093</v>
      </c>
      <c r="AL326" s="84" t="str">
        <f t="shared" si="89"/>
        <v/>
      </c>
      <c r="AM326" s="84">
        <f t="shared" si="90"/>
        <v>128</v>
      </c>
    </row>
    <row r="327" spans="2:39" x14ac:dyDescent="0.2">
      <c r="B327" s="16">
        <v>325</v>
      </c>
      <c r="C327" s="16" t="str">
        <f t="shared" ca="1" si="84"/>
        <v>IC1226</v>
      </c>
      <c r="D327" s="16" t="str">
        <f t="shared" ca="1" si="91"/>
        <v>传说的精灵短刀</v>
      </c>
      <c r="E327" s="16" t="str">
        <f t="shared" ca="1" si="85"/>
        <v>传说的</v>
      </c>
      <c r="F327" s="16" t="str">
        <f t="shared" ca="1" si="86"/>
        <v>精灵</v>
      </c>
      <c r="G327" s="16" t="str">
        <f t="shared" ca="1" si="87"/>
        <v>短刀</v>
      </c>
      <c r="H327" s="16" t="str">
        <f t="shared" si="83"/>
        <v>s</v>
      </c>
      <c r="I327" s="19" t="s">
        <v>21</v>
      </c>
      <c r="J327" s="3" t="s">
        <v>32</v>
      </c>
      <c r="K327" s="16">
        <f t="shared" si="88"/>
        <v>1</v>
      </c>
      <c r="L327" s="16">
        <f t="shared" si="82"/>
        <v>5</v>
      </c>
      <c r="M327" s="16">
        <f>[2]武器表!J327</f>
        <v>154</v>
      </c>
      <c r="N327" s="16">
        <f>[2]武器表!K327</f>
        <v>84</v>
      </c>
      <c r="O327" s="16">
        <f>[2]武器表!L327</f>
        <v>8</v>
      </c>
      <c r="P327" s="16"/>
      <c r="Q327" s="16">
        <f>[2]武器表!M327</f>
        <v>51</v>
      </c>
      <c r="R327" s="16">
        <f>[2]武器表!N327</f>
        <v>38</v>
      </c>
      <c r="S327" s="16">
        <f>[2]武器表!O327</f>
        <v>18</v>
      </c>
      <c r="T327" s="16">
        <f>[2]武器表!P327</f>
        <v>28</v>
      </c>
      <c r="U327" s="16">
        <f>[2]武器表!Q327</f>
        <v>23</v>
      </c>
      <c r="V327" s="20">
        <f>[2]武器表!R327</f>
        <v>7.6666666666666675E-2</v>
      </c>
      <c r="W327" s="20">
        <f>[2]武器表!S327</f>
        <v>9.3333333333333338E-2</v>
      </c>
      <c r="X327" s="20">
        <f>[2]武器表!T327</f>
        <v>7.6666666666666675E-2</v>
      </c>
      <c r="Y327" s="20">
        <f>[2]武器表!$I327</f>
        <v>0.36727272727272725</v>
      </c>
      <c r="Z327" s="20">
        <f>[2]武器表!U327</f>
        <v>0.1071428571428571</v>
      </c>
      <c r="AA327" s="20">
        <f>[2]武器表!V327</f>
        <v>5.6603773584905648E-2</v>
      </c>
      <c r="AB327" s="20">
        <f>[2]武器表!W327</f>
        <v>5.6603773584905648E-2</v>
      </c>
      <c r="AC327" s="20">
        <f>[2]武器表!X327</f>
        <v>5.6603773584905648E-2</v>
      </c>
      <c r="AD327" s="20">
        <f>[2]武器表!Y327</f>
        <v>5.6603773584905648E-2</v>
      </c>
      <c r="AE327" s="20">
        <f>[2]武器表!Z327</f>
        <v>5.6603773584905648E-2</v>
      </c>
      <c r="AF327" s="20">
        <f>[2]武器表!AA327</f>
        <v>5.6603773584905648E-2</v>
      </c>
      <c r="AG327" s="20">
        <f t="shared" si="92"/>
        <v>0.29381818181818181</v>
      </c>
      <c r="AH327" s="20">
        <f t="shared" si="93"/>
        <v>0.29381818181818181</v>
      </c>
      <c r="AI327" s="20">
        <f t="shared" si="94"/>
        <v>0.29381818181818181</v>
      </c>
      <c r="AJ327" s="20">
        <f t="shared" si="95"/>
        <v>0.29381818181818181</v>
      </c>
      <c r="AK327" s="20">
        <f t="shared" si="96"/>
        <v>0.29381818181818181</v>
      </c>
      <c r="AL327" s="84" t="str">
        <f t="shared" si="89"/>
        <v/>
      </c>
      <c r="AM327" s="84">
        <f t="shared" si="90"/>
        <v>129</v>
      </c>
    </row>
    <row r="328" spans="2:39" x14ac:dyDescent="0.2">
      <c r="B328" s="16">
        <v>326</v>
      </c>
      <c r="C328" s="16" t="str">
        <f t="shared" ca="1" si="84"/>
        <v>IC1204</v>
      </c>
      <c r="D328" s="16" t="str">
        <f t="shared" ca="1" si="91"/>
        <v>神奇的卡尼亚短刀</v>
      </c>
      <c r="E328" s="16" t="str">
        <f t="shared" ca="1" si="85"/>
        <v>神奇的</v>
      </c>
      <c r="F328" s="16" t="str">
        <f t="shared" ca="1" si="86"/>
        <v>卡尼亚</v>
      </c>
      <c r="G328" s="16" t="str">
        <f t="shared" ca="1" si="87"/>
        <v>短刀</v>
      </c>
      <c r="H328" s="16" t="str">
        <f t="shared" si="83"/>
        <v>s</v>
      </c>
      <c r="I328" s="19" t="s">
        <v>21</v>
      </c>
      <c r="J328" s="3" t="s">
        <v>32</v>
      </c>
      <c r="K328" s="16">
        <f t="shared" si="88"/>
        <v>1</v>
      </c>
      <c r="L328" s="16">
        <f t="shared" si="82"/>
        <v>6</v>
      </c>
      <c r="M328" s="16">
        <f>[2]武器表!J328</f>
        <v>185</v>
      </c>
      <c r="N328" s="16">
        <f>[2]武器表!K328</f>
        <v>101</v>
      </c>
      <c r="O328" s="16">
        <f>[2]武器表!L328</f>
        <v>10</v>
      </c>
      <c r="P328" s="16"/>
      <c r="Q328" s="16">
        <f>[2]武器表!M328</f>
        <v>62</v>
      </c>
      <c r="R328" s="16">
        <f>[2]武器表!N328</f>
        <v>46</v>
      </c>
      <c r="S328" s="16">
        <f>[2]武器表!O328</f>
        <v>22</v>
      </c>
      <c r="T328" s="16">
        <f>[2]武器表!P328</f>
        <v>34</v>
      </c>
      <c r="U328" s="16">
        <f>[2]武器表!Q328</f>
        <v>28</v>
      </c>
      <c r="V328" s="20">
        <f>[2]武器表!R328</f>
        <v>9.3333333333333338E-2</v>
      </c>
      <c r="W328" s="20">
        <f>[2]武器表!S328</f>
        <v>0.11333333333333334</v>
      </c>
      <c r="X328" s="20">
        <f>[2]武器表!T328</f>
        <v>9.3333333333333338E-2</v>
      </c>
      <c r="Y328" s="20">
        <f>[2]武器表!$I328</f>
        <v>0.44363636363636366</v>
      </c>
      <c r="Z328" s="20">
        <f>[2]武器表!U328</f>
        <v>0.1228070175438597</v>
      </c>
      <c r="AA328" s="20">
        <f>[2]武器表!V328</f>
        <v>6.5420560747663559E-2</v>
      </c>
      <c r="AB328" s="20">
        <f>[2]武器表!W328</f>
        <v>6.5420560747663559E-2</v>
      </c>
      <c r="AC328" s="20">
        <f>[2]武器表!X328</f>
        <v>6.5420560747663559E-2</v>
      </c>
      <c r="AD328" s="20">
        <f>[2]武器表!Y328</f>
        <v>6.5420560747663559E-2</v>
      </c>
      <c r="AE328" s="20">
        <f>[2]武器表!Z328</f>
        <v>6.5420560747663559E-2</v>
      </c>
      <c r="AF328" s="20">
        <f>[2]武器表!AA328</f>
        <v>6.5420560747663559E-2</v>
      </c>
      <c r="AG328" s="20">
        <f t="shared" si="92"/>
        <v>0.35490909090909095</v>
      </c>
      <c r="AH328" s="20">
        <f t="shared" si="93"/>
        <v>0.35490909090909095</v>
      </c>
      <c r="AI328" s="20">
        <f t="shared" si="94"/>
        <v>0.35490909090909095</v>
      </c>
      <c r="AJ328" s="20">
        <f t="shared" si="95"/>
        <v>0.35490909090909095</v>
      </c>
      <c r="AK328" s="20">
        <f t="shared" si="96"/>
        <v>0.35490909090909095</v>
      </c>
      <c r="AL328" s="84" t="str">
        <f t="shared" si="89"/>
        <v/>
      </c>
      <c r="AM328" s="84">
        <f t="shared" si="90"/>
        <v>130</v>
      </c>
    </row>
    <row r="329" spans="2:39" x14ac:dyDescent="0.2">
      <c r="B329" s="16">
        <v>327</v>
      </c>
      <c r="C329" s="16" t="str">
        <f t="shared" ca="1" si="84"/>
        <v>IC1225</v>
      </c>
      <c r="D329" s="16" t="str">
        <f t="shared" ca="1" si="91"/>
        <v>神秘的卡尼亚刃</v>
      </c>
      <c r="E329" s="16" t="str">
        <f t="shared" ca="1" si="85"/>
        <v>神秘的</v>
      </c>
      <c r="F329" s="16" t="str">
        <f t="shared" ca="1" si="86"/>
        <v>卡尼亚</v>
      </c>
      <c r="G329" s="16" t="str">
        <f t="shared" ca="1" si="87"/>
        <v>刃</v>
      </c>
      <c r="H329" s="16" t="str">
        <f t="shared" si="83"/>
        <v>s</v>
      </c>
      <c r="I329" s="19" t="s">
        <v>21</v>
      </c>
      <c r="J329" s="3" t="s">
        <v>32</v>
      </c>
      <c r="K329" s="16">
        <f t="shared" si="88"/>
        <v>1</v>
      </c>
      <c r="L329" s="16">
        <f t="shared" si="82"/>
        <v>7</v>
      </c>
      <c r="M329" s="16">
        <f>[2]武器表!J329</f>
        <v>216</v>
      </c>
      <c r="N329" s="16">
        <f>[2]武器表!K329</f>
        <v>118</v>
      </c>
      <c r="O329" s="16">
        <f>[2]武器表!L329</f>
        <v>11</v>
      </c>
      <c r="P329" s="16"/>
      <c r="Q329" s="16">
        <f>[2]武器表!M329</f>
        <v>72</v>
      </c>
      <c r="R329" s="16">
        <f>[2]武器表!N329</f>
        <v>53</v>
      </c>
      <c r="S329" s="16">
        <f>[2]武器表!O329</f>
        <v>26</v>
      </c>
      <c r="T329" s="16">
        <f>[2]武器表!P329</f>
        <v>39</v>
      </c>
      <c r="U329" s="16">
        <f>[2]武器表!Q329</f>
        <v>32</v>
      </c>
      <c r="V329" s="20">
        <f>[2]武器表!R329</f>
        <v>0.10666666666666666</v>
      </c>
      <c r="W329" s="20">
        <f>[2]武器表!S329</f>
        <v>0.13</v>
      </c>
      <c r="X329" s="20">
        <f>[2]武器表!T329</f>
        <v>0.10666666666666666</v>
      </c>
      <c r="Y329" s="20">
        <f>[2]武器表!$I329</f>
        <v>0.5154545454545455</v>
      </c>
      <c r="Z329" s="20">
        <f>[2]武器表!U329</f>
        <v>0.14163090128755362</v>
      </c>
      <c r="AA329" s="20">
        <f>[2]武器表!V329</f>
        <v>7.407407407407407E-2</v>
      </c>
      <c r="AB329" s="20">
        <f>[2]武器表!W329</f>
        <v>7.407407407407407E-2</v>
      </c>
      <c r="AC329" s="20">
        <f>[2]武器表!X329</f>
        <v>7.407407407407407E-2</v>
      </c>
      <c r="AD329" s="20">
        <f>[2]武器表!Y329</f>
        <v>7.407407407407407E-2</v>
      </c>
      <c r="AE329" s="20">
        <f>[2]武器表!Z329</f>
        <v>7.407407407407407E-2</v>
      </c>
      <c r="AF329" s="20">
        <f>[2]武器表!AA329</f>
        <v>7.407407407407407E-2</v>
      </c>
      <c r="AG329" s="20">
        <f t="shared" si="92"/>
        <v>0.41236363636363643</v>
      </c>
      <c r="AH329" s="20">
        <f t="shared" si="93"/>
        <v>0.41236363636363643</v>
      </c>
      <c r="AI329" s="20">
        <f t="shared" si="94"/>
        <v>0.41236363636363643</v>
      </c>
      <c r="AJ329" s="20">
        <f t="shared" si="95"/>
        <v>0.41236363636363643</v>
      </c>
      <c r="AK329" s="20">
        <f t="shared" si="96"/>
        <v>0.41236363636363643</v>
      </c>
      <c r="AL329" s="84" t="str">
        <f t="shared" si="89"/>
        <v/>
      </c>
      <c r="AM329" s="84">
        <f t="shared" si="90"/>
        <v>131</v>
      </c>
    </row>
    <row r="330" spans="2:39" x14ac:dyDescent="0.2">
      <c r="B330" s="16">
        <v>328</v>
      </c>
      <c r="C330" s="16" t="str">
        <f t="shared" ca="1" si="84"/>
        <v>IC1203</v>
      </c>
      <c r="D330" s="16" t="str">
        <f t="shared" ca="1" si="91"/>
        <v>璀璨的斯塞提刀</v>
      </c>
      <c r="E330" s="16" t="str">
        <f t="shared" ca="1" si="85"/>
        <v>璀璨的</v>
      </c>
      <c r="F330" s="16" t="str">
        <f t="shared" ca="1" si="86"/>
        <v>斯塞提</v>
      </c>
      <c r="G330" s="16" t="str">
        <f t="shared" ca="1" si="87"/>
        <v>刀</v>
      </c>
      <c r="H330" s="16" t="str">
        <f t="shared" si="83"/>
        <v>s</v>
      </c>
      <c r="I330" s="19" t="s">
        <v>21</v>
      </c>
      <c r="J330" s="3" t="s">
        <v>32</v>
      </c>
      <c r="K330" s="16">
        <f t="shared" si="88"/>
        <v>1</v>
      </c>
      <c r="L330" s="16">
        <f t="shared" si="82"/>
        <v>8</v>
      </c>
      <c r="M330" s="16">
        <f>[2]武器表!J330</f>
        <v>247</v>
      </c>
      <c r="N330" s="16">
        <f>[2]武器表!K330</f>
        <v>135</v>
      </c>
      <c r="O330" s="16">
        <f>[2]武器表!L330</f>
        <v>13</v>
      </c>
      <c r="P330" s="16"/>
      <c r="Q330" s="16">
        <f>[2]武器表!M330</f>
        <v>82</v>
      </c>
      <c r="R330" s="16">
        <f>[2]武器表!N330</f>
        <v>61</v>
      </c>
      <c r="S330" s="16">
        <f>[2]武器表!O330</f>
        <v>30</v>
      </c>
      <c r="T330" s="16">
        <f>[2]武器表!P330</f>
        <v>45</v>
      </c>
      <c r="U330" s="16">
        <f>[2]武器表!Q330</f>
        <v>37</v>
      </c>
      <c r="V330" s="20">
        <f>[2]武器表!R330</f>
        <v>0.12333333333333334</v>
      </c>
      <c r="W330" s="20">
        <f>[2]武器表!S330</f>
        <v>0.15</v>
      </c>
      <c r="X330" s="20">
        <f>[2]武器表!T330</f>
        <v>0.12333333333333334</v>
      </c>
      <c r="Y330" s="20">
        <f>[2]武器表!$I330</f>
        <v>0.59090909090909094</v>
      </c>
      <c r="Z330" s="20">
        <f>[2]武器表!U330</f>
        <v>0.15966386554621848</v>
      </c>
      <c r="AA330" s="20">
        <f>[2]武器表!V330</f>
        <v>8.6757990867579959E-2</v>
      </c>
      <c r="AB330" s="20">
        <f>[2]武器表!W330</f>
        <v>8.6757990867579959E-2</v>
      </c>
      <c r="AC330" s="20">
        <f>[2]武器表!X330</f>
        <v>8.6757990867579959E-2</v>
      </c>
      <c r="AD330" s="20">
        <f>[2]武器表!Y330</f>
        <v>8.6757990867579959E-2</v>
      </c>
      <c r="AE330" s="20">
        <f>[2]武器表!Z330</f>
        <v>8.6757990867579959E-2</v>
      </c>
      <c r="AF330" s="20">
        <f>[2]武器表!AA330</f>
        <v>8.6757990867579959E-2</v>
      </c>
      <c r="AG330" s="20">
        <f t="shared" si="92"/>
        <v>0.47272727272727277</v>
      </c>
      <c r="AH330" s="20">
        <f t="shared" si="93"/>
        <v>0.47272727272727277</v>
      </c>
      <c r="AI330" s="20">
        <f t="shared" si="94"/>
        <v>0.47272727272727277</v>
      </c>
      <c r="AJ330" s="20">
        <f t="shared" si="95"/>
        <v>0.47272727272727277</v>
      </c>
      <c r="AK330" s="20">
        <f t="shared" si="96"/>
        <v>0.47272727272727277</v>
      </c>
      <c r="AL330" s="84" t="str">
        <f t="shared" si="89"/>
        <v/>
      </c>
      <c r="AM330" s="84">
        <f t="shared" si="90"/>
        <v>132</v>
      </c>
    </row>
    <row r="331" spans="2:39" x14ac:dyDescent="0.2">
      <c r="B331" s="16">
        <v>329</v>
      </c>
      <c r="C331" s="16" t="str">
        <f t="shared" ca="1" si="84"/>
        <v>IC1203</v>
      </c>
      <c r="D331" s="16" t="str">
        <f t="shared" ca="1" si="91"/>
        <v>犀利的玄铁刃</v>
      </c>
      <c r="E331" s="16" t="str">
        <f t="shared" ca="1" si="85"/>
        <v>犀利的</v>
      </c>
      <c r="F331" s="16" t="str">
        <f t="shared" ca="1" si="86"/>
        <v>玄铁</v>
      </c>
      <c r="G331" s="16" t="str">
        <f t="shared" ca="1" si="87"/>
        <v>刃</v>
      </c>
      <c r="H331" s="16" t="str">
        <f t="shared" si="83"/>
        <v>a</v>
      </c>
      <c r="I331" s="19" t="s">
        <v>21</v>
      </c>
      <c r="J331" s="3" t="s">
        <v>32</v>
      </c>
      <c r="K331" s="16">
        <f t="shared" si="88"/>
        <v>1</v>
      </c>
      <c r="L331" s="16">
        <f t="shared" si="82"/>
        <v>1</v>
      </c>
      <c r="M331" s="16">
        <f>[2]武器表!J331</f>
        <v>23</v>
      </c>
      <c r="N331" s="16">
        <f>[2]武器表!K331</f>
        <v>17</v>
      </c>
      <c r="O331" s="16">
        <f>[2]武器表!L331</f>
        <v>1</v>
      </c>
      <c r="P331" s="16"/>
      <c r="Q331" s="16">
        <f>[2]武器表!M331</f>
        <v>10</v>
      </c>
      <c r="R331" s="16">
        <f>[2]武器表!N331</f>
        <v>8</v>
      </c>
      <c r="S331" s="16">
        <f>[2]武器表!O331</f>
        <v>3</v>
      </c>
      <c r="T331" s="16">
        <f>[2]武器表!P331</f>
        <v>6</v>
      </c>
      <c r="U331" s="16">
        <f>[2]武器表!Q331</f>
        <v>4</v>
      </c>
      <c r="V331" s="20">
        <f>[2]武器表!R331</f>
        <v>1.3333333333333332E-2</v>
      </c>
      <c r="W331" s="20">
        <f>[2]武器表!S331</f>
        <v>0.02</v>
      </c>
      <c r="X331" s="20">
        <f>[2]武器表!T331</f>
        <v>1.3333333333333332E-2</v>
      </c>
      <c r="Y331" s="20">
        <f>[2]武器表!$I331</f>
        <v>0.1</v>
      </c>
      <c r="Z331" s="20">
        <f>[2]武器表!U331</f>
        <v>2.4390243902439046E-2</v>
      </c>
      <c r="AA331" s="20">
        <f>[2]武器表!V331</f>
        <v>9.9009900990099098E-3</v>
      </c>
      <c r="AB331" s="20">
        <f>[2]武器表!W331</f>
        <v>9.9009900990099098E-3</v>
      </c>
      <c r="AC331" s="20">
        <f>[2]武器表!X331</f>
        <v>9.9009900990099098E-3</v>
      </c>
      <c r="AD331" s="20">
        <f>[2]武器表!Y331</f>
        <v>9.9009900990099098E-3</v>
      </c>
      <c r="AE331" s="20">
        <f>[2]武器表!Z331</f>
        <v>9.9009900990099098E-3</v>
      </c>
      <c r="AF331" s="20">
        <f>[2]武器表!AA331</f>
        <v>9.9009900990099098E-3</v>
      </c>
      <c r="AG331" s="20">
        <f t="shared" si="92"/>
        <v>8.0000000000000016E-2</v>
      </c>
      <c r="AH331" s="20">
        <f t="shared" si="93"/>
        <v>8.0000000000000016E-2</v>
      </c>
      <c r="AI331" s="20">
        <f t="shared" si="94"/>
        <v>8.0000000000000016E-2</v>
      </c>
      <c r="AJ331" s="20">
        <f t="shared" si="95"/>
        <v>8.0000000000000016E-2</v>
      </c>
      <c r="AK331" s="20">
        <f t="shared" si="96"/>
        <v>8.0000000000000016E-2</v>
      </c>
      <c r="AL331" s="84" t="str">
        <f t="shared" si="89"/>
        <v/>
      </c>
      <c r="AM331" s="84">
        <f t="shared" si="90"/>
        <v>109</v>
      </c>
    </row>
    <row r="332" spans="2:39" x14ac:dyDescent="0.2">
      <c r="B332" s="16">
        <v>330</v>
      </c>
      <c r="C332" s="16" t="str">
        <f t="shared" ca="1" si="84"/>
        <v>IC1203</v>
      </c>
      <c r="D332" s="16" t="str">
        <f t="shared" ca="1" si="91"/>
        <v>闪耀的遗迹刃</v>
      </c>
      <c r="E332" s="16" t="str">
        <f t="shared" ca="1" si="85"/>
        <v>闪耀的</v>
      </c>
      <c r="F332" s="16" t="str">
        <f t="shared" ca="1" si="86"/>
        <v>遗迹</v>
      </c>
      <c r="G332" s="16" t="str">
        <f t="shared" ca="1" si="87"/>
        <v>刃</v>
      </c>
      <c r="H332" s="16" t="str">
        <f t="shared" si="83"/>
        <v>a</v>
      </c>
      <c r="I332" s="19" t="s">
        <v>21</v>
      </c>
      <c r="J332" s="3" t="s">
        <v>32</v>
      </c>
      <c r="K332" s="16">
        <f t="shared" si="88"/>
        <v>1</v>
      </c>
      <c r="L332" s="16">
        <f t="shared" ref="L332:L395" si="97">L324</f>
        <v>2</v>
      </c>
      <c r="M332" s="16">
        <f>[2]武器表!J332</f>
        <v>47</v>
      </c>
      <c r="N332" s="16">
        <f>[2]武器表!K332</f>
        <v>35</v>
      </c>
      <c r="O332" s="16">
        <f>[2]武器表!L332</f>
        <v>3</v>
      </c>
      <c r="P332" s="16"/>
      <c r="Q332" s="16">
        <f>[2]武器表!M332</f>
        <v>21</v>
      </c>
      <c r="R332" s="16">
        <f>[2]武器表!N332</f>
        <v>16</v>
      </c>
      <c r="S332" s="16">
        <f>[2]武器表!O332</f>
        <v>7</v>
      </c>
      <c r="T332" s="16">
        <f>[2]武器表!P332</f>
        <v>12</v>
      </c>
      <c r="U332" s="16">
        <f>[2]武器表!Q332</f>
        <v>9</v>
      </c>
      <c r="V332" s="20">
        <f>[2]武器表!R332</f>
        <v>0.03</v>
      </c>
      <c r="W332" s="20">
        <f>[2]武器表!S332</f>
        <v>0.04</v>
      </c>
      <c r="X332" s="20">
        <f>[2]武器表!T332</f>
        <v>0.03</v>
      </c>
      <c r="Y332" s="20">
        <f>[2]武器表!$I332</f>
        <v>0.13636363636363635</v>
      </c>
      <c r="Z332" s="20">
        <f>[2]武器表!U332</f>
        <v>4.7619047619047672E-2</v>
      </c>
      <c r="AA332" s="20">
        <f>[2]武器表!V332</f>
        <v>2.4390243902439046E-2</v>
      </c>
      <c r="AB332" s="20">
        <f>[2]武器表!W332</f>
        <v>2.4390243902439046E-2</v>
      </c>
      <c r="AC332" s="20">
        <f>[2]武器表!X332</f>
        <v>2.4390243902439046E-2</v>
      </c>
      <c r="AD332" s="20">
        <f>[2]武器表!Y332</f>
        <v>2.4390243902439046E-2</v>
      </c>
      <c r="AE332" s="20">
        <f>[2]武器表!Z332</f>
        <v>2.4390243902439046E-2</v>
      </c>
      <c r="AF332" s="20">
        <f>[2]武器表!AA332</f>
        <v>2.4390243902439046E-2</v>
      </c>
      <c r="AG332" s="20">
        <f t="shared" si="92"/>
        <v>0.10909090909090909</v>
      </c>
      <c r="AH332" s="20">
        <f t="shared" si="93"/>
        <v>0.10909090909090909</v>
      </c>
      <c r="AI332" s="20">
        <f t="shared" si="94"/>
        <v>0.10909090909090909</v>
      </c>
      <c r="AJ332" s="20">
        <f t="shared" si="95"/>
        <v>0.10909090909090909</v>
      </c>
      <c r="AK332" s="20">
        <f t="shared" si="96"/>
        <v>0.10909090909090909</v>
      </c>
      <c r="AL332" s="84">
        <f t="shared" si="89"/>
        <v>31</v>
      </c>
      <c r="AM332" s="84">
        <f t="shared" si="90"/>
        <v>110</v>
      </c>
    </row>
    <row r="333" spans="2:39" x14ac:dyDescent="0.2">
      <c r="B333" s="16">
        <v>331</v>
      </c>
      <c r="C333" s="16" t="str">
        <f t="shared" ca="1" si="84"/>
        <v>IC1225</v>
      </c>
      <c r="D333" s="16" t="str">
        <f t="shared" ca="1" si="91"/>
        <v>闪耀的水晶刃</v>
      </c>
      <c r="E333" s="16" t="str">
        <f t="shared" ca="1" si="85"/>
        <v>闪耀的</v>
      </c>
      <c r="F333" s="16" t="str">
        <f t="shared" ca="1" si="86"/>
        <v>水晶</v>
      </c>
      <c r="G333" s="16" t="str">
        <f t="shared" ca="1" si="87"/>
        <v>刃</v>
      </c>
      <c r="H333" s="16" t="str">
        <f t="shared" si="83"/>
        <v>a</v>
      </c>
      <c r="I333" s="19" t="s">
        <v>21</v>
      </c>
      <c r="J333" s="3" t="s">
        <v>32</v>
      </c>
      <c r="K333" s="16">
        <f t="shared" si="88"/>
        <v>1</v>
      </c>
      <c r="L333" s="16">
        <f t="shared" si="97"/>
        <v>3</v>
      </c>
      <c r="M333" s="16">
        <f>[2]武器表!J333</f>
        <v>71</v>
      </c>
      <c r="N333" s="16">
        <f>[2]武器表!K333</f>
        <v>53</v>
      </c>
      <c r="O333" s="16">
        <f>[2]武器表!L333</f>
        <v>5</v>
      </c>
      <c r="P333" s="16"/>
      <c r="Q333" s="16">
        <f>[2]武器表!M333</f>
        <v>32</v>
      </c>
      <c r="R333" s="16">
        <f>[2]武器表!N333</f>
        <v>24</v>
      </c>
      <c r="S333" s="16">
        <f>[2]武器表!O333</f>
        <v>11</v>
      </c>
      <c r="T333" s="16">
        <f>[2]武器表!P333</f>
        <v>18</v>
      </c>
      <c r="U333" s="16">
        <f>[2]武器表!Q333</f>
        <v>14</v>
      </c>
      <c r="V333" s="20">
        <f>[2]武器表!R333</f>
        <v>4.6666666666666669E-2</v>
      </c>
      <c r="W333" s="20">
        <f>[2]武器表!S333</f>
        <v>0.06</v>
      </c>
      <c r="X333" s="20">
        <f>[2]武器表!T333</f>
        <v>4.6666666666666669E-2</v>
      </c>
      <c r="Y333" s="20">
        <f>[2]武器表!$I333</f>
        <v>0.20727272727272728</v>
      </c>
      <c r="Z333" s="20">
        <f>[2]武器表!U333</f>
        <v>6.9767441860465129E-2</v>
      </c>
      <c r="AA333" s="20">
        <f>[2]武器表!V333</f>
        <v>3.3816425120772986E-2</v>
      </c>
      <c r="AB333" s="20">
        <f>[2]武器表!W333</f>
        <v>3.3816425120772986E-2</v>
      </c>
      <c r="AC333" s="20">
        <f>[2]武器表!X333</f>
        <v>3.3816425120772986E-2</v>
      </c>
      <c r="AD333" s="20">
        <f>[2]武器表!Y333</f>
        <v>3.3816425120772986E-2</v>
      </c>
      <c r="AE333" s="20">
        <f>[2]武器表!Z333</f>
        <v>3.3816425120772986E-2</v>
      </c>
      <c r="AF333" s="20">
        <f>[2]武器表!AA333</f>
        <v>3.3816425120772986E-2</v>
      </c>
      <c r="AG333" s="20">
        <f t="shared" si="92"/>
        <v>0.16581818181818184</v>
      </c>
      <c r="AH333" s="20">
        <f t="shared" si="93"/>
        <v>0.16581818181818184</v>
      </c>
      <c r="AI333" s="20">
        <f t="shared" si="94"/>
        <v>0.16581818181818184</v>
      </c>
      <c r="AJ333" s="20">
        <f t="shared" si="95"/>
        <v>0.16581818181818184</v>
      </c>
      <c r="AK333" s="20">
        <f t="shared" si="96"/>
        <v>0.16581818181818184</v>
      </c>
      <c r="AL333" s="84" t="str">
        <f t="shared" si="89"/>
        <v/>
      </c>
      <c r="AM333" s="84">
        <f t="shared" si="90"/>
        <v>111</v>
      </c>
    </row>
    <row r="334" spans="2:39" x14ac:dyDescent="0.2">
      <c r="B334" s="16">
        <v>332</v>
      </c>
      <c r="C334" s="16" t="str">
        <f t="shared" ca="1" si="84"/>
        <v>IC1226</v>
      </c>
      <c r="D334" s="16" t="str">
        <f t="shared" ca="1" si="91"/>
        <v>闪耀的精灵刀</v>
      </c>
      <c r="E334" s="16" t="str">
        <f t="shared" ca="1" si="85"/>
        <v>闪耀的</v>
      </c>
      <c r="F334" s="16" t="str">
        <f t="shared" ca="1" si="86"/>
        <v>精灵</v>
      </c>
      <c r="G334" s="16" t="str">
        <f t="shared" ca="1" si="87"/>
        <v>刀</v>
      </c>
      <c r="H334" s="16" t="str">
        <f t="shared" si="83"/>
        <v>a</v>
      </c>
      <c r="I334" s="19" t="s">
        <v>21</v>
      </c>
      <c r="J334" s="3" t="s">
        <v>32</v>
      </c>
      <c r="K334" s="16">
        <f t="shared" si="88"/>
        <v>1</v>
      </c>
      <c r="L334" s="16">
        <f t="shared" si="97"/>
        <v>4</v>
      </c>
      <c r="M334" s="16">
        <f>[2]武器表!J334</f>
        <v>94</v>
      </c>
      <c r="N334" s="16">
        <f>[2]武器表!K334</f>
        <v>71</v>
      </c>
      <c r="O334" s="16">
        <f>[2]武器表!L334</f>
        <v>7</v>
      </c>
      <c r="P334" s="16"/>
      <c r="Q334" s="16">
        <f>[2]武器表!M334</f>
        <v>43</v>
      </c>
      <c r="R334" s="16">
        <f>[2]武器表!N334</f>
        <v>32</v>
      </c>
      <c r="S334" s="16">
        <f>[2]武器表!O334</f>
        <v>15</v>
      </c>
      <c r="T334" s="16">
        <f>[2]武器表!P334</f>
        <v>24</v>
      </c>
      <c r="U334" s="16">
        <f>[2]武器表!Q334</f>
        <v>19</v>
      </c>
      <c r="V334" s="20">
        <f>[2]武器表!R334</f>
        <v>6.3333333333333325E-2</v>
      </c>
      <c r="W334" s="20">
        <f>[2]武器表!S334</f>
        <v>0.08</v>
      </c>
      <c r="X334" s="20">
        <f>[2]武器表!T334</f>
        <v>6.3333333333333325E-2</v>
      </c>
      <c r="Y334" s="20">
        <f>[2]武器表!$I334</f>
        <v>0.27727272727272728</v>
      </c>
      <c r="Z334" s="20">
        <f>[2]武器表!U334</f>
        <v>9.0909090909090939E-2</v>
      </c>
      <c r="AA334" s="20">
        <f>[2]武器表!V334</f>
        <v>4.7619047619047672E-2</v>
      </c>
      <c r="AB334" s="20">
        <f>[2]武器表!W334</f>
        <v>4.7619047619047672E-2</v>
      </c>
      <c r="AC334" s="20">
        <f>[2]武器表!X334</f>
        <v>4.7619047619047672E-2</v>
      </c>
      <c r="AD334" s="20">
        <f>[2]武器表!Y334</f>
        <v>4.7619047619047672E-2</v>
      </c>
      <c r="AE334" s="20">
        <f>[2]武器表!Z334</f>
        <v>4.7619047619047672E-2</v>
      </c>
      <c r="AF334" s="20">
        <f>[2]武器表!AA334</f>
        <v>4.7619047619047672E-2</v>
      </c>
      <c r="AG334" s="20">
        <f t="shared" si="92"/>
        <v>0.22181818181818183</v>
      </c>
      <c r="AH334" s="20">
        <f t="shared" si="93"/>
        <v>0.22181818181818183</v>
      </c>
      <c r="AI334" s="20">
        <f t="shared" si="94"/>
        <v>0.22181818181818183</v>
      </c>
      <c r="AJ334" s="20">
        <f t="shared" si="95"/>
        <v>0.22181818181818183</v>
      </c>
      <c r="AK334" s="20">
        <f t="shared" si="96"/>
        <v>0.22181818181818183</v>
      </c>
      <c r="AL334" s="84">
        <f t="shared" si="89"/>
        <v>32</v>
      </c>
      <c r="AM334" s="84">
        <f t="shared" si="90"/>
        <v>112</v>
      </c>
    </row>
    <row r="335" spans="2:39" x14ac:dyDescent="0.2">
      <c r="B335" s="16">
        <v>333</v>
      </c>
      <c r="C335" s="16" t="str">
        <f t="shared" ca="1" si="84"/>
        <v>IC1226</v>
      </c>
      <c r="D335" s="16" t="str">
        <f t="shared" ca="1" si="91"/>
        <v>犀利的晨曦短刀</v>
      </c>
      <c r="E335" s="16" t="str">
        <f t="shared" ca="1" si="85"/>
        <v>犀利的</v>
      </c>
      <c r="F335" s="16" t="str">
        <f t="shared" ca="1" si="86"/>
        <v>晨曦</v>
      </c>
      <c r="G335" s="16" t="str">
        <f t="shared" ca="1" si="87"/>
        <v>短刀</v>
      </c>
      <c r="H335" s="16" t="str">
        <f t="shared" si="83"/>
        <v>a</v>
      </c>
      <c r="I335" s="19" t="s">
        <v>21</v>
      </c>
      <c r="J335" s="3" t="s">
        <v>32</v>
      </c>
      <c r="K335" s="16">
        <f t="shared" si="88"/>
        <v>1</v>
      </c>
      <c r="L335" s="16">
        <f t="shared" si="97"/>
        <v>5</v>
      </c>
      <c r="M335" s="16">
        <f>[2]武器表!J335</f>
        <v>118</v>
      </c>
      <c r="N335" s="16">
        <f>[2]武器表!K335</f>
        <v>89</v>
      </c>
      <c r="O335" s="16">
        <f>[2]武器表!L335</f>
        <v>8</v>
      </c>
      <c r="P335" s="16"/>
      <c r="Q335" s="16">
        <f>[2]武器表!M335</f>
        <v>54</v>
      </c>
      <c r="R335" s="16">
        <f>[2]武器表!N335</f>
        <v>40</v>
      </c>
      <c r="S335" s="16">
        <f>[2]武器表!O335</f>
        <v>19</v>
      </c>
      <c r="T335" s="16">
        <f>[2]武器表!P335</f>
        <v>30</v>
      </c>
      <c r="U335" s="16">
        <f>[2]武器表!Q335</f>
        <v>24</v>
      </c>
      <c r="V335" s="20">
        <f>[2]武器表!R335</f>
        <v>0.08</v>
      </c>
      <c r="W335" s="20">
        <f>[2]武器表!S335</f>
        <v>0.1</v>
      </c>
      <c r="X335" s="20">
        <f>[2]武器表!T335</f>
        <v>0.08</v>
      </c>
      <c r="Y335" s="20">
        <f>[2]武器表!$I335</f>
        <v>0.34727272727272729</v>
      </c>
      <c r="Z335" s="20">
        <f>[2]武器表!U335</f>
        <v>0.11111111111111116</v>
      </c>
      <c r="AA335" s="20">
        <f>[2]武器表!V335</f>
        <v>5.6603773584905648E-2</v>
      </c>
      <c r="AB335" s="20">
        <f>[2]武器表!W335</f>
        <v>5.6603773584905648E-2</v>
      </c>
      <c r="AC335" s="20">
        <f>[2]武器表!X335</f>
        <v>5.6603773584905648E-2</v>
      </c>
      <c r="AD335" s="20">
        <f>[2]武器表!Y335</f>
        <v>5.6603773584905648E-2</v>
      </c>
      <c r="AE335" s="20">
        <f>[2]武器表!Z335</f>
        <v>5.6603773584905648E-2</v>
      </c>
      <c r="AF335" s="20">
        <f>[2]武器表!AA335</f>
        <v>5.6603773584905648E-2</v>
      </c>
      <c r="AG335" s="20">
        <f t="shared" si="92"/>
        <v>0.27781818181818185</v>
      </c>
      <c r="AH335" s="20">
        <f t="shared" si="93"/>
        <v>0.27781818181818185</v>
      </c>
      <c r="AI335" s="20">
        <f t="shared" si="94"/>
        <v>0.27781818181818185</v>
      </c>
      <c r="AJ335" s="20">
        <f t="shared" si="95"/>
        <v>0.27781818181818185</v>
      </c>
      <c r="AK335" s="20">
        <f t="shared" si="96"/>
        <v>0.27781818181818185</v>
      </c>
      <c r="AL335" s="84" t="str">
        <f t="shared" si="89"/>
        <v/>
      </c>
      <c r="AM335" s="84">
        <f t="shared" si="90"/>
        <v>113</v>
      </c>
    </row>
    <row r="336" spans="2:39" x14ac:dyDescent="0.2">
      <c r="B336" s="16">
        <v>334</v>
      </c>
      <c r="C336" s="16" t="str">
        <f t="shared" ca="1" si="84"/>
        <v>IC1226</v>
      </c>
      <c r="D336" s="16" t="str">
        <f t="shared" ca="1" si="91"/>
        <v>犀利的混乱刃</v>
      </c>
      <c r="E336" s="16" t="str">
        <f t="shared" ca="1" si="85"/>
        <v>犀利的</v>
      </c>
      <c r="F336" s="16" t="str">
        <f t="shared" ca="1" si="86"/>
        <v>混乱</v>
      </c>
      <c r="G336" s="16" t="str">
        <f t="shared" ca="1" si="87"/>
        <v>刃</v>
      </c>
      <c r="H336" s="16" t="str">
        <f t="shared" si="83"/>
        <v>a</v>
      </c>
      <c r="I336" s="19" t="s">
        <v>21</v>
      </c>
      <c r="J336" s="3" t="s">
        <v>32</v>
      </c>
      <c r="K336" s="16">
        <f t="shared" si="88"/>
        <v>1</v>
      </c>
      <c r="L336" s="16">
        <f t="shared" si="97"/>
        <v>6</v>
      </c>
      <c r="M336" s="16">
        <f>[2]武器表!J336</f>
        <v>142</v>
      </c>
      <c r="N336" s="16">
        <f>[2]武器表!K336</f>
        <v>107</v>
      </c>
      <c r="O336" s="16">
        <f>[2]武器表!L336</f>
        <v>10</v>
      </c>
      <c r="P336" s="16"/>
      <c r="Q336" s="16">
        <f>[2]武器表!M336</f>
        <v>65</v>
      </c>
      <c r="R336" s="16">
        <f>[2]武器表!N336</f>
        <v>48</v>
      </c>
      <c r="S336" s="16">
        <f>[2]武器表!O336</f>
        <v>23</v>
      </c>
      <c r="T336" s="16">
        <f>[2]武器表!P336</f>
        <v>36</v>
      </c>
      <c r="U336" s="16">
        <f>[2]武器表!Q336</f>
        <v>29</v>
      </c>
      <c r="V336" s="20">
        <f>[2]武器表!R336</f>
        <v>9.6666666666666665E-2</v>
      </c>
      <c r="W336" s="20">
        <f>[2]武器表!S336</f>
        <v>0.12</v>
      </c>
      <c r="X336" s="20">
        <f>[2]武器表!T336</f>
        <v>9.6666666666666665E-2</v>
      </c>
      <c r="Y336" s="20">
        <f>[2]武器表!$I336</f>
        <v>0.41818181818181821</v>
      </c>
      <c r="Z336" s="20">
        <f>[2]武器表!U336</f>
        <v>0.13043478260869568</v>
      </c>
      <c r="AA336" s="20">
        <f>[2]武器表!V336</f>
        <v>6.9767441860465129E-2</v>
      </c>
      <c r="AB336" s="20">
        <f>[2]武器表!W336</f>
        <v>6.9767441860465129E-2</v>
      </c>
      <c r="AC336" s="20">
        <f>[2]武器表!X336</f>
        <v>6.9767441860465129E-2</v>
      </c>
      <c r="AD336" s="20">
        <f>[2]武器表!Y336</f>
        <v>6.9767441860465129E-2</v>
      </c>
      <c r="AE336" s="20">
        <f>[2]武器表!Z336</f>
        <v>6.9767441860465129E-2</v>
      </c>
      <c r="AF336" s="20">
        <f>[2]武器表!AA336</f>
        <v>6.9767441860465129E-2</v>
      </c>
      <c r="AG336" s="20">
        <f t="shared" si="92"/>
        <v>0.33454545454545459</v>
      </c>
      <c r="AH336" s="20">
        <f t="shared" si="93"/>
        <v>0.33454545454545459</v>
      </c>
      <c r="AI336" s="20">
        <f t="shared" si="94"/>
        <v>0.33454545454545459</v>
      </c>
      <c r="AJ336" s="20">
        <f t="shared" si="95"/>
        <v>0.33454545454545459</v>
      </c>
      <c r="AK336" s="20">
        <f t="shared" si="96"/>
        <v>0.33454545454545459</v>
      </c>
      <c r="AL336" s="84" t="str">
        <f t="shared" si="89"/>
        <v/>
      </c>
      <c r="AM336" s="84">
        <f t="shared" si="90"/>
        <v>114</v>
      </c>
    </row>
    <row r="337" spans="2:39" x14ac:dyDescent="0.2">
      <c r="B337" s="16">
        <v>335</v>
      </c>
      <c r="C337" s="16" t="str">
        <f t="shared" ca="1" si="84"/>
        <v>IC1213</v>
      </c>
      <c r="D337" s="16" t="str">
        <f t="shared" ca="1" si="91"/>
        <v>闪耀的卡尼亚刃</v>
      </c>
      <c r="E337" s="16" t="str">
        <f t="shared" ca="1" si="85"/>
        <v>闪耀的</v>
      </c>
      <c r="F337" s="16" t="str">
        <f t="shared" ca="1" si="86"/>
        <v>卡尼亚</v>
      </c>
      <c r="G337" s="16" t="str">
        <f t="shared" ca="1" si="87"/>
        <v>刃</v>
      </c>
      <c r="H337" s="16" t="str">
        <f t="shared" si="83"/>
        <v>a</v>
      </c>
      <c r="I337" s="19" t="s">
        <v>21</v>
      </c>
      <c r="J337" s="3" t="s">
        <v>32</v>
      </c>
      <c r="K337" s="16">
        <f t="shared" si="88"/>
        <v>1</v>
      </c>
      <c r="L337" s="16">
        <f t="shared" si="97"/>
        <v>7</v>
      </c>
      <c r="M337" s="16">
        <f>[2]武器表!J337</f>
        <v>165</v>
      </c>
      <c r="N337" s="16">
        <f>[2]武器表!K337</f>
        <v>124</v>
      </c>
      <c r="O337" s="16">
        <f>[2]武器表!L337</f>
        <v>12</v>
      </c>
      <c r="P337" s="16"/>
      <c r="Q337" s="16">
        <f>[2]武器表!M337</f>
        <v>76</v>
      </c>
      <c r="R337" s="16">
        <f>[2]武器表!N337</f>
        <v>56</v>
      </c>
      <c r="S337" s="16">
        <f>[2]武器表!O337</f>
        <v>27</v>
      </c>
      <c r="T337" s="16">
        <f>[2]武器表!P337</f>
        <v>42</v>
      </c>
      <c r="U337" s="16">
        <f>[2]武器表!Q337</f>
        <v>34</v>
      </c>
      <c r="V337" s="20">
        <f>[2]武器表!R337</f>
        <v>0.11333333333333334</v>
      </c>
      <c r="W337" s="20">
        <f>[2]武器表!S337</f>
        <v>0.14000000000000001</v>
      </c>
      <c r="X337" s="20">
        <f>[2]武器表!T337</f>
        <v>0.11333333333333334</v>
      </c>
      <c r="Y337" s="20">
        <f>[2]武器表!$I337</f>
        <v>0.48727272727272725</v>
      </c>
      <c r="Z337" s="20">
        <f>[2]武器表!U337</f>
        <v>0.14893617021276595</v>
      </c>
      <c r="AA337" s="20">
        <f>[2]武器表!V337</f>
        <v>7.8341013824884786E-2</v>
      </c>
      <c r="AB337" s="20">
        <f>[2]武器表!W337</f>
        <v>7.8341013824884786E-2</v>
      </c>
      <c r="AC337" s="20">
        <f>[2]武器表!X337</f>
        <v>7.8341013824884786E-2</v>
      </c>
      <c r="AD337" s="20">
        <f>[2]武器表!Y337</f>
        <v>7.8341013824884786E-2</v>
      </c>
      <c r="AE337" s="20">
        <f>[2]武器表!Z337</f>
        <v>7.8341013824884786E-2</v>
      </c>
      <c r="AF337" s="20">
        <f>[2]武器表!AA337</f>
        <v>7.8341013824884786E-2</v>
      </c>
      <c r="AG337" s="20">
        <f t="shared" si="92"/>
        <v>0.38981818181818184</v>
      </c>
      <c r="AH337" s="20">
        <f t="shared" si="93"/>
        <v>0.38981818181818184</v>
      </c>
      <c r="AI337" s="20">
        <f t="shared" si="94"/>
        <v>0.38981818181818184</v>
      </c>
      <c r="AJ337" s="20">
        <f t="shared" si="95"/>
        <v>0.38981818181818184</v>
      </c>
      <c r="AK337" s="20">
        <f t="shared" si="96"/>
        <v>0.38981818181818184</v>
      </c>
      <c r="AL337" s="84" t="str">
        <f t="shared" si="89"/>
        <v/>
      </c>
      <c r="AM337" s="84">
        <f t="shared" si="90"/>
        <v>115</v>
      </c>
    </row>
    <row r="338" spans="2:39" x14ac:dyDescent="0.2">
      <c r="B338" s="16">
        <v>336</v>
      </c>
      <c r="C338" s="16" t="str">
        <f t="shared" ca="1" si="84"/>
        <v>IC1209</v>
      </c>
      <c r="D338" s="16" t="str">
        <f t="shared" ca="1" si="91"/>
        <v>精致的精钢短刀</v>
      </c>
      <c r="E338" s="16" t="str">
        <f t="shared" ca="1" si="85"/>
        <v>精致的</v>
      </c>
      <c r="F338" s="16" t="str">
        <f t="shared" ca="1" si="86"/>
        <v>精钢</v>
      </c>
      <c r="G338" s="16" t="str">
        <f t="shared" ca="1" si="87"/>
        <v>短刀</v>
      </c>
      <c r="H338" s="16" t="str">
        <f t="shared" si="83"/>
        <v>a</v>
      </c>
      <c r="I338" s="19" t="s">
        <v>21</v>
      </c>
      <c r="J338" s="3" t="s">
        <v>32</v>
      </c>
      <c r="K338" s="16">
        <f t="shared" si="88"/>
        <v>1</v>
      </c>
      <c r="L338" s="16">
        <f t="shared" si="97"/>
        <v>8</v>
      </c>
      <c r="M338" s="16">
        <f>[2]武器表!J338</f>
        <v>189</v>
      </c>
      <c r="N338" s="16">
        <f>[2]武器表!K338</f>
        <v>142</v>
      </c>
      <c r="O338" s="16">
        <f>[2]武器表!L338</f>
        <v>14</v>
      </c>
      <c r="P338" s="16"/>
      <c r="Q338" s="16">
        <f>[2]武器表!M338</f>
        <v>87</v>
      </c>
      <c r="R338" s="16">
        <f>[2]武器表!N338</f>
        <v>64</v>
      </c>
      <c r="S338" s="16">
        <f>[2]武器表!O338</f>
        <v>31</v>
      </c>
      <c r="T338" s="16">
        <f>[2]武器表!P338</f>
        <v>48</v>
      </c>
      <c r="U338" s="16">
        <f>[2]武器表!Q338</f>
        <v>39</v>
      </c>
      <c r="V338" s="20">
        <f>[2]武器表!R338</f>
        <v>0.13</v>
      </c>
      <c r="W338" s="20">
        <f>[2]武器表!S338</f>
        <v>0.16</v>
      </c>
      <c r="X338" s="20">
        <f>[2]武器表!T338</f>
        <v>0.13</v>
      </c>
      <c r="Y338" s="20">
        <f>[2]武器表!$I338</f>
        <v>0.55818181818181822</v>
      </c>
      <c r="Z338" s="20">
        <f>[2]武器表!U338</f>
        <v>0.16666666666666663</v>
      </c>
      <c r="AA338" s="20">
        <f>[2]武器表!V338</f>
        <v>9.0909090909090939E-2</v>
      </c>
      <c r="AB338" s="20">
        <f>[2]武器表!W338</f>
        <v>9.0909090909090939E-2</v>
      </c>
      <c r="AC338" s="20">
        <f>[2]武器表!X338</f>
        <v>9.0909090909090939E-2</v>
      </c>
      <c r="AD338" s="20">
        <f>[2]武器表!Y338</f>
        <v>9.0909090909090939E-2</v>
      </c>
      <c r="AE338" s="20">
        <f>[2]武器表!Z338</f>
        <v>9.0909090909090939E-2</v>
      </c>
      <c r="AF338" s="20">
        <f>[2]武器表!AA338</f>
        <v>9.0909090909090939E-2</v>
      </c>
      <c r="AG338" s="20">
        <f t="shared" si="92"/>
        <v>0.44654545454545458</v>
      </c>
      <c r="AH338" s="20">
        <f t="shared" si="93"/>
        <v>0.44654545454545458</v>
      </c>
      <c r="AI338" s="20">
        <f t="shared" si="94"/>
        <v>0.44654545454545458</v>
      </c>
      <c r="AJ338" s="20">
        <f t="shared" si="95"/>
        <v>0.44654545454545458</v>
      </c>
      <c r="AK338" s="20">
        <f t="shared" si="96"/>
        <v>0.44654545454545458</v>
      </c>
      <c r="AL338" s="84">
        <f t="shared" si="89"/>
        <v>33</v>
      </c>
      <c r="AM338" s="84">
        <f t="shared" si="90"/>
        <v>116</v>
      </c>
    </row>
    <row r="339" spans="2:39" x14ac:dyDescent="0.2">
      <c r="B339" s="16">
        <v>337</v>
      </c>
      <c r="C339" s="16" t="str">
        <f t="shared" ca="1" si="84"/>
        <v>IC1209</v>
      </c>
      <c r="D339" s="16" t="str">
        <f t="shared" ca="1" si="91"/>
        <v>发亮的忏悔短刀</v>
      </c>
      <c r="E339" s="16" t="str">
        <f t="shared" ca="1" si="85"/>
        <v>发亮的</v>
      </c>
      <c r="F339" s="16" t="str">
        <f t="shared" ca="1" si="86"/>
        <v>忏悔</v>
      </c>
      <c r="G339" s="16" t="str">
        <f t="shared" ca="1" si="87"/>
        <v>短刀</v>
      </c>
      <c r="H339" s="16" t="str">
        <f t="shared" si="83"/>
        <v>b</v>
      </c>
      <c r="I339" s="19" t="s">
        <v>21</v>
      </c>
      <c r="J339" s="3" t="s">
        <v>32</v>
      </c>
      <c r="K339" s="16">
        <f t="shared" si="88"/>
        <v>1</v>
      </c>
      <c r="L339" s="16">
        <f t="shared" si="97"/>
        <v>1</v>
      </c>
      <c r="M339" s="16">
        <f>[2]武器表!J339</f>
        <v>25</v>
      </c>
      <c r="N339" s="16">
        <f>[2]武器表!K339</f>
        <v>22</v>
      </c>
      <c r="O339" s="16">
        <f>[2]武器表!L339</f>
        <v>2</v>
      </c>
      <c r="P339" s="16"/>
      <c r="Q339" s="16">
        <f>[2]武器表!M339</f>
        <v>13</v>
      </c>
      <c r="R339" s="16">
        <f>[2]武器表!N339</f>
        <v>10</v>
      </c>
      <c r="S339" s="16">
        <f>[2]武器表!O339</f>
        <v>4</v>
      </c>
      <c r="T339" s="16">
        <f>[2]武器表!P339</f>
        <v>7</v>
      </c>
      <c r="U339" s="16">
        <f>[2]武器表!Q339</f>
        <v>6</v>
      </c>
      <c r="V339" s="20">
        <f>[2]武器表!R339</f>
        <v>0.02</v>
      </c>
      <c r="W339" s="20">
        <f>[2]武器表!S339</f>
        <v>2.3333333333333334E-2</v>
      </c>
      <c r="X339" s="20">
        <f>[2]武器表!T339</f>
        <v>0.02</v>
      </c>
      <c r="Y339" s="20">
        <f>[2]武器表!$I339</f>
        <v>0.1</v>
      </c>
      <c r="Z339" s="20">
        <f>[2]武器表!U339</f>
        <v>2.9126213592232997E-2</v>
      </c>
      <c r="AA339" s="20">
        <f>[2]武器表!V339</f>
        <v>1.4778325123152691E-2</v>
      </c>
      <c r="AB339" s="20">
        <f>[2]武器表!W339</f>
        <v>1.4778325123152691E-2</v>
      </c>
      <c r="AC339" s="20">
        <f>[2]武器表!X339</f>
        <v>1.4778325123152691E-2</v>
      </c>
      <c r="AD339" s="20">
        <f>[2]武器表!Y339</f>
        <v>1.4778325123152691E-2</v>
      </c>
      <c r="AE339" s="20">
        <f>[2]武器表!Z339</f>
        <v>1.4778325123152691E-2</v>
      </c>
      <c r="AF339" s="20">
        <f>[2]武器表!AA339</f>
        <v>1.4778325123152691E-2</v>
      </c>
      <c r="AG339" s="20">
        <f t="shared" si="92"/>
        <v>8.0000000000000016E-2</v>
      </c>
      <c r="AH339" s="20">
        <f t="shared" si="93"/>
        <v>8.0000000000000016E-2</v>
      </c>
      <c r="AI339" s="20">
        <f t="shared" si="94"/>
        <v>8.0000000000000016E-2</v>
      </c>
      <c r="AJ339" s="20">
        <f t="shared" si="95"/>
        <v>8.0000000000000016E-2</v>
      </c>
      <c r="AK339" s="20">
        <f t="shared" si="96"/>
        <v>8.0000000000000016E-2</v>
      </c>
      <c r="AL339" s="84" t="str">
        <f t="shared" si="89"/>
        <v/>
      </c>
      <c r="AM339" s="84">
        <f t="shared" si="90"/>
        <v>117</v>
      </c>
    </row>
    <row r="340" spans="2:39" x14ac:dyDescent="0.2">
      <c r="B340" s="16">
        <v>338</v>
      </c>
      <c r="C340" s="16" t="str">
        <f t="shared" ca="1" si="84"/>
        <v>IC1213</v>
      </c>
      <c r="D340" s="16" t="str">
        <f t="shared" ca="1" si="91"/>
        <v>坚硬的女神短刀</v>
      </c>
      <c r="E340" s="16" t="str">
        <f t="shared" ca="1" si="85"/>
        <v>坚硬的</v>
      </c>
      <c r="F340" s="16" t="str">
        <f t="shared" ca="1" si="86"/>
        <v>女神</v>
      </c>
      <c r="G340" s="16" t="str">
        <f t="shared" ca="1" si="87"/>
        <v>短刀</v>
      </c>
      <c r="H340" s="16" t="str">
        <f t="shared" si="83"/>
        <v>b</v>
      </c>
      <c r="I340" s="19" t="s">
        <v>21</v>
      </c>
      <c r="J340" s="3" t="s">
        <v>32</v>
      </c>
      <c r="K340" s="16">
        <f t="shared" si="88"/>
        <v>1</v>
      </c>
      <c r="L340" s="16">
        <f t="shared" si="97"/>
        <v>2</v>
      </c>
      <c r="M340" s="16">
        <f>[2]武器表!J340</f>
        <v>51</v>
      </c>
      <c r="N340" s="16">
        <f>[2]武器表!K340</f>
        <v>44</v>
      </c>
      <c r="O340" s="16">
        <f>[2]武器表!L340</f>
        <v>4</v>
      </c>
      <c r="P340" s="16"/>
      <c r="Q340" s="16">
        <f>[2]武器表!M340</f>
        <v>27</v>
      </c>
      <c r="R340" s="16">
        <f>[2]武器表!N340</f>
        <v>20</v>
      </c>
      <c r="S340" s="16">
        <f>[2]武器表!O340</f>
        <v>9</v>
      </c>
      <c r="T340" s="16">
        <f>[2]武器表!P340</f>
        <v>15</v>
      </c>
      <c r="U340" s="16">
        <f>[2]武器表!Q340</f>
        <v>12</v>
      </c>
      <c r="V340" s="20">
        <f>[2]武器表!R340</f>
        <v>0.04</v>
      </c>
      <c r="W340" s="20">
        <f>[2]武器表!S340</f>
        <v>0.05</v>
      </c>
      <c r="X340" s="20">
        <f>[2]武器表!T340</f>
        <v>0.04</v>
      </c>
      <c r="Y340" s="20">
        <f>[2]武器表!$I340</f>
        <v>0.16545454545454547</v>
      </c>
      <c r="Z340" s="20">
        <f>[2]武器表!U340</f>
        <v>5.6603773584905648E-2</v>
      </c>
      <c r="AA340" s="20">
        <f>[2]武器表!V340</f>
        <v>2.9126213592232997E-2</v>
      </c>
      <c r="AB340" s="20">
        <f>[2]武器表!W340</f>
        <v>2.9126213592232997E-2</v>
      </c>
      <c r="AC340" s="20">
        <f>[2]武器表!X340</f>
        <v>2.9126213592232997E-2</v>
      </c>
      <c r="AD340" s="20">
        <f>[2]武器表!Y340</f>
        <v>2.9126213592232997E-2</v>
      </c>
      <c r="AE340" s="20">
        <f>[2]武器表!Z340</f>
        <v>2.9126213592232997E-2</v>
      </c>
      <c r="AF340" s="20">
        <f>[2]武器表!AA340</f>
        <v>2.9126213592232997E-2</v>
      </c>
      <c r="AG340" s="20">
        <f t="shared" si="92"/>
        <v>0.13236363636363638</v>
      </c>
      <c r="AH340" s="20">
        <f t="shared" si="93"/>
        <v>0.13236363636363638</v>
      </c>
      <c r="AI340" s="20">
        <f t="shared" si="94"/>
        <v>0.13236363636363638</v>
      </c>
      <c r="AJ340" s="20">
        <f t="shared" si="95"/>
        <v>0.13236363636363638</v>
      </c>
      <c r="AK340" s="20">
        <f t="shared" si="96"/>
        <v>0.13236363636363638</v>
      </c>
      <c r="AL340" s="84" t="str">
        <f t="shared" si="89"/>
        <v/>
      </c>
      <c r="AM340" s="84">
        <f t="shared" si="90"/>
        <v>118</v>
      </c>
    </row>
    <row r="341" spans="2:39" x14ac:dyDescent="0.2">
      <c r="B341" s="16">
        <v>339</v>
      </c>
      <c r="C341" s="16" t="str">
        <f t="shared" ca="1" si="84"/>
        <v>IC1226</v>
      </c>
      <c r="D341" s="16" t="str">
        <f t="shared" ca="1" si="91"/>
        <v>坚硬的精灵刀</v>
      </c>
      <c r="E341" s="16" t="str">
        <f t="shared" ca="1" si="85"/>
        <v>坚硬的</v>
      </c>
      <c r="F341" s="16" t="str">
        <f t="shared" ca="1" si="86"/>
        <v>精灵</v>
      </c>
      <c r="G341" s="16" t="str">
        <f t="shared" ca="1" si="87"/>
        <v>刀</v>
      </c>
      <c r="H341" s="16" t="str">
        <f t="shared" si="83"/>
        <v>b</v>
      </c>
      <c r="I341" s="19" t="s">
        <v>21</v>
      </c>
      <c r="J341" s="3" t="s">
        <v>32</v>
      </c>
      <c r="K341" s="16">
        <f t="shared" si="88"/>
        <v>1</v>
      </c>
      <c r="L341" s="16">
        <f t="shared" si="97"/>
        <v>3</v>
      </c>
      <c r="M341" s="16">
        <f>[2]武器表!J341</f>
        <v>76</v>
      </c>
      <c r="N341" s="16">
        <f>[2]武器表!K341</f>
        <v>67</v>
      </c>
      <c r="O341" s="16">
        <f>[2]武器表!L341</f>
        <v>6</v>
      </c>
      <c r="P341" s="16"/>
      <c r="Q341" s="16">
        <f>[2]武器表!M341</f>
        <v>41</v>
      </c>
      <c r="R341" s="16">
        <f>[2]武器表!N341</f>
        <v>30</v>
      </c>
      <c r="S341" s="16">
        <f>[2]武器表!O341</f>
        <v>14</v>
      </c>
      <c r="T341" s="16">
        <f>[2]武器表!P341</f>
        <v>22</v>
      </c>
      <c r="U341" s="16">
        <f>[2]武器表!Q341</f>
        <v>18</v>
      </c>
      <c r="V341" s="20">
        <f>[2]武器表!R341</f>
        <v>0.06</v>
      </c>
      <c r="W341" s="20">
        <f>[2]武器表!S341</f>
        <v>7.3333333333333334E-2</v>
      </c>
      <c r="X341" s="20">
        <f>[2]武器表!T341</f>
        <v>0.06</v>
      </c>
      <c r="Y341" s="20">
        <f>[2]武器表!$I341</f>
        <v>0.24909090909090911</v>
      </c>
      <c r="Z341" s="20">
        <f>[2]武器表!U341</f>
        <v>8.6757990867579959E-2</v>
      </c>
      <c r="AA341" s="20">
        <f>[2]武器表!V341</f>
        <v>4.3062200956937802E-2</v>
      </c>
      <c r="AB341" s="20">
        <f>[2]武器表!W341</f>
        <v>4.3062200956937802E-2</v>
      </c>
      <c r="AC341" s="20">
        <f>[2]武器表!X341</f>
        <v>4.3062200956937802E-2</v>
      </c>
      <c r="AD341" s="20">
        <f>[2]武器表!Y341</f>
        <v>4.3062200956937802E-2</v>
      </c>
      <c r="AE341" s="20">
        <f>[2]武器表!Z341</f>
        <v>4.3062200956937802E-2</v>
      </c>
      <c r="AF341" s="20">
        <f>[2]武器表!AA341</f>
        <v>4.3062200956937802E-2</v>
      </c>
      <c r="AG341" s="20">
        <f t="shared" si="92"/>
        <v>0.1992727272727273</v>
      </c>
      <c r="AH341" s="20">
        <f t="shared" si="93"/>
        <v>0.1992727272727273</v>
      </c>
      <c r="AI341" s="20">
        <f t="shared" si="94"/>
        <v>0.1992727272727273</v>
      </c>
      <c r="AJ341" s="20">
        <f t="shared" si="95"/>
        <v>0.1992727272727273</v>
      </c>
      <c r="AK341" s="20">
        <f t="shared" si="96"/>
        <v>0.1992727272727273</v>
      </c>
      <c r="AL341" s="84" t="str">
        <f t="shared" si="89"/>
        <v/>
      </c>
      <c r="AM341" s="84">
        <f t="shared" si="90"/>
        <v>119</v>
      </c>
    </row>
    <row r="342" spans="2:39" x14ac:dyDescent="0.2">
      <c r="B342" s="16">
        <v>340</v>
      </c>
      <c r="C342" s="16" t="str">
        <f t="shared" ca="1" si="84"/>
        <v>IC1213</v>
      </c>
      <c r="D342" s="16" t="str">
        <f t="shared" ca="1" si="91"/>
        <v>优质的精钢刃</v>
      </c>
      <c r="E342" s="16" t="str">
        <f t="shared" ca="1" si="85"/>
        <v>优质的</v>
      </c>
      <c r="F342" s="16" t="str">
        <f t="shared" ca="1" si="86"/>
        <v>精钢</v>
      </c>
      <c r="G342" s="16" t="str">
        <f t="shared" ca="1" si="87"/>
        <v>刃</v>
      </c>
      <c r="H342" s="16" t="str">
        <f t="shared" si="83"/>
        <v>b</v>
      </c>
      <c r="I342" s="19" t="s">
        <v>21</v>
      </c>
      <c r="J342" s="3" t="s">
        <v>32</v>
      </c>
      <c r="K342" s="16">
        <f t="shared" si="88"/>
        <v>1</v>
      </c>
      <c r="L342" s="16">
        <f t="shared" si="97"/>
        <v>4</v>
      </c>
      <c r="M342" s="16">
        <f>[2]武器表!J342</f>
        <v>102</v>
      </c>
      <c r="N342" s="16">
        <f>[2]武器表!K342</f>
        <v>89</v>
      </c>
      <c r="O342" s="16">
        <f>[2]武器表!L342</f>
        <v>8</v>
      </c>
      <c r="P342" s="16"/>
      <c r="Q342" s="16">
        <f>[2]武器表!M342</f>
        <v>54</v>
      </c>
      <c r="R342" s="16">
        <f>[2]武器表!N342</f>
        <v>40</v>
      </c>
      <c r="S342" s="16">
        <f>[2]武器表!O342</f>
        <v>19</v>
      </c>
      <c r="T342" s="16">
        <f>[2]武器表!P342</f>
        <v>30</v>
      </c>
      <c r="U342" s="16">
        <f>[2]武器表!Q342</f>
        <v>24</v>
      </c>
      <c r="V342" s="20">
        <f>[2]武器表!R342</f>
        <v>0.08</v>
      </c>
      <c r="W342" s="20">
        <f>[2]武器表!S342</f>
        <v>0.1</v>
      </c>
      <c r="X342" s="20">
        <f>[2]武器表!T342</f>
        <v>0.08</v>
      </c>
      <c r="Y342" s="20">
        <f>[2]武器表!$I342</f>
        <v>0.33272727272727276</v>
      </c>
      <c r="Z342" s="20">
        <f>[2]武器表!U342</f>
        <v>0.11111111111111116</v>
      </c>
      <c r="AA342" s="20">
        <f>[2]武器表!V342</f>
        <v>5.6603773584905648E-2</v>
      </c>
      <c r="AB342" s="20">
        <f>[2]武器表!W342</f>
        <v>5.6603773584905648E-2</v>
      </c>
      <c r="AC342" s="20">
        <f>[2]武器表!X342</f>
        <v>5.6603773584905648E-2</v>
      </c>
      <c r="AD342" s="20">
        <f>[2]武器表!Y342</f>
        <v>5.6603773584905648E-2</v>
      </c>
      <c r="AE342" s="20">
        <f>[2]武器表!Z342</f>
        <v>5.6603773584905648E-2</v>
      </c>
      <c r="AF342" s="20">
        <f>[2]武器表!AA342</f>
        <v>5.6603773584905648E-2</v>
      </c>
      <c r="AG342" s="20">
        <f t="shared" si="92"/>
        <v>0.26618181818181824</v>
      </c>
      <c r="AH342" s="20">
        <f t="shared" si="93"/>
        <v>0.26618181818181824</v>
      </c>
      <c r="AI342" s="20">
        <f t="shared" si="94"/>
        <v>0.26618181818181824</v>
      </c>
      <c r="AJ342" s="20">
        <f t="shared" si="95"/>
        <v>0.26618181818181824</v>
      </c>
      <c r="AK342" s="20">
        <f t="shared" si="96"/>
        <v>0.26618181818181824</v>
      </c>
      <c r="AL342" s="84" t="str">
        <f t="shared" si="89"/>
        <v/>
      </c>
      <c r="AM342" s="84">
        <f t="shared" si="90"/>
        <v>120</v>
      </c>
    </row>
    <row r="343" spans="2:39" x14ac:dyDescent="0.2">
      <c r="B343" s="16">
        <v>341</v>
      </c>
      <c r="C343" s="16" t="str">
        <f t="shared" ca="1" si="84"/>
        <v>IC1201</v>
      </c>
      <c r="D343" s="16" t="str">
        <f t="shared" ca="1" si="91"/>
        <v>发亮的精灵刃</v>
      </c>
      <c r="E343" s="16" t="str">
        <f t="shared" ca="1" si="85"/>
        <v>发亮的</v>
      </c>
      <c r="F343" s="16" t="str">
        <f t="shared" ca="1" si="86"/>
        <v>精灵</v>
      </c>
      <c r="G343" s="16" t="str">
        <f t="shared" ca="1" si="87"/>
        <v>刃</v>
      </c>
      <c r="H343" s="16" t="str">
        <f t="shared" si="83"/>
        <v>b</v>
      </c>
      <c r="I343" s="19" t="s">
        <v>21</v>
      </c>
      <c r="J343" s="3" t="s">
        <v>32</v>
      </c>
      <c r="K343" s="16">
        <f t="shared" si="88"/>
        <v>1</v>
      </c>
      <c r="L343" s="16">
        <f t="shared" si="97"/>
        <v>5</v>
      </c>
      <c r="M343" s="16">
        <f>[2]武器表!J343</f>
        <v>127</v>
      </c>
      <c r="N343" s="16">
        <f>[2]武器表!K343</f>
        <v>112</v>
      </c>
      <c r="O343" s="16">
        <f>[2]武器表!L343</f>
        <v>11</v>
      </c>
      <c r="P343" s="16"/>
      <c r="Q343" s="16">
        <f>[2]武器表!M343</f>
        <v>68</v>
      </c>
      <c r="R343" s="16">
        <f>[2]武器表!N343</f>
        <v>50</v>
      </c>
      <c r="S343" s="16">
        <f>[2]武器表!O343</f>
        <v>24</v>
      </c>
      <c r="T343" s="16">
        <f>[2]武器表!P343</f>
        <v>37</v>
      </c>
      <c r="U343" s="16">
        <f>[2]武器表!Q343</f>
        <v>31</v>
      </c>
      <c r="V343" s="20">
        <f>[2]武器表!R343</f>
        <v>0.10333333333333333</v>
      </c>
      <c r="W343" s="20">
        <f>[2]武器表!S343</f>
        <v>0.12333333333333334</v>
      </c>
      <c r="X343" s="20">
        <f>[2]武器表!T343</f>
        <v>0.10333333333333333</v>
      </c>
      <c r="Y343" s="20">
        <f>[2]武器表!$I343</f>
        <v>0.41818181818181821</v>
      </c>
      <c r="Z343" s="20">
        <f>[2]武器表!U343</f>
        <v>0.13419913419913421</v>
      </c>
      <c r="AA343" s="20">
        <f>[2]武器表!V343</f>
        <v>7.407407407407407E-2</v>
      </c>
      <c r="AB343" s="20">
        <f>[2]武器表!W343</f>
        <v>7.407407407407407E-2</v>
      </c>
      <c r="AC343" s="20">
        <f>[2]武器表!X343</f>
        <v>7.407407407407407E-2</v>
      </c>
      <c r="AD343" s="20">
        <f>[2]武器表!Y343</f>
        <v>7.407407407407407E-2</v>
      </c>
      <c r="AE343" s="20">
        <f>[2]武器表!Z343</f>
        <v>7.407407407407407E-2</v>
      </c>
      <c r="AF343" s="20">
        <f>[2]武器表!AA343</f>
        <v>7.407407407407407E-2</v>
      </c>
      <c r="AG343" s="20">
        <f t="shared" si="92"/>
        <v>0.33454545454545459</v>
      </c>
      <c r="AH343" s="20">
        <f t="shared" si="93"/>
        <v>0.33454545454545459</v>
      </c>
      <c r="AI343" s="20">
        <f t="shared" si="94"/>
        <v>0.33454545454545459</v>
      </c>
      <c r="AJ343" s="20">
        <f t="shared" si="95"/>
        <v>0.33454545454545459</v>
      </c>
      <c r="AK343" s="20">
        <f t="shared" si="96"/>
        <v>0.33454545454545459</v>
      </c>
      <c r="AL343" s="84" t="str">
        <f t="shared" si="89"/>
        <v/>
      </c>
      <c r="AM343" s="84">
        <f t="shared" si="90"/>
        <v>121</v>
      </c>
    </row>
    <row r="344" spans="2:39" x14ac:dyDescent="0.2">
      <c r="B344" s="16">
        <v>342</v>
      </c>
      <c r="C344" s="16" t="str">
        <f t="shared" ca="1" si="84"/>
        <v>IC1203</v>
      </c>
      <c r="D344" s="16" t="str">
        <f t="shared" ca="1" si="91"/>
        <v>坚硬的玄铁刀</v>
      </c>
      <c r="E344" s="16" t="str">
        <f t="shared" ca="1" si="85"/>
        <v>坚硬的</v>
      </c>
      <c r="F344" s="16" t="str">
        <f t="shared" ca="1" si="86"/>
        <v>玄铁</v>
      </c>
      <c r="G344" s="16" t="str">
        <f t="shared" ca="1" si="87"/>
        <v>刀</v>
      </c>
      <c r="H344" s="16" t="str">
        <f t="shared" si="83"/>
        <v>b</v>
      </c>
      <c r="I344" s="19" t="s">
        <v>21</v>
      </c>
      <c r="J344" s="3" t="s">
        <v>32</v>
      </c>
      <c r="K344" s="16">
        <f t="shared" si="88"/>
        <v>1</v>
      </c>
      <c r="L344" s="16">
        <f t="shared" si="97"/>
        <v>6</v>
      </c>
      <c r="M344" s="16">
        <f>[2]武器表!J344</f>
        <v>153</v>
      </c>
      <c r="N344" s="16">
        <f>[2]武器表!K344</f>
        <v>134</v>
      </c>
      <c r="O344" s="16">
        <f>[2]武器表!L344</f>
        <v>13</v>
      </c>
      <c r="P344" s="16"/>
      <c r="Q344" s="16">
        <f>[2]武器表!M344</f>
        <v>82</v>
      </c>
      <c r="R344" s="16">
        <f>[2]武器表!N344</f>
        <v>60</v>
      </c>
      <c r="S344" s="16">
        <f>[2]武器表!O344</f>
        <v>29</v>
      </c>
      <c r="T344" s="16">
        <f>[2]武器表!P344</f>
        <v>45</v>
      </c>
      <c r="U344" s="16">
        <f>[2]武器表!Q344</f>
        <v>37</v>
      </c>
      <c r="V344" s="20">
        <f>[2]武器表!R344</f>
        <v>0.12333333333333334</v>
      </c>
      <c r="W344" s="20">
        <f>[2]武器表!S344</f>
        <v>0.15</v>
      </c>
      <c r="X344" s="20">
        <f>[2]武器表!T344</f>
        <v>0.12333333333333334</v>
      </c>
      <c r="Y344" s="20">
        <f>[2]武器表!$I344</f>
        <v>0.50272727272727269</v>
      </c>
      <c r="Z344" s="20">
        <f>[2]武器表!U344</f>
        <v>0.15611814345991559</v>
      </c>
      <c r="AA344" s="20">
        <f>[2]武器表!V344</f>
        <v>8.6757990867579959E-2</v>
      </c>
      <c r="AB344" s="20">
        <f>[2]武器表!W344</f>
        <v>8.6757990867579959E-2</v>
      </c>
      <c r="AC344" s="20">
        <f>[2]武器表!X344</f>
        <v>8.6757990867579959E-2</v>
      </c>
      <c r="AD344" s="20">
        <f>[2]武器表!Y344</f>
        <v>8.6757990867579959E-2</v>
      </c>
      <c r="AE344" s="20">
        <f>[2]武器表!Z344</f>
        <v>8.6757990867579959E-2</v>
      </c>
      <c r="AF344" s="20">
        <f>[2]武器表!AA344</f>
        <v>8.6757990867579959E-2</v>
      </c>
      <c r="AG344" s="20">
        <f t="shared" si="92"/>
        <v>0.4021818181818182</v>
      </c>
      <c r="AH344" s="20">
        <f t="shared" si="93"/>
        <v>0.4021818181818182</v>
      </c>
      <c r="AI344" s="20">
        <f t="shared" si="94"/>
        <v>0.4021818181818182</v>
      </c>
      <c r="AJ344" s="20">
        <f t="shared" si="95"/>
        <v>0.4021818181818182</v>
      </c>
      <c r="AK344" s="20">
        <f t="shared" si="96"/>
        <v>0.4021818181818182</v>
      </c>
      <c r="AL344" s="84" t="str">
        <f t="shared" si="89"/>
        <v/>
      </c>
      <c r="AM344" s="84">
        <f t="shared" si="90"/>
        <v>122</v>
      </c>
    </row>
    <row r="345" spans="2:39" x14ac:dyDescent="0.2">
      <c r="B345" s="16">
        <v>343</v>
      </c>
      <c r="C345" s="16" t="str">
        <f t="shared" ca="1" si="84"/>
        <v>IC1201</v>
      </c>
      <c r="D345" s="16" t="str">
        <f t="shared" ca="1" si="91"/>
        <v>优质的忏悔短刀</v>
      </c>
      <c r="E345" s="16" t="str">
        <f t="shared" ca="1" si="85"/>
        <v>优质的</v>
      </c>
      <c r="F345" s="16" t="str">
        <f t="shared" ca="1" si="86"/>
        <v>忏悔</v>
      </c>
      <c r="G345" s="16" t="str">
        <f t="shared" ca="1" si="87"/>
        <v>短刀</v>
      </c>
      <c r="H345" s="16" t="str">
        <f t="shared" si="83"/>
        <v>b</v>
      </c>
      <c r="I345" s="19" t="s">
        <v>21</v>
      </c>
      <c r="J345" s="3" t="s">
        <v>32</v>
      </c>
      <c r="K345" s="16">
        <f t="shared" si="88"/>
        <v>1</v>
      </c>
      <c r="L345" s="16">
        <f t="shared" si="97"/>
        <v>7</v>
      </c>
      <c r="M345" s="16">
        <f>[2]武器表!J345</f>
        <v>178</v>
      </c>
      <c r="N345" s="16">
        <f>[2]武器表!K345</f>
        <v>157</v>
      </c>
      <c r="O345" s="16">
        <f>[2]武器表!L345</f>
        <v>15</v>
      </c>
      <c r="P345" s="16"/>
      <c r="Q345" s="16">
        <f>[2]武器表!M345</f>
        <v>96</v>
      </c>
      <c r="R345" s="16">
        <f>[2]武器表!N345</f>
        <v>70</v>
      </c>
      <c r="S345" s="16">
        <f>[2]武器表!O345</f>
        <v>34</v>
      </c>
      <c r="T345" s="16">
        <f>[2]武器表!P345</f>
        <v>52</v>
      </c>
      <c r="U345" s="16">
        <f>[2]武器表!Q345</f>
        <v>43</v>
      </c>
      <c r="V345" s="20">
        <f>[2]武器表!R345</f>
        <v>0.14333333333333334</v>
      </c>
      <c r="W345" s="20">
        <f>[2]武器表!S345</f>
        <v>0.17333333333333331</v>
      </c>
      <c r="X345" s="20">
        <f>[2]武器表!T345</f>
        <v>0.14333333333333334</v>
      </c>
      <c r="Y345" s="20">
        <f>[2]武器表!$I345</f>
        <v>0.58636363636363631</v>
      </c>
      <c r="Z345" s="20">
        <f>[2]武器表!U345</f>
        <v>0.18032786885245899</v>
      </c>
      <c r="AA345" s="20">
        <f>[2]武器表!V345</f>
        <v>9.9099099099099086E-2</v>
      </c>
      <c r="AB345" s="20">
        <f>[2]武器表!W345</f>
        <v>9.9099099099099086E-2</v>
      </c>
      <c r="AC345" s="20">
        <f>[2]武器表!X345</f>
        <v>9.9099099099099086E-2</v>
      </c>
      <c r="AD345" s="20">
        <f>[2]武器表!Y345</f>
        <v>9.9099099099099086E-2</v>
      </c>
      <c r="AE345" s="20">
        <f>[2]武器表!Z345</f>
        <v>9.9099099099099086E-2</v>
      </c>
      <c r="AF345" s="20">
        <f>[2]武器表!AA345</f>
        <v>9.9099099099099086E-2</v>
      </c>
      <c r="AG345" s="20">
        <f t="shared" si="92"/>
        <v>0.46909090909090906</v>
      </c>
      <c r="AH345" s="20">
        <f t="shared" si="93"/>
        <v>0.46909090909090906</v>
      </c>
      <c r="AI345" s="20">
        <f t="shared" si="94"/>
        <v>0.46909090909090906</v>
      </c>
      <c r="AJ345" s="20">
        <f t="shared" si="95"/>
        <v>0.46909090909090906</v>
      </c>
      <c r="AK345" s="20">
        <f t="shared" si="96"/>
        <v>0.46909090909090906</v>
      </c>
      <c r="AL345" s="84" t="str">
        <f t="shared" si="89"/>
        <v/>
      </c>
      <c r="AM345" s="84">
        <f t="shared" si="90"/>
        <v>123</v>
      </c>
    </row>
    <row r="346" spans="2:39" x14ac:dyDescent="0.2">
      <c r="B346" s="16">
        <v>344</v>
      </c>
      <c r="C346" s="16" t="str">
        <f t="shared" ca="1" si="84"/>
        <v>IC1226</v>
      </c>
      <c r="D346" s="16" t="str">
        <f t="shared" ca="1" si="91"/>
        <v>优质的青铜刃</v>
      </c>
      <c r="E346" s="16" t="str">
        <f t="shared" ca="1" si="85"/>
        <v>优质的</v>
      </c>
      <c r="F346" s="16" t="str">
        <f t="shared" ca="1" si="86"/>
        <v>青铜</v>
      </c>
      <c r="G346" s="16" t="str">
        <f t="shared" ca="1" si="87"/>
        <v>刃</v>
      </c>
      <c r="H346" s="16" t="str">
        <f t="shared" si="83"/>
        <v>b</v>
      </c>
      <c r="I346" s="19" t="s">
        <v>21</v>
      </c>
      <c r="J346" s="3" t="s">
        <v>32</v>
      </c>
      <c r="K346" s="16">
        <f t="shared" si="88"/>
        <v>1</v>
      </c>
      <c r="L346" s="16">
        <f t="shared" si="97"/>
        <v>8</v>
      </c>
      <c r="M346" s="16">
        <f>[2]武器表!J346</f>
        <v>204</v>
      </c>
      <c r="N346" s="16">
        <f>[2]武器表!K346</f>
        <v>179</v>
      </c>
      <c r="O346" s="16">
        <f>[2]武器表!L346</f>
        <v>17</v>
      </c>
      <c r="P346" s="16"/>
      <c r="Q346" s="16">
        <f>[2]武器表!M346</f>
        <v>109</v>
      </c>
      <c r="R346" s="16">
        <f>[2]武器表!N346</f>
        <v>80</v>
      </c>
      <c r="S346" s="16">
        <f>[2]武器表!O346</f>
        <v>39</v>
      </c>
      <c r="T346" s="16">
        <f>[2]武器表!P346</f>
        <v>60</v>
      </c>
      <c r="U346" s="16">
        <f>[2]武器表!Q346</f>
        <v>49</v>
      </c>
      <c r="V346" s="20">
        <f>[2]武器表!R346</f>
        <v>0.16333333333333333</v>
      </c>
      <c r="W346" s="20">
        <f>[2]武器表!S346</f>
        <v>0.2</v>
      </c>
      <c r="X346" s="20">
        <f>[2]武器表!T346</f>
        <v>0.16333333333333333</v>
      </c>
      <c r="Y346" s="20">
        <f>[2]武器表!$I346</f>
        <v>0.67</v>
      </c>
      <c r="Z346" s="20">
        <f>[2]武器表!U346</f>
        <v>0.19999999999999996</v>
      </c>
      <c r="AA346" s="20">
        <f>[2]武器表!V346</f>
        <v>0.11111111111111116</v>
      </c>
      <c r="AB346" s="20">
        <f>[2]武器表!W346</f>
        <v>0.11111111111111116</v>
      </c>
      <c r="AC346" s="20">
        <f>[2]武器表!X346</f>
        <v>0.11111111111111116</v>
      </c>
      <c r="AD346" s="20">
        <f>[2]武器表!Y346</f>
        <v>0.11111111111111116</v>
      </c>
      <c r="AE346" s="20">
        <f>[2]武器表!Z346</f>
        <v>0.11111111111111116</v>
      </c>
      <c r="AF346" s="20">
        <f>[2]武器表!AA346</f>
        <v>0.11111111111111116</v>
      </c>
      <c r="AG346" s="20">
        <f t="shared" si="92"/>
        <v>0.53600000000000003</v>
      </c>
      <c r="AH346" s="20">
        <f t="shared" si="93"/>
        <v>0.53600000000000003</v>
      </c>
      <c r="AI346" s="20">
        <f t="shared" si="94"/>
        <v>0.53600000000000003</v>
      </c>
      <c r="AJ346" s="20">
        <f t="shared" si="95"/>
        <v>0.53600000000000003</v>
      </c>
      <c r="AK346" s="20">
        <f t="shared" si="96"/>
        <v>0.53600000000000003</v>
      </c>
      <c r="AL346" s="84" t="str">
        <f t="shared" si="89"/>
        <v/>
      </c>
      <c r="AM346" s="84">
        <f t="shared" si="90"/>
        <v>124</v>
      </c>
    </row>
    <row r="347" spans="2:39" x14ac:dyDescent="0.2">
      <c r="B347" s="16">
        <v>345</v>
      </c>
      <c r="C347" s="16" t="str">
        <f t="shared" ca="1" si="84"/>
        <v>IC1201</v>
      </c>
      <c r="D347" s="16" t="str">
        <f t="shared" ca="1" si="91"/>
        <v>普通的玄铁短刀</v>
      </c>
      <c r="E347" s="16" t="str">
        <f t="shared" ca="1" si="85"/>
        <v>普通的</v>
      </c>
      <c r="F347" s="16" t="str">
        <f t="shared" ca="1" si="86"/>
        <v>玄铁</v>
      </c>
      <c r="G347" s="16" t="str">
        <f t="shared" ca="1" si="87"/>
        <v>短刀</v>
      </c>
      <c r="H347" s="16" t="str">
        <f t="shared" si="83"/>
        <v>c</v>
      </c>
      <c r="I347" s="19" t="s">
        <v>21</v>
      </c>
      <c r="J347" s="3" t="s">
        <v>32</v>
      </c>
      <c r="K347" s="16">
        <f t="shared" si="88"/>
        <v>1</v>
      </c>
      <c r="L347" s="16">
        <f t="shared" si="97"/>
        <v>1</v>
      </c>
      <c r="M347" s="16">
        <f>[2]武器表!J347</f>
        <v>32</v>
      </c>
      <c r="N347" s="16">
        <f>[2]武器表!K347</f>
        <v>0</v>
      </c>
      <c r="O347" s="16">
        <f>[2]武器表!L347</f>
        <v>0</v>
      </c>
      <c r="P347" s="16"/>
      <c r="Q347" s="16">
        <f>[2]武器表!M347</f>
        <v>0</v>
      </c>
      <c r="R347" s="16">
        <f>[2]武器表!N347</f>
        <v>0</v>
      </c>
      <c r="S347" s="16">
        <f>[2]武器表!O347</f>
        <v>0</v>
      </c>
      <c r="T347" s="16">
        <f>[2]武器表!P347</f>
        <v>0</v>
      </c>
      <c r="U347" s="16">
        <f>[2]武器表!Q347</f>
        <v>0</v>
      </c>
      <c r="V347" s="20">
        <f>[2]武器表!R347</f>
        <v>0</v>
      </c>
      <c r="W347" s="20">
        <f>[2]武器表!S347</f>
        <v>0</v>
      </c>
      <c r="X347" s="20">
        <f>[2]武器表!T347</f>
        <v>0</v>
      </c>
      <c r="Y347" s="20">
        <f>[2]武器表!$I347</f>
        <v>0</v>
      </c>
      <c r="Z347" s="20">
        <f>[2]武器表!U347</f>
        <v>0</v>
      </c>
      <c r="AA347" s="20">
        <f>[2]武器表!V347</f>
        <v>0</v>
      </c>
      <c r="AB347" s="20">
        <f>[2]武器表!W347</f>
        <v>0</v>
      </c>
      <c r="AC347" s="20">
        <f>[2]武器表!X347</f>
        <v>0</v>
      </c>
      <c r="AD347" s="20">
        <f>[2]武器表!Y347</f>
        <v>0</v>
      </c>
      <c r="AE347" s="20">
        <f>[2]武器表!Z347</f>
        <v>0</v>
      </c>
      <c r="AF347" s="20">
        <f>[2]武器表!AA347</f>
        <v>0</v>
      </c>
      <c r="AG347" s="20">
        <f t="shared" si="92"/>
        <v>0</v>
      </c>
      <c r="AH347" s="20">
        <f t="shared" si="93"/>
        <v>0</v>
      </c>
      <c r="AI347" s="20">
        <f t="shared" si="94"/>
        <v>0</v>
      </c>
      <c r="AJ347" s="20">
        <f t="shared" si="95"/>
        <v>0</v>
      </c>
      <c r="AK347" s="20">
        <f t="shared" si="96"/>
        <v>0</v>
      </c>
      <c r="AL347" s="84" t="str">
        <f t="shared" si="89"/>
        <v/>
      </c>
      <c r="AM347" s="84">
        <f t="shared" si="90"/>
        <v>101</v>
      </c>
    </row>
    <row r="348" spans="2:39" x14ac:dyDescent="0.2">
      <c r="B348" s="16">
        <v>346</v>
      </c>
      <c r="C348" s="16" t="str">
        <f t="shared" ca="1" si="84"/>
        <v>IC1213</v>
      </c>
      <c r="D348" s="16" t="str">
        <f t="shared" ca="1" si="91"/>
        <v>初级的言语短刀</v>
      </c>
      <c r="E348" s="16" t="str">
        <f t="shared" ca="1" si="85"/>
        <v>初级的</v>
      </c>
      <c r="F348" s="16" t="str">
        <f t="shared" ca="1" si="86"/>
        <v>言语</v>
      </c>
      <c r="G348" s="16" t="str">
        <f t="shared" ca="1" si="87"/>
        <v>短刀</v>
      </c>
      <c r="H348" s="16" t="str">
        <f t="shared" si="83"/>
        <v>c</v>
      </c>
      <c r="I348" s="19" t="s">
        <v>21</v>
      </c>
      <c r="J348" s="3" t="s">
        <v>32</v>
      </c>
      <c r="K348" s="16">
        <f t="shared" si="88"/>
        <v>1</v>
      </c>
      <c r="L348" s="16">
        <f t="shared" si="97"/>
        <v>2</v>
      </c>
      <c r="M348" s="16">
        <f>[2]武器表!J348</f>
        <v>64</v>
      </c>
      <c r="N348" s="16">
        <f>[2]武器表!K348</f>
        <v>0</v>
      </c>
      <c r="O348" s="16">
        <f>[2]武器表!L348</f>
        <v>0</v>
      </c>
      <c r="P348" s="16"/>
      <c r="Q348" s="16">
        <f>[2]武器表!M348</f>
        <v>0</v>
      </c>
      <c r="R348" s="16">
        <f>[2]武器表!N348</f>
        <v>0</v>
      </c>
      <c r="S348" s="16">
        <f>[2]武器表!O348</f>
        <v>0</v>
      </c>
      <c r="T348" s="16">
        <f>[2]武器表!P348</f>
        <v>0</v>
      </c>
      <c r="U348" s="16">
        <f>[2]武器表!Q348</f>
        <v>0</v>
      </c>
      <c r="V348" s="20">
        <f>[2]武器表!R348</f>
        <v>0</v>
      </c>
      <c r="W348" s="20">
        <f>[2]武器表!S348</f>
        <v>0</v>
      </c>
      <c r="X348" s="20">
        <f>[2]武器表!T348</f>
        <v>0</v>
      </c>
      <c r="Y348" s="20">
        <f>[2]武器表!$I348</f>
        <v>0</v>
      </c>
      <c r="Z348" s="20">
        <f>[2]武器表!U348</f>
        <v>0</v>
      </c>
      <c r="AA348" s="20">
        <f>[2]武器表!V348</f>
        <v>0</v>
      </c>
      <c r="AB348" s="20">
        <f>[2]武器表!W348</f>
        <v>0</v>
      </c>
      <c r="AC348" s="20">
        <f>[2]武器表!X348</f>
        <v>0</v>
      </c>
      <c r="AD348" s="20">
        <f>[2]武器表!Y348</f>
        <v>0</v>
      </c>
      <c r="AE348" s="20">
        <f>[2]武器表!Z348</f>
        <v>0</v>
      </c>
      <c r="AF348" s="20">
        <f>[2]武器表!AA348</f>
        <v>0</v>
      </c>
      <c r="AG348" s="20">
        <f t="shared" si="92"/>
        <v>0</v>
      </c>
      <c r="AH348" s="20">
        <f t="shared" si="93"/>
        <v>0</v>
      </c>
      <c r="AI348" s="20">
        <f t="shared" si="94"/>
        <v>0</v>
      </c>
      <c r="AJ348" s="20">
        <f t="shared" si="95"/>
        <v>0</v>
      </c>
      <c r="AK348" s="20">
        <f t="shared" si="96"/>
        <v>0</v>
      </c>
      <c r="AL348" s="84" t="str">
        <f t="shared" si="89"/>
        <v/>
      </c>
      <c r="AM348" s="84">
        <f t="shared" si="90"/>
        <v>102</v>
      </c>
    </row>
    <row r="349" spans="2:39" x14ac:dyDescent="0.2">
      <c r="B349" s="16">
        <v>347</v>
      </c>
      <c r="C349" s="16" t="str">
        <f t="shared" ca="1" si="84"/>
        <v>IC1203</v>
      </c>
      <c r="D349" s="16" t="str">
        <f t="shared" ca="1" si="91"/>
        <v>破旧的忏悔刀</v>
      </c>
      <c r="E349" s="16" t="str">
        <f t="shared" ca="1" si="85"/>
        <v>破旧的</v>
      </c>
      <c r="F349" s="16" t="str">
        <f t="shared" ca="1" si="86"/>
        <v>忏悔</v>
      </c>
      <c r="G349" s="16" t="str">
        <f t="shared" ca="1" si="87"/>
        <v>刀</v>
      </c>
      <c r="H349" s="16" t="str">
        <f t="shared" si="83"/>
        <v>c</v>
      </c>
      <c r="I349" s="19" t="s">
        <v>21</v>
      </c>
      <c r="J349" s="3" t="s">
        <v>32</v>
      </c>
      <c r="K349" s="16">
        <f t="shared" si="88"/>
        <v>1</v>
      </c>
      <c r="L349" s="16">
        <f t="shared" si="97"/>
        <v>3</v>
      </c>
      <c r="M349" s="16">
        <f>[2]武器表!J349</f>
        <v>96</v>
      </c>
      <c r="N349" s="16">
        <f>[2]武器表!K349</f>
        <v>0</v>
      </c>
      <c r="O349" s="16">
        <f>[2]武器表!L349</f>
        <v>0</v>
      </c>
      <c r="P349" s="16"/>
      <c r="Q349" s="16">
        <f>[2]武器表!M349</f>
        <v>0</v>
      </c>
      <c r="R349" s="16">
        <f>[2]武器表!N349</f>
        <v>0</v>
      </c>
      <c r="S349" s="16">
        <f>[2]武器表!O349</f>
        <v>0</v>
      </c>
      <c r="T349" s="16">
        <f>[2]武器表!P349</f>
        <v>0</v>
      </c>
      <c r="U349" s="16">
        <f>[2]武器表!Q349</f>
        <v>0</v>
      </c>
      <c r="V349" s="20">
        <f>[2]武器表!R349</f>
        <v>0</v>
      </c>
      <c r="W349" s="20">
        <f>[2]武器表!S349</f>
        <v>0</v>
      </c>
      <c r="X349" s="20">
        <f>[2]武器表!T349</f>
        <v>0</v>
      </c>
      <c r="Y349" s="20">
        <f>[2]武器表!$I349</f>
        <v>0</v>
      </c>
      <c r="Z349" s="20">
        <f>[2]武器表!U349</f>
        <v>0</v>
      </c>
      <c r="AA349" s="20">
        <f>[2]武器表!V349</f>
        <v>0</v>
      </c>
      <c r="AB349" s="20">
        <f>[2]武器表!W349</f>
        <v>0</v>
      </c>
      <c r="AC349" s="20">
        <f>[2]武器表!X349</f>
        <v>0</v>
      </c>
      <c r="AD349" s="20">
        <f>[2]武器表!Y349</f>
        <v>0</v>
      </c>
      <c r="AE349" s="20">
        <f>[2]武器表!Z349</f>
        <v>0</v>
      </c>
      <c r="AF349" s="20">
        <f>[2]武器表!AA349</f>
        <v>0</v>
      </c>
      <c r="AG349" s="20">
        <f t="shared" si="92"/>
        <v>0</v>
      </c>
      <c r="AH349" s="20">
        <f t="shared" si="93"/>
        <v>0</v>
      </c>
      <c r="AI349" s="20">
        <f t="shared" si="94"/>
        <v>0</v>
      </c>
      <c r="AJ349" s="20">
        <f t="shared" si="95"/>
        <v>0</v>
      </c>
      <c r="AK349" s="20">
        <f t="shared" si="96"/>
        <v>0</v>
      </c>
      <c r="AL349" s="84" t="str">
        <f t="shared" si="89"/>
        <v/>
      </c>
      <c r="AM349" s="84">
        <f t="shared" si="90"/>
        <v>103</v>
      </c>
    </row>
    <row r="350" spans="2:39" x14ac:dyDescent="0.2">
      <c r="B350" s="16">
        <v>348</v>
      </c>
      <c r="C350" s="16" t="str">
        <f t="shared" ca="1" si="84"/>
        <v>IC1213</v>
      </c>
      <c r="D350" s="16" t="str">
        <f t="shared" ca="1" si="91"/>
        <v>普通的空灵短刀</v>
      </c>
      <c r="E350" s="16" t="str">
        <f t="shared" ca="1" si="85"/>
        <v>普通的</v>
      </c>
      <c r="F350" s="16" t="str">
        <f t="shared" ca="1" si="86"/>
        <v>空灵</v>
      </c>
      <c r="G350" s="16" t="str">
        <f t="shared" ca="1" si="87"/>
        <v>短刀</v>
      </c>
      <c r="H350" s="16" t="str">
        <f t="shared" si="83"/>
        <v>c</v>
      </c>
      <c r="I350" s="19" t="s">
        <v>21</v>
      </c>
      <c r="J350" s="3" t="s">
        <v>32</v>
      </c>
      <c r="K350" s="16">
        <f t="shared" si="88"/>
        <v>1</v>
      </c>
      <c r="L350" s="16">
        <f t="shared" si="97"/>
        <v>4</v>
      </c>
      <c r="M350" s="16">
        <f>[2]武器表!J350</f>
        <v>128</v>
      </c>
      <c r="N350" s="16">
        <f>[2]武器表!K350</f>
        <v>0</v>
      </c>
      <c r="O350" s="16">
        <f>[2]武器表!L350</f>
        <v>0</v>
      </c>
      <c r="P350" s="16"/>
      <c r="Q350" s="16">
        <f>[2]武器表!M350</f>
        <v>0</v>
      </c>
      <c r="R350" s="16">
        <f>[2]武器表!N350</f>
        <v>0</v>
      </c>
      <c r="S350" s="16">
        <f>[2]武器表!O350</f>
        <v>0</v>
      </c>
      <c r="T350" s="16">
        <f>[2]武器表!P350</f>
        <v>0</v>
      </c>
      <c r="U350" s="16">
        <f>[2]武器表!Q350</f>
        <v>0</v>
      </c>
      <c r="V350" s="20">
        <f>[2]武器表!R350</f>
        <v>0</v>
      </c>
      <c r="W350" s="20">
        <f>[2]武器表!S350</f>
        <v>0</v>
      </c>
      <c r="X350" s="20">
        <f>[2]武器表!T350</f>
        <v>0</v>
      </c>
      <c r="Y350" s="20">
        <f>[2]武器表!$I350</f>
        <v>0</v>
      </c>
      <c r="Z350" s="20">
        <f>[2]武器表!U350</f>
        <v>0</v>
      </c>
      <c r="AA350" s="20">
        <f>[2]武器表!V350</f>
        <v>0</v>
      </c>
      <c r="AB350" s="20">
        <f>[2]武器表!W350</f>
        <v>0</v>
      </c>
      <c r="AC350" s="20">
        <f>[2]武器表!X350</f>
        <v>0</v>
      </c>
      <c r="AD350" s="20">
        <f>[2]武器表!Y350</f>
        <v>0</v>
      </c>
      <c r="AE350" s="20">
        <f>[2]武器表!Z350</f>
        <v>0</v>
      </c>
      <c r="AF350" s="20">
        <f>[2]武器表!AA350</f>
        <v>0</v>
      </c>
      <c r="AG350" s="20">
        <f t="shared" si="92"/>
        <v>0</v>
      </c>
      <c r="AH350" s="20">
        <f t="shared" si="93"/>
        <v>0</v>
      </c>
      <c r="AI350" s="20">
        <f t="shared" si="94"/>
        <v>0</v>
      </c>
      <c r="AJ350" s="20">
        <f t="shared" si="95"/>
        <v>0</v>
      </c>
      <c r="AK350" s="20">
        <f t="shared" si="96"/>
        <v>0</v>
      </c>
      <c r="AL350" s="84" t="str">
        <f t="shared" si="89"/>
        <v/>
      </c>
      <c r="AM350" s="84">
        <f t="shared" si="90"/>
        <v>104</v>
      </c>
    </row>
    <row r="351" spans="2:39" x14ac:dyDescent="0.2">
      <c r="B351" s="16">
        <v>349</v>
      </c>
      <c r="C351" s="16" t="str">
        <f t="shared" ca="1" si="84"/>
        <v>IC1209</v>
      </c>
      <c r="D351" s="16" t="str">
        <f t="shared" ca="1" si="91"/>
        <v>初级的智慧刀</v>
      </c>
      <c r="E351" s="16" t="str">
        <f t="shared" ca="1" si="85"/>
        <v>初级的</v>
      </c>
      <c r="F351" s="16" t="str">
        <f t="shared" ca="1" si="86"/>
        <v>智慧</v>
      </c>
      <c r="G351" s="16" t="str">
        <f t="shared" ca="1" si="87"/>
        <v>刀</v>
      </c>
      <c r="H351" s="16" t="str">
        <f t="shared" si="83"/>
        <v>c</v>
      </c>
      <c r="I351" s="19" t="s">
        <v>21</v>
      </c>
      <c r="J351" s="3" t="s">
        <v>32</v>
      </c>
      <c r="K351" s="16">
        <f t="shared" si="88"/>
        <v>1</v>
      </c>
      <c r="L351" s="16">
        <f t="shared" si="97"/>
        <v>5</v>
      </c>
      <c r="M351" s="16">
        <f>[2]武器表!J351</f>
        <v>160</v>
      </c>
      <c r="N351" s="16">
        <f>[2]武器表!K351</f>
        <v>0</v>
      </c>
      <c r="O351" s="16">
        <f>[2]武器表!L351</f>
        <v>0</v>
      </c>
      <c r="P351" s="16"/>
      <c r="Q351" s="16">
        <f>[2]武器表!M351</f>
        <v>0</v>
      </c>
      <c r="R351" s="16">
        <f>[2]武器表!N351</f>
        <v>0</v>
      </c>
      <c r="S351" s="16">
        <f>[2]武器表!O351</f>
        <v>0</v>
      </c>
      <c r="T351" s="16">
        <f>[2]武器表!P351</f>
        <v>0</v>
      </c>
      <c r="U351" s="16">
        <f>[2]武器表!Q351</f>
        <v>0</v>
      </c>
      <c r="V351" s="20">
        <f>[2]武器表!R351</f>
        <v>0</v>
      </c>
      <c r="W351" s="20">
        <f>[2]武器表!S351</f>
        <v>0</v>
      </c>
      <c r="X351" s="20">
        <f>[2]武器表!T351</f>
        <v>0</v>
      </c>
      <c r="Y351" s="20">
        <f>[2]武器表!$I351</f>
        <v>0</v>
      </c>
      <c r="Z351" s="20">
        <f>[2]武器表!U351</f>
        <v>0</v>
      </c>
      <c r="AA351" s="20">
        <f>[2]武器表!V351</f>
        <v>0</v>
      </c>
      <c r="AB351" s="20">
        <f>[2]武器表!W351</f>
        <v>0</v>
      </c>
      <c r="AC351" s="20">
        <f>[2]武器表!X351</f>
        <v>0</v>
      </c>
      <c r="AD351" s="20">
        <f>[2]武器表!Y351</f>
        <v>0</v>
      </c>
      <c r="AE351" s="20">
        <f>[2]武器表!Z351</f>
        <v>0</v>
      </c>
      <c r="AF351" s="20">
        <f>[2]武器表!AA351</f>
        <v>0</v>
      </c>
      <c r="AG351" s="20">
        <f t="shared" si="92"/>
        <v>0</v>
      </c>
      <c r="AH351" s="20">
        <f t="shared" si="93"/>
        <v>0</v>
      </c>
      <c r="AI351" s="20">
        <f t="shared" si="94"/>
        <v>0</v>
      </c>
      <c r="AJ351" s="20">
        <f t="shared" si="95"/>
        <v>0</v>
      </c>
      <c r="AK351" s="20">
        <f t="shared" si="96"/>
        <v>0</v>
      </c>
      <c r="AL351" s="84" t="str">
        <f t="shared" si="89"/>
        <v/>
      </c>
      <c r="AM351" s="84">
        <f t="shared" si="90"/>
        <v>105</v>
      </c>
    </row>
    <row r="352" spans="2:39" x14ac:dyDescent="0.2">
      <c r="B352" s="16">
        <v>350</v>
      </c>
      <c r="C352" s="16" t="str">
        <f t="shared" ca="1" si="84"/>
        <v>IC1203</v>
      </c>
      <c r="D352" s="16" t="str">
        <f t="shared" ca="1" si="91"/>
        <v>初级的水晶刀</v>
      </c>
      <c r="E352" s="16" t="str">
        <f t="shared" ca="1" si="85"/>
        <v>初级的</v>
      </c>
      <c r="F352" s="16" t="str">
        <f t="shared" ca="1" si="86"/>
        <v>水晶</v>
      </c>
      <c r="G352" s="16" t="str">
        <f t="shared" ca="1" si="87"/>
        <v>刀</v>
      </c>
      <c r="H352" s="16" t="str">
        <f t="shared" si="83"/>
        <v>c</v>
      </c>
      <c r="I352" s="19" t="s">
        <v>21</v>
      </c>
      <c r="J352" s="3" t="s">
        <v>32</v>
      </c>
      <c r="K352" s="16">
        <f t="shared" si="88"/>
        <v>1</v>
      </c>
      <c r="L352" s="16">
        <f t="shared" si="97"/>
        <v>6</v>
      </c>
      <c r="M352" s="16">
        <f>[2]武器表!J352</f>
        <v>193</v>
      </c>
      <c r="N352" s="16">
        <f>[2]武器表!K352</f>
        <v>0</v>
      </c>
      <c r="O352" s="16">
        <f>[2]武器表!L352</f>
        <v>0</v>
      </c>
      <c r="P352" s="16"/>
      <c r="Q352" s="16">
        <f>[2]武器表!M352</f>
        <v>0</v>
      </c>
      <c r="R352" s="16">
        <f>[2]武器表!N352</f>
        <v>0</v>
      </c>
      <c r="S352" s="16">
        <f>[2]武器表!O352</f>
        <v>0</v>
      </c>
      <c r="T352" s="16">
        <f>[2]武器表!P352</f>
        <v>0</v>
      </c>
      <c r="U352" s="16">
        <f>[2]武器表!Q352</f>
        <v>0</v>
      </c>
      <c r="V352" s="20">
        <f>[2]武器表!R352</f>
        <v>0</v>
      </c>
      <c r="W352" s="20">
        <f>[2]武器表!S352</f>
        <v>0</v>
      </c>
      <c r="X352" s="20">
        <f>[2]武器表!T352</f>
        <v>0</v>
      </c>
      <c r="Y352" s="20">
        <f>[2]武器表!$I352</f>
        <v>0</v>
      </c>
      <c r="Z352" s="20">
        <f>[2]武器表!U352</f>
        <v>0</v>
      </c>
      <c r="AA352" s="20">
        <f>[2]武器表!V352</f>
        <v>0</v>
      </c>
      <c r="AB352" s="20">
        <f>[2]武器表!W352</f>
        <v>0</v>
      </c>
      <c r="AC352" s="20">
        <f>[2]武器表!X352</f>
        <v>0</v>
      </c>
      <c r="AD352" s="20">
        <f>[2]武器表!Y352</f>
        <v>0</v>
      </c>
      <c r="AE352" s="20">
        <f>[2]武器表!Z352</f>
        <v>0</v>
      </c>
      <c r="AF352" s="20">
        <f>[2]武器表!AA352</f>
        <v>0</v>
      </c>
      <c r="AG352" s="20">
        <f t="shared" si="92"/>
        <v>0</v>
      </c>
      <c r="AH352" s="20">
        <f t="shared" si="93"/>
        <v>0</v>
      </c>
      <c r="AI352" s="20">
        <f t="shared" si="94"/>
        <v>0</v>
      </c>
      <c r="AJ352" s="20">
        <f t="shared" si="95"/>
        <v>0</v>
      </c>
      <c r="AK352" s="20">
        <f t="shared" si="96"/>
        <v>0</v>
      </c>
      <c r="AL352" s="84" t="str">
        <f t="shared" si="89"/>
        <v/>
      </c>
      <c r="AM352" s="84">
        <f t="shared" si="90"/>
        <v>106</v>
      </c>
    </row>
    <row r="353" spans="2:39" x14ac:dyDescent="0.2">
      <c r="B353" s="16">
        <v>351</v>
      </c>
      <c r="C353" s="16" t="str">
        <f t="shared" ca="1" si="84"/>
        <v>IC1225</v>
      </c>
      <c r="D353" s="16" t="str">
        <f t="shared" ca="1" si="91"/>
        <v>初级的魔王刃</v>
      </c>
      <c r="E353" s="16" t="str">
        <f t="shared" ca="1" si="85"/>
        <v>初级的</v>
      </c>
      <c r="F353" s="16" t="str">
        <f t="shared" ca="1" si="86"/>
        <v>魔王</v>
      </c>
      <c r="G353" s="16" t="str">
        <f t="shared" ca="1" si="87"/>
        <v>刃</v>
      </c>
      <c r="H353" s="16" t="str">
        <f t="shared" si="83"/>
        <v>c</v>
      </c>
      <c r="I353" s="19" t="s">
        <v>21</v>
      </c>
      <c r="J353" s="3" t="s">
        <v>32</v>
      </c>
      <c r="K353" s="16">
        <f t="shared" si="88"/>
        <v>1</v>
      </c>
      <c r="L353" s="16">
        <f t="shared" si="97"/>
        <v>7</v>
      </c>
      <c r="M353" s="16">
        <f>[2]武器表!J353</f>
        <v>225</v>
      </c>
      <c r="N353" s="16">
        <f>[2]武器表!K353</f>
        <v>0</v>
      </c>
      <c r="O353" s="16">
        <f>[2]武器表!L353</f>
        <v>0</v>
      </c>
      <c r="P353" s="16"/>
      <c r="Q353" s="16">
        <f>[2]武器表!M353</f>
        <v>0</v>
      </c>
      <c r="R353" s="16">
        <f>[2]武器表!N353</f>
        <v>0</v>
      </c>
      <c r="S353" s="16">
        <f>[2]武器表!O353</f>
        <v>0</v>
      </c>
      <c r="T353" s="16">
        <f>[2]武器表!P353</f>
        <v>0</v>
      </c>
      <c r="U353" s="16">
        <f>[2]武器表!Q353</f>
        <v>0</v>
      </c>
      <c r="V353" s="20">
        <f>[2]武器表!R353</f>
        <v>0</v>
      </c>
      <c r="W353" s="20">
        <f>[2]武器表!S353</f>
        <v>0</v>
      </c>
      <c r="X353" s="20">
        <f>[2]武器表!T353</f>
        <v>0</v>
      </c>
      <c r="Y353" s="20">
        <f>[2]武器表!$I353</f>
        <v>0</v>
      </c>
      <c r="Z353" s="20">
        <f>[2]武器表!U353</f>
        <v>0</v>
      </c>
      <c r="AA353" s="20">
        <f>[2]武器表!V353</f>
        <v>0</v>
      </c>
      <c r="AB353" s="20">
        <f>[2]武器表!W353</f>
        <v>0</v>
      </c>
      <c r="AC353" s="20">
        <f>[2]武器表!X353</f>
        <v>0</v>
      </c>
      <c r="AD353" s="20">
        <f>[2]武器表!Y353</f>
        <v>0</v>
      </c>
      <c r="AE353" s="20">
        <f>[2]武器表!Z353</f>
        <v>0</v>
      </c>
      <c r="AF353" s="20">
        <f>[2]武器表!AA353</f>
        <v>0</v>
      </c>
      <c r="AG353" s="20">
        <f t="shared" si="92"/>
        <v>0</v>
      </c>
      <c r="AH353" s="20">
        <f t="shared" si="93"/>
        <v>0</v>
      </c>
      <c r="AI353" s="20">
        <f t="shared" si="94"/>
        <v>0</v>
      </c>
      <c r="AJ353" s="20">
        <f t="shared" si="95"/>
        <v>0</v>
      </c>
      <c r="AK353" s="20">
        <f t="shared" si="96"/>
        <v>0</v>
      </c>
      <c r="AL353" s="84" t="str">
        <f t="shared" si="89"/>
        <v/>
      </c>
      <c r="AM353" s="84">
        <f t="shared" si="90"/>
        <v>107</v>
      </c>
    </row>
    <row r="354" spans="2:39" x14ac:dyDescent="0.2">
      <c r="B354" s="16">
        <v>352</v>
      </c>
      <c r="C354" s="16" t="str">
        <f t="shared" ca="1" si="84"/>
        <v>IC1201</v>
      </c>
      <c r="D354" s="16" t="str">
        <f t="shared" ca="1" si="91"/>
        <v>一般的白银短刀</v>
      </c>
      <c r="E354" s="16" t="str">
        <f t="shared" ca="1" si="85"/>
        <v>一般的</v>
      </c>
      <c r="F354" s="16" t="str">
        <f t="shared" ca="1" si="86"/>
        <v>白银</v>
      </c>
      <c r="G354" s="16" t="str">
        <f t="shared" ca="1" si="87"/>
        <v>短刀</v>
      </c>
      <c r="H354" s="16" t="str">
        <f t="shared" si="83"/>
        <v>c</v>
      </c>
      <c r="I354" s="19" t="s">
        <v>21</v>
      </c>
      <c r="J354" s="3" t="s">
        <v>32</v>
      </c>
      <c r="K354" s="16">
        <f t="shared" si="88"/>
        <v>1</v>
      </c>
      <c r="L354" s="16">
        <f t="shared" si="97"/>
        <v>8</v>
      </c>
      <c r="M354" s="16">
        <f>[2]武器表!J354</f>
        <v>257</v>
      </c>
      <c r="N354" s="16">
        <f>[2]武器表!K354</f>
        <v>0</v>
      </c>
      <c r="O354" s="16">
        <f>[2]武器表!L354</f>
        <v>0</v>
      </c>
      <c r="P354" s="16"/>
      <c r="Q354" s="16">
        <f>[2]武器表!M354</f>
        <v>0</v>
      </c>
      <c r="R354" s="16">
        <f>[2]武器表!N354</f>
        <v>0</v>
      </c>
      <c r="S354" s="16">
        <f>[2]武器表!O354</f>
        <v>0</v>
      </c>
      <c r="T354" s="16">
        <f>[2]武器表!P354</f>
        <v>0</v>
      </c>
      <c r="U354" s="16">
        <f>[2]武器表!Q354</f>
        <v>0</v>
      </c>
      <c r="V354" s="20">
        <f>[2]武器表!R354</f>
        <v>0</v>
      </c>
      <c r="W354" s="20">
        <f>[2]武器表!S354</f>
        <v>0</v>
      </c>
      <c r="X354" s="20">
        <f>[2]武器表!T354</f>
        <v>0</v>
      </c>
      <c r="Y354" s="20">
        <f>[2]武器表!$I354</f>
        <v>0</v>
      </c>
      <c r="Z354" s="20">
        <f>[2]武器表!U354</f>
        <v>0</v>
      </c>
      <c r="AA354" s="20">
        <f>[2]武器表!V354</f>
        <v>0</v>
      </c>
      <c r="AB354" s="20">
        <f>[2]武器表!W354</f>
        <v>0</v>
      </c>
      <c r="AC354" s="20">
        <f>[2]武器表!X354</f>
        <v>0</v>
      </c>
      <c r="AD354" s="20">
        <f>[2]武器表!Y354</f>
        <v>0</v>
      </c>
      <c r="AE354" s="20">
        <f>[2]武器表!Z354</f>
        <v>0</v>
      </c>
      <c r="AF354" s="20">
        <f>[2]武器表!AA354</f>
        <v>0</v>
      </c>
      <c r="AG354" s="20">
        <f t="shared" si="92"/>
        <v>0</v>
      </c>
      <c r="AH354" s="20">
        <f t="shared" si="93"/>
        <v>0</v>
      </c>
      <c r="AI354" s="20">
        <f t="shared" si="94"/>
        <v>0</v>
      </c>
      <c r="AJ354" s="20">
        <f t="shared" si="95"/>
        <v>0</v>
      </c>
      <c r="AK354" s="20">
        <f t="shared" si="96"/>
        <v>0</v>
      </c>
      <c r="AL354" s="84" t="str">
        <f t="shared" si="89"/>
        <v/>
      </c>
      <c r="AM354" s="84">
        <f t="shared" si="90"/>
        <v>108</v>
      </c>
    </row>
    <row r="355" spans="2:39" x14ac:dyDescent="0.2">
      <c r="B355" s="16">
        <v>353</v>
      </c>
      <c r="C355" s="16" t="str">
        <f t="shared" ca="1" si="84"/>
        <v>IC1655</v>
      </c>
      <c r="D355" s="16" t="str">
        <f t="shared" ca="1" si="91"/>
        <v>神奇的魔王枪</v>
      </c>
      <c r="E355" s="16" t="str">
        <f t="shared" ca="1" si="85"/>
        <v>神奇的</v>
      </c>
      <c r="F355" s="16" t="str">
        <f t="shared" ca="1" si="86"/>
        <v>魔王</v>
      </c>
      <c r="G355" s="16" t="str">
        <f t="shared" ca="1" si="87"/>
        <v>枪</v>
      </c>
      <c r="H355" s="16" t="str">
        <f t="shared" si="83"/>
        <v>s</v>
      </c>
      <c r="I355" s="19" t="s">
        <v>21</v>
      </c>
      <c r="J355" s="3" t="s">
        <v>33</v>
      </c>
      <c r="K355" s="16">
        <f t="shared" si="88"/>
        <v>3</v>
      </c>
      <c r="L355" s="16">
        <f t="shared" si="97"/>
        <v>1</v>
      </c>
      <c r="M355" s="16">
        <f>[2]武器表!J355</f>
        <v>25</v>
      </c>
      <c r="N355" s="16">
        <f>[2]武器表!K355</f>
        <v>12</v>
      </c>
      <c r="O355" s="16">
        <f>[2]武器表!L355</f>
        <v>3</v>
      </c>
      <c r="P355" s="16"/>
      <c r="Q355" s="16">
        <f>[2]武器表!M355</f>
        <v>7</v>
      </c>
      <c r="R355" s="16">
        <f>[2]武器表!N355</f>
        <v>24</v>
      </c>
      <c r="S355" s="16">
        <f>[2]武器表!O355</f>
        <v>11</v>
      </c>
      <c r="T355" s="16">
        <f>[2]武器表!P355</f>
        <v>4</v>
      </c>
      <c r="U355" s="16">
        <f>[2]武器表!Q355</f>
        <v>6</v>
      </c>
      <c r="V355" s="20">
        <f>[2]武器表!R355</f>
        <v>0.02</v>
      </c>
      <c r="W355" s="20">
        <f>[2]武器表!S355</f>
        <v>1.3333333333333332E-2</v>
      </c>
      <c r="X355" s="20">
        <f>[2]武器表!T355</f>
        <v>0.02</v>
      </c>
      <c r="Y355" s="20">
        <f>[2]武器表!$I355</f>
        <v>0.1</v>
      </c>
      <c r="Z355" s="20">
        <f>[2]武器表!U355</f>
        <v>9.9009900990099098E-3</v>
      </c>
      <c r="AA355" s="20">
        <f>[2]武器表!V355</f>
        <v>9.9009900990099098E-3</v>
      </c>
      <c r="AB355" s="20">
        <f>[2]武器表!W355</f>
        <v>9.9009900990099098E-3</v>
      </c>
      <c r="AC355" s="20">
        <f>[2]武器表!X355</f>
        <v>9.9009900990099098E-3</v>
      </c>
      <c r="AD355" s="20">
        <f>[2]武器表!Y355</f>
        <v>9.9009900990099098E-3</v>
      </c>
      <c r="AE355" s="20">
        <f>[2]武器表!Z355</f>
        <v>9.9009900990099098E-3</v>
      </c>
      <c r="AF355" s="20">
        <f>[2]武器表!AA355</f>
        <v>6.5420560747663559E-2</v>
      </c>
      <c r="AG355" s="20">
        <f t="shared" si="92"/>
        <v>8.0000000000000016E-2</v>
      </c>
      <c r="AH355" s="20">
        <f t="shared" si="93"/>
        <v>8.0000000000000016E-2</v>
      </c>
      <c r="AI355" s="20">
        <f t="shared" si="94"/>
        <v>8.0000000000000016E-2</v>
      </c>
      <c r="AJ355" s="20">
        <f t="shared" si="95"/>
        <v>8.0000000000000016E-2</v>
      </c>
      <c r="AK355" s="20">
        <f t="shared" si="96"/>
        <v>8.0000000000000016E-2</v>
      </c>
      <c r="AL355" s="84" t="str">
        <f t="shared" si="89"/>
        <v/>
      </c>
      <c r="AM355" s="84">
        <f t="shared" si="90"/>
        <v>125</v>
      </c>
    </row>
    <row r="356" spans="2:39" x14ac:dyDescent="0.2">
      <c r="B356" s="16">
        <v>354</v>
      </c>
      <c r="C356" s="16" t="str">
        <f t="shared" ca="1" si="84"/>
        <v>IC1654</v>
      </c>
      <c r="D356" s="16" t="str">
        <f t="shared" ca="1" si="91"/>
        <v>传说的智慧玉枪</v>
      </c>
      <c r="E356" s="16" t="str">
        <f t="shared" ca="1" si="85"/>
        <v>传说的</v>
      </c>
      <c r="F356" s="16" t="str">
        <f t="shared" ca="1" si="86"/>
        <v>智慧</v>
      </c>
      <c r="G356" s="16" t="str">
        <f t="shared" ca="1" si="87"/>
        <v>玉枪</v>
      </c>
      <c r="H356" s="16" t="str">
        <f t="shared" si="83"/>
        <v>s</v>
      </c>
      <c r="I356" s="19" t="s">
        <v>21</v>
      </c>
      <c r="J356" s="3" t="s">
        <v>33</v>
      </c>
      <c r="K356" s="16">
        <f t="shared" si="88"/>
        <v>3</v>
      </c>
      <c r="L356" s="16">
        <f t="shared" si="97"/>
        <v>2</v>
      </c>
      <c r="M356" s="16">
        <f>[2]武器表!J356</f>
        <v>51</v>
      </c>
      <c r="N356" s="16">
        <f>[2]武器表!K356</f>
        <v>25</v>
      </c>
      <c r="O356" s="16">
        <f>[2]武器表!L356</f>
        <v>6</v>
      </c>
      <c r="P356" s="16"/>
      <c r="Q356" s="16">
        <f>[2]武器表!M356</f>
        <v>15</v>
      </c>
      <c r="R356" s="16">
        <f>[2]武器表!N356</f>
        <v>48</v>
      </c>
      <c r="S356" s="16">
        <f>[2]武器表!O356</f>
        <v>22</v>
      </c>
      <c r="T356" s="16">
        <f>[2]武器表!P356</f>
        <v>8</v>
      </c>
      <c r="U356" s="16">
        <f>[2]武器表!Q356</f>
        <v>12</v>
      </c>
      <c r="V356" s="20">
        <f>[2]武器表!R356</f>
        <v>0.04</v>
      </c>
      <c r="W356" s="20">
        <f>[2]武器表!S356</f>
        <v>2.6666666666666665E-2</v>
      </c>
      <c r="X356" s="20">
        <f>[2]武器表!T356</f>
        <v>0.04</v>
      </c>
      <c r="Y356" s="20">
        <f>[2]武器表!$I356</f>
        <v>0.17</v>
      </c>
      <c r="Z356" s="20">
        <f>[2]武器表!U356</f>
        <v>2.4390243902439046E-2</v>
      </c>
      <c r="AA356" s="20">
        <f>[2]武器表!V356</f>
        <v>2.4390243902439046E-2</v>
      </c>
      <c r="AB356" s="20">
        <f>[2]武器表!W356</f>
        <v>2.4390243902439046E-2</v>
      </c>
      <c r="AC356" s="20">
        <f>[2]武器表!X356</f>
        <v>2.4390243902439046E-2</v>
      </c>
      <c r="AD356" s="20">
        <f>[2]武器表!Y356</f>
        <v>2.4390243902439046E-2</v>
      </c>
      <c r="AE356" s="20">
        <f>[2]武器表!Z356</f>
        <v>2.4390243902439046E-2</v>
      </c>
      <c r="AF356" s="20">
        <f>[2]武器表!AA356</f>
        <v>0.1228070175438597</v>
      </c>
      <c r="AG356" s="20">
        <f t="shared" si="92"/>
        <v>0.13600000000000001</v>
      </c>
      <c r="AH356" s="20">
        <f t="shared" si="93"/>
        <v>0.13600000000000001</v>
      </c>
      <c r="AI356" s="20">
        <f t="shared" si="94"/>
        <v>0.13600000000000001</v>
      </c>
      <c r="AJ356" s="20">
        <f t="shared" si="95"/>
        <v>0.13600000000000001</v>
      </c>
      <c r="AK356" s="20">
        <f t="shared" si="96"/>
        <v>0.13600000000000001</v>
      </c>
      <c r="AL356" s="84" t="str">
        <f t="shared" si="89"/>
        <v/>
      </c>
      <c r="AM356" s="84">
        <f t="shared" si="90"/>
        <v>126</v>
      </c>
    </row>
    <row r="357" spans="2:39" x14ac:dyDescent="0.2">
      <c r="B357" s="16">
        <v>355</v>
      </c>
      <c r="C357" s="16" t="str">
        <f t="shared" ca="1" si="84"/>
        <v>IC1673</v>
      </c>
      <c r="D357" s="16" t="str">
        <f t="shared" ca="1" si="91"/>
        <v>璀璨的言语玉枪</v>
      </c>
      <c r="E357" s="16" t="str">
        <f t="shared" ca="1" si="85"/>
        <v>璀璨的</v>
      </c>
      <c r="F357" s="16" t="str">
        <f t="shared" ca="1" si="86"/>
        <v>言语</v>
      </c>
      <c r="G357" s="16" t="str">
        <f t="shared" ca="1" si="87"/>
        <v>玉枪</v>
      </c>
      <c r="H357" s="16" t="str">
        <f t="shared" ref="H357:H420" si="98">H325</f>
        <v>s</v>
      </c>
      <c r="I357" s="19" t="s">
        <v>21</v>
      </c>
      <c r="J357" s="3" t="s">
        <v>33</v>
      </c>
      <c r="K357" s="16">
        <f t="shared" si="88"/>
        <v>3</v>
      </c>
      <c r="L357" s="16">
        <f t="shared" si="97"/>
        <v>3</v>
      </c>
      <c r="M357" s="16">
        <f>[2]武器表!J357</f>
        <v>77</v>
      </c>
      <c r="N357" s="16">
        <f>[2]武器表!K357</f>
        <v>38</v>
      </c>
      <c r="O357" s="16">
        <f>[2]武器表!L357</f>
        <v>10</v>
      </c>
      <c r="P357" s="16"/>
      <c r="Q357" s="16">
        <f>[2]武器表!M357</f>
        <v>23</v>
      </c>
      <c r="R357" s="16">
        <f>[2]武器表!N357</f>
        <v>71</v>
      </c>
      <c r="S357" s="16">
        <f>[2]武器表!O357</f>
        <v>33</v>
      </c>
      <c r="T357" s="16">
        <f>[2]武器表!P357</f>
        <v>12</v>
      </c>
      <c r="U357" s="16">
        <f>[2]武器表!Q357</f>
        <v>18</v>
      </c>
      <c r="V357" s="20">
        <f>[2]武器表!R357</f>
        <v>0.06</v>
      </c>
      <c r="W357" s="20">
        <f>[2]武器表!S357</f>
        <v>0.04</v>
      </c>
      <c r="X357" s="20">
        <f>[2]武器表!T357</f>
        <v>0.06</v>
      </c>
      <c r="Y357" s="20">
        <f>[2]武器表!$I357</f>
        <v>0.25636363636363635</v>
      </c>
      <c r="Z357" s="20">
        <f>[2]武器表!U357</f>
        <v>3.3816425120772986E-2</v>
      </c>
      <c r="AA357" s="20">
        <f>[2]武器表!V357</f>
        <v>3.3816425120772986E-2</v>
      </c>
      <c r="AB357" s="20">
        <f>[2]武器表!W357</f>
        <v>3.3816425120772986E-2</v>
      </c>
      <c r="AC357" s="20">
        <f>[2]武器表!X357</f>
        <v>3.3816425120772986E-2</v>
      </c>
      <c r="AD357" s="20">
        <f>[2]武器表!Y357</f>
        <v>3.3816425120772986E-2</v>
      </c>
      <c r="AE357" s="20">
        <f>[2]武器表!Z357</f>
        <v>3.3816425120772986E-2</v>
      </c>
      <c r="AF357" s="20">
        <f>[2]武器表!AA357</f>
        <v>0.17355371900826444</v>
      </c>
      <c r="AG357" s="20">
        <f t="shared" si="92"/>
        <v>0.2050909090909091</v>
      </c>
      <c r="AH357" s="20">
        <f t="shared" si="93"/>
        <v>0.2050909090909091</v>
      </c>
      <c r="AI357" s="20">
        <f t="shared" si="94"/>
        <v>0.2050909090909091</v>
      </c>
      <c r="AJ357" s="20">
        <f t="shared" si="95"/>
        <v>0.2050909090909091</v>
      </c>
      <c r="AK357" s="20">
        <f t="shared" si="96"/>
        <v>0.2050909090909091</v>
      </c>
      <c r="AL357" s="84" t="str">
        <f t="shared" si="89"/>
        <v/>
      </c>
      <c r="AM357" s="84">
        <f t="shared" si="90"/>
        <v>127</v>
      </c>
    </row>
    <row r="358" spans="2:39" x14ac:dyDescent="0.2">
      <c r="B358" s="16">
        <v>356</v>
      </c>
      <c r="C358" s="16" t="str">
        <f t="shared" ca="1" si="84"/>
        <v>IC1666</v>
      </c>
      <c r="D358" s="16" t="str">
        <f t="shared" ca="1" si="91"/>
        <v>神秘的白银玉枪</v>
      </c>
      <c r="E358" s="16" t="str">
        <f t="shared" ca="1" si="85"/>
        <v>神秘的</v>
      </c>
      <c r="F358" s="16" t="str">
        <f t="shared" ca="1" si="86"/>
        <v>白银</v>
      </c>
      <c r="G358" s="16" t="str">
        <f t="shared" ca="1" si="87"/>
        <v>玉枪</v>
      </c>
      <c r="H358" s="16" t="str">
        <f t="shared" si="98"/>
        <v>s</v>
      </c>
      <c r="I358" s="19" t="s">
        <v>21</v>
      </c>
      <c r="J358" s="3" t="s">
        <v>33</v>
      </c>
      <c r="K358" s="16">
        <f t="shared" si="88"/>
        <v>3</v>
      </c>
      <c r="L358" s="16">
        <f t="shared" si="97"/>
        <v>4</v>
      </c>
      <c r="M358" s="16">
        <f>[2]武器表!J358</f>
        <v>102</v>
      </c>
      <c r="N358" s="16">
        <f>[2]武器表!K358</f>
        <v>50</v>
      </c>
      <c r="O358" s="16">
        <f>[2]武器表!L358</f>
        <v>13</v>
      </c>
      <c r="P358" s="16"/>
      <c r="Q358" s="16">
        <f>[2]武器表!M358</f>
        <v>31</v>
      </c>
      <c r="R358" s="16">
        <f>[2]武器表!N358</f>
        <v>95</v>
      </c>
      <c r="S358" s="16">
        <f>[2]武器表!O358</f>
        <v>45</v>
      </c>
      <c r="T358" s="16">
        <f>[2]武器表!P358</f>
        <v>16</v>
      </c>
      <c r="U358" s="16">
        <f>[2]武器表!Q358</f>
        <v>24</v>
      </c>
      <c r="V358" s="20">
        <f>[2]武器表!R358</f>
        <v>0.08</v>
      </c>
      <c r="W358" s="20">
        <f>[2]武器表!S358</f>
        <v>5.333333333333333E-2</v>
      </c>
      <c r="X358" s="20">
        <f>[2]武器表!T358</f>
        <v>0.08</v>
      </c>
      <c r="Y358" s="20">
        <f>[2]武器表!$I358</f>
        <v>0.3418181818181818</v>
      </c>
      <c r="Z358" s="20">
        <f>[2]武器表!U358</f>
        <v>4.3062200956937802E-2</v>
      </c>
      <c r="AA358" s="20">
        <f>[2]武器表!V358</f>
        <v>4.3062200956937802E-2</v>
      </c>
      <c r="AB358" s="20">
        <f>[2]武器表!W358</f>
        <v>4.3062200956937802E-2</v>
      </c>
      <c r="AC358" s="20">
        <f>[2]武器表!X358</f>
        <v>4.3062200956937802E-2</v>
      </c>
      <c r="AD358" s="20">
        <f>[2]武器表!Y358</f>
        <v>4.3062200956937802E-2</v>
      </c>
      <c r="AE358" s="20">
        <f>[2]武器表!Z358</f>
        <v>4.3062200956937802E-2</v>
      </c>
      <c r="AF358" s="20">
        <f>[2]武器表!AA358</f>
        <v>0.21875</v>
      </c>
      <c r="AG358" s="20">
        <f t="shared" si="92"/>
        <v>0.27345454545454545</v>
      </c>
      <c r="AH358" s="20">
        <f t="shared" si="93"/>
        <v>0.27345454545454545</v>
      </c>
      <c r="AI358" s="20">
        <f t="shared" si="94"/>
        <v>0.27345454545454545</v>
      </c>
      <c r="AJ358" s="20">
        <f t="shared" si="95"/>
        <v>0.27345454545454545</v>
      </c>
      <c r="AK358" s="20">
        <f t="shared" si="96"/>
        <v>0.27345454545454545</v>
      </c>
      <c r="AL358" s="84" t="str">
        <f t="shared" si="89"/>
        <v/>
      </c>
      <c r="AM358" s="84">
        <f t="shared" si="90"/>
        <v>128</v>
      </c>
    </row>
    <row r="359" spans="2:39" x14ac:dyDescent="0.2">
      <c r="B359" s="16">
        <v>357</v>
      </c>
      <c r="C359" s="16" t="str">
        <f t="shared" ca="1" si="84"/>
        <v>IC1655</v>
      </c>
      <c r="D359" s="16" t="str">
        <f t="shared" ca="1" si="91"/>
        <v>神秘的颓废玉枪</v>
      </c>
      <c r="E359" s="16" t="str">
        <f t="shared" ca="1" si="85"/>
        <v>神秘的</v>
      </c>
      <c r="F359" s="16" t="str">
        <f t="shared" ca="1" si="86"/>
        <v>颓废</v>
      </c>
      <c r="G359" s="16" t="str">
        <f t="shared" ca="1" si="87"/>
        <v>玉枪</v>
      </c>
      <c r="H359" s="16" t="str">
        <f t="shared" si="98"/>
        <v>s</v>
      </c>
      <c r="I359" s="19" t="s">
        <v>21</v>
      </c>
      <c r="J359" s="3" t="s">
        <v>33</v>
      </c>
      <c r="K359" s="16">
        <f t="shared" si="88"/>
        <v>3</v>
      </c>
      <c r="L359" s="16">
        <f t="shared" si="97"/>
        <v>5</v>
      </c>
      <c r="M359" s="16">
        <f>[2]武器表!J359</f>
        <v>128</v>
      </c>
      <c r="N359" s="16">
        <f>[2]武器表!K359</f>
        <v>63</v>
      </c>
      <c r="O359" s="16">
        <f>[2]武器表!L359</f>
        <v>17</v>
      </c>
      <c r="P359" s="16"/>
      <c r="Q359" s="16">
        <f>[2]武器表!M359</f>
        <v>39</v>
      </c>
      <c r="R359" s="16">
        <f>[2]武器表!N359</f>
        <v>118</v>
      </c>
      <c r="S359" s="16">
        <f>[2]武器表!O359</f>
        <v>56</v>
      </c>
      <c r="T359" s="16">
        <f>[2]武器表!P359</f>
        <v>21</v>
      </c>
      <c r="U359" s="16">
        <f>[2]武器表!Q359</f>
        <v>30</v>
      </c>
      <c r="V359" s="20">
        <f>[2]武器表!R359</f>
        <v>0.1</v>
      </c>
      <c r="W359" s="20">
        <f>[2]武器表!S359</f>
        <v>7.0000000000000007E-2</v>
      </c>
      <c r="X359" s="20">
        <f>[2]武器表!T359</f>
        <v>0.1</v>
      </c>
      <c r="Y359" s="20">
        <f>[2]武器表!$I359</f>
        <v>0.42909090909090908</v>
      </c>
      <c r="Z359" s="20">
        <f>[2]武器表!U359</f>
        <v>5.6603773584905648E-2</v>
      </c>
      <c r="AA359" s="20">
        <f>[2]武器表!V359</f>
        <v>5.6603773584905648E-2</v>
      </c>
      <c r="AB359" s="20">
        <f>[2]武器表!W359</f>
        <v>5.6603773584905648E-2</v>
      </c>
      <c r="AC359" s="20">
        <f>[2]武器表!X359</f>
        <v>5.6603773584905648E-2</v>
      </c>
      <c r="AD359" s="20">
        <f>[2]武器表!Y359</f>
        <v>5.6603773584905648E-2</v>
      </c>
      <c r="AE359" s="20">
        <f>[2]武器表!Z359</f>
        <v>5.6603773584905648E-2</v>
      </c>
      <c r="AF359" s="20">
        <f>[2]武器表!AA359</f>
        <v>0.26199261992619927</v>
      </c>
      <c r="AG359" s="20">
        <f t="shared" si="92"/>
        <v>0.34327272727272728</v>
      </c>
      <c r="AH359" s="20">
        <f t="shared" si="93"/>
        <v>0.34327272727272728</v>
      </c>
      <c r="AI359" s="20">
        <f t="shared" si="94"/>
        <v>0.34327272727272728</v>
      </c>
      <c r="AJ359" s="20">
        <f t="shared" si="95"/>
        <v>0.34327272727272728</v>
      </c>
      <c r="AK359" s="20">
        <f t="shared" si="96"/>
        <v>0.34327272727272728</v>
      </c>
      <c r="AL359" s="84" t="str">
        <f t="shared" si="89"/>
        <v/>
      </c>
      <c r="AM359" s="84">
        <f t="shared" si="90"/>
        <v>129</v>
      </c>
    </row>
    <row r="360" spans="2:39" x14ac:dyDescent="0.2">
      <c r="B360" s="16">
        <v>358</v>
      </c>
      <c r="C360" s="16" t="str">
        <f t="shared" ca="1" si="84"/>
        <v>IC1650</v>
      </c>
      <c r="D360" s="16" t="str">
        <f t="shared" ca="1" si="91"/>
        <v>璀璨的卡尼亚钢枪</v>
      </c>
      <c r="E360" s="16" t="str">
        <f t="shared" ca="1" si="85"/>
        <v>璀璨的</v>
      </c>
      <c r="F360" s="16" t="str">
        <f t="shared" ca="1" si="86"/>
        <v>卡尼亚</v>
      </c>
      <c r="G360" s="16" t="str">
        <f t="shared" ca="1" si="87"/>
        <v>钢枪</v>
      </c>
      <c r="H360" s="16" t="str">
        <f t="shared" si="98"/>
        <v>s</v>
      </c>
      <c r="I360" s="19" t="s">
        <v>21</v>
      </c>
      <c r="J360" s="3" t="s">
        <v>33</v>
      </c>
      <c r="K360" s="16">
        <f t="shared" si="88"/>
        <v>3</v>
      </c>
      <c r="L360" s="16">
        <f t="shared" si="97"/>
        <v>6</v>
      </c>
      <c r="M360" s="16">
        <f>[2]武器表!J360</f>
        <v>154</v>
      </c>
      <c r="N360" s="16">
        <f>[2]武器表!K360</f>
        <v>76</v>
      </c>
      <c r="O360" s="16">
        <f>[2]武器表!L360</f>
        <v>20</v>
      </c>
      <c r="P360" s="16"/>
      <c r="Q360" s="16">
        <f>[2]武器表!M360</f>
        <v>47</v>
      </c>
      <c r="R360" s="16">
        <f>[2]武器表!N360</f>
        <v>142</v>
      </c>
      <c r="S360" s="16">
        <f>[2]武器表!O360</f>
        <v>67</v>
      </c>
      <c r="T360" s="16">
        <f>[2]武器表!P360</f>
        <v>25</v>
      </c>
      <c r="U360" s="16">
        <f>[2]武器表!Q360</f>
        <v>36</v>
      </c>
      <c r="V360" s="20">
        <f>[2]武器表!R360</f>
        <v>0.12</v>
      </c>
      <c r="W360" s="20">
        <f>[2]武器表!S360</f>
        <v>8.3333333333333343E-2</v>
      </c>
      <c r="X360" s="20">
        <f>[2]武器表!T360</f>
        <v>0.12</v>
      </c>
      <c r="Y360" s="20">
        <f>[2]武器表!$I360</f>
        <v>0.5154545454545455</v>
      </c>
      <c r="Z360" s="20">
        <f>[2]武器表!U360</f>
        <v>6.5420560747663559E-2</v>
      </c>
      <c r="AA360" s="20">
        <f>[2]武器表!V360</f>
        <v>6.5420560747663559E-2</v>
      </c>
      <c r="AB360" s="20">
        <f>[2]武器表!W360</f>
        <v>6.5420560747663559E-2</v>
      </c>
      <c r="AC360" s="20">
        <f>[2]武器表!X360</f>
        <v>6.5420560747663559E-2</v>
      </c>
      <c r="AD360" s="20">
        <f>[2]武器表!Y360</f>
        <v>6.5420560747663559E-2</v>
      </c>
      <c r="AE360" s="20">
        <f>[2]武器表!Z360</f>
        <v>6.5420560747663559E-2</v>
      </c>
      <c r="AF360" s="20">
        <f>[2]武器表!AA360</f>
        <v>0.29824561403508776</v>
      </c>
      <c r="AG360" s="20">
        <f t="shared" si="92"/>
        <v>0.41236363636363643</v>
      </c>
      <c r="AH360" s="20">
        <f t="shared" si="93"/>
        <v>0.41236363636363643</v>
      </c>
      <c r="AI360" s="20">
        <f t="shared" si="94"/>
        <v>0.41236363636363643</v>
      </c>
      <c r="AJ360" s="20">
        <f t="shared" si="95"/>
        <v>0.41236363636363643</v>
      </c>
      <c r="AK360" s="20">
        <f t="shared" si="96"/>
        <v>0.41236363636363643</v>
      </c>
      <c r="AL360" s="84" t="str">
        <f t="shared" si="89"/>
        <v/>
      </c>
      <c r="AM360" s="84">
        <f t="shared" si="90"/>
        <v>130</v>
      </c>
    </row>
    <row r="361" spans="2:39" x14ac:dyDescent="0.2">
      <c r="B361" s="16">
        <v>359</v>
      </c>
      <c r="C361" s="16" t="str">
        <f t="shared" ca="1" si="84"/>
        <v>IC1674</v>
      </c>
      <c r="D361" s="16" t="str">
        <f t="shared" ca="1" si="91"/>
        <v>神奇的言语钢枪</v>
      </c>
      <c r="E361" s="16" t="str">
        <f t="shared" ca="1" si="85"/>
        <v>神奇的</v>
      </c>
      <c r="F361" s="16" t="str">
        <f t="shared" ca="1" si="86"/>
        <v>言语</v>
      </c>
      <c r="G361" s="16" t="str">
        <f t="shared" ca="1" si="87"/>
        <v>钢枪</v>
      </c>
      <c r="H361" s="16" t="str">
        <f t="shared" si="98"/>
        <v>s</v>
      </c>
      <c r="I361" s="19" t="s">
        <v>21</v>
      </c>
      <c r="J361" s="3" t="s">
        <v>33</v>
      </c>
      <c r="K361" s="16">
        <f t="shared" si="88"/>
        <v>3</v>
      </c>
      <c r="L361" s="16">
        <f t="shared" si="97"/>
        <v>7</v>
      </c>
      <c r="M361" s="16">
        <f>[2]武器表!J361</f>
        <v>179</v>
      </c>
      <c r="N361" s="16">
        <f>[2]武器表!K361</f>
        <v>88</v>
      </c>
      <c r="O361" s="16">
        <f>[2]武器表!L361</f>
        <v>23</v>
      </c>
      <c r="P361" s="16"/>
      <c r="Q361" s="16">
        <f>[2]武器表!M361</f>
        <v>55</v>
      </c>
      <c r="R361" s="16">
        <f>[2]武器表!N361</f>
        <v>165</v>
      </c>
      <c r="S361" s="16">
        <f>[2]武器表!O361</f>
        <v>79</v>
      </c>
      <c r="T361" s="16">
        <f>[2]武器表!P361</f>
        <v>29</v>
      </c>
      <c r="U361" s="16">
        <f>[2]武器表!Q361</f>
        <v>42</v>
      </c>
      <c r="V361" s="20">
        <f>[2]武器表!R361</f>
        <v>0.14000000000000001</v>
      </c>
      <c r="W361" s="20">
        <f>[2]武器表!S361</f>
        <v>9.6666666666666665E-2</v>
      </c>
      <c r="X361" s="20">
        <f>[2]武器表!T361</f>
        <v>0.14000000000000001</v>
      </c>
      <c r="Y361" s="20">
        <f>[2]武器表!$I361</f>
        <v>0.6</v>
      </c>
      <c r="Z361" s="20">
        <f>[2]武器表!U361</f>
        <v>7.407407407407407E-2</v>
      </c>
      <c r="AA361" s="20">
        <f>[2]武器表!V361</f>
        <v>7.407407407407407E-2</v>
      </c>
      <c r="AB361" s="20">
        <f>[2]武器表!W361</f>
        <v>7.407407407407407E-2</v>
      </c>
      <c r="AC361" s="20">
        <f>[2]武器表!X361</f>
        <v>7.407407407407407E-2</v>
      </c>
      <c r="AD361" s="20">
        <f>[2]武器表!Y361</f>
        <v>7.407407407407407E-2</v>
      </c>
      <c r="AE361" s="20">
        <f>[2]武器表!Z361</f>
        <v>7.407407407407407E-2</v>
      </c>
      <c r="AF361" s="20">
        <f>[2]武器表!AA361</f>
        <v>0.33110367892976589</v>
      </c>
      <c r="AG361" s="20">
        <f t="shared" si="92"/>
        <v>0.48</v>
      </c>
      <c r="AH361" s="20">
        <f t="shared" si="93"/>
        <v>0.48</v>
      </c>
      <c r="AI361" s="20">
        <f t="shared" si="94"/>
        <v>0.48</v>
      </c>
      <c r="AJ361" s="20">
        <f t="shared" si="95"/>
        <v>0.48</v>
      </c>
      <c r="AK361" s="20">
        <f t="shared" si="96"/>
        <v>0.48</v>
      </c>
      <c r="AL361" s="84" t="str">
        <f t="shared" si="89"/>
        <v/>
      </c>
      <c r="AM361" s="84">
        <f t="shared" si="90"/>
        <v>131</v>
      </c>
    </row>
    <row r="362" spans="2:39" x14ac:dyDescent="0.2">
      <c r="B362" s="16">
        <v>360</v>
      </c>
      <c r="C362" s="16" t="str">
        <f t="shared" ca="1" si="84"/>
        <v>IC1650</v>
      </c>
      <c r="D362" s="16" t="str">
        <f t="shared" ca="1" si="91"/>
        <v>传说的水晶玉枪</v>
      </c>
      <c r="E362" s="16" t="str">
        <f t="shared" ca="1" si="85"/>
        <v>传说的</v>
      </c>
      <c r="F362" s="16" t="str">
        <f t="shared" ca="1" si="86"/>
        <v>水晶</v>
      </c>
      <c r="G362" s="16" t="str">
        <f t="shared" ca="1" si="87"/>
        <v>玉枪</v>
      </c>
      <c r="H362" s="16" t="str">
        <f t="shared" si="98"/>
        <v>s</v>
      </c>
      <c r="I362" s="19" t="s">
        <v>21</v>
      </c>
      <c r="J362" s="3" t="s">
        <v>33</v>
      </c>
      <c r="K362" s="16">
        <f t="shared" si="88"/>
        <v>3</v>
      </c>
      <c r="L362" s="16">
        <f t="shared" si="97"/>
        <v>8</v>
      </c>
      <c r="M362" s="16">
        <f>[2]武器表!J362</f>
        <v>205</v>
      </c>
      <c r="N362" s="16">
        <f>[2]武器表!K362</f>
        <v>101</v>
      </c>
      <c r="O362" s="16">
        <f>[2]武器表!L362</f>
        <v>27</v>
      </c>
      <c r="P362" s="16"/>
      <c r="Q362" s="16">
        <f>[2]武器表!M362</f>
        <v>63</v>
      </c>
      <c r="R362" s="16">
        <f>[2]武器表!N362</f>
        <v>189</v>
      </c>
      <c r="S362" s="16">
        <f>[2]武器表!O362</f>
        <v>90</v>
      </c>
      <c r="T362" s="16">
        <f>[2]武器表!P362</f>
        <v>33</v>
      </c>
      <c r="U362" s="16">
        <f>[2]武器表!Q362</f>
        <v>48</v>
      </c>
      <c r="V362" s="20">
        <f>[2]武器表!R362</f>
        <v>0.16</v>
      </c>
      <c r="W362" s="20">
        <f>[2]武器表!S362</f>
        <v>0.11</v>
      </c>
      <c r="X362" s="20">
        <f>[2]武器表!T362</f>
        <v>0.16</v>
      </c>
      <c r="Y362" s="20">
        <f>[2]武器表!$I362</f>
        <v>0.68727272727272737</v>
      </c>
      <c r="Z362" s="20">
        <f>[2]武器表!U362</f>
        <v>8.6757990867579959E-2</v>
      </c>
      <c r="AA362" s="20">
        <f>[2]武器表!V362</f>
        <v>8.6757990867579959E-2</v>
      </c>
      <c r="AB362" s="20">
        <f>[2]武器表!W362</f>
        <v>8.6757990867579959E-2</v>
      </c>
      <c r="AC362" s="20">
        <f>[2]武器表!X362</f>
        <v>8.6757990867579959E-2</v>
      </c>
      <c r="AD362" s="20">
        <f>[2]武器表!Y362</f>
        <v>8.6757990867579959E-2</v>
      </c>
      <c r="AE362" s="20">
        <f>[2]武器表!Z362</f>
        <v>8.6757990867579959E-2</v>
      </c>
      <c r="AF362" s="20">
        <f>[2]武器表!AA362</f>
        <v>0.36102236421725242</v>
      </c>
      <c r="AG362" s="20">
        <f t="shared" si="92"/>
        <v>0.54981818181818187</v>
      </c>
      <c r="AH362" s="20">
        <f t="shared" si="93"/>
        <v>0.54981818181818187</v>
      </c>
      <c r="AI362" s="20">
        <f t="shared" si="94"/>
        <v>0.54981818181818187</v>
      </c>
      <c r="AJ362" s="20">
        <f t="shared" si="95"/>
        <v>0.54981818181818187</v>
      </c>
      <c r="AK362" s="20">
        <f t="shared" si="96"/>
        <v>0.54981818181818187</v>
      </c>
      <c r="AL362" s="84" t="str">
        <f t="shared" si="89"/>
        <v/>
      </c>
      <c r="AM362" s="84">
        <f t="shared" si="90"/>
        <v>132</v>
      </c>
    </row>
    <row r="363" spans="2:39" x14ac:dyDescent="0.2">
      <c r="B363" s="16">
        <v>361</v>
      </c>
      <c r="C363" s="16" t="str">
        <f t="shared" ca="1" si="84"/>
        <v>IC1674</v>
      </c>
      <c r="D363" s="16" t="str">
        <f t="shared" ca="1" si="91"/>
        <v>犀利的忏悔钢枪</v>
      </c>
      <c r="E363" s="16" t="str">
        <f t="shared" ca="1" si="85"/>
        <v>犀利的</v>
      </c>
      <c r="F363" s="16" t="str">
        <f t="shared" ca="1" si="86"/>
        <v>忏悔</v>
      </c>
      <c r="G363" s="16" t="str">
        <f t="shared" ca="1" si="87"/>
        <v>钢枪</v>
      </c>
      <c r="H363" s="16" t="str">
        <f t="shared" si="98"/>
        <v>a</v>
      </c>
      <c r="I363" s="19" t="s">
        <v>21</v>
      </c>
      <c r="J363" s="3" t="s">
        <v>33</v>
      </c>
      <c r="K363" s="16">
        <f t="shared" si="88"/>
        <v>3</v>
      </c>
      <c r="L363" s="16">
        <f t="shared" si="97"/>
        <v>1</v>
      </c>
      <c r="M363" s="16">
        <f>[2]武器表!J363</f>
        <v>19</v>
      </c>
      <c r="N363" s="16">
        <f>[2]武器表!K363</f>
        <v>13</v>
      </c>
      <c r="O363" s="16">
        <f>[2]武器表!L363</f>
        <v>3</v>
      </c>
      <c r="P363" s="16"/>
      <c r="Q363" s="16">
        <f>[2]武器表!M363</f>
        <v>8</v>
      </c>
      <c r="R363" s="16">
        <f>[2]武器表!N363</f>
        <v>25</v>
      </c>
      <c r="S363" s="16">
        <f>[2]武器表!O363</f>
        <v>11</v>
      </c>
      <c r="T363" s="16">
        <f>[2]武器表!P363</f>
        <v>4</v>
      </c>
      <c r="U363" s="16">
        <f>[2]武器表!Q363</f>
        <v>6</v>
      </c>
      <c r="V363" s="20">
        <f>[2]武器表!R363</f>
        <v>0.02</v>
      </c>
      <c r="W363" s="20">
        <f>[2]武器表!S363</f>
        <v>1.3333333333333332E-2</v>
      </c>
      <c r="X363" s="20">
        <f>[2]武器表!T363</f>
        <v>0.02</v>
      </c>
      <c r="Y363" s="20">
        <f>[2]武器表!$I363</f>
        <v>0.1</v>
      </c>
      <c r="Z363" s="20">
        <f>[2]武器表!U363</f>
        <v>9.9009900990099098E-3</v>
      </c>
      <c r="AA363" s="20">
        <f>[2]武器表!V363</f>
        <v>9.9009900990099098E-3</v>
      </c>
      <c r="AB363" s="20">
        <f>[2]武器表!W363</f>
        <v>9.9009900990099098E-3</v>
      </c>
      <c r="AC363" s="20">
        <f>[2]武器表!X363</f>
        <v>9.9009900990099098E-3</v>
      </c>
      <c r="AD363" s="20">
        <f>[2]武器表!Y363</f>
        <v>9.9009900990099098E-3</v>
      </c>
      <c r="AE363" s="20">
        <f>[2]武器表!Z363</f>
        <v>9.9009900990099098E-3</v>
      </c>
      <c r="AF363" s="20">
        <f>[2]武器表!AA363</f>
        <v>6.9767441860465129E-2</v>
      </c>
      <c r="AG363" s="20">
        <f t="shared" si="92"/>
        <v>8.0000000000000016E-2</v>
      </c>
      <c r="AH363" s="20">
        <f t="shared" si="93"/>
        <v>8.0000000000000016E-2</v>
      </c>
      <c r="AI363" s="20">
        <f t="shared" si="94"/>
        <v>8.0000000000000016E-2</v>
      </c>
      <c r="AJ363" s="20">
        <f t="shared" si="95"/>
        <v>8.0000000000000016E-2</v>
      </c>
      <c r="AK363" s="20">
        <f t="shared" si="96"/>
        <v>8.0000000000000016E-2</v>
      </c>
      <c r="AL363" s="84" t="str">
        <f t="shared" si="89"/>
        <v/>
      </c>
      <c r="AM363" s="84">
        <f t="shared" si="90"/>
        <v>109</v>
      </c>
    </row>
    <row r="364" spans="2:39" x14ac:dyDescent="0.2">
      <c r="B364" s="16">
        <v>362</v>
      </c>
      <c r="C364" s="16" t="str">
        <f t="shared" ca="1" si="84"/>
        <v>IC1666</v>
      </c>
      <c r="D364" s="16" t="str">
        <f t="shared" ca="1" si="91"/>
        <v>犀利的玄铁玉枪</v>
      </c>
      <c r="E364" s="16" t="str">
        <f t="shared" ca="1" si="85"/>
        <v>犀利的</v>
      </c>
      <c r="F364" s="16" t="str">
        <f t="shared" ca="1" si="86"/>
        <v>玄铁</v>
      </c>
      <c r="G364" s="16" t="str">
        <f t="shared" ca="1" si="87"/>
        <v>玉枪</v>
      </c>
      <c r="H364" s="16" t="str">
        <f t="shared" si="98"/>
        <v>a</v>
      </c>
      <c r="I364" s="19" t="s">
        <v>21</v>
      </c>
      <c r="J364" s="3" t="s">
        <v>33</v>
      </c>
      <c r="K364" s="16">
        <f t="shared" si="88"/>
        <v>3</v>
      </c>
      <c r="L364" s="16">
        <f t="shared" si="97"/>
        <v>2</v>
      </c>
      <c r="M364" s="16">
        <f>[2]武器表!J364</f>
        <v>39</v>
      </c>
      <c r="N364" s="16">
        <f>[2]武器表!K364</f>
        <v>26</v>
      </c>
      <c r="O364" s="16">
        <f>[2]武器表!L364</f>
        <v>7</v>
      </c>
      <c r="P364" s="16"/>
      <c r="Q364" s="16">
        <f>[2]武器表!M364</f>
        <v>16</v>
      </c>
      <c r="R364" s="16">
        <f>[2]武器表!N364</f>
        <v>50</v>
      </c>
      <c r="S364" s="16">
        <f>[2]武器表!O364</f>
        <v>23</v>
      </c>
      <c r="T364" s="16">
        <f>[2]武器表!P364</f>
        <v>8</v>
      </c>
      <c r="U364" s="16">
        <f>[2]武器表!Q364</f>
        <v>12</v>
      </c>
      <c r="V364" s="20">
        <f>[2]武器表!R364</f>
        <v>0.04</v>
      </c>
      <c r="W364" s="20">
        <f>[2]武器表!S364</f>
        <v>2.6666666666666665E-2</v>
      </c>
      <c r="X364" s="20">
        <f>[2]武器表!T364</f>
        <v>0.04</v>
      </c>
      <c r="Y364" s="20">
        <f>[2]武器表!$I364</f>
        <v>0.16454545454545452</v>
      </c>
      <c r="Z364" s="20">
        <f>[2]武器表!U364</f>
        <v>2.4390243902439046E-2</v>
      </c>
      <c r="AA364" s="20">
        <f>[2]武器表!V364</f>
        <v>2.4390243902439046E-2</v>
      </c>
      <c r="AB364" s="20">
        <f>[2]武器表!W364</f>
        <v>2.4390243902439046E-2</v>
      </c>
      <c r="AC364" s="20">
        <f>[2]武器表!X364</f>
        <v>2.4390243902439046E-2</v>
      </c>
      <c r="AD364" s="20">
        <f>[2]武器表!Y364</f>
        <v>2.4390243902439046E-2</v>
      </c>
      <c r="AE364" s="20">
        <f>[2]武器表!Z364</f>
        <v>2.4390243902439046E-2</v>
      </c>
      <c r="AF364" s="20">
        <f>[2]武器表!AA364</f>
        <v>0.13043478260869568</v>
      </c>
      <c r="AG364" s="20">
        <f t="shared" si="92"/>
        <v>0.13163636363636363</v>
      </c>
      <c r="AH364" s="20">
        <f t="shared" si="93"/>
        <v>0.13163636363636363</v>
      </c>
      <c r="AI364" s="20">
        <f t="shared" si="94"/>
        <v>0.13163636363636363</v>
      </c>
      <c r="AJ364" s="20">
        <f t="shared" si="95"/>
        <v>0.13163636363636363</v>
      </c>
      <c r="AK364" s="20">
        <f t="shared" si="96"/>
        <v>0.13163636363636363</v>
      </c>
      <c r="AL364" s="84">
        <f t="shared" si="89"/>
        <v>34</v>
      </c>
      <c r="AM364" s="84">
        <f t="shared" si="90"/>
        <v>110</v>
      </c>
    </row>
    <row r="365" spans="2:39" x14ac:dyDescent="0.2">
      <c r="B365" s="16">
        <v>363</v>
      </c>
      <c r="C365" s="16" t="str">
        <f t="shared" ca="1" si="84"/>
        <v>IC1674</v>
      </c>
      <c r="D365" s="16" t="str">
        <f t="shared" ca="1" si="91"/>
        <v>拉风的智慧枪</v>
      </c>
      <c r="E365" s="16" t="str">
        <f t="shared" ca="1" si="85"/>
        <v>拉风的</v>
      </c>
      <c r="F365" s="16" t="str">
        <f t="shared" ca="1" si="86"/>
        <v>智慧</v>
      </c>
      <c r="G365" s="16" t="str">
        <f t="shared" ca="1" si="87"/>
        <v>枪</v>
      </c>
      <c r="H365" s="16" t="str">
        <f t="shared" si="98"/>
        <v>a</v>
      </c>
      <c r="I365" s="19" t="s">
        <v>21</v>
      </c>
      <c r="J365" s="3" t="s">
        <v>33</v>
      </c>
      <c r="K365" s="16">
        <f t="shared" si="88"/>
        <v>3</v>
      </c>
      <c r="L365" s="16">
        <f t="shared" si="97"/>
        <v>3</v>
      </c>
      <c r="M365" s="16">
        <f>[2]武器表!J365</f>
        <v>58</v>
      </c>
      <c r="N365" s="16">
        <f>[2]武器表!K365</f>
        <v>40</v>
      </c>
      <c r="O365" s="16">
        <f>[2]武器表!L365</f>
        <v>10</v>
      </c>
      <c r="P365" s="16"/>
      <c r="Q365" s="16">
        <f>[2]武器表!M365</f>
        <v>25</v>
      </c>
      <c r="R365" s="16">
        <f>[2]武器表!N365</f>
        <v>75</v>
      </c>
      <c r="S365" s="16">
        <f>[2]武器表!O365</f>
        <v>35</v>
      </c>
      <c r="T365" s="16">
        <f>[2]武器表!P365</f>
        <v>13</v>
      </c>
      <c r="U365" s="16">
        <f>[2]武器表!Q365</f>
        <v>19</v>
      </c>
      <c r="V365" s="20">
        <f>[2]武器表!R365</f>
        <v>6.3333333333333325E-2</v>
      </c>
      <c r="W365" s="20">
        <f>[2]武器表!S365</f>
        <v>4.3333333333333328E-2</v>
      </c>
      <c r="X365" s="20">
        <f>[2]武器表!T365</f>
        <v>6.3333333333333325E-2</v>
      </c>
      <c r="Y365" s="20">
        <f>[2]武器表!$I365</f>
        <v>0.25</v>
      </c>
      <c r="Z365" s="20">
        <f>[2]武器表!U365</f>
        <v>3.3816425120772986E-2</v>
      </c>
      <c r="AA365" s="20">
        <f>[2]武器表!V365</f>
        <v>3.3816425120772986E-2</v>
      </c>
      <c r="AB365" s="20">
        <f>[2]武器表!W365</f>
        <v>3.3816425120772986E-2</v>
      </c>
      <c r="AC365" s="20">
        <f>[2]武器表!X365</f>
        <v>3.3816425120772986E-2</v>
      </c>
      <c r="AD365" s="20">
        <f>[2]武器表!Y365</f>
        <v>3.3816425120772986E-2</v>
      </c>
      <c r="AE365" s="20">
        <f>[2]武器表!Z365</f>
        <v>3.3816425120772986E-2</v>
      </c>
      <c r="AF365" s="20">
        <f>[2]武器表!AA365</f>
        <v>0.18367346938775508</v>
      </c>
      <c r="AG365" s="20">
        <f t="shared" si="92"/>
        <v>0.2</v>
      </c>
      <c r="AH365" s="20">
        <f t="shared" si="93"/>
        <v>0.2</v>
      </c>
      <c r="AI365" s="20">
        <f t="shared" si="94"/>
        <v>0.2</v>
      </c>
      <c r="AJ365" s="20">
        <f t="shared" si="95"/>
        <v>0.2</v>
      </c>
      <c r="AK365" s="20">
        <f t="shared" si="96"/>
        <v>0.2</v>
      </c>
      <c r="AL365" s="84" t="str">
        <f t="shared" si="89"/>
        <v/>
      </c>
      <c r="AM365" s="84">
        <f t="shared" si="90"/>
        <v>111</v>
      </c>
    </row>
    <row r="366" spans="2:39" x14ac:dyDescent="0.2">
      <c r="B366" s="16">
        <v>364</v>
      </c>
      <c r="C366" s="16" t="str">
        <f t="shared" ca="1" si="84"/>
        <v>IC1655</v>
      </c>
      <c r="D366" s="16" t="str">
        <f t="shared" ca="1" si="91"/>
        <v>犀利的晨曦钢枪</v>
      </c>
      <c r="E366" s="16" t="str">
        <f t="shared" ca="1" si="85"/>
        <v>犀利的</v>
      </c>
      <c r="F366" s="16" t="str">
        <f t="shared" ca="1" si="86"/>
        <v>晨曦</v>
      </c>
      <c r="G366" s="16" t="str">
        <f t="shared" ca="1" si="87"/>
        <v>钢枪</v>
      </c>
      <c r="H366" s="16" t="str">
        <f t="shared" si="98"/>
        <v>a</v>
      </c>
      <c r="I366" s="19" t="s">
        <v>21</v>
      </c>
      <c r="J366" s="3" t="s">
        <v>33</v>
      </c>
      <c r="K366" s="16">
        <f t="shared" si="88"/>
        <v>3</v>
      </c>
      <c r="L366" s="16">
        <f t="shared" si="97"/>
        <v>4</v>
      </c>
      <c r="M366" s="16">
        <f>[2]武器表!J366</f>
        <v>78</v>
      </c>
      <c r="N366" s="16">
        <f>[2]武器表!K366</f>
        <v>53</v>
      </c>
      <c r="O366" s="16">
        <f>[2]武器表!L366</f>
        <v>14</v>
      </c>
      <c r="P366" s="16"/>
      <c r="Q366" s="16">
        <f>[2]武器表!M366</f>
        <v>33</v>
      </c>
      <c r="R366" s="16">
        <f>[2]武器表!N366</f>
        <v>100</v>
      </c>
      <c r="S366" s="16">
        <f>[2]武器表!O366</f>
        <v>47</v>
      </c>
      <c r="T366" s="16">
        <f>[2]武器表!P366</f>
        <v>17</v>
      </c>
      <c r="U366" s="16">
        <f>[2]武器表!Q366</f>
        <v>25</v>
      </c>
      <c r="V366" s="20">
        <f>[2]武器表!R366</f>
        <v>8.3333333333333343E-2</v>
      </c>
      <c r="W366" s="20">
        <f>[2]武器表!S366</f>
        <v>5.6666666666666671E-2</v>
      </c>
      <c r="X366" s="20">
        <f>[2]武器表!T366</f>
        <v>8.3333333333333343E-2</v>
      </c>
      <c r="Y366" s="20">
        <f>[2]武器表!$I366</f>
        <v>0.33363636363636368</v>
      </c>
      <c r="Z366" s="20">
        <f>[2]武器表!U366</f>
        <v>4.7619047619047672E-2</v>
      </c>
      <c r="AA366" s="20">
        <f>[2]武器表!V366</f>
        <v>4.7619047619047672E-2</v>
      </c>
      <c r="AB366" s="20">
        <f>[2]武器表!W366</f>
        <v>4.7619047619047672E-2</v>
      </c>
      <c r="AC366" s="20">
        <f>[2]武器表!X366</f>
        <v>4.7619047619047672E-2</v>
      </c>
      <c r="AD366" s="20">
        <f>[2]武器表!Y366</f>
        <v>4.7619047619047672E-2</v>
      </c>
      <c r="AE366" s="20">
        <f>[2]武器表!Z366</f>
        <v>4.7619047619047672E-2</v>
      </c>
      <c r="AF366" s="20">
        <f>[2]武器表!AA366</f>
        <v>0.23076923076923073</v>
      </c>
      <c r="AG366" s="20">
        <f t="shared" si="92"/>
        <v>0.26690909090909093</v>
      </c>
      <c r="AH366" s="20">
        <f t="shared" si="93"/>
        <v>0.26690909090909093</v>
      </c>
      <c r="AI366" s="20">
        <f t="shared" si="94"/>
        <v>0.26690909090909093</v>
      </c>
      <c r="AJ366" s="20">
        <f t="shared" si="95"/>
        <v>0.26690909090909093</v>
      </c>
      <c r="AK366" s="20">
        <f t="shared" si="96"/>
        <v>0.26690909090909093</v>
      </c>
      <c r="AL366" s="84">
        <f t="shared" si="89"/>
        <v>35</v>
      </c>
      <c r="AM366" s="84">
        <f t="shared" si="90"/>
        <v>112</v>
      </c>
    </row>
    <row r="367" spans="2:39" x14ac:dyDescent="0.2">
      <c r="B367" s="16">
        <v>365</v>
      </c>
      <c r="C367" s="16" t="str">
        <f t="shared" ca="1" si="84"/>
        <v>IC1650</v>
      </c>
      <c r="D367" s="16" t="str">
        <f t="shared" ca="1" si="91"/>
        <v>犀利的水晶钢枪</v>
      </c>
      <c r="E367" s="16" t="str">
        <f t="shared" ca="1" si="85"/>
        <v>犀利的</v>
      </c>
      <c r="F367" s="16" t="str">
        <f t="shared" ca="1" si="86"/>
        <v>水晶</v>
      </c>
      <c r="G367" s="16" t="str">
        <f t="shared" ca="1" si="87"/>
        <v>钢枪</v>
      </c>
      <c r="H367" s="16" t="str">
        <f t="shared" si="98"/>
        <v>a</v>
      </c>
      <c r="I367" s="19" t="s">
        <v>21</v>
      </c>
      <c r="J367" s="3" t="s">
        <v>33</v>
      </c>
      <c r="K367" s="16">
        <f t="shared" si="88"/>
        <v>3</v>
      </c>
      <c r="L367" s="16">
        <f t="shared" si="97"/>
        <v>5</v>
      </c>
      <c r="M367" s="16">
        <f>[2]武器表!J367</f>
        <v>98</v>
      </c>
      <c r="N367" s="16">
        <f>[2]武器表!K367</f>
        <v>66</v>
      </c>
      <c r="O367" s="16">
        <f>[2]武器表!L367</f>
        <v>18</v>
      </c>
      <c r="P367" s="16"/>
      <c r="Q367" s="16">
        <f>[2]武器表!M367</f>
        <v>42</v>
      </c>
      <c r="R367" s="16">
        <f>[2]武器表!N367</f>
        <v>124</v>
      </c>
      <c r="S367" s="16">
        <f>[2]武器表!O367</f>
        <v>59</v>
      </c>
      <c r="T367" s="16">
        <f>[2]武器表!P367</f>
        <v>22</v>
      </c>
      <c r="U367" s="16">
        <f>[2]武器表!Q367</f>
        <v>32</v>
      </c>
      <c r="V367" s="20">
        <f>[2]武器表!R367</f>
        <v>0.10666666666666666</v>
      </c>
      <c r="W367" s="20">
        <f>[2]武器表!S367</f>
        <v>7.3333333333333334E-2</v>
      </c>
      <c r="X367" s="20">
        <f>[2]武器表!T367</f>
        <v>0.10666666666666666</v>
      </c>
      <c r="Y367" s="20">
        <f>[2]武器表!$I367</f>
        <v>0.41909090909090907</v>
      </c>
      <c r="Z367" s="20">
        <f>[2]武器表!U367</f>
        <v>5.6603773584905648E-2</v>
      </c>
      <c r="AA367" s="20">
        <f>[2]武器表!V367</f>
        <v>5.6603773584905648E-2</v>
      </c>
      <c r="AB367" s="20">
        <f>[2]武器表!W367</f>
        <v>5.6603773584905648E-2</v>
      </c>
      <c r="AC367" s="20">
        <f>[2]武器表!X367</f>
        <v>5.6603773584905648E-2</v>
      </c>
      <c r="AD367" s="20">
        <f>[2]武器表!Y367</f>
        <v>5.6603773584905648E-2</v>
      </c>
      <c r="AE367" s="20">
        <f>[2]武器表!Z367</f>
        <v>5.6603773584905648E-2</v>
      </c>
      <c r="AF367" s="20">
        <f>[2]武器表!AA367</f>
        <v>0.27007299270072993</v>
      </c>
      <c r="AG367" s="20">
        <f t="shared" si="92"/>
        <v>0.33527272727272728</v>
      </c>
      <c r="AH367" s="20">
        <f t="shared" si="93"/>
        <v>0.33527272727272728</v>
      </c>
      <c r="AI367" s="20">
        <f t="shared" si="94"/>
        <v>0.33527272727272728</v>
      </c>
      <c r="AJ367" s="20">
        <f t="shared" si="95"/>
        <v>0.33527272727272728</v>
      </c>
      <c r="AK367" s="20">
        <f t="shared" si="96"/>
        <v>0.33527272727272728</v>
      </c>
      <c r="AL367" s="84" t="str">
        <f t="shared" si="89"/>
        <v/>
      </c>
      <c r="AM367" s="84">
        <f t="shared" si="90"/>
        <v>113</v>
      </c>
    </row>
    <row r="368" spans="2:39" x14ac:dyDescent="0.2">
      <c r="B368" s="16">
        <v>366</v>
      </c>
      <c r="C368" s="16" t="str">
        <f t="shared" ca="1" si="84"/>
        <v>IC1651</v>
      </c>
      <c r="D368" s="16" t="str">
        <f t="shared" ca="1" si="91"/>
        <v>闪耀的智慧钢枪</v>
      </c>
      <c r="E368" s="16" t="str">
        <f t="shared" ca="1" si="85"/>
        <v>闪耀的</v>
      </c>
      <c r="F368" s="16" t="str">
        <f t="shared" ca="1" si="86"/>
        <v>智慧</v>
      </c>
      <c r="G368" s="16" t="str">
        <f t="shared" ca="1" si="87"/>
        <v>钢枪</v>
      </c>
      <c r="H368" s="16" t="str">
        <f t="shared" si="98"/>
        <v>a</v>
      </c>
      <c r="I368" s="19" t="s">
        <v>21</v>
      </c>
      <c r="J368" s="3" t="s">
        <v>33</v>
      </c>
      <c r="K368" s="16">
        <f t="shared" si="88"/>
        <v>3</v>
      </c>
      <c r="L368" s="16">
        <f t="shared" si="97"/>
        <v>6</v>
      </c>
      <c r="M368" s="16">
        <f>[2]武器表!J368</f>
        <v>117</v>
      </c>
      <c r="N368" s="16">
        <f>[2]武器表!K368</f>
        <v>80</v>
      </c>
      <c r="O368" s="16">
        <f>[2]武器表!L368</f>
        <v>21</v>
      </c>
      <c r="P368" s="16"/>
      <c r="Q368" s="16">
        <f>[2]武器表!M368</f>
        <v>50</v>
      </c>
      <c r="R368" s="16">
        <f>[2]武器表!N368</f>
        <v>149</v>
      </c>
      <c r="S368" s="16">
        <f>[2]武器表!O368</f>
        <v>71</v>
      </c>
      <c r="T368" s="16">
        <f>[2]武器表!P368</f>
        <v>26</v>
      </c>
      <c r="U368" s="16">
        <f>[2]武器表!Q368</f>
        <v>38</v>
      </c>
      <c r="V368" s="20">
        <f>[2]武器表!R368</f>
        <v>0.12666666666666665</v>
      </c>
      <c r="W368" s="20">
        <f>[2]武器表!S368</f>
        <v>8.6666666666666656E-2</v>
      </c>
      <c r="X368" s="20">
        <f>[2]武器表!T368</f>
        <v>0.12666666666666665</v>
      </c>
      <c r="Y368" s="20">
        <f>[2]武器表!$I368</f>
        <v>0.50181818181818183</v>
      </c>
      <c r="Z368" s="20">
        <f>[2]武器表!U368</f>
        <v>6.9767441860465129E-2</v>
      </c>
      <c r="AA368" s="20">
        <f>[2]武器表!V368</f>
        <v>6.9767441860465129E-2</v>
      </c>
      <c r="AB368" s="20">
        <f>[2]武器表!W368</f>
        <v>6.9767441860465129E-2</v>
      </c>
      <c r="AC368" s="20">
        <f>[2]武器表!X368</f>
        <v>6.9767441860465129E-2</v>
      </c>
      <c r="AD368" s="20">
        <f>[2]武器表!Y368</f>
        <v>6.9767441860465129E-2</v>
      </c>
      <c r="AE368" s="20">
        <f>[2]武器表!Z368</f>
        <v>6.9767441860465129E-2</v>
      </c>
      <c r="AF368" s="20">
        <f>[2]武器表!AA368</f>
        <v>0.30795847750865057</v>
      </c>
      <c r="AG368" s="20">
        <f t="shared" si="92"/>
        <v>0.40145454545454551</v>
      </c>
      <c r="AH368" s="20">
        <f t="shared" si="93"/>
        <v>0.40145454545454551</v>
      </c>
      <c r="AI368" s="20">
        <f t="shared" si="94"/>
        <v>0.40145454545454551</v>
      </c>
      <c r="AJ368" s="20">
        <f t="shared" si="95"/>
        <v>0.40145454545454551</v>
      </c>
      <c r="AK368" s="20">
        <f t="shared" si="96"/>
        <v>0.40145454545454551</v>
      </c>
      <c r="AL368" s="84" t="str">
        <f t="shared" si="89"/>
        <v/>
      </c>
      <c r="AM368" s="84">
        <f t="shared" si="90"/>
        <v>114</v>
      </c>
    </row>
    <row r="369" spans="2:39" x14ac:dyDescent="0.2">
      <c r="B369" s="16">
        <v>367</v>
      </c>
      <c r="C369" s="16" t="str">
        <f t="shared" ca="1" si="84"/>
        <v>IC1673</v>
      </c>
      <c r="D369" s="16" t="str">
        <f t="shared" ca="1" si="91"/>
        <v>精致的颓废钢枪</v>
      </c>
      <c r="E369" s="16" t="str">
        <f t="shared" ca="1" si="85"/>
        <v>精致的</v>
      </c>
      <c r="F369" s="16" t="str">
        <f t="shared" ca="1" si="86"/>
        <v>颓废</v>
      </c>
      <c r="G369" s="16" t="str">
        <f t="shared" ca="1" si="87"/>
        <v>钢枪</v>
      </c>
      <c r="H369" s="16" t="str">
        <f t="shared" si="98"/>
        <v>a</v>
      </c>
      <c r="I369" s="19" t="s">
        <v>21</v>
      </c>
      <c r="J369" s="3" t="s">
        <v>33</v>
      </c>
      <c r="K369" s="16">
        <f t="shared" si="88"/>
        <v>3</v>
      </c>
      <c r="L369" s="16">
        <f t="shared" si="97"/>
        <v>7</v>
      </c>
      <c r="M369" s="16">
        <f>[2]武器表!J369</f>
        <v>137</v>
      </c>
      <c r="N369" s="16">
        <f>[2]武器表!K369</f>
        <v>93</v>
      </c>
      <c r="O369" s="16">
        <f>[2]武器表!L369</f>
        <v>25</v>
      </c>
      <c r="P369" s="16"/>
      <c r="Q369" s="16">
        <f>[2]武器表!M369</f>
        <v>59</v>
      </c>
      <c r="R369" s="16">
        <f>[2]武器表!N369</f>
        <v>174</v>
      </c>
      <c r="S369" s="16">
        <f>[2]武器表!O369</f>
        <v>83</v>
      </c>
      <c r="T369" s="16">
        <f>[2]武器表!P369</f>
        <v>31</v>
      </c>
      <c r="U369" s="16">
        <f>[2]武器表!Q369</f>
        <v>45</v>
      </c>
      <c r="V369" s="20">
        <f>[2]武器表!R369</f>
        <v>0.15</v>
      </c>
      <c r="W369" s="20">
        <f>[2]武器表!S369</f>
        <v>0.10333333333333333</v>
      </c>
      <c r="X369" s="20">
        <f>[2]武器表!T369</f>
        <v>0.15</v>
      </c>
      <c r="Y369" s="20">
        <f>[2]武器表!$I369</f>
        <v>0.58818181818181825</v>
      </c>
      <c r="Z369" s="20">
        <f>[2]武器表!U369</f>
        <v>7.8341013824884786E-2</v>
      </c>
      <c r="AA369" s="20">
        <f>[2]武器表!V369</f>
        <v>7.8341013824884786E-2</v>
      </c>
      <c r="AB369" s="20">
        <f>[2]武器表!W369</f>
        <v>7.8341013824884786E-2</v>
      </c>
      <c r="AC369" s="20">
        <f>[2]武器表!X369</f>
        <v>7.8341013824884786E-2</v>
      </c>
      <c r="AD369" s="20">
        <f>[2]武器表!Y369</f>
        <v>7.8341013824884786E-2</v>
      </c>
      <c r="AE369" s="20">
        <f>[2]武器表!Z369</f>
        <v>7.8341013824884786E-2</v>
      </c>
      <c r="AF369" s="20">
        <f>[2]武器表!AA369</f>
        <v>0.34210526315789469</v>
      </c>
      <c r="AG369" s="20">
        <f t="shared" si="92"/>
        <v>0.4705454545454546</v>
      </c>
      <c r="AH369" s="20">
        <f t="shared" si="93"/>
        <v>0.4705454545454546</v>
      </c>
      <c r="AI369" s="20">
        <f t="shared" si="94"/>
        <v>0.4705454545454546</v>
      </c>
      <c r="AJ369" s="20">
        <f t="shared" si="95"/>
        <v>0.4705454545454546</v>
      </c>
      <c r="AK369" s="20">
        <f t="shared" si="96"/>
        <v>0.4705454545454546</v>
      </c>
      <c r="AL369" s="84" t="str">
        <f t="shared" si="89"/>
        <v/>
      </c>
      <c r="AM369" s="84">
        <f t="shared" si="90"/>
        <v>115</v>
      </c>
    </row>
    <row r="370" spans="2:39" x14ac:dyDescent="0.2">
      <c r="B370" s="16">
        <v>368</v>
      </c>
      <c r="C370" s="16" t="str">
        <f t="shared" ca="1" si="84"/>
        <v>IC1654</v>
      </c>
      <c r="D370" s="16" t="str">
        <f t="shared" ca="1" si="91"/>
        <v>闪耀的虚幻钢枪</v>
      </c>
      <c r="E370" s="16" t="str">
        <f t="shared" ca="1" si="85"/>
        <v>闪耀的</v>
      </c>
      <c r="F370" s="16" t="str">
        <f t="shared" ca="1" si="86"/>
        <v>虚幻</v>
      </c>
      <c r="G370" s="16" t="str">
        <f t="shared" ca="1" si="87"/>
        <v>钢枪</v>
      </c>
      <c r="H370" s="16" t="str">
        <f t="shared" si="98"/>
        <v>a</v>
      </c>
      <c r="I370" s="19" t="s">
        <v>21</v>
      </c>
      <c r="J370" s="3" t="s">
        <v>33</v>
      </c>
      <c r="K370" s="16">
        <f t="shared" si="88"/>
        <v>3</v>
      </c>
      <c r="L370" s="16">
        <f t="shared" si="97"/>
        <v>8</v>
      </c>
      <c r="M370" s="16">
        <f>[2]武器表!J370</f>
        <v>157</v>
      </c>
      <c r="N370" s="16">
        <f>[2]武器表!K370</f>
        <v>107</v>
      </c>
      <c r="O370" s="16">
        <f>[2]武器表!L370</f>
        <v>28</v>
      </c>
      <c r="P370" s="16"/>
      <c r="Q370" s="16">
        <f>[2]武器表!M370</f>
        <v>67</v>
      </c>
      <c r="R370" s="16">
        <f>[2]武器表!N370</f>
        <v>199</v>
      </c>
      <c r="S370" s="16">
        <f>[2]武器表!O370</f>
        <v>95</v>
      </c>
      <c r="T370" s="16">
        <f>[2]武器表!P370</f>
        <v>35</v>
      </c>
      <c r="U370" s="16">
        <f>[2]武器表!Q370</f>
        <v>51</v>
      </c>
      <c r="V370" s="20">
        <f>[2]武器表!R370</f>
        <v>0.17</v>
      </c>
      <c r="W370" s="20">
        <f>[2]武器表!S370</f>
        <v>0.11666666666666665</v>
      </c>
      <c r="X370" s="20">
        <f>[2]武器表!T370</f>
        <v>0.17</v>
      </c>
      <c r="Y370" s="20">
        <f>[2]武器表!$I370</f>
        <v>0.67181818181818187</v>
      </c>
      <c r="Z370" s="20">
        <f>[2]武器表!U370</f>
        <v>9.0909090909090939E-2</v>
      </c>
      <c r="AA370" s="20">
        <f>[2]武器表!V370</f>
        <v>9.0909090909090939E-2</v>
      </c>
      <c r="AB370" s="20">
        <f>[2]武器表!W370</f>
        <v>9.0909090909090939E-2</v>
      </c>
      <c r="AC370" s="20">
        <f>[2]武器表!X370</f>
        <v>9.0909090909090939E-2</v>
      </c>
      <c r="AD370" s="20">
        <f>[2]武器表!Y370</f>
        <v>9.0909090909090939E-2</v>
      </c>
      <c r="AE370" s="20">
        <f>[2]武器表!Z370</f>
        <v>9.0909090909090939E-2</v>
      </c>
      <c r="AF370" s="20">
        <f>[2]武器表!AA370</f>
        <v>0.37304075235109713</v>
      </c>
      <c r="AG370" s="20">
        <f t="shared" si="92"/>
        <v>0.53745454545454552</v>
      </c>
      <c r="AH370" s="20">
        <f t="shared" si="93"/>
        <v>0.53745454545454552</v>
      </c>
      <c r="AI370" s="20">
        <f t="shared" si="94"/>
        <v>0.53745454545454552</v>
      </c>
      <c r="AJ370" s="20">
        <f t="shared" si="95"/>
        <v>0.53745454545454552</v>
      </c>
      <c r="AK370" s="20">
        <f t="shared" si="96"/>
        <v>0.53745454545454552</v>
      </c>
      <c r="AL370" s="84">
        <f t="shared" si="89"/>
        <v>36</v>
      </c>
      <c r="AM370" s="84">
        <f t="shared" si="90"/>
        <v>116</v>
      </c>
    </row>
    <row r="371" spans="2:39" x14ac:dyDescent="0.2">
      <c r="B371" s="16">
        <v>369</v>
      </c>
      <c r="C371" s="16" t="str">
        <f t="shared" ca="1" si="84"/>
        <v>IC1665</v>
      </c>
      <c r="D371" s="16" t="str">
        <f t="shared" ca="1" si="91"/>
        <v>坚硬的智慧钢枪</v>
      </c>
      <c r="E371" s="16" t="str">
        <f t="shared" ca="1" si="85"/>
        <v>坚硬的</v>
      </c>
      <c r="F371" s="16" t="str">
        <f t="shared" ca="1" si="86"/>
        <v>智慧</v>
      </c>
      <c r="G371" s="16" t="str">
        <f t="shared" ca="1" si="87"/>
        <v>钢枪</v>
      </c>
      <c r="H371" s="16" t="str">
        <f t="shared" si="98"/>
        <v>b</v>
      </c>
      <c r="I371" s="19" t="s">
        <v>21</v>
      </c>
      <c r="J371" s="3" t="s">
        <v>33</v>
      </c>
      <c r="K371" s="16">
        <f t="shared" si="88"/>
        <v>3</v>
      </c>
      <c r="L371" s="16">
        <f t="shared" si="97"/>
        <v>1</v>
      </c>
      <c r="M371" s="16">
        <f>[2]武器表!J371</f>
        <v>21</v>
      </c>
      <c r="N371" s="16">
        <f>[2]武器表!K371</f>
        <v>16</v>
      </c>
      <c r="O371" s="16">
        <f>[2]武器表!L371</f>
        <v>4</v>
      </c>
      <c r="P371" s="16"/>
      <c r="Q371" s="16">
        <f>[2]武器表!M371</f>
        <v>10</v>
      </c>
      <c r="R371" s="16">
        <f>[2]武器表!N371</f>
        <v>32</v>
      </c>
      <c r="S371" s="16">
        <f>[2]武器表!O371</f>
        <v>14</v>
      </c>
      <c r="T371" s="16">
        <f>[2]武器表!P371</f>
        <v>5</v>
      </c>
      <c r="U371" s="16">
        <f>[2]武器表!Q371</f>
        <v>8</v>
      </c>
      <c r="V371" s="20">
        <f>[2]武器表!R371</f>
        <v>2.6666666666666665E-2</v>
      </c>
      <c r="W371" s="20">
        <f>[2]武器表!S371</f>
        <v>1.6666666666666666E-2</v>
      </c>
      <c r="X371" s="20">
        <f>[2]武器表!T371</f>
        <v>2.6666666666666665E-2</v>
      </c>
      <c r="Y371" s="20">
        <f>[2]武器表!$I371</f>
        <v>0.1</v>
      </c>
      <c r="Z371" s="20">
        <f>[2]武器表!U371</f>
        <v>1.4778325123152691E-2</v>
      </c>
      <c r="AA371" s="20">
        <f>[2]武器表!V371</f>
        <v>1.4778325123152691E-2</v>
      </c>
      <c r="AB371" s="20">
        <f>[2]武器表!W371</f>
        <v>1.4778325123152691E-2</v>
      </c>
      <c r="AC371" s="20">
        <f>[2]武器表!X371</f>
        <v>1.4778325123152691E-2</v>
      </c>
      <c r="AD371" s="20">
        <f>[2]武器表!Y371</f>
        <v>1.4778325123152691E-2</v>
      </c>
      <c r="AE371" s="20">
        <f>[2]武器表!Z371</f>
        <v>1.4778325123152691E-2</v>
      </c>
      <c r="AF371" s="20">
        <f>[2]武器表!AA371</f>
        <v>8.6757990867579959E-2</v>
      </c>
      <c r="AG371" s="20">
        <f t="shared" si="92"/>
        <v>8.0000000000000016E-2</v>
      </c>
      <c r="AH371" s="20">
        <f t="shared" si="93"/>
        <v>8.0000000000000016E-2</v>
      </c>
      <c r="AI371" s="20">
        <f t="shared" si="94"/>
        <v>8.0000000000000016E-2</v>
      </c>
      <c r="AJ371" s="20">
        <f t="shared" si="95"/>
        <v>8.0000000000000016E-2</v>
      </c>
      <c r="AK371" s="20">
        <f t="shared" si="96"/>
        <v>8.0000000000000016E-2</v>
      </c>
      <c r="AL371" s="84" t="str">
        <f t="shared" si="89"/>
        <v/>
      </c>
      <c r="AM371" s="84">
        <f t="shared" si="90"/>
        <v>117</v>
      </c>
    </row>
    <row r="372" spans="2:39" x14ac:dyDescent="0.2">
      <c r="B372" s="16">
        <v>370</v>
      </c>
      <c r="C372" s="16" t="str">
        <f t="shared" ca="1" si="84"/>
        <v>IC1665</v>
      </c>
      <c r="D372" s="16" t="str">
        <f t="shared" ca="1" si="91"/>
        <v>凌厉的精钢玉枪</v>
      </c>
      <c r="E372" s="16" t="str">
        <f t="shared" ca="1" si="85"/>
        <v>凌厉的</v>
      </c>
      <c r="F372" s="16" t="str">
        <f t="shared" ca="1" si="86"/>
        <v>精钢</v>
      </c>
      <c r="G372" s="16" t="str">
        <f t="shared" ca="1" si="87"/>
        <v>玉枪</v>
      </c>
      <c r="H372" s="16" t="str">
        <f t="shared" si="98"/>
        <v>b</v>
      </c>
      <c r="I372" s="19" t="s">
        <v>21</v>
      </c>
      <c r="J372" s="3" t="s">
        <v>33</v>
      </c>
      <c r="K372" s="16">
        <f t="shared" si="88"/>
        <v>3</v>
      </c>
      <c r="L372" s="16">
        <f t="shared" si="97"/>
        <v>2</v>
      </c>
      <c r="M372" s="16">
        <f>[2]武器表!J372</f>
        <v>42</v>
      </c>
      <c r="N372" s="16">
        <f>[2]武器表!K372</f>
        <v>33</v>
      </c>
      <c r="O372" s="16">
        <f>[2]武器表!L372</f>
        <v>9</v>
      </c>
      <c r="P372" s="16"/>
      <c r="Q372" s="16">
        <f>[2]武器表!M372</f>
        <v>21</v>
      </c>
      <c r="R372" s="16">
        <f>[2]武器表!N372</f>
        <v>63</v>
      </c>
      <c r="S372" s="16">
        <f>[2]武器表!O372</f>
        <v>29</v>
      </c>
      <c r="T372" s="16">
        <f>[2]武器表!P372</f>
        <v>11</v>
      </c>
      <c r="U372" s="16">
        <f>[2]武器表!Q372</f>
        <v>16</v>
      </c>
      <c r="V372" s="20">
        <f>[2]武器表!R372</f>
        <v>5.333333333333333E-2</v>
      </c>
      <c r="W372" s="20">
        <f>[2]武器表!S372</f>
        <v>3.6666666666666667E-2</v>
      </c>
      <c r="X372" s="20">
        <f>[2]武器表!T372</f>
        <v>5.333333333333333E-2</v>
      </c>
      <c r="Y372" s="20">
        <f>[2]武器表!$I372</f>
        <v>0.20363636363636364</v>
      </c>
      <c r="Z372" s="20">
        <f>[2]武器表!U372</f>
        <v>2.9126213592232997E-2</v>
      </c>
      <c r="AA372" s="20">
        <f>[2]武器表!V372</f>
        <v>2.9126213592232997E-2</v>
      </c>
      <c r="AB372" s="20">
        <f>[2]武器表!W372</f>
        <v>2.9126213592232997E-2</v>
      </c>
      <c r="AC372" s="20">
        <f>[2]武器表!X372</f>
        <v>2.9126213592232997E-2</v>
      </c>
      <c r="AD372" s="20">
        <f>[2]武器表!Y372</f>
        <v>2.9126213592232997E-2</v>
      </c>
      <c r="AE372" s="20">
        <f>[2]武器表!Z372</f>
        <v>2.9126213592232997E-2</v>
      </c>
      <c r="AF372" s="20">
        <f>[2]武器表!AA372</f>
        <v>0.15611814345991559</v>
      </c>
      <c r="AG372" s="20">
        <f t="shared" si="92"/>
        <v>0.16290909090909092</v>
      </c>
      <c r="AH372" s="20">
        <f t="shared" si="93"/>
        <v>0.16290909090909092</v>
      </c>
      <c r="AI372" s="20">
        <f t="shared" si="94"/>
        <v>0.16290909090909092</v>
      </c>
      <c r="AJ372" s="20">
        <f t="shared" si="95"/>
        <v>0.16290909090909092</v>
      </c>
      <c r="AK372" s="20">
        <f t="shared" si="96"/>
        <v>0.16290909090909092</v>
      </c>
      <c r="AL372" s="84" t="str">
        <f t="shared" si="89"/>
        <v/>
      </c>
      <c r="AM372" s="84">
        <f t="shared" si="90"/>
        <v>118</v>
      </c>
    </row>
    <row r="373" spans="2:39" x14ac:dyDescent="0.2">
      <c r="B373" s="16">
        <v>371</v>
      </c>
      <c r="C373" s="16" t="str">
        <f t="shared" ca="1" si="84"/>
        <v>IC1666</v>
      </c>
      <c r="D373" s="16" t="str">
        <f t="shared" ca="1" si="91"/>
        <v>优质的塞尔塔钢枪</v>
      </c>
      <c r="E373" s="16" t="str">
        <f t="shared" ca="1" si="85"/>
        <v>优质的</v>
      </c>
      <c r="F373" s="16" t="str">
        <f t="shared" ca="1" si="86"/>
        <v>塞尔塔</v>
      </c>
      <c r="G373" s="16" t="str">
        <f t="shared" ca="1" si="87"/>
        <v>钢枪</v>
      </c>
      <c r="H373" s="16" t="str">
        <f t="shared" si="98"/>
        <v>b</v>
      </c>
      <c r="I373" s="19" t="s">
        <v>21</v>
      </c>
      <c r="J373" s="3" t="s">
        <v>33</v>
      </c>
      <c r="K373" s="16">
        <f t="shared" si="88"/>
        <v>3</v>
      </c>
      <c r="L373" s="16">
        <f t="shared" si="97"/>
        <v>3</v>
      </c>
      <c r="M373" s="16">
        <f>[2]武器表!J373</f>
        <v>63</v>
      </c>
      <c r="N373" s="16">
        <f>[2]武器表!K373</f>
        <v>50</v>
      </c>
      <c r="O373" s="16">
        <f>[2]武器表!L373</f>
        <v>13</v>
      </c>
      <c r="P373" s="16"/>
      <c r="Q373" s="16">
        <f>[2]武器表!M373</f>
        <v>31</v>
      </c>
      <c r="R373" s="16">
        <f>[2]武器表!N373</f>
        <v>94</v>
      </c>
      <c r="S373" s="16">
        <f>[2]武器表!O373</f>
        <v>44</v>
      </c>
      <c r="T373" s="16">
        <f>[2]武器表!P373</f>
        <v>16</v>
      </c>
      <c r="U373" s="16">
        <f>[2]武器表!Q373</f>
        <v>24</v>
      </c>
      <c r="V373" s="20">
        <f>[2]武器表!R373</f>
        <v>0.08</v>
      </c>
      <c r="W373" s="20">
        <f>[2]武器表!S373</f>
        <v>5.333333333333333E-2</v>
      </c>
      <c r="X373" s="20">
        <f>[2]武器表!T373</f>
        <v>0.08</v>
      </c>
      <c r="Y373" s="20">
        <f>[2]武器表!$I373</f>
        <v>0.30454545454545451</v>
      </c>
      <c r="Z373" s="20">
        <f>[2]武器表!U373</f>
        <v>4.3062200956937802E-2</v>
      </c>
      <c r="AA373" s="20">
        <f>[2]武器表!V373</f>
        <v>4.3062200956937802E-2</v>
      </c>
      <c r="AB373" s="20">
        <f>[2]武器表!W373</f>
        <v>4.3062200956937802E-2</v>
      </c>
      <c r="AC373" s="20">
        <f>[2]武器表!X373</f>
        <v>4.3062200956937802E-2</v>
      </c>
      <c r="AD373" s="20">
        <f>[2]武器表!Y373</f>
        <v>4.3062200956937802E-2</v>
      </c>
      <c r="AE373" s="20">
        <f>[2]武器表!Z373</f>
        <v>4.3062200956937802E-2</v>
      </c>
      <c r="AF373" s="20">
        <f>[2]武器表!AA373</f>
        <v>0.21875</v>
      </c>
      <c r="AG373" s="20">
        <f t="shared" si="92"/>
        <v>0.24363636363636362</v>
      </c>
      <c r="AH373" s="20">
        <f t="shared" si="93"/>
        <v>0.24363636363636362</v>
      </c>
      <c r="AI373" s="20">
        <f t="shared" si="94"/>
        <v>0.24363636363636362</v>
      </c>
      <c r="AJ373" s="20">
        <f t="shared" si="95"/>
        <v>0.24363636363636362</v>
      </c>
      <c r="AK373" s="20">
        <f t="shared" si="96"/>
        <v>0.24363636363636362</v>
      </c>
      <c r="AL373" s="84" t="str">
        <f t="shared" si="89"/>
        <v/>
      </c>
      <c r="AM373" s="84">
        <f t="shared" si="90"/>
        <v>119</v>
      </c>
    </row>
    <row r="374" spans="2:39" x14ac:dyDescent="0.2">
      <c r="B374" s="16">
        <v>372</v>
      </c>
      <c r="C374" s="16" t="str">
        <f t="shared" ca="1" si="84"/>
        <v>IC1651</v>
      </c>
      <c r="D374" s="16" t="str">
        <f t="shared" ca="1" si="91"/>
        <v>发亮的忏悔钢枪</v>
      </c>
      <c r="E374" s="16" t="str">
        <f t="shared" ca="1" si="85"/>
        <v>发亮的</v>
      </c>
      <c r="F374" s="16" t="str">
        <f t="shared" ca="1" si="86"/>
        <v>忏悔</v>
      </c>
      <c r="G374" s="16" t="str">
        <f t="shared" ca="1" si="87"/>
        <v>钢枪</v>
      </c>
      <c r="H374" s="16" t="str">
        <f t="shared" si="98"/>
        <v>b</v>
      </c>
      <c r="I374" s="19" t="s">
        <v>21</v>
      </c>
      <c r="J374" s="3" t="s">
        <v>33</v>
      </c>
      <c r="K374" s="16">
        <f t="shared" si="88"/>
        <v>3</v>
      </c>
      <c r="L374" s="16">
        <f t="shared" si="97"/>
        <v>4</v>
      </c>
      <c r="M374" s="16">
        <f>[2]武器表!J374</f>
        <v>84</v>
      </c>
      <c r="N374" s="16">
        <f>[2]武器表!K374</f>
        <v>67</v>
      </c>
      <c r="O374" s="16">
        <f>[2]武器表!L374</f>
        <v>18</v>
      </c>
      <c r="P374" s="16"/>
      <c r="Q374" s="16">
        <f>[2]武器表!M374</f>
        <v>42</v>
      </c>
      <c r="R374" s="16">
        <f>[2]武器表!N374</f>
        <v>125</v>
      </c>
      <c r="S374" s="16">
        <f>[2]武器表!O374</f>
        <v>59</v>
      </c>
      <c r="T374" s="16">
        <f>[2]武器表!P374</f>
        <v>22</v>
      </c>
      <c r="U374" s="16">
        <f>[2]武器表!Q374</f>
        <v>32</v>
      </c>
      <c r="V374" s="20">
        <f>[2]武器表!R374</f>
        <v>0.10666666666666666</v>
      </c>
      <c r="W374" s="20">
        <f>[2]武器表!S374</f>
        <v>7.3333333333333334E-2</v>
      </c>
      <c r="X374" s="20">
        <f>[2]武器表!T374</f>
        <v>0.10666666666666666</v>
      </c>
      <c r="Y374" s="20">
        <f>[2]武器表!$I374</f>
        <v>0.4081818181818182</v>
      </c>
      <c r="Z374" s="20">
        <f>[2]武器表!U374</f>
        <v>5.6603773584905648E-2</v>
      </c>
      <c r="AA374" s="20">
        <f>[2]武器表!V374</f>
        <v>5.6603773584905648E-2</v>
      </c>
      <c r="AB374" s="20">
        <f>[2]武器表!W374</f>
        <v>5.6603773584905648E-2</v>
      </c>
      <c r="AC374" s="20">
        <f>[2]武器表!X374</f>
        <v>5.6603773584905648E-2</v>
      </c>
      <c r="AD374" s="20">
        <f>[2]武器表!Y374</f>
        <v>5.6603773584905648E-2</v>
      </c>
      <c r="AE374" s="20">
        <f>[2]武器表!Z374</f>
        <v>5.6603773584905648E-2</v>
      </c>
      <c r="AF374" s="20">
        <f>[2]武器表!AA374</f>
        <v>0.27272727272727271</v>
      </c>
      <c r="AG374" s="20">
        <f t="shared" si="92"/>
        <v>0.32654545454545458</v>
      </c>
      <c r="AH374" s="20">
        <f t="shared" si="93"/>
        <v>0.32654545454545458</v>
      </c>
      <c r="AI374" s="20">
        <f t="shared" si="94"/>
        <v>0.32654545454545458</v>
      </c>
      <c r="AJ374" s="20">
        <f t="shared" si="95"/>
        <v>0.32654545454545458</v>
      </c>
      <c r="AK374" s="20">
        <f t="shared" si="96"/>
        <v>0.32654545454545458</v>
      </c>
      <c r="AL374" s="84" t="str">
        <f t="shared" si="89"/>
        <v/>
      </c>
      <c r="AM374" s="84">
        <f t="shared" si="90"/>
        <v>120</v>
      </c>
    </row>
    <row r="375" spans="2:39" x14ac:dyDescent="0.2">
      <c r="B375" s="16">
        <v>373</v>
      </c>
      <c r="C375" s="16" t="str">
        <f t="shared" ca="1" si="84"/>
        <v>IC1650</v>
      </c>
      <c r="D375" s="16" t="str">
        <f t="shared" ca="1" si="91"/>
        <v>优质的魔王钢枪</v>
      </c>
      <c r="E375" s="16" t="str">
        <f t="shared" ca="1" si="85"/>
        <v>优质的</v>
      </c>
      <c r="F375" s="16" t="str">
        <f t="shared" ca="1" si="86"/>
        <v>魔王</v>
      </c>
      <c r="G375" s="16" t="str">
        <f t="shared" ca="1" si="87"/>
        <v>钢枪</v>
      </c>
      <c r="H375" s="16" t="str">
        <f t="shared" si="98"/>
        <v>b</v>
      </c>
      <c r="I375" s="19" t="s">
        <v>21</v>
      </c>
      <c r="J375" s="3" t="s">
        <v>33</v>
      </c>
      <c r="K375" s="16">
        <f t="shared" si="88"/>
        <v>3</v>
      </c>
      <c r="L375" s="16">
        <f t="shared" si="97"/>
        <v>5</v>
      </c>
      <c r="M375" s="16">
        <f>[2]武器表!J375</f>
        <v>105</v>
      </c>
      <c r="N375" s="16">
        <f>[2]武器表!K375</f>
        <v>84</v>
      </c>
      <c r="O375" s="16">
        <f>[2]武器表!L375</f>
        <v>22</v>
      </c>
      <c r="P375" s="16"/>
      <c r="Q375" s="16">
        <f>[2]武器表!M375</f>
        <v>53</v>
      </c>
      <c r="R375" s="16">
        <f>[2]武器表!N375</f>
        <v>156</v>
      </c>
      <c r="S375" s="16">
        <f>[2]武器表!O375</f>
        <v>74</v>
      </c>
      <c r="T375" s="16">
        <f>[2]武器表!P375</f>
        <v>28</v>
      </c>
      <c r="U375" s="16">
        <f>[2]武器表!Q375</f>
        <v>40</v>
      </c>
      <c r="V375" s="20">
        <f>[2]武器表!R375</f>
        <v>0.13333333333333333</v>
      </c>
      <c r="W375" s="20">
        <f>[2]武器表!S375</f>
        <v>9.3333333333333338E-2</v>
      </c>
      <c r="X375" s="20">
        <f>[2]武器表!T375</f>
        <v>0.13333333333333333</v>
      </c>
      <c r="Y375" s="20">
        <f>[2]武器表!$I375</f>
        <v>0.51090909090909098</v>
      </c>
      <c r="Z375" s="20">
        <f>[2]武器表!U375</f>
        <v>7.407407407407407E-2</v>
      </c>
      <c r="AA375" s="20">
        <f>[2]武器表!V375</f>
        <v>7.407407407407407E-2</v>
      </c>
      <c r="AB375" s="20">
        <f>[2]武器表!W375</f>
        <v>7.407407407407407E-2</v>
      </c>
      <c r="AC375" s="20">
        <f>[2]武器表!X375</f>
        <v>7.407407407407407E-2</v>
      </c>
      <c r="AD375" s="20">
        <f>[2]武器表!Y375</f>
        <v>7.407407407407407E-2</v>
      </c>
      <c r="AE375" s="20">
        <f>[2]武器表!Z375</f>
        <v>7.407407407407407E-2</v>
      </c>
      <c r="AF375" s="20">
        <f>[2]武器表!AA375</f>
        <v>0.31972789115646261</v>
      </c>
      <c r="AG375" s="20">
        <f t="shared" si="92"/>
        <v>0.40872727272727283</v>
      </c>
      <c r="AH375" s="20">
        <f t="shared" si="93"/>
        <v>0.40872727272727283</v>
      </c>
      <c r="AI375" s="20">
        <f t="shared" si="94"/>
        <v>0.40872727272727283</v>
      </c>
      <c r="AJ375" s="20">
        <f t="shared" si="95"/>
        <v>0.40872727272727283</v>
      </c>
      <c r="AK375" s="20">
        <f t="shared" si="96"/>
        <v>0.40872727272727283</v>
      </c>
      <c r="AL375" s="84" t="str">
        <f t="shared" si="89"/>
        <v/>
      </c>
      <c r="AM375" s="84">
        <f t="shared" si="90"/>
        <v>121</v>
      </c>
    </row>
    <row r="376" spans="2:39" x14ac:dyDescent="0.2">
      <c r="B376" s="16">
        <v>374</v>
      </c>
      <c r="C376" s="16" t="str">
        <f t="shared" ca="1" si="84"/>
        <v>IC1674</v>
      </c>
      <c r="D376" s="16" t="str">
        <f t="shared" ca="1" si="91"/>
        <v>坚硬的言语玉枪</v>
      </c>
      <c r="E376" s="16" t="str">
        <f t="shared" ca="1" si="85"/>
        <v>坚硬的</v>
      </c>
      <c r="F376" s="16" t="str">
        <f t="shared" ca="1" si="86"/>
        <v>言语</v>
      </c>
      <c r="G376" s="16" t="str">
        <f t="shared" ca="1" si="87"/>
        <v>玉枪</v>
      </c>
      <c r="H376" s="16" t="str">
        <f t="shared" si="98"/>
        <v>b</v>
      </c>
      <c r="I376" s="19" t="s">
        <v>21</v>
      </c>
      <c r="J376" s="3" t="s">
        <v>33</v>
      </c>
      <c r="K376" s="16">
        <f t="shared" si="88"/>
        <v>3</v>
      </c>
      <c r="L376" s="16">
        <f t="shared" si="97"/>
        <v>6</v>
      </c>
      <c r="M376" s="16">
        <f>[2]武器表!J376</f>
        <v>127</v>
      </c>
      <c r="N376" s="16">
        <f>[2]武器表!K376</f>
        <v>101</v>
      </c>
      <c r="O376" s="16">
        <f>[2]武器表!L376</f>
        <v>27</v>
      </c>
      <c r="P376" s="16"/>
      <c r="Q376" s="16">
        <f>[2]武器表!M376</f>
        <v>63</v>
      </c>
      <c r="R376" s="16">
        <f>[2]武器表!N376</f>
        <v>188</v>
      </c>
      <c r="S376" s="16">
        <f>[2]武器表!O376</f>
        <v>89</v>
      </c>
      <c r="T376" s="16">
        <f>[2]武器表!P376</f>
        <v>33</v>
      </c>
      <c r="U376" s="16">
        <f>[2]武器表!Q376</f>
        <v>48</v>
      </c>
      <c r="V376" s="20">
        <f>[2]武器表!R376</f>
        <v>0.16</v>
      </c>
      <c r="W376" s="20">
        <f>[2]武器表!S376</f>
        <v>0.11</v>
      </c>
      <c r="X376" s="20">
        <f>[2]武器表!T376</f>
        <v>0.16</v>
      </c>
      <c r="Y376" s="20">
        <f>[2]武器表!$I376</f>
        <v>0.61454545454545451</v>
      </c>
      <c r="Z376" s="20">
        <f>[2]武器表!U376</f>
        <v>8.6757990867579959E-2</v>
      </c>
      <c r="AA376" s="20">
        <f>[2]武器表!V376</f>
        <v>8.6757990867579959E-2</v>
      </c>
      <c r="AB376" s="20">
        <f>[2]武器表!W376</f>
        <v>8.6757990867579959E-2</v>
      </c>
      <c r="AC376" s="20">
        <f>[2]武器表!X376</f>
        <v>8.6757990867579959E-2</v>
      </c>
      <c r="AD376" s="20">
        <f>[2]武器表!Y376</f>
        <v>8.6757990867579959E-2</v>
      </c>
      <c r="AE376" s="20">
        <f>[2]武器表!Z376</f>
        <v>8.6757990867579959E-2</v>
      </c>
      <c r="AF376" s="20">
        <f>[2]武器表!AA376</f>
        <v>0.35897435897435892</v>
      </c>
      <c r="AG376" s="20">
        <f t="shared" si="92"/>
        <v>0.49163636363636365</v>
      </c>
      <c r="AH376" s="20">
        <f t="shared" si="93"/>
        <v>0.49163636363636365</v>
      </c>
      <c r="AI376" s="20">
        <f t="shared" si="94"/>
        <v>0.49163636363636365</v>
      </c>
      <c r="AJ376" s="20">
        <f t="shared" si="95"/>
        <v>0.49163636363636365</v>
      </c>
      <c r="AK376" s="20">
        <f t="shared" si="96"/>
        <v>0.49163636363636365</v>
      </c>
      <c r="AL376" s="84" t="str">
        <f t="shared" si="89"/>
        <v/>
      </c>
      <c r="AM376" s="84">
        <f t="shared" si="90"/>
        <v>122</v>
      </c>
    </row>
    <row r="377" spans="2:39" x14ac:dyDescent="0.2">
      <c r="B377" s="16">
        <v>375</v>
      </c>
      <c r="C377" s="16" t="str">
        <f t="shared" ca="1" si="84"/>
        <v>IC1650</v>
      </c>
      <c r="D377" s="16" t="str">
        <f t="shared" ca="1" si="91"/>
        <v>坚硬的虚幻钢枪</v>
      </c>
      <c r="E377" s="16" t="str">
        <f t="shared" ca="1" si="85"/>
        <v>坚硬的</v>
      </c>
      <c r="F377" s="16" t="str">
        <f t="shared" ca="1" si="86"/>
        <v>虚幻</v>
      </c>
      <c r="G377" s="16" t="str">
        <f t="shared" ca="1" si="87"/>
        <v>钢枪</v>
      </c>
      <c r="H377" s="16" t="str">
        <f t="shared" si="98"/>
        <v>b</v>
      </c>
      <c r="I377" s="19" t="s">
        <v>21</v>
      </c>
      <c r="J377" s="3" t="s">
        <v>33</v>
      </c>
      <c r="K377" s="16">
        <f t="shared" si="88"/>
        <v>3</v>
      </c>
      <c r="L377" s="16">
        <f t="shared" si="97"/>
        <v>7</v>
      </c>
      <c r="M377" s="16">
        <f>[2]武器表!J377</f>
        <v>148</v>
      </c>
      <c r="N377" s="16">
        <f>[2]武器表!K377</f>
        <v>117</v>
      </c>
      <c r="O377" s="16">
        <f>[2]武器表!L377</f>
        <v>31</v>
      </c>
      <c r="P377" s="16"/>
      <c r="Q377" s="16">
        <f>[2]武器表!M377</f>
        <v>74</v>
      </c>
      <c r="R377" s="16">
        <f>[2]武器表!N377</f>
        <v>219</v>
      </c>
      <c r="S377" s="16">
        <f>[2]武器表!O377</f>
        <v>104</v>
      </c>
      <c r="T377" s="16">
        <f>[2]武器表!P377</f>
        <v>39</v>
      </c>
      <c r="U377" s="16">
        <f>[2]武器表!Q377</f>
        <v>56</v>
      </c>
      <c r="V377" s="20">
        <f>[2]武器表!R377</f>
        <v>0.18666666666666668</v>
      </c>
      <c r="W377" s="20">
        <f>[2]武器表!S377</f>
        <v>0.13</v>
      </c>
      <c r="X377" s="20">
        <f>[2]武器表!T377</f>
        <v>0.18666666666666668</v>
      </c>
      <c r="Y377" s="20">
        <f>[2]武器表!$I377</f>
        <v>0.71636363636363642</v>
      </c>
      <c r="Z377" s="20">
        <f>[2]武器表!U377</f>
        <v>9.9099099099099086E-2</v>
      </c>
      <c r="AA377" s="20">
        <f>[2]武器表!V377</f>
        <v>9.9099099099099086E-2</v>
      </c>
      <c r="AB377" s="20">
        <f>[2]武器表!W377</f>
        <v>9.9099099099099086E-2</v>
      </c>
      <c r="AC377" s="20">
        <f>[2]武器表!X377</f>
        <v>9.9099099099099086E-2</v>
      </c>
      <c r="AD377" s="20">
        <f>[2]武器表!Y377</f>
        <v>9.9099099099099086E-2</v>
      </c>
      <c r="AE377" s="20">
        <f>[2]武器表!Z377</f>
        <v>9.9099099099099086E-2</v>
      </c>
      <c r="AF377" s="20">
        <f>[2]武器表!AA377</f>
        <v>0.39577039274924475</v>
      </c>
      <c r="AG377" s="20">
        <f t="shared" si="92"/>
        <v>0.57309090909090921</v>
      </c>
      <c r="AH377" s="20">
        <f t="shared" si="93"/>
        <v>0.57309090909090921</v>
      </c>
      <c r="AI377" s="20">
        <f t="shared" si="94"/>
        <v>0.57309090909090921</v>
      </c>
      <c r="AJ377" s="20">
        <f t="shared" si="95"/>
        <v>0.57309090909090921</v>
      </c>
      <c r="AK377" s="20">
        <f t="shared" si="96"/>
        <v>0.57309090909090921</v>
      </c>
      <c r="AL377" s="84" t="str">
        <f t="shared" si="89"/>
        <v/>
      </c>
      <c r="AM377" s="84">
        <f t="shared" si="90"/>
        <v>123</v>
      </c>
    </row>
    <row r="378" spans="2:39" x14ac:dyDescent="0.2">
      <c r="B378" s="16">
        <v>376</v>
      </c>
      <c r="C378" s="16" t="str">
        <f t="shared" ca="1" si="84"/>
        <v>IC1665</v>
      </c>
      <c r="D378" s="16" t="str">
        <f t="shared" ca="1" si="91"/>
        <v>坚硬的精钢枪</v>
      </c>
      <c r="E378" s="16" t="str">
        <f t="shared" ca="1" si="85"/>
        <v>坚硬的</v>
      </c>
      <c r="F378" s="16" t="str">
        <f t="shared" ca="1" si="86"/>
        <v>精钢</v>
      </c>
      <c r="G378" s="16" t="str">
        <f t="shared" ca="1" si="87"/>
        <v>枪</v>
      </c>
      <c r="H378" s="16" t="str">
        <f t="shared" si="98"/>
        <v>b</v>
      </c>
      <c r="I378" s="19" t="s">
        <v>21</v>
      </c>
      <c r="J378" s="3" t="s">
        <v>33</v>
      </c>
      <c r="K378" s="16">
        <f t="shared" si="88"/>
        <v>3</v>
      </c>
      <c r="L378" s="16">
        <f t="shared" si="97"/>
        <v>8</v>
      </c>
      <c r="M378" s="16">
        <f>[2]武器表!J378</f>
        <v>169</v>
      </c>
      <c r="N378" s="16">
        <f>[2]武器表!K378</f>
        <v>134</v>
      </c>
      <c r="O378" s="16">
        <f>[2]武器表!L378</f>
        <v>36</v>
      </c>
      <c r="P378" s="16"/>
      <c r="Q378" s="16">
        <f>[2]武器表!M378</f>
        <v>84</v>
      </c>
      <c r="R378" s="16">
        <f>[2]武器表!N378</f>
        <v>250</v>
      </c>
      <c r="S378" s="16">
        <f>[2]武器表!O378</f>
        <v>119</v>
      </c>
      <c r="T378" s="16">
        <f>[2]武器表!P378</f>
        <v>44</v>
      </c>
      <c r="U378" s="16">
        <f>[2]武器表!Q378</f>
        <v>64</v>
      </c>
      <c r="V378" s="20">
        <f>[2]武器表!R378</f>
        <v>0.21333333333333332</v>
      </c>
      <c r="W378" s="20">
        <f>[2]武器表!S378</f>
        <v>0.14666666666666667</v>
      </c>
      <c r="X378" s="20">
        <f>[2]武器表!T378</f>
        <v>0.21333333333333332</v>
      </c>
      <c r="Y378" s="20">
        <f>[2]武器表!$I378</f>
        <v>0.81818181818181812</v>
      </c>
      <c r="Z378" s="20">
        <f>[2]武器表!U378</f>
        <v>0.11111111111111116</v>
      </c>
      <c r="AA378" s="20">
        <f>[2]武器表!V378</f>
        <v>0.11111111111111116</v>
      </c>
      <c r="AB378" s="20">
        <f>[2]武器表!W378</f>
        <v>0.11111111111111116</v>
      </c>
      <c r="AC378" s="20">
        <f>[2]武器表!X378</f>
        <v>0.11111111111111116</v>
      </c>
      <c r="AD378" s="20">
        <f>[2]武器表!Y378</f>
        <v>0.11111111111111116</v>
      </c>
      <c r="AE378" s="20">
        <f>[2]武器表!Z378</f>
        <v>0.11111111111111116</v>
      </c>
      <c r="AF378" s="20">
        <f>[2]武器表!AA378</f>
        <v>0.4285714285714286</v>
      </c>
      <c r="AG378" s="20">
        <f t="shared" si="92"/>
        <v>0.65454545454545454</v>
      </c>
      <c r="AH378" s="20">
        <f t="shared" si="93"/>
        <v>0.65454545454545454</v>
      </c>
      <c r="AI378" s="20">
        <f t="shared" si="94"/>
        <v>0.65454545454545454</v>
      </c>
      <c r="AJ378" s="20">
        <f t="shared" si="95"/>
        <v>0.65454545454545454</v>
      </c>
      <c r="AK378" s="20">
        <f t="shared" si="96"/>
        <v>0.65454545454545454</v>
      </c>
      <c r="AL378" s="84" t="str">
        <f t="shared" si="89"/>
        <v/>
      </c>
      <c r="AM378" s="84">
        <f t="shared" si="90"/>
        <v>124</v>
      </c>
    </row>
    <row r="379" spans="2:39" x14ac:dyDescent="0.2">
      <c r="B379" s="16">
        <v>377</v>
      </c>
      <c r="C379" s="16" t="str">
        <f t="shared" ca="1" si="84"/>
        <v>IC1666</v>
      </c>
      <c r="D379" s="16" t="str">
        <f t="shared" ca="1" si="91"/>
        <v>普通的晨曦枪</v>
      </c>
      <c r="E379" s="16" t="str">
        <f t="shared" ca="1" si="85"/>
        <v>普通的</v>
      </c>
      <c r="F379" s="16" t="str">
        <f t="shared" ca="1" si="86"/>
        <v>晨曦</v>
      </c>
      <c r="G379" s="16" t="str">
        <f t="shared" ca="1" si="87"/>
        <v>枪</v>
      </c>
      <c r="H379" s="16" t="str">
        <f t="shared" si="98"/>
        <v>c</v>
      </c>
      <c r="I379" s="19" t="s">
        <v>21</v>
      </c>
      <c r="J379" s="3" t="s">
        <v>33</v>
      </c>
      <c r="K379" s="16">
        <f t="shared" si="88"/>
        <v>3</v>
      </c>
      <c r="L379" s="16">
        <f t="shared" si="97"/>
        <v>1</v>
      </c>
      <c r="M379" s="16">
        <f>[2]武器表!J379</f>
        <v>26</v>
      </c>
      <c r="N379" s="16">
        <f>[2]武器表!K379</f>
        <v>0</v>
      </c>
      <c r="O379" s="16">
        <f>[2]武器表!L379</f>
        <v>0</v>
      </c>
      <c r="P379" s="16"/>
      <c r="Q379" s="16">
        <f>[2]武器表!M379</f>
        <v>0</v>
      </c>
      <c r="R379" s="16">
        <f>[2]武器表!N379</f>
        <v>0</v>
      </c>
      <c r="S379" s="16">
        <f>[2]武器表!O379</f>
        <v>0</v>
      </c>
      <c r="T379" s="16">
        <f>[2]武器表!P379</f>
        <v>0</v>
      </c>
      <c r="U379" s="16">
        <f>[2]武器表!Q379</f>
        <v>0</v>
      </c>
      <c r="V379" s="20">
        <f>[2]武器表!R379</f>
        <v>0</v>
      </c>
      <c r="W379" s="20">
        <f>[2]武器表!S379</f>
        <v>0</v>
      </c>
      <c r="X379" s="20">
        <f>[2]武器表!T379</f>
        <v>0</v>
      </c>
      <c r="Y379" s="20">
        <f>[2]武器表!$I379</f>
        <v>0</v>
      </c>
      <c r="Z379" s="20">
        <f>[2]武器表!U379</f>
        <v>0</v>
      </c>
      <c r="AA379" s="20">
        <f>[2]武器表!V379</f>
        <v>0</v>
      </c>
      <c r="AB379" s="20">
        <f>[2]武器表!W379</f>
        <v>0</v>
      </c>
      <c r="AC379" s="20">
        <f>[2]武器表!X379</f>
        <v>0</v>
      </c>
      <c r="AD379" s="20">
        <f>[2]武器表!Y379</f>
        <v>0</v>
      </c>
      <c r="AE379" s="20">
        <f>[2]武器表!Z379</f>
        <v>0</v>
      </c>
      <c r="AF379" s="20">
        <f>[2]武器表!AA379</f>
        <v>0</v>
      </c>
      <c r="AG379" s="20">
        <f t="shared" si="92"/>
        <v>0</v>
      </c>
      <c r="AH379" s="20">
        <f t="shared" si="93"/>
        <v>0</v>
      </c>
      <c r="AI379" s="20">
        <f t="shared" si="94"/>
        <v>0</v>
      </c>
      <c r="AJ379" s="20">
        <f t="shared" si="95"/>
        <v>0</v>
      </c>
      <c r="AK379" s="20">
        <f t="shared" si="96"/>
        <v>0</v>
      </c>
      <c r="AL379" s="84" t="str">
        <f t="shared" si="89"/>
        <v/>
      </c>
      <c r="AM379" s="84">
        <f t="shared" si="90"/>
        <v>101</v>
      </c>
    </row>
    <row r="380" spans="2:39" x14ac:dyDescent="0.2">
      <c r="B380" s="16">
        <v>378</v>
      </c>
      <c r="C380" s="16" t="str">
        <f t="shared" ca="1" si="84"/>
        <v>IC1655</v>
      </c>
      <c r="D380" s="16" t="str">
        <f t="shared" ca="1" si="91"/>
        <v>破旧的青铜玉枪</v>
      </c>
      <c r="E380" s="16" t="str">
        <f t="shared" ca="1" si="85"/>
        <v>破旧的</v>
      </c>
      <c r="F380" s="16" t="str">
        <f t="shared" ca="1" si="86"/>
        <v>青铜</v>
      </c>
      <c r="G380" s="16" t="str">
        <f t="shared" ca="1" si="87"/>
        <v>玉枪</v>
      </c>
      <c r="H380" s="16" t="str">
        <f t="shared" si="98"/>
        <v>c</v>
      </c>
      <c r="I380" s="19" t="s">
        <v>21</v>
      </c>
      <c r="J380" s="3" t="s">
        <v>33</v>
      </c>
      <c r="K380" s="16">
        <f t="shared" si="88"/>
        <v>3</v>
      </c>
      <c r="L380" s="16">
        <f t="shared" si="97"/>
        <v>2</v>
      </c>
      <c r="M380" s="16">
        <f>[2]武器表!J380</f>
        <v>53</v>
      </c>
      <c r="N380" s="16">
        <f>[2]武器表!K380</f>
        <v>0</v>
      </c>
      <c r="O380" s="16">
        <f>[2]武器表!L380</f>
        <v>0</v>
      </c>
      <c r="P380" s="16"/>
      <c r="Q380" s="16">
        <f>[2]武器表!M380</f>
        <v>0</v>
      </c>
      <c r="R380" s="16">
        <f>[2]武器表!N380</f>
        <v>0</v>
      </c>
      <c r="S380" s="16">
        <f>[2]武器表!O380</f>
        <v>0</v>
      </c>
      <c r="T380" s="16">
        <f>[2]武器表!P380</f>
        <v>0</v>
      </c>
      <c r="U380" s="16">
        <f>[2]武器表!Q380</f>
        <v>0</v>
      </c>
      <c r="V380" s="20">
        <f>[2]武器表!R380</f>
        <v>0</v>
      </c>
      <c r="W380" s="20">
        <f>[2]武器表!S380</f>
        <v>0</v>
      </c>
      <c r="X380" s="20">
        <f>[2]武器表!T380</f>
        <v>0</v>
      </c>
      <c r="Y380" s="20">
        <f>[2]武器表!$I380</f>
        <v>0</v>
      </c>
      <c r="Z380" s="20">
        <f>[2]武器表!U380</f>
        <v>0</v>
      </c>
      <c r="AA380" s="20">
        <f>[2]武器表!V380</f>
        <v>0</v>
      </c>
      <c r="AB380" s="20">
        <f>[2]武器表!W380</f>
        <v>0</v>
      </c>
      <c r="AC380" s="20">
        <f>[2]武器表!X380</f>
        <v>0</v>
      </c>
      <c r="AD380" s="20">
        <f>[2]武器表!Y380</f>
        <v>0</v>
      </c>
      <c r="AE380" s="20">
        <f>[2]武器表!Z380</f>
        <v>0</v>
      </c>
      <c r="AF380" s="20">
        <f>[2]武器表!AA380</f>
        <v>0</v>
      </c>
      <c r="AG380" s="20">
        <f t="shared" si="92"/>
        <v>0</v>
      </c>
      <c r="AH380" s="20">
        <f t="shared" si="93"/>
        <v>0</v>
      </c>
      <c r="AI380" s="20">
        <f t="shared" si="94"/>
        <v>0</v>
      </c>
      <c r="AJ380" s="20">
        <f t="shared" si="95"/>
        <v>0</v>
      </c>
      <c r="AK380" s="20">
        <f t="shared" si="96"/>
        <v>0</v>
      </c>
      <c r="AL380" s="84" t="str">
        <f t="shared" si="89"/>
        <v/>
      </c>
      <c r="AM380" s="84">
        <f t="shared" si="90"/>
        <v>102</v>
      </c>
    </row>
    <row r="381" spans="2:39" x14ac:dyDescent="0.2">
      <c r="B381" s="16">
        <v>379</v>
      </c>
      <c r="C381" s="16" t="str">
        <f t="shared" ca="1" si="84"/>
        <v>IC1665</v>
      </c>
      <c r="D381" s="16" t="str">
        <f t="shared" ca="1" si="91"/>
        <v>初级的晨曦枪</v>
      </c>
      <c r="E381" s="16" t="str">
        <f t="shared" ca="1" si="85"/>
        <v>初级的</v>
      </c>
      <c r="F381" s="16" t="str">
        <f t="shared" ca="1" si="86"/>
        <v>晨曦</v>
      </c>
      <c r="G381" s="16" t="str">
        <f t="shared" ca="1" si="87"/>
        <v>枪</v>
      </c>
      <c r="H381" s="16" t="str">
        <f t="shared" si="98"/>
        <v>c</v>
      </c>
      <c r="I381" s="19" t="s">
        <v>21</v>
      </c>
      <c r="J381" s="3" t="s">
        <v>33</v>
      </c>
      <c r="K381" s="16">
        <f t="shared" si="88"/>
        <v>3</v>
      </c>
      <c r="L381" s="16">
        <f t="shared" si="97"/>
        <v>3</v>
      </c>
      <c r="M381" s="16">
        <f>[2]武器表!J381</f>
        <v>80</v>
      </c>
      <c r="N381" s="16">
        <f>[2]武器表!K381</f>
        <v>0</v>
      </c>
      <c r="O381" s="16">
        <f>[2]武器表!L381</f>
        <v>0</v>
      </c>
      <c r="P381" s="16"/>
      <c r="Q381" s="16">
        <f>[2]武器表!M381</f>
        <v>0</v>
      </c>
      <c r="R381" s="16">
        <f>[2]武器表!N381</f>
        <v>0</v>
      </c>
      <c r="S381" s="16">
        <f>[2]武器表!O381</f>
        <v>0</v>
      </c>
      <c r="T381" s="16">
        <f>[2]武器表!P381</f>
        <v>0</v>
      </c>
      <c r="U381" s="16">
        <f>[2]武器表!Q381</f>
        <v>0</v>
      </c>
      <c r="V381" s="20">
        <f>[2]武器表!R381</f>
        <v>0</v>
      </c>
      <c r="W381" s="20">
        <f>[2]武器表!S381</f>
        <v>0</v>
      </c>
      <c r="X381" s="20">
        <f>[2]武器表!T381</f>
        <v>0</v>
      </c>
      <c r="Y381" s="20">
        <f>[2]武器表!$I381</f>
        <v>0</v>
      </c>
      <c r="Z381" s="20">
        <f>[2]武器表!U381</f>
        <v>0</v>
      </c>
      <c r="AA381" s="20">
        <f>[2]武器表!V381</f>
        <v>0</v>
      </c>
      <c r="AB381" s="20">
        <f>[2]武器表!W381</f>
        <v>0</v>
      </c>
      <c r="AC381" s="20">
        <f>[2]武器表!X381</f>
        <v>0</v>
      </c>
      <c r="AD381" s="20">
        <f>[2]武器表!Y381</f>
        <v>0</v>
      </c>
      <c r="AE381" s="20">
        <f>[2]武器表!Z381</f>
        <v>0</v>
      </c>
      <c r="AF381" s="20">
        <f>[2]武器表!AA381</f>
        <v>0</v>
      </c>
      <c r="AG381" s="20">
        <f t="shared" si="92"/>
        <v>0</v>
      </c>
      <c r="AH381" s="20">
        <f t="shared" si="93"/>
        <v>0</v>
      </c>
      <c r="AI381" s="20">
        <f t="shared" si="94"/>
        <v>0</v>
      </c>
      <c r="AJ381" s="20">
        <f t="shared" si="95"/>
        <v>0</v>
      </c>
      <c r="AK381" s="20">
        <f t="shared" si="96"/>
        <v>0</v>
      </c>
      <c r="AL381" s="84" t="str">
        <f t="shared" si="89"/>
        <v/>
      </c>
      <c r="AM381" s="84">
        <f t="shared" si="90"/>
        <v>103</v>
      </c>
    </row>
    <row r="382" spans="2:39" x14ac:dyDescent="0.2">
      <c r="B382" s="16">
        <v>380</v>
      </c>
      <c r="C382" s="16" t="str">
        <f t="shared" ca="1" si="84"/>
        <v>IC1651</v>
      </c>
      <c r="D382" s="16" t="str">
        <f t="shared" ca="1" si="91"/>
        <v>一般的魔王玉枪</v>
      </c>
      <c r="E382" s="16" t="str">
        <f t="shared" ca="1" si="85"/>
        <v>一般的</v>
      </c>
      <c r="F382" s="16" t="str">
        <f t="shared" ca="1" si="86"/>
        <v>魔王</v>
      </c>
      <c r="G382" s="16" t="str">
        <f t="shared" ca="1" si="87"/>
        <v>玉枪</v>
      </c>
      <c r="H382" s="16" t="str">
        <f t="shared" si="98"/>
        <v>c</v>
      </c>
      <c r="I382" s="19" t="s">
        <v>21</v>
      </c>
      <c r="J382" s="3" t="s">
        <v>33</v>
      </c>
      <c r="K382" s="16">
        <f t="shared" si="88"/>
        <v>3</v>
      </c>
      <c r="L382" s="16">
        <f t="shared" si="97"/>
        <v>4</v>
      </c>
      <c r="M382" s="16">
        <f>[2]武器表!J382</f>
        <v>106</v>
      </c>
      <c r="N382" s="16">
        <f>[2]武器表!K382</f>
        <v>0</v>
      </c>
      <c r="O382" s="16">
        <f>[2]武器表!L382</f>
        <v>0</v>
      </c>
      <c r="P382" s="16"/>
      <c r="Q382" s="16">
        <f>[2]武器表!M382</f>
        <v>0</v>
      </c>
      <c r="R382" s="16">
        <f>[2]武器表!N382</f>
        <v>0</v>
      </c>
      <c r="S382" s="16">
        <f>[2]武器表!O382</f>
        <v>0</v>
      </c>
      <c r="T382" s="16">
        <f>[2]武器表!P382</f>
        <v>0</v>
      </c>
      <c r="U382" s="16">
        <f>[2]武器表!Q382</f>
        <v>0</v>
      </c>
      <c r="V382" s="20">
        <f>[2]武器表!R382</f>
        <v>0</v>
      </c>
      <c r="W382" s="20">
        <f>[2]武器表!S382</f>
        <v>0</v>
      </c>
      <c r="X382" s="20">
        <f>[2]武器表!T382</f>
        <v>0</v>
      </c>
      <c r="Y382" s="20">
        <f>[2]武器表!$I382</f>
        <v>0</v>
      </c>
      <c r="Z382" s="20">
        <f>[2]武器表!U382</f>
        <v>0</v>
      </c>
      <c r="AA382" s="20">
        <f>[2]武器表!V382</f>
        <v>0</v>
      </c>
      <c r="AB382" s="20">
        <f>[2]武器表!W382</f>
        <v>0</v>
      </c>
      <c r="AC382" s="20">
        <f>[2]武器表!X382</f>
        <v>0</v>
      </c>
      <c r="AD382" s="20">
        <f>[2]武器表!Y382</f>
        <v>0</v>
      </c>
      <c r="AE382" s="20">
        <f>[2]武器表!Z382</f>
        <v>0</v>
      </c>
      <c r="AF382" s="20">
        <f>[2]武器表!AA382</f>
        <v>0</v>
      </c>
      <c r="AG382" s="20">
        <f t="shared" si="92"/>
        <v>0</v>
      </c>
      <c r="AH382" s="20">
        <f t="shared" si="93"/>
        <v>0</v>
      </c>
      <c r="AI382" s="20">
        <f t="shared" si="94"/>
        <v>0</v>
      </c>
      <c r="AJ382" s="20">
        <f t="shared" si="95"/>
        <v>0</v>
      </c>
      <c r="AK382" s="20">
        <f t="shared" si="96"/>
        <v>0</v>
      </c>
      <c r="AL382" s="84" t="str">
        <f t="shared" si="89"/>
        <v/>
      </c>
      <c r="AM382" s="84">
        <f t="shared" si="90"/>
        <v>104</v>
      </c>
    </row>
    <row r="383" spans="2:39" x14ac:dyDescent="0.2">
      <c r="B383" s="16">
        <v>381</v>
      </c>
      <c r="C383" s="16" t="str">
        <f t="shared" ca="1" si="84"/>
        <v>IC1666</v>
      </c>
      <c r="D383" s="16" t="str">
        <f t="shared" ca="1" si="91"/>
        <v>普通的卡尼亚玉枪</v>
      </c>
      <c r="E383" s="16" t="str">
        <f t="shared" ca="1" si="85"/>
        <v>普通的</v>
      </c>
      <c r="F383" s="16" t="str">
        <f t="shared" ca="1" si="86"/>
        <v>卡尼亚</v>
      </c>
      <c r="G383" s="16" t="str">
        <f t="shared" ca="1" si="87"/>
        <v>玉枪</v>
      </c>
      <c r="H383" s="16" t="str">
        <f t="shared" si="98"/>
        <v>c</v>
      </c>
      <c r="I383" s="19" t="s">
        <v>21</v>
      </c>
      <c r="J383" s="3" t="s">
        <v>33</v>
      </c>
      <c r="K383" s="16">
        <f t="shared" si="88"/>
        <v>3</v>
      </c>
      <c r="L383" s="16">
        <f t="shared" si="97"/>
        <v>5</v>
      </c>
      <c r="M383" s="16">
        <f>[2]武器表!J383</f>
        <v>133</v>
      </c>
      <c r="N383" s="16">
        <f>[2]武器表!K383</f>
        <v>0</v>
      </c>
      <c r="O383" s="16">
        <f>[2]武器表!L383</f>
        <v>0</v>
      </c>
      <c r="P383" s="16"/>
      <c r="Q383" s="16">
        <f>[2]武器表!M383</f>
        <v>0</v>
      </c>
      <c r="R383" s="16">
        <f>[2]武器表!N383</f>
        <v>0</v>
      </c>
      <c r="S383" s="16">
        <f>[2]武器表!O383</f>
        <v>0</v>
      </c>
      <c r="T383" s="16">
        <f>[2]武器表!P383</f>
        <v>0</v>
      </c>
      <c r="U383" s="16">
        <f>[2]武器表!Q383</f>
        <v>0</v>
      </c>
      <c r="V383" s="20">
        <f>[2]武器表!R383</f>
        <v>0</v>
      </c>
      <c r="W383" s="20">
        <f>[2]武器表!S383</f>
        <v>0</v>
      </c>
      <c r="X383" s="20">
        <f>[2]武器表!T383</f>
        <v>0</v>
      </c>
      <c r="Y383" s="20">
        <f>[2]武器表!$I383</f>
        <v>0</v>
      </c>
      <c r="Z383" s="20">
        <f>[2]武器表!U383</f>
        <v>0</v>
      </c>
      <c r="AA383" s="20">
        <f>[2]武器表!V383</f>
        <v>0</v>
      </c>
      <c r="AB383" s="20">
        <f>[2]武器表!W383</f>
        <v>0</v>
      </c>
      <c r="AC383" s="20">
        <f>[2]武器表!X383</f>
        <v>0</v>
      </c>
      <c r="AD383" s="20">
        <f>[2]武器表!Y383</f>
        <v>0</v>
      </c>
      <c r="AE383" s="20">
        <f>[2]武器表!Z383</f>
        <v>0</v>
      </c>
      <c r="AF383" s="20">
        <f>[2]武器表!AA383</f>
        <v>0</v>
      </c>
      <c r="AG383" s="20">
        <f t="shared" si="92"/>
        <v>0</v>
      </c>
      <c r="AH383" s="20">
        <f t="shared" si="93"/>
        <v>0</v>
      </c>
      <c r="AI383" s="20">
        <f t="shared" si="94"/>
        <v>0</v>
      </c>
      <c r="AJ383" s="20">
        <f t="shared" si="95"/>
        <v>0</v>
      </c>
      <c r="AK383" s="20">
        <f t="shared" si="96"/>
        <v>0</v>
      </c>
      <c r="AL383" s="84" t="str">
        <f t="shared" si="89"/>
        <v/>
      </c>
      <c r="AM383" s="84">
        <f t="shared" si="90"/>
        <v>105</v>
      </c>
    </row>
    <row r="384" spans="2:39" x14ac:dyDescent="0.2">
      <c r="B384" s="16">
        <v>382</v>
      </c>
      <c r="C384" s="16" t="str">
        <f t="shared" ca="1" si="84"/>
        <v>IC1673</v>
      </c>
      <c r="D384" s="16" t="str">
        <f t="shared" ca="1" si="91"/>
        <v>一般的塞尔塔钢枪</v>
      </c>
      <c r="E384" s="16" t="str">
        <f t="shared" ca="1" si="85"/>
        <v>一般的</v>
      </c>
      <c r="F384" s="16" t="str">
        <f t="shared" ca="1" si="86"/>
        <v>塞尔塔</v>
      </c>
      <c r="G384" s="16" t="str">
        <f t="shared" ca="1" si="87"/>
        <v>钢枪</v>
      </c>
      <c r="H384" s="16" t="str">
        <f t="shared" si="98"/>
        <v>c</v>
      </c>
      <c r="I384" s="19" t="s">
        <v>21</v>
      </c>
      <c r="J384" s="3" t="s">
        <v>33</v>
      </c>
      <c r="K384" s="16">
        <f t="shared" si="88"/>
        <v>3</v>
      </c>
      <c r="L384" s="16">
        <f t="shared" si="97"/>
        <v>6</v>
      </c>
      <c r="M384" s="16">
        <f>[2]武器表!J384</f>
        <v>160</v>
      </c>
      <c r="N384" s="16">
        <f>[2]武器表!K384</f>
        <v>0</v>
      </c>
      <c r="O384" s="16">
        <f>[2]武器表!L384</f>
        <v>0</v>
      </c>
      <c r="P384" s="16"/>
      <c r="Q384" s="16">
        <f>[2]武器表!M384</f>
        <v>0</v>
      </c>
      <c r="R384" s="16">
        <f>[2]武器表!N384</f>
        <v>0</v>
      </c>
      <c r="S384" s="16">
        <f>[2]武器表!O384</f>
        <v>0</v>
      </c>
      <c r="T384" s="16">
        <f>[2]武器表!P384</f>
        <v>0</v>
      </c>
      <c r="U384" s="16">
        <f>[2]武器表!Q384</f>
        <v>0</v>
      </c>
      <c r="V384" s="20">
        <f>[2]武器表!R384</f>
        <v>0</v>
      </c>
      <c r="W384" s="20">
        <f>[2]武器表!S384</f>
        <v>0</v>
      </c>
      <c r="X384" s="20">
        <f>[2]武器表!T384</f>
        <v>0</v>
      </c>
      <c r="Y384" s="20">
        <f>[2]武器表!$I384</f>
        <v>0</v>
      </c>
      <c r="Z384" s="20">
        <f>[2]武器表!U384</f>
        <v>0</v>
      </c>
      <c r="AA384" s="20">
        <f>[2]武器表!V384</f>
        <v>0</v>
      </c>
      <c r="AB384" s="20">
        <f>[2]武器表!W384</f>
        <v>0</v>
      </c>
      <c r="AC384" s="20">
        <f>[2]武器表!X384</f>
        <v>0</v>
      </c>
      <c r="AD384" s="20">
        <f>[2]武器表!Y384</f>
        <v>0</v>
      </c>
      <c r="AE384" s="20">
        <f>[2]武器表!Z384</f>
        <v>0</v>
      </c>
      <c r="AF384" s="20">
        <f>[2]武器表!AA384</f>
        <v>0</v>
      </c>
      <c r="AG384" s="20">
        <f t="shared" si="92"/>
        <v>0</v>
      </c>
      <c r="AH384" s="20">
        <f t="shared" si="93"/>
        <v>0</v>
      </c>
      <c r="AI384" s="20">
        <f t="shared" si="94"/>
        <v>0</v>
      </c>
      <c r="AJ384" s="20">
        <f t="shared" si="95"/>
        <v>0</v>
      </c>
      <c r="AK384" s="20">
        <f t="shared" si="96"/>
        <v>0</v>
      </c>
      <c r="AL384" s="84" t="str">
        <f t="shared" si="89"/>
        <v/>
      </c>
      <c r="AM384" s="84">
        <f t="shared" si="90"/>
        <v>106</v>
      </c>
    </row>
    <row r="385" spans="2:39" x14ac:dyDescent="0.2">
      <c r="B385" s="16">
        <v>383</v>
      </c>
      <c r="C385" s="16" t="str">
        <f t="shared" ca="1" si="84"/>
        <v>IC1655</v>
      </c>
      <c r="D385" s="16" t="str">
        <f t="shared" ca="1" si="91"/>
        <v>初级的忏悔钢枪</v>
      </c>
      <c r="E385" s="16" t="str">
        <f t="shared" ca="1" si="85"/>
        <v>初级的</v>
      </c>
      <c r="F385" s="16" t="str">
        <f t="shared" ca="1" si="86"/>
        <v>忏悔</v>
      </c>
      <c r="G385" s="16" t="str">
        <f t="shared" ca="1" si="87"/>
        <v>钢枪</v>
      </c>
      <c r="H385" s="16" t="str">
        <f t="shared" si="98"/>
        <v>c</v>
      </c>
      <c r="I385" s="19" t="s">
        <v>21</v>
      </c>
      <c r="J385" s="3" t="s">
        <v>33</v>
      </c>
      <c r="K385" s="16">
        <f t="shared" si="88"/>
        <v>3</v>
      </c>
      <c r="L385" s="16">
        <f t="shared" si="97"/>
        <v>7</v>
      </c>
      <c r="M385" s="16">
        <f>[2]武器表!J385</f>
        <v>186</v>
      </c>
      <c r="N385" s="16">
        <f>[2]武器表!K385</f>
        <v>0</v>
      </c>
      <c r="O385" s="16">
        <f>[2]武器表!L385</f>
        <v>0</v>
      </c>
      <c r="P385" s="16"/>
      <c r="Q385" s="16">
        <f>[2]武器表!M385</f>
        <v>0</v>
      </c>
      <c r="R385" s="16">
        <f>[2]武器表!N385</f>
        <v>0</v>
      </c>
      <c r="S385" s="16">
        <f>[2]武器表!O385</f>
        <v>0</v>
      </c>
      <c r="T385" s="16">
        <f>[2]武器表!P385</f>
        <v>0</v>
      </c>
      <c r="U385" s="16">
        <f>[2]武器表!Q385</f>
        <v>0</v>
      </c>
      <c r="V385" s="20">
        <f>[2]武器表!R385</f>
        <v>0</v>
      </c>
      <c r="W385" s="20">
        <f>[2]武器表!S385</f>
        <v>0</v>
      </c>
      <c r="X385" s="20">
        <f>[2]武器表!T385</f>
        <v>0</v>
      </c>
      <c r="Y385" s="20">
        <f>[2]武器表!$I385</f>
        <v>0</v>
      </c>
      <c r="Z385" s="20">
        <f>[2]武器表!U385</f>
        <v>0</v>
      </c>
      <c r="AA385" s="20">
        <f>[2]武器表!V385</f>
        <v>0</v>
      </c>
      <c r="AB385" s="20">
        <f>[2]武器表!W385</f>
        <v>0</v>
      </c>
      <c r="AC385" s="20">
        <f>[2]武器表!X385</f>
        <v>0</v>
      </c>
      <c r="AD385" s="20">
        <f>[2]武器表!Y385</f>
        <v>0</v>
      </c>
      <c r="AE385" s="20">
        <f>[2]武器表!Z385</f>
        <v>0</v>
      </c>
      <c r="AF385" s="20">
        <f>[2]武器表!AA385</f>
        <v>0</v>
      </c>
      <c r="AG385" s="20">
        <f t="shared" si="92"/>
        <v>0</v>
      </c>
      <c r="AH385" s="20">
        <f t="shared" si="93"/>
        <v>0</v>
      </c>
      <c r="AI385" s="20">
        <f t="shared" si="94"/>
        <v>0</v>
      </c>
      <c r="AJ385" s="20">
        <f t="shared" si="95"/>
        <v>0</v>
      </c>
      <c r="AK385" s="20">
        <f t="shared" si="96"/>
        <v>0</v>
      </c>
      <c r="AL385" s="84" t="str">
        <f t="shared" si="89"/>
        <v/>
      </c>
      <c r="AM385" s="84">
        <f t="shared" si="90"/>
        <v>107</v>
      </c>
    </row>
    <row r="386" spans="2:39" x14ac:dyDescent="0.2">
      <c r="B386" s="16">
        <v>384</v>
      </c>
      <c r="C386" s="16" t="str">
        <f t="shared" ca="1" si="84"/>
        <v>IC1665</v>
      </c>
      <c r="D386" s="16" t="str">
        <f t="shared" ca="1" si="91"/>
        <v>普通的精灵玉枪</v>
      </c>
      <c r="E386" s="16" t="str">
        <f t="shared" ca="1" si="85"/>
        <v>普通的</v>
      </c>
      <c r="F386" s="16" t="str">
        <f t="shared" ca="1" si="86"/>
        <v>精灵</v>
      </c>
      <c r="G386" s="16" t="str">
        <f t="shared" ca="1" si="87"/>
        <v>玉枪</v>
      </c>
      <c r="H386" s="16" t="str">
        <f t="shared" si="98"/>
        <v>c</v>
      </c>
      <c r="I386" s="19" t="s">
        <v>21</v>
      </c>
      <c r="J386" s="3" t="s">
        <v>33</v>
      </c>
      <c r="K386" s="16">
        <f t="shared" si="88"/>
        <v>3</v>
      </c>
      <c r="L386" s="16">
        <f t="shared" si="97"/>
        <v>8</v>
      </c>
      <c r="M386" s="16">
        <f>[2]武器表!J386</f>
        <v>213</v>
      </c>
      <c r="N386" s="16">
        <f>[2]武器表!K386</f>
        <v>0</v>
      </c>
      <c r="O386" s="16">
        <f>[2]武器表!L386</f>
        <v>0</v>
      </c>
      <c r="P386" s="16"/>
      <c r="Q386" s="16">
        <f>[2]武器表!M386</f>
        <v>0</v>
      </c>
      <c r="R386" s="16">
        <f>[2]武器表!N386</f>
        <v>0</v>
      </c>
      <c r="S386" s="16">
        <f>[2]武器表!O386</f>
        <v>0</v>
      </c>
      <c r="T386" s="16">
        <f>[2]武器表!P386</f>
        <v>0</v>
      </c>
      <c r="U386" s="16">
        <f>[2]武器表!Q386</f>
        <v>0</v>
      </c>
      <c r="V386" s="20">
        <f>[2]武器表!R386</f>
        <v>0</v>
      </c>
      <c r="W386" s="20">
        <f>[2]武器表!S386</f>
        <v>0</v>
      </c>
      <c r="X386" s="20">
        <f>[2]武器表!T386</f>
        <v>0</v>
      </c>
      <c r="Y386" s="20">
        <f>[2]武器表!$I386</f>
        <v>0</v>
      </c>
      <c r="Z386" s="20">
        <f>[2]武器表!U386</f>
        <v>0</v>
      </c>
      <c r="AA386" s="20">
        <f>[2]武器表!V386</f>
        <v>0</v>
      </c>
      <c r="AB386" s="20">
        <f>[2]武器表!W386</f>
        <v>0</v>
      </c>
      <c r="AC386" s="20">
        <f>[2]武器表!X386</f>
        <v>0</v>
      </c>
      <c r="AD386" s="20">
        <f>[2]武器表!Y386</f>
        <v>0</v>
      </c>
      <c r="AE386" s="20">
        <f>[2]武器表!Z386</f>
        <v>0</v>
      </c>
      <c r="AF386" s="20">
        <f>[2]武器表!AA386</f>
        <v>0</v>
      </c>
      <c r="AG386" s="20">
        <f t="shared" si="92"/>
        <v>0</v>
      </c>
      <c r="AH386" s="20">
        <f t="shared" si="93"/>
        <v>0</v>
      </c>
      <c r="AI386" s="20">
        <f t="shared" si="94"/>
        <v>0</v>
      </c>
      <c r="AJ386" s="20">
        <f t="shared" si="95"/>
        <v>0</v>
      </c>
      <c r="AK386" s="20">
        <f t="shared" si="96"/>
        <v>0</v>
      </c>
      <c r="AL386" s="84" t="str">
        <f t="shared" si="89"/>
        <v/>
      </c>
      <c r="AM386" s="84">
        <f t="shared" si="90"/>
        <v>108</v>
      </c>
    </row>
    <row r="387" spans="2:39" x14ac:dyDescent="0.2">
      <c r="B387" s="16">
        <v>385</v>
      </c>
      <c r="C387" s="16" t="str">
        <f t="shared" ref="C387:C450" ca="1" si="99">VLOOKUP((VLOOKUP(J387,weaponn1,2,FALSE)&amp;INT(RAND()*(9-1)+1)),imge1,4,FALSE)</f>
        <v>IC1001</v>
      </c>
      <c r="D387" s="16" t="str">
        <f t="shared" ca="1" si="91"/>
        <v>传说的混乱重锤</v>
      </c>
      <c r="E387" s="16" t="str">
        <f t="shared" ref="E387:E450" ca="1" si="100">VLOOKUP(H387,weapon3,INT(RAND()*(6-2)+2),FALSE)</f>
        <v>传说的</v>
      </c>
      <c r="F387" s="16" t="str">
        <f t="shared" ref="F387:F450" ca="1" si="101">VLOOKUP(INT(RAND()*(21-1)+1),weapon4,2,FALSE)</f>
        <v>混乱</v>
      </c>
      <c r="G387" s="16" t="str">
        <f t="shared" ref="G387:G450" ca="1" si="102">VLOOKUP(J387,weapon2,INT(RAND()*(5-2)+2),FALSE)</f>
        <v>重锤</v>
      </c>
      <c r="H387" s="16" t="str">
        <f t="shared" si="98"/>
        <v>s</v>
      </c>
      <c r="I387" s="19" t="s">
        <v>21</v>
      </c>
      <c r="J387" s="3" t="s">
        <v>34</v>
      </c>
      <c r="K387" s="16">
        <f t="shared" ref="K387:K450" si="103">VLOOKUP(J387,profession1,5,FALSE)</f>
        <v>0</v>
      </c>
      <c r="L387" s="16">
        <f t="shared" si="97"/>
        <v>1</v>
      </c>
      <c r="M387" s="16">
        <f>[2]武器表!J387</f>
        <v>26</v>
      </c>
      <c r="N387" s="16">
        <f>[2]武器表!K387</f>
        <v>15</v>
      </c>
      <c r="O387" s="16">
        <f>[2]武器表!L387</f>
        <v>3</v>
      </c>
      <c r="P387" s="16"/>
      <c r="Q387" s="16">
        <f>[2]武器表!M387</f>
        <v>9</v>
      </c>
      <c r="R387" s="16">
        <f>[2]武器表!N387</f>
        <v>20</v>
      </c>
      <c r="S387" s="16">
        <f>[2]武器表!O387</f>
        <v>12</v>
      </c>
      <c r="T387" s="16">
        <f>[2]武器表!P387</f>
        <v>5</v>
      </c>
      <c r="U387" s="16">
        <f>[2]武器表!Q387</f>
        <v>4</v>
      </c>
      <c r="V387" s="20">
        <f>[2]武器表!R387</f>
        <v>1.3333333333333332E-2</v>
      </c>
      <c r="W387" s="20">
        <f>[2]武器表!S387</f>
        <v>1.6666666666666666E-2</v>
      </c>
      <c r="X387" s="20">
        <f>[2]武器表!T387</f>
        <v>1.3333333333333332E-2</v>
      </c>
      <c r="Y387" s="20">
        <f>[2]武器表!$I387</f>
        <v>0.1</v>
      </c>
      <c r="Z387" s="20">
        <f>[2]武器表!U387</f>
        <v>9.9009900990099098E-3</v>
      </c>
      <c r="AA387" s="20">
        <f>[2]武器表!V387</f>
        <v>9.9009900990099098E-3</v>
      </c>
      <c r="AB387" s="20">
        <f>[2]武器表!W387</f>
        <v>9.9009900990099098E-3</v>
      </c>
      <c r="AC387" s="20">
        <f>[2]武器表!X387</f>
        <v>9.9009900990099098E-3</v>
      </c>
      <c r="AD387" s="20">
        <f>[2]武器表!Y387</f>
        <v>6.5420560747663559E-2</v>
      </c>
      <c r="AE387" s="20">
        <f>[2]武器表!Z387</f>
        <v>9.9009900990099098E-3</v>
      </c>
      <c r="AF387" s="20">
        <f>[2]武器表!AA387</f>
        <v>9.9009900990099098E-3</v>
      </c>
      <c r="AG387" s="20">
        <f t="shared" si="92"/>
        <v>8.0000000000000016E-2</v>
      </c>
      <c r="AH387" s="20">
        <f t="shared" si="93"/>
        <v>8.0000000000000016E-2</v>
      </c>
      <c r="AI387" s="20">
        <f t="shared" si="94"/>
        <v>8.0000000000000016E-2</v>
      </c>
      <c r="AJ387" s="20">
        <f t="shared" si="95"/>
        <v>8.0000000000000016E-2</v>
      </c>
      <c r="AK387" s="20">
        <f t="shared" si="96"/>
        <v>8.0000000000000016E-2</v>
      </c>
      <c r="AL387" s="84" t="str">
        <f t="shared" ref="AL387:AL450" si="104">IF(H387="a",IF(ISNA(VLOOKUP(J387&amp;L387,skill,2,FALSE)),"",VLOOKUP(J387&amp;L387,skill,2,FALSE)),"")</f>
        <v/>
      </c>
      <c r="AM387" s="84">
        <f t="shared" ref="AM387:AM450" si="105">VLOOKUP(H387&amp;L387,skill1,2,FALSE)</f>
        <v>125</v>
      </c>
    </row>
    <row r="388" spans="2:39" x14ac:dyDescent="0.2">
      <c r="B388" s="16">
        <v>386</v>
      </c>
      <c r="C388" s="16" t="str">
        <f t="shared" ca="1" si="99"/>
        <v>IC1032</v>
      </c>
      <c r="D388" s="16" t="str">
        <f t="shared" ref="D388:D451" ca="1" si="106">E388&amp;F388&amp;G388</f>
        <v>璀璨的言语重锤</v>
      </c>
      <c r="E388" s="16" t="str">
        <f t="shared" ca="1" si="100"/>
        <v>璀璨的</v>
      </c>
      <c r="F388" s="16" t="str">
        <f t="shared" ca="1" si="101"/>
        <v>言语</v>
      </c>
      <c r="G388" s="16" t="str">
        <f t="shared" ca="1" si="102"/>
        <v>重锤</v>
      </c>
      <c r="H388" s="16" t="str">
        <f t="shared" si="98"/>
        <v>s</v>
      </c>
      <c r="I388" s="19" t="s">
        <v>21</v>
      </c>
      <c r="J388" s="3" t="s">
        <v>34</v>
      </c>
      <c r="K388" s="16">
        <f t="shared" si="103"/>
        <v>0</v>
      </c>
      <c r="L388" s="16">
        <f t="shared" si="97"/>
        <v>2</v>
      </c>
      <c r="M388" s="16">
        <f>[2]武器表!J388</f>
        <v>53</v>
      </c>
      <c r="N388" s="16">
        <f>[2]武器表!K388</f>
        <v>30</v>
      </c>
      <c r="O388" s="16">
        <f>[2]武器表!L388</f>
        <v>6</v>
      </c>
      <c r="P388" s="16"/>
      <c r="Q388" s="16">
        <f>[2]武器表!M388</f>
        <v>18</v>
      </c>
      <c r="R388" s="16">
        <f>[2]武器表!N388</f>
        <v>39</v>
      </c>
      <c r="S388" s="16">
        <f>[2]武器表!O388</f>
        <v>24</v>
      </c>
      <c r="T388" s="16">
        <f>[2]武器表!P388</f>
        <v>10</v>
      </c>
      <c r="U388" s="16">
        <f>[2]武器表!Q388</f>
        <v>9</v>
      </c>
      <c r="V388" s="20">
        <f>[2]武器表!R388</f>
        <v>0.03</v>
      </c>
      <c r="W388" s="20">
        <f>[2]武器表!S388</f>
        <v>3.3333333333333333E-2</v>
      </c>
      <c r="X388" s="20">
        <f>[2]武器表!T388</f>
        <v>0.03</v>
      </c>
      <c r="Y388" s="20">
        <f>[2]武器表!$I388</f>
        <v>0.17181818181818184</v>
      </c>
      <c r="Z388" s="20">
        <f>[2]武器表!U388</f>
        <v>2.4390243902439046E-2</v>
      </c>
      <c r="AA388" s="20">
        <f>[2]武器表!V388</f>
        <v>2.4390243902439046E-2</v>
      </c>
      <c r="AB388" s="20">
        <f>[2]武器表!W388</f>
        <v>2.4390243902439046E-2</v>
      </c>
      <c r="AC388" s="20">
        <f>[2]武器表!X388</f>
        <v>2.4390243902439046E-2</v>
      </c>
      <c r="AD388" s="20">
        <f>[2]武器表!Y388</f>
        <v>0.1228070175438597</v>
      </c>
      <c r="AE388" s="20">
        <f>[2]武器表!Z388</f>
        <v>2.4390243902439046E-2</v>
      </c>
      <c r="AF388" s="20">
        <f>[2]武器表!AA388</f>
        <v>2.4390243902439046E-2</v>
      </c>
      <c r="AG388" s="20">
        <f t="shared" ref="AG388:AG451" si="107">Y388*0.8</f>
        <v>0.13745454545454547</v>
      </c>
      <c r="AH388" s="20">
        <f t="shared" ref="AH388:AH451" si="108">Y388*0.8</f>
        <v>0.13745454545454547</v>
      </c>
      <c r="AI388" s="20">
        <f t="shared" ref="AI388:AI451" si="109">Y388*0.8</f>
        <v>0.13745454545454547</v>
      </c>
      <c r="AJ388" s="20">
        <f t="shared" ref="AJ388:AJ451" si="110">Y388*0.8</f>
        <v>0.13745454545454547</v>
      </c>
      <c r="AK388" s="20">
        <f t="shared" ref="AK388:AK451" si="111">Y388*0.8</f>
        <v>0.13745454545454547</v>
      </c>
      <c r="AL388" s="84" t="str">
        <f t="shared" si="104"/>
        <v/>
      </c>
      <c r="AM388" s="84">
        <f t="shared" si="105"/>
        <v>126</v>
      </c>
    </row>
    <row r="389" spans="2:39" x14ac:dyDescent="0.2">
      <c r="B389" s="16">
        <v>387</v>
      </c>
      <c r="C389" s="16" t="str">
        <f t="shared" ca="1" si="99"/>
        <v>IC1032</v>
      </c>
      <c r="D389" s="16" t="str">
        <f t="shared" ca="1" si="106"/>
        <v>神奇的虚幻轻锤</v>
      </c>
      <c r="E389" s="16" t="str">
        <f t="shared" ca="1" si="100"/>
        <v>神奇的</v>
      </c>
      <c r="F389" s="16" t="str">
        <f t="shared" ca="1" si="101"/>
        <v>虚幻</v>
      </c>
      <c r="G389" s="16" t="str">
        <f t="shared" ca="1" si="102"/>
        <v>轻锤</v>
      </c>
      <c r="H389" s="16" t="str">
        <f t="shared" si="98"/>
        <v>s</v>
      </c>
      <c r="I389" s="19" t="s">
        <v>21</v>
      </c>
      <c r="J389" s="3" t="s">
        <v>34</v>
      </c>
      <c r="K389" s="16">
        <f t="shared" si="103"/>
        <v>0</v>
      </c>
      <c r="L389" s="16">
        <f t="shared" si="97"/>
        <v>3</v>
      </c>
      <c r="M389" s="16">
        <f>[2]武器表!J389</f>
        <v>80</v>
      </c>
      <c r="N389" s="16">
        <f>[2]武器表!K389</f>
        <v>45</v>
      </c>
      <c r="O389" s="16">
        <f>[2]武器表!L389</f>
        <v>9</v>
      </c>
      <c r="P389" s="16"/>
      <c r="Q389" s="16">
        <f>[2]武器表!M389</f>
        <v>28</v>
      </c>
      <c r="R389" s="16">
        <f>[2]武器表!N389</f>
        <v>59</v>
      </c>
      <c r="S389" s="16">
        <f>[2]武器表!O389</f>
        <v>36</v>
      </c>
      <c r="T389" s="16">
        <f>[2]武器表!P389</f>
        <v>16</v>
      </c>
      <c r="U389" s="16">
        <f>[2]武器表!Q389</f>
        <v>14</v>
      </c>
      <c r="V389" s="20">
        <f>[2]武器表!R389</f>
        <v>4.6666666666666669E-2</v>
      </c>
      <c r="W389" s="20">
        <f>[2]武器表!S389</f>
        <v>5.333333333333333E-2</v>
      </c>
      <c r="X389" s="20">
        <f>[2]武器表!T389</f>
        <v>4.6666666666666669E-2</v>
      </c>
      <c r="Y389" s="20">
        <f>[2]武器表!$I389</f>
        <v>0.26090909090909092</v>
      </c>
      <c r="Z389" s="20">
        <f>[2]武器表!U389</f>
        <v>3.3816425120772986E-2</v>
      </c>
      <c r="AA389" s="20">
        <f>[2]武器表!V389</f>
        <v>3.3816425120772986E-2</v>
      </c>
      <c r="AB389" s="20">
        <f>[2]武器表!W389</f>
        <v>3.3816425120772986E-2</v>
      </c>
      <c r="AC389" s="20">
        <f>[2]武器表!X389</f>
        <v>3.3816425120772986E-2</v>
      </c>
      <c r="AD389" s="20">
        <f>[2]武器表!Y389</f>
        <v>0.17355371900826444</v>
      </c>
      <c r="AE389" s="20">
        <f>[2]武器表!Z389</f>
        <v>3.3816425120772986E-2</v>
      </c>
      <c r="AF389" s="20">
        <f>[2]武器表!AA389</f>
        <v>3.3816425120772986E-2</v>
      </c>
      <c r="AG389" s="20">
        <f t="shared" si="107"/>
        <v>0.20872727272727276</v>
      </c>
      <c r="AH389" s="20">
        <f t="shared" si="108"/>
        <v>0.20872727272727276</v>
      </c>
      <c r="AI389" s="20">
        <f t="shared" si="109"/>
        <v>0.20872727272727276</v>
      </c>
      <c r="AJ389" s="20">
        <f t="shared" si="110"/>
        <v>0.20872727272727276</v>
      </c>
      <c r="AK389" s="20">
        <f t="shared" si="111"/>
        <v>0.20872727272727276</v>
      </c>
      <c r="AL389" s="84" t="str">
        <f t="shared" si="104"/>
        <v/>
      </c>
      <c r="AM389" s="84">
        <f t="shared" si="105"/>
        <v>127</v>
      </c>
    </row>
    <row r="390" spans="2:39" x14ac:dyDescent="0.2">
      <c r="B390" s="16">
        <v>388</v>
      </c>
      <c r="C390" s="16" t="str">
        <f t="shared" ca="1" si="99"/>
        <v>IC1016</v>
      </c>
      <c r="D390" s="16" t="str">
        <f t="shared" ca="1" si="106"/>
        <v>神奇的魔王重锤</v>
      </c>
      <c r="E390" s="16" t="str">
        <f t="shared" ca="1" si="100"/>
        <v>神奇的</v>
      </c>
      <c r="F390" s="16" t="str">
        <f t="shared" ca="1" si="101"/>
        <v>魔王</v>
      </c>
      <c r="G390" s="16" t="str">
        <f t="shared" ca="1" si="102"/>
        <v>重锤</v>
      </c>
      <c r="H390" s="16" t="str">
        <f t="shared" si="98"/>
        <v>s</v>
      </c>
      <c r="I390" s="19" t="s">
        <v>21</v>
      </c>
      <c r="J390" s="3" t="s">
        <v>34</v>
      </c>
      <c r="K390" s="16">
        <f t="shared" si="103"/>
        <v>0</v>
      </c>
      <c r="L390" s="16">
        <f t="shared" si="97"/>
        <v>4</v>
      </c>
      <c r="M390" s="16">
        <f>[2]武器表!J390</f>
        <v>107</v>
      </c>
      <c r="N390" s="16">
        <f>[2]武器表!K390</f>
        <v>61</v>
      </c>
      <c r="O390" s="16">
        <f>[2]武器表!L390</f>
        <v>12</v>
      </c>
      <c r="P390" s="16"/>
      <c r="Q390" s="16">
        <f>[2]武器表!M390</f>
        <v>37</v>
      </c>
      <c r="R390" s="16">
        <f>[2]武器表!N390</f>
        <v>78</v>
      </c>
      <c r="S390" s="16">
        <f>[2]武器表!O390</f>
        <v>48</v>
      </c>
      <c r="T390" s="16">
        <f>[2]武器表!P390</f>
        <v>21</v>
      </c>
      <c r="U390" s="16">
        <f>[2]武器表!Q390</f>
        <v>18</v>
      </c>
      <c r="V390" s="20">
        <f>[2]武器表!R390</f>
        <v>0.06</v>
      </c>
      <c r="W390" s="20">
        <f>[2]武器表!S390</f>
        <v>7.0000000000000007E-2</v>
      </c>
      <c r="X390" s="20">
        <f>[2]武器表!T390</f>
        <v>0.06</v>
      </c>
      <c r="Y390" s="20">
        <f>[2]武器表!$I390</f>
        <v>0.34727272727272729</v>
      </c>
      <c r="Z390" s="20">
        <f>[2]武器表!U390</f>
        <v>4.3062200956937802E-2</v>
      </c>
      <c r="AA390" s="20">
        <f>[2]武器表!V390</f>
        <v>4.3062200956937802E-2</v>
      </c>
      <c r="AB390" s="20">
        <f>[2]武器表!W390</f>
        <v>4.3062200956937802E-2</v>
      </c>
      <c r="AC390" s="20">
        <f>[2]武器表!X390</f>
        <v>4.3062200956937802E-2</v>
      </c>
      <c r="AD390" s="20">
        <f>[2]武器表!Y390</f>
        <v>0.21875</v>
      </c>
      <c r="AE390" s="20">
        <f>[2]武器表!Z390</f>
        <v>4.3062200956937802E-2</v>
      </c>
      <c r="AF390" s="20">
        <f>[2]武器表!AA390</f>
        <v>4.3062200956937802E-2</v>
      </c>
      <c r="AG390" s="20">
        <f t="shared" si="107"/>
        <v>0.27781818181818185</v>
      </c>
      <c r="AH390" s="20">
        <f t="shared" si="108"/>
        <v>0.27781818181818185</v>
      </c>
      <c r="AI390" s="20">
        <f t="shared" si="109"/>
        <v>0.27781818181818185</v>
      </c>
      <c r="AJ390" s="20">
        <f t="shared" si="110"/>
        <v>0.27781818181818185</v>
      </c>
      <c r="AK390" s="20">
        <f t="shared" si="111"/>
        <v>0.27781818181818185</v>
      </c>
      <c r="AL390" s="84" t="str">
        <f t="shared" si="104"/>
        <v/>
      </c>
      <c r="AM390" s="84">
        <f t="shared" si="105"/>
        <v>128</v>
      </c>
    </row>
    <row r="391" spans="2:39" x14ac:dyDescent="0.2">
      <c r="B391" s="16">
        <v>389</v>
      </c>
      <c r="C391" s="16" t="str">
        <f t="shared" ca="1" si="99"/>
        <v>IC1032</v>
      </c>
      <c r="D391" s="16" t="str">
        <f t="shared" ca="1" si="106"/>
        <v>神秘的塞尔塔锤子</v>
      </c>
      <c r="E391" s="16" t="str">
        <f t="shared" ca="1" si="100"/>
        <v>神秘的</v>
      </c>
      <c r="F391" s="16" t="str">
        <f t="shared" ca="1" si="101"/>
        <v>塞尔塔</v>
      </c>
      <c r="G391" s="16" t="str">
        <f t="shared" ca="1" si="102"/>
        <v>锤子</v>
      </c>
      <c r="H391" s="16" t="str">
        <f t="shared" si="98"/>
        <v>s</v>
      </c>
      <c r="I391" s="19" t="s">
        <v>21</v>
      </c>
      <c r="J391" s="3" t="s">
        <v>34</v>
      </c>
      <c r="K391" s="16">
        <f t="shared" si="103"/>
        <v>0</v>
      </c>
      <c r="L391" s="16">
        <f t="shared" si="97"/>
        <v>5</v>
      </c>
      <c r="M391" s="16">
        <f>[2]武器表!J391</f>
        <v>134</v>
      </c>
      <c r="N391" s="16">
        <f>[2]武器表!K391</f>
        <v>76</v>
      </c>
      <c r="O391" s="16">
        <f>[2]武器表!L391</f>
        <v>15</v>
      </c>
      <c r="P391" s="16"/>
      <c r="Q391" s="16">
        <f>[2]武器表!M391</f>
        <v>47</v>
      </c>
      <c r="R391" s="16">
        <f>[2]武器表!N391</f>
        <v>98</v>
      </c>
      <c r="S391" s="16">
        <f>[2]武器表!O391</f>
        <v>61</v>
      </c>
      <c r="T391" s="16">
        <f>[2]武器表!P391</f>
        <v>27</v>
      </c>
      <c r="U391" s="16">
        <f>[2]武器表!Q391</f>
        <v>23</v>
      </c>
      <c r="V391" s="20">
        <f>[2]武器表!R391</f>
        <v>7.6666666666666675E-2</v>
      </c>
      <c r="W391" s="20">
        <f>[2]武器表!S391</f>
        <v>0.09</v>
      </c>
      <c r="X391" s="20">
        <f>[2]武器表!T391</f>
        <v>7.6666666666666675E-2</v>
      </c>
      <c r="Y391" s="20">
        <f>[2]武器表!$I391</f>
        <v>0.43727272727272726</v>
      </c>
      <c r="Z391" s="20">
        <f>[2]武器表!U391</f>
        <v>5.6603773584905648E-2</v>
      </c>
      <c r="AA391" s="20">
        <f>[2]武器表!V391</f>
        <v>5.6603773584905648E-2</v>
      </c>
      <c r="AB391" s="20">
        <f>[2]武器表!W391</f>
        <v>5.6603773584905648E-2</v>
      </c>
      <c r="AC391" s="20">
        <f>[2]武器表!X391</f>
        <v>5.6603773584905648E-2</v>
      </c>
      <c r="AD391" s="20">
        <f>[2]武器表!Y391</f>
        <v>0.26199261992619927</v>
      </c>
      <c r="AE391" s="20">
        <f>[2]武器表!Z391</f>
        <v>5.6603773584905648E-2</v>
      </c>
      <c r="AF391" s="20">
        <f>[2]武器表!AA391</f>
        <v>5.6603773584905648E-2</v>
      </c>
      <c r="AG391" s="20">
        <f t="shared" si="107"/>
        <v>0.34981818181818181</v>
      </c>
      <c r="AH391" s="20">
        <f t="shared" si="108"/>
        <v>0.34981818181818181</v>
      </c>
      <c r="AI391" s="20">
        <f t="shared" si="109"/>
        <v>0.34981818181818181</v>
      </c>
      <c r="AJ391" s="20">
        <f t="shared" si="110"/>
        <v>0.34981818181818181</v>
      </c>
      <c r="AK391" s="20">
        <f t="shared" si="111"/>
        <v>0.34981818181818181</v>
      </c>
      <c r="AL391" s="84" t="str">
        <f t="shared" si="104"/>
        <v/>
      </c>
      <c r="AM391" s="84">
        <f t="shared" si="105"/>
        <v>129</v>
      </c>
    </row>
    <row r="392" spans="2:39" x14ac:dyDescent="0.2">
      <c r="B392" s="16">
        <v>390</v>
      </c>
      <c r="C392" s="16" t="str">
        <f t="shared" ca="1" si="99"/>
        <v>IC1032</v>
      </c>
      <c r="D392" s="16" t="str">
        <f t="shared" ca="1" si="106"/>
        <v>璀璨的忏悔锤子</v>
      </c>
      <c r="E392" s="16" t="str">
        <f t="shared" ca="1" si="100"/>
        <v>璀璨的</v>
      </c>
      <c r="F392" s="16" t="str">
        <f t="shared" ca="1" si="101"/>
        <v>忏悔</v>
      </c>
      <c r="G392" s="16" t="str">
        <f t="shared" ca="1" si="102"/>
        <v>锤子</v>
      </c>
      <c r="H392" s="16" t="str">
        <f t="shared" si="98"/>
        <v>s</v>
      </c>
      <c r="I392" s="19" t="s">
        <v>21</v>
      </c>
      <c r="J392" s="3" t="s">
        <v>34</v>
      </c>
      <c r="K392" s="16">
        <f t="shared" si="103"/>
        <v>0</v>
      </c>
      <c r="L392" s="16">
        <f t="shared" si="97"/>
        <v>6</v>
      </c>
      <c r="M392" s="16">
        <f>[2]武器表!J392</f>
        <v>161</v>
      </c>
      <c r="N392" s="16">
        <f>[2]武器表!K392</f>
        <v>91</v>
      </c>
      <c r="O392" s="16">
        <f>[2]武器表!L392</f>
        <v>18</v>
      </c>
      <c r="P392" s="16"/>
      <c r="Q392" s="16">
        <f>[2]武器表!M392</f>
        <v>56</v>
      </c>
      <c r="R392" s="16">
        <f>[2]武器表!N392</f>
        <v>117</v>
      </c>
      <c r="S392" s="16">
        <f>[2]武器表!O392</f>
        <v>73</v>
      </c>
      <c r="T392" s="16">
        <f>[2]武器表!P392</f>
        <v>32</v>
      </c>
      <c r="U392" s="16">
        <f>[2]武器表!Q392</f>
        <v>28</v>
      </c>
      <c r="V392" s="20">
        <f>[2]武器表!R392</f>
        <v>9.3333333333333338E-2</v>
      </c>
      <c r="W392" s="20">
        <f>[2]武器表!S392</f>
        <v>0.10666666666666666</v>
      </c>
      <c r="X392" s="20">
        <f>[2]武器表!T392</f>
        <v>9.3333333333333338E-2</v>
      </c>
      <c r="Y392" s="20">
        <f>[2]武器表!$I392</f>
        <v>0.52363636363636368</v>
      </c>
      <c r="Z392" s="20">
        <f>[2]武器表!U392</f>
        <v>6.5420560747663559E-2</v>
      </c>
      <c r="AA392" s="20">
        <f>[2]武器表!V392</f>
        <v>6.5420560747663559E-2</v>
      </c>
      <c r="AB392" s="20">
        <f>[2]武器表!W392</f>
        <v>6.5420560747663559E-2</v>
      </c>
      <c r="AC392" s="20">
        <f>[2]武器表!X392</f>
        <v>6.5420560747663559E-2</v>
      </c>
      <c r="AD392" s="20">
        <f>[2]武器表!Y392</f>
        <v>0.29824561403508776</v>
      </c>
      <c r="AE392" s="20">
        <f>[2]武器表!Z392</f>
        <v>6.5420560747663559E-2</v>
      </c>
      <c r="AF392" s="20">
        <f>[2]武器表!AA392</f>
        <v>6.5420560747663559E-2</v>
      </c>
      <c r="AG392" s="20">
        <f t="shared" si="107"/>
        <v>0.41890909090909095</v>
      </c>
      <c r="AH392" s="20">
        <f t="shared" si="108"/>
        <v>0.41890909090909095</v>
      </c>
      <c r="AI392" s="20">
        <f t="shared" si="109"/>
        <v>0.41890909090909095</v>
      </c>
      <c r="AJ392" s="20">
        <f t="shared" si="110"/>
        <v>0.41890909090909095</v>
      </c>
      <c r="AK392" s="20">
        <f t="shared" si="111"/>
        <v>0.41890909090909095</v>
      </c>
      <c r="AL392" s="84" t="str">
        <f t="shared" si="104"/>
        <v/>
      </c>
      <c r="AM392" s="84">
        <f t="shared" si="105"/>
        <v>130</v>
      </c>
    </row>
    <row r="393" spans="2:39" x14ac:dyDescent="0.2">
      <c r="B393" s="16">
        <v>391</v>
      </c>
      <c r="C393" s="16" t="str">
        <f t="shared" ca="1" si="99"/>
        <v>IC1016</v>
      </c>
      <c r="D393" s="16" t="str">
        <f t="shared" ca="1" si="106"/>
        <v>传说的智慧轻锤</v>
      </c>
      <c r="E393" s="16" t="str">
        <f t="shared" ca="1" si="100"/>
        <v>传说的</v>
      </c>
      <c r="F393" s="16" t="str">
        <f t="shared" ca="1" si="101"/>
        <v>智慧</v>
      </c>
      <c r="G393" s="16" t="str">
        <f t="shared" ca="1" si="102"/>
        <v>轻锤</v>
      </c>
      <c r="H393" s="16" t="str">
        <f t="shared" si="98"/>
        <v>s</v>
      </c>
      <c r="I393" s="19" t="s">
        <v>21</v>
      </c>
      <c r="J393" s="3" t="s">
        <v>34</v>
      </c>
      <c r="K393" s="16">
        <f t="shared" si="103"/>
        <v>0</v>
      </c>
      <c r="L393" s="16">
        <f t="shared" si="97"/>
        <v>7</v>
      </c>
      <c r="M393" s="16">
        <f>[2]武器表!J393</f>
        <v>188</v>
      </c>
      <c r="N393" s="16">
        <f>[2]武器表!K393</f>
        <v>107</v>
      </c>
      <c r="O393" s="16">
        <f>[2]武器表!L393</f>
        <v>21</v>
      </c>
      <c r="P393" s="16"/>
      <c r="Q393" s="16">
        <f>[2]武器表!M393</f>
        <v>65</v>
      </c>
      <c r="R393" s="16">
        <f>[2]武器表!N393</f>
        <v>137</v>
      </c>
      <c r="S393" s="16">
        <f>[2]武器表!O393</f>
        <v>85</v>
      </c>
      <c r="T393" s="16">
        <f>[2]武器表!P393</f>
        <v>37</v>
      </c>
      <c r="U393" s="16">
        <f>[2]武器表!Q393</f>
        <v>32</v>
      </c>
      <c r="V393" s="20">
        <f>[2]武器表!R393</f>
        <v>0.10666666666666666</v>
      </c>
      <c r="W393" s="20">
        <f>[2]武器表!S393</f>
        <v>0.12333333333333334</v>
      </c>
      <c r="X393" s="20">
        <f>[2]武器表!T393</f>
        <v>0.10666666666666666</v>
      </c>
      <c r="Y393" s="20">
        <f>[2]武器表!$I393</f>
        <v>0.61090909090909096</v>
      </c>
      <c r="Z393" s="20">
        <f>[2]武器表!U393</f>
        <v>7.407407407407407E-2</v>
      </c>
      <c r="AA393" s="20">
        <f>[2]武器表!V393</f>
        <v>7.407407407407407E-2</v>
      </c>
      <c r="AB393" s="20">
        <f>[2]武器表!W393</f>
        <v>7.407407407407407E-2</v>
      </c>
      <c r="AC393" s="20">
        <f>[2]武器表!X393</f>
        <v>7.407407407407407E-2</v>
      </c>
      <c r="AD393" s="20">
        <f>[2]武器表!Y393</f>
        <v>0.33110367892976589</v>
      </c>
      <c r="AE393" s="20">
        <f>[2]武器表!Z393</f>
        <v>7.407407407407407E-2</v>
      </c>
      <c r="AF393" s="20">
        <f>[2]武器表!AA393</f>
        <v>7.407407407407407E-2</v>
      </c>
      <c r="AG393" s="20">
        <f t="shared" si="107"/>
        <v>0.48872727272727279</v>
      </c>
      <c r="AH393" s="20">
        <f t="shared" si="108"/>
        <v>0.48872727272727279</v>
      </c>
      <c r="AI393" s="20">
        <f t="shared" si="109"/>
        <v>0.48872727272727279</v>
      </c>
      <c r="AJ393" s="20">
        <f t="shared" si="110"/>
        <v>0.48872727272727279</v>
      </c>
      <c r="AK393" s="20">
        <f t="shared" si="111"/>
        <v>0.48872727272727279</v>
      </c>
      <c r="AL393" s="84" t="str">
        <f t="shared" si="104"/>
        <v/>
      </c>
      <c r="AM393" s="84">
        <f t="shared" si="105"/>
        <v>131</v>
      </c>
    </row>
    <row r="394" spans="2:39" x14ac:dyDescent="0.2">
      <c r="B394" s="16">
        <v>392</v>
      </c>
      <c r="C394" s="16" t="str">
        <f t="shared" ca="1" si="99"/>
        <v>IC1022</v>
      </c>
      <c r="D394" s="16" t="str">
        <f t="shared" ca="1" si="106"/>
        <v>神奇的玄铁锤子</v>
      </c>
      <c r="E394" s="16" t="str">
        <f t="shared" ca="1" si="100"/>
        <v>神奇的</v>
      </c>
      <c r="F394" s="16" t="str">
        <f t="shared" ca="1" si="101"/>
        <v>玄铁</v>
      </c>
      <c r="G394" s="16" t="str">
        <f t="shared" ca="1" si="102"/>
        <v>锤子</v>
      </c>
      <c r="H394" s="16" t="str">
        <f t="shared" si="98"/>
        <v>s</v>
      </c>
      <c r="I394" s="19" t="s">
        <v>21</v>
      </c>
      <c r="J394" s="3" t="s">
        <v>34</v>
      </c>
      <c r="K394" s="16">
        <f t="shared" si="103"/>
        <v>0</v>
      </c>
      <c r="L394" s="16">
        <f t="shared" si="97"/>
        <v>8</v>
      </c>
      <c r="M394" s="16">
        <f>[2]武器表!J394</f>
        <v>215</v>
      </c>
      <c r="N394" s="16">
        <f>[2]武器表!K394</f>
        <v>122</v>
      </c>
      <c r="O394" s="16">
        <f>[2]武器表!L394</f>
        <v>24</v>
      </c>
      <c r="P394" s="16"/>
      <c r="Q394" s="16">
        <f>[2]武器表!M394</f>
        <v>75</v>
      </c>
      <c r="R394" s="16">
        <f>[2]武器表!N394</f>
        <v>156</v>
      </c>
      <c r="S394" s="16">
        <f>[2]武器表!O394</f>
        <v>97</v>
      </c>
      <c r="T394" s="16">
        <f>[2]武器表!P394</f>
        <v>43</v>
      </c>
      <c r="U394" s="16">
        <f>[2]武器表!Q394</f>
        <v>37</v>
      </c>
      <c r="V394" s="20">
        <f>[2]武器表!R394</f>
        <v>0.12333333333333334</v>
      </c>
      <c r="W394" s="20">
        <f>[2]武器表!S394</f>
        <v>0.14333333333333334</v>
      </c>
      <c r="X394" s="20">
        <f>[2]武器表!T394</f>
        <v>0.12333333333333334</v>
      </c>
      <c r="Y394" s="20">
        <f>[2]武器表!$I394</f>
        <v>0.6990909090909091</v>
      </c>
      <c r="Z394" s="20">
        <f>[2]武器表!U394</f>
        <v>8.6757990867579959E-2</v>
      </c>
      <c r="AA394" s="20">
        <f>[2]武器表!V394</f>
        <v>8.6757990867579959E-2</v>
      </c>
      <c r="AB394" s="20">
        <f>[2]武器表!W394</f>
        <v>8.6757990867579959E-2</v>
      </c>
      <c r="AC394" s="20">
        <f>[2]武器表!X394</f>
        <v>8.6757990867579959E-2</v>
      </c>
      <c r="AD394" s="20">
        <f>[2]武器表!Y394</f>
        <v>0.36102236421725242</v>
      </c>
      <c r="AE394" s="20">
        <f>[2]武器表!Z394</f>
        <v>8.6757990867579959E-2</v>
      </c>
      <c r="AF394" s="20">
        <f>[2]武器表!AA394</f>
        <v>8.6757990867579959E-2</v>
      </c>
      <c r="AG394" s="20">
        <f t="shared" si="107"/>
        <v>0.55927272727272725</v>
      </c>
      <c r="AH394" s="20">
        <f t="shared" si="108"/>
        <v>0.55927272727272725</v>
      </c>
      <c r="AI394" s="20">
        <f t="shared" si="109"/>
        <v>0.55927272727272725</v>
      </c>
      <c r="AJ394" s="20">
        <f t="shared" si="110"/>
        <v>0.55927272727272725</v>
      </c>
      <c r="AK394" s="20">
        <f t="shared" si="111"/>
        <v>0.55927272727272725</v>
      </c>
      <c r="AL394" s="84" t="str">
        <f t="shared" si="104"/>
        <v/>
      </c>
      <c r="AM394" s="84">
        <f t="shared" si="105"/>
        <v>132</v>
      </c>
    </row>
    <row r="395" spans="2:39" x14ac:dyDescent="0.2">
      <c r="B395" s="16">
        <v>393</v>
      </c>
      <c r="C395" s="16" t="str">
        <f t="shared" ca="1" si="99"/>
        <v>IC1001</v>
      </c>
      <c r="D395" s="16" t="str">
        <f t="shared" ca="1" si="106"/>
        <v>犀利的斯塞提轻锤</v>
      </c>
      <c r="E395" s="16" t="str">
        <f t="shared" ca="1" si="100"/>
        <v>犀利的</v>
      </c>
      <c r="F395" s="16" t="str">
        <f t="shared" ca="1" si="101"/>
        <v>斯塞提</v>
      </c>
      <c r="G395" s="16" t="str">
        <f t="shared" ca="1" si="102"/>
        <v>轻锤</v>
      </c>
      <c r="H395" s="16" t="str">
        <f t="shared" si="98"/>
        <v>a</v>
      </c>
      <c r="I395" s="19" t="s">
        <v>21</v>
      </c>
      <c r="J395" s="3" t="s">
        <v>34</v>
      </c>
      <c r="K395" s="16">
        <f t="shared" si="103"/>
        <v>0</v>
      </c>
      <c r="L395" s="16">
        <f t="shared" si="97"/>
        <v>1</v>
      </c>
      <c r="M395" s="16">
        <f>[2]武器表!J395</f>
        <v>20</v>
      </c>
      <c r="N395" s="16">
        <f>[2]武器表!K395</f>
        <v>16</v>
      </c>
      <c r="O395" s="16">
        <f>[2]武器表!L395</f>
        <v>3</v>
      </c>
      <c r="P395" s="16"/>
      <c r="Q395" s="16">
        <f>[2]武器表!M395</f>
        <v>9</v>
      </c>
      <c r="R395" s="16">
        <f>[2]武器表!N395</f>
        <v>21</v>
      </c>
      <c r="S395" s="16">
        <f>[2]武器表!O395</f>
        <v>12</v>
      </c>
      <c r="T395" s="16">
        <f>[2]武器表!P395</f>
        <v>5</v>
      </c>
      <c r="U395" s="16">
        <f>[2]武器表!Q395</f>
        <v>4</v>
      </c>
      <c r="V395" s="20">
        <f>[2]武器表!R395</f>
        <v>1.3333333333333332E-2</v>
      </c>
      <c r="W395" s="20">
        <f>[2]武器表!S395</f>
        <v>1.6666666666666666E-2</v>
      </c>
      <c r="X395" s="20">
        <f>[2]武器表!T395</f>
        <v>1.3333333333333332E-2</v>
      </c>
      <c r="Y395" s="20">
        <f>[2]武器表!$I395</f>
        <v>0.1</v>
      </c>
      <c r="Z395" s="20">
        <f>[2]武器表!U395</f>
        <v>9.9009900990099098E-3</v>
      </c>
      <c r="AA395" s="20">
        <f>[2]武器表!V395</f>
        <v>9.9009900990099098E-3</v>
      </c>
      <c r="AB395" s="20">
        <f>[2]武器表!W395</f>
        <v>9.9009900990099098E-3</v>
      </c>
      <c r="AC395" s="20">
        <f>[2]武器表!X395</f>
        <v>9.9009900990099098E-3</v>
      </c>
      <c r="AD395" s="20">
        <f>[2]武器表!Y395</f>
        <v>6.9767441860465129E-2</v>
      </c>
      <c r="AE395" s="20">
        <f>[2]武器表!Z395</f>
        <v>9.9009900990099098E-3</v>
      </c>
      <c r="AF395" s="20">
        <f>[2]武器表!AA395</f>
        <v>9.9009900990099098E-3</v>
      </c>
      <c r="AG395" s="20">
        <f t="shared" si="107"/>
        <v>8.0000000000000016E-2</v>
      </c>
      <c r="AH395" s="20">
        <f t="shared" si="108"/>
        <v>8.0000000000000016E-2</v>
      </c>
      <c r="AI395" s="20">
        <f t="shared" si="109"/>
        <v>8.0000000000000016E-2</v>
      </c>
      <c r="AJ395" s="20">
        <f t="shared" si="110"/>
        <v>8.0000000000000016E-2</v>
      </c>
      <c r="AK395" s="20">
        <f t="shared" si="111"/>
        <v>8.0000000000000016E-2</v>
      </c>
      <c r="AL395" s="84" t="str">
        <f t="shared" si="104"/>
        <v/>
      </c>
      <c r="AM395" s="84">
        <f t="shared" si="105"/>
        <v>109</v>
      </c>
    </row>
    <row r="396" spans="2:39" x14ac:dyDescent="0.2">
      <c r="B396" s="16">
        <v>394</v>
      </c>
      <c r="C396" s="16" t="str">
        <f t="shared" ca="1" si="99"/>
        <v>IC1006</v>
      </c>
      <c r="D396" s="16" t="str">
        <f t="shared" ca="1" si="106"/>
        <v>拉风的晨曦重锤</v>
      </c>
      <c r="E396" s="16" t="str">
        <f t="shared" ca="1" si="100"/>
        <v>拉风的</v>
      </c>
      <c r="F396" s="16" t="str">
        <f t="shared" ca="1" si="101"/>
        <v>晨曦</v>
      </c>
      <c r="G396" s="16" t="str">
        <f t="shared" ca="1" si="102"/>
        <v>重锤</v>
      </c>
      <c r="H396" s="16" t="str">
        <f t="shared" si="98"/>
        <v>a</v>
      </c>
      <c r="I396" s="19" t="s">
        <v>21</v>
      </c>
      <c r="J396" s="3" t="s">
        <v>34</v>
      </c>
      <c r="K396" s="16">
        <f t="shared" si="103"/>
        <v>0</v>
      </c>
      <c r="L396" s="16">
        <f t="shared" ref="L396:L459" si="112">L388</f>
        <v>2</v>
      </c>
      <c r="M396" s="16">
        <f>[2]武器表!J396</f>
        <v>41</v>
      </c>
      <c r="N396" s="16">
        <f>[2]武器表!K396</f>
        <v>32</v>
      </c>
      <c r="O396" s="16">
        <f>[2]武器表!L396</f>
        <v>6</v>
      </c>
      <c r="P396" s="16"/>
      <c r="Q396" s="16">
        <f>[2]武器表!M396</f>
        <v>19</v>
      </c>
      <c r="R396" s="16">
        <f>[2]武器表!N396</f>
        <v>42</v>
      </c>
      <c r="S396" s="16">
        <f>[2]武器表!O396</f>
        <v>25</v>
      </c>
      <c r="T396" s="16">
        <f>[2]武器表!P396</f>
        <v>11</v>
      </c>
      <c r="U396" s="16">
        <f>[2]武器表!Q396</f>
        <v>9</v>
      </c>
      <c r="V396" s="20">
        <f>[2]武器表!R396</f>
        <v>0.03</v>
      </c>
      <c r="W396" s="20">
        <f>[2]武器表!S396</f>
        <v>3.6666666666666667E-2</v>
      </c>
      <c r="X396" s="20">
        <f>[2]武器表!T396</f>
        <v>0.03</v>
      </c>
      <c r="Y396" s="20">
        <f>[2]武器表!$I396</f>
        <v>0.16818181818181815</v>
      </c>
      <c r="Z396" s="20">
        <f>[2]武器表!U396</f>
        <v>2.4390243902439046E-2</v>
      </c>
      <c r="AA396" s="20">
        <f>[2]武器表!V396</f>
        <v>2.4390243902439046E-2</v>
      </c>
      <c r="AB396" s="20">
        <f>[2]武器表!W396</f>
        <v>2.4390243902439046E-2</v>
      </c>
      <c r="AC396" s="20">
        <f>[2]武器表!X396</f>
        <v>2.4390243902439046E-2</v>
      </c>
      <c r="AD396" s="20">
        <f>[2]武器表!Y396</f>
        <v>0.13043478260869568</v>
      </c>
      <c r="AE396" s="20">
        <f>[2]武器表!Z396</f>
        <v>2.4390243902439046E-2</v>
      </c>
      <c r="AF396" s="20">
        <f>[2]武器表!AA396</f>
        <v>2.4390243902439046E-2</v>
      </c>
      <c r="AG396" s="20">
        <f t="shared" si="107"/>
        <v>0.13454545454545452</v>
      </c>
      <c r="AH396" s="20">
        <f t="shared" si="108"/>
        <v>0.13454545454545452</v>
      </c>
      <c r="AI396" s="20">
        <f t="shared" si="109"/>
        <v>0.13454545454545452</v>
      </c>
      <c r="AJ396" s="20">
        <f t="shared" si="110"/>
        <v>0.13454545454545452</v>
      </c>
      <c r="AK396" s="20">
        <f t="shared" si="111"/>
        <v>0.13454545454545452</v>
      </c>
      <c r="AL396" s="84">
        <f t="shared" si="104"/>
        <v>37</v>
      </c>
      <c r="AM396" s="84">
        <f t="shared" si="105"/>
        <v>110</v>
      </c>
    </row>
    <row r="397" spans="2:39" x14ac:dyDescent="0.2">
      <c r="B397" s="16">
        <v>395</v>
      </c>
      <c r="C397" s="16" t="str">
        <f t="shared" ca="1" si="99"/>
        <v>IC1006</v>
      </c>
      <c r="D397" s="16" t="str">
        <f t="shared" ca="1" si="106"/>
        <v>精致的斯塞提锤子</v>
      </c>
      <c r="E397" s="16" t="str">
        <f t="shared" ca="1" si="100"/>
        <v>精致的</v>
      </c>
      <c r="F397" s="16" t="str">
        <f t="shared" ca="1" si="101"/>
        <v>斯塞提</v>
      </c>
      <c r="G397" s="16" t="str">
        <f t="shared" ca="1" si="102"/>
        <v>锤子</v>
      </c>
      <c r="H397" s="16" t="str">
        <f t="shared" si="98"/>
        <v>a</v>
      </c>
      <c r="I397" s="19" t="s">
        <v>21</v>
      </c>
      <c r="J397" s="3" t="s">
        <v>34</v>
      </c>
      <c r="K397" s="16">
        <f t="shared" si="103"/>
        <v>0</v>
      </c>
      <c r="L397" s="16">
        <f t="shared" si="112"/>
        <v>3</v>
      </c>
      <c r="M397" s="16">
        <f>[2]武器表!J397</f>
        <v>61</v>
      </c>
      <c r="N397" s="16">
        <f>[2]武器表!K397</f>
        <v>48</v>
      </c>
      <c r="O397" s="16">
        <f>[2]武器表!L397</f>
        <v>9</v>
      </c>
      <c r="P397" s="16"/>
      <c r="Q397" s="16">
        <f>[2]武器表!M397</f>
        <v>29</v>
      </c>
      <c r="R397" s="16">
        <f>[2]武器表!N397</f>
        <v>62</v>
      </c>
      <c r="S397" s="16">
        <f>[2]武器表!O397</f>
        <v>38</v>
      </c>
      <c r="T397" s="16">
        <f>[2]武器表!P397</f>
        <v>17</v>
      </c>
      <c r="U397" s="16">
        <f>[2]武器表!Q397</f>
        <v>14</v>
      </c>
      <c r="V397" s="20">
        <f>[2]武器表!R397</f>
        <v>4.6666666666666669E-2</v>
      </c>
      <c r="W397" s="20">
        <f>[2]武器表!S397</f>
        <v>5.6666666666666671E-2</v>
      </c>
      <c r="X397" s="20">
        <f>[2]武器表!T397</f>
        <v>4.6666666666666669E-2</v>
      </c>
      <c r="Y397" s="20">
        <f>[2]武器表!$I397</f>
        <v>0.25272727272727274</v>
      </c>
      <c r="Z397" s="20">
        <f>[2]武器表!U397</f>
        <v>3.3816425120772986E-2</v>
      </c>
      <c r="AA397" s="20">
        <f>[2]武器表!V397</f>
        <v>3.3816425120772986E-2</v>
      </c>
      <c r="AB397" s="20">
        <f>[2]武器表!W397</f>
        <v>3.3816425120772986E-2</v>
      </c>
      <c r="AC397" s="20">
        <f>[2]武器表!X397</f>
        <v>3.3816425120772986E-2</v>
      </c>
      <c r="AD397" s="20">
        <f>[2]武器表!Y397</f>
        <v>0.18367346938775508</v>
      </c>
      <c r="AE397" s="20">
        <f>[2]武器表!Z397</f>
        <v>3.3816425120772986E-2</v>
      </c>
      <c r="AF397" s="20">
        <f>[2]武器表!AA397</f>
        <v>3.3816425120772986E-2</v>
      </c>
      <c r="AG397" s="20">
        <f t="shared" si="107"/>
        <v>0.20218181818181821</v>
      </c>
      <c r="AH397" s="20">
        <f t="shared" si="108"/>
        <v>0.20218181818181821</v>
      </c>
      <c r="AI397" s="20">
        <f t="shared" si="109"/>
        <v>0.20218181818181821</v>
      </c>
      <c r="AJ397" s="20">
        <f t="shared" si="110"/>
        <v>0.20218181818181821</v>
      </c>
      <c r="AK397" s="20">
        <f t="shared" si="111"/>
        <v>0.20218181818181821</v>
      </c>
      <c r="AL397" s="84" t="str">
        <f t="shared" si="104"/>
        <v/>
      </c>
      <c r="AM397" s="84">
        <f t="shared" si="105"/>
        <v>111</v>
      </c>
    </row>
    <row r="398" spans="2:39" x14ac:dyDescent="0.2">
      <c r="B398" s="16">
        <v>396</v>
      </c>
      <c r="C398" s="16" t="str">
        <f t="shared" ca="1" si="99"/>
        <v>IC1016</v>
      </c>
      <c r="D398" s="16" t="str">
        <f t="shared" ca="1" si="106"/>
        <v>犀利的斯塞提轻锤</v>
      </c>
      <c r="E398" s="16" t="str">
        <f t="shared" ca="1" si="100"/>
        <v>犀利的</v>
      </c>
      <c r="F398" s="16" t="str">
        <f t="shared" ca="1" si="101"/>
        <v>斯塞提</v>
      </c>
      <c r="G398" s="16" t="str">
        <f t="shared" ca="1" si="102"/>
        <v>轻锤</v>
      </c>
      <c r="H398" s="16" t="str">
        <f t="shared" si="98"/>
        <v>a</v>
      </c>
      <c r="I398" s="19" t="s">
        <v>21</v>
      </c>
      <c r="J398" s="3" t="s">
        <v>34</v>
      </c>
      <c r="K398" s="16">
        <f t="shared" si="103"/>
        <v>0</v>
      </c>
      <c r="L398" s="16">
        <f t="shared" si="112"/>
        <v>4</v>
      </c>
      <c r="M398" s="16">
        <f>[2]武器表!J398</f>
        <v>82</v>
      </c>
      <c r="N398" s="16">
        <f>[2]武器表!K398</f>
        <v>64</v>
      </c>
      <c r="O398" s="16">
        <f>[2]武器表!L398</f>
        <v>13</v>
      </c>
      <c r="P398" s="16"/>
      <c r="Q398" s="16">
        <f>[2]武器表!M398</f>
        <v>39</v>
      </c>
      <c r="R398" s="16">
        <f>[2]武器表!N398</f>
        <v>83</v>
      </c>
      <c r="S398" s="16">
        <f>[2]武器表!O398</f>
        <v>51</v>
      </c>
      <c r="T398" s="16">
        <f>[2]武器表!P398</f>
        <v>22</v>
      </c>
      <c r="U398" s="16">
        <f>[2]武器表!Q398</f>
        <v>19</v>
      </c>
      <c r="V398" s="20">
        <f>[2]武器表!R398</f>
        <v>6.3333333333333325E-2</v>
      </c>
      <c r="W398" s="20">
        <f>[2]武器表!S398</f>
        <v>7.3333333333333334E-2</v>
      </c>
      <c r="X398" s="20">
        <f>[2]武器表!T398</f>
        <v>6.3333333333333325E-2</v>
      </c>
      <c r="Y398" s="20">
        <f>[2]武器表!$I398</f>
        <v>0.33909090909090905</v>
      </c>
      <c r="Z398" s="20">
        <f>[2]武器表!U398</f>
        <v>4.7619047619047672E-2</v>
      </c>
      <c r="AA398" s="20">
        <f>[2]武器表!V398</f>
        <v>4.7619047619047672E-2</v>
      </c>
      <c r="AB398" s="20">
        <f>[2]武器表!W398</f>
        <v>4.7619047619047672E-2</v>
      </c>
      <c r="AC398" s="20">
        <f>[2]武器表!X398</f>
        <v>4.7619047619047672E-2</v>
      </c>
      <c r="AD398" s="20">
        <f>[2]武器表!Y398</f>
        <v>0.23076923076923073</v>
      </c>
      <c r="AE398" s="20">
        <f>[2]武器表!Z398</f>
        <v>4.7619047619047672E-2</v>
      </c>
      <c r="AF398" s="20">
        <f>[2]武器表!AA398</f>
        <v>4.7619047619047672E-2</v>
      </c>
      <c r="AG398" s="20">
        <f t="shared" si="107"/>
        <v>0.27127272727272728</v>
      </c>
      <c r="AH398" s="20">
        <f t="shared" si="108"/>
        <v>0.27127272727272728</v>
      </c>
      <c r="AI398" s="20">
        <f t="shared" si="109"/>
        <v>0.27127272727272728</v>
      </c>
      <c r="AJ398" s="20">
        <f t="shared" si="110"/>
        <v>0.27127272727272728</v>
      </c>
      <c r="AK398" s="20">
        <f t="shared" si="111"/>
        <v>0.27127272727272728</v>
      </c>
      <c r="AL398" s="84">
        <f t="shared" si="104"/>
        <v>38</v>
      </c>
      <c r="AM398" s="84">
        <f t="shared" si="105"/>
        <v>112</v>
      </c>
    </row>
    <row r="399" spans="2:39" x14ac:dyDescent="0.2">
      <c r="B399" s="16">
        <v>397</v>
      </c>
      <c r="C399" s="16" t="str">
        <f t="shared" ca="1" si="99"/>
        <v>IC1033</v>
      </c>
      <c r="D399" s="16" t="str">
        <f t="shared" ca="1" si="106"/>
        <v>闪耀的混乱锤子</v>
      </c>
      <c r="E399" s="16" t="str">
        <f t="shared" ca="1" si="100"/>
        <v>闪耀的</v>
      </c>
      <c r="F399" s="16" t="str">
        <f t="shared" ca="1" si="101"/>
        <v>混乱</v>
      </c>
      <c r="G399" s="16" t="str">
        <f t="shared" ca="1" si="102"/>
        <v>锤子</v>
      </c>
      <c r="H399" s="16" t="str">
        <f t="shared" si="98"/>
        <v>a</v>
      </c>
      <c r="I399" s="19" t="s">
        <v>21</v>
      </c>
      <c r="J399" s="3" t="s">
        <v>34</v>
      </c>
      <c r="K399" s="16">
        <f t="shared" si="103"/>
        <v>0</v>
      </c>
      <c r="L399" s="16">
        <f t="shared" si="112"/>
        <v>5</v>
      </c>
      <c r="M399" s="16">
        <f>[2]武器表!J399</f>
        <v>102</v>
      </c>
      <c r="N399" s="16">
        <f>[2]武器表!K399</f>
        <v>80</v>
      </c>
      <c r="O399" s="16">
        <f>[2]武器表!L399</f>
        <v>16</v>
      </c>
      <c r="P399" s="16"/>
      <c r="Q399" s="16">
        <f>[2]武器表!M399</f>
        <v>49</v>
      </c>
      <c r="R399" s="16">
        <f>[2]武器表!N399</f>
        <v>103</v>
      </c>
      <c r="S399" s="16">
        <f>[2]武器表!O399</f>
        <v>64</v>
      </c>
      <c r="T399" s="16">
        <f>[2]武器表!P399</f>
        <v>28</v>
      </c>
      <c r="U399" s="16">
        <f>[2]武器表!Q399</f>
        <v>24</v>
      </c>
      <c r="V399" s="20">
        <f>[2]武器表!R399</f>
        <v>0.08</v>
      </c>
      <c r="W399" s="20">
        <f>[2]武器表!S399</f>
        <v>9.3333333333333338E-2</v>
      </c>
      <c r="X399" s="20">
        <f>[2]武器表!T399</f>
        <v>0.08</v>
      </c>
      <c r="Y399" s="20">
        <f>[2]武器表!$I399</f>
        <v>0.42363636363636364</v>
      </c>
      <c r="Z399" s="20">
        <f>[2]武器表!U399</f>
        <v>5.6603773584905648E-2</v>
      </c>
      <c r="AA399" s="20">
        <f>[2]武器表!V399</f>
        <v>5.6603773584905648E-2</v>
      </c>
      <c r="AB399" s="20">
        <f>[2]武器表!W399</f>
        <v>5.6603773584905648E-2</v>
      </c>
      <c r="AC399" s="20">
        <f>[2]武器表!X399</f>
        <v>5.6603773584905648E-2</v>
      </c>
      <c r="AD399" s="20">
        <f>[2]武器表!Y399</f>
        <v>0.27007299270072993</v>
      </c>
      <c r="AE399" s="20">
        <f>[2]武器表!Z399</f>
        <v>5.6603773584905648E-2</v>
      </c>
      <c r="AF399" s="20">
        <f>[2]武器表!AA399</f>
        <v>5.6603773584905648E-2</v>
      </c>
      <c r="AG399" s="20">
        <f t="shared" si="107"/>
        <v>0.33890909090909094</v>
      </c>
      <c r="AH399" s="20">
        <f t="shared" si="108"/>
        <v>0.33890909090909094</v>
      </c>
      <c r="AI399" s="20">
        <f t="shared" si="109"/>
        <v>0.33890909090909094</v>
      </c>
      <c r="AJ399" s="20">
        <f t="shared" si="110"/>
        <v>0.33890909090909094</v>
      </c>
      <c r="AK399" s="20">
        <f t="shared" si="111"/>
        <v>0.33890909090909094</v>
      </c>
      <c r="AL399" s="84" t="str">
        <f t="shared" si="104"/>
        <v/>
      </c>
      <c r="AM399" s="84">
        <f t="shared" si="105"/>
        <v>113</v>
      </c>
    </row>
    <row r="400" spans="2:39" x14ac:dyDescent="0.2">
      <c r="B400" s="16">
        <v>398</v>
      </c>
      <c r="C400" s="16" t="str">
        <f t="shared" ca="1" si="99"/>
        <v>IC1002</v>
      </c>
      <c r="D400" s="16" t="str">
        <f t="shared" ca="1" si="106"/>
        <v>拉风的女神重锤</v>
      </c>
      <c r="E400" s="16" t="str">
        <f t="shared" ca="1" si="100"/>
        <v>拉风的</v>
      </c>
      <c r="F400" s="16" t="str">
        <f t="shared" ca="1" si="101"/>
        <v>女神</v>
      </c>
      <c r="G400" s="16" t="str">
        <f t="shared" ca="1" si="102"/>
        <v>重锤</v>
      </c>
      <c r="H400" s="16" t="str">
        <f t="shared" si="98"/>
        <v>a</v>
      </c>
      <c r="I400" s="19" t="s">
        <v>21</v>
      </c>
      <c r="J400" s="3" t="s">
        <v>34</v>
      </c>
      <c r="K400" s="16">
        <f t="shared" si="103"/>
        <v>0</v>
      </c>
      <c r="L400" s="16">
        <f t="shared" si="112"/>
        <v>6</v>
      </c>
      <c r="M400" s="16">
        <f>[2]武器表!J400</f>
        <v>123</v>
      </c>
      <c r="N400" s="16">
        <f>[2]武器表!K400</f>
        <v>96</v>
      </c>
      <c r="O400" s="16">
        <f>[2]武器表!L400</f>
        <v>19</v>
      </c>
      <c r="P400" s="16"/>
      <c r="Q400" s="16">
        <f>[2]武器表!M400</f>
        <v>59</v>
      </c>
      <c r="R400" s="16">
        <f>[2]武器表!N400</f>
        <v>124</v>
      </c>
      <c r="S400" s="16">
        <f>[2]武器表!O400</f>
        <v>77</v>
      </c>
      <c r="T400" s="16">
        <f>[2]武器表!P400</f>
        <v>34</v>
      </c>
      <c r="U400" s="16">
        <f>[2]武器表!Q400</f>
        <v>29</v>
      </c>
      <c r="V400" s="20">
        <f>[2]武器表!R400</f>
        <v>9.6666666666666665E-2</v>
      </c>
      <c r="W400" s="20">
        <f>[2]武器表!S400</f>
        <v>0.11333333333333334</v>
      </c>
      <c r="X400" s="20">
        <f>[2]武器表!T400</f>
        <v>9.6666666666666665E-2</v>
      </c>
      <c r="Y400" s="20">
        <f>[2]武器表!$I400</f>
        <v>0.51</v>
      </c>
      <c r="Z400" s="20">
        <f>[2]武器表!U400</f>
        <v>6.9767441860465129E-2</v>
      </c>
      <c r="AA400" s="20">
        <f>[2]武器表!V400</f>
        <v>6.9767441860465129E-2</v>
      </c>
      <c r="AB400" s="20">
        <f>[2]武器表!W400</f>
        <v>6.9767441860465129E-2</v>
      </c>
      <c r="AC400" s="20">
        <f>[2]武器表!X400</f>
        <v>6.9767441860465129E-2</v>
      </c>
      <c r="AD400" s="20">
        <f>[2]武器表!Y400</f>
        <v>0.30795847750865057</v>
      </c>
      <c r="AE400" s="20">
        <f>[2]武器表!Z400</f>
        <v>6.9767441860465129E-2</v>
      </c>
      <c r="AF400" s="20">
        <f>[2]武器表!AA400</f>
        <v>6.9767441860465129E-2</v>
      </c>
      <c r="AG400" s="20">
        <f t="shared" si="107"/>
        <v>0.40800000000000003</v>
      </c>
      <c r="AH400" s="20">
        <f t="shared" si="108"/>
        <v>0.40800000000000003</v>
      </c>
      <c r="AI400" s="20">
        <f t="shared" si="109"/>
        <v>0.40800000000000003</v>
      </c>
      <c r="AJ400" s="20">
        <f t="shared" si="110"/>
        <v>0.40800000000000003</v>
      </c>
      <c r="AK400" s="20">
        <f t="shared" si="111"/>
        <v>0.40800000000000003</v>
      </c>
      <c r="AL400" s="84" t="str">
        <f t="shared" si="104"/>
        <v/>
      </c>
      <c r="AM400" s="84">
        <f t="shared" si="105"/>
        <v>114</v>
      </c>
    </row>
    <row r="401" spans="2:39" x14ac:dyDescent="0.2">
      <c r="B401" s="16">
        <v>399</v>
      </c>
      <c r="C401" s="16" t="str">
        <f t="shared" ca="1" si="99"/>
        <v>IC1033</v>
      </c>
      <c r="D401" s="16" t="str">
        <f t="shared" ca="1" si="106"/>
        <v>闪耀的虚幻轻锤</v>
      </c>
      <c r="E401" s="16" t="str">
        <f t="shared" ca="1" si="100"/>
        <v>闪耀的</v>
      </c>
      <c r="F401" s="16" t="str">
        <f t="shared" ca="1" si="101"/>
        <v>虚幻</v>
      </c>
      <c r="G401" s="16" t="str">
        <f t="shared" ca="1" si="102"/>
        <v>轻锤</v>
      </c>
      <c r="H401" s="16" t="str">
        <f t="shared" si="98"/>
        <v>a</v>
      </c>
      <c r="I401" s="19" t="s">
        <v>21</v>
      </c>
      <c r="J401" s="3" t="s">
        <v>34</v>
      </c>
      <c r="K401" s="16">
        <f t="shared" si="103"/>
        <v>0</v>
      </c>
      <c r="L401" s="16">
        <f t="shared" si="112"/>
        <v>7</v>
      </c>
      <c r="M401" s="16">
        <f>[2]武器表!J401</f>
        <v>144</v>
      </c>
      <c r="N401" s="16">
        <f>[2]武器表!K401</f>
        <v>112</v>
      </c>
      <c r="O401" s="16">
        <f>[2]武器表!L401</f>
        <v>22</v>
      </c>
      <c r="P401" s="16"/>
      <c r="Q401" s="16">
        <f>[2]武器表!M401</f>
        <v>69</v>
      </c>
      <c r="R401" s="16">
        <f>[2]武器表!N401</f>
        <v>144</v>
      </c>
      <c r="S401" s="16">
        <f>[2]武器表!O401</f>
        <v>90</v>
      </c>
      <c r="T401" s="16">
        <f>[2]武器表!P401</f>
        <v>39</v>
      </c>
      <c r="U401" s="16">
        <f>[2]武器表!Q401</f>
        <v>34</v>
      </c>
      <c r="V401" s="20">
        <f>[2]武器表!R401</f>
        <v>0.11333333333333334</v>
      </c>
      <c r="W401" s="20">
        <f>[2]武器表!S401</f>
        <v>0.13</v>
      </c>
      <c r="X401" s="20">
        <f>[2]武器表!T401</f>
        <v>0.11333333333333334</v>
      </c>
      <c r="Y401" s="20">
        <f>[2]武器表!$I401</f>
        <v>0.59454545454545449</v>
      </c>
      <c r="Z401" s="20">
        <f>[2]武器表!U401</f>
        <v>7.8341013824884786E-2</v>
      </c>
      <c r="AA401" s="20">
        <f>[2]武器表!V401</f>
        <v>7.8341013824884786E-2</v>
      </c>
      <c r="AB401" s="20">
        <f>[2]武器表!W401</f>
        <v>7.8341013824884786E-2</v>
      </c>
      <c r="AC401" s="20">
        <f>[2]武器表!X401</f>
        <v>7.8341013824884786E-2</v>
      </c>
      <c r="AD401" s="20">
        <f>[2]武器表!Y401</f>
        <v>0.34210526315789469</v>
      </c>
      <c r="AE401" s="20">
        <f>[2]武器表!Z401</f>
        <v>7.8341013824884786E-2</v>
      </c>
      <c r="AF401" s="20">
        <f>[2]武器表!AA401</f>
        <v>7.8341013824884786E-2</v>
      </c>
      <c r="AG401" s="20">
        <f t="shared" si="107"/>
        <v>0.47563636363636363</v>
      </c>
      <c r="AH401" s="20">
        <f t="shared" si="108"/>
        <v>0.47563636363636363</v>
      </c>
      <c r="AI401" s="20">
        <f t="shared" si="109"/>
        <v>0.47563636363636363</v>
      </c>
      <c r="AJ401" s="20">
        <f t="shared" si="110"/>
        <v>0.47563636363636363</v>
      </c>
      <c r="AK401" s="20">
        <f t="shared" si="111"/>
        <v>0.47563636363636363</v>
      </c>
      <c r="AL401" s="84" t="str">
        <f t="shared" si="104"/>
        <v/>
      </c>
      <c r="AM401" s="84">
        <f t="shared" si="105"/>
        <v>115</v>
      </c>
    </row>
    <row r="402" spans="2:39" x14ac:dyDescent="0.2">
      <c r="B402" s="16">
        <v>400</v>
      </c>
      <c r="C402" s="16" t="str">
        <f t="shared" ca="1" si="99"/>
        <v>IC1006</v>
      </c>
      <c r="D402" s="16" t="str">
        <f t="shared" ca="1" si="106"/>
        <v>闪耀的虚幻重锤</v>
      </c>
      <c r="E402" s="16" t="str">
        <f t="shared" ca="1" si="100"/>
        <v>闪耀的</v>
      </c>
      <c r="F402" s="16" t="str">
        <f t="shared" ca="1" si="101"/>
        <v>虚幻</v>
      </c>
      <c r="G402" s="16" t="str">
        <f t="shared" ca="1" si="102"/>
        <v>重锤</v>
      </c>
      <c r="H402" s="16" t="str">
        <f t="shared" si="98"/>
        <v>a</v>
      </c>
      <c r="I402" s="19" t="s">
        <v>21</v>
      </c>
      <c r="J402" s="3" t="s">
        <v>34</v>
      </c>
      <c r="K402" s="16">
        <f t="shared" si="103"/>
        <v>0</v>
      </c>
      <c r="L402" s="16">
        <f t="shared" si="112"/>
        <v>8</v>
      </c>
      <c r="M402" s="16">
        <f>[2]武器表!J402</f>
        <v>164</v>
      </c>
      <c r="N402" s="16">
        <f>[2]武器表!K402</f>
        <v>128</v>
      </c>
      <c r="O402" s="16">
        <f>[2]武器表!L402</f>
        <v>26</v>
      </c>
      <c r="P402" s="16"/>
      <c r="Q402" s="16">
        <f>[2]武器表!M402</f>
        <v>79</v>
      </c>
      <c r="R402" s="16">
        <f>[2]武器表!N402</f>
        <v>165</v>
      </c>
      <c r="S402" s="16">
        <f>[2]武器表!O402</f>
        <v>103</v>
      </c>
      <c r="T402" s="16">
        <f>[2]武器表!P402</f>
        <v>45</v>
      </c>
      <c r="U402" s="16">
        <f>[2]武器表!Q402</f>
        <v>39</v>
      </c>
      <c r="V402" s="20">
        <f>[2]武器表!R402</f>
        <v>0.13</v>
      </c>
      <c r="W402" s="20">
        <f>[2]武器表!S402</f>
        <v>0.15</v>
      </c>
      <c r="X402" s="20">
        <f>[2]武器表!T402</f>
        <v>0.13</v>
      </c>
      <c r="Y402" s="20">
        <f>[2]武器表!$I402</f>
        <v>0.68090909090909091</v>
      </c>
      <c r="Z402" s="20">
        <f>[2]武器表!U402</f>
        <v>9.0909090909090939E-2</v>
      </c>
      <c r="AA402" s="20">
        <f>[2]武器表!V402</f>
        <v>9.0909090909090939E-2</v>
      </c>
      <c r="AB402" s="20">
        <f>[2]武器表!W402</f>
        <v>9.0909090909090939E-2</v>
      </c>
      <c r="AC402" s="20">
        <f>[2]武器表!X402</f>
        <v>9.0909090909090939E-2</v>
      </c>
      <c r="AD402" s="20">
        <f>[2]武器表!Y402</f>
        <v>0.37304075235109713</v>
      </c>
      <c r="AE402" s="20">
        <f>[2]武器表!Z402</f>
        <v>9.0909090909090939E-2</v>
      </c>
      <c r="AF402" s="20">
        <f>[2]武器表!AA402</f>
        <v>9.0909090909090939E-2</v>
      </c>
      <c r="AG402" s="20">
        <f t="shared" si="107"/>
        <v>0.54472727272727273</v>
      </c>
      <c r="AH402" s="20">
        <f t="shared" si="108"/>
        <v>0.54472727272727273</v>
      </c>
      <c r="AI402" s="20">
        <f t="shared" si="109"/>
        <v>0.54472727272727273</v>
      </c>
      <c r="AJ402" s="20">
        <f t="shared" si="110"/>
        <v>0.54472727272727273</v>
      </c>
      <c r="AK402" s="20">
        <f t="shared" si="111"/>
        <v>0.54472727272727273</v>
      </c>
      <c r="AL402" s="84">
        <f t="shared" si="104"/>
        <v>39</v>
      </c>
      <c r="AM402" s="84">
        <f t="shared" si="105"/>
        <v>116</v>
      </c>
    </row>
    <row r="403" spans="2:39" x14ac:dyDescent="0.2">
      <c r="B403" s="16">
        <v>401</v>
      </c>
      <c r="C403" s="16" t="str">
        <f t="shared" ca="1" si="99"/>
        <v>IC1022</v>
      </c>
      <c r="D403" s="16" t="str">
        <f t="shared" ca="1" si="106"/>
        <v>凌厉的青铜轻锤</v>
      </c>
      <c r="E403" s="16" t="str">
        <f t="shared" ca="1" si="100"/>
        <v>凌厉的</v>
      </c>
      <c r="F403" s="16" t="str">
        <f t="shared" ca="1" si="101"/>
        <v>青铜</v>
      </c>
      <c r="G403" s="16" t="str">
        <f t="shared" ca="1" si="102"/>
        <v>轻锤</v>
      </c>
      <c r="H403" s="16" t="str">
        <f t="shared" si="98"/>
        <v>b</v>
      </c>
      <c r="I403" s="19" t="s">
        <v>21</v>
      </c>
      <c r="J403" s="3" t="s">
        <v>34</v>
      </c>
      <c r="K403" s="16">
        <f t="shared" si="103"/>
        <v>0</v>
      </c>
      <c r="L403" s="16">
        <f t="shared" si="112"/>
        <v>1</v>
      </c>
      <c r="M403" s="16">
        <f>[2]武器表!J403</f>
        <v>22</v>
      </c>
      <c r="N403" s="16">
        <f>[2]武器表!K403</f>
        <v>20</v>
      </c>
      <c r="O403" s="16">
        <f>[2]武器表!L403</f>
        <v>4</v>
      </c>
      <c r="P403" s="16"/>
      <c r="Q403" s="16">
        <f>[2]武器表!M403</f>
        <v>12</v>
      </c>
      <c r="R403" s="16">
        <f>[2]武器表!N403</f>
        <v>26</v>
      </c>
      <c r="S403" s="16">
        <f>[2]武器表!O403</f>
        <v>16</v>
      </c>
      <c r="T403" s="16">
        <f>[2]武器表!P403</f>
        <v>7</v>
      </c>
      <c r="U403" s="16">
        <f>[2]武器表!Q403</f>
        <v>6</v>
      </c>
      <c r="V403" s="20">
        <f>[2]武器表!R403</f>
        <v>0.02</v>
      </c>
      <c r="W403" s="20">
        <f>[2]武器表!S403</f>
        <v>2.3333333333333334E-2</v>
      </c>
      <c r="X403" s="20">
        <f>[2]武器表!T403</f>
        <v>0.02</v>
      </c>
      <c r="Y403" s="20">
        <f>[2]武器表!$I403</f>
        <v>0.10272727272727274</v>
      </c>
      <c r="Z403" s="20">
        <f>[2]武器表!U403</f>
        <v>1.4778325123152691E-2</v>
      </c>
      <c r="AA403" s="20">
        <f>[2]武器表!V403</f>
        <v>1.4778325123152691E-2</v>
      </c>
      <c r="AB403" s="20">
        <f>[2]武器表!W403</f>
        <v>1.4778325123152691E-2</v>
      </c>
      <c r="AC403" s="20">
        <f>[2]武器表!X403</f>
        <v>1.4778325123152691E-2</v>
      </c>
      <c r="AD403" s="20">
        <f>[2]武器表!Y403</f>
        <v>8.6757990867579959E-2</v>
      </c>
      <c r="AE403" s="20">
        <f>[2]武器表!Z403</f>
        <v>1.4778325123152691E-2</v>
      </c>
      <c r="AF403" s="20">
        <f>[2]武器表!AA403</f>
        <v>1.4778325123152691E-2</v>
      </c>
      <c r="AG403" s="20">
        <f t="shared" si="107"/>
        <v>8.2181818181818189E-2</v>
      </c>
      <c r="AH403" s="20">
        <f t="shared" si="108"/>
        <v>8.2181818181818189E-2</v>
      </c>
      <c r="AI403" s="20">
        <f t="shared" si="109"/>
        <v>8.2181818181818189E-2</v>
      </c>
      <c r="AJ403" s="20">
        <f t="shared" si="110"/>
        <v>8.2181818181818189E-2</v>
      </c>
      <c r="AK403" s="20">
        <f t="shared" si="111"/>
        <v>8.2181818181818189E-2</v>
      </c>
      <c r="AL403" s="84" t="str">
        <f t="shared" si="104"/>
        <v/>
      </c>
      <c r="AM403" s="84">
        <f t="shared" si="105"/>
        <v>117</v>
      </c>
    </row>
    <row r="404" spans="2:39" x14ac:dyDescent="0.2">
      <c r="B404" s="16">
        <v>402</v>
      </c>
      <c r="C404" s="16" t="str">
        <f t="shared" ca="1" si="99"/>
        <v>IC1022</v>
      </c>
      <c r="D404" s="16" t="str">
        <f t="shared" ca="1" si="106"/>
        <v>发亮的混乱锤子</v>
      </c>
      <c r="E404" s="16" t="str">
        <f t="shared" ca="1" si="100"/>
        <v>发亮的</v>
      </c>
      <c r="F404" s="16" t="str">
        <f t="shared" ca="1" si="101"/>
        <v>混乱</v>
      </c>
      <c r="G404" s="16" t="str">
        <f t="shared" ca="1" si="102"/>
        <v>锤子</v>
      </c>
      <c r="H404" s="16" t="str">
        <f t="shared" si="98"/>
        <v>b</v>
      </c>
      <c r="I404" s="19" t="s">
        <v>21</v>
      </c>
      <c r="J404" s="3" t="s">
        <v>34</v>
      </c>
      <c r="K404" s="16">
        <f t="shared" si="103"/>
        <v>0</v>
      </c>
      <c r="L404" s="16">
        <f t="shared" si="112"/>
        <v>2</v>
      </c>
      <c r="M404" s="16">
        <f>[2]武器表!J404</f>
        <v>44</v>
      </c>
      <c r="N404" s="16">
        <f>[2]武器表!K404</f>
        <v>40</v>
      </c>
      <c r="O404" s="16">
        <f>[2]武器表!L404</f>
        <v>8</v>
      </c>
      <c r="P404" s="16"/>
      <c r="Q404" s="16">
        <f>[2]武器表!M404</f>
        <v>24</v>
      </c>
      <c r="R404" s="16">
        <f>[2]武器表!N404</f>
        <v>52</v>
      </c>
      <c r="S404" s="16">
        <f>[2]武器表!O404</f>
        <v>32</v>
      </c>
      <c r="T404" s="16">
        <f>[2]武器表!P404</f>
        <v>14</v>
      </c>
      <c r="U404" s="16">
        <f>[2]武器表!Q404</f>
        <v>12</v>
      </c>
      <c r="V404" s="20">
        <f>[2]武器表!R404</f>
        <v>0.04</v>
      </c>
      <c r="W404" s="20">
        <f>[2]武器表!S404</f>
        <v>4.6666666666666669E-2</v>
      </c>
      <c r="X404" s="20">
        <f>[2]武器表!T404</f>
        <v>0.04</v>
      </c>
      <c r="Y404" s="20">
        <f>[2]武器表!$I404</f>
        <v>0.20545454545454547</v>
      </c>
      <c r="Z404" s="20">
        <f>[2]武器表!U404</f>
        <v>2.9126213592232997E-2</v>
      </c>
      <c r="AA404" s="20">
        <f>[2]武器表!V404</f>
        <v>2.9126213592232997E-2</v>
      </c>
      <c r="AB404" s="20">
        <f>[2]武器表!W404</f>
        <v>2.9126213592232997E-2</v>
      </c>
      <c r="AC404" s="20">
        <f>[2]武器表!X404</f>
        <v>2.9126213592232997E-2</v>
      </c>
      <c r="AD404" s="20">
        <f>[2]武器表!Y404</f>
        <v>0.15611814345991559</v>
      </c>
      <c r="AE404" s="20">
        <f>[2]武器表!Z404</f>
        <v>2.9126213592232997E-2</v>
      </c>
      <c r="AF404" s="20">
        <f>[2]武器表!AA404</f>
        <v>2.9126213592232997E-2</v>
      </c>
      <c r="AG404" s="20">
        <f t="shared" si="107"/>
        <v>0.16436363636363638</v>
      </c>
      <c r="AH404" s="20">
        <f t="shared" si="108"/>
        <v>0.16436363636363638</v>
      </c>
      <c r="AI404" s="20">
        <f t="shared" si="109"/>
        <v>0.16436363636363638</v>
      </c>
      <c r="AJ404" s="20">
        <f t="shared" si="110"/>
        <v>0.16436363636363638</v>
      </c>
      <c r="AK404" s="20">
        <f t="shared" si="111"/>
        <v>0.16436363636363638</v>
      </c>
      <c r="AL404" s="84" t="str">
        <f t="shared" si="104"/>
        <v/>
      </c>
      <c r="AM404" s="84">
        <f t="shared" si="105"/>
        <v>118</v>
      </c>
    </row>
    <row r="405" spans="2:39" x14ac:dyDescent="0.2">
      <c r="B405" s="16">
        <v>403</v>
      </c>
      <c r="C405" s="16" t="str">
        <f t="shared" ca="1" si="99"/>
        <v>IC1006</v>
      </c>
      <c r="D405" s="16" t="str">
        <f t="shared" ca="1" si="106"/>
        <v>坚硬的遗迹锤子</v>
      </c>
      <c r="E405" s="16" t="str">
        <f t="shared" ca="1" si="100"/>
        <v>坚硬的</v>
      </c>
      <c r="F405" s="16" t="str">
        <f t="shared" ca="1" si="101"/>
        <v>遗迹</v>
      </c>
      <c r="G405" s="16" t="str">
        <f t="shared" ca="1" si="102"/>
        <v>锤子</v>
      </c>
      <c r="H405" s="16" t="str">
        <f t="shared" si="98"/>
        <v>b</v>
      </c>
      <c r="I405" s="19" t="s">
        <v>21</v>
      </c>
      <c r="J405" s="3" t="s">
        <v>34</v>
      </c>
      <c r="K405" s="16">
        <f t="shared" si="103"/>
        <v>0</v>
      </c>
      <c r="L405" s="16">
        <f t="shared" si="112"/>
        <v>3</v>
      </c>
      <c r="M405" s="16">
        <f>[2]武器表!J405</f>
        <v>66</v>
      </c>
      <c r="N405" s="16">
        <f>[2]武器表!K405</f>
        <v>60</v>
      </c>
      <c r="O405" s="16">
        <f>[2]武器表!L405</f>
        <v>12</v>
      </c>
      <c r="P405" s="16"/>
      <c r="Q405" s="16">
        <f>[2]武器表!M405</f>
        <v>37</v>
      </c>
      <c r="R405" s="16">
        <f>[2]武器表!N405</f>
        <v>78</v>
      </c>
      <c r="S405" s="16">
        <f>[2]武器表!O405</f>
        <v>48</v>
      </c>
      <c r="T405" s="16">
        <f>[2]武器表!P405</f>
        <v>21</v>
      </c>
      <c r="U405" s="16">
        <f>[2]武器表!Q405</f>
        <v>18</v>
      </c>
      <c r="V405" s="20">
        <f>[2]武器表!R405</f>
        <v>0.06</v>
      </c>
      <c r="W405" s="20">
        <f>[2]武器表!S405</f>
        <v>7.0000000000000007E-2</v>
      </c>
      <c r="X405" s="20">
        <f>[2]武器表!T405</f>
        <v>0.06</v>
      </c>
      <c r="Y405" s="20">
        <f>[2]武器表!$I405</f>
        <v>0.30909090909090908</v>
      </c>
      <c r="Z405" s="20">
        <f>[2]武器表!U405</f>
        <v>4.3062200956937802E-2</v>
      </c>
      <c r="AA405" s="20">
        <f>[2]武器表!V405</f>
        <v>4.3062200956937802E-2</v>
      </c>
      <c r="AB405" s="20">
        <f>[2]武器表!W405</f>
        <v>4.3062200956937802E-2</v>
      </c>
      <c r="AC405" s="20">
        <f>[2]武器表!X405</f>
        <v>4.3062200956937802E-2</v>
      </c>
      <c r="AD405" s="20">
        <f>[2]武器表!Y405</f>
        <v>0.21875</v>
      </c>
      <c r="AE405" s="20">
        <f>[2]武器表!Z405</f>
        <v>4.3062200956937802E-2</v>
      </c>
      <c r="AF405" s="20">
        <f>[2]武器表!AA405</f>
        <v>4.3062200956937802E-2</v>
      </c>
      <c r="AG405" s="20">
        <f t="shared" si="107"/>
        <v>0.24727272727272728</v>
      </c>
      <c r="AH405" s="20">
        <f t="shared" si="108"/>
        <v>0.24727272727272728</v>
      </c>
      <c r="AI405" s="20">
        <f t="shared" si="109"/>
        <v>0.24727272727272728</v>
      </c>
      <c r="AJ405" s="20">
        <f t="shared" si="110"/>
        <v>0.24727272727272728</v>
      </c>
      <c r="AK405" s="20">
        <f t="shared" si="111"/>
        <v>0.24727272727272728</v>
      </c>
      <c r="AL405" s="84" t="str">
        <f t="shared" si="104"/>
        <v/>
      </c>
      <c r="AM405" s="84">
        <f t="shared" si="105"/>
        <v>119</v>
      </c>
    </row>
    <row r="406" spans="2:39" x14ac:dyDescent="0.2">
      <c r="B406" s="16">
        <v>404</v>
      </c>
      <c r="C406" s="16" t="str">
        <f t="shared" ca="1" si="99"/>
        <v>IC1028</v>
      </c>
      <c r="D406" s="16" t="str">
        <f t="shared" ca="1" si="106"/>
        <v>发亮的空灵重锤</v>
      </c>
      <c r="E406" s="16" t="str">
        <f t="shared" ca="1" si="100"/>
        <v>发亮的</v>
      </c>
      <c r="F406" s="16" t="str">
        <f t="shared" ca="1" si="101"/>
        <v>空灵</v>
      </c>
      <c r="G406" s="16" t="str">
        <f t="shared" ca="1" si="102"/>
        <v>重锤</v>
      </c>
      <c r="H406" s="16" t="str">
        <f t="shared" si="98"/>
        <v>b</v>
      </c>
      <c r="I406" s="19" t="s">
        <v>21</v>
      </c>
      <c r="J406" s="3" t="s">
        <v>34</v>
      </c>
      <c r="K406" s="16">
        <f t="shared" si="103"/>
        <v>0</v>
      </c>
      <c r="L406" s="16">
        <f t="shared" si="112"/>
        <v>4</v>
      </c>
      <c r="M406" s="16">
        <f>[2]武器表!J406</f>
        <v>88</v>
      </c>
      <c r="N406" s="16">
        <f>[2]武器表!K406</f>
        <v>81</v>
      </c>
      <c r="O406" s="16">
        <f>[2]武器表!L406</f>
        <v>16</v>
      </c>
      <c r="P406" s="16"/>
      <c r="Q406" s="16">
        <f>[2]武器表!M406</f>
        <v>49</v>
      </c>
      <c r="R406" s="16">
        <f>[2]武器表!N406</f>
        <v>104</v>
      </c>
      <c r="S406" s="16">
        <f>[2]武器表!O406</f>
        <v>64</v>
      </c>
      <c r="T406" s="16">
        <f>[2]武器表!P406</f>
        <v>28</v>
      </c>
      <c r="U406" s="16">
        <f>[2]武器表!Q406</f>
        <v>24</v>
      </c>
      <c r="V406" s="20">
        <f>[2]武器表!R406</f>
        <v>0.08</v>
      </c>
      <c r="W406" s="20">
        <f>[2]武器表!S406</f>
        <v>9.3333333333333338E-2</v>
      </c>
      <c r="X406" s="20">
        <f>[2]武器表!T406</f>
        <v>0.08</v>
      </c>
      <c r="Y406" s="20">
        <f>[2]武器表!$I406</f>
        <v>0.41272727272727272</v>
      </c>
      <c r="Z406" s="20">
        <f>[2]武器表!U406</f>
        <v>5.6603773584905648E-2</v>
      </c>
      <c r="AA406" s="20">
        <f>[2]武器表!V406</f>
        <v>5.6603773584905648E-2</v>
      </c>
      <c r="AB406" s="20">
        <f>[2]武器表!W406</f>
        <v>5.6603773584905648E-2</v>
      </c>
      <c r="AC406" s="20">
        <f>[2]武器表!X406</f>
        <v>5.6603773584905648E-2</v>
      </c>
      <c r="AD406" s="20">
        <f>[2]武器表!Y406</f>
        <v>0.27272727272727271</v>
      </c>
      <c r="AE406" s="20">
        <f>[2]武器表!Z406</f>
        <v>5.6603773584905648E-2</v>
      </c>
      <c r="AF406" s="20">
        <f>[2]武器表!AA406</f>
        <v>5.6603773584905648E-2</v>
      </c>
      <c r="AG406" s="20">
        <f t="shared" si="107"/>
        <v>0.33018181818181819</v>
      </c>
      <c r="AH406" s="20">
        <f t="shared" si="108"/>
        <v>0.33018181818181819</v>
      </c>
      <c r="AI406" s="20">
        <f t="shared" si="109"/>
        <v>0.33018181818181819</v>
      </c>
      <c r="AJ406" s="20">
        <f t="shared" si="110"/>
        <v>0.33018181818181819</v>
      </c>
      <c r="AK406" s="20">
        <f t="shared" si="111"/>
        <v>0.33018181818181819</v>
      </c>
      <c r="AL406" s="84" t="str">
        <f t="shared" si="104"/>
        <v/>
      </c>
      <c r="AM406" s="84">
        <f t="shared" si="105"/>
        <v>120</v>
      </c>
    </row>
    <row r="407" spans="2:39" x14ac:dyDescent="0.2">
      <c r="B407" s="16">
        <v>405</v>
      </c>
      <c r="C407" s="16" t="str">
        <f t="shared" ca="1" si="99"/>
        <v>IC1016</v>
      </c>
      <c r="D407" s="16" t="str">
        <f t="shared" ca="1" si="106"/>
        <v>优质的混乱重锤</v>
      </c>
      <c r="E407" s="16" t="str">
        <f t="shared" ca="1" si="100"/>
        <v>优质的</v>
      </c>
      <c r="F407" s="16" t="str">
        <f t="shared" ca="1" si="101"/>
        <v>混乱</v>
      </c>
      <c r="G407" s="16" t="str">
        <f t="shared" ca="1" si="102"/>
        <v>重锤</v>
      </c>
      <c r="H407" s="16" t="str">
        <f t="shared" si="98"/>
        <v>b</v>
      </c>
      <c r="I407" s="19" t="s">
        <v>21</v>
      </c>
      <c r="J407" s="3" t="s">
        <v>34</v>
      </c>
      <c r="K407" s="16">
        <f t="shared" si="103"/>
        <v>0</v>
      </c>
      <c r="L407" s="16">
        <f t="shared" si="112"/>
        <v>5</v>
      </c>
      <c r="M407" s="16">
        <f>[2]武器表!J407</f>
        <v>110</v>
      </c>
      <c r="N407" s="16">
        <f>[2]武器表!K407</f>
        <v>101</v>
      </c>
      <c r="O407" s="16">
        <f>[2]武器表!L407</f>
        <v>20</v>
      </c>
      <c r="P407" s="16"/>
      <c r="Q407" s="16">
        <f>[2]武器表!M407</f>
        <v>62</v>
      </c>
      <c r="R407" s="16">
        <f>[2]武器表!N407</f>
        <v>130</v>
      </c>
      <c r="S407" s="16">
        <f>[2]武器表!O407</f>
        <v>81</v>
      </c>
      <c r="T407" s="16">
        <f>[2]武器表!P407</f>
        <v>35</v>
      </c>
      <c r="U407" s="16">
        <f>[2]武器表!Q407</f>
        <v>31</v>
      </c>
      <c r="V407" s="20">
        <f>[2]武器表!R407</f>
        <v>0.10333333333333333</v>
      </c>
      <c r="W407" s="20">
        <f>[2]武器表!S407</f>
        <v>0.11666666666666665</v>
      </c>
      <c r="X407" s="20">
        <f>[2]武器表!T407</f>
        <v>0.10333333333333333</v>
      </c>
      <c r="Y407" s="20">
        <f>[2]武器表!$I407</f>
        <v>0.51818181818181819</v>
      </c>
      <c r="Z407" s="20">
        <f>[2]武器表!U407</f>
        <v>7.407407407407407E-2</v>
      </c>
      <c r="AA407" s="20">
        <f>[2]武器表!V407</f>
        <v>7.407407407407407E-2</v>
      </c>
      <c r="AB407" s="20">
        <f>[2]武器表!W407</f>
        <v>7.407407407407407E-2</v>
      </c>
      <c r="AC407" s="20">
        <f>[2]武器表!X407</f>
        <v>7.407407407407407E-2</v>
      </c>
      <c r="AD407" s="20">
        <f>[2]武器表!Y407</f>
        <v>0.31972789115646261</v>
      </c>
      <c r="AE407" s="20">
        <f>[2]武器表!Z407</f>
        <v>7.407407407407407E-2</v>
      </c>
      <c r="AF407" s="20">
        <f>[2]武器表!AA407</f>
        <v>7.407407407407407E-2</v>
      </c>
      <c r="AG407" s="20">
        <f t="shared" si="107"/>
        <v>0.41454545454545455</v>
      </c>
      <c r="AH407" s="20">
        <f t="shared" si="108"/>
        <v>0.41454545454545455</v>
      </c>
      <c r="AI407" s="20">
        <f t="shared" si="109"/>
        <v>0.41454545454545455</v>
      </c>
      <c r="AJ407" s="20">
        <f t="shared" si="110"/>
        <v>0.41454545454545455</v>
      </c>
      <c r="AK407" s="20">
        <f t="shared" si="111"/>
        <v>0.41454545454545455</v>
      </c>
      <c r="AL407" s="84" t="str">
        <f t="shared" si="104"/>
        <v/>
      </c>
      <c r="AM407" s="84">
        <f t="shared" si="105"/>
        <v>121</v>
      </c>
    </row>
    <row r="408" spans="2:39" x14ac:dyDescent="0.2">
      <c r="B408" s="16">
        <v>406</v>
      </c>
      <c r="C408" s="16" t="str">
        <f t="shared" ca="1" si="99"/>
        <v>IC1033</v>
      </c>
      <c r="D408" s="16" t="str">
        <f t="shared" ca="1" si="106"/>
        <v>发亮的塞尔塔重锤</v>
      </c>
      <c r="E408" s="16" t="str">
        <f t="shared" ca="1" si="100"/>
        <v>发亮的</v>
      </c>
      <c r="F408" s="16" t="str">
        <f t="shared" ca="1" si="101"/>
        <v>塞尔塔</v>
      </c>
      <c r="G408" s="16" t="str">
        <f t="shared" ca="1" si="102"/>
        <v>重锤</v>
      </c>
      <c r="H408" s="16" t="str">
        <f t="shared" si="98"/>
        <v>b</v>
      </c>
      <c r="I408" s="19" t="s">
        <v>21</v>
      </c>
      <c r="J408" s="3" t="s">
        <v>34</v>
      </c>
      <c r="K408" s="16">
        <f t="shared" si="103"/>
        <v>0</v>
      </c>
      <c r="L408" s="16">
        <f t="shared" si="112"/>
        <v>6</v>
      </c>
      <c r="M408" s="16">
        <f>[2]武器表!J408</f>
        <v>133</v>
      </c>
      <c r="N408" s="16">
        <f>[2]武器表!K408</f>
        <v>121</v>
      </c>
      <c r="O408" s="16">
        <f>[2]武器表!L408</f>
        <v>24</v>
      </c>
      <c r="P408" s="16"/>
      <c r="Q408" s="16">
        <f>[2]武器表!M408</f>
        <v>74</v>
      </c>
      <c r="R408" s="16">
        <f>[2]武器表!N408</f>
        <v>156</v>
      </c>
      <c r="S408" s="16">
        <f>[2]武器表!O408</f>
        <v>97</v>
      </c>
      <c r="T408" s="16">
        <f>[2]武器表!P408</f>
        <v>43</v>
      </c>
      <c r="U408" s="16">
        <f>[2]武器表!Q408</f>
        <v>37</v>
      </c>
      <c r="V408" s="20">
        <f>[2]武器表!R408</f>
        <v>0.12333333333333334</v>
      </c>
      <c r="W408" s="20">
        <f>[2]武器表!S408</f>
        <v>0.14333333333333334</v>
      </c>
      <c r="X408" s="20">
        <f>[2]武器表!T408</f>
        <v>0.12333333333333334</v>
      </c>
      <c r="Y408" s="20">
        <f>[2]武器表!$I408</f>
        <v>0.62272727272727268</v>
      </c>
      <c r="Z408" s="20">
        <f>[2]武器表!U408</f>
        <v>8.6757990867579959E-2</v>
      </c>
      <c r="AA408" s="20">
        <f>[2]武器表!V408</f>
        <v>8.6757990867579959E-2</v>
      </c>
      <c r="AB408" s="20">
        <f>[2]武器表!W408</f>
        <v>8.6757990867579959E-2</v>
      </c>
      <c r="AC408" s="20">
        <f>[2]武器表!X408</f>
        <v>8.6757990867579959E-2</v>
      </c>
      <c r="AD408" s="20">
        <f>[2]武器表!Y408</f>
        <v>0.35897435897435892</v>
      </c>
      <c r="AE408" s="20">
        <f>[2]武器表!Z408</f>
        <v>8.6757990867579959E-2</v>
      </c>
      <c r="AF408" s="20">
        <f>[2]武器表!AA408</f>
        <v>8.6757990867579959E-2</v>
      </c>
      <c r="AG408" s="20">
        <f t="shared" si="107"/>
        <v>0.49818181818181817</v>
      </c>
      <c r="AH408" s="20">
        <f t="shared" si="108"/>
        <v>0.49818181818181817</v>
      </c>
      <c r="AI408" s="20">
        <f t="shared" si="109"/>
        <v>0.49818181818181817</v>
      </c>
      <c r="AJ408" s="20">
        <f t="shared" si="110"/>
        <v>0.49818181818181817</v>
      </c>
      <c r="AK408" s="20">
        <f t="shared" si="111"/>
        <v>0.49818181818181817</v>
      </c>
      <c r="AL408" s="84" t="str">
        <f t="shared" si="104"/>
        <v/>
      </c>
      <c r="AM408" s="84">
        <f t="shared" si="105"/>
        <v>122</v>
      </c>
    </row>
    <row r="409" spans="2:39" x14ac:dyDescent="0.2">
      <c r="B409" s="16">
        <v>407</v>
      </c>
      <c r="C409" s="16" t="str">
        <f t="shared" ca="1" si="99"/>
        <v>IC1016</v>
      </c>
      <c r="D409" s="16" t="str">
        <f t="shared" ca="1" si="106"/>
        <v>坚硬的虚幻轻锤</v>
      </c>
      <c r="E409" s="16" t="str">
        <f t="shared" ca="1" si="100"/>
        <v>坚硬的</v>
      </c>
      <c r="F409" s="16" t="str">
        <f t="shared" ca="1" si="101"/>
        <v>虚幻</v>
      </c>
      <c r="G409" s="16" t="str">
        <f t="shared" ca="1" si="102"/>
        <v>轻锤</v>
      </c>
      <c r="H409" s="16" t="str">
        <f t="shared" si="98"/>
        <v>b</v>
      </c>
      <c r="I409" s="19" t="s">
        <v>21</v>
      </c>
      <c r="J409" s="3" t="s">
        <v>34</v>
      </c>
      <c r="K409" s="16">
        <f t="shared" si="103"/>
        <v>0</v>
      </c>
      <c r="L409" s="16">
        <f t="shared" si="112"/>
        <v>7</v>
      </c>
      <c r="M409" s="16">
        <f>[2]武器表!J409</f>
        <v>155</v>
      </c>
      <c r="N409" s="16">
        <f>[2]武器表!K409</f>
        <v>141</v>
      </c>
      <c r="O409" s="16">
        <f>[2]武器表!L409</f>
        <v>28</v>
      </c>
      <c r="P409" s="16"/>
      <c r="Q409" s="16">
        <f>[2]武器表!M409</f>
        <v>87</v>
      </c>
      <c r="R409" s="16">
        <f>[2]武器表!N409</f>
        <v>181</v>
      </c>
      <c r="S409" s="16">
        <f>[2]武器表!O409</f>
        <v>113</v>
      </c>
      <c r="T409" s="16">
        <f>[2]武器表!P409</f>
        <v>50</v>
      </c>
      <c r="U409" s="16">
        <f>[2]武器表!Q409</f>
        <v>43</v>
      </c>
      <c r="V409" s="20">
        <f>[2]武器表!R409</f>
        <v>0.14333333333333334</v>
      </c>
      <c r="W409" s="20">
        <f>[2]武器表!S409</f>
        <v>0.16666666666666669</v>
      </c>
      <c r="X409" s="20">
        <f>[2]武器表!T409</f>
        <v>0.14333333333333334</v>
      </c>
      <c r="Y409" s="20">
        <f>[2]武器表!$I409</f>
        <v>0.72545454545454546</v>
      </c>
      <c r="Z409" s="20">
        <f>[2]武器表!U409</f>
        <v>9.9099099099099086E-2</v>
      </c>
      <c r="AA409" s="20">
        <f>[2]武器表!V409</f>
        <v>9.9099099099099086E-2</v>
      </c>
      <c r="AB409" s="20">
        <f>[2]武器表!W409</f>
        <v>9.9099099099099086E-2</v>
      </c>
      <c r="AC409" s="20">
        <f>[2]武器表!X409</f>
        <v>9.9099099099099086E-2</v>
      </c>
      <c r="AD409" s="20">
        <f>[2]武器表!Y409</f>
        <v>0.39577039274924475</v>
      </c>
      <c r="AE409" s="20">
        <f>[2]武器表!Z409</f>
        <v>9.9099099099099086E-2</v>
      </c>
      <c r="AF409" s="20">
        <f>[2]武器表!AA409</f>
        <v>9.9099099099099086E-2</v>
      </c>
      <c r="AG409" s="20">
        <f t="shared" si="107"/>
        <v>0.58036363636363641</v>
      </c>
      <c r="AH409" s="20">
        <f t="shared" si="108"/>
        <v>0.58036363636363641</v>
      </c>
      <c r="AI409" s="20">
        <f t="shared" si="109"/>
        <v>0.58036363636363641</v>
      </c>
      <c r="AJ409" s="20">
        <f t="shared" si="110"/>
        <v>0.58036363636363641</v>
      </c>
      <c r="AK409" s="20">
        <f t="shared" si="111"/>
        <v>0.58036363636363641</v>
      </c>
      <c r="AL409" s="84" t="str">
        <f t="shared" si="104"/>
        <v/>
      </c>
      <c r="AM409" s="84">
        <f t="shared" si="105"/>
        <v>123</v>
      </c>
    </row>
    <row r="410" spans="2:39" x14ac:dyDescent="0.2">
      <c r="B410" s="16">
        <v>408</v>
      </c>
      <c r="C410" s="16" t="str">
        <f t="shared" ca="1" si="99"/>
        <v>IC1032</v>
      </c>
      <c r="D410" s="16" t="str">
        <f t="shared" ca="1" si="106"/>
        <v>坚硬的玄铁重锤</v>
      </c>
      <c r="E410" s="16" t="str">
        <f t="shared" ca="1" si="100"/>
        <v>坚硬的</v>
      </c>
      <c r="F410" s="16" t="str">
        <f t="shared" ca="1" si="101"/>
        <v>玄铁</v>
      </c>
      <c r="G410" s="16" t="str">
        <f t="shared" ca="1" si="102"/>
        <v>重锤</v>
      </c>
      <c r="H410" s="16" t="str">
        <f t="shared" si="98"/>
        <v>b</v>
      </c>
      <c r="I410" s="19" t="s">
        <v>21</v>
      </c>
      <c r="J410" s="3" t="s">
        <v>34</v>
      </c>
      <c r="K410" s="16">
        <f t="shared" si="103"/>
        <v>0</v>
      </c>
      <c r="L410" s="16">
        <f t="shared" si="112"/>
        <v>8</v>
      </c>
      <c r="M410" s="16">
        <f>[2]武器表!J410</f>
        <v>177</v>
      </c>
      <c r="N410" s="16">
        <f>[2]武器表!K410</f>
        <v>162</v>
      </c>
      <c r="O410" s="16">
        <f>[2]武器表!L410</f>
        <v>32</v>
      </c>
      <c r="P410" s="16"/>
      <c r="Q410" s="16">
        <f>[2]武器表!M410</f>
        <v>99</v>
      </c>
      <c r="R410" s="16">
        <f>[2]武器表!N410</f>
        <v>207</v>
      </c>
      <c r="S410" s="16">
        <f>[2]武器表!O410</f>
        <v>129</v>
      </c>
      <c r="T410" s="16">
        <f>[2]武器表!P410</f>
        <v>57</v>
      </c>
      <c r="U410" s="16">
        <f>[2]武器表!Q410</f>
        <v>49</v>
      </c>
      <c r="V410" s="20">
        <f>[2]武器表!R410</f>
        <v>0.16333333333333333</v>
      </c>
      <c r="W410" s="20">
        <f>[2]武器表!S410</f>
        <v>0.19</v>
      </c>
      <c r="X410" s="20">
        <f>[2]武器表!T410</f>
        <v>0.16333333333333333</v>
      </c>
      <c r="Y410" s="20">
        <f>[2]武器表!$I410</f>
        <v>0.8290909090909091</v>
      </c>
      <c r="Z410" s="20">
        <f>[2]武器表!U410</f>
        <v>0.11111111111111116</v>
      </c>
      <c r="AA410" s="20">
        <f>[2]武器表!V410</f>
        <v>0.11111111111111116</v>
      </c>
      <c r="AB410" s="20">
        <f>[2]武器表!W410</f>
        <v>0.11111111111111116</v>
      </c>
      <c r="AC410" s="20">
        <f>[2]武器表!X410</f>
        <v>0.11111111111111116</v>
      </c>
      <c r="AD410" s="20">
        <f>[2]武器表!Y410</f>
        <v>0.4285714285714286</v>
      </c>
      <c r="AE410" s="20">
        <f>[2]武器表!Z410</f>
        <v>0.11111111111111116</v>
      </c>
      <c r="AF410" s="20">
        <f>[2]武器表!AA410</f>
        <v>0.11111111111111116</v>
      </c>
      <c r="AG410" s="20">
        <f t="shared" si="107"/>
        <v>0.66327272727272735</v>
      </c>
      <c r="AH410" s="20">
        <f t="shared" si="108"/>
        <v>0.66327272727272735</v>
      </c>
      <c r="AI410" s="20">
        <f t="shared" si="109"/>
        <v>0.66327272727272735</v>
      </c>
      <c r="AJ410" s="20">
        <f t="shared" si="110"/>
        <v>0.66327272727272735</v>
      </c>
      <c r="AK410" s="20">
        <f t="shared" si="111"/>
        <v>0.66327272727272735</v>
      </c>
      <c r="AL410" s="84" t="str">
        <f t="shared" si="104"/>
        <v/>
      </c>
      <c r="AM410" s="84">
        <f t="shared" si="105"/>
        <v>124</v>
      </c>
    </row>
    <row r="411" spans="2:39" x14ac:dyDescent="0.2">
      <c r="B411" s="16">
        <v>409</v>
      </c>
      <c r="C411" s="16" t="str">
        <f t="shared" ca="1" si="99"/>
        <v>IC1001</v>
      </c>
      <c r="D411" s="16" t="str">
        <f t="shared" ca="1" si="106"/>
        <v>初级的智慧锤子</v>
      </c>
      <c r="E411" s="16" t="str">
        <f t="shared" ca="1" si="100"/>
        <v>初级的</v>
      </c>
      <c r="F411" s="16" t="str">
        <f t="shared" ca="1" si="101"/>
        <v>智慧</v>
      </c>
      <c r="G411" s="16" t="str">
        <f t="shared" ca="1" si="102"/>
        <v>锤子</v>
      </c>
      <c r="H411" s="16" t="str">
        <f t="shared" si="98"/>
        <v>c</v>
      </c>
      <c r="I411" s="19" t="s">
        <v>21</v>
      </c>
      <c r="J411" s="3" t="s">
        <v>34</v>
      </c>
      <c r="K411" s="16">
        <f t="shared" si="103"/>
        <v>0</v>
      </c>
      <c r="L411" s="16">
        <f t="shared" si="112"/>
        <v>1</v>
      </c>
      <c r="M411" s="16">
        <f>[2]武器表!J411</f>
        <v>27</v>
      </c>
      <c r="N411" s="16">
        <f>[2]武器表!K411</f>
        <v>0</v>
      </c>
      <c r="O411" s="16">
        <f>[2]武器表!L411</f>
        <v>0</v>
      </c>
      <c r="P411" s="16"/>
      <c r="Q411" s="16">
        <f>[2]武器表!M411</f>
        <v>0</v>
      </c>
      <c r="R411" s="16">
        <f>[2]武器表!N411</f>
        <v>0</v>
      </c>
      <c r="S411" s="16">
        <f>[2]武器表!O411</f>
        <v>0</v>
      </c>
      <c r="T411" s="16">
        <f>[2]武器表!P411</f>
        <v>0</v>
      </c>
      <c r="U411" s="16">
        <f>[2]武器表!Q411</f>
        <v>0</v>
      </c>
      <c r="V411" s="20">
        <f>[2]武器表!R411</f>
        <v>0</v>
      </c>
      <c r="W411" s="20">
        <f>[2]武器表!S411</f>
        <v>0</v>
      </c>
      <c r="X411" s="20">
        <f>[2]武器表!T411</f>
        <v>0</v>
      </c>
      <c r="Y411" s="20">
        <f>[2]武器表!$I411</f>
        <v>0</v>
      </c>
      <c r="Z411" s="20">
        <f>[2]武器表!U411</f>
        <v>0</v>
      </c>
      <c r="AA411" s="20">
        <f>[2]武器表!V411</f>
        <v>0</v>
      </c>
      <c r="AB411" s="20">
        <f>[2]武器表!W411</f>
        <v>0</v>
      </c>
      <c r="AC411" s="20">
        <f>[2]武器表!X411</f>
        <v>0</v>
      </c>
      <c r="AD411" s="20">
        <f>[2]武器表!Y411</f>
        <v>0</v>
      </c>
      <c r="AE411" s="20">
        <f>[2]武器表!Z411</f>
        <v>0</v>
      </c>
      <c r="AF411" s="20">
        <f>[2]武器表!AA411</f>
        <v>0</v>
      </c>
      <c r="AG411" s="20">
        <f t="shared" si="107"/>
        <v>0</v>
      </c>
      <c r="AH411" s="20">
        <f t="shared" si="108"/>
        <v>0</v>
      </c>
      <c r="AI411" s="20">
        <f t="shared" si="109"/>
        <v>0</v>
      </c>
      <c r="AJ411" s="20">
        <f t="shared" si="110"/>
        <v>0</v>
      </c>
      <c r="AK411" s="20">
        <f t="shared" si="111"/>
        <v>0</v>
      </c>
      <c r="AL411" s="84" t="str">
        <f t="shared" si="104"/>
        <v/>
      </c>
      <c r="AM411" s="84">
        <f t="shared" si="105"/>
        <v>101</v>
      </c>
    </row>
    <row r="412" spans="2:39" x14ac:dyDescent="0.2">
      <c r="B412" s="16">
        <v>410</v>
      </c>
      <c r="C412" s="16" t="str">
        <f t="shared" ca="1" si="99"/>
        <v>IC1028</v>
      </c>
      <c r="D412" s="16" t="str">
        <f t="shared" ca="1" si="106"/>
        <v>普通的忏悔轻锤</v>
      </c>
      <c r="E412" s="16" t="str">
        <f t="shared" ca="1" si="100"/>
        <v>普通的</v>
      </c>
      <c r="F412" s="16" t="str">
        <f t="shared" ca="1" si="101"/>
        <v>忏悔</v>
      </c>
      <c r="G412" s="16" t="str">
        <f t="shared" ca="1" si="102"/>
        <v>轻锤</v>
      </c>
      <c r="H412" s="16" t="str">
        <f t="shared" si="98"/>
        <v>c</v>
      </c>
      <c r="I412" s="19" t="s">
        <v>21</v>
      </c>
      <c r="J412" s="3" t="s">
        <v>34</v>
      </c>
      <c r="K412" s="16">
        <f t="shared" si="103"/>
        <v>0</v>
      </c>
      <c r="L412" s="16">
        <f t="shared" si="112"/>
        <v>2</v>
      </c>
      <c r="M412" s="16">
        <f>[2]武器表!J412</f>
        <v>55</v>
      </c>
      <c r="N412" s="16">
        <f>[2]武器表!K412</f>
        <v>0</v>
      </c>
      <c r="O412" s="16">
        <f>[2]武器表!L412</f>
        <v>0</v>
      </c>
      <c r="P412" s="16"/>
      <c r="Q412" s="16">
        <f>[2]武器表!M412</f>
        <v>0</v>
      </c>
      <c r="R412" s="16">
        <f>[2]武器表!N412</f>
        <v>0</v>
      </c>
      <c r="S412" s="16">
        <f>[2]武器表!O412</f>
        <v>0</v>
      </c>
      <c r="T412" s="16">
        <f>[2]武器表!P412</f>
        <v>0</v>
      </c>
      <c r="U412" s="16">
        <f>[2]武器表!Q412</f>
        <v>0</v>
      </c>
      <c r="V412" s="20">
        <f>[2]武器表!R412</f>
        <v>0</v>
      </c>
      <c r="W412" s="20">
        <f>[2]武器表!S412</f>
        <v>0</v>
      </c>
      <c r="X412" s="20">
        <f>[2]武器表!T412</f>
        <v>0</v>
      </c>
      <c r="Y412" s="20">
        <f>[2]武器表!$I412</f>
        <v>0</v>
      </c>
      <c r="Z412" s="20">
        <f>[2]武器表!U412</f>
        <v>0</v>
      </c>
      <c r="AA412" s="20">
        <f>[2]武器表!V412</f>
        <v>0</v>
      </c>
      <c r="AB412" s="20">
        <f>[2]武器表!W412</f>
        <v>0</v>
      </c>
      <c r="AC412" s="20">
        <f>[2]武器表!X412</f>
        <v>0</v>
      </c>
      <c r="AD412" s="20">
        <f>[2]武器表!Y412</f>
        <v>0</v>
      </c>
      <c r="AE412" s="20">
        <f>[2]武器表!Z412</f>
        <v>0</v>
      </c>
      <c r="AF412" s="20">
        <f>[2]武器表!AA412</f>
        <v>0</v>
      </c>
      <c r="AG412" s="20">
        <f t="shared" si="107"/>
        <v>0</v>
      </c>
      <c r="AH412" s="20">
        <f t="shared" si="108"/>
        <v>0</v>
      </c>
      <c r="AI412" s="20">
        <f t="shared" si="109"/>
        <v>0</v>
      </c>
      <c r="AJ412" s="20">
        <f t="shared" si="110"/>
        <v>0</v>
      </c>
      <c r="AK412" s="20">
        <f t="shared" si="111"/>
        <v>0</v>
      </c>
      <c r="AL412" s="84" t="str">
        <f t="shared" si="104"/>
        <v/>
      </c>
      <c r="AM412" s="84">
        <f t="shared" si="105"/>
        <v>102</v>
      </c>
    </row>
    <row r="413" spans="2:39" x14ac:dyDescent="0.2">
      <c r="B413" s="16">
        <v>411</v>
      </c>
      <c r="C413" s="16" t="str">
        <f t="shared" ca="1" si="99"/>
        <v>IC1006</v>
      </c>
      <c r="D413" s="16" t="str">
        <f t="shared" ca="1" si="106"/>
        <v>普通的青铜重锤</v>
      </c>
      <c r="E413" s="16" t="str">
        <f t="shared" ca="1" si="100"/>
        <v>普通的</v>
      </c>
      <c r="F413" s="16" t="str">
        <f t="shared" ca="1" si="101"/>
        <v>青铜</v>
      </c>
      <c r="G413" s="16" t="str">
        <f t="shared" ca="1" si="102"/>
        <v>重锤</v>
      </c>
      <c r="H413" s="16" t="str">
        <f t="shared" si="98"/>
        <v>c</v>
      </c>
      <c r="I413" s="19" t="s">
        <v>21</v>
      </c>
      <c r="J413" s="3" t="s">
        <v>34</v>
      </c>
      <c r="K413" s="16">
        <f t="shared" si="103"/>
        <v>0</v>
      </c>
      <c r="L413" s="16">
        <f t="shared" si="112"/>
        <v>3</v>
      </c>
      <c r="M413" s="16">
        <f>[2]武器表!J413</f>
        <v>83</v>
      </c>
      <c r="N413" s="16">
        <f>[2]武器表!K413</f>
        <v>0</v>
      </c>
      <c r="O413" s="16">
        <f>[2]武器表!L413</f>
        <v>0</v>
      </c>
      <c r="P413" s="16"/>
      <c r="Q413" s="16">
        <f>[2]武器表!M413</f>
        <v>0</v>
      </c>
      <c r="R413" s="16">
        <f>[2]武器表!N413</f>
        <v>0</v>
      </c>
      <c r="S413" s="16">
        <f>[2]武器表!O413</f>
        <v>0</v>
      </c>
      <c r="T413" s="16">
        <f>[2]武器表!P413</f>
        <v>0</v>
      </c>
      <c r="U413" s="16">
        <f>[2]武器表!Q413</f>
        <v>0</v>
      </c>
      <c r="V413" s="20">
        <f>[2]武器表!R413</f>
        <v>0</v>
      </c>
      <c r="W413" s="20">
        <f>[2]武器表!S413</f>
        <v>0</v>
      </c>
      <c r="X413" s="20">
        <f>[2]武器表!T413</f>
        <v>0</v>
      </c>
      <c r="Y413" s="20">
        <f>[2]武器表!$I413</f>
        <v>0</v>
      </c>
      <c r="Z413" s="20">
        <f>[2]武器表!U413</f>
        <v>0</v>
      </c>
      <c r="AA413" s="20">
        <f>[2]武器表!V413</f>
        <v>0</v>
      </c>
      <c r="AB413" s="20">
        <f>[2]武器表!W413</f>
        <v>0</v>
      </c>
      <c r="AC413" s="20">
        <f>[2]武器表!X413</f>
        <v>0</v>
      </c>
      <c r="AD413" s="20">
        <f>[2]武器表!Y413</f>
        <v>0</v>
      </c>
      <c r="AE413" s="20">
        <f>[2]武器表!Z413</f>
        <v>0</v>
      </c>
      <c r="AF413" s="20">
        <f>[2]武器表!AA413</f>
        <v>0</v>
      </c>
      <c r="AG413" s="20">
        <f t="shared" si="107"/>
        <v>0</v>
      </c>
      <c r="AH413" s="20">
        <f t="shared" si="108"/>
        <v>0</v>
      </c>
      <c r="AI413" s="20">
        <f t="shared" si="109"/>
        <v>0</v>
      </c>
      <c r="AJ413" s="20">
        <f t="shared" si="110"/>
        <v>0</v>
      </c>
      <c r="AK413" s="20">
        <f t="shared" si="111"/>
        <v>0</v>
      </c>
      <c r="AL413" s="84" t="str">
        <f t="shared" si="104"/>
        <v/>
      </c>
      <c r="AM413" s="84">
        <f t="shared" si="105"/>
        <v>103</v>
      </c>
    </row>
    <row r="414" spans="2:39" x14ac:dyDescent="0.2">
      <c r="B414" s="16">
        <v>412</v>
      </c>
      <c r="C414" s="16" t="str">
        <f t="shared" ca="1" si="99"/>
        <v>IC1032</v>
      </c>
      <c r="D414" s="16" t="str">
        <f t="shared" ca="1" si="106"/>
        <v>破旧的斯塞提锤子</v>
      </c>
      <c r="E414" s="16" t="str">
        <f t="shared" ca="1" si="100"/>
        <v>破旧的</v>
      </c>
      <c r="F414" s="16" t="str">
        <f t="shared" ca="1" si="101"/>
        <v>斯塞提</v>
      </c>
      <c r="G414" s="16" t="str">
        <f t="shared" ca="1" si="102"/>
        <v>锤子</v>
      </c>
      <c r="H414" s="16" t="str">
        <f t="shared" si="98"/>
        <v>c</v>
      </c>
      <c r="I414" s="19" t="s">
        <v>21</v>
      </c>
      <c r="J414" s="3" t="s">
        <v>34</v>
      </c>
      <c r="K414" s="16">
        <f t="shared" si="103"/>
        <v>0</v>
      </c>
      <c r="L414" s="16">
        <f t="shared" si="112"/>
        <v>4</v>
      </c>
      <c r="M414" s="16">
        <f>[2]武器表!J414</f>
        <v>111</v>
      </c>
      <c r="N414" s="16">
        <f>[2]武器表!K414</f>
        <v>0</v>
      </c>
      <c r="O414" s="16">
        <f>[2]武器表!L414</f>
        <v>0</v>
      </c>
      <c r="P414" s="16"/>
      <c r="Q414" s="16">
        <f>[2]武器表!M414</f>
        <v>0</v>
      </c>
      <c r="R414" s="16">
        <f>[2]武器表!N414</f>
        <v>0</v>
      </c>
      <c r="S414" s="16">
        <f>[2]武器表!O414</f>
        <v>0</v>
      </c>
      <c r="T414" s="16">
        <f>[2]武器表!P414</f>
        <v>0</v>
      </c>
      <c r="U414" s="16">
        <f>[2]武器表!Q414</f>
        <v>0</v>
      </c>
      <c r="V414" s="20">
        <f>[2]武器表!R414</f>
        <v>0</v>
      </c>
      <c r="W414" s="20">
        <f>[2]武器表!S414</f>
        <v>0</v>
      </c>
      <c r="X414" s="20">
        <f>[2]武器表!T414</f>
        <v>0</v>
      </c>
      <c r="Y414" s="20">
        <f>[2]武器表!$I414</f>
        <v>0</v>
      </c>
      <c r="Z414" s="20">
        <f>[2]武器表!U414</f>
        <v>0</v>
      </c>
      <c r="AA414" s="20">
        <f>[2]武器表!V414</f>
        <v>0</v>
      </c>
      <c r="AB414" s="20">
        <f>[2]武器表!W414</f>
        <v>0</v>
      </c>
      <c r="AC414" s="20">
        <f>[2]武器表!X414</f>
        <v>0</v>
      </c>
      <c r="AD414" s="20">
        <f>[2]武器表!Y414</f>
        <v>0</v>
      </c>
      <c r="AE414" s="20">
        <f>[2]武器表!Z414</f>
        <v>0</v>
      </c>
      <c r="AF414" s="20">
        <f>[2]武器表!AA414</f>
        <v>0</v>
      </c>
      <c r="AG414" s="20">
        <f t="shared" si="107"/>
        <v>0</v>
      </c>
      <c r="AH414" s="20">
        <f t="shared" si="108"/>
        <v>0</v>
      </c>
      <c r="AI414" s="20">
        <f t="shared" si="109"/>
        <v>0</v>
      </c>
      <c r="AJ414" s="20">
        <f t="shared" si="110"/>
        <v>0</v>
      </c>
      <c r="AK414" s="20">
        <f t="shared" si="111"/>
        <v>0</v>
      </c>
      <c r="AL414" s="84" t="str">
        <f t="shared" si="104"/>
        <v/>
      </c>
      <c r="AM414" s="84">
        <f t="shared" si="105"/>
        <v>104</v>
      </c>
    </row>
    <row r="415" spans="2:39" x14ac:dyDescent="0.2">
      <c r="B415" s="16">
        <v>413</v>
      </c>
      <c r="C415" s="16" t="str">
        <f t="shared" ca="1" si="99"/>
        <v>IC1001</v>
      </c>
      <c r="D415" s="16" t="str">
        <f t="shared" ca="1" si="106"/>
        <v>破旧的水晶锤子</v>
      </c>
      <c r="E415" s="16" t="str">
        <f t="shared" ca="1" si="100"/>
        <v>破旧的</v>
      </c>
      <c r="F415" s="16" t="str">
        <f t="shared" ca="1" si="101"/>
        <v>水晶</v>
      </c>
      <c r="G415" s="16" t="str">
        <f t="shared" ca="1" si="102"/>
        <v>锤子</v>
      </c>
      <c r="H415" s="16" t="str">
        <f t="shared" si="98"/>
        <v>c</v>
      </c>
      <c r="I415" s="19" t="s">
        <v>21</v>
      </c>
      <c r="J415" s="3" t="s">
        <v>34</v>
      </c>
      <c r="K415" s="16">
        <f t="shared" si="103"/>
        <v>0</v>
      </c>
      <c r="L415" s="16">
        <f t="shared" si="112"/>
        <v>5</v>
      </c>
      <c r="M415" s="16">
        <f>[2]武器表!J415</f>
        <v>139</v>
      </c>
      <c r="N415" s="16">
        <f>[2]武器表!K415</f>
        <v>0</v>
      </c>
      <c r="O415" s="16">
        <f>[2]武器表!L415</f>
        <v>0</v>
      </c>
      <c r="P415" s="16"/>
      <c r="Q415" s="16">
        <f>[2]武器表!M415</f>
        <v>0</v>
      </c>
      <c r="R415" s="16">
        <f>[2]武器表!N415</f>
        <v>0</v>
      </c>
      <c r="S415" s="16">
        <f>[2]武器表!O415</f>
        <v>0</v>
      </c>
      <c r="T415" s="16">
        <f>[2]武器表!P415</f>
        <v>0</v>
      </c>
      <c r="U415" s="16">
        <f>[2]武器表!Q415</f>
        <v>0</v>
      </c>
      <c r="V415" s="20">
        <f>[2]武器表!R415</f>
        <v>0</v>
      </c>
      <c r="W415" s="20">
        <f>[2]武器表!S415</f>
        <v>0</v>
      </c>
      <c r="X415" s="20">
        <f>[2]武器表!T415</f>
        <v>0</v>
      </c>
      <c r="Y415" s="20">
        <f>[2]武器表!$I415</f>
        <v>0</v>
      </c>
      <c r="Z415" s="20">
        <f>[2]武器表!U415</f>
        <v>0</v>
      </c>
      <c r="AA415" s="20">
        <f>[2]武器表!V415</f>
        <v>0</v>
      </c>
      <c r="AB415" s="20">
        <f>[2]武器表!W415</f>
        <v>0</v>
      </c>
      <c r="AC415" s="20">
        <f>[2]武器表!X415</f>
        <v>0</v>
      </c>
      <c r="AD415" s="20">
        <f>[2]武器表!Y415</f>
        <v>0</v>
      </c>
      <c r="AE415" s="20">
        <f>[2]武器表!Z415</f>
        <v>0</v>
      </c>
      <c r="AF415" s="20">
        <f>[2]武器表!AA415</f>
        <v>0</v>
      </c>
      <c r="AG415" s="20">
        <f t="shared" si="107"/>
        <v>0</v>
      </c>
      <c r="AH415" s="20">
        <f t="shared" si="108"/>
        <v>0</v>
      </c>
      <c r="AI415" s="20">
        <f t="shared" si="109"/>
        <v>0</v>
      </c>
      <c r="AJ415" s="20">
        <f t="shared" si="110"/>
        <v>0</v>
      </c>
      <c r="AK415" s="20">
        <f t="shared" si="111"/>
        <v>0</v>
      </c>
      <c r="AL415" s="84" t="str">
        <f t="shared" si="104"/>
        <v/>
      </c>
      <c r="AM415" s="84">
        <f t="shared" si="105"/>
        <v>105</v>
      </c>
    </row>
    <row r="416" spans="2:39" x14ac:dyDescent="0.2">
      <c r="B416" s="16">
        <v>414</v>
      </c>
      <c r="C416" s="16" t="str">
        <f t="shared" ca="1" si="99"/>
        <v>IC1002</v>
      </c>
      <c r="D416" s="16" t="str">
        <f t="shared" ca="1" si="106"/>
        <v>一般的塞尔塔轻锤</v>
      </c>
      <c r="E416" s="16" t="str">
        <f t="shared" ca="1" si="100"/>
        <v>一般的</v>
      </c>
      <c r="F416" s="16" t="str">
        <f t="shared" ca="1" si="101"/>
        <v>塞尔塔</v>
      </c>
      <c r="G416" s="16" t="str">
        <f t="shared" ca="1" si="102"/>
        <v>轻锤</v>
      </c>
      <c r="H416" s="16" t="str">
        <f t="shared" si="98"/>
        <v>c</v>
      </c>
      <c r="I416" s="19" t="s">
        <v>21</v>
      </c>
      <c r="J416" s="3" t="s">
        <v>34</v>
      </c>
      <c r="K416" s="16">
        <f t="shared" si="103"/>
        <v>0</v>
      </c>
      <c r="L416" s="16">
        <f t="shared" si="112"/>
        <v>6</v>
      </c>
      <c r="M416" s="16">
        <f>[2]武器表!J416</f>
        <v>167</v>
      </c>
      <c r="N416" s="16">
        <f>[2]武器表!K416</f>
        <v>0</v>
      </c>
      <c r="O416" s="16">
        <f>[2]武器表!L416</f>
        <v>0</v>
      </c>
      <c r="P416" s="16"/>
      <c r="Q416" s="16">
        <f>[2]武器表!M416</f>
        <v>0</v>
      </c>
      <c r="R416" s="16">
        <f>[2]武器表!N416</f>
        <v>0</v>
      </c>
      <c r="S416" s="16">
        <f>[2]武器表!O416</f>
        <v>0</v>
      </c>
      <c r="T416" s="16">
        <f>[2]武器表!P416</f>
        <v>0</v>
      </c>
      <c r="U416" s="16">
        <f>[2]武器表!Q416</f>
        <v>0</v>
      </c>
      <c r="V416" s="20">
        <f>[2]武器表!R416</f>
        <v>0</v>
      </c>
      <c r="W416" s="20">
        <f>[2]武器表!S416</f>
        <v>0</v>
      </c>
      <c r="X416" s="20">
        <f>[2]武器表!T416</f>
        <v>0</v>
      </c>
      <c r="Y416" s="20">
        <f>[2]武器表!$I416</f>
        <v>0</v>
      </c>
      <c r="Z416" s="20">
        <f>[2]武器表!U416</f>
        <v>0</v>
      </c>
      <c r="AA416" s="20">
        <f>[2]武器表!V416</f>
        <v>0</v>
      </c>
      <c r="AB416" s="20">
        <f>[2]武器表!W416</f>
        <v>0</v>
      </c>
      <c r="AC416" s="20">
        <f>[2]武器表!X416</f>
        <v>0</v>
      </c>
      <c r="AD416" s="20">
        <f>[2]武器表!Y416</f>
        <v>0</v>
      </c>
      <c r="AE416" s="20">
        <f>[2]武器表!Z416</f>
        <v>0</v>
      </c>
      <c r="AF416" s="20">
        <f>[2]武器表!AA416</f>
        <v>0</v>
      </c>
      <c r="AG416" s="20">
        <f t="shared" si="107"/>
        <v>0</v>
      </c>
      <c r="AH416" s="20">
        <f t="shared" si="108"/>
        <v>0</v>
      </c>
      <c r="AI416" s="20">
        <f t="shared" si="109"/>
        <v>0</v>
      </c>
      <c r="AJ416" s="20">
        <f t="shared" si="110"/>
        <v>0</v>
      </c>
      <c r="AK416" s="20">
        <f t="shared" si="111"/>
        <v>0</v>
      </c>
      <c r="AL416" s="84" t="str">
        <f t="shared" si="104"/>
        <v/>
      </c>
      <c r="AM416" s="84">
        <f t="shared" si="105"/>
        <v>106</v>
      </c>
    </row>
    <row r="417" spans="2:39" x14ac:dyDescent="0.2">
      <c r="B417" s="16">
        <v>415</v>
      </c>
      <c r="C417" s="16" t="str">
        <f t="shared" ca="1" si="99"/>
        <v>IC1001</v>
      </c>
      <c r="D417" s="16" t="str">
        <f t="shared" ca="1" si="106"/>
        <v>破旧的精钢轻锤</v>
      </c>
      <c r="E417" s="16" t="str">
        <f t="shared" ca="1" si="100"/>
        <v>破旧的</v>
      </c>
      <c r="F417" s="16" t="str">
        <f t="shared" ca="1" si="101"/>
        <v>精钢</v>
      </c>
      <c r="G417" s="16" t="str">
        <f t="shared" ca="1" si="102"/>
        <v>轻锤</v>
      </c>
      <c r="H417" s="16" t="str">
        <f t="shared" si="98"/>
        <v>c</v>
      </c>
      <c r="I417" s="19" t="s">
        <v>21</v>
      </c>
      <c r="J417" s="3" t="s">
        <v>34</v>
      </c>
      <c r="K417" s="16">
        <f t="shared" si="103"/>
        <v>0</v>
      </c>
      <c r="L417" s="16">
        <f t="shared" si="112"/>
        <v>7</v>
      </c>
      <c r="M417" s="16">
        <f>[2]武器表!J417</f>
        <v>195</v>
      </c>
      <c r="N417" s="16">
        <f>[2]武器表!K417</f>
        <v>0</v>
      </c>
      <c r="O417" s="16">
        <f>[2]武器表!L417</f>
        <v>0</v>
      </c>
      <c r="P417" s="16"/>
      <c r="Q417" s="16">
        <f>[2]武器表!M417</f>
        <v>0</v>
      </c>
      <c r="R417" s="16">
        <f>[2]武器表!N417</f>
        <v>0</v>
      </c>
      <c r="S417" s="16">
        <f>[2]武器表!O417</f>
        <v>0</v>
      </c>
      <c r="T417" s="16">
        <f>[2]武器表!P417</f>
        <v>0</v>
      </c>
      <c r="U417" s="16">
        <f>[2]武器表!Q417</f>
        <v>0</v>
      </c>
      <c r="V417" s="20">
        <f>[2]武器表!R417</f>
        <v>0</v>
      </c>
      <c r="W417" s="20">
        <f>[2]武器表!S417</f>
        <v>0</v>
      </c>
      <c r="X417" s="20">
        <f>[2]武器表!T417</f>
        <v>0</v>
      </c>
      <c r="Y417" s="20">
        <f>[2]武器表!$I417</f>
        <v>0</v>
      </c>
      <c r="Z417" s="20">
        <f>[2]武器表!U417</f>
        <v>0</v>
      </c>
      <c r="AA417" s="20">
        <f>[2]武器表!V417</f>
        <v>0</v>
      </c>
      <c r="AB417" s="20">
        <f>[2]武器表!W417</f>
        <v>0</v>
      </c>
      <c r="AC417" s="20">
        <f>[2]武器表!X417</f>
        <v>0</v>
      </c>
      <c r="AD417" s="20">
        <f>[2]武器表!Y417</f>
        <v>0</v>
      </c>
      <c r="AE417" s="20">
        <f>[2]武器表!Z417</f>
        <v>0</v>
      </c>
      <c r="AF417" s="20">
        <f>[2]武器表!AA417</f>
        <v>0</v>
      </c>
      <c r="AG417" s="20">
        <f t="shared" si="107"/>
        <v>0</v>
      </c>
      <c r="AH417" s="20">
        <f t="shared" si="108"/>
        <v>0</v>
      </c>
      <c r="AI417" s="20">
        <f t="shared" si="109"/>
        <v>0</v>
      </c>
      <c r="AJ417" s="20">
        <f t="shared" si="110"/>
        <v>0</v>
      </c>
      <c r="AK417" s="20">
        <f t="shared" si="111"/>
        <v>0</v>
      </c>
      <c r="AL417" s="84" t="str">
        <f t="shared" si="104"/>
        <v/>
      </c>
      <c r="AM417" s="84">
        <f t="shared" si="105"/>
        <v>107</v>
      </c>
    </row>
    <row r="418" spans="2:39" x14ac:dyDescent="0.2">
      <c r="B418" s="16">
        <v>416</v>
      </c>
      <c r="C418" s="16" t="str">
        <f t="shared" ca="1" si="99"/>
        <v>IC1028</v>
      </c>
      <c r="D418" s="16" t="str">
        <f t="shared" ca="1" si="106"/>
        <v>破旧的言语锤子</v>
      </c>
      <c r="E418" s="16" t="str">
        <f t="shared" ca="1" si="100"/>
        <v>破旧的</v>
      </c>
      <c r="F418" s="16" t="str">
        <f t="shared" ca="1" si="101"/>
        <v>言语</v>
      </c>
      <c r="G418" s="16" t="str">
        <f t="shared" ca="1" si="102"/>
        <v>锤子</v>
      </c>
      <c r="H418" s="16" t="str">
        <f t="shared" si="98"/>
        <v>c</v>
      </c>
      <c r="I418" s="19" t="s">
        <v>21</v>
      </c>
      <c r="J418" s="3" t="s">
        <v>34</v>
      </c>
      <c r="K418" s="16">
        <f t="shared" si="103"/>
        <v>0</v>
      </c>
      <c r="L418" s="16">
        <f t="shared" si="112"/>
        <v>8</v>
      </c>
      <c r="M418" s="16">
        <f>[2]武器表!J418</f>
        <v>223</v>
      </c>
      <c r="N418" s="16">
        <f>[2]武器表!K418</f>
        <v>0</v>
      </c>
      <c r="O418" s="16">
        <f>[2]武器表!L418</f>
        <v>0</v>
      </c>
      <c r="P418" s="16"/>
      <c r="Q418" s="16">
        <f>[2]武器表!M418</f>
        <v>0</v>
      </c>
      <c r="R418" s="16">
        <f>[2]武器表!N418</f>
        <v>0</v>
      </c>
      <c r="S418" s="16">
        <f>[2]武器表!O418</f>
        <v>0</v>
      </c>
      <c r="T418" s="16">
        <f>[2]武器表!P418</f>
        <v>0</v>
      </c>
      <c r="U418" s="16">
        <f>[2]武器表!Q418</f>
        <v>0</v>
      </c>
      <c r="V418" s="20">
        <f>[2]武器表!R418</f>
        <v>0</v>
      </c>
      <c r="W418" s="20">
        <f>[2]武器表!S418</f>
        <v>0</v>
      </c>
      <c r="X418" s="20">
        <f>[2]武器表!T418</f>
        <v>0</v>
      </c>
      <c r="Y418" s="20">
        <f>[2]武器表!$I418</f>
        <v>0</v>
      </c>
      <c r="Z418" s="20">
        <f>[2]武器表!U418</f>
        <v>0</v>
      </c>
      <c r="AA418" s="20">
        <f>[2]武器表!V418</f>
        <v>0</v>
      </c>
      <c r="AB418" s="20">
        <f>[2]武器表!W418</f>
        <v>0</v>
      </c>
      <c r="AC418" s="20">
        <f>[2]武器表!X418</f>
        <v>0</v>
      </c>
      <c r="AD418" s="20">
        <f>[2]武器表!Y418</f>
        <v>0</v>
      </c>
      <c r="AE418" s="20">
        <f>[2]武器表!Z418</f>
        <v>0</v>
      </c>
      <c r="AF418" s="20">
        <f>[2]武器表!AA418</f>
        <v>0</v>
      </c>
      <c r="AG418" s="20">
        <f t="shared" si="107"/>
        <v>0</v>
      </c>
      <c r="AH418" s="20">
        <f t="shared" si="108"/>
        <v>0</v>
      </c>
      <c r="AI418" s="20">
        <f t="shared" si="109"/>
        <v>0</v>
      </c>
      <c r="AJ418" s="20">
        <f t="shared" si="110"/>
        <v>0</v>
      </c>
      <c r="AK418" s="20">
        <f t="shared" si="111"/>
        <v>0</v>
      </c>
      <c r="AL418" s="84" t="str">
        <f t="shared" si="104"/>
        <v/>
      </c>
      <c r="AM418" s="84">
        <f t="shared" si="105"/>
        <v>108</v>
      </c>
    </row>
    <row r="419" spans="2:39" x14ac:dyDescent="0.2">
      <c r="B419" s="16">
        <v>417</v>
      </c>
      <c r="C419" s="16" t="str">
        <f t="shared" ca="1" si="99"/>
        <v>IC1156</v>
      </c>
      <c r="D419" s="16" t="str">
        <f t="shared" ca="1" si="106"/>
        <v>传说的塞尔塔魔杖</v>
      </c>
      <c r="E419" s="16" t="str">
        <f t="shared" ca="1" si="100"/>
        <v>传说的</v>
      </c>
      <c r="F419" s="16" t="str">
        <f t="shared" ca="1" si="101"/>
        <v>塞尔塔</v>
      </c>
      <c r="G419" s="16" t="str">
        <f t="shared" ca="1" si="102"/>
        <v>魔杖</v>
      </c>
      <c r="H419" s="16" t="str">
        <f t="shared" si="98"/>
        <v>s</v>
      </c>
      <c r="I419" s="19" t="s">
        <v>21</v>
      </c>
      <c r="J419" s="3" t="s">
        <v>35</v>
      </c>
      <c r="K419" s="16">
        <f t="shared" si="103"/>
        <v>5</v>
      </c>
      <c r="L419" s="16">
        <f t="shared" si="112"/>
        <v>1</v>
      </c>
      <c r="M419" s="16">
        <f>[2]武器表!J419</f>
        <v>17</v>
      </c>
      <c r="N419" s="16">
        <f>[2]武器表!K419</f>
        <v>11</v>
      </c>
      <c r="O419" s="16">
        <f>[2]武器表!L419</f>
        <v>3</v>
      </c>
      <c r="P419" s="16"/>
      <c r="Q419" s="16">
        <f>[2]武器表!M419</f>
        <v>7</v>
      </c>
      <c r="R419" s="16">
        <f>[2]武器表!N419</f>
        <v>29</v>
      </c>
      <c r="S419" s="16">
        <f>[2]武器表!O419</f>
        <v>11</v>
      </c>
      <c r="T419" s="16">
        <f>[2]武器表!P419</f>
        <v>5</v>
      </c>
      <c r="U419" s="16">
        <f>[2]武器表!Q419</f>
        <v>4</v>
      </c>
      <c r="V419" s="20">
        <f>[2]武器表!R419</f>
        <v>1.3333333333333332E-2</v>
      </c>
      <c r="W419" s="20">
        <f>[2]武器表!S419</f>
        <v>1.6666666666666666E-2</v>
      </c>
      <c r="X419" s="20">
        <f>[2]武器表!T419</f>
        <v>1.3333333333333332E-2</v>
      </c>
      <c r="Y419" s="20">
        <f>[2]武器表!$I419</f>
        <v>0.1</v>
      </c>
      <c r="Z419" s="20">
        <f>[2]武器表!U419</f>
        <v>9.9009900990099098E-3</v>
      </c>
      <c r="AA419" s="20">
        <f>[2]武器表!V419</f>
        <v>9.9009900990099098E-3</v>
      </c>
      <c r="AB419" s="20">
        <f>[2]武器表!W419</f>
        <v>9.9009900990099098E-3</v>
      </c>
      <c r="AC419" s="20">
        <f>[2]武器表!X419</f>
        <v>6.5420560747663559E-2</v>
      </c>
      <c r="AD419" s="20">
        <f>[2]武器表!Y419</f>
        <v>9.9009900990099098E-3</v>
      </c>
      <c r="AE419" s="20">
        <f>[2]武器表!Z419</f>
        <v>9.9009900990099098E-3</v>
      </c>
      <c r="AF419" s="20">
        <f>[2]武器表!AA419</f>
        <v>9.9009900990099098E-3</v>
      </c>
      <c r="AG419" s="20">
        <f t="shared" si="107"/>
        <v>8.0000000000000016E-2</v>
      </c>
      <c r="AH419" s="20">
        <f t="shared" si="108"/>
        <v>8.0000000000000016E-2</v>
      </c>
      <c r="AI419" s="20">
        <f t="shared" si="109"/>
        <v>8.0000000000000016E-2</v>
      </c>
      <c r="AJ419" s="20">
        <f t="shared" si="110"/>
        <v>8.0000000000000016E-2</v>
      </c>
      <c r="AK419" s="20">
        <f t="shared" si="111"/>
        <v>8.0000000000000016E-2</v>
      </c>
      <c r="AL419" s="84" t="str">
        <f t="shared" si="104"/>
        <v/>
      </c>
      <c r="AM419" s="84">
        <f t="shared" si="105"/>
        <v>125</v>
      </c>
    </row>
    <row r="420" spans="2:39" x14ac:dyDescent="0.2">
      <c r="B420" s="16">
        <v>418</v>
      </c>
      <c r="C420" s="16" t="str">
        <f t="shared" ca="1" si="99"/>
        <v>IC1121</v>
      </c>
      <c r="D420" s="16" t="str">
        <f t="shared" ca="1" si="106"/>
        <v>璀璨的女神法杖</v>
      </c>
      <c r="E420" s="16" t="str">
        <f t="shared" ca="1" si="100"/>
        <v>璀璨的</v>
      </c>
      <c r="F420" s="16" t="str">
        <f t="shared" ca="1" si="101"/>
        <v>女神</v>
      </c>
      <c r="G420" s="16" t="str">
        <f t="shared" ca="1" si="102"/>
        <v>法杖</v>
      </c>
      <c r="H420" s="16" t="str">
        <f t="shared" si="98"/>
        <v>s</v>
      </c>
      <c r="I420" s="19" t="s">
        <v>21</v>
      </c>
      <c r="J420" s="3" t="s">
        <v>35</v>
      </c>
      <c r="K420" s="16">
        <f t="shared" si="103"/>
        <v>5</v>
      </c>
      <c r="L420" s="16">
        <f t="shared" si="112"/>
        <v>2</v>
      </c>
      <c r="M420" s="16">
        <f>[2]武器表!J420</f>
        <v>35</v>
      </c>
      <c r="N420" s="16">
        <f>[2]武器表!K420</f>
        <v>23</v>
      </c>
      <c r="O420" s="16">
        <f>[2]武器表!L420</f>
        <v>7</v>
      </c>
      <c r="P420" s="16"/>
      <c r="Q420" s="16">
        <f>[2]武器表!M420</f>
        <v>15</v>
      </c>
      <c r="R420" s="16">
        <f>[2]武器表!N420</f>
        <v>57</v>
      </c>
      <c r="S420" s="16">
        <f>[2]武器表!O420</f>
        <v>22</v>
      </c>
      <c r="T420" s="16">
        <f>[2]武器表!P420</f>
        <v>10</v>
      </c>
      <c r="U420" s="16">
        <f>[2]武器表!Q420</f>
        <v>9</v>
      </c>
      <c r="V420" s="20">
        <f>[2]武器表!R420</f>
        <v>0.03</v>
      </c>
      <c r="W420" s="20">
        <f>[2]武器表!S420</f>
        <v>3.3333333333333333E-2</v>
      </c>
      <c r="X420" s="20">
        <f>[2]武器表!T420</f>
        <v>0.03</v>
      </c>
      <c r="Y420" s="20">
        <f>[2]武器表!$I420</f>
        <v>0.16181818181818183</v>
      </c>
      <c r="Z420" s="20">
        <f>[2]武器表!U420</f>
        <v>2.4390243902439046E-2</v>
      </c>
      <c r="AA420" s="20">
        <f>[2]武器表!V420</f>
        <v>2.4390243902439046E-2</v>
      </c>
      <c r="AB420" s="20">
        <f>[2]武器表!W420</f>
        <v>2.4390243902439046E-2</v>
      </c>
      <c r="AC420" s="20">
        <f>[2]武器表!X420</f>
        <v>0.1228070175438597</v>
      </c>
      <c r="AD420" s="20">
        <f>[2]武器表!Y420</f>
        <v>2.4390243902439046E-2</v>
      </c>
      <c r="AE420" s="20">
        <f>[2]武器表!Z420</f>
        <v>2.4390243902439046E-2</v>
      </c>
      <c r="AF420" s="20">
        <f>[2]武器表!AA420</f>
        <v>2.4390243902439046E-2</v>
      </c>
      <c r="AG420" s="20">
        <f t="shared" si="107"/>
        <v>0.12945454545454546</v>
      </c>
      <c r="AH420" s="20">
        <f t="shared" si="108"/>
        <v>0.12945454545454546</v>
      </c>
      <c r="AI420" s="20">
        <f t="shared" si="109"/>
        <v>0.12945454545454546</v>
      </c>
      <c r="AJ420" s="20">
        <f t="shared" si="110"/>
        <v>0.12945454545454546</v>
      </c>
      <c r="AK420" s="20">
        <f t="shared" si="111"/>
        <v>0.12945454545454546</v>
      </c>
      <c r="AL420" s="84" t="str">
        <f t="shared" si="104"/>
        <v/>
      </c>
      <c r="AM420" s="84">
        <f t="shared" si="105"/>
        <v>126</v>
      </c>
    </row>
    <row r="421" spans="2:39" x14ac:dyDescent="0.2">
      <c r="B421" s="16">
        <v>419</v>
      </c>
      <c r="C421" s="16" t="str">
        <f t="shared" ca="1" si="99"/>
        <v>IC1121</v>
      </c>
      <c r="D421" s="16" t="str">
        <f t="shared" ca="1" si="106"/>
        <v>神奇的女神魔杖</v>
      </c>
      <c r="E421" s="16" t="str">
        <f t="shared" ca="1" si="100"/>
        <v>神奇的</v>
      </c>
      <c r="F421" s="16" t="str">
        <f t="shared" ca="1" si="101"/>
        <v>女神</v>
      </c>
      <c r="G421" s="16" t="str">
        <f t="shared" ca="1" si="102"/>
        <v>魔杖</v>
      </c>
      <c r="H421" s="16" t="str">
        <f t="shared" ref="H421:H484" si="113">H389</f>
        <v>s</v>
      </c>
      <c r="I421" s="19" t="s">
        <v>21</v>
      </c>
      <c r="J421" s="3" t="s">
        <v>35</v>
      </c>
      <c r="K421" s="16">
        <f t="shared" si="103"/>
        <v>5</v>
      </c>
      <c r="L421" s="16">
        <f t="shared" si="112"/>
        <v>3</v>
      </c>
      <c r="M421" s="16">
        <f>[2]武器表!J421</f>
        <v>53</v>
      </c>
      <c r="N421" s="16">
        <f>[2]武器表!K421</f>
        <v>35</v>
      </c>
      <c r="O421" s="16">
        <f>[2]武器表!L421</f>
        <v>10</v>
      </c>
      <c r="P421" s="16"/>
      <c r="Q421" s="16">
        <f>[2]武器表!M421</f>
        <v>23</v>
      </c>
      <c r="R421" s="16">
        <f>[2]武器表!N421</f>
        <v>85</v>
      </c>
      <c r="S421" s="16">
        <f>[2]武器表!O421</f>
        <v>33</v>
      </c>
      <c r="T421" s="16">
        <f>[2]武器表!P421</f>
        <v>15</v>
      </c>
      <c r="U421" s="16">
        <f>[2]武器表!Q421</f>
        <v>14</v>
      </c>
      <c r="V421" s="20">
        <f>[2]武器表!R421</f>
        <v>4.6666666666666669E-2</v>
      </c>
      <c r="W421" s="20">
        <f>[2]武器表!S421</f>
        <v>0.05</v>
      </c>
      <c r="X421" s="20">
        <f>[2]武器表!T421</f>
        <v>4.6666666666666669E-2</v>
      </c>
      <c r="Y421" s="20">
        <f>[2]武器表!$I421</f>
        <v>0.24363636363636362</v>
      </c>
      <c r="Z421" s="20">
        <f>[2]武器表!U421</f>
        <v>3.3816425120772986E-2</v>
      </c>
      <c r="AA421" s="20">
        <f>[2]武器表!V421</f>
        <v>3.3816425120772986E-2</v>
      </c>
      <c r="AB421" s="20">
        <f>[2]武器表!W421</f>
        <v>3.3816425120772986E-2</v>
      </c>
      <c r="AC421" s="20">
        <f>[2]武器表!X421</f>
        <v>0.17355371900826444</v>
      </c>
      <c r="AD421" s="20">
        <f>[2]武器表!Y421</f>
        <v>3.3816425120772986E-2</v>
      </c>
      <c r="AE421" s="20">
        <f>[2]武器表!Z421</f>
        <v>3.3816425120772986E-2</v>
      </c>
      <c r="AF421" s="20">
        <f>[2]武器表!AA421</f>
        <v>3.3816425120772986E-2</v>
      </c>
      <c r="AG421" s="20">
        <f t="shared" si="107"/>
        <v>0.19490909090909092</v>
      </c>
      <c r="AH421" s="20">
        <f t="shared" si="108"/>
        <v>0.19490909090909092</v>
      </c>
      <c r="AI421" s="20">
        <f t="shared" si="109"/>
        <v>0.19490909090909092</v>
      </c>
      <c r="AJ421" s="20">
        <f t="shared" si="110"/>
        <v>0.19490909090909092</v>
      </c>
      <c r="AK421" s="20">
        <f t="shared" si="111"/>
        <v>0.19490909090909092</v>
      </c>
      <c r="AL421" s="84" t="str">
        <f t="shared" si="104"/>
        <v/>
      </c>
      <c r="AM421" s="84">
        <f t="shared" si="105"/>
        <v>127</v>
      </c>
    </row>
    <row r="422" spans="2:39" x14ac:dyDescent="0.2">
      <c r="B422" s="16">
        <v>420</v>
      </c>
      <c r="C422" s="16" t="str">
        <f t="shared" ca="1" si="99"/>
        <v>IC1109</v>
      </c>
      <c r="D422" s="16" t="str">
        <f t="shared" ca="1" si="106"/>
        <v>璀璨的精钢法杖</v>
      </c>
      <c r="E422" s="16" t="str">
        <f t="shared" ca="1" si="100"/>
        <v>璀璨的</v>
      </c>
      <c r="F422" s="16" t="str">
        <f t="shared" ca="1" si="101"/>
        <v>精钢</v>
      </c>
      <c r="G422" s="16" t="str">
        <f t="shared" ca="1" si="102"/>
        <v>法杖</v>
      </c>
      <c r="H422" s="16" t="str">
        <f t="shared" si="113"/>
        <v>s</v>
      </c>
      <c r="I422" s="19" t="s">
        <v>21</v>
      </c>
      <c r="J422" s="3" t="s">
        <v>35</v>
      </c>
      <c r="K422" s="16">
        <f t="shared" si="103"/>
        <v>5</v>
      </c>
      <c r="L422" s="16">
        <f t="shared" si="112"/>
        <v>4</v>
      </c>
      <c r="M422" s="16">
        <f>[2]武器表!J422</f>
        <v>71</v>
      </c>
      <c r="N422" s="16">
        <f>[2]武器表!K422</f>
        <v>47</v>
      </c>
      <c r="O422" s="16">
        <f>[2]武器表!L422</f>
        <v>14</v>
      </c>
      <c r="P422" s="16"/>
      <c r="Q422" s="16">
        <f>[2]武器表!M422</f>
        <v>31</v>
      </c>
      <c r="R422" s="16">
        <f>[2]武器表!N422</f>
        <v>113</v>
      </c>
      <c r="S422" s="16">
        <f>[2]武器表!O422</f>
        <v>45</v>
      </c>
      <c r="T422" s="16">
        <f>[2]武器表!P422</f>
        <v>20</v>
      </c>
      <c r="U422" s="16">
        <f>[2]武器表!Q422</f>
        <v>19</v>
      </c>
      <c r="V422" s="20">
        <f>[2]武器表!R422</f>
        <v>6.3333333333333325E-2</v>
      </c>
      <c r="W422" s="20">
        <f>[2]武器表!S422</f>
        <v>6.6666666666666666E-2</v>
      </c>
      <c r="X422" s="20">
        <f>[2]武器表!T422</f>
        <v>6.3333333333333325E-2</v>
      </c>
      <c r="Y422" s="20">
        <f>[2]武器表!$I422</f>
        <v>0.32727272727272727</v>
      </c>
      <c r="Z422" s="20">
        <f>[2]武器表!U422</f>
        <v>4.3062200956937802E-2</v>
      </c>
      <c r="AA422" s="20">
        <f>[2]武器表!V422</f>
        <v>4.3062200956937802E-2</v>
      </c>
      <c r="AB422" s="20">
        <f>[2]武器表!W422</f>
        <v>4.3062200956937802E-2</v>
      </c>
      <c r="AC422" s="20">
        <f>[2]武器表!X422</f>
        <v>0.21875</v>
      </c>
      <c r="AD422" s="20">
        <f>[2]武器表!Y422</f>
        <v>4.3062200956937802E-2</v>
      </c>
      <c r="AE422" s="20">
        <f>[2]武器表!Z422</f>
        <v>4.3062200956937802E-2</v>
      </c>
      <c r="AF422" s="20">
        <f>[2]武器表!AA422</f>
        <v>4.3062200956937802E-2</v>
      </c>
      <c r="AG422" s="20">
        <f t="shared" si="107"/>
        <v>0.26181818181818184</v>
      </c>
      <c r="AH422" s="20">
        <f t="shared" si="108"/>
        <v>0.26181818181818184</v>
      </c>
      <c r="AI422" s="20">
        <f t="shared" si="109"/>
        <v>0.26181818181818184</v>
      </c>
      <c r="AJ422" s="20">
        <f t="shared" si="110"/>
        <v>0.26181818181818184</v>
      </c>
      <c r="AK422" s="20">
        <f t="shared" si="111"/>
        <v>0.26181818181818184</v>
      </c>
      <c r="AL422" s="84" t="str">
        <f t="shared" si="104"/>
        <v/>
      </c>
      <c r="AM422" s="84">
        <f t="shared" si="105"/>
        <v>128</v>
      </c>
    </row>
    <row r="423" spans="2:39" x14ac:dyDescent="0.2">
      <c r="B423" s="16">
        <v>421</v>
      </c>
      <c r="C423" s="16" t="str">
        <f t="shared" ca="1" si="99"/>
        <v>IC1156</v>
      </c>
      <c r="D423" s="16" t="str">
        <f t="shared" ca="1" si="106"/>
        <v>神奇的塞尔塔权杖</v>
      </c>
      <c r="E423" s="16" t="str">
        <f t="shared" ca="1" si="100"/>
        <v>神奇的</v>
      </c>
      <c r="F423" s="16" t="str">
        <f t="shared" ca="1" si="101"/>
        <v>塞尔塔</v>
      </c>
      <c r="G423" s="16" t="str">
        <f t="shared" ca="1" si="102"/>
        <v>权杖</v>
      </c>
      <c r="H423" s="16" t="str">
        <f t="shared" si="113"/>
        <v>s</v>
      </c>
      <c r="I423" s="19" t="s">
        <v>21</v>
      </c>
      <c r="J423" s="3" t="s">
        <v>35</v>
      </c>
      <c r="K423" s="16">
        <f t="shared" si="103"/>
        <v>5</v>
      </c>
      <c r="L423" s="16">
        <f t="shared" si="112"/>
        <v>5</v>
      </c>
      <c r="M423" s="16">
        <f>[2]武器表!J423</f>
        <v>89</v>
      </c>
      <c r="N423" s="16">
        <f>[2]武器表!K423</f>
        <v>58</v>
      </c>
      <c r="O423" s="16">
        <f>[2]武器表!L423</f>
        <v>17</v>
      </c>
      <c r="P423" s="16"/>
      <c r="Q423" s="16">
        <f>[2]武器表!M423</f>
        <v>39</v>
      </c>
      <c r="R423" s="16">
        <f>[2]武器表!N423</f>
        <v>142</v>
      </c>
      <c r="S423" s="16">
        <f>[2]武器表!O423</f>
        <v>56</v>
      </c>
      <c r="T423" s="16">
        <f>[2]武器表!P423</f>
        <v>25</v>
      </c>
      <c r="U423" s="16">
        <f>[2]武器表!Q423</f>
        <v>24</v>
      </c>
      <c r="V423" s="20">
        <f>[2]武器表!R423</f>
        <v>0.08</v>
      </c>
      <c r="W423" s="20">
        <f>[2]武器表!S423</f>
        <v>8.3333333333333343E-2</v>
      </c>
      <c r="X423" s="20">
        <f>[2]武器表!T423</f>
        <v>0.08</v>
      </c>
      <c r="Y423" s="20">
        <f>[2]武器表!$I423</f>
        <v>0.40909090909090906</v>
      </c>
      <c r="Z423" s="20">
        <f>[2]武器表!U423</f>
        <v>5.6603773584905648E-2</v>
      </c>
      <c r="AA423" s="20">
        <f>[2]武器表!V423</f>
        <v>5.6603773584905648E-2</v>
      </c>
      <c r="AB423" s="20">
        <f>[2]武器表!W423</f>
        <v>5.6603773584905648E-2</v>
      </c>
      <c r="AC423" s="20">
        <f>[2]武器表!X423</f>
        <v>0.26199261992619927</v>
      </c>
      <c r="AD423" s="20">
        <f>[2]武器表!Y423</f>
        <v>5.6603773584905648E-2</v>
      </c>
      <c r="AE423" s="20">
        <f>[2]武器表!Z423</f>
        <v>5.6603773584905648E-2</v>
      </c>
      <c r="AF423" s="20">
        <f>[2]武器表!AA423</f>
        <v>5.6603773584905648E-2</v>
      </c>
      <c r="AG423" s="20">
        <f t="shared" si="107"/>
        <v>0.32727272727272727</v>
      </c>
      <c r="AH423" s="20">
        <f t="shared" si="108"/>
        <v>0.32727272727272727</v>
      </c>
      <c r="AI423" s="20">
        <f t="shared" si="109"/>
        <v>0.32727272727272727</v>
      </c>
      <c r="AJ423" s="20">
        <f t="shared" si="110"/>
        <v>0.32727272727272727</v>
      </c>
      <c r="AK423" s="20">
        <f t="shared" si="111"/>
        <v>0.32727272727272727</v>
      </c>
      <c r="AL423" s="84" t="str">
        <f t="shared" si="104"/>
        <v/>
      </c>
      <c r="AM423" s="84">
        <f t="shared" si="105"/>
        <v>129</v>
      </c>
    </row>
    <row r="424" spans="2:39" x14ac:dyDescent="0.2">
      <c r="B424" s="16">
        <v>422</v>
      </c>
      <c r="C424" s="16" t="str">
        <f t="shared" ca="1" si="99"/>
        <v>IC1121</v>
      </c>
      <c r="D424" s="16" t="str">
        <f t="shared" ca="1" si="106"/>
        <v>传说的精钢魔杖</v>
      </c>
      <c r="E424" s="16" t="str">
        <f t="shared" ca="1" si="100"/>
        <v>传说的</v>
      </c>
      <c r="F424" s="16" t="str">
        <f t="shared" ca="1" si="101"/>
        <v>精钢</v>
      </c>
      <c r="G424" s="16" t="str">
        <f t="shared" ca="1" si="102"/>
        <v>魔杖</v>
      </c>
      <c r="H424" s="16" t="str">
        <f t="shared" si="113"/>
        <v>s</v>
      </c>
      <c r="I424" s="19" t="s">
        <v>21</v>
      </c>
      <c r="J424" s="3" t="s">
        <v>35</v>
      </c>
      <c r="K424" s="16">
        <f t="shared" si="103"/>
        <v>5</v>
      </c>
      <c r="L424" s="16">
        <f t="shared" si="112"/>
        <v>6</v>
      </c>
      <c r="M424" s="16">
        <f>[2]武器表!J424</f>
        <v>107</v>
      </c>
      <c r="N424" s="16">
        <f>[2]武器表!K424</f>
        <v>70</v>
      </c>
      <c r="O424" s="16">
        <f>[2]武器表!L424</f>
        <v>21</v>
      </c>
      <c r="P424" s="16"/>
      <c r="Q424" s="16">
        <f>[2]武器表!M424</f>
        <v>47</v>
      </c>
      <c r="R424" s="16">
        <f>[2]武器表!N424</f>
        <v>170</v>
      </c>
      <c r="S424" s="16">
        <f>[2]武器表!O424</f>
        <v>67</v>
      </c>
      <c r="T424" s="16">
        <f>[2]武器表!P424</f>
        <v>31</v>
      </c>
      <c r="U424" s="16">
        <f>[2]武器表!Q424</f>
        <v>29</v>
      </c>
      <c r="V424" s="20">
        <f>[2]武器表!R424</f>
        <v>9.6666666666666665E-2</v>
      </c>
      <c r="W424" s="20">
        <f>[2]武器表!S424</f>
        <v>0.10333333333333333</v>
      </c>
      <c r="X424" s="20">
        <f>[2]武器表!T424</f>
        <v>9.6666666666666665E-2</v>
      </c>
      <c r="Y424" s="20">
        <f>[2]武器表!$I424</f>
        <v>0.49272727272727274</v>
      </c>
      <c r="Z424" s="20">
        <f>[2]武器表!U424</f>
        <v>6.5420560747663559E-2</v>
      </c>
      <c r="AA424" s="20">
        <f>[2]武器表!V424</f>
        <v>6.5420560747663559E-2</v>
      </c>
      <c r="AB424" s="20">
        <f>[2]武器表!W424</f>
        <v>6.5420560747663559E-2</v>
      </c>
      <c r="AC424" s="20">
        <f>[2]武器表!X424</f>
        <v>0.29824561403508776</v>
      </c>
      <c r="AD424" s="20">
        <f>[2]武器表!Y424</f>
        <v>6.5420560747663559E-2</v>
      </c>
      <c r="AE424" s="20">
        <f>[2]武器表!Z424</f>
        <v>6.5420560747663559E-2</v>
      </c>
      <c r="AF424" s="20">
        <f>[2]武器表!AA424</f>
        <v>6.5420560747663559E-2</v>
      </c>
      <c r="AG424" s="20">
        <f t="shared" si="107"/>
        <v>0.39418181818181819</v>
      </c>
      <c r="AH424" s="20">
        <f t="shared" si="108"/>
        <v>0.39418181818181819</v>
      </c>
      <c r="AI424" s="20">
        <f t="shared" si="109"/>
        <v>0.39418181818181819</v>
      </c>
      <c r="AJ424" s="20">
        <f t="shared" si="110"/>
        <v>0.39418181818181819</v>
      </c>
      <c r="AK424" s="20">
        <f t="shared" si="111"/>
        <v>0.39418181818181819</v>
      </c>
      <c r="AL424" s="84" t="str">
        <f t="shared" si="104"/>
        <v/>
      </c>
      <c r="AM424" s="84">
        <f t="shared" si="105"/>
        <v>130</v>
      </c>
    </row>
    <row r="425" spans="2:39" x14ac:dyDescent="0.2">
      <c r="B425" s="16">
        <v>423</v>
      </c>
      <c r="C425" s="16" t="str">
        <f t="shared" ca="1" si="99"/>
        <v>IC1109</v>
      </c>
      <c r="D425" s="16" t="str">
        <f t="shared" ca="1" si="106"/>
        <v>神秘的玄铁法杖</v>
      </c>
      <c r="E425" s="16" t="str">
        <f t="shared" ca="1" si="100"/>
        <v>神秘的</v>
      </c>
      <c r="F425" s="16" t="str">
        <f t="shared" ca="1" si="101"/>
        <v>玄铁</v>
      </c>
      <c r="G425" s="16" t="str">
        <f t="shared" ca="1" si="102"/>
        <v>法杖</v>
      </c>
      <c r="H425" s="16" t="str">
        <f t="shared" si="113"/>
        <v>s</v>
      </c>
      <c r="I425" s="19" t="s">
        <v>21</v>
      </c>
      <c r="J425" s="3" t="s">
        <v>35</v>
      </c>
      <c r="K425" s="16">
        <f t="shared" si="103"/>
        <v>5</v>
      </c>
      <c r="L425" s="16">
        <f t="shared" si="112"/>
        <v>7</v>
      </c>
      <c r="M425" s="16">
        <f>[2]武器表!J425</f>
        <v>125</v>
      </c>
      <c r="N425" s="16">
        <f>[2]武器表!K425</f>
        <v>82</v>
      </c>
      <c r="O425" s="16">
        <f>[2]武器表!L425</f>
        <v>24</v>
      </c>
      <c r="P425" s="16"/>
      <c r="Q425" s="16">
        <f>[2]武器表!M425</f>
        <v>55</v>
      </c>
      <c r="R425" s="16">
        <f>[2]武器表!N425</f>
        <v>198</v>
      </c>
      <c r="S425" s="16">
        <f>[2]武器表!O425</f>
        <v>79</v>
      </c>
      <c r="T425" s="16">
        <f>[2]武器表!P425</f>
        <v>36</v>
      </c>
      <c r="U425" s="16">
        <f>[2]武器表!Q425</f>
        <v>34</v>
      </c>
      <c r="V425" s="20">
        <f>[2]武器表!R425</f>
        <v>0.11333333333333334</v>
      </c>
      <c r="W425" s="20">
        <f>[2]武器表!S425</f>
        <v>0.12</v>
      </c>
      <c r="X425" s="20">
        <f>[2]武器表!T425</f>
        <v>0.11333333333333334</v>
      </c>
      <c r="Y425" s="20">
        <f>[2]武器表!$I425</f>
        <v>0.57545454545454544</v>
      </c>
      <c r="Z425" s="20">
        <f>[2]武器表!U425</f>
        <v>7.407407407407407E-2</v>
      </c>
      <c r="AA425" s="20">
        <f>[2]武器表!V425</f>
        <v>7.407407407407407E-2</v>
      </c>
      <c r="AB425" s="20">
        <f>[2]武器表!W425</f>
        <v>7.407407407407407E-2</v>
      </c>
      <c r="AC425" s="20">
        <f>[2]武器表!X425</f>
        <v>0.33110367892976589</v>
      </c>
      <c r="AD425" s="20">
        <f>[2]武器表!Y425</f>
        <v>7.407407407407407E-2</v>
      </c>
      <c r="AE425" s="20">
        <f>[2]武器表!Z425</f>
        <v>7.407407407407407E-2</v>
      </c>
      <c r="AF425" s="20">
        <f>[2]武器表!AA425</f>
        <v>7.407407407407407E-2</v>
      </c>
      <c r="AG425" s="20">
        <f t="shared" si="107"/>
        <v>0.46036363636363636</v>
      </c>
      <c r="AH425" s="20">
        <f t="shared" si="108"/>
        <v>0.46036363636363636</v>
      </c>
      <c r="AI425" s="20">
        <f t="shared" si="109"/>
        <v>0.46036363636363636</v>
      </c>
      <c r="AJ425" s="20">
        <f t="shared" si="110"/>
        <v>0.46036363636363636</v>
      </c>
      <c r="AK425" s="20">
        <f t="shared" si="111"/>
        <v>0.46036363636363636</v>
      </c>
      <c r="AL425" s="84" t="str">
        <f t="shared" si="104"/>
        <v/>
      </c>
      <c r="AM425" s="84">
        <f t="shared" si="105"/>
        <v>131</v>
      </c>
    </row>
    <row r="426" spans="2:39" x14ac:dyDescent="0.2">
      <c r="B426" s="16">
        <v>424</v>
      </c>
      <c r="C426" s="16" t="str">
        <f t="shared" ca="1" si="99"/>
        <v>IC1138</v>
      </c>
      <c r="D426" s="16" t="str">
        <f t="shared" ca="1" si="106"/>
        <v>传说的忏悔魔杖</v>
      </c>
      <c r="E426" s="16" t="str">
        <f t="shared" ca="1" si="100"/>
        <v>传说的</v>
      </c>
      <c r="F426" s="16" t="str">
        <f t="shared" ca="1" si="101"/>
        <v>忏悔</v>
      </c>
      <c r="G426" s="16" t="str">
        <f t="shared" ca="1" si="102"/>
        <v>魔杖</v>
      </c>
      <c r="H426" s="16" t="str">
        <f t="shared" si="113"/>
        <v>s</v>
      </c>
      <c r="I426" s="19" t="s">
        <v>21</v>
      </c>
      <c r="J426" s="3" t="s">
        <v>35</v>
      </c>
      <c r="K426" s="16">
        <f t="shared" si="103"/>
        <v>5</v>
      </c>
      <c r="L426" s="16">
        <f t="shared" si="112"/>
        <v>8</v>
      </c>
      <c r="M426" s="16">
        <f>[2]武器表!J426</f>
        <v>143</v>
      </c>
      <c r="N426" s="16">
        <f>[2]武器表!K426</f>
        <v>94</v>
      </c>
      <c r="O426" s="16">
        <f>[2]武器表!L426</f>
        <v>28</v>
      </c>
      <c r="P426" s="16"/>
      <c r="Q426" s="16">
        <f>[2]武器表!M426</f>
        <v>63</v>
      </c>
      <c r="R426" s="16">
        <f>[2]武器表!N426</f>
        <v>226</v>
      </c>
      <c r="S426" s="16">
        <f>[2]武器表!O426</f>
        <v>90</v>
      </c>
      <c r="T426" s="16">
        <f>[2]武器表!P426</f>
        <v>41</v>
      </c>
      <c r="U426" s="16">
        <f>[2]武器表!Q426</f>
        <v>39</v>
      </c>
      <c r="V426" s="20">
        <f>[2]武器表!R426</f>
        <v>0.13</v>
      </c>
      <c r="W426" s="20">
        <f>[2]武器表!S426</f>
        <v>0.13666666666666666</v>
      </c>
      <c r="X426" s="20">
        <f>[2]武器表!T426</f>
        <v>0.13</v>
      </c>
      <c r="Y426" s="20">
        <f>[2]武器表!$I426</f>
        <v>0.65818181818181809</v>
      </c>
      <c r="Z426" s="20">
        <f>[2]武器表!U426</f>
        <v>8.6757990867579959E-2</v>
      </c>
      <c r="AA426" s="20">
        <f>[2]武器表!V426</f>
        <v>8.6757990867579959E-2</v>
      </c>
      <c r="AB426" s="20">
        <f>[2]武器表!W426</f>
        <v>8.6757990867579959E-2</v>
      </c>
      <c r="AC426" s="20">
        <f>[2]武器表!X426</f>
        <v>0.36102236421725242</v>
      </c>
      <c r="AD426" s="20">
        <f>[2]武器表!Y426</f>
        <v>8.6757990867579959E-2</v>
      </c>
      <c r="AE426" s="20">
        <f>[2]武器表!Z426</f>
        <v>8.6757990867579959E-2</v>
      </c>
      <c r="AF426" s="20">
        <f>[2]武器表!AA426</f>
        <v>8.6757990867579959E-2</v>
      </c>
      <c r="AG426" s="20">
        <f t="shared" si="107"/>
        <v>0.52654545454545454</v>
      </c>
      <c r="AH426" s="20">
        <f t="shared" si="108"/>
        <v>0.52654545454545454</v>
      </c>
      <c r="AI426" s="20">
        <f t="shared" si="109"/>
        <v>0.52654545454545454</v>
      </c>
      <c r="AJ426" s="20">
        <f t="shared" si="110"/>
        <v>0.52654545454545454</v>
      </c>
      <c r="AK426" s="20">
        <f t="shared" si="111"/>
        <v>0.52654545454545454</v>
      </c>
      <c r="AL426" s="84" t="str">
        <f t="shared" si="104"/>
        <v/>
      </c>
      <c r="AM426" s="84">
        <f t="shared" si="105"/>
        <v>132</v>
      </c>
    </row>
    <row r="427" spans="2:39" x14ac:dyDescent="0.2">
      <c r="B427" s="16">
        <v>425</v>
      </c>
      <c r="C427" s="16" t="str">
        <f t="shared" ca="1" si="99"/>
        <v>IC1145</v>
      </c>
      <c r="D427" s="16" t="str">
        <f t="shared" ca="1" si="106"/>
        <v>拉风的白银魔杖</v>
      </c>
      <c r="E427" s="16" t="str">
        <f t="shared" ca="1" si="100"/>
        <v>拉风的</v>
      </c>
      <c r="F427" s="16" t="str">
        <f t="shared" ca="1" si="101"/>
        <v>白银</v>
      </c>
      <c r="G427" s="16" t="str">
        <f t="shared" ca="1" si="102"/>
        <v>魔杖</v>
      </c>
      <c r="H427" s="16" t="str">
        <f t="shared" si="113"/>
        <v>a</v>
      </c>
      <c r="I427" s="19" t="s">
        <v>21</v>
      </c>
      <c r="J427" s="3" t="s">
        <v>35</v>
      </c>
      <c r="K427" s="16">
        <f t="shared" si="103"/>
        <v>5</v>
      </c>
      <c r="L427" s="16">
        <f t="shared" si="112"/>
        <v>1</v>
      </c>
      <c r="M427" s="16">
        <f>[2]武器表!J427</f>
        <v>13</v>
      </c>
      <c r="N427" s="16">
        <f>[2]武器表!K427</f>
        <v>12</v>
      </c>
      <c r="O427" s="16">
        <f>[2]武器表!L427</f>
        <v>3</v>
      </c>
      <c r="P427" s="16"/>
      <c r="Q427" s="16">
        <f>[2]武器表!M427</f>
        <v>8</v>
      </c>
      <c r="R427" s="16">
        <f>[2]武器表!N427</f>
        <v>30</v>
      </c>
      <c r="S427" s="16">
        <f>[2]武器表!O427</f>
        <v>11</v>
      </c>
      <c r="T427" s="16">
        <f>[2]武器表!P427</f>
        <v>5</v>
      </c>
      <c r="U427" s="16">
        <f>[2]武器表!Q427</f>
        <v>5</v>
      </c>
      <c r="V427" s="20">
        <f>[2]武器表!R427</f>
        <v>1.6666666666666666E-2</v>
      </c>
      <c r="W427" s="20">
        <f>[2]武器表!S427</f>
        <v>1.6666666666666666E-2</v>
      </c>
      <c r="X427" s="20">
        <f>[2]武器表!T427</f>
        <v>1.6666666666666666E-2</v>
      </c>
      <c r="Y427" s="20">
        <f>[2]武器表!$I427</f>
        <v>0.1</v>
      </c>
      <c r="Z427" s="20">
        <f>[2]武器表!U427</f>
        <v>9.9009900990099098E-3</v>
      </c>
      <c r="AA427" s="20">
        <f>[2]武器表!V427</f>
        <v>9.9009900990099098E-3</v>
      </c>
      <c r="AB427" s="20">
        <f>[2]武器表!W427</f>
        <v>9.9009900990099098E-3</v>
      </c>
      <c r="AC427" s="20">
        <f>[2]武器表!X427</f>
        <v>6.9767441860465129E-2</v>
      </c>
      <c r="AD427" s="20">
        <f>[2]武器表!Y427</f>
        <v>9.9009900990099098E-3</v>
      </c>
      <c r="AE427" s="20">
        <f>[2]武器表!Z427</f>
        <v>9.9009900990099098E-3</v>
      </c>
      <c r="AF427" s="20">
        <f>[2]武器表!AA427</f>
        <v>9.9009900990099098E-3</v>
      </c>
      <c r="AG427" s="20">
        <f t="shared" si="107"/>
        <v>8.0000000000000016E-2</v>
      </c>
      <c r="AH427" s="20">
        <f t="shared" si="108"/>
        <v>8.0000000000000016E-2</v>
      </c>
      <c r="AI427" s="20">
        <f t="shared" si="109"/>
        <v>8.0000000000000016E-2</v>
      </c>
      <c r="AJ427" s="20">
        <f t="shared" si="110"/>
        <v>8.0000000000000016E-2</v>
      </c>
      <c r="AK427" s="20">
        <f t="shared" si="111"/>
        <v>8.0000000000000016E-2</v>
      </c>
      <c r="AL427" s="84" t="str">
        <f t="shared" si="104"/>
        <v/>
      </c>
      <c r="AM427" s="84">
        <f t="shared" si="105"/>
        <v>109</v>
      </c>
    </row>
    <row r="428" spans="2:39" x14ac:dyDescent="0.2">
      <c r="B428" s="16">
        <v>426</v>
      </c>
      <c r="C428" s="16" t="str">
        <f t="shared" ca="1" si="99"/>
        <v>IC1138</v>
      </c>
      <c r="D428" s="16" t="str">
        <f t="shared" ca="1" si="106"/>
        <v>拉风的智慧法杖</v>
      </c>
      <c r="E428" s="16" t="str">
        <f t="shared" ca="1" si="100"/>
        <v>拉风的</v>
      </c>
      <c r="F428" s="16" t="str">
        <f t="shared" ca="1" si="101"/>
        <v>智慧</v>
      </c>
      <c r="G428" s="16" t="str">
        <f t="shared" ca="1" si="102"/>
        <v>法杖</v>
      </c>
      <c r="H428" s="16" t="str">
        <f t="shared" si="113"/>
        <v>a</v>
      </c>
      <c r="I428" s="19" t="s">
        <v>21</v>
      </c>
      <c r="J428" s="3" t="s">
        <v>35</v>
      </c>
      <c r="K428" s="16">
        <f t="shared" si="103"/>
        <v>5</v>
      </c>
      <c r="L428" s="16">
        <f t="shared" si="112"/>
        <v>2</v>
      </c>
      <c r="M428" s="16">
        <f>[2]武器表!J428</f>
        <v>27</v>
      </c>
      <c r="N428" s="16">
        <f>[2]武器表!K428</f>
        <v>24</v>
      </c>
      <c r="O428" s="16">
        <f>[2]武器表!L428</f>
        <v>7</v>
      </c>
      <c r="P428" s="16"/>
      <c r="Q428" s="16">
        <f>[2]武器表!M428</f>
        <v>16</v>
      </c>
      <c r="R428" s="16">
        <f>[2]武器表!N428</f>
        <v>60</v>
      </c>
      <c r="S428" s="16">
        <f>[2]武器表!O428</f>
        <v>23</v>
      </c>
      <c r="T428" s="16">
        <f>[2]武器表!P428</f>
        <v>10</v>
      </c>
      <c r="U428" s="16">
        <f>[2]武器表!Q428</f>
        <v>10</v>
      </c>
      <c r="V428" s="20">
        <f>[2]武器表!R428</f>
        <v>3.3333333333333333E-2</v>
      </c>
      <c r="W428" s="20">
        <f>[2]武器表!S428</f>
        <v>3.3333333333333333E-2</v>
      </c>
      <c r="X428" s="20">
        <f>[2]武器表!T428</f>
        <v>3.3333333333333333E-2</v>
      </c>
      <c r="Y428" s="20">
        <f>[2]武器表!$I428</f>
        <v>0.16090909090909089</v>
      </c>
      <c r="Z428" s="20">
        <f>[2]武器表!U428</f>
        <v>2.4390243902439046E-2</v>
      </c>
      <c r="AA428" s="20">
        <f>[2]武器表!V428</f>
        <v>2.4390243902439046E-2</v>
      </c>
      <c r="AB428" s="20">
        <f>[2]武器表!W428</f>
        <v>2.4390243902439046E-2</v>
      </c>
      <c r="AC428" s="20">
        <f>[2]武器表!X428</f>
        <v>0.13043478260869568</v>
      </c>
      <c r="AD428" s="20">
        <f>[2]武器表!Y428</f>
        <v>2.4390243902439046E-2</v>
      </c>
      <c r="AE428" s="20">
        <f>[2]武器表!Z428</f>
        <v>2.4390243902439046E-2</v>
      </c>
      <c r="AF428" s="20">
        <f>[2]武器表!AA428</f>
        <v>2.4390243902439046E-2</v>
      </c>
      <c r="AG428" s="20">
        <f t="shared" si="107"/>
        <v>0.12872727272727272</v>
      </c>
      <c r="AH428" s="20">
        <f t="shared" si="108"/>
        <v>0.12872727272727272</v>
      </c>
      <c r="AI428" s="20">
        <f t="shared" si="109"/>
        <v>0.12872727272727272</v>
      </c>
      <c r="AJ428" s="20">
        <f t="shared" si="110"/>
        <v>0.12872727272727272</v>
      </c>
      <c r="AK428" s="20">
        <f t="shared" si="111"/>
        <v>0.12872727272727272</v>
      </c>
      <c r="AL428" s="84">
        <f t="shared" si="104"/>
        <v>40</v>
      </c>
      <c r="AM428" s="84">
        <f t="shared" si="105"/>
        <v>110</v>
      </c>
    </row>
    <row r="429" spans="2:39" x14ac:dyDescent="0.2">
      <c r="B429" s="16">
        <v>427</v>
      </c>
      <c r="C429" s="16" t="str">
        <f t="shared" ca="1" si="99"/>
        <v>IC1109</v>
      </c>
      <c r="D429" s="16" t="str">
        <f t="shared" ca="1" si="106"/>
        <v>精致的颓废法杖</v>
      </c>
      <c r="E429" s="16" t="str">
        <f t="shared" ca="1" si="100"/>
        <v>精致的</v>
      </c>
      <c r="F429" s="16" t="str">
        <f t="shared" ca="1" si="101"/>
        <v>颓废</v>
      </c>
      <c r="G429" s="16" t="str">
        <f t="shared" ca="1" si="102"/>
        <v>法杖</v>
      </c>
      <c r="H429" s="16" t="str">
        <f t="shared" si="113"/>
        <v>a</v>
      </c>
      <c r="I429" s="19" t="s">
        <v>21</v>
      </c>
      <c r="J429" s="3" t="s">
        <v>35</v>
      </c>
      <c r="K429" s="16">
        <f t="shared" si="103"/>
        <v>5</v>
      </c>
      <c r="L429" s="16">
        <f t="shared" si="112"/>
        <v>3</v>
      </c>
      <c r="M429" s="16">
        <f>[2]武器表!J429</f>
        <v>41</v>
      </c>
      <c r="N429" s="16">
        <f>[2]武器表!K429</f>
        <v>37</v>
      </c>
      <c r="O429" s="16">
        <f>[2]武器表!L429</f>
        <v>11</v>
      </c>
      <c r="P429" s="16"/>
      <c r="Q429" s="16">
        <f>[2]武器表!M429</f>
        <v>24</v>
      </c>
      <c r="R429" s="16">
        <f>[2]武器表!N429</f>
        <v>90</v>
      </c>
      <c r="S429" s="16">
        <f>[2]武器表!O429</f>
        <v>35</v>
      </c>
      <c r="T429" s="16">
        <f>[2]武器表!P429</f>
        <v>16</v>
      </c>
      <c r="U429" s="16">
        <f>[2]武器表!Q429</f>
        <v>15</v>
      </c>
      <c r="V429" s="20">
        <f>[2]武器表!R429</f>
        <v>0.05</v>
      </c>
      <c r="W429" s="20">
        <f>[2]武器表!S429</f>
        <v>5.333333333333333E-2</v>
      </c>
      <c r="X429" s="20">
        <f>[2]武器表!T429</f>
        <v>0.05</v>
      </c>
      <c r="Y429" s="20">
        <f>[2]武器表!$I429</f>
        <v>0.24454545454545454</v>
      </c>
      <c r="Z429" s="20">
        <f>[2]武器表!U429</f>
        <v>3.3816425120772986E-2</v>
      </c>
      <c r="AA429" s="20">
        <f>[2]武器表!V429</f>
        <v>3.3816425120772986E-2</v>
      </c>
      <c r="AB429" s="20">
        <f>[2]武器表!W429</f>
        <v>3.3816425120772986E-2</v>
      </c>
      <c r="AC429" s="20">
        <f>[2]武器表!X429</f>
        <v>0.18367346938775508</v>
      </c>
      <c r="AD429" s="20">
        <f>[2]武器表!Y429</f>
        <v>3.3816425120772986E-2</v>
      </c>
      <c r="AE429" s="20">
        <f>[2]武器表!Z429</f>
        <v>3.3816425120772986E-2</v>
      </c>
      <c r="AF429" s="20">
        <f>[2]武器表!AA429</f>
        <v>3.3816425120772986E-2</v>
      </c>
      <c r="AG429" s="20">
        <f t="shared" si="107"/>
        <v>0.19563636363636364</v>
      </c>
      <c r="AH429" s="20">
        <f t="shared" si="108"/>
        <v>0.19563636363636364</v>
      </c>
      <c r="AI429" s="20">
        <f t="shared" si="109"/>
        <v>0.19563636363636364</v>
      </c>
      <c r="AJ429" s="20">
        <f t="shared" si="110"/>
        <v>0.19563636363636364</v>
      </c>
      <c r="AK429" s="20">
        <f t="shared" si="111"/>
        <v>0.19563636363636364</v>
      </c>
      <c r="AL429" s="84" t="str">
        <f t="shared" si="104"/>
        <v/>
      </c>
      <c r="AM429" s="84">
        <f t="shared" si="105"/>
        <v>111</v>
      </c>
    </row>
    <row r="430" spans="2:39" x14ac:dyDescent="0.2">
      <c r="B430" s="16">
        <v>428</v>
      </c>
      <c r="C430" s="16" t="str">
        <f t="shared" ca="1" si="99"/>
        <v>IC1128</v>
      </c>
      <c r="D430" s="16" t="str">
        <f t="shared" ca="1" si="106"/>
        <v>拉风的卡尼亚魔杖</v>
      </c>
      <c r="E430" s="16" t="str">
        <f t="shared" ca="1" si="100"/>
        <v>拉风的</v>
      </c>
      <c r="F430" s="16" t="str">
        <f t="shared" ca="1" si="101"/>
        <v>卡尼亚</v>
      </c>
      <c r="G430" s="16" t="str">
        <f t="shared" ca="1" si="102"/>
        <v>魔杖</v>
      </c>
      <c r="H430" s="16" t="str">
        <f t="shared" si="113"/>
        <v>a</v>
      </c>
      <c r="I430" s="19" t="s">
        <v>21</v>
      </c>
      <c r="J430" s="3" t="s">
        <v>35</v>
      </c>
      <c r="K430" s="16">
        <f t="shared" si="103"/>
        <v>5</v>
      </c>
      <c r="L430" s="16">
        <f t="shared" si="112"/>
        <v>4</v>
      </c>
      <c r="M430" s="16">
        <f>[2]武器表!J430</f>
        <v>55</v>
      </c>
      <c r="N430" s="16">
        <f>[2]武器表!K430</f>
        <v>49</v>
      </c>
      <c r="O430" s="16">
        <f>[2]武器表!L430</f>
        <v>14</v>
      </c>
      <c r="P430" s="16"/>
      <c r="Q430" s="16">
        <f>[2]武器表!M430</f>
        <v>33</v>
      </c>
      <c r="R430" s="16">
        <f>[2]武器表!N430</f>
        <v>120</v>
      </c>
      <c r="S430" s="16">
        <f>[2]武器表!O430</f>
        <v>47</v>
      </c>
      <c r="T430" s="16">
        <f>[2]武器表!P430</f>
        <v>21</v>
      </c>
      <c r="U430" s="16">
        <f>[2]武器表!Q430</f>
        <v>20</v>
      </c>
      <c r="V430" s="20">
        <f>[2]武器表!R430</f>
        <v>6.6666666666666666E-2</v>
      </c>
      <c r="W430" s="20">
        <f>[2]武器表!S430</f>
        <v>7.0000000000000007E-2</v>
      </c>
      <c r="X430" s="20">
        <f>[2]武器表!T430</f>
        <v>6.6666666666666666E-2</v>
      </c>
      <c r="Y430" s="20">
        <f>[2]武器表!$I430</f>
        <v>0.32636363636363636</v>
      </c>
      <c r="Z430" s="20">
        <f>[2]武器表!U430</f>
        <v>4.7619047619047672E-2</v>
      </c>
      <c r="AA430" s="20">
        <f>[2]武器表!V430</f>
        <v>4.7619047619047672E-2</v>
      </c>
      <c r="AB430" s="20">
        <f>[2]武器表!W430</f>
        <v>4.7619047619047672E-2</v>
      </c>
      <c r="AC430" s="20">
        <f>[2]武器表!X430</f>
        <v>0.23076923076923073</v>
      </c>
      <c r="AD430" s="20">
        <f>[2]武器表!Y430</f>
        <v>4.7619047619047672E-2</v>
      </c>
      <c r="AE430" s="20">
        <f>[2]武器表!Z430</f>
        <v>4.7619047619047672E-2</v>
      </c>
      <c r="AF430" s="20">
        <f>[2]武器表!AA430</f>
        <v>4.7619047619047672E-2</v>
      </c>
      <c r="AG430" s="20">
        <f t="shared" si="107"/>
        <v>0.2610909090909091</v>
      </c>
      <c r="AH430" s="20">
        <f t="shared" si="108"/>
        <v>0.2610909090909091</v>
      </c>
      <c r="AI430" s="20">
        <f t="shared" si="109"/>
        <v>0.2610909090909091</v>
      </c>
      <c r="AJ430" s="20">
        <f t="shared" si="110"/>
        <v>0.2610909090909091</v>
      </c>
      <c r="AK430" s="20">
        <f t="shared" si="111"/>
        <v>0.2610909090909091</v>
      </c>
      <c r="AL430" s="84">
        <f t="shared" si="104"/>
        <v>41</v>
      </c>
      <c r="AM430" s="84">
        <f t="shared" si="105"/>
        <v>112</v>
      </c>
    </row>
    <row r="431" spans="2:39" x14ac:dyDescent="0.2">
      <c r="B431" s="16">
        <v>429</v>
      </c>
      <c r="C431" s="16" t="str">
        <f t="shared" ca="1" si="99"/>
        <v>IC1128</v>
      </c>
      <c r="D431" s="16" t="str">
        <f t="shared" ca="1" si="106"/>
        <v>拉风的混乱魔杖</v>
      </c>
      <c r="E431" s="16" t="str">
        <f t="shared" ca="1" si="100"/>
        <v>拉风的</v>
      </c>
      <c r="F431" s="16" t="str">
        <f t="shared" ca="1" si="101"/>
        <v>混乱</v>
      </c>
      <c r="G431" s="16" t="str">
        <f t="shared" ca="1" si="102"/>
        <v>魔杖</v>
      </c>
      <c r="H431" s="16" t="str">
        <f t="shared" si="113"/>
        <v>a</v>
      </c>
      <c r="I431" s="19" t="s">
        <v>21</v>
      </c>
      <c r="J431" s="3" t="s">
        <v>35</v>
      </c>
      <c r="K431" s="16">
        <f t="shared" si="103"/>
        <v>5</v>
      </c>
      <c r="L431" s="16">
        <f t="shared" si="112"/>
        <v>5</v>
      </c>
      <c r="M431" s="16">
        <f>[2]武器表!J431</f>
        <v>68</v>
      </c>
      <c r="N431" s="16">
        <f>[2]武器表!K431</f>
        <v>62</v>
      </c>
      <c r="O431" s="16">
        <f>[2]武器表!L431</f>
        <v>18</v>
      </c>
      <c r="P431" s="16"/>
      <c r="Q431" s="16">
        <f>[2]武器表!M431</f>
        <v>41</v>
      </c>
      <c r="R431" s="16">
        <f>[2]武器表!N431</f>
        <v>149</v>
      </c>
      <c r="S431" s="16">
        <f>[2]武器表!O431</f>
        <v>59</v>
      </c>
      <c r="T431" s="16">
        <f>[2]武器表!P431</f>
        <v>27</v>
      </c>
      <c r="U431" s="16">
        <f>[2]武器表!Q431</f>
        <v>26</v>
      </c>
      <c r="V431" s="20">
        <f>[2]武器表!R431</f>
        <v>8.6666666666666656E-2</v>
      </c>
      <c r="W431" s="20">
        <f>[2]武器表!S431</f>
        <v>0.09</v>
      </c>
      <c r="X431" s="20">
        <f>[2]武器表!T431</f>
        <v>8.6666666666666656E-2</v>
      </c>
      <c r="Y431" s="20">
        <f>[2]武器表!$I431</f>
        <v>0.40909090909090906</v>
      </c>
      <c r="Z431" s="20">
        <f>[2]武器表!U431</f>
        <v>5.6603773584905648E-2</v>
      </c>
      <c r="AA431" s="20">
        <f>[2]武器表!V431</f>
        <v>5.6603773584905648E-2</v>
      </c>
      <c r="AB431" s="20">
        <f>[2]武器表!W431</f>
        <v>5.6603773584905648E-2</v>
      </c>
      <c r="AC431" s="20">
        <f>[2]武器表!X431</f>
        <v>0.27007299270072993</v>
      </c>
      <c r="AD431" s="20">
        <f>[2]武器表!Y431</f>
        <v>5.6603773584905648E-2</v>
      </c>
      <c r="AE431" s="20">
        <f>[2]武器表!Z431</f>
        <v>5.6603773584905648E-2</v>
      </c>
      <c r="AF431" s="20">
        <f>[2]武器表!AA431</f>
        <v>5.6603773584905648E-2</v>
      </c>
      <c r="AG431" s="20">
        <f t="shared" si="107"/>
        <v>0.32727272727272727</v>
      </c>
      <c r="AH431" s="20">
        <f t="shared" si="108"/>
        <v>0.32727272727272727</v>
      </c>
      <c r="AI431" s="20">
        <f t="shared" si="109"/>
        <v>0.32727272727272727</v>
      </c>
      <c r="AJ431" s="20">
        <f t="shared" si="110"/>
        <v>0.32727272727272727</v>
      </c>
      <c r="AK431" s="20">
        <f t="shared" si="111"/>
        <v>0.32727272727272727</v>
      </c>
      <c r="AL431" s="84" t="str">
        <f t="shared" si="104"/>
        <v/>
      </c>
      <c r="AM431" s="84">
        <f t="shared" si="105"/>
        <v>113</v>
      </c>
    </row>
    <row r="432" spans="2:39" x14ac:dyDescent="0.2">
      <c r="B432" s="16">
        <v>430</v>
      </c>
      <c r="C432" s="16" t="str">
        <f t="shared" ca="1" si="99"/>
        <v>IC1121</v>
      </c>
      <c r="D432" s="16" t="str">
        <f t="shared" ca="1" si="106"/>
        <v>拉风的虚幻法杖</v>
      </c>
      <c r="E432" s="16" t="str">
        <f t="shared" ca="1" si="100"/>
        <v>拉风的</v>
      </c>
      <c r="F432" s="16" t="str">
        <f t="shared" ca="1" si="101"/>
        <v>虚幻</v>
      </c>
      <c r="G432" s="16" t="str">
        <f t="shared" ca="1" si="102"/>
        <v>法杖</v>
      </c>
      <c r="H432" s="16" t="str">
        <f t="shared" si="113"/>
        <v>a</v>
      </c>
      <c r="I432" s="19" t="s">
        <v>21</v>
      </c>
      <c r="J432" s="3" t="s">
        <v>35</v>
      </c>
      <c r="K432" s="16">
        <f t="shared" si="103"/>
        <v>5</v>
      </c>
      <c r="L432" s="16">
        <f t="shared" si="112"/>
        <v>6</v>
      </c>
      <c r="M432" s="16">
        <f>[2]武器表!J432</f>
        <v>82</v>
      </c>
      <c r="N432" s="16">
        <f>[2]武器表!K432</f>
        <v>74</v>
      </c>
      <c r="O432" s="16">
        <f>[2]武器表!L432</f>
        <v>22</v>
      </c>
      <c r="P432" s="16"/>
      <c r="Q432" s="16">
        <f>[2]武器表!M432</f>
        <v>49</v>
      </c>
      <c r="R432" s="16">
        <f>[2]武器表!N432</f>
        <v>179</v>
      </c>
      <c r="S432" s="16">
        <f>[2]武器表!O432</f>
        <v>71</v>
      </c>
      <c r="T432" s="16">
        <f>[2]武器表!P432</f>
        <v>32</v>
      </c>
      <c r="U432" s="16">
        <f>[2]武器表!Q432</f>
        <v>31</v>
      </c>
      <c r="V432" s="20">
        <f>[2]武器表!R432</f>
        <v>0.10333333333333333</v>
      </c>
      <c r="W432" s="20">
        <f>[2]武器表!S432</f>
        <v>0.10666666666666666</v>
      </c>
      <c r="X432" s="20">
        <f>[2]武器表!T432</f>
        <v>0.10333333333333333</v>
      </c>
      <c r="Y432" s="20">
        <f>[2]武器表!$I432</f>
        <v>0.49090909090909096</v>
      </c>
      <c r="Z432" s="20">
        <f>[2]武器表!U432</f>
        <v>6.9767441860465129E-2</v>
      </c>
      <c r="AA432" s="20">
        <f>[2]武器表!V432</f>
        <v>6.9767441860465129E-2</v>
      </c>
      <c r="AB432" s="20">
        <f>[2]武器表!W432</f>
        <v>6.9767441860465129E-2</v>
      </c>
      <c r="AC432" s="20">
        <f>[2]武器表!X432</f>
        <v>0.30795847750865057</v>
      </c>
      <c r="AD432" s="20">
        <f>[2]武器表!Y432</f>
        <v>6.9767441860465129E-2</v>
      </c>
      <c r="AE432" s="20">
        <f>[2]武器表!Z432</f>
        <v>6.9767441860465129E-2</v>
      </c>
      <c r="AF432" s="20">
        <f>[2]武器表!AA432</f>
        <v>6.9767441860465129E-2</v>
      </c>
      <c r="AG432" s="20">
        <f t="shared" si="107"/>
        <v>0.39272727272727281</v>
      </c>
      <c r="AH432" s="20">
        <f t="shared" si="108"/>
        <v>0.39272727272727281</v>
      </c>
      <c r="AI432" s="20">
        <f t="shared" si="109"/>
        <v>0.39272727272727281</v>
      </c>
      <c r="AJ432" s="20">
        <f t="shared" si="110"/>
        <v>0.39272727272727281</v>
      </c>
      <c r="AK432" s="20">
        <f t="shared" si="111"/>
        <v>0.39272727272727281</v>
      </c>
      <c r="AL432" s="84" t="str">
        <f t="shared" si="104"/>
        <v/>
      </c>
      <c r="AM432" s="84">
        <f t="shared" si="105"/>
        <v>114</v>
      </c>
    </row>
    <row r="433" spans="2:39" x14ac:dyDescent="0.2">
      <c r="B433" s="16">
        <v>431</v>
      </c>
      <c r="C433" s="16" t="str">
        <f t="shared" ca="1" si="99"/>
        <v>IC1123</v>
      </c>
      <c r="D433" s="16" t="str">
        <f t="shared" ca="1" si="106"/>
        <v>犀利的魔王魔杖</v>
      </c>
      <c r="E433" s="16" t="str">
        <f t="shared" ca="1" si="100"/>
        <v>犀利的</v>
      </c>
      <c r="F433" s="16" t="str">
        <f t="shared" ca="1" si="101"/>
        <v>魔王</v>
      </c>
      <c r="G433" s="16" t="str">
        <f t="shared" ca="1" si="102"/>
        <v>魔杖</v>
      </c>
      <c r="H433" s="16" t="str">
        <f t="shared" si="113"/>
        <v>a</v>
      </c>
      <c r="I433" s="19" t="s">
        <v>21</v>
      </c>
      <c r="J433" s="3" t="s">
        <v>35</v>
      </c>
      <c r="K433" s="16">
        <f t="shared" si="103"/>
        <v>5</v>
      </c>
      <c r="L433" s="16">
        <f t="shared" si="112"/>
        <v>7</v>
      </c>
      <c r="M433" s="16">
        <f>[2]武器表!J433</f>
        <v>96</v>
      </c>
      <c r="N433" s="16">
        <f>[2]武器表!K433</f>
        <v>86</v>
      </c>
      <c r="O433" s="16">
        <f>[2]武器表!L433</f>
        <v>26</v>
      </c>
      <c r="P433" s="16"/>
      <c r="Q433" s="16">
        <f>[2]武器表!M433</f>
        <v>58</v>
      </c>
      <c r="R433" s="16">
        <f>[2]武器表!N433</f>
        <v>209</v>
      </c>
      <c r="S433" s="16">
        <f>[2]武器表!O433</f>
        <v>83</v>
      </c>
      <c r="T433" s="16">
        <f>[2]武器表!P433</f>
        <v>38</v>
      </c>
      <c r="U433" s="16">
        <f>[2]武器表!Q433</f>
        <v>36</v>
      </c>
      <c r="V433" s="20">
        <f>[2]武器表!R433</f>
        <v>0.12</v>
      </c>
      <c r="W433" s="20">
        <f>[2]武器表!S433</f>
        <v>0.12666666666666665</v>
      </c>
      <c r="X433" s="20">
        <f>[2]武器表!T433</f>
        <v>0.12</v>
      </c>
      <c r="Y433" s="20">
        <f>[2]武器表!$I433</f>
        <v>0.57454545454545458</v>
      </c>
      <c r="Z433" s="20">
        <f>[2]武器表!U433</f>
        <v>7.8341013824884786E-2</v>
      </c>
      <c r="AA433" s="20">
        <f>[2]武器表!V433</f>
        <v>7.8341013824884786E-2</v>
      </c>
      <c r="AB433" s="20">
        <f>[2]武器表!W433</f>
        <v>7.8341013824884786E-2</v>
      </c>
      <c r="AC433" s="20">
        <f>[2]武器表!X433</f>
        <v>0.34210526315789469</v>
      </c>
      <c r="AD433" s="20">
        <f>[2]武器表!Y433</f>
        <v>7.8341013824884786E-2</v>
      </c>
      <c r="AE433" s="20">
        <f>[2]武器表!Z433</f>
        <v>7.8341013824884786E-2</v>
      </c>
      <c r="AF433" s="20">
        <f>[2]武器表!AA433</f>
        <v>7.8341013824884786E-2</v>
      </c>
      <c r="AG433" s="20">
        <f t="shared" si="107"/>
        <v>0.45963636363636368</v>
      </c>
      <c r="AH433" s="20">
        <f t="shared" si="108"/>
        <v>0.45963636363636368</v>
      </c>
      <c r="AI433" s="20">
        <f t="shared" si="109"/>
        <v>0.45963636363636368</v>
      </c>
      <c r="AJ433" s="20">
        <f t="shared" si="110"/>
        <v>0.45963636363636368</v>
      </c>
      <c r="AK433" s="20">
        <f t="shared" si="111"/>
        <v>0.45963636363636368</v>
      </c>
      <c r="AL433" s="84" t="str">
        <f t="shared" si="104"/>
        <v/>
      </c>
      <c r="AM433" s="84">
        <f t="shared" si="105"/>
        <v>115</v>
      </c>
    </row>
    <row r="434" spans="2:39" x14ac:dyDescent="0.2">
      <c r="B434" s="16">
        <v>432</v>
      </c>
      <c r="C434" s="16" t="str">
        <f t="shared" ca="1" si="99"/>
        <v>IC1109</v>
      </c>
      <c r="D434" s="16" t="str">
        <f t="shared" ca="1" si="106"/>
        <v>犀利的魔王法杖</v>
      </c>
      <c r="E434" s="16" t="str">
        <f t="shared" ca="1" si="100"/>
        <v>犀利的</v>
      </c>
      <c r="F434" s="16" t="str">
        <f t="shared" ca="1" si="101"/>
        <v>魔王</v>
      </c>
      <c r="G434" s="16" t="str">
        <f t="shared" ca="1" si="102"/>
        <v>法杖</v>
      </c>
      <c r="H434" s="16" t="str">
        <f t="shared" si="113"/>
        <v>a</v>
      </c>
      <c r="I434" s="19" t="s">
        <v>21</v>
      </c>
      <c r="J434" s="3" t="s">
        <v>35</v>
      </c>
      <c r="K434" s="16">
        <f t="shared" si="103"/>
        <v>5</v>
      </c>
      <c r="L434" s="16">
        <f t="shared" si="112"/>
        <v>8</v>
      </c>
      <c r="M434" s="16">
        <f>[2]武器表!J434</f>
        <v>110</v>
      </c>
      <c r="N434" s="16">
        <f>[2]武器表!K434</f>
        <v>99</v>
      </c>
      <c r="O434" s="16">
        <f>[2]武器表!L434</f>
        <v>29</v>
      </c>
      <c r="P434" s="16"/>
      <c r="Q434" s="16">
        <f>[2]武器表!M434</f>
        <v>66</v>
      </c>
      <c r="R434" s="16">
        <f>[2]武器表!N434</f>
        <v>239</v>
      </c>
      <c r="S434" s="16">
        <f>[2]武器表!O434</f>
        <v>95</v>
      </c>
      <c r="T434" s="16">
        <f>[2]武器表!P434</f>
        <v>43</v>
      </c>
      <c r="U434" s="16">
        <f>[2]武器表!Q434</f>
        <v>41</v>
      </c>
      <c r="V434" s="20">
        <f>[2]武器表!R434</f>
        <v>0.13666666666666666</v>
      </c>
      <c r="W434" s="20">
        <f>[2]武器表!S434</f>
        <v>0.14333333333333334</v>
      </c>
      <c r="X434" s="20">
        <f>[2]武器表!T434</f>
        <v>0.13666666666666666</v>
      </c>
      <c r="Y434" s="20">
        <f>[2]武器表!$I434</f>
        <v>0.65636363636363637</v>
      </c>
      <c r="Z434" s="20">
        <f>[2]武器表!U434</f>
        <v>9.0909090909090939E-2</v>
      </c>
      <c r="AA434" s="20">
        <f>[2]武器表!V434</f>
        <v>9.0909090909090939E-2</v>
      </c>
      <c r="AB434" s="20">
        <f>[2]武器表!W434</f>
        <v>9.0909090909090939E-2</v>
      </c>
      <c r="AC434" s="20">
        <f>[2]武器表!X434</f>
        <v>0.37304075235109713</v>
      </c>
      <c r="AD434" s="20">
        <f>[2]武器表!Y434</f>
        <v>9.0909090909090939E-2</v>
      </c>
      <c r="AE434" s="20">
        <f>[2]武器表!Z434</f>
        <v>9.0909090909090939E-2</v>
      </c>
      <c r="AF434" s="20">
        <f>[2]武器表!AA434</f>
        <v>9.0909090909090939E-2</v>
      </c>
      <c r="AG434" s="20">
        <f t="shared" si="107"/>
        <v>0.52509090909090916</v>
      </c>
      <c r="AH434" s="20">
        <f t="shared" si="108"/>
        <v>0.52509090909090916</v>
      </c>
      <c r="AI434" s="20">
        <f t="shared" si="109"/>
        <v>0.52509090909090916</v>
      </c>
      <c r="AJ434" s="20">
        <f t="shared" si="110"/>
        <v>0.52509090909090916</v>
      </c>
      <c r="AK434" s="20">
        <f t="shared" si="111"/>
        <v>0.52509090909090916</v>
      </c>
      <c r="AL434" s="84">
        <f t="shared" si="104"/>
        <v>42</v>
      </c>
      <c r="AM434" s="84">
        <f t="shared" si="105"/>
        <v>116</v>
      </c>
    </row>
    <row r="435" spans="2:39" x14ac:dyDescent="0.2">
      <c r="B435" s="16">
        <v>433</v>
      </c>
      <c r="C435" s="16" t="str">
        <f t="shared" ca="1" si="99"/>
        <v>IC1121</v>
      </c>
      <c r="D435" s="16" t="str">
        <f t="shared" ca="1" si="106"/>
        <v>发亮的晨曦魔杖</v>
      </c>
      <c r="E435" s="16" t="str">
        <f t="shared" ca="1" si="100"/>
        <v>发亮的</v>
      </c>
      <c r="F435" s="16" t="str">
        <f t="shared" ca="1" si="101"/>
        <v>晨曦</v>
      </c>
      <c r="G435" s="16" t="str">
        <f t="shared" ca="1" si="102"/>
        <v>魔杖</v>
      </c>
      <c r="H435" s="16" t="str">
        <f t="shared" si="113"/>
        <v>b</v>
      </c>
      <c r="I435" s="19" t="s">
        <v>21</v>
      </c>
      <c r="J435" s="3" t="s">
        <v>35</v>
      </c>
      <c r="K435" s="16">
        <f t="shared" si="103"/>
        <v>5</v>
      </c>
      <c r="L435" s="16">
        <f t="shared" si="112"/>
        <v>1</v>
      </c>
      <c r="M435" s="16">
        <f>[2]武器表!J435</f>
        <v>14</v>
      </c>
      <c r="N435" s="16">
        <f>[2]武器表!K435</f>
        <v>15</v>
      </c>
      <c r="O435" s="16">
        <f>[2]武器表!L435</f>
        <v>4</v>
      </c>
      <c r="P435" s="16"/>
      <c r="Q435" s="16">
        <f>[2]武器表!M435</f>
        <v>10</v>
      </c>
      <c r="R435" s="16">
        <f>[2]武器表!N435</f>
        <v>38</v>
      </c>
      <c r="S435" s="16">
        <f>[2]武器表!O435</f>
        <v>14</v>
      </c>
      <c r="T435" s="16">
        <f>[2]武器表!P435</f>
        <v>6</v>
      </c>
      <c r="U435" s="16">
        <f>[2]武器表!Q435</f>
        <v>6</v>
      </c>
      <c r="V435" s="20">
        <f>[2]武器表!R435</f>
        <v>0.02</v>
      </c>
      <c r="W435" s="20">
        <f>[2]武器表!S435</f>
        <v>0.02</v>
      </c>
      <c r="X435" s="20">
        <f>[2]武器表!T435</f>
        <v>0.02</v>
      </c>
      <c r="Y435" s="20">
        <f>[2]武器表!$I435</f>
        <v>0.1</v>
      </c>
      <c r="Z435" s="20">
        <f>[2]武器表!U435</f>
        <v>1.4778325123152691E-2</v>
      </c>
      <c r="AA435" s="20">
        <f>[2]武器表!V435</f>
        <v>1.4778325123152691E-2</v>
      </c>
      <c r="AB435" s="20">
        <f>[2]武器表!W435</f>
        <v>1.4778325123152691E-2</v>
      </c>
      <c r="AC435" s="20">
        <f>[2]武器表!X435</f>
        <v>8.6757990867579959E-2</v>
      </c>
      <c r="AD435" s="20">
        <f>[2]武器表!Y435</f>
        <v>1.4778325123152691E-2</v>
      </c>
      <c r="AE435" s="20">
        <f>[2]武器表!Z435</f>
        <v>1.4778325123152691E-2</v>
      </c>
      <c r="AF435" s="20">
        <f>[2]武器表!AA435</f>
        <v>1.4778325123152691E-2</v>
      </c>
      <c r="AG435" s="20">
        <f t="shared" si="107"/>
        <v>8.0000000000000016E-2</v>
      </c>
      <c r="AH435" s="20">
        <f t="shared" si="108"/>
        <v>8.0000000000000016E-2</v>
      </c>
      <c r="AI435" s="20">
        <f t="shared" si="109"/>
        <v>8.0000000000000016E-2</v>
      </c>
      <c r="AJ435" s="20">
        <f t="shared" si="110"/>
        <v>8.0000000000000016E-2</v>
      </c>
      <c r="AK435" s="20">
        <f t="shared" si="111"/>
        <v>8.0000000000000016E-2</v>
      </c>
      <c r="AL435" s="84" t="str">
        <f t="shared" si="104"/>
        <v/>
      </c>
      <c r="AM435" s="84">
        <f t="shared" si="105"/>
        <v>117</v>
      </c>
    </row>
    <row r="436" spans="2:39" x14ac:dyDescent="0.2">
      <c r="B436" s="16">
        <v>434</v>
      </c>
      <c r="C436" s="16" t="str">
        <f t="shared" ca="1" si="99"/>
        <v>IC1156</v>
      </c>
      <c r="D436" s="16" t="str">
        <f t="shared" ca="1" si="106"/>
        <v>凌厉的塞尔塔魔杖</v>
      </c>
      <c r="E436" s="16" t="str">
        <f t="shared" ca="1" si="100"/>
        <v>凌厉的</v>
      </c>
      <c r="F436" s="16" t="str">
        <f t="shared" ca="1" si="101"/>
        <v>塞尔塔</v>
      </c>
      <c r="G436" s="16" t="str">
        <f t="shared" ca="1" si="102"/>
        <v>魔杖</v>
      </c>
      <c r="H436" s="16" t="str">
        <f t="shared" si="113"/>
        <v>b</v>
      </c>
      <c r="I436" s="19" t="s">
        <v>21</v>
      </c>
      <c r="J436" s="3" t="s">
        <v>35</v>
      </c>
      <c r="K436" s="16">
        <f t="shared" si="103"/>
        <v>5</v>
      </c>
      <c r="L436" s="16">
        <f t="shared" si="112"/>
        <v>2</v>
      </c>
      <c r="M436" s="16">
        <f>[2]武器表!J436</f>
        <v>29</v>
      </c>
      <c r="N436" s="16">
        <f>[2]武器表!K436</f>
        <v>31</v>
      </c>
      <c r="O436" s="16">
        <f>[2]武器表!L436</f>
        <v>9</v>
      </c>
      <c r="P436" s="16"/>
      <c r="Q436" s="16">
        <f>[2]武器表!M436</f>
        <v>20</v>
      </c>
      <c r="R436" s="16">
        <f>[2]武器表!N436</f>
        <v>75</v>
      </c>
      <c r="S436" s="16">
        <f>[2]武器表!O436</f>
        <v>29</v>
      </c>
      <c r="T436" s="16">
        <f>[2]武器表!P436</f>
        <v>13</v>
      </c>
      <c r="U436" s="16">
        <f>[2]武器表!Q436</f>
        <v>13</v>
      </c>
      <c r="V436" s="20">
        <f>[2]武器表!R436</f>
        <v>4.3333333333333328E-2</v>
      </c>
      <c r="W436" s="20">
        <f>[2]武器表!S436</f>
        <v>4.3333333333333328E-2</v>
      </c>
      <c r="X436" s="20">
        <f>[2]武器表!T436</f>
        <v>4.3333333333333328E-2</v>
      </c>
      <c r="Y436" s="20">
        <f>[2]武器表!$I436</f>
        <v>0.1990909090909091</v>
      </c>
      <c r="Z436" s="20">
        <f>[2]武器表!U436</f>
        <v>2.9126213592232997E-2</v>
      </c>
      <c r="AA436" s="20">
        <f>[2]武器表!V436</f>
        <v>2.9126213592232997E-2</v>
      </c>
      <c r="AB436" s="20">
        <f>[2]武器表!W436</f>
        <v>2.9126213592232997E-2</v>
      </c>
      <c r="AC436" s="20">
        <f>[2]武器表!X436</f>
        <v>0.15611814345991559</v>
      </c>
      <c r="AD436" s="20">
        <f>[2]武器表!Y436</f>
        <v>2.9126213592232997E-2</v>
      </c>
      <c r="AE436" s="20">
        <f>[2]武器表!Z436</f>
        <v>2.9126213592232997E-2</v>
      </c>
      <c r="AF436" s="20">
        <f>[2]武器表!AA436</f>
        <v>2.9126213592232997E-2</v>
      </c>
      <c r="AG436" s="20">
        <f t="shared" si="107"/>
        <v>0.15927272727272729</v>
      </c>
      <c r="AH436" s="20">
        <f t="shared" si="108"/>
        <v>0.15927272727272729</v>
      </c>
      <c r="AI436" s="20">
        <f t="shared" si="109"/>
        <v>0.15927272727272729</v>
      </c>
      <c r="AJ436" s="20">
        <f t="shared" si="110"/>
        <v>0.15927272727272729</v>
      </c>
      <c r="AK436" s="20">
        <f t="shared" si="111"/>
        <v>0.15927272727272729</v>
      </c>
      <c r="AL436" s="84" t="str">
        <f t="shared" si="104"/>
        <v/>
      </c>
      <c r="AM436" s="84">
        <f t="shared" si="105"/>
        <v>118</v>
      </c>
    </row>
    <row r="437" spans="2:39" x14ac:dyDescent="0.2">
      <c r="B437" s="16">
        <v>435</v>
      </c>
      <c r="C437" s="16" t="str">
        <f t="shared" ca="1" si="99"/>
        <v>IC1121</v>
      </c>
      <c r="D437" s="16" t="str">
        <f t="shared" ca="1" si="106"/>
        <v>优质的言语魔杖</v>
      </c>
      <c r="E437" s="16" t="str">
        <f t="shared" ca="1" si="100"/>
        <v>优质的</v>
      </c>
      <c r="F437" s="16" t="str">
        <f t="shared" ca="1" si="101"/>
        <v>言语</v>
      </c>
      <c r="G437" s="16" t="str">
        <f t="shared" ca="1" si="102"/>
        <v>魔杖</v>
      </c>
      <c r="H437" s="16" t="str">
        <f t="shared" si="113"/>
        <v>b</v>
      </c>
      <c r="I437" s="19" t="s">
        <v>21</v>
      </c>
      <c r="J437" s="3" t="s">
        <v>35</v>
      </c>
      <c r="K437" s="16">
        <f t="shared" si="103"/>
        <v>5</v>
      </c>
      <c r="L437" s="16">
        <f t="shared" si="112"/>
        <v>3</v>
      </c>
      <c r="M437" s="16">
        <f>[2]武器表!J437</f>
        <v>44</v>
      </c>
      <c r="N437" s="16">
        <f>[2]武器表!K437</f>
        <v>46</v>
      </c>
      <c r="O437" s="16">
        <f>[2]武器表!L437</f>
        <v>14</v>
      </c>
      <c r="P437" s="16"/>
      <c r="Q437" s="16">
        <f>[2]武器表!M437</f>
        <v>31</v>
      </c>
      <c r="R437" s="16">
        <f>[2]武器表!N437</f>
        <v>113</v>
      </c>
      <c r="S437" s="16">
        <f>[2]武器表!O437</f>
        <v>44</v>
      </c>
      <c r="T437" s="16">
        <f>[2]武器表!P437</f>
        <v>20</v>
      </c>
      <c r="U437" s="16">
        <f>[2]武器表!Q437</f>
        <v>19</v>
      </c>
      <c r="V437" s="20">
        <f>[2]武器表!R437</f>
        <v>6.3333333333333325E-2</v>
      </c>
      <c r="W437" s="20">
        <f>[2]武器表!S437</f>
        <v>6.6666666666666666E-2</v>
      </c>
      <c r="X437" s="20">
        <f>[2]武器表!T437</f>
        <v>6.3333333333333325E-2</v>
      </c>
      <c r="Y437" s="20">
        <f>[2]武器表!$I437</f>
        <v>0.3009090909090909</v>
      </c>
      <c r="Z437" s="20">
        <f>[2]武器表!U437</f>
        <v>4.3062200956937802E-2</v>
      </c>
      <c r="AA437" s="20">
        <f>[2]武器表!V437</f>
        <v>4.3062200956937802E-2</v>
      </c>
      <c r="AB437" s="20">
        <f>[2]武器表!W437</f>
        <v>4.3062200956937802E-2</v>
      </c>
      <c r="AC437" s="20">
        <f>[2]武器表!X437</f>
        <v>0.21875</v>
      </c>
      <c r="AD437" s="20">
        <f>[2]武器表!Y437</f>
        <v>4.3062200956937802E-2</v>
      </c>
      <c r="AE437" s="20">
        <f>[2]武器表!Z437</f>
        <v>4.3062200956937802E-2</v>
      </c>
      <c r="AF437" s="20">
        <f>[2]武器表!AA437</f>
        <v>4.3062200956937802E-2</v>
      </c>
      <c r="AG437" s="20">
        <f t="shared" si="107"/>
        <v>0.24072727272727273</v>
      </c>
      <c r="AH437" s="20">
        <f t="shared" si="108"/>
        <v>0.24072727272727273</v>
      </c>
      <c r="AI437" s="20">
        <f t="shared" si="109"/>
        <v>0.24072727272727273</v>
      </c>
      <c r="AJ437" s="20">
        <f t="shared" si="110"/>
        <v>0.24072727272727273</v>
      </c>
      <c r="AK437" s="20">
        <f t="shared" si="111"/>
        <v>0.24072727272727273</v>
      </c>
      <c r="AL437" s="84" t="str">
        <f t="shared" si="104"/>
        <v/>
      </c>
      <c r="AM437" s="84">
        <f t="shared" si="105"/>
        <v>119</v>
      </c>
    </row>
    <row r="438" spans="2:39" x14ac:dyDescent="0.2">
      <c r="B438" s="16">
        <v>436</v>
      </c>
      <c r="C438" s="16" t="str">
        <f t="shared" ca="1" si="99"/>
        <v>IC1145</v>
      </c>
      <c r="D438" s="16" t="str">
        <f t="shared" ca="1" si="106"/>
        <v>发亮的卡尼亚魔杖</v>
      </c>
      <c r="E438" s="16" t="str">
        <f t="shared" ca="1" si="100"/>
        <v>发亮的</v>
      </c>
      <c r="F438" s="16" t="str">
        <f t="shared" ca="1" si="101"/>
        <v>卡尼亚</v>
      </c>
      <c r="G438" s="16" t="str">
        <f t="shared" ca="1" si="102"/>
        <v>魔杖</v>
      </c>
      <c r="H438" s="16" t="str">
        <f t="shared" si="113"/>
        <v>b</v>
      </c>
      <c r="I438" s="19" t="s">
        <v>21</v>
      </c>
      <c r="J438" s="3" t="s">
        <v>35</v>
      </c>
      <c r="K438" s="16">
        <f t="shared" si="103"/>
        <v>5</v>
      </c>
      <c r="L438" s="16">
        <f t="shared" si="112"/>
        <v>4</v>
      </c>
      <c r="M438" s="16">
        <f>[2]武器表!J438</f>
        <v>59</v>
      </c>
      <c r="N438" s="16">
        <f>[2]武器表!K438</f>
        <v>62</v>
      </c>
      <c r="O438" s="16">
        <f>[2]武器表!L438</f>
        <v>18</v>
      </c>
      <c r="P438" s="16"/>
      <c r="Q438" s="16">
        <f>[2]武器表!M438</f>
        <v>41</v>
      </c>
      <c r="R438" s="16">
        <f>[2]武器表!N438</f>
        <v>150</v>
      </c>
      <c r="S438" s="16">
        <f>[2]武器表!O438</f>
        <v>59</v>
      </c>
      <c r="T438" s="16">
        <f>[2]武器表!P438</f>
        <v>27</v>
      </c>
      <c r="U438" s="16">
        <f>[2]武器表!Q438</f>
        <v>26</v>
      </c>
      <c r="V438" s="20">
        <f>[2]武器表!R438</f>
        <v>8.6666666666666656E-2</v>
      </c>
      <c r="W438" s="20">
        <f>[2]武器表!S438</f>
        <v>0.09</v>
      </c>
      <c r="X438" s="20">
        <f>[2]武器表!T438</f>
        <v>8.6666666666666656E-2</v>
      </c>
      <c r="Y438" s="20">
        <f>[2]武器表!$I438</f>
        <v>0.4018181818181818</v>
      </c>
      <c r="Z438" s="20">
        <f>[2]武器表!U438</f>
        <v>5.6603773584905648E-2</v>
      </c>
      <c r="AA438" s="20">
        <f>[2]武器表!V438</f>
        <v>5.6603773584905648E-2</v>
      </c>
      <c r="AB438" s="20">
        <f>[2]武器表!W438</f>
        <v>5.6603773584905648E-2</v>
      </c>
      <c r="AC438" s="20">
        <f>[2]武器表!X438</f>
        <v>0.27272727272727271</v>
      </c>
      <c r="AD438" s="20">
        <f>[2]武器表!Y438</f>
        <v>5.6603773584905648E-2</v>
      </c>
      <c r="AE438" s="20">
        <f>[2]武器表!Z438</f>
        <v>5.6603773584905648E-2</v>
      </c>
      <c r="AF438" s="20">
        <f>[2]武器表!AA438</f>
        <v>5.6603773584905648E-2</v>
      </c>
      <c r="AG438" s="20">
        <f t="shared" si="107"/>
        <v>0.32145454545454544</v>
      </c>
      <c r="AH438" s="20">
        <f t="shared" si="108"/>
        <v>0.32145454545454544</v>
      </c>
      <c r="AI438" s="20">
        <f t="shared" si="109"/>
        <v>0.32145454545454544</v>
      </c>
      <c r="AJ438" s="20">
        <f t="shared" si="110"/>
        <v>0.32145454545454544</v>
      </c>
      <c r="AK438" s="20">
        <f t="shared" si="111"/>
        <v>0.32145454545454544</v>
      </c>
      <c r="AL438" s="84" t="str">
        <f t="shared" si="104"/>
        <v/>
      </c>
      <c r="AM438" s="84">
        <f t="shared" si="105"/>
        <v>120</v>
      </c>
    </row>
    <row r="439" spans="2:39" x14ac:dyDescent="0.2">
      <c r="B439" s="16">
        <v>437</v>
      </c>
      <c r="C439" s="16" t="str">
        <f t="shared" ca="1" si="99"/>
        <v>IC1109</v>
      </c>
      <c r="D439" s="16" t="str">
        <f t="shared" ca="1" si="106"/>
        <v>发亮的精灵法杖</v>
      </c>
      <c r="E439" s="16" t="str">
        <f t="shared" ca="1" si="100"/>
        <v>发亮的</v>
      </c>
      <c r="F439" s="16" t="str">
        <f t="shared" ca="1" si="101"/>
        <v>精灵</v>
      </c>
      <c r="G439" s="16" t="str">
        <f t="shared" ca="1" si="102"/>
        <v>法杖</v>
      </c>
      <c r="H439" s="16" t="str">
        <f t="shared" si="113"/>
        <v>b</v>
      </c>
      <c r="I439" s="19" t="s">
        <v>21</v>
      </c>
      <c r="J439" s="3" t="s">
        <v>35</v>
      </c>
      <c r="K439" s="16">
        <f t="shared" si="103"/>
        <v>5</v>
      </c>
      <c r="L439" s="16">
        <f t="shared" si="112"/>
        <v>5</v>
      </c>
      <c r="M439" s="16">
        <f>[2]武器表!J439</f>
        <v>74</v>
      </c>
      <c r="N439" s="16">
        <f>[2]武器表!K439</f>
        <v>78</v>
      </c>
      <c r="O439" s="16">
        <f>[2]武器表!L439</f>
        <v>23</v>
      </c>
      <c r="P439" s="16"/>
      <c r="Q439" s="16">
        <f>[2]武器表!M439</f>
        <v>52</v>
      </c>
      <c r="R439" s="16">
        <f>[2]武器表!N439</f>
        <v>188</v>
      </c>
      <c r="S439" s="16">
        <f>[2]武器表!O439</f>
        <v>74</v>
      </c>
      <c r="T439" s="16">
        <f>[2]武器表!P439</f>
        <v>34</v>
      </c>
      <c r="U439" s="16">
        <f>[2]武器表!Q439</f>
        <v>32</v>
      </c>
      <c r="V439" s="20">
        <f>[2]武器表!R439</f>
        <v>0.10666666666666666</v>
      </c>
      <c r="W439" s="20">
        <f>[2]武器表!S439</f>
        <v>0.11333333333333334</v>
      </c>
      <c r="X439" s="20">
        <f>[2]武器表!T439</f>
        <v>0.10666666666666666</v>
      </c>
      <c r="Y439" s="20">
        <f>[2]武器表!$I439</f>
        <v>0.50454545454545452</v>
      </c>
      <c r="Z439" s="20">
        <f>[2]武器表!U439</f>
        <v>7.407407407407407E-2</v>
      </c>
      <c r="AA439" s="20">
        <f>[2]武器表!V439</f>
        <v>7.407407407407407E-2</v>
      </c>
      <c r="AB439" s="20">
        <f>[2]武器表!W439</f>
        <v>7.407407407407407E-2</v>
      </c>
      <c r="AC439" s="20">
        <f>[2]武器表!X439</f>
        <v>0.31972789115646261</v>
      </c>
      <c r="AD439" s="20">
        <f>[2]武器表!Y439</f>
        <v>7.407407407407407E-2</v>
      </c>
      <c r="AE439" s="20">
        <f>[2]武器表!Z439</f>
        <v>7.407407407407407E-2</v>
      </c>
      <c r="AF439" s="20">
        <f>[2]武器表!AA439</f>
        <v>7.407407407407407E-2</v>
      </c>
      <c r="AG439" s="20">
        <f t="shared" si="107"/>
        <v>0.40363636363636363</v>
      </c>
      <c r="AH439" s="20">
        <f t="shared" si="108"/>
        <v>0.40363636363636363</v>
      </c>
      <c r="AI439" s="20">
        <f t="shared" si="109"/>
        <v>0.40363636363636363</v>
      </c>
      <c r="AJ439" s="20">
        <f t="shared" si="110"/>
        <v>0.40363636363636363</v>
      </c>
      <c r="AK439" s="20">
        <f t="shared" si="111"/>
        <v>0.40363636363636363</v>
      </c>
      <c r="AL439" s="84" t="str">
        <f t="shared" si="104"/>
        <v/>
      </c>
      <c r="AM439" s="84">
        <f t="shared" si="105"/>
        <v>121</v>
      </c>
    </row>
    <row r="440" spans="2:39" x14ac:dyDescent="0.2">
      <c r="B440" s="16">
        <v>438</v>
      </c>
      <c r="C440" s="16" t="str">
        <f t="shared" ca="1" si="99"/>
        <v>IC1156</v>
      </c>
      <c r="D440" s="16" t="str">
        <f t="shared" ca="1" si="106"/>
        <v>凌厉的卡尼亚法杖</v>
      </c>
      <c r="E440" s="16" t="str">
        <f t="shared" ca="1" si="100"/>
        <v>凌厉的</v>
      </c>
      <c r="F440" s="16" t="str">
        <f t="shared" ca="1" si="101"/>
        <v>卡尼亚</v>
      </c>
      <c r="G440" s="16" t="str">
        <f t="shared" ca="1" si="102"/>
        <v>法杖</v>
      </c>
      <c r="H440" s="16" t="str">
        <f t="shared" si="113"/>
        <v>b</v>
      </c>
      <c r="I440" s="19" t="s">
        <v>21</v>
      </c>
      <c r="J440" s="3" t="s">
        <v>35</v>
      </c>
      <c r="K440" s="16">
        <f t="shared" si="103"/>
        <v>5</v>
      </c>
      <c r="L440" s="16">
        <f t="shared" si="112"/>
        <v>6</v>
      </c>
      <c r="M440" s="16">
        <f>[2]武器表!J440</f>
        <v>88</v>
      </c>
      <c r="N440" s="16">
        <f>[2]武器表!K440</f>
        <v>93</v>
      </c>
      <c r="O440" s="16">
        <f>[2]武器表!L440</f>
        <v>28</v>
      </c>
      <c r="P440" s="16"/>
      <c r="Q440" s="16">
        <f>[2]武器表!M440</f>
        <v>62</v>
      </c>
      <c r="R440" s="16">
        <f>[2]武器表!N440</f>
        <v>225</v>
      </c>
      <c r="S440" s="16">
        <f>[2]武器表!O440</f>
        <v>89</v>
      </c>
      <c r="T440" s="16">
        <f>[2]武器表!P440</f>
        <v>41</v>
      </c>
      <c r="U440" s="16">
        <f>[2]武器表!Q440</f>
        <v>39</v>
      </c>
      <c r="V440" s="20">
        <f>[2]武器表!R440</f>
        <v>0.13</v>
      </c>
      <c r="W440" s="20">
        <f>[2]武器表!S440</f>
        <v>0.13666666666666666</v>
      </c>
      <c r="X440" s="20">
        <f>[2]武器表!T440</f>
        <v>0.13</v>
      </c>
      <c r="Y440" s="20">
        <f>[2]武器表!$I440</f>
        <v>0.6045454545454545</v>
      </c>
      <c r="Z440" s="20">
        <f>[2]武器表!U440</f>
        <v>8.6757990867579959E-2</v>
      </c>
      <c r="AA440" s="20">
        <f>[2]武器表!V440</f>
        <v>8.6757990867579959E-2</v>
      </c>
      <c r="AB440" s="20">
        <f>[2]武器表!W440</f>
        <v>8.6757990867579959E-2</v>
      </c>
      <c r="AC440" s="20">
        <f>[2]武器表!X440</f>
        <v>0.35897435897435892</v>
      </c>
      <c r="AD440" s="20">
        <f>[2]武器表!Y440</f>
        <v>8.6757990867579959E-2</v>
      </c>
      <c r="AE440" s="20">
        <f>[2]武器表!Z440</f>
        <v>8.6757990867579959E-2</v>
      </c>
      <c r="AF440" s="20">
        <f>[2]武器表!AA440</f>
        <v>8.6757990867579959E-2</v>
      </c>
      <c r="AG440" s="20">
        <f t="shared" si="107"/>
        <v>0.48363636363636364</v>
      </c>
      <c r="AH440" s="20">
        <f t="shared" si="108"/>
        <v>0.48363636363636364</v>
      </c>
      <c r="AI440" s="20">
        <f t="shared" si="109"/>
        <v>0.48363636363636364</v>
      </c>
      <c r="AJ440" s="20">
        <f t="shared" si="110"/>
        <v>0.48363636363636364</v>
      </c>
      <c r="AK440" s="20">
        <f t="shared" si="111"/>
        <v>0.48363636363636364</v>
      </c>
      <c r="AL440" s="84" t="str">
        <f t="shared" si="104"/>
        <v/>
      </c>
      <c r="AM440" s="84">
        <f t="shared" si="105"/>
        <v>122</v>
      </c>
    </row>
    <row r="441" spans="2:39" x14ac:dyDescent="0.2">
      <c r="B441" s="16">
        <v>439</v>
      </c>
      <c r="C441" s="16" t="str">
        <f t="shared" ca="1" si="99"/>
        <v>IC1145</v>
      </c>
      <c r="D441" s="16" t="str">
        <f t="shared" ca="1" si="106"/>
        <v>发亮的颓废权杖</v>
      </c>
      <c r="E441" s="16" t="str">
        <f t="shared" ca="1" si="100"/>
        <v>发亮的</v>
      </c>
      <c r="F441" s="16" t="str">
        <f t="shared" ca="1" si="101"/>
        <v>颓废</v>
      </c>
      <c r="G441" s="16" t="str">
        <f t="shared" ca="1" si="102"/>
        <v>权杖</v>
      </c>
      <c r="H441" s="16" t="str">
        <f t="shared" si="113"/>
        <v>b</v>
      </c>
      <c r="I441" s="19" t="s">
        <v>21</v>
      </c>
      <c r="J441" s="3" t="s">
        <v>35</v>
      </c>
      <c r="K441" s="16">
        <f t="shared" si="103"/>
        <v>5</v>
      </c>
      <c r="L441" s="16">
        <f t="shared" si="112"/>
        <v>7</v>
      </c>
      <c r="M441" s="16">
        <f>[2]武器表!J441</f>
        <v>103</v>
      </c>
      <c r="N441" s="16">
        <f>[2]武器表!K441</f>
        <v>109</v>
      </c>
      <c r="O441" s="16">
        <f>[2]武器表!L441</f>
        <v>33</v>
      </c>
      <c r="P441" s="16"/>
      <c r="Q441" s="16">
        <f>[2]武器表!M441</f>
        <v>73</v>
      </c>
      <c r="R441" s="16">
        <f>[2]武器表!N441</f>
        <v>263</v>
      </c>
      <c r="S441" s="16">
        <f>[2]武器表!O441</f>
        <v>104</v>
      </c>
      <c r="T441" s="16">
        <f>[2]武器表!P441</f>
        <v>48</v>
      </c>
      <c r="U441" s="16">
        <f>[2]武器表!Q441</f>
        <v>45</v>
      </c>
      <c r="V441" s="20">
        <f>[2]武器表!R441</f>
        <v>0.15</v>
      </c>
      <c r="W441" s="20">
        <f>[2]武器表!S441</f>
        <v>0.16</v>
      </c>
      <c r="X441" s="20">
        <f>[2]武器表!T441</f>
        <v>0.15</v>
      </c>
      <c r="Y441" s="20">
        <f>[2]武器表!$I441</f>
        <v>0.70727272727272739</v>
      </c>
      <c r="Z441" s="20">
        <f>[2]武器表!U441</f>
        <v>9.9099099099099086E-2</v>
      </c>
      <c r="AA441" s="20">
        <f>[2]武器表!V441</f>
        <v>9.9099099099099086E-2</v>
      </c>
      <c r="AB441" s="20">
        <f>[2]武器表!W441</f>
        <v>9.9099099099099086E-2</v>
      </c>
      <c r="AC441" s="20">
        <f>[2]武器表!X441</f>
        <v>0.39577039274924475</v>
      </c>
      <c r="AD441" s="20">
        <f>[2]武器表!Y441</f>
        <v>9.9099099099099086E-2</v>
      </c>
      <c r="AE441" s="20">
        <f>[2]武器表!Z441</f>
        <v>9.9099099099099086E-2</v>
      </c>
      <c r="AF441" s="20">
        <f>[2]武器表!AA441</f>
        <v>9.9099099099099086E-2</v>
      </c>
      <c r="AG441" s="20">
        <f t="shared" si="107"/>
        <v>0.56581818181818189</v>
      </c>
      <c r="AH441" s="20">
        <f t="shared" si="108"/>
        <v>0.56581818181818189</v>
      </c>
      <c r="AI441" s="20">
        <f t="shared" si="109"/>
        <v>0.56581818181818189</v>
      </c>
      <c r="AJ441" s="20">
        <f t="shared" si="110"/>
        <v>0.56581818181818189</v>
      </c>
      <c r="AK441" s="20">
        <f t="shared" si="111"/>
        <v>0.56581818181818189</v>
      </c>
      <c r="AL441" s="84" t="str">
        <f t="shared" si="104"/>
        <v/>
      </c>
      <c r="AM441" s="84">
        <f t="shared" si="105"/>
        <v>123</v>
      </c>
    </row>
    <row r="442" spans="2:39" x14ac:dyDescent="0.2">
      <c r="B442" s="16">
        <v>440</v>
      </c>
      <c r="C442" s="16" t="str">
        <f t="shared" ca="1" si="99"/>
        <v>IC1121</v>
      </c>
      <c r="D442" s="16" t="str">
        <f t="shared" ca="1" si="106"/>
        <v>坚硬的魔王魔杖</v>
      </c>
      <c r="E442" s="16" t="str">
        <f t="shared" ca="1" si="100"/>
        <v>坚硬的</v>
      </c>
      <c r="F442" s="16" t="str">
        <f t="shared" ca="1" si="101"/>
        <v>魔王</v>
      </c>
      <c r="G442" s="16" t="str">
        <f t="shared" ca="1" si="102"/>
        <v>魔杖</v>
      </c>
      <c r="H442" s="16" t="str">
        <f t="shared" si="113"/>
        <v>b</v>
      </c>
      <c r="I442" s="19" t="s">
        <v>21</v>
      </c>
      <c r="J442" s="3" t="s">
        <v>35</v>
      </c>
      <c r="K442" s="16">
        <f t="shared" si="103"/>
        <v>5</v>
      </c>
      <c r="L442" s="16">
        <f t="shared" si="112"/>
        <v>8</v>
      </c>
      <c r="M442" s="16">
        <f>[2]武器表!J442</f>
        <v>118</v>
      </c>
      <c r="N442" s="16">
        <f>[2]武器表!K442</f>
        <v>124</v>
      </c>
      <c r="O442" s="16">
        <f>[2]武器表!L442</f>
        <v>37</v>
      </c>
      <c r="P442" s="16"/>
      <c r="Q442" s="16">
        <f>[2]武器表!M442</f>
        <v>83</v>
      </c>
      <c r="R442" s="16">
        <f>[2]武器表!N442</f>
        <v>300</v>
      </c>
      <c r="S442" s="16">
        <f>[2]武器表!O442</f>
        <v>119</v>
      </c>
      <c r="T442" s="16">
        <f>[2]武器表!P442</f>
        <v>55</v>
      </c>
      <c r="U442" s="16">
        <f>[2]武器表!Q442</f>
        <v>52</v>
      </c>
      <c r="V442" s="20">
        <f>[2]武器表!R442</f>
        <v>0.17333333333333331</v>
      </c>
      <c r="W442" s="20">
        <f>[2]武器表!S442</f>
        <v>0.18333333333333332</v>
      </c>
      <c r="X442" s="20">
        <f>[2]武器表!T442</f>
        <v>0.17333333333333331</v>
      </c>
      <c r="Y442" s="20">
        <f>[2]武器表!$I442</f>
        <v>0.80727272727272736</v>
      </c>
      <c r="Z442" s="20">
        <f>[2]武器表!U442</f>
        <v>0.11111111111111116</v>
      </c>
      <c r="AA442" s="20">
        <f>[2]武器表!V442</f>
        <v>0.11111111111111116</v>
      </c>
      <c r="AB442" s="20">
        <f>[2]武器表!W442</f>
        <v>0.11111111111111116</v>
      </c>
      <c r="AC442" s="20">
        <f>[2]武器表!X442</f>
        <v>0.4285714285714286</v>
      </c>
      <c r="AD442" s="20">
        <f>[2]武器表!Y442</f>
        <v>0.11111111111111116</v>
      </c>
      <c r="AE442" s="20">
        <f>[2]武器表!Z442</f>
        <v>0.11111111111111116</v>
      </c>
      <c r="AF442" s="20">
        <f>[2]武器表!AA442</f>
        <v>0.11111111111111116</v>
      </c>
      <c r="AG442" s="20">
        <f t="shared" si="107"/>
        <v>0.64581818181818196</v>
      </c>
      <c r="AH442" s="20">
        <f t="shared" si="108"/>
        <v>0.64581818181818196</v>
      </c>
      <c r="AI442" s="20">
        <f t="shared" si="109"/>
        <v>0.64581818181818196</v>
      </c>
      <c r="AJ442" s="20">
        <f t="shared" si="110"/>
        <v>0.64581818181818196</v>
      </c>
      <c r="AK442" s="20">
        <f t="shared" si="111"/>
        <v>0.64581818181818196</v>
      </c>
      <c r="AL442" s="84" t="str">
        <f t="shared" si="104"/>
        <v/>
      </c>
      <c r="AM442" s="84">
        <f t="shared" si="105"/>
        <v>124</v>
      </c>
    </row>
    <row r="443" spans="2:39" x14ac:dyDescent="0.2">
      <c r="B443" s="16">
        <v>441</v>
      </c>
      <c r="C443" s="16" t="str">
        <f t="shared" ca="1" si="99"/>
        <v>IC1123</v>
      </c>
      <c r="D443" s="16" t="str">
        <f t="shared" ca="1" si="106"/>
        <v>普通的遗迹权杖</v>
      </c>
      <c r="E443" s="16" t="str">
        <f t="shared" ca="1" si="100"/>
        <v>普通的</v>
      </c>
      <c r="F443" s="16" t="str">
        <f t="shared" ca="1" si="101"/>
        <v>遗迹</v>
      </c>
      <c r="G443" s="16" t="str">
        <f t="shared" ca="1" si="102"/>
        <v>权杖</v>
      </c>
      <c r="H443" s="16" t="str">
        <f t="shared" si="113"/>
        <v>c</v>
      </c>
      <c r="I443" s="19" t="s">
        <v>21</v>
      </c>
      <c r="J443" s="3" t="s">
        <v>35</v>
      </c>
      <c r="K443" s="16">
        <f t="shared" si="103"/>
        <v>5</v>
      </c>
      <c r="L443" s="16">
        <f t="shared" si="112"/>
        <v>1</v>
      </c>
      <c r="M443" s="16">
        <f>[2]武器表!J443</f>
        <v>18</v>
      </c>
      <c r="N443" s="16">
        <f>[2]武器表!K443</f>
        <v>0</v>
      </c>
      <c r="O443" s="16">
        <f>[2]武器表!L443</f>
        <v>0</v>
      </c>
      <c r="P443" s="16"/>
      <c r="Q443" s="16">
        <f>[2]武器表!M443</f>
        <v>0</v>
      </c>
      <c r="R443" s="16">
        <f>[2]武器表!N443</f>
        <v>0</v>
      </c>
      <c r="S443" s="16">
        <f>[2]武器表!O443</f>
        <v>0</v>
      </c>
      <c r="T443" s="16">
        <f>[2]武器表!P443</f>
        <v>0</v>
      </c>
      <c r="U443" s="16">
        <f>[2]武器表!Q443</f>
        <v>0</v>
      </c>
      <c r="V443" s="20">
        <f>[2]武器表!R443</f>
        <v>0</v>
      </c>
      <c r="W443" s="20">
        <f>[2]武器表!S443</f>
        <v>0</v>
      </c>
      <c r="X443" s="20">
        <f>[2]武器表!T443</f>
        <v>0</v>
      </c>
      <c r="Y443" s="20">
        <f>[2]武器表!$I443</f>
        <v>0</v>
      </c>
      <c r="Z443" s="20">
        <f>[2]武器表!U443</f>
        <v>0</v>
      </c>
      <c r="AA443" s="20">
        <f>[2]武器表!V443</f>
        <v>0</v>
      </c>
      <c r="AB443" s="20">
        <f>[2]武器表!W443</f>
        <v>0</v>
      </c>
      <c r="AC443" s="20">
        <f>[2]武器表!X443</f>
        <v>0</v>
      </c>
      <c r="AD443" s="20">
        <f>[2]武器表!Y443</f>
        <v>0</v>
      </c>
      <c r="AE443" s="20">
        <f>[2]武器表!Z443</f>
        <v>0</v>
      </c>
      <c r="AF443" s="20">
        <f>[2]武器表!AA443</f>
        <v>0</v>
      </c>
      <c r="AG443" s="20">
        <f t="shared" si="107"/>
        <v>0</v>
      </c>
      <c r="AH443" s="20">
        <f t="shared" si="108"/>
        <v>0</v>
      </c>
      <c r="AI443" s="20">
        <f t="shared" si="109"/>
        <v>0</v>
      </c>
      <c r="AJ443" s="20">
        <f t="shared" si="110"/>
        <v>0</v>
      </c>
      <c r="AK443" s="20">
        <f t="shared" si="111"/>
        <v>0</v>
      </c>
      <c r="AL443" s="84" t="str">
        <f t="shared" si="104"/>
        <v/>
      </c>
      <c r="AM443" s="84">
        <f t="shared" si="105"/>
        <v>101</v>
      </c>
    </row>
    <row r="444" spans="2:39" x14ac:dyDescent="0.2">
      <c r="B444" s="16">
        <v>442</v>
      </c>
      <c r="C444" s="16" t="str">
        <f t="shared" ca="1" si="99"/>
        <v>IC1124</v>
      </c>
      <c r="D444" s="16" t="str">
        <f t="shared" ca="1" si="106"/>
        <v>初级的水晶权杖</v>
      </c>
      <c r="E444" s="16" t="str">
        <f t="shared" ca="1" si="100"/>
        <v>初级的</v>
      </c>
      <c r="F444" s="16" t="str">
        <f t="shared" ca="1" si="101"/>
        <v>水晶</v>
      </c>
      <c r="G444" s="16" t="str">
        <f t="shared" ca="1" si="102"/>
        <v>权杖</v>
      </c>
      <c r="H444" s="16" t="str">
        <f t="shared" si="113"/>
        <v>c</v>
      </c>
      <c r="I444" s="19" t="s">
        <v>21</v>
      </c>
      <c r="J444" s="3" t="s">
        <v>35</v>
      </c>
      <c r="K444" s="16">
        <f t="shared" si="103"/>
        <v>5</v>
      </c>
      <c r="L444" s="16">
        <f t="shared" si="112"/>
        <v>2</v>
      </c>
      <c r="M444" s="16">
        <f>[2]武器表!J444</f>
        <v>37</v>
      </c>
      <c r="N444" s="16">
        <f>[2]武器表!K444</f>
        <v>0</v>
      </c>
      <c r="O444" s="16">
        <f>[2]武器表!L444</f>
        <v>0</v>
      </c>
      <c r="P444" s="16"/>
      <c r="Q444" s="16">
        <f>[2]武器表!M444</f>
        <v>0</v>
      </c>
      <c r="R444" s="16">
        <f>[2]武器表!N444</f>
        <v>0</v>
      </c>
      <c r="S444" s="16">
        <f>[2]武器表!O444</f>
        <v>0</v>
      </c>
      <c r="T444" s="16">
        <f>[2]武器表!P444</f>
        <v>0</v>
      </c>
      <c r="U444" s="16">
        <f>[2]武器表!Q444</f>
        <v>0</v>
      </c>
      <c r="V444" s="20">
        <f>[2]武器表!R444</f>
        <v>0</v>
      </c>
      <c r="W444" s="20">
        <f>[2]武器表!S444</f>
        <v>0</v>
      </c>
      <c r="X444" s="20">
        <f>[2]武器表!T444</f>
        <v>0</v>
      </c>
      <c r="Y444" s="20">
        <f>[2]武器表!$I444</f>
        <v>0</v>
      </c>
      <c r="Z444" s="20">
        <f>[2]武器表!U444</f>
        <v>0</v>
      </c>
      <c r="AA444" s="20">
        <f>[2]武器表!V444</f>
        <v>0</v>
      </c>
      <c r="AB444" s="20">
        <f>[2]武器表!W444</f>
        <v>0</v>
      </c>
      <c r="AC444" s="20">
        <f>[2]武器表!X444</f>
        <v>0</v>
      </c>
      <c r="AD444" s="20">
        <f>[2]武器表!Y444</f>
        <v>0</v>
      </c>
      <c r="AE444" s="20">
        <f>[2]武器表!Z444</f>
        <v>0</v>
      </c>
      <c r="AF444" s="20">
        <f>[2]武器表!AA444</f>
        <v>0</v>
      </c>
      <c r="AG444" s="20">
        <f t="shared" si="107"/>
        <v>0</v>
      </c>
      <c r="AH444" s="20">
        <f t="shared" si="108"/>
        <v>0</v>
      </c>
      <c r="AI444" s="20">
        <f t="shared" si="109"/>
        <v>0</v>
      </c>
      <c r="AJ444" s="20">
        <f t="shared" si="110"/>
        <v>0</v>
      </c>
      <c r="AK444" s="20">
        <f t="shared" si="111"/>
        <v>0</v>
      </c>
      <c r="AL444" s="84" t="str">
        <f t="shared" si="104"/>
        <v/>
      </c>
      <c r="AM444" s="84">
        <f t="shared" si="105"/>
        <v>102</v>
      </c>
    </row>
    <row r="445" spans="2:39" x14ac:dyDescent="0.2">
      <c r="B445" s="16">
        <v>443</v>
      </c>
      <c r="C445" s="16" t="str">
        <f t="shared" ca="1" si="99"/>
        <v>IC1128</v>
      </c>
      <c r="D445" s="16" t="str">
        <f t="shared" ca="1" si="106"/>
        <v>普通的卡尼亚权杖</v>
      </c>
      <c r="E445" s="16" t="str">
        <f t="shared" ca="1" si="100"/>
        <v>普通的</v>
      </c>
      <c r="F445" s="16" t="str">
        <f t="shared" ca="1" si="101"/>
        <v>卡尼亚</v>
      </c>
      <c r="G445" s="16" t="str">
        <f t="shared" ca="1" si="102"/>
        <v>权杖</v>
      </c>
      <c r="H445" s="16" t="str">
        <f t="shared" si="113"/>
        <v>c</v>
      </c>
      <c r="I445" s="19" t="s">
        <v>21</v>
      </c>
      <c r="J445" s="3" t="s">
        <v>35</v>
      </c>
      <c r="K445" s="16">
        <f t="shared" si="103"/>
        <v>5</v>
      </c>
      <c r="L445" s="16">
        <f t="shared" si="112"/>
        <v>3</v>
      </c>
      <c r="M445" s="16">
        <f>[2]武器表!J445</f>
        <v>56</v>
      </c>
      <c r="N445" s="16">
        <f>[2]武器表!K445</f>
        <v>0</v>
      </c>
      <c r="O445" s="16">
        <f>[2]武器表!L445</f>
        <v>0</v>
      </c>
      <c r="P445" s="16"/>
      <c r="Q445" s="16">
        <f>[2]武器表!M445</f>
        <v>0</v>
      </c>
      <c r="R445" s="16">
        <f>[2]武器表!N445</f>
        <v>0</v>
      </c>
      <c r="S445" s="16">
        <f>[2]武器表!O445</f>
        <v>0</v>
      </c>
      <c r="T445" s="16">
        <f>[2]武器表!P445</f>
        <v>0</v>
      </c>
      <c r="U445" s="16">
        <f>[2]武器表!Q445</f>
        <v>0</v>
      </c>
      <c r="V445" s="20">
        <f>[2]武器表!R445</f>
        <v>0</v>
      </c>
      <c r="W445" s="20">
        <f>[2]武器表!S445</f>
        <v>0</v>
      </c>
      <c r="X445" s="20">
        <f>[2]武器表!T445</f>
        <v>0</v>
      </c>
      <c r="Y445" s="20">
        <f>[2]武器表!$I445</f>
        <v>0</v>
      </c>
      <c r="Z445" s="20">
        <f>[2]武器表!U445</f>
        <v>0</v>
      </c>
      <c r="AA445" s="20">
        <f>[2]武器表!V445</f>
        <v>0</v>
      </c>
      <c r="AB445" s="20">
        <f>[2]武器表!W445</f>
        <v>0</v>
      </c>
      <c r="AC445" s="20">
        <f>[2]武器表!X445</f>
        <v>0</v>
      </c>
      <c r="AD445" s="20">
        <f>[2]武器表!Y445</f>
        <v>0</v>
      </c>
      <c r="AE445" s="20">
        <f>[2]武器表!Z445</f>
        <v>0</v>
      </c>
      <c r="AF445" s="20">
        <f>[2]武器表!AA445</f>
        <v>0</v>
      </c>
      <c r="AG445" s="20">
        <f t="shared" si="107"/>
        <v>0</v>
      </c>
      <c r="AH445" s="20">
        <f t="shared" si="108"/>
        <v>0</v>
      </c>
      <c r="AI445" s="20">
        <f t="shared" si="109"/>
        <v>0</v>
      </c>
      <c r="AJ445" s="20">
        <f t="shared" si="110"/>
        <v>0</v>
      </c>
      <c r="AK445" s="20">
        <f t="shared" si="111"/>
        <v>0</v>
      </c>
      <c r="AL445" s="84" t="str">
        <f t="shared" si="104"/>
        <v/>
      </c>
      <c r="AM445" s="84">
        <f t="shared" si="105"/>
        <v>103</v>
      </c>
    </row>
    <row r="446" spans="2:39" x14ac:dyDescent="0.2">
      <c r="B446" s="16">
        <v>444</v>
      </c>
      <c r="C446" s="16" t="str">
        <f t="shared" ca="1" si="99"/>
        <v>IC1145</v>
      </c>
      <c r="D446" s="16" t="str">
        <f t="shared" ca="1" si="106"/>
        <v>破旧的言语权杖</v>
      </c>
      <c r="E446" s="16" t="str">
        <f t="shared" ca="1" si="100"/>
        <v>破旧的</v>
      </c>
      <c r="F446" s="16" t="str">
        <f t="shared" ca="1" si="101"/>
        <v>言语</v>
      </c>
      <c r="G446" s="16" t="str">
        <f t="shared" ca="1" si="102"/>
        <v>权杖</v>
      </c>
      <c r="H446" s="16" t="str">
        <f t="shared" si="113"/>
        <v>c</v>
      </c>
      <c r="I446" s="19" t="s">
        <v>21</v>
      </c>
      <c r="J446" s="3" t="s">
        <v>35</v>
      </c>
      <c r="K446" s="16">
        <f t="shared" si="103"/>
        <v>5</v>
      </c>
      <c r="L446" s="16">
        <f t="shared" si="112"/>
        <v>4</v>
      </c>
      <c r="M446" s="16">
        <f>[2]武器表!J446</f>
        <v>74</v>
      </c>
      <c r="N446" s="16">
        <f>[2]武器表!K446</f>
        <v>0</v>
      </c>
      <c r="O446" s="16">
        <f>[2]武器表!L446</f>
        <v>0</v>
      </c>
      <c r="P446" s="16"/>
      <c r="Q446" s="16">
        <f>[2]武器表!M446</f>
        <v>0</v>
      </c>
      <c r="R446" s="16">
        <f>[2]武器表!N446</f>
        <v>0</v>
      </c>
      <c r="S446" s="16">
        <f>[2]武器表!O446</f>
        <v>0</v>
      </c>
      <c r="T446" s="16">
        <f>[2]武器表!P446</f>
        <v>0</v>
      </c>
      <c r="U446" s="16">
        <f>[2]武器表!Q446</f>
        <v>0</v>
      </c>
      <c r="V446" s="20">
        <f>[2]武器表!R446</f>
        <v>0</v>
      </c>
      <c r="W446" s="20">
        <f>[2]武器表!S446</f>
        <v>0</v>
      </c>
      <c r="X446" s="20">
        <f>[2]武器表!T446</f>
        <v>0</v>
      </c>
      <c r="Y446" s="20">
        <f>[2]武器表!$I446</f>
        <v>0</v>
      </c>
      <c r="Z446" s="20">
        <f>[2]武器表!U446</f>
        <v>0</v>
      </c>
      <c r="AA446" s="20">
        <f>[2]武器表!V446</f>
        <v>0</v>
      </c>
      <c r="AB446" s="20">
        <f>[2]武器表!W446</f>
        <v>0</v>
      </c>
      <c r="AC446" s="20">
        <f>[2]武器表!X446</f>
        <v>0</v>
      </c>
      <c r="AD446" s="20">
        <f>[2]武器表!Y446</f>
        <v>0</v>
      </c>
      <c r="AE446" s="20">
        <f>[2]武器表!Z446</f>
        <v>0</v>
      </c>
      <c r="AF446" s="20">
        <f>[2]武器表!AA446</f>
        <v>0</v>
      </c>
      <c r="AG446" s="20">
        <f t="shared" si="107"/>
        <v>0</v>
      </c>
      <c r="AH446" s="20">
        <f t="shared" si="108"/>
        <v>0</v>
      </c>
      <c r="AI446" s="20">
        <f t="shared" si="109"/>
        <v>0</v>
      </c>
      <c r="AJ446" s="20">
        <f t="shared" si="110"/>
        <v>0</v>
      </c>
      <c r="AK446" s="20">
        <f t="shared" si="111"/>
        <v>0</v>
      </c>
      <c r="AL446" s="84" t="str">
        <f t="shared" si="104"/>
        <v/>
      </c>
      <c r="AM446" s="84">
        <f t="shared" si="105"/>
        <v>104</v>
      </c>
    </row>
    <row r="447" spans="2:39" x14ac:dyDescent="0.2">
      <c r="B447" s="16">
        <v>445</v>
      </c>
      <c r="C447" s="16" t="str">
        <f t="shared" ca="1" si="99"/>
        <v>IC1145</v>
      </c>
      <c r="D447" s="16" t="str">
        <f t="shared" ca="1" si="106"/>
        <v>普通的卡尼亚法杖</v>
      </c>
      <c r="E447" s="16" t="str">
        <f t="shared" ca="1" si="100"/>
        <v>普通的</v>
      </c>
      <c r="F447" s="16" t="str">
        <f t="shared" ca="1" si="101"/>
        <v>卡尼亚</v>
      </c>
      <c r="G447" s="16" t="str">
        <f t="shared" ca="1" si="102"/>
        <v>法杖</v>
      </c>
      <c r="H447" s="16" t="str">
        <f t="shared" si="113"/>
        <v>c</v>
      </c>
      <c r="I447" s="19" t="s">
        <v>21</v>
      </c>
      <c r="J447" s="3" t="s">
        <v>35</v>
      </c>
      <c r="K447" s="16">
        <f t="shared" si="103"/>
        <v>5</v>
      </c>
      <c r="L447" s="16">
        <f t="shared" si="112"/>
        <v>5</v>
      </c>
      <c r="M447" s="16">
        <f>[2]武器表!J447</f>
        <v>93</v>
      </c>
      <c r="N447" s="16">
        <f>[2]武器表!K447</f>
        <v>0</v>
      </c>
      <c r="O447" s="16">
        <f>[2]武器表!L447</f>
        <v>0</v>
      </c>
      <c r="P447" s="16"/>
      <c r="Q447" s="16">
        <f>[2]武器表!M447</f>
        <v>0</v>
      </c>
      <c r="R447" s="16">
        <f>[2]武器表!N447</f>
        <v>0</v>
      </c>
      <c r="S447" s="16">
        <f>[2]武器表!O447</f>
        <v>0</v>
      </c>
      <c r="T447" s="16">
        <f>[2]武器表!P447</f>
        <v>0</v>
      </c>
      <c r="U447" s="16">
        <f>[2]武器表!Q447</f>
        <v>0</v>
      </c>
      <c r="V447" s="20">
        <f>[2]武器表!R447</f>
        <v>0</v>
      </c>
      <c r="W447" s="20">
        <f>[2]武器表!S447</f>
        <v>0</v>
      </c>
      <c r="X447" s="20">
        <f>[2]武器表!T447</f>
        <v>0</v>
      </c>
      <c r="Y447" s="20">
        <f>[2]武器表!$I447</f>
        <v>0</v>
      </c>
      <c r="Z447" s="20">
        <f>[2]武器表!U447</f>
        <v>0</v>
      </c>
      <c r="AA447" s="20">
        <f>[2]武器表!V447</f>
        <v>0</v>
      </c>
      <c r="AB447" s="20">
        <f>[2]武器表!W447</f>
        <v>0</v>
      </c>
      <c r="AC447" s="20">
        <f>[2]武器表!X447</f>
        <v>0</v>
      </c>
      <c r="AD447" s="20">
        <f>[2]武器表!Y447</f>
        <v>0</v>
      </c>
      <c r="AE447" s="20">
        <f>[2]武器表!Z447</f>
        <v>0</v>
      </c>
      <c r="AF447" s="20">
        <f>[2]武器表!AA447</f>
        <v>0</v>
      </c>
      <c r="AG447" s="20">
        <f t="shared" si="107"/>
        <v>0</v>
      </c>
      <c r="AH447" s="20">
        <f t="shared" si="108"/>
        <v>0</v>
      </c>
      <c r="AI447" s="20">
        <f t="shared" si="109"/>
        <v>0</v>
      </c>
      <c r="AJ447" s="20">
        <f t="shared" si="110"/>
        <v>0</v>
      </c>
      <c r="AK447" s="20">
        <f t="shared" si="111"/>
        <v>0</v>
      </c>
      <c r="AL447" s="84" t="str">
        <f t="shared" si="104"/>
        <v/>
      </c>
      <c r="AM447" s="84">
        <f t="shared" si="105"/>
        <v>105</v>
      </c>
    </row>
    <row r="448" spans="2:39" x14ac:dyDescent="0.2">
      <c r="B448" s="16">
        <v>446</v>
      </c>
      <c r="C448" s="16" t="str">
        <f t="shared" ca="1" si="99"/>
        <v>IC1121</v>
      </c>
      <c r="D448" s="16" t="str">
        <f t="shared" ca="1" si="106"/>
        <v>初级的颓废法杖</v>
      </c>
      <c r="E448" s="16" t="str">
        <f t="shared" ca="1" si="100"/>
        <v>初级的</v>
      </c>
      <c r="F448" s="16" t="str">
        <f t="shared" ca="1" si="101"/>
        <v>颓废</v>
      </c>
      <c r="G448" s="16" t="str">
        <f t="shared" ca="1" si="102"/>
        <v>法杖</v>
      </c>
      <c r="H448" s="16" t="str">
        <f t="shared" si="113"/>
        <v>c</v>
      </c>
      <c r="I448" s="19" t="s">
        <v>21</v>
      </c>
      <c r="J448" s="3" t="s">
        <v>35</v>
      </c>
      <c r="K448" s="16">
        <f t="shared" si="103"/>
        <v>5</v>
      </c>
      <c r="L448" s="16">
        <f t="shared" si="112"/>
        <v>6</v>
      </c>
      <c r="M448" s="16">
        <f>[2]武器表!J448</f>
        <v>112</v>
      </c>
      <c r="N448" s="16">
        <f>[2]武器表!K448</f>
        <v>0</v>
      </c>
      <c r="O448" s="16">
        <f>[2]武器表!L448</f>
        <v>0</v>
      </c>
      <c r="P448" s="16"/>
      <c r="Q448" s="16">
        <f>[2]武器表!M448</f>
        <v>0</v>
      </c>
      <c r="R448" s="16">
        <f>[2]武器表!N448</f>
        <v>0</v>
      </c>
      <c r="S448" s="16">
        <f>[2]武器表!O448</f>
        <v>0</v>
      </c>
      <c r="T448" s="16">
        <f>[2]武器表!P448</f>
        <v>0</v>
      </c>
      <c r="U448" s="16">
        <f>[2]武器表!Q448</f>
        <v>0</v>
      </c>
      <c r="V448" s="20">
        <f>[2]武器表!R448</f>
        <v>0</v>
      </c>
      <c r="W448" s="20">
        <f>[2]武器表!S448</f>
        <v>0</v>
      </c>
      <c r="X448" s="20">
        <f>[2]武器表!T448</f>
        <v>0</v>
      </c>
      <c r="Y448" s="20">
        <f>[2]武器表!$I448</f>
        <v>0</v>
      </c>
      <c r="Z448" s="20">
        <f>[2]武器表!U448</f>
        <v>0</v>
      </c>
      <c r="AA448" s="20">
        <f>[2]武器表!V448</f>
        <v>0</v>
      </c>
      <c r="AB448" s="20">
        <f>[2]武器表!W448</f>
        <v>0</v>
      </c>
      <c r="AC448" s="20">
        <f>[2]武器表!X448</f>
        <v>0</v>
      </c>
      <c r="AD448" s="20">
        <f>[2]武器表!Y448</f>
        <v>0</v>
      </c>
      <c r="AE448" s="20">
        <f>[2]武器表!Z448</f>
        <v>0</v>
      </c>
      <c r="AF448" s="20">
        <f>[2]武器表!AA448</f>
        <v>0</v>
      </c>
      <c r="AG448" s="20">
        <f t="shared" si="107"/>
        <v>0</v>
      </c>
      <c r="AH448" s="20">
        <f t="shared" si="108"/>
        <v>0</v>
      </c>
      <c r="AI448" s="20">
        <f t="shared" si="109"/>
        <v>0</v>
      </c>
      <c r="AJ448" s="20">
        <f t="shared" si="110"/>
        <v>0</v>
      </c>
      <c r="AK448" s="20">
        <f t="shared" si="111"/>
        <v>0</v>
      </c>
      <c r="AL448" s="84" t="str">
        <f t="shared" si="104"/>
        <v/>
      </c>
      <c r="AM448" s="84">
        <f t="shared" si="105"/>
        <v>106</v>
      </c>
    </row>
    <row r="449" spans="2:39" x14ac:dyDescent="0.2">
      <c r="B449" s="16">
        <v>447</v>
      </c>
      <c r="C449" s="16" t="str">
        <f t="shared" ca="1" si="99"/>
        <v>IC1128</v>
      </c>
      <c r="D449" s="16" t="str">
        <f t="shared" ca="1" si="106"/>
        <v>一般的青铜权杖</v>
      </c>
      <c r="E449" s="16" t="str">
        <f t="shared" ca="1" si="100"/>
        <v>一般的</v>
      </c>
      <c r="F449" s="16" t="str">
        <f t="shared" ca="1" si="101"/>
        <v>青铜</v>
      </c>
      <c r="G449" s="16" t="str">
        <f t="shared" ca="1" si="102"/>
        <v>权杖</v>
      </c>
      <c r="H449" s="16" t="str">
        <f t="shared" si="113"/>
        <v>c</v>
      </c>
      <c r="I449" s="19" t="s">
        <v>21</v>
      </c>
      <c r="J449" s="3" t="s">
        <v>35</v>
      </c>
      <c r="K449" s="16">
        <f t="shared" si="103"/>
        <v>5</v>
      </c>
      <c r="L449" s="16">
        <f t="shared" si="112"/>
        <v>7</v>
      </c>
      <c r="M449" s="16">
        <f>[2]武器表!J449</f>
        <v>130</v>
      </c>
      <c r="N449" s="16">
        <f>[2]武器表!K449</f>
        <v>0</v>
      </c>
      <c r="O449" s="16">
        <f>[2]武器表!L449</f>
        <v>0</v>
      </c>
      <c r="P449" s="16"/>
      <c r="Q449" s="16">
        <f>[2]武器表!M449</f>
        <v>0</v>
      </c>
      <c r="R449" s="16">
        <f>[2]武器表!N449</f>
        <v>0</v>
      </c>
      <c r="S449" s="16">
        <f>[2]武器表!O449</f>
        <v>0</v>
      </c>
      <c r="T449" s="16">
        <f>[2]武器表!P449</f>
        <v>0</v>
      </c>
      <c r="U449" s="16">
        <f>[2]武器表!Q449</f>
        <v>0</v>
      </c>
      <c r="V449" s="20">
        <f>[2]武器表!R449</f>
        <v>0</v>
      </c>
      <c r="W449" s="20">
        <f>[2]武器表!S449</f>
        <v>0</v>
      </c>
      <c r="X449" s="20">
        <f>[2]武器表!T449</f>
        <v>0</v>
      </c>
      <c r="Y449" s="20">
        <f>[2]武器表!$I449</f>
        <v>0</v>
      </c>
      <c r="Z449" s="20">
        <f>[2]武器表!U449</f>
        <v>0</v>
      </c>
      <c r="AA449" s="20">
        <f>[2]武器表!V449</f>
        <v>0</v>
      </c>
      <c r="AB449" s="20">
        <f>[2]武器表!W449</f>
        <v>0</v>
      </c>
      <c r="AC449" s="20">
        <f>[2]武器表!X449</f>
        <v>0</v>
      </c>
      <c r="AD449" s="20">
        <f>[2]武器表!Y449</f>
        <v>0</v>
      </c>
      <c r="AE449" s="20">
        <f>[2]武器表!Z449</f>
        <v>0</v>
      </c>
      <c r="AF449" s="20">
        <f>[2]武器表!AA449</f>
        <v>0</v>
      </c>
      <c r="AG449" s="20">
        <f t="shared" si="107"/>
        <v>0</v>
      </c>
      <c r="AH449" s="20">
        <f t="shared" si="108"/>
        <v>0</v>
      </c>
      <c r="AI449" s="20">
        <f t="shared" si="109"/>
        <v>0</v>
      </c>
      <c r="AJ449" s="20">
        <f t="shared" si="110"/>
        <v>0</v>
      </c>
      <c r="AK449" s="20">
        <f t="shared" si="111"/>
        <v>0</v>
      </c>
      <c r="AL449" s="84" t="str">
        <f t="shared" si="104"/>
        <v/>
      </c>
      <c r="AM449" s="84">
        <f t="shared" si="105"/>
        <v>107</v>
      </c>
    </row>
    <row r="450" spans="2:39" x14ac:dyDescent="0.2">
      <c r="B450" s="16">
        <v>448</v>
      </c>
      <c r="C450" s="16" t="str">
        <f t="shared" ca="1" si="99"/>
        <v>IC1138</v>
      </c>
      <c r="D450" s="16" t="str">
        <f t="shared" ca="1" si="106"/>
        <v>普通的虚幻权杖</v>
      </c>
      <c r="E450" s="16" t="str">
        <f t="shared" ca="1" si="100"/>
        <v>普通的</v>
      </c>
      <c r="F450" s="16" t="str">
        <f t="shared" ca="1" si="101"/>
        <v>虚幻</v>
      </c>
      <c r="G450" s="16" t="str">
        <f t="shared" ca="1" si="102"/>
        <v>权杖</v>
      </c>
      <c r="H450" s="16" t="str">
        <f t="shared" si="113"/>
        <v>c</v>
      </c>
      <c r="I450" s="19" t="s">
        <v>21</v>
      </c>
      <c r="J450" s="3" t="s">
        <v>35</v>
      </c>
      <c r="K450" s="16">
        <f t="shared" si="103"/>
        <v>5</v>
      </c>
      <c r="L450" s="16">
        <f t="shared" si="112"/>
        <v>8</v>
      </c>
      <c r="M450" s="16">
        <f>[2]武器表!J450</f>
        <v>149</v>
      </c>
      <c r="N450" s="16">
        <f>[2]武器表!K450</f>
        <v>0</v>
      </c>
      <c r="O450" s="16">
        <f>[2]武器表!L450</f>
        <v>0</v>
      </c>
      <c r="P450" s="16"/>
      <c r="Q450" s="16">
        <f>[2]武器表!M450</f>
        <v>0</v>
      </c>
      <c r="R450" s="16">
        <f>[2]武器表!N450</f>
        <v>0</v>
      </c>
      <c r="S450" s="16">
        <f>[2]武器表!O450</f>
        <v>0</v>
      </c>
      <c r="T450" s="16">
        <f>[2]武器表!P450</f>
        <v>0</v>
      </c>
      <c r="U450" s="16">
        <f>[2]武器表!Q450</f>
        <v>0</v>
      </c>
      <c r="V450" s="20">
        <f>[2]武器表!R450</f>
        <v>0</v>
      </c>
      <c r="W450" s="20">
        <f>[2]武器表!S450</f>
        <v>0</v>
      </c>
      <c r="X450" s="20">
        <f>[2]武器表!T450</f>
        <v>0</v>
      </c>
      <c r="Y450" s="20">
        <f>[2]武器表!$I450</f>
        <v>0</v>
      </c>
      <c r="Z450" s="20">
        <f>[2]武器表!U450</f>
        <v>0</v>
      </c>
      <c r="AA450" s="20">
        <f>[2]武器表!V450</f>
        <v>0</v>
      </c>
      <c r="AB450" s="20">
        <f>[2]武器表!W450</f>
        <v>0</v>
      </c>
      <c r="AC450" s="20">
        <f>[2]武器表!X450</f>
        <v>0</v>
      </c>
      <c r="AD450" s="20">
        <f>[2]武器表!Y450</f>
        <v>0</v>
      </c>
      <c r="AE450" s="20">
        <f>[2]武器表!Z450</f>
        <v>0</v>
      </c>
      <c r="AF450" s="20">
        <f>[2]武器表!AA450</f>
        <v>0</v>
      </c>
      <c r="AG450" s="20">
        <f t="shared" si="107"/>
        <v>0</v>
      </c>
      <c r="AH450" s="20">
        <f t="shared" si="108"/>
        <v>0</v>
      </c>
      <c r="AI450" s="20">
        <f t="shared" si="109"/>
        <v>0</v>
      </c>
      <c r="AJ450" s="20">
        <f t="shared" si="110"/>
        <v>0</v>
      </c>
      <c r="AK450" s="20">
        <f t="shared" si="111"/>
        <v>0</v>
      </c>
      <c r="AL450" s="84" t="str">
        <f t="shared" si="104"/>
        <v/>
      </c>
      <c r="AM450" s="84">
        <f t="shared" si="105"/>
        <v>108</v>
      </c>
    </row>
    <row r="451" spans="2:39" x14ac:dyDescent="0.2">
      <c r="B451" s="16">
        <v>449</v>
      </c>
      <c r="C451" s="16" t="str">
        <f t="shared" ref="C451:C514" ca="1" si="114">VLOOKUP((VLOOKUP(J451,weaponn1,2,FALSE)&amp;INT(RAND()*(9-1)+1)),imge1,4,FALSE)</f>
        <v>IC1708</v>
      </c>
      <c r="D451" s="16" t="str">
        <f t="shared" ca="1" si="106"/>
        <v>神奇的塞尔塔血镰</v>
      </c>
      <c r="E451" s="16" t="str">
        <f t="shared" ref="E451:E514" ca="1" si="115">VLOOKUP(H451,weapon3,INT(RAND()*(6-2)+2),FALSE)</f>
        <v>神奇的</v>
      </c>
      <c r="F451" s="16" t="str">
        <f t="shared" ref="F451:F514" ca="1" si="116">VLOOKUP(INT(RAND()*(21-1)+1),weapon4,2,FALSE)</f>
        <v>塞尔塔</v>
      </c>
      <c r="G451" s="16" t="str">
        <f t="shared" ref="G451:G514" ca="1" si="117">VLOOKUP(J451,weapon2,INT(RAND()*(5-2)+2),FALSE)</f>
        <v>血镰</v>
      </c>
      <c r="H451" s="16" t="str">
        <f t="shared" si="113"/>
        <v>s</v>
      </c>
      <c r="I451" s="19" t="s">
        <v>21</v>
      </c>
      <c r="J451" s="3" t="s">
        <v>36</v>
      </c>
      <c r="K451" s="16">
        <f t="shared" ref="K451:K514" si="118">VLOOKUP(J451,profession1,5,FALSE)</f>
        <v>4</v>
      </c>
      <c r="L451" s="16">
        <f t="shared" si="112"/>
        <v>1</v>
      </c>
      <c r="M451" s="16">
        <f>[2]武器表!J451</f>
        <v>24</v>
      </c>
      <c r="N451" s="16">
        <f>[2]武器表!K451</f>
        <v>13</v>
      </c>
      <c r="O451" s="16">
        <f>[2]武器表!L451</f>
        <v>2</v>
      </c>
      <c r="P451" s="16"/>
      <c r="Q451" s="16">
        <f>[2]武器表!M451</f>
        <v>9</v>
      </c>
      <c r="R451" s="16">
        <f>[2]武器表!N451</f>
        <v>12</v>
      </c>
      <c r="S451" s="16">
        <f>[2]武器表!O451</f>
        <v>9</v>
      </c>
      <c r="T451" s="16">
        <f>[2]武器表!P451</f>
        <v>6</v>
      </c>
      <c r="U451" s="16">
        <f>[2]武器表!Q451</f>
        <v>4</v>
      </c>
      <c r="V451" s="20">
        <f>[2]武器表!R451</f>
        <v>1.3333333333333332E-2</v>
      </c>
      <c r="W451" s="20">
        <f>[2]武器表!S451</f>
        <v>0.02</v>
      </c>
      <c r="X451" s="20">
        <f>[2]武器表!T451</f>
        <v>1.3333333333333332E-2</v>
      </c>
      <c r="Y451" s="20">
        <f>[2]武器表!$I451</f>
        <v>0.1</v>
      </c>
      <c r="Z451" s="20">
        <f>[2]武器表!U451</f>
        <v>9.9009900990099098E-3</v>
      </c>
      <c r="AA451" s="20">
        <f>[2]武器表!V451</f>
        <v>9.9009900990099098E-3</v>
      </c>
      <c r="AB451" s="20">
        <f>[2]武器表!W451</f>
        <v>9.9009900990099098E-3</v>
      </c>
      <c r="AC451" s="20">
        <f>[2]武器表!X451</f>
        <v>9.9009900990099098E-3</v>
      </c>
      <c r="AD451" s="20">
        <f>[2]武器表!Y451</f>
        <v>9.9009900990099098E-3</v>
      </c>
      <c r="AE451" s="20">
        <f>[2]武器表!Z451</f>
        <v>6.5420560747663559E-2</v>
      </c>
      <c r="AF451" s="20">
        <f>[2]武器表!AA451</f>
        <v>9.9009900990099098E-3</v>
      </c>
      <c r="AG451" s="20">
        <f t="shared" si="107"/>
        <v>8.0000000000000016E-2</v>
      </c>
      <c r="AH451" s="20">
        <f t="shared" si="108"/>
        <v>8.0000000000000016E-2</v>
      </c>
      <c r="AI451" s="20">
        <f t="shared" si="109"/>
        <v>8.0000000000000016E-2</v>
      </c>
      <c r="AJ451" s="20">
        <f t="shared" si="110"/>
        <v>8.0000000000000016E-2</v>
      </c>
      <c r="AK451" s="20">
        <f t="shared" si="111"/>
        <v>8.0000000000000016E-2</v>
      </c>
      <c r="AL451" s="84" t="str">
        <f t="shared" ref="AL451:AL514" si="119">IF(H451="a",IF(ISNA(VLOOKUP(J451&amp;L451,skill,2,FALSE)),"",VLOOKUP(J451&amp;L451,skill,2,FALSE)),"")</f>
        <v/>
      </c>
      <c r="AM451" s="84">
        <f t="shared" ref="AM451:AM514" si="120">VLOOKUP(H451&amp;L451,skill1,2,FALSE)</f>
        <v>125</v>
      </c>
    </row>
    <row r="452" spans="2:39" x14ac:dyDescent="0.2">
      <c r="B452" s="16">
        <v>450</v>
      </c>
      <c r="C452" s="16" t="str">
        <f t="shared" ca="1" si="114"/>
        <v>IC1715</v>
      </c>
      <c r="D452" s="16" t="str">
        <f t="shared" ref="D452:D515" ca="1" si="121">E452&amp;F452&amp;G452</f>
        <v>璀璨的精灵毒镰</v>
      </c>
      <c r="E452" s="16" t="str">
        <f t="shared" ca="1" si="115"/>
        <v>璀璨的</v>
      </c>
      <c r="F452" s="16" t="str">
        <f t="shared" ca="1" si="116"/>
        <v>精灵</v>
      </c>
      <c r="G452" s="16" t="str">
        <f t="shared" ca="1" si="117"/>
        <v>毒镰</v>
      </c>
      <c r="H452" s="16" t="str">
        <f t="shared" si="113"/>
        <v>s</v>
      </c>
      <c r="I452" s="19" t="s">
        <v>21</v>
      </c>
      <c r="J452" s="3" t="s">
        <v>36</v>
      </c>
      <c r="K452" s="16">
        <f t="shared" si="118"/>
        <v>4</v>
      </c>
      <c r="L452" s="16">
        <f t="shared" si="112"/>
        <v>2</v>
      </c>
      <c r="M452" s="16">
        <f>[2]武器表!J452</f>
        <v>48</v>
      </c>
      <c r="N452" s="16">
        <f>[2]武器表!K452</f>
        <v>26</v>
      </c>
      <c r="O452" s="16">
        <f>[2]武器表!L452</f>
        <v>5</v>
      </c>
      <c r="P452" s="16"/>
      <c r="Q452" s="16">
        <f>[2]武器表!M452</f>
        <v>18</v>
      </c>
      <c r="R452" s="16">
        <f>[2]武器表!N452</f>
        <v>23</v>
      </c>
      <c r="S452" s="16">
        <f>[2]武器表!O452</f>
        <v>18</v>
      </c>
      <c r="T452" s="16">
        <f>[2]武器表!P452</f>
        <v>13</v>
      </c>
      <c r="U452" s="16">
        <f>[2]武器表!Q452</f>
        <v>9</v>
      </c>
      <c r="V452" s="20">
        <f>[2]武器表!R452</f>
        <v>0.03</v>
      </c>
      <c r="W452" s="20">
        <f>[2]武器表!S452</f>
        <v>4.3333333333333328E-2</v>
      </c>
      <c r="X452" s="20">
        <f>[2]武器表!T452</f>
        <v>0.03</v>
      </c>
      <c r="Y452" s="20">
        <f>[2]武器表!$I452</f>
        <v>0.14545454545454545</v>
      </c>
      <c r="Z452" s="20">
        <f>[2]武器表!U452</f>
        <v>2.4390243902439046E-2</v>
      </c>
      <c r="AA452" s="20">
        <f>[2]武器表!V452</f>
        <v>2.4390243902439046E-2</v>
      </c>
      <c r="AB452" s="20">
        <f>[2]武器表!W452</f>
        <v>2.4390243902439046E-2</v>
      </c>
      <c r="AC452" s="20">
        <f>[2]武器表!X452</f>
        <v>2.4390243902439046E-2</v>
      </c>
      <c r="AD452" s="20">
        <f>[2]武器表!Y452</f>
        <v>2.4390243902439046E-2</v>
      </c>
      <c r="AE452" s="20">
        <f>[2]武器表!Z452</f>
        <v>0.1228070175438597</v>
      </c>
      <c r="AF452" s="20">
        <f>[2]武器表!AA452</f>
        <v>2.4390243902439046E-2</v>
      </c>
      <c r="AG452" s="20">
        <f t="shared" ref="AG452:AG515" si="122">Y452*0.8</f>
        <v>0.11636363636363636</v>
      </c>
      <c r="AH452" s="20">
        <f t="shared" ref="AH452:AH515" si="123">Y452*0.8</f>
        <v>0.11636363636363636</v>
      </c>
      <c r="AI452" s="20">
        <f t="shared" ref="AI452:AI515" si="124">Y452*0.8</f>
        <v>0.11636363636363636</v>
      </c>
      <c r="AJ452" s="20">
        <f t="shared" ref="AJ452:AJ515" si="125">Y452*0.8</f>
        <v>0.11636363636363636</v>
      </c>
      <c r="AK452" s="20">
        <f t="shared" ref="AK452:AK515" si="126">Y452*0.8</f>
        <v>0.11636363636363636</v>
      </c>
      <c r="AL452" s="84" t="str">
        <f t="shared" si="119"/>
        <v/>
      </c>
      <c r="AM452" s="84">
        <f t="shared" si="120"/>
        <v>126</v>
      </c>
    </row>
    <row r="453" spans="2:39" x14ac:dyDescent="0.2">
      <c r="B453" s="16">
        <v>451</v>
      </c>
      <c r="C453" s="16" t="str">
        <f t="shared" ca="1" si="114"/>
        <v>IC1702</v>
      </c>
      <c r="D453" s="16" t="str">
        <f t="shared" ca="1" si="121"/>
        <v>神秘的混乱镰刀</v>
      </c>
      <c r="E453" s="16" t="str">
        <f t="shared" ca="1" si="115"/>
        <v>神秘的</v>
      </c>
      <c r="F453" s="16" t="str">
        <f t="shared" ca="1" si="116"/>
        <v>混乱</v>
      </c>
      <c r="G453" s="16" t="str">
        <f t="shared" ca="1" si="117"/>
        <v>镰刀</v>
      </c>
      <c r="H453" s="16" t="str">
        <f t="shared" si="113"/>
        <v>s</v>
      </c>
      <c r="I453" s="19" t="s">
        <v>21</v>
      </c>
      <c r="J453" s="3" t="s">
        <v>36</v>
      </c>
      <c r="K453" s="16">
        <f t="shared" si="118"/>
        <v>4</v>
      </c>
      <c r="L453" s="16">
        <f t="shared" si="112"/>
        <v>3</v>
      </c>
      <c r="M453" s="16">
        <f>[2]武器表!J453</f>
        <v>73</v>
      </c>
      <c r="N453" s="16">
        <f>[2]武器表!K453</f>
        <v>40</v>
      </c>
      <c r="O453" s="16">
        <f>[2]武器表!L453</f>
        <v>8</v>
      </c>
      <c r="P453" s="16"/>
      <c r="Q453" s="16">
        <f>[2]武器表!M453</f>
        <v>28</v>
      </c>
      <c r="R453" s="16">
        <f>[2]武器表!N453</f>
        <v>34</v>
      </c>
      <c r="S453" s="16">
        <f>[2]武器表!O453</f>
        <v>28</v>
      </c>
      <c r="T453" s="16">
        <f>[2]武器表!P453</f>
        <v>20</v>
      </c>
      <c r="U453" s="16">
        <f>[2]武器表!Q453</f>
        <v>14</v>
      </c>
      <c r="V453" s="20">
        <f>[2]武器表!R453</f>
        <v>4.6666666666666669E-2</v>
      </c>
      <c r="W453" s="20">
        <f>[2]武器表!S453</f>
        <v>6.6666666666666666E-2</v>
      </c>
      <c r="X453" s="20">
        <f>[2]武器表!T453</f>
        <v>4.6666666666666669E-2</v>
      </c>
      <c r="Y453" s="20">
        <f>[2]武器表!$I453</f>
        <v>0.22272727272727275</v>
      </c>
      <c r="Z453" s="20">
        <f>[2]武器表!U453</f>
        <v>3.3816425120772986E-2</v>
      </c>
      <c r="AA453" s="20">
        <f>[2]武器表!V453</f>
        <v>3.3816425120772986E-2</v>
      </c>
      <c r="AB453" s="20">
        <f>[2]武器表!W453</f>
        <v>3.3816425120772986E-2</v>
      </c>
      <c r="AC453" s="20">
        <f>[2]武器表!X453</f>
        <v>3.3816425120772986E-2</v>
      </c>
      <c r="AD453" s="20">
        <f>[2]武器表!Y453</f>
        <v>3.3816425120772986E-2</v>
      </c>
      <c r="AE453" s="20">
        <f>[2]武器表!Z453</f>
        <v>0.17355371900826444</v>
      </c>
      <c r="AF453" s="20">
        <f>[2]武器表!AA453</f>
        <v>3.3816425120772986E-2</v>
      </c>
      <c r="AG453" s="20">
        <f t="shared" si="122"/>
        <v>0.17818181818181822</v>
      </c>
      <c r="AH453" s="20">
        <f t="shared" si="123"/>
        <v>0.17818181818181822</v>
      </c>
      <c r="AI453" s="20">
        <f t="shared" si="124"/>
        <v>0.17818181818181822</v>
      </c>
      <c r="AJ453" s="20">
        <f t="shared" si="125"/>
        <v>0.17818181818181822</v>
      </c>
      <c r="AK453" s="20">
        <f t="shared" si="126"/>
        <v>0.17818181818181822</v>
      </c>
      <c r="AL453" s="84" t="str">
        <f t="shared" si="119"/>
        <v/>
      </c>
      <c r="AM453" s="84">
        <f t="shared" si="120"/>
        <v>127</v>
      </c>
    </row>
    <row r="454" spans="2:39" x14ac:dyDescent="0.2">
      <c r="B454" s="16">
        <v>452</v>
      </c>
      <c r="C454" s="16" t="str">
        <f t="shared" ca="1" si="114"/>
        <v>IC1714</v>
      </c>
      <c r="D454" s="16" t="str">
        <f t="shared" ca="1" si="121"/>
        <v>神秘的遗迹镰刀</v>
      </c>
      <c r="E454" s="16" t="str">
        <f t="shared" ca="1" si="115"/>
        <v>神秘的</v>
      </c>
      <c r="F454" s="16" t="str">
        <f t="shared" ca="1" si="116"/>
        <v>遗迹</v>
      </c>
      <c r="G454" s="16" t="str">
        <f t="shared" ca="1" si="117"/>
        <v>镰刀</v>
      </c>
      <c r="H454" s="16" t="str">
        <f t="shared" si="113"/>
        <v>s</v>
      </c>
      <c r="I454" s="19" t="s">
        <v>21</v>
      </c>
      <c r="J454" s="3" t="s">
        <v>36</v>
      </c>
      <c r="K454" s="16">
        <f t="shared" si="118"/>
        <v>4</v>
      </c>
      <c r="L454" s="16">
        <f t="shared" si="112"/>
        <v>4</v>
      </c>
      <c r="M454" s="16">
        <f>[2]武器表!J454</f>
        <v>97</v>
      </c>
      <c r="N454" s="16">
        <f>[2]武器表!K454</f>
        <v>53</v>
      </c>
      <c r="O454" s="16">
        <f>[2]武器表!L454</f>
        <v>11</v>
      </c>
      <c r="P454" s="16"/>
      <c r="Q454" s="16">
        <f>[2]武器表!M454</f>
        <v>37</v>
      </c>
      <c r="R454" s="16">
        <f>[2]武器表!N454</f>
        <v>46</v>
      </c>
      <c r="S454" s="16">
        <f>[2]武器表!O454</f>
        <v>37</v>
      </c>
      <c r="T454" s="16">
        <f>[2]武器表!P454</f>
        <v>26</v>
      </c>
      <c r="U454" s="16">
        <f>[2]武器表!Q454</f>
        <v>19</v>
      </c>
      <c r="V454" s="20">
        <f>[2]武器表!R454</f>
        <v>6.3333333333333325E-2</v>
      </c>
      <c r="W454" s="20">
        <f>[2]武器表!S454</f>
        <v>8.6666666666666656E-2</v>
      </c>
      <c r="X454" s="20">
        <f>[2]武器表!T454</f>
        <v>6.3333333333333325E-2</v>
      </c>
      <c r="Y454" s="20">
        <f>[2]武器表!$I454</f>
        <v>0.29636363636363638</v>
      </c>
      <c r="Z454" s="20">
        <f>[2]武器表!U454</f>
        <v>4.3062200956937802E-2</v>
      </c>
      <c r="AA454" s="20">
        <f>[2]武器表!V454</f>
        <v>4.3062200956937802E-2</v>
      </c>
      <c r="AB454" s="20">
        <f>[2]武器表!W454</f>
        <v>4.3062200956937802E-2</v>
      </c>
      <c r="AC454" s="20">
        <f>[2]武器表!X454</f>
        <v>4.3062200956937802E-2</v>
      </c>
      <c r="AD454" s="20">
        <f>[2]武器表!Y454</f>
        <v>4.3062200956937802E-2</v>
      </c>
      <c r="AE454" s="20">
        <f>[2]武器表!Z454</f>
        <v>0.21875</v>
      </c>
      <c r="AF454" s="20">
        <f>[2]武器表!AA454</f>
        <v>4.3062200956937802E-2</v>
      </c>
      <c r="AG454" s="20">
        <f t="shared" si="122"/>
        <v>0.23709090909090913</v>
      </c>
      <c r="AH454" s="20">
        <f t="shared" si="123"/>
        <v>0.23709090909090913</v>
      </c>
      <c r="AI454" s="20">
        <f t="shared" si="124"/>
        <v>0.23709090909090913</v>
      </c>
      <c r="AJ454" s="20">
        <f t="shared" si="125"/>
        <v>0.23709090909090913</v>
      </c>
      <c r="AK454" s="20">
        <f t="shared" si="126"/>
        <v>0.23709090909090913</v>
      </c>
      <c r="AL454" s="84" t="str">
        <f t="shared" si="119"/>
        <v/>
      </c>
      <c r="AM454" s="84">
        <f t="shared" si="120"/>
        <v>128</v>
      </c>
    </row>
    <row r="455" spans="2:39" x14ac:dyDescent="0.2">
      <c r="B455" s="16">
        <v>453</v>
      </c>
      <c r="C455" s="16" t="str">
        <f t="shared" ca="1" si="114"/>
        <v>IC1715</v>
      </c>
      <c r="D455" s="16" t="str">
        <f t="shared" ca="1" si="121"/>
        <v>神秘的颓废血镰</v>
      </c>
      <c r="E455" s="16" t="str">
        <f t="shared" ca="1" si="115"/>
        <v>神秘的</v>
      </c>
      <c r="F455" s="16" t="str">
        <f t="shared" ca="1" si="116"/>
        <v>颓废</v>
      </c>
      <c r="G455" s="16" t="str">
        <f t="shared" ca="1" si="117"/>
        <v>血镰</v>
      </c>
      <c r="H455" s="16" t="str">
        <f t="shared" si="113"/>
        <v>s</v>
      </c>
      <c r="I455" s="19" t="s">
        <v>21</v>
      </c>
      <c r="J455" s="3" t="s">
        <v>36</v>
      </c>
      <c r="K455" s="16">
        <f t="shared" si="118"/>
        <v>4</v>
      </c>
      <c r="L455" s="16">
        <f t="shared" si="112"/>
        <v>5</v>
      </c>
      <c r="M455" s="16">
        <f>[2]武器表!J455</f>
        <v>122</v>
      </c>
      <c r="N455" s="16">
        <f>[2]武器表!K455</f>
        <v>67</v>
      </c>
      <c r="O455" s="16">
        <f>[2]武器表!L455</f>
        <v>14</v>
      </c>
      <c r="P455" s="16"/>
      <c r="Q455" s="16">
        <f>[2]武器表!M455</f>
        <v>47</v>
      </c>
      <c r="R455" s="16">
        <f>[2]武器表!N455</f>
        <v>57</v>
      </c>
      <c r="S455" s="16">
        <f>[2]武器表!O455</f>
        <v>47</v>
      </c>
      <c r="T455" s="16">
        <f>[2]武器表!P455</f>
        <v>33</v>
      </c>
      <c r="U455" s="16">
        <f>[2]武器表!Q455</f>
        <v>24</v>
      </c>
      <c r="V455" s="20">
        <f>[2]武器表!R455</f>
        <v>0.08</v>
      </c>
      <c r="W455" s="20">
        <f>[2]武器表!S455</f>
        <v>0.11</v>
      </c>
      <c r="X455" s="20">
        <f>[2]武器表!T455</f>
        <v>0.08</v>
      </c>
      <c r="Y455" s="20">
        <f>[2]武器表!$I455</f>
        <v>0.37363636363636366</v>
      </c>
      <c r="Z455" s="20">
        <f>[2]武器表!U455</f>
        <v>5.6603773584905648E-2</v>
      </c>
      <c r="AA455" s="20">
        <f>[2]武器表!V455</f>
        <v>5.6603773584905648E-2</v>
      </c>
      <c r="AB455" s="20">
        <f>[2]武器表!W455</f>
        <v>5.6603773584905648E-2</v>
      </c>
      <c r="AC455" s="20">
        <f>[2]武器表!X455</f>
        <v>5.6603773584905648E-2</v>
      </c>
      <c r="AD455" s="20">
        <f>[2]武器表!Y455</f>
        <v>5.6603773584905648E-2</v>
      </c>
      <c r="AE455" s="20">
        <f>[2]武器表!Z455</f>
        <v>0.26199261992619927</v>
      </c>
      <c r="AF455" s="20">
        <f>[2]武器表!AA455</f>
        <v>5.6603773584905648E-2</v>
      </c>
      <c r="AG455" s="20">
        <f t="shared" si="122"/>
        <v>0.29890909090909096</v>
      </c>
      <c r="AH455" s="20">
        <f t="shared" si="123"/>
        <v>0.29890909090909096</v>
      </c>
      <c r="AI455" s="20">
        <f t="shared" si="124"/>
        <v>0.29890909090909096</v>
      </c>
      <c r="AJ455" s="20">
        <f t="shared" si="125"/>
        <v>0.29890909090909096</v>
      </c>
      <c r="AK455" s="20">
        <f t="shared" si="126"/>
        <v>0.29890909090909096</v>
      </c>
      <c r="AL455" s="84" t="str">
        <f t="shared" si="119"/>
        <v/>
      </c>
      <c r="AM455" s="84">
        <f t="shared" si="120"/>
        <v>129</v>
      </c>
    </row>
    <row r="456" spans="2:39" x14ac:dyDescent="0.2">
      <c r="B456" s="16">
        <v>454</v>
      </c>
      <c r="C456" s="16" t="str">
        <f t="shared" ca="1" si="114"/>
        <v>IC1701</v>
      </c>
      <c r="D456" s="16" t="str">
        <f t="shared" ca="1" si="121"/>
        <v>璀璨的精钢血镰</v>
      </c>
      <c r="E456" s="16" t="str">
        <f t="shared" ca="1" si="115"/>
        <v>璀璨的</v>
      </c>
      <c r="F456" s="16" t="str">
        <f t="shared" ca="1" si="116"/>
        <v>精钢</v>
      </c>
      <c r="G456" s="16" t="str">
        <f t="shared" ca="1" si="117"/>
        <v>血镰</v>
      </c>
      <c r="H456" s="16" t="str">
        <f t="shared" si="113"/>
        <v>s</v>
      </c>
      <c r="I456" s="19" t="s">
        <v>21</v>
      </c>
      <c r="J456" s="3" t="s">
        <v>36</v>
      </c>
      <c r="K456" s="16">
        <f t="shared" si="118"/>
        <v>4</v>
      </c>
      <c r="L456" s="16">
        <f t="shared" si="112"/>
        <v>6</v>
      </c>
      <c r="M456" s="16">
        <f>[2]武器表!J456</f>
        <v>146</v>
      </c>
      <c r="N456" s="16">
        <f>[2]武器表!K456</f>
        <v>80</v>
      </c>
      <c r="O456" s="16">
        <f>[2]武器表!L456</f>
        <v>16</v>
      </c>
      <c r="P456" s="16"/>
      <c r="Q456" s="16">
        <f>[2]武器表!M456</f>
        <v>56</v>
      </c>
      <c r="R456" s="16">
        <f>[2]武器表!N456</f>
        <v>68</v>
      </c>
      <c r="S456" s="16">
        <f>[2]武器表!O456</f>
        <v>56</v>
      </c>
      <c r="T456" s="16">
        <f>[2]武器表!P456</f>
        <v>40</v>
      </c>
      <c r="U456" s="16">
        <f>[2]武器表!Q456</f>
        <v>29</v>
      </c>
      <c r="V456" s="20">
        <f>[2]武器表!R456</f>
        <v>9.6666666666666665E-2</v>
      </c>
      <c r="W456" s="20">
        <f>[2]武器表!S456</f>
        <v>0.13333333333333333</v>
      </c>
      <c r="X456" s="20">
        <f>[2]武器表!T456</f>
        <v>9.6666666666666665E-2</v>
      </c>
      <c r="Y456" s="20">
        <f>[2]武器表!$I456</f>
        <v>0.44636363636363635</v>
      </c>
      <c r="Z456" s="20">
        <f>[2]武器表!U456</f>
        <v>6.5420560747663559E-2</v>
      </c>
      <c r="AA456" s="20">
        <f>[2]武器表!V456</f>
        <v>6.5420560747663559E-2</v>
      </c>
      <c r="AB456" s="20">
        <f>[2]武器表!W456</f>
        <v>6.5420560747663559E-2</v>
      </c>
      <c r="AC456" s="20">
        <f>[2]武器表!X456</f>
        <v>6.5420560747663559E-2</v>
      </c>
      <c r="AD456" s="20">
        <f>[2]武器表!Y456</f>
        <v>6.5420560747663559E-2</v>
      </c>
      <c r="AE456" s="20">
        <f>[2]武器表!Z456</f>
        <v>0.29824561403508776</v>
      </c>
      <c r="AF456" s="20">
        <f>[2]武器表!AA456</f>
        <v>6.5420560747663559E-2</v>
      </c>
      <c r="AG456" s="20">
        <f t="shared" si="122"/>
        <v>0.35709090909090913</v>
      </c>
      <c r="AH456" s="20">
        <f t="shared" si="123"/>
        <v>0.35709090909090913</v>
      </c>
      <c r="AI456" s="20">
        <f t="shared" si="124"/>
        <v>0.35709090909090913</v>
      </c>
      <c r="AJ456" s="20">
        <f t="shared" si="125"/>
        <v>0.35709090909090913</v>
      </c>
      <c r="AK456" s="20">
        <f t="shared" si="126"/>
        <v>0.35709090909090913</v>
      </c>
      <c r="AL456" s="84" t="str">
        <f t="shared" si="119"/>
        <v/>
      </c>
      <c r="AM456" s="84">
        <f t="shared" si="120"/>
        <v>130</v>
      </c>
    </row>
    <row r="457" spans="2:39" x14ac:dyDescent="0.2">
      <c r="B457" s="16">
        <v>455</v>
      </c>
      <c r="C457" s="16" t="str">
        <f t="shared" ca="1" si="114"/>
        <v>IC1702</v>
      </c>
      <c r="D457" s="16" t="str">
        <f t="shared" ca="1" si="121"/>
        <v>璀璨的空灵毒镰</v>
      </c>
      <c r="E457" s="16" t="str">
        <f t="shared" ca="1" si="115"/>
        <v>璀璨的</v>
      </c>
      <c r="F457" s="16" t="str">
        <f t="shared" ca="1" si="116"/>
        <v>空灵</v>
      </c>
      <c r="G457" s="16" t="str">
        <f t="shared" ca="1" si="117"/>
        <v>毒镰</v>
      </c>
      <c r="H457" s="16" t="str">
        <f t="shared" si="113"/>
        <v>s</v>
      </c>
      <c r="I457" s="19" t="s">
        <v>21</v>
      </c>
      <c r="J457" s="3" t="s">
        <v>36</v>
      </c>
      <c r="K457" s="16">
        <f t="shared" si="118"/>
        <v>4</v>
      </c>
      <c r="L457" s="16">
        <f t="shared" si="112"/>
        <v>7</v>
      </c>
      <c r="M457" s="16">
        <f>[2]武器表!J457</f>
        <v>171</v>
      </c>
      <c r="N457" s="16">
        <f>[2]武器表!K457</f>
        <v>93</v>
      </c>
      <c r="O457" s="16">
        <f>[2]武器表!L457</f>
        <v>19</v>
      </c>
      <c r="P457" s="16"/>
      <c r="Q457" s="16">
        <f>[2]武器表!M457</f>
        <v>65</v>
      </c>
      <c r="R457" s="16">
        <f>[2]武器表!N457</f>
        <v>80</v>
      </c>
      <c r="S457" s="16">
        <f>[2]武器表!O457</f>
        <v>65</v>
      </c>
      <c r="T457" s="16">
        <f>[2]武器表!P457</f>
        <v>47</v>
      </c>
      <c r="U457" s="16">
        <f>[2]武器表!Q457</f>
        <v>34</v>
      </c>
      <c r="V457" s="20">
        <f>[2]武器表!R457</f>
        <v>0.11333333333333334</v>
      </c>
      <c r="W457" s="20">
        <f>[2]武器表!S457</f>
        <v>0.15666666666666665</v>
      </c>
      <c r="X457" s="20">
        <f>[2]武器表!T457</f>
        <v>0.11333333333333334</v>
      </c>
      <c r="Y457" s="20">
        <f>[2]武器表!$I457</f>
        <v>0.52181818181818185</v>
      </c>
      <c r="Z457" s="20">
        <f>[2]武器表!U457</f>
        <v>7.407407407407407E-2</v>
      </c>
      <c r="AA457" s="20">
        <f>[2]武器表!V457</f>
        <v>7.407407407407407E-2</v>
      </c>
      <c r="AB457" s="20">
        <f>[2]武器表!W457</f>
        <v>7.407407407407407E-2</v>
      </c>
      <c r="AC457" s="20">
        <f>[2]武器表!X457</f>
        <v>7.407407407407407E-2</v>
      </c>
      <c r="AD457" s="20">
        <f>[2]武器表!Y457</f>
        <v>7.407407407407407E-2</v>
      </c>
      <c r="AE457" s="20">
        <f>[2]武器表!Z457</f>
        <v>0.33110367892976589</v>
      </c>
      <c r="AF457" s="20">
        <f>[2]武器表!AA457</f>
        <v>7.407407407407407E-2</v>
      </c>
      <c r="AG457" s="20">
        <f t="shared" si="122"/>
        <v>0.41745454545454552</v>
      </c>
      <c r="AH457" s="20">
        <f t="shared" si="123"/>
        <v>0.41745454545454552</v>
      </c>
      <c r="AI457" s="20">
        <f t="shared" si="124"/>
        <v>0.41745454545454552</v>
      </c>
      <c r="AJ457" s="20">
        <f t="shared" si="125"/>
        <v>0.41745454545454552</v>
      </c>
      <c r="AK457" s="20">
        <f t="shared" si="126"/>
        <v>0.41745454545454552</v>
      </c>
      <c r="AL457" s="84" t="str">
        <f t="shared" si="119"/>
        <v/>
      </c>
      <c r="AM457" s="84">
        <f t="shared" si="120"/>
        <v>131</v>
      </c>
    </row>
    <row r="458" spans="2:39" x14ac:dyDescent="0.2">
      <c r="B458" s="16">
        <v>456</v>
      </c>
      <c r="C458" s="16" t="str">
        <f t="shared" ca="1" si="114"/>
        <v>IC1702</v>
      </c>
      <c r="D458" s="16" t="str">
        <f t="shared" ca="1" si="121"/>
        <v>神奇的空灵毒镰</v>
      </c>
      <c r="E458" s="16" t="str">
        <f t="shared" ca="1" si="115"/>
        <v>神奇的</v>
      </c>
      <c r="F458" s="16" t="str">
        <f t="shared" ca="1" si="116"/>
        <v>空灵</v>
      </c>
      <c r="G458" s="16" t="str">
        <f t="shared" ca="1" si="117"/>
        <v>毒镰</v>
      </c>
      <c r="H458" s="16" t="str">
        <f t="shared" si="113"/>
        <v>s</v>
      </c>
      <c r="I458" s="19" t="s">
        <v>21</v>
      </c>
      <c r="J458" s="3" t="s">
        <v>36</v>
      </c>
      <c r="K458" s="16">
        <f t="shared" si="118"/>
        <v>4</v>
      </c>
      <c r="L458" s="16">
        <f t="shared" si="112"/>
        <v>8</v>
      </c>
      <c r="M458" s="16">
        <f>[2]武器表!J458</f>
        <v>195</v>
      </c>
      <c r="N458" s="16">
        <f>[2]武器表!K458</f>
        <v>107</v>
      </c>
      <c r="O458" s="16">
        <f>[2]武器表!L458</f>
        <v>22</v>
      </c>
      <c r="P458" s="16"/>
      <c r="Q458" s="16">
        <f>[2]武器表!M458</f>
        <v>75</v>
      </c>
      <c r="R458" s="16">
        <f>[2]武器表!N458</f>
        <v>91</v>
      </c>
      <c r="S458" s="16">
        <f>[2]武器表!O458</f>
        <v>75</v>
      </c>
      <c r="T458" s="16">
        <f>[2]武器表!P458</f>
        <v>53</v>
      </c>
      <c r="U458" s="16">
        <f>[2]武器表!Q458</f>
        <v>39</v>
      </c>
      <c r="V458" s="20">
        <f>[2]武器表!R458</f>
        <v>0.13</v>
      </c>
      <c r="W458" s="20">
        <f>[2]武器表!S458</f>
        <v>0.17666666666666667</v>
      </c>
      <c r="X458" s="20">
        <f>[2]武器表!T458</f>
        <v>0.13</v>
      </c>
      <c r="Y458" s="20">
        <f>[2]武器表!$I458</f>
        <v>0.59727272727272729</v>
      </c>
      <c r="Z458" s="20">
        <f>[2]武器表!U458</f>
        <v>8.6757990867579959E-2</v>
      </c>
      <c r="AA458" s="20">
        <f>[2]武器表!V458</f>
        <v>8.6757990867579959E-2</v>
      </c>
      <c r="AB458" s="20">
        <f>[2]武器表!W458</f>
        <v>8.6757990867579959E-2</v>
      </c>
      <c r="AC458" s="20">
        <f>[2]武器表!X458</f>
        <v>8.6757990867579959E-2</v>
      </c>
      <c r="AD458" s="20">
        <f>[2]武器表!Y458</f>
        <v>8.6757990867579959E-2</v>
      </c>
      <c r="AE458" s="20">
        <f>[2]武器表!Z458</f>
        <v>0.36102236421725242</v>
      </c>
      <c r="AF458" s="20">
        <f>[2]武器表!AA458</f>
        <v>8.6757990867579959E-2</v>
      </c>
      <c r="AG458" s="20">
        <f t="shared" si="122"/>
        <v>0.47781818181818186</v>
      </c>
      <c r="AH458" s="20">
        <f t="shared" si="123"/>
        <v>0.47781818181818186</v>
      </c>
      <c r="AI458" s="20">
        <f t="shared" si="124"/>
        <v>0.47781818181818186</v>
      </c>
      <c r="AJ458" s="20">
        <f t="shared" si="125"/>
        <v>0.47781818181818186</v>
      </c>
      <c r="AK458" s="20">
        <f t="shared" si="126"/>
        <v>0.47781818181818186</v>
      </c>
      <c r="AL458" s="84" t="str">
        <f t="shared" si="119"/>
        <v/>
      </c>
      <c r="AM458" s="84">
        <f t="shared" si="120"/>
        <v>132</v>
      </c>
    </row>
    <row r="459" spans="2:39" x14ac:dyDescent="0.2">
      <c r="B459" s="16">
        <v>457</v>
      </c>
      <c r="C459" s="16" t="str">
        <f t="shared" ca="1" si="114"/>
        <v>IC1710</v>
      </c>
      <c r="D459" s="16" t="str">
        <f t="shared" ca="1" si="121"/>
        <v>精致的忏悔血镰</v>
      </c>
      <c r="E459" s="16" t="str">
        <f t="shared" ca="1" si="115"/>
        <v>精致的</v>
      </c>
      <c r="F459" s="16" t="str">
        <f t="shared" ca="1" si="116"/>
        <v>忏悔</v>
      </c>
      <c r="G459" s="16" t="str">
        <f t="shared" ca="1" si="117"/>
        <v>血镰</v>
      </c>
      <c r="H459" s="16" t="str">
        <f t="shared" si="113"/>
        <v>a</v>
      </c>
      <c r="I459" s="19" t="s">
        <v>21</v>
      </c>
      <c r="J459" s="3" t="s">
        <v>36</v>
      </c>
      <c r="K459" s="16">
        <f t="shared" si="118"/>
        <v>4</v>
      </c>
      <c r="L459" s="16">
        <f t="shared" si="112"/>
        <v>1</v>
      </c>
      <c r="M459" s="16">
        <f>[2]武器表!J459</f>
        <v>18</v>
      </c>
      <c r="N459" s="16">
        <f>[2]武器表!K459</f>
        <v>14</v>
      </c>
      <c r="O459" s="16">
        <f>[2]武器表!L459</f>
        <v>2</v>
      </c>
      <c r="P459" s="16"/>
      <c r="Q459" s="16">
        <f>[2]武器表!M459</f>
        <v>9</v>
      </c>
      <c r="R459" s="16">
        <f>[2]武器表!N459</f>
        <v>12</v>
      </c>
      <c r="S459" s="16">
        <f>[2]武器表!O459</f>
        <v>9</v>
      </c>
      <c r="T459" s="16">
        <f>[2]武器表!P459</f>
        <v>7</v>
      </c>
      <c r="U459" s="16">
        <f>[2]武器表!Q459</f>
        <v>5</v>
      </c>
      <c r="V459" s="20">
        <f>[2]武器表!R459</f>
        <v>1.6666666666666666E-2</v>
      </c>
      <c r="W459" s="20">
        <f>[2]武器表!S459</f>
        <v>2.3333333333333334E-2</v>
      </c>
      <c r="X459" s="20">
        <f>[2]武器表!T459</f>
        <v>1.6666666666666666E-2</v>
      </c>
      <c r="Y459" s="20">
        <f>[2]武器表!$I459</f>
        <v>0.1</v>
      </c>
      <c r="Z459" s="20">
        <f>[2]武器表!U459</f>
        <v>9.9009900990099098E-3</v>
      </c>
      <c r="AA459" s="20">
        <f>[2]武器表!V459</f>
        <v>9.9009900990099098E-3</v>
      </c>
      <c r="AB459" s="20">
        <f>[2]武器表!W459</f>
        <v>9.9009900990099098E-3</v>
      </c>
      <c r="AC459" s="20">
        <f>[2]武器表!X459</f>
        <v>9.9009900990099098E-3</v>
      </c>
      <c r="AD459" s="20">
        <f>[2]武器表!Y459</f>
        <v>9.9009900990099098E-3</v>
      </c>
      <c r="AE459" s="20">
        <f>[2]武器表!Z459</f>
        <v>6.9767441860465129E-2</v>
      </c>
      <c r="AF459" s="20">
        <f>[2]武器表!AA459</f>
        <v>9.9009900990099098E-3</v>
      </c>
      <c r="AG459" s="20">
        <f t="shared" si="122"/>
        <v>8.0000000000000016E-2</v>
      </c>
      <c r="AH459" s="20">
        <f t="shared" si="123"/>
        <v>8.0000000000000016E-2</v>
      </c>
      <c r="AI459" s="20">
        <f t="shared" si="124"/>
        <v>8.0000000000000016E-2</v>
      </c>
      <c r="AJ459" s="20">
        <f t="shared" si="125"/>
        <v>8.0000000000000016E-2</v>
      </c>
      <c r="AK459" s="20">
        <f t="shared" si="126"/>
        <v>8.0000000000000016E-2</v>
      </c>
      <c r="AL459" s="84" t="str">
        <f t="shared" si="119"/>
        <v/>
      </c>
      <c r="AM459" s="84">
        <f t="shared" si="120"/>
        <v>109</v>
      </c>
    </row>
    <row r="460" spans="2:39" x14ac:dyDescent="0.2">
      <c r="B460" s="16">
        <v>458</v>
      </c>
      <c r="C460" s="16" t="str">
        <f t="shared" ca="1" si="114"/>
        <v>IC1710</v>
      </c>
      <c r="D460" s="16" t="str">
        <f t="shared" ca="1" si="121"/>
        <v>犀利的精灵毒镰</v>
      </c>
      <c r="E460" s="16" t="str">
        <f t="shared" ca="1" si="115"/>
        <v>犀利的</v>
      </c>
      <c r="F460" s="16" t="str">
        <f t="shared" ca="1" si="116"/>
        <v>精灵</v>
      </c>
      <c r="G460" s="16" t="str">
        <f t="shared" ca="1" si="117"/>
        <v>毒镰</v>
      </c>
      <c r="H460" s="16" t="str">
        <f t="shared" si="113"/>
        <v>a</v>
      </c>
      <c r="I460" s="19" t="s">
        <v>21</v>
      </c>
      <c r="J460" s="3" t="s">
        <v>36</v>
      </c>
      <c r="K460" s="16">
        <f t="shared" si="118"/>
        <v>4</v>
      </c>
      <c r="L460" s="16">
        <f t="shared" ref="L460:L523" si="127">L452</f>
        <v>2</v>
      </c>
      <c r="M460" s="16">
        <f>[2]武器表!J460</f>
        <v>37</v>
      </c>
      <c r="N460" s="16">
        <f>[2]武器表!K460</f>
        <v>28</v>
      </c>
      <c r="O460" s="16">
        <f>[2]武器表!L460</f>
        <v>5</v>
      </c>
      <c r="P460" s="16"/>
      <c r="Q460" s="16">
        <f>[2]武器表!M460</f>
        <v>19</v>
      </c>
      <c r="R460" s="16">
        <f>[2]武器表!N460</f>
        <v>24</v>
      </c>
      <c r="S460" s="16">
        <f>[2]武器表!O460</f>
        <v>19</v>
      </c>
      <c r="T460" s="16">
        <f>[2]武器表!P460</f>
        <v>14</v>
      </c>
      <c r="U460" s="16">
        <f>[2]武器表!Q460</f>
        <v>10</v>
      </c>
      <c r="V460" s="20">
        <f>[2]武器表!R460</f>
        <v>3.3333333333333333E-2</v>
      </c>
      <c r="W460" s="20">
        <f>[2]武器表!S460</f>
        <v>4.6666666666666669E-2</v>
      </c>
      <c r="X460" s="20">
        <f>[2]武器表!T460</f>
        <v>3.3333333333333333E-2</v>
      </c>
      <c r="Y460" s="20">
        <f>[2]武器表!$I460</f>
        <v>0.14181818181818182</v>
      </c>
      <c r="Z460" s="20">
        <f>[2]武器表!U460</f>
        <v>2.4390243902439046E-2</v>
      </c>
      <c r="AA460" s="20">
        <f>[2]武器表!V460</f>
        <v>2.4390243902439046E-2</v>
      </c>
      <c r="AB460" s="20">
        <f>[2]武器表!W460</f>
        <v>2.4390243902439046E-2</v>
      </c>
      <c r="AC460" s="20">
        <f>[2]武器表!X460</f>
        <v>2.4390243902439046E-2</v>
      </c>
      <c r="AD460" s="20">
        <f>[2]武器表!Y460</f>
        <v>2.4390243902439046E-2</v>
      </c>
      <c r="AE460" s="20">
        <f>[2]武器表!Z460</f>
        <v>0.13043478260869568</v>
      </c>
      <c r="AF460" s="20">
        <f>[2]武器表!AA460</f>
        <v>2.4390243902439046E-2</v>
      </c>
      <c r="AG460" s="20">
        <f t="shared" si="122"/>
        <v>0.11345454545454546</v>
      </c>
      <c r="AH460" s="20">
        <f t="shared" si="123"/>
        <v>0.11345454545454546</v>
      </c>
      <c r="AI460" s="20">
        <f t="shared" si="124"/>
        <v>0.11345454545454546</v>
      </c>
      <c r="AJ460" s="20">
        <f t="shared" si="125"/>
        <v>0.11345454545454546</v>
      </c>
      <c r="AK460" s="20">
        <f t="shared" si="126"/>
        <v>0.11345454545454546</v>
      </c>
      <c r="AL460" s="84">
        <f t="shared" si="119"/>
        <v>43</v>
      </c>
      <c r="AM460" s="84">
        <f t="shared" si="120"/>
        <v>110</v>
      </c>
    </row>
    <row r="461" spans="2:39" x14ac:dyDescent="0.2">
      <c r="B461" s="16">
        <v>459</v>
      </c>
      <c r="C461" s="16" t="str">
        <f t="shared" ca="1" si="114"/>
        <v>IC1701</v>
      </c>
      <c r="D461" s="16" t="str">
        <f t="shared" ca="1" si="121"/>
        <v>犀利的白银血镰</v>
      </c>
      <c r="E461" s="16" t="str">
        <f t="shared" ca="1" si="115"/>
        <v>犀利的</v>
      </c>
      <c r="F461" s="16" t="str">
        <f t="shared" ca="1" si="116"/>
        <v>白银</v>
      </c>
      <c r="G461" s="16" t="str">
        <f t="shared" ca="1" si="117"/>
        <v>血镰</v>
      </c>
      <c r="H461" s="16" t="str">
        <f t="shared" si="113"/>
        <v>a</v>
      </c>
      <c r="I461" s="19" t="s">
        <v>21</v>
      </c>
      <c r="J461" s="3" t="s">
        <v>36</v>
      </c>
      <c r="K461" s="16">
        <f t="shared" si="118"/>
        <v>4</v>
      </c>
      <c r="L461" s="16">
        <f t="shared" si="127"/>
        <v>3</v>
      </c>
      <c r="M461" s="16">
        <f>[2]武器表!J461</f>
        <v>56</v>
      </c>
      <c r="N461" s="16">
        <f>[2]武器表!K461</f>
        <v>42</v>
      </c>
      <c r="O461" s="16">
        <f>[2]武器表!L461</f>
        <v>8</v>
      </c>
      <c r="P461" s="16"/>
      <c r="Q461" s="16">
        <f>[2]武器表!M461</f>
        <v>29</v>
      </c>
      <c r="R461" s="16">
        <f>[2]武器表!N461</f>
        <v>36</v>
      </c>
      <c r="S461" s="16">
        <f>[2]武器表!O461</f>
        <v>29</v>
      </c>
      <c r="T461" s="16">
        <f>[2]武器表!P461</f>
        <v>21</v>
      </c>
      <c r="U461" s="16">
        <f>[2]武器表!Q461</f>
        <v>15</v>
      </c>
      <c r="V461" s="20">
        <f>[2]武器表!R461</f>
        <v>0.05</v>
      </c>
      <c r="W461" s="20">
        <f>[2]武器表!S461</f>
        <v>7.0000000000000007E-2</v>
      </c>
      <c r="X461" s="20">
        <f>[2]武器表!T461</f>
        <v>0.05</v>
      </c>
      <c r="Y461" s="20">
        <f>[2]武器表!$I461</f>
        <v>0.21454545454545454</v>
      </c>
      <c r="Z461" s="20">
        <f>[2]武器表!U461</f>
        <v>3.3816425120772986E-2</v>
      </c>
      <c r="AA461" s="20">
        <f>[2]武器表!V461</f>
        <v>3.3816425120772986E-2</v>
      </c>
      <c r="AB461" s="20">
        <f>[2]武器表!W461</f>
        <v>3.3816425120772986E-2</v>
      </c>
      <c r="AC461" s="20">
        <f>[2]武器表!X461</f>
        <v>3.3816425120772986E-2</v>
      </c>
      <c r="AD461" s="20">
        <f>[2]武器表!Y461</f>
        <v>3.3816425120772986E-2</v>
      </c>
      <c r="AE461" s="20">
        <f>[2]武器表!Z461</f>
        <v>0.18367346938775508</v>
      </c>
      <c r="AF461" s="20">
        <f>[2]武器表!AA461</f>
        <v>3.3816425120772986E-2</v>
      </c>
      <c r="AG461" s="20">
        <f t="shared" si="122"/>
        <v>0.17163636363636364</v>
      </c>
      <c r="AH461" s="20">
        <f t="shared" si="123"/>
        <v>0.17163636363636364</v>
      </c>
      <c r="AI461" s="20">
        <f t="shared" si="124"/>
        <v>0.17163636363636364</v>
      </c>
      <c r="AJ461" s="20">
        <f t="shared" si="125"/>
        <v>0.17163636363636364</v>
      </c>
      <c r="AK461" s="20">
        <f t="shared" si="126"/>
        <v>0.17163636363636364</v>
      </c>
      <c r="AL461" s="84" t="str">
        <f t="shared" si="119"/>
        <v/>
      </c>
      <c r="AM461" s="84">
        <f t="shared" si="120"/>
        <v>111</v>
      </c>
    </row>
    <row r="462" spans="2:39" x14ac:dyDescent="0.2">
      <c r="B462" s="16">
        <v>460</v>
      </c>
      <c r="C462" s="16" t="str">
        <f t="shared" ca="1" si="114"/>
        <v>IC1703</v>
      </c>
      <c r="D462" s="16" t="str">
        <f t="shared" ca="1" si="121"/>
        <v>拉风的玄铁毒镰</v>
      </c>
      <c r="E462" s="16" t="str">
        <f t="shared" ca="1" si="115"/>
        <v>拉风的</v>
      </c>
      <c r="F462" s="16" t="str">
        <f t="shared" ca="1" si="116"/>
        <v>玄铁</v>
      </c>
      <c r="G462" s="16" t="str">
        <f t="shared" ca="1" si="117"/>
        <v>毒镰</v>
      </c>
      <c r="H462" s="16" t="str">
        <f t="shared" si="113"/>
        <v>a</v>
      </c>
      <c r="I462" s="19" t="s">
        <v>21</v>
      </c>
      <c r="J462" s="3" t="s">
        <v>36</v>
      </c>
      <c r="K462" s="16">
        <f t="shared" si="118"/>
        <v>4</v>
      </c>
      <c r="L462" s="16">
        <f t="shared" si="127"/>
        <v>4</v>
      </c>
      <c r="M462" s="16">
        <f>[2]武器表!J462</f>
        <v>74</v>
      </c>
      <c r="N462" s="16">
        <f>[2]武器表!K462</f>
        <v>56</v>
      </c>
      <c r="O462" s="16">
        <f>[2]武器表!L462</f>
        <v>11</v>
      </c>
      <c r="P462" s="16"/>
      <c r="Q462" s="16">
        <f>[2]武器表!M462</f>
        <v>39</v>
      </c>
      <c r="R462" s="16">
        <f>[2]武器表!N462</f>
        <v>48</v>
      </c>
      <c r="S462" s="16">
        <f>[2]武器表!O462</f>
        <v>39</v>
      </c>
      <c r="T462" s="16">
        <f>[2]武器表!P462</f>
        <v>28</v>
      </c>
      <c r="U462" s="16">
        <f>[2]武器表!Q462</f>
        <v>20</v>
      </c>
      <c r="V462" s="20">
        <f>[2]武器表!R462</f>
        <v>6.6666666666666666E-2</v>
      </c>
      <c r="W462" s="20">
        <f>[2]武器表!S462</f>
        <v>9.3333333333333338E-2</v>
      </c>
      <c r="X462" s="20">
        <f>[2]武器表!T462</f>
        <v>6.6666666666666666E-2</v>
      </c>
      <c r="Y462" s="20">
        <f>[2]武器表!$I462</f>
        <v>0.28636363636363638</v>
      </c>
      <c r="Z462" s="20">
        <f>[2]武器表!U462</f>
        <v>4.7619047619047672E-2</v>
      </c>
      <c r="AA462" s="20">
        <f>[2]武器表!V462</f>
        <v>4.7619047619047672E-2</v>
      </c>
      <c r="AB462" s="20">
        <f>[2]武器表!W462</f>
        <v>4.7619047619047672E-2</v>
      </c>
      <c r="AC462" s="20">
        <f>[2]武器表!X462</f>
        <v>4.7619047619047672E-2</v>
      </c>
      <c r="AD462" s="20">
        <f>[2]武器表!Y462</f>
        <v>4.7619047619047672E-2</v>
      </c>
      <c r="AE462" s="20">
        <f>[2]武器表!Z462</f>
        <v>0.23076923076923073</v>
      </c>
      <c r="AF462" s="20">
        <f>[2]武器表!AA462</f>
        <v>4.7619047619047672E-2</v>
      </c>
      <c r="AG462" s="20">
        <f t="shared" si="122"/>
        <v>0.22909090909090912</v>
      </c>
      <c r="AH462" s="20">
        <f t="shared" si="123"/>
        <v>0.22909090909090912</v>
      </c>
      <c r="AI462" s="20">
        <f t="shared" si="124"/>
        <v>0.22909090909090912</v>
      </c>
      <c r="AJ462" s="20">
        <f t="shared" si="125"/>
        <v>0.22909090909090912</v>
      </c>
      <c r="AK462" s="20">
        <f t="shared" si="126"/>
        <v>0.22909090909090912</v>
      </c>
      <c r="AL462" s="84">
        <f t="shared" si="119"/>
        <v>44</v>
      </c>
      <c r="AM462" s="84">
        <f t="shared" si="120"/>
        <v>112</v>
      </c>
    </row>
    <row r="463" spans="2:39" x14ac:dyDescent="0.2">
      <c r="B463" s="16">
        <v>461</v>
      </c>
      <c r="C463" s="16" t="str">
        <f t="shared" ca="1" si="114"/>
        <v>IC1716</v>
      </c>
      <c r="D463" s="16" t="str">
        <f t="shared" ca="1" si="121"/>
        <v>精致的智慧血镰</v>
      </c>
      <c r="E463" s="16" t="str">
        <f t="shared" ca="1" si="115"/>
        <v>精致的</v>
      </c>
      <c r="F463" s="16" t="str">
        <f t="shared" ca="1" si="116"/>
        <v>智慧</v>
      </c>
      <c r="G463" s="16" t="str">
        <f t="shared" ca="1" si="117"/>
        <v>血镰</v>
      </c>
      <c r="H463" s="16" t="str">
        <f t="shared" si="113"/>
        <v>a</v>
      </c>
      <c r="I463" s="19" t="s">
        <v>21</v>
      </c>
      <c r="J463" s="3" t="s">
        <v>36</v>
      </c>
      <c r="K463" s="16">
        <f t="shared" si="118"/>
        <v>4</v>
      </c>
      <c r="L463" s="16">
        <f t="shared" si="127"/>
        <v>5</v>
      </c>
      <c r="M463" s="16">
        <f>[2]武器表!J463</f>
        <v>93</v>
      </c>
      <c r="N463" s="16">
        <f>[2]武器表!K463</f>
        <v>70</v>
      </c>
      <c r="O463" s="16">
        <f>[2]武器表!L463</f>
        <v>14</v>
      </c>
      <c r="P463" s="16"/>
      <c r="Q463" s="16">
        <f>[2]武器表!M463</f>
        <v>49</v>
      </c>
      <c r="R463" s="16">
        <f>[2]武器表!N463</f>
        <v>60</v>
      </c>
      <c r="S463" s="16">
        <f>[2]武器表!O463</f>
        <v>49</v>
      </c>
      <c r="T463" s="16">
        <f>[2]武器表!P463</f>
        <v>35</v>
      </c>
      <c r="U463" s="16">
        <f>[2]武器表!Q463</f>
        <v>26</v>
      </c>
      <c r="V463" s="20">
        <f>[2]武器表!R463</f>
        <v>8.6666666666666656E-2</v>
      </c>
      <c r="W463" s="20">
        <f>[2]武器表!S463</f>
        <v>0.11666666666666665</v>
      </c>
      <c r="X463" s="20">
        <f>[2]武器表!T463</f>
        <v>8.6666666666666656E-2</v>
      </c>
      <c r="Y463" s="20">
        <f>[2]武器表!$I463</f>
        <v>0.36</v>
      </c>
      <c r="Z463" s="20">
        <f>[2]武器表!U463</f>
        <v>5.6603773584905648E-2</v>
      </c>
      <c r="AA463" s="20">
        <f>[2]武器表!V463</f>
        <v>5.6603773584905648E-2</v>
      </c>
      <c r="AB463" s="20">
        <f>[2]武器表!W463</f>
        <v>5.6603773584905648E-2</v>
      </c>
      <c r="AC463" s="20">
        <f>[2]武器表!X463</f>
        <v>5.6603773584905648E-2</v>
      </c>
      <c r="AD463" s="20">
        <f>[2]武器表!Y463</f>
        <v>5.6603773584905648E-2</v>
      </c>
      <c r="AE463" s="20">
        <f>[2]武器表!Z463</f>
        <v>0.27007299270072993</v>
      </c>
      <c r="AF463" s="20">
        <f>[2]武器表!AA463</f>
        <v>5.6603773584905648E-2</v>
      </c>
      <c r="AG463" s="20">
        <f t="shared" si="122"/>
        <v>0.28799999999999998</v>
      </c>
      <c r="AH463" s="20">
        <f t="shared" si="123"/>
        <v>0.28799999999999998</v>
      </c>
      <c r="AI463" s="20">
        <f t="shared" si="124"/>
        <v>0.28799999999999998</v>
      </c>
      <c r="AJ463" s="20">
        <f t="shared" si="125"/>
        <v>0.28799999999999998</v>
      </c>
      <c r="AK463" s="20">
        <f t="shared" si="126"/>
        <v>0.28799999999999998</v>
      </c>
      <c r="AL463" s="84" t="str">
        <f t="shared" si="119"/>
        <v/>
      </c>
      <c r="AM463" s="84">
        <f t="shared" si="120"/>
        <v>113</v>
      </c>
    </row>
    <row r="464" spans="2:39" x14ac:dyDescent="0.2">
      <c r="B464" s="16">
        <v>462</v>
      </c>
      <c r="C464" s="16" t="str">
        <f t="shared" ca="1" si="114"/>
        <v>IC1702</v>
      </c>
      <c r="D464" s="16" t="str">
        <f t="shared" ca="1" si="121"/>
        <v>犀利的混乱镰刀</v>
      </c>
      <c r="E464" s="16" t="str">
        <f t="shared" ca="1" si="115"/>
        <v>犀利的</v>
      </c>
      <c r="F464" s="16" t="str">
        <f t="shared" ca="1" si="116"/>
        <v>混乱</v>
      </c>
      <c r="G464" s="16" t="str">
        <f t="shared" ca="1" si="117"/>
        <v>镰刀</v>
      </c>
      <c r="H464" s="16" t="str">
        <f t="shared" si="113"/>
        <v>a</v>
      </c>
      <c r="I464" s="19" t="s">
        <v>21</v>
      </c>
      <c r="J464" s="3" t="s">
        <v>36</v>
      </c>
      <c r="K464" s="16">
        <f t="shared" si="118"/>
        <v>4</v>
      </c>
      <c r="L464" s="16">
        <f t="shared" si="127"/>
        <v>6</v>
      </c>
      <c r="M464" s="16">
        <f>[2]武器表!J464</f>
        <v>112</v>
      </c>
      <c r="N464" s="16">
        <f>[2]武器表!K464</f>
        <v>84</v>
      </c>
      <c r="O464" s="16">
        <f>[2]武器表!L464</f>
        <v>17</v>
      </c>
      <c r="P464" s="16"/>
      <c r="Q464" s="16">
        <f>[2]武器表!M464</f>
        <v>59</v>
      </c>
      <c r="R464" s="16">
        <f>[2]武器表!N464</f>
        <v>72</v>
      </c>
      <c r="S464" s="16">
        <f>[2]武器表!O464</f>
        <v>59</v>
      </c>
      <c r="T464" s="16">
        <f>[2]武器表!P464</f>
        <v>42</v>
      </c>
      <c r="U464" s="16">
        <f>[2]武器表!Q464</f>
        <v>31</v>
      </c>
      <c r="V464" s="20">
        <f>[2]武器表!R464</f>
        <v>0.10333333333333333</v>
      </c>
      <c r="W464" s="20">
        <f>[2]武器表!S464</f>
        <v>0.14000000000000001</v>
      </c>
      <c r="X464" s="20">
        <f>[2]武器表!T464</f>
        <v>0.10333333333333333</v>
      </c>
      <c r="Y464" s="20">
        <f>[2]武器表!$I464</f>
        <v>0.43272727272727274</v>
      </c>
      <c r="Z464" s="20">
        <f>[2]武器表!U464</f>
        <v>6.9767441860465129E-2</v>
      </c>
      <c r="AA464" s="20">
        <f>[2]武器表!V464</f>
        <v>6.9767441860465129E-2</v>
      </c>
      <c r="AB464" s="20">
        <f>[2]武器表!W464</f>
        <v>6.9767441860465129E-2</v>
      </c>
      <c r="AC464" s="20">
        <f>[2]武器表!X464</f>
        <v>6.9767441860465129E-2</v>
      </c>
      <c r="AD464" s="20">
        <f>[2]武器表!Y464</f>
        <v>6.9767441860465129E-2</v>
      </c>
      <c r="AE464" s="20">
        <f>[2]武器表!Z464</f>
        <v>0.30795847750865057</v>
      </c>
      <c r="AF464" s="20">
        <f>[2]武器表!AA464</f>
        <v>6.9767441860465129E-2</v>
      </c>
      <c r="AG464" s="20">
        <f t="shared" si="122"/>
        <v>0.3461818181818182</v>
      </c>
      <c r="AH464" s="20">
        <f t="shared" si="123"/>
        <v>0.3461818181818182</v>
      </c>
      <c r="AI464" s="20">
        <f t="shared" si="124"/>
        <v>0.3461818181818182</v>
      </c>
      <c r="AJ464" s="20">
        <f t="shared" si="125"/>
        <v>0.3461818181818182</v>
      </c>
      <c r="AK464" s="20">
        <f t="shared" si="126"/>
        <v>0.3461818181818182</v>
      </c>
      <c r="AL464" s="84" t="str">
        <f t="shared" si="119"/>
        <v/>
      </c>
      <c r="AM464" s="84">
        <f t="shared" si="120"/>
        <v>114</v>
      </c>
    </row>
    <row r="465" spans="2:39" x14ac:dyDescent="0.2">
      <c r="B465" s="16">
        <v>463</v>
      </c>
      <c r="C465" s="16" t="str">
        <f t="shared" ca="1" si="114"/>
        <v>IC1702</v>
      </c>
      <c r="D465" s="16" t="str">
        <f t="shared" ca="1" si="121"/>
        <v>犀利的水晶血镰</v>
      </c>
      <c r="E465" s="16" t="str">
        <f t="shared" ca="1" si="115"/>
        <v>犀利的</v>
      </c>
      <c r="F465" s="16" t="str">
        <f t="shared" ca="1" si="116"/>
        <v>水晶</v>
      </c>
      <c r="G465" s="16" t="str">
        <f t="shared" ca="1" si="117"/>
        <v>血镰</v>
      </c>
      <c r="H465" s="16" t="str">
        <f t="shared" si="113"/>
        <v>a</v>
      </c>
      <c r="I465" s="19" t="s">
        <v>21</v>
      </c>
      <c r="J465" s="3" t="s">
        <v>36</v>
      </c>
      <c r="K465" s="16">
        <f t="shared" si="118"/>
        <v>4</v>
      </c>
      <c r="L465" s="16">
        <f t="shared" si="127"/>
        <v>7</v>
      </c>
      <c r="M465" s="16">
        <f>[2]武器表!J465</f>
        <v>131</v>
      </c>
      <c r="N465" s="16">
        <f>[2]武器表!K465</f>
        <v>98</v>
      </c>
      <c r="O465" s="16">
        <f>[2]武器表!L465</f>
        <v>20</v>
      </c>
      <c r="P465" s="16"/>
      <c r="Q465" s="16">
        <f>[2]武器表!M465</f>
        <v>69</v>
      </c>
      <c r="R465" s="16">
        <f>[2]武器表!N465</f>
        <v>84</v>
      </c>
      <c r="S465" s="16">
        <f>[2]武器表!O465</f>
        <v>69</v>
      </c>
      <c r="T465" s="16">
        <f>[2]武器表!P465</f>
        <v>49</v>
      </c>
      <c r="U465" s="16">
        <f>[2]武器表!Q465</f>
        <v>36</v>
      </c>
      <c r="V465" s="20">
        <f>[2]武器表!R465</f>
        <v>0.12</v>
      </c>
      <c r="W465" s="20">
        <f>[2]武器表!S465</f>
        <v>0.16333333333333333</v>
      </c>
      <c r="X465" s="20">
        <f>[2]武器表!T465</f>
        <v>0.12</v>
      </c>
      <c r="Y465" s="20">
        <f>[2]武器表!$I465</f>
        <v>0.50545454545454549</v>
      </c>
      <c r="Z465" s="20">
        <f>[2]武器表!U465</f>
        <v>7.8341013824884786E-2</v>
      </c>
      <c r="AA465" s="20">
        <f>[2]武器表!V465</f>
        <v>7.8341013824884786E-2</v>
      </c>
      <c r="AB465" s="20">
        <f>[2]武器表!W465</f>
        <v>7.8341013824884786E-2</v>
      </c>
      <c r="AC465" s="20">
        <f>[2]武器表!X465</f>
        <v>7.8341013824884786E-2</v>
      </c>
      <c r="AD465" s="20">
        <f>[2]武器表!Y465</f>
        <v>7.8341013824884786E-2</v>
      </c>
      <c r="AE465" s="20">
        <f>[2]武器表!Z465</f>
        <v>0.34210526315789469</v>
      </c>
      <c r="AF465" s="20">
        <f>[2]武器表!AA465</f>
        <v>7.8341013824884786E-2</v>
      </c>
      <c r="AG465" s="20">
        <f t="shared" si="122"/>
        <v>0.40436363636363643</v>
      </c>
      <c r="AH465" s="20">
        <f t="shared" si="123"/>
        <v>0.40436363636363643</v>
      </c>
      <c r="AI465" s="20">
        <f t="shared" si="124"/>
        <v>0.40436363636363643</v>
      </c>
      <c r="AJ465" s="20">
        <f t="shared" si="125"/>
        <v>0.40436363636363643</v>
      </c>
      <c r="AK465" s="20">
        <f t="shared" si="126"/>
        <v>0.40436363636363643</v>
      </c>
      <c r="AL465" s="84" t="str">
        <f t="shared" si="119"/>
        <v/>
      </c>
      <c r="AM465" s="84">
        <f t="shared" si="120"/>
        <v>115</v>
      </c>
    </row>
    <row r="466" spans="2:39" x14ac:dyDescent="0.2">
      <c r="B466" s="16">
        <v>464</v>
      </c>
      <c r="C466" s="16" t="str">
        <f t="shared" ca="1" si="114"/>
        <v>IC1702</v>
      </c>
      <c r="D466" s="16" t="str">
        <f t="shared" ca="1" si="121"/>
        <v>犀利的玄铁毒镰</v>
      </c>
      <c r="E466" s="16" t="str">
        <f t="shared" ca="1" si="115"/>
        <v>犀利的</v>
      </c>
      <c r="F466" s="16" t="str">
        <f t="shared" ca="1" si="116"/>
        <v>玄铁</v>
      </c>
      <c r="G466" s="16" t="str">
        <f t="shared" ca="1" si="117"/>
        <v>毒镰</v>
      </c>
      <c r="H466" s="16" t="str">
        <f t="shared" si="113"/>
        <v>a</v>
      </c>
      <c r="I466" s="19" t="s">
        <v>21</v>
      </c>
      <c r="J466" s="3" t="s">
        <v>36</v>
      </c>
      <c r="K466" s="16">
        <f t="shared" si="118"/>
        <v>4</v>
      </c>
      <c r="L466" s="16">
        <f t="shared" si="127"/>
        <v>8</v>
      </c>
      <c r="M466" s="16">
        <f>[2]武器表!J466</f>
        <v>149</v>
      </c>
      <c r="N466" s="16">
        <f>[2]武器表!K466</f>
        <v>113</v>
      </c>
      <c r="O466" s="16">
        <f>[2]武器表!L466</f>
        <v>23</v>
      </c>
      <c r="P466" s="16"/>
      <c r="Q466" s="16">
        <f>[2]武器表!M466</f>
        <v>79</v>
      </c>
      <c r="R466" s="16">
        <f>[2]武器表!N466</f>
        <v>96</v>
      </c>
      <c r="S466" s="16">
        <f>[2]武器表!O466</f>
        <v>79</v>
      </c>
      <c r="T466" s="16">
        <f>[2]武器表!P466</f>
        <v>56</v>
      </c>
      <c r="U466" s="16">
        <f>[2]武器表!Q466</f>
        <v>41</v>
      </c>
      <c r="V466" s="20">
        <f>[2]武器表!R466</f>
        <v>0.13666666666666666</v>
      </c>
      <c r="W466" s="20">
        <f>[2]武器表!S466</f>
        <v>0.18666666666666668</v>
      </c>
      <c r="X466" s="20">
        <f>[2]武器表!T466</f>
        <v>0.13666666666666666</v>
      </c>
      <c r="Y466" s="20">
        <f>[2]武器表!$I466</f>
        <v>0.57818181818181824</v>
      </c>
      <c r="Z466" s="20">
        <f>[2]武器表!U466</f>
        <v>9.0909090909090939E-2</v>
      </c>
      <c r="AA466" s="20">
        <f>[2]武器表!V466</f>
        <v>9.0909090909090939E-2</v>
      </c>
      <c r="AB466" s="20">
        <f>[2]武器表!W466</f>
        <v>9.0909090909090939E-2</v>
      </c>
      <c r="AC466" s="20">
        <f>[2]武器表!X466</f>
        <v>9.0909090909090939E-2</v>
      </c>
      <c r="AD466" s="20">
        <f>[2]武器表!Y466</f>
        <v>9.0909090909090939E-2</v>
      </c>
      <c r="AE466" s="20">
        <f>[2]武器表!Z466</f>
        <v>0.37304075235109713</v>
      </c>
      <c r="AF466" s="20">
        <f>[2]武器表!AA466</f>
        <v>9.0909090909090939E-2</v>
      </c>
      <c r="AG466" s="20">
        <f t="shared" si="122"/>
        <v>0.46254545454545459</v>
      </c>
      <c r="AH466" s="20">
        <f t="shared" si="123"/>
        <v>0.46254545454545459</v>
      </c>
      <c r="AI466" s="20">
        <f t="shared" si="124"/>
        <v>0.46254545454545459</v>
      </c>
      <c r="AJ466" s="20">
        <f t="shared" si="125"/>
        <v>0.46254545454545459</v>
      </c>
      <c r="AK466" s="20">
        <f t="shared" si="126"/>
        <v>0.46254545454545459</v>
      </c>
      <c r="AL466" s="84">
        <f t="shared" si="119"/>
        <v>45</v>
      </c>
      <c r="AM466" s="84">
        <f t="shared" si="120"/>
        <v>116</v>
      </c>
    </row>
    <row r="467" spans="2:39" x14ac:dyDescent="0.2">
      <c r="B467" s="16">
        <v>465</v>
      </c>
      <c r="C467" s="16" t="str">
        <f t="shared" ca="1" si="114"/>
        <v>IC1701</v>
      </c>
      <c r="D467" s="16" t="str">
        <f t="shared" ca="1" si="121"/>
        <v>凌厉的卡尼亚血镰</v>
      </c>
      <c r="E467" s="16" t="str">
        <f t="shared" ca="1" si="115"/>
        <v>凌厉的</v>
      </c>
      <c r="F467" s="16" t="str">
        <f t="shared" ca="1" si="116"/>
        <v>卡尼亚</v>
      </c>
      <c r="G467" s="16" t="str">
        <f t="shared" ca="1" si="117"/>
        <v>血镰</v>
      </c>
      <c r="H467" s="16" t="str">
        <f t="shared" si="113"/>
        <v>b</v>
      </c>
      <c r="I467" s="19" t="s">
        <v>21</v>
      </c>
      <c r="J467" s="3" t="s">
        <v>36</v>
      </c>
      <c r="K467" s="16">
        <f t="shared" si="118"/>
        <v>4</v>
      </c>
      <c r="L467" s="16">
        <f t="shared" si="127"/>
        <v>1</v>
      </c>
      <c r="M467" s="16">
        <f>[2]武器表!J467</f>
        <v>20</v>
      </c>
      <c r="N467" s="16">
        <f>[2]武器表!K467</f>
        <v>17</v>
      </c>
      <c r="O467" s="16">
        <f>[2]武器表!L467</f>
        <v>3</v>
      </c>
      <c r="P467" s="16"/>
      <c r="Q467" s="16">
        <f>[2]武器表!M467</f>
        <v>12</v>
      </c>
      <c r="R467" s="16">
        <f>[2]武器表!N467</f>
        <v>15</v>
      </c>
      <c r="S467" s="16">
        <f>[2]武器表!O467</f>
        <v>12</v>
      </c>
      <c r="T467" s="16">
        <f>[2]武器表!P467</f>
        <v>8</v>
      </c>
      <c r="U467" s="16">
        <f>[2]武器表!Q467</f>
        <v>6</v>
      </c>
      <c r="V467" s="20">
        <f>[2]武器表!R467</f>
        <v>0.02</v>
      </c>
      <c r="W467" s="20">
        <f>[2]武器表!S467</f>
        <v>2.6666666666666665E-2</v>
      </c>
      <c r="X467" s="20">
        <f>[2]武器表!T467</f>
        <v>0.02</v>
      </c>
      <c r="Y467" s="20">
        <f>[2]武器表!$I467</f>
        <v>0.1</v>
      </c>
      <c r="Z467" s="20">
        <f>[2]武器表!U467</f>
        <v>1.4778325123152691E-2</v>
      </c>
      <c r="AA467" s="20">
        <f>[2]武器表!V467</f>
        <v>1.4778325123152691E-2</v>
      </c>
      <c r="AB467" s="20">
        <f>[2]武器表!W467</f>
        <v>1.4778325123152691E-2</v>
      </c>
      <c r="AC467" s="20">
        <f>[2]武器表!X467</f>
        <v>1.4778325123152691E-2</v>
      </c>
      <c r="AD467" s="20">
        <f>[2]武器表!Y467</f>
        <v>1.4778325123152691E-2</v>
      </c>
      <c r="AE467" s="20">
        <f>[2]武器表!Z467</f>
        <v>8.6757990867579959E-2</v>
      </c>
      <c r="AF467" s="20">
        <f>[2]武器表!AA467</f>
        <v>1.4778325123152691E-2</v>
      </c>
      <c r="AG467" s="20">
        <f t="shared" si="122"/>
        <v>8.0000000000000016E-2</v>
      </c>
      <c r="AH467" s="20">
        <f t="shared" si="123"/>
        <v>8.0000000000000016E-2</v>
      </c>
      <c r="AI467" s="20">
        <f t="shared" si="124"/>
        <v>8.0000000000000016E-2</v>
      </c>
      <c r="AJ467" s="20">
        <f t="shared" si="125"/>
        <v>8.0000000000000016E-2</v>
      </c>
      <c r="AK467" s="20">
        <f t="shared" si="126"/>
        <v>8.0000000000000016E-2</v>
      </c>
      <c r="AL467" s="84" t="str">
        <f t="shared" si="119"/>
        <v/>
      </c>
      <c r="AM467" s="84">
        <f t="shared" si="120"/>
        <v>117</v>
      </c>
    </row>
    <row r="468" spans="2:39" x14ac:dyDescent="0.2">
      <c r="B468" s="16">
        <v>466</v>
      </c>
      <c r="C468" s="16" t="str">
        <f t="shared" ca="1" si="114"/>
        <v>IC1716</v>
      </c>
      <c r="D468" s="16" t="str">
        <f t="shared" ca="1" si="121"/>
        <v>发亮的水晶镰刀</v>
      </c>
      <c r="E468" s="16" t="str">
        <f t="shared" ca="1" si="115"/>
        <v>发亮的</v>
      </c>
      <c r="F468" s="16" t="str">
        <f t="shared" ca="1" si="116"/>
        <v>水晶</v>
      </c>
      <c r="G468" s="16" t="str">
        <f t="shared" ca="1" si="117"/>
        <v>镰刀</v>
      </c>
      <c r="H468" s="16" t="str">
        <f t="shared" si="113"/>
        <v>b</v>
      </c>
      <c r="I468" s="19" t="s">
        <v>21</v>
      </c>
      <c r="J468" s="3" t="s">
        <v>36</v>
      </c>
      <c r="K468" s="16">
        <f t="shared" si="118"/>
        <v>4</v>
      </c>
      <c r="L468" s="16">
        <f t="shared" si="127"/>
        <v>2</v>
      </c>
      <c r="M468" s="16">
        <f>[2]武器表!J468</f>
        <v>40</v>
      </c>
      <c r="N468" s="16">
        <f>[2]武器表!K468</f>
        <v>35</v>
      </c>
      <c r="O468" s="16">
        <f>[2]武器表!L468</f>
        <v>7</v>
      </c>
      <c r="P468" s="16"/>
      <c r="Q468" s="16">
        <f>[2]武器表!M468</f>
        <v>24</v>
      </c>
      <c r="R468" s="16">
        <f>[2]武器表!N468</f>
        <v>30</v>
      </c>
      <c r="S468" s="16">
        <f>[2]武器表!O468</f>
        <v>24</v>
      </c>
      <c r="T468" s="16">
        <f>[2]武器表!P468</f>
        <v>17</v>
      </c>
      <c r="U468" s="16">
        <f>[2]武器表!Q468</f>
        <v>13</v>
      </c>
      <c r="V468" s="20">
        <f>[2]武器表!R468</f>
        <v>4.3333333333333328E-2</v>
      </c>
      <c r="W468" s="20">
        <f>[2]武器表!S468</f>
        <v>5.6666666666666671E-2</v>
      </c>
      <c r="X468" s="20">
        <f>[2]武器表!T468</f>
        <v>4.3333333333333328E-2</v>
      </c>
      <c r="Y468" s="20">
        <f>[2]武器表!$I468</f>
        <v>0.17272727272727273</v>
      </c>
      <c r="Z468" s="20">
        <f>[2]武器表!U468</f>
        <v>2.9126213592232997E-2</v>
      </c>
      <c r="AA468" s="20">
        <f>[2]武器表!V468</f>
        <v>2.9126213592232997E-2</v>
      </c>
      <c r="AB468" s="20">
        <f>[2]武器表!W468</f>
        <v>2.9126213592232997E-2</v>
      </c>
      <c r="AC468" s="20">
        <f>[2]武器表!X468</f>
        <v>2.9126213592232997E-2</v>
      </c>
      <c r="AD468" s="20">
        <f>[2]武器表!Y468</f>
        <v>2.9126213592232997E-2</v>
      </c>
      <c r="AE468" s="20">
        <f>[2]武器表!Z468</f>
        <v>0.15611814345991559</v>
      </c>
      <c r="AF468" s="20">
        <f>[2]武器表!AA468</f>
        <v>2.9126213592232997E-2</v>
      </c>
      <c r="AG468" s="20">
        <f t="shared" si="122"/>
        <v>0.13818181818181818</v>
      </c>
      <c r="AH468" s="20">
        <f t="shared" si="123"/>
        <v>0.13818181818181818</v>
      </c>
      <c r="AI468" s="20">
        <f t="shared" si="124"/>
        <v>0.13818181818181818</v>
      </c>
      <c r="AJ468" s="20">
        <f t="shared" si="125"/>
        <v>0.13818181818181818</v>
      </c>
      <c r="AK468" s="20">
        <f t="shared" si="126"/>
        <v>0.13818181818181818</v>
      </c>
      <c r="AL468" s="84" t="str">
        <f t="shared" si="119"/>
        <v/>
      </c>
      <c r="AM468" s="84">
        <f t="shared" si="120"/>
        <v>118</v>
      </c>
    </row>
    <row r="469" spans="2:39" x14ac:dyDescent="0.2">
      <c r="B469" s="16">
        <v>467</v>
      </c>
      <c r="C469" s="16" t="str">
        <f t="shared" ca="1" si="114"/>
        <v>IC1708</v>
      </c>
      <c r="D469" s="16" t="str">
        <f t="shared" ca="1" si="121"/>
        <v>优质的玄铁血镰</v>
      </c>
      <c r="E469" s="16" t="str">
        <f t="shared" ca="1" si="115"/>
        <v>优质的</v>
      </c>
      <c r="F469" s="16" t="str">
        <f t="shared" ca="1" si="116"/>
        <v>玄铁</v>
      </c>
      <c r="G469" s="16" t="str">
        <f t="shared" ca="1" si="117"/>
        <v>血镰</v>
      </c>
      <c r="H469" s="16" t="str">
        <f t="shared" si="113"/>
        <v>b</v>
      </c>
      <c r="I469" s="19" t="s">
        <v>21</v>
      </c>
      <c r="J469" s="3" t="s">
        <v>36</v>
      </c>
      <c r="K469" s="16">
        <f t="shared" si="118"/>
        <v>4</v>
      </c>
      <c r="L469" s="16">
        <f t="shared" si="127"/>
        <v>3</v>
      </c>
      <c r="M469" s="16">
        <f>[2]武器表!J469</f>
        <v>60</v>
      </c>
      <c r="N469" s="16">
        <f>[2]武器表!K469</f>
        <v>53</v>
      </c>
      <c r="O469" s="16">
        <f>[2]武器表!L469</f>
        <v>11</v>
      </c>
      <c r="P469" s="16"/>
      <c r="Q469" s="16">
        <f>[2]武器表!M469</f>
        <v>37</v>
      </c>
      <c r="R469" s="16">
        <f>[2]武器表!N469</f>
        <v>45</v>
      </c>
      <c r="S469" s="16">
        <f>[2]武器表!O469</f>
        <v>37</v>
      </c>
      <c r="T469" s="16">
        <f>[2]武器表!P469</f>
        <v>26</v>
      </c>
      <c r="U469" s="16">
        <f>[2]武器表!Q469</f>
        <v>19</v>
      </c>
      <c r="V469" s="20">
        <f>[2]武器表!R469</f>
        <v>6.3333333333333325E-2</v>
      </c>
      <c r="W469" s="20">
        <f>[2]武器表!S469</f>
        <v>8.6666666666666656E-2</v>
      </c>
      <c r="X469" s="20">
        <f>[2]武器表!T469</f>
        <v>6.3333333333333325E-2</v>
      </c>
      <c r="Y469" s="20">
        <f>[2]武器表!$I469</f>
        <v>0.26181818181818184</v>
      </c>
      <c r="Z469" s="20">
        <f>[2]武器表!U469</f>
        <v>4.3062200956937802E-2</v>
      </c>
      <c r="AA469" s="20">
        <f>[2]武器表!V469</f>
        <v>4.3062200956937802E-2</v>
      </c>
      <c r="AB469" s="20">
        <f>[2]武器表!W469</f>
        <v>4.3062200956937802E-2</v>
      </c>
      <c r="AC469" s="20">
        <f>[2]武器表!X469</f>
        <v>4.3062200956937802E-2</v>
      </c>
      <c r="AD469" s="20">
        <f>[2]武器表!Y469</f>
        <v>4.3062200956937802E-2</v>
      </c>
      <c r="AE469" s="20">
        <f>[2]武器表!Z469</f>
        <v>0.21875</v>
      </c>
      <c r="AF469" s="20">
        <f>[2]武器表!AA469</f>
        <v>4.3062200956937802E-2</v>
      </c>
      <c r="AG469" s="20">
        <f t="shared" si="122"/>
        <v>0.20945454545454548</v>
      </c>
      <c r="AH469" s="20">
        <f t="shared" si="123"/>
        <v>0.20945454545454548</v>
      </c>
      <c r="AI469" s="20">
        <f t="shared" si="124"/>
        <v>0.20945454545454548</v>
      </c>
      <c r="AJ469" s="20">
        <f t="shared" si="125"/>
        <v>0.20945454545454548</v>
      </c>
      <c r="AK469" s="20">
        <f t="shared" si="126"/>
        <v>0.20945454545454548</v>
      </c>
      <c r="AL469" s="84" t="str">
        <f t="shared" si="119"/>
        <v/>
      </c>
      <c r="AM469" s="84">
        <f t="shared" si="120"/>
        <v>119</v>
      </c>
    </row>
    <row r="470" spans="2:39" x14ac:dyDescent="0.2">
      <c r="B470" s="16">
        <v>468</v>
      </c>
      <c r="C470" s="16" t="str">
        <f t="shared" ca="1" si="114"/>
        <v>IC1703</v>
      </c>
      <c r="D470" s="16" t="str">
        <f t="shared" ca="1" si="121"/>
        <v>发亮的精灵毒镰</v>
      </c>
      <c r="E470" s="16" t="str">
        <f t="shared" ca="1" si="115"/>
        <v>发亮的</v>
      </c>
      <c r="F470" s="16" t="str">
        <f t="shared" ca="1" si="116"/>
        <v>精灵</v>
      </c>
      <c r="G470" s="16" t="str">
        <f t="shared" ca="1" si="117"/>
        <v>毒镰</v>
      </c>
      <c r="H470" s="16" t="str">
        <f t="shared" si="113"/>
        <v>b</v>
      </c>
      <c r="I470" s="19" t="s">
        <v>21</v>
      </c>
      <c r="J470" s="3" t="s">
        <v>36</v>
      </c>
      <c r="K470" s="16">
        <f t="shared" si="118"/>
        <v>4</v>
      </c>
      <c r="L470" s="16">
        <f t="shared" si="127"/>
        <v>4</v>
      </c>
      <c r="M470" s="16">
        <f>[2]武器表!J470</f>
        <v>80</v>
      </c>
      <c r="N470" s="16">
        <f>[2]武器表!K470</f>
        <v>71</v>
      </c>
      <c r="O470" s="16">
        <f>[2]武器表!L470</f>
        <v>14</v>
      </c>
      <c r="P470" s="16"/>
      <c r="Q470" s="16">
        <f>[2]武器表!M470</f>
        <v>49</v>
      </c>
      <c r="R470" s="16">
        <f>[2]武器表!N470</f>
        <v>60</v>
      </c>
      <c r="S470" s="16">
        <f>[2]武器表!O470</f>
        <v>49</v>
      </c>
      <c r="T470" s="16">
        <f>[2]武器表!P470</f>
        <v>35</v>
      </c>
      <c r="U470" s="16">
        <f>[2]武器表!Q470</f>
        <v>26</v>
      </c>
      <c r="V470" s="20">
        <f>[2]武器表!R470</f>
        <v>8.6666666666666656E-2</v>
      </c>
      <c r="W470" s="20">
        <f>[2]武器表!S470</f>
        <v>0.11666666666666665</v>
      </c>
      <c r="X470" s="20">
        <f>[2]武器表!T470</f>
        <v>8.6666666666666656E-2</v>
      </c>
      <c r="Y470" s="20">
        <f>[2]武器表!$I470</f>
        <v>0.34909090909090906</v>
      </c>
      <c r="Z470" s="20">
        <f>[2]武器表!U470</f>
        <v>5.6603773584905648E-2</v>
      </c>
      <c r="AA470" s="20">
        <f>[2]武器表!V470</f>
        <v>5.6603773584905648E-2</v>
      </c>
      <c r="AB470" s="20">
        <f>[2]武器表!W470</f>
        <v>5.6603773584905648E-2</v>
      </c>
      <c r="AC470" s="20">
        <f>[2]武器表!X470</f>
        <v>5.6603773584905648E-2</v>
      </c>
      <c r="AD470" s="20">
        <f>[2]武器表!Y470</f>
        <v>5.6603773584905648E-2</v>
      </c>
      <c r="AE470" s="20">
        <f>[2]武器表!Z470</f>
        <v>0.27272727272727271</v>
      </c>
      <c r="AF470" s="20">
        <f>[2]武器表!AA470</f>
        <v>5.6603773584905648E-2</v>
      </c>
      <c r="AG470" s="20">
        <f t="shared" si="122"/>
        <v>0.27927272727272728</v>
      </c>
      <c r="AH470" s="20">
        <f t="shared" si="123"/>
        <v>0.27927272727272728</v>
      </c>
      <c r="AI470" s="20">
        <f t="shared" si="124"/>
        <v>0.27927272727272728</v>
      </c>
      <c r="AJ470" s="20">
        <f t="shared" si="125"/>
        <v>0.27927272727272728</v>
      </c>
      <c r="AK470" s="20">
        <f t="shared" si="126"/>
        <v>0.27927272727272728</v>
      </c>
      <c r="AL470" s="84" t="str">
        <f t="shared" si="119"/>
        <v/>
      </c>
      <c r="AM470" s="84">
        <f t="shared" si="120"/>
        <v>120</v>
      </c>
    </row>
    <row r="471" spans="2:39" x14ac:dyDescent="0.2">
      <c r="B471" s="16">
        <v>469</v>
      </c>
      <c r="C471" s="16" t="str">
        <f t="shared" ca="1" si="114"/>
        <v>IC1710</v>
      </c>
      <c r="D471" s="16" t="str">
        <f t="shared" ca="1" si="121"/>
        <v>优质的白银毒镰</v>
      </c>
      <c r="E471" s="16" t="str">
        <f t="shared" ca="1" si="115"/>
        <v>优质的</v>
      </c>
      <c r="F471" s="16" t="str">
        <f t="shared" ca="1" si="116"/>
        <v>白银</v>
      </c>
      <c r="G471" s="16" t="str">
        <f t="shared" ca="1" si="117"/>
        <v>毒镰</v>
      </c>
      <c r="H471" s="16" t="str">
        <f t="shared" si="113"/>
        <v>b</v>
      </c>
      <c r="I471" s="19" t="s">
        <v>21</v>
      </c>
      <c r="J471" s="3" t="s">
        <v>36</v>
      </c>
      <c r="K471" s="16">
        <f t="shared" si="118"/>
        <v>4</v>
      </c>
      <c r="L471" s="16">
        <f t="shared" si="127"/>
        <v>5</v>
      </c>
      <c r="M471" s="16">
        <f>[2]武器表!J471</f>
        <v>100</v>
      </c>
      <c r="N471" s="16">
        <f>[2]武器表!K471</f>
        <v>88</v>
      </c>
      <c r="O471" s="16">
        <f>[2]武器表!L471</f>
        <v>18</v>
      </c>
      <c r="P471" s="16"/>
      <c r="Q471" s="16">
        <f>[2]武器表!M471</f>
        <v>62</v>
      </c>
      <c r="R471" s="16">
        <f>[2]武器表!N471</f>
        <v>75</v>
      </c>
      <c r="S471" s="16">
        <f>[2]武器表!O471</f>
        <v>62</v>
      </c>
      <c r="T471" s="16">
        <f>[2]武器表!P471</f>
        <v>44</v>
      </c>
      <c r="U471" s="16">
        <f>[2]武器表!Q471</f>
        <v>32</v>
      </c>
      <c r="V471" s="20">
        <f>[2]武器表!R471</f>
        <v>0.10666666666666666</v>
      </c>
      <c r="W471" s="20">
        <f>[2]武器表!S471</f>
        <v>0.14666666666666667</v>
      </c>
      <c r="X471" s="20">
        <f>[2]武器表!T471</f>
        <v>0.10666666666666666</v>
      </c>
      <c r="Y471" s="20">
        <f>[2]武器表!$I471</f>
        <v>0.43727272727272726</v>
      </c>
      <c r="Z471" s="20">
        <f>[2]武器表!U471</f>
        <v>7.407407407407407E-2</v>
      </c>
      <c r="AA471" s="20">
        <f>[2]武器表!V471</f>
        <v>7.407407407407407E-2</v>
      </c>
      <c r="AB471" s="20">
        <f>[2]武器表!W471</f>
        <v>7.407407407407407E-2</v>
      </c>
      <c r="AC471" s="20">
        <f>[2]武器表!X471</f>
        <v>7.407407407407407E-2</v>
      </c>
      <c r="AD471" s="20">
        <f>[2]武器表!Y471</f>
        <v>7.407407407407407E-2</v>
      </c>
      <c r="AE471" s="20">
        <f>[2]武器表!Z471</f>
        <v>0.31972789115646261</v>
      </c>
      <c r="AF471" s="20">
        <f>[2]武器表!AA471</f>
        <v>7.407407407407407E-2</v>
      </c>
      <c r="AG471" s="20">
        <f t="shared" si="122"/>
        <v>0.34981818181818181</v>
      </c>
      <c r="AH471" s="20">
        <f t="shared" si="123"/>
        <v>0.34981818181818181</v>
      </c>
      <c r="AI471" s="20">
        <f t="shared" si="124"/>
        <v>0.34981818181818181</v>
      </c>
      <c r="AJ471" s="20">
        <f t="shared" si="125"/>
        <v>0.34981818181818181</v>
      </c>
      <c r="AK471" s="20">
        <f t="shared" si="126"/>
        <v>0.34981818181818181</v>
      </c>
      <c r="AL471" s="84" t="str">
        <f t="shared" si="119"/>
        <v/>
      </c>
      <c r="AM471" s="84">
        <f t="shared" si="120"/>
        <v>121</v>
      </c>
    </row>
    <row r="472" spans="2:39" x14ac:dyDescent="0.2">
      <c r="B472" s="16">
        <v>470</v>
      </c>
      <c r="C472" s="16" t="str">
        <f t="shared" ca="1" si="114"/>
        <v>IC1716</v>
      </c>
      <c r="D472" s="16" t="str">
        <f t="shared" ca="1" si="121"/>
        <v>优质的精灵毒镰</v>
      </c>
      <c r="E472" s="16" t="str">
        <f t="shared" ca="1" si="115"/>
        <v>优质的</v>
      </c>
      <c r="F472" s="16" t="str">
        <f t="shared" ca="1" si="116"/>
        <v>精灵</v>
      </c>
      <c r="G472" s="16" t="str">
        <f t="shared" ca="1" si="117"/>
        <v>毒镰</v>
      </c>
      <c r="H472" s="16" t="str">
        <f t="shared" si="113"/>
        <v>b</v>
      </c>
      <c r="I472" s="19" t="s">
        <v>21</v>
      </c>
      <c r="J472" s="3" t="s">
        <v>36</v>
      </c>
      <c r="K472" s="16">
        <f t="shared" si="118"/>
        <v>4</v>
      </c>
      <c r="L472" s="16">
        <f t="shared" si="127"/>
        <v>6</v>
      </c>
      <c r="M472" s="16">
        <f>[2]武器表!J472</f>
        <v>120</v>
      </c>
      <c r="N472" s="16">
        <f>[2]武器表!K472</f>
        <v>106</v>
      </c>
      <c r="O472" s="16">
        <f>[2]武器表!L472</f>
        <v>22</v>
      </c>
      <c r="P472" s="16"/>
      <c r="Q472" s="16">
        <f>[2]武器表!M472</f>
        <v>74</v>
      </c>
      <c r="R472" s="16">
        <f>[2]武器表!N472</f>
        <v>90</v>
      </c>
      <c r="S472" s="16">
        <f>[2]武器表!O472</f>
        <v>74</v>
      </c>
      <c r="T472" s="16">
        <f>[2]武器表!P472</f>
        <v>53</v>
      </c>
      <c r="U472" s="16">
        <f>[2]武器表!Q472</f>
        <v>39</v>
      </c>
      <c r="V472" s="20">
        <f>[2]武器表!R472</f>
        <v>0.13</v>
      </c>
      <c r="W472" s="20">
        <f>[2]武器表!S472</f>
        <v>0.17666666666666667</v>
      </c>
      <c r="X472" s="20">
        <f>[2]武器表!T472</f>
        <v>0.13</v>
      </c>
      <c r="Y472" s="20">
        <f>[2]武器表!$I472</f>
        <v>0.52545454545454551</v>
      </c>
      <c r="Z472" s="20">
        <f>[2]武器表!U472</f>
        <v>8.6757990867579959E-2</v>
      </c>
      <c r="AA472" s="20">
        <f>[2]武器表!V472</f>
        <v>8.6757990867579959E-2</v>
      </c>
      <c r="AB472" s="20">
        <f>[2]武器表!W472</f>
        <v>8.6757990867579959E-2</v>
      </c>
      <c r="AC472" s="20">
        <f>[2]武器表!X472</f>
        <v>8.6757990867579959E-2</v>
      </c>
      <c r="AD472" s="20">
        <f>[2]武器表!Y472</f>
        <v>8.6757990867579959E-2</v>
      </c>
      <c r="AE472" s="20">
        <f>[2]武器表!Z472</f>
        <v>0.35897435897435892</v>
      </c>
      <c r="AF472" s="20">
        <f>[2]武器表!AA472</f>
        <v>8.6757990867579959E-2</v>
      </c>
      <c r="AG472" s="20">
        <f t="shared" si="122"/>
        <v>0.42036363636363644</v>
      </c>
      <c r="AH472" s="20">
        <f t="shared" si="123"/>
        <v>0.42036363636363644</v>
      </c>
      <c r="AI472" s="20">
        <f t="shared" si="124"/>
        <v>0.42036363636363644</v>
      </c>
      <c r="AJ472" s="20">
        <f t="shared" si="125"/>
        <v>0.42036363636363644</v>
      </c>
      <c r="AK472" s="20">
        <f t="shared" si="126"/>
        <v>0.42036363636363644</v>
      </c>
      <c r="AL472" s="84" t="str">
        <f t="shared" si="119"/>
        <v/>
      </c>
      <c r="AM472" s="84">
        <f t="shared" si="120"/>
        <v>122</v>
      </c>
    </row>
    <row r="473" spans="2:39" x14ac:dyDescent="0.2">
      <c r="B473" s="16">
        <v>471</v>
      </c>
      <c r="C473" s="16" t="str">
        <f t="shared" ca="1" si="114"/>
        <v>IC1701</v>
      </c>
      <c r="D473" s="16" t="str">
        <f t="shared" ca="1" si="121"/>
        <v>发亮的精钢镰刀</v>
      </c>
      <c r="E473" s="16" t="str">
        <f t="shared" ca="1" si="115"/>
        <v>发亮的</v>
      </c>
      <c r="F473" s="16" t="str">
        <f t="shared" ca="1" si="116"/>
        <v>精钢</v>
      </c>
      <c r="G473" s="16" t="str">
        <f t="shared" ca="1" si="117"/>
        <v>镰刀</v>
      </c>
      <c r="H473" s="16" t="str">
        <f t="shared" si="113"/>
        <v>b</v>
      </c>
      <c r="I473" s="19" t="s">
        <v>21</v>
      </c>
      <c r="J473" s="3" t="s">
        <v>36</v>
      </c>
      <c r="K473" s="16">
        <f t="shared" si="118"/>
        <v>4</v>
      </c>
      <c r="L473" s="16">
        <f t="shared" si="127"/>
        <v>7</v>
      </c>
      <c r="M473" s="16">
        <f>[2]武器表!J473</f>
        <v>141</v>
      </c>
      <c r="N473" s="16">
        <f>[2]武器表!K473</f>
        <v>124</v>
      </c>
      <c r="O473" s="16">
        <f>[2]武器表!L473</f>
        <v>26</v>
      </c>
      <c r="P473" s="16"/>
      <c r="Q473" s="16">
        <f>[2]武器表!M473</f>
        <v>87</v>
      </c>
      <c r="R473" s="16">
        <f>[2]武器表!N473</f>
        <v>105</v>
      </c>
      <c r="S473" s="16">
        <f>[2]武器表!O473</f>
        <v>87</v>
      </c>
      <c r="T473" s="16">
        <f>[2]武器表!P473</f>
        <v>62</v>
      </c>
      <c r="U473" s="16">
        <f>[2]武器表!Q473</f>
        <v>45</v>
      </c>
      <c r="V473" s="20">
        <f>[2]武器表!R473</f>
        <v>0.15</v>
      </c>
      <c r="W473" s="20">
        <f>[2]武器表!S473</f>
        <v>0.20666666666666667</v>
      </c>
      <c r="X473" s="20">
        <f>[2]武器表!T473</f>
        <v>0.15</v>
      </c>
      <c r="Y473" s="20">
        <f>[2]武器表!$I473</f>
        <v>0.61545454545454548</v>
      </c>
      <c r="Z473" s="20">
        <f>[2]武器表!U473</f>
        <v>9.9099099099099086E-2</v>
      </c>
      <c r="AA473" s="20">
        <f>[2]武器表!V473</f>
        <v>9.9099099099099086E-2</v>
      </c>
      <c r="AB473" s="20">
        <f>[2]武器表!W473</f>
        <v>9.9099099099099086E-2</v>
      </c>
      <c r="AC473" s="20">
        <f>[2]武器表!X473</f>
        <v>9.9099099099099086E-2</v>
      </c>
      <c r="AD473" s="20">
        <f>[2]武器表!Y473</f>
        <v>9.9099099099099086E-2</v>
      </c>
      <c r="AE473" s="20">
        <f>[2]武器表!Z473</f>
        <v>0.39577039274924475</v>
      </c>
      <c r="AF473" s="20">
        <f>[2]武器表!AA473</f>
        <v>9.9099099099099086E-2</v>
      </c>
      <c r="AG473" s="20">
        <f t="shared" si="122"/>
        <v>0.49236363636363639</v>
      </c>
      <c r="AH473" s="20">
        <f t="shared" si="123"/>
        <v>0.49236363636363639</v>
      </c>
      <c r="AI473" s="20">
        <f t="shared" si="124"/>
        <v>0.49236363636363639</v>
      </c>
      <c r="AJ473" s="20">
        <f t="shared" si="125"/>
        <v>0.49236363636363639</v>
      </c>
      <c r="AK473" s="20">
        <f t="shared" si="126"/>
        <v>0.49236363636363639</v>
      </c>
      <c r="AL473" s="84" t="str">
        <f t="shared" si="119"/>
        <v/>
      </c>
      <c r="AM473" s="84">
        <f t="shared" si="120"/>
        <v>123</v>
      </c>
    </row>
    <row r="474" spans="2:39" x14ac:dyDescent="0.2">
      <c r="B474" s="16">
        <v>472</v>
      </c>
      <c r="C474" s="16" t="str">
        <f t="shared" ca="1" si="114"/>
        <v>IC1710</v>
      </c>
      <c r="D474" s="16" t="str">
        <f t="shared" ca="1" si="121"/>
        <v>凌厉的言语血镰</v>
      </c>
      <c r="E474" s="16" t="str">
        <f t="shared" ca="1" si="115"/>
        <v>凌厉的</v>
      </c>
      <c r="F474" s="16" t="str">
        <f t="shared" ca="1" si="116"/>
        <v>言语</v>
      </c>
      <c r="G474" s="16" t="str">
        <f t="shared" ca="1" si="117"/>
        <v>血镰</v>
      </c>
      <c r="H474" s="16" t="str">
        <f t="shared" si="113"/>
        <v>b</v>
      </c>
      <c r="I474" s="19" t="s">
        <v>21</v>
      </c>
      <c r="J474" s="3" t="s">
        <v>36</v>
      </c>
      <c r="K474" s="16">
        <f t="shared" si="118"/>
        <v>4</v>
      </c>
      <c r="L474" s="16">
        <f t="shared" si="127"/>
        <v>8</v>
      </c>
      <c r="M474" s="16">
        <f>[2]武器表!J474</f>
        <v>161</v>
      </c>
      <c r="N474" s="16">
        <f>[2]武器表!K474</f>
        <v>142</v>
      </c>
      <c r="O474" s="16">
        <f>[2]武器表!L474</f>
        <v>29</v>
      </c>
      <c r="P474" s="16"/>
      <c r="Q474" s="16">
        <f>[2]武器表!M474</f>
        <v>99</v>
      </c>
      <c r="R474" s="16">
        <f>[2]武器表!N474</f>
        <v>120</v>
      </c>
      <c r="S474" s="16">
        <f>[2]武器表!O474</f>
        <v>99</v>
      </c>
      <c r="T474" s="16">
        <f>[2]武器表!P474</f>
        <v>71</v>
      </c>
      <c r="U474" s="16">
        <f>[2]武器表!Q474</f>
        <v>52</v>
      </c>
      <c r="V474" s="20">
        <f>[2]武器表!R474</f>
        <v>0.17333333333333331</v>
      </c>
      <c r="W474" s="20">
        <f>[2]武器表!S474</f>
        <v>0.23666666666666669</v>
      </c>
      <c r="X474" s="20">
        <f>[2]武器表!T474</f>
        <v>0.17333333333333331</v>
      </c>
      <c r="Y474" s="20">
        <f>[2]武器表!$I474</f>
        <v>0.70272727272727264</v>
      </c>
      <c r="Z474" s="20">
        <f>[2]武器表!U474</f>
        <v>0.11111111111111116</v>
      </c>
      <c r="AA474" s="20">
        <f>[2]武器表!V474</f>
        <v>0.11111111111111116</v>
      </c>
      <c r="AB474" s="20">
        <f>[2]武器表!W474</f>
        <v>0.11111111111111116</v>
      </c>
      <c r="AC474" s="20">
        <f>[2]武器表!X474</f>
        <v>0.11111111111111116</v>
      </c>
      <c r="AD474" s="20">
        <f>[2]武器表!Y474</f>
        <v>0.11111111111111116</v>
      </c>
      <c r="AE474" s="20">
        <f>[2]武器表!Z474</f>
        <v>0.4285714285714286</v>
      </c>
      <c r="AF474" s="20">
        <f>[2]武器表!AA474</f>
        <v>0.11111111111111116</v>
      </c>
      <c r="AG474" s="20">
        <f t="shared" si="122"/>
        <v>0.56218181818181812</v>
      </c>
      <c r="AH474" s="20">
        <f t="shared" si="123"/>
        <v>0.56218181818181812</v>
      </c>
      <c r="AI474" s="20">
        <f t="shared" si="124"/>
        <v>0.56218181818181812</v>
      </c>
      <c r="AJ474" s="20">
        <f t="shared" si="125"/>
        <v>0.56218181818181812</v>
      </c>
      <c r="AK474" s="20">
        <f t="shared" si="126"/>
        <v>0.56218181818181812</v>
      </c>
      <c r="AL474" s="84" t="str">
        <f t="shared" si="119"/>
        <v/>
      </c>
      <c r="AM474" s="84">
        <f t="shared" si="120"/>
        <v>124</v>
      </c>
    </row>
    <row r="475" spans="2:39" x14ac:dyDescent="0.2">
      <c r="B475" s="16">
        <v>473</v>
      </c>
      <c r="C475" s="16" t="str">
        <f t="shared" ca="1" si="114"/>
        <v>IC1716</v>
      </c>
      <c r="D475" s="16" t="str">
        <f t="shared" ca="1" si="121"/>
        <v>普通的水晶毒镰</v>
      </c>
      <c r="E475" s="16" t="str">
        <f t="shared" ca="1" si="115"/>
        <v>普通的</v>
      </c>
      <c r="F475" s="16" t="str">
        <f t="shared" ca="1" si="116"/>
        <v>水晶</v>
      </c>
      <c r="G475" s="16" t="str">
        <f t="shared" ca="1" si="117"/>
        <v>毒镰</v>
      </c>
      <c r="H475" s="16" t="str">
        <f t="shared" si="113"/>
        <v>c</v>
      </c>
      <c r="I475" s="19" t="s">
        <v>21</v>
      </c>
      <c r="J475" s="3" t="s">
        <v>36</v>
      </c>
      <c r="K475" s="16">
        <f t="shared" si="118"/>
        <v>4</v>
      </c>
      <c r="L475" s="16">
        <f t="shared" si="127"/>
        <v>1</v>
      </c>
      <c r="M475" s="16">
        <f>[2]武器表!J475</f>
        <v>25</v>
      </c>
      <c r="N475" s="16">
        <f>[2]武器表!K475</f>
        <v>0</v>
      </c>
      <c r="O475" s="16">
        <f>[2]武器表!L475</f>
        <v>0</v>
      </c>
      <c r="P475" s="16"/>
      <c r="Q475" s="16">
        <f>[2]武器表!M475</f>
        <v>0</v>
      </c>
      <c r="R475" s="16">
        <f>[2]武器表!N475</f>
        <v>0</v>
      </c>
      <c r="S475" s="16">
        <f>[2]武器表!O475</f>
        <v>0</v>
      </c>
      <c r="T475" s="16">
        <f>[2]武器表!P475</f>
        <v>0</v>
      </c>
      <c r="U475" s="16">
        <f>[2]武器表!Q475</f>
        <v>0</v>
      </c>
      <c r="V475" s="20">
        <f>[2]武器表!R475</f>
        <v>0</v>
      </c>
      <c r="W475" s="20">
        <f>[2]武器表!S475</f>
        <v>0</v>
      </c>
      <c r="X475" s="20">
        <f>[2]武器表!T475</f>
        <v>0</v>
      </c>
      <c r="Y475" s="20">
        <f>[2]武器表!$I475</f>
        <v>0</v>
      </c>
      <c r="Z475" s="20">
        <f>[2]武器表!U475</f>
        <v>0</v>
      </c>
      <c r="AA475" s="20">
        <f>[2]武器表!V475</f>
        <v>0</v>
      </c>
      <c r="AB475" s="20">
        <f>[2]武器表!W475</f>
        <v>0</v>
      </c>
      <c r="AC475" s="20">
        <f>[2]武器表!X475</f>
        <v>0</v>
      </c>
      <c r="AD475" s="20">
        <f>[2]武器表!Y475</f>
        <v>0</v>
      </c>
      <c r="AE475" s="20">
        <f>[2]武器表!Z475</f>
        <v>0</v>
      </c>
      <c r="AF475" s="20">
        <f>[2]武器表!AA475</f>
        <v>0</v>
      </c>
      <c r="AG475" s="20">
        <f t="shared" si="122"/>
        <v>0</v>
      </c>
      <c r="AH475" s="20">
        <f t="shared" si="123"/>
        <v>0</v>
      </c>
      <c r="AI475" s="20">
        <f t="shared" si="124"/>
        <v>0</v>
      </c>
      <c r="AJ475" s="20">
        <f t="shared" si="125"/>
        <v>0</v>
      </c>
      <c r="AK475" s="20">
        <f t="shared" si="126"/>
        <v>0</v>
      </c>
      <c r="AL475" s="84" t="str">
        <f t="shared" si="119"/>
        <v/>
      </c>
      <c r="AM475" s="84">
        <f t="shared" si="120"/>
        <v>101</v>
      </c>
    </row>
    <row r="476" spans="2:39" x14ac:dyDescent="0.2">
      <c r="B476" s="16">
        <v>474</v>
      </c>
      <c r="C476" s="16" t="str">
        <f t="shared" ca="1" si="114"/>
        <v>IC1708</v>
      </c>
      <c r="D476" s="16" t="str">
        <f t="shared" ca="1" si="121"/>
        <v>初级的忏悔镰刀</v>
      </c>
      <c r="E476" s="16" t="str">
        <f t="shared" ca="1" si="115"/>
        <v>初级的</v>
      </c>
      <c r="F476" s="16" t="str">
        <f t="shared" ca="1" si="116"/>
        <v>忏悔</v>
      </c>
      <c r="G476" s="16" t="str">
        <f t="shared" ca="1" si="117"/>
        <v>镰刀</v>
      </c>
      <c r="H476" s="16" t="str">
        <f t="shared" si="113"/>
        <v>c</v>
      </c>
      <c r="I476" s="19" t="s">
        <v>21</v>
      </c>
      <c r="J476" s="3" t="s">
        <v>36</v>
      </c>
      <c r="K476" s="16">
        <f t="shared" si="118"/>
        <v>4</v>
      </c>
      <c r="L476" s="16">
        <f t="shared" si="127"/>
        <v>2</v>
      </c>
      <c r="M476" s="16">
        <f>[2]武器表!J476</f>
        <v>50</v>
      </c>
      <c r="N476" s="16">
        <f>[2]武器表!K476</f>
        <v>0</v>
      </c>
      <c r="O476" s="16">
        <f>[2]武器表!L476</f>
        <v>0</v>
      </c>
      <c r="P476" s="16"/>
      <c r="Q476" s="16">
        <f>[2]武器表!M476</f>
        <v>0</v>
      </c>
      <c r="R476" s="16">
        <f>[2]武器表!N476</f>
        <v>0</v>
      </c>
      <c r="S476" s="16">
        <f>[2]武器表!O476</f>
        <v>0</v>
      </c>
      <c r="T476" s="16">
        <f>[2]武器表!P476</f>
        <v>0</v>
      </c>
      <c r="U476" s="16">
        <f>[2]武器表!Q476</f>
        <v>0</v>
      </c>
      <c r="V476" s="20">
        <f>[2]武器表!R476</f>
        <v>0</v>
      </c>
      <c r="W476" s="20">
        <f>[2]武器表!S476</f>
        <v>0</v>
      </c>
      <c r="X476" s="20">
        <f>[2]武器表!T476</f>
        <v>0</v>
      </c>
      <c r="Y476" s="20">
        <f>[2]武器表!$I476</f>
        <v>0</v>
      </c>
      <c r="Z476" s="20">
        <f>[2]武器表!U476</f>
        <v>0</v>
      </c>
      <c r="AA476" s="20">
        <f>[2]武器表!V476</f>
        <v>0</v>
      </c>
      <c r="AB476" s="20">
        <f>[2]武器表!W476</f>
        <v>0</v>
      </c>
      <c r="AC476" s="20">
        <f>[2]武器表!X476</f>
        <v>0</v>
      </c>
      <c r="AD476" s="20">
        <f>[2]武器表!Y476</f>
        <v>0</v>
      </c>
      <c r="AE476" s="20">
        <f>[2]武器表!Z476</f>
        <v>0</v>
      </c>
      <c r="AF476" s="20">
        <f>[2]武器表!AA476</f>
        <v>0</v>
      </c>
      <c r="AG476" s="20">
        <f t="shared" si="122"/>
        <v>0</v>
      </c>
      <c r="AH476" s="20">
        <f t="shared" si="123"/>
        <v>0</v>
      </c>
      <c r="AI476" s="20">
        <f t="shared" si="124"/>
        <v>0</v>
      </c>
      <c r="AJ476" s="20">
        <f t="shared" si="125"/>
        <v>0</v>
      </c>
      <c r="AK476" s="20">
        <f t="shared" si="126"/>
        <v>0</v>
      </c>
      <c r="AL476" s="84" t="str">
        <f t="shared" si="119"/>
        <v/>
      </c>
      <c r="AM476" s="84">
        <f t="shared" si="120"/>
        <v>102</v>
      </c>
    </row>
    <row r="477" spans="2:39" x14ac:dyDescent="0.2">
      <c r="B477" s="16">
        <v>475</v>
      </c>
      <c r="C477" s="16" t="str">
        <f t="shared" ca="1" si="114"/>
        <v>IC1714</v>
      </c>
      <c r="D477" s="16" t="str">
        <f t="shared" ca="1" si="121"/>
        <v>破旧的斯塞提血镰</v>
      </c>
      <c r="E477" s="16" t="str">
        <f t="shared" ca="1" si="115"/>
        <v>破旧的</v>
      </c>
      <c r="F477" s="16" t="str">
        <f t="shared" ca="1" si="116"/>
        <v>斯塞提</v>
      </c>
      <c r="G477" s="16" t="str">
        <f t="shared" ca="1" si="117"/>
        <v>血镰</v>
      </c>
      <c r="H477" s="16" t="str">
        <f t="shared" si="113"/>
        <v>c</v>
      </c>
      <c r="I477" s="19" t="s">
        <v>21</v>
      </c>
      <c r="J477" s="3" t="s">
        <v>36</v>
      </c>
      <c r="K477" s="16">
        <f t="shared" si="118"/>
        <v>4</v>
      </c>
      <c r="L477" s="16">
        <f t="shared" si="127"/>
        <v>3</v>
      </c>
      <c r="M477" s="16">
        <f>[2]武器表!J477</f>
        <v>76</v>
      </c>
      <c r="N477" s="16">
        <f>[2]武器表!K477</f>
        <v>0</v>
      </c>
      <c r="O477" s="16">
        <f>[2]武器表!L477</f>
        <v>0</v>
      </c>
      <c r="P477" s="16"/>
      <c r="Q477" s="16">
        <f>[2]武器表!M477</f>
        <v>0</v>
      </c>
      <c r="R477" s="16">
        <f>[2]武器表!N477</f>
        <v>0</v>
      </c>
      <c r="S477" s="16">
        <f>[2]武器表!O477</f>
        <v>0</v>
      </c>
      <c r="T477" s="16">
        <f>[2]武器表!P477</f>
        <v>0</v>
      </c>
      <c r="U477" s="16">
        <f>[2]武器表!Q477</f>
        <v>0</v>
      </c>
      <c r="V477" s="20">
        <f>[2]武器表!R477</f>
        <v>0</v>
      </c>
      <c r="W477" s="20">
        <f>[2]武器表!S477</f>
        <v>0</v>
      </c>
      <c r="X477" s="20">
        <f>[2]武器表!T477</f>
        <v>0</v>
      </c>
      <c r="Y477" s="20">
        <f>[2]武器表!$I477</f>
        <v>0</v>
      </c>
      <c r="Z477" s="20">
        <f>[2]武器表!U477</f>
        <v>0</v>
      </c>
      <c r="AA477" s="20">
        <f>[2]武器表!V477</f>
        <v>0</v>
      </c>
      <c r="AB477" s="20">
        <f>[2]武器表!W477</f>
        <v>0</v>
      </c>
      <c r="AC477" s="20">
        <f>[2]武器表!X477</f>
        <v>0</v>
      </c>
      <c r="AD477" s="20">
        <f>[2]武器表!Y477</f>
        <v>0</v>
      </c>
      <c r="AE477" s="20">
        <f>[2]武器表!Z477</f>
        <v>0</v>
      </c>
      <c r="AF477" s="20">
        <f>[2]武器表!AA477</f>
        <v>0</v>
      </c>
      <c r="AG477" s="20">
        <f t="shared" si="122"/>
        <v>0</v>
      </c>
      <c r="AH477" s="20">
        <f t="shared" si="123"/>
        <v>0</v>
      </c>
      <c r="AI477" s="20">
        <f t="shared" si="124"/>
        <v>0</v>
      </c>
      <c r="AJ477" s="20">
        <f t="shared" si="125"/>
        <v>0</v>
      </c>
      <c r="AK477" s="20">
        <f t="shared" si="126"/>
        <v>0</v>
      </c>
      <c r="AL477" s="84" t="str">
        <f t="shared" si="119"/>
        <v/>
      </c>
      <c r="AM477" s="84">
        <f t="shared" si="120"/>
        <v>103</v>
      </c>
    </row>
    <row r="478" spans="2:39" x14ac:dyDescent="0.2">
      <c r="B478" s="16">
        <v>476</v>
      </c>
      <c r="C478" s="16" t="str">
        <f t="shared" ca="1" si="114"/>
        <v>IC1708</v>
      </c>
      <c r="D478" s="16" t="str">
        <f t="shared" ca="1" si="121"/>
        <v>初级的玄铁血镰</v>
      </c>
      <c r="E478" s="16" t="str">
        <f t="shared" ca="1" si="115"/>
        <v>初级的</v>
      </c>
      <c r="F478" s="16" t="str">
        <f t="shared" ca="1" si="116"/>
        <v>玄铁</v>
      </c>
      <c r="G478" s="16" t="str">
        <f t="shared" ca="1" si="117"/>
        <v>血镰</v>
      </c>
      <c r="H478" s="16" t="str">
        <f t="shared" si="113"/>
        <v>c</v>
      </c>
      <c r="I478" s="19" t="s">
        <v>21</v>
      </c>
      <c r="J478" s="3" t="s">
        <v>36</v>
      </c>
      <c r="K478" s="16">
        <f t="shared" si="118"/>
        <v>4</v>
      </c>
      <c r="L478" s="16">
        <f t="shared" si="127"/>
        <v>4</v>
      </c>
      <c r="M478" s="16">
        <f>[2]武器表!J478</f>
        <v>101</v>
      </c>
      <c r="N478" s="16">
        <f>[2]武器表!K478</f>
        <v>0</v>
      </c>
      <c r="O478" s="16">
        <f>[2]武器表!L478</f>
        <v>0</v>
      </c>
      <c r="P478" s="16"/>
      <c r="Q478" s="16">
        <f>[2]武器表!M478</f>
        <v>0</v>
      </c>
      <c r="R478" s="16">
        <f>[2]武器表!N478</f>
        <v>0</v>
      </c>
      <c r="S478" s="16">
        <f>[2]武器表!O478</f>
        <v>0</v>
      </c>
      <c r="T478" s="16">
        <f>[2]武器表!P478</f>
        <v>0</v>
      </c>
      <c r="U478" s="16">
        <f>[2]武器表!Q478</f>
        <v>0</v>
      </c>
      <c r="V478" s="20">
        <f>[2]武器表!R478</f>
        <v>0</v>
      </c>
      <c r="W478" s="20">
        <f>[2]武器表!S478</f>
        <v>0</v>
      </c>
      <c r="X478" s="20">
        <f>[2]武器表!T478</f>
        <v>0</v>
      </c>
      <c r="Y478" s="20">
        <f>[2]武器表!$I478</f>
        <v>0</v>
      </c>
      <c r="Z478" s="20">
        <f>[2]武器表!U478</f>
        <v>0</v>
      </c>
      <c r="AA478" s="20">
        <f>[2]武器表!V478</f>
        <v>0</v>
      </c>
      <c r="AB478" s="20">
        <f>[2]武器表!W478</f>
        <v>0</v>
      </c>
      <c r="AC478" s="20">
        <f>[2]武器表!X478</f>
        <v>0</v>
      </c>
      <c r="AD478" s="20">
        <f>[2]武器表!Y478</f>
        <v>0</v>
      </c>
      <c r="AE478" s="20">
        <f>[2]武器表!Z478</f>
        <v>0</v>
      </c>
      <c r="AF478" s="20">
        <f>[2]武器表!AA478</f>
        <v>0</v>
      </c>
      <c r="AG478" s="20">
        <f t="shared" si="122"/>
        <v>0</v>
      </c>
      <c r="AH478" s="20">
        <f t="shared" si="123"/>
        <v>0</v>
      </c>
      <c r="AI478" s="20">
        <f t="shared" si="124"/>
        <v>0</v>
      </c>
      <c r="AJ478" s="20">
        <f t="shared" si="125"/>
        <v>0</v>
      </c>
      <c r="AK478" s="20">
        <f t="shared" si="126"/>
        <v>0</v>
      </c>
      <c r="AL478" s="84" t="str">
        <f t="shared" si="119"/>
        <v/>
      </c>
      <c r="AM478" s="84">
        <f t="shared" si="120"/>
        <v>104</v>
      </c>
    </row>
    <row r="479" spans="2:39" x14ac:dyDescent="0.2">
      <c r="B479" s="16">
        <v>477</v>
      </c>
      <c r="C479" s="16" t="str">
        <f t="shared" ca="1" si="114"/>
        <v>IC1714</v>
      </c>
      <c r="D479" s="16" t="str">
        <f t="shared" ca="1" si="121"/>
        <v>一般的虚幻镰刀</v>
      </c>
      <c r="E479" s="16" t="str">
        <f t="shared" ca="1" si="115"/>
        <v>一般的</v>
      </c>
      <c r="F479" s="16" t="str">
        <f t="shared" ca="1" si="116"/>
        <v>虚幻</v>
      </c>
      <c r="G479" s="16" t="str">
        <f t="shared" ca="1" si="117"/>
        <v>镰刀</v>
      </c>
      <c r="H479" s="16" t="str">
        <f t="shared" si="113"/>
        <v>c</v>
      </c>
      <c r="I479" s="19" t="s">
        <v>21</v>
      </c>
      <c r="J479" s="3" t="s">
        <v>36</v>
      </c>
      <c r="K479" s="16">
        <f t="shared" si="118"/>
        <v>4</v>
      </c>
      <c r="L479" s="16">
        <f t="shared" si="127"/>
        <v>5</v>
      </c>
      <c r="M479" s="16">
        <f>[2]武器表!J479</f>
        <v>127</v>
      </c>
      <c r="N479" s="16">
        <f>[2]武器表!K479</f>
        <v>0</v>
      </c>
      <c r="O479" s="16">
        <f>[2]武器表!L479</f>
        <v>0</v>
      </c>
      <c r="P479" s="16"/>
      <c r="Q479" s="16">
        <f>[2]武器表!M479</f>
        <v>0</v>
      </c>
      <c r="R479" s="16">
        <f>[2]武器表!N479</f>
        <v>0</v>
      </c>
      <c r="S479" s="16">
        <f>[2]武器表!O479</f>
        <v>0</v>
      </c>
      <c r="T479" s="16">
        <f>[2]武器表!P479</f>
        <v>0</v>
      </c>
      <c r="U479" s="16">
        <f>[2]武器表!Q479</f>
        <v>0</v>
      </c>
      <c r="V479" s="20">
        <f>[2]武器表!R479</f>
        <v>0</v>
      </c>
      <c r="W479" s="20">
        <f>[2]武器表!S479</f>
        <v>0</v>
      </c>
      <c r="X479" s="20">
        <f>[2]武器表!T479</f>
        <v>0</v>
      </c>
      <c r="Y479" s="20">
        <f>[2]武器表!$I479</f>
        <v>0</v>
      </c>
      <c r="Z479" s="20">
        <f>[2]武器表!U479</f>
        <v>0</v>
      </c>
      <c r="AA479" s="20">
        <f>[2]武器表!V479</f>
        <v>0</v>
      </c>
      <c r="AB479" s="20">
        <f>[2]武器表!W479</f>
        <v>0</v>
      </c>
      <c r="AC479" s="20">
        <f>[2]武器表!X479</f>
        <v>0</v>
      </c>
      <c r="AD479" s="20">
        <f>[2]武器表!Y479</f>
        <v>0</v>
      </c>
      <c r="AE479" s="20">
        <f>[2]武器表!Z479</f>
        <v>0</v>
      </c>
      <c r="AF479" s="20">
        <f>[2]武器表!AA479</f>
        <v>0</v>
      </c>
      <c r="AG479" s="20">
        <f t="shared" si="122"/>
        <v>0</v>
      </c>
      <c r="AH479" s="20">
        <f t="shared" si="123"/>
        <v>0</v>
      </c>
      <c r="AI479" s="20">
        <f t="shared" si="124"/>
        <v>0</v>
      </c>
      <c r="AJ479" s="20">
        <f t="shared" si="125"/>
        <v>0</v>
      </c>
      <c r="AK479" s="20">
        <f t="shared" si="126"/>
        <v>0</v>
      </c>
      <c r="AL479" s="84" t="str">
        <f t="shared" si="119"/>
        <v/>
      </c>
      <c r="AM479" s="84">
        <f t="shared" si="120"/>
        <v>105</v>
      </c>
    </row>
    <row r="480" spans="2:39" x14ac:dyDescent="0.2">
      <c r="B480" s="16">
        <v>478</v>
      </c>
      <c r="C480" s="16" t="str">
        <f t="shared" ca="1" si="114"/>
        <v>IC1701</v>
      </c>
      <c r="D480" s="16" t="str">
        <f t="shared" ca="1" si="121"/>
        <v>破旧的精钢毒镰</v>
      </c>
      <c r="E480" s="16" t="str">
        <f t="shared" ca="1" si="115"/>
        <v>破旧的</v>
      </c>
      <c r="F480" s="16" t="str">
        <f t="shared" ca="1" si="116"/>
        <v>精钢</v>
      </c>
      <c r="G480" s="16" t="str">
        <f t="shared" ca="1" si="117"/>
        <v>毒镰</v>
      </c>
      <c r="H480" s="16" t="str">
        <f t="shared" si="113"/>
        <v>c</v>
      </c>
      <c r="I480" s="19" t="s">
        <v>21</v>
      </c>
      <c r="J480" s="3" t="s">
        <v>36</v>
      </c>
      <c r="K480" s="16">
        <f t="shared" si="118"/>
        <v>4</v>
      </c>
      <c r="L480" s="16">
        <f t="shared" si="127"/>
        <v>6</v>
      </c>
      <c r="M480" s="16">
        <f>[2]武器表!J480</f>
        <v>152</v>
      </c>
      <c r="N480" s="16">
        <f>[2]武器表!K480</f>
        <v>0</v>
      </c>
      <c r="O480" s="16">
        <f>[2]武器表!L480</f>
        <v>0</v>
      </c>
      <c r="P480" s="16"/>
      <c r="Q480" s="16">
        <f>[2]武器表!M480</f>
        <v>0</v>
      </c>
      <c r="R480" s="16">
        <f>[2]武器表!N480</f>
        <v>0</v>
      </c>
      <c r="S480" s="16">
        <f>[2]武器表!O480</f>
        <v>0</v>
      </c>
      <c r="T480" s="16">
        <f>[2]武器表!P480</f>
        <v>0</v>
      </c>
      <c r="U480" s="16">
        <f>[2]武器表!Q480</f>
        <v>0</v>
      </c>
      <c r="V480" s="20">
        <f>[2]武器表!R480</f>
        <v>0</v>
      </c>
      <c r="W480" s="20">
        <f>[2]武器表!S480</f>
        <v>0</v>
      </c>
      <c r="X480" s="20">
        <f>[2]武器表!T480</f>
        <v>0</v>
      </c>
      <c r="Y480" s="20">
        <f>[2]武器表!$I480</f>
        <v>0</v>
      </c>
      <c r="Z480" s="20">
        <f>[2]武器表!U480</f>
        <v>0</v>
      </c>
      <c r="AA480" s="20">
        <f>[2]武器表!V480</f>
        <v>0</v>
      </c>
      <c r="AB480" s="20">
        <f>[2]武器表!W480</f>
        <v>0</v>
      </c>
      <c r="AC480" s="20">
        <f>[2]武器表!X480</f>
        <v>0</v>
      </c>
      <c r="AD480" s="20">
        <f>[2]武器表!Y480</f>
        <v>0</v>
      </c>
      <c r="AE480" s="20">
        <f>[2]武器表!Z480</f>
        <v>0</v>
      </c>
      <c r="AF480" s="20">
        <f>[2]武器表!AA480</f>
        <v>0</v>
      </c>
      <c r="AG480" s="20">
        <f t="shared" si="122"/>
        <v>0</v>
      </c>
      <c r="AH480" s="20">
        <f t="shared" si="123"/>
        <v>0</v>
      </c>
      <c r="AI480" s="20">
        <f t="shared" si="124"/>
        <v>0</v>
      </c>
      <c r="AJ480" s="20">
        <f t="shared" si="125"/>
        <v>0</v>
      </c>
      <c r="AK480" s="20">
        <f t="shared" si="126"/>
        <v>0</v>
      </c>
      <c r="AL480" s="84" t="str">
        <f t="shared" si="119"/>
        <v/>
      </c>
      <c r="AM480" s="84">
        <f t="shared" si="120"/>
        <v>106</v>
      </c>
    </row>
    <row r="481" spans="2:39" x14ac:dyDescent="0.2">
      <c r="B481" s="16">
        <v>479</v>
      </c>
      <c r="C481" s="16" t="str">
        <f t="shared" ca="1" si="114"/>
        <v>IC1716</v>
      </c>
      <c r="D481" s="16" t="str">
        <f t="shared" ca="1" si="121"/>
        <v>初级的晨曦血镰</v>
      </c>
      <c r="E481" s="16" t="str">
        <f t="shared" ca="1" si="115"/>
        <v>初级的</v>
      </c>
      <c r="F481" s="16" t="str">
        <f t="shared" ca="1" si="116"/>
        <v>晨曦</v>
      </c>
      <c r="G481" s="16" t="str">
        <f t="shared" ca="1" si="117"/>
        <v>血镰</v>
      </c>
      <c r="H481" s="16" t="str">
        <f t="shared" si="113"/>
        <v>c</v>
      </c>
      <c r="I481" s="19" t="s">
        <v>21</v>
      </c>
      <c r="J481" s="3" t="s">
        <v>36</v>
      </c>
      <c r="K481" s="16">
        <f t="shared" si="118"/>
        <v>4</v>
      </c>
      <c r="L481" s="16">
        <f t="shared" si="127"/>
        <v>7</v>
      </c>
      <c r="M481" s="16">
        <f>[2]武器表!J481</f>
        <v>178</v>
      </c>
      <c r="N481" s="16">
        <f>[2]武器表!K481</f>
        <v>0</v>
      </c>
      <c r="O481" s="16">
        <f>[2]武器表!L481</f>
        <v>0</v>
      </c>
      <c r="P481" s="16"/>
      <c r="Q481" s="16">
        <f>[2]武器表!M481</f>
        <v>0</v>
      </c>
      <c r="R481" s="16">
        <f>[2]武器表!N481</f>
        <v>0</v>
      </c>
      <c r="S481" s="16">
        <f>[2]武器表!O481</f>
        <v>0</v>
      </c>
      <c r="T481" s="16">
        <f>[2]武器表!P481</f>
        <v>0</v>
      </c>
      <c r="U481" s="16">
        <f>[2]武器表!Q481</f>
        <v>0</v>
      </c>
      <c r="V481" s="20">
        <f>[2]武器表!R481</f>
        <v>0</v>
      </c>
      <c r="W481" s="20">
        <f>[2]武器表!S481</f>
        <v>0</v>
      </c>
      <c r="X481" s="20">
        <f>[2]武器表!T481</f>
        <v>0</v>
      </c>
      <c r="Y481" s="20">
        <f>[2]武器表!$I481</f>
        <v>0</v>
      </c>
      <c r="Z481" s="20">
        <f>[2]武器表!U481</f>
        <v>0</v>
      </c>
      <c r="AA481" s="20">
        <f>[2]武器表!V481</f>
        <v>0</v>
      </c>
      <c r="AB481" s="20">
        <f>[2]武器表!W481</f>
        <v>0</v>
      </c>
      <c r="AC481" s="20">
        <f>[2]武器表!X481</f>
        <v>0</v>
      </c>
      <c r="AD481" s="20">
        <f>[2]武器表!Y481</f>
        <v>0</v>
      </c>
      <c r="AE481" s="20">
        <f>[2]武器表!Z481</f>
        <v>0</v>
      </c>
      <c r="AF481" s="20">
        <f>[2]武器表!AA481</f>
        <v>0</v>
      </c>
      <c r="AG481" s="20">
        <f t="shared" si="122"/>
        <v>0</v>
      </c>
      <c r="AH481" s="20">
        <f t="shared" si="123"/>
        <v>0</v>
      </c>
      <c r="AI481" s="20">
        <f t="shared" si="124"/>
        <v>0</v>
      </c>
      <c r="AJ481" s="20">
        <f t="shared" si="125"/>
        <v>0</v>
      </c>
      <c r="AK481" s="20">
        <f t="shared" si="126"/>
        <v>0</v>
      </c>
      <c r="AL481" s="84" t="str">
        <f t="shared" si="119"/>
        <v/>
      </c>
      <c r="AM481" s="84">
        <f t="shared" si="120"/>
        <v>107</v>
      </c>
    </row>
    <row r="482" spans="2:39" x14ac:dyDescent="0.2">
      <c r="B482" s="16">
        <v>480</v>
      </c>
      <c r="C482" s="16" t="str">
        <f t="shared" ca="1" si="114"/>
        <v>IC1716</v>
      </c>
      <c r="D482" s="16" t="str">
        <f t="shared" ca="1" si="121"/>
        <v>普通的遗迹毒镰</v>
      </c>
      <c r="E482" s="16" t="str">
        <f t="shared" ca="1" si="115"/>
        <v>普通的</v>
      </c>
      <c r="F482" s="16" t="str">
        <f t="shared" ca="1" si="116"/>
        <v>遗迹</v>
      </c>
      <c r="G482" s="16" t="str">
        <f t="shared" ca="1" si="117"/>
        <v>毒镰</v>
      </c>
      <c r="H482" s="16" t="str">
        <f t="shared" si="113"/>
        <v>c</v>
      </c>
      <c r="I482" s="19" t="s">
        <v>21</v>
      </c>
      <c r="J482" s="3" t="s">
        <v>36</v>
      </c>
      <c r="K482" s="16">
        <f t="shared" si="118"/>
        <v>4</v>
      </c>
      <c r="L482" s="16">
        <f t="shared" si="127"/>
        <v>8</v>
      </c>
      <c r="M482" s="16">
        <f>[2]武器表!J482</f>
        <v>203</v>
      </c>
      <c r="N482" s="16">
        <f>[2]武器表!K482</f>
        <v>0</v>
      </c>
      <c r="O482" s="16">
        <f>[2]武器表!L482</f>
        <v>0</v>
      </c>
      <c r="P482" s="16"/>
      <c r="Q482" s="16">
        <f>[2]武器表!M482</f>
        <v>0</v>
      </c>
      <c r="R482" s="16">
        <f>[2]武器表!N482</f>
        <v>0</v>
      </c>
      <c r="S482" s="16">
        <f>[2]武器表!O482</f>
        <v>0</v>
      </c>
      <c r="T482" s="16">
        <f>[2]武器表!P482</f>
        <v>0</v>
      </c>
      <c r="U482" s="16">
        <f>[2]武器表!Q482</f>
        <v>0</v>
      </c>
      <c r="V482" s="20">
        <f>[2]武器表!R482</f>
        <v>0</v>
      </c>
      <c r="W482" s="20">
        <f>[2]武器表!S482</f>
        <v>0</v>
      </c>
      <c r="X482" s="20">
        <f>[2]武器表!T482</f>
        <v>0</v>
      </c>
      <c r="Y482" s="20">
        <f>[2]武器表!$I482</f>
        <v>0</v>
      </c>
      <c r="Z482" s="20">
        <f>[2]武器表!U482</f>
        <v>0</v>
      </c>
      <c r="AA482" s="20">
        <f>[2]武器表!V482</f>
        <v>0</v>
      </c>
      <c r="AB482" s="20">
        <f>[2]武器表!W482</f>
        <v>0</v>
      </c>
      <c r="AC482" s="20">
        <f>[2]武器表!X482</f>
        <v>0</v>
      </c>
      <c r="AD482" s="20">
        <f>[2]武器表!Y482</f>
        <v>0</v>
      </c>
      <c r="AE482" s="20">
        <f>[2]武器表!Z482</f>
        <v>0</v>
      </c>
      <c r="AF482" s="20">
        <f>[2]武器表!AA482</f>
        <v>0</v>
      </c>
      <c r="AG482" s="20">
        <f t="shared" si="122"/>
        <v>0</v>
      </c>
      <c r="AH482" s="20">
        <f t="shared" si="123"/>
        <v>0</v>
      </c>
      <c r="AI482" s="20">
        <f t="shared" si="124"/>
        <v>0</v>
      </c>
      <c r="AJ482" s="20">
        <f t="shared" si="125"/>
        <v>0</v>
      </c>
      <c r="AK482" s="20">
        <f t="shared" si="126"/>
        <v>0</v>
      </c>
      <c r="AL482" s="84" t="str">
        <f t="shared" si="119"/>
        <v/>
      </c>
      <c r="AM482" s="84">
        <f t="shared" si="120"/>
        <v>108</v>
      </c>
    </row>
    <row r="483" spans="2:39" x14ac:dyDescent="0.2">
      <c r="B483" s="16">
        <v>481</v>
      </c>
      <c r="C483" s="16" t="str">
        <f t="shared" ca="1" si="114"/>
        <v>IC1758</v>
      </c>
      <c r="D483" s="16" t="str">
        <f t="shared" ca="1" si="121"/>
        <v>神奇的魔王爪</v>
      </c>
      <c r="E483" s="16" t="str">
        <f t="shared" ca="1" si="115"/>
        <v>神奇的</v>
      </c>
      <c r="F483" s="16" t="str">
        <f t="shared" ca="1" si="116"/>
        <v>魔王</v>
      </c>
      <c r="G483" s="16" t="str">
        <f t="shared" ca="1" si="117"/>
        <v>爪</v>
      </c>
      <c r="H483" s="16" t="str">
        <f t="shared" si="113"/>
        <v>s</v>
      </c>
      <c r="I483" s="19" t="s">
        <v>21</v>
      </c>
      <c r="J483" s="3" t="s">
        <v>37</v>
      </c>
      <c r="K483" s="16">
        <f t="shared" si="118"/>
        <v>11</v>
      </c>
      <c r="L483" s="16">
        <f t="shared" si="127"/>
        <v>1</v>
      </c>
      <c r="M483" s="16">
        <f>[2]武器表!J483</f>
        <v>29</v>
      </c>
      <c r="N483" s="16">
        <f>[2]武器表!K483</f>
        <v>14</v>
      </c>
      <c r="O483" s="16">
        <f>[2]武器表!L483</f>
        <v>2</v>
      </c>
      <c r="P483" s="16"/>
      <c r="Q483" s="16">
        <f>[2]武器表!M483</f>
        <v>11</v>
      </c>
      <c r="R483" s="16">
        <f>[2]武器表!N483</f>
        <v>9</v>
      </c>
      <c r="S483" s="16">
        <f>[2]武器表!O483</f>
        <v>9</v>
      </c>
      <c r="T483" s="16">
        <f>[2]武器表!P483</f>
        <v>5</v>
      </c>
      <c r="U483" s="16">
        <f>[2]武器表!Q483</f>
        <v>5</v>
      </c>
      <c r="V483" s="20">
        <f>[2]武器表!R483</f>
        <v>1.6666666666666666E-2</v>
      </c>
      <c r="W483" s="20">
        <f>[2]武器表!S483</f>
        <v>1.6666666666666666E-2</v>
      </c>
      <c r="X483" s="20">
        <f>[2]武器表!T483</f>
        <v>1.6666666666666666E-2</v>
      </c>
      <c r="Y483" s="20">
        <f>[2]武器表!$I483</f>
        <v>0.1</v>
      </c>
      <c r="Z483" s="20">
        <f>[2]武器表!U483</f>
        <v>9.9009900990099098E-3</v>
      </c>
      <c r="AA483" s="20">
        <f>[2]武器表!V483</f>
        <v>9.9009900990099098E-3</v>
      </c>
      <c r="AB483" s="20">
        <f>[2]武器表!W483</f>
        <v>6.5420560747663559E-2</v>
      </c>
      <c r="AC483" s="20">
        <f>[2]武器表!X483</f>
        <v>9.9009900990099098E-3</v>
      </c>
      <c r="AD483" s="20">
        <f>[2]武器表!Y483</f>
        <v>9.9009900990099098E-3</v>
      </c>
      <c r="AE483" s="20">
        <f>[2]武器表!Z483</f>
        <v>9.9009900990099098E-3</v>
      </c>
      <c r="AF483" s="20">
        <f>[2]武器表!AA483</f>
        <v>9.9009900990099098E-3</v>
      </c>
      <c r="AG483" s="20">
        <f t="shared" si="122"/>
        <v>8.0000000000000016E-2</v>
      </c>
      <c r="AH483" s="20">
        <f t="shared" si="123"/>
        <v>8.0000000000000016E-2</v>
      </c>
      <c r="AI483" s="20">
        <f t="shared" si="124"/>
        <v>8.0000000000000016E-2</v>
      </c>
      <c r="AJ483" s="20">
        <f t="shared" si="125"/>
        <v>8.0000000000000016E-2</v>
      </c>
      <c r="AK483" s="20">
        <f t="shared" si="126"/>
        <v>8.0000000000000016E-2</v>
      </c>
      <c r="AL483" s="84" t="str">
        <f t="shared" si="119"/>
        <v/>
      </c>
      <c r="AM483" s="84">
        <f t="shared" si="120"/>
        <v>125</v>
      </c>
    </row>
    <row r="484" spans="2:39" x14ac:dyDescent="0.2">
      <c r="B484" s="16">
        <v>482</v>
      </c>
      <c r="C484" s="16" t="str">
        <f t="shared" ca="1" si="114"/>
        <v>IC1765</v>
      </c>
      <c r="D484" s="16" t="str">
        <f t="shared" ca="1" si="121"/>
        <v>神奇的白银钢爪</v>
      </c>
      <c r="E484" s="16" t="str">
        <f t="shared" ca="1" si="115"/>
        <v>神奇的</v>
      </c>
      <c r="F484" s="16" t="str">
        <f t="shared" ca="1" si="116"/>
        <v>白银</v>
      </c>
      <c r="G484" s="16" t="str">
        <f t="shared" ca="1" si="117"/>
        <v>钢爪</v>
      </c>
      <c r="H484" s="16" t="str">
        <f t="shared" si="113"/>
        <v>s</v>
      </c>
      <c r="I484" s="19" t="s">
        <v>21</v>
      </c>
      <c r="J484" s="3" t="s">
        <v>37</v>
      </c>
      <c r="K484" s="16">
        <f t="shared" si="118"/>
        <v>11</v>
      </c>
      <c r="L484" s="16">
        <f t="shared" si="127"/>
        <v>2</v>
      </c>
      <c r="M484" s="16">
        <f>[2]武器表!J484</f>
        <v>59</v>
      </c>
      <c r="N484" s="16">
        <f>[2]武器表!K484</f>
        <v>29</v>
      </c>
      <c r="O484" s="16">
        <f>[2]武器表!L484</f>
        <v>5</v>
      </c>
      <c r="P484" s="16"/>
      <c r="Q484" s="16">
        <f>[2]武器表!M484</f>
        <v>22</v>
      </c>
      <c r="R484" s="16">
        <f>[2]武器表!N484</f>
        <v>17</v>
      </c>
      <c r="S484" s="16">
        <f>[2]武器表!O484</f>
        <v>18</v>
      </c>
      <c r="T484" s="16">
        <f>[2]武器表!P484</f>
        <v>10</v>
      </c>
      <c r="U484" s="16">
        <f>[2]武器表!Q484</f>
        <v>11</v>
      </c>
      <c r="V484" s="20">
        <f>[2]武器表!R484</f>
        <v>3.6666666666666667E-2</v>
      </c>
      <c r="W484" s="20">
        <f>[2]武器表!S484</f>
        <v>3.3333333333333333E-2</v>
      </c>
      <c r="X484" s="20">
        <f>[2]武器表!T484</f>
        <v>3.6666666666666667E-2</v>
      </c>
      <c r="Y484" s="20">
        <f>[2]武器表!$I484</f>
        <v>0.15545454545454546</v>
      </c>
      <c r="Z484" s="20">
        <f>[2]武器表!U484</f>
        <v>2.4390243902439046E-2</v>
      </c>
      <c r="AA484" s="20">
        <f>[2]武器表!V484</f>
        <v>2.4390243902439046E-2</v>
      </c>
      <c r="AB484" s="20">
        <f>[2]武器表!W484</f>
        <v>0.1228070175438597</v>
      </c>
      <c r="AC484" s="20">
        <f>[2]武器表!X484</f>
        <v>2.4390243902439046E-2</v>
      </c>
      <c r="AD484" s="20">
        <f>[2]武器表!Y484</f>
        <v>2.4390243902439046E-2</v>
      </c>
      <c r="AE484" s="20">
        <f>[2]武器表!Z484</f>
        <v>2.4390243902439046E-2</v>
      </c>
      <c r="AF484" s="20">
        <f>[2]武器表!AA484</f>
        <v>2.4390243902439046E-2</v>
      </c>
      <c r="AG484" s="20">
        <f t="shared" si="122"/>
        <v>0.12436363636363637</v>
      </c>
      <c r="AH484" s="20">
        <f t="shared" si="123"/>
        <v>0.12436363636363637</v>
      </c>
      <c r="AI484" s="20">
        <f t="shared" si="124"/>
        <v>0.12436363636363637</v>
      </c>
      <c r="AJ484" s="20">
        <f t="shared" si="125"/>
        <v>0.12436363636363637</v>
      </c>
      <c r="AK484" s="20">
        <f t="shared" si="126"/>
        <v>0.12436363636363637</v>
      </c>
      <c r="AL484" s="84" t="str">
        <f t="shared" si="119"/>
        <v/>
      </c>
      <c r="AM484" s="84">
        <f t="shared" si="120"/>
        <v>126</v>
      </c>
    </row>
    <row r="485" spans="2:39" x14ac:dyDescent="0.2">
      <c r="B485" s="16">
        <v>483</v>
      </c>
      <c r="C485" s="16" t="str">
        <f t="shared" ca="1" si="114"/>
        <v>IC1758</v>
      </c>
      <c r="D485" s="16" t="str">
        <f t="shared" ca="1" si="121"/>
        <v>璀璨的青铜血爪</v>
      </c>
      <c r="E485" s="16" t="str">
        <f t="shared" ca="1" si="115"/>
        <v>璀璨的</v>
      </c>
      <c r="F485" s="16" t="str">
        <f t="shared" ca="1" si="116"/>
        <v>青铜</v>
      </c>
      <c r="G485" s="16" t="str">
        <f t="shared" ca="1" si="117"/>
        <v>血爪</v>
      </c>
      <c r="H485" s="16" t="str">
        <f t="shared" ref="H485:H548" si="128">H453</f>
        <v>s</v>
      </c>
      <c r="I485" s="19" t="s">
        <v>21</v>
      </c>
      <c r="J485" s="3" t="s">
        <v>37</v>
      </c>
      <c r="K485" s="16">
        <f t="shared" si="118"/>
        <v>11</v>
      </c>
      <c r="L485" s="16">
        <f t="shared" si="127"/>
        <v>3</v>
      </c>
      <c r="M485" s="16">
        <f>[2]武器表!J485</f>
        <v>88</v>
      </c>
      <c r="N485" s="16">
        <f>[2]武器表!K485</f>
        <v>44</v>
      </c>
      <c r="O485" s="16">
        <f>[2]武器表!L485</f>
        <v>7</v>
      </c>
      <c r="P485" s="16"/>
      <c r="Q485" s="16">
        <f>[2]武器表!M485</f>
        <v>33</v>
      </c>
      <c r="R485" s="16">
        <f>[2]武器表!N485</f>
        <v>26</v>
      </c>
      <c r="S485" s="16">
        <f>[2]武器表!O485</f>
        <v>28</v>
      </c>
      <c r="T485" s="16">
        <f>[2]武器表!P485</f>
        <v>15</v>
      </c>
      <c r="U485" s="16">
        <f>[2]武器表!Q485</f>
        <v>16</v>
      </c>
      <c r="V485" s="20">
        <f>[2]武器表!R485</f>
        <v>5.333333333333333E-2</v>
      </c>
      <c r="W485" s="20">
        <f>[2]武器表!S485</f>
        <v>0.05</v>
      </c>
      <c r="X485" s="20">
        <f>[2]武器表!T485</f>
        <v>5.333333333333333E-2</v>
      </c>
      <c r="Y485" s="20">
        <f>[2]武器表!$I485</f>
        <v>0.23363636363636364</v>
      </c>
      <c r="Z485" s="20">
        <f>[2]武器表!U485</f>
        <v>3.3816425120772986E-2</v>
      </c>
      <c r="AA485" s="20">
        <f>[2]武器表!V485</f>
        <v>3.3816425120772986E-2</v>
      </c>
      <c r="AB485" s="20">
        <f>[2]武器表!W485</f>
        <v>0.17355371900826444</v>
      </c>
      <c r="AC485" s="20">
        <f>[2]武器表!X485</f>
        <v>3.3816425120772986E-2</v>
      </c>
      <c r="AD485" s="20">
        <f>[2]武器表!Y485</f>
        <v>3.3816425120772986E-2</v>
      </c>
      <c r="AE485" s="20">
        <f>[2]武器表!Z485</f>
        <v>3.3816425120772986E-2</v>
      </c>
      <c r="AF485" s="20">
        <f>[2]武器表!AA485</f>
        <v>3.3816425120772986E-2</v>
      </c>
      <c r="AG485" s="20">
        <f t="shared" si="122"/>
        <v>0.18690909090909091</v>
      </c>
      <c r="AH485" s="20">
        <f t="shared" si="123"/>
        <v>0.18690909090909091</v>
      </c>
      <c r="AI485" s="20">
        <f t="shared" si="124"/>
        <v>0.18690909090909091</v>
      </c>
      <c r="AJ485" s="20">
        <f t="shared" si="125"/>
        <v>0.18690909090909091</v>
      </c>
      <c r="AK485" s="20">
        <f t="shared" si="126"/>
        <v>0.18690909090909091</v>
      </c>
      <c r="AL485" s="84" t="str">
        <f t="shared" si="119"/>
        <v/>
      </c>
      <c r="AM485" s="84">
        <f t="shared" si="120"/>
        <v>127</v>
      </c>
    </row>
    <row r="486" spans="2:39" x14ac:dyDescent="0.2">
      <c r="B486" s="16">
        <v>484</v>
      </c>
      <c r="C486" s="16" t="str">
        <f t="shared" ca="1" si="114"/>
        <v>IC1760</v>
      </c>
      <c r="D486" s="16" t="str">
        <f t="shared" ca="1" si="121"/>
        <v>神奇的玄铁血爪</v>
      </c>
      <c r="E486" s="16" t="str">
        <f t="shared" ca="1" si="115"/>
        <v>神奇的</v>
      </c>
      <c r="F486" s="16" t="str">
        <f t="shared" ca="1" si="116"/>
        <v>玄铁</v>
      </c>
      <c r="G486" s="16" t="str">
        <f t="shared" ca="1" si="117"/>
        <v>血爪</v>
      </c>
      <c r="H486" s="16" t="str">
        <f t="shared" si="128"/>
        <v>s</v>
      </c>
      <c r="I486" s="19" t="s">
        <v>21</v>
      </c>
      <c r="J486" s="3" t="s">
        <v>37</v>
      </c>
      <c r="K486" s="16">
        <f t="shared" si="118"/>
        <v>11</v>
      </c>
      <c r="L486" s="16">
        <f t="shared" si="127"/>
        <v>4</v>
      </c>
      <c r="M486" s="16">
        <f>[2]武器表!J486</f>
        <v>118</v>
      </c>
      <c r="N486" s="16">
        <f>[2]武器表!K486</f>
        <v>59</v>
      </c>
      <c r="O486" s="16">
        <f>[2]武器表!L486</f>
        <v>10</v>
      </c>
      <c r="P486" s="16"/>
      <c r="Q486" s="16">
        <f>[2]武器表!M486</f>
        <v>45</v>
      </c>
      <c r="R486" s="16">
        <f>[2]武器表!N486</f>
        <v>34</v>
      </c>
      <c r="S486" s="16">
        <f>[2]武器表!O486</f>
        <v>37</v>
      </c>
      <c r="T486" s="16">
        <f>[2]武器表!P486</f>
        <v>20</v>
      </c>
      <c r="U486" s="16">
        <f>[2]武器表!Q486</f>
        <v>22</v>
      </c>
      <c r="V486" s="20">
        <f>[2]武器表!R486</f>
        <v>7.3333333333333334E-2</v>
      </c>
      <c r="W486" s="20">
        <f>[2]武器表!S486</f>
        <v>6.6666666666666666E-2</v>
      </c>
      <c r="X486" s="20">
        <f>[2]武器表!T486</f>
        <v>7.3333333333333334E-2</v>
      </c>
      <c r="Y486" s="20">
        <f>[2]武器表!$I486</f>
        <v>0.31363636363636366</v>
      </c>
      <c r="Z486" s="20">
        <f>[2]武器表!U486</f>
        <v>4.3062200956937802E-2</v>
      </c>
      <c r="AA486" s="20">
        <f>[2]武器表!V486</f>
        <v>4.3062200956937802E-2</v>
      </c>
      <c r="AB486" s="20">
        <f>[2]武器表!W486</f>
        <v>0.21875</v>
      </c>
      <c r="AC486" s="20">
        <f>[2]武器表!X486</f>
        <v>4.3062200956937802E-2</v>
      </c>
      <c r="AD486" s="20">
        <f>[2]武器表!Y486</f>
        <v>4.3062200956937802E-2</v>
      </c>
      <c r="AE486" s="20">
        <f>[2]武器表!Z486</f>
        <v>4.3062200956937802E-2</v>
      </c>
      <c r="AF486" s="20">
        <f>[2]武器表!AA486</f>
        <v>4.3062200956937802E-2</v>
      </c>
      <c r="AG486" s="20">
        <f t="shared" si="122"/>
        <v>0.25090909090909091</v>
      </c>
      <c r="AH486" s="20">
        <f t="shared" si="123"/>
        <v>0.25090909090909091</v>
      </c>
      <c r="AI486" s="20">
        <f t="shared" si="124"/>
        <v>0.25090909090909091</v>
      </c>
      <c r="AJ486" s="20">
        <f t="shared" si="125"/>
        <v>0.25090909090909091</v>
      </c>
      <c r="AK486" s="20">
        <f t="shared" si="126"/>
        <v>0.25090909090909091</v>
      </c>
      <c r="AL486" s="84" t="str">
        <f t="shared" si="119"/>
        <v/>
      </c>
      <c r="AM486" s="84">
        <f t="shared" si="120"/>
        <v>128</v>
      </c>
    </row>
    <row r="487" spans="2:39" x14ac:dyDescent="0.2">
      <c r="B487" s="16">
        <v>485</v>
      </c>
      <c r="C487" s="16" t="str">
        <f t="shared" ca="1" si="114"/>
        <v>IC1777</v>
      </c>
      <c r="D487" s="16" t="str">
        <f t="shared" ca="1" si="121"/>
        <v>神秘的塞尔塔爪</v>
      </c>
      <c r="E487" s="16" t="str">
        <f t="shared" ca="1" si="115"/>
        <v>神秘的</v>
      </c>
      <c r="F487" s="16" t="str">
        <f t="shared" ca="1" si="116"/>
        <v>塞尔塔</v>
      </c>
      <c r="G487" s="16" t="str">
        <f t="shared" ca="1" si="117"/>
        <v>爪</v>
      </c>
      <c r="H487" s="16" t="str">
        <f t="shared" si="128"/>
        <v>s</v>
      </c>
      <c r="I487" s="19" t="s">
        <v>21</v>
      </c>
      <c r="J487" s="3" t="s">
        <v>37</v>
      </c>
      <c r="K487" s="16">
        <f t="shared" si="118"/>
        <v>11</v>
      </c>
      <c r="L487" s="16">
        <f t="shared" si="127"/>
        <v>5</v>
      </c>
      <c r="M487" s="16">
        <f>[2]武器表!J487</f>
        <v>148</v>
      </c>
      <c r="N487" s="16">
        <f>[2]武器表!K487</f>
        <v>74</v>
      </c>
      <c r="O487" s="16">
        <f>[2]武器表!L487</f>
        <v>12</v>
      </c>
      <c r="P487" s="16"/>
      <c r="Q487" s="16">
        <f>[2]武器表!M487</f>
        <v>56</v>
      </c>
      <c r="R487" s="16">
        <f>[2]武器表!N487</f>
        <v>43</v>
      </c>
      <c r="S487" s="16">
        <f>[2]武器表!O487</f>
        <v>47</v>
      </c>
      <c r="T487" s="16">
        <f>[2]武器表!P487</f>
        <v>25</v>
      </c>
      <c r="U487" s="16">
        <f>[2]武器表!Q487</f>
        <v>28</v>
      </c>
      <c r="V487" s="20">
        <f>[2]武器表!R487</f>
        <v>9.3333333333333338E-2</v>
      </c>
      <c r="W487" s="20">
        <f>[2]武器表!S487</f>
        <v>8.3333333333333343E-2</v>
      </c>
      <c r="X487" s="20">
        <f>[2]武器表!T487</f>
        <v>9.3333333333333338E-2</v>
      </c>
      <c r="Y487" s="20">
        <f>[2]武器表!$I487</f>
        <v>0.39363636363636367</v>
      </c>
      <c r="Z487" s="20">
        <f>[2]武器表!U487</f>
        <v>5.6603773584905648E-2</v>
      </c>
      <c r="AA487" s="20">
        <f>[2]武器表!V487</f>
        <v>5.6603773584905648E-2</v>
      </c>
      <c r="AB487" s="20">
        <f>[2]武器表!W487</f>
        <v>0.26199261992619927</v>
      </c>
      <c r="AC487" s="20">
        <f>[2]武器表!X487</f>
        <v>5.6603773584905648E-2</v>
      </c>
      <c r="AD487" s="20">
        <f>[2]武器表!Y487</f>
        <v>5.6603773584905648E-2</v>
      </c>
      <c r="AE487" s="20">
        <f>[2]武器表!Z487</f>
        <v>5.6603773584905648E-2</v>
      </c>
      <c r="AF487" s="20">
        <f>[2]武器表!AA487</f>
        <v>5.6603773584905648E-2</v>
      </c>
      <c r="AG487" s="20">
        <f t="shared" si="122"/>
        <v>0.31490909090909097</v>
      </c>
      <c r="AH487" s="20">
        <f t="shared" si="123"/>
        <v>0.31490909090909097</v>
      </c>
      <c r="AI487" s="20">
        <f t="shared" si="124"/>
        <v>0.31490909090909097</v>
      </c>
      <c r="AJ487" s="20">
        <f t="shared" si="125"/>
        <v>0.31490909090909097</v>
      </c>
      <c r="AK487" s="20">
        <f t="shared" si="126"/>
        <v>0.31490909090909097</v>
      </c>
      <c r="AL487" s="84" t="str">
        <f t="shared" si="119"/>
        <v/>
      </c>
      <c r="AM487" s="84">
        <f t="shared" si="120"/>
        <v>129</v>
      </c>
    </row>
    <row r="488" spans="2:39" x14ac:dyDescent="0.2">
      <c r="B488" s="16">
        <v>486</v>
      </c>
      <c r="C488" s="16" t="str">
        <f t="shared" ca="1" si="114"/>
        <v>IC1776</v>
      </c>
      <c r="D488" s="16" t="str">
        <f t="shared" ca="1" si="121"/>
        <v>神奇的卡尼亚钢爪</v>
      </c>
      <c r="E488" s="16" t="str">
        <f t="shared" ca="1" si="115"/>
        <v>神奇的</v>
      </c>
      <c r="F488" s="16" t="str">
        <f t="shared" ca="1" si="116"/>
        <v>卡尼亚</v>
      </c>
      <c r="G488" s="16" t="str">
        <f t="shared" ca="1" si="117"/>
        <v>钢爪</v>
      </c>
      <c r="H488" s="16" t="str">
        <f t="shared" si="128"/>
        <v>s</v>
      </c>
      <c r="I488" s="19" t="s">
        <v>21</v>
      </c>
      <c r="J488" s="3" t="s">
        <v>37</v>
      </c>
      <c r="K488" s="16">
        <f t="shared" si="118"/>
        <v>11</v>
      </c>
      <c r="L488" s="16">
        <f t="shared" si="127"/>
        <v>6</v>
      </c>
      <c r="M488" s="16">
        <f>[2]武器表!J488</f>
        <v>177</v>
      </c>
      <c r="N488" s="16">
        <f>[2]武器表!K488</f>
        <v>88</v>
      </c>
      <c r="O488" s="16">
        <f>[2]武器表!L488</f>
        <v>15</v>
      </c>
      <c r="P488" s="16"/>
      <c r="Q488" s="16">
        <f>[2]武器表!M488</f>
        <v>67</v>
      </c>
      <c r="R488" s="16">
        <f>[2]武器表!N488</f>
        <v>51</v>
      </c>
      <c r="S488" s="16">
        <f>[2]武器表!O488</f>
        <v>56</v>
      </c>
      <c r="T488" s="16">
        <f>[2]武器表!P488</f>
        <v>31</v>
      </c>
      <c r="U488" s="16">
        <f>[2]武器表!Q488</f>
        <v>33</v>
      </c>
      <c r="V488" s="20">
        <f>[2]武器表!R488</f>
        <v>0.11</v>
      </c>
      <c r="W488" s="20">
        <f>[2]武器表!S488</f>
        <v>0.10333333333333333</v>
      </c>
      <c r="X488" s="20">
        <f>[2]武器表!T488</f>
        <v>0.11</v>
      </c>
      <c r="Y488" s="20">
        <f>[2]武器表!$I488</f>
        <v>0.47090909090909094</v>
      </c>
      <c r="Z488" s="20">
        <f>[2]武器表!U488</f>
        <v>6.5420560747663559E-2</v>
      </c>
      <c r="AA488" s="20">
        <f>[2]武器表!V488</f>
        <v>6.5420560747663559E-2</v>
      </c>
      <c r="AB488" s="20">
        <f>[2]武器表!W488</f>
        <v>0.29824561403508776</v>
      </c>
      <c r="AC488" s="20">
        <f>[2]武器表!X488</f>
        <v>6.5420560747663559E-2</v>
      </c>
      <c r="AD488" s="20">
        <f>[2]武器表!Y488</f>
        <v>6.5420560747663559E-2</v>
      </c>
      <c r="AE488" s="20">
        <f>[2]武器表!Z488</f>
        <v>6.5420560747663559E-2</v>
      </c>
      <c r="AF488" s="20">
        <f>[2]武器表!AA488</f>
        <v>6.5420560747663559E-2</v>
      </c>
      <c r="AG488" s="20">
        <f t="shared" si="122"/>
        <v>0.3767272727272728</v>
      </c>
      <c r="AH488" s="20">
        <f t="shared" si="123"/>
        <v>0.3767272727272728</v>
      </c>
      <c r="AI488" s="20">
        <f t="shared" si="124"/>
        <v>0.3767272727272728</v>
      </c>
      <c r="AJ488" s="20">
        <f t="shared" si="125"/>
        <v>0.3767272727272728</v>
      </c>
      <c r="AK488" s="20">
        <f t="shared" si="126"/>
        <v>0.3767272727272728</v>
      </c>
      <c r="AL488" s="84" t="str">
        <f t="shared" si="119"/>
        <v/>
      </c>
      <c r="AM488" s="84">
        <f t="shared" si="120"/>
        <v>130</v>
      </c>
    </row>
    <row r="489" spans="2:39" x14ac:dyDescent="0.2">
      <c r="B489" s="16">
        <v>487</v>
      </c>
      <c r="C489" s="16" t="str">
        <f t="shared" ca="1" si="114"/>
        <v>IC1760</v>
      </c>
      <c r="D489" s="16" t="str">
        <f t="shared" ca="1" si="121"/>
        <v>璀璨的言语爪</v>
      </c>
      <c r="E489" s="16" t="str">
        <f t="shared" ca="1" si="115"/>
        <v>璀璨的</v>
      </c>
      <c r="F489" s="16" t="str">
        <f t="shared" ca="1" si="116"/>
        <v>言语</v>
      </c>
      <c r="G489" s="16" t="str">
        <f t="shared" ca="1" si="117"/>
        <v>爪</v>
      </c>
      <c r="H489" s="16" t="str">
        <f t="shared" si="128"/>
        <v>s</v>
      </c>
      <c r="I489" s="19" t="s">
        <v>21</v>
      </c>
      <c r="J489" s="3" t="s">
        <v>37</v>
      </c>
      <c r="K489" s="16">
        <f t="shared" si="118"/>
        <v>11</v>
      </c>
      <c r="L489" s="16">
        <f t="shared" si="127"/>
        <v>7</v>
      </c>
      <c r="M489" s="16">
        <f>[2]武器表!J489</f>
        <v>207</v>
      </c>
      <c r="N489" s="16">
        <f>[2]武器表!K489</f>
        <v>103</v>
      </c>
      <c r="O489" s="16">
        <f>[2]武器表!L489</f>
        <v>17</v>
      </c>
      <c r="P489" s="16"/>
      <c r="Q489" s="16">
        <f>[2]武器表!M489</f>
        <v>79</v>
      </c>
      <c r="R489" s="16">
        <f>[2]武器表!N489</f>
        <v>60</v>
      </c>
      <c r="S489" s="16">
        <f>[2]武器表!O489</f>
        <v>65</v>
      </c>
      <c r="T489" s="16">
        <f>[2]武器表!P489</f>
        <v>36</v>
      </c>
      <c r="U489" s="16">
        <f>[2]武器表!Q489</f>
        <v>39</v>
      </c>
      <c r="V489" s="20">
        <f>[2]武器表!R489</f>
        <v>0.13</v>
      </c>
      <c r="W489" s="20">
        <f>[2]武器表!S489</f>
        <v>0.12</v>
      </c>
      <c r="X489" s="20">
        <f>[2]武器表!T489</f>
        <v>0.13</v>
      </c>
      <c r="Y489" s="20">
        <f>[2]武器表!$I489</f>
        <v>0.5509090909090909</v>
      </c>
      <c r="Z489" s="20">
        <f>[2]武器表!U489</f>
        <v>7.407407407407407E-2</v>
      </c>
      <c r="AA489" s="20">
        <f>[2]武器表!V489</f>
        <v>7.407407407407407E-2</v>
      </c>
      <c r="AB489" s="20">
        <f>[2]武器表!W489</f>
        <v>0.33110367892976589</v>
      </c>
      <c r="AC489" s="20">
        <f>[2]武器表!X489</f>
        <v>7.407407407407407E-2</v>
      </c>
      <c r="AD489" s="20">
        <f>[2]武器表!Y489</f>
        <v>7.407407407407407E-2</v>
      </c>
      <c r="AE489" s="20">
        <f>[2]武器表!Z489</f>
        <v>7.407407407407407E-2</v>
      </c>
      <c r="AF489" s="20">
        <f>[2]武器表!AA489</f>
        <v>7.407407407407407E-2</v>
      </c>
      <c r="AG489" s="20">
        <f t="shared" si="122"/>
        <v>0.44072727272727275</v>
      </c>
      <c r="AH489" s="20">
        <f t="shared" si="123"/>
        <v>0.44072727272727275</v>
      </c>
      <c r="AI489" s="20">
        <f t="shared" si="124"/>
        <v>0.44072727272727275</v>
      </c>
      <c r="AJ489" s="20">
        <f t="shared" si="125"/>
        <v>0.44072727272727275</v>
      </c>
      <c r="AK489" s="20">
        <f t="shared" si="126"/>
        <v>0.44072727272727275</v>
      </c>
      <c r="AL489" s="84" t="str">
        <f t="shared" si="119"/>
        <v/>
      </c>
      <c r="AM489" s="84">
        <f t="shared" si="120"/>
        <v>131</v>
      </c>
    </row>
    <row r="490" spans="2:39" x14ac:dyDescent="0.2">
      <c r="B490" s="16">
        <v>488</v>
      </c>
      <c r="C490" s="16" t="str">
        <f t="shared" ca="1" si="114"/>
        <v>IC1776</v>
      </c>
      <c r="D490" s="16" t="str">
        <f t="shared" ca="1" si="121"/>
        <v>传说的斯塞提爪</v>
      </c>
      <c r="E490" s="16" t="str">
        <f t="shared" ca="1" si="115"/>
        <v>传说的</v>
      </c>
      <c r="F490" s="16" t="str">
        <f t="shared" ca="1" si="116"/>
        <v>斯塞提</v>
      </c>
      <c r="G490" s="16" t="str">
        <f t="shared" ca="1" si="117"/>
        <v>爪</v>
      </c>
      <c r="H490" s="16" t="str">
        <f t="shared" si="128"/>
        <v>s</v>
      </c>
      <c r="I490" s="19" t="s">
        <v>21</v>
      </c>
      <c r="J490" s="3" t="s">
        <v>37</v>
      </c>
      <c r="K490" s="16">
        <f t="shared" si="118"/>
        <v>11</v>
      </c>
      <c r="L490" s="16">
        <f t="shared" si="127"/>
        <v>8</v>
      </c>
      <c r="M490" s="16">
        <f>[2]武器表!J490</f>
        <v>236</v>
      </c>
      <c r="N490" s="16">
        <f>[2]武器表!K490</f>
        <v>118</v>
      </c>
      <c r="O490" s="16">
        <f>[2]武器表!L490</f>
        <v>20</v>
      </c>
      <c r="P490" s="16"/>
      <c r="Q490" s="16">
        <f>[2]武器表!M490</f>
        <v>90</v>
      </c>
      <c r="R490" s="16">
        <f>[2]武器表!N490</f>
        <v>68</v>
      </c>
      <c r="S490" s="16">
        <f>[2]武器表!O490</f>
        <v>75</v>
      </c>
      <c r="T490" s="16">
        <f>[2]武器表!P490</f>
        <v>41</v>
      </c>
      <c r="U490" s="16">
        <f>[2]武器表!Q490</f>
        <v>45</v>
      </c>
      <c r="V490" s="20">
        <f>[2]武器表!R490</f>
        <v>0.15</v>
      </c>
      <c r="W490" s="20">
        <f>[2]武器表!S490</f>
        <v>0.13666666666666666</v>
      </c>
      <c r="X490" s="20">
        <f>[2]武器表!T490</f>
        <v>0.15</v>
      </c>
      <c r="Y490" s="20">
        <f>[2]武器表!$I490</f>
        <v>0.63</v>
      </c>
      <c r="Z490" s="20">
        <f>[2]武器表!U490</f>
        <v>8.6757990867579959E-2</v>
      </c>
      <c r="AA490" s="20">
        <f>[2]武器表!V490</f>
        <v>8.6757990867579959E-2</v>
      </c>
      <c r="AB490" s="20">
        <f>[2]武器表!W490</f>
        <v>0.36102236421725242</v>
      </c>
      <c r="AC490" s="20">
        <f>[2]武器表!X490</f>
        <v>8.6757990867579959E-2</v>
      </c>
      <c r="AD490" s="20">
        <f>[2]武器表!Y490</f>
        <v>8.6757990867579959E-2</v>
      </c>
      <c r="AE490" s="20">
        <f>[2]武器表!Z490</f>
        <v>8.6757990867579959E-2</v>
      </c>
      <c r="AF490" s="20">
        <f>[2]武器表!AA490</f>
        <v>8.6757990867579959E-2</v>
      </c>
      <c r="AG490" s="20">
        <f t="shared" si="122"/>
        <v>0.504</v>
      </c>
      <c r="AH490" s="20">
        <f t="shared" si="123"/>
        <v>0.504</v>
      </c>
      <c r="AI490" s="20">
        <f t="shared" si="124"/>
        <v>0.504</v>
      </c>
      <c r="AJ490" s="20">
        <f t="shared" si="125"/>
        <v>0.504</v>
      </c>
      <c r="AK490" s="20">
        <f t="shared" si="126"/>
        <v>0.504</v>
      </c>
      <c r="AL490" s="84" t="str">
        <f t="shared" si="119"/>
        <v/>
      </c>
      <c r="AM490" s="84">
        <f t="shared" si="120"/>
        <v>132</v>
      </c>
    </row>
    <row r="491" spans="2:39" x14ac:dyDescent="0.2">
      <c r="B491" s="16">
        <v>489</v>
      </c>
      <c r="C491" s="16" t="str">
        <f t="shared" ca="1" si="114"/>
        <v>IC1754</v>
      </c>
      <c r="D491" s="16" t="str">
        <f t="shared" ca="1" si="121"/>
        <v>拉风的混乱血爪</v>
      </c>
      <c r="E491" s="16" t="str">
        <f t="shared" ca="1" si="115"/>
        <v>拉风的</v>
      </c>
      <c r="F491" s="16" t="str">
        <f t="shared" ca="1" si="116"/>
        <v>混乱</v>
      </c>
      <c r="G491" s="16" t="str">
        <f t="shared" ca="1" si="117"/>
        <v>血爪</v>
      </c>
      <c r="H491" s="16" t="str">
        <f t="shared" si="128"/>
        <v>a</v>
      </c>
      <c r="I491" s="19" t="s">
        <v>21</v>
      </c>
      <c r="J491" s="3" t="s">
        <v>37</v>
      </c>
      <c r="K491" s="16">
        <f t="shared" si="118"/>
        <v>11</v>
      </c>
      <c r="L491" s="16">
        <f t="shared" si="127"/>
        <v>1</v>
      </c>
      <c r="M491" s="16">
        <f>[2]武器表!J491</f>
        <v>22</v>
      </c>
      <c r="N491" s="16">
        <f>[2]武器表!K491</f>
        <v>15</v>
      </c>
      <c r="O491" s="16">
        <f>[2]武器表!L491</f>
        <v>2</v>
      </c>
      <c r="P491" s="16"/>
      <c r="Q491" s="16">
        <f>[2]武器表!M491</f>
        <v>11</v>
      </c>
      <c r="R491" s="16">
        <f>[2]武器表!N491</f>
        <v>9</v>
      </c>
      <c r="S491" s="16">
        <f>[2]武器表!O491</f>
        <v>9</v>
      </c>
      <c r="T491" s="16">
        <f>[2]武器表!P491</f>
        <v>5</v>
      </c>
      <c r="U491" s="16">
        <f>[2]武器表!Q491</f>
        <v>5</v>
      </c>
      <c r="V491" s="20">
        <f>[2]武器表!R491</f>
        <v>1.6666666666666666E-2</v>
      </c>
      <c r="W491" s="20">
        <f>[2]武器表!S491</f>
        <v>1.6666666666666666E-2</v>
      </c>
      <c r="X491" s="20">
        <f>[2]武器表!T491</f>
        <v>1.6666666666666666E-2</v>
      </c>
      <c r="Y491" s="20">
        <f>[2]武器表!$I491</f>
        <v>0.1</v>
      </c>
      <c r="Z491" s="20">
        <f>[2]武器表!U491</f>
        <v>9.9009900990099098E-3</v>
      </c>
      <c r="AA491" s="20">
        <f>[2]武器表!V491</f>
        <v>9.9009900990099098E-3</v>
      </c>
      <c r="AB491" s="20">
        <f>[2]武器表!W491</f>
        <v>6.9767441860465129E-2</v>
      </c>
      <c r="AC491" s="20">
        <f>[2]武器表!X491</f>
        <v>9.9009900990099098E-3</v>
      </c>
      <c r="AD491" s="20">
        <f>[2]武器表!Y491</f>
        <v>9.9009900990099098E-3</v>
      </c>
      <c r="AE491" s="20">
        <f>[2]武器表!Z491</f>
        <v>9.9009900990099098E-3</v>
      </c>
      <c r="AF491" s="20">
        <f>[2]武器表!AA491</f>
        <v>9.9009900990099098E-3</v>
      </c>
      <c r="AG491" s="20">
        <f t="shared" si="122"/>
        <v>8.0000000000000016E-2</v>
      </c>
      <c r="AH491" s="20">
        <f t="shared" si="123"/>
        <v>8.0000000000000016E-2</v>
      </c>
      <c r="AI491" s="20">
        <f t="shared" si="124"/>
        <v>8.0000000000000016E-2</v>
      </c>
      <c r="AJ491" s="20">
        <f t="shared" si="125"/>
        <v>8.0000000000000016E-2</v>
      </c>
      <c r="AK491" s="20">
        <f t="shared" si="126"/>
        <v>8.0000000000000016E-2</v>
      </c>
      <c r="AL491" s="84" t="str">
        <f t="shared" si="119"/>
        <v/>
      </c>
      <c r="AM491" s="84">
        <f t="shared" si="120"/>
        <v>109</v>
      </c>
    </row>
    <row r="492" spans="2:39" x14ac:dyDescent="0.2">
      <c r="B492" s="16">
        <v>490</v>
      </c>
      <c r="C492" s="16" t="str">
        <f t="shared" ca="1" si="114"/>
        <v>IC1754</v>
      </c>
      <c r="D492" s="16" t="str">
        <f t="shared" ca="1" si="121"/>
        <v>犀利的混乱爪</v>
      </c>
      <c r="E492" s="16" t="str">
        <f t="shared" ca="1" si="115"/>
        <v>犀利的</v>
      </c>
      <c r="F492" s="16" t="str">
        <f t="shared" ca="1" si="116"/>
        <v>混乱</v>
      </c>
      <c r="G492" s="16" t="str">
        <f t="shared" ca="1" si="117"/>
        <v>爪</v>
      </c>
      <c r="H492" s="16" t="str">
        <f t="shared" si="128"/>
        <v>a</v>
      </c>
      <c r="I492" s="19" t="s">
        <v>21</v>
      </c>
      <c r="J492" s="3" t="s">
        <v>37</v>
      </c>
      <c r="K492" s="16">
        <f t="shared" si="118"/>
        <v>11</v>
      </c>
      <c r="L492" s="16">
        <f t="shared" si="127"/>
        <v>2</v>
      </c>
      <c r="M492" s="16">
        <f>[2]武器表!J492</f>
        <v>45</v>
      </c>
      <c r="N492" s="16">
        <f>[2]武器表!K492</f>
        <v>31</v>
      </c>
      <c r="O492" s="16">
        <f>[2]武器表!L492</f>
        <v>5</v>
      </c>
      <c r="P492" s="16"/>
      <c r="Q492" s="16">
        <f>[2]武器表!M492</f>
        <v>23</v>
      </c>
      <c r="R492" s="16">
        <f>[2]武器表!N492</f>
        <v>18</v>
      </c>
      <c r="S492" s="16">
        <f>[2]武器表!O492</f>
        <v>19</v>
      </c>
      <c r="T492" s="16">
        <f>[2]武器表!P492</f>
        <v>10</v>
      </c>
      <c r="U492" s="16">
        <f>[2]武器表!Q492</f>
        <v>11</v>
      </c>
      <c r="V492" s="20">
        <f>[2]武器表!R492</f>
        <v>3.6666666666666667E-2</v>
      </c>
      <c r="W492" s="20">
        <f>[2]武器表!S492</f>
        <v>3.3333333333333333E-2</v>
      </c>
      <c r="X492" s="20">
        <f>[2]武器表!T492</f>
        <v>3.6666666666666667E-2</v>
      </c>
      <c r="Y492" s="20">
        <f>[2]武器表!$I492</f>
        <v>0.14727272727272728</v>
      </c>
      <c r="Z492" s="20">
        <f>[2]武器表!U492</f>
        <v>2.4390243902439046E-2</v>
      </c>
      <c r="AA492" s="20">
        <f>[2]武器表!V492</f>
        <v>2.4390243902439046E-2</v>
      </c>
      <c r="AB492" s="20">
        <f>[2]武器表!W492</f>
        <v>0.13043478260869568</v>
      </c>
      <c r="AC492" s="20">
        <f>[2]武器表!X492</f>
        <v>2.4390243902439046E-2</v>
      </c>
      <c r="AD492" s="20">
        <f>[2]武器表!Y492</f>
        <v>2.4390243902439046E-2</v>
      </c>
      <c r="AE492" s="20">
        <f>[2]武器表!Z492</f>
        <v>2.4390243902439046E-2</v>
      </c>
      <c r="AF492" s="20">
        <f>[2]武器表!AA492</f>
        <v>2.4390243902439046E-2</v>
      </c>
      <c r="AG492" s="20">
        <f t="shared" si="122"/>
        <v>0.11781818181818182</v>
      </c>
      <c r="AH492" s="20">
        <f t="shared" si="123"/>
        <v>0.11781818181818182</v>
      </c>
      <c r="AI492" s="20">
        <f t="shared" si="124"/>
        <v>0.11781818181818182</v>
      </c>
      <c r="AJ492" s="20">
        <f t="shared" si="125"/>
        <v>0.11781818181818182</v>
      </c>
      <c r="AK492" s="20">
        <f t="shared" si="126"/>
        <v>0.11781818181818182</v>
      </c>
      <c r="AL492" s="84">
        <f t="shared" si="119"/>
        <v>46</v>
      </c>
      <c r="AM492" s="84">
        <f t="shared" si="120"/>
        <v>110</v>
      </c>
    </row>
    <row r="493" spans="2:39" x14ac:dyDescent="0.2">
      <c r="B493" s="16">
        <v>491</v>
      </c>
      <c r="C493" s="16" t="str">
        <f t="shared" ca="1" si="114"/>
        <v>IC1760</v>
      </c>
      <c r="D493" s="16" t="str">
        <f t="shared" ca="1" si="121"/>
        <v>精致的白银血爪</v>
      </c>
      <c r="E493" s="16" t="str">
        <f t="shared" ca="1" si="115"/>
        <v>精致的</v>
      </c>
      <c r="F493" s="16" t="str">
        <f t="shared" ca="1" si="116"/>
        <v>白银</v>
      </c>
      <c r="G493" s="16" t="str">
        <f t="shared" ca="1" si="117"/>
        <v>血爪</v>
      </c>
      <c r="H493" s="16" t="str">
        <f t="shared" si="128"/>
        <v>a</v>
      </c>
      <c r="I493" s="19" t="s">
        <v>21</v>
      </c>
      <c r="J493" s="3" t="s">
        <v>37</v>
      </c>
      <c r="K493" s="16">
        <f t="shared" si="118"/>
        <v>11</v>
      </c>
      <c r="L493" s="16">
        <f t="shared" si="127"/>
        <v>3</v>
      </c>
      <c r="M493" s="16">
        <f>[2]武器表!J493</f>
        <v>67</v>
      </c>
      <c r="N493" s="16">
        <f>[2]武器表!K493</f>
        <v>46</v>
      </c>
      <c r="O493" s="16">
        <f>[2]武器表!L493</f>
        <v>8</v>
      </c>
      <c r="P493" s="16"/>
      <c r="Q493" s="16">
        <f>[2]武器表!M493</f>
        <v>35</v>
      </c>
      <c r="R493" s="16">
        <f>[2]武器表!N493</f>
        <v>27</v>
      </c>
      <c r="S493" s="16">
        <f>[2]武器表!O493</f>
        <v>29</v>
      </c>
      <c r="T493" s="16">
        <f>[2]武器表!P493</f>
        <v>16</v>
      </c>
      <c r="U493" s="16">
        <f>[2]武器表!Q493</f>
        <v>17</v>
      </c>
      <c r="V493" s="20">
        <f>[2]武器表!R493</f>
        <v>5.6666666666666671E-2</v>
      </c>
      <c r="W493" s="20">
        <f>[2]武器表!S493</f>
        <v>5.333333333333333E-2</v>
      </c>
      <c r="X493" s="20">
        <f>[2]武器表!T493</f>
        <v>5.6666666666666671E-2</v>
      </c>
      <c r="Y493" s="20">
        <f>[2]武器表!$I493</f>
        <v>0.22272727272727275</v>
      </c>
      <c r="Z493" s="20">
        <f>[2]武器表!U493</f>
        <v>3.3816425120772986E-2</v>
      </c>
      <c r="AA493" s="20">
        <f>[2]武器表!V493</f>
        <v>3.3816425120772986E-2</v>
      </c>
      <c r="AB493" s="20">
        <f>[2]武器表!W493</f>
        <v>0.18367346938775508</v>
      </c>
      <c r="AC493" s="20">
        <f>[2]武器表!X493</f>
        <v>3.3816425120772986E-2</v>
      </c>
      <c r="AD493" s="20">
        <f>[2]武器表!Y493</f>
        <v>3.3816425120772986E-2</v>
      </c>
      <c r="AE493" s="20">
        <f>[2]武器表!Z493</f>
        <v>3.3816425120772986E-2</v>
      </c>
      <c r="AF493" s="20">
        <f>[2]武器表!AA493</f>
        <v>3.3816425120772986E-2</v>
      </c>
      <c r="AG493" s="20">
        <f t="shared" si="122"/>
        <v>0.17818181818181822</v>
      </c>
      <c r="AH493" s="20">
        <f t="shared" si="123"/>
        <v>0.17818181818181822</v>
      </c>
      <c r="AI493" s="20">
        <f t="shared" si="124"/>
        <v>0.17818181818181822</v>
      </c>
      <c r="AJ493" s="20">
        <f t="shared" si="125"/>
        <v>0.17818181818181822</v>
      </c>
      <c r="AK493" s="20">
        <f t="shared" si="126"/>
        <v>0.17818181818181822</v>
      </c>
      <c r="AL493" s="84" t="str">
        <f t="shared" si="119"/>
        <v/>
      </c>
      <c r="AM493" s="84">
        <f t="shared" si="120"/>
        <v>111</v>
      </c>
    </row>
    <row r="494" spans="2:39" x14ac:dyDescent="0.2">
      <c r="B494" s="16">
        <v>492</v>
      </c>
      <c r="C494" s="16" t="str">
        <f t="shared" ca="1" si="114"/>
        <v>IC1754</v>
      </c>
      <c r="D494" s="16" t="str">
        <f t="shared" ca="1" si="121"/>
        <v>精致的晨曦钢爪</v>
      </c>
      <c r="E494" s="16" t="str">
        <f t="shared" ca="1" si="115"/>
        <v>精致的</v>
      </c>
      <c r="F494" s="16" t="str">
        <f t="shared" ca="1" si="116"/>
        <v>晨曦</v>
      </c>
      <c r="G494" s="16" t="str">
        <f t="shared" ca="1" si="117"/>
        <v>钢爪</v>
      </c>
      <c r="H494" s="16" t="str">
        <f t="shared" si="128"/>
        <v>a</v>
      </c>
      <c r="I494" s="19" t="s">
        <v>21</v>
      </c>
      <c r="J494" s="3" t="s">
        <v>37</v>
      </c>
      <c r="K494" s="16">
        <f t="shared" si="118"/>
        <v>11</v>
      </c>
      <c r="L494" s="16">
        <f t="shared" si="127"/>
        <v>4</v>
      </c>
      <c r="M494" s="16">
        <f>[2]武器表!J494</f>
        <v>90</v>
      </c>
      <c r="N494" s="16">
        <f>[2]武器表!K494</f>
        <v>62</v>
      </c>
      <c r="O494" s="16">
        <f>[2]武器表!L494</f>
        <v>10</v>
      </c>
      <c r="P494" s="16"/>
      <c r="Q494" s="16">
        <f>[2]武器表!M494</f>
        <v>47</v>
      </c>
      <c r="R494" s="16">
        <f>[2]武器表!N494</f>
        <v>36</v>
      </c>
      <c r="S494" s="16">
        <f>[2]武器表!O494</f>
        <v>39</v>
      </c>
      <c r="T494" s="16">
        <f>[2]武器表!P494</f>
        <v>21</v>
      </c>
      <c r="U494" s="16">
        <f>[2]武器表!Q494</f>
        <v>23</v>
      </c>
      <c r="V494" s="20">
        <f>[2]武器表!R494</f>
        <v>7.6666666666666675E-2</v>
      </c>
      <c r="W494" s="20">
        <f>[2]武器表!S494</f>
        <v>7.0000000000000007E-2</v>
      </c>
      <c r="X494" s="20">
        <f>[2]武器表!T494</f>
        <v>7.6666666666666675E-2</v>
      </c>
      <c r="Y494" s="20">
        <f>[2]武器表!$I494</f>
        <v>0.29818181818181816</v>
      </c>
      <c r="Z494" s="20">
        <f>[2]武器表!U494</f>
        <v>4.7619047619047672E-2</v>
      </c>
      <c r="AA494" s="20">
        <f>[2]武器表!V494</f>
        <v>4.7619047619047672E-2</v>
      </c>
      <c r="AB494" s="20">
        <f>[2]武器表!W494</f>
        <v>0.23076923076923073</v>
      </c>
      <c r="AC494" s="20">
        <f>[2]武器表!X494</f>
        <v>4.7619047619047672E-2</v>
      </c>
      <c r="AD494" s="20">
        <f>[2]武器表!Y494</f>
        <v>4.7619047619047672E-2</v>
      </c>
      <c r="AE494" s="20">
        <f>[2]武器表!Z494</f>
        <v>4.7619047619047672E-2</v>
      </c>
      <c r="AF494" s="20">
        <f>[2]武器表!AA494</f>
        <v>4.7619047619047672E-2</v>
      </c>
      <c r="AG494" s="20">
        <f t="shared" si="122"/>
        <v>0.23854545454545453</v>
      </c>
      <c r="AH494" s="20">
        <f t="shared" si="123"/>
        <v>0.23854545454545453</v>
      </c>
      <c r="AI494" s="20">
        <f t="shared" si="124"/>
        <v>0.23854545454545453</v>
      </c>
      <c r="AJ494" s="20">
        <f t="shared" si="125"/>
        <v>0.23854545454545453</v>
      </c>
      <c r="AK494" s="20">
        <f t="shared" si="126"/>
        <v>0.23854545454545453</v>
      </c>
      <c r="AL494" s="84">
        <f t="shared" si="119"/>
        <v>47</v>
      </c>
      <c r="AM494" s="84">
        <f t="shared" si="120"/>
        <v>112</v>
      </c>
    </row>
    <row r="495" spans="2:39" x14ac:dyDescent="0.2">
      <c r="B495" s="16">
        <v>493</v>
      </c>
      <c r="C495" s="16" t="str">
        <f t="shared" ca="1" si="114"/>
        <v>IC1772</v>
      </c>
      <c r="D495" s="16" t="str">
        <f t="shared" ca="1" si="121"/>
        <v>拉风的虚幻爪</v>
      </c>
      <c r="E495" s="16" t="str">
        <f t="shared" ca="1" si="115"/>
        <v>拉风的</v>
      </c>
      <c r="F495" s="16" t="str">
        <f t="shared" ca="1" si="116"/>
        <v>虚幻</v>
      </c>
      <c r="G495" s="16" t="str">
        <f t="shared" ca="1" si="117"/>
        <v>爪</v>
      </c>
      <c r="H495" s="16" t="str">
        <f t="shared" si="128"/>
        <v>a</v>
      </c>
      <c r="I495" s="19" t="s">
        <v>21</v>
      </c>
      <c r="J495" s="3" t="s">
        <v>37</v>
      </c>
      <c r="K495" s="16">
        <f t="shared" si="118"/>
        <v>11</v>
      </c>
      <c r="L495" s="16">
        <f t="shared" si="127"/>
        <v>5</v>
      </c>
      <c r="M495" s="16">
        <f>[2]武器表!J495</f>
        <v>113</v>
      </c>
      <c r="N495" s="16">
        <f>[2]武器表!K495</f>
        <v>78</v>
      </c>
      <c r="O495" s="16">
        <f>[2]武器表!L495</f>
        <v>13</v>
      </c>
      <c r="P495" s="16"/>
      <c r="Q495" s="16">
        <f>[2]武器表!M495</f>
        <v>59</v>
      </c>
      <c r="R495" s="16">
        <f>[2]武器表!N495</f>
        <v>45</v>
      </c>
      <c r="S495" s="16">
        <f>[2]武器表!O495</f>
        <v>49</v>
      </c>
      <c r="T495" s="16">
        <f>[2]武器表!P495</f>
        <v>27</v>
      </c>
      <c r="U495" s="16">
        <f>[2]武器表!Q495</f>
        <v>29</v>
      </c>
      <c r="V495" s="20">
        <f>[2]武器表!R495</f>
        <v>9.6666666666666665E-2</v>
      </c>
      <c r="W495" s="20">
        <f>[2]武器表!S495</f>
        <v>0.09</v>
      </c>
      <c r="X495" s="20">
        <f>[2]武器表!T495</f>
        <v>9.6666666666666665E-2</v>
      </c>
      <c r="Y495" s="20">
        <f>[2]武器表!$I495</f>
        <v>0.37545454545454549</v>
      </c>
      <c r="Z495" s="20">
        <f>[2]武器表!U495</f>
        <v>5.6603773584905648E-2</v>
      </c>
      <c r="AA495" s="20">
        <f>[2]武器表!V495</f>
        <v>5.6603773584905648E-2</v>
      </c>
      <c r="AB495" s="20">
        <f>[2]武器表!W495</f>
        <v>0.27007299270072993</v>
      </c>
      <c r="AC495" s="20">
        <f>[2]武器表!X495</f>
        <v>5.6603773584905648E-2</v>
      </c>
      <c r="AD495" s="20">
        <f>[2]武器表!Y495</f>
        <v>5.6603773584905648E-2</v>
      </c>
      <c r="AE495" s="20">
        <f>[2]武器表!Z495</f>
        <v>5.6603773584905648E-2</v>
      </c>
      <c r="AF495" s="20">
        <f>[2]武器表!AA495</f>
        <v>5.6603773584905648E-2</v>
      </c>
      <c r="AG495" s="20">
        <f t="shared" si="122"/>
        <v>0.30036363636363639</v>
      </c>
      <c r="AH495" s="20">
        <f t="shared" si="123"/>
        <v>0.30036363636363639</v>
      </c>
      <c r="AI495" s="20">
        <f t="shared" si="124"/>
        <v>0.30036363636363639</v>
      </c>
      <c r="AJ495" s="20">
        <f t="shared" si="125"/>
        <v>0.30036363636363639</v>
      </c>
      <c r="AK495" s="20">
        <f t="shared" si="126"/>
        <v>0.30036363636363639</v>
      </c>
      <c r="AL495" s="84" t="str">
        <f t="shared" si="119"/>
        <v/>
      </c>
      <c r="AM495" s="84">
        <f t="shared" si="120"/>
        <v>113</v>
      </c>
    </row>
    <row r="496" spans="2:39" x14ac:dyDescent="0.2">
      <c r="B496" s="16">
        <v>494</v>
      </c>
      <c r="C496" s="16" t="str">
        <f t="shared" ca="1" si="114"/>
        <v>IC1760</v>
      </c>
      <c r="D496" s="16" t="str">
        <f t="shared" ca="1" si="121"/>
        <v>拉风的女神爪</v>
      </c>
      <c r="E496" s="16" t="str">
        <f t="shared" ca="1" si="115"/>
        <v>拉风的</v>
      </c>
      <c r="F496" s="16" t="str">
        <f t="shared" ca="1" si="116"/>
        <v>女神</v>
      </c>
      <c r="G496" s="16" t="str">
        <f t="shared" ca="1" si="117"/>
        <v>爪</v>
      </c>
      <c r="H496" s="16" t="str">
        <f t="shared" si="128"/>
        <v>a</v>
      </c>
      <c r="I496" s="19" t="s">
        <v>21</v>
      </c>
      <c r="J496" s="3" t="s">
        <v>37</v>
      </c>
      <c r="K496" s="16">
        <f t="shared" si="118"/>
        <v>11</v>
      </c>
      <c r="L496" s="16">
        <f t="shared" si="127"/>
        <v>6</v>
      </c>
      <c r="M496" s="16">
        <f>[2]武器表!J496</f>
        <v>135</v>
      </c>
      <c r="N496" s="16">
        <f>[2]武器表!K496</f>
        <v>93</v>
      </c>
      <c r="O496" s="16">
        <f>[2]武器表!L496</f>
        <v>16</v>
      </c>
      <c r="P496" s="16"/>
      <c r="Q496" s="16">
        <f>[2]武器表!M496</f>
        <v>71</v>
      </c>
      <c r="R496" s="16">
        <f>[2]武器表!N496</f>
        <v>54</v>
      </c>
      <c r="S496" s="16">
        <f>[2]武器表!O496</f>
        <v>59</v>
      </c>
      <c r="T496" s="16">
        <f>[2]武器表!P496</f>
        <v>32</v>
      </c>
      <c r="U496" s="16">
        <f>[2]武器表!Q496</f>
        <v>35</v>
      </c>
      <c r="V496" s="20">
        <f>[2]武器表!R496</f>
        <v>0.11666666666666665</v>
      </c>
      <c r="W496" s="20">
        <f>[2]武器表!S496</f>
        <v>0.10666666666666666</v>
      </c>
      <c r="X496" s="20">
        <f>[2]武器表!T496</f>
        <v>0.11666666666666665</v>
      </c>
      <c r="Y496" s="20">
        <f>[2]武器表!$I496</f>
        <v>0.45</v>
      </c>
      <c r="Z496" s="20">
        <f>[2]武器表!U496</f>
        <v>6.9767441860465129E-2</v>
      </c>
      <c r="AA496" s="20">
        <f>[2]武器表!V496</f>
        <v>6.9767441860465129E-2</v>
      </c>
      <c r="AB496" s="20">
        <f>[2]武器表!W496</f>
        <v>0.30795847750865057</v>
      </c>
      <c r="AC496" s="20">
        <f>[2]武器表!X496</f>
        <v>6.9767441860465129E-2</v>
      </c>
      <c r="AD496" s="20">
        <f>[2]武器表!Y496</f>
        <v>6.9767441860465129E-2</v>
      </c>
      <c r="AE496" s="20">
        <f>[2]武器表!Z496</f>
        <v>6.9767441860465129E-2</v>
      </c>
      <c r="AF496" s="20">
        <f>[2]武器表!AA496</f>
        <v>6.9767441860465129E-2</v>
      </c>
      <c r="AG496" s="20">
        <f t="shared" si="122"/>
        <v>0.36000000000000004</v>
      </c>
      <c r="AH496" s="20">
        <f t="shared" si="123"/>
        <v>0.36000000000000004</v>
      </c>
      <c r="AI496" s="20">
        <f t="shared" si="124"/>
        <v>0.36000000000000004</v>
      </c>
      <c r="AJ496" s="20">
        <f t="shared" si="125"/>
        <v>0.36000000000000004</v>
      </c>
      <c r="AK496" s="20">
        <f t="shared" si="126"/>
        <v>0.36000000000000004</v>
      </c>
      <c r="AL496" s="84" t="str">
        <f t="shared" si="119"/>
        <v/>
      </c>
      <c r="AM496" s="84">
        <f t="shared" si="120"/>
        <v>114</v>
      </c>
    </row>
    <row r="497" spans="2:39" x14ac:dyDescent="0.2">
      <c r="B497" s="16">
        <v>495</v>
      </c>
      <c r="C497" s="16" t="str">
        <f t="shared" ca="1" si="114"/>
        <v>IC1781</v>
      </c>
      <c r="D497" s="16" t="str">
        <f t="shared" ca="1" si="121"/>
        <v>拉风的混乱血爪</v>
      </c>
      <c r="E497" s="16" t="str">
        <f t="shared" ca="1" si="115"/>
        <v>拉风的</v>
      </c>
      <c r="F497" s="16" t="str">
        <f t="shared" ca="1" si="116"/>
        <v>混乱</v>
      </c>
      <c r="G497" s="16" t="str">
        <f t="shared" ca="1" si="117"/>
        <v>血爪</v>
      </c>
      <c r="H497" s="16" t="str">
        <f t="shared" si="128"/>
        <v>a</v>
      </c>
      <c r="I497" s="19" t="s">
        <v>21</v>
      </c>
      <c r="J497" s="3" t="s">
        <v>37</v>
      </c>
      <c r="K497" s="16">
        <f t="shared" si="118"/>
        <v>11</v>
      </c>
      <c r="L497" s="16">
        <f t="shared" si="127"/>
        <v>7</v>
      </c>
      <c r="M497" s="16">
        <f>[2]武器表!J497</f>
        <v>158</v>
      </c>
      <c r="N497" s="16">
        <f>[2]武器表!K497</f>
        <v>109</v>
      </c>
      <c r="O497" s="16">
        <f>[2]武器表!L497</f>
        <v>18</v>
      </c>
      <c r="P497" s="16"/>
      <c r="Q497" s="16">
        <f>[2]武器表!M497</f>
        <v>83</v>
      </c>
      <c r="R497" s="16">
        <f>[2]武器表!N497</f>
        <v>63</v>
      </c>
      <c r="S497" s="16">
        <f>[2]武器表!O497</f>
        <v>69</v>
      </c>
      <c r="T497" s="16">
        <f>[2]武器表!P497</f>
        <v>38</v>
      </c>
      <c r="U497" s="16">
        <f>[2]武器表!Q497</f>
        <v>41</v>
      </c>
      <c r="V497" s="20">
        <f>[2]武器表!R497</f>
        <v>0.13666666666666666</v>
      </c>
      <c r="W497" s="20">
        <f>[2]武器表!S497</f>
        <v>0.12666666666666665</v>
      </c>
      <c r="X497" s="20">
        <f>[2]武器表!T497</f>
        <v>0.13666666666666666</v>
      </c>
      <c r="Y497" s="20">
        <f>[2]武器表!$I497</f>
        <v>0.52636363636363637</v>
      </c>
      <c r="Z497" s="20">
        <f>[2]武器表!U497</f>
        <v>7.8341013824884786E-2</v>
      </c>
      <c r="AA497" s="20">
        <f>[2]武器表!V497</f>
        <v>7.8341013824884786E-2</v>
      </c>
      <c r="AB497" s="20">
        <f>[2]武器表!W497</f>
        <v>0.34210526315789469</v>
      </c>
      <c r="AC497" s="20">
        <f>[2]武器表!X497</f>
        <v>7.8341013824884786E-2</v>
      </c>
      <c r="AD497" s="20">
        <f>[2]武器表!Y497</f>
        <v>7.8341013824884786E-2</v>
      </c>
      <c r="AE497" s="20">
        <f>[2]武器表!Z497</f>
        <v>7.8341013824884786E-2</v>
      </c>
      <c r="AF497" s="20">
        <f>[2]武器表!AA497</f>
        <v>7.8341013824884786E-2</v>
      </c>
      <c r="AG497" s="20">
        <f t="shared" si="122"/>
        <v>0.42109090909090913</v>
      </c>
      <c r="AH497" s="20">
        <f t="shared" si="123"/>
        <v>0.42109090909090913</v>
      </c>
      <c r="AI497" s="20">
        <f t="shared" si="124"/>
        <v>0.42109090909090913</v>
      </c>
      <c r="AJ497" s="20">
        <f t="shared" si="125"/>
        <v>0.42109090909090913</v>
      </c>
      <c r="AK497" s="20">
        <f t="shared" si="126"/>
        <v>0.42109090909090913</v>
      </c>
      <c r="AL497" s="84" t="str">
        <f t="shared" si="119"/>
        <v/>
      </c>
      <c r="AM497" s="84">
        <f t="shared" si="120"/>
        <v>115</v>
      </c>
    </row>
    <row r="498" spans="2:39" x14ac:dyDescent="0.2">
      <c r="B498" s="16">
        <v>496</v>
      </c>
      <c r="C498" s="16" t="str">
        <f t="shared" ca="1" si="114"/>
        <v>IC1760</v>
      </c>
      <c r="D498" s="16" t="str">
        <f t="shared" ca="1" si="121"/>
        <v>精致的青铜钢爪</v>
      </c>
      <c r="E498" s="16" t="str">
        <f t="shared" ca="1" si="115"/>
        <v>精致的</v>
      </c>
      <c r="F498" s="16" t="str">
        <f t="shared" ca="1" si="116"/>
        <v>青铜</v>
      </c>
      <c r="G498" s="16" t="str">
        <f t="shared" ca="1" si="117"/>
        <v>钢爪</v>
      </c>
      <c r="H498" s="16" t="str">
        <f t="shared" si="128"/>
        <v>a</v>
      </c>
      <c r="I498" s="19" t="s">
        <v>21</v>
      </c>
      <c r="J498" s="3" t="s">
        <v>37</v>
      </c>
      <c r="K498" s="16">
        <f t="shared" si="118"/>
        <v>11</v>
      </c>
      <c r="L498" s="16">
        <f t="shared" si="127"/>
        <v>8</v>
      </c>
      <c r="M498" s="16">
        <f>[2]武器表!J498</f>
        <v>181</v>
      </c>
      <c r="N498" s="16">
        <f>[2]武器表!K498</f>
        <v>124</v>
      </c>
      <c r="O498" s="16">
        <f>[2]武器表!L498</f>
        <v>21</v>
      </c>
      <c r="P498" s="16"/>
      <c r="Q498" s="16">
        <f>[2]武器表!M498</f>
        <v>95</v>
      </c>
      <c r="R498" s="16">
        <f>[2]武器表!N498</f>
        <v>72</v>
      </c>
      <c r="S498" s="16">
        <f>[2]武器表!O498</f>
        <v>79</v>
      </c>
      <c r="T498" s="16">
        <f>[2]武器表!P498</f>
        <v>43</v>
      </c>
      <c r="U498" s="16">
        <f>[2]武器表!Q498</f>
        <v>47</v>
      </c>
      <c r="V498" s="20">
        <f>[2]武器表!R498</f>
        <v>0.15666666666666665</v>
      </c>
      <c r="W498" s="20">
        <f>[2]武器表!S498</f>
        <v>0.14333333333333334</v>
      </c>
      <c r="X498" s="20">
        <f>[2]武器表!T498</f>
        <v>0.15666666666666665</v>
      </c>
      <c r="Y498" s="20">
        <f>[2]武器表!$I498</f>
        <v>0.60181818181818181</v>
      </c>
      <c r="Z498" s="20">
        <f>[2]武器表!U498</f>
        <v>9.0909090909090939E-2</v>
      </c>
      <c r="AA498" s="20">
        <f>[2]武器表!V498</f>
        <v>9.0909090909090939E-2</v>
      </c>
      <c r="AB498" s="20">
        <f>[2]武器表!W498</f>
        <v>0.37304075235109713</v>
      </c>
      <c r="AC498" s="20">
        <f>[2]武器表!X498</f>
        <v>9.0909090909090939E-2</v>
      </c>
      <c r="AD498" s="20">
        <f>[2]武器表!Y498</f>
        <v>9.0909090909090939E-2</v>
      </c>
      <c r="AE498" s="20">
        <f>[2]武器表!Z498</f>
        <v>9.0909090909090939E-2</v>
      </c>
      <c r="AF498" s="20">
        <f>[2]武器表!AA498</f>
        <v>9.0909090909090939E-2</v>
      </c>
      <c r="AG498" s="20">
        <f t="shared" si="122"/>
        <v>0.48145454545454547</v>
      </c>
      <c r="AH498" s="20">
        <f t="shared" si="123"/>
        <v>0.48145454545454547</v>
      </c>
      <c r="AI498" s="20">
        <f t="shared" si="124"/>
        <v>0.48145454545454547</v>
      </c>
      <c r="AJ498" s="20">
        <f t="shared" si="125"/>
        <v>0.48145454545454547</v>
      </c>
      <c r="AK498" s="20">
        <f t="shared" si="126"/>
        <v>0.48145454545454547</v>
      </c>
      <c r="AL498" s="84">
        <f t="shared" si="119"/>
        <v>48</v>
      </c>
      <c r="AM498" s="84">
        <f t="shared" si="120"/>
        <v>116</v>
      </c>
    </row>
    <row r="499" spans="2:39" x14ac:dyDescent="0.2">
      <c r="B499" s="16">
        <v>497</v>
      </c>
      <c r="C499" s="16" t="str">
        <f t="shared" ca="1" si="114"/>
        <v>IC1760</v>
      </c>
      <c r="D499" s="16" t="str">
        <f t="shared" ca="1" si="121"/>
        <v>优质的水晶钢爪</v>
      </c>
      <c r="E499" s="16" t="str">
        <f t="shared" ca="1" si="115"/>
        <v>优质的</v>
      </c>
      <c r="F499" s="16" t="str">
        <f t="shared" ca="1" si="116"/>
        <v>水晶</v>
      </c>
      <c r="G499" s="16" t="str">
        <f t="shared" ca="1" si="117"/>
        <v>钢爪</v>
      </c>
      <c r="H499" s="16" t="str">
        <f t="shared" si="128"/>
        <v>b</v>
      </c>
      <c r="I499" s="19" t="s">
        <v>21</v>
      </c>
      <c r="J499" s="3" t="s">
        <v>37</v>
      </c>
      <c r="K499" s="16">
        <f t="shared" si="118"/>
        <v>11</v>
      </c>
      <c r="L499" s="16">
        <f t="shared" si="127"/>
        <v>1</v>
      </c>
      <c r="M499" s="16">
        <f>[2]武器表!J499</f>
        <v>24</v>
      </c>
      <c r="N499" s="16">
        <f>[2]武器表!K499</f>
        <v>19</v>
      </c>
      <c r="O499" s="16">
        <f>[2]武器表!L499</f>
        <v>3</v>
      </c>
      <c r="P499" s="16"/>
      <c r="Q499" s="16">
        <f>[2]武器表!M499</f>
        <v>14</v>
      </c>
      <c r="R499" s="16">
        <f>[2]武器表!N499</f>
        <v>12</v>
      </c>
      <c r="S499" s="16">
        <f>[2]武器表!O499</f>
        <v>12</v>
      </c>
      <c r="T499" s="16">
        <f>[2]武器表!P499</f>
        <v>6</v>
      </c>
      <c r="U499" s="16">
        <f>[2]武器表!Q499</f>
        <v>7</v>
      </c>
      <c r="V499" s="20">
        <f>[2]武器表!R499</f>
        <v>2.3333333333333334E-2</v>
      </c>
      <c r="W499" s="20">
        <f>[2]武器表!S499</f>
        <v>0.02</v>
      </c>
      <c r="X499" s="20">
        <f>[2]武器表!T499</f>
        <v>2.3333333333333334E-2</v>
      </c>
      <c r="Y499" s="20">
        <f>[2]武器表!$I499</f>
        <v>0.1</v>
      </c>
      <c r="Z499" s="20">
        <f>[2]武器表!U499</f>
        <v>1.4778325123152691E-2</v>
      </c>
      <c r="AA499" s="20">
        <f>[2]武器表!V499</f>
        <v>1.4778325123152691E-2</v>
      </c>
      <c r="AB499" s="20">
        <f>[2]武器表!W499</f>
        <v>8.6757990867579959E-2</v>
      </c>
      <c r="AC499" s="20">
        <f>[2]武器表!X499</f>
        <v>1.4778325123152691E-2</v>
      </c>
      <c r="AD499" s="20">
        <f>[2]武器表!Y499</f>
        <v>1.4778325123152691E-2</v>
      </c>
      <c r="AE499" s="20">
        <f>[2]武器表!Z499</f>
        <v>1.4778325123152691E-2</v>
      </c>
      <c r="AF499" s="20">
        <f>[2]武器表!AA499</f>
        <v>1.4778325123152691E-2</v>
      </c>
      <c r="AG499" s="20">
        <f t="shared" si="122"/>
        <v>8.0000000000000016E-2</v>
      </c>
      <c r="AH499" s="20">
        <f t="shared" si="123"/>
        <v>8.0000000000000016E-2</v>
      </c>
      <c r="AI499" s="20">
        <f t="shared" si="124"/>
        <v>8.0000000000000016E-2</v>
      </c>
      <c r="AJ499" s="20">
        <f t="shared" si="125"/>
        <v>8.0000000000000016E-2</v>
      </c>
      <c r="AK499" s="20">
        <f t="shared" si="126"/>
        <v>8.0000000000000016E-2</v>
      </c>
      <c r="AL499" s="84" t="str">
        <f t="shared" si="119"/>
        <v/>
      </c>
      <c r="AM499" s="84">
        <f t="shared" si="120"/>
        <v>117</v>
      </c>
    </row>
    <row r="500" spans="2:39" x14ac:dyDescent="0.2">
      <c r="B500" s="16">
        <v>498</v>
      </c>
      <c r="C500" s="16" t="str">
        <f t="shared" ca="1" si="114"/>
        <v>IC1760</v>
      </c>
      <c r="D500" s="16" t="str">
        <f t="shared" ca="1" si="121"/>
        <v>凌厉的遗迹血爪</v>
      </c>
      <c r="E500" s="16" t="str">
        <f t="shared" ca="1" si="115"/>
        <v>凌厉的</v>
      </c>
      <c r="F500" s="16" t="str">
        <f t="shared" ca="1" si="116"/>
        <v>遗迹</v>
      </c>
      <c r="G500" s="16" t="str">
        <f t="shared" ca="1" si="117"/>
        <v>血爪</v>
      </c>
      <c r="H500" s="16" t="str">
        <f t="shared" si="128"/>
        <v>b</v>
      </c>
      <c r="I500" s="19" t="s">
        <v>21</v>
      </c>
      <c r="J500" s="3" t="s">
        <v>37</v>
      </c>
      <c r="K500" s="16">
        <f t="shared" si="118"/>
        <v>11</v>
      </c>
      <c r="L500" s="16">
        <f t="shared" si="127"/>
        <v>2</v>
      </c>
      <c r="M500" s="16">
        <f>[2]武器表!J500</f>
        <v>48</v>
      </c>
      <c r="N500" s="16">
        <f>[2]武器表!K500</f>
        <v>39</v>
      </c>
      <c r="O500" s="16">
        <f>[2]武器表!L500</f>
        <v>6</v>
      </c>
      <c r="P500" s="16"/>
      <c r="Q500" s="16">
        <f>[2]武器表!M500</f>
        <v>29</v>
      </c>
      <c r="R500" s="16">
        <f>[2]武器表!N500</f>
        <v>23</v>
      </c>
      <c r="S500" s="16">
        <f>[2]武器表!O500</f>
        <v>24</v>
      </c>
      <c r="T500" s="16">
        <f>[2]武器表!P500</f>
        <v>13</v>
      </c>
      <c r="U500" s="16">
        <f>[2]武器表!Q500</f>
        <v>14</v>
      </c>
      <c r="V500" s="20">
        <f>[2]武器表!R500</f>
        <v>4.6666666666666669E-2</v>
      </c>
      <c r="W500" s="20">
        <f>[2]武器表!S500</f>
        <v>4.3333333333333328E-2</v>
      </c>
      <c r="X500" s="20">
        <f>[2]武器表!T500</f>
        <v>4.6666666666666669E-2</v>
      </c>
      <c r="Y500" s="20">
        <f>[2]武器表!$I500</f>
        <v>0.17818181818181816</v>
      </c>
      <c r="Z500" s="20">
        <f>[2]武器表!U500</f>
        <v>2.9126213592232997E-2</v>
      </c>
      <c r="AA500" s="20">
        <f>[2]武器表!V500</f>
        <v>2.9126213592232997E-2</v>
      </c>
      <c r="AB500" s="20">
        <f>[2]武器表!W500</f>
        <v>0.15611814345991559</v>
      </c>
      <c r="AC500" s="20">
        <f>[2]武器表!X500</f>
        <v>2.9126213592232997E-2</v>
      </c>
      <c r="AD500" s="20">
        <f>[2]武器表!Y500</f>
        <v>2.9126213592232997E-2</v>
      </c>
      <c r="AE500" s="20">
        <f>[2]武器表!Z500</f>
        <v>2.9126213592232997E-2</v>
      </c>
      <c r="AF500" s="20">
        <f>[2]武器表!AA500</f>
        <v>2.9126213592232997E-2</v>
      </c>
      <c r="AG500" s="20">
        <f t="shared" si="122"/>
        <v>0.14254545454545453</v>
      </c>
      <c r="AH500" s="20">
        <f t="shared" si="123"/>
        <v>0.14254545454545453</v>
      </c>
      <c r="AI500" s="20">
        <f t="shared" si="124"/>
        <v>0.14254545454545453</v>
      </c>
      <c r="AJ500" s="20">
        <f t="shared" si="125"/>
        <v>0.14254545454545453</v>
      </c>
      <c r="AK500" s="20">
        <f t="shared" si="126"/>
        <v>0.14254545454545453</v>
      </c>
      <c r="AL500" s="84" t="str">
        <f t="shared" si="119"/>
        <v/>
      </c>
      <c r="AM500" s="84">
        <f t="shared" si="120"/>
        <v>118</v>
      </c>
    </row>
    <row r="501" spans="2:39" x14ac:dyDescent="0.2">
      <c r="B501" s="16">
        <v>499</v>
      </c>
      <c r="C501" s="16" t="str">
        <f t="shared" ca="1" si="114"/>
        <v>IC1758</v>
      </c>
      <c r="D501" s="16" t="str">
        <f t="shared" ca="1" si="121"/>
        <v>优质的卡尼亚爪</v>
      </c>
      <c r="E501" s="16" t="str">
        <f t="shared" ca="1" si="115"/>
        <v>优质的</v>
      </c>
      <c r="F501" s="16" t="str">
        <f t="shared" ca="1" si="116"/>
        <v>卡尼亚</v>
      </c>
      <c r="G501" s="16" t="str">
        <f t="shared" ca="1" si="117"/>
        <v>爪</v>
      </c>
      <c r="H501" s="16" t="str">
        <f t="shared" si="128"/>
        <v>b</v>
      </c>
      <c r="I501" s="19" t="s">
        <v>21</v>
      </c>
      <c r="J501" s="3" t="s">
        <v>37</v>
      </c>
      <c r="K501" s="16">
        <f t="shared" si="118"/>
        <v>11</v>
      </c>
      <c r="L501" s="16">
        <f t="shared" si="127"/>
        <v>3</v>
      </c>
      <c r="M501" s="16">
        <f>[2]武器表!J501</f>
        <v>73</v>
      </c>
      <c r="N501" s="16">
        <f>[2]武器表!K501</f>
        <v>58</v>
      </c>
      <c r="O501" s="16">
        <f>[2]武器表!L501</f>
        <v>10</v>
      </c>
      <c r="P501" s="16"/>
      <c r="Q501" s="16">
        <f>[2]武器表!M501</f>
        <v>44</v>
      </c>
      <c r="R501" s="16">
        <f>[2]武器表!N501</f>
        <v>34</v>
      </c>
      <c r="S501" s="16">
        <f>[2]武器表!O501</f>
        <v>37</v>
      </c>
      <c r="T501" s="16">
        <f>[2]武器表!P501</f>
        <v>20</v>
      </c>
      <c r="U501" s="16">
        <f>[2]武器表!Q501</f>
        <v>22</v>
      </c>
      <c r="V501" s="20">
        <f>[2]武器表!R501</f>
        <v>7.3333333333333334E-2</v>
      </c>
      <c r="W501" s="20">
        <f>[2]武器表!S501</f>
        <v>6.6666666666666666E-2</v>
      </c>
      <c r="X501" s="20">
        <f>[2]武器表!T501</f>
        <v>7.3333333333333334E-2</v>
      </c>
      <c r="Y501" s="20">
        <f>[2]武器表!$I501</f>
        <v>0.27090909090909088</v>
      </c>
      <c r="Z501" s="20">
        <f>[2]武器表!U501</f>
        <v>4.3062200956937802E-2</v>
      </c>
      <c r="AA501" s="20">
        <f>[2]武器表!V501</f>
        <v>4.3062200956937802E-2</v>
      </c>
      <c r="AB501" s="20">
        <f>[2]武器表!W501</f>
        <v>0.21875</v>
      </c>
      <c r="AC501" s="20">
        <f>[2]武器表!X501</f>
        <v>4.3062200956937802E-2</v>
      </c>
      <c r="AD501" s="20">
        <f>[2]武器表!Y501</f>
        <v>4.3062200956937802E-2</v>
      </c>
      <c r="AE501" s="20">
        <f>[2]武器表!Z501</f>
        <v>4.3062200956937802E-2</v>
      </c>
      <c r="AF501" s="20">
        <f>[2]武器表!AA501</f>
        <v>4.3062200956937802E-2</v>
      </c>
      <c r="AG501" s="20">
        <f t="shared" si="122"/>
        <v>0.21672727272727271</v>
      </c>
      <c r="AH501" s="20">
        <f t="shared" si="123"/>
        <v>0.21672727272727271</v>
      </c>
      <c r="AI501" s="20">
        <f t="shared" si="124"/>
        <v>0.21672727272727271</v>
      </c>
      <c r="AJ501" s="20">
        <f t="shared" si="125"/>
        <v>0.21672727272727271</v>
      </c>
      <c r="AK501" s="20">
        <f t="shared" si="126"/>
        <v>0.21672727272727271</v>
      </c>
      <c r="AL501" s="84" t="str">
        <f t="shared" si="119"/>
        <v/>
      </c>
      <c r="AM501" s="84">
        <f t="shared" si="120"/>
        <v>119</v>
      </c>
    </row>
    <row r="502" spans="2:39" x14ac:dyDescent="0.2">
      <c r="B502" s="16">
        <v>500</v>
      </c>
      <c r="C502" s="16" t="str">
        <f t="shared" ca="1" si="114"/>
        <v>IC1765</v>
      </c>
      <c r="D502" s="16" t="str">
        <f t="shared" ca="1" si="121"/>
        <v>发亮的混乱钢爪</v>
      </c>
      <c r="E502" s="16" t="str">
        <f t="shared" ca="1" si="115"/>
        <v>发亮的</v>
      </c>
      <c r="F502" s="16" t="str">
        <f t="shared" ca="1" si="116"/>
        <v>混乱</v>
      </c>
      <c r="G502" s="16" t="str">
        <f t="shared" ca="1" si="117"/>
        <v>钢爪</v>
      </c>
      <c r="H502" s="16" t="str">
        <f t="shared" si="128"/>
        <v>b</v>
      </c>
      <c r="I502" s="19" t="s">
        <v>21</v>
      </c>
      <c r="J502" s="3" t="s">
        <v>37</v>
      </c>
      <c r="K502" s="16">
        <f t="shared" si="118"/>
        <v>11</v>
      </c>
      <c r="L502" s="16">
        <f t="shared" si="127"/>
        <v>4</v>
      </c>
      <c r="M502" s="16">
        <f>[2]武器表!J502</f>
        <v>97</v>
      </c>
      <c r="N502" s="16">
        <f>[2]武器表!K502</f>
        <v>78</v>
      </c>
      <c r="O502" s="16">
        <f>[2]武器表!L502</f>
        <v>13</v>
      </c>
      <c r="P502" s="16"/>
      <c r="Q502" s="16">
        <f>[2]武器表!M502</f>
        <v>59</v>
      </c>
      <c r="R502" s="16">
        <f>[2]武器表!N502</f>
        <v>45</v>
      </c>
      <c r="S502" s="16">
        <f>[2]武器表!O502</f>
        <v>49</v>
      </c>
      <c r="T502" s="16">
        <f>[2]武器表!P502</f>
        <v>27</v>
      </c>
      <c r="U502" s="16">
        <f>[2]武器表!Q502</f>
        <v>29</v>
      </c>
      <c r="V502" s="20">
        <f>[2]武器表!R502</f>
        <v>9.6666666666666665E-2</v>
      </c>
      <c r="W502" s="20">
        <f>[2]武器表!S502</f>
        <v>0.09</v>
      </c>
      <c r="X502" s="20">
        <f>[2]武器表!T502</f>
        <v>9.6666666666666665E-2</v>
      </c>
      <c r="Y502" s="20">
        <f>[2]武器表!$I502</f>
        <v>0.36090909090909096</v>
      </c>
      <c r="Z502" s="20">
        <f>[2]武器表!U502</f>
        <v>5.6603773584905648E-2</v>
      </c>
      <c r="AA502" s="20">
        <f>[2]武器表!V502</f>
        <v>5.6603773584905648E-2</v>
      </c>
      <c r="AB502" s="20">
        <f>[2]武器表!W502</f>
        <v>0.27272727272727271</v>
      </c>
      <c r="AC502" s="20">
        <f>[2]武器表!X502</f>
        <v>5.6603773584905648E-2</v>
      </c>
      <c r="AD502" s="20">
        <f>[2]武器表!Y502</f>
        <v>5.6603773584905648E-2</v>
      </c>
      <c r="AE502" s="20">
        <f>[2]武器表!Z502</f>
        <v>5.6603773584905648E-2</v>
      </c>
      <c r="AF502" s="20">
        <f>[2]武器表!AA502</f>
        <v>5.6603773584905648E-2</v>
      </c>
      <c r="AG502" s="20">
        <f t="shared" si="122"/>
        <v>0.28872727272727278</v>
      </c>
      <c r="AH502" s="20">
        <f t="shared" si="123"/>
        <v>0.28872727272727278</v>
      </c>
      <c r="AI502" s="20">
        <f t="shared" si="124"/>
        <v>0.28872727272727278</v>
      </c>
      <c r="AJ502" s="20">
        <f t="shared" si="125"/>
        <v>0.28872727272727278</v>
      </c>
      <c r="AK502" s="20">
        <f t="shared" si="126"/>
        <v>0.28872727272727278</v>
      </c>
      <c r="AL502" s="84" t="str">
        <f t="shared" si="119"/>
        <v/>
      </c>
      <c r="AM502" s="84">
        <f t="shared" si="120"/>
        <v>120</v>
      </c>
    </row>
    <row r="503" spans="2:39" x14ac:dyDescent="0.2">
      <c r="B503" s="16">
        <v>501</v>
      </c>
      <c r="C503" s="16" t="str">
        <f t="shared" ca="1" si="114"/>
        <v>IC1758</v>
      </c>
      <c r="D503" s="16" t="str">
        <f t="shared" ca="1" si="121"/>
        <v>优质的言语爪</v>
      </c>
      <c r="E503" s="16" t="str">
        <f t="shared" ca="1" si="115"/>
        <v>优质的</v>
      </c>
      <c r="F503" s="16" t="str">
        <f t="shared" ca="1" si="116"/>
        <v>言语</v>
      </c>
      <c r="G503" s="16" t="str">
        <f t="shared" ca="1" si="117"/>
        <v>爪</v>
      </c>
      <c r="H503" s="16" t="str">
        <f t="shared" si="128"/>
        <v>b</v>
      </c>
      <c r="I503" s="19" t="s">
        <v>21</v>
      </c>
      <c r="J503" s="3" t="s">
        <v>37</v>
      </c>
      <c r="K503" s="16">
        <f t="shared" si="118"/>
        <v>11</v>
      </c>
      <c r="L503" s="16">
        <f t="shared" si="127"/>
        <v>5</v>
      </c>
      <c r="M503" s="16">
        <f>[2]武器表!J503</f>
        <v>121</v>
      </c>
      <c r="N503" s="16">
        <f>[2]武器表!K503</f>
        <v>98</v>
      </c>
      <c r="O503" s="16">
        <f>[2]武器表!L503</f>
        <v>16</v>
      </c>
      <c r="P503" s="16"/>
      <c r="Q503" s="16">
        <f>[2]武器表!M503</f>
        <v>74</v>
      </c>
      <c r="R503" s="16">
        <f>[2]武器表!N503</f>
        <v>57</v>
      </c>
      <c r="S503" s="16">
        <f>[2]武器表!O503</f>
        <v>62</v>
      </c>
      <c r="T503" s="16">
        <f>[2]武器表!P503</f>
        <v>34</v>
      </c>
      <c r="U503" s="16">
        <f>[2]武器表!Q503</f>
        <v>37</v>
      </c>
      <c r="V503" s="20">
        <f>[2]武器表!R503</f>
        <v>0.12333333333333334</v>
      </c>
      <c r="W503" s="20">
        <f>[2]武器表!S503</f>
        <v>0.11333333333333334</v>
      </c>
      <c r="X503" s="20">
        <f>[2]武器表!T503</f>
        <v>0.12333333333333334</v>
      </c>
      <c r="Y503" s="20">
        <f>[2]武器表!$I503</f>
        <v>0.45363636363636367</v>
      </c>
      <c r="Z503" s="20">
        <f>[2]武器表!U503</f>
        <v>7.407407407407407E-2</v>
      </c>
      <c r="AA503" s="20">
        <f>[2]武器表!V503</f>
        <v>7.407407407407407E-2</v>
      </c>
      <c r="AB503" s="20">
        <f>[2]武器表!W503</f>
        <v>0.31972789115646261</v>
      </c>
      <c r="AC503" s="20">
        <f>[2]武器表!X503</f>
        <v>7.407407407407407E-2</v>
      </c>
      <c r="AD503" s="20">
        <f>[2]武器表!Y503</f>
        <v>7.407407407407407E-2</v>
      </c>
      <c r="AE503" s="20">
        <f>[2]武器表!Z503</f>
        <v>7.407407407407407E-2</v>
      </c>
      <c r="AF503" s="20">
        <f>[2]武器表!AA503</f>
        <v>7.407407407407407E-2</v>
      </c>
      <c r="AG503" s="20">
        <f t="shared" si="122"/>
        <v>0.36290909090909096</v>
      </c>
      <c r="AH503" s="20">
        <f t="shared" si="123"/>
        <v>0.36290909090909096</v>
      </c>
      <c r="AI503" s="20">
        <f t="shared" si="124"/>
        <v>0.36290909090909096</v>
      </c>
      <c r="AJ503" s="20">
        <f t="shared" si="125"/>
        <v>0.36290909090909096</v>
      </c>
      <c r="AK503" s="20">
        <f t="shared" si="126"/>
        <v>0.36290909090909096</v>
      </c>
      <c r="AL503" s="84" t="str">
        <f t="shared" si="119"/>
        <v/>
      </c>
      <c r="AM503" s="84">
        <f t="shared" si="120"/>
        <v>121</v>
      </c>
    </row>
    <row r="504" spans="2:39" x14ac:dyDescent="0.2">
      <c r="B504" s="16">
        <v>502</v>
      </c>
      <c r="C504" s="16" t="str">
        <f t="shared" ca="1" si="114"/>
        <v>IC1760</v>
      </c>
      <c r="D504" s="16" t="str">
        <f t="shared" ca="1" si="121"/>
        <v>发亮的玄铁血爪</v>
      </c>
      <c r="E504" s="16" t="str">
        <f t="shared" ca="1" si="115"/>
        <v>发亮的</v>
      </c>
      <c r="F504" s="16" t="str">
        <f t="shared" ca="1" si="116"/>
        <v>玄铁</v>
      </c>
      <c r="G504" s="16" t="str">
        <f t="shared" ca="1" si="117"/>
        <v>血爪</v>
      </c>
      <c r="H504" s="16" t="str">
        <f t="shared" si="128"/>
        <v>b</v>
      </c>
      <c r="I504" s="19" t="s">
        <v>21</v>
      </c>
      <c r="J504" s="3" t="s">
        <v>37</v>
      </c>
      <c r="K504" s="16">
        <f t="shared" si="118"/>
        <v>11</v>
      </c>
      <c r="L504" s="16">
        <f t="shared" si="127"/>
        <v>6</v>
      </c>
      <c r="M504" s="16">
        <f>[2]武器表!J504</f>
        <v>146</v>
      </c>
      <c r="N504" s="16">
        <f>[2]武器表!K504</f>
        <v>117</v>
      </c>
      <c r="O504" s="16">
        <f>[2]武器表!L504</f>
        <v>20</v>
      </c>
      <c r="P504" s="16"/>
      <c r="Q504" s="16">
        <f>[2]武器表!M504</f>
        <v>89</v>
      </c>
      <c r="R504" s="16">
        <f>[2]武器表!N504</f>
        <v>68</v>
      </c>
      <c r="S504" s="16">
        <f>[2]武器表!O504</f>
        <v>74</v>
      </c>
      <c r="T504" s="16">
        <f>[2]武器表!P504</f>
        <v>41</v>
      </c>
      <c r="U504" s="16">
        <f>[2]武器表!Q504</f>
        <v>44</v>
      </c>
      <c r="V504" s="20">
        <f>[2]武器表!R504</f>
        <v>0.14666666666666667</v>
      </c>
      <c r="W504" s="20">
        <f>[2]武器表!S504</f>
        <v>0.13666666666666666</v>
      </c>
      <c r="X504" s="20">
        <f>[2]武器表!T504</f>
        <v>0.14666666666666667</v>
      </c>
      <c r="Y504" s="20">
        <f>[2]武器表!$I504</f>
        <v>0.54454545454545455</v>
      </c>
      <c r="Z504" s="20">
        <f>[2]武器表!U504</f>
        <v>8.6757990867579959E-2</v>
      </c>
      <c r="AA504" s="20">
        <f>[2]武器表!V504</f>
        <v>8.6757990867579959E-2</v>
      </c>
      <c r="AB504" s="20">
        <f>[2]武器表!W504</f>
        <v>0.35897435897435892</v>
      </c>
      <c r="AC504" s="20">
        <f>[2]武器表!X504</f>
        <v>8.6757990867579959E-2</v>
      </c>
      <c r="AD504" s="20">
        <f>[2]武器表!Y504</f>
        <v>8.6757990867579959E-2</v>
      </c>
      <c r="AE504" s="20">
        <f>[2]武器表!Z504</f>
        <v>8.6757990867579959E-2</v>
      </c>
      <c r="AF504" s="20">
        <f>[2]武器表!AA504</f>
        <v>8.6757990867579959E-2</v>
      </c>
      <c r="AG504" s="20">
        <f t="shared" si="122"/>
        <v>0.43563636363636365</v>
      </c>
      <c r="AH504" s="20">
        <f t="shared" si="123"/>
        <v>0.43563636363636365</v>
      </c>
      <c r="AI504" s="20">
        <f t="shared" si="124"/>
        <v>0.43563636363636365</v>
      </c>
      <c r="AJ504" s="20">
        <f t="shared" si="125"/>
        <v>0.43563636363636365</v>
      </c>
      <c r="AK504" s="20">
        <f t="shared" si="126"/>
        <v>0.43563636363636365</v>
      </c>
      <c r="AL504" s="84" t="str">
        <f t="shared" si="119"/>
        <v/>
      </c>
      <c r="AM504" s="84">
        <f t="shared" si="120"/>
        <v>122</v>
      </c>
    </row>
    <row r="505" spans="2:39" x14ac:dyDescent="0.2">
      <c r="B505" s="16">
        <v>503</v>
      </c>
      <c r="C505" s="16" t="str">
        <f t="shared" ca="1" si="114"/>
        <v>IC1754</v>
      </c>
      <c r="D505" s="16" t="str">
        <f t="shared" ca="1" si="121"/>
        <v>发亮的言语钢爪</v>
      </c>
      <c r="E505" s="16" t="str">
        <f t="shared" ca="1" si="115"/>
        <v>发亮的</v>
      </c>
      <c r="F505" s="16" t="str">
        <f t="shared" ca="1" si="116"/>
        <v>言语</v>
      </c>
      <c r="G505" s="16" t="str">
        <f t="shared" ca="1" si="117"/>
        <v>钢爪</v>
      </c>
      <c r="H505" s="16" t="str">
        <f t="shared" si="128"/>
        <v>b</v>
      </c>
      <c r="I505" s="19" t="s">
        <v>21</v>
      </c>
      <c r="J505" s="3" t="s">
        <v>37</v>
      </c>
      <c r="K505" s="16">
        <f t="shared" si="118"/>
        <v>11</v>
      </c>
      <c r="L505" s="16">
        <f t="shared" si="127"/>
        <v>7</v>
      </c>
      <c r="M505" s="16">
        <f>[2]武器表!J505</f>
        <v>170</v>
      </c>
      <c r="N505" s="16">
        <f>[2]武器表!K505</f>
        <v>137</v>
      </c>
      <c r="O505" s="16">
        <f>[2]武器表!L505</f>
        <v>23</v>
      </c>
      <c r="P505" s="16"/>
      <c r="Q505" s="16">
        <f>[2]武器表!M505</f>
        <v>104</v>
      </c>
      <c r="R505" s="16">
        <f>[2]武器表!N505</f>
        <v>79</v>
      </c>
      <c r="S505" s="16">
        <f>[2]武器表!O505</f>
        <v>87</v>
      </c>
      <c r="T505" s="16">
        <f>[2]武器表!P505</f>
        <v>48</v>
      </c>
      <c r="U505" s="16">
        <f>[2]武器表!Q505</f>
        <v>52</v>
      </c>
      <c r="V505" s="20">
        <f>[2]武器表!R505</f>
        <v>0.17333333333333331</v>
      </c>
      <c r="W505" s="20">
        <f>[2]武器表!S505</f>
        <v>0.16</v>
      </c>
      <c r="X505" s="20">
        <f>[2]武器表!T505</f>
        <v>0.17333333333333331</v>
      </c>
      <c r="Y505" s="20">
        <f>[2]武器表!$I505</f>
        <v>0.63636363636363635</v>
      </c>
      <c r="Z505" s="20">
        <f>[2]武器表!U505</f>
        <v>9.9099099099099086E-2</v>
      </c>
      <c r="AA505" s="20">
        <f>[2]武器表!V505</f>
        <v>9.9099099099099086E-2</v>
      </c>
      <c r="AB505" s="20">
        <f>[2]武器表!W505</f>
        <v>0.39577039274924475</v>
      </c>
      <c r="AC505" s="20">
        <f>[2]武器表!X505</f>
        <v>9.9099099099099086E-2</v>
      </c>
      <c r="AD505" s="20">
        <f>[2]武器表!Y505</f>
        <v>9.9099099099099086E-2</v>
      </c>
      <c r="AE505" s="20">
        <f>[2]武器表!Z505</f>
        <v>9.9099099099099086E-2</v>
      </c>
      <c r="AF505" s="20">
        <f>[2]武器表!AA505</f>
        <v>9.9099099099099086E-2</v>
      </c>
      <c r="AG505" s="20">
        <f t="shared" si="122"/>
        <v>0.50909090909090915</v>
      </c>
      <c r="AH505" s="20">
        <f t="shared" si="123"/>
        <v>0.50909090909090915</v>
      </c>
      <c r="AI505" s="20">
        <f t="shared" si="124"/>
        <v>0.50909090909090915</v>
      </c>
      <c r="AJ505" s="20">
        <f t="shared" si="125"/>
        <v>0.50909090909090915</v>
      </c>
      <c r="AK505" s="20">
        <f t="shared" si="126"/>
        <v>0.50909090909090915</v>
      </c>
      <c r="AL505" s="84" t="str">
        <f t="shared" si="119"/>
        <v/>
      </c>
      <c r="AM505" s="84">
        <f t="shared" si="120"/>
        <v>123</v>
      </c>
    </row>
    <row r="506" spans="2:39" x14ac:dyDescent="0.2">
      <c r="B506" s="16">
        <v>504</v>
      </c>
      <c r="C506" s="16" t="str">
        <f t="shared" ca="1" si="114"/>
        <v>IC1776</v>
      </c>
      <c r="D506" s="16" t="str">
        <f t="shared" ca="1" si="121"/>
        <v>优质的遗迹血爪</v>
      </c>
      <c r="E506" s="16" t="str">
        <f t="shared" ca="1" si="115"/>
        <v>优质的</v>
      </c>
      <c r="F506" s="16" t="str">
        <f t="shared" ca="1" si="116"/>
        <v>遗迹</v>
      </c>
      <c r="G506" s="16" t="str">
        <f t="shared" ca="1" si="117"/>
        <v>血爪</v>
      </c>
      <c r="H506" s="16" t="str">
        <f t="shared" si="128"/>
        <v>b</v>
      </c>
      <c r="I506" s="19" t="s">
        <v>21</v>
      </c>
      <c r="J506" s="3" t="s">
        <v>37</v>
      </c>
      <c r="K506" s="16">
        <f t="shared" si="118"/>
        <v>11</v>
      </c>
      <c r="L506" s="16">
        <f t="shared" si="127"/>
        <v>8</v>
      </c>
      <c r="M506" s="16">
        <f>[2]武器表!J506</f>
        <v>195</v>
      </c>
      <c r="N506" s="16">
        <f>[2]武器表!K506</f>
        <v>157</v>
      </c>
      <c r="O506" s="16">
        <f>[2]武器表!L506</f>
        <v>26</v>
      </c>
      <c r="P506" s="16"/>
      <c r="Q506" s="16">
        <f>[2]武器表!M506</f>
        <v>119</v>
      </c>
      <c r="R506" s="16">
        <f>[2]武器表!N506</f>
        <v>90</v>
      </c>
      <c r="S506" s="16">
        <f>[2]武器表!O506</f>
        <v>99</v>
      </c>
      <c r="T506" s="16">
        <f>[2]武器表!P506</f>
        <v>54</v>
      </c>
      <c r="U506" s="16">
        <f>[2]武器表!Q506</f>
        <v>59</v>
      </c>
      <c r="V506" s="20">
        <f>[2]武器表!R506</f>
        <v>0.19666666666666668</v>
      </c>
      <c r="W506" s="20">
        <f>[2]武器表!S506</f>
        <v>0.18</v>
      </c>
      <c r="X506" s="20">
        <f>[2]武器表!T506</f>
        <v>0.19666666666666668</v>
      </c>
      <c r="Y506" s="20">
        <f>[2]武器表!$I506</f>
        <v>0.72636363636363643</v>
      </c>
      <c r="Z506" s="20">
        <f>[2]武器表!U506</f>
        <v>0.11111111111111116</v>
      </c>
      <c r="AA506" s="20">
        <f>[2]武器表!V506</f>
        <v>0.11111111111111116</v>
      </c>
      <c r="AB506" s="20">
        <f>[2]武器表!W506</f>
        <v>0.4285714285714286</v>
      </c>
      <c r="AC506" s="20">
        <f>[2]武器表!X506</f>
        <v>0.11111111111111116</v>
      </c>
      <c r="AD506" s="20">
        <f>[2]武器表!Y506</f>
        <v>0.11111111111111116</v>
      </c>
      <c r="AE506" s="20">
        <f>[2]武器表!Z506</f>
        <v>0.11111111111111116</v>
      </c>
      <c r="AF506" s="20">
        <f>[2]武器表!AA506</f>
        <v>0.11111111111111116</v>
      </c>
      <c r="AG506" s="20">
        <f t="shared" si="122"/>
        <v>0.58109090909090921</v>
      </c>
      <c r="AH506" s="20">
        <f t="shared" si="123"/>
        <v>0.58109090909090921</v>
      </c>
      <c r="AI506" s="20">
        <f t="shared" si="124"/>
        <v>0.58109090909090921</v>
      </c>
      <c r="AJ506" s="20">
        <f t="shared" si="125"/>
        <v>0.58109090909090921</v>
      </c>
      <c r="AK506" s="20">
        <f t="shared" si="126"/>
        <v>0.58109090909090921</v>
      </c>
      <c r="AL506" s="84" t="str">
        <f t="shared" si="119"/>
        <v/>
      </c>
      <c r="AM506" s="84">
        <f t="shared" si="120"/>
        <v>124</v>
      </c>
    </row>
    <row r="507" spans="2:39" x14ac:dyDescent="0.2">
      <c r="B507" s="16">
        <v>505</v>
      </c>
      <c r="C507" s="16" t="str">
        <f t="shared" ca="1" si="114"/>
        <v>IC1758</v>
      </c>
      <c r="D507" s="16" t="str">
        <f t="shared" ca="1" si="121"/>
        <v>一般的白银钢爪</v>
      </c>
      <c r="E507" s="16" t="str">
        <f t="shared" ca="1" si="115"/>
        <v>一般的</v>
      </c>
      <c r="F507" s="16" t="str">
        <f t="shared" ca="1" si="116"/>
        <v>白银</v>
      </c>
      <c r="G507" s="16" t="str">
        <f t="shared" ca="1" si="117"/>
        <v>钢爪</v>
      </c>
      <c r="H507" s="16" t="str">
        <f t="shared" si="128"/>
        <v>c</v>
      </c>
      <c r="I507" s="19" t="s">
        <v>21</v>
      </c>
      <c r="J507" s="3" t="s">
        <v>37</v>
      </c>
      <c r="K507" s="16">
        <f t="shared" si="118"/>
        <v>11</v>
      </c>
      <c r="L507" s="16">
        <f t="shared" si="127"/>
        <v>1</v>
      </c>
      <c r="M507" s="16">
        <f>[2]武器表!J507</f>
        <v>30</v>
      </c>
      <c r="N507" s="16">
        <f>[2]武器表!K507</f>
        <v>0</v>
      </c>
      <c r="O507" s="16">
        <f>[2]武器表!L507</f>
        <v>0</v>
      </c>
      <c r="P507" s="16"/>
      <c r="Q507" s="16">
        <f>[2]武器表!M507</f>
        <v>0</v>
      </c>
      <c r="R507" s="16">
        <f>[2]武器表!N507</f>
        <v>0</v>
      </c>
      <c r="S507" s="16">
        <f>[2]武器表!O507</f>
        <v>0</v>
      </c>
      <c r="T507" s="16">
        <f>[2]武器表!P507</f>
        <v>0</v>
      </c>
      <c r="U507" s="16">
        <f>[2]武器表!Q507</f>
        <v>0</v>
      </c>
      <c r="V507" s="20">
        <f>[2]武器表!R507</f>
        <v>0</v>
      </c>
      <c r="W507" s="20">
        <f>[2]武器表!S507</f>
        <v>0</v>
      </c>
      <c r="X507" s="20">
        <f>[2]武器表!T507</f>
        <v>0</v>
      </c>
      <c r="Y507" s="20">
        <f>[2]武器表!$I507</f>
        <v>0</v>
      </c>
      <c r="Z507" s="20">
        <f>[2]武器表!U507</f>
        <v>0</v>
      </c>
      <c r="AA507" s="20">
        <f>[2]武器表!V507</f>
        <v>0</v>
      </c>
      <c r="AB507" s="20">
        <f>[2]武器表!W507</f>
        <v>0</v>
      </c>
      <c r="AC507" s="20">
        <f>[2]武器表!X507</f>
        <v>0</v>
      </c>
      <c r="AD507" s="20">
        <f>[2]武器表!Y507</f>
        <v>0</v>
      </c>
      <c r="AE507" s="20">
        <f>[2]武器表!Z507</f>
        <v>0</v>
      </c>
      <c r="AF507" s="20">
        <f>[2]武器表!AA507</f>
        <v>0</v>
      </c>
      <c r="AG507" s="20">
        <f t="shared" si="122"/>
        <v>0</v>
      </c>
      <c r="AH507" s="20">
        <f t="shared" si="123"/>
        <v>0</v>
      </c>
      <c r="AI507" s="20">
        <f t="shared" si="124"/>
        <v>0</v>
      </c>
      <c r="AJ507" s="20">
        <f t="shared" si="125"/>
        <v>0</v>
      </c>
      <c r="AK507" s="20">
        <f t="shared" si="126"/>
        <v>0</v>
      </c>
      <c r="AL507" s="84" t="str">
        <f t="shared" si="119"/>
        <v/>
      </c>
      <c r="AM507" s="84">
        <f t="shared" si="120"/>
        <v>101</v>
      </c>
    </row>
    <row r="508" spans="2:39" x14ac:dyDescent="0.2">
      <c r="B508" s="16">
        <v>506</v>
      </c>
      <c r="C508" s="16" t="str">
        <f t="shared" ca="1" si="114"/>
        <v>IC1776</v>
      </c>
      <c r="D508" s="16" t="str">
        <f t="shared" ca="1" si="121"/>
        <v>初级的塞尔塔爪</v>
      </c>
      <c r="E508" s="16" t="str">
        <f t="shared" ca="1" si="115"/>
        <v>初级的</v>
      </c>
      <c r="F508" s="16" t="str">
        <f t="shared" ca="1" si="116"/>
        <v>塞尔塔</v>
      </c>
      <c r="G508" s="16" t="str">
        <f t="shared" ca="1" si="117"/>
        <v>爪</v>
      </c>
      <c r="H508" s="16" t="str">
        <f t="shared" si="128"/>
        <v>c</v>
      </c>
      <c r="I508" s="19" t="s">
        <v>21</v>
      </c>
      <c r="J508" s="3" t="s">
        <v>37</v>
      </c>
      <c r="K508" s="16">
        <f t="shared" si="118"/>
        <v>11</v>
      </c>
      <c r="L508" s="16">
        <f t="shared" si="127"/>
        <v>2</v>
      </c>
      <c r="M508" s="16">
        <f>[2]武器表!J508</f>
        <v>61</v>
      </c>
      <c r="N508" s="16">
        <f>[2]武器表!K508</f>
        <v>0</v>
      </c>
      <c r="O508" s="16">
        <f>[2]武器表!L508</f>
        <v>0</v>
      </c>
      <c r="P508" s="16"/>
      <c r="Q508" s="16">
        <f>[2]武器表!M508</f>
        <v>0</v>
      </c>
      <c r="R508" s="16">
        <f>[2]武器表!N508</f>
        <v>0</v>
      </c>
      <c r="S508" s="16">
        <f>[2]武器表!O508</f>
        <v>0</v>
      </c>
      <c r="T508" s="16">
        <f>[2]武器表!P508</f>
        <v>0</v>
      </c>
      <c r="U508" s="16">
        <f>[2]武器表!Q508</f>
        <v>0</v>
      </c>
      <c r="V508" s="20">
        <f>[2]武器表!R508</f>
        <v>0</v>
      </c>
      <c r="W508" s="20">
        <f>[2]武器表!S508</f>
        <v>0</v>
      </c>
      <c r="X508" s="20">
        <f>[2]武器表!T508</f>
        <v>0</v>
      </c>
      <c r="Y508" s="20">
        <f>[2]武器表!$I508</f>
        <v>0</v>
      </c>
      <c r="Z508" s="20">
        <f>[2]武器表!U508</f>
        <v>0</v>
      </c>
      <c r="AA508" s="20">
        <f>[2]武器表!V508</f>
        <v>0</v>
      </c>
      <c r="AB508" s="20">
        <f>[2]武器表!W508</f>
        <v>0</v>
      </c>
      <c r="AC508" s="20">
        <f>[2]武器表!X508</f>
        <v>0</v>
      </c>
      <c r="AD508" s="20">
        <f>[2]武器表!Y508</f>
        <v>0</v>
      </c>
      <c r="AE508" s="20">
        <f>[2]武器表!Z508</f>
        <v>0</v>
      </c>
      <c r="AF508" s="20">
        <f>[2]武器表!AA508</f>
        <v>0</v>
      </c>
      <c r="AG508" s="20">
        <f t="shared" si="122"/>
        <v>0</v>
      </c>
      <c r="AH508" s="20">
        <f t="shared" si="123"/>
        <v>0</v>
      </c>
      <c r="AI508" s="20">
        <f t="shared" si="124"/>
        <v>0</v>
      </c>
      <c r="AJ508" s="20">
        <f t="shared" si="125"/>
        <v>0</v>
      </c>
      <c r="AK508" s="20">
        <f t="shared" si="126"/>
        <v>0</v>
      </c>
      <c r="AL508" s="84" t="str">
        <f t="shared" si="119"/>
        <v/>
      </c>
      <c r="AM508" s="84">
        <f t="shared" si="120"/>
        <v>102</v>
      </c>
    </row>
    <row r="509" spans="2:39" x14ac:dyDescent="0.2">
      <c r="B509" s="16">
        <v>507</v>
      </c>
      <c r="C509" s="16" t="str">
        <f t="shared" ca="1" si="114"/>
        <v>IC1765</v>
      </c>
      <c r="D509" s="16" t="str">
        <f t="shared" ca="1" si="121"/>
        <v>普通的智慧钢爪</v>
      </c>
      <c r="E509" s="16" t="str">
        <f t="shared" ca="1" si="115"/>
        <v>普通的</v>
      </c>
      <c r="F509" s="16" t="str">
        <f t="shared" ca="1" si="116"/>
        <v>智慧</v>
      </c>
      <c r="G509" s="16" t="str">
        <f t="shared" ca="1" si="117"/>
        <v>钢爪</v>
      </c>
      <c r="H509" s="16" t="str">
        <f t="shared" si="128"/>
        <v>c</v>
      </c>
      <c r="I509" s="19" t="s">
        <v>21</v>
      </c>
      <c r="J509" s="3" t="s">
        <v>37</v>
      </c>
      <c r="K509" s="16">
        <f t="shared" si="118"/>
        <v>11</v>
      </c>
      <c r="L509" s="16">
        <f t="shared" si="127"/>
        <v>3</v>
      </c>
      <c r="M509" s="16">
        <f>[2]武器表!J509</f>
        <v>92</v>
      </c>
      <c r="N509" s="16">
        <f>[2]武器表!K509</f>
        <v>0</v>
      </c>
      <c r="O509" s="16">
        <f>[2]武器表!L509</f>
        <v>0</v>
      </c>
      <c r="P509" s="16"/>
      <c r="Q509" s="16">
        <f>[2]武器表!M509</f>
        <v>0</v>
      </c>
      <c r="R509" s="16">
        <f>[2]武器表!N509</f>
        <v>0</v>
      </c>
      <c r="S509" s="16">
        <f>[2]武器表!O509</f>
        <v>0</v>
      </c>
      <c r="T509" s="16">
        <f>[2]武器表!P509</f>
        <v>0</v>
      </c>
      <c r="U509" s="16">
        <f>[2]武器表!Q509</f>
        <v>0</v>
      </c>
      <c r="V509" s="20">
        <f>[2]武器表!R509</f>
        <v>0</v>
      </c>
      <c r="W509" s="20">
        <f>[2]武器表!S509</f>
        <v>0</v>
      </c>
      <c r="X509" s="20">
        <f>[2]武器表!T509</f>
        <v>0</v>
      </c>
      <c r="Y509" s="20">
        <f>[2]武器表!$I509</f>
        <v>0</v>
      </c>
      <c r="Z509" s="20">
        <f>[2]武器表!U509</f>
        <v>0</v>
      </c>
      <c r="AA509" s="20">
        <f>[2]武器表!V509</f>
        <v>0</v>
      </c>
      <c r="AB509" s="20">
        <f>[2]武器表!W509</f>
        <v>0</v>
      </c>
      <c r="AC509" s="20">
        <f>[2]武器表!X509</f>
        <v>0</v>
      </c>
      <c r="AD509" s="20">
        <f>[2]武器表!Y509</f>
        <v>0</v>
      </c>
      <c r="AE509" s="20">
        <f>[2]武器表!Z509</f>
        <v>0</v>
      </c>
      <c r="AF509" s="20">
        <f>[2]武器表!AA509</f>
        <v>0</v>
      </c>
      <c r="AG509" s="20">
        <f t="shared" si="122"/>
        <v>0</v>
      </c>
      <c r="AH509" s="20">
        <f t="shared" si="123"/>
        <v>0</v>
      </c>
      <c r="AI509" s="20">
        <f t="shared" si="124"/>
        <v>0</v>
      </c>
      <c r="AJ509" s="20">
        <f t="shared" si="125"/>
        <v>0</v>
      </c>
      <c r="AK509" s="20">
        <f t="shared" si="126"/>
        <v>0</v>
      </c>
      <c r="AL509" s="84" t="str">
        <f t="shared" si="119"/>
        <v/>
      </c>
      <c r="AM509" s="84">
        <f t="shared" si="120"/>
        <v>103</v>
      </c>
    </row>
    <row r="510" spans="2:39" x14ac:dyDescent="0.2">
      <c r="B510" s="16">
        <v>508</v>
      </c>
      <c r="C510" s="16" t="str">
        <f t="shared" ca="1" si="114"/>
        <v>IC1758</v>
      </c>
      <c r="D510" s="16" t="str">
        <f t="shared" ca="1" si="121"/>
        <v>破旧的空灵爪</v>
      </c>
      <c r="E510" s="16" t="str">
        <f t="shared" ca="1" si="115"/>
        <v>破旧的</v>
      </c>
      <c r="F510" s="16" t="str">
        <f t="shared" ca="1" si="116"/>
        <v>空灵</v>
      </c>
      <c r="G510" s="16" t="str">
        <f t="shared" ca="1" si="117"/>
        <v>爪</v>
      </c>
      <c r="H510" s="16" t="str">
        <f t="shared" si="128"/>
        <v>c</v>
      </c>
      <c r="I510" s="19" t="s">
        <v>21</v>
      </c>
      <c r="J510" s="3" t="s">
        <v>37</v>
      </c>
      <c r="K510" s="16">
        <f t="shared" si="118"/>
        <v>11</v>
      </c>
      <c r="L510" s="16">
        <f t="shared" si="127"/>
        <v>4</v>
      </c>
      <c r="M510" s="16">
        <f>[2]武器表!J510</f>
        <v>123</v>
      </c>
      <c r="N510" s="16">
        <f>[2]武器表!K510</f>
        <v>0</v>
      </c>
      <c r="O510" s="16">
        <f>[2]武器表!L510</f>
        <v>0</v>
      </c>
      <c r="P510" s="16"/>
      <c r="Q510" s="16">
        <f>[2]武器表!M510</f>
        <v>0</v>
      </c>
      <c r="R510" s="16">
        <f>[2]武器表!N510</f>
        <v>0</v>
      </c>
      <c r="S510" s="16">
        <f>[2]武器表!O510</f>
        <v>0</v>
      </c>
      <c r="T510" s="16">
        <f>[2]武器表!P510</f>
        <v>0</v>
      </c>
      <c r="U510" s="16">
        <f>[2]武器表!Q510</f>
        <v>0</v>
      </c>
      <c r="V510" s="20">
        <f>[2]武器表!R510</f>
        <v>0</v>
      </c>
      <c r="W510" s="20">
        <f>[2]武器表!S510</f>
        <v>0</v>
      </c>
      <c r="X510" s="20">
        <f>[2]武器表!T510</f>
        <v>0</v>
      </c>
      <c r="Y510" s="20">
        <f>[2]武器表!$I510</f>
        <v>0</v>
      </c>
      <c r="Z510" s="20">
        <f>[2]武器表!U510</f>
        <v>0</v>
      </c>
      <c r="AA510" s="20">
        <f>[2]武器表!V510</f>
        <v>0</v>
      </c>
      <c r="AB510" s="20">
        <f>[2]武器表!W510</f>
        <v>0</v>
      </c>
      <c r="AC510" s="20">
        <f>[2]武器表!X510</f>
        <v>0</v>
      </c>
      <c r="AD510" s="20">
        <f>[2]武器表!Y510</f>
        <v>0</v>
      </c>
      <c r="AE510" s="20">
        <f>[2]武器表!Z510</f>
        <v>0</v>
      </c>
      <c r="AF510" s="20">
        <f>[2]武器表!AA510</f>
        <v>0</v>
      </c>
      <c r="AG510" s="20">
        <f t="shared" si="122"/>
        <v>0</v>
      </c>
      <c r="AH510" s="20">
        <f t="shared" si="123"/>
        <v>0</v>
      </c>
      <c r="AI510" s="20">
        <f t="shared" si="124"/>
        <v>0</v>
      </c>
      <c r="AJ510" s="20">
        <f t="shared" si="125"/>
        <v>0</v>
      </c>
      <c r="AK510" s="20">
        <f t="shared" si="126"/>
        <v>0</v>
      </c>
      <c r="AL510" s="84" t="str">
        <f t="shared" si="119"/>
        <v/>
      </c>
      <c r="AM510" s="84">
        <f t="shared" si="120"/>
        <v>104</v>
      </c>
    </row>
    <row r="511" spans="2:39" x14ac:dyDescent="0.2">
      <c r="B511" s="16">
        <v>509</v>
      </c>
      <c r="C511" s="16" t="str">
        <f t="shared" ca="1" si="114"/>
        <v>IC1772</v>
      </c>
      <c r="D511" s="16" t="str">
        <f t="shared" ca="1" si="121"/>
        <v>一般的言语血爪</v>
      </c>
      <c r="E511" s="16" t="str">
        <f t="shared" ca="1" si="115"/>
        <v>一般的</v>
      </c>
      <c r="F511" s="16" t="str">
        <f t="shared" ca="1" si="116"/>
        <v>言语</v>
      </c>
      <c r="G511" s="16" t="str">
        <f t="shared" ca="1" si="117"/>
        <v>血爪</v>
      </c>
      <c r="H511" s="16" t="str">
        <f t="shared" si="128"/>
        <v>c</v>
      </c>
      <c r="I511" s="19" t="s">
        <v>21</v>
      </c>
      <c r="J511" s="3" t="s">
        <v>37</v>
      </c>
      <c r="K511" s="16">
        <f t="shared" si="118"/>
        <v>11</v>
      </c>
      <c r="L511" s="16">
        <f t="shared" si="127"/>
        <v>5</v>
      </c>
      <c r="M511" s="16">
        <f>[2]武器表!J511</f>
        <v>153</v>
      </c>
      <c r="N511" s="16">
        <f>[2]武器表!K511</f>
        <v>0</v>
      </c>
      <c r="O511" s="16">
        <f>[2]武器表!L511</f>
        <v>0</v>
      </c>
      <c r="P511" s="16"/>
      <c r="Q511" s="16">
        <f>[2]武器表!M511</f>
        <v>0</v>
      </c>
      <c r="R511" s="16">
        <f>[2]武器表!N511</f>
        <v>0</v>
      </c>
      <c r="S511" s="16">
        <f>[2]武器表!O511</f>
        <v>0</v>
      </c>
      <c r="T511" s="16">
        <f>[2]武器表!P511</f>
        <v>0</v>
      </c>
      <c r="U511" s="16">
        <f>[2]武器表!Q511</f>
        <v>0</v>
      </c>
      <c r="V511" s="20">
        <f>[2]武器表!R511</f>
        <v>0</v>
      </c>
      <c r="W511" s="20">
        <f>[2]武器表!S511</f>
        <v>0</v>
      </c>
      <c r="X511" s="20">
        <f>[2]武器表!T511</f>
        <v>0</v>
      </c>
      <c r="Y511" s="20">
        <f>[2]武器表!$I511</f>
        <v>0</v>
      </c>
      <c r="Z511" s="20">
        <f>[2]武器表!U511</f>
        <v>0</v>
      </c>
      <c r="AA511" s="20">
        <f>[2]武器表!V511</f>
        <v>0</v>
      </c>
      <c r="AB511" s="20">
        <f>[2]武器表!W511</f>
        <v>0</v>
      </c>
      <c r="AC511" s="20">
        <f>[2]武器表!X511</f>
        <v>0</v>
      </c>
      <c r="AD511" s="20">
        <f>[2]武器表!Y511</f>
        <v>0</v>
      </c>
      <c r="AE511" s="20">
        <f>[2]武器表!Z511</f>
        <v>0</v>
      </c>
      <c r="AF511" s="20">
        <f>[2]武器表!AA511</f>
        <v>0</v>
      </c>
      <c r="AG511" s="20">
        <f t="shared" si="122"/>
        <v>0</v>
      </c>
      <c r="AH511" s="20">
        <f t="shared" si="123"/>
        <v>0</v>
      </c>
      <c r="AI511" s="20">
        <f t="shared" si="124"/>
        <v>0</v>
      </c>
      <c r="AJ511" s="20">
        <f t="shared" si="125"/>
        <v>0</v>
      </c>
      <c r="AK511" s="20">
        <f t="shared" si="126"/>
        <v>0</v>
      </c>
      <c r="AL511" s="84" t="str">
        <f t="shared" si="119"/>
        <v/>
      </c>
      <c r="AM511" s="84">
        <f t="shared" si="120"/>
        <v>105</v>
      </c>
    </row>
    <row r="512" spans="2:39" x14ac:dyDescent="0.2">
      <c r="B512" s="16">
        <v>510</v>
      </c>
      <c r="C512" s="16" t="str">
        <f t="shared" ca="1" si="114"/>
        <v>IC1776</v>
      </c>
      <c r="D512" s="16" t="str">
        <f t="shared" ca="1" si="121"/>
        <v>初级的卡尼亚钢爪</v>
      </c>
      <c r="E512" s="16" t="str">
        <f t="shared" ca="1" si="115"/>
        <v>初级的</v>
      </c>
      <c r="F512" s="16" t="str">
        <f t="shared" ca="1" si="116"/>
        <v>卡尼亚</v>
      </c>
      <c r="G512" s="16" t="str">
        <f t="shared" ca="1" si="117"/>
        <v>钢爪</v>
      </c>
      <c r="H512" s="16" t="str">
        <f t="shared" si="128"/>
        <v>c</v>
      </c>
      <c r="I512" s="19" t="s">
        <v>21</v>
      </c>
      <c r="J512" s="3" t="s">
        <v>37</v>
      </c>
      <c r="K512" s="16">
        <f t="shared" si="118"/>
        <v>11</v>
      </c>
      <c r="L512" s="16">
        <f t="shared" si="127"/>
        <v>6</v>
      </c>
      <c r="M512" s="16">
        <f>[2]武器表!J512</f>
        <v>184</v>
      </c>
      <c r="N512" s="16">
        <f>[2]武器表!K512</f>
        <v>0</v>
      </c>
      <c r="O512" s="16">
        <f>[2]武器表!L512</f>
        <v>0</v>
      </c>
      <c r="P512" s="16"/>
      <c r="Q512" s="16">
        <f>[2]武器表!M512</f>
        <v>0</v>
      </c>
      <c r="R512" s="16">
        <f>[2]武器表!N512</f>
        <v>0</v>
      </c>
      <c r="S512" s="16">
        <f>[2]武器表!O512</f>
        <v>0</v>
      </c>
      <c r="T512" s="16">
        <f>[2]武器表!P512</f>
        <v>0</v>
      </c>
      <c r="U512" s="16">
        <f>[2]武器表!Q512</f>
        <v>0</v>
      </c>
      <c r="V512" s="20">
        <f>[2]武器表!R512</f>
        <v>0</v>
      </c>
      <c r="W512" s="20">
        <f>[2]武器表!S512</f>
        <v>0</v>
      </c>
      <c r="X512" s="20">
        <f>[2]武器表!T512</f>
        <v>0</v>
      </c>
      <c r="Y512" s="20">
        <f>[2]武器表!$I512</f>
        <v>0</v>
      </c>
      <c r="Z512" s="20">
        <f>[2]武器表!U512</f>
        <v>0</v>
      </c>
      <c r="AA512" s="20">
        <f>[2]武器表!V512</f>
        <v>0</v>
      </c>
      <c r="AB512" s="20">
        <f>[2]武器表!W512</f>
        <v>0</v>
      </c>
      <c r="AC512" s="20">
        <f>[2]武器表!X512</f>
        <v>0</v>
      </c>
      <c r="AD512" s="20">
        <f>[2]武器表!Y512</f>
        <v>0</v>
      </c>
      <c r="AE512" s="20">
        <f>[2]武器表!Z512</f>
        <v>0</v>
      </c>
      <c r="AF512" s="20">
        <f>[2]武器表!AA512</f>
        <v>0</v>
      </c>
      <c r="AG512" s="20">
        <f t="shared" si="122"/>
        <v>0</v>
      </c>
      <c r="AH512" s="20">
        <f t="shared" si="123"/>
        <v>0</v>
      </c>
      <c r="AI512" s="20">
        <f t="shared" si="124"/>
        <v>0</v>
      </c>
      <c r="AJ512" s="20">
        <f t="shared" si="125"/>
        <v>0</v>
      </c>
      <c r="AK512" s="20">
        <f t="shared" si="126"/>
        <v>0</v>
      </c>
      <c r="AL512" s="84" t="str">
        <f t="shared" si="119"/>
        <v/>
      </c>
      <c r="AM512" s="84">
        <f t="shared" si="120"/>
        <v>106</v>
      </c>
    </row>
    <row r="513" spans="2:39" x14ac:dyDescent="0.2">
      <c r="B513" s="16">
        <v>511</v>
      </c>
      <c r="C513" s="16" t="str">
        <f t="shared" ca="1" si="114"/>
        <v>IC1765</v>
      </c>
      <c r="D513" s="16" t="str">
        <f t="shared" ca="1" si="121"/>
        <v>普通的玄铁血爪</v>
      </c>
      <c r="E513" s="16" t="str">
        <f t="shared" ca="1" si="115"/>
        <v>普通的</v>
      </c>
      <c r="F513" s="16" t="str">
        <f t="shared" ca="1" si="116"/>
        <v>玄铁</v>
      </c>
      <c r="G513" s="16" t="str">
        <f t="shared" ca="1" si="117"/>
        <v>血爪</v>
      </c>
      <c r="H513" s="16" t="str">
        <f t="shared" si="128"/>
        <v>c</v>
      </c>
      <c r="I513" s="19" t="s">
        <v>21</v>
      </c>
      <c r="J513" s="3" t="s">
        <v>37</v>
      </c>
      <c r="K513" s="16">
        <f t="shared" si="118"/>
        <v>11</v>
      </c>
      <c r="L513" s="16">
        <f t="shared" si="127"/>
        <v>7</v>
      </c>
      <c r="M513" s="16">
        <f>[2]武器表!J513</f>
        <v>215</v>
      </c>
      <c r="N513" s="16">
        <f>[2]武器表!K513</f>
        <v>0</v>
      </c>
      <c r="O513" s="16">
        <f>[2]武器表!L513</f>
        <v>0</v>
      </c>
      <c r="P513" s="16"/>
      <c r="Q513" s="16">
        <f>[2]武器表!M513</f>
        <v>0</v>
      </c>
      <c r="R513" s="16">
        <f>[2]武器表!N513</f>
        <v>0</v>
      </c>
      <c r="S513" s="16">
        <f>[2]武器表!O513</f>
        <v>0</v>
      </c>
      <c r="T513" s="16">
        <f>[2]武器表!P513</f>
        <v>0</v>
      </c>
      <c r="U513" s="16">
        <f>[2]武器表!Q513</f>
        <v>0</v>
      </c>
      <c r="V513" s="20">
        <f>[2]武器表!R513</f>
        <v>0</v>
      </c>
      <c r="W513" s="20">
        <f>[2]武器表!S513</f>
        <v>0</v>
      </c>
      <c r="X513" s="20">
        <f>[2]武器表!T513</f>
        <v>0</v>
      </c>
      <c r="Y513" s="20">
        <f>[2]武器表!$I513</f>
        <v>0</v>
      </c>
      <c r="Z513" s="20">
        <f>[2]武器表!U513</f>
        <v>0</v>
      </c>
      <c r="AA513" s="20">
        <f>[2]武器表!V513</f>
        <v>0</v>
      </c>
      <c r="AB513" s="20">
        <f>[2]武器表!W513</f>
        <v>0</v>
      </c>
      <c r="AC513" s="20">
        <f>[2]武器表!X513</f>
        <v>0</v>
      </c>
      <c r="AD513" s="20">
        <f>[2]武器表!Y513</f>
        <v>0</v>
      </c>
      <c r="AE513" s="20">
        <f>[2]武器表!Z513</f>
        <v>0</v>
      </c>
      <c r="AF513" s="20">
        <f>[2]武器表!AA513</f>
        <v>0</v>
      </c>
      <c r="AG513" s="20">
        <f t="shared" si="122"/>
        <v>0</v>
      </c>
      <c r="AH513" s="20">
        <f t="shared" si="123"/>
        <v>0</v>
      </c>
      <c r="AI513" s="20">
        <f t="shared" si="124"/>
        <v>0</v>
      </c>
      <c r="AJ513" s="20">
        <f t="shared" si="125"/>
        <v>0</v>
      </c>
      <c r="AK513" s="20">
        <f t="shared" si="126"/>
        <v>0</v>
      </c>
      <c r="AL513" s="84" t="str">
        <f t="shared" si="119"/>
        <v/>
      </c>
      <c r="AM513" s="84">
        <f t="shared" si="120"/>
        <v>107</v>
      </c>
    </row>
    <row r="514" spans="2:39" x14ac:dyDescent="0.2">
      <c r="B514" s="16">
        <v>512</v>
      </c>
      <c r="C514" s="16" t="str">
        <f t="shared" ca="1" si="114"/>
        <v>IC1754</v>
      </c>
      <c r="D514" s="16" t="str">
        <f t="shared" ca="1" si="121"/>
        <v>一般的言语钢爪</v>
      </c>
      <c r="E514" s="16" t="str">
        <f t="shared" ca="1" si="115"/>
        <v>一般的</v>
      </c>
      <c r="F514" s="16" t="str">
        <f t="shared" ca="1" si="116"/>
        <v>言语</v>
      </c>
      <c r="G514" s="16" t="str">
        <f t="shared" ca="1" si="117"/>
        <v>钢爪</v>
      </c>
      <c r="H514" s="16" t="str">
        <f t="shared" si="128"/>
        <v>c</v>
      </c>
      <c r="I514" s="19" t="s">
        <v>21</v>
      </c>
      <c r="J514" s="3" t="s">
        <v>37</v>
      </c>
      <c r="K514" s="16">
        <f t="shared" si="118"/>
        <v>11</v>
      </c>
      <c r="L514" s="16">
        <f t="shared" si="127"/>
        <v>8</v>
      </c>
      <c r="M514" s="16">
        <f>[2]武器表!J514</f>
        <v>246</v>
      </c>
      <c r="N514" s="16">
        <f>[2]武器表!K514</f>
        <v>0</v>
      </c>
      <c r="O514" s="16">
        <f>[2]武器表!L514</f>
        <v>0</v>
      </c>
      <c r="P514" s="16"/>
      <c r="Q514" s="16">
        <f>[2]武器表!M514</f>
        <v>0</v>
      </c>
      <c r="R514" s="16">
        <f>[2]武器表!N514</f>
        <v>0</v>
      </c>
      <c r="S514" s="16">
        <f>[2]武器表!O514</f>
        <v>0</v>
      </c>
      <c r="T514" s="16">
        <f>[2]武器表!P514</f>
        <v>0</v>
      </c>
      <c r="U514" s="16">
        <f>[2]武器表!Q514</f>
        <v>0</v>
      </c>
      <c r="V514" s="20">
        <f>[2]武器表!R514</f>
        <v>0</v>
      </c>
      <c r="W514" s="20">
        <f>[2]武器表!S514</f>
        <v>0</v>
      </c>
      <c r="X514" s="20">
        <f>[2]武器表!T514</f>
        <v>0</v>
      </c>
      <c r="Y514" s="20">
        <f>[2]武器表!$I514</f>
        <v>0</v>
      </c>
      <c r="Z514" s="20">
        <f>[2]武器表!U514</f>
        <v>0</v>
      </c>
      <c r="AA514" s="20">
        <f>[2]武器表!V514</f>
        <v>0</v>
      </c>
      <c r="AB514" s="20">
        <f>[2]武器表!W514</f>
        <v>0</v>
      </c>
      <c r="AC514" s="20">
        <f>[2]武器表!X514</f>
        <v>0</v>
      </c>
      <c r="AD514" s="20">
        <f>[2]武器表!Y514</f>
        <v>0</v>
      </c>
      <c r="AE514" s="20">
        <f>[2]武器表!Z514</f>
        <v>0</v>
      </c>
      <c r="AF514" s="20">
        <f>[2]武器表!AA514</f>
        <v>0</v>
      </c>
      <c r="AG514" s="20">
        <f t="shared" si="122"/>
        <v>0</v>
      </c>
      <c r="AH514" s="20">
        <f t="shared" si="123"/>
        <v>0</v>
      </c>
      <c r="AI514" s="20">
        <f t="shared" si="124"/>
        <v>0</v>
      </c>
      <c r="AJ514" s="20">
        <f t="shared" si="125"/>
        <v>0</v>
      </c>
      <c r="AK514" s="20">
        <f t="shared" si="126"/>
        <v>0</v>
      </c>
      <c r="AL514" s="84" t="str">
        <f t="shared" si="119"/>
        <v/>
      </c>
      <c r="AM514" s="84">
        <f t="shared" si="120"/>
        <v>108</v>
      </c>
    </row>
    <row r="515" spans="2:39" x14ac:dyDescent="0.2">
      <c r="B515" s="16">
        <v>513</v>
      </c>
      <c r="C515" s="16" t="str">
        <f t="shared" ref="C515:C578" ca="1" si="129">VLOOKUP((VLOOKUP(J515,weaponn1,2,FALSE)&amp;INT(RAND()*(9-1)+1)),imge1,4,FALSE)</f>
        <v>IC1103</v>
      </c>
      <c r="D515" s="16" t="str">
        <f t="shared" ca="1" si="121"/>
        <v>神奇的白银烟斗</v>
      </c>
      <c r="E515" s="16" t="str">
        <f t="shared" ref="E515:E578" ca="1" si="130">VLOOKUP(H515,weapon3,INT(RAND()*(6-2)+2),FALSE)</f>
        <v>神奇的</v>
      </c>
      <c r="F515" s="16" t="str">
        <f t="shared" ref="F515:F578" ca="1" si="131">VLOOKUP(INT(RAND()*(21-1)+1),weapon4,2,FALSE)</f>
        <v>白银</v>
      </c>
      <c r="G515" s="16" t="str">
        <f t="shared" ref="G515:G578" ca="1" si="132">VLOOKUP(J515,weapon2,INT(RAND()*(5-2)+2),FALSE)</f>
        <v>烟斗</v>
      </c>
      <c r="H515" s="16" t="str">
        <f t="shared" si="128"/>
        <v>s</v>
      </c>
      <c r="I515" s="19" t="s">
        <v>21</v>
      </c>
      <c r="J515" s="3" t="s">
        <v>38</v>
      </c>
      <c r="K515" s="16">
        <f t="shared" ref="K515:K578" si="133">VLOOKUP(J515,profession1,5,FALSE)</f>
        <v>7</v>
      </c>
      <c r="L515" s="16">
        <f t="shared" si="127"/>
        <v>1</v>
      </c>
      <c r="M515" s="16">
        <f>[2]武器表!J515</f>
        <v>20</v>
      </c>
      <c r="N515" s="16">
        <f>[2]武器表!K515</f>
        <v>11</v>
      </c>
      <c r="O515" s="16">
        <f>[2]武器表!L515</f>
        <v>2</v>
      </c>
      <c r="P515" s="16"/>
      <c r="Q515" s="16">
        <f>[2]武器表!M515</f>
        <v>8</v>
      </c>
      <c r="R515" s="16">
        <f>[2]武器表!N515</f>
        <v>19</v>
      </c>
      <c r="S515" s="16">
        <f>[2]武器表!O515</f>
        <v>9</v>
      </c>
      <c r="T515" s="16">
        <f>[2]武器表!P515</f>
        <v>4</v>
      </c>
      <c r="U515" s="16">
        <f>[2]武器表!Q515</f>
        <v>5</v>
      </c>
      <c r="V515" s="20">
        <f>[2]武器表!R515</f>
        <v>1.6666666666666666E-2</v>
      </c>
      <c r="W515" s="20">
        <f>[2]武器表!S515</f>
        <v>1.3333333333333332E-2</v>
      </c>
      <c r="X515" s="20">
        <f>[2]武器表!T515</f>
        <v>1.6666666666666666E-2</v>
      </c>
      <c r="Y515" s="20">
        <f>[2]武器表!$I515</f>
        <v>0.1</v>
      </c>
      <c r="Z515" s="20">
        <f>[2]武器表!U515</f>
        <v>2.4390243902439046E-2</v>
      </c>
      <c r="AA515" s="20">
        <f>[2]武器表!V515</f>
        <v>9.9009900990099098E-3</v>
      </c>
      <c r="AB515" s="20">
        <f>[2]武器表!W515</f>
        <v>9.9009900990099098E-3</v>
      </c>
      <c r="AC515" s="20">
        <f>[2]武器表!X515</f>
        <v>9.9009900990099098E-3</v>
      </c>
      <c r="AD515" s="20">
        <f>[2]武器表!Y515</f>
        <v>9.9009900990099098E-3</v>
      </c>
      <c r="AE515" s="20">
        <f>[2]武器表!Z515</f>
        <v>9.9009900990099098E-3</v>
      </c>
      <c r="AF515" s="20">
        <f>[2]武器表!AA515</f>
        <v>9.9009900990099098E-3</v>
      </c>
      <c r="AG515" s="20">
        <f t="shared" si="122"/>
        <v>8.0000000000000016E-2</v>
      </c>
      <c r="AH515" s="20">
        <f t="shared" si="123"/>
        <v>8.0000000000000016E-2</v>
      </c>
      <c r="AI515" s="20">
        <f t="shared" si="124"/>
        <v>8.0000000000000016E-2</v>
      </c>
      <c r="AJ515" s="20">
        <f t="shared" si="125"/>
        <v>8.0000000000000016E-2</v>
      </c>
      <c r="AK515" s="20">
        <f t="shared" si="126"/>
        <v>8.0000000000000016E-2</v>
      </c>
      <c r="AL515" s="84" t="str">
        <f t="shared" ref="AL515:AL578" si="134">IF(H515="a",IF(ISNA(VLOOKUP(J515&amp;L515,skill,2,FALSE)),"",VLOOKUP(J515&amp;L515,skill,2,FALSE)),"")</f>
        <v/>
      </c>
      <c r="AM515" s="84">
        <f t="shared" ref="AM515:AM578" si="135">VLOOKUP(H515&amp;L515,skill1,2,FALSE)</f>
        <v>125</v>
      </c>
    </row>
    <row r="516" spans="2:39" x14ac:dyDescent="0.2">
      <c r="B516" s="16">
        <v>514</v>
      </c>
      <c r="C516" s="16" t="str">
        <f t="shared" ca="1" si="129"/>
        <v>IC1118</v>
      </c>
      <c r="D516" s="16" t="str">
        <f t="shared" ref="D516:D579" ca="1" si="136">E516&amp;F516&amp;G516</f>
        <v>璀璨的言语烟斗</v>
      </c>
      <c r="E516" s="16" t="str">
        <f t="shared" ca="1" si="130"/>
        <v>璀璨的</v>
      </c>
      <c r="F516" s="16" t="str">
        <f t="shared" ca="1" si="131"/>
        <v>言语</v>
      </c>
      <c r="G516" s="16" t="str">
        <f t="shared" ca="1" si="132"/>
        <v>烟斗</v>
      </c>
      <c r="H516" s="16" t="str">
        <f t="shared" si="128"/>
        <v>s</v>
      </c>
      <c r="I516" s="19" t="s">
        <v>21</v>
      </c>
      <c r="J516" s="3" t="s">
        <v>38</v>
      </c>
      <c r="K516" s="16">
        <f t="shared" si="133"/>
        <v>7</v>
      </c>
      <c r="L516" s="16">
        <f t="shared" si="127"/>
        <v>2</v>
      </c>
      <c r="M516" s="16">
        <f>[2]武器表!J516</f>
        <v>41</v>
      </c>
      <c r="N516" s="16">
        <f>[2]武器表!K516</f>
        <v>23</v>
      </c>
      <c r="O516" s="16">
        <f>[2]武器表!L516</f>
        <v>5</v>
      </c>
      <c r="P516" s="16"/>
      <c r="Q516" s="16">
        <f>[2]武器表!M516</f>
        <v>17</v>
      </c>
      <c r="R516" s="16">
        <f>[2]武器表!N516</f>
        <v>38</v>
      </c>
      <c r="S516" s="16">
        <f>[2]武器表!O516</f>
        <v>18</v>
      </c>
      <c r="T516" s="16">
        <f>[2]武器表!P516</f>
        <v>8</v>
      </c>
      <c r="U516" s="16">
        <f>[2]武器表!Q516</f>
        <v>11</v>
      </c>
      <c r="V516" s="20">
        <f>[2]武器表!R516</f>
        <v>3.6666666666666667E-2</v>
      </c>
      <c r="W516" s="20">
        <f>[2]武器表!S516</f>
        <v>2.6666666666666665E-2</v>
      </c>
      <c r="X516" s="20">
        <f>[2]武器表!T516</f>
        <v>3.6666666666666667E-2</v>
      </c>
      <c r="Y516" s="20">
        <f>[2]武器表!$I516</f>
        <v>0.14636363636363636</v>
      </c>
      <c r="Z516" s="20">
        <f>[2]武器表!U516</f>
        <v>4.3062200956937802E-2</v>
      </c>
      <c r="AA516" s="20">
        <f>[2]武器表!V516</f>
        <v>2.4390243902439046E-2</v>
      </c>
      <c r="AB516" s="20">
        <f>[2]武器表!W516</f>
        <v>2.4390243902439046E-2</v>
      </c>
      <c r="AC516" s="20">
        <f>[2]武器表!X516</f>
        <v>2.4390243902439046E-2</v>
      </c>
      <c r="AD516" s="20">
        <f>[2]武器表!Y516</f>
        <v>2.4390243902439046E-2</v>
      </c>
      <c r="AE516" s="20">
        <f>[2]武器表!Z516</f>
        <v>2.4390243902439046E-2</v>
      </c>
      <c r="AF516" s="20">
        <f>[2]武器表!AA516</f>
        <v>2.4390243902439046E-2</v>
      </c>
      <c r="AG516" s="20">
        <f t="shared" ref="AG516:AG579" si="137">Y516*0.8</f>
        <v>0.11709090909090909</v>
      </c>
      <c r="AH516" s="20">
        <f t="shared" ref="AH516:AH579" si="138">Y516*0.8</f>
        <v>0.11709090909090909</v>
      </c>
      <c r="AI516" s="20">
        <f t="shared" ref="AI516:AI579" si="139">Y516*0.8</f>
        <v>0.11709090909090909</v>
      </c>
      <c r="AJ516" s="20">
        <f t="shared" ref="AJ516:AJ579" si="140">Y516*0.8</f>
        <v>0.11709090909090909</v>
      </c>
      <c r="AK516" s="20">
        <f t="shared" ref="AK516:AK579" si="141">Y516*0.8</f>
        <v>0.11709090909090909</v>
      </c>
      <c r="AL516" s="84" t="str">
        <f t="shared" si="134"/>
        <v/>
      </c>
      <c r="AM516" s="84">
        <f t="shared" si="135"/>
        <v>126</v>
      </c>
    </row>
    <row r="517" spans="2:39" x14ac:dyDescent="0.2">
      <c r="B517" s="16">
        <v>515</v>
      </c>
      <c r="C517" s="16" t="str">
        <f t="shared" ca="1" si="129"/>
        <v>IC1101</v>
      </c>
      <c r="D517" s="16" t="str">
        <f t="shared" ca="1" si="136"/>
        <v>神秘的白银烟斗</v>
      </c>
      <c r="E517" s="16" t="str">
        <f t="shared" ca="1" si="130"/>
        <v>神秘的</v>
      </c>
      <c r="F517" s="16" t="str">
        <f t="shared" ca="1" si="131"/>
        <v>白银</v>
      </c>
      <c r="G517" s="16" t="str">
        <f t="shared" ca="1" si="132"/>
        <v>烟斗</v>
      </c>
      <c r="H517" s="16" t="str">
        <f t="shared" si="128"/>
        <v>s</v>
      </c>
      <c r="I517" s="19" t="s">
        <v>21</v>
      </c>
      <c r="J517" s="3" t="s">
        <v>38</v>
      </c>
      <c r="K517" s="16">
        <f t="shared" si="133"/>
        <v>7</v>
      </c>
      <c r="L517" s="16">
        <f t="shared" si="127"/>
        <v>3</v>
      </c>
      <c r="M517" s="16">
        <f>[2]武器表!J517</f>
        <v>61</v>
      </c>
      <c r="N517" s="16">
        <f>[2]武器表!K517</f>
        <v>35</v>
      </c>
      <c r="O517" s="16">
        <f>[2]武器表!L517</f>
        <v>8</v>
      </c>
      <c r="P517" s="16"/>
      <c r="Q517" s="16">
        <f>[2]武器表!M517</f>
        <v>26</v>
      </c>
      <c r="R517" s="16">
        <f>[2]武器表!N517</f>
        <v>57</v>
      </c>
      <c r="S517" s="16">
        <f>[2]武器表!O517</f>
        <v>28</v>
      </c>
      <c r="T517" s="16">
        <f>[2]武器表!P517</f>
        <v>13</v>
      </c>
      <c r="U517" s="16">
        <f>[2]武器表!Q517</f>
        <v>17</v>
      </c>
      <c r="V517" s="20">
        <f>[2]武器表!R517</f>
        <v>5.6666666666666671E-2</v>
      </c>
      <c r="W517" s="20">
        <f>[2]武器表!S517</f>
        <v>4.3333333333333328E-2</v>
      </c>
      <c r="X517" s="20">
        <f>[2]武器表!T517</f>
        <v>5.6666666666666671E-2</v>
      </c>
      <c r="Y517" s="20">
        <f>[2]武器表!$I517</f>
        <v>0.22272727272727275</v>
      </c>
      <c r="Z517" s="20">
        <f>[2]武器表!U517</f>
        <v>6.5420560747663559E-2</v>
      </c>
      <c r="AA517" s="20">
        <f>[2]武器表!V517</f>
        <v>3.3816425120772986E-2</v>
      </c>
      <c r="AB517" s="20">
        <f>[2]武器表!W517</f>
        <v>3.3816425120772986E-2</v>
      </c>
      <c r="AC517" s="20">
        <f>[2]武器表!X517</f>
        <v>3.3816425120772986E-2</v>
      </c>
      <c r="AD517" s="20">
        <f>[2]武器表!Y517</f>
        <v>3.3816425120772986E-2</v>
      </c>
      <c r="AE517" s="20">
        <f>[2]武器表!Z517</f>
        <v>3.3816425120772986E-2</v>
      </c>
      <c r="AF517" s="20">
        <f>[2]武器表!AA517</f>
        <v>3.3816425120772986E-2</v>
      </c>
      <c r="AG517" s="20">
        <f t="shared" si="137"/>
        <v>0.17818181818181822</v>
      </c>
      <c r="AH517" s="20">
        <f t="shared" si="138"/>
        <v>0.17818181818181822</v>
      </c>
      <c r="AI517" s="20">
        <f t="shared" si="139"/>
        <v>0.17818181818181822</v>
      </c>
      <c r="AJ517" s="20">
        <f t="shared" si="140"/>
        <v>0.17818181818181822</v>
      </c>
      <c r="AK517" s="20">
        <f t="shared" si="141"/>
        <v>0.17818181818181822</v>
      </c>
      <c r="AL517" s="84" t="str">
        <f t="shared" si="134"/>
        <v/>
      </c>
      <c r="AM517" s="84">
        <f t="shared" si="135"/>
        <v>127</v>
      </c>
    </row>
    <row r="518" spans="2:39" x14ac:dyDescent="0.2">
      <c r="B518" s="16">
        <v>516</v>
      </c>
      <c r="C518" s="16" t="str">
        <f t="shared" ca="1" si="129"/>
        <v>IC1103</v>
      </c>
      <c r="D518" s="16" t="str">
        <f t="shared" ca="1" si="136"/>
        <v>神奇的女神烟斗</v>
      </c>
      <c r="E518" s="16" t="str">
        <f t="shared" ca="1" si="130"/>
        <v>神奇的</v>
      </c>
      <c r="F518" s="16" t="str">
        <f t="shared" ca="1" si="131"/>
        <v>女神</v>
      </c>
      <c r="G518" s="16" t="str">
        <f t="shared" ca="1" si="132"/>
        <v>烟斗</v>
      </c>
      <c r="H518" s="16" t="str">
        <f t="shared" si="128"/>
        <v>s</v>
      </c>
      <c r="I518" s="19" t="s">
        <v>21</v>
      </c>
      <c r="J518" s="3" t="s">
        <v>38</v>
      </c>
      <c r="K518" s="16">
        <f t="shared" si="133"/>
        <v>7</v>
      </c>
      <c r="L518" s="16">
        <f t="shared" si="127"/>
        <v>4</v>
      </c>
      <c r="M518" s="16">
        <f>[2]武器表!J518</f>
        <v>82</v>
      </c>
      <c r="N518" s="16">
        <f>[2]武器表!K518</f>
        <v>47</v>
      </c>
      <c r="O518" s="16">
        <f>[2]武器表!L518</f>
        <v>10</v>
      </c>
      <c r="P518" s="16"/>
      <c r="Q518" s="16">
        <f>[2]武器表!M518</f>
        <v>35</v>
      </c>
      <c r="R518" s="16">
        <f>[2]武器表!N518</f>
        <v>76</v>
      </c>
      <c r="S518" s="16">
        <f>[2]武器表!O518</f>
        <v>37</v>
      </c>
      <c r="T518" s="16">
        <f>[2]武器表!P518</f>
        <v>17</v>
      </c>
      <c r="U518" s="16">
        <f>[2]武器表!Q518</f>
        <v>22</v>
      </c>
      <c r="V518" s="20">
        <f>[2]武器表!R518</f>
        <v>7.3333333333333334E-2</v>
      </c>
      <c r="W518" s="20">
        <f>[2]武器表!S518</f>
        <v>5.6666666666666671E-2</v>
      </c>
      <c r="X518" s="20">
        <f>[2]武器表!T518</f>
        <v>7.3333333333333334E-2</v>
      </c>
      <c r="Y518" s="20">
        <f>[2]武器表!$I518</f>
        <v>0.29636363636363638</v>
      </c>
      <c r="Z518" s="20">
        <f>[2]武器表!U518</f>
        <v>8.6757990867579959E-2</v>
      </c>
      <c r="AA518" s="20">
        <f>[2]武器表!V518</f>
        <v>4.3062200956937802E-2</v>
      </c>
      <c r="AB518" s="20">
        <f>[2]武器表!W518</f>
        <v>4.3062200956937802E-2</v>
      </c>
      <c r="AC518" s="20">
        <f>[2]武器表!X518</f>
        <v>4.3062200956937802E-2</v>
      </c>
      <c r="AD518" s="20">
        <f>[2]武器表!Y518</f>
        <v>4.3062200956937802E-2</v>
      </c>
      <c r="AE518" s="20">
        <f>[2]武器表!Z518</f>
        <v>4.3062200956937802E-2</v>
      </c>
      <c r="AF518" s="20">
        <f>[2]武器表!AA518</f>
        <v>4.3062200956937802E-2</v>
      </c>
      <c r="AG518" s="20">
        <f t="shared" si="137"/>
        <v>0.23709090909090913</v>
      </c>
      <c r="AH518" s="20">
        <f t="shared" si="138"/>
        <v>0.23709090909090913</v>
      </c>
      <c r="AI518" s="20">
        <f t="shared" si="139"/>
        <v>0.23709090909090913</v>
      </c>
      <c r="AJ518" s="20">
        <f t="shared" si="140"/>
        <v>0.23709090909090913</v>
      </c>
      <c r="AK518" s="20">
        <f t="shared" si="141"/>
        <v>0.23709090909090913</v>
      </c>
      <c r="AL518" s="84" t="str">
        <f t="shared" si="134"/>
        <v/>
      </c>
      <c r="AM518" s="84">
        <f t="shared" si="135"/>
        <v>128</v>
      </c>
    </row>
    <row r="519" spans="2:39" x14ac:dyDescent="0.2">
      <c r="B519" s="16">
        <v>517</v>
      </c>
      <c r="C519" s="16" t="str">
        <f t="shared" ca="1" si="129"/>
        <v>IC1155</v>
      </c>
      <c r="D519" s="16" t="str">
        <f t="shared" ca="1" si="136"/>
        <v>神秘的智慧烟斗</v>
      </c>
      <c r="E519" s="16" t="str">
        <f t="shared" ca="1" si="130"/>
        <v>神秘的</v>
      </c>
      <c r="F519" s="16" t="str">
        <f t="shared" ca="1" si="131"/>
        <v>智慧</v>
      </c>
      <c r="G519" s="16" t="str">
        <f t="shared" ca="1" si="132"/>
        <v>烟斗</v>
      </c>
      <c r="H519" s="16" t="str">
        <f t="shared" si="128"/>
        <v>s</v>
      </c>
      <c r="I519" s="19" t="s">
        <v>21</v>
      </c>
      <c r="J519" s="3" t="s">
        <v>38</v>
      </c>
      <c r="K519" s="16">
        <f t="shared" si="133"/>
        <v>7</v>
      </c>
      <c r="L519" s="16">
        <f t="shared" si="127"/>
        <v>5</v>
      </c>
      <c r="M519" s="16">
        <f>[2]武器表!J519</f>
        <v>102</v>
      </c>
      <c r="N519" s="16">
        <f>[2]武器表!K519</f>
        <v>58</v>
      </c>
      <c r="O519" s="16">
        <f>[2]武器表!L519</f>
        <v>13</v>
      </c>
      <c r="P519" s="16"/>
      <c r="Q519" s="16">
        <f>[2]武器表!M519</f>
        <v>44</v>
      </c>
      <c r="R519" s="16">
        <f>[2]武器表!N519</f>
        <v>95</v>
      </c>
      <c r="S519" s="16">
        <f>[2]武器表!O519</f>
        <v>47</v>
      </c>
      <c r="T519" s="16">
        <f>[2]武器表!P519</f>
        <v>22</v>
      </c>
      <c r="U519" s="16">
        <f>[2]武器表!Q519</f>
        <v>28</v>
      </c>
      <c r="V519" s="20">
        <f>[2]武器表!R519</f>
        <v>9.3333333333333338E-2</v>
      </c>
      <c r="W519" s="20">
        <f>[2]武器表!S519</f>
        <v>7.3333333333333334E-2</v>
      </c>
      <c r="X519" s="20">
        <f>[2]武器表!T519</f>
        <v>9.3333333333333338E-2</v>
      </c>
      <c r="Y519" s="20">
        <f>[2]武器表!$I519</f>
        <v>0.37181818181818183</v>
      </c>
      <c r="Z519" s="20">
        <f>[2]武器表!U519</f>
        <v>0.1071428571428571</v>
      </c>
      <c r="AA519" s="20">
        <f>[2]武器表!V519</f>
        <v>5.6603773584905648E-2</v>
      </c>
      <c r="AB519" s="20">
        <f>[2]武器表!W519</f>
        <v>5.6603773584905648E-2</v>
      </c>
      <c r="AC519" s="20">
        <f>[2]武器表!X519</f>
        <v>5.6603773584905648E-2</v>
      </c>
      <c r="AD519" s="20">
        <f>[2]武器表!Y519</f>
        <v>5.6603773584905648E-2</v>
      </c>
      <c r="AE519" s="20">
        <f>[2]武器表!Z519</f>
        <v>5.6603773584905648E-2</v>
      </c>
      <c r="AF519" s="20">
        <f>[2]武器表!AA519</f>
        <v>5.6603773584905648E-2</v>
      </c>
      <c r="AG519" s="20">
        <f t="shared" si="137"/>
        <v>0.29745454545454547</v>
      </c>
      <c r="AH519" s="20">
        <f t="shared" si="138"/>
        <v>0.29745454545454547</v>
      </c>
      <c r="AI519" s="20">
        <f t="shared" si="139"/>
        <v>0.29745454545454547</v>
      </c>
      <c r="AJ519" s="20">
        <f t="shared" si="140"/>
        <v>0.29745454545454547</v>
      </c>
      <c r="AK519" s="20">
        <f t="shared" si="141"/>
        <v>0.29745454545454547</v>
      </c>
      <c r="AL519" s="84" t="str">
        <f t="shared" si="134"/>
        <v/>
      </c>
      <c r="AM519" s="84">
        <f t="shared" si="135"/>
        <v>129</v>
      </c>
    </row>
    <row r="520" spans="2:39" x14ac:dyDescent="0.2">
      <c r="B520" s="16">
        <v>518</v>
      </c>
      <c r="C520" s="16" t="str">
        <f t="shared" ca="1" si="129"/>
        <v>IC1103</v>
      </c>
      <c r="D520" s="16" t="str">
        <f t="shared" ca="1" si="136"/>
        <v>神奇的忏悔烟斗</v>
      </c>
      <c r="E520" s="16" t="str">
        <f t="shared" ca="1" si="130"/>
        <v>神奇的</v>
      </c>
      <c r="F520" s="16" t="str">
        <f t="shared" ca="1" si="131"/>
        <v>忏悔</v>
      </c>
      <c r="G520" s="16" t="str">
        <f t="shared" ca="1" si="132"/>
        <v>烟斗</v>
      </c>
      <c r="H520" s="16" t="str">
        <f t="shared" si="128"/>
        <v>s</v>
      </c>
      <c r="I520" s="19" t="s">
        <v>21</v>
      </c>
      <c r="J520" s="3" t="s">
        <v>38</v>
      </c>
      <c r="K520" s="16">
        <f t="shared" si="133"/>
        <v>7</v>
      </c>
      <c r="L520" s="16">
        <f t="shared" si="127"/>
        <v>6</v>
      </c>
      <c r="M520" s="16">
        <f>[2]武器表!J520</f>
        <v>123</v>
      </c>
      <c r="N520" s="16">
        <f>[2]武器表!K520</f>
        <v>70</v>
      </c>
      <c r="O520" s="16">
        <f>[2]武器表!L520</f>
        <v>16</v>
      </c>
      <c r="P520" s="16"/>
      <c r="Q520" s="16">
        <f>[2]武器表!M520</f>
        <v>53</v>
      </c>
      <c r="R520" s="16">
        <f>[2]武器表!N520</f>
        <v>113</v>
      </c>
      <c r="S520" s="16">
        <f>[2]武器表!O520</f>
        <v>56</v>
      </c>
      <c r="T520" s="16">
        <f>[2]武器表!P520</f>
        <v>26</v>
      </c>
      <c r="U520" s="16">
        <f>[2]武器表!Q520</f>
        <v>34</v>
      </c>
      <c r="V520" s="20">
        <f>[2]武器表!R520</f>
        <v>0.11333333333333334</v>
      </c>
      <c r="W520" s="20">
        <f>[2]武器表!S520</f>
        <v>8.6666666666666656E-2</v>
      </c>
      <c r="X520" s="20">
        <f>[2]武器表!T520</f>
        <v>0.11333333333333334</v>
      </c>
      <c r="Y520" s="20">
        <f>[2]武器表!$I520</f>
        <v>0.44636363636363635</v>
      </c>
      <c r="Z520" s="20">
        <f>[2]武器表!U520</f>
        <v>0.1228070175438597</v>
      </c>
      <c r="AA520" s="20">
        <f>[2]武器表!V520</f>
        <v>6.5420560747663559E-2</v>
      </c>
      <c r="AB520" s="20">
        <f>[2]武器表!W520</f>
        <v>6.5420560747663559E-2</v>
      </c>
      <c r="AC520" s="20">
        <f>[2]武器表!X520</f>
        <v>6.5420560747663559E-2</v>
      </c>
      <c r="AD520" s="20">
        <f>[2]武器表!Y520</f>
        <v>6.5420560747663559E-2</v>
      </c>
      <c r="AE520" s="20">
        <f>[2]武器表!Z520</f>
        <v>6.5420560747663559E-2</v>
      </c>
      <c r="AF520" s="20">
        <f>[2]武器表!AA520</f>
        <v>6.5420560747663559E-2</v>
      </c>
      <c r="AG520" s="20">
        <f t="shared" si="137"/>
        <v>0.35709090909090913</v>
      </c>
      <c r="AH520" s="20">
        <f t="shared" si="138"/>
        <v>0.35709090909090913</v>
      </c>
      <c r="AI520" s="20">
        <f t="shared" si="139"/>
        <v>0.35709090909090913</v>
      </c>
      <c r="AJ520" s="20">
        <f t="shared" si="140"/>
        <v>0.35709090909090913</v>
      </c>
      <c r="AK520" s="20">
        <f t="shared" si="141"/>
        <v>0.35709090909090913</v>
      </c>
      <c r="AL520" s="84" t="str">
        <f t="shared" si="134"/>
        <v/>
      </c>
      <c r="AM520" s="84">
        <f t="shared" si="135"/>
        <v>130</v>
      </c>
    </row>
    <row r="521" spans="2:39" x14ac:dyDescent="0.2">
      <c r="B521" s="16">
        <v>519</v>
      </c>
      <c r="C521" s="16" t="str">
        <f t="shared" ca="1" si="129"/>
        <v>IC1143</v>
      </c>
      <c r="D521" s="16" t="str">
        <f t="shared" ca="1" si="136"/>
        <v>璀璨的水晶烟斗</v>
      </c>
      <c r="E521" s="16" t="str">
        <f t="shared" ca="1" si="130"/>
        <v>璀璨的</v>
      </c>
      <c r="F521" s="16" t="str">
        <f t="shared" ca="1" si="131"/>
        <v>水晶</v>
      </c>
      <c r="G521" s="16" t="str">
        <f t="shared" ca="1" si="132"/>
        <v>烟斗</v>
      </c>
      <c r="H521" s="16" t="str">
        <f t="shared" si="128"/>
        <v>s</v>
      </c>
      <c r="I521" s="19" t="s">
        <v>21</v>
      </c>
      <c r="J521" s="3" t="s">
        <v>38</v>
      </c>
      <c r="K521" s="16">
        <f t="shared" si="133"/>
        <v>7</v>
      </c>
      <c r="L521" s="16">
        <f t="shared" si="127"/>
        <v>7</v>
      </c>
      <c r="M521" s="16">
        <f>[2]武器表!J521</f>
        <v>143</v>
      </c>
      <c r="N521" s="16">
        <f>[2]武器表!K521</f>
        <v>82</v>
      </c>
      <c r="O521" s="16">
        <f>[2]武器表!L521</f>
        <v>18</v>
      </c>
      <c r="P521" s="16"/>
      <c r="Q521" s="16">
        <f>[2]武器表!M521</f>
        <v>62</v>
      </c>
      <c r="R521" s="16">
        <f>[2]武器表!N521</f>
        <v>132</v>
      </c>
      <c r="S521" s="16">
        <f>[2]武器表!O521</f>
        <v>65</v>
      </c>
      <c r="T521" s="16">
        <f>[2]武器表!P521</f>
        <v>31</v>
      </c>
      <c r="U521" s="16">
        <f>[2]武器表!Q521</f>
        <v>39</v>
      </c>
      <c r="V521" s="20">
        <f>[2]武器表!R521</f>
        <v>0.13</v>
      </c>
      <c r="W521" s="20">
        <f>[2]武器表!S521</f>
        <v>0.10333333333333333</v>
      </c>
      <c r="X521" s="20">
        <f>[2]武器表!T521</f>
        <v>0.13</v>
      </c>
      <c r="Y521" s="20">
        <f>[2]武器表!$I521</f>
        <v>0.52</v>
      </c>
      <c r="Z521" s="20">
        <f>[2]武器表!U521</f>
        <v>0.14163090128755362</v>
      </c>
      <c r="AA521" s="20">
        <f>[2]武器表!V521</f>
        <v>7.407407407407407E-2</v>
      </c>
      <c r="AB521" s="20">
        <f>[2]武器表!W521</f>
        <v>7.407407407407407E-2</v>
      </c>
      <c r="AC521" s="20">
        <f>[2]武器表!X521</f>
        <v>7.407407407407407E-2</v>
      </c>
      <c r="AD521" s="20">
        <f>[2]武器表!Y521</f>
        <v>7.407407407407407E-2</v>
      </c>
      <c r="AE521" s="20">
        <f>[2]武器表!Z521</f>
        <v>7.407407407407407E-2</v>
      </c>
      <c r="AF521" s="20">
        <f>[2]武器表!AA521</f>
        <v>7.407407407407407E-2</v>
      </c>
      <c r="AG521" s="20">
        <f t="shared" si="137"/>
        <v>0.41600000000000004</v>
      </c>
      <c r="AH521" s="20">
        <f t="shared" si="138"/>
        <v>0.41600000000000004</v>
      </c>
      <c r="AI521" s="20">
        <f t="shared" si="139"/>
        <v>0.41600000000000004</v>
      </c>
      <c r="AJ521" s="20">
        <f t="shared" si="140"/>
        <v>0.41600000000000004</v>
      </c>
      <c r="AK521" s="20">
        <f t="shared" si="141"/>
        <v>0.41600000000000004</v>
      </c>
      <c r="AL521" s="84" t="str">
        <f t="shared" si="134"/>
        <v/>
      </c>
      <c r="AM521" s="84">
        <f t="shared" si="135"/>
        <v>131</v>
      </c>
    </row>
    <row r="522" spans="2:39" x14ac:dyDescent="0.2">
      <c r="B522" s="16">
        <v>520</v>
      </c>
      <c r="C522" s="16" t="str">
        <f t="shared" ca="1" si="129"/>
        <v>IC1155</v>
      </c>
      <c r="D522" s="16" t="str">
        <f t="shared" ca="1" si="136"/>
        <v>传说的颓废烟斗</v>
      </c>
      <c r="E522" s="16" t="str">
        <f t="shared" ca="1" si="130"/>
        <v>传说的</v>
      </c>
      <c r="F522" s="16" t="str">
        <f t="shared" ca="1" si="131"/>
        <v>颓废</v>
      </c>
      <c r="G522" s="16" t="str">
        <f t="shared" ca="1" si="132"/>
        <v>烟斗</v>
      </c>
      <c r="H522" s="16" t="str">
        <f t="shared" si="128"/>
        <v>s</v>
      </c>
      <c r="I522" s="19" t="s">
        <v>21</v>
      </c>
      <c r="J522" s="3" t="s">
        <v>38</v>
      </c>
      <c r="K522" s="16">
        <f t="shared" si="133"/>
        <v>7</v>
      </c>
      <c r="L522" s="16">
        <f t="shared" si="127"/>
        <v>8</v>
      </c>
      <c r="M522" s="16">
        <f>[2]武器表!J522</f>
        <v>164</v>
      </c>
      <c r="N522" s="16">
        <f>[2]武器表!K522</f>
        <v>94</v>
      </c>
      <c r="O522" s="16">
        <f>[2]武器表!L522</f>
        <v>21</v>
      </c>
      <c r="P522" s="16"/>
      <c r="Q522" s="16">
        <f>[2]武器表!M522</f>
        <v>71</v>
      </c>
      <c r="R522" s="16">
        <f>[2]武器表!N522</f>
        <v>151</v>
      </c>
      <c r="S522" s="16">
        <f>[2]武器表!O522</f>
        <v>75</v>
      </c>
      <c r="T522" s="16">
        <f>[2]武器表!P522</f>
        <v>35</v>
      </c>
      <c r="U522" s="16">
        <f>[2]武器表!Q522</f>
        <v>45</v>
      </c>
      <c r="V522" s="20">
        <f>[2]武器表!R522</f>
        <v>0.15</v>
      </c>
      <c r="W522" s="20">
        <f>[2]武器表!S522</f>
        <v>0.11666666666666665</v>
      </c>
      <c r="X522" s="20">
        <f>[2]武器表!T522</f>
        <v>0.15</v>
      </c>
      <c r="Y522" s="20">
        <f>[2]武器表!$I522</f>
        <v>0.59636363636363632</v>
      </c>
      <c r="Z522" s="20">
        <f>[2]武器表!U522</f>
        <v>0.15966386554621848</v>
      </c>
      <c r="AA522" s="20">
        <f>[2]武器表!V522</f>
        <v>8.6757990867579959E-2</v>
      </c>
      <c r="AB522" s="20">
        <f>[2]武器表!W522</f>
        <v>8.6757990867579959E-2</v>
      </c>
      <c r="AC522" s="20">
        <f>[2]武器表!X522</f>
        <v>8.6757990867579959E-2</v>
      </c>
      <c r="AD522" s="20">
        <f>[2]武器表!Y522</f>
        <v>8.6757990867579959E-2</v>
      </c>
      <c r="AE522" s="20">
        <f>[2]武器表!Z522</f>
        <v>8.6757990867579959E-2</v>
      </c>
      <c r="AF522" s="20">
        <f>[2]武器表!AA522</f>
        <v>8.6757990867579959E-2</v>
      </c>
      <c r="AG522" s="20">
        <f t="shared" si="137"/>
        <v>0.47709090909090907</v>
      </c>
      <c r="AH522" s="20">
        <f t="shared" si="138"/>
        <v>0.47709090909090907</v>
      </c>
      <c r="AI522" s="20">
        <f t="shared" si="139"/>
        <v>0.47709090909090907</v>
      </c>
      <c r="AJ522" s="20">
        <f t="shared" si="140"/>
        <v>0.47709090909090907</v>
      </c>
      <c r="AK522" s="20">
        <f t="shared" si="141"/>
        <v>0.47709090909090907</v>
      </c>
      <c r="AL522" s="84" t="str">
        <f t="shared" si="134"/>
        <v/>
      </c>
      <c r="AM522" s="84">
        <f t="shared" si="135"/>
        <v>132</v>
      </c>
    </row>
    <row r="523" spans="2:39" x14ac:dyDescent="0.2">
      <c r="B523" s="16">
        <v>521</v>
      </c>
      <c r="C523" s="16" t="str">
        <f t="shared" ca="1" si="129"/>
        <v>IC1104</v>
      </c>
      <c r="D523" s="16" t="str">
        <f t="shared" ca="1" si="136"/>
        <v>拉风的女神烟斗</v>
      </c>
      <c r="E523" s="16" t="str">
        <f t="shared" ca="1" si="130"/>
        <v>拉风的</v>
      </c>
      <c r="F523" s="16" t="str">
        <f t="shared" ca="1" si="131"/>
        <v>女神</v>
      </c>
      <c r="G523" s="16" t="str">
        <f t="shared" ca="1" si="132"/>
        <v>烟斗</v>
      </c>
      <c r="H523" s="16" t="str">
        <f t="shared" si="128"/>
        <v>a</v>
      </c>
      <c r="I523" s="19" t="s">
        <v>21</v>
      </c>
      <c r="J523" s="3" t="s">
        <v>38</v>
      </c>
      <c r="K523" s="16">
        <f t="shared" si="133"/>
        <v>7</v>
      </c>
      <c r="L523" s="16">
        <f t="shared" si="127"/>
        <v>1</v>
      </c>
      <c r="M523" s="16">
        <f>[2]武器表!J523</f>
        <v>15</v>
      </c>
      <c r="N523" s="16">
        <f>[2]武器表!K523</f>
        <v>12</v>
      </c>
      <c r="O523" s="16">
        <f>[2]武器表!L523</f>
        <v>2</v>
      </c>
      <c r="P523" s="16"/>
      <c r="Q523" s="16">
        <f>[2]武器表!M523</f>
        <v>9</v>
      </c>
      <c r="R523" s="16">
        <f>[2]武器表!N523</f>
        <v>20</v>
      </c>
      <c r="S523" s="16">
        <f>[2]武器表!O523</f>
        <v>9</v>
      </c>
      <c r="T523" s="16">
        <f>[2]武器表!P523</f>
        <v>4</v>
      </c>
      <c r="U523" s="16">
        <f>[2]武器表!Q523</f>
        <v>5</v>
      </c>
      <c r="V523" s="20">
        <f>[2]武器表!R523</f>
        <v>1.6666666666666666E-2</v>
      </c>
      <c r="W523" s="20">
        <f>[2]武器表!S523</f>
        <v>1.3333333333333332E-2</v>
      </c>
      <c r="X523" s="20">
        <f>[2]武器表!T523</f>
        <v>1.6666666666666666E-2</v>
      </c>
      <c r="Y523" s="20">
        <f>[2]武器表!$I523</f>
        <v>0.1</v>
      </c>
      <c r="Z523" s="20">
        <f>[2]武器表!U523</f>
        <v>2.4390243902439046E-2</v>
      </c>
      <c r="AA523" s="20">
        <f>[2]武器表!V523</f>
        <v>9.9009900990099098E-3</v>
      </c>
      <c r="AB523" s="20">
        <f>[2]武器表!W523</f>
        <v>9.9009900990099098E-3</v>
      </c>
      <c r="AC523" s="20">
        <f>[2]武器表!X523</f>
        <v>9.9009900990099098E-3</v>
      </c>
      <c r="AD523" s="20">
        <f>[2]武器表!Y523</f>
        <v>9.9009900990099098E-3</v>
      </c>
      <c r="AE523" s="20">
        <f>[2]武器表!Z523</f>
        <v>9.9009900990099098E-3</v>
      </c>
      <c r="AF523" s="20">
        <f>[2]武器表!AA523</f>
        <v>9.9009900990099098E-3</v>
      </c>
      <c r="AG523" s="20">
        <f t="shared" si="137"/>
        <v>8.0000000000000016E-2</v>
      </c>
      <c r="AH523" s="20">
        <f t="shared" si="138"/>
        <v>8.0000000000000016E-2</v>
      </c>
      <c r="AI523" s="20">
        <f t="shared" si="139"/>
        <v>8.0000000000000016E-2</v>
      </c>
      <c r="AJ523" s="20">
        <f t="shared" si="140"/>
        <v>8.0000000000000016E-2</v>
      </c>
      <c r="AK523" s="20">
        <f t="shared" si="141"/>
        <v>8.0000000000000016E-2</v>
      </c>
      <c r="AL523" s="84" t="str">
        <f t="shared" si="134"/>
        <v/>
      </c>
      <c r="AM523" s="84">
        <f t="shared" si="135"/>
        <v>109</v>
      </c>
    </row>
    <row r="524" spans="2:39" x14ac:dyDescent="0.2">
      <c r="B524" s="16">
        <v>522</v>
      </c>
      <c r="C524" s="16" t="str">
        <f t="shared" ca="1" si="129"/>
        <v>IC1106</v>
      </c>
      <c r="D524" s="16" t="str">
        <f t="shared" ca="1" si="136"/>
        <v>闪耀的青铜烟斗</v>
      </c>
      <c r="E524" s="16" t="str">
        <f t="shared" ca="1" si="130"/>
        <v>闪耀的</v>
      </c>
      <c r="F524" s="16" t="str">
        <f t="shared" ca="1" si="131"/>
        <v>青铜</v>
      </c>
      <c r="G524" s="16" t="str">
        <f t="shared" ca="1" si="132"/>
        <v>烟斗</v>
      </c>
      <c r="H524" s="16" t="str">
        <f t="shared" si="128"/>
        <v>a</v>
      </c>
      <c r="I524" s="19" t="s">
        <v>21</v>
      </c>
      <c r="J524" s="3" t="s">
        <v>38</v>
      </c>
      <c r="K524" s="16">
        <f t="shared" si="133"/>
        <v>7</v>
      </c>
      <c r="L524" s="16">
        <f t="shared" ref="L524:L587" si="142">L516</f>
        <v>2</v>
      </c>
      <c r="M524" s="16">
        <f>[2]武器表!J524</f>
        <v>31</v>
      </c>
      <c r="N524" s="16">
        <f>[2]武器表!K524</f>
        <v>24</v>
      </c>
      <c r="O524" s="16">
        <f>[2]武器表!L524</f>
        <v>5</v>
      </c>
      <c r="P524" s="16"/>
      <c r="Q524" s="16">
        <f>[2]武器表!M524</f>
        <v>18</v>
      </c>
      <c r="R524" s="16">
        <f>[2]武器表!N524</f>
        <v>40</v>
      </c>
      <c r="S524" s="16">
        <f>[2]武器表!O524</f>
        <v>19</v>
      </c>
      <c r="T524" s="16">
        <f>[2]武器表!P524</f>
        <v>9</v>
      </c>
      <c r="U524" s="16">
        <f>[2]武器表!Q524</f>
        <v>11</v>
      </c>
      <c r="V524" s="20">
        <f>[2]武器表!R524</f>
        <v>3.6666666666666667E-2</v>
      </c>
      <c r="W524" s="20">
        <f>[2]武器表!S524</f>
        <v>0.03</v>
      </c>
      <c r="X524" s="20">
        <f>[2]武器表!T524</f>
        <v>3.6666666666666667E-2</v>
      </c>
      <c r="Y524" s="20">
        <f>[2]武器表!$I524</f>
        <v>0.14272727272727273</v>
      </c>
      <c r="Z524" s="20">
        <f>[2]武器表!U524</f>
        <v>4.7619047619047672E-2</v>
      </c>
      <c r="AA524" s="20">
        <f>[2]武器表!V524</f>
        <v>2.4390243902439046E-2</v>
      </c>
      <c r="AB524" s="20">
        <f>[2]武器表!W524</f>
        <v>2.4390243902439046E-2</v>
      </c>
      <c r="AC524" s="20">
        <f>[2]武器表!X524</f>
        <v>2.4390243902439046E-2</v>
      </c>
      <c r="AD524" s="20">
        <f>[2]武器表!Y524</f>
        <v>2.4390243902439046E-2</v>
      </c>
      <c r="AE524" s="20">
        <f>[2]武器表!Z524</f>
        <v>2.4390243902439046E-2</v>
      </c>
      <c r="AF524" s="20">
        <f>[2]武器表!AA524</f>
        <v>2.4390243902439046E-2</v>
      </c>
      <c r="AG524" s="20">
        <f t="shared" si="137"/>
        <v>0.11418181818181819</v>
      </c>
      <c r="AH524" s="20">
        <f t="shared" si="138"/>
        <v>0.11418181818181819</v>
      </c>
      <c r="AI524" s="20">
        <f t="shared" si="139"/>
        <v>0.11418181818181819</v>
      </c>
      <c r="AJ524" s="20">
        <f t="shared" si="140"/>
        <v>0.11418181818181819</v>
      </c>
      <c r="AK524" s="20">
        <f t="shared" si="141"/>
        <v>0.11418181818181819</v>
      </c>
      <c r="AL524" s="84">
        <f t="shared" si="134"/>
        <v>49</v>
      </c>
      <c r="AM524" s="84">
        <f t="shared" si="135"/>
        <v>110</v>
      </c>
    </row>
    <row r="525" spans="2:39" x14ac:dyDescent="0.2">
      <c r="B525" s="16">
        <v>523</v>
      </c>
      <c r="C525" s="16" t="str">
        <f t="shared" ca="1" si="129"/>
        <v>IC1106</v>
      </c>
      <c r="D525" s="16" t="str">
        <f t="shared" ca="1" si="136"/>
        <v>拉风的塞尔塔烟斗</v>
      </c>
      <c r="E525" s="16" t="str">
        <f t="shared" ca="1" si="130"/>
        <v>拉风的</v>
      </c>
      <c r="F525" s="16" t="str">
        <f t="shared" ca="1" si="131"/>
        <v>塞尔塔</v>
      </c>
      <c r="G525" s="16" t="str">
        <f t="shared" ca="1" si="132"/>
        <v>烟斗</v>
      </c>
      <c r="H525" s="16" t="str">
        <f t="shared" si="128"/>
        <v>a</v>
      </c>
      <c r="I525" s="19" t="s">
        <v>21</v>
      </c>
      <c r="J525" s="3" t="s">
        <v>38</v>
      </c>
      <c r="K525" s="16">
        <f t="shared" si="133"/>
        <v>7</v>
      </c>
      <c r="L525" s="16">
        <f t="shared" si="142"/>
        <v>3</v>
      </c>
      <c r="M525" s="16">
        <f>[2]武器表!J525</f>
        <v>47</v>
      </c>
      <c r="N525" s="16">
        <f>[2]武器表!K525</f>
        <v>37</v>
      </c>
      <c r="O525" s="16">
        <f>[2]武器表!L525</f>
        <v>8</v>
      </c>
      <c r="P525" s="16"/>
      <c r="Q525" s="16">
        <f>[2]武器表!M525</f>
        <v>28</v>
      </c>
      <c r="R525" s="16">
        <f>[2]武器表!N525</f>
        <v>60</v>
      </c>
      <c r="S525" s="16">
        <f>[2]武器表!O525</f>
        <v>29</v>
      </c>
      <c r="T525" s="16">
        <f>[2]武器表!P525</f>
        <v>14</v>
      </c>
      <c r="U525" s="16">
        <f>[2]武器表!Q525</f>
        <v>17</v>
      </c>
      <c r="V525" s="20">
        <f>[2]武器表!R525</f>
        <v>5.6666666666666671E-2</v>
      </c>
      <c r="W525" s="20">
        <f>[2]武器表!S525</f>
        <v>4.6666666666666669E-2</v>
      </c>
      <c r="X525" s="20">
        <f>[2]武器表!T525</f>
        <v>5.6666666666666671E-2</v>
      </c>
      <c r="Y525" s="20">
        <f>[2]武器表!$I525</f>
        <v>0.21818181818181817</v>
      </c>
      <c r="Z525" s="20">
        <f>[2]武器表!U525</f>
        <v>6.9767441860465129E-2</v>
      </c>
      <c r="AA525" s="20">
        <f>[2]武器表!V525</f>
        <v>3.3816425120772986E-2</v>
      </c>
      <c r="AB525" s="20">
        <f>[2]武器表!W525</f>
        <v>3.3816425120772986E-2</v>
      </c>
      <c r="AC525" s="20">
        <f>[2]武器表!X525</f>
        <v>3.3816425120772986E-2</v>
      </c>
      <c r="AD525" s="20">
        <f>[2]武器表!Y525</f>
        <v>3.3816425120772986E-2</v>
      </c>
      <c r="AE525" s="20">
        <f>[2]武器表!Z525</f>
        <v>3.3816425120772986E-2</v>
      </c>
      <c r="AF525" s="20">
        <f>[2]武器表!AA525</f>
        <v>3.3816425120772986E-2</v>
      </c>
      <c r="AG525" s="20">
        <f t="shared" si="137"/>
        <v>0.17454545454545456</v>
      </c>
      <c r="AH525" s="20">
        <f t="shared" si="138"/>
        <v>0.17454545454545456</v>
      </c>
      <c r="AI525" s="20">
        <f t="shared" si="139"/>
        <v>0.17454545454545456</v>
      </c>
      <c r="AJ525" s="20">
        <f t="shared" si="140"/>
        <v>0.17454545454545456</v>
      </c>
      <c r="AK525" s="20">
        <f t="shared" si="141"/>
        <v>0.17454545454545456</v>
      </c>
      <c r="AL525" s="84" t="str">
        <f t="shared" si="134"/>
        <v/>
      </c>
      <c r="AM525" s="84">
        <f t="shared" si="135"/>
        <v>111</v>
      </c>
    </row>
    <row r="526" spans="2:39" x14ac:dyDescent="0.2">
      <c r="B526" s="16">
        <v>524</v>
      </c>
      <c r="C526" s="16" t="str">
        <f t="shared" ca="1" si="129"/>
        <v>IC1103</v>
      </c>
      <c r="D526" s="16" t="str">
        <f t="shared" ca="1" si="136"/>
        <v>犀利的虚幻烟斗</v>
      </c>
      <c r="E526" s="16" t="str">
        <f t="shared" ca="1" si="130"/>
        <v>犀利的</v>
      </c>
      <c r="F526" s="16" t="str">
        <f t="shared" ca="1" si="131"/>
        <v>虚幻</v>
      </c>
      <c r="G526" s="16" t="str">
        <f t="shared" ca="1" si="132"/>
        <v>烟斗</v>
      </c>
      <c r="H526" s="16" t="str">
        <f t="shared" si="128"/>
        <v>a</v>
      </c>
      <c r="I526" s="19" t="s">
        <v>21</v>
      </c>
      <c r="J526" s="3" t="s">
        <v>38</v>
      </c>
      <c r="K526" s="16">
        <f t="shared" si="133"/>
        <v>7</v>
      </c>
      <c r="L526" s="16">
        <f t="shared" si="142"/>
        <v>4</v>
      </c>
      <c r="M526" s="16">
        <f>[2]武器表!J526</f>
        <v>62</v>
      </c>
      <c r="N526" s="16">
        <f>[2]武器表!K526</f>
        <v>49</v>
      </c>
      <c r="O526" s="16">
        <f>[2]武器表!L526</f>
        <v>11</v>
      </c>
      <c r="P526" s="16"/>
      <c r="Q526" s="16">
        <f>[2]武器表!M526</f>
        <v>37</v>
      </c>
      <c r="R526" s="16">
        <f>[2]武器表!N526</f>
        <v>80</v>
      </c>
      <c r="S526" s="16">
        <f>[2]武器表!O526</f>
        <v>39</v>
      </c>
      <c r="T526" s="16">
        <f>[2]武器表!P526</f>
        <v>18</v>
      </c>
      <c r="U526" s="16">
        <f>[2]武器表!Q526</f>
        <v>23</v>
      </c>
      <c r="V526" s="20">
        <f>[2]武器表!R526</f>
        <v>7.6666666666666675E-2</v>
      </c>
      <c r="W526" s="20">
        <f>[2]武器表!S526</f>
        <v>0.06</v>
      </c>
      <c r="X526" s="20">
        <f>[2]武器表!T526</f>
        <v>7.6666666666666675E-2</v>
      </c>
      <c r="Y526" s="20">
        <f>[2]武器表!$I526</f>
        <v>0.28999999999999998</v>
      </c>
      <c r="Z526" s="20">
        <f>[2]武器表!U526</f>
        <v>9.0909090909090939E-2</v>
      </c>
      <c r="AA526" s="20">
        <f>[2]武器表!V526</f>
        <v>4.7619047619047672E-2</v>
      </c>
      <c r="AB526" s="20">
        <f>[2]武器表!W526</f>
        <v>4.7619047619047672E-2</v>
      </c>
      <c r="AC526" s="20">
        <f>[2]武器表!X526</f>
        <v>4.7619047619047672E-2</v>
      </c>
      <c r="AD526" s="20">
        <f>[2]武器表!Y526</f>
        <v>4.7619047619047672E-2</v>
      </c>
      <c r="AE526" s="20">
        <f>[2]武器表!Z526</f>
        <v>4.7619047619047672E-2</v>
      </c>
      <c r="AF526" s="20">
        <f>[2]武器表!AA526</f>
        <v>4.7619047619047672E-2</v>
      </c>
      <c r="AG526" s="20">
        <f t="shared" si="137"/>
        <v>0.23199999999999998</v>
      </c>
      <c r="AH526" s="20">
        <f t="shared" si="138"/>
        <v>0.23199999999999998</v>
      </c>
      <c r="AI526" s="20">
        <f t="shared" si="139"/>
        <v>0.23199999999999998</v>
      </c>
      <c r="AJ526" s="20">
        <f t="shared" si="140"/>
        <v>0.23199999999999998</v>
      </c>
      <c r="AK526" s="20">
        <f t="shared" si="141"/>
        <v>0.23199999999999998</v>
      </c>
      <c r="AL526" s="84">
        <f t="shared" si="134"/>
        <v>50</v>
      </c>
      <c r="AM526" s="84">
        <f t="shared" si="135"/>
        <v>112</v>
      </c>
    </row>
    <row r="527" spans="2:39" x14ac:dyDescent="0.2">
      <c r="B527" s="16">
        <v>525</v>
      </c>
      <c r="C527" s="16" t="str">
        <f t="shared" ca="1" si="129"/>
        <v>IC1118</v>
      </c>
      <c r="D527" s="16" t="str">
        <f t="shared" ca="1" si="136"/>
        <v>闪耀的言语烟斗</v>
      </c>
      <c r="E527" s="16" t="str">
        <f t="shared" ca="1" si="130"/>
        <v>闪耀的</v>
      </c>
      <c r="F527" s="16" t="str">
        <f t="shared" ca="1" si="131"/>
        <v>言语</v>
      </c>
      <c r="G527" s="16" t="str">
        <f t="shared" ca="1" si="132"/>
        <v>烟斗</v>
      </c>
      <c r="H527" s="16" t="str">
        <f t="shared" si="128"/>
        <v>a</v>
      </c>
      <c r="I527" s="19" t="s">
        <v>21</v>
      </c>
      <c r="J527" s="3" t="s">
        <v>38</v>
      </c>
      <c r="K527" s="16">
        <f t="shared" si="133"/>
        <v>7</v>
      </c>
      <c r="L527" s="16">
        <f t="shared" si="142"/>
        <v>5</v>
      </c>
      <c r="M527" s="16">
        <f>[2]武器表!J527</f>
        <v>78</v>
      </c>
      <c r="N527" s="16">
        <f>[2]武器表!K527</f>
        <v>62</v>
      </c>
      <c r="O527" s="16">
        <f>[2]武器表!L527</f>
        <v>14</v>
      </c>
      <c r="P527" s="16"/>
      <c r="Q527" s="16">
        <f>[2]武器表!M527</f>
        <v>46</v>
      </c>
      <c r="R527" s="16">
        <f>[2]武器表!N527</f>
        <v>100</v>
      </c>
      <c r="S527" s="16">
        <f>[2]武器表!O527</f>
        <v>49</v>
      </c>
      <c r="T527" s="16">
        <f>[2]武器表!P527</f>
        <v>23</v>
      </c>
      <c r="U527" s="16">
        <f>[2]武器表!Q527</f>
        <v>29</v>
      </c>
      <c r="V527" s="20">
        <f>[2]武器表!R527</f>
        <v>9.6666666666666665E-2</v>
      </c>
      <c r="W527" s="20">
        <f>[2]武器表!S527</f>
        <v>7.6666666666666675E-2</v>
      </c>
      <c r="X527" s="20">
        <f>[2]武器表!T527</f>
        <v>9.6666666666666665E-2</v>
      </c>
      <c r="Y527" s="20">
        <f>[2]武器表!$I527</f>
        <v>0.36454545454545451</v>
      </c>
      <c r="Z527" s="20">
        <f>[2]武器表!U527</f>
        <v>0.11111111111111116</v>
      </c>
      <c r="AA527" s="20">
        <f>[2]武器表!V527</f>
        <v>5.6603773584905648E-2</v>
      </c>
      <c r="AB527" s="20">
        <f>[2]武器表!W527</f>
        <v>5.6603773584905648E-2</v>
      </c>
      <c r="AC527" s="20">
        <f>[2]武器表!X527</f>
        <v>5.6603773584905648E-2</v>
      </c>
      <c r="AD527" s="20">
        <f>[2]武器表!Y527</f>
        <v>5.6603773584905648E-2</v>
      </c>
      <c r="AE527" s="20">
        <f>[2]武器表!Z527</f>
        <v>5.6603773584905648E-2</v>
      </c>
      <c r="AF527" s="20">
        <f>[2]武器表!AA527</f>
        <v>5.6603773584905648E-2</v>
      </c>
      <c r="AG527" s="20">
        <f t="shared" si="137"/>
        <v>0.29163636363636364</v>
      </c>
      <c r="AH527" s="20">
        <f t="shared" si="138"/>
        <v>0.29163636363636364</v>
      </c>
      <c r="AI527" s="20">
        <f t="shared" si="139"/>
        <v>0.29163636363636364</v>
      </c>
      <c r="AJ527" s="20">
        <f t="shared" si="140"/>
        <v>0.29163636363636364</v>
      </c>
      <c r="AK527" s="20">
        <f t="shared" si="141"/>
        <v>0.29163636363636364</v>
      </c>
      <c r="AL527" s="84" t="str">
        <f t="shared" si="134"/>
        <v/>
      </c>
      <c r="AM527" s="84">
        <f t="shared" si="135"/>
        <v>113</v>
      </c>
    </row>
    <row r="528" spans="2:39" x14ac:dyDescent="0.2">
      <c r="B528" s="16">
        <v>526</v>
      </c>
      <c r="C528" s="16" t="str">
        <f t="shared" ca="1" si="129"/>
        <v>IC1113</v>
      </c>
      <c r="D528" s="16" t="str">
        <f t="shared" ca="1" si="136"/>
        <v>拉风的塞尔塔烟斗</v>
      </c>
      <c r="E528" s="16" t="str">
        <f t="shared" ca="1" si="130"/>
        <v>拉风的</v>
      </c>
      <c r="F528" s="16" t="str">
        <f t="shared" ca="1" si="131"/>
        <v>塞尔塔</v>
      </c>
      <c r="G528" s="16" t="str">
        <f t="shared" ca="1" si="132"/>
        <v>烟斗</v>
      </c>
      <c r="H528" s="16" t="str">
        <f t="shared" si="128"/>
        <v>a</v>
      </c>
      <c r="I528" s="19" t="s">
        <v>21</v>
      </c>
      <c r="J528" s="3" t="s">
        <v>38</v>
      </c>
      <c r="K528" s="16">
        <f t="shared" si="133"/>
        <v>7</v>
      </c>
      <c r="L528" s="16">
        <f t="shared" si="142"/>
        <v>6</v>
      </c>
      <c r="M528" s="16">
        <f>[2]武器表!J528</f>
        <v>94</v>
      </c>
      <c r="N528" s="16">
        <f>[2]武器表!K528</f>
        <v>74</v>
      </c>
      <c r="O528" s="16">
        <f>[2]武器表!L528</f>
        <v>16</v>
      </c>
      <c r="P528" s="16"/>
      <c r="Q528" s="16">
        <f>[2]武器表!M528</f>
        <v>56</v>
      </c>
      <c r="R528" s="16">
        <f>[2]武器表!N528</f>
        <v>120</v>
      </c>
      <c r="S528" s="16">
        <f>[2]武器表!O528</f>
        <v>59</v>
      </c>
      <c r="T528" s="16">
        <f>[2]武器表!P528</f>
        <v>28</v>
      </c>
      <c r="U528" s="16">
        <f>[2]武器表!Q528</f>
        <v>35</v>
      </c>
      <c r="V528" s="20">
        <f>[2]武器表!R528</f>
        <v>0.11666666666666665</v>
      </c>
      <c r="W528" s="20">
        <f>[2]武器表!S528</f>
        <v>9.3333333333333338E-2</v>
      </c>
      <c r="X528" s="20">
        <f>[2]武器表!T528</f>
        <v>0.11666666666666665</v>
      </c>
      <c r="Y528" s="20">
        <f>[2]武器表!$I528</f>
        <v>0.43818181818181823</v>
      </c>
      <c r="Z528" s="20">
        <f>[2]武器表!U528</f>
        <v>0.13043478260869568</v>
      </c>
      <c r="AA528" s="20">
        <f>[2]武器表!V528</f>
        <v>6.9767441860465129E-2</v>
      </c>
      <c r="AB528" s="20">
        <f>[2]武器表!W528</f>
        <v>6.9767441860465129E-2</v>
      </c>
      <c r="AC528" s="20">
        <f>[2]武器表!X528</f>
        <v>6.9767441860465129E-2</v>
      </c>
      <c r="AD528" s="20">
        <f>[2]武器表!Y528</f>
        <v>6.9767441860465129E-2</v>
      </c>
      <c r="AE528" s="20">
        <f>[2]武器表!Z528</f>
        <v>6.9767441860465129E-2</v>
      </c>
      <c r="AF528" s="20">
        <f>[2]武器表!AA528</f>
        <v>6.9767441860465129E-2</v>
      </c>
      <c r="AG528" s="20">
        <f t="shared" si="137"/>
        <v>0.3505454545454546</v>
      </c>
      <c r="AH528" s="20">
        <f t="shared" si="138"/>
        <v>0.3505454545454546</v>
      </c>
      <c r="AI528" s="20">
        <f t="shared" si="139"/>
        <v>0.3505454545454546</v>
      </c>
      <c r="AJ528" s="20">
        <f t="shared" si="140"/>
        <v>0.3505454545454546</v>
      </c>
      <c r="AK528" s="20">
        <f t="shared" si="141"/>
        <v>0.3505454545454546</v>
      </c>
      <c r="AL528" s="84" t="str">
        <f t="shared" si="134"/>
        <v/>
      </c>
      <c r="AM528" s="84">
        <f t="shared" si="135"/>
        <v>114</v>
      </c>
    </row>
    <row r="529" spans="2:39" x14ac:dyDescent="0.2">
      <c r="B529" s="16">
        <v>527</v>
      </c>
      <c r="C529" s="16" t="str">
        <f t="shared" ca="1" si="129"/>
        <v>IC1106</v>
      </c>
      <c r="D529" s="16" t="str">
        <f t="shared" ca="1" si="136"/>
        <v>拉风的遗迹烟斗</v>
      </c>
      <c r="E529" s="16" t="str">
        <f t="shared" ca="1" si="130"/>
        <v>拉风的</v>
      </c>
      <c r="F529" s="16" t="str">
        <f t="shared" ca="1" si="131"/>
        <v>遗迹</v>
      </c>
      <c r="G529" s="16" t="str">
        <f t="shared" ca="1" si="132"/>
        <v>烟斗</v>
      </c>
      <c r="H529" s="16" t="str">
        <f t="shared" si="128"/>
        <v>a</v>
      </c>
      <c r="I529" s="19" t="s">
        <v>21</v>
      </c>
      <c r="J529" s="3" t="s">
        <v>38</v>
      </c>
      <c r="K529" s="16">
        <f t="shared" si="133"/>
        <v>7</v>
      </c>
      <c r="L529" s="16">
        <f t="shared" si="142"/>
        <v>7</v>
      </c>
      <c r="M529" s="16">
        <f>[2]武器表!J529</f>
        <v>110</v>
      </c>
      <c r="N529" s="16">
        <f>[2]武器表!K529</f>
        <v>86</v>
      </c>
      <c r="O529" s="16">
        <f>[2]武器表!L529</f>
        <v>19</v>
      </c>
      <c r="P529" s="16"/>
      <c r="Q529" s="16">
        <f>[2]武器表!M529</f>
        <v>65</v>
      </c>
      <c r="R529" s="16">
        <f>[2]武器表!N529</f>
        <v>139</v>
      </c>
      <c r="S529" s="16">
        <f>[2]武器表!O529</f>
        <v>69</v>
      </c>
      <c r="T529" s="16">
        <f>[2]武器表!P529</f>
        <v>32</v>
      </c>
      <c r="U529" s="16">
        <f>[2]武器表!Q529</f>
        <v>41</v>
      </c>
      <c r="V529" s="20">
        <f>[2]武器表!R529</f>
        <v>0.13666666666666666</v>
      </c>
      <c r="W529" s="20">
        <f>[2]武器表!S529</f>
        <v>0.10666666666666666</v>
      </c>
      <c r="X529" s="20">
        <f>[2]武器表!T529</f>
        <v>0.13666666666666666</v>
      </c>
      <c r="Y529" s="20">
        <f>[2]武器表!$I529</f>
        <v>0.51</v>
      </c>
      <c r="Z529" s="20">
        <f>[2]武器表!U529</f>
        <v>0.14893617021276595</v>
      </c>
      <c r="AA529" s="20">
        <f>[2]武器表!V529</f>
        <v>7.8341013824884786E-2</v>
      </c>
      <c r="AB529" s="20">
        <f>[2]武器表!W529</f>
        <v>7.8341013824884786E-2</v>
      </c>
      <c r="AC529" s="20">
        <f>[2]武器表!X529</f>
        <v>7.8341013824884786E-2</v>
      </c>
      <c r="AD529" s="20">
        <f>[2]武器表!Y529</f>
        <v>7.8341013824884786E-2</v>
      </c>
      <c r="AE529" s="20">
        <f>[2]武器表!Z529</f>
        <v>7.8341013824884786E-2</v>
      </c>
      <c r="AF529" s="20">
        <f>[2]武器表!AA529</f>
        <v>7.8341013824884786E-2</v>
      </c>
      <c r="AG529" s="20">
        <f t="shared" si="137"/>
        <v>0.40800000000000003</v>
      </c>
      <c r="AH529" s="20">
        <f t="shared" si="138"/>
        <v>0.40800000000000003</v>
      </c>
      <c r="AI529" s="20">
        <f t="shared" si="139"/>
        <v>0.40800000000000003</v>
      </c>
      <c r="AJ529" s="20">
        <f t="shared" si="140"/>
        <v>0.40800000000000003</v>
      </c>
      <c r="AK529" s="20">
        <f t="shared" si="141"/>
        <v>0.40800000000000003</v>
      </c>
      <c r="AL529" s="84" t="str">
        <f t="shared" si="134"/>
        <v/>
      </c>
      <c r="AM529" s="84">
        <f t="shared" si="135"/>
        <v>115</v>
      </c>
    </row>
    <row r="530" spans="2:39" x14ac:dyDescent="0.2">
      <c r="B530" s="16">
        <v>528</v>
      </c>
      <c r="C530" s="16" t="str">
        <f t="shared" ca="1" si="129"/>
        <v>IC1113</v>
      </c>
      <c r="D530" s="16" t="str">
        <f t="shared" ca="1" si="136"/>
        <v>精致的混乱烟斗</v>
      </c>
      <c r="E530" s="16" t="str">
        <f t="shared" ca="1" si="130"/>
        <v>精致的</v>
      </c>
      <c r="F530" s="16" t="str">
        <f t="shared" ca="1" si="131"/>
        <v>混乱</v>
      </c>
      <c r="G530" s="16" t="str">
        <f t="shared" ca="1" si="132"/>
        <v>烟斗</v>
      </c>
      <c r="H530" s="16" t="str">
        <f t="shared" si="128"/>
        <v>a</v>
      </c>
      <c r="I530" s="19" t="s">
        <v>21</v>
      </c>
      <c r="J530" s="3" t="s">
        <v>38</v>
      </c>
      <c r="K530" s="16">
        <f t="shared" si="133"/>
        <v>7</v>
      </c>
      <c r="L530" s="16">
        <f t="shared" si="142"/>
        <v>8</v>
      </c>
      <c r="M530" s="16">
        <f>[2]武器表!J530</f>
        <v>125</v>
      </c>
      <c r="N530" s="16">
        <f>[2]武器表!K530</f>
        <v>99</v>
      </c>
      <c r="O530" s="16">
        <f>[2]武器表!L530</f>
        <v>22</v>
      </c>
      <c r="P530" s="16"/>
      <c r="Q530" s="16">
        <f>[2]武器表!M530</f>
        <v>74</v>
      </c>
      <c r="R530" s="16">
        <f>[2]武器表!N530</f>
        <v>159</v>
      </c>
      <c r="S530" s="16">
        <f>[2]武器表!O530</f>
        <v>79</v>
      </c>
      <c r="T530" s="16">
        <f>[2]武器表!P530</f>
        <v>37</v>
      </c>
      <c r="U530" s="16">
        <f>[2]武器表!Q530</f>
        <v>47</v>
      </c>
      <c r="V530" s="20">
        <f>[2]武器表!R530</f>
        <v>0.15666666666666665</v>
      </c>
      <c r="W530" s="20">
        <f>[2]武器表!S530</f>
        <v>0.12333333333333334</v>
      </c>
      <c r="X530" s="20">
        <f>[2]武器表!T530</f>
        <v>0.15666666666666665</v>
      </c>
      <c r="Y530" s="20">
        <f>[2]武器表!$I530</f>
        <v>0.58363636363636362</v>
      </c>
      <c r="Z530" s="20">
        <f>[2]武器表!U530</f>
        <v>0.16666666666666663</v>
      </c>
      <c r="AA530" s="20">
        <f>[2]武器表!V530</f>
        <v>9.0909090909090939E-2</v>
      </c>
      <c r="AB530" s="20">
        <f>[2]武器表!W530</f>
        <v>9.0909090909090939E-2</v>
      </c>
      <c r="AC530" s="20">
        <f>[2]武器表!X530</f>
        <v>9.0909090909090939E-2</v>
      </c>
      <c r="AD530" s="20">
        <f>[2]武器表!Y530</f>
        <v>9.0909090909090939E-2</v>
      </c>
      <c r="AE530" s="20">
        <f>[2]武器表!Z530</f>
        <v>9.0909090909090939E-2</v>
      </c>
      <c r="AF530" s="20">
        <f>[2]武器表!AA530</f>
        <v>9.0909090909090939E-2</v>
      </c>
      <c r="AG530" s="20">
        <f t="shared" si="137"/>
        <v>0.46690909090909094</v>
      </c>
      <c r="AH530" s="20">
        <f t="shared" si="138"/>
        <v>0.46690909090909094</v>
      </c>
      <c r="AI530" s="20">
        <f t="shared" si="139"/>
        <v>0.46690909090909094</v>
      </c>
      <c r="AJ530" s="20">
        <f t="shared" si="140"/>
        <v>0.46690909090909094</v>
      </c>
      <c r="AK530" s="20">
        <f t="shared" si="141"/>
        <v>0.46690909090909094</v>
      </c>
      <c r="AL530" s="84">
        <f t="shared" si="134"/>
        <v>51</v>
      </c>
      <c r="AM530" s="84">
        <f t="shared" si="135"/>
        <v>116</v>
      </c>
    </row>
    <row r="531" spans="2:39" x14ac:dyDescent="0.2">
      <c r="B531" s="16">
        <v>529</v>
      </c>
      <c r="C531" s="16" t="str">
        <f t="shared" ca="1" si="129"/>
        <v>IC1155</v>
      </c>
      <c r="D531" s="16" t="str">
        <f t="shared" ca="1" si="136"/>
        <v>凌厉的遗迹烟斗</v>
      </c>
      <c r="E531" s="16" t="str">
        <f t="shared" ca="1" si="130"/>
        <v>凌厉的</v>
      </c>
      <c r="F531" s="16" t="str">
        <f t="shared" ca="1" si="131"/>
        <v>遗迹</v>
      </c>
      <c r="G531" s="16" t="str">
        <f t="shared" ca="1" si="132"/>
        <v>烟斗</v>
      </c>
      <c r="H531" s="16" t="str">
        <f t="shared" si="128"/>
        <v>b</v>
      </c>
      <c r="I531" s="19" t="s">
        <v>21</v>
      </c>
      <c r="J531" s="3" t="s">
        <v>38</v>
      </c>
      <c r="K531" s="16">
        <f t="shared" si="133"/>
        <v>7</v>
      </c>
      <c r="L531" s="16">
        <f t="shared" si="142"/>
        <v>1</v>
      </c>
      <c r="M531" s="16">
        <f>[2]武器表!J531</f>
        <v>16</v>
      </c>
      <c r="N531" s="16">
        <f>[2]武器表!K531</f>
        <v>15</v>
      </c>
      <c r="O531" s="16">
        <f>[2]武器表!L531</f>
        <v>3</v>
      </c>
      <c r="P531" s="16"/>
      <c r="Q531" s="16">
        <f>[2]武器表!M531</f>
        <v>11</v>
      </c>
      <c r="R531" s="16">
        <f>[2]武器表!N531</f>
        <v>25</v>
      </c>
      <c r="S531" s="16">
        <f>[2]武器表!O531</f>
        <v>12</v>
      </c>
      <c r="T531" s="16">
        <f>[2]武器表!P531</f>
        <v>5</v>
      </c>
      <c r="U531" s="16">
        <f>[2]武器表!Q531</f>
        <v>7</v>
      </c>
      <c r="V531" s="20">
        <f>[2]武器表!R531</f>
        <v>2.3333333333333334E-2</v>
      </c>
      <c r="W531" s="20">
        <f>[2]武器表!S531</f>
        <v>1.6666666666666666E-2</v>
      </c>
      <c r="X531" s="20">
        <f>[2]武器表!T531</f>
        <v>2.3333333333333334E-2</v>
      </c>
      <c r="Y531" s="20">
        <f>[2]武器表!$I531</f>
        <v>0.1</v>
      </c>
      <c r="Z531" s="20">
        <f>[2]武器表!U531</f>
        <v>2.9126213592232997E-2</v>
      </c>
      <c r="AA531" s="20">
        <f>[2]武器表!V531</f>
        <v>1.4778325123152691E-2</v>
      </c>
      <c r="AB531" s="20">
        <f>[2]武器表!W531</f>
        <v>1.4778325123152691E-2</v>
      </c>
      <c r="AC531" s="20">
        <f>[2]武器表!X531</f>
        <v>1.4778325123152691E-2</v>
      </c>
      <c r="AD531" s="20">
        <f>[2]武器表!Y531</f>
        <v>1.4778325123152691E-2</v>
      </c>
      <c r="AE531" s="20">
        <f>[2]武器表!Z531</f>
        <v>1.4778325123152691E-2</v>
      </c>
      <c r="AF531" s="20">
        <f>[2]武器表!AA531</f>
        <v>1.4778325123152691E-2</v>
      </c>
      <c r="AG531" s="20">
        <f t="shared" si="137"/>
        <v>8.0000000000000016E-2</v>
      </c>
      <c r="AH531" s="20">
        <f t="shared" si="138"/>
        <v>8.0000000000000016E-2</v>
      </c>
      <c r="AI531" s="20">
        <f t="shared" si="139"/>
        <v>8.0000000000000016E-2</v>
      </c>
      <c r="AJ531" s="20">
        <f t="shared" si="140"/>
        <v>8.0000000000000016E-2</v>
      </c>
      <c r="AK531" s="20">
        <f t="shared" si="141"/>
        <v>8.0000000000000016E-2</v>
      </c>
      <c r="AL531" s="84" t="str">
        <f t="shared" si="134"/>
        <v/>
      </c>
      <c r="AM531" s="84">
        <f t="shared" si="135"/>
        <v>117</v>
      </c>
    </row>
    <row r="532" spans="2:39" x14ac:dyDescent="0.2">
      <c r="B532" s="16">
        <v>530</v>
      </c>
      <c r="C532" s="16" t="str">
        <f t="shared" ca="1" si="129"/>
        <v>IC1113</v>
      </c>
      <c r="D532" s="16" t="str">
        <f t="shared" ca="1" si="136"/>
        <v>发亮的忏悔烟斗</v>
      </c>
      <c r="E532" s="16" t="str">
        <f t="shared" ca="1" si="130"/>
        <v>发亮的</v>
      </c>
      <c r="F532" s="16" t="str">
        <f t="shared" ca="1" si="131"/>
        <v>忏悔</v>
      </c>
      <c r="G532" s="16" t="str">
        <f t="shared" ca="1" si="132"/>
        <v>烟斗</v>
      </c>
      <c r="H532" s="16" t="str">
        <f t="shared" si="128"/>
        <v>b</v>
      </c>
      <c r="I532" s="19" t="s">
        <v>21</v>
      </c>
      <c r="J532" s="3" t="s">
        <v>38</v>
      </c>
      <c r="K532" s="16">
        <f t="shared" si="133"/>
        <v>7</v>
      </c>
      <c r="L532" s="16">
        <f t="shared" si="142"/>
        <v>2</v>
      </c>
      <c r="M532" s="16">
        <f>[2]武器表!J532</f>
        <v>33</v>
      </c>
      <c r="N532" s="16">
        <f>[2]武器表!K532</f>
        <v>31</v>
      </c>
      <c r="O532" s="16">
        <f>[2]武器表!L532</f>
        <v>7</v>
      </c>
      <c r="P532" s="16"/>
      <c r="Q532" s="16">
        <f>[2]武器表!M532</f>
        <v>23</v>
      </c>
      <c r="R532" s="16">
        <f>[2]武器表!N532</f>
        <v>50</v>
      </c>
      <c r="S532" s="16">
        <f>[2]武器表!O532</f>
        <v>24</v>
      </c>
      <c r="T532" s="16">
        <f>[2]武器表!P532</f>
        <v>11</v>
      </c>
      <c r="U532" s="16">
        <f>[2]武器表!Q532</f>
        <v>15</v>
      </c>
      <c r="V532" s="20">
        <f>[2]武器表!R532</f>
        <v>0.05</v>
      </c>
      <c r="W532" s="20">
        <f>[2]武器表!S532</f>
        <v>3.6666666666666667E-2</v>
      </c>
      <c r="X532" s="20">
        <f>[2]武器表!T532</f>
        <v>0.05</v>
      </c>
      <c r="Y532" s="20">
        <f>[2]武器表!$I532</f>
        <v>0.17636363636363636</v>
      </c>
      <c r="Z532" s="20">
        <f>[2]武器表!U532</f>
        <v>5.6603773584905648E-2</v>
      </c>
      <c r="AA532" s="20">
        <f>[2]武器表!V532</f>
        <v>2.9126213592232997E-2</v>
      </c>
      <c r="AB532" s="20">
        <f>[2]武器表!W532</f>
        <v>2.9126213592232997E-2</v>
      </c>
      <c r="AC532" s="20">
        <f>[2]武器表!X532</f>
        <v>2.9126213592232997E-2</v>
      </c>
      <c r="AD532" s="20">
        <f>[2]武器表!Y532</f>
        <v>2.9126213592232997E-2</v>
      </c>
      <c r="AE532" s="20">
        <f>[2]武器表!Z532</f>
        <v>2.9126213592232997E-2</v>
      </c>
      <c r="AF532" s="20">
        <f>[2]武器表!AA532</f>
        <v>2.9126213592232997E-2</v>
      </c>
      <c r="AG532" s="20">
        <f t="shared" si="137"/>
        <v>0.1410909090909091</v>
      </c>
      <c r="AH532" s="20">
        <f t="shared" si="138"/>
        <v>0.1410909090909091</v>
      </c>
      <c r="AI532" s="20">
        <f t="shared" si="139"/>
        <v>0.1410909090909091</v>
      </c>
      <c r="AJ532" s="20">
        <f t="shared" si="140"/>
        <v>0.1410909090909091</v>
      </c>
      <c r="AK532" s="20">
        <f t="shared" si="141"/>
        <v>0.1410909090909091</v>
      </c>
      <c r="AL532" s="84" t="str">
        <f t="shared" si="134"/>
        <v/>
      </c>
      <c r="AM532" s="84">
        <f t="shared" si="135"/>
        <v>118</v>
      </c>
    </row>
    <row r="533" spans="2:39" x14ac:dyDescent="0.2">
      <c r="B533" s="16">
        <v>531</v>
      </c>
      <c r="C533" s="16" t="str">
        <f t="shared" ca="1" si="129"/>
        <v>IC1106</v>
      </c>
      <c r="D533" s="16" t="str">
        <f t="shared" ca="1" si="136"/>
        <v>优质的水晶烟斗</v>
      </c>
      <c r="E533" s="16" t="str">
        <f t="shared" ca="1" si="130"/>
        <v>优质的</v>
      </c>
      <c r="F533" s="16" t="str">
        <f t="shared" ca="1" si="131"/>
        <v>水晶</v>
      </c>
      <c r="G533" s="16" t="str">
        <f t="shared" ca="1" si="132"/>
        <v>烟斗</v>
      </c>
      <c r="H533" s="16" t="str">
        <f t="shared" si="128"/>
        <v>b</v>
      </c>
      <c r="I533" s="19" t="s">
        <v>21</v>
      </c>
      <c r="J533" s="3" t="s">
        <v>38</v>
      </c>
      <c r="K533" s="16">
        <f t="shared" si="133"/>
        <v>7</v>
      </c>
      <c r="L533" s="16">
        <f t="shared" si="142"/>
        <v>3</v>
      </c>
      <c r="M533" s="16">
        <f>[2]武器表!J533</f>
        <v>50</v>
      </c>
      <c r="N533" s="16">
        <f>[2]武器表!K533</f>
        <v>46</v>
      </c>
      <c r="O533" s="16">
        <f>[2]武器表!L533</f>
        <v>10</v>
      </c>
      <c r="P533" s="16"/>
      <c r="Q533" s="16">
        <f>[2]武器表!M533</f>
        <v>35</v>
      </c>
      <c r="R533" s="16">
        <f>[2]武器表!N533</f>
        <v>75</v>
      </c>
      <c r="S533" s="16">
        <f>[2]武器表!O533</f>
        <v>37</v>
      </c>
      <c r="T533" s="16">
        <f>[2]武器表!P533</f>
        <v>17</v>
      </c>
      <c r="U533" s="16">
        <f>[2]武器表!Q533</f>
        <v>22</v>
      </c>
      <c r="V533" s="20">
        <f>[2]武器表!R533</f>
        <v>7.3333333333333334E-2</v>
      </c>
      <c r="W533" s="20">
        <f>[2]武器表!S533</f>
        <v>5.6666666666666671E-2</v>
      </c>
      <c r="X533" s="20">
        <f>[2]武器表!T533</f>
        <v>7.3333333333333334E-2</v>
      </c>
      <c r="Y533" s="20">
        <f>[2]武器表!$I533</f>
        <v>0.26545454545454544</v>
      </c>
      <c r="Z533" s="20">
        <f>[2]武器表!U533</f>
        <v>8.6757990867579959E-2</v>
      </c>
      <c r="AA533" s="20">
        <f>[2]武器表!V533</f>
        <v>4.3062200956937802E-2</v>
      </c>
      <c r="AB533" s="20">
        <f>[2]武器表!W533</f>
        <v>4.3062200956937802E-2</v>
      </c>
      <c r="AC533" s="20">
        <f>[2]武器表!X533</f>
        <v>4.3062200956937802E-2</v>
      </c>
      <c r="AD533" s="20">
        <f>[2]武器表!Y533</f>
        <v>4.3062200956937802E-2</v>
      </c>
      <c r="AE533" s="20">
        <f>[2]武器表!Z533</f>
        <v>4.3062200956937802E-2</v>
      </c>
      <c r="AF533" s="20">
        <f>[2]武器表!AA533</f>
        <v>4.3062200956937802E-2</v>
      </c>
      <c r="AG533" s="20">
        <f t="shared" si="137"/>
        <v>0.21236363636363637</v>
      </c>
      <c r="AH533" s="20">
        <f t="shared" si="138"/>
        <v>0.21236363636363637</v>
      </c>
      <c r="AI533" s="20">
        <f t="shared" si="139"/>
        <v>0.21236363636363637</v>
      </c>
      <c r="AJ533" s="20">
        <f t="shared" si="140"/>
        <v>0.21236363636363637</v>
      </c>
      <c r="AK533" s="20">
        <f t="shared" si="141"/>
        <v>0.21236363636363637</v>
      </c>
      <c r="AL533" s="84" t="str">
        <f t="shared" si="134"/>
        <v/>
      </c>
      <c r="AM533" s="84">
        <f t="shared" si="135"/>
        <v>119</v>
      </c>
    </row>
    <row r="534" spans="2:39" x14ac:dyDescent="0.2">
      <c r="B534" s="16">
        <v>532</v>
      </c>
      <c r="C534" s="16" t="str">
        <f t="shared" ca="1" si="129"/>
        <v>IC1106</v>
      </c>
      <c r="D534" s="16" t="str">
        <f t="shared" ca="1" si="136"/>
        <v>坚硬的青铜烟斗</v>
      </c>
      <c r="E534" s="16" t="str">
        <f t="shared" ca="1" si="130"/>
        <v>坚硬的</v>
      </c>
      <c r="F534" s="16" t="str">
        <f t="shared" ca="1" si="131"/>
        <v>青铜</v>
      </c>
      <c r="G534" s="16" t="str">
        <f t="shared" ca="1" si="132"/>
        <v>烟斗</v>
      </c>
      <c r="H534" s="16" t="str">
        <f t="shared" si="128"/>
        <v>b</v>
      </c>
      <c r="I534" s="19" t="s">
        <v>21</v>
      </c>
      <c r="J534" s="3" t="s">
        <v>38</v>
      </c>
      <c r="K534" s="16">
        <f t="shared" si="133"/>
        <v>7</v>
      </c>
      <c r="L534" s="16">
        <f t="shared" si="142"/>
        <v>4</v>
      </c>
      <c r="M534" s="16">
        <f>[2]武器表!J534</f>
        <v>67</v>
      </c>
      <c r="N534" s="16">
        <f>[2]武器表!K534</f>
        <v>62</v>
      </c>
      <c r="O534" s="16">
        <f>[2]武器表!L534</f>
        <v>14</v>
      </c>
      <c r="P534" s="16"/>
      <c r="Q534" s="16">
        <f>[2]武器表!M534</f>
        <v>47</v>
      </c>
      <c r="R534" s="16">
        <f>[2]武器表!N534</f>
        <v>100</v>
      </c>
      <c r="S534" s="16">
        <f>[2]武器表!O534</f>
        <v>49</v>
      </c>
      <c r="T534" s="16">
        <f>[2]武器表!P534</f>
        <v>23</v>
      </c>
      <c r="U534" s="16">
        <f>[2]武器表!Q534</f>
        <v>30</v>
      </c>
      <c r="V534" s="20">
        <f>[2]武器表!R534</f>
        <v>0.1</v>
      </c>
      <c r="W534" s="20">
        <f>[2]武器表!S534</f>
        <v>7.6666666666666675E-2</v>
      </c>
      <c r="X534" s="20">
        <f>[2]武器表!T534</f>
        <v>0.1</v>
      </c>
      <c r="Y534" s="20">
        <f>[2]武器表!$I534</f>
        <v>0.35636363636363633</v>
      </c>
      <c r="Z534" s="20">
        <f>[2]武器表!U534</f>
        <v>0.11111111111111116</v>
      </c>
      <c r="AA534" s="20">
        <f>[2]武器表!V534</f>
        <v>5.6603773584905648E-2</v>
      </c>
      <c r="AB534" s="20">
        <f>[2]武器表!W534</f>
        <v>5.6603773584905648E-2</v>
      </c>
      <c r="AC534" s="20">
        <f>[2]武器表!X534</f>
        <v>5.6603773584905648E-2</v>
      </c>
      <c r="AD534" s="20">
        <f>[2]武器表!Y534</f>
        <v>5.6603773584905648E-2</v>
      </c>
      <c r="AE534" s="20">
        <f>[2]武器表!Z534</f>
        <v>5.6603773584905648E-2</v>
      </c>
      <c r="AF534" s="20">
        <f>[2]武器表!AA534</f>
        <v>5.6603773584905648E-2</v>
      </c>
      <c r="AG534" s="20">
        <f t="shared" si="137"/>
        <v>0.28509090909090906</v>
      </c>
      <c r="AH534" s="20">
        <f t="shared" si="138"/>
        <v>0.28509090909090906</v>
      </c>
      <c r="AI534" s="20">
        <f t="shared" si="139"/>
        <v>0.28509090909090906</v>
      </c>
      <c r="AJ534" s="20">
        <f t="shared" si="140"/>
        <v>0.28509090909090906</v>
      </c>
      <c r="AK534" s="20">
        <f t="shared" si="141"/>
        <v>0.28509090909090906</v>
      </c>
      <c r="AL534" s="84" t="str">
        <f t="shared" si="134"/>
        <v/>
      </c>
      <c r="AM534" s="84">
        <f t="shared" si="135"/>
        <v>120</v>
      </c>
    </row>
    <row r="535" spans="2:39" x14ac:dyDescent="0.2">
      <c r="B535" s="16">
        <v>533</v>
      </c>
      <c r="C535" s="16" t="str">
        <f t="shared" ca="1" si="129"/>
        <v>IC1101</v>
      </c>
      <c r="D535" s="16" t="str">
        <f t="shared" ca="1" si="136"/>
        <v>凌厉的魔王烟斗</v>
      </c>
      <c r="E535" s="16" t="str">
        <f t="shared" ca="1" si="130"/>
        <v>凌厉的</v>
      </c>
      <c r="F535" s="16" t="str">
        <f t="shared" ca="1" si="131"/>
        <v>魔王</v>
      </c>
      <c r="G535" s="16" t="str">
        <f t="shared" ca="1" si="132"/>
        <v>烟斗</v>
      </c>
      <c r="H535" s="16" t="str">
        <f t="shared" si="128"/>
        <v>b</v>
      </c>
      <c r="I535" s="19" t="s">
        <v>21</v>
      </c>
      <c r="J535" s="3" t="s">
        <v>38</v>
      </c>
      <c r="K535" s="16">
        <f t="shared" si="133"/>
        <v>7</v>
      </c>
      <c r="L535" s="16">
        <f t="shared" si="142"/>
        <v>5</v>
      </c>
      <c r="M535" s="16">
        <f>[2]武器表!J535</f>
        <v>84</v>
      </c>
      <c r="N535" s="16">
        <f>[2]武器表!K535</f>
        <v>78</v>
      </c>
      <c r="O535" s="16">
        <f>[2]武器表!L535</f>
        <v>17</v>
      </c>
      <c r="P535" s="16"/>
      <c r="Q535" s="16">
        <f>[2]武器表!M535</f>
        <v>58</v>
      </c>
      <c r="R535" s="16">
        <f>[2]武器表!N535</f>
        <v>125</v>
      </c>
      <c r="S535" s="16">
        <f>[2]武器表!O535</f>
        <v>62</v>
      </c>
      <c r="T535" s="16">
        <f>[2]武器表!P535</f>
        <v>29</v>
      </c>
      <c r="U535" s="16">
        <f>[2]武器表!Q535</f>
        <v>37</v>
      </c>
      <c r="V535" s="20">
        <f>[2]武器表!R535</f>
        <v>0.12333333333333334</v>
      </c>
      <c r="W535" s="20">
        <f>[2]武器表!S535</f>
        <v>9.6666666666666665E-2</v>
      </c>
      <c r="X535" s="20">
        <f>[2]武器表!T535</f>
        <v>0.12333333333333334</v>
      </c>
      <c r="Y535" s="20">
        <f>[2]武器表!$I535</f>
        <v>0.44545454545454549</v>
      </c>
      <c r="Z535" s="20">
        <f>[2]武器表!U535</f>
        <v>0.13419913419913421</v>
      </c>
      <c r="AA535" s="20">
        <f>[2]武器表!V535</f>
        <v>7.407407407407407E-2</v>
      </c>
      <c r="AB535" s="20">
        <f>[2]武器表!W535</f>
        <v>7.407407407407407E-2</v>
      </c>
      <c r="AC535" s="20">
        <f>[2]武器表!X535</f>
        <v>7.407407407407407E-2</v>
      </c>
      <c r="AD535" s="20">
        <f>[2]武器表!Y535</f>
        <v>7.407407407407407E-2</v>
      </c>
      <c r="AE535" s="20">
        <f>[2]武器表!Z535</f>
        <v>7.407407407407407E-2</v>
      </c>
      <c r="AF535" s="20">
        <f>[2]武器表!AA535</f>
        <v>7.407407407407407E-2</v>
      </c>
      <c r="AG535" s="20">
        <f t="shared" si="137"/>
        <v>0.35636363636363644</v>
      </c>
      <c r="AH535" s="20">
        <f t="shared" si="138"/>
        <v>0.35636363636363644</v>
      </c>
      <c r="AI535" s="20">
        <f t="shared" si="139"/>
        <v>0.35636363636363644</v>
      </c>
      <c r="AJ535" s="20">
        <f t="shared" si="140"/>
        <v>0.35636363636363644</v>
      </c>
      <c r="AK535" s="20">
        <f t="shared" si="141"/>
        <v>0.35636363636363644</v>
      </c>
      <c r="AL535" s="84" t="str">
        <f t="shared" si="134"/>
        <v/>
      </c>
      <c r="AM535" s="84">
        <f t="shared" si="135"/>
        <v>121</v>
      </c>
    </row>
    <row r="536" spans="2:39" x14ac:dyDescent="0.2">
      <c r="B536" s="16">
        <v>534</v>
      </c>
      <c r="C536" s="16" t="str">
        <f t="shared" ca="1" si="129"/>
        <v>IC1113</v>
      </c>
      <c r="D536" s="16" t="str">
        <f t="shared" ca="1" si="136"/>
        <v>坚硬的魔王烟斗</v>
      </c>
      <c r="E536" s="16" t="str">
        <f t="shared" ca="1" si="130"/>
        <v>坚硬的</v>
      </c>
      <c r="F536" s="16" t="str">
        <f t="shared" ca="1" si="131"/>
        <v>魔王</v>
      </c>
      <c r="G536" s="16" t="str">
        <f t="shared" ca="1" si="132"/>
        <v>烟斗</v>
      </c>
      <c r="H536" s="16" t="str">
        <f t="shared" si="128"/>
        <v>b</v>
      </c>
      <c r="I536" s="19" t="s">
        <v>21</v>
      </c>
      <c r="J536" s="3" t="s">
        <v>38</v>
      </c>
      <c r="K536" s="16">
        <f t="shared" si="133"/>
        <v>7</v>
      </c>
      <c r="L536" s="16">
        <f t="shared" si="142"/>
        <v>6</v>
      </c>
      <c r="M536" s="16">
        <f>[2]武器表!J536</f>
        <v>101</v>
      </c>
      <c r="N536" s="16">
        <f>[2]武器表!K536</f>
        <v>93</v>
      </c>
      <c r="O536" s="16">
        <f>[2]武器表!L536</f>
        <v>21</v>
      </c>
      <c r="P536" s="16"/>
      <c r="Q536" s="16">
        <f>[2]武器表!M536</f>
        <v>70</v>
      </c>
      <c r="R536" s="16">
        <f>[2]武器表!N536</f>
        <v>150</v>
      </c>
      <c r="S536" s="16">
        <f>[2]武器表!O536</f>
        <v>74</v>
      </c>
      <c r="T536" s="16">
        <f>[2]武器表!P536</f>
        <v>35</v>
      </c>
      <c r="U536" s="16">
        <f>[2]武器表!Q536</f>
        <v>45</v>
      </c>
      <c r="V536" s="20">
        <f>[2]武器表!R536</f>
        <v>0.15</v>
      </c>
      <c r="W536" s="20">
        <f>[2]武器表!S536</f>
        <v>0.11666666666666665</v>
      </c>
      <c r="X536" s="20">
        <f>[2]武器表!T536</f>
        <v>0.15</v>
      </c>
      <c r="Y536" s="20">
        <f>[2]武器表!$I536</f>
        <v>0.53545454545454552</v>
      </c>
      <c r="Z536" s="20">
        <f>[2]武器表!U536</f>
        <v>0.15611814345991559</v>
      </c>
      <c r="AA536" s="20">
        <f>[2]武器表!V536</f>
        <v>8.6757990867579959E-2</v>
      </c>
      <c r="AB536" s="20">
        <f>[2]武器表!W536</f>
        <v>8.6757990867579959E-2</v>
      </c>
      <c r="AC536" s="20">
        <f>[2]武器表!X536</f>
        <v>8.6757990867579959E-2</v>
      </c>
      <c r="AD536" s="20">
        <f>[2]武器表!Y536</f>
        <v>8.6757990867579959E-2</v>
      </c>
      <c r="AE536" s="20">
        <f>[2]武器表!Z536</f>
        <v>8.6757990867579959E-2</v>
      </c>
      <c r="AF536" s="20">
        <f>[2]武器表!AA536</f>
        <v>8.6757990867579959E-2</v>
      </c>
      <c r="AG536" s="20">
        <f t="shared" si="137"/>
        <v>0.42836363636363645</v>
      </c>
      <c r="AH536" s="20">
        <f t="shared" si="138"/>
        <v>0.42836363636363645</v>
      </c>
      <c r="AI536" s="20">
        <f t="shared" si="139"/>
        <v>0.42836363636363645</v>
      </c>
      <c r="AJ536" s="20">
        <f t="shared" si="140"/>
        <v>0.42836363636363645</v>
      </c>
      <c r="AK536" s="20">
        <f t="shared" si="141"/>
        <v>0.42836363636363645</v>
      </c>
      <c r="AL536" s="84" t="str">
        <f t="shared" si="134"/>
        <v/>
      </c>
      <c r="AM536" s="84">
        <f t="shared" si="135"/>
        <v>122</v>
      </c>
    </row>
    <row r="537" spans="2:39" x14ac:dyDescent="0.2">
      <c r="B537" s="16">
        <v>535</v>
      </c>
      <c r="C537" s="16" t="str">
        <f t="shared" ca="1" si="129"/>
        <v>IC1155</v>
      </c>
      <c r="D537" s="16" t="str">
        <f t="shared" ca="1" si="136"/>
        <v>坚硬的斯塞提烟斗</v>
      </c>
      <c r="E537" s="16" t="str">
        <f t="shared" ca="1" si="130"/>
        <v>坚硬的</v>
      </c>
      <c r="F537" s="16" t="str">
        <f t="shared" ca="1" si="131"/>
        <v>斯塞提</v>
      </c>
      <c r="G537" s="16" t="str">
        <f t="shared" ca="1" si="132"/>
        <v>烟斗</v>
      </c>
      <c r="H537" s="16" t="str">
        <f t="shared" si="128"/>
        <v>b</v>
      </c>
      <c r="I537" s="19" t="s">
        <v>21</v>
      </c>
      <c r="J537" s="3" t="s">
        <v>38</v>
      </c>
      <c r="K537" s="16">
        <f t="shared" si="133"/>
        <v>7</v>
      </c>
      <c r="L537" s="16">
        <f t="shared" si="142"/>
        <v>7</v>
      </c>
      <c r="M537" s="16">
        <f>[2]武器表!J537</f>
        <v>118</v>
      </c>
      <c r="N537" s="16">
        <f>[2]武器表!K537</f>
        <v>109</v>
      </c>
      <c r="O537" s="16">
        <f>[2]武器表!L537</f>
        <v>24</v>
      </c>
      <c r="P537" s="16"/>
      <c r="Q537" s="16">
        <f>[2]武器表!M537</f>
        <v>82</v>
      </c>
      <c r="R537" s="16">
        <f>[2]武器表!N537</f>
        <v>175</v>
      </c>
      <c r="S537" s="16">
        <f>[2]武器表!O537</f>
        <v>87</v>
      </c>
      <c r="T537" s="16">
        <f>[2]武器表!P537</f>
        <v>41</v>
      </c>
      <c r="U537" s="16">
        <f>[2]武器表!Q537</f>
        <v>52</v>
      </c>
      <c r="V537" s="20">
        <f>[2]武器表!R537</f>
        <v>0.17333333333333331</v>
      </c>
      <c r="W537" s="20">
        <f>[2]武器表!S537</f>
        <v>0.13666666666666666</v>
      </c>
      <c r="X537" s="20">
        <f>[2]武器表!T537</f>
        <v>0.17333333333333331</v>
      </c>
      <c r="Y537" s="20">
        <f>[2]武器表!$I537</f>
        <v>0.62545454545454549</v>
      </c>
      <c r="Z537" s="20">
        <f>[2]武器表!U537</f>
        <v>0.18032786885245899</v>
      </c>
      <c r="AA537" s="20">
        <f>[2]武器表!V537</f>
        <v>9.9099099099099086E-2</v>
      </c>
      <c r="AB537" s="20">
        <f>[2]武器表!W537</f>
        <v>9.9099099099099086E-2</v>
      </c>
      <c r="AC537" s="20">
        <f>[2]武器表!X537</f>
        <v>9.9099099099099086E-2</v>
      </c>
      <c r="AD537" s="20">
        <f>[2]武器表!Y537</f>
        <v>9.9099099099099086E-2</v>
      </c>
      <c r="AE537" s="20">
        <f>[2]武器表!Z537</f>
        <v>9.9099099099099086E-2</v>
      </c>
      <c r="AF537" s="20">
        <f>[2]武器表!AA537</f>
        <v>9.9099099099099086E-2</v>
      </c>
      <c r="AG537" s="20">
        <f t="shared" si="137"/>
        <v>0.50036363636363645</v>
      </c>
      <c r="AH537" s="20">
        <f t="shared" si="138"/>
        <v>0.50036363636363645</v>
      </c>
      <c r="AI537" s="20">
        <f t="shared" si="139"/>
        <v>0.50036363636363645</v>
      </c>
      <c r="AJ537" s="20">
        <f t="shared" si="140"/>
        <v>0.50036363636363645</v>
      </c>
      <c r="AK537" s="20">
        <f t="shared" si="141"/>
        <v>0.50036363636363645</v>
      </c>
      <c r="AL537" s="84" t="str">
        <f t="shared" si="134"/>
        <v/>
      </c>
      <c r="AM537" s="84">
        <f t="shared" si="135"/>
        <v>123</v>
      </c>
    </row>
    <row r="538" spans="2:39" x14ac:dyDescent="0.2">
      <c r="B538" s="16">
        <v>536</v>
      </c>
      <c r="C538" s="16" t="str">
        <f t="shared" ca="1" si="129"/>
        <v>IC1118</v>
      </c>
      <c r="D538" s="16" t="str">
        <f t="shared" ca="1" si="136"/>
        <v>坚硬的斯塞提烟斗</v>
      </c>
      <c r="E538" s="16" t="str">
        <f t="shared" ca="1" si="130"/>
        <v>坚硬的</v>
      </c>
      <c r="F538" s="16" t="str">
        <f t="shared" ca="1" si="131"/>
        <v>斯塞提</v>
      </c>
      <c r="G538" s="16" t="str">
        <f t="shared" ca="1" si="132"/>
        <v>烟斗</v>
      </c>
      <c r="H538" s="16" t="str">
        <f t="shared" si="128"/>
        <v>b</v>
      </c>
      <c r="I538" s="19" t="s">
        <v>21</v>
      </c>
      <c r="J538" s="3" t="s">
        <v>38</v>
      </c>
      <c r="K538" s="16">
        <f t="shared" si="133"/>
        <v>7</v>
      </c>
      <c r="L538" s="16">
        <f t="shared" si="142"/>
        <v>8</v>
      </c>
      <c r="M538" s="16">
        <f>[2]武器表!J538</f>
        <v>135</v>
      </c>
      <c r="N538" s="16">
        <f>[2]武器表!K538</f>
        <v>124</v>
      </c>
      <c r="O538" s="16">
        <f>[2]武器表!L538</f>
        <v>28</v>
      </c>
      <c r="P538" s="16"/>
      <c r="Q538" s="16">
        <f>[2]武器表!M538</f>
        <v>94</v>
      </c>
      <c r="R538" s="16">
        <f>[2]武器表!N538</f>
        <v>200</v>
      </c>
      <c r="S538" s="16">
        <f>[2]武器表!O538</f>
        <v>99</v>
      </c>
      <c r="T538" s="16">
        <f>[2]武器表!P538</f>
        <v>47</v>
      </c>
      <c r="U538" s="16">
        <f>[2]武器表!Q538</f>
        <v>60</v>
      </c>
      <c r="V538" s="20">
        <f>[2]武器表!R538</f>
        <v>0.2</v>
      </c>
      <c r="W538" s="20">
        <f>[2]武器表!S538</f>
        <v>0.15666666666666665</v>
      </c>
      <c r="X538" s="20">
        <f>[2]武器表!T538</f>
        <v>0.2</v>
      </c>
      <c r="Y538" s="20">
        <f>[2]武器表!$I538</f>
        <v>0.71545454545454545</v>
      </c>
      <c r="Z538" s="20">
        <f>[2]武器表!U538</f>
        <v>0.19999999999999996</v>
      </c>
      <c r="AA538" s="20">
        <f>[2]武器表!V538</f>
        <v>0.11111111111111116</v>
      </c>
      <c r="AB538" s="20">
        <f>[2]武器表!W538</f>
        <v>0.11111111111111116</v>
      </c>
      <c r="AC538" s="20">
        <f>[2]武器表!X538</f>
        <v>0.11111111111111116</v>
      </c>
      <c r="AD538" s="20">
        <f>[2]武器表!Y538</f>
        <v>0.11111111111111116</v>
      </c>
      <c r="AE538" s="20">
        <f>[2]武器表!Z538</f>
        <v>0.11111111111111116</v>
      </c>
      <c r="AF538" s="20">
        <f>[2]武器表!AA538</f>
        <v>0.11111111111111116</v>
      </c>
      <c r="AG538" s="20">
        <f t="shared" si="137"/>
        <v>0.57236363636363641</v>
      </c>
      <c r="AH538" s="20">
        <f t="shared" si="138"/>
        <v>0.57236363636363641</v>
      </c>
      <c r="AI538" s="20">
        <f t="shared" si="139"/>
        <v>0.57236363636363641</v>
      </c>
      <c r="AJ538" s="20">
        <f t="shared" si="140"/>
        <v>0.57236363636363641</v>
      </c>
      <c r="AK538" s="20">
        <f t="shared" si="141"/>
        <v>0.57236363636363641</v>
      </c>
      <c r="AL538" s="84" t="str">
        <f t="shared" si="134"/>
        <v/>
      </c>
      <c r="AM538" s="84">
        <f t="shared" si="135"/>
        <v>124</v>
      </c>
    </row>
    <row r="539" spans="2:39" x14ac:dyDescent="0.2">
      <c r="B539" s="16">
        <v>537</v>
      </c>
      <c r="C539" s="16" t="str">
        <f t="shared" ca="1" si="129"/>
        <v>IC1155</v>
      </c>
      <c r="D539" s="16" t="str">
        <f t="shared" ca="1" si="136"/>
        <v>破旧的塞尔塔烟斗</v>
      </c>
      <c r="E539" s="16" t="str">
        <f t="shared" ca="1" si="130"/>
        <v>破旧的</v>
      </c>
      <c r="F539" s="16" t="str">
        <f t="shared" ca="1" si="131"/>
        <v>塞尔塔</v>
      </c>
      <c r="G539" s="16" t="str">
        <f t="shared" ca="1" si="132"/>
        <v>烟斗</v>
      </c>
      <c r="H539" s="16" t="str">
        <f t="shared" si="128"/>
        <v>c</v>
      </c>
      <c r="I539" s="19" t="s">
        <v>21</v>
      </c>
      <c r="J539" s="3" t="s">
        <v>38</v>
      </c>
      <c r="K539" s="16">
        <f t="shared" si="133"/>
        <v>7</v>
      </c>
      <c r="L539" s="16">
        <f t="shared" si="142"/>
        <v>1</v>
      </c>
      <c r="M539" s="16">
        <f>[2]武器表!J539</f>
        <v>21</v>
      </c>
      <c r="N539" s="16">
        <f>[2]武器表!K539</f>
        <v>0</v>
      </c>
      <c r="O539" s="16">
        <f>[2]武器表!L539</f>
        <v>0</v>
      </c>
      <c r="P539" s="16"/>
      <c r="Q539" s="16">
        <f>[2]武器表!M539</f>
        <v>0</v>
      </c>
      <c r="R539" s="16">
        <f>[2]武器表!N539</f>
        <v>0</v>
      </c>
      <c r="S539" s="16">
        <f>[2]武器表!O539</f>
        <v>0</v>
      </c>
      <c r="T539" s="16">
        <f>[2]武器表!P539</f>
        <v>0</v>
      </c>
      <c r="U539" s="16">
        <f>[2]武器表!Q539</f>
        <v>0</v>
      </c>
      <c r="V539" s="20">
        <f>[2]武器表!R539</f>
        <v>0</v>
      </c>
      <c r="W539" s="20">
        <f>[2]武器表!S539</f>
        <v>0</v>
      </c>
      <c r="X539" s="20">
        <f>[2]武器表!T539</f>
        <v>0</v>
      </c>
      <c r="Y539" s="20">
        <f>[2]武器表!$I539</f>
        <v>0</v>
      </c>
      <c r="Z539" s="20">
        <f>[2]武器表!U539</f>
        <v>0</v>
      </c>
      <c r="AA539" s="20">
        <f>[2]武器表!V539</f>
        <v>0</v>
      </c>
      <c r="AB539" s="20">
        <f>[2]武器表!W539</f>
        <v>0</v>
      </c>
      <c r="AC539" s="20">
        <f>[2]武器表!X539</f>
        <v>0</v>
      </c>
      <c r="AD539" s="20">
        <f>[2]武器表!Y539</f>
        <v>0</v>
      </c>
      <c r="AE539" s="20">
        <f>[2]武器表!Z539</f>
        <v>0</v>
      </c>
      <c r="AF539" s="20">
        <f>[2]武器表!AA539</f>
        <v>0</v>
      </c>
      <c r="AG539" s="20">
        <f t="shared" si="137"/>
        <v>0</v>
      </c>
      <c r="AH539" s="20">
        <f t="shared" si="138"/>
        <v>0</v>
      </c>
      <c r="AI539" s="20">
        <f t="shared" si="139"/>
        <v>0</v>
      </c>
      <c r="AJ539" s="20">
        <f t="shared" si="140"/>
        <v>0</v>
      </c>
      <c r="AK539" s="20">
        <f t="shared" si="141"/>
        <v>0</v>
      </c>
      <c r="AL539" s="84" t="str">
        <f t="shared" si="134"/>
        <v/>
      </c>
      <c r="AM539" s="84">
        <f t="shared" si="135"/>
        <v>101</v>
      </c>
    </row>
    <row r="540" spans="2:39" x14ac:dyDescent="0.2">
      <c r="B540" s="16">
        <v>538</v>
      </c>
      <c r="C540" s="16" t="str">
        <f t="shared" ca="1" si="129"/>
        <v>IC1101</v>
      </c>
      <c r="D540" s="16" t="str">
        <f t="shared" ca="1" si="136"/>
        <v>破旧的卡尼亚烟斗</v>
      </c>
      <c r="E540" s="16" t="str">
        <f t="shared" ca="1" si="130"/>
        <v>破旧的</v>
      </c>
      <c r="F540" s="16" t="str">
        <f t="shared" ca="1" si="131"/>
        <v>卡尼亚</v>
      </c>
      <c r="G540" s="16" t="str">
        <f t="shared" ca="1" si="132"/>
        <v>烟斗</v>
      </c>
      <c r="H540" s="16" t="str">
        <f t="shared" si="128"/>
        <v>c</v>
      </c>
      <c r="I540" s="19" t="s">
        <v>21</v>
      </c>
      <c r="J540" s="3" t="s">
        <v>38</v>
      </c>
      <c r="K540" s="16">
        <f t="shared" si="133"/>
        <v>7</v>
      </c>
      <c r="L540" s="16">
        <f t="shared" si="142"/>
        <v>2</v>
      </c>
      <c r="M540" s="16">
        <f>[2]武器表!J540</f>
        <v>42</v>
      </c>
      <c r="N540" s="16">
        <f>[2]武器表!K540</f>
        <v>0</v>
      </c>
      <c r="O540" s="16">
        <f>[2]武器表!L540</f>
        <v>0</v>
      </c>
      <c r="P540" s="16"/>
      <c r="Q540" s="16">
        <f>[2]武器表!M540</f>
        <v>0</v>
      </c>
      <c r="R540" s="16">
        <f>[2]武器表!N540</f>
        <v>0</v>
      </c>
      <c r="S540" s="16">
        <f>[2]武器表!O540</f>
        <v>0</v>
      </c>
      <c r="T540" s="16">
        <f>[2]武器表!P540</f>
        <v>0</v>
      </c>
      <c r="U540" s="16">
        <f>[2]武器表!Q540</f>
        <v>0</v>
      </c>
      <c r="V540" s="20">
        <f>[2]武器表!R540</f>
        <v>0</v>
      </c>
      <c r="W540" s="20">
        <f>[2]武器表!S540</f>
        <v>0</v>
      </c>
      <c r="X540" s="20">
        <f>[2]武器表!T540</f>
        <v>0</v>
      </c>
      <c r="Y540" s="20">
        <f>[2]武器表!$I540</f>
        <v>0</v>
      </c>
      <c r="Z540" s="20">
        <f>[2]武器表!U540</f>
        <v>0</v>
      </c>
      <c r="AA540" s="20">
        <f>[2]武器表!V540</f>
        <v>0</v>
      </c>
      <c r="AB540" s="20">
        <f>[2]武器表!W540</f>
        <v>0</v>
      </c>
      <c r="AC540" s="20">
        <f>[2]武器表!X540</f>
        <v>0</v>
      </c>
      <c r="AD540" s="20">
        <f>[2]武器表!Y540</f>
        <v>0</v>
      </c>
      <c r="AE540" s="20">
        <f>[2]武器表!Z540</f>
        <v>0</v>
      </c>
      <c r="AF540" s="20">
        <f>[2]武器表!AA540</f>
        <v>0</v>
      </c>
      <c r="AG540" s="20">
        <f t="shared" si="137"/>
        <v>0</v>
      </c>
      <c r="AH540" s="20">
        <f t="shared" si="138"/>
        <v>0</v>
      </c>
      <c r="AI540" s="20">
        <f t="shared" si="139"/>
        <v>0</v>
      </c>
      <c r="AJ540" s="20">
        <f t="shared" si="140"/>
        <v>0</v>
      </c>
      <c r="AK540" s="20">
        <f t="shared" si="141"/>
        <v>0</v>
      </c>
      <c r="AL540" s="84" t="str">
        <f t="shared" si="134"/>
        <v/>
      </c>
      <c r="AM540" s="84">
        <f t="shared" si="135"/>
        <v>102</v>
      </c>
    </row>
    <row r="541" spans="2:39" x14ac:dyDescent="0.2">
      <c r="B541" s="16">
        <v>539</v>
      </c>
      <c r="C541" s="16" t="str">
        <f t="shared" ca="1" si="129"/>
        <v>IC1103</v>
      </c>
      <c r="D541" s="16" t="str">
        <f t="shared" ca="1" si="136"/>
        <v>破旧的精钢烟斗</v>
      </c>
      <c r="E541" s="16" t="str">
        <f t="shared" ca="1" si="130"/>
        <v>破旧的</v>
      </c>
      <c r="F541" s="16" t="str">
        <f t="shared" ca="1" si="131"/>
        <v>精钢</v>
      </c>
      <c r="G541" s="16" t="str">
        <f t="shared" ca="1" si="132"/>
        <v>烟斗</v>
      </c>
      <c r="H541" s="16" t="str">
        <f t="shared" si="128"/>
        <v>c</v>
      </c>
      <c r="I541" s="19" t="s">
        <v>21</v>
      </c>
      <c r="J541" s="3" t="s">
        <v>38</v>
      </c>
      <c r="K541" s="16">
        <f t="shared" si="133"/>
        <v>7</v>
      </c>
      <c r="L541" s="16">
        <f t="shared" si="142"/>
        <v>3</v>
      </c>
      <c r="M541" s="16">
        <f>[2]武器表!J541</f>
        <v>64</v>
      </c>
      <c r="N541" s="16">
        <f>[2]武器表!K541</f>
        <v>0</v>
      </c>
      <c r="O541" s="16">
        <f>[2]武器表!L541</f>
        <v>0</v>
      </c>
      <c r="P541" s="16"/>
      <c r="Q541" s="16">
        <f>[2]武器表!M541</f>
        <v>0</v>
      </c>
      <c r="R541" s="16">
        <f>[2]武器表!N541</f>
        <v>0</v>
      </c>
      <c r="S541" s="16">
        <f>[2]武器表!O541</f>
        <v>0</v>
      </c>
      <c r="T541" s="16">
        <f>[2]武器表!P541</f>
        <v>0</v>
      </c>
      <c r="U541" s="16">
        <f>[2]武器表!Q541</f>
        <v>0</v>
      </c>
      <c r="V541" s="20">
        <f>[2]武器表!R541</f>
        <v>0</v>
      </c>
      <c r="W541" s="20">
        <f>[2]武器表!S541</f>
        <v>0</v>
      </c>
      <c r="X541" s="20">
        <f>[2]武器表!T541</f>
        <v>0</v>
      </c>
      <c r="Y541" s="20">
        <f>[2]武器表!$I541</f>
        <v>0</v>
      </c>
      <c r="Z541" s="20">
        <f>[2]武器表!U541</f>
        <v>0</v>
      </c>
      <c r="AA541" s="20">
        <f>[2]武器表!V541</f>
        <v>0</v>
      </c>
      <c r="AB541" s="20">
        <f>[2]武器表!W541</f>
        <v>0</v>
      </c>
      <c r="AC541" s="20">
        <f>[2]武器表!X541</f>
        <v>0</v>
      </c>
      <c r="AD541" s="20">
        <f>[2]武器表!Y541</f>
        <v>0</v>
      </c>
      <c r="AE541" s="20">
        <f>[2]武器表!Z541</f>
        <v>0</v>
      </c>
      <c r="AF541" s="20">
        <f>[2]武器表!AA541</f>
        <v>0</v>
      </c>
      <c r="AG541" s="20">
        <f t="shared" si="137"/>
        <v>0</v>
      </c>
      <c r="AH541" s="20">
        <f t="shared" si="138"/>
        <v>0</v>
      </c>
      <c r="AI541" s="20">
        <f t="shared" si="139"/>
        <v>0</v>
      </c>
      <c r="AJ541" s="20">
        <f t="shared" si="140"/>
        <v>0</v>
      </c>
      <c r="AK541" s="20">
        <f t="shared" si="141"/>
        <v>0</v>
      </c>
      <c r="AL541" s="84" t="str">
        <f t="shared" si="134"/>
        <v/>
      </c>
      <c r="AM541" s="84">
        <f t="shared" si="135"/>
        <v>103</v>
      </c>
    </row>
    <row r="542" spans="2:39" x14ac:dyDescent="0.2">
      <c r="B542" s="16">
        <v>540</v>
      </c>
      <c r="C542" s="16" t="str">
        <f t="shared" ca="1" si="129"/>
        <v>IC1143</v>
      </c>
      <c r="D542" s="16" t="str">
        <f t="shared" ca="1" si="136"/>
        <v>初级的青铜烟斗</v>
      </c>
      <c r="E542" s="16" t="str">
        <f t="shared" ca="1" si="130"/>
        <v>初级的</v>
      </c>
      <c r="F542" s="16" t="str">
        <f t="shared" ca="1" si="131"/>
        <v>青铜</v>
      </c>
      <c r="G542" s="16" t="str">
        <f t="shared" ca="1" si="132"/>
        <v>烟斗</v>
      </c>
      <c r="H542" s="16" t="str">
        <f t="shared" si="128"/>
        <v>c</v>
      </c>
      <c r="I542" s="19" t="s">
        <v>21</v>
      </c>
      <c r="J542" s="3" t="s">
        <v>38</v>
      </c>
      <c r="K542" s="16">
        <f t="shared" si="133"/>
        <v>7</v>
      </c>
      <c r="L542" s="16">
        <f t="shared" si="142"/>
        <v>4</v>
      </c>
      <c r="M542" s="16">
        <f>[2]武器表!J542</f>
        <v>85</v>
      </c>
      <c r="N542" s="16">
        <f>[2]武器表!K542</f>
        <v>0</v>
      </c>
      <c r="O542" s="16">
        <f>[2]武器表!L542</f>
        <v>0</v>
      </c>
      <c r="P542" s="16"/>
      <c r="Q542" s="16">
        <f>[2]武器表!M542</f>
        <v>0</v>
      </c>
      <c r="R542" s="16">
        <f>[2]武器表!N542</f>
        <v>0</v>
      </c>
      <c r="S542" s="16">
        <f>[2]武器表!O542</f>
        <v>0</v>
      </c>
      <c r="T542" s="16">
        <f>[2]武器表!P542</f>
        <v>0</v>
      </c>
      <c r="U542" s="16">
        <f>[2]武器表!Q542</f>
        <v>0</v>
      </c>
      <c r="V542" s="20">
        <f>[2]武器表!R542</f>
        <v>0</v>
      </c>
      <c r="W542" s="20">
        <f>[2]武器表!S542</f>
        <v>0</v>
      </c>
      <c r="X542" s="20">
        <f>[2]武器表!T542</f>
        <v>0</v>
      </c>
      <c r="Y542" s="20">
        <f>[2]武器表!$I542</f>
        <v>0</v>
      </c>
      <c r="Z542" s="20">
        <f>[2]武器表!U542</f>
        <v>0</v>
      </c>
      <c r="AA542" s="20">
        <f>[2]武器表!V542</f>
        <v>0</v>
      </c>
      <c r="AB542" s="20">
        <f>[2]武器表!W542</f>
        <v>0</v>
      </c>
      <c r="AC542" s="20">
        <f>[2]武器表!X542</f>
        <v>0</v>
      </c>
      <c r="AD542" s="20">
        <f>[2]武器表!Y542</f>
        <v>0</v>
      </c>
      <c r="AE542" s="20">
        <f>[2]武器表!Z542</f>
        <v>0</v>
      </c>
      <c r="AF542" s="20">
        <f>[2]武器表!AA542</f>
        <v>0</v>
      </c>
      <c r="AG542" s="20">
        <f t="shared" si="137"/>
        <v>0</v>
      </c>
      <c r="AH542" s="20">
        <f t="shared" si="138"/>
        <v>0</v>
      </c>
      <c r="AI542" s="20">
        <f t="shared" si="139"/>
        <v>0</v>
      </c>
      <c r="AJ542" s="20">
        <f t="shared" si="140"/>
        <v>0</v>
      </c>
      <c r="AK542" s="20">
        <f t="shared" si="141"/>
        <v>0</v>
      </c>
      <c r="AL542" s="84" t="str">
        <f t="shared" si="134"/>
        <v/>
      </c>
      <c r="AM542" s="84">
        <f t="shared" si="135"/>
        <v>104</v>
      </c>
    </row>
    <row r="543" spans="2:39" x14ac:dyDescent="0.2">
      <c r="B543" s="16">
        <v>541</v>
      </c>
      <c r="C543" s="16" t="str">
        <f t="shared" ca="1" si="129"/>
        <v>IC1106</v>
      </c>
      <c r="D543" s="16" t="str">
        <f t="shared" ca="1" si="136"/>
        <v>破旧的卡尼亚烟斗</v>
      </c>
      <c r="E543" s="16" t="str">
        <f t="shared" ca="1" si="130"/>
        <v>破旧的</v>
      </c>
      <c r="F543" s="16" t="str">
        <f t="shared" ca="1" si="131"/>
        <v>卡尼亚</v>
      </c>
      <c r="G543" s="16" t="str">
        <f t="shared" ca="1" si="132"/>
        <v>烟斗</v>
      </c>
      <c r="H543" s="16" t="str">
        <f t="shared" si="128"/>
        <v>c</v>
      </c>
      <c r="I543" s="19" t="s">
        <v>21</v>
      </c>
      <c r="J543" s="3" t="s">
        <v>38</v>
      </c>
      <c r="K543" s="16">
        <f t="shared" si="133"/>
        <v>7</v>
      </c>
      <c r="L543" s="16">
        <f t="shared" si="142"/>
        <v>5</v>
      </c>
      <c r="M543" s="16">
        <f>[2]武器表!J543</f>
        <v>106</v>
      </c>
      <c r="N543" s="16">
        <f>[2]武器表!K543</f>
        <v>0</v>
      </c>
      <c r="O543" s="16">
        <f>[2]武器表!L543</f>
        <v>0</v>
      </c>
      <c r="P543" s="16"/>
      <c r="Q543" s="16">
        <f>[2]武器表!M543</f>
        <v>0</v>
      </c>
      <c r="R543" s="16">
        <f>[2]武器表!N543</f>
        <v>0</v>
      </c>
      <c r="S543" s="16">
        <f>[2]武器表!O543</f>
        <v>0</v>
      </c>
      <c r="T543" s="16">
        <f>[2]武器表!P543</f>
        <v>0</v>
      </c>
      <c r="U543" s="16">
        <f>[2]武器表!Q543</f>
        <v>0</v>
      </c>
      <c r="V543" s="20">
        <f>[2]武器表!R543</f>
        <v>0</v>
      </c>
      <c r="W543" s="20">
        <f>[2]武器表!S543</f>
        <v>0</v>
      </c>
      <c r="X543" s="20">
        <f>[2]武器表!T543</f>
        <v>0</v>
      </c>
      <c r="Y543" s="20">
        <f>[2]武器表!$I543</f>
        <v>0</v>
      </c>
      <c r="Z543" s="20">
        <f>[2]武器表!U543</f>
        <v>0</v>
      </c>
      <c r="AA543" s="20">
        <f>[2]武器表!V543</f>
        <v>0</v>
      </c>
      <c r="AB543" s="20">
        <f>[2]武器表!W543</f>
        <v>0</v>
      </c>
      <c r="AC543" s="20">
        <f>[2]武器表!X543</f>
        <v>0</v>
      </c>
      <c r="AD543" s="20">
        <f>[2]武器表!Y543</f>
        <v>0</v>
      </c>
      <c r="AE543" s="20">
        <f>[2]武器表!Z543</f>
        <v>0</v>
      </c>
      <c r="AF543" s="20">
        <f>[2]武器表!AA543</f>
        <v>0</v>
      </c>
      <c r="AG543" s="20">
        <f t="shared" si="137"/>
        <v>0</v>
      </c>
      <c r="AH543" s="20">
        <f t="shared" si="138"/>
        <v>0</v>
      </c>
      <c r="AI543" s="20">
        <f t="shared" si="139"/>
        <v>0</v>
      </c>
      <c r="AJ543" s="20">
        <f t="shared" si="140"/>
        <v>0</v>
      </c>
      <c r="AK543" s="20">
        <f t="shared" si="141"/>
        <v>0</v>
      </c>
      <c r="AL543" s="84" t="str">
        <f t="shared" si="134"/>
        <v/>
      </c>
      <c r="AM543" s="84">
        <f t="shared" si="135"/>
        <v>105</v>
      </c>
    </row>
    <row r="544" spans="2:39" x14ac:dyDescent="0.2">
      <c r="B544" s="16">
        <v>542</v>
      </c>
      <c r="C544" s="16" t="str">
        <f t="shared" ca="1" si="129"/>
        <v>IC1155</v>
      </c>
      <c r="D544" s="16" t="str">
        <f t="shared" ca="1" si="136"/>
        <v>普通的空灵烟斗</v>
      </c>
      <c r="E544" s="16" t="str">
        <f t="shared" ca="1" si="130"/>
        <v>普通的</v>
      </c>
      <c r="F544" s="16" t="str">
        <f t="shared" ca="1" si="131"/>
        <v>空灵</v>
      </c>
      <c r="G544" s="16" t="str">
        <f t="shared" ca="1" si="132"/>
        <v>烟斗</v>
      </c>
      <c r="H544" s="16" t="str">
        <f t="shared" si="128"/>
        <v>c</v>
      </c>
      <c r="I544" s="19" t="s">
        <v>21</v>
      </c>
      <c r="J544" s="3" t="s">
        <v>38</v>
      </c>
      <c r="K544" s="16">
        <f t="shared" si="133"/>
        <v>7</v>
      </c>
      <c r="L544" s="16">
        <f t="shared" si="142"/>
        <v>6</v>
      </c>
      <c r="M544" s="16">
        <f>[2]武器表!J544</f>
        <v>128</v>
      </c>
      <c r="N544" s="16">
        <f>[2]武器表!K544</f>
        <v>0</v>
      </c>
      <c r="O544" s="16">
        <f>[2]武器表!L544</f>
        <v>0</v>
      </c>
      <c r="P544" s="16"/>
      <c r="Q544" s="16">
        <f>[2]武器表!M544</f>
        <v>0</v>
      </c>
      <c r="R544" s="16">
        <f>[2]武器表!N544</f>
        <v>0</v>
      </c>
      <c r="S544" s="16">
        <f>[2]武器表!O544</f>
        <v>0</v>
      </c>
      <c r="T544" s="16">
        <f>[2]武器表!P544</f>
        <v>0</v>
      </c>
      <c r="U544" s="16">
        <f>[2]武器表!Q544</f>
        <v>0</v>
      </c>
      <c r="V544" s="20">
        <f>[2]武器表!R544</f>
        <v>0</v>
      </c>
      <c r="W544" s="20">
        <f>[2]武器表!S544</f>
        <v>0</v>
      </c>
      <c r="X544" s="20">
        <f>[2]武器表!T544</f>
        <v>0</v>
      </c>
      <c r="Y544" s="20">
        <f>[2]武器表!$I544</f>
        <v>0</v>
      </c>
      <c r="Z544" s="20">
        <f>[2]武器表!U544</f>
        <v>0</v>
      </c>
      <c r="AA544" s="20">
        <f>[2]武器表!V544</f>
        <v>0</v>
      </c>
      <c r="AB544" s="20">
        <f>[2]武器表!W544</f>
        <v>0</v>
      </c>
      <c r="AC544" s="20">
        <f>[2]武器表!X544</f>
        <v>0</v>
      </c>
      <c r="AD544" s="20">
        <f>[2]武器表!Y544</f>
        <v>0</v>
      </c>
      <c r="AE544" s="20">
        <f>[2]武器表!Z544</f>
        <v>0</v>
      </c>
      <c r="AF544" s="20">
        <f>[2]武器表!AA544</f>
        <v>0</v>
      </c>
      <c r="AG544" s="20">
        <f t="shared" si="137"/>
        <v>0</v>
      </c>
      <c r="AH544" s="20">
        <f t="shared" si="138"/>
        <v>0</v>
      </c>
      <c r="AI544" s="20">
        <f t="shared" si="139"/>
        <v>0</v>
      </c>
      <c r="AJ544" s="20">
        <f t="shared" si="140"/>
        <v>0</v>
      </c>
      <c r="AK544" s="20">
        <f t="shared" si="141"/>
        <v>0</v>
      </c>
      <c r="AL544" s="84" t="str">
        <f t="shared" si="134"/>
        <v/>
      </c>
      <c r="AM544" s="84">
        <f t="shared" si="135"/>
        <v>106</v>
      </c>
    </row>
    <row r="545" spans="2:39" x14ac:dyDescent="0.2">
      <c r="B545" s="16">
        <v>543</v>
      </c>
      <c r="C545" s="16" t="str">
        <f t="shared" ca="1" si="129"/>
        <v>IC1104</v>
      </c>
      <c r="D545" s="16" t="str">
        <f t="shared" ca="1" si="136"/>
        <v>破旧的女神烟斗</v>
      </c>
      <c r="E545" s="16" t="str">
        <f t="shared" ca="1" si="130"/>
        <v>破旧的</v>
      </c>
      <c r="F545" s="16" t="str">
        <f t="shared" ca="1" si="131"/>
        <v>女神</v>
      </c>
      <c r="G545" s="16" t="str">
        <f t="shared" ca="1" si="132"/>
        <v>烟斗</v>
      </c>
      <c r="H545" s="16" t="str">
        <f t="shared" si="128"/>
        <v>c</v>
      </c>
      <c r="I545" s="19" t="s">
        <v>21</v>
      </c>
      <c r="J545" s="3" t="s">
        <v>38</v>
      </c>
      <c r="K545" s="16">
        <f t="shared" si="133"/>
        <v>7</v>
      </c>
      <c r="L545" s="16">
        <f t="shared" si="142"/>
        <v>7</v>
      </c>
      <c r="M545" s="16">
        <f>[2]武器表!J545</f>
        <v>149</v>
      </c>
      <c r="N545" s="16">
        <f>[2]武器表!K545</f>
        <v>0</v>
      </c>
      <c r="O545" s="16">
        <f>[2]武器表!L545</f>
        <v>0</v>
      </c>
      <c r="P545" s="16"/>
      <c r="Q545" s="16">
        <f>[2]武器表!M545</f>
        <v>0</v>
      </c>
      <c r="R545" s="16">
        <f>[2]武器表!N545</f>
        <v>0</v>
      </c>
      <c r="S545" s="16">
        <f>[2]武器表!O545</f>
        <v>0</v>
      </c>
      <c r="T545" s="16">
        <f>[2]武器表!P545</f>
        <v>0</v>
      </c>
      <c r="U545" s="16">
        <f>[2]武器表!Q545</f>
        <v>0</v>
      </c>
      <c r="V545" s="20">
        <f>[2]武器表!R545</f>
        <v>0</v>
      </c>
      <c r="W545" s="20">
        <f>[2]武器表!S545</f>
        <v>0</v>
      </c>
      <c r="X545" s="20">
        <f>[2]武器表!T545</f>
        <v>0</v>
      </c>
      <c r="Y545" s="20">
        <f>[2]武器表!$I545</f>
        <v>0</v>
      </c>
      <c r="Z545" s="20">
        <f>[2]武器表!U545</f>
        <v>0</v>
      </c>
      <c r="AA545" s="20">
        <f>[2]武器表!V545</f>
        <v>0</v>
      </c>
      <c r="AB545" s="20">
        <f>[2]武器表!W545</f>
        <v>0</v>
      </c>
      <c r="AC545" s="20">
        <f>[2]武器表!X545</f>
        <v>0</v>
      </c>
      <c r="AD545" s="20">
        <f>[2]武器表!Y545</f>
        <v>0</v>
      </c>
      <c r="AE545" s="20">
        <f>[2]武器表!Z545</f>
        <v>0</v>
      </c>
      <c r="AF545" s="20">
        <f>[2]武器表!AA545</f>
        <v>0</v>
      </c>
      <c r="AG545" s="20">
        <f t="shared" si="137"/>
        <v>0</v>
      </c>
      <c r="AH545" s="20">
        <f t="shared" si="138"/>
        <v>0</v>
      </c>
      <c r="AI545" s="20">
        <f t="shared" si="139"/>
        <v>0</v>
      </c>
      <c r="AJ545" s="20">
        <f t="shared" si="140"/>
        <v>0</v>
      </c>
      <c r="AK545" s="20">
        <f t="shared" si="141"/>
        <v>0</v>
      </c>
      <c r="AL545" s="84" t="str">
        <f t="shared" si="134"/>
        <v/>
      </c>
      <c r="AM545" s="84">
        <f t="shared" si="135"/>
        <v>107</v>
      </c>
    </row>
    <row r="546" spans="2:39" x14ac:dyDescent="0.2">
      <c r="B546" s="16">
        <v>544</v>
      </c>
      <c r="C546" s="16" t="str">
        <f t="shared" ca="1" si="129"/>
        <v>IC1104</v>
      </c>
      <c r="D546" s="16" t="str">
        <f t="shared" ca="1" si="136"/>
        <v>一般的魔王烟斗</v>
      </c>
      <c r="E546" s="16" t="str">
        <f t="shared" ca="1" si="130"/>
        <v>一般的</v>
      </c>
      <c r="F546" s="16" t="str">
        <f t="shared" ca="1" si="131"/>
        <v>魔王</v>
      </c>
      <c r="G546" s="16" t="str">
        <f t="shared" ca="1" si="132"/>
        <v>烟斗</v>
      </c>
      <c r="H546" s="16" t="str">
        <f t="shared" si="128"/>
        <v>c</v>
      </c>
      <c r="I546" s="19" t="s">
        <v>21</v>
      </c>
      <c r="J546" s="3" t="s">
        <v>38</v>
      </c>
      <c r="K546" s="16">
        <f t="shared" si="133"/>
        <v>7</v>
      </c>
      <c r="L546" s="16">
        <f t="shared" si="142"/>
        <v>8</v>
      </c>
      <c r="M546" s="16">
        <f>[2]武器表!J546</f>
        <v>170</v>
      </c>
      <c r="N546" s="16">
        <f>[2]武器表!K546</f>
        <v>0</v>
      </c>
      <c r="O546" s="16">
        <f>[2]武器表!L546</f>
        <v>0</v>
      </c>
      <c r="P546" s="16"/>
      <c r="Q546" s="16">
        <f>[2]武器表!M546</f>
        <v>0</v>
      </c>
      <c r="R546" s="16">
        <f>[2]武器表!N546</f>
        <v>0</v>
      </c>
      <c r="S546" s="16">
        <f>[2]武器表!O546</f>
        <v>0</v>
      </c>
      <c r="T546" s="16">
        <f>[2]武器表!P546</f>
        <v>0</v>
      </c>
      <c r="U546" s="16">
        <f>[2]武器表!Q546</f>
        <v>0</v>
      </c>
      <c r="V546" s="20">
        <f>[2]武器表!R546</f>
        <v>0</v>
      </c>
      <c r="W546" s="20">
        <f>[2]武器表!S546</f>
        <v>0</v>
      </c>
      <c r="X546" s="20">
        <f>[2]武器表!T546</f>
        <v>0</v>
      </c>
      <c r="Y546" s="20">
        <f>[2]武器表!$I546</f>
        <v>0</v>
      </c>
      <c r="Z546" s="20">
        <f>[2]武器表!U546</f>
        <v>0</v>
      </c>
      <c r="AA546" s="20">
        <f>[2]武器表!V546</f>
        <v>0</v>
      </c>
      <c r="AB546" s="20">
        <f>[2]武器表!W546</f>
        <v>0</v>
      </c>
      <c r="AC546" s="20">
        <f>[2]武器表!X546</f>
        <v>0</v>
      </c>
      <c r="AD546" s="20">
        <f>[2]武器表!Y546</f>
        <v>0</v>
      </c>
      <c r="AE546" s="20">
        <f>[2]武器表!Z546</f>
        <v>0</v>
      </c>
      <c r="AF546" s="20">
        <f>[2]武器表!AA546</f>
        <v>0</v>
      </c>
      <c r="AG546" s="20">
        <f t="shared" si="137"/>
        <v>0</v>
      </c>
      <c r="AH546" s="20">
        <f t="shared" si="138"/>
        <v>0</v>
      </c>
      <c r="AI546" s="20">
        <f t="shared" si="139"/>
        <v>0</v>
      </c>
      <c r="AJ546" s="20">
        <f t="shared" si="140"/>
        <v>0</v>
      </c>
      <c r="AK546" s="20">
        <f t="shared" si="141"/>
        <v>0</v>
      </c>
      <c r="AL546" s="84" t="str">
        <f t="shared" si="134"/>
        <v/>
      </c>
      <c r="AM546" s="84">
        <f t="shared" si="135"/>
        <v>108</v>
      </c>
    </row>
    <row r="547" spans="2:39" x14ac:dyDescent="0.2">
      <c r="B547" s="16">
        <v>545</v>
      </c>
      <c r="C547" s="16" t="str">
        <f t="shared" ca="1" si="129"/>
        <v>IC1417</v>
      </c>
      <c r="D547" s="16" t="str">
        <f t="shared" ca="1" si="136"/>
        <v>神秘的斯塞提毒球</v>
      </c>
      <c r="E547" s="16" t="str">
        <f t="shared" ca="1" si="130"/>
        <v>神秘的</v>
      </c>
      <c r="F547" s="16" t="str">
        <f t="shared" ca="1" si="131"/>
        <v>斯塞提</v>
      </c>
      <c r="G547" s="16" t="str">
        <f t="shared" ca="1" si="132"/>
        <v>毒球</v>
      </c>
      <c r="H547" s="16" t="str">
        <f t="shared" si="128"/>
        <v>s</v>
      </c>
      <c r="I547" s="19" t="s">
        <v>21</v>
      </c>
      <c r="J547" s="3" t="s">
        <v>39</v>
      </c>
      <c r="K547" s="16">
        <f t="shared" si="133"/>
        <v>10</v>
      </c>
      <c r="L547" s="16">
        <f t="shared" si="142"/>
        <v>1</v>
      </c>
      <c r="M547" s="16">
        <f>[2]武器表!J547</f>
        <v>19</v>
      </c>
      <c r="N547" s="16">
        <f>[2]武器表!K547</f>
        <v>14</v>
      </c>
      <c r="O547" s="16">
        <f>[2]武器表!L547</f>
        <v>3</v>
      </c>
      <c r="P547" s="16"/>
      <c r="Q547" s="16">
        <f>[2]武器表!M547</f>
        <v>8</v>
      </c>
      <c r="R547" s="16">
        <f>[2]武器表!N547</f>
        <v>31</v>
      </c>
      <c r="S547" s="16">
        <f>[2]武器表!O547</f>
        <v>10</v>
      </c>
      <c r="T547" s="16">
        <f>[2]武器表!P547</f>
        <v>5</v>
      </c>
      <c r="U547" s="16">
        <f>[2]武器表!Q547</f>
        <v>4</v>
      </c>
      <c r="V547" s="20">
        <f>[2]武器表!R547</f>
        <v>1.3333333333333332E-2</v>
      </c>
      <c r="W547" s="20">
        <f>[2]武器表!S547</f>
        <v>1.6666666666666666E-2</v>
      </c>
      <c r="X547" s="20">
        <f>[2]武器表!T547</f>
        <v>1.3333333333333332E-2</v>
      </c>
      <c r="Y547" s="20">
        <f>[2]武器表!$I547</f>
        <v>0.1</v>
      </c>
      <c r="Z547" s="20">
        <f>[2]武器表!U547</f>
        <v>9.9009900990099098E-3</v>
      </c>
      <c r="AA547" s="20">
        <f>[2]武器表!V547</f>
        <v>9.9009900990099098E-3</v>
      </c>
      <c r="AB547" s="20">
        <f>[2]武器表!W547</f>
        <v>9.9009900990099098E-3</v>
      </c>
      <c r="AC547" s="20">
        <f>[2]武器表!X547</f>
        <v>9.9009900990099098E-3</v>
      </c>
      <c r="AD547" s="20">
        <f>[2]武器表!Y547</f>
        <v>9.9009900990099098E-3</v>
      </c>
      <c r="AE547" s="20">
        <f>[2]武器表!Z547</f>
        <v>9.9009900990099098E-3</v>
      </c>
      <c r="AF547" s="20">
        <f>[2]武器表!AA547</f>
        <v>6.5420560747663559E-2</v>
      </c>
      <c r="AG547" s="20">
        <f t="shared" si="137"/>
        <v>8.0000000000000016E-2</v>
      </c>
      <c r="AH547" s="20">
        <f t="shared" si="138"/>
        <v>8.0000000000000016E-2</v>
      </c>
      <c r="AI547" s="20">
        <f t="shared" si="139"/>
        <v>8.0000000000000016E-2</v>
      </c>
      <c r="AJ547" s="20">
        <f t="shared" si="140"/>
        <v>8.0000000000000016E-2</v>
      </c>
      <c r="AK547" s="20">
        <f t="shared" si="141"/>
        <v>8.0000000000000016E-2</v>
      </c>
      <c r="AL547" s="84" t="str">
        <f t="shared" si="134"/>
        <v/>
      </c>
      <c r="AM547" s="84">
        <f t="shared" si="135"/>
        <v>125</v>
      </c>
    </row>
    <row r="548" spans="2:39" x14ac:dyDescent="0.2">
      <c r="B548" s="16">
        <v>546</v>
      </c>
      <c r="C548" s="16" t="str">
        <f t="shared" ca="1" si="129"/>
        <v>IC1419</v>
      </c>
      <c r="D548" s="16" t="str">
        <f t="shared" ca="1" si="136"/>
        <v>传说的青铜法球</v>
      </c>
      <c r="E548" s="16" t="str">
        <f t="shared" ca="1" si="130"/>
        <v>传说的</v>
      </c>
      <c r="F548" s="16" t="str">
        <f t="shared" ca="1" si="131"/>
        <v>青铜</v>
      </c>
      <c r="G548" s="16" t="str">
        <f t="shared" ca="1" si="132"/>
        <v>法球</v>
      </c>
      <c r="H548" s="16" t="str">
        <f t="shared" si="128"/>
        <v>s</v>
      </c>
      <c r="I548" s="19" t="s">
        <v>21</v>
      </c>
      <c r="J548" s="3" t="s">
        <v>39</v>
      </c>
      <c r="K548" s="16">
        <f t="shared" si="133"/>
        <v>10</v>
      </c>
      <c r="L548" s="16">
        <f t="shared" si="142"/>
        <v>2</v>
      </c>
      <c r="M548" s="16">
        <f>[2]武器表!J548</f>
        <v>39</v>
      </c>
      <c r="N548" s="16">
        <f>[2]武器表!K548</f>
        <v>28</v>
      </c>
      <c r="O548" s="16">
        <f>[2]武器表!L548</f>
        <v>6</v>
      </c>
      <c r="P548" s="16"/>
      <c r="Q548" s="16">
        <f>[2]武器表!M548</f>
        <v>16</v>
      </c>
      <c r="R548" s="16">
        <f>[2]武器表!N548</f>
        <v>62</v>
      </c>
      <c r="S548" s="16">
        <f>[2]武器表!O548</f>
        <v>20</v>
      </c>
      <c r="T548" s="16">
        <f>[2]武器表!P548</f>
        <v>10</v>
      </c>
      <c r="U548" s="16">
        <f>[2]武器表!Q548</f>
        <v>9</v>
      </c>
      <c r="V548" s="20">
        <f>[2]武器表!R548</f>
        <v>0.03</v>
      </c>
      <c r="W548" s="20">
        <f>[2]武器表!S548</f>
        <v>3.3333333333333333E-2</v>
      </c>
      <c r="X548" s="20">
        <f>[2]武器表!T548</f>
        <v>0.03</v>
      </c>
      <c r="Y548" s="20">
        <f>[2]武器表!$I548</f>
        <v>0.17272727272727273</v>
      </c>
      <c r="Z548" s="20">
        <f>[2]武器表!U548</f>
        <v>2.4390243902439046E-2</v>
      </c>
      <c r="AA548" s="20">
        <f>[2]武器表!V548</f>
        <v>2.4390243902439046E-2</v>
      </c>
      <c r="AB548" s="20">
        <f>[2]武器表!W548</f>
        <v>2.4390243902439046E-2</v>
      </c>
      <c r="AC548" s="20">
        <f>[2]武器表!X548</f>
        <v>2.4390243902439046E-2</v>
      </c>
      <c r="AD548" s="20">
        <f>[2]武器表!Y548</f>
        <v>2.4390243902439046E-2</v>
      </c>
      <c r="AE548" s="20">
        <f>[2]武器表!Z548</f>
        <v>2.4390243902439046E-2</v>
      </c>
      <c r="AF548" s="20">
        <f>[2]武器表!AA548</f>
        <v>0.1228070175438597</v>
      </c>
      <c r="AG548" s="20">
        <f t="shared" si="137"/>
        <v>0.13818181818181818</v>
      </c>
      <c r="AH548" s="20">
        <f t="shared" si="138"/>
        <v>0.13818181818181818</v>
      </c>
      <c r="AI548" s="20">
        <f t="shared" si="139"/>
        <v>0.13818181818181818</v>
      </c>
      <c r="AJ548" s="20">
        <f t="shared" si="140"/>
        <v>0.13818181818181818</v>
      </c>
      <c r="AK548" s="20">
        <f t="shared" si="141"/>
        <v>0.13818181818181818</v>
      </c>
      <c r="AL548" s="84" t="str">
        <f t="shared" si="134"/>
        <v/>
      </c>
      <c r="AM548" s="84">
        <f t="shared" si="135"/>
        <v>126</v>
      </c>
    </row>
    <row r="549" spans="2:39" x14ac:dyDescent="0.2">
      <c r="B549" s="16">
        <v>547</v>
      </c>
      <c r="C549" s="16" t="str">
        <f t="shared" ca="1" si="129"/>
        <v>IC1417</v>
      </c>
      <c r="D549" s="16" t="str">
        <f t="shared" ca="1" si="136"/>
        <v>神秘的智慧毒球</v>
      </c>
      <c r="E549" s="16" t="str">
        <f t="shared" ca="1" si="130"/>
        <v>神秘的</v>
      </c>
      <c r="F549" s="16" t="str">
        <f t="shared" ca="1" si="131"/>
        <v>智慧</v>
      </c>
      <c r="G549" s="16" t="str">
        <f t="shared" ca="1" si="132"/>
        <v>毒球</v>
      </c>
      <c r="H549" s="16" t="str">
        <f t="shared" ref="H549:H612" si="143">H517</f>
        <v>s</v>
      </c>
      <c r="I549" s="19" t="s">
        <v>21</v>
      </c>
      <c r="J549" s="3" t="s">
        <v>39</v>
      </c>
      <c r="K549" s="16">
        <f t="shared" si="133"/>
        <v>10</v>
      </c>
      <c r="L549" s="16">
        <f t="shared" si="142"/>
        <v>3</v>
      </c>
      <c r="M549" s="16">
        <f>[2]武器表!J549</f>
        <v>59</v>
      </c>
      <c r="N549" s="16">
        <f>[2]武器表!K549</f>
        <v>42</v>
      </c>
      <c r="O549" s="16">
        <f>[2]武器表!L549</f>
        <v>10</v>
      </c>
      <c r="P549" s="16"/>
      <c r="Q549" s="16">
        <f>[2]武器表!M549</f>
        <v>25</v>
      </c>
      <c r="R549" s="16">
        <f>[2]武器表!N549</f>
        <v>92</v>
      </c>
      <c r="S549" s="16">
        <f>[2]武器表!O549</f>
        <v>31</v>
      </c>
      <c r="T549" s="16">
        <f>[2]武器表!P549</f>
        <v>16</v>
      </c>
      <c r="U549" s="16">
        <f>[2]武器表!Q549</f>
        <v>14</v>
      </c>
      <c r="V549" s="20">
        <f>[2]武器表!R549</f>
        <v>4.6666666666666669E-2</v>
      </c>
      <c r="W549" s="20">
        <f>[2]武器表!S549</f>
        <v>5.333333333333333E-2</v>
      </c>
      <c r="X549" s="20">
        <f>[2]武器表!T549</f>
        <v>4.6666666666666669E-2</v>
      </c>
      <c r="Y549" s="20">
        <f>[2]武器表!$I549</f>
        <v>0.26272727272727275</v>
      </c>
      <c r="Z549" s="20">
        <f>[2]武器表!U549</f>
        <v>3.3816425120772986E-2</v>
      </c>
      <c r="AA549" s="20">
        <f>[2]武器表!V549</f>
        <v>3.3816425120772986E-2</v>
      </c>
      <c r="AB549" s="20">
        <f>[2]武器表!W549</f>
        <v>3.3816425120772986E-2</v>
      </c>
      <c r="AC549" s="20">
        <f>[2]武器表!X549</f>
        <v>3.3816425120772986E-2</v>
      </c>
      <c r="AD549" s="20">
        <f>[2]武器表!Y549</f>
        <v>3.3816425120772986E-2</v>
      </c>
      <c r="AE549" s="20">
        <f>[2]武器表!Z549</f>
        <v>3.3816425120772986E-2</v>
      </c>
      <c r="AF549" s="20">
        <f>[2]武器表!AA549</f>
        <v>0.17355371900826444</v>
      </c>
      <c r="AG549" s="20">
        <f t="shared" si="137"/>
        <v>0.21018181818181822</v>
      </c>
      <c r="AH549" s="20">
        <f t="shared" si="138"/>
        <v>0.21018181818181822</v>
      </c>
      <c r="AI549" s="20">
        <f t="shared" si="139"/>
        <v>0.21018181818181822</v>
      </c>
      <c r="AJ549" s="20">
        <f t="shared" si="140"/>
        <v>0.21018181818181822</v>
      </c>
      <c r="AK549" s="20">
        <f t="shared" si="141"/>
        <v>0.21018181818181822</v>
      </c>
      <c r="AL549" s="84" t="str">
        <f t="shared" si="134"/>
        <v/>
      </c>
      <c r="AM549" s="84">
        <f t="shared" si="135"/>
        <v>127</v>
      </c>
    </row>
    <row r="550" spans="2:39" x14ac:dyDescent="0.2">
      <c r="B550" s="16">
        <v>548</v>
      </c>
      <c r="C550" s="16" t="str">
        <f t="shared" ca="1" si="129"/>
        <v>IC1419</v>
      </c>
      <c r="D550" s="16" t="str">
        <f t="shared" ca="1" si="136"/>
        <v>璀璨的斯塞提球</v>
      </c>
      <c r="E550" s="16" t="str">
        <f t="shared" ca="1" si="130"/>
        <v>璀璨的</v>
      </c>
      <c r="F550" s="16" t="str">
        <f t="shared" ca="1" si="131"/>
        <v>斯塞提</v>
      </c>
      <c r="G550" s="16" t="str">
        <f t="shared" ca="1" si="132"/>
        <v>球</v>
      </c>
      <c r="H550" s="16" t="str">
        <f t="shared" si="143"/>
        <v>s</v>
      </c>
      <c r="I550" s="19" t="s">
        <v>21</v>
      </c>
      <c r="J550" s="3" t="s">
        <v>39</v>
      </c>
      <c r="K550" s="16">
        <f t="shared" si="133"/>
        <v>10</v>
      </c>
      <c r="L550" s="16">
        <f t="shared" si="142"/>
        <v>4</v>
      </c>
      <c r="M550" s="16">
        <f>[2]武器表!J550</f>
        <v>79</v>
      </c>
      <c r="N550" s="16">
        <f>[2]武器表!K550</f>
        <v>56</v>
      </c>
      <c r="O550" s="16">
        <f>[2]武器表!L550</f>
        <v>13</v>
      </c>
      <c r="P550" s="16"/>
      <c r="Q550" s="16">
        <f>[2]武器表!M550</f>
        <v>33</v>
      </c>
      <c r="R550" s="16">
        <f>[2]武器表!N550</f>
        <v>123</v>
      </c>
      <c r="S550" s="16">
        <f>[2]武器表!O550</f>
        <v>41</v>
      </c>
      <c r="T550" s="16">
        <f>[2]武器表!P550</f>
        <v>21</v>
      </c>
      <c r="U550" s="16">
        <f>[2]武器表!Q550</f>
        <v>18</v>
      </c>
      <c r="V550" s="20">
        <f>[2]武器表!R550</f>
        <v>0.06</v>
      </c>
      <c r="W550" s="20">
        <f>[2]武器表!S550</f>
        <v>7.0000000000000007E-2</v>
      </c>
      <c r="X550" s="20">
        <f>[2]武器表!T550</f>
        <v>0.06</v>
      </c>
      <c r="Y550" s="20">
        <f>[2]武器表!$I550</f>
        <v>0.34909090909090906</v>
      </c>
      <c r="Z550" s="20">
        <f>[2]武器表!U550</f>
        <v>4.3062200956937802E-2</v>
      </c>
      <c r="AA550" s="20">
        <f>[2]武器表!V550</f>
        <v>4.3062200956937802E-2</v>
      </c>
      <c r="AB550" s="20">
        <f>[2]武器表!W550</f>
        <v>4.3062200956937802E-2</v>
      </c>
      <c r="AC550" s="20">
        <f>[2]武器表!X550</f>
        <v>4.3062200956937802E-2</v>
      </c>
      <c r="AD550" s="20">
        <f>[2]武器表!Y550</f>
        <v>4.3062200956937802E-2</v>
      </c>
      <c r="AE550" s="20">
        <f>[2]武器表!Z550</f>
        <v>4.3062200956937802E-2</v>
      </c>
      <c r="AF550" s="20">
        <f>[2]武器表!AA550</f>
        <v>0.21875</v>
      </c>
      <c r="AG550" s="20">
        <f t="shared" si="137"/>
        <v>0.27927272727272728</v>
      </c>
      <c r="AH550" s="20">
        <f t="shared" si="138"/>
        <v>0.27927272727272728</v>
      </c>
      <c r="AI550" s="20">
        <f t="shared" si="139"/>
        <v>0.27927272727272728</v>
      </c>
      <c r="AJ550" s="20">
        <f t="shared" si="140"/>
        <v>0.27927272727272728</v>
      </c>
      <c r="AK550" s="20">
        <f t="shared" si="141"/>
        <v>0.27927272727272728</v>
      </c>
      <c r="AL550" s="84" t="str">
        <f t="shared" si="134"/>
        <v/>
      </c>
      <c r="AM550" s="84">
        <f t="shared" si="135"/>
        <v>128</v>
      </c>
    </row>
    <row r="551" spans="2:39" x14ac:dyDescent="0.2">
      <c r="B551" s="16">
        <v>549</v>
      </c>
      <c r="C551" s="16" t="str">
        <f t="shared" ca="1" si="129"/>
        <v>IC1417</v>
      </c>
      <c r="D551" s="16" t="str">
        <f t="shared" ca="1" si="136"/>
        <v>神奇的混乱法球</v>
      </c>
      <c r="E551" s="16" t="str">
        <f t="shared" ca="1" si="130"/>
        <v>神奇的</v>
      </c>
      <c r="F551" s="16" t="str">
        <f t="shared" ca="1" si="131"/>
        <v>混乱</v>
      </c>
      <c r="G551" s="16" t="str">
        <f t="shared" ca="1" si="132"/>
        <v>法球</v>
      </c>
      <c r="H551" s="16" t="str">
        <f t="shared" si="143"/>
        <v>s</v>
      </c>
      <c r="I551" s="19" t="s">
        <v>21</v>
      </c>
      <c r="J551" s="3" t="s">
        <v>39</v>
      </c>
      <c r="K551" s="16">
        <f t="shared" si="133"/>
        <v>10</v>
      </c>
      <c r="L551" s="16">
        <f t="shared" si="142"/>
        <v>5</v>
      </c>
      <c r="M551" s="16">
        <f>[2]武器表!J551</f>
        <v>99</v>
      </c>
      <c r="N551" s="16">
        <f>[2]武器表!K551</f>
        <v>70</v>
      </c>
      <c r="O551" s="16">
        <f>[2]武器表!L551</f>
        <v>16</v>
      </c>
      <c r="P551" s="16"/>
      <c r="Q551" s="16">
        <f>[2]武器表!M551</f>
        <v>42</v>
      </c>
      <c r="R551" s="16">
        <f>[2]武器表!N551</f>
        <v>153</v>
      </c>
      <c r="S551" s="16">
        <f>[2]武器表!O551</f>
        <v>51</v>
      </c>
      <c r="T551" s="16">
        <f>[2]武器表!P551</f>
        <v>27</v>
      </c>
      <c r="U551" s="16">
        <f>[2]武器表!Q551</f>
        <v>23</v>
      </c>
      <c r="V551" s="20">
        <f>[2]武器表!R551</f>
        <v>7.6666666666666675E-2</v>
      </c>
      <c r="W551" s="20">
        <f>[2]武器表!S551</f>
        <v>0.09</v>
      </c>
      <c r="X551" s="20">
        <f>[2]武器表!T551</f>
        <v>7.6666666666666675E-2</v>
      </c>
      <c r="Y551" s="20">
        <f>[2]武器表!$I551</f>
        <v>0.43727272727272726</v>
      </c>
      <c r="Z551" s="20">
        <f>[2]武器表!U551</f>
        <v>5.6603773584905648E-2</v>
      </c>
      <c r="AA551" s="20">
        <f>[2]武器表!V551</f>
        <v>5.6603773584905648E-2</v>
      </c>
      <c r="AB551" s="20">
        <f>[2]武器表!W551</f>
        <v>5.6603773584905648E-2</v>
      </c>
      <c r="AC551" s="20">
        <f>[2]武器表!X551</f>
        <v>5.6603773584905648E-2</v>
      </c>
      <c r="AD551" s="20">
        <f>[2]武器表!Y551</f>
        <v>5.6603773584905648E-2</v>
      </c>
      <c r="AE551" s="20">
        <f>[2]武器表!Z551</f>
        <v>5.6603773584905648E-2</v>
      </c>
      <c r="AF551" s="20">
        <f>[2]武器表!AA551</f>
        <v>0.26199261992619927</v>
      </c>
      <c r="AG551" s="20">
        <f t="shared" si="137"/>
        <v>0.34981818181818181</v>
      </c>
      <c r="AH551" s="20">
        <f t="shared" si="138"/>
        <v>0.34981818181818181</v>
      </c>
      <c r="AI551" s="20">
        <f t="shared" si="139"/>
        <v>0.34981818181818181</v>
      </c>
      <c r="AJ551" s="20">
        <f t="shared" si="140"/>
        <v>0.34981818181818181</v>
      </c>
      <c r="AK551" s="20">
        <f t="shared" si="141"/>
        <v>0.34981818181818181</v>
      </c>
      <c r="AL551" s="84" t="str">
        <f t="shared" si="134"/>
        <v/>
      </c>
      <c r="AM551" s="84">
        <f t="shared" si="135"/>
        <v>129</v>
      </c>
    </row>
    <row r="552" spans="2:39" x14ac:dyDescent="0.2">
      <c r="B552" s="16">
        <v>550</v>
      </c>
      <c r="C552" s="16" t="str">
        <f t="shared" ca="1" si="129"/>
        <v>IC1400</v>
      </c>
      <c r="D552" s="16" t="str">
        <f t="shared" ca="1" si="136"/>
        <v>璀璨的精灵毒球</v>
      </c>
      <c r="E552" s="16" t="str">
        <f t="shared" ca="1" si="130"/>
        <v>璀璨的</v>
      </c>
      <c r="F552" s="16" t="str">
        <f t="shared" ca="1" si="131"/>
        <v>精灵</v>
      </c>
      <c r="G552" s="16" t="str">
        <f t="shared" ca="1" si="132"/>
        <v>毒球</v>
      </c>
      <c r="H552" s="16" t="str">
        <f t="shared" si="143"/>
        <v>s</v>
      </c>
      <c r="I552" s="19" t="s">
        <v>21</v>
      </c>
      <c r="J552" s="3" t="s">
        <v>39</v>
      </c>
      <c r="K552" s="16">
        <f t="shared" si="133"/>
        <v>10</v>
      </c>
      <c r="L552" s="16">
        <f t="shared" si="142"/>
        <v>6</v>
      </c>
      <c r="M552" s="16">
        <f>[2]武器表!J552</f>
        <v>118</v>
      </c>
      <c r="N552" s="16">
        <f>[2]武器表!K552</f>
        <v>84</v>
      </c>
      <c r="O552" s="16">
        <f>[2]武器表!L552</f>
        <v>20</v>
      </c>
      <c r="P552" s="16"/>
      <c r="Q552" s="16">
        <f>[2]武器表!M552</f>
        <v>50</v>
      </c>
      <c r="R552" s="16">
        <f>[2]武器表!N552</f>
        <v>184</v>
      </c>
      <c r="S552" s="16">
        <f>[2]武器表!O552</f>
        <v>62</v>
      </c>
      <c r="T552" s="16">
        <f>[2]武器表!P552</f>
        <v>32</v>
      </c>
      <c r="U552" s="16">
        <f>[2]武器表!Q552</f>
        <v>28</v>
      </c>
      <c r="V552" s="20">
        <f>[2]武器表!R552</f>
        <v>9.3333333333333338E-2</v>
      </c>
      <c r="W552" s="20">
        <f>[2]武器表!S552</f>
        <v>0.10666666666666666</v>
      </c>
      <c r="X552" s="20">
        <f>[2]武器表!T552</f>
        <v>9.3333333333333338E-2</v>
      </c>
      <c r="Y552" s="20">
        <f>[2]武器表!$I552</f>
        <v>0.52545454545454551</v>
      </c>
      <c r="Z552" s="20">
        <f>[2]武器表!U552</f>
        <v>6.5420560747663559E-2</v>
      </c>
      <c r="AA552" s="20">
        <f>[2]武器表!V552</f>
        <v>6.5420560747663559E-2</v>
      </c>
      <c r="AB552" s="20">
        <f>[2]武器表!W552</f>
        <v>6.5420560747663559E-2</v>
      </c>
      <c r="AC552" s="20">
        <f>[2]武器表!X552</f>
        <v>6.5420560747663559E-2</v>
      </c>
      <c r="AD552" s="20">
        <f>[2]武器表!Y552</f>
        <v>6.5420560747663559E-2</v>
      </c>
      <c r="AE552" s="20">
        <f>[2]武器表!Z552</f>
        <v>6.5420560747663559E-2</v>
      </c>
      <c r="AF552" s="20">
        <f>[2]武器表!AA552</f>
        <v>0.29824561403508776</v>
      </c>
      <c r="AG552" s="20">
        <f t="shared" si="137"/>
        <v>0.42036363636363644</v>
      </c>
      <c r="AH552" s="20">
        <f t="shared" si="138"/>
        <v>0.42036363636363644</v>
      </c>
      <c r="AI552" s="20">
        <f t="shared" si="139"/>
        <v>0.42036363636363644</v>
      </c>
      <c r="AJ552" s="20">
        <f t="shared" si="140"/>
        <v>0.42036363636363644</v>
      </c>
      <c r="AK552" s="20">
        <f t="shared" si="141"/>
        <v>0.42036363636363644</v>
      </c>
      <c r="AL552" s="84" t="str">
        <f t="shared" si="134"/>
        <v/>
      </c>
      <c r="AM552" s="84">
        <f t="shared" si="135"/>
        <v>130</v>
      </c>
    </row>
    <row r="553" spans="2:39" x14ac:dyDescent="0.2">
      <c r="B553" s="16">
        <v>551</v>
      </c>
      <c r="C553" s="16" t="str">
        <f t="shared" ca="1" si="129"/>
        <v>IC1416</v>
      </c>
      <c r="D553" s="16" t="str">
        <f t="shared" ca="1" si="136"/>
        <v>传说的晨曦毒球</v>
      </c>
      <c r="E553" s="16" t="str">
        <f t="shared" ca="1" si="130"/>
        <v>传说的</v>
      </c>
      <c r="F553" s="16" t="str">
        <f t="shared" ca="1" si="131"/>
        <v>晨曦</v>
      </c>
      <c r="G553" s="16" t="str">
        <f t="shared" ca="1" si="132"/>
        <v>毒球</v>
      </c>
      <c r="H553" s="16" t="str">
        <f t="shared" si="143"/>
        <v>s</v>
      </c>
      <c r="I553" s="19" t="s">
        <v>21</v>
      </c>
      <c r="J553" s="3" t="s">
        <v>39</v>
      </c>
      <c r="K553" s="16">
        <f t="shared" si="133"/>
        <v>10</v>
      </c>
      <c r="L553" s="16">
        <f t="shared" si="142"/>
        <v>7</v>
      </c>
      <c r="M553" s="16">
        <f>[2]武器表!J553</f>
        <v>138</v>
      </c>
      <c r="N553" s="16">
        <f>[2]武器表!K553</f>
        <v>98</v>
      </c>
      <c r="O553" s="16">
        <f>[2]武器表!L553</f>
        <v>23</v>
      </c>
      <c r="P553" s="16"/>
      <c r="Q553" s="16">
        <f>[2]武器表!M553</f>
        <v>59</v>
      </c>
      <c r="R553" s="16">
        <f>[2]武器表!N553</f>
        <v>215</v>
      </c>
      <c r="S553" s="16">
        <f>[2]武器表!O553</f>
        <v>72</v>
      </c>
      <c r="T553" s="16">
        <f>[2]武器表!P553</f>
        <v>37</v>
      </c>
      <c r="U553" s="16">
        <f>[2]武器表!Q553</f>
        <v>32</v>
      </c>
      <c r="V553" s="20">
        <f>[2]武器表!R553</f>
        <v>0.10666666666666666</v>
      </c>
      <c r="W553" s="20">
        <f>[2]武器表!S553</f>
        <v>0.12333333333333334</v>
      </c>
      <c r="X553" s="20">
        <f>[2]武器表!T553</f>
        <v>0.10666666666666666</v>
      </c>
      <c r="Y553" s="20">
        <f>[2]武器表!$I553</f>
        <v>0.61272727272727279</v>
      </c>
      <c r="Z553" s="20">
        <f>[2]武器表!U553</f>
        <v>7.407407407407407E-2</v>
      </c>
      <c r="AA553" s="20">
        <f>[2]武器表!V553</f>
        <v>7.407407407407407E-2</v>
      </c>
      <c r="AB553" s="20">
        <f>[2]武器表!W553</f>
        <v>7.407407407407407E-2</v>
      </c>
      <c r="AC553" s="20">
        <f>[2]武器表!X553</f>
        <v>7.407407407407407E-2</v>
      </c>
      <c r="AD553" s="20">
        <f>[2]武器表!Y553</f>
        <v>7.407407407407407E-2</v>
      </c>
      <c r="AE553" s="20">
        <f>[2]武器表!Z553</f>
        <v>7.407407407407407E-2</v>
      </c>
      <c r="AF553" s="20">
        <f>[2]武器表!AA553</f>
        <v>0.33110367892976589</v>
      </c>
      <c r="AG553" s="20">
        <f t="shared" si="137"/>
        <v>0.49018181818181827</v>
      </c>
      <c r="AH553" s="20">
        <f t="shared" si="138"/>
        <v>0.49018181818181827</v>
      </c>
      <c r="AI553" s="20">
        <f t="shared" si="139"/>
        <v>0.49018181818181827</v>
      </c>
      <c r="AJ553" s="20">
        <f t="shared" si="140"/>
        <v>0.49018181818181827</v>
      </c>
      <c r="AK553" s="20">
        <f t="shared" si="141"/>
        <v>0.49018181818181827</v>
      </c>
      <c r="AL553" s="84" t="str">
        <f t="shared" si="134"/>
        <v/>
      </c>
      <c r="AM553" s="84">
        <f t="shared" si="135"/>
        <v>131</v>
      </c>
    </row>
    <row r="554" spans="2:39" x14ac:dyDescent="0.2">
      <c r="B554" s="16">
        <v>552</v>
      </c>
      <c r="C554" s="16" t="str">
        <f t="shared" ca="1" si="129"/>
        <v>IC1415</v>
      </c>
      <c r="D554" s="16" t="str">
        <f t="shared" ca="1" si="136"/>
        <v>神奇的水晶毒球</v>
      </c>
      <c r="E554" s="16" t="str">
        <f t="shared" ca="1" si="130"/>
        <v>神奇的</v>
      </c>
      <c r="F554" s="16" t="str">
        <f t="shared" ca="1" si="131"/>
        <v>水晶</v>
      </c>
      <c r="G554" s="16" t="str">
        <f t="shared" ca="1" si="132"/>
        <v>毒球</v>
      </c>
      <c r="H554" s="16" t="str">
        <f t="shared" si="143"/>
        <v>s</v>
      </c>
      <c r="I554" s="19" t="s">
        <v>21</v>
      </c>
      <c r="J554" s="3" t="s">
        <v>39</v>
      </c>
      <c r="K554" s="16">
        <f t="shared" si="133"/>
        <v>10</v>
      </c>
      <c r="L554" s="16">
        <f t="shared" si="142"/>
        <v>8</v>
      </c>
      <c r="M554" s="16">
        <f>[2]武器表!J554</f>
        <v>158</v>
      </c>
      <c r="N554" s="16">
        <f>[2]武器表!K554</f>
        <v>112</v>
      </c>
      <c r="O554" s="16">
        <f>[2]武器表!L554</f>
        <v>27</v>
      </c>
      <c r="P554" s="16"/>
      <c r="Q554" s="16">
        <f>[2]武器表!M554</f>
        <v>67</v>
      </c>
      <c r="R554" s="16">
        <f>[2]武器表!N554</f>
        <v>245</v>
      </c>
      <c r="S554" s="16">
        <f>[2]武器表!O554</f>
        <v>82</v>
      </c>
      <c r="T554" s="16">
        <f>[2]武器表!P554</f>
        <v>43</v>
      </c>
      <c r="U554" s="16">
        <f>[2]武器表!Q554</f>
        <v>37</v>
      </c>
      <c r="V554" s="20">
        <f>[2]武器表!R554</f>
        <v>0.12333333333333334</v>
      </c>
      <c r="W554" s="20">
        <f>[2]武器表!S554</f>
        <v>0.14333333333333334</v>
      </c>
      <c r="X554" s="20">
        <f>[2]武器表!T554</f>
        <v>0.12333333333333334</v>
      </c>
      <c r="Y554" s="20">
        <f>[2]武器表!$I554</f>
        <v>0.70090909090909093</v>
      </c>
      <c r="Z554" s="20">
        <f>[2]武器表!U554</f>
        <v>8.6757990867579959E-2</v>
      </c>
      <c r="AA554" s="20">
        <f>[2]武器表!V554</f>
        <v>8.6757990867579959E-2</v>
      </c>
      <c r="AB554" s="20">
        <f>[2]武器表!W554</f>
        <v>8.6757990867579959E-2</v>
      </c>
      <c r="AC554" s="20">
        <f>[2]武器表!X554</f>
        <v>8.6757990867579959E-2</v>
      </c>
      <c r="AD554" s="20">
        <f>[2]武器表!Y554</f>
        <v>8.6757990867579959E-2</v>
      </c>
      <c r="AE554" s="20">
        <f>[2]武器表!Z554</f>
        <v>8.6757990867579959E-2</v>
      </c>
      <c r="AF554" s="20">
        <f>[2]武器表!AA554</f>
        <v>0.36102236421725242</v>
      </c>
      <c r="AG554" s="20">
        <f t="shared" si="137"/>
        <v>0.56072727272727274</v>
      </c>
      <c r="AH554" s="20">
        <f t="shared" si="138"/>
        <v>0.56072727272727274</v>
      </c>
      <c r="AI554" s="20">
        <f t="shared" si="139"/>
        <v>0.56072727272727274</v>
      </c>
      <c r="AJ554" s="20">
        <f t="shared" si="140"/>
        <v>0.56072727272727274</v>
      </c>
      <c r="AK554" s="20">
        <f t="shared" si="141"/>
        <v>0.56072727272727274</v>
      </c>
      <c r="AL554" s="84" t="str">
        <f t="shared" si="134"/>
        <v/>
      </c>
      <c r="AM554" s="84">
        <f t="shared" si="135"/>
        <v>132</v>
      </c>
    </row>
    <row r="555" spans="2:39" x14ac:dyDescent="0.2">
      <c r="B555" s="16">
        <v>553</v>
      </c>
      <c r="C555" s="16" t="str">
        <f t="shared" ca="1" si="129"/>
        <v>IC1419</v>
      </c>
      <c r="D555" s="16" t="str">
        <f t="shared" ca="1" si="136"/>
        <v>犀利的女神毒球</v>
      </c>
      <c r="E555" s="16" t="str">
        <f t="shared" ca="1" si="130"/>
        <v>犀利的</v>
      </c>
      <c r="F555" s="16" t="str">
        <f t="shared" ca="1" si="131"/>
        <v>女神</v>
      </c>
      <c r="G555" s="16" t="str">
        <f t="shared" ca="1" si="132"/>
        <v>毒球</v>
      </c>
      <c r="H555" s="16" t="str">
        <f t="shared" si="143"/>
        <v>a</v>
      </c>
      <c r="I555" s="19" t="s">
        <v>21</v>
      </c>
      <c r="J555" s="3" t="s">
        <v>39</v>
      </c>
      <c r="K555" s="16">
        <f t="shared" si="133"/>
        <v>10</v>
      </c>
      <c r="L555" s="16">
        <f t="shared" si="142"/>
        <v>1</v>
      </c>
      <c r="M555" s="16">
        <f>[2]武器表!J555</f>
        <v>15</v>
      </c>
      <c r="N555" s="16">
        <f>[2]武器表!K555</f>
        <v>14</v>
      </c>
      <c r="O555" s="16">
        <f>[2]武器表!L555</f>
        <v>3</v>
      </c>
      <c r="P555" s="16"/>
      <c r="Q555" s="16">
        <f>[2]武器表!M555</f>
        <v>8</v>
      </c>
      <c r="R555" s="16">
        <f>[2]武器表!N555</f>
        <v>33</v>
      </c>
      <c r="S555" s="16">
        <f>[2]武器表!O555</f>
        <v>10</v>
      </c>
      <c r="T555" s="16">
        <f>[2]武器表!P555</f>
        <v>5</v>
      </c>
      <c r="U555" s="16">
        <f>[2]武器表!Q555</f>
        <v>4</v>
      </c>
      <c r="V555" s="20">
        <f>[2]武器表!R555</f>
        <v>1.3333333333333332E-2</v>
      </c>
      <c r="W555" s="20">
        <f>[2]武器表!S555</f>
        <v>1.6666666666666666E-2</v>
      </c>
      <c r="X555" s="20">
        <f>[2]武器表!T555</f>
        <v>1.3333333333333332E-2</v>
      </c>
      <c r="Y555" s="20">
        <f>[2]武器表!$I555</f>
        <v>0.1</v>
      </c>
      <c r="Z555" s="20">
        <f>[2]武器表!U555</f>
        <v>9.9009900990099098E-3</v>
      </c>
      <c r="AA555" s="20">
        <f>[2]武器表!V555</f>
        <v>9.9009900990099098E-3</v>
      </c>
      <c r="AB555" s="20">
        <f>[2]武器表!W555</f>
        <v>9.9009900990099098E-3</v>
      </c>
      <c r="AC555" s="20">
        <f>[2]武器表!X555</f>
        <v>9.9009900990099098E-3</v>
      </c>
      <c r="AD555" s="20">
        <f>[2]武器表!Y555</f>
        <v>9.9009900990099098E-3</v>
      </c>
      <c r="AE555" s="20">
        <f>[2]武器表!Z555</f>
        <v>9.9009900990099098E-3</v>
      </c>
      <c r="AF555" s="20">
        <f>[2]武器表!AA555</f>
        <v>6.9767441860465129E-2</v>
      </c>
      <c r="AG555" s="20">
        <f t="shared" si="137"/>
        <v>8.0000000000000016E-2</v>
      </c>
      <c r="AH555" s="20">
        <f t="shared" si="138"/>
        <v>8.0000000000000016E-2</v>
      </c>
      <c r="AI555" s="20">
        <f t="shared" si="139"/>
        <v>8.0000000000000016E-2</v>
      </c>
      <c r="AJ555" s="20">
        <f t="shared" si="140"/>
        <v>8.0000000000000016E-2</v>
      </c>
      <c r="AK555" s="20">
        <f t="shared" si="141"/>
        <v>8.0000000000000016E-2</v>
      </c>
      <c r="AL555" s="84" t="str">
        <f t="shared" si="134"/>
        <v/>
      </c>
      <c r="AM555" s="84">
        <f t="shared" si="135"/>
        <v>109</v>
      </c>
    </row>
    <row r="556" spans="2:39" x14ac:dyDescent="0.2">
      <c r="B556" s="16">
        <v>554</v>
      </c>
      <c r="C556" s="16" t="str">
        <f t="shared" ca="1" si="129"/>
        <v>IC1417</v>
      </c>
      <c r="D556" s="16" t="str">
        <f t="shared" ca="1" si="136"/>
        <v>犀利的塞尔塔毒球</v>
      </c>
      <c r="E556" s="16" t="str">
        <f t="shared" ca="1" si="130"/>
        <v>犀利的</v>
      </c>
      <c r="F556" s="16" t="str">
        <f t="shared" ca="1" si="131"/>
        <v>塞尔塔</v>
      </c>
      <c r="G556" s="16" t="str">
        <f t="shared" ca="1" si="132"/>
        <v>毒球</v>
      </c>
      <c r="H556" s="16" t="str">
        <f t="shared" si="143"/>
        <v>a</v>
      </c>
      <c r="I556" s="19" t="s">
        <v>21</v>
      </c>
      <c r="J556" s="3" t="s">
        <v>39</v>
      </c>
      <c r="K556" s="16">
        <f t="shared" si="133"/>
        <v>10</v>
      </c>
      <c r="L556" s="16">
        <f t="shared" si="142"/>
        <v>2</v>
      </c>
      <c r="M556" s="16">
        <f>[2]武器表!J556</f>
        <v>30</v>
      </c>
      <c r="N556" s="16">
        <f>[2]武器表!K556</f>
        <v>29</v>
      </c>
      <c r="O556" s="16">
        <f>[2]武器表!L556</f>
        <v>7</v>
      </c>
      <c r="P556" s="16"/>
      <c r="Q556" s="16">
        <f>[2]武器表!M556</f>
        <v>17</v>
      </c>
      <c r="R556" s="16">
        <f>[2]武器表!N556</f>
        <v>65</v>
      </c>
      <c r="S556" s="16">
        <f>[2]武器表!O556</f>
        <v>21</v>
      </c>
      <c r="T556" s="16">
        <f>[2]武器表!P556</f>
        <v>11</v>
      </c>
      <c r="U556" s="16">
        <f>[2]武器表!Q556</f>
        <v>9</v>
      </c>
      <c r="V556" s="20">
        <f>[2]武器表!R556</f>
        <v>0.03</v>
      </c>
      <c r="W556" s="20">
        <f>[2]武器表!S556</f>
        <v>3.6666666666666667E-2</v>
      </c>
      <c r="X556" s="20">
        <f>[2]武器表!T556</f>
        <v>0.03</v>
      </c>
      <c r="Y556" s="20">
        <f>[2]武器表!$I556</f>
        <v>0.17181818181818184</v>
      </c>
      <c r="Z556" s="20">
        <f>[2]武器表!U556</f>
        <v>2.4390243902439046E-2</v>
      </c>
      <c r="AA556" s="20">
        <f>[2]武器表!V556</f>
        <v>2.4390243902439046E-2</v>
      </c>
      <c r="AB556" s="20">
        <f>[2]武器表!W556</f>
        <v>2.4390243902439046E-2</v>
      </c>
      <c r="AC556" s="20">
        <f>[2]武器表!X556</f>
        <v>2.4390243902439046E-2</v>
      </c>
      <c r="AD556" s="20">
        <f>[2]武器表!Y556</f>
        <v>2.4390243902439046E-2</v>
      </c>
      <c r="AE556" s="20">
        <f>[2]武器表!Z556</f>
        <v>2.4390243902439046E-2</v>
      </c>
      <c r="AF556" s="20">
        <f>[2]武器表!AA556</f>
        <v>0.13043478260869568</v>
      </c>
      <c r="AG556" s="20">
        <f t="shared" si="137"/>
        <v>0.13745454545454547</v>
      </c>
      <c r="AH556" s="20">
        <f t="shared" si="138"/>
        <v>0.13745454545454547</v>
      </c>
      <c r="AI556" s="20">
        <f t="shared" si="139"/>
        <v>0.13745454545454547</v>
      </c>
      <c r="AJ556" s="20">
        <f t="shared" si="140"/>
        <v>0.13745454545454547</v>
      </c>
      <c r="AK556" s="20">
        <f t="shared" si="141"/>
        <v>0.13745454545454547</v>
      </c>
      <c r="AL556" s="84">
        <f t="shared" si="134"/>
        <v>52</v>
      </c>
      <c r="AM556" s="84">
        <f t="shared" si="135"/>
        <v>110</v>
      </c>
    </row>
    <row r="557" spans="2:39" x14ac:dyDescent="0.2">
      <c r="B557" s="16">
        <v>555</v>
      </c>
      <c r="C557" s="16" t="str">
        <f t="shared" ca="1" si="129"/>
        <v>IC1415</v>
      </c>
      <c r="D557" s="16" t="str">
        <f t="shared" ca="1" si="136"/>
        <v>犀利的白银球</v>
      </c>
      <c r="E557" s="16" t="str">
        <f t="shared" ca="1" si="130"/>
        <v>犀利的</v>
      </c>
      <c r="F557" s="16" t="str">
        <f t="shared" ca="1" si="131"/>
        <v>白银</v>
      </c>
      <c r="G557" s="16" t="str">
        <f t="shared" ca="1" si="132"/>
        <v>球</v>
      </c>
      <c r="H557" s="16" t="str">
        <f t="shared" si="143"/>
        <v>a</v>
      </c>
      <c r="I557" s="19" t="s">
        <v>21</v>
      </c>
      <c r="J557" s="3" t="s">
        <v>39</v>
      </c>
      <c r="K557" s="16">
        <f t="shared" si="133"/>
        <v>10</v>
      </c>
      <c r="L557" s="16">
        <f t="shared" si="142"/>
        <v>3</v>
      </c>
      <c r="M557" s="16">
        <f>[2]武器表!J557</f>
        <v>45</v>
      </c>
      <c r="N557" s="16">
        <f>[2]武器表!K557</f>
        <v>44</v>
      </c>
      <c r="O557" s="16">
        <f>[2]武器表!L557</f>
        <v>10</v>
      </c>
      <c r="P557" s="16"/>
      <c r="Q557" s="16">
        <f>[2]武器表!M557</f>
        <v>26</v>
      </c>
      <c r="R557" s="16">
        <f>[2]武器表!N557</f>
        <v>97</v>
      </c>
      <c r="S557" s="16">
        <f>[2]武器表!O557</f>
        <v>32</v>
      </c>
      <c r="T557" s="16">
        <f>[2]武器表!P557</f>
        <v>17</v>
      </c>
      <c r="U557" s="16">
        <f>[2]武器表!Q557</f>
        <v>14</v>
      </c>
      <c r="V557" s="20">
        <f>[2]武器表!R557</f>
        <v>4.6666666666666669E-2</v>
      </c>
      <c r="W557" s="20">
        <f>[2]武器表!S557</f>
        <v>5.6666666666666671E-2</v>
      </c>
      <c r="X557" s="20">
        <f>[2]武器表!T557</f>
        <v>4.6666666666666669E-2</v>
      </c>
      <c r="Y557" s="20">
        <f>[2]武器表!$I557</f>
        <v>0.25909090909090909</v>
      </c>
      <c r="Z557" s="20">
        <f>[2]武器表!U557</f>
        <v>3.3816425120772986E-2</v>
      </c>
      <c r="AA557" s="20">
        <f>[2]武器表!V557</f>
        <v>3.3816425120772986E-2</v>
      </c>
      <c r="AB557" s="20">
        <f>[2]武器表!W557</f>
        <v>3.3816425120772986E-2</v>
      </c>
      <c r="AC557" s="20">
        <f>[2]武器表!X557</f>
        <v>3.3816425120772986E-2</v>
      </c>
      <c r="AD557" s="20">
        <f>[2]武器表!Y557</f>
        <v>3.3816425120772986E-2</v>
      </c>
      <c r="AE557" s="20">
        <f>[2]武器表!Z557</f>
        <v>3.3816425120772986E-2</v>
      </c>
      <c r="AF557" s="20">
        <f>[2]武器表!AA557</f>
        <v>0.18367346938775508</v>
      </c>
      <c r="AG557" s="20">
        <f t="shared" si="137"/>
        <v>0.20727272727272728</v>
      </c>
      <c r="AH557" s="20">
        <f t="shared" si="138"/>
        <v>0.20727272727272728</v>
      </c>
      <c r="AI557" s="20">
        <f t="shared" si="139"/>
        <v>0.20727272727272728</v>
      </c>
      <c r="AJ557" s="20">
        <f t="shared" si="140"/>
        <v>0.20727272727272728</v>
      </c>
      <c r="AK557" s="20">
        <f t="shared" si="141"/>
        <v>0.20727272727272728</v>
      </c>
      <c r="AL557" s="84" t="str">
        <f t="shared" si="134"/>
        <v/>
      </c>
      <c r="AM557" s="84">
        <f t="shared" si="135"/>
        <v>111</v>
      </c>
    </row>
    <row r="558" spans="2:39" x14ac:dyDescent="0.2">
      <c r="B558" s="16">
        <v>556</v>
      </c>
      <c r="C558" s="16" t="str">
        <f t="shared" ca="1" si="129"/>
        <v>IC1401</v>
      </c>
      <c r="D558" s="16" t="str">
        <f t="shared" ca="1" si="136"/>
        <v>精致的卡尼亚法球</v>
      </c>
      <c r="E558" s="16" t="str">
        <f t="shared" ca="1" si="130"/>
        <v>精致的</v>
      </c>
      <c r="F558" s="16" t="str">
        <f t="shared" ca="1" si="131"/>
        <v>卡尼亚</v>
      </c>
      <c r="G558" s="16" t="str">
        <f t="shared" ca="1" si="132"/>
        <v>法球</v>
      </c>
      <c r="H558" s="16" t="str">
        <f t="shared" si="143"/>
        <v>a</v>
      </c>
      <c r="I558" s="19" t="s">
        <v>21</v>
      </c>
      <c r="J558" s="3" t="s">
        <v>39</v>
      </c>
      <c r="K558" s="16">
        <f t="shared" si="133"/>
        <v>10</v>
      </c>
      <c r="L558" s="16">
        <f t="shared" si="142"/>
        <v>4</v>
      </c>
      <c r="M558" s="16">
        <f>[2]武器表!J558</f>
        <v>60</v>
      </c>
      <c r="N558" s="16">
        <f>[2]武器表!K558</f>
        <v>59</v>
      </c>
      <c r="O558" s="16">
        <f>[2]武器表!L558</f>
        <v>14</v>
      </c>
      <c r="P558" s="16"/>
      <c r="Q558" s="16">
        <f>[2]武器表!M558</f>
        <v>35</v>
      </c>
      <c r="R558" s="16">
        <f>[2]武器表!N558</f>
        <v>129</v>
      </c>
      <c r="S558" s="16">
        <f>[2]武器表!O558</f>
        <v>43</v>
      </c>
      <c r="T558" s="16">
        <f>[2]武器表!P558</f>
        <v>22</v>
      </c>
      <c r="U558" s="16">
        <f>[2]武器表!Q558</f>
        <v>19</v>
      </c>
      <c r="V558" s="20">
        <f>[2]武器表!R558</f>
        <v>6.3333333333333325E-2</v>
      </c>
      <c r="W558" s="20">
        <f>[2]武器表!S558</f>
        <v>7.3333333333333334E-2</v>
      </c>
      <c r="X558" s="20">
        <f>[2]武器表!T558</f>
        <v>6.3333333333333325E-2</v>
      </c>
      <c r="Y558" s="20">
        <f>[2]武器表!$I558</f>
        <v>0.34636363636363632</v>
      </c>
      <c r="Z558" s="20">
        <f>[2]武器表!U558</f>
        <v>4.7619047619047672E-2</v>
      </c>
      <c r="AA558" s="20">
        <f>[2]武器表!V558</f>
        <v>4.7619047619047672E-2</v>
      </c>
      <c r="AB558" s="20">
        <f>[2]武器表!W558</f>
        <v>4.7619047619047672E-2</v>
      </c>
      <c r="AC558" s="20">
        <f>[2]武器表!X558</f>
        <v>4.7619047619047672E-2</v>
      </c>
      <c r="AD558" s="20">
        <f>[2]武器表!Y558</f>
        <v>4.7619047619047672E-2</v>
      </c>
      <c r="AE558" s="20">
        <f>[2]武器表!Z558</f>
        <v>4.7619047619047672E-2</v>
      </c>
      <c r="AF558" s="20">
        <f>[2]武器表!AA558</f>
        <v>0.23076923076923073</v>
      </c>
      <c r="AG558" s="20">
        <f t="shared" si="137"/>
        <v>0.27709090909090905</v>
      </c>
      <c r="AH558" s="20">
        <f t="shared" si="138"/>
        <v>0.27709090909090905</v>
      </c>
      <c r="AI558" s="20">
        <f t="shared" si="139"/>
        <v>0.27709090909090905</v>
      </c>
      <c r="AJ558" s="20">
        <f t="shared" si="140"/>
        <v>0.27709090909090905</v>
      </c>
      <c r="AK558" s="20">
        <f t="shared" si="141"/>
        <v>0.27709090909090905</v>
      </c>
      <c r="AL558" s="84">
        <f t="shared" si="134"/>
        <v>53</v>
      </c>
      <c r="AM558" s="84">
        <f t="shared" si="135"/>
        <v>112</v>
      </c>
    </row>
    <row r="559" spans="2:39" x14ac:dyDescent="0.2">
      <c r="B559" s="16">
        <v>557</v>
      </c>
      <c r="C559" s="16" t="str">
        <f t="shared" ca="1" si="129"/>
        <v>IC1417</v>
      </c>
      <c r="D559" s="16" t="str">
        <f t="shared" ca="1" si="136"/>
        <v>犀利的水晶球</v>
      </c>
      <c r="E559" s="16" t="str">
        <f t="shared" ca="1" si="130"/>
        <v>犀利的</v>
      </c>
      <c r="F559" s="16" t="str">
        <f t="shared" ca="1" si="131"/>
        <v>水晶</v>
      </c>
      <c r="G559" s="16" t="str">
        <f t="shared" ca="1" si="132"/>
        <v>球</v>
      </c>
      <c r="H559" s="16" t="str">
        <f t="shared" si="143"/>
        <v>a</v>
      </c>
      <c r="I559" s="19" t="s">
        <v>21</v>
      </c>
      <c r="J559" s="3" t="s">
        <v>39</v>
      </c>
      <c r="K559" s="16">
        <f t="shared" si="133"/>
        <v>10</v>
      </c>
      <c r="L559" s="16">
        <f t="shared" si="142"/>
        <v>5</v>
      </c>
      <c r="M559" s="16">
        <f>[2]武器表!J559</f>
        <v>75</v>
      </c>
      <c r="N559" s="16">
        <f>[2]武器表!K559</f>
        <v>74</v>
      </c>
      <c r="O559" s="16">
        <f>[2]武器表!L559</f>
        <v>17</v>
      </c>
      <c r="P559" s="16"/>
      <c r="Q559" s="16">
        <f>[2]武器表!M559</f>
        <v>44</v>
      </c>
      <c r="R559" s="16">
        <f>[2]武器表!N559</f>
        <v>162</v>
      </c>
      <c r="S559" s="16">
        <f>[2]武器表!O559</f>
        <v>54</v>
      </c>
      <c r="T559" s="16">
        <f>[2]武器表!P559</f>
        <v>28</v>
      </c>
      <c r="U559" s="16">
        <f>[2]武器表!Q559</f>
        <v>24</v>
      </c>
      <c r="V559" s="20">
        <f>[2]武器表!R559</f>
        <v>0.08</v>
      </c>
      <c r="W559" s="20">
        <f>[2]武器表!S559</f>
        <v>9.3333333333333338E-2</v>
      </c>
      <c r="X559" s="20">
        <f>[2]武器表!T559</f>
        <v>0.08</v>
      </c>
      <c r="Y559" s="20">
        <f>[2]武器表!$I559</f>
        <v>0.43454545454545451</v>
      </c>
      <c r="Z559" s="20">
        <f>[2]武器表!U559</f>
        <v>5.6603773584905648E-2</v>
      </c>
      <c r="AA559" s="20">
        <f>[2]武器表!V559</f>
        <v>5.6603773584905648E-2</v>
      </c>
      <c r="AB559" s="20">
        <f>[2]武器表!W559</f>
        <v>5.6603773584905648E-2</v>
      </c>
      <c r="AC559" s="20">
        <f>[2]武器表!X559</f>
        <v>5.6603773584905648E-2</v>
      </c>
      <c r="AD559" s="20">
        <f>[2]武器表!Y559</f>
        <v>5.6603773584905648E-2</v>
      </c>
      <c r="AE559" s="20">
        <f>[2]武器表!Z559</f>
        <v>5.6603773584905648E-2</v>
      </c>
      <c r="AF559" s="20">
        <f>[2]武器表!AA559</f>
        <v>0.27007299270072993</v>
      </c>
      <c r="AG559" s="20">
        <f t="shared" si="137"/>
        <v>0.34763636363636363</v>
      </c>
      <c r="AH559" s="20">
        <f t="shared" si="138"/>
        <v>0.34763636363636363</v>
      </c>
      <c r="AI559" s="20">
        <f t="shared" si="139"/>
        <v>0.34763636363636363</v>
      </c>
      <c r="AJ559" s="20">
        <f t="shared" si="140"/>
        <v>0.34763636363636363</v>
      </c>
      <c r="AK559" s="20">
        <f t="shared" si="141"/>
        <v>0.34763636363636363</v>
      </c>
      <c r="AL559" s="84" t="str">
        <f t="shared" si="134"/>
        <v/>
      </c>
      <c r="AM559" s="84">
        <f t="shared" si="135"/>
        <v>113</v>
      </c>
    </row>
    <row r="560" spans="2:39" x14ac:dyDescent="0.2">
      <c r="B560" s="16">
        <v>558</v>
      </c>
      <c r="C560" s="16" t="str">
        <f t="shared" ca="1" si="129"/>
        <v>IC1419</v>
      </c>
      <c r="D560" s="16" t="str">
        <f t="shared" ca="1" si="136"/>
        <v>拉风的言语球</v>
      </c>
      <c r="E560" s="16" t="str">
        <f t="shared" ca="1" si="130"/>
        <v>拉风的</v>
      </c>
      <c r="F560" s="16" t="str">
        <f t="shared" ca="1" si="131"/>
        <v>言语</v>
      </c>
      <c r="G560" s="16" t="str">
        <f t="shared" ca="1" si="132"/>
        <v>球</v>
      </c>
      <c r="H560" s="16" t="str">
        <f t="shared" si="143"/>
        <v>a</v>
      </c>
      <c r="I560" s="19" t="s">
        <v>21</v>
      </c>
      <c r="J560" s="3" t="s">
        <v>39</v>
      </c>
      <c r="K560" s="16">
        <f t="shared" si="133"/>
        <v>10</v>
      </c>
      <c r="L560" s="16">
        <f t="shared" si="142"/>
        <v>6</v>
      </c>
      <c r="M560" s="16">
        <f>[2]武器表!J560</f>
        <v>90</v>
      </c>
      <c r="N560" s="16">
        <f>[2]武器表!K560</f>
        <v>89</v>
      </c>
      <c r="O560" s="16">
        <f>[2]武器表!L560</f>
        <v>21</v>
      </c>
      <c r="P560" s="16"/>
      <c r="Q560" s="16">
        <f>[2]武器表!M560</f>
        <v>53</v>
      </c>
      <c r="R560" s="16">
        <f>[2]武器表!N560</f>
        <v>194</v>
      </c>
      <c r="S560" s="16">
        <f>[2]武器表!O560</f>
        <v>65</v>
      </c>
      <c r="T560" s="16">
        <f>[2]武器表!P560</f>
        <v>34</v>
      </c>
      <c r="U560" s="16">
        <f>[2]武器表!Q560</f>
        <v>29</v>
      </c>
      <c r="V560" s="20">
        <f>[2]武器表!R560</f>
        <v>9.6666666666666665E-2</v>
      </c>
      <c r="W560" s="20">
        <f>[2]武器表!S560</f>
        <v>0.11333333333333334</v>
      </c>
      <c r="X560" s="20">
        <f>[2]武器表!T560</f>
        <v>9.6666666666666665E-2</v>
      </c>
      <c r="Y560" s="20">
        <f>[2]武器表!$I560</f>
        <v>0.52272727272727271</v>
      </c>
      <c r="Z560" s="20">
        <f>[2]武器表!U560</f>
        <v>6.9767441860465129E-2</v>
      </c>
      <c r="AA560" s="20">
        <f>[2]武器表!V560</f>
        <v>6.9767441860465129E-2</v>
      </c>
      <c r="AB560" s="20">
        <f>[2]武器表!W560</f>
        <v>6.9767441860465129E-2</v>
      </c>
      <c r="AC560" s="20">
        <f>[2]武器表!X560</f>
        <v>6.9767441860465129E-2</v>
      </c>
      <c r="AD560" s="20">
        <f>[2]武器表!Y560</f>
        <v>6.9767441860465129E-2</v>
      </c>
      <c r="AE560" s="20">
        <f>[2]武器表!Z560</f>
        <v>6.9767441860465129E-2</v>
      </c>
      <c r="AF560" s="20">
        <f>[2]武器表!AA560</f>
        <v>0.30795847750865057</v>
      </c>
      <c r="AG560" s="20">
        <f t="shared" si="137"/>
        <v>0.41818181818181821</v>
      </c>
      <c r="AH560" s="20">
        <f t="shared" si="138"/>
        <v>0.41818181818181821</v>
      </c>
      <c r="AI560" s="20">
        <f t="shared" si="139"/>
        <v>0.41818181818181821</v>
      </c>
      <c r="AJ560" s="20">
        <f t="shared" si="140"/>
        <v>0.41818181818181821</v>
      </c>
      <c r="AK560" s="20">
        <f t="shared" si="141"/>
        <v>0.41818181818181821</v>
      </c>
      <c r="AL560" s="84" t="str">
        <f t="shared" si="134"/>
        <v/>
      </c>
      <c r="AM560" s="84">
        <f t="shared" si="135"/>
        <v>114</v>
      </c>
    </row>
    <row r="561" spans="2:39" x14ac:dyDescent="0.2">
      <c r="B561" s="16">
        <v>559</v>
      </c>
      <c r="C561" s="16" t="str">
        <f t="shared" ca="1" si="129"/>
        <v>IC1400</v>
      </c>
      <c r="D561" s="16" t="str">
        <f t="shared" ca="1" si="136"/>
        <v>拉风的魔王毒球</v>
      </c>
      <c r="E561" s="16" t="str">
        <f t="shared" ca="1" si="130"/>
        <v>拉风的</v>
      </c>
      <c r="F561" s="16" t="str">
        <f t="shared" ca="1" si="131"/>
        <v>魔王</v>
      </c>
      <c r="G561" s="16" t="str">
        <f t="shared" ca="1" si="132"/>
        <v>毒球</v>
      </c>
      <c r="H561" s="16" t="str">
        <f t="shared" si="143"/>
        <v>a</v>
      </c>
      <c r="I561" s="19" t="s">
        <v>21</v>
      </c>
      <c r="J561" s="3" t="s">
        <v>39</v>
      </c>
      <c r="K561" s="16">
        <f t="shared" si="133"/>
        <v>10</v>
      </c>
      <c r="L561" s="16">
        <f t="shared" si="142"/>
        <v>7</v>
      </c>
      <c r="M561" s="16">
        <f>[2]武器表!J561</f>
        <v>106</v>
      </c>
      <c r="N561" s="16">
        <f>[2]武器表!K561</f>
        <v>104</v>
      </c>
      <c r="O561" s="16">
        <f>[2]武器表!L561</f>
        <v>24</v>
      </c>
      <c r="P561" s="16"/>
      <c r="Q561" s="16">
        <f>[2]武器表!M561</f>
        <v>62</v>
      </c>
      <c r="R561" s="16">
        <f>[2]武器表!N561</f>
        <v>226</v>
      </c>
      <c r="S561" s="16">
        <f>[2]武器表!O561</f>
        <v>76</v>
      </c>
      <c r="T561" s="16">
        <f>[2]武器表!P561</f>
        <v>39</v>
      </c>
      <c r="U561" s="16">
        <f>[2]武器表!Q561</f>
        <v>34</v>
      </c>
      <c r="V561" s="20">
        <f>[2]武器表!R561</f>
        <v>0.11333333333333334</v>
      </c>
      <c r="W561" s="20">
        <f>[2]武器表!S561</f>
        <v>0.13</v>
      </c>
      <c r="X561" s="20">
        <f>[2]武器表!T561</f>
        <v>0.11333333333333334</v>
      </c>
      <c r="Y561" s="20">
        <f>[2]武器表!$I561</f>
        <v>0.61</v>
      </c>
      <c r="Z561" s="20">
        <f>[2]武器表!U561</f>
        <v>7.8341013824884786E-2</v>
      </c>
      <c r="AA561" s="20">
        <f>[2]武器表!V561</f>
        <v>7.8341013824884786E-2</v>
      </c>
      <c r="AB561" s="20">
        <f>[2]武器表!W561</f>
        <v>7.8341013824884786E-2</v>
      </c>
      <c r="AC561" s="20">
        <f>[2]武器表!X561</f>
        <v>7.8341013824884786E-2</v>
      </c>
      <c r="AD561" s="20">
        <f>[2]武器表!Y561</f>
        <v>7.8341013824884786E-2</v>
      </c>
      <c r="AE561" s="20">
        <f>[2]武器表!Z561</f>
        <v>7.8341013824884786E-2</v>
      </c>
      <c r="AF561" s="20">
        <f>[2]武器表!AA561</f>
        <v>0.34210526315789469</v>
      </c>
      <c r="AG561" s="20">
        <f t="shared" si="137"/>
        <v>0.48799999999999999</v>
      </c>
      <c r="AH561" s="20">
        <f t="shared" si="138"/>
        <v>0.48799999999999999</v>
      </c>
      <c r="AI561" s="20">
        <f t="shared" si="139"/>
        <v>0.48799999999999999</v>
      </c>
      <c r="AJ561" s="20">
        <f t="shared" si="140"/>
        <v>0.48799999999999999</v>
      </c>
      <c r="AK561" s="20">
        <f t="shared" si="141"/>
        <v>0.48799999999999999</v>
      </c>
      <c r="AL561" s="84" t="str">
        <f t="shared" si="134"/>
        <v/>
      </c>
      <c r="AM561" s="84">
        <f t="shared" si="135"/>
        <v>115</v>
      </c>
    </row>
    <row r="562" spans="2:39" x14ac:dyDescent="0.2">
      <c r="B562" s="16">
        <v>560</v>
      </c>
      <c r="C562" s="16" t="str">
        <f t="shared" ca="1" si="129"/>
        <v>IC1417</v>
      </c>
      <c r="D562" s="16" t="str">
        <f t="shared" ca="1" si="136"/>
        <v>精致的言语球</v>
      </c>
      <c r="E562" s="16" t="str">
        <f t="shared" ca="1" si="130"/>
        <v>精致的</v>
      </c>
      <c r="F562" s="16" t="str">
        <f t="shared" ca="1" si="131"/>
        <v>言语</v>
      </c>
      <c r="G562" s="16" t="str">
        <f t="shared" ca="1" si="132"/>
        <v>球</v>
      </c>
      <c r="H562" s="16" t="str">
        <f t="shared" si="143"/>
        <v>a</v>
      </c>
      <c r="I562" s="19" t="s">
        <v>21</v>
      </c>
      <c r="J562" s="3" t="s">
        <v>39</v>
      </c>
      <c r="K562" s="16">
        <f t="shared" si="133"/>
        <v>10</v>
      </c>
      <c r="L562" s="16">
        <f t="shared" si="142"/>
        <v>8</v>
      </c>
      <c r="M562" s="16">
        <f>[2]武器表!J562</f>
        <v>121</v>
      </c>
      <c r="N562" s="16">
        <f>[2]武器表!K562</f>
        <v>119</v>
      </c>
      <c r="O562" s="16">
        <f>[2]武器表!L562</f>
        <v>28</v>
      </c>
      <c r="P562" s="16"/>
      <c r="Q562" s="16">
        <f>[2]武器表!M562</f>
        <v>71</v>
      </c>
      <c r="R562" s="16">
        <f>[2]武器表!N562</f>
        <v>258</v>
      </c>
      <c r="S562" s="16">
        <f>[2]武器表!O562</f>
        <v>87</v>
      </c>
      <c r="T562" s="16">
        <f>[2]武器表!P562</f>
        <v>45</v>
      </c>
      <c r="U562" s="16">
        <f>[2]武器表!Q562</f>
        <v>39</v>
      </c>
      <c r="V562" s="20">
        <f>[2]武器表!R562</f>
        <v>0.13</v>
      </c>
      <c r="W562" s="20">
        <f>[2]武器表!S562</f>
        <v>0.15</v>
      </c>
      <c r="X562" s="20">
        <f>[2]武器表!T562</f>
        <v>0.13</v>
      </c>
      <c r="Y562" s="20">
        <f>[2]武器表!$I562</f>
        <v>0.69818181818181813</v>
      </c>
      <c r="Z562" s="20">
        <f>[2]武器表!U562</f>
        <v>9.0909090909090939E-2</v>
      </c>
      <c r="AA562" s="20">
        <f>[2]武器表!V562</f>
        <v>9.0909090909090939E-2</v>
      </c>
      <c r="AB562" s="20">
        <f>[2]武器表!W562</f>
        <v>9.0909090909090939E-2</v>
      </c>
      <c r="AC562" s="20">
        <f>[2]武器表!X562</f>
        <v>9.0909090909090939E-2</v>
      </c>
      <c r="AD562" s="20">
        <f>[2]武器表!Y562</f>
        <v>9.0909090909090939E-2</v>
      </c>
      <c r="AE562" s="20">
        <f>[2]武器表!Z562</f>
        <v>9.0909090909090939E-2</v>
      </c>
      <c r="AF562" s="20">
        <f>[2]武器表!AA562</f>
        <v>0.37304075235109713</v>
      </c>
      <c r="AG562" s="20">
        <f t="shared" si="137"/>
        <v>0.55854545454545457</v>
      </c>
      <c r="AH562" s="20">
        <f t="shared" si="138"/>
        <v>0.55854545454545457</v>
      </c>
      <c r="AI562" s="20">
        <f t="shared" si="139"/>
        <v>0.55854545454545457</v>
      </c>
      <c r="AJ562" s="20">
        <f t="shared" si="140"/>
        <v>0.55854545454545457</v>
      </c>
      <c r="AK562" s="20">
        <f t="shared" si="141"/>
        <v>0.55854545454545457</v>
      </c>
      <c r="AL562" s="84">
        <f t="shared" si="134"/>
        <v>54</v>
      </c>
      <c r="AM562" s="84">
        <f t="shared" si="135"/>
        <v>116</v>
      </c>
    </row>
    <row r="563" spans="2:39" x14ac:dyDescent="0.2">
      <c r="B563" s="16">
        <v>561</v>
      </c>
      <c r="C563" s="16" t="str">
        <f t="shared" ca="1" si="129"/>
        <v>IC1407</v>
      </c>
      <c r="D563" s="16" t="str">
        <f t="shared" ca="1" si="136"/>
        <v>凌厉的混乱法球</v>
      </c>
      <c r="E563" s="16" t="str">
        <f t="shared" ca="1" si="130"/>
        <v>凌厉的</v>
      </c>
      <c r="F563" s="16" t="str">
        <f t="shared" ca="1" si="131"/>
        <v>混乱</v>
      </c>
      <c r="G563" s="16" t="str">
        <f t="shared" ca="1" si="132"/>
        <v>法球</v>
      </c>
      <c r="H563" s="16" t="str">
        <f t="shared" si="143"/>
        <v>b</v>
      </c>
      <c r="I563" s="19" t="s">
        <v>21</v>
      </c>
      <c r="J563" s="3" t="s">
        <v>39</v>
      </c>
      <c r="K563" s="16">
        <f t="shared" si="133"/>
        <v>10</v>
      </c>
      <c r="L563" s="16">
        <f t="shared" si="142"/>
        <v>1</v>
      </c>
      <c r="M563" s="16">
        <f>[2]武器表!J563</f>
        <v>16</v>
      </c>
      <c r="N563" s="16">
        <f>[2]武器表!K563</f>
        <v>18</v>
      </c>
      <c r="O563" s="16">
        <f>[2]武器表!L563</f>
        <v>4</v>
      </c>
      <c r="P563" s="16"/>
      <c r="Q563" s="16">
        <f>[2]武器表!M563</f>
        <v>11</v>
      </c>
      <c r="R563" s="16">
        <f>[2]武器表!N563</f>
        <v>41</v>
      </c>
      <c r="S563" s="16">
        <f>[2]武器表!O563</f>
        <v>13</v>
      </c>
      <c r="T563" s="16">
        <f>[2]武器表!P563</f>
        <v>7</v>
      </c>
      <c r="U563" s="16">
        <f>[2]武器表!Q563</f>
        <v>6</v>
      </c>
      <c r="V563" s="20">
        <f>[2]武器表!R563</f>
        <v>0.02</v>
      </c>
      <c r="W563" s="20">
        <f>[2]武器表!S563</f>
        <v>2.3333333333333334E-2</v>
      </c>
      <c r="X563" s="20">
        <f>[2]武器表!T563</f>
        <v>0.02</v>
      </c>
      <c r="Y563" s="20">
        <f>[2]武器表!$I563</f>
        <v>0.10545454545454545</v>
      </c>
      <c r="Z563" s="20">
        <f>[2]武器表!U563</f>
        <v>1.4778325123152691E-2</v>
      </c>
      <c r="AA563" s="20">
        <f>[2]武器表!V563</f>
        <v>1.4778325123152691E-2</v>
      </c>
      <c r="AB563" s="20">
        <f>[2]武器表!W563</f>
        <v>1.4778325123152691E-2</v>
      </c>
      <c r="AC563" s="20">
        <f>[2]武器表!X563</f>
        <v>1.4778325123152691E-2</v>
      </c>
      <c r="AD563" s="20">
        <f>[2]武器表!Y563</f>
        <v>1.4778325123152691E-2</v>
      </c>
      <c r="AE563" s="20">
        <f>[2]武器表!Z563</f>
        <v>1.4778325123152691E-2</v>
      </c>
      <c r="AF563" s="20">
        <f>[2]武器表!AA563</f>
        <v>8.6757990867579959E-2</v>
      </c>
      <c r="AG563" s="20">
        <f t="shared" si="137"/>
        <v>8.4363636363636363E-2</v>
      </c>
      <c r="AH563" s="20">
        <f t="shared" si="138"/>
        <v>8.4363636363636363E-2</v>
      </c>
      <c r="AI563" s="20">
        <f t="shared" si="139"/>
        <v>8.4363636363636363E-2</v>
      </c>
      <c r="AJ563" s="20">
        <f t="shared" si="140"/>
        <v>8.4363636363636363E-2</v>
      </c>
      <c r="AK563" s="20">
        <f t="shared" si="141"/>
        <v>8.4363636363636363E-2</v>
      </c>
      <c r="AL563" s="84" t="str">
        <f t="shared" si="134"/>
        <v/>
      </c>
      <c r="AM563" s="84">
        <f t="shared" si="135"/>
        <v>117</v>
      </c>
    </row>
    <row r="564" spans="2:39" x14ac:dyDescent="0.2">
      <c r="B564" s="16">
        <v>562</v>
      </c>
      <c r="C564" s="16" t="str">
        <f t="shared" ca="1" si="129"/>
        <v>IC1416</v>
      </c>
      <c r="D564" s="16" t="str">
        <f t="shared" ca="1" si="136"/>
        <v>凌厉的青铜法球</v>
      </c>
      <c r="E564" s="16" t="str">
        <f t="shared" ca="1" si="130"/>
        <v>凌厉的</v>
      </c>
      <c r="F564" s="16" t="str">
        <f t="shared" ca="1" si="131"/>
        <v>青铜</v>
      </c>
      <c r="G564" s="16" t="str">
        <f t="shared" ca="1" si="132"/>
        <v>法球</v>
      </c>
      <c r="H564" s="16" t="str">
        <f t="shared" si="143"/>
        <v>b</v>
      </c>
      <c r="I564" s="19" t="s">
        <v>21</v>
      </c>
      <c r="J564" s="3" t="s">
        <v>39</v>
      </c>
      <c r="K564" s="16">
        <f t="shared" si="133"/>
        <v>10</v>
      </c>
      <c r="L564" s="16">
        <f t="shared" si="142"/>
        <v>2</v>
      </c>
      <c r="M564" s="16">
        <f>[2]武器表!J564</f>
        <v>32</v>
      </c>
      <c r="N564" s="16">
        <f>[2]武器表!K564</f>
        <v>37</v>
      </c>
      <c r="O564" s="16">
        <f>[2]武器表!L564</f>
        <v>8</v>
      </c>
      <c r="P564" s="16"/>
      <c r="Q564" s="16">
        <f>[2]武器表!M564</f>
        <v>22</v>
      </c>
      <c r="R564" s="16">
        <f>[2]武器表!N564</f>
        <v>82</v>
      </c>
      <c r="S564" s="16">
        <f>[2]武器表!O564</f>
        <v>27</v>
      </c>
      <c r="T564" s="16">
        <f>[2]武器表!P564</f>
        <v>14</v>
      </c>
      <c r="U564" s="16">
        <f>[2]武器表!Q564</f>
        <v>12</v>
      </c>
      <c r="V564" s="20">
        <f>[2]武器表!R564</f>
        <v>0.04</v>
      </c>
      <c r="W564" s="20">
        <f>[2]武器表!S564</f>
        <v>4.6666666666666669E-2</v>
      </c>
      <c r="X564" s="20">
        <f>[2]武器表!T564</f>
        <v>0.04</v>
      </c>
      <c r="Y564" s="20">
        <f>[2]武器表!$I564</f>
        <v>0.21272727272727274</v>
      </c>
      <c r="Z564" s="20">
        <f>[2]武器表!U564</f>
        <v>2.9126213592232997E-2</v>
      </c>
      <c r="AA564" s="20">
        <f>[2]武器表!V564</f>
        <v>2.9126213592232997E-2</v>
      </c>
      <c r="AB564" s="20">
        <f>[2]武器表!W564</f>
        <v>2.9126213592232997E-2</v>
      </c>
      <c r="AC564" s="20">
        <f>[2]武器表!X564</f>
        <v>2.9126213592232997E-2</v>
      </c>
      <c r="AD564" s="20">
        <f>[2]武器表!Y564</f>
        <v>2.9126213592232997E-2</v>
      </c>
      <c r="AE564" s="20">
        <f>[2]武器表!Z564</f>
        <v>2.9126213592232997E-2</v>
      </c>
      <c r="AF564" s="20">
        <f>[2]武器表!AA564</f>
        <v>0.15611814345991559</v>
      </c>
      <c r="AG564" s="20">
        <f t="shared" si="137"/>
        <v>0.17018181818181821</v>
      </c>
      <c r="AH564" s="20">
        <f t="shared" si="138"/>
        <v>0.17018181818181821</v>
      </c>
      <c r="AI564" s="20">
        <f t="shared" si="139"/>
        <v>0.17018181818181821</v>
      </c>
      <c r="AJ564" s="20">
        <f t="shared" si="140"/>
        <v>0.17018181818181821</v>
      </c>
      <c r="AK564" s="20">
        <f t="shared" si="141"/>
        <v>0.17018181818181821</v>
      </c>
      <c r="AL564" s="84" t="str">
        <f t="shared" si="134"/>
        <v/>
      </c>
      <c r="AM564" s="84">
        <f t="shared" si="135"/>
        <v>118</v>
      </c>
    </row>
    <row r="565" spans="2:39" x14ac:dyDescent="0.2">
      <c r="B565" s="16">
        <v>563</v>
      </c>
      <c r="C565" s="16" t="str">
        <f t="shared" ca="1" si="129"/>
        <v>IC1419</v>
      </c>
      <c r="D565" s="16" t="str">
        <f t="shared" ca="1" si="136"/>
        <v>优质的精灵法球</v>
      </c>
      <c r="E565" s="16" t="str">
        <f t="shared" ca="1" si="130"/>
        <v>优质的</v>
      </c>
      <c r="F565" s="16" t="str">
        <f t="shared" ca="1" si="131"/>
        <v>精灵</v>
      </c>
      <c r="G565" s="16" t="str">
        <f t="shared" ca="1" si="132"/>
        <v>法球</v>
      </c>
      <c r="H565" s="16" t="str">
        <f t="shared" si="143"/>
        <v>b</v>
      </c>
      <c r="I565" s="19" t="s">
        <v>21</v>
      </c>
      <c r="J565" s="3" t="s">
        <v>39</v>
      </c>
      <c r="K565" s="16">
        <f t="shared" si="133"/>
        <v>10</v>
      </c>
      <c r="L565" s="16">
        <f t="shared" si="142"/>
        <v>3</v>
      </c>
      <c r="M565" s="16">
        <f>[2]武器表!J565</f>
        <v>48</v>
      </c>
      <c r="N565" s="16">
        <f>[2]武器表!K565</f>
        <v>56</v>
      </c>
      <c r="O565" s="16">
        <f>[2]武器表!L565</f>
        <v>13</v>
      </c>
      <c r="P565" s="16"/>
      <c r="Q565" s="16">
        <f>[2]武器表!M565</f>
        <v>33</v>
      </c>
      <c r="R565" s="16">
        <f>[2]武器表!N565</f>
        <v>122</v>
      </c>
      <c r="S565" s="16">
        <f>[2]武器表!O565</f>
        <v>41</v>
      </c>
      <c r="T565" s="16">
        <f>[2]武器表!P565</f>
        <v>21</v>
      </c>
      <c r="U565" s="16">
        <f>[2]武器表!Q565</f>
        <v>18</v>
      </c>
      <c r="V565" s="20">
        <f>[2]武器表!R565</f>
        <v>0.06</v>
      </c>
      <c r="W565" s="20">
        <f>[2]武器表!S565</f>
        <v>7.0000000000000007E-2</v>
      </c>
      <c r="X565" s="20">
        <f>[2]武器表!T565</f>
        <v>0.06</v>
      </c>
      <c r="Y565" s="20">
        <f>[2]武器表!$I565</f>
        <v>0.32</v>
      </c>
      <c r="Z565" s="20">
        <f>[2]武器表!U565</f>
        <v>4.3062200956937802E-2</v>
      </c>
      <c r="AA565" s="20">
        <f>[2]武器表!V565</f>
        <v>4.3062200956937802E-2</v>
      </c>
      <c r="AB565" s="20">
        <f>[2]武器表!W565</f>
        <v>4.3062200956937802E-2</v>
      </c>
      <c r="AC565" s="20">
        <f>[2]武器表!X565</f>
        <v>4.3062200956937802E-2</v>
      </c>
      <c r="AD565" s="20">
        <f>[2]武器表!Y565</f>
        <v>4.3062200956937802E-2</v>
      </c>
      <c r="AE565" s="20">
        <f>[2]武器表!Z565</f>
        <v>4.3062200956937802E-2</v>
      </c>
      <c r="AF565" s="20">
        <f>[2]武器表!AA565</f>
        <v>0.21875</v>
      </c>
      <c r="AG565" s="20">
        <f t="shared" si="137"/>
        <v>0.25600000000000001</v>
      </c>
      <c r="AH565" s="20">
        <f t="shared" si="138"/>
        <v>0.25600000000000001</v>
      </c>
      <c r="AI565" s="20">
        <f t="shared" si="139"/>
        <v>0.25600000000000001</v>
      </c>
      <c r="AJ565" s="20">
        <f t="shared" si="140"/>
        <v>0.25600000000000001</v>
      </c>
      <c r="AK565" s="20">
        <f t="shared" si="141"/>
        <v>0.25600000000000001</v>
      </c>
      <c r="AL565" s="84" t="str">
        <f t="shared" si="134"/>
        <v/>
      </c>
      <c r="AM565" s="84">
        <f t="shared" si="135"/>
        <v>119</v>
      </c>
    </row>
    <row r="566" spans="2:39" x14ac:dyDescent="0.2">
      <c r="B566" s="16">
        <v>564</v>
      </c>
      <c r="C566" s="16" t="str">
        <f t="shared" ca="1" si="129"/>
        <v>IC1416</v>
      </c>
      <c r="D566" s="16" t="str">
        <f t="shared" ca="1" si="136"/>
        <v>优质的虚幻球</v>
      </c>
      <c r="E566" s="16" t="str">
        <f t="shared" ca="1" si="130"/>
        <v>优质的</v>
      </c>
      <c r="F566" s="16" t="str">
        <f t="shared" ca="1" si="131"/>
        <v>虚幻</v>
      </c>
      <c r="G566" s="16" t="str">
        <f t="shared" ca="1" si="132"/>
        <v>球</v>
      </c>
      <c r="H566" s="16" t="str">
        <f t="shared" si="143"/>
        <v>b</v>
      </c>
      <c r="I566" s="19" t="s">
        <v>21</v>
      </c>
      <c r="J566" s="3" t="s">
        <v>39</v>
      </c>
      <c r="K566" s="16">
        <f t="shared" si="133"/>
        <v>10</v>
      </c>
      <c r="L566" s="16">
        <f t="shared" si="142"/>
        <v>4</v>
      </c>
      <c r="M566" s="16">
        <f>[2]武器表!J566</f>
        <v>65</v>
      </c>
      <c r="N566" s="16">
        <f>[2]武器表!K566</f>
        <v>74</v>
      </c>
      <c r="O566" s="16">
        <f>[2]武器表!L566</f>
        <v>17</v>
      </c>
      <c r="P566" s="16"/>
      <c r="Q566" s="16">
        <f>[2]武器表!M566</f>
        <v>44</v>
      </c>
      <c r="R566" s="16">
        <f>[2]武器表!N566</f>
        <v>163</v>
      </c>
      <c r="S566" s="16">
        <f>[2]武器表!O566</f>
        <v>54</v>
      </c>
      <c r="T566" s="16">
        <f>[2]武器表!P566</f>
        <v>28</v>
      </c>
      <c r="U566" s="16">
        <f>[2]武器表!Q566</f>
        <v>24</v>
      </c>
      <c r="V566" s="20">
        <f>[2]武器表!R566</f>
        <v>0.08</v>
      </c>
      <c r="W566" s="20">
        <f>[2]武器表!S566</f>
        <v>9.3333333333333338E-2</v>
      </c>
      <c r="X566" s="20">
        <f>[2]武器表!T566</f>
        <v>0.08</v>
      </c>
      <c r="Y566" s="20">
        <f>[2]武器表!$I566</f>
        <v>0.42636363636363633</v>
      </c>
      <c r="Z566" s="20">
        <f>[2]武器表!U566</f>
        <v>5.6603773584905648E-2</v>
      </c>
      <c r="AA566" s="20">
        <f>[2]武器表!V566</f>
        <v>5.6603773584905648E-2</v>
      </c>
      <c r="AB566" s="20">
        <f>[2]武器表!W566</f>
        <v>5.6603773584905648E-2</v>
      </c>
      <c r="AC566" s="20">
        <f>[2]武器表!X566</f>
        <v>5.6603773584905648E-2</v>
      </c>
      <c r="AD566" s="20">
        <f>[2]武器表!Y566</f>
        <v>5.6603773584905648E-2</v>
      </c>
      <c r="AE566" s="20">
        <f>[2]武器表!Z566</f>
        <v>5.6603773584905648E-2</v>
      </c>
      <c r="AF566" s="20">
        <f>[2]武器表!AA566</f>
        <v>0.27272727272727271</v>
      </c>
      <c r="AG566" s="20">
        <f t="shared" si="137"/>
        <v>0.34109090909090911</v>
      </c>
      <c r="AH566" s="20">
        <f t="shared" si="138"/>
        <v>0.34109090909090911</v>
      </c>
      <c r="AI566" s="20">
        <f t="shared" si="139"/>
        <v>0.34109090909090911</v>
      </c>
      <c r="AJ566" s="20">
        <f t="shared" si="140"/>
        <v>0.34109090909090911</v>
      </c>
      <c r="AK566" s="20">
        <f t="shared" si="141"/>
        <v>0.34109090909090911</v>
      </c>
      <c r="AL566" s="84" t="str">
        <f t="shared" si="134"/>
        <v/>
      </c>
      <c r="AM566" s="84">
        <f t="shared" si="135"/>
        <v>120</v>
      </c>
    </row>
    <row r="567" spans="2:39" x14ac:dyDescent="0.2">
      <c r="B567" s="16">
        <v>565</v>
      </c>
      <c r="C567" s="16" t="str">
        <f t="shared" ca="1" si="129"/>
        <v>IC1416</v>
      </c>
      <c r="D567" s="16" t="str">
        <f t="shared" ca="1" si="136"/>
        <v>优质的虚幻球</v>
      </c>
      <c r="E567" s="16" t="str">
        <f t="shared" ca="1" si="130"/>
        <v>优质的</v>
      </c>
      <c r="F567" s="16" t="str">
        <f t="shared" ca="1" si="131"/>
        <v>虚幻</v>
      </c>
      <c r="G567" s="16" t="str">
        <f t="shared" ca="1" si="132"/>
        <v>球</v>
      </c>
      <c r="H567" s="16" t="str">
        <f t="shared" si="143"/>
        <v>b</v>
      </c>
      <c r="I567" s="19" t="s">
        <v>21</v>
      </c>
      <c r="J567" s="3" t="s">
        <v>39</v>
      </c>
      <c r="K567" s="16">
        <f t="shared" si="133"/>
        <v>10</v>
      </c>
      <c r="L567" s="16">
        <f t="shared" si="142"/>
        <v>5</v>
      </c>
      <c r="M567" s="16">
        <f>[2]武器表!J567</f>
        <v>81</v>
      </c>
      <c r="N567" s="16">
        <f>[2]武器表!K567</f>
        <v>93</v>
      </c>
      <c r="O567" s="16">
        <f>[2]武器表!L567</f>
        <v>22</v>
      </c>
      <c r="P567" s="16"/>
      <c r="Q567" s="16">
        <f>[2]武器表!M567</f>
        <v>56</v>
      </c>
      <c r="R567" s="16">
        <f>[2]武器表!N567</f>
        <v>203</v>
      </c>
      <c r="S567" s="16">
        <f>[2]武器表!O567</f>
        <v>68</v>
      </c>
      <c r="T567" s="16">
        <f>[2]武器表!P567</f>
        <v>35</v>
      </c>
      <c r="U567" s="16">
        <f>[2]武器表!Q567</f>
        <v>31</v>
      </c>
      <c r="V567" s="20">
        <f>[2]武器表!R567</f>
        <v>0.10333333333333333</v>
      </c>
      <c r="W567" s="20">
        <f>[2]武器表!S567</f>
        <v>0.11666666666666665</v>
      </c>
      <c r="X567" s="20">
        <f>[2]武器表!T567</f>
        <v>0.10333333333333333</v>
      </c>
      <c r="Y567" s="20">
        <f>[2]武器表!$I567</f>
        <v>0.53545454545454552</v>
      </c>
      <c r="Z567" s="20">
        <f>[2]武器表!U567</f>
        <v>7.407407407407407E-2</v>
      </c>
      <c r="AA567" s="20">
        <f>[2]武器表!V567</f>
        <v>7.407407407407407E-2</v>
      </c>
      <c r="AB567" s="20">
        <f>[2]武器表!W567</f>
        <v>7.407407407407407E-2</v>
      </c>
      <c r="AC567" s="20">
        <f>[2]武器表!X567</f>
        <v>7.407407407407407E-2</v>
      </c>
      <c r="AD567" s="20">
        <f>[2]武器表!Y567</f>
        <v>7.407407407407407E-2</v>
      </c>
      <c r="AE567" s="20">
        <f>[2]武器表!Z567</f>
        <v>7.407407407407407E-2</v>
      </c>
      <c r="AF567" s="20">
        <f>[2]武器表!AA567</f>
        <v>0.31972789115646261</v>
      </c>
      <c r="AG567" s="20">
        <f t="shared" si="137"/>
        <v>0.42836363636363645</v>
      </c>
      <c r="AH567" s="20">
        <f t="shared" si="138"/>
        <v>0.42836363636363645</v>
      </c>
      <c r="AI567" s="20">
        <f t="shared" si="139"/>
        <v>0.42836363636363645</v>
      </c>
      <c r="AJ567" s="20">
        <f t="shared" si="140"/>
        <v>0.42836363636363645</v>
      </c>
      <c r="AK567" s="20">
        <f t="shared" si="141"/>
        <v>0.42836363636363645</v>
      </c>
      <c r="AL567" s="84" t="str">
        <f t="shared" si="134"/>
        <v/>
      </c>
      <c r="AM567" s="84">
        <f t="shared" si="135"/>
        <v>121</v>
      </c>
    </row>
    <row r="568" spans="2:39" x14ac:dyDescent="0.2">
      <c r="B568" s="16">
        <v>566</v>
      </c>
      <c r="C568" s="16" t="str">
        <f t="shared" ca="1" si="129"/>
        <v>IC1415</v>
      </c>
      <c r="D568" s="16" t="str">
        <f t="shared" ca="1" si="136"/>
        <v>优质的水晶球</v>
      </c>
      <c r="E568" s="16" t="str">
        <f t="shared" ca="1" si="130"/>
        <v>优质的</v>
      </c>
      <c r="F568" s="16" t="str">
        <f t="shared" ca="1" si="131"/>
        <v>水晶</v>
      </c>
      <c r="G568" s="16" t="str">
        <f t="shared" ca="1" si="132"/>
        <v>球</v>
      </c>
      <c r="H568" s="16" t="str">
        <f t="shared" si="143"/>
        <v>b</v>
      </c>
      <c r="I568" s="19" t="s">
        <v>21</v>
      </c>
      <c r="J568" s="3" t="s">
        <v>39</v>
      </c>
      <c r="K568" s="16">
        <f t="shared" si="133"/>
        <v>10</v>
      </c>
      <c r="L568" s="16">
        <f t="shared" si="142"/>
        <v>6</v>
      </c>
      <c r="M568" s="16">
        <f>[2]武器表!J568</f>
        <v>97</v>
      </c>
      <c r="N568" s="16">
        <f>[2]武器表!K568</f>
        <v>112</v>
      </c>
      <c r="O568" s="16">
        <f>[2]武器表!L568</f>
        <v>26</v>
      </c>
      <c r="P568" s="16"/>
      <c r="Q568" s="16">
        <f>[2]武器表!M568</f>
        <v>67</v>
      </c>
      <c r="R568" s="16">
        <f>[2]武器表!N568</f>
        <v>244</v>
      </c>
      <c r="S568" s="16">
        <f>[2]武器表!O568</f>
        <v>82</v>
      </c>
      <c r="T568" s="16">
        <f>[2]武器表!P568</f>
        <v>43</v>
      </c>
      <c r="U568" s="16">
        <f>[2]武器表!Q568</f>
        <v>37</v>
      </c>
      <c r="V568" s="20">
        <f>[2]武器表!R568</f>
        <v>0.12333333333333334</v>
      </c>
      <c r="W568" s="20">
        <f>[2]武器表!S568</f>
        <v>0.14333333333333334</v>
      </c>
      <c r="X568" s="20">
        <f>[2]武器表!T568</f>
        <v>0.12333333333333334</v>
      </c>
      <c r="Y568" s="20">
        <f>[2]武器表!$I568</f>
        <v>0.64363636363636356</v>
      </c>
      <c r="Z568" s="20">
        <f>[2]武器表!U568</f>
        <v>8.6757990867579959E-2</v>
      </c>
      <c r="AA568" s="20">
        <f>[2]武器表!V568</f>
        <v>8.6757990867579959E-2</v>
      </c>
      <c r="AB568" s="20">
        <f>[2]武器表!W568</f>
        <v>8.6757990867579959E-2</v>
      </c>
      <c r="AC568" s="20">
        <f>[2]武器表!X568</f>
        <v>8.6757990867579959E-2</v>
      </c>
      <c r="AD568" s="20">
        <f>[2]武器表!Y568</f>
        <v>8.6757990867579959E-2</v>
      </c>
      <c r="AE568" s="20">
        <f>[2]武器表!Z568</f>
        <v>8.6757990867579959E-2</v>
      </c>
      <c r="AF568" s="20">
        <f>[2]武器表!AA568</f>
        <v>0.35897435897435892</v>
      </c>
      <c r="AG568" s="20">
        <f t="shared" si="137"/>
        <v>0.51490909090909087</v>
      </c>
      <c r="AH568" s="20">
        <f t="shared" si="138"/>
        <v>0.51490909090909087</v>
      </c>
      <c r="AI568" s="20">
        <f t="shared" si="139"/>
        <v>0.51490909090909087</v>
      </c>
      <c r="AJ568" s="20">
        <f t="shared" si="140"/>
        <v>0.51490909090909087</v>
      </c>
      <c r="AK568" s="20">
        <f t="shared" si="141"/>
        <v>0.51490909090909087</v>
      </c>
      <c r="AL568" s="84" t="str">
        <f t="shared" si="134"/>
        <v/>
      </c>
      <c r="AM568" s="84">
        <f t="shared" si="135"/>
        <v>122</v>
      </c>
    </row>
    <row r="569" spans="2:39" x14ac:dyDescent="0.2">
      <c r="B569" s="16">
        <v>567</v>
      </c>
      <c r="C569" s="16" t="str">
        <f t="shared" ca="1" si="129"/>
        <v>IC1415</v>
      </c>
      <c r="D569" s="16" t="str">
        <f t="shared" ca="1" si="136"/>
        <v>凌厉的精钢法球</v>
      </c>
      <c r="E569" s="16" t="str">
        <f t="shared" ca="1" si="130"/>
        <v>凌厉的</v>
      </c>
      <c r="F569" s="16" t="str">
        <f t="shared" ca="1" si="131"/>
        <v>精钢</v>
      </c>
      <c r="G569" s="16" t="str">
        <f t="shared" ca="1" si="132"/>
        <v>法球</v>
      </c>
      <c r="H569" s="16" t="str">
        <f t="shared" si="143"/>
        <v>b</v>
      </c>
      <c r="I569" s="19" t="s">
        <v>21</v>
      </c>
      <c r="J569" s="3" t="s">
        <v>39</v>
      </c>
      <c r="K569" s="16">
        <f t="shared" si="133"/>
        <v>10</v>
      </c>
      <c r="L569" s="16">
        <f t="shared" si="142"/>
        <v>7</v>
      </c>
      <c r="M569" s="16">
        <f>[2]武器表!J569</f>
        <v>114</v>
      </c>
      <c r="N569" s="16">
        <f>[2]武器表!K569</f>
        <v>131</v>
      </c>
      <c r="O569" s="16">
        <f>[2]武器表!L569</f>
        <v>31</v>
      </c>
      <c r="P569" s="16"/>
      <c r="Q569" s="16">
        <f>[2]武器表!M569</f>
        <v>78</v>
      </c>
      <c r="R569" s="16">
        <f>[2]武器表!N569</f>
        <v>284</v>
      </c>
      <c r="S569" s="16">
        <f>[2]武器表!O569</f>
        <v>96</v>
      </c>
      <c r="T569" s="16">
        <f>[2]武器表!P569</f>
        <v>50</v>
      </c>
      <c r="U569" s="16">
        <f>[2]武器表!Q569</f>
        <v>43</v>
      </c>
      <c r="V569" s="20">
        <f>[2]武器表!R569</f>
        <v>0.14333333333333334</v>
      </c>
      <c r="W569" s="20">
        <f>[2]武器表!S569</f>
        <v>0.16666666666666669</v>
      </c>
      <c r="X569" s="20">
        <f>[2]武器表!T569</f>
        <v>0.14333333333333334</v>
      </c>
      <c r="Y569" s="20">
        <f>[2]武器表!$I569</f>
        <v>0.75181818181818183</v>
      </c>
      <c r="Z569" s="20">
        <f>[2]武器表!U569</f>
        <v>9.9099099099099086E-2</v>
      </c>
      <c r="AA569" s="20">
        <f>[2]武器表!V569</f>
        <v>9.9099099099099086E-2</v>
      </c>
      <c r="AB569" s="20">
        <f>[2]武器表!W569</f>
        <v>9.9099099099099086E-2</v>
      </c>
      <c r="AC569" s="20">
        <f>[2]武器表!X569</f>
        <v>9.9099099099099086E-2</v>
      </c>
      <c r="AD569" s="20">
        <f>[2]武器表!Y569</f>
        <v>9.9099099099099086E-2</v>
      </c>
      <c r="AE569" s="20">
        <f>[2]武器表!Z569</f>
        <v>9.9099099099099086E-2</v>
      </c>
      <c r="AF569" s="20">
        <f>[2]武器表!AA569</f>
        <v>0.39577039274924475</v>
      </c>
      <c r="AG569" s="20">
        <f t="shared" si="137"/>
        <v>0.60145454545454546</v>
      </c>
      <c r="AH569" s="20">
        <f t="shared" si="138"/>
        <v>0.60145454545454546</v>
      </c>
      <c r="AI569" s="20">
        <f t="shared" si="139"/>
        <v>0.60145454545454546</v>
      </c>
      <c r="AJ569" s="20">
        <f t="shared" si="140"/>
        <v>0.60145454545454546</v>
      </c>
      <c r="AK569" s="20">
        <f t="shared" si="141"/>
        <v>0.60145454545454546</v>
      </c>
      <c r="AL569" s="84" t="str">
        <f t="shared" si="134"/>
        <v/>
      </c>
      <c r="AM569" s="84">
        <f t="shared" si="135"/>
        <v>123</v>
      </c>
    </row>
    <row r="570" spans="2:39" x14ac:dyDescent="0.2">
      <c r="B570" s="16">
        <v>568</v>
      </c>
      <c r="C570" s="16" t="str">
        <f t="shared" ca="1" si="129"/>
        <v>IC1407</v>
      </c>
      <c r="D570" s="16" t="str">
        <f t="shared" ca="1" si="136"/>
        <v>凌厉的白银毒球</v>
      </c>
      <c r="E570" s="16" t="str">
        <f t="shared" ca="1" si="130"/>
        <v>凌厉的</v>
      </c>
      <c r="F570" s="16" t="str">
        <f t="shared" ca="1" si="131"/>
        <v>白银</v>
      </c>
      <c r="G570" s="16" t="str">
        <f t="shared" ca="1" si="132"/>
        <v>毒球</v>
      </c>
      <c r="H570" s="16" t="str">
        <f t="shared" si="143"/>
        <v>b</v>
      </c>
      <c r="I570" s="19" t="s">
        <v>21</v>
      </c>
      <c r="J570" s="3" t="s">
        <v>39</v>
      </c>
      <c r="K570" s="16">
        <f t="shared" si="133"/>
        <v>10</v>
      </c>
      <c r="L570" s="16">
        <f t="shared" si="142"/>
        <v>8</v>
      </c>
      <c r="M570" s="16">
        <f>[2]武器表!J570</f>
        <v>130</v>
      </c>
      <c r="N570" s="16">
        <f>[2]武器表!K570</f>
        <v>149</v>
      </c>
      <c r="O570" s="16">
        <f>[2]武器表!L570</f>
        <v>35</v>
      </c>
      <c r="P570" s="16"/>
      <c r="Q570" s="16">
        <f>[2]武器表!M570</f>
        <v>89</v>
      </c>
      <c r="R570" s="16">
        <f>[2]武器表!N570</f>
        <v>325</v>
      </c>
      <c r="S570" s="16">
        <f>[2]武器表!O570</f>
        <v>109</v>
      </c>
      <c r="T570" s="16">
        <f>[2]武器表!P570</f>
        <v>57</v>
      </c>
      <c r="U570" s="16">
        <f>[2]武器表!Q570</f>
        <v>49</v>
      </c>
      <c r="V570" s="20">
        <f>[2]武器表!R570</f>
        <v>0.16333333333333333</v>
      </c>
      <c r="W570" s="20">
        <f>[2]武器表!S570</f>
        <v>0.19</v>
      </c>
      <c r="X570" s="20">
        <f>[2]武器表!T570</f>
        <v>0.16333333333333333</v>
      </c>
      <c r="Y570" s="20">
        <f>[2]武器表!$I570</f>
        <v>0.8572727272727273</v>
      </c>
      <c r="Z570" s="20">
        <f>[2]武器表!U570</f>
        <v>0.11111111111111116</v>
      </c>
      <c r="AA570" s="20">
        <f>[2]武器表!V570</f>
        <v>0.11111111111111116</v>
      </c>
      <c r="AB570" s="20">
        <f>[2]武器表!W570</f>
        <v>0.11111111111111116</v>
      </c>
      <c r="AC570" s="20">
        <f>[2]武器表!X570</f>
        <v>0.11111111111111116</v>
      </c>
      <c r="AD570" s="20">
        <f>[2]武器表!Y570</f>
        <v>0.11111111111111116</v>
      </c>
      <c r="AE570" s="20">
        <f>[2]武器表!Z570</f>
        <v>0.11111111111111116</v>
      </c>
      <c r="AF570" s="20">
        <f>[2]武器表!AA570</f>
        <v>0.4285714285714286</v>
      </c>
      <c r="AG570" s="20">
        <f t="shared" si="137"/>
        <v>0.68581818181818188</v>
      </c>
      <c r="AH570" s="20">
        <f t="shared" si="138"/>
        <v>0.68581818181818188</v>
      </c>
      <c r="AI570" s="20">
        <f t="shared" si="139"/>
        <v>0.68581818181818188</v>
      </c>
      <c r="AJ570" s="20">
        <f t="shared" si="140"/>
        <v>0.68581818181818188</v>
      </c>
      <c r="AK570" s="20">
        <f t="shared" si="141"/>
        <v>0.68581818181818188</v>
      </c>
      <c r="AL570" s="84" t="str">
        <f t="shared" si="134"/>
        <v/>
      </c>
      <c r="AM570" s="84">
        <f t="shared" si="135"/>
        <v>124</v>
      </c>
    </row>
    <row r="571" spans="2:39" x14ac:dyDescent="0.2">
      <c r="B571" s="16">
        <v>569</v>
      </c>
      <c r="C571" s="16" t="str">
        <f t="shared" ca="1" si="129"/>
        <v>IC1413</v>
      </c>
      <c r="D571" s="16" t="str">
        <f t="shared" ca="1" si="136"/>
        <v>初级的魔王球</v>
      </c>
      <c r="E571" s="16" t="str">
        <f t="shared" ca="1" si="130"/>
        <v>初级的</v>
      </c>
      <c r="F571" s="16" t="str">
        <f t="shared" ca="1" si="131"/>
        <v>魔王</v>
      </c>
      <c r="G571" s="16" t="str">
        <f t="shared" ca="1" si="132"/>
        <v>球</v>
      </c>
      <c r="H571" s="16" t="str">
        <f t="shared" si="143"/>
        <v>c</v>
      </c>
      <c r="I571" s="19" t="s">
        <v>21</v>
      </c>
      <c r="J571" s="3" t="s">
        <v>39</v>
      </c>
      <c r="K571" s="16">
        <f t="shared" si="133"/>
        <v>10</v>
      </c>
      <c r="L571" s="16">
        <f t="shared" si="142"/>
        <v>1</v>
      </c>
      <c r="M571" s="16">
        <f>[2]武器表!J571</f>
        <v>20</v>
      </c>
      <c r="N571" s="16">
        <f>[2]武器表!K571</f>
        <v>0</v>
      </c>
      <c r="O571" s="16">
        <f>[2]武器表!L571</f>
        <v>0</v>
      </c>
      <c r="P571" s="16"/>
      <c r="Q571" s="16">
        <f>[2]武器表!M571</f>
        <v>0</v>
      </c>
      <c r="R571" s="16">
        <f>[2]武器表!N571</f>
        <v>0</v>
      </c>
      <c r="S571" s="16">
        <f>[2]武器表!O571</f>
        <v>0</v>
      </c>
      <c r="T571" s="16">
        <f>[2]武器表!P571</f>
        <v>0</v>
      </c>
      <c r="U571" s="16">
        <f>[2]武器表!Q571</f>
        <v>0</v>
      </c>
      <c r="V571" s="20">
        <f>[2]武器表!R571</f>
        <v>0</v>
      </c>
      <c r="W571" s="20">
        <f>[2]武器表!S571</f>
        <v>0</v>
      </c>
      <c r="X571" s="20">
        <f>[2]武器表!T571</f>
        <v>0</v>
      </c>
      <c r="Y571" s="20">
        <f>[2]武器表!$I571</f>
        <v>0</v>
      </c>
      <c r="Z571" s="20">
        <f>[2]武器表!U571</f>
        <v>0</v>
      </c>
      <c r="AA571" s="20">
        <f>[2]武器表!V571</f>
        <v>0</v>
      </c>
      <c r="AB571" s="20">
        <f>[2]武器表!W571</f>
        <v>0</v>
      </c>
      <c r="AC571" s="20">
        <f>[2]武器表!X571</f>
        <v>0</v>
      </c>
      <c r="AD571" s="20">
        <f>[2]武器表!Y571</f>
        <v>0</v>
      </c>
      <c r="AE571" s="20">
        <f>[2]武器表!Z571</f>
        <v>0</v>
      </c>
      <c r="AF571" s="20">
        <f>[2]武器表!AA571</f>
        <v>0</v>
      </c>
      <c r="AG571" s="20">
        <f t="shared" si="137"/>
        <v>0</v>
      </c>
      <c r="AH571" s="20">
        <f t="shared" si="138"/>
        <v>0</v>
      </c>
      <c r="AI571" s="20">
        <f t="shared" si="139"/>
        <v>0</v>
      </c>
      <c r="AJ571" s="20">
        <f t="shared" si="140"/>
        <v>0</v>
      </c>
      <c r="AK571" s="20">
        <f t="shared" si="141"/>
        <v>0</v>
      </c>
      <c r="AL571" s="84" t="str">
        <f t="shared" si="134"/>
        <v/>
      </c>
      <c r="AM571" s="84">
        <f t="shared" si="135"/>
        <v>101</v>
      </c>
    </row>
    <row r="572" spans="2:39" x14ac:dyDescent="0.2">
      <c r="B572" s="16">
        <v>570</v>
      </c>
      <c r="C572" s="16" t="str">
        <f t="shared" ca="1" si="129"/>
        <v>IC1400</v>
      </c>
      <c r="D572" s="16" t="str">
        <f t="shared" ca="1" si="136"/>
        <v>初级的混乱法球</v>
      </c>
      <c r="E572" s="16" t="str">
        <f t="shared" ca="1" si="130"/>
        <v>初级的</v>
      </c>
      <c r="F572" s="16" t="str">
        <f t="shared" ca="1" si="131"/>
        <v>混乱</v>
      </c>
      <c r="G572" s="16" t="str">
        <f t="shared" ca="1" si="132"/>
        <v>法球</v>
      </c>
      <c r="H572" s="16" t="str">
        <f t="shared" si="143"/>
        <v>c</v>
      </c>
      <c r="I572" s="19" t="s">
        <v>21</v>
      </c>
      <c r="J572" s="3" t="s">
        <v>39</v>
      </c>
      <c r="K572" s="16">
        <f t="shared" si="133"/>
        <v>10</v>
      </c>
      <c r="L572" s="16">
        <f t="shared" si="142"/>
        <v>2</v>
      </c>
      <c r="M572" s="16">
        <f>[2]武器表!J572</f>
        <v>41</v>
      </c>
      <c r="N572" s="16">
        <f>[2]武器表!K572</f>
        <v>0</v>
      </c>
      <c r="O572" s="16">
        <f>[2]武器表!L572</f>
        <v>0</v>
      </c>
      <c r="P572" s="16"/>
      <c r="Q572" s="16">
        <f>[2]武器表!M572</f>
        <v>0</v>
      </c>
      <c r="R572" s="16">
        <f>[2]武器表!N572</f>
        <v>0</v>
      </c>
      <c r="S572" s="16">
        <f>[2]武器表!O572</f>
        <v>0</v>
      </c>
      <c r="T572" s="16">
        <f>[2]武器表!P572</f>
        <v>0</v>
      </c>
      <c r="U572" s="16">
        <f>[2]武器表!Q572</f>
        <v>0</v>
      </c>
      <c r="V572" s="20">
        <f>[2]武器表!R572</f>
        <v>0</v>
      </c>
      <c r="W572" s="20">
        <f>[2]武器表!S572</f>
        <v>0</v>
      </c>
      <c r="X572" s="20">
        <f>[2]武器表!T572</f>
        <v>0</v>
      </c>
      <c r="Y572" s="20">
        <f>[2]武器表!$I572</f>
        <v>0</v>
      </c>
      <c r="Z572" s="20">
        <f>[2]武器表!U572</f>
        <v>0</v>
      </c>
      <c r="AA572" s="20">
        <f>[2]武器表!V572</f>
        <v>0</v>
      </c>
      <c r="AB572" s="20">
        <f>[2]武器表!W572</f>
        <v>0</v>
      </c>
      <c r="AC572" s="20">
        <f>[2]武器表!X572</f>
        <v>0</v>
      </c>
      <c r="AD572" s="20">
        <f>[2]武器表!Y572</f>
        <v>0</v>
      </c>
      <c r="AE572" s="20">
        <f>[2]武器表!Z572</f>
        <v>0</v>
      </c>
      <c r="AF572" s="20">
        <f>[2]武器表!AA572</f>
        <v>0</v>
      </c>
      <c r="AG572" s="20">
        <f t="shared" si="137"/>
        <v>0</v>
      </c>
      <c r="AH572" s="20">
        <f t="shared" si="138"/>
        <v>0</v>
      </c>
      <c r="AI572" s="20">
        <f t="shared" si="139"/>
        <v>0</v>
      </c>
      <c r="AJ572" s="20">
        <f t="shared" si="140"/>
        <v>0</v>
      </c>
      <c r="AK572" s="20">
        <f t="shared" si="141"/>
        <v>0</v>
      </c>
      <c r="AL572" s="84" t="str">
        <f t="shared" si="134"/>
        <v/>
      </c>
      <c r="AM572" s="84">
        <f t="shared" si="135"/>
        <v>102</v>
      </c>
    </row>
    <row r="573" spans="2:39" x14ac:dyDescent="0.2">
      <c r="B573" s="16">
        <v>571</v>
      </c>
      <c r="C573" s="16" t="str">
        <f t="shared" ca="1" si="129"/>
        <v>IC1413</v>
      </c>
      <c r="D573" s="16" t="str">
        <f t="shared" ca="1" si="136"/>
        <v>破旧的智慧球</v>
      </c>
      <c r="E573" s="16" t="str">
        <f t="shared" ca="1" si="130"/>
        <v>破旧的</v>
      </c>
      <c r="F573" s="16" t="str">
        <f t="shared" ca="1" si="131"/>
        <v>智慧</v>
      </c>
      <c r="G573" s="16" t="str">
        <f t="shared" ca="1" si="132"/>
        <v>球</v>
      </c>
      <c r="H573" s="16" t="str">
        <f t="shared" si="143"/>
        <v>c</v>
      </c>
      <c r="I573" s="19" t="s">
        <v>21</v>
      </c>
      <c r="J573" s="3" t="s">
        <v>39</v>
      </c>
      <c r="K573" s="16">
        <f t="shared" si="133"/>
        <v>10</v>
      </c>
      <c r="L573" s="16">
        <f t="shared" si="142"/>
        <v>3</v>
      </c>
      <c r="M573" s="16">
        <f>[2]武器表!J573</f>
        <v>61</v>
      </c>
      <c r="N573" s="16">
        <f>[2]武器表!K573</f>
        <v>0</v>
      </c>
      <c r="O573" s="16">
        <f>[2]武器表!L573</f>
        <v>0</v>
      </c>
      <c r="P573" s="16"/>
      <c r="Q573" s="16">
        <f>[2]武器表!M573</f>
        <v>0</v>
      </c>
      <c r="R573" s="16">
        <f>[2]武器表!N573</f>
        <v>0</v>
      </c>
      <c r="S573" s="16">
        <f>[2]武器表!O573</f>
        <v>0</v>
      </c>
      <c r="T573" s="16">
        <f>[2]武器表!P573</f>
        <v>0</v>
      </c>
      <c r="U573" s="16">
        <f>[2]武器表!Q573</f>
        <v>0</v>
      </c>
      <c r="V573" s="20">
        <f>[2]武器表!R573</f>
        <v>0</v>
      </c>
      <c r="W573" s="20">
        <f>[2]武器表!S573</f>
        <v>0</v>
      </c>
      <c r="X573" s="20">
        <f>[2]武器表!T573</f>
        <v>0</v>
      </c>
      <c r="Y573" s="20">
        <f>[2]武器表!$I573</f>
        <v>0</v>
      </c>
      <c r="Z573" s="20">
        <f>[2]武器表!U573</f>
        <v>0</v>
      </c>
      <c r="AA573" s="20">
        <f>[2]武器表!V573</f>
        <v>0</v>
      </c>
      <c r="AB573" s="20">
        <f>[2]武器表!W573</f>
        <v>0</v>
      </c>
      <c r="AC573" s="20">
        <f>[2]武器表!X573</f>
        <v>0</v>
      </c>
      <c r="AD573" s="20">
        <f>[2]武器表!Y573</f>
        <v>0</v>
      </c>
      <c r="AE573" s="20">
        <f>[2]武器表!Z573</f>
        <v>0</v>
      </c>
      <c r="AF573" s="20">
        <f>[2]武器表!AA573</f>
        <v>0</v>
      </c>
      <c r="AG573" s="20">
        <f t="shared" si="137"/>
        <v>0</v>
      </c>
      <c r="AH573" s="20">
        <f t="shared" si="138"/>
        <v>0</v>
      </c>
      <c r="AI573" s="20">
        <f t="shared" si="139"/>
        <v>0</v>
      </c>
      <c r="AJ573" s="20">
        <f t="shared" si="140"/>
        <v>0</v>
      </c>
      <c r="AK573" s="20">
        <f t="shared" si="141"/>
        <v>0</v>
      </c>
      <c r="AL573" s="84" t="str">
        <f t="shared" si="134"/>
        <v/>
      </c>
      <c r="AM573" s="84">
        <f t="shared" si="135"/>
        <v>103</v>
      </c>
    </row>
    <row r="574" spans="2:39" x14ac:dyDescent="0.2">
      <c r="B574" s="16">
        <v>572</v>
      </c>
      <c r="C574" s="16" t="str">
        <f t="shared" ca="1" si="129"/>
        <v>IC1400</v>
      </c>
      <c r="D574" s="16" t="str">
        <f t="shared" ca="1" si="136"/>
        <v>普通的塞尔塔法球</v>
      </c>
      <c r="E574" s="16" t="str">
        <f t="shared" ca="1" si="130"/>
        <v>普通的</v>
      </c>
      <c r="F574" s="16" t="str">
        <f t="shared" ca="1" si="131"/>
        <v>塞尔塔</v>
      </c>
      <c r="G574" s="16" t="str">
        <f t="shared" ca="1" si="132"/>
        <v>法球</v>
      </c>
      <c r="H574" s="16" t="str">
        <f t="shared" si="143"/>
        <v>c</v>
      </c>
      <c r="I574" s="19" t="s">
        <v>21</v>
      </c>
      <c r="J574" s="3" t="s">
        <v>39</v>
      </c>
      <c r="K574" s="16">
        <f t="shared" si="133"/>
        <v>10</v>
      </c>
      <c r="L574" s="16">
        <f t="shared" si="142"/>
        <v>4</v>
      </c>
      <c r="M574" s="16">
        <f>[2]武器表!J574</f>
        <v>82</v>
      </c>
      <c r="N574" s="16">
        <f>[2]武器表!K574</f>
        <v>0</v>
      </c>
      <c r="O574" s="16">
        <f>[2]武器表!L574</f>
        <v>0</v>
      </c>
      <c r="P574" s="16"/>
      <c r="Q574" s="16">
        <f>[2]武器表!M574</f>
        <v>0</v>
      </c>
      <c r="R574" s="16">
        <f>[2]武器表!N574</f>
        <v>0</v>
      </c>
      <c r="S574" s="16">
        <f>[2]武器表!O574</f>
        <v>0</v>
      </c>
      <c r="T574" s="16">
        <f>[2]武器表!P574</f>
        <v>0</v>
      </c>
      <c r="U574" s="16">
        <f>[2]武器表!Q574</f>
        <v>0</v>
      </c>
      <c r="V574" s="20">
        <f>[2]武器表!R574</f>
        <v>0</v>
      </c>
      <c r="W574" s="20">
        <f>[2]武器表!S574</f>
        <v>0</v>
      </c>
      <c r="X574" s="20">
        <f>[2]武器表!T574</f>
        <v>0</v>
      </c>
      <c r="Y574" s="20">
        <f>[2]武器表!$I574</f>
        <v>0</v>
      </c>
      <c r="Z574" s="20">
        <f>[2]武器表!U574</f>
        <v>0</v>
      </c>
      <c r="AA574" s="20">
        <f>[2]武器表!V574</f>
        <v>0</v>
      </c>
      <c r="AB574" s="20">
        <f>[2]武器表!W574</f>
        <v>0</v>
      </c>
      <c r="AC574" s="20">
        <f>[2]武器表!X574</f>
        <v>0</v>
      </c>
      <c r="AD574" s="20">
        <f>[2]武器表!Y574</f>
        <v>0</v>
      </c>
      <c r="AE574" s="20">
        <f>[2]武器表!Z574</f>
        <v>0</v>
      </c>
      <c r="AF574" s="20">
        <f>[2]武器表!AA574</f>
        <v>0</v>
      </c>
      <c r="AG574" s="20">
        <f t="shared" si="137"/>
        <v>0</v>
      </c>
      <c r="AH574" s="20">
        <f t="shared" si="138"/>
        <v>0</v>
      </c>
      <c r="AI574" s="20">
        <f t="shared" si="139"/>
        <v>0</v>
      </c>
      <c r="AJ574" s="20">
        <f t="shared" si="140"/>
        <v>0</v>
      </c>
      <c r="AK574" s="20">
        <f t="shared" si="141"/>
        <v>0</v>
      </c>
      <c r="AL574" s="84" t="str">
        <f t="shared" si="134"/>
        <v/>
      </c>
      <c r="AM574" s="84">
        <f t="shared" si="135"/>
        <v>104</v>
      </c>
    </row>
    <row r="575" spans="2:39" x14ac:dyDescent="0.2">
      <c r="B575" s="16">
        <v>573</v>
      </c>
      <c r="C575" s="16" t="str">
        <f t="shared" ca="1" si="129"/>
        <v>IC1401</v>
      </c>
      <c r="D575" s="16" t="str">
        <f t="shared" ca="1" si="136"/>
        <v>普通的玄铁球</v>
      </c>
      <c r="E575" s="16" t="str">
        <f t="shared" ca="1" si="130"/>
        <v>普通的</v>
      </c>
      <c r="F575" s="16" t="str">
        <f t="shared" ca="1" si="131"/>
        <v>玄铁</v>
      </c>
      <c r="G575" s="16" t="str">
        <f t="shared" ca="1" si="132"/>
        <v>球</v>
      </c>
      <c r="H575" s="16" t="str">
        <f t="shared" si="143"/>
        <v>c</v>
      </c>
      <c r="I575" s="19" t="s">
        <v>21</v>
      </c>
      <c r="J575" s="3" t="s">
        <v>39</v>
      </c>
      <c r="K575" s="16">
        <f t="shared" si="133"/>
        <v>10</v>
      </c>
      <c r="L575" s="16">
        <f t="shared" si="142"/>
        <v>5</v>
      </c>
      <c r="M575" s="16">
        <f>[2]武器表!J575</f>
        <v>103</v>
      </c>
      <c r="N575" s="16">
        <f>[2]武器表!K575</f>
        <v>0</v>
      </c>
      <c r="O575" s="16">
        <f>[2]武器表!L575</f>
        <v>0</v>
      </c>
      <c r="P575" s="16"/>
      <c r="Q575" s="16">
        <f>[2]武器表!M575</f>
        <v>0</v>
      </c>
      <c r="R575" s="16">
        <f>[2]武器表!N575</f>
        <v>0</v>
      </c>
      <c r="S575" s="16">
        <f>[2]武器表!O575</f>
        <v>0</v>
      </c>
      <c r="T575" s="16">
        <f>[2]武器表!P575</f>
        <v>0</v>
      </c>
      <c r="U575" s="16">
        <f>[2]武器表!Q575</f>
        <v>0</v>
      </c>
      <c r="V575" s="20">
        <f>[2]武器表!R575</f>
        <v>0</v>
      </c>
      <c r="W575" s="20">
        <f>[2]武器表!S575</f>
        <v>0</v>
      </c>
      <c r="X575" s="20">
        <f>[2]武器表!T575</f>
        <v>0</v>
      </c>
      <c r="Y575" s="20">
        <f>[2]武器表!$I575</f>
        <v>0</v>
      </c>
      <c r="Z575" s="20">
        <f>[2]武器表!U575</f>
        <v>0</v>
      </c>
      <c r="AA575" s="20">
        <f>[2]武器表!V575</f>
        <v>0</v>
      </c>
      <c r="AB575" s="20">
        <f>[2]武器表!W575</f>
        <v>0</v>
      </c>
      <c r="AC575" s="20">
        <f>[2]武器表!X575</f>
        <v>0</v>
      </c>
      <c r="AD575" s="20">
        <f>[2]武器表!Y575</f>
        <v>0</v>
      </c>
      <c r="AE575" s="20">
        <f>[2]武器表!Z575</f>
        <v>0</v>
      </c>
      <c r="AF575" s="20">
        <f>[2]武器表!AA575</f>
        <v>0</v>
      </c>
      <c r="AG575" s="20">
        <f t="shared" si="137"/>
        <v>0</v>
      </c>
      <c r="AH575" s="20">
        <f t="shared" si="138"/>
        <v>0</v>
      </c>
      <c r="AI575" s="20">
        <f t="shared" si="139"/>
        <v>0</v>
      </c>
      <c r="AJ575" s="20">
        <f t="shared" si="140"/>
        <v>0</v>
      </c>
      <c r="AK575" s="20">
        <f t="shared" si="141"/>
        <v>0</v>
      </c>
      <c r="AL575" s="84" t="str">
        <f t="shared" si="134"/>
        <v/>
      </c>
      <c r="AM575" s="84">
        <f t="shared" si="135"/>
        <v>105</v>
      </c>
    </row>
    <row r="576" spans="2:39" x14ac:dyDescent="0.2">
      <c r="B576" s="16">
        <v>574</v>
      </c>
      <c r="C576" s="16" t="str">
        <f t="shared" ca="1" si="129"/>
        <v>IC1419</v>
      </c>
      <c r="D576" s="16" t="str">
        <f t="shared" ca="1" si="136"/>
        <v>初级的虚幻球</v>
      </c>
      <c r="E576" s="16" t="str">
        <f t="shared" ca="1" si="130"/>
        <v>初级的</v>
      </c>
      <c r="F576" s="16" t="str">
        <f t="shared" ca="1" si="131"/>
        <v>虚幻</v>
      </c>
      <c r="G576" s="16" t="str">
        <f t="shared" ca="1" si="132"/>
        <v>球</v>
      </c>
      <c r="H576" s="16" t="str">
        <f t="shared" si="143"/>
        <v>c</v>
      </c>
      <c r="I576" s="19" t="s">
        <v>21</v>
      </c>
      <c r="J576" s="3" t="s">
        <v>39</v>
      </c>
      <c r="K576" s="16">
        <f t="shared" si="133"/>
        <v>10</v>
      </c>
      <c r="L576" s="16">
        <f t="shared" si="142"/>
        <v>6</v>
      </c>
      <c r="M576" s="16">
        <f>[2]武器表!J576</f>
        <v>123</v>
      </c>
      <c r="N576" s="16">
        <f>[2]武器表!K576</f>
        <v>0</v>
      </c>
      <c r="O576" s="16">
        <f>[2]武器表!L576</f>
        <v>0</v>
      </c>
      <c r="P576" s="16"/>
      <c r="Q576" s="16">
        <f>[2]武器表!M576</f>
        <v>0</v>
      </c>
      <c r="R576" s="16">
        <f>[2]武器表!N576</f>
        <v>0</v>
      </c>
      <c r="S576" s="16">
        <f>[2]武器表!O576</f>
        <v>0</v>
      </c>
      <c r="T576" s="16">
        <f>[2]武器表!P576</f>
        <v>0</v>
      </c>
      <c r="U576" s="16">
        <f>[2]武器表!Q576</f>
        <v>0</v>
      </c>
      <c r="V576" s="20">
        <f>[2]武器表!R576</f>
        <v>0</v>
      </c>
      <c r="W576" s="20">
        <f>[2]武器表!S576</f>
        <v>0</v>
      </c>
      <c r="X576" s="20">
        <f>[2]武器表!T576</f>
        <v>0</v>
      </c>
      <c r="Y576" s="20">
        <f>[2]武器表!$I576</f>
        <v>0</v>
      </c>
      <c r="Z576" s="20">
        <f>[2]武器表!U576</f>
        <v>0</v>
      </c>
      <c r="AA576" s="20">
        <f>[2]武器表!V576</f>
        <v>0</v>
      </c>
      <c r="AB576" s="20">
        <f>[2]武器表!W576</f>
        <v>0</v>
      </c>
      <c r="AC576" s="20">
        <f>[2]武器表!X576</f>
        <v>0</v>
      </c>
      <c r="AD576" s="20">
        <f>[2]武器表!Y576</f>
        <v>0</v>
      </c>
      <c r="AE576" s="20">
        <f>[2]武器表!Z576</f>
        <v>0</v>
      </c>
      <c r="AF576" s="20">
        <f>[2]武器表!AA576</f>
        <v>0</v>
      </c>
      <c r="AG576" s="20">
        <f t="shared" si="137"/>
        <v>0</v>
      </c>
      <c r="AH576" s="20">
        <f t="shared" si="138"/>
        <v>0</v>
      </c>
      <c r="AI576" s="20">
        <f t="shared" si="139"/>
        <v>0</v>
      </c>
      <c r="AJ576" s="20">
        <f t="shared" si="140"/>
        <v>0</v>
      </c>
      <c r="AK576" s="20">
        <f t="shared" si="141"/>
        <v>0</v>
      </c>
      <c r="AL576" s="84" t="str">
        <f t="shared" si="134"/>
        <v/>
      </c>
      <c r="AM576" s="84">
        <f t="shared" si="135"/>
        <v>106</v>
      </c>
    </row>
    <row r="577" spans="2:39" x14ac:dyDescent="0.2">
      <c r="B577" s="16">
        <v>575</v>
      </c>
      <c r="C577" s="16" t="str">
        <f t="shared" ca="1" si="129"/>
        <v>IC1416</v>
      </c>
      <c r="D577" s="16" t="str">
        <f t="shared" ca="1" si="136"/>
        <v>破旧的晨曦球</v>
      </c>
      <c r="E577" s="16" t="str">
        <f t="shared" ca="1" si="130"/>
        <v>破旧的</v>
      </c>
      <c r="F577" s="16" t="str">
        <f t="shared" ca="1" si="131"/>
        <v>晨曦</v>
      </c>
      <c r="G577" s="16" t="str">
        <f t="shared" ca="1" si="132"/>
        <v>球</v>
      </c>
      <c r="H577" s="16" t="str">
        <f t="shared" si="143"/>
        <v>c</v>
      </c>
      <c r="I577" s="19" t="s">
        <v>21</v>
      </c>
      <c r="J577" s="3" t="s">
        <v>39</v>
      </c>
      <c r="K577" s="16">
        <f t="shared" si="133"/>
        <v>10</v>
      </c>
      <c r="L577" s="16">
        <f t="shared" si="142"/>
        <v>7</v>
      </c>
      <c r="M577" s="16">
        <f>[2]武器表!J577</f>
        <v>144</v>
      </c>
      <c r="N577" s="16">
        <f>[2]武器表!K577</f>
        <v>0</v>
      </c>
      <c r="O577" s="16">
        <f>[2]武器表!L577</f>
        <v>0</v>
      </c>
      <c r="P577" s="16"/>
      <c r="Q577" s="16">
        <f>[2]武器表!M577</f>
        <v>0</v>
      </c>
      <c r="R577" s="16">
        <f>[2]武器表!N577</f>
        <v>0</v>
      </c>
      <c r="S577" s="16">
        <f>[2]武器表!O577</f>
        <v>0</v>
      </c>
      <c r="T577" s="16">
        <f>[2]武器表!P577</f>
        <v>0</v>
      </c>
      <c r="U577" s="16">
        <f>[2]武器表!Q577</f>
        <v>0</v>
      </c>
      <c r="V577" s="20">
        <f>[2]武器表!R577</f>
        <v>0</v>
      </c>
      <c r="W577" s="20">
        <f>[2]武器表!S577</f>
        <v>0</v>
      </c>
      <c r="X577" s="20">
        <f>[2]武器表!T577</f>
        <v>0</v>
      </c>
      <c r="Y577" s="20">
        <f>[2]武器表!$I577</f>
        <v>0</v>
      </c>
      <c r="Z577" s="20">
        <f>[2]武器表!U577</f>
        <v>0</v>
      </c>
      <c r="AA577" s="20">
        <f>[2]武器表!V577</f>
        <v>0</v>
      </c>
      <c r="AB577" s="20">
        <f>[2]武器表!W577</f>
        <v>0</v>
      </c>
      <c r="AC577" s="20">
        <f>[2]武器表!X577</f>
        <v>0</v>
      </c>
      <c r="AD577" s="20">
        <f>[2]武器表!Y577</f>
        <v>0</v>
      </c>
      <c r="AE577" s="20">
        <f>[2]武器表!Z577</f>
        <v>0</v>
      </c>
      <c r="AF577" s="20">
        <f>[2]武器表!AA577</f>
        <v>0</v>
      </c>
      <c r="AG577" s="20">
        <f t="shared" si="137"/>
        <v>0</v>
      </c>
      <c r="AH577" s="20">
        <f t="shared" si="138"/>
        <v>0</v>
      </c>
      <c r="AI577" s="20">
        <f t="shared" si="139"/>
        <v>0</v>
      </c>
      <c r="AJ577" s="20">
        <f t="shared" si="140"/>
        <v>0</v>
      </c>
      <c r="AK577" s="20">
        <f t="shared" si="141"/>
        <v>0</v>
      </c>
      <c r="AL577" s="84" t="str">
        <f t="shared" si="134"/>
        <v/>
      </c>
      <c r="AM577" s="84">
        <f t="shared" si="135"/>
        <v>107</v>
      </c>
    </row>
    <row r="578" spans="2:39" x14ac:dyDescent="0.2">
      <c r="B578" s="16">
        <v>576</v>
      </c>
      <c r="C578" s="16" t="str">
        <f t="shared" ca="1" si="129"/>
        <v>IC1416</v>
      </c>
      <c r="D578" s="16" t="str">
        <f t="shared" ca="1" si="136"/>
        <v>初级的晨曦法球</v>
      </c>
      <c r="E578" s="16" t="str">
        <f t="shared" ca="1" si="130"/>
        <v>初级的</v>
      </c>
      <c r="F578" s="16" t="str">
        <f t="shared" ca="1" si="131"/>
        <v>晨曦</v>
      </c>
      <c r="G578" s="16" t="str">
        <f t="shared" ca="1" si="132"/>
        <v>法球</v>
      </c>
      <c r="H578" s="16" t="str">
        <f t="shared" si="143"/>
        <v>c</v>
      </c>
      <c r="I578" s="19" t="s">
        <v>21</v>
      </c>
      <c r="J578" s="3" t="s">
        <v>39</v>
      </c>
      <c r="K578" s="16">
        <f t="shared" si="133"/>
        <v>10</v>
      </c>
      <c r="L578" s="16">
        <f t="shared" si="142"/>
        <v>8</v>
      </c>
      <c r="M578" s="16">
        <f>[2]武器表!J578</f>
        <v>164</v>
      </c>
      <c r="N578" s="16">
        <f>[2]武器表!K578</f>
        <v>0</v>
      </c>
      <c r="O578" s="16">
        <f>[2]武器表!L578</f>
        <v>0</v>
      </c>
      <c r="P578" s="16"/>
      <c r="Q578" s="16">
        <f>[2]武器表!M578</f>
        <v>0</v>
      </c>
      <c r="R578" s="16">
        <f>[2]武器表!N578</f>
        <v>0</v>
      </c>
      <c r="S578" s="16">
        <f>[2]武器表!O578</f>
        <v>0</v>
      </c>
      <c r="T578" s="16">
        <f>[2]武器表!P578</f>
        <v>0</v>
      </c>
      <c r="U578" s="16">
        <f>[2]武器表!Q578</f>
        <v>0</v>
      </c>
      <c r="V578" s="20">
        <f>[2]武器表!R578</f>
        <v>0</v>
      </c>
      <c r="W578" s="20">
        <f>[2]武器表!S578</f>
        <v>0</v>
      </c>
      <c r="X578" s="20">
        <f>[2]武器表!T578</f>
        <v>0</v>
      </c>
      <c r="Y578" s="20">
        <f>[2]武器表!$I578</f>
        <v>0</v>
      </c>
      <c r="Z578" s="20">
        <f>[2]武器表!U578</f>
        <v>0</v>
      </c>
      <c r="AA578" s="20">
        <f>[2]武器表!V578</f>
        <v>0</v>
      </c>
      <c r="AB578" s="20">
        <f>[2]武器表!W578</f>
        <v>0</v>
      </c>
      <c r="AC578" s="20">
        <f>[2]武器表!X578</f>
        <v>0</v>
      </c>
      <c r="AD578" s="20">
        <f>[2]武器表!Y578</f>
        <v>0</v>
      </c>
      <c r="AE578" s="20">
        <f>[2]武器表!Z578</f>
        <v>0</v>
      </c>
      <c r="AF578" s="20">
        <f>[2]武器表!AA578</f>
        <v>0</v>
      </c>
      <c r="AG578" s="20">
        <f t="shared" si="137"/>
        <v>0</v>
      </c>
      <c r="AH578" s="20">
        <f t="shared" si="138"/>
        <v>0</v>
      </c>
      <c r="AI578" s="20">
        <f t="shared" si="139"/>
        <v>0</v>
      </c>
      <c r="AJ578" s="20">
        <f t="shared" si="140"/>
        <v>0</v>
      </c>
      <c r="AK578" s="20">
        <f t="shared" si="141"/>
        <v>0</v>
      </c>
      <c r="AL578" s="84" t="str">
        <f t="shared" si="134"/>
        <v/>
      </c>
      <c r="AM578" s="84">
        <f t="shared" si="135"/>
        <v>108</v>
      </c>
    </row>
    <row r="579" spans="2:39" x14ac:dyDescent="0.2">
      <c r="B579" s="16">
        <v>577</v>
      </c>
      <c r="C579" s="16" t="str">
        <f t="shared" ref="C579:C642" ca="1" si="144">VLOOKUP((VLOOKUP(J579,weaponn1,2,FALSE)&amp;INT(RAND()*(9-1)+1)),imge1,4,FALSE)</f>
        <v>IC1527</v>
      </c>
      <c r="D579" s="16" t="str">
        <f t="shared" ca="1" si="136"/>
        <v>传说的言语重拳</v>
      </c>
      <c r="E579" s="16" t="str">
        <f t="shared" ref="E579:E642" ca="1" si="145">VLOOKUP(H579,weapon3,INT(RAND()*(6-2)+2),FALSE)</f>
        <v>传说的</v>
      </c>
      <c r="F579" s="16" t="str">
        <f t="shared" ref="F579:F642" ca="1" si="146">VLOOKUP(INT(RAND()*(21-1)+1),weapon4,2,FALSE)</f>
        <v>言语</v>
      </c>
      <c r="G579" s="16" t="str">
        <f t="shared" ref="G579:G642" ca="1" si="147">VLOOKUP(J579,weapon2,INT(RAND()*(5-2)+2),FALSE)</f>
        <v>重拳</v>
      </c>
      <c r="H579" s="16" t="str">
        <f t="shared" si="143"/>
        <v>s</v>
      </c>
      <c r="I579" s="19" t="s">
        <v>21</v>
      </c>
      <c r="J579" s="3" t="s">
        <v>40</v>
      </c>
      <c r="K579" s="16">
        <f t="shared" ref="K579:K642" si="148">VLOOKUP(J579,profession1,5,FALSE)</f>
        <v>2</v>
      </c>
      <c r="L579" s="16">
        <f t="shared" si="142"/>
        <v>1</v>
      </c>
      <c r="M579" s="16">
        <f>[2]武器表!J579</f>
        <v>38</v>
      </c>
      <c r="N579" s="16">
        <f>[2]武器表!K579</f>
        <v>20</v>
      </c>
      <c r="O579" s="16">
        <f>[2]武器表!L579</f>
        <v>3</v>
      </c>
      <c r="P579" s="16"/>
      <c r="Q579" s="16">
        <f>[2]武器表!M579</f>
        <v>13</v>
      </c>
      <c r="R579" s="16">
        <f>[2]武器表!N579</f>
        <v>12</v>
      </c>
      <c r="S579" s="16">
        <f>[2]武器表!O579</f>
        <v>11</v>
      </c>
      <c r="T579" s="16">
        <f>[2]武器表!P579</f>
        <v>6</v>
      </c>
      <c r="U579" s="16">
        <f>[2]武器表!Q579</f>
        <v>5</v>
      </c>
      <c r="V579" s="20">
        <f>[2]武器表!R579</f>
        <v>1.6666666666666666E-2</v>
      </c>
      <c r="W579" s="20">
        <f>[2]武器表!S579</f>
        <v>0.02</v>
      </c>
      <c r="X579" s="20">
        <f>[2]武器表!T579</f>
        <v>1.6666666666666666E-2</v>
      </c>
      <c r="Y579" s="20">
        <f>[2]武器表!$I579</f>
        <v>0.1</v>
      </c>
      <c r="Z579" s="20">
        <f>[2]武器表!U579</f>
        <v>1.4778325123152691E-2</v>
      </c>
      <c r="AA579" s="20">
        <f>[2]武器表!V579</f>
        <v>1.4778325123152691E-2</v>
      </c>
      <c r="AB579" s="20">
        <f>[2]武器表!W579</f>
        <v>1.4778325123152691E-2</v>
      </c>
      <c r="AC579" s="20">
        <f>[2]武器表!X579</f>
        <v>1.4778325123152691E-2</v>
      </c>
      <c r="AD579" s="20">
        <f>[2]武器表!Y579</f>
        <v>7.8341013824884786E-2</v>
      </c>
      <c r="AE579" s="20">
        <f>[2]武器表!Z579</f>
        <v>1.4778325123152691E-2</v>
      </c>
      <c r="AF579" s="20">
        <f>[2]武器表!AA579</f>
        <v>1.4778325123152691E-2</v>
      </c>
      <c r="AG579" s="20">
        <f t="shared" si="137"/>
        <v>8.0000000000000016E-2</v>
      </c>
      <c r="AH579" s="20">
        <f t="shared" si="138"/>
        <v>8.0000000000000016E-2</v>
      </c>
      <c r="AI579" s="20">
        <f t="shared" si="139"/>
        <v>8.0000000000000016E-2</v>
      </c>
      <c r="AJ579" s="20">
        <f t="shared" si="140"/>
        <v>8.0000000000000016E-2</v>
      </c>
      <c r="AK579" s="20">
        <f t="shared" si="141"/>
        <v>8.0000000000000016E-2</v>
      </c>
      <c r="AL579" s="84" t="str">
        <f t="shared" ref="AL579:AL642" si="149">IF(H579="a",IF(ISNA(VLOOKUP(J579&amp;L579,skill,2,FALSE)),"",VLOOKUP(J579&amp;L579,skill,2,FALSE)),"")</f>
        <v/>
      </c>
      <c r="AM579" s="84">
        <f t="shared" ref="AM579:AM642" si="150">VLOOKUP(H579&amp;L579,skill1,2,FALSE)</f>
        <v>125</v>
      </c>
    </row>
    <row r="580" spans="2:39" x14ac:dyDescent="0.2">
      <c r="B580" s="16">
        <v>578</v>
      </c>
      <c r="C580" s="16" t="str">
        <f t="shared" ca="1" si="144"/>
        <v>IC1531</v>
      </c>
      <c r="D580" s="16" t="str">
        <f t="shared" ref="D580:D642" ca="1" si="151">E580&amp;F580&amp;G580</f>
        <v>传说的混乱轻拳</v>
      </c>
      <c r="E580" s="16" t="str">
        <f t="shared" ca="1" si="145"/>
        <v>传说的</v>
      </c>
      <c r="F580" s="16" t="str">
        <f t="shared" ca="1" si="146"/>
        <v>混乱</v>
      </c>
      <c r="G580" s="16" t="str">
        <f t="shared" ca="1" si="147"/>
        <v>轻拳</v>
      </c>
      <c r="H580" s="16" t="str">
        <f t="shared" si="143"/>
        <v>s</v>
      </c>
      <c r="I580" s="19" t="s">
        <v>21</v>
      </c>
      <c r="J580" s="3" t="s">
        <v>40</v>
      </c>
      <c r="K580" s="16">
        <f t="shared" si="148"/>
        <v>2</v>
      </c>
      <c r="L580" s="16">
        <f t="shared" si="142"/>
        <v>2</v>
      </c>
      <c r="M580" s="16">
        <f>[2]武器表!J580</f>
        <v>77</v>
      </c>
      <c r="N580" s="16">
        <f>[2]武器表!K580</f>
        <v>40</v>
      </c>
      <c r="O580" s="16">
        <f>[2]武器表!L580</f>
        <v>6</v>
      </c>
      <c r="P580" s="16"/>
      <c r="Q580" s="16">
        <f>[2]武器表!M580</f>
        <v>26</v>
      </c>
      <c r="R580" s="16">
        <f>[2]武器表!N580</f>
        <v>23</v>
      </c>
      <c r="S580" s="16">
        <f>[2]武器表!O580</f>
        <v>22</v>
      </c>
      <c r="T580" s="16">
        <f>[2]武器表!P580</f>
        <v>13</v>
      </c>
      <c r="U580" s="16">
        <f>[2]武器表!Q580</f>
        <v>11</v>
      </c>
      <c r="V580" s="20">
        <f>[2]武器表!R580</f>
        <v>3.6666666666666667E-2</v>
      </c>
      <c r="W580" s="20">
        <f>[2]武器表!S580</f>
        <v>4.3333333333333328E-2</v>
      </c>
      <c r="X580" s="20">
        <f>[2]武器表!T580</f>
        <v>3.6666666666666667E-2</v>
      </c>
      <c r="Y580" s="20">
        <f>[2]武器表!$I580</f>
        <v>0.19818181818181815</v>
      </c>
      <c r="Z580" s="20">
        <f>[2]武器表!U580</f>
        <v>2.9126213592232997E-2</v>
      </c>
      <c r="AA580" s="20">
        <f>[2]武器表!V580</f>
        <v>2.9126213592232997E-2</v>
      </c>
      <c r="AB580" s="20">
        <f>[2]武器表!W580</f>
        <v>2.9126213592232997E-2</v>
      </c>
      <c r="AC580" s="20">
        <f>[2]武器表!X580</f>
        <v>2.9126213592232997E-2</v>
      </c>
      <c r="AD580" s="20">
        <f>[2]武器表!Y580</f>
        <v>0.14529914529914534</v>
      </c>
      <c r="AE580" s="20">
        <f>[2]武器表!Z580</f>
        <v>2.9126213592232997E-2</v>
      </c>
      <c r="AF580" s="20">
        <f>[2]武器表!AA580</f>
        <v>2.9126213592232997E-2</v>
      </c>
      <c r="AG580" s="20">
        <f t="shared" ref="AG580:AG642" si="152">Y580*0.8</f>
        <v>0.15854545454545454</v>
      </c>
      <c r="AH580" s="20">
        <f t="shared" ref="AH580:AH642" si="153">Y580*0.8</f>
        <v>0.15854545454545454</v>
      </c>
      <c r="AI580" s="20">
        <f t="shared" ref="AI580:AI642" si="154">Y580*0.8</f>
        <v>0.15854545454545454</v>
      </c>
      <c r="AJ580" s="20">
        <f t="shared" ref="AJ580:AJ642" si="155">Y580*0.8</f>
        <v>0.15854545454545454</v>
      </c>
      <c r="AK580" s="20">
        <f t="shared" ref="AK580:AK642" si="156">Y580*0.8</f>
        <v>0.15854545454545454</v>
      </c>
      <c r="AL580" s="84" t="str">
        <f t="shared" si="149"/>
        <v/>
      </c>
      <c r="AM580" s="84">
        <f t="shared" si="150"/>
        <v>126</v>
      </c>
    </row>
    <row r="581" spans="2:39" x14ac:dyDescent="0.2">
      <c r="B581" s="16">
        <v>579</v>
      </c>
      <c r="C581" s="16" t="str">
        <f t="shared" ca="1" si="144"/>
        <v>IC1519</v>
      </c>
      <c r="D581" s="16" t="str">
        <f t="shared" ca="1" si="151"/>
        <v>传说的青铜拳套</v>
      </c>
      <c r="E581" s="16" t="str">
        <f t="shared" ca="1" si="145"/>
        <v>传说的</v>
      </c>
      <c r="F581" s="16" t="str">
        <f t="shared" ca="1" si="146"/>
        <v>青铜</v>
      </c>
      <c r="G581" s="16" t="str">
        <f t="shared" ca="1" si="147"/>
        <v>拳套</v>
      </c>
      <c r="H581" s="16" t="str">
        <f t="shared" si="143"/>
        <v>s</v>
      </c>
      <c r="I581" s="19" t="s">
        <v>21</v>
      </c>
      <c r="J581" s="3" t="s">
        <v>40</v>
      </c>
      <c r="K581" s="16">
        <f t="shared" si="148"/>
        <v>2</v>
      </c>
      <c r="L581" s="16">
        <f t="shared" si="142"/>
        <v>3</v>
      </c>
      <c r="M581" s="16">
        <f>[2]武器表!J581</f>
        <v>115</v>
      </c>
      <c r="N581" s="16">
        <f>[2]武器表!K581</f>
        <v>60</v>
      </c>
      <c r="O581" s="16">
        <f>[2]武器表!L581</f>
        <v>9</v>
      </c>
      <c r="P581" s="16"/>
      <c r="Q581" s="16">
        <f>[2]武器表!M581</f>
        <v>39</v>
      </c>
      <c r="R581" s="16">
        <f>[2]武器表!N581</f>
        <v>34</v>
      </c>
      <c r="S581" s="16">
        <f>[2]武器表!O581</f>
        <v>33</v>
      </c>
      <c r="T581" s="16">
        <f>[2]武器表!P581</f>
        <v>19</v>
      </c>
      <c r="U581" s="16">
        <f>[2]武器表!Q581</f>
        <v>17</v>
      </c>
      <c r="V581" s="20">
        <f>[2]武器表!R581</f>
        <v>5.6666666666666671E-2</v>
      </c>
      <c r="W581" s="20">
        <f>[2]武器表!S581</f>
        <v>6.3333333333333325E-2</v>
      </c>
      <c r="X581" s="20">
        <f>[2]武器表!T581</f>
        <v>5.6666666666666671E-2</v>
      </c>
      <c r="Y581" s="20">
        <f>[2]武器表!$I581</f>
        <v>0.29636363636363638</v>
      </c>
      <c r="Z581" s="20">
        <f>[2]武器表!U581</f>
        <v>3.8461538461538436E-2</v>
      </c>
      <c r="AA581" s="20">
        <f>[2]武器表!V581</f>
        <v>3.8461538461538436E-2</v>
      </c>
      <c r="AB581" s="20">
        <f>[2]武器表!W581</f>
        <v>3.8461538461538436E-2</v>
      </c>
      <c r="AC581" s="20">
        <f>[2]武器表!X581</f>
        <v>3.8461538461538436E-2</v>
      </c>
      <c r="AD581" s="20">
        <f>[2]武器表!Y581</f>
        <v>0.20318725099601598</v>
      </c>
      <c r="AE581" s="20">
        <f>[2]武器表!Z581</f>
        <v>3.8461538461538436E-2</v>
      </c>
      <c r="AF581" s="20">
        <f>[2]武器表!AA581</f>
        <v>3.8461538461538436E-2</v>
      </c>
      <c r="AG581" s="20">
        <f t="shared" si="152"/>
        <v>0.23709090909090913</v>
      </c>
      <c r="AH581" s="20">
        <f t="shared" si="153"/>
        <v>0.23709090909090913</v>
      </c>
      <c r="AI581" s="20">
        <f t="shared" si="154"/>
        <v>0.23709090909090913</v>
      </c>
      <c r="AJ581" s="20">
        <f t="shared" si="155"/>
        <v>0.23709090909090913</v>
      </c>
      <c r="AK581" s="20">
        <f t="shared" si="156"/>
        <v>0.23709090909090913</v>
      </c>
      <c r="AL581" s="84" t="str">
        <f t="shared" si="149"/>
        <v/>
      </c>
      <c r="AM581" s="84">
        <f t="shared" si="150"/>
        <v>127</v>
      </c>
    </row>
    <row r="582" spans="2:39" x14ac:dyDescent="0.2">
      <c r="B582" s="16">
        <v>580</v>
      </c>
      <c r="C582" s="16" t="str">
        <f t="shared" ca="1" si="144"/>
        <v>IC1527</v>
      </c>
      <c r="D582" s="16" t="str">
        <f t="shared" ca="1" si="151"/>
        <v>神奇的遗迹重拳</v>
      </c>
      <c r="E582" s="16" t="str">
        <f t="shared" ca="1" si="145"/>
        <v>神奇的</v>
      </c>
      <c r="F582" s="16" t="str">
        <f t="shared" ca="1" si="146"/>
        <v>遗迹</v>
      </c>
      <c r="G582" s="16" t="str">
        <f t="shared" ca="1" si="147"/>
        <v>重拳</v>
      </c>
      <c r="H582" s="16" t="str">
        <f t="shared" si="143"/>
        <v>s</v>
      </c>
      <c r="I582" s="19" t="s">
        <v>21</v>
      </c>
      <c r="J582" s="3" t="s">
        <v>40</v>
      </c>
      <c r="K582" s="16">
        <f t="shared" si="148"/>
        <v>2</v>
      </c>
      <c r="L582" s="16">
        <f t="shared" si="142"/>
        <v>4</v>
      </c>
      <c r="M582" s="16">
        <f>[2]武器表!J582</f>
        <v>154</v>
      </c>
      <c r="N582" s="16">
        <f>[2]武器表!K582</f>
        <v>80</v>
      </c>
      <c r="O582" s="16">
        <f>[2]武器表!L582</f>
        <v>12</v>
      </c>
      <c r="P582" s="16"/>
      <c r="Q582" s="16">
        <f>[2]武器表!M582</f>
        <v>52</v>
      </c>
      <c r="R582" s="16">
        <f>[2]武器表!N582</f>
        <v>46</v>
      </c>
      <c r="S582" s="16">
        <f>[2]武器表!O582</f>
        <v>45</v>
      </c>
      <c r="T582" s="16">
        <f>[2]武器表!P582</f>
        <v>26</v>
      </c>
      <c r="U582" s="16">
        <f>[2]武器表!Q582</f>
        <v>23</v>
      </c>
      <c r="V582" s="20">
        <f>[2]武器表!R582</f>
        <v>7.6666666666666675E-2</v>
      </c>
      <c r="W582" s="20">
        <f>[2]武器表!S582</f>
        <v>8.6666666666666656E-2</v>
      </c>
      <c r="X582" s="20">
        <f>[2]武器表!T582</f>
        <v>7.6666666666666675E-2</v>
      </c>
      <c r="Y582" s="20">
        <f>[2]武器表!$I582</f>
        <v>0.39818181818181819</v>
      </c>
      <c r="Z582" s="20">
        <f>[2]武器表!U582</f>
        <v>5.2132701421800931E-2</v>
      </c>
      <c r="AA582" s="20">
        <f>[2]武器表!V582</f>
        <v>5.2132701421800931E-2</v>
      </c>
      <c r="AB582" s="20">
        <f>[2]武器表!W582</f>
        <v>5.2132701421800931E-2</v>
      </c>
      <c r="AC582" s="20">
        <f>[2]武器表!X582</f>
        <v>5.2132701421800931E-2</v>
      </c>
      <c r="AD582" s="20">
        <f>[2]武器表!Y582</f>
        <v>0.25373134328358204</v>
      </c>
      <c r="AE582" s="20">
        <f>[2]武器表!Z582</f>
        <v>5.2132701421800931E-2</v>
      </c>
      <c r="AF582" s="20">
        <f>[2]武器表!AA582</f>
        <v>5.2132701421800931E-2</v>
      </c>
      <c r="AG582" s="20">
        <f t="shared" si="152"/>
        <v>0.31854545454545458</v>
      </c>
      <c r="AH582" s="20">
        <f t="shared" si="153"/>
        <v>0.31854545454545458</v>
      </c>
      <c r="AI582" s="20">
        <f t="shared" si="154"/>
        <v>0.31854545454545458</v>
      </c>
      <c r="AJ582" s="20">
        <f t="shared" si="155"/>
        <v>0.31854545454545458</v>
      </c>
      <c r="AK582" s="20">
        <f t="shared" si="156"/>
        <v>0.31854545454545458</v>
      </c>
      <c r="AL582" s="84" t="str">
        <f t="shared" si="149"/>
        <v/>
      </c>
      <c r="AM582" s="84">
        <f t="shared" si="150"/>
        <v>128</v>
      </c>
    </row>
    <row r="583" spans="2:39" x14ac:dyDescent="0.2">
      <c r="B583" s="16">
        <v>581</v>
      </c>
      <c r="C583" s="16" t="str">
        <f t="shared" ca="1" si="144"/>
        <v>IC1531</v>
      </c>
      <c r="D583" s="16" t="str">
        <f t="shared" ca="1" si="151"/>
        <v>神奇的玄铁轻拳</v>
      </c>
      <c r="E583" s="16" t="str">
        <f t="shared" ca="1" si="145"/>
        <v>神奇的</v>
      </c>
      <c r="F583" s="16" t="str">
        <f t="shared" ca="1" si="146"/>
        <v>玄铁</v>
      </c>
      <c r="G583" s="16" t="str">
        <f t="shared" ca="1" si="147"/>
        <v>轻拳</v>
      </c>
      <c r="H583" s="16" t="str">
        <f t="shared" si="143"/>
        <v>s</v>
      </c>
      <c r="I583" s="19" t="s">
        <v>21</v>
      </c>
      <c r="J583" s="3" t="s">
        <v>40</v>
      </c>
      <c r="K583" s="16">
        <f t="shared" si="148"/>
        <v>2</v>
      </c>
      <c r="L583" s="16">
        <f t="shared" si="142"/>
        <v>5</v>
      </c>
      <c r="M583" s="16">
        <f>[2]武器表!J583</f>
        <v>192</v>
      </c>
      <c r="N583" s="16">
        <f>[2]武器表!K583</f>
        <v>100</v>
      </c>
      <c r="O583" s="16">
        <f>[2]武器表!L583</f>
        <v>16</v>
      </c>
      <c r="P583" s="16"/>
      <c r="Q583" s="16">
        <f>[2]武器表!M583</f>
        <v>65</v>
      </c>
      <c r="R583" s="16">
        <f>[2]武器表!N583</f>
        <v>57</v>
      </c>
      <c r="S583" s="16">
        <f>[2]武器表!O583</f>
        <v>56</v>
      </c>
      <c r="T583" s="16">
        <f>[2]武器表!P583</f>
        <v>32</v>
      </c>
      <c r="U583" s="16">
        <f>[2]武器表!Q583</f>
        <v>29</v>
      </c>
      <c r="V583" s="20">
        <f>[2]武器表!R583</f>
        <v>9.6666666666666665E-2</v>
      </c>
      <c r="W583" s="20">
        <f>[2]武器表!S583</f>
        <v>0.10666666666666666</v>
      </c>
      <c r="X583" s="20">
        <f>[2]武器表!T583</f>
        <v>9.6666666666666665E-2</v>
      </c>
      <c r="Y583" s="20">
        <f>[2]武器表!$I583</f>
        <v>0.49727272727272726</v>
      </c>
      <c r="Z583" s="20">
        <f>[2]武器表!U583</f>
        <v>6.5420560747663559E-2</v>
      </c>
      <c r="AA583" s="20">
        <f>[2]武器表!V583</f>
        <v>6.5420560747663559E-2</v>
      </c>
      <c r="AB583" s="20">
        <f>[2]武器表!W583</f>
        <v>6.5420560747663559E-2</v>
      </c>
      <c r="AC583" s="20">
        <f>[2]武器表!X583</f>
        <v>6.5420560747663559E-2</v>
      </c>
      <c r="AD583" s="20">
        <f>[2]武器表!Y583</f>
        <v>0.29824561403508776</v>
      </c>
      <c r="AE583" s="20">
        <f>[2]武器表!Z583</f>
        <v>6.5420560747663559E-2</v>
      </c>
      <c r="AF583" s="20">
        <f>[2]武器表!AA583</f>
        <v>6.5420560747663559E-2</v>
      </c>
      <c r="AG583" s="20">
        <f t="shared" si="152"/>
        <v>0.39781818181818185</v>
      </c>
      <c r="AH583" s="20">
        <f t="shared" si="153"/>
        <v>0.39781818181818185</v>
      </c>
      <c r="AI583" s="20">
        <f t="shared" si="154"/>
        <v>0.39781818181818185</v>
      </c>
      <c r="AJ583" s="20">
        <f t="shared" si="155"/>
        <v>0.39781818181818185</v>
      </c>
      <c r="AK583" s="20">
        <f t="shared" si="156"/>
        <v>0.39781818181818185</v>
      </c>
      <c r="AL583" s="84" t="str">
        <f t="shared" si="149"/>
        <v/>
      </c>
      <c r="AM583" s="84">
        <f t="shared" si="150"/>
        <v>129</v>
      </c>
    </row>
    <row r="584" spans="2:39" x14ac:dyDescent="0.2">
      <c r="B584" s="16">
        <v>582</v>
      </c>
      <c r="C584" s="16" t="str">
        <f t="shared" ca="1" si="144"/>
        <v>IC1528</v>
      </c>
      <c r="D584" s="16" t="str">
        <f t="shared" ca="1" si="151"/>
        <v>神秘的女神轻拳</v>
      </c>
      <c r="E584" s="16" t="str">
        <f t="shared" ca="1" si="145"/>
        <v>神秘的</v>
      </c>
      <c r="F584" s="16" t="str">
        <f t="shared" ca="1" si="146"/>
        <v>女神</v>
      </c>
      <c r="G584" s="16" t="str">
        <f t="shared" ca="1" si="147"/>
        <v>轻拳</v>
      </c>
      <c r="H584" s="16" t="str">
        <f t="shared" si="143"/>
        <v>s</v>
      </c>
      <c r="I584" s="19" t="s">
        <v>21</v>
      </c>
      <c r="J584" s="3" t="s">
        <v>40</v>
      </c>
      <c r="K584" s="16">
        <f t="shared" si="148"/>
        <v>2</v>
      </c>
      <c r="L584" s="16">
        <f t="shared" si="142"/>
        <v>6</v>
      </c>
      <c r="M584" s="16">
        <f>[2]武器表!J584</f>
        <v>231</v>
      </c>
      <c r="N584" s="16">
        <f>[2]武器表!K584</f>
        <v>121</v>
      </c>
      <c r="O584" s="16">
        <f>[2]武器表!L584</f>
        <v>19</v>
      </c>
      <c r="P584" s="16"/>
      <c r="Q584" s="16">
        <f>[2]武器表!M584</f>
        <v>78</v>
      </c>
      <c r="R584" s="16">
        <f>[2]武器表!N584</f>
        <v>68</v>
      </c>
      <c r="S584" s="16">
        <f>[2]武器表!O584</f>
        <v>67</v>
      </c>
      <c r="T584" s="16">
        <f>[2]武器表!P584</f>
        <v>39</v>
      </c>
      <c r="U584" s="16">
        <f>[2]武器表!Q584</f>
        <v>35</v>
      </c>
      <c r="V584" s="20">
        <f>[2]武器表!R584</f>
        <v>0.11666666666666665</v>
      </c>
      <c r="W584" s="20">
        <f>[2]武器表!S584</f>
        <v>0.13</v>
      </c>
      <c r="X584" s="20">
        <f>[2]武器表!T584</f>
        <v>0.11666666666666665</v>
      </c>
      <c r="Y584" s="20">
        <f>[2]武器表!$I584</f>
        <v>0.59818181818181815</v>
      </c>
      <c r="Z584" s="20">
        <f>[2]武器表!U584</f>
        <v>7.8341013824884786E-2</v>
      </c>
      <c r="AA584" s="20">
        <f>[2]武器表!V584</f>
        <v>7.8341013824884786E-2</v>
      </c>
      <c r="AB584" s="20">
        <f>[2]武器表!W584</f>
        <v>7.8341013824884786E-2</v>
      </c>
      <c r="AC584" s="20">
        <f>[2]武器表!X584</f>
        <v>7.8341013824884786E-2</v>
      </c>
      <c r="AD584" s="20">
        <f>[2]武器表!Y584</f>
        <v>0.33774834437086088</v>
      </c>
      <c r="AE584" s="20">
        <f>[2]武器表!Z584</f>
        <v>7.8341013824884786E-2</v>
      </c>
      <c r="AF584" s="20">
        <f>[2]武器表!AA584</f>
        <v>7.8341013824884786E-2</v>
      </c>
      <c r="AG584" s="20">
        <f t="shared" si="152"/>
        <v>0.47854545454545455</v>
      </c>
      <c r="AH584" s="20">
        <f t="shared" si="153"/>
        <v>0.47854545454545455</v>
      </c>
      <c r="AI584" s="20">
        <f t="shared" si="154"/>
        <v>0.47854545454545455</v>
      </c>
      <c r="AJ584" s="20">
        <f t="shared" si="155"/>
        <v>0.47854545454545455</v>
      </c>
      <c r="AK584" s="20">
        <f t="shared" si="156"/>
        <v>0.47854545454545455</v>
      </c>
      <c r="AL584" s="84" t="str">
        <f t="shared" si="149"/>
        <v/>
      </c>
      <c r="AM584" s="84">
        <f t="shared" si="150"/>
        <v>130</v>
      </c>
    </row>
    <row r="585" spans="2:39" x14ac:dyDescent="0.2">
      <c r="B585" s="16">
        <v>583</v>
      </c>
      <c r="C585" s="16" t="str">
        <f t="shared" ca="1" si="144"/>
        <v>IC1532</v>
      </c>
      <c r="D585" s="16" t="str">
        <f t="shared" ca="1" si="151"/>
        <v>神秘的玄铁轻拳</v>
      </c>
      <c r="E585" s="16" t="str">
        <f t="shared" ca="1" si="145"/>
        <v>神秘的</v>
      </c>
      <c r="F585" s="16" t="str">
        <f t="shared" ca="1" si="146"/>
        <v>玄铁</v>
      </c>
      <c r="G585" s="16" t="str">
        <f t="shared" ca="1" si="147"/>
        <v>轻拳</v>
      </c>
      <c r="H585" s="16" t="str">
        <f t="shared" si="143"/>
        <v>s</v>
      </c>
      <c r="I585" s="19" t="s">
        <v>21</v>
      </c>
      <c r="J585" s="3" t="s">
        <v>40</v>
      </c>
      <c r="K585" s="16">
        <f t="shared" si="148"/>
        <v>2</v>
      </c>
      <c r="L585" s="16">
        <f t="shared" si="142"/>
        <v>7</v>
      </c>
      <c r="M585" s="16">
        <f>[2]武器表!J585</f>
        <v>269</v>
      </c>
      <c r="N585" s="16">
        <f>[2]武器表!K585</f>
        <v>141</v>
      </c>
      <c r="O585" s="16">
        <f>[2]武器表!L585</f>
        <v>22</v>
      </c>
      <c r="P585" s="16"/>
      <c r="Q585" s="16">
        <f>[2]武器表!M585</f>
        <v>91</v>
      </c>
      <c r="R585" s="16">
        <f>[2]武器表!N585</f>
        <v>80</v>
      </c>
      <c r="S585" s="16">
        <f>[2]武器表!O585</f>
        <v>79</v>
      </c>
      <c r="T585" s="16">
        <f>[2]武器表!P585</f>
        <v>45</v>
      </c>
      <c r="U585" s="16">
        <f>[2]武器表!Q585</f>
        <v>41</v>
      </c>
      <c r="V585" s="20">
        <f>[2]武器表!R585</f>
        <v>0.13666666666666666</v>
      </c>
      <c r="W585" s="20">
        <f>[2]武器表!S585</f>
        <v>0.15</v>
      </c>
      <c r="X585" s="20">
        <f>[2]武器表!T585</f>
        <v>0.13666666666666666</v>
      </c>
      <c r="Y585" s="20">
        <f>[2]武器表!$I585</f>
        <v>0.69818181818181813</v>
      </c>
      <c r="Z585" s="20">
        <f>[2]武器表!U585</f>
        <v>9.0909090909090939E-2</v>
      </c>
      <c r="AA585" s="20">
        <f>[2]武器表!V585</f>
        <v>9.0909090909090939E-2</v>
      </c>
      <c r="AB585" s="20">
        <f>[2]武器表!W585</f>
        <v>9.0909090909090939E-2</v>
      </c>
      <c r="AC585" s="20">
        <f>[2]武器表!X585</f>
        <v>9.0909090909090939E-2</v>
      </c>
      <c r="AD585" s="20">
        <f>[2]武器表!Y585</f>
        <v>0.37304075235109713</v>
      </c>
      <c r="AE585" s="20">
        <f>[2]武器表!Z585</f>
        <v>9.0909090909090939E-2</v>
      </c>
      <c r="AF585" s="20">
        <f>[2]武器表!AA585</f>
        <v>9.0909090909090939E-2</v>
      </c>
      <c r="AG585" s="20">
        <f t="shared" si="152"/>
        <v>0.55854545454545457</v>
      </c>
      <c r="AH585" s="20">
        <f t="shared" si="153"/>
        <v>0.55854545454545457</v>
      </c>
      <c r="AI585" s="20">
        <f t="shared" si="154"/>
        <v>0.55854545454545457</v>
      </c>
      <c r="AJ585" s="20">
        <f t="shared" si="155"/>
        <v>0.55854545454545457</v>
      </c>
      <c r="AK585" s="20">
        <f t="shared" si="156"/>
        <v>0.55854545454545457</v>
      </c>
      <c r="AL585" s="84" t="str">
        <f t="shared" si="149"/>
        <v/>
      </c>
      <c r="AM585" s="84">
        <f t="shared" si="150"/>
        <v>131</v>
      </c>
    </row>
    <row r="586" spans="2:39" x14ac:dyDescent="0.2">
      <c r="B586" s="16">
        <v>584</v>
      </c>
      <c r="C586" s="16" t="str">
        <f t="shared" ca="1" si="144"/>
        <v>IC1519</v>
      </c>
      <c r="D586" s="16" t="str">
        <f t="shared" ca="1" si="151"/>
        <v>神秘的忏悔轻拳</v>
      </c>
      <c r="E586" s="16" t="str">
        <f t="shared" ca="1" si="145"/>
        <v>神秘的</v>
      </c>
      <c r="F586" s="16" t="str">
        <f t="shared" ca="1" si="146"/>
        <v>忏悔</v>
      </c>
      <c r="G586" s="16" t="str">
        <f t="shared" ca="1" si="147"/>
        <v>轻拳</v>
      </c>
      <c r="H586" s="16" t="str">
        <f t="shared" si="143"/>
        <v>s</v>
      </c>
      <c r="I586" s="19" t="s">
        <v>21</v>
      </c>
      <c r="J586" s="3" t="s">
        <v>40</v>
      </c>
      <c r="K586" s="16">
        <f t="shared" si="148"/>
        <v>2</v>
      </c>
      <c r="L586" s="16">
        <f t="shared" si="142"/>
        <v>8</v>
      </c>
      <c r="M586" s="16">
        <f>[2]武器表!J586</f>
        <v>308</v>
      </c>
      <c r="N586" s="16">
        <f>[2]武器表!K586</f>
        <v>161</v>
      </c>
      <c r="O586" s="16">
        <f>[2]武器表!L586</f>
        <v>25</v>
      </c>
      <c r="P586" s="16"/>
      <c r="Q586" s="16">
        <f>[2]武器表!M586</f>
        <v>104</v>
      </c>
      <c r="R586" s="16">
        <f>[2]武器表!N586</f>
        <v>91</v>
      </c>
      <c r="S586" s="16">
        <f>[2]武器表!O586</f>
        <v>90</v>
      </c>
      <c r="T586" s="16">
        <f>[2]武器表!P586</f>
        <v>52</v>
      </c>
      <c r="U586" s="16">
        <f>[2]武器表!Q586</f>
        <v>47</v>
      </c>
      <c r="V586" s="20">
        <f>[2]武器表!R586</f>
        <v>0.15666666666666665</v>
      </c>
      <c r="W586" s="20">
        <f>[2]武器表!S586</f>
        <v>0.17333333333333331</v>
      </c>
      <c r="X586" s="20">
        <f>[2]武器表!T586</f>
        <v>0.15666666666666665</v>
      </c>
      <c r="Y586" s="20">
        <f>[2]武器表!$I586</f>
        <v>0.7981818181818181</v>
      </c>
      <c r="Z586" s="20">
        <f>[2]武器表!U586</f>
        <v>0.10313901345291476</v>
      </c>
      <c r="AA586" s="20">
        <f>[2]武器表!V586</f>
        <v>0.10313901345291476</v>
      </c>
      <c r="AB586" s="20">
        <f>[2]武器表!W586</f>
        <v>0.10313901345291476</v>
      </c>
      <c r="AC586" s="20">
        <f>[2]武器表!X586</f>
        <v>0.10313901345291476</v>
      </c>
      <c r="AD586" s="20">
        <f>[2]武器表!Y586</f>
        <v>0.40298507462686572</v>
      </c>
      <c r="AE586" s="20">
        <f>[2]武器表!Z586</f>
        <v>0.10313901345291476</v>
      </c>
      <c r="AF586" s="20">
        <f>[2]武器表!AA586</f>
        <v>0.10313901345291476</v>
      </c>
      <c r="AG586" s="20">
        <f t="shared" si="152"/>
        <v>0.63854545454545453</v>
      </c>
      <c r="AH586" s="20">
        <f t="shared" si="153"/>
        <v>0.63854545454545453</v>
      </c>
      <c r="AI586" s="20">
        <f t="shared" si="154"/>
        <v>0.63854545454545453</v>
      </c>
      <c r="AJ586" s="20">
        <f t="shared" si="155"/>
        <v>0.63854545454545453</v>
      </c>
      <c r="AK586" s="20">
        <f t="shared" si="156"/>
        <v>0.63854545454545453</v>
      </c>
      <c r="AL586" s="84" t="str">
        <f t="shared" si="149"/>
        <v/>
      </c>
      <c r="AM586" s="84">
        <f t="shared" si="150"/>
        <v>132</v>
      </c>
    </row>
    <row r="587" spans="2:39" x14ac:dyDescent="0.2">
      <c r="B587" s="16">
        <v>585</v>
      </c>
      <c r="C587" s="16" t="str">
        <f t="shared" ca="1" si="144"/>
        <v>IC1532</v>
      </c>
      <c r="D587" s="16" t="str">
        <f t="shared" ca="1" si="151"/>
        <v>拉风的魔王重拳</v>
      </c>
      <c r="E587" s="16" t="str">
        <f t="shared" ca="1" si="145"/>
        <v>拉风的</v>
      </c>
      <c r="F587" s="16" t="str">
        <f t="shared" ca="1" si="146"/>
        <v>魔王</v>
      </c>
      <c r="G587" s="16" t="str">
        <f t="shared" ca="1" si="147"/>
        <v>重拳</v>
      </c>
      <c r="H587" s="16" t="str">
        <f t="shared" si="143"/>
        <v>a</v>
      </c>
      <c r="I587" s="19" t="s">
        <v>21</v>
      </c>
      <c r="J587" s="3" t="s">
        <v>40</v>
      </c>
      <c r="K587" s="16">
        <f t="shared" si="148"/>
        <v>2</v>
      </c>
      <c r="L587" s="16">
        <f t="shared" si="142"/>
        <v>1</v>
      </c>
      <c r="M587" s="16">
        <f>[2]武器表!J587</f>
        <v>29</v>
      </c>
      <c r="N587" s="16">
        <f>[2]武器表!K587</f>
        <v>21</v>
      </c>
      <c r="O587" s="16">
        <f>[2]武器表!L587</f>
        <v>3</v>
      </c>
      <c r="P587" s="16"/>
      <c r="Q587" s="16">
        <f>[2]武器表!M587</f>
        <v>13</v>
      </c>
      <c r="R587" s="16">
        <f>[2]武器表!N587</f>
        <v>12</v>
      </c>
      <c r="S587" s="16">
        <f>[2]武器表!O587</f>
        <v>11</v>
      </c>
      <c r="T587" s="16">
        <f>[2]武器表!P587</f>
        <v>6</v>
      </c>
      <c r="U587" s="16">
        <f>[2]武器表!Q587</f>
        <v>6</v>
      </c>
      <c r="V587" s="20">
        <f>[2]武器表!R587</f>
        <v>0.02</v>
      </c>
      <c r="W587" s="20">
        <f>[2]武器表!S587</f>
        <v>0.02</v>
      </c>
      <c r="X587" s="20">
        <f>[2]武器表!T587</f>
        <v>0.02</v>
      </c>
      <c r="Y587" s="20">
        <f>[2]武器表!$I587</f>
        <v>0.1</v>
      </c>
      <c r="Z587" s="20">
        <f>[2]武器表!U587</f>
        <v>1.4778325123152691E-2</v>
      </c>
      <c r="AA587" s="20">
        <f>[2]武器表!V587</f>
        <v>1.4778325123152691E-2</v>
      </c>
      <c r="AB587" s="20">
        <f>[2]武器表!W587</f>
        <v>1.4778325123152691E-2</v>
      </c>
      <c r="AC587" s="20">
        <f>[2]武器表!X587</f>
        <v>1.4778325123152691E-2</v>
      </c>
      <c r="AD587" s="20">
        <f>[2]武器表!Y587</f>
        <v>8.256880733944949E-2</v>
      </c>
      <c r="AE587" s="20">
        <f>[2]武器表!Z587</f>
        <v>1.4778325123152691E-2</v>
      </c>
      <c r="AF587" s="20">
        <f>[2]武器表!AA587</f>
        <v>1.4778325123152691E-2</v>
      </c>
      <c r="AG587" s="20">
        <f t="shared" si="152"/>
        <v>8.0000000000000016E-2</v>
      </c>
      <c r="AH587" s="20">
        <f t="shared" si="153"/>
        <v>8.0000000000000016E-2</v>
      </c>
      <c r="AI587" s="20">
        <f t="shared" si="154"/>
        <v>8.0000000000000016E-2</v>
      </c>
      <c r="AJ587" s="20">
        <f t="shared" si="155"/>
        <v>8.0000000000000016E-2</v>
      </c>
      <c r="AK587" s="20">
        <f t="shared" si="156"/>
        <v>8.0000000000000016E-2</v>
      </c>
      <c r="AL587" s="84" t="str">
        <f t="shared" si="149"/>
        <v/>
      </c>
      <c r="AM587" s="84">
        <f t="shared" si="150"/>
        <v>109</v>
      </c>
    </row>
    <row r="588" spans="2:39" x14ac:dyDescent="0.2">
      <c r="B588" s="16">
        <v>586</v>
      </c>
      <c r="C588" s="16" t="str">
        <f t="shared" ca="1" si="144"/>
        <v>IC1530</v>
      </c>
      <c r="D588" s="16" t="str">
        <f t="shared" ca="1" si="151"/>
        <v>精致的晨曦轻拳</v>
      </c>
      <c r="E588" s="16" t="str">
        <f t="shared" ca="1" si="145"/>
        <v>精致的</v>
      </c>
      <c r="F588" s="16" t="str">
        <f t="shared" ca="1" si="146"/>
        <v>晨曦</v>
      </c>
      <c r="G588" s="16" t="str">
        <f t="shared" ca="1" si="147"/>
        <v>轻拳</v>
      </c>
      <c r="H588" s="16" t="str">
        <f t="shared" si="143"/>
        <v>a</v>
      </c>
      <c r="I588" s="19" t="s">
        <v>21</v>
      </c>
      <c r="J588" s="3" t="s">
        <v>40</v>
      </c>
      <c r="K588" s="16">
        <f t="shared" si="148"/>
        <v>2</v>
      </c>
      <c r="L588" s="16">
        <f t="shared" ref="L588:L642" si="157">L580</f>
        <v>2</v>
      </c>
      <c r="M588" s="16">
        <f>[2]武器表!J588</f>
        <v>58</v>
      </c>
      <c r="N588" s="16">
        <f>[2]武器表!K588</f>
        <v>42</v>
      </c>
      <c r="O588" s="16">
        <f>[2]武器表!L588</f>
        <v>6</v>
      </c>
      <c r="P588" s="16"/>
      <c r="Q588" s="16">
        <f>[2]武器表!M588</f>
        <v>27</v>
      </c>
      <c r="R588" s="16">
        <f>[2]武器表!N588</f>
        <v>24</v>
      </c>
      <c r="S588" s="16">
        <f>[2]武器表!O588</f>
        <v>23</v>
      </c>
      <c r="T588" s="16">
        <f>[2]武器表!P588</f>
        <v>13</v>
      </c>
      <c r="U588" s="16">
        <f>[2]武器表!Q588</f>
        <v>12</v>
      </c>
      <c r="V588" s="20">
        <f>[2]武器表!R588</f>
        <v>0.04</v>
      </c>
      <c r="W588" s="20">
        <f>[2]武器表!S588</f>
        <v>4.3333333333333328E-2</v>
      </c>
      <c r="X588" s="20">
        <f>[2]武器表!T588</f>
        <v>0.04</v>
      </c>
      <c r="Y588" s="20">
        <f>[2]武器表!$I588</f>
        <v>0.18636363636363637</v>
      </c>
      <c r="Z588" s="20">
        <f>[2]武器表!U588</f>
        <v>2.9126213592232997E-2</v>
      </c>
      <c r="AA588" s="20">
        <f>[2]武器表!V588</f>
        <v>2.9126213592232997E-2</v>
      </c>
      <c r="AB588" s="20">
        <f>[2]武器表!W588</f>
        <v>2.9126213592232997E-2</v>
      </c>
      <c r="AC588" s="20">
        <f>[2]武器表!X588</f>
        <v>2.9126213592232997E-2</v>
      </c>
      <c r="AD588" s="20">
        <f>[2]武器表!Y588</f>
        <v>0.15254237288135597</v>
      </c>
      <c r="AE588" s="20">
        <f>[2]武器表!Z588</f>
        <v>2.9126213592232997E-2</v>
      </c>
      <c r="AF588" s="20">
        <f>[2]武器表!AA588</f>
        <v>2.9126213592232997E-2</v>
      </c>
      <c r="AG588" s="20">
        <f t="shared" si="152"/>
        <v>0.14909090909090911</v>
      </c>
      <c r="AH588" s="20">
        <f t="shared" si="153"/>
        <v>0.14909090909090911</v>
      </c>
      <c r="AI588" s="20">
        <f t="shared" si="154"/>
        <v>0.14909090909090911</v>
      </c>
      <c r="AJ588" s="20">
        <f t="shared" si="155"/>
        <v>0.14909090909090911</v>
      </c>
      <c r="AK588" s="20">
        <f t="shared" si="156"/>
        <v>0.14909090909090911</v>
      </c>
      <c r="AL588" s="84">
        <f t="shared" si="149"/>
        <v>55</v>
      </c>
      <c r="AM588" s="84">
        <f t="shared" si="150"/>
        <v>110</v>
      </c>
    </row>
    <row r="589" spans="2:39" x14ac:dyDescent="0.2">
      <c r="B589" s="16">
        <v>587</v>
      </c>
      <c r="C589" s="16" t="str">
        <f t="shared" ca="1" si="144"/>
        <v>IC1527</v>
      </c>
      <c r="D589" s="16" t="str">
        <f t="shared" ca="1" si="151"/>
        <v>拉风的言语重拳</v>
      </c>
      <c r="E589" s="16" t="str">
        <f t="shared" ca="1" si="145"/>
        <v>拉风的</v>
      </c>
      <c r="F589" s="16" t="str">
        <f t="shared" ca="1" si="146"/>
        <v>言语</v>
      </c>
      <c r="G589" s="16" t="str">
        <f t="shared" ca="1" si="147"/>
        <v>重拳</v>
      </c>
      <c r="H589" s="16" t="str">
        <f t="shared" si="143"/>
        <v>a</v>
      </c>
      <c r="I589" s="19" t="s">
        <v>21</v>
      </c>
      <c r="J589" s="3" t="s">
        <v>40</v>
      </c>
      <c r="K589" s="16">
        <f t="shared" si="148"/>
        <v>2</v>
      </c>
      <c r="L589" s="16">
        <f t="shared" si="157"/>
        <v>3</v>
      </c>
      <c r="M589" s="16">
        <f>[2]武器表!J589</f>
        <v>88</v>
      </c>
      <c r="N589" s="16">
        <f>[2]武器表!K589</f>
        <v>63</v>
      </c>
      <c r="O589" s="16">
        <f>[2]武器表!L589</f>
        <v>10</v>
      </c>
      <c r="P589" s="16"/>
      <c r="Q589" s="16">
        <f>[2]武器表!M589</f>
        <v>41</v>
      </c>
      <c r="R589" s="16">
        <f>[2]武器表!N589</f>
        <v>36</v>
      </c>
      <c r="S589" s="16">
        <f>[2]武器表!O589</f>
        <v>35</v>
      </c>
      <c r="T589" s="16">
        <f>[2]武器表!P589</f>
        <v>20</v>
      </c>
      <c r="U589" s="16">
        <f>[2]武器表!Q589</f>
        <v>18</v>
      </c>
      <c r="V589" s="20">
        <f>[2]武器表!R589</f>
        <v>0.06</v>
      </c>
      <c r="W589" s="20">
        <f>[2]武器表!S589</f>
        <v>6.6666666666666666E-2</v>
      </c>
      <c r="X589" s="20">
        <f>[2]武器表!T589</f>
        <v>0.06</v>
      </c>
      <c r="Y589" s="20">
        <f>[2]武器表!$I589</f>
        <v>0.28272727272727272</v>
      </c>
      <c r="Z589" s="20">
        <f>[2]武器表!U589</f>
        <v>4.3062200956937802E-2</v>
      </c>
      <c r="AA589" s="20">
        <f>[2]武器表!V589</f>
        <v>4.3062200956937802E-2</v>
      </c>
      <c r="AB589" s="20">
        <f>[2]武器表!W589</f>
        <v>4.3062200956937802E-2</v>
      </c>
      <c r="AC589" s="20">
        <f>[2]武器表!X589</f>
        <v>4.3062200956937802E-2</v>
      </c>
      <c r="AD589" s="20">
        <f>[2]武器表!Y589</f>
        <v>0.21259842519685035</v>
      </c>
      <c r="AE589" s="20">
        <f>[2]武器表!Z589</f>
        <v>4.3062200956937802E-2</v>
      </c>
      <c r="AF589" s="20">
        <f>[2]武器表!AA589</f>
        <v>4.3062200956937802E-2</v>
      </c>
      <c r="AG589" s="20">
        <f t="shared" si="152"/>
        <v>0.22618181818181818</v>
      </c>
      <c r="AH589" s="20">
        <f t="shared" si="153"/>
        <v>0.22618181818181818</v>
      </c>
      <c r="AI589" s="20">
        <f t="shared" si="154"/>
        <v>0.22618181818181818</v>
      </c>
      <c r="AJ589" s="20">
        <f t="shared" si="155"/>
        <v>0.22618181818181818</v>
      </c>
      <c r="AK589" s="20">
        <f t="shared" si="156"/>
        <v>0.22618181818181818</v>
      </c>
      <c r="AL589" s="84" t="str">
        <f t="shared" si="149"/>
        <v/>
      </c>
      <c r="AM589" s="84">
        <f t="shared" si="150"/>
        <v>111</v>
      </c>
    </row>
    <row r="590" spans="2:39" x14ac:dyDescent="0.2">
      <c r="B590" s="16">
        <v>588</v>
      </c>
      <c r="C590" s="16" t="str">
        <f t="shared" ca="1" si="144"/>
        <v>IC1527</v>
      </c>
      <c r="D590" s="16" t="str">
        <f t="shared" ca="1" si="151"/>
        <v>闪耀的言语拳套</v>
      </c>
      <c r="E590" s="16" t="str">
        <f t="shared" ca="1" si="145"/>
        <v>闪耀的</v>
      </c>
      <c r="F590" s="16" t="str">
        <f t="shared" ca="1" si="146"/>
        <v>言语</v>
      </c>
      <c r="G590" s="16" t="str">
        <f t="shared" ca="1" si="147"/>
        <v>拳套</v>
      </c>
      <c r="H590" s="16" t="str">
        <f t="shared" si="143"/>
        <v>a</v>
      </c>
      <c r="I590" s="19" t="s">
        <v>21</v>
      </c>
      <c r="J590" s="3" t="s">
        <v>40</v>
      </c>
      <c r="K590" s="16">
        <f t="shared" si="148"/>
        <v>2</v>
      </c>
      <c r="L590" s="16">
        <f t="shared" si="157"/>
        <v>4</v>
      </c>
      <c r="M590" s="16">
        <f>[2]武器表!J590</f>
        <v>117</v>
      </c>
      <c r="N590" s="16">
        <f>[2]武器表!K590</f>
        <v>85</v>
      </c>
      <c r="O590" s="16">
        <f>[2]武器表!L590</f>
        <v>13</v>
      </c>
      <c r="P590" s="16"/>
      <c r="Q590" s="16">
        <f>[2]武器表!M590</f>
        <v>54</v>
      </c>
      <c r="R590" s="16">
        <f>[2]武器表!N590</f>
        <v>48</v>
      </c>
      <c r="S590" s="16">
        <f>[2]武器表!O590</f>
        <v>47</v>
      </c>
      <c r="T590" s="16">
        <f>[2]武器表!P590</f>
        <v>27</v>
      </c>
      <c r="U590" s="16">
        <f>[2]武器表!Q590</f>
        <v>24</v>
      </c>
      <c r="V590" s="20">
        <f>[2]武器表!R590</f>
        <v>0.08</v>
      </c>
      <c r="W590" s="20">
        <f>[2]武器表!S590</f>
        <v>0.09</v>
      </c>
      <c r="X590" s="20">
        <f>[2]武器表!T590</f>
        <v>0.08</v>
      </c>
      <c r="Y590" s="20">
        <f>[2]武器表!$I590</f>
        <v>0.37727272727272726</v>
      </c>
      <c r="Z590" s="20">
        <f>[2]武器表!U590</f>
        <v>5.6603773584905648E-2</v>
      </c>
      <c r="AA590" s="20">
        <f>[2]武器表!V590</f>
        <v>5.6603773584905648E-2</v>
      </c>
      <c r="AB590" s="20">
        <f>[2]武器表!W590</f>
        <v>5.6603773584905648E-2</v>
      </c>
      <c r="AC590" s="20">
        <f>[2]武器表!X590</f>
        <v>5.6603773584905648E-2</v>
      </c>
      <c r="AD590" s="20">
        <f>[2]武器表!Y590</f>
        <v>0.26199261992619927</v>
      </c>
      <c r="AE590" s="20">
        <f>[2]武器表!Z590</f>
        <v>5.6603773584905648E-2</v>
      </c>
      <c r="AF590" s="20">
        <f>[2]武器表!AA590</f>
        <v>5.6603773584905648E-2</v>
      </c>
      <c r="AG590" s="20">
        <f t="shared" si="152"/>
        <v>0.30181818181818182</v>
      </c>
      <c r="AH590" s="20">
        <f t="shared" si="153"/>
        <v>0.30181818181818182</v>
      </c>
      <c r="AI590" s="20">
        <f t="shared" si="154"/>
        <v>0.30181818181818182</v>
      </c>
      <c r="AJ590" s="20">
        <f t="shared" si="155"/>
        <v>0.30181818181818182</v>
      </c>
      <c r="AK590" s="20">
        <f t="shared" si="156"/>
        <v>0.30181818181818182</v>
      </c>
      <c r="AL590" s="84">
        <f t="shared" si="149"/>
        <v>56</v>
      </c>
      <c r="AM590" s="84">
        <f t="shared" si="150"/>
        <v>112</v>
      </c>
    </row>
    <row r="591" spans="2:39" x14ac:dyDescent="0.2">
      <c r="B591" s="16">
        <v>589</v>
      </c>
      <c r="C591" s="16" t="str">
        <f t="shared" ca="1" si="144"/>
        <v>IC1529</v>
      </c>
      <c r="D591" s="16" t="str">
        <f t="shared" ca="1" si="151"/>
        <v>拉风的卡尼亚轻拳</v>
      </c>
      <c r="E591" s="16" t="str">
        <f t="shared" ca="1" si="145"/>
        <v>拉风的</v>
      </c>
      <c r="F591" s="16" t="str">
        <f t="shared" ca="1" si="146"/>
        <v>卡尼亚</v>
      </c>
      <c r="G591" s="16" t="str">
        <f t="shared" ca="1" si="147"/>
        <v>轻拳</v>
      </c>
      <c r="H591" s="16" t="str">
        <f t="shared" si="143"/>
        <v>a</v>
      </c>
      <c r="I591" s="19" t="s">
        <v>21</v>
      </c>
      <c r="J591" s="3" t="s">
        <v>40</v>
      </c>
      <c r="K591" s="16">
        <f t="shared" si="148"/>
        <v>2</v>
      </c>
      <c r="L591" s="16">
        <f t="shared" si="157"/>
        <v>5</v>
      </c>
      <c r="M591" s="16">
        <f>[2]武器表!J591</f>
        <v>147</v>
      </c>
      <c r="N591" s="16">
        <f>[2]武器表!K591</f>
        <v>106</v>
      </c>
      <c r="O591" s="16">
        <f>[2]武器表!L591</f>
        <v>16</v>
      </c>
      <c r="P591" s="16"/>
      <c r="Q591" s="16">
        <f>[2]武器表!M591</f>
        <v>68</v>
      </c>
      <c r="R591" s="16">
        <f>[2]武器表!N591</f>
        <v>60</v>
      </c>
      <c r="S591" s="16">
        <f>[2]武器表!O591</f>
        <v>59</v>
      </c>
      <c r="T591" s="16">
        <f>[2]武器表!P591</f>
        <v>34</v>
      </c>
      <c r="U591" s="16">
        <f>[2]武器表!Q591</f>
        <v>31</v>
      </c>
      <c r="V591" s="20">
        <f>[2]武器表!R591</f>
        <v>0.10333333333333333</v>
      </c>
      <c r="W591" s="20">
        <f>[2]武器表!S591</f>
        <v>0.11333333333333334</v>
      </c>
      <c r="X591" s="20">
        <f>[2]武器表!T591</f>
        <v>0.10333333333333333</v>
      </c>
      <c r="Y591" s="20">
        <f>[2]武器表!$I591</f>
        <v>0.47363636363636369</v>
      </c>
      <c r="Z591" s="20">
        <f>[2]武器表!U591</f>
        <v>6.9767441860465129E-2</v>
      </c>
      <c r="AA591" s="20">
        <f>[2]武器表!V591</f>
        <v>6.9767441860465129E-2</v>
      </c>
      <c r="AB591" s="20">
        <f>[2]武器表!W591</f>
        <v>6.9767441860465129E-2</v>
      </c>
      <c r="AC591" s="20">
        <f>[2]武器表!X591</f>
        <v>6.9767441860465129E-2</v>
      </c>
      <c r="AD591" s="20">
        <f>[2]武器表!Y591</f>
        <v>0.30795847750865057</v>
      </c>
      <c r="AE591" s="20">
        <f>[2]武器表!Z591</f>
        <v>6.9767441860465129E-2</v>
      </c>
      <c r="AF591" s="20">
        <f>[2]武器表!AA591</f>
        <v>6.9767441860465129E-2</v>
      </c>
      <c r="AG591" s="20">
        <f t="shared" si="152"/>
        <v>0.37890909090909097</v>
      </c>
      <c r="AH591" s="20">
        <f t="shared" si="153"/>
        <v>0.37890909090909097</v>
      </c>
      <c r="AI591" s="20">
        <f t="shared" si="154"/>
        <v>0.37890909090909097</v>
      </c>
      <c r="AJ591" s="20">
        <f t="shared" si="155"/>
        <v>0.37890909090909097</v>
      </c>
      <c r="AK591" s="20">
        <f t="shared" si="156"/>
        <v>0.37890909090909097</v>
      </c>
      <c r="AL591" s="84" t="str">
        <f t="shared" si="149"/>
        <v/>
      </c>
      <c r="AM591" s="84">
        <f t="shared" si="150"/>
        <v>113</v>
      </c>
    </row>
    <row r="592" spans="2:39" x14ac:dyDescent="0.2">
      <c r="B592" s="16">
        <v>590</v>
      </c>
      <c r="C592" s="16" t="str">
        <f t="shared" ca="1" si="144"/>
        <v>IC1527</v>
      </c>
      <c r="D592" s="16" t="str">
        <f t="shared" ca="1" si="151"/>
        <v>精致的玄铁轻拳</v>
      </c>
      <c r="E592" s="16" t="str">
        <f t="shared" ca="1" si="145"/>
        <v>精致的</v>
      </c>
      <c r="F592" s="16" t="str">
        <f t="shared" ca="1" si="146"/>
        <v>玄铁</v>
      </c>
      <c r="G592" s="16" t="str">
        <f t="shared" ca="1" si="147"/>
        <v>轻拳</v>
      </c>
      <c r="H592" s="16" t="str">
        <f t="shared" si="143"/>
        <v>a</v>
      </c>
      <c r="I592" s="19" t="s">
        <v>21</v>
      </c>
      <c r="J592" s="3" t="s">
        <v>40</v>
      </c>
      <c r="K592" s="16">
        <f t="shared" si="148"/>
        <v>2</v>
      </c>
      <c r="L592" s="16">
        <f t="shared" si="157"/>
        <v>6</v>
      </c>
      <c r="M592" s="16">
        <f>[2]武器表!J592</f>
        <v>176</v>
      </c>
      <c r="N592" s="16">
        <f>[2]武器表!K592</f>
        <v>127</v>
      </c>
      <c r="O592" s="16">
        <f>[2]武器表!L592</f>
        <v>20</v>
      </c>
      <c r="P592" s="16"/>
      <c r="Q592" s="16">
        <f>[2]武器表!M592</f>
        <v>82</v>
      </c>
      <c r="R592" s="16">
        <f>[2]武器表!N592</f>
        <v>72</v>
      </c>
      <c r="S592" s="16">
        <f>[2]武器表!O592</f>
        <v>71</v>
      </c>
      <c r="T592" s="16">
        <f>[2]武器表!P592</f>
        <v>41</v>
      </c>
      <c r="U592" s="16">
        <f>[2]武器表!Q592</f>
        <v>37</v>
      </c>
      <c r="V592" s="20">
        <f>[2]武器表!R592</f>
        <v>0.12333333333333334</v>
      </c>
      <c r="W592" s="20">
        <f>[2]武器表!S592</f>
        <v>0.13666666666666666</v>
      </c>
      <c r="X592" s="20">
        <f>[2]武器表!T592</f>
        <v>0.12333333333333334</v>
      </c>
      <c r="Y592" s="20">
        <f>[2]武器表!$I592</f>
        <v>0.56909090909090909</v>
      </c>
      <c r="Z592" s="20">
        <f>[2]武器表!U592</f>
        <v>8.256880733944949E-2</v>
      </c>
      <c r="AA592" s="20">
        <f>[2]武器表!V592</f>
        <v>8.256880733944949E-2</v>
      </c>
      <c r="AB592" s="20">
        <f>[2]武器表!W592</f>
        <v>8.256880733944949E-2</v>
      </c>
      <c r="AC592" s="20">
        <f>[2]武器表!X592</f>
        <v>8.256880733944949E-2</v>
      </c>
      <c r="AD592" s="20">
        <f>[2]武器表!Y592</f>
        <v>0.34853420195439744</v>
      </c>
      <c r="AE592" s="20">
        <f>[2]武器表!Z592</f>
        <v>8.256880733944949E-2</v>
      </c>
      <c r="AF592" s="20">
        <f>[2]武器表!AA592</f>
        <v>8.256880733944949E-2</v>
      </c>
      <c r="AG592" s="20">
        <f t="shared" si="152"/>
        <v>0.45527272727272727</v>
      </c>
      <c r="AH592" s="20">
        <f t="shared" si="153"/>
        <v>0.45527272727272727</v>
      </c>
      <c r="AI592" s="20">
        <f t="shared" si="154"/>
        <v>0.45527272727272727</v>
      </c>
      <c r="AJ592" s="20">
        <f t="shared" si="155"/>
        <v>0.45527272727272727</v>
      </c>
      <c r="AK592" s="20">
        <f t="shared" si="156"/>
        <v>0.45527272727272727</v>
      </c>
      <c r="AL592" s="84" t="str">
        <f t="shared" si="149"/>
        <v/>
      </c>
      <c r="AM592" s="84">
        <f t="shared" si="150"/>
        <v>114</v>
      </c>
    </row>
    <row r="593" spans="2:39" x14ac:dyDescent="0.2">
      <c r="B593" s="16">
        <v>591</v>
      </c>
      <c r="C593" s="16" t="str">
        <f t="shared" ca="1" si="144"/>
        <v>IC1531</v>
      </c>
      <c r="D593" s="16" t="str">
        <f t="shared" ca="1" si="151"/>
        <v>犀利的斯塞提拳套</v>
      </c>
      <c r="E593" s="16" t="str">
        <f t="shared" ca="1" si="145"/>
        <v>犀利的</v>
      </c>
      <c r="F593" s="16" t="str">
        <f t="shared" ca="1" si="146"/>
        <v>斯塞提</v>
      </c>
      <c r="G593" s="16" t="str">
        <f t="shared" ca="1" si="147"/>
        <v>拳套</v>
      </c>
      <c r="H593" s="16" t="str">
        <f t="shared" si="143"/>
        <v>a</v>
      </c>
      <c r="I593" s="19" t="s">
        <v>21</v>
      </c>
      <c r="J593" s="3" t="s">
        <v>40</v>
      </c>
      <c r="K593" s="16">
        <f t="shared" si="148"/>
        <v>2</v>
      </c>
      <c r="L593" s="16">
        <f t="shared" si="157"/>
        <v>7</v>
      </c>
      <c r="M593" s="16">
        <f>[2]武器表!J593</f>
        <v>206</v>
      </c>
      <c r="N593" s="16">
        <f>[2]武器表!K593</f>
        <v>148</v>
      </c>
      <c r="O593" s="16">
        <f>[2]武器表!L593</f>
        <v>23</v>
      </c>
      <c r="P593" s="16"/>
      <c r="Q593" s="16">
        <f>[2]武器表!M593</f>
        <v>96</v>
      </c>
      <c r="R593" s="16">
        <f>[2]武器表!N593</f>
        <v>84</v>
      </c>
      <c r="S593" s="16">
        <f>[2]武器表!O593</f>
        <v>83</v>
      </c>
      <c r="T593" s="16">
        <f>[2]武器表!P593</f>
        <v>48</v>
      </c>
      <c r="U593" s="16">
        <f>[2]武器表!Q593</f>
        <v>43</v>
      </c>
      <c r="V593" s="20">
        <f>[2]武器表!R593</f>
        <v>0.14333333333333334</v>
      </c>
      <c r="W593" s="20">
        <f>[2]武器表!S593</f>
        <v>0.16</v>
      </c>
      <c r="X593" s="20">
        <f>[2]武器表!T593</f>
        <v>0.14333333333333334</v>
      </c>
      <c r="Y593" s="20">
        <f>[2]武器表!$I593</f>
        <v>0.66454545454545455</v>
      </c>
      <c r="Z593" s="20">
        <f>[2]武器表!U593</f>
        <v>9.5022624434389136E-2</v>
      </c>
      <c r="AA593" s="20">
        <f>[2]武器表!V593</f>
        <v>9.5022624434389136E-2</v>
      </c>
      <c r="AB593" s="20">
        <f>[2]武器表!W593</f>
        <v>9.5022624434389136E-2</v>
      </c>
      <c r="AC593" s="20">
        <f>[2]武器表!X593</f>
        <v>9.5022624434389136E-2</v>
      </c>
      <c r="AD593" s="20">
        <f>[2]武器表!Y593</f>
        <v>0.38461538461538458</v>
      </c>
      <c r="AE593" s="20">
        <f>[2]武器表!Z593</f>
        <v>9.5022624434389136E-2</v>
      </c>
      <c r="AF593" s="20">
        <f>[2]武器表!AA593</f>
        <v>9.5022624434389136E-2</v>
      </c>
      <c r="AG593" s="20">
        <f t="shared" si="152"/>
        <v>0.53163636363636368</v>
      </c>
      <c r="AH593" s="20">
        <f t="shared" si="153"/>
        <v>0.53163636363636368</v>
      </c>
      <c r="AI593" s="20">
        <f t="shared" si="154"/>
        <v>0.53163636363636368</v>
      </c>
      <c r="AJ593" s="20">
        <f t="shared" si="155"/>
        <v>0.53163636363636368</v>
      </c>
      <c r="AK593" s="20">
        <f t="shared" si="156"/>
        <v>0.53163636363636368</v>
      </c>
      <c r="AL593" s="84" t="str">
        <f t="shared" si="149"/>
        <v/>
      </c>
      <c r="AM593" s="84">
        <f t="shared" si="150"/>
        <v>115</v>
      </c>
    </row>
    <row r="594" spans="2:39" x14ac:dyDescent="0.2">
      <c r="B594" s="16">
        <v>592</v>
      </c>
      <c r="C594" s="16" t="str">
        <f t="shared" ca="1" si="144"/>
        <v>IC1527</v>
      </c>
      <c r="D594" s="16" t="str">
        <f t="shared" ca="1" si="151"/>
        <v>犀利的虚幻轻拳</v>
      </c>
      <c r="E594" s="16" t="str">
        <f t="shared" ca="1" si="145"/>
        <v>犀利的</v>
      </c>
      <c r="F594" s="16" t="str">
        <f t="shared" ca="1" si="146"/>
        <v>虚幻</v>
      </c>
      <c r="G594" s="16" t="str">
        <f t="shared" ca="1" si="147"/>
        <v>轻拳</v>
      </c>
      <c r="H594" s="16" t="str">
        <f t="shared" si="143"/>
        <v>a</v>
      </c>
      <c r="I594" s="19" t="s">
        <v>21</v>
      </c>
      <c r="J594" s="3" t="s">
        <v>40</v>
      </c>
      <c r="K594" s="16">
        <f t="shared" si="148"/>
        <v>2</v>
      </c>
      <c r="L594" s="16">
        <f t="shared" si="157"/>
        <v>8</v>
      </c>
      <c r="M594" s="16">
        <f>[2]武器表!J594</f>
        <v>235</v>
      </c>
      <c r="N594" s="16">
        <f>[2]武器表!K594</f>
        <v>170</v>
      </c>
      <c r="O594" s="16">
        <f>[2]武器表!L594</f>
        <v>26</v>
      </c>
      <c r="P594" s="16"/>
      <c r="Q594" s="16">
        <f>[2]武器表!M594</f>
        <v>109</v>
      </c>
      <c r="R594" s="16">
        <f>[2]武器表!N594</f>
        <v>96</v>
      </c>
      <c r="S594" s="16">
        <f>[2]武器表!O594</f>
        <v>95</v>
      </c>
      <c r="T594" s="16">
        <f>[2]武器表!P594</f>
        <v>54</v>
      </c>
      <c r="U594" s="16">
        <f>[2]武器表!Q594</f>
        <v>49</v>
      </c>
      <c r="V594" s="20">
        <f>[2]武器表!R594</f>
        <v>0.16333333333333333</v>
      </c>
      <c r="W594" s="20">
        <f>[2]武器表!S594</f>
        <v>0.18</v>
      </c>
      <c r="X594" s="20">
        <f>[2]武器表!T594</f>
        <v>0.16333333333333333</v>
      </c>
      <c r="Y594" s="20">
        <f>[2]武器表!$I594</f>
        <v>0.75818181818181818</v>
      </c>
      <c r="Z594" s="20">
        <f>[2]武器表!U594</f>
        <v>0.1071428571428571</v>
      </c>
      <c r="AA594" s="20">
        <f>[2]武器表!V594</f>
        <v>0.1071428571428571</v>
      </c>
      <c r="AB594" s="20">
        <f>[2]武器表!W594</f>
        <v>0.1071428571428571</v>
      </c>
      <c r="AC594" s="20">
        <f>[2]武器表!X594</f>
        <v>0.1071428571428571</v>
      </c>
      <c r="AD594" s="20">
        <f>[2]武器表!Y594</f>
        <v>0.41690962099125362</v>
      </c>
      <c r="AE594" s="20">
        <f>[2]武器表!Z594</f>
        <v>0.1071428571428571</v>
      </c>
      <c r="AF594" s="20">
        <f>[2]武器表!AA594</f>
        <v>0.1071428571428571</v>
      </c>
      <c r="AG594" s="20">
        <f t="shared" si="152"/>
        <v>0.60654545454545461</v>
      </c>
      <c r="AH594" s="20">
        <f t="shared" si="153"/>
        <v>0.60654545454545461</v>
      </c>
      <c r="AI594" s="20">
        <f t="shared" si="154"/>
        <v>0.60654545454545461</v>
      </c>
      <c r="AJ594" s="20">
        <f t="shared" si="155"/>
        <v>0.60654545454545461</v>
      </c>
      <c r="AK594" s="20">
        <f t="shared" si="156"/>
        <v>0.60654545454545461</v>
      </c>
      <c r="AL594" s="84">
        <f t="shared" si="149"/>
        <v>57</v>
      </c>
      <c r="AM594" s="84">
        <f t="shared" si="150"/>
        <v>116</v>
      </c>
    </row>
    <row r="595" spans="2:39" x14ac:dyDescent="0.2">
      <c r="B595" s="16">
        <v>593</v>
      </c>
      <c r="C595" s="16" t="str">
        <f t="shared" ca="1" si="144"/>
        <v>IC1530</v>
      </c>
      <c r="D595" s="16" t="str">
        <f t="shared" ca="1" si="151"/>
        <v>发亮的卡尼亚拳套</v>
      </c>
      <c r="E595" s="16" t="str">
        <f t="shared" ca="1" si="145"/>
        <v>发亮的</v>
      </c>
      <c r="F595" s="16" t="str">
        <f t="shared" ca="1" si="146"/>
        <v>卡尼亚</v>
      </c>
      <c r="G595" s="16" t="str">
        <f t="shared" ca="1" si="147"/>
        <v>拳套</v>
      </c>
      <c r="H595" s="16" t="str">
        <f t="shared" si="143"/>
        <v>b</v>
      </c>
      <c r="I595" s="19" t="s">
        <v>21</v>
      </c>
      <c r="J595" s="3" t="s">
        <v>40</v>
      </c>
      <c r="K595" s="16">
        <f t="shared" si="148"/>
        <v>2</v>
      </c>
      <c r="L595" s="16">
        <f t="shared" si="157"/>
        <v>1</v>
      </c>
      <c r="M595" s="16">
        <f>[2]武器表!J595</f>
        <v>31</v>
      </c>
      <c r="N595" s="16">
        <f>[2]武器表!K595</f>
        <v>26</v>
      </c>
      <c r="O595" s="16">
        <f>[2]武器表!L595</f>
        <v>4</v>
      </c>
      <c r="P595" s="16"/>
      <c r="Q595" s="16">
        <f>[2]武器表!M595</f>
        <v>17</v>
      </c>
      <c r="R595" s="16">
        <f>[2]武器表!N595</f>
        <v>15</v>
      </c>
      <c r="S595" s="16">
        <f>[2]武器表!O595</f>
        <v>14</v>
      </c>
      <c r="T595" s="16">
        <f>[2]武器表!P595</f>
        <v>8</v>
      </c>
      <c r="U595" s="16">
        <f>[2]武器表!Q595</f>
        <v>7</v>
      </c>
      <c r="V595" s="20">
        <f>[2]武器表!R595</f>
        <v>2.3333333333333334E-2</v>
      </c>
      <c r="W595" s="20">
        <f>[2]武器表!S595</f>
        <v>2.6666666666666665E-2</v>
      </c>
      <c r="X595" s="20">
        <f>[2]武器表!T595</f>
        <v>2.3333333333333334E-2</v>
      </c>
      <c r="Y595" s="20">
        <f>[2]武器表!$I595</f>
        <v>0.11090909090909092</v>
      </c>
      <c r="Z595" s="20">
        <f>[2]武器表!U595</f>
        <v>1.9607843137254943E-2</v>
      </c>
      <c r="AA595" s="20">
        <f>[2]武器表!V595</f>
        <v>1.9607843137254943E-2</v>
      </c>
      <c r="AB595" s="20">
        <f>[2]武器表!W595</f>
        <v>1.9607843137254943E-2</v>
      </c>
      <c r="AC595" s="20">
        <f>[2]武器表!X595</f>
        <v>1.9607843137254943E-2</v>
      </c>
      <c r="AD595" s="20">
        <f>[2]武器表!Y595</f>
        <v>9.9099099099099086E-2</v>
      </c>
      <c r="AE595" s="20">
        <f>[2]武器表!Z595</f>
        <v>1.9607843137254943E-2</v>
      </c>
      <c r="AF595" s="20">
        <f>[2]武器表!AA595</f>
        <v>1.9607843137254943E-2</v>
      </c>
      <c r="AG595" s="20">
        <f t="shared" si="152"/>
        <v>8.8727272727272738E-2</v>
      </c>
      <c r="AH595" s="20">
        <f t="shared" si="153"/>
        <v>8.8727272727272738E-2</v>
      </c>
      <c r="AI595" s="20">
        <f t="shared" si="154"/>
        <v>8.8727272727272738E-2</v>
      </c>
      <c r="AJ595" s="20">
        <f t="shared" si="155"/>
        <v>8.8727272727272738E-2</v>
      </c>
      <c r="AK595" s="20">
        <f t="shared" si="156"/>
        <v>8.8727272727272738E-2</v>
      </c>
      <c r="AL595" s="84" t="str">
        <f t="shared" si="149"/>
        <v/>
      </c>
      <c r="AM595" s="84">
        <f t="shared" si="150"/>
        <v>117</v>
      </c>
    </row>
    <row r="596" spans="2:39" x14ac:dyDescent="0.2">
      <c r="B596" s="16">
        <v>594</v>
      </c>
      <c r="C596" s="16" t="str">
        <f t="shared" ca="1" si="144"/>
        <v>IC1528</v>
      </c>
      <c r="D596" s="16" t="str">
        <f t="shared" ca="1" si="151"/>
        <v>凌厉的言语轻拳</v>
      </c>
      <c r="E596" s="16" t="str">
        <f t="shared" ca="1" si="145"/>
        <v>凌厉的</v>
      </c>
      <c r="F596" s="16" t="str">
        <f t="shared" ca="1" si="146"/>
        <v>言语</v>
      </c>
      <c r="G596" s="16" t="str">
        <f t="shared" ca="1" si="147"/>
        <v>轻拳</v>
      </c>
      <c r="H596" s="16" t="str">
        <f t="shared" si="143"/>
        <v>b</v>
      </c>
      <c r="I596" s="19" t="s">
        <v>21</v>
      </c>
      <c r="J596" s="3" t="s">
        <v>40</v>
      </c>
      <c r="K596" s="16">
        <f t="shared" si="148"/>
        <v>2</v>
      </c>
      <c r="L596" s="16">
        <f t="shared" si="157"/>
        <v>2</v>
      </c>
      <c r="M596" s="16">
        <f>[2]武器表!J596</f>
        <v>63</v>
      </c>
      <c r="N596" s="16">
        <f>[2]武器表!K596</f>
        <v>53</v>
      </c>
      <c r="O596" s="16">
        <f>[2]武器表!L596</f>
        <v>8</v>
      </c>
      <c r="P596" s="16"/>
      <c r="Q596" s="16">
        <f>[2]武器表!M596</f>
        <v>34</v>
      </c>
      <c r="R596" s="16">
        <f>[2]武器表!N596</f>
        <v>30</v>
      </c>
      <c r="S596" s="16">
        <f>[2]武器表!O596</f>
        <v>29</v>
      </c>
      <c r="T596" s="16">
        <f>[2]武器表!P596</f>
        <v>17</v>
      </c>
      <c r="U596" s="16">
        <f>[2]武器表!Q596</f>
        <v>15</v>
      </c>
      <c r="V596" s="20">
        <f>[2]武器表!R596</f>
        <v>0.05</v>
      </c>
      <c r="W596" s="20">
        <f>[2]武器表!S596</f>
        <v>5.6666666666666671E-2</v>
      </c>
      <c r="X596" s="20">
        <f>[2]武器表!T596</f>
        <v>0.05</v>
      </c>
      <c r="Y596" s="20">
        <f>[2]武器表!$I596</f>
        <v>0.22636363636363638</v>
      </c>
      <c r="Z596" s="20">
        <f>[2]武器表!U596</f>
        <v>3.3816425120772986E-2</v>
      </c>
      <c r="AA596" s="20">
        <f>[2]武器表!V596</f>
        <v>3.3816425120772986E-2</v>
      </c>
      <c r="AB596" s="20">
        <f>[2]武器表!W596</f>
        <v>3.3816425120772986E-2</v>
      </c>
      <c r="AC596" s="20">
        <f>[2]武器表!X596</f>
        <v>3.3816425120772986E-2</v>
      </c>
      <c r="AD596" s="20">
        <f>[2]武器表!Y596</f>
        <v>0.18367346938775508</v>
      </c>
      <c r="AE596" s="20">
        <f>[2]武器表!Z596</f>
        <v>3.3816425120772986E-2</v>
      </c>
      <c r="AF596" s="20">
        <f>[2]武器表!AA596</f>
        <v>3.3816425120772986E-2</v>
      </c>
      <c r="AG596" s="20">
        <f t="shared" si="152"/>
        <v>0.18109090909090911</v>
      </c>
      <c r="AH596" s="20">
        <f t="shared" si="153"/>
        <v>0.18109090909090911</v>
      </c>
      <c r="AI596" s="20">
        <f t="shared" si="154"/>
        <v>0.18109090909090911</v>
      </c>
      <c r="AJ596" s="20">
        <f t="shared" si="155"/>
        <v>0.18109090909090911</v>
      </c>
      <c r="AK596" s="20">
        <f t="shared" si="156"/>
        <v>0.18109090909090911</v>
      </c>
      <c r="AL596" s="84" t="str">
        <f t="shared" si="149"/>
        <v/>
      </c>
      <c r="AM596" s="84">
        <f t="shared" si="150"/>
        <v>118</v>
      </c>
    </row>
    <row r="597" spans="2:39" x14ac:dyDescent="0.2">
      <c r="B597" s="16">
        <v>595</v>
      </c>
      <c r="C597" s="16" t="str">
        <f t="shared" ca="1" si="144"/>
        <v>IC1529</v>
      </c>
      <c r="D597" s="16" t="str">
        <f t="shared" ca="1" si="151"/>
        <v>凌厉的玄铁轻拳</v>
      </c>
      <c r="E597" s="16" t="str">
        <f t="shared" ca="1" si="145"/>
        <v>凌厉的</v>
      </c>
      <c r="F597" s="16" t="str">
        <f t="shared" ca="1" si="146"/>
        <v>玄铁</v>
      </c>
      <c r="G597" s="16" t="str">
        <f t="shared" ca="1" si="147"/>
        <v>轻拳</v>
      </c>
      <c r="H597" s="16" t="str">
        <f t="shared" si="143"/>
        <v>b</v>
      </c>
      <c r="I597" s="19" t="s">
        <v>21</v>
      </c>
      <c r="J597" s="3" t="s">
        <v>40</v>
      </c>
      <c r="K597" s="16">
        <f t="shared" si="148"/>
        <v>2</v>
      </c>
      <c r="L597" s="16">
        <f t="shared" si="157"/>
        <v>3</v>
      </c>
      <c r="M597" s="16">
        <f>[2]武器表!J597</f>
        <v>95</v>
      </c>
      <c r="N597" s="16">
        <f>[2]武器表!K597</f>
        <v>80</v>
      </c>
      <c r="O597" s="16">
        <f>[2]武器表!L597</f>
        <v>12</v>
      </c>
      <c r="P597" s="16"/>
      <c r="Q597" s="16">
        <f>[2]武器表!M597</f>
        <v>51</v>
      </c>
      <c r="R597" s="16">
        <f>[2]武器表!N597</f>
        <v>45</v>
      </c>
      <c r="S597" s="16">
        <f>[2]武器表!O597</f>
        <v>44</v>
      </c>
      <c r="T597" s="16">
        <f>[2]武器表!P597</f>
        <v>25</v>
      </c>
      <c r="U597" s="16">
        <f>[2]武器表!Q597</f>
        <v>23</v>
      </c>
      <c r="V597" s="20">
        <f>[2]武器表!R597</f>
        <v>7.6666666666666675E-2</v>
      </c>
      <c r="W597" s="20">
        <f>[2]武器表!S597</f>
        <v>8.3333333333333343E-2</v>
      </c>
      <c r="X597" s="20">
        <f>[2]武器表!T597</f>
        <v>7.6666666666666675E-2</v>
      </c>
      <c r="Y597" s="20">
        <f>[2]武器表!$I597</f>
        <v>0.34090909090909094</v>
      </c>
      <c r="Z597" s="20">
        <f>[2]武器表!U597</f>
        <v>5.2132701421800931E-2</v>
      </c>
      <c r="AA597" s="20">
        <f>[2]武器表!V597</f>
        <v>5.2132701421800931E-2</v>
      </c>
      <c r="AB597" s="20">
        <f>[2]武器表!W597</f>
        <v>5.2132701421800931E-2</v>
      </c>
      <c r="AC597" s="20">
        <f>[2]武器表!X597</f>
        <v>5.2132701421800931E-2</v>
      </c>
      <c r="AD597" s="20">
        <f>[2]武器表!Y597</f>
        <v>0.25093632958801493</v>
      </c>
      <c r="AE597" s="20">
        <f>[2]武器表!Z597</f>
        <v>5.2132701421800931E-2</v>
      </c>
      <c r="AF597" s="20">
        <f>[2]武器表!AA597</f>
        <v>5.2132701421800931E-2</v>
      </c>
      <c r="AG597" s="20">
        <f t="shared" si="152"/>
        <v>0.27272727272727276</v>
      </c>
      <c r="AH597" s="20">
        <f t="shared" si="153"/>
        <v>0.27272727272727276</v>
      </c>
      <c r="AI597" s="20">
        <f t="shared" si="154"/>
        <v>0.27272727272727276</v>
      </c>
      <c r="AJ597" s="20">
        <f t="shared" si="155"/>
        <v>0.27272727272727276</v>
      </c>
      <c r="AK597" s="20">
        <f t="shared" si="156"/>
        <v>0.27272727272727276</v>
      </c>
      <c r="AL597" s="84" t="str">
        <f t="shared" si="149"/>
        <v/>
      </c>
      <c r="AM597" s="84">
        <f t="shared" si="150"/>
        <v>119</v>
      </c>
    </row>
    <row r="598" spans="2:39" x14ac:dyDescent="0.2">
      <c r="B598" s="16">
        <v>596</v>
      </c>
      <c r="C598" s="16" t="str">
        <f t="shared" ca="1" si="144"/>
        <v>IC1530</v>
      </c>
      <c r="D598" s="16" t="str">
        <f t="shared" ca="1" si="151"/>
        <v>优质的卡尼亚重拳</v>
      </c>
      <c r="E598" s="16" t="str">
        <f t="shared" ca="1" si="145"/>
        <v>优质的</v>
      </c>
      <c r="F598" s="16" t="str">
        <f t="shared" ca="1" si="146"/>
        <v>卡尼亚</v>
      </c>
      <c r="G598" s="16" t="str">
        <f t="shared" ca="1" si="147"/>
        <v>重拳</v>
      </c>
      <c r="H598" s="16" t="str">
        <f t="shared" si="143"/>
        <v>b</v>
      </c>
      <c r="I598" s="19" t="s">
        <v>21</v>
      </c>
      <c r="J598" s="3" t="s">
        <v>40</v>
      </c>
      <c r="K598" s="16">
        <f t="shared" si="148"/>
        <v>2</v>
      </c>
      <c r="L598" s="16">
        <f t="shared" si="157"/>
        <v>4</v>
      </c>
      <c r="M598" s="16">
        <f>[2]武器表!J598</f>
        <v>127</v>
      </c>
      <c r="N598" s="16">
        <f>[2]武器表!K598</f>
        <v>107</v>
      </c>
      <c r="O598" s="16">
        <f>[2]武器表!L598</f>
        <v>16</v>
      </c>
      <c r="P598" s="16"/>
      <c r="Q598" s="16">
        <f>[2]武器表!M598</f>
        <v>69</v>
      </c>
      <c r="R598" s="16">
        <f>[2]武器表!N598</f>
        <v>60</v>
      </c>
      <c r="S598" s="16">
        <f>[2]武器表!O598</f>
        <v>59</v>
      </c>
      <c r="T598" s="16">
        <f>[2]武器表!P598</f>
        <v>34</v>
      </c>
      <c r="U598" s="16">
        <f>[2]武器表!Q598</f>
        <v>31</v>
      </c>
      <c r="V598" s="20">
        <f>[2]武器表!R598</f>
        <v>0.10333333333333333</v>
      </c>
      <c r="W598" s="20">
        <f>[2]武器表!S598</f>
        <v>0.11333333333333334</v>
      </c>
      <c r="X598" s="20">
        <f>[2]武器表!T598</f>
        <v>0.10333333333333333</v>
      </c>
      <c r="Y598" s="20">
        <f>[2]武器表!$I598</f>
        <v>0.45727272727272728</v>
      </c>
      <c r="Z598" s="20">
        <f>[2]武器表!U598</f>
        <v>6.9767441860465129E-2</v>
      </c>
      <c r="AA598" s="20">
        <f>[2]武器表!V598</f>
        <v>6.9767441860465129E-2</v>
      </c>
      <c r="AB598" s="20">
        <f>[2]武器表!W598</f>
        <v>6.9767441860465129E-2</v>
      </c>
      <c r="AC598" s="20">
        <f>[2]武器表!X598</f>
        <v>6.9767441860465129E-2</v>
      </c>
      <c r="AD598" s="20">
        <f>[2]武器表!Y598</f>
        <v>0.31034482758620685</v>
      </c>
      <c r="AE598" s="20">
        <f>[2]武器表!Z598</f>
        <v>6.9767441860465129E-2</v>
      </c>
      <c r="AF598" s="20">
        <f>[2]武器表!AA598</f>
        <v>6.9767441860465129E-2</v>
      </c>
      <c r="AG598" s="20">
        <f t="shared" si="152"/>
        <v>0.36581818181818182</v>
      </c>
      <c r="AH598" s="20">
        <f t="shared" si="153"/>
        <v>0.36581818181818182</v>
      </c>
      <c r="AI598" s="20">
        <f t="shared" si="154"/>
        <v>0.36581818181818182</v>
      </c>
      <c r="AJ598" s="20">
        <f t="shared" si="155"/>
        <v>0.36581818181818182</v>
      </c>
      <c r="AK598" s="20">
        <f t="shared" si="156"/>
        <v>0.36581818181818182</v>
      </c>
      <c r="AL598" s="84" t="str">
        <f t="shared" si="149"/>
        <v/>
      </c>
      <c r="AM598" s="84">
        <f t="shared" si="150"/>
        <v>120</v>
      </c>
    </row>
    <row r="599" spans="2:39" x14ac:dyDescent="0.2">
      <c r="B599" s="16">
        <v>597</v>
      </c>
      <c r="C599" s="16" t="str">
        <f t="shared" ca="1" si="144"/>
        <v>IC1527</v>
      </c>
      <c r="D599" s="16" t="str">
        <f t="shared" ca="1" si="151"/>
        <v>优质的言语拳套</v>
      </c>
      <c r="E599" s="16" t="str">
        <f t="shared" ca="1" si="145"/>
        <v>优质的</v>
      </c>
      <c r="F599" s="16" t="str">
        <f t="shared" ca="1" si="146"/>
        <v>言语</v>
      </c>
      <c r="G599" s="16" t="str">
        <f t="shared" ca="1" si="147"/>
        <v>拳套</v>
      </c>
      <c r="H599" s="16" t="str">
        <f t="shared" si="143"/>
        <v>b</v>
      </c>
      <c r="I599" s="19" t="s">
        <v>21</v>
      </c>
      <c r="J599" s="3" t="s">
        <v>40</v>
      </c>
      <c r="K599" s="16">
        <f t="shared" si="148"/>
        <v>2</v>
      </c>
      <c r="L599" s="16">
        <f t="shared" si="157"/>
        <v>5</v>
      </c>
      <c r="M599" s="16">
        <f>[2]武器表!J599</f>
        <v>158</v>
      </c>
      <c r="N599" s="16">
        <f>[2]武器表!K599</f>
        <v>133</v>
      </c>
      <c r="O599" s="16">
        <f>[2]武器表!L599</f>
        <v>21</v>
      </c>
      <c r="P599" s="16"/>
      <c r="Q599" s="16">
        <f>[2]武器表!M599</f>
        <v>86</v>
      </c>
      <c r="R599" s="16">
        <f>[2]武器表!N599</f>
        <v>75</v>
      </c>
      <c r="S599" s="16">
        <f>[2]武器表!O599</f>
        <v>74</v>
      </c>
      <c r="T599" s="16">
        <f>[2]武器表!P599</f>
        <v>43</v>
      </c>
      <c r="U599" s="16">
        <f>[2]武器表!Q599</f>
        <v>39</v>
      </c>
      <c r="V599" s="20">
        <f>[2]武器表!R599</f>
        <v>0.13</v>
      </c>
      <c r="W599" s="20">
        <f>[2]武器表!S599</f>
        <v>0.14333333333333334</v>
      </c>
      <c r="X599" s="20">
        <f>[2]武器表!T599</f>
        <v>0.13</v>
      </c>
      <c r="Y599" s="20">
        <f>[2]武器表!$I599</f>
        <v>0.57181818181818178</v>
      </c>
      <c r="Z599" s="20">
        <f>[2]武器表!U599</f>
        <v>8.6757990867579959E-2</v>
      </c>
      <c r="AA599" s="20">
        <f>[2]武器表!V599</f>
        <v>8.6757990867579959E-2</v>
      </c>
      <c r="AB599" s="20">
        <f>[2]武器表!W599</f>
        <v>8.6757990867579959E-2</v>
      </c>
      <c r="AC599" s="20">
        <f>[2]武器表!X599</f>
        <v>8.6757990867579959E-2</v>
      </c>
      <c r="AD599" s="20">
        <f>[2]武器表!Y599</f>
        <v>0.35897435897435892</v>
      </c>
      <c r="AE599" s="20">
        <f>[2]武器表!Z599</f>
        <v>8.6757990867579959E-2</v>
      </c>
      <c r="AF599" s="20">
        <f>[2]武器表!AA599</f>
        <v>8.6757990867579959E-2</v>
      </c>
      <c r="AG599" s="20">
        <f t="shared" si="152"/>
        <v>0.45745454545454545</v>
      </c>
      <c r="AH599" s="20">
        <f t="shared" si="153"/>
        <v>0.45745454545454545</v>
      </c>
      <c r="AI599" s="20">
        <f t="shared" si="154"/>
        <v>0.45745454545454545</v>
      </c>
      <c r="AJ599" s="20">
        <f t="shared" si="155"/>
        <v>0.45745454545454545</v>
      </c>
      <c r="AK599" s="20">
        <f t="shared" si="156"/>
        <v>0.45745454545454545</v>
      </c>
      <c r="AL599" s="84" t="str">
        <f t="shared" si="149"/>
        <v/>
      </c>
      <c r="AM599" s="84">
        <f t="shared" si="150"/>
        <v>121</v>
      </c>
    </row>
    <row r="600" spans="2:39" x14ac:dyDescent="0.2">
      <c r="B600" s="16">
        <v>598</v>
      </c>
      <c r="C600" s="16" t="str">
        <f t="shared" ca="1" si="144"/>
        <v>IC1519</v>
      </c>
      <c r="D600" s="16" t="str">
        <f t="shared" ca="1" si="151"/>
        <v>优质的精钢轻拳</v>
      </c>
      <c r="E600" s="16" t="str">
        <f t="shared" ca="1" si="145"/>
        <v>优质的</v>
      </c>
      <c r="F600" s="16" t="str">
        <f t="shared" ca="1" si="146"/>
        <v>精钢</v>
      </c>
      <c r="G600" s="16" t="str">
        <f t="shared" ca="1" si="147"/>
        <v>轻拳</v>
      </c>
      <c r="H600" s="16" t="str">
        <f t="shared" si="143"/>
        <v>b</v>
      </c>
      <c r="I600" s="19" t="s">
        <v>21</v>
      </c>
      <c r="J600" s="3" t="s">
        <v>40</v>
      </c>
      <c r="K600" s="16">
        <f t="shared" si="148"/>
        <v>2</v>
      </c>
      <c r="L600" s="16">
        <f t="shared" si="157"/>
        <v>6</v>
      </c>
      <c r="M600" s="16">
        <f>[2]武器表!J600</f>
        <v>190</v>
      </c>
      <c r="N600" s="16">
        <f>[2]武器表!K600</f>
        <v>160</v>
      </c>
      <c r="O600" s="16">
        <f>[2]武器表!L600</f>
        <v>25</v>
      </c>
      <c r="P600" s="16"/>
      <c r="Q600" s="16">
        <f>[2]武器表!M600</f>
        <v>103</v>
      </c>
      <c r="R600" s="16">
        <f>[2]武器表!N600</f>
        <v>90</v>
      </c>
      <c r="S600" s="16">
        <f>[2]武器表!O600</f>
        <v>89</v>
      </c>
      <c r="T600" s="16">
        <f>[2]武器表!P600</f>
        <v>51</v>
      </c>
      <c r="U600" s="16">
        <f>[2]武器表!Q600</f>
        <v>47</v>
      </c>
      <c r="V600" s="20">
        <f>[2]武器表!R600</f>
        <v>0.15666666666666665</v>
      </c>
      <c r="W600" s="20">
        <f>[2]武器表!S600</f>
        <v>0.17</v>
      </c>
      <c r="X600" s="20">
        <f>[2]武器表!T600</f>
        <v>0.15666666666666665</v>
      </c>
      <c r="Y600" s="20">
        <f>[2]武器表!$I600</f>
        <v>0.6863636363636364</v>
      </c>
      <c r="Z600" s="20">
        <f>[2]武器表!U600</f>
        <v>9.9099099099099086E-2</v>
      </c>
      <c r="AA600" s="20">
        <f>[2]武器表!V600</f>
        <v>9.9099099099099086E-2</v>
      </c>
      <c r="AB600" s="20">
        <f>[2]武器表!W600</f>
        <v>9.9099099099099086E-2</v>
      </c>
      <c r="AC600" s="20">
        <f>[2]武器表!X600</f>
        <v>9.9099099099099086E-2</v>
      </c>
      <c r="AD600" s="20">
        <f>[2]武器表!Y600</f>
        <v>0.40298507462686572</v>
      </c>
      <c r="AE600" s="20">
        <f>[2]武器表!Z600</f>
        <v>9.9099099099099086E-2</v>
      </c>
      <c r="AF600" s="20">
        <f>[2]武器表!AA600</f>
        <v>9.9099099099099086E-2</v>
      </c>
      <c r="AG600" s="20">
        <f t="shared" si="152"/>
        <v>0.54909090909090918</v>
      </c>
      <c r="AH600" s="20">
        <f t="shared" si="153"/>
        <v>0.54909090909090918</v>
      </c>
      <c r="AI600" s="20">
        <f t="shared" si="154"/>
        <v>0.54909090909090918</v>
      </c>
      <c r="AJ600" s="20">
        <f t="shared" si="155"/>
        <v>0.54909090909090918</v>
      </c>
      <c r="AK600" s="20">
        <f t="shared" si="156"/>
        <v>0.54909090909090918</v>
      </c>
      <c r="AL600" s="84" t="str">
        <f t="shared" si="149"/>
        <v/>
      </c>
      <c r="AM600" s="84">
        <f t="shared" si="150"/>
        <v>122</v>
      </c>
    </row>
    <row r="601" spans="2:39" x14ac:dyDescent="0.2">
      <c r="B601" s="16">
        <v>599</v>
      </c>
      <c r="C601" s="16" t="str">
        <f t="shared" ca="1" si="144"/>
        <v>IC1529</v>
      </c>
      <c r="D601" s="16" t="str">
        <f t="shared" ca="1" si="151"/>
        <v>凌厉的玄铁轻拳</v>
      </c>
      <c r="E601" s="16" t="str">
        <f t="shared" ca="1" si="145"/>
        <v>凌厉的</v>
      </c>
      <c r="F601" s="16" t="str">
        <f t="shared" ca="1" si="146"/>
        <v>玄铁</v>
      </c>
      <c r="G601" s="16" t="str">
        <f t="shared" ca="1" si="147"/>
        <v>轻拳</v>
      </c>
      <c r="H601" s="16" t="str">
        <f t="shared" si="143"/>
        <v>b</v>
      </c>
      <c r="I601" s="19" t="s">
        <v>21</v>
      </c>
      <c r="J601" s="3" t="s">
        <v>40</v>
      </c>
      <c r="K601" s="16">
        <f t="shared" si="148"/>
        <v>2</v>
      </c>
      <c r="L601" s="16">
        <f t="shared" si="157"/>
        <v>7</v>
      </c>
      <c r="M601" s="16">
        <f>[2]武器表!J601</f>
        <v>222</v>
      </c>
      <c r="N601" s="16">
        <f>[2]武器表!K601</f>
        <v>187</v>
      </c>
      <c r="O601" s="16">
        <f>[2]武器表!L601</f>
        <v>29</v>
      </c>
      <c r="P601" s="16"/>
      <c r="Q601" s="16">
        <f>[2]武器表!M601</f>
        <v>121</v>
      </c>
      <c r="R601" s="16">
        <f>[2]武器表!N601</f>
        <v>105</v>
      </c>
      <c r="S601" s="16">
        <f>[2]武器表!O601</f>
        <v>104</v>
      </c>
      <c r="T601" s="16">
        <f>[2]武器表!P601</f>
        <v>60</v>
      </c>
      <c r="U601" s="16">
        <f>[2]武器表!Q601</f>
        <v>55</v>
      </c>
      <c r="V601" s="20">
        <f>[2]武器表!R601</f>
        <v>0.18333333333333332</v>
      </c>
      <c r="W601" s="20">
        <f>[2]武器表!S601</f>
        <v>0.2</v>
      </c>
      <c r="X601" s="20">
        <f>[2]武器表!T601</f>
        <v>0.18333333333333332</v>
      </c>
      <c r="Y601" s="20">
        <f>[2]武器表!$I601</f>
        <v>0.80272727272727262</v>
      </c>
      <c r="Z601" s="20">
        <f>[2]武器表!U601</f>
        <v>0.11504424778761058</v>
      </c>
      <c r="AA601" s="20">
        <f>[2]武器表!V601</f>
        <v>0.11504424778761058</v>
      </c>
      <c r="AB601" s="20">
        <f>[2]武器表!W601</f>
        <v>0.11504424778761058</v>
      </c>
      <c r="AC601" s="20">
        <f>[2]武器表!X601</f>
        <v>0.11504424778761058</v>
      </c>
      <c r="AD601" s="20">
        <f>[2]武器表!Y601</f>
        <v>0.43977591036414565</v>
      </c>
      <c r="AE601" s="20">
        <f>[2]武器表!Z601</f>
        <v>0.11504424778761058</v>
      </c>
      <c r="AF601" s="20">
        <f>[2]武器表!AA601</f>
        <v>0.11504424778761058</v>
      </c>
      <c r="AG601" s="20">
        <f t="shared" si="152"/>
        <v>0.64218181818181819</v>
      </c>
      <c r="AH601" s="20">
        <f t="shared" si="153"/>
        <v>0.64218181818181819</v>
      </c>
      <c r="AI601" s="20">
        <f t="shared" si="154"/>
        <v>0.64218181818181819</v>
      </c>
      <c r="AJ601" s="20">
        <f t="shared" si="155"/>
        <v>0.64218181818181819</v>
      </c>
      <c r="AK601" s="20">
        <f t="shared" si="156"/>
        <v>0.64218181818181819</v>
      </c>
      <c r="AL601" s="84" t="str">
        <f t="shared" si="149"/>
        <v/>
      </c>
      <c r="AM601" s="84">
        <f t="shared" si="150"/>
        <v>123</v>
      </c>
    </row>
    <row r="602" spans="2:39" x14ac:dyDescent="0.2">
      <c r="B602" s="16">
        <v>600</v>
      </c>
      <c r="C602" s="16" t="str">
        <f t="shared" ca="1" si="144"/>
        <v>IC1530</v>
      </c>
      <c r="D602" s="16" t="str">
        <f t="shared" ca="1" si="151"/>
        <v>凌厉的混乱轻拳</v>
      </c>
      <c r="E602" s="16" t="str">
        <f t="shared" ca="1" si="145"/>
        <v>凌厉的</v>
      </c>
      <c r="F602" s="16" t="str">
        <f t="shared" ca="1" si="146"/>
        <v>混乱</v>
      </c>
      <c r="G602" s="16" t="str">
        <f t="shared" ca="1" si="147"/>
        <v>轻拳</v>
      </c>
      <c r="H602" s="16" t="str">
        <f t="shared" si="143"/>
        <v>b</v>
      </c>
      <c r="I602" s="19" t="s">
        <v>21</v>
      </c>
      <c r="J602" s="3" t="s">
        <v>40</v>
      </c>
      <c r="K602" s="16">
        <f t="shared" si="148"/>
        <v>2</v>
      </c>
      <c r="L602" s="16">
        <f t="shared" si="157"/>
        <v>8</v>
      </c>
      <c r="M602" s="16">
        <f>[2]武器表!J602</f>
        <v>254</v>
      </c>
      <c r="N602" s="16">
        <f>[2]武器表!K602</f>
        <v>214</v>
      </c>
      <c r="O602" s="16">
        <f>[2]武器表!L602</f>
        <v>33</v>
      </c>
      <c r="P602" s="16"/>
      <c r="Q602" s="16">
        <f>[2]武器表!M602</f>
        <v>138</v>
      </c>
      <c r="R602" s="16">
        <f>[2]武器表!N602</f>
        <v>120</v>
      </c>
      <c r="S602" s="16">
        <f>[2]武器表!O602</f>
        <v>119</v>
      </c>
      <c r="T602" s="16">
        <f>[2]武器表!P602</f>
        <v>69</v>
      </c>
      <c r="U602" s="16">
        <f>[2]武器表!Q602</f>
        <v>62</v>
      </c>
      <c r="V602" s="20">
        <f>[2]武器表!R602</f>
        <v>0.20666666666666667</v>
      </c>
      <c r="W602" s="20">
        <f>[2]武器表!S602</f>
        <v>0.23</v>
      </c>
      <c r="X602" s="20">
        <f>[2]武器表!T602</f>
        <v>0.20666666666666667</v>
      </c>
      <c r="Y602" s="20">
        <f>[2]武器表!$I602</f>
        <v>0.91727272727272735</v>
      </c>
      <c r="Z602" s="20">
        <f>[2]武器表!U602</f>
        <v>0.13043478260869568</v>
      </c>
      <c r="AA602" s="20">
        <f>[2]武器表!V602</f>
        <v>0.13043478260869568</v>
      </c>
      <c r="AB602" s="20">
        <f>[2]武器表!W602</f>
        <v>0.13043478260869568</v>
      </c>
      <c r="AC602" s="20">
        <f>[2]武器表!X602</f>
        <v>0.13043478260869568</v>
      </c>
      <c r="AD602" s="20">
        <f>[2]武器表!Y602</f>
        <v>0.47368421052631582</v>
      </c>
      <c r="AE602" s="20">
        <f>[2]武器表!Z602</f>
        <v>0.13043478260869568</v>
      </c>
      <c r="AF602" s="20">
        <f>[2]武器表!AA602</f>
        <v>0.13043478260869568</v>
      </c>
      <c r="AG602" s="20">
        <f t="shared" si="152"/>
        <v>0.73381818181818192</v>
      </c>
      <c r="AH602" s="20">
        <f t="shared" si="153"/>
        <v>0.73381818181818192</v>
      </c>
      <c r="AI602" s="20">
        <f t="shared" si="154"/>
        <v>0.73381818181818192</v>
      </c>
      <c r="AJ602" s="20">
        <f t="shared" si="155"/>
        <v>0.73381818181818192</v>
      </c>
      <c r="AK602" s="20">
        <f t="shared" si="156"/>
        <v>0.73381818181818192</v>
      </c>
      <c r="AL602" s="84" t="str">
        <f t="shared" si="149"/>
        <v/>
      </c>
      <c r="AM602" s="84">
        <f t="shared" si="150"/>
        <v>124</v>
      </c>
    </row>
    <row r="603" spans="2:39" x14ac:dyDescent="0.2">
      <c r="B603" s="16">
        <v>601</v>
      </c>
      <c r="C603" s="16" t="str">
        <f t="shared" ca="1" si="144"/>
        <v>IC1526</v>
      </c>
      <c r="D603" s="16" t="str">
        <f t="shared" ca="1" si="151"/>
        <v>普通的晨曦拳套</v>
      </c>
      <c r="E603" s="16" t="str">
        <f t="shared" ca="1" si="145"/>
        <v>普通的</v>
      </c>
      <c r="F603" s="16" t="str">
        <f t="shared" ca="1" si="146"/>
        <v>晨曦</v>
      </c>
      <c r="G603" s="16" t="str">
        <f t="shared" ca="1" si="147"/>
        <v>拳套</v>
      </c>
      <c r="H603" s="16" t="str">
        <f t="shared" si="143"/>
        <v>c</v>
      </c>
      <c r="I603" s="19" t="s">
        <v>21</v>
      </c>
      <c r="J603" s="3" t="s">
        <v>40</v>
      </c>
      <c r="K603" s="16">
        <f t="shared" si="148"/>
        <v>2</v>
      </c>
      <c r="L603" s="16">
        <f t="shared" si="157"/>
        <v>1</v>
      </c>
      <c r="M603" s="16">
        <f>[2]武器表!J603</f>
        <v>40</v>
      </c>
      <c r="N603" s="16">
        <f>[2]武器表!K603</f>
        <v>0</v>
      </c>
      <c r="O603" s="16">
        <f>[2]武器表!L603</f>
        <v>0</v>
      </c>
      <c r="P603" s="16"/>
      <c r="Q603" s="16">
        <f>[2]武器表!M603</f>
        <v>0</v>
      </c>
      <c r="R603" s="16">
        <f>[2]武器表!N603</f>
        <v>0</v>
      </c>
      <c r="S603" s="16">
        <f>[2]武器表!O603</f>
        <v>0</v>
      </c>
      <c r="T603" s="16">
        <f>[2]武器表!P603</f>
        <v>0</v>
      </c>
      <c r="U603" s="16">
        <f>[2]武器表!Q603</f>
        <v>0</v>
      </c>
      <c r="V603" s="20">
        <f>[2]武器表!R603</f>
        <v>0</v>
      </c>
      <c r="W603" s="20">
        <f>[2]武器表!S603</f>
        <v>0</v>
      </c>
      <c r="X603" s="20">
        <f>[2]武器表!T603</f>
        <v>0</v>
      </c>
      <c r="Y603" s="20">
        <f>[2]武器表!$I603</f>
        <v>0</v>
      </c>
      <c r="Z603" s="20">
        <f>[2]武器表!U603</f>
        <v>0</v>
      </c>
      <c r="AA603" s="20">
        <f>[2]武器表!V603</f>
        <v>0</v>
      </c>
      <c r="AB603" s="20">
        <f>[2]武器表!W603</f>
        <v>0</v>
      </c>
      <c r="AC603" s="20">
        <f>[2]武器表!X603</f>
        <v>0</v>
      </c>
      <c r="AD603" s="20">
        <f>[2]武器表!Y603</f>
        <v>0</v>
      </c>
      <c r="AE603" s="20">
        <f>[2]武器表!Z603</f>
        <v>0</v>
      </c>
      <c r="AF603" s="20">
        <f>[2]武器表!AA603</f>
        <v>0</v>
      </c>
      <c r="AG603" s="20">
        <f t="shared" si="152"/>
        <v>0</v>
      </c>
      <c r="AH603" s="20">
        <f t="shared" si="153"/>
        <v>0</v>
      </c>
      <c r="AI603" s="20">
        <f t="shared" si="154"/>
        <v>0</v>
      </c>
      <c r="AJ603" s="20">
        <f t="shared" si="155"/>
        <v>0</v>
      </c>
      <c r="AK603" s="20">
        <f t="shared" si="156"/>
        <v>0</v>
      </c>
      <c r="AL603" s="84" t="str">
        <f t="shared" si="149"/>
        <v/>
      </c>
      <c r="AM603" s="84">
        <f t="shared" si="150"/>
        <v>101</v>
      </c>
    </row>
    <row r="604" spans="2:39" x14ac:dyDescent="0.2">
      <c r="B604" s="16">
        <v>602</v>
      </c>
      <c r="C604" s="16" t="str">
        <f t="shared" ca="1" si="144"/>
        <v>IC1526</v>
      </c>
      <c r="D604" s="16" t="str">
        <f t="shared" ca="1" si="151"/>
        <v>一般的晨曦拳套</v>
      </c>
      <c r="E604" s="16" t="str">
        <f t="shared" ca="1" si="145"/>
        <v>一般的</v>
      </c>
      <c r="F604" s="16" t="str">
        <f t="shared" ca="1" si="146"/>
        <v>晨曦</v>
      </c>
      <c r="G604" s="16" t="str">
        <f t="shared" ca="1" si="147"/>
        <v>拳套</v>
      </c>
      <c r="H604" s="16" t="str">
        <f t="shared" si="143"/>
        <v>c</v>
      </c>
      <c r="I604" s="19" t="s">
        <v>21</v>
      </c>
      <c r="J604" s="3" t="s">
        <v>40</v>
      </c>
      <c r="K604" s="16">
        <f t="shared" si="148"/>
        <v>2</v>
      </c>
      <c r="L604" s="16">
        <f t="shared" si="157"/>
        <v>2</v>
      </c>
      <c r="M604" s="16">
        <f>[2]武器表!J604</f>
        <v>80</v>
      </c>
      <c r="N604" s="16">
        <f>[2]武器表!K604</f>
        <v>0</v>
      </c>
      <c r="O604" s="16">
        <f>[2]武器表!L604</f>
        <v>0</v>
      </c>
      <c r="P604" s="16"/>
      <c r="Q604" s="16">
        <f>[2]武器表!M604</f>
        <v>0</v>
      </c>
      <c r="R604" s="16">
        <f>[2]武器表!N604</f>
        <v>0</v>
      </c>
      <c r="S604" s="16">
        <f>[2]武器表!O604</f>
        <v>0</v>
      </c>
      <c r="T604" s="16">
        <f>[2]武器表!P604</f>
        <v>0</v>
      </c>
      <c r="U604" s="16">
        <f>[2]武器表!Q604</f>
        <v>0</v>
      </c>
      <c r="V604" s="20">
        <f>[2]武器表!R604</f>
        <v>0</v>
      </c>
      <c r="W604" s="20">
        <f>[2]武器表!S604</f>
        <v>0</v>
      </c>
      <c r="X604" s="20">
        <f>[2]武器表!T604</f>
        <v>0</v>
      </c>
      <c r="Y604" s="20">
        <f>[2]武器表!$I604</f>
        <v>0</v>
      </c>
      <c r="Z604" s="20">
        <f>[2]武器表!U604</f>
        <v>0</v>
      </c>
      <c r="AA604" s="20">
        <f>[2]武器表!V604</f>
        <v>0</v>
      </c>
      <c r="AB604" s="20">
        <f>[2]武器表!W604</f>
        <v>0</v>
      </c>
      <c r="AC604" s="20">
        <f>[2]武器表!X604</f>
        <v>0</v>
      </c>
      <c r="AD604" s="20">
        <f>[2]武器表!Y604</f>
        <v>0</v>
      </c>
      <c r="AE604" s="20">
        <f>[2]武器表!Z604</f>
        <v>0</v>
      </c>
      <c r="AF604" s="20">
        <f>[2]武器表!AA604</f>
        <v>0</v>
      </c>
      <c r="AG604" s="20">
        <f t="shared" si="152"/>
        <v>0</v>
      </c>
      <c r="AH604" s="20">
        <f t="shared" si="153"/>
        <v>0</v>
      </c>
      <c r="AI604" s="20">
        <f t="shared" si="154"/>
        <v>0</v>
      </c>
      <c r="AJ604" s="20">
        <f t="shared" si="155"/>
        <v>0</v>
      </c>
      <c r="AK604" s="20">
        <f t="shared" si="156"/>
        <v>0</v>
      </c>
      <c r="AL604" s="84" t="str">
        <f t="shared" si="149"/>
        <v/>
      </c>
      <c r="AM604" s="84">
        <f t="shared" si="150"/>
        <v>102</v>
      </c>
    </row>
    <row r="605" spans="2:39" x14ac:dyDescent="0.2">
      <c r="B605" s="16">
        <v>603</v>
      </c>
      <c r="C605" s="16" t="str">
        <f t="shared" ca="1" si="144"/>
        <v>IC1527</v>
      </c>
      <c r="D605" s="16" t="str">
        <f t="shared" ca="1" si="151"/>
        <v>破旧的玄铁拳套</v>
      </c>
      <c r="E605" s="16" t="str">
        <f t="shared" ca="1" si="145"/>
        <v>破旧的</v>
      </c>
      <c r="F605" s="16" t="str">
        <f t="shared" ca="1" si="146"/>
        <v>玄铁</v>
      </c>
      <c r="G605" s="16" t="str">
        <f t="shared" ca="1" si="147"/>
        <v>拳套</v>
      </c>
      <c r="H605" s="16" t="str">
        <f t="shared" si="143"/>
        <v>c</v>
      </c>
      <c r="I605" s="19" t="s">
        <v>21</v>
      </c>
      <c r="J605" s="3" t="s">
        <v>40</v>
      </c>
      <c r="K605" s="16">
        <f t="shared" si="148"/>
        <v>2</v>
      </c>
      <c r="L605" s="16">
        <f t="shared" si="157"/>
        <v>3</v>
      </c>
      <c r="M605" s="16">
        <f>[2]武器表!J605</f>
        <v>120</v>
      </c>
      <c r="N605" s="16">
        <f>[2]武器表!K605</f>
        <v>0</v>
      </c>
      <c r="O605" s="16">
        <f>[2]武器表!L605</f>
        <v>0</v>
      </c>
      <c r="P605" s="16"/>
      <c r="Q605" s="16">
        <f>[2]武器表!M605</f>
        <v>0</v>
      </c>
      <c r="R605" s="16">
        <f>[2]武器表!N605</f>
        <v>0</v>
      </c>
      <c r="S605" s="16">
        <f>[2]武器表!O605</f>
        <v>0</v>
      </c>
      <c r="T605" s="16">
        <f>[2]武器表!P605</f>
        <v>0</v>
      </c>
      <c r="U605" s="16">
        <f>[2]武器表!Q605</f>
        <v>0</v>
      </c>
      <c r="V605" s="20">
        <f>[2]武器表!R605</f>
        <v>0</v>
      </c>
      <c r="W605" s="20">
        <f>[2]武器表!S605</f>
        <v>0</v>
      </c>
      <c r="X605" s="20">
        <f>[2]武器表!T605</f>
        <v>0</v>
      </c>
      <c r="Y605" s="20">
        <f>[2]武器表!$I605</f>
        <v>0</v>
      </c>
      <c r="Z605" s="20">
        <f>[2]武器表!U605</f>
        <v>0</v>
      </c>
      <c r="AA605" s="20">
        <f>[2]武器表!V605</f>
        <v>0</v>
      </c>
      <c r="AB605" s="20">
        <f>[2]武器表!W605</f>
        <v>0</v>
      </c>
      <c r="AC605" s="20">
        <f>[2]武器表!X605</f>
        <v>0</v>
      </c>
      <c r="AD605" s="20">
        <f>[2]武器表!Y605</f>
        <v>0</v>
      </c>
      <c r="AE605" s="20">
        <f>[2]武器表!Z605</f>
        <v>0</v>
      </c>
      <c r="AF605" s="20">
        <f>[2]武器表!AA605</f>
        <v>0</v>
      </c>
      <c r="AG605" s="20">
        <f t="shared" si="152"/>
        <v>0</v>
      </c>
      <c r="AH605" s="20">
        <f t="shared" si="153"/>
        <v>0</v>
      </c>
      <c r="AI605" s="20">
        <f t="shared" si="154"/>
        <v>0</v>
      </c>
      <c r="AJ605" s="20">
        <f t="shared" si="155"/>
        <v>0</v>
      </c>
      <c r="AK605" s="20">
        <f t="shared" si="156"/>
        <v>0</v>
      </c>
      <c r="AL605" s="84" t="str">
        <f t="shared" si="149"/>
        <v/>
      </c>
      <c r="AM605" s="84">
        <f t="shared" si="150"/>
        <v>103</v>
      </c>
    </row>
    <row r="606" spans="2:39" x14ac:dyDescent="0.2">
      <c r="B606" s="16">
        <v>604</v>
      </c>
      <c r="C606" s="16" t="str">
        <f t="shared" ca="1" si="144"/>
        <v>IC1531</v>
      </c>
      <c r="D606" s="16" t="str">
        <f t="shared" ca="1" si="151"/>
        <v>一般的卡尼亚拳套</v>
      </c>
      <c r="E606" s="16" t="str">
        <f t="shared" ca="1" si="145"/>
        <v>一般的</v>
      </c>
      <c r="F606" s="16" t="str">
        <f t="shared" ca="1" si="146"/>
        <v>卡尼亚</v>
      </c>
      <c r="G606" s="16" t="str">
        <f t="shared" ca="1" si="147"/>
        <v>拳套</v>
      </c>
      <c r="H606" s="16" t="str">
        <f t="shared" si="143"/>
        <v>c</v>
      </c>
      <c r="I606" s="19" t="s">
        <v>21</v>
      </c>
      <c r="J606" s="3" t="s">
        <v>40</v>
      </c>
      <c r="K606" s="16">
        <f t="shared" si="148"/>
        <v>2</v>
      </c>
      <c r="L606" s="16">
        <f t="shared" si="157"/>
        <v>4</v>
      </c>
      <c r="M606" s="16">
        <f>[2]武器表!J606</f>
        <v>160</v>
      </c>
      <c r="N606" s="16">
        <f>[2]武器表!K606</f>
        <v>0</v>
      </c>
      <c r="O606" s="16">
        <f>[2]武器表!L606</f>
        <v>0</v>
      </c>
      <c r="P606" s="16"/>
      <c r="Q606" s="16">
        <f>[2]武器表!M606</f>
        <v>0</v>
      </c>
      <c r="R606" s="16">
        <f>[2]武器表!N606</f>
        <v>0</v>
      </c>
      <c r="S606" s="16">
        <f>[2]武器表!O606</f>
        <v>0</v>
      </c>
      <c r="T606" s="16">
        <f>[2]武器表!P606</f>
        <v>0</v>
      </c>
      <c r="U606" s="16">
        <f>[2]武器表!Q606</f>
        <v>0</v>
      </c>
      <c r="V606" s="20">
        <f>[2]武器表!R606</f>
        <v>0</v>
      </c>
      <c r="W606" s="20">
        <f>[2]武器表!S606</f>
        <v>0</v>
      </c>
      <c r="X606" s="20">
        <f>[2]武器表!T606</f>
        <v>0</v>
      </c>
      <c r="Y606" s="20">
        <f>[2]武器表!$I606</f>
        <v>0</v>
      </c>
      <c r="Z606" s="20">
        <f>[2]武器表!U606</f>
        <v>0</v>
      </c>
      <c r="AA606" s="20">
        <f>[2]武器表!V606</f>
        <v>0</v>
      </c>
      <c r="AB606" s="20">
        <f>[2]武器表!W606</f>
        <v>0</v>
      </c>
      <c r="AC606" s="20">
        <f>[2]武器表!X606</f>
        <v>0</v>
      </c>
      <c r="AD606" s="20">
        <f>[2]武器表!Y606</f>
        <v>0</v>
      </c>
      <c r="AE606" s="20">
        <f>[2]武器表!Z606</f>
        <v>0</v>
      </c>
      <c r="AF606" s="20">
        <f>[2]武器表!AA606</f>
        <v>0</v>
      </c>
      <c r="AG606" s="20">
        <f t="shared" si="152"/>
        <v>0</v>
      </c>
      <c r="AH606" s="20">
        <f t="shared" si="153"/>
        <v>0</v>
      </c>
      <c r="AI606" s="20">
        <f t="shared" si="154"/>
        <v>0</v>
      </c>
      <c r="AJ606" s="20">
        <f t="shared" si="155"/>
        <v>0</v>
      </c>
      <c r="AK606" s="20">
        <f t="shared" si="156"/>
        <v>0</v>
      </c>
      <c r="AL606" s="84" t="str">
        <f t="shared" si="149"/>
        <v/>
      </c>
      <c r="AM606" s="84">
        <f t="shared" si="150"/>
        <v>104</v>
      </c>
    </row>
    <row r="607" spans="2:39" x14ac:dyDescent="0.2">
      <c r="B607" s="16">
        <v>605</v>
      </c>
      <c r="C607" s="16" t="str">
        <f t="shared" ca="1" si="144"/>
        <v>IC1526</v>
      </c>
      <c r="D607" s="16" t="str">
        <f t="shared" ca="1" si="151"/>
        <v>破旧的忏悔拳套</v>
      </c>
      <c r="E607" s="16" t="str">
        <f t="shared" ca="1" si="145"/>
        <v>破旧的</v>
      </c>
      <c r="F607" s="16" t="str">
        <f t="shared" ca="1" si="146"/>
        <v>忏悔</v>
      </c>
      <c r="G607" s="16" t="str">
        <f t="shared" ca="1" si="147"/>
        <v>拳套</v>
      </c>
      <c r="H607" s="16" t="str">
        <f t="shared" si="143"/>
        <v>c</v>
      </c>
      <c r="I607" s="19" t="s">
        <v>21</v>
      </c>
      <c r="J607" s="3" t="s">
        <v>40</v>
      </c>
      <c r="K607" s="16">
        <f t="shared" si="148"/>
        <v>2</v>
      </c>
      <c r="L607" s="16">
        <f t="shared" si="157"/>
        <v>5</v>
      </c>
      <c r="M607" s="16">
        <f>[2]武器表!J607</f>
        <v>200</v>
      </c>
      <c r="N607" s="16">
        <f>[2]武器表!K607</f>
        <v>0</v>
      </c>
      <c r="O607" s="16">
        <f>[2]武器表!L607</f>
        <v>0</v>
      </c>
      <c r="P607" s="16"/>
      <c r="Q607" s="16">
        <f>[2]武器表!M607</f>
        <v>0</v>
      </c>
      <c r="R607" s="16">
        <f>[2]武器表!N607</f>
        <v>0</v>
      </c>
      <c r="S607" s="16">
        <f>[2]武器表!O607</f>
        <v>0</v>
      </c>
      <c r="T607" s="16">
        <f>[2]武器表!P607</f>
        <v>0</v>
      </c>
      <c r="U607" s="16">
        <f>[2]武器表!Q607</f>
        <v>0</v>
      </c>
      <c r="V607" s="20">
        <f>[2]武器表!R607</f>
        <v>0</v>
      </c>
      <c r="W607" s="20">
        <f>[2]武器表!S607</f>
        <v>0</v>
      </c>
      <c r="X607" s="20">
        <f>[2]武器表!T607</f>
        <v>0</v>
      </c>
      <c r="Y607" s="20">
        <f>[2]武器表!$I607</f>
        <v>0</v>
      </c>
      <c r="Z607" s="20">
        <f>[2]武器表!U607</f>
        <v>0</v>
      </c>
      <c r="AA607" s="20">
        <f>[2]武器表!V607</f>
        <v>0</v>
      </c>
      <c r="AB607" s="20">
        <f>[2]武器表!W607</f>
        <v>0</v>
      </c>
      <c r="AC607" s="20">
        <f>[2]武器表!X607</f>
        <v>0</v>
      </c>
      <c r="AD607" s="20">
        <f>[2]武器表!Y607</f>
        <v>0</v>
      </c>
      <c r="AE607" s="20">
        <f>[2]武器表!Z607</f>
        <v>0</v>
      </c>
      <c r="AF607" s="20">
        <f>[2]武器表!AA607</f>
        <v>0</v>
      </c>
      <c r="AG607" s="20">
        <f t="shared" si="152"/>
        <v>0</v>
      </c>
      <c r="AH607" s="20">
        <f t="shared" si="153"/>
        <v>0</v>
      </c>
      <c r="AI607" s="20">
        <f t="shared" si="154"/>
        <v>0</v>
      </c>
      <c r="AJ607" s="20">
        <f t="shared" si="155"/>
        <v>0</v>
      </c>
      <c r="AK607" s="20">
        <f t="shared" si="156"/>
        <v>0</v>
      </c>
      <c r="AL607" s="84" t="str">
        <f t="shared" si="149"/>
        <v/>
      </c>
      <c r="AM607" s="84">
        <f t="shared" si="150"/>
        <v>105</v>
      </c>
    </row>
    <row r="608" spans="2:39" x14ac:dyDescent="0.2">
      <c r="B608" s="16">
        <v>606</v>
      </c>
      <c r="C608" s="16" t="str">
        <f t="shared" ca="1" si="144"/>
        <v>IC1528</v>
      </c>
      <c r="D608" s="16" t="str">
        <f t="shared" ca="1" si="151"/>
        <v>普通的精钢拳套</v>
      </c>
      <c r="E608" s="16" t="str">
        <f t="shared" ca="1" si="145"/>
        <v>普通的</v>
      </c>
      <c r="F608" s="16" t="str">
        <f t="shared" ca="1" si="146"/>
        <v>精钢</v>
      </c>
      <c r="G608" s="16" t="str">
        <f t="shared" ca="1" si="147"/>
        <v>拳套</v>
      </c>
      <c r="H608" s="16" t="str">
        <f t="shared" si="143"/>
        <v>c</v>
      </c>
      <c r="I608" s="19" t="s">
        <v>21</v>
      </c>
      <c r="J608" s="3" t="s">
        <v>40</v>
      </c>
      <c r="K608" s="16">
        <f t="shared" si="148"/>
        <v>2</v>
      </c>
      <c r="L608" s="16">
        <f t="shared" si="157"/>
        <v>6</v>
      </c>
      <c r="M608" s="16">
        <f>[2]武器表!J608</f>
        <v>240</v>
      </c>
      <c r="N608" s="16">
        <f>[2]武器表!K608</f>
        <v>0</v>
      </c>
      <c r="O608" s="16">
        <f>[2]武器表!L608</f>
        <v>0</v>
      </c>
      <c r="P608" s="16"/>
      <c r="Q608" s="16">
        <f>[2]武器表!M608</f>
        <v>0</v>
      </c>
      <c r="R608" s="16">
        <f>[2]武器表!N608</f>
        <v>0</v>
      </c>
      <c r="S608" s="16">
        <f>[2]武器表!O608</f>
        <v>0</v>
      </c>
      <c r="T608" s="16">
        <f>[2]武器表!P608</f>
        <v>0</v>
      </c>
      <c r="U608" s="16">
        <f>[2]武器表!Q608</f>
        <v>0</v>
      </c>
      <c r="V608" s="20">
        <f>[2]武器表!R608</f>
        <v>0</v>
      </c>
      <c r="W608" s="20">
        <f>[2]武器表!S608</f>
        <v>0</v>
      </c>
      <c r="X608" s="20">
        <f>[2]武器表!T608</f>
        <v>0</v>
      </c>
      <c r="Y608" s="20">
        <f>[2]武器表!$I608</f>
        <v>0</v>
      </c>
      <c r="Z608" s="20">
        <f>[2]武器表!U608</f>
        <v>0</v>
      </c>
      <c r="AA608" s="20">
        <f>[2]武器表!V608</f>
        <v>0</v>
      </c>
      <c r="AB608" s="20">
        <f>[2]武器表!W608</f>
        <v>0</v>
      </c>
      <c r="AC608" s="20">
        <f>[2]武器表!X608</f>
        <v>0</v>
      </c>
      <c r="AD608" s="20">
        <f>[2]武器表!Y608</f>
        <v>0</v>
      </c>
      <c r="AE608" s="20">
        <f>[2]武器表!Z608</f>
        <v>0</v>
      </c>
      <c r="AF608" s="20">
        <f>[2]武器表!AA608</f>
        <v>0</v>
      </c>
      <c r="AG608" s="20">
        <f t="shared" si="152"/>
        <v>0</v>
      </c>
      <c r="AH608" s="20">
        <f t="shared" si="153"/>
        <v>0</v>
      </c>
      <c r="AI608" s="20">
        <f t="shared" si="154"/>
        <v>0</v>
      </c>
      <c r="AJ608" s="20">
        <f t="shared" si="155"/>
        <v>0</v>
      </c>
      <c r="AK608" s="20">
        <f t="shared" si="156"/>
        <v>0</v>
      </c>
      <c r="AL608" s="84" t="str">
        <f t="shared" si="149"/>
        <v/>
      </c>
      <c r="AM608" s="84">
        <f t="shared" si="150"/>
        <v>106</v>
      </c>
    </row>
    <row r="609" spans="2:39" x14ac:dyDescent="0.2">
      <c r="B609" s="16">
        <v>607</v>
      </c>
      <c r="C609" s="16" t="str">
        <f t="shared" ca="1" si="144"/>
        <v>IC1531</v>
      </c>
      <c r="D609" s="16" t="str">
        <f t="shared" ca="1" si="151"/>
        <v>一般的混乱轻拳</v>
      </c>
      <c r="E609" s="16" t="str">
        <f t="shared" ca="1" si="145"/>
        <v>一般的</v>
      </c>
      <c r="F609" s="16" t="str">
        <f t="shared" ca="1" si="146"/>
        <v>混乱</v>
      </c>
      <c r="G609" s="16" t="str">
        <f t="shared" ca="1" si="147"/>
        <v>轻拳</v>
      </c>
      <c r="H609" s="16" t="str">
        <f t="shared" si="143"/>
        <v>c</v>
      </c>
      <c r="I609" s="19" t="s">
        <v>21</v>
      </c>
      <c r="J609" s="3" t="s">
        <v>40</v>
      </c>
      <c r="K609" s="16">
        <f t="shared" si="148"/>
        <v>2</v>
      </c>
      <c r="L609" s="16">
        <f t="shared" si="157"/>
        <v>7</v>
      </c>
      <c r="M609" s="16">
        <f>[2]武器表!J609</f>
        <v>280</v>
      </c>
      <c r="N609" s="16">
        <f>[2]武器表!K609</f>
        <v>0</v>
      </c>
      <c r="O609" s="16">
        <f>[2]武器表!L609</f>
        <v>0</v>
      </c>
      <c r="P609" s="16"/>
      <c r="Q609" s="16">
        <f>[2]武器表!M609</f>
        <v>0</v>
      </c>
      <c r="R609" s="16">
        <f>[2]武器表!N609</f>
        <v>0</v>
      </c>
      <c r="S609" s="16">
        <f>[2]武器表!O609</f>
        <v>0</v>
      </c>
      <c r="T609" s="16">
        <f>[2]武器表!P609</f>
        <v>0</v>
      </c>
      <c r="U609" s="16">
        <f>[2]武器表!Q609</f>
        <v>0</v>
      </c>
      <c r="V609" s="20">
        <f>[2]武器表!R609</f>
        <v>0</v>
      </c>
      <c r="W609" s="20">
        <f>[2]武器表!S609</f>
        <v>0</v>
      </c>
      <c r="X609" s="20">
        <f>[2]武器表!T609</f>
        <v>0</v>
      </c>
      <c r="Y609" s="20">
        <f>[2]武器表!$I609</f>
        <v>0</v>
      </c>
      <c r="Z609" s="20">
        <f>[2]武器表!U609</f>
        <v>0</v>
      </c>
      <c r="AA609" s="20">
        <f>[2]武器表!V609</f>
        <v>0</v>
      </c>
      <c r="AB609" s="20">
        <f>[2]武器表!W609</f>
        <v>0</v>
      </c>
      <c r="AC609" s="20">
        <f>[2]武器表!X609</f>
        <v>0</v>
      </c>
      <c r="AD609" s="20">
        <f>[2]武器表!Y609</f>
        <v>0</v>
      </c>
      <c r="AE609" s="20">
        <f>[2]武器表!Z609</f>
        <v>0</v>
      </c>
      <c r="AF609" s="20">
        <f>[2]武器表!AA609</f>
        <v>0</v>
      </c>
      <c r="AG609" s="20">
        <f t="shared" si="152"/>
        <v>0</v>
      </c>
      <c r="AH609" s="20">
        <f t="shared" si="153"/>
        <v>0</v>
      </c>
      <c r="AI609" s="20">
        <f t="shared" si="154"/>
        <v>0</v>
      </c>
      <c r="AJ609" s="20">
        <f t="shared" si="155"/>
        <v>0</v>
      </c>
      <c r="AK609" s="20">
        <f t="shared" si="156"/>
        <v>0</v>
      </c>
      <c r="AL609" s="84" t="str">
        <f t="shared" si="149"/>
        <v/>
      </c>
      <c r="AM609" s="84">
        <f t="shared" si="150"/>
        <v>107</v>
      </c>
    </row>
    <row r="610" spans="2:39" x14ac:dyDescent="0.2">
      <c r="B610" s="16">
        <v>608</v>
      </c>
      <c r="C610" s="16" t="str">
        <f t="shared" ca="1" si="144"/>
        <v>IC1531</v>
      </c>
      <c r="D610" s="16" t="str">
        <f t="shared" ca="1" si="151"/>
        <v>初级的水晶拳套</v>
      </c>
      <c r="E610" s="16" t="str">
        <f t="shared" ca="1" si="145"/>
        <v>初级的</v>
      </c>
      <c r="F610" s="16" t="str">
        <f t="shared" ca="1" si="146"/>
        <v>水晶</v>
      </c>
      <c r="G610" s="16" t="str">
        <f t="shared" ca="1" si="147"/>
        <v>拳套</v>
      </c>
      <c r="H610" s="16" t="str">
        <f t="shared" si="143"/>
        <v>c</v>
      </c>
      <c r="I610" s="19" t="s">
        <v>21</v>
      </c>
      <c r="J610" s="3" t="s">
        <v>40</v>
      </c>
      <c r="K610" s="16">
        <f t="shared" si="148"/>
        <v>2</v>
      </c>
      <c r="L610" s="16">
        <f t="shared" si="157"/>
        <v>8</v>
      </c>
      <c r="M610" s="16">
        <f>[2]武器表!J610</f>
        <v>320</v>
      </c>
      <c r="N610" s="16">
        <f>[2]武器表!K610</f>
        <v>0</v>
      </c>
      <c r="O610" s="16">
        <f>[2]武器表!L610</f>
        <v>0</v>
      </c>
      <c r="P610" s="16"/>
      <c r="Q610" s="16">
        <f>[2]武器表!M610</f>
        <v>0</v>
      </c>
      <c r="R610" s="16">
        <f>[2]武器表!N610</f>
        <v>0</v>
      </c>
      <c r="S610" s="16">
        <f>[2]武器表!O610</f>
        <v>0</v>
      </c>
      <c r="T610" s="16">
        <f>[2]武器表!P610</f>
        <v>0</v>
      </c>
      <c r="U610" s="16">
        <f>[2]武器表!Q610</f>
        <v>0</v>
      </c>
      <c r="V610" s="20">
        <f>[2]武器表!R610</f>
        <v>0</v>
      </c>
      <c r="W610" s="20">
        <f>[2]武器表!S610</f>
        <v>0</v>
      </c>
      <c r="X610" s="20">
        <f>[2]武器表!T610</f>
        <v>0</v>
      </c>
      <c r="Y610" s="20">
        <f>[2]武器表!$I610</f>
        <v>0</v>
      </c>
      <c r="Z610" s="20">
        <f>[2]武器表!U610</f>
        <v>0</v>
      </c>
      <c r="AA610" s="20">
        <f>[2]武器表!V610</f>
        <v>0</v>
      </c>
      <c r="AB610" s="20">
        <f>[2]武器表!W610</f>
        <v>0</v>
      </c>
      <c r="AC610" s="20">
        <f>[2]武器表!X610</f>
        <v>0</v>
      </c>
      <c r="AD610" s="20">
        <f>[2]武器表!Y610</f>
        <v>0</v>
      </c>
      <c r="AE610" s="20">
        <f>[2]武器表!Z610</f>
        <v>0</v>
      </c>
      <c r="AF610" s="20">
        <f>[2]武器表!AA610</f>
        <v>0</v>
      </c>
      <c r="AG610" s="20">
        <f t="shared" si="152"/>
        <v>0</v>
      </c>
      <c r="AH610" s="20">
        <f t="shared" si="153"/>
        <v>0</v>
      </c>
      <c r="AI610" s="20">
        <f t="shared" si="154"/>
        <v>0</v>
      </c>
      <c r="AJ610" s="20">
        <f t="shared" si="155"/>
        <v>0</v>
      </c>
      <c r="AK610" s="20">
        <f t="shared" si="156"/>
        <v>0</v>
      </c>
      <c r="AL610" s="84" t="str">
        <f t="shared" si="149"/>
        <v/>
      </c>
      <c r="AM610" s="84">
        <f t="shared" si="150"/>
        <v>108</v>
      </c>
    </row>
    <row r="611" spans="2:39" x14ac:dyDescent="0.2">
      <c r="B611" s="16">
        <v>609</v>
      </c>
      <c r="C611" s="16" t="str">
        <f t="shared" ca="1" si="144"/>
        <v>IC1203</v>
      </c>
      <c r="D611" s="16" t="str">
        <f t="shared" ca="1" si="151"/>
        <v>传说的水晶短刀</v>
      </c>
      <c r="E611" s="16" t="str">
        <f t="shared" ca="1" si="145"/>
        <v>传说的</v>
      </c>
      <c r="F611" s="16" t="str">
        <f t="shared" ca="1" si="146"/>
        <v>水晶</v>
      </c>
      <c r="G611" s="16" t="str">
        <f t="shared" ca="1" si="147"/>
        <v>短刀</v>
      </c>
      <c r="H611" s="16" t="str">
        <f t="shared" si="143"/>
        <v>s</v>
      </c>
      <c r="I611" s="19" t="s">
        <v>21</v>
      </c>
      <c r="J611" s="3" t="s">
        <v>41</v>
      </c>
      <c r="K611" s="16">
        <f t="shared" si="148"/>
        <v>1</v>
      </c>
      <c r="L611" s="16">
        <f t="shared" si="157"/>
        <v>1</v>
      </c>
      <c r="M611" s="16">
        <f>[2]武器表!J611</f>
        <v>33</v>
      </c>
      <c r="N611" s="16">
        <f>[2]武器表!K611</f>
        <v>19</v>
      </c>
      <c r="O611" s="16">
        <f>[2]武器表!L611</f>
        <v>3</v>
      </c>
      <c r="P611" s="16"/>
      <c r="Q611" s="16">
        <f>[2]武器表!M611</f>
        <v>11</v>
      </c>
      <c r="R611" s="16">
        <f>[2]武器表!N611</f>
        <v>19</v>
      </c>
      <c r="S611" s="16">
        <f>[2]武器表!O611</f>
        <v>11</v>
      </c>
      <c r="T611" s="16">
        <f>[2]武器表!P611</f>
        <v>5</v>
      </c>
      <c r="U611" s="16">
        <f>[2]武器表!Q611</f>
        <v>6</v>
      </c>
      <c r="V611" s="20">
        <f>[2]武器表!R611</f>
        <v>0.02</v>
      </c>
      <c r="W611" s="20">
        <f>[2]武器表!S611</f>
        <v>1.6666666666666666E-2</v>
      </c>
      <c r="X611" s="20">
        <f>[2]武器表!T611</f>
        <v>0.02</v>
      </c>
      <c r="Y611" s="20">
        <f>[2]武器表!$I611</f>
        <v>0.1</v>
      </c>
      <c r="Z611" s="20">
        <f>[2]武器表!U611</f>
        <v>1.4778325123152691E-2</v>
      </c>
      <c r="AA611" s="20">
        <f>[2]武器表!V611</f>
        <v>7.8341013824884786E-2</v>
      </c>
      <c r="AB611" s="20">
        <f>[2]武器表!W611</f>
        <v>1.4778325123152691E-2</v>
      </c>
      <c r="AC611" s="20">
        <f>[2]武器表!X611</f>
        <v>1.4778325123152691E-2</v>
      </c>
      <c r="AD611" s="20">
        <f>[2]武器表!Y611</f>
        <v>1.4778325123152691E-2</v>
      </c>
      <c r="AE611" s="20">
        <f>[2]武器表!Z611</f>
        <v>1.4778325123152691E-2</v>
      </c>
      <c r="AF611" s="20">
        <f>[2]武器表!AA611</f>
        <v>1.4778325123152691E-2</v>
      </c>
      <c r="AG611" s="20">
        <f t="shared" si="152"/>
        <v>8.0000000000000016E-2</v>
      </c>
      <c r="AH611" s="20">
        <f t="shared" si="153"/>
        <v>8.0000000000000016E-2</v>
      </c>
      <c r="AI611" s="20">
        <f t="shared" si="154"/>
        <v>8.0000000000000016E-2</v>
      </c>
      <c r="AJ611" s="20">
        <f t="shared" si="155"/>
        <v>8.0000000000000016E-2</v>
      </c>
      <c r="AK611" s="20">
        <f t="shared" si="156"/>
        <v>8.0000000000000016E-2</v>
      </c>
      <c r="AL611" s="84" t="str">
        <f t="shared" si="149"/>
        <v/>
      </c>
      <c r="AM611" s="84">
        <f t="shared" si="150"/>
        <v>125</v>
      </c>
    </row>
    <row r="612" spans="2:39" x14ac:dyDescent="0.2">
      <c r="B612" s="16">
        <v>610</v>
      </c>
      <c r="C612" s="16" t="str">
        <f t="shared" ca="1" si="144"/>
        <v>IC1201</v>
      </c>
      <c r="D612" s="16" t="str">
        <f t="shared" ca="1" si="151"/>
        <v>神奇的玄铁刀</v>
      </c>
      <c r="E612" s="16" t="str">
        <f t="shared" ca="1" si="145"/>
        <v>神奇的</v>
      </c>
      <c r="F612" s="16" t="str">
        <f t="shared" ca="1" si="146"/>
        <v>玄铁</v>
      </c>
      <c r="G612" s="16" t="str">
        <f t="shared" ca="1" si="147"/>
        <v>刀</v>
      </c>
      <c r="H612" s="16" t="str">
        <f t="shared" si="143"/>
        <v>s</v>
      </c>
      <c r="I612" s="19" t="s">
        <v>21</v>
      </c>
      <c r="J612" s="3" t="s">
        <v>41</v>
      </c>
      <c r="K612" s="16">
        <f t="shared" si="148"/>
        <v>1</v>
      </c>
      <c r="L612" s="16">
        <f t="shared" si="157"/>
        <v>2</v>
      </c>
      <c r="M612" s="16">
        <f>[2]武器表!J612</f>
        <v>67</v>
      </c>
      <c r="N612" s="16">
        <f>[2]武器表!K612</f>
        <v>38</v>
      </c>
      <c r="O612" s="16">
        <f>[2]武器表!L612</f>
        <v>7</v>
      </c>
      <c r="P612" s="16"/>
      <c r="Q612" s="16">
        <f>[2]武器表!M612</f>
        <v>23</v>
      </c>
      <c r="R612" s="16">
        <f>[2]武器表!N612</f>
        <v>38</v>
      </c>
      <c r="S612" s="16">
        <f>[2]武器表!O612</f>
        <v>22</v>
      </c>
      <c r="T612" s="16">
        <f>[2]武器表!P612</f>
        <v>11</v>
      </c>
      <c r="U612" s="16">
        <f>[2]武器表!Q612</f>
        <v>13</v>
      </c>
      <c r="V612" s="20">
        <f>[2]武器表!R612</f>
        <v>4.3333333333333328E-2</v>
      </c>
      <c r="W612" s="20">
        <f>[2]武器表!S612</f>
        <v>3.6666666666666667E-2</v>
      </c>
      <c r="X612" s="20">
        <f>[2]武器表!T612</f>
        <v>4.3333333333333328E-2</v>
      </c>
      <c r="Y612" s="20">
        <f>[2]武器表!$I612</f>
        <v>0.1990909090909091</v>
      </c>
      <c r="Z612" s="20">
        <f>[2]武器表!U612</f>
        <v>2.9126213592232997E-2</v>
      </c>
      <c r="AA612" s="20">
        <f>[2]武器表!V612</f>
        <v>0.14529914529914534</v>
      </c>
      <c r="AB612" s="20">
        <f>[2]武器表!W612</f>
        <v>2.9126213592232997E-2</v>
      </c>
      <c r="AC612" s="20">
        <f>[2]武器表!X612</f>
        <v>2.9126213592232997E-2</v>
      </c>
      <c r="AD612" s="20">
        <f>[2]武器表!Y612</f>
        <v>2.9126213592232997E-2</v>
      </c>
      <c r="AE612" s="20">
        <f>[2]武器表!Z612</f>
        <v>2.9126213592232997E-2</v>
      </c>
      <c r="AF612" s="20">
        <f>[2]武器表!AA612</f>
        <v>2.9126213592232997E-2</v>
      </c>
      <c r="AG612" s="20">
        <f t="shared" si="152"/>
        <v>0.15927272727272729</v>
      </c>
      <c r="AH612" s="20">
        <f t="shared" si="153"/>
        <v>0.15927272727272729</v>
      </c>
      <c r="AI612" s="20">
        <f t="shared" si="154"/>
        <v>0.15927272727272729</v>
      </c>
      <c r="AJ612" s="20">
        <f t="shared" si="155"/>
        <v>0.15927272727272729</v>
      </c>
      <c r="AK612" s="20">
        <f t="shared" si="156"/>
        <v>0.15927272727272729</v>
      </c>
      <c r="AL612" s="84" t="str">
        <f t="shared" si="149"/>
        <v/>
      </c>
      <c r="AM612" s="84">
        <f t="shared" si="150"/>
        <v>126</v>
      </c>
    </row>
    <row r="613" spans="2:39" x14ac:dyDescent="0.2">
      <c r="B613" s="16">
        <v>611</v>
      </c>
      <c r="C613" s="16" t="str">
        <f t="shared" ca="1" si="144"/>
        <v>IC1226</v>
      </c>
      <c r="D613" s="16" t="str">
        <f t="shared" ca="1" si="151"/>
        <v>传说的白银刃</v>
      </c>
      <c r="E613" s="16" t="str">
        <f t="shared" ca="1" si="145"/>
        <v>传说的</v>
      </c>
      <c r="F613" s="16" t="str">
        <f t="shared" ca="1" si="146"/>
        <v>白银</v>
      </c>
      <c r="G613" s="16" t="str">
        <f t="shared" ca="1" si="147"/>
        <v>刃</v>
      </c>
      <c r="H613" s="16" t="str">
        <f t="shared" ref="H613:H642" si="158">H581</f>
        <v>s</v>
      </c>
      <c r="I613" s="19" t="s">
        <v>21</v>
      </c>
      <c r="J613" s="3" t="s">
        <v>41</v>
      </c>
      <c r="K613" s="16">
        <f t="shared" si="148"/>
        <v>1</v>
      </c>
      <c r="L613" s="16">
        <f t="shared" si="157"/>
        <v>3</v>
      </c>
      <c r="M613" s="16">
        <f>[2]武器表!J613</f>
        <v>101</v>
      </c>
      <c r="N613" s="16">
        <f>[2]武器表!K613</f>
        <v>58</v>
      </c>
      <c r="O613" s="16">
        <f>[2]武器表!L613</f>
        <v>11</v>
      </c>
      <c r="P613" s="16"/>
      <c r="Q613" s="16">
        <f>[2]武器表!M613</f>
        <v>35</v>
      </c>
      <c r="R613" s="16">
        <f>[2]武器表!N613</f>
        <v>56</v>
      </c>
      <c r="S613" s="16">
        <f>[2]武器表!O613</f>
        <v>33</v>
      </c>
      <c r="T613" s="16">
        <f>[2]武器表!P613</f>
        <v>17</v>
      </c>
      <c r="U613" s="16">
        <f>[2]武器表!Q613</f>
        <v>19</v>
      </c>
      <c r="V613" s="20">
        <f>[2]武器表!R613</f>
        <v>6.3333333333333325E-2</v>
      </c>
      <c r="W613" s="20">
        <f>[2]武器表!S613</f>
        <v>5.6666666666666671E-2</v>
      </c>
      <c r="X613" s="20">
        <f>[2]武器表!T613</f>
        <v>6.3333333333333325E-2</v>
      </c>
      <c r="Y613" s="20">
        <f>[2]武器表!$I613</f>
        <v>0.3</v>
      </c>
      <c r="Z613" s="20">
        <f>[2]武器表!U613</f>
        <v>3.8461538461538436E-2</v>
      </c>
      <c r="AA613" s="20">
        <f>[2]武器表!V613</f>
        <v>0.20318725099601598</v>
      </c>
      <c r="AB613" s="20">
        <f>[2]武器表!W613</f>
        <v>3.8461538461538436E-2</v>
      </c>
      <c r="AC613" s="20">
        <f>[2]武器表!X613</f>
        <v>3.8461538461538436E-2</v>
      </c>
      <c r="AD613" s="20">
        <f>[2]武器表!Y613</f>
        <v>3.8461538461538436E-2</v>
      </c>
      <c r="AE613" s="20">
        <f>[2]武器表!Z613</f>
        <v>3.8461538461538436E-2</v>
      </c>
      <c r="AF613" s="20">
        <f>[2]武器表!AA613</f>
        <v>3.8461538461538436E-2</v>
      </c>
      <c r="AG613" s="20">
        <f t="shared" si="152"/>
        <v>0.24</v>
      </c>
      <c r="AH613" s="20">
        <f t="shared" si="153"/>
        <v>0.24</v>
      </c>
      <c r="AI613" s="20">
        <f t="shared" si="154"/>
        <v>0.24</v>
      </c>
      <c r="AJ613" s="20">
        <f t="shared" si="155"/>
        <v>0.24</v>
      </c>
      <c r="AK613" s="20">
        <f t="shared" si="156"/>
        <v>0.24</v>
      </c>
      <c r="AL613" s="84" t="str">
        <f t="shared" si="149"/>
        <v/>
      </c>
      <c r="AM613" s="84">
        <f t="shared" si="150"/>
        <v>127</v>
      </c>
    </row>
    <row r="614" spans="2:39" x14ac:dyDescent="0.2">
      <c r="B614" s="16">
        <v>612</v>
      </c>
      <c r="C614" s="16" t="str">
        <f t="shared" ca="1" si="144"/>
        <v>IC1201</v>
      </c>
      <c r="D614" s="16" t="str">
        <f t="shared" ca="1" si="151"/>
        <v>璀璨的青铜短刀</v>
      </c>
      <c r="E614" s="16" t="str">
        <f t="shared" ca="1" si="145"/>
        <v>璀璨的</v>
      </c>
      <c r="F614" s="16" t="str">
        <f t="shared" ca="1" si="146"/>
        <v>青铜</v>
      </c>
      <c r="G614" s="16" t="str">
        <f t="shared" ca="1" si="147"/>
        <v>短刀</v>
      </c>
      <c r="H614" s="16" t="str">
        <f t="shared" si="158"/>
        <v>s</v>
      </c>
      <c r="I614" s="19" t="s">
        <v>21</v>
      </c>
      <c r="J614" s="3" t="s">
        <v>41</v>
      </c>
      <c r="K614" s="16">
        <f t="shared" si="148"/>
        <v>1</v>
      </c>
      <c r="L614" s="16">
        <f t="shared" si="157"/>
        <v>4</v>
      </c>
      <c r="M614" s="16">
        <f>[2]武器表!J614</f>
        <v>135</v>
      </c>
      <c r="N614" s="16">
        <f>[2]武器表!K614</f>
        <v>77</v>
      </c>
      <c r="O614" s="16">
        <f>[2]武器表!L614</f>
        <v>15</v>
      </c>
      <c r="P614" s="16"/>
      <c r="Q614" s="16">
        <f>[2]武器表!M614</f>
        <v>47</v>
      </c>
      <c r="R614" s="16">
        <f>[2]武器表!N614</f>
        <v>75</v>
      </c>
      <c r="S614" s="16">
        <f>[2]武器表!O614</f>
        <v>45</v>
      </c>
      <c r="T614" s="16">
        <f>[2]武器表!P614</f>
        <v>23</v>
      </c>
      <c r="U614" s="16">
        <f>[2]武器表!Q614</f>
        <v>26</v>
      </c>
      <c r="V614" s="20">
        <f>[2]武器表!R614</f>
        <v>8.6666666666666656E-2</v>
      </c>
      <c r="W614" s="20">
        <f>[2]武器表!S614</f>
        <v>7.6666666666666675E-2</v>
      </c>
      <c r="X614" s="20">
        <f>[2]武器表!T614</f>
        <v>8.6666666666666656E-2</v>
      </c>
      <c r="Y614" s="20">
        <f>[2]武器表!$I614</f>
        <v>0.40272727272727271</v>
      </c>
      <c r="Z614" s="20">
        <f>[2]武器表!U614</f>
        <v>5.2132701421800931E-2</v>
      </c>
      <c r="AA614" s="20">
        <f>[2]武器表!V614</f>
        <v>0.25373134328358204</v>
      </c>
      <c r="AB614" s="20">
        <f>[2]武器表!W614</f>
        <v>5.2132701421800931E-2</v>
      </c>
      <c r="AC614" s="20">
        <f>[2]武器表!X614</f>
        <v>5.2132701421800931E-2</v>
      </c>
      <c r="AD614" s="20">
        <f>[2]武器表!Y614</f>
        <v>5.2132701421800931E-2</v>
      </c>
      <c r="AE614" s="20">
        <f>[2]武器表!Z614</f>
        <v>5.2132701421800931E-2</v>
      </c>
      <c r="AF614" s="20">
        <f>[2]武器表!AA614</f>
        <v>5.2132701421800931E-2</v>
      </c>
      <c r="AG614" s="20">
        <f t="shared" si="152"/>
        <v>0.32218181818181818</v>
      </c>
      <c r="AH614" s="20">
        <f t="shared" si="153"/>
        <v>0.32218181818181818</v>
      </c>
      <c r="AI614" s="20">
        <f t="shared" si="154"/>
        <v>0.32218181818181818</v>
      </c>
      <c r="AJ614" s="20">
        <f t="shared" si="155"/>
        <v>0.32218181818181818</v>
      </c>
      <c r="AK614" s="20">
        <f t="shared" si="156"/>
        <v>0.32218181818181818</v>
      </c>
      <c r="AL614" s="84" t="str">
        <f t="shared" si="149"/>
        <v/>
      </c>
      <c r="AM614" s="84">
        <f t="shared" si="150"/>
        <v>128</v>
      </c>
    </row>
    <row r="615" spans="2:39" x14ac:dyDescent="0.2">
      <c r="B615" s="16">
        <v>613</v>
      </c>
      <c r="C615" s="16" t="str">
        <f t="shared" ca="1" si="144"/>
        <v>IC1213</v>
      </c>
      <c r="D615" s="16" t="str">
        <f t="shared" ca="1" si="151"/>
        <v>璀璨的精钢刀</v>
      </c>
      <c r="E615" s="16" t="str">
        <f t="shared" ca="1" si="145"/>
        <v>璀璨的</v>
      </c>
      <c r="F615" s="16" t="str">
        <f t="shared" ca="1" si="146"/>
        <v>精钢</v>
      </c>
      <c r="G615" s="16" t="str">
        <f t="shared" ca="1" si="147"/>
        <v>刀</v>
      </c>
      <c r="H615" s="16" t="str">
        <f t="shared" si="158"/>
        <v>s</v>
      </c>
      <c r="I615" s="19" t="s">
        <v>21</v>
      </c>
      <c r="J615" s="3" t="s">
        <v>41</v>
      </c>
      <c r="K615" s="16">
        <f t="shared" si="148"/>
        <v>1</v>
      </c>
      <c r="L615" s="16">
        <f t="shared" si="157"/>
        <v>5</v>
      </c>
      <c r="M615" s="16">
        <f>[2]武器表!J615</f>
        <v>169</v>
      </c>
      <c r="N615" s="16">
        <f>[2]武器表!K615</f>
        <v>97</v>
      </c>
      <c r="O615" s="16">
        <f>[2]武器表!L615</f>
        <v>19</v>
      </c>
      <c r="P615" s="16"/>
      <c r="Q615" s="16">
        <f>[2]武器表!M615</f>
        <v>59</v>
      </c>
      <c r="R615" s="16">
        <f>[2]武器表!N615</f>
        <v>94</v>
      </c>
      <c r="S615" s="16">
        <f>[2]武器表!O615</f>
        <v>56</v>
      </c>
      <c r="T615" s="16">
        <f>[2]武器表!P615</f>
        <v>29</v>
      </c>
      <c r="U615" s="16">
        <f>[2]武器表!Q615</f>
        <v>32</v>
      </c>
      <c r="V615" s="20">
        <f>[2]武器表!R615</f>
        <v>0.10666666666666666</v>
      </c>
      <c r="W615" s="20">
        <f>[2]武器表!S615</f>
        <v>9.6666666666666665E-2</v>
      </c>
      <c r="X615" s="20">
        <f>[2]武器表!T615</f>
        <v>0.10666666666666666</v>
      </c>
      <c r="Y615" s="20">
        <f>[2]武器表!$I615</f>
        <v>0.50454545454545452</v>
      </c>
      <c r="Z615" s="20">
        <f>[2]武器表!U615</f>
        <v>6.5420560747663559E-2</v>
      </c>
      <c r="AA615" s="20">
        <f>[2]武器表!V615</f>
        <v>0.29824561403508776</v>
      </c>
      <c r="AB615" s="20">
        <f>[2]武器表!W615</f>
        <v>6.5420560747663559E-2</v>
      </c>
      <c r="AC615" s="20">
        <f>[2]武器表!X615</f>
        <v>6.5420560747663559E-2</v>
      </c>
      <c r="AD615" s="20">
        <f>[2]武器表!Y615</f>
        <v>6.5420560747663559E-2</v>
      </c>
      <c r="AE615" s="20">
        <f>[2]武器表!Z615</f>
        <v>6.5420560747663559E-2</v>
      </c>
      <c r="AF615" s="20">
        <f>[2]武器表!AA615</f>
        <v>6.5420560747663559E-2</v>
      </c>
      <c r="AG615" s="20">
        <f t="shared" si="152"/>
        <v>0.40363636363636363</v>
      </c>
      <c r="AH615" s="20">
        <f t="shared" si="153"/>
        <v>0.40363636363636363</v>
      </c>
      <c r="AI615" s="20">
        <f t="shared" si="154"/>
        <v>0.40363636363636363</v>
      </c>
      <c r="AJ615" s="20">
        <f t="shared" si="155"/>
        <v>0.40363636363636363</v>
      </c>
      <c r="AK615" s="20">
        <f t="shared" si="156"/>
        <v>0.40363636363636363</v>
      </c>
      <c r="AL615" s="84" t="str">
        <f t="shared" si="149"/>
        <v/>
      </c>
      <c r="AM615" s="84">
        <f t="shared" si="150"/>
        <v>129</v>
      </c>
    </row>
    <row r="616" spans="2:39" x14ac:dyDescent="0.2">
      <c r="B616" s="16">
        <v>614</v>
      </c>
      <c r="C616" s="16" t="str">
        <f t="shared" ca="1" si="144"/>
        <v>IC1201</v>
      </c>
      <c r="D616" s="16" t="str">
        <f t="shared" ca="1" si="151"/>
        <v>传说的塞尔塔短刀</v>
      </c>
      <c r="E616" s="16" t="str">
        <f t="shared" ca="1" si="145"/>
        <v>传说的</v>
      </c>
      <c r="F616" s="16" t="str">
        <f t="shared" ca="1" si="146"/>
        <v>塞尔塔</v>
      </c>
      <c r="G616" s="16" t="str">
        <f t="shared" ca="1" si="147"/>
        <v>短刀</v>
      </c>
      <c r="H616" s="16" t="str">
        <f t="shared" si="158"/>
        <v>s</v>
      </c>
      <c r="I616" s="19" t="s">
        <v>21</v>
      </c>
      <c r="J616" s="3" t="s">
        <v>41</v>
      </c>
      <c r="K616" s="16">
        <f t="shared" si="148"/>
        <v>1</v>
      </c>
      <c r="L616" s="16">
        <f t="shared" si="157"/>
        <v>6</v>
      </c>
      <c r="M616" s="16">
        <f>[2]武器表!J616</f>
        <v>203</v>
      </c>
      <c r="N616" s="16">
        <f>[2]武器表!K616</f>
        <v>116</v>
      </c>
      <c r="O616" s="16">
        <f>[2]武器表!L616</f>
        <v>23</v>
      </c>
      <c r="P616" s="16"/>
      <c r="Q616" s="16">
        <f>[2]武器表!M616</f>
        <v>71</v>
      </c>
      <c r="R616" s="16">
        <f>[2]武器表!N616</f>
        <v>112</v>
      </c>
      <c r="S616" s="16">
        <f>[2]武器表!O616</f>
        <v>67</v>
      </c>
      <c r="T616" s="16">
        <f>[2]武器表!P616</f>
        <v>35</v>
      </c>
      <c r="U616" s="16">
        <f>[2]武器表!Q616</f>
        <v>39</v>
      </c>
      <c r="V616" s="20">
        <f>[2]武器表!R616</f>
        <v>0.13</v>
      </c>
      <c r="W616" s="20">
        <f>[2]武器表!S616</f>
        <v>0.11666666666666665</v>
      </c>
      <c r="X616" s="20">
        <f>[2]武器表!T616</f>
        <v>0.13</v>
      </c>
      <c r="Y616" s="20">
        <f>[2]武器表!$I616</f>
        <v>0.60545454545454547</v>
      </c>
      <c r="Z616" s="20">
        <f>[2]武器表!U616</f>
        <v>7.8341013824884786E-2</v>
      </c>
      <c r="AA616" s="20">
        <f>[2]武器表!V616</f>
        <v>0.33774834437086088</v>
      </c>
      <c r="AB616" s="20">
        <f>[2]武器表!W616</f>
        <v>7.8341013824884786E-2</v>
      </c>
      <c r="AC616" s="20">
        <f>[2]武器表!X616</f>
        <v>7.8341013824884786E-2</v>
      </c>
      <c r="AD616" s="20">
        <f>[2]武器表!Y616</f>
        <v>7.8341013824884786E-2</v>
      </c>
      <c r="AE616" s="20">
        <f>[2]武器表!Z616</f>
        <v>7.8341013824884786E-2</v>
      </c>
      <c r="AF616" s="20">
        <f>[2]武器表!AA616</f>
        <v>7.8341013824884786E-2</v>
      </c>
      <c r="AG616" s="20">
        <f t="shared" si="152"/>
        <v>0.48436363636363639</v>
      </c>
      <c r="AH616" s="20">
        <f t="shared" si="153"/>
        <v>0.48436363636363639</v>
      </c>
      <c r="AI616" s="20">
        <f t="shared" si="154"/>
        <v>0.48436363636363639</v>
      </c>
      <c r="AJ616" s="20">
        <f t="shared" si="155"/>
        <v>0.48436363636363639</v>
      </c>
      <c r="AK616" s="20">
        <f t="shared" si="156"/>
        <v>0.48436363636363639</v>
      </c>
      <c r="AL616" s="84" t="str">
        <f t="shared" si="149"/>
        <v/>
      </c>
      <c r="AM616" s="84">
        <f t="shared" si="150"/>
        <v>130</v>
      </c>
    </row>
    <row r="617" spans="2:39" x14ac:dyDescent="0.2">
      <c r="B617" s="16">
        <v>615</v>
      </c>
      <c r="C617" s="16" t="str">
        <f t="shared" ca="1" si="144"/>
        <v>IC1204</v>
      </c>
      <c r="D617" s="16" t="str">
        <f t="shared" ca="1" si="151"/>
        <v>神奇的魔王刃</v>
      </c>
      <c r="E617" s="16" t="str">
        <f t="shared" ca="1" si="145"/>
        <v>神奇的</v>
      </c>
      <c r="F617" s="16" t="str">
        <f t="shared" ca="1" si="146"/>
        <v>魔王</v>
      </c>
      <c r="G617" s="16" t="str">
        <f t="shared" ca="1" si="147"/>
        <v>刃</v>
      </c>
      <c r="H617" s="16" t="str">
        <f t="shared" si="158"/>
        <v>s</v>
      </c>
      <c r="I617" s="19" t="s">
        <v>21</v>
      </c>
      <c r="J617" s="3" t="s">
        <v>41</v>
      </c>
      <c r="K617" s="16">
        <f t="shared" si="148"/>
        <v>1</v>
      </c>
      <c r="L617" s="16">
        <f t="shared" si="157"/>
        <v>7</v>
      </c>
      <c r="M617" s="16">
        <f>[2]武器表!J617</f>
        <v>237</v>
      </c>
      <c r="N617" s="16">
        <f>[2]武器表!K617</f>
        <v>135</v>
      </c>
      <c r="O617" s="16">
        <f>[2]武器表!L617</f>
        <v>27</v>
      </c>
      <c r="P617" s="16"/>
      <c r="Q617" s="16">
        <f>[2]武器表!M617</f>
        <v>82</v>
      </c>
      <c r="R617" s="16">
        <f>[2]武器表!N617</f>
        <v>131</v>
      </c>
      <c r="S617" s="16">
        <f>[2]武器表!O617</f>
        <v>79</v>
      </c>
      <c r="T617" s="16">
        <f>[2]武器表!P617</f>
        <v>41</v>
      </c>
      <c r="U617" s="16">
        <f>[2]武器表!Q617</f>
        <v>45</v>
      </c>
      <c r="V617" s="20">
        <f>[2]武器表!R617</f>
        <v>0.15</v>
      </c>
      <c r="W617" s="20">
        <f>[2]武器表!S617</f>
        <v>0.13666666666666666</v>
      </c>
      <c r="X617" s="20">
        <f>[2]武器表!T617</f>
        <v>0.15</v>
      </c>
      <c r="Y617" s="20">
        <f>[2]武器表!$I617</f>
        <v>0.70636363636363642</v>
      </c>
      <c r="Z617" s="20">
        <f>[2]武器表!U617</f>
        <v>9.0909090909090939E-2</v>
      </c>
      <c r="AA617" s="20">
        <f>[2]武器表!V617</f>
        <v>0.37304075235109713</v>
      </c>
      <c r="AB617" s="20">
        <f>[2]武器表!W617</f>
        <v>9.0909090909090939E-2</v>
      </c>
      <c r="AC617" s="20">
        <f>[2]武器表!X617</f>
        <v>9.0909090909090939E-2</v>
      </c>
      <c r="AD617" s="20">
        <f>[2]武器表!Y617</f>
        <v>9.0909090909090939E-2</v>
      </c>
      <c r="AE617" s="20">
        <f>[2]武器表!Z617</f>
        <v>9.0909090909090939E-2</v>
      </c>
      <c r="AF617" s="20">
        <f>[2]武器表!AA617</f>
        <v>9.0909090909090939E-2</v>
      </c>
      <c r="AG617" s="20">
        <f t="shared" si="152"/>
        <v>0.5650909090909092</v>
      </c>
      <c r="AH617" s="20">
        <f t="shared" si="153"/>
        <v>0.5650909090909092</v>
      </c>
      <c r="AI617" s="20">
        <f t="shared" si="154"/>
        <v>0.5650909090909092</v>
      </c>
      <c r="AJ617" s="20">
        <f t="shared" si="155"/>
        <v>0.5650909090909092</v>
      </c>
      <c r="AK617" s="20">
        <f t="shared" si="156"/>
        <v>0.5650909090909092</v>
      </c>
      <c r="AL617" s="84" t="str">
        <f t="shared" si="149"/>
        <v/>
      </c>
      <c r="AM617" s="84">
        <f t="shared" si="150"/>
        <v>131</v>
      </c>
    </row>
    <row r="618" spans="2:39" x14ac:dyDescent="0.2">
      <c r="B618" s="16">
        <v>616</v>
      </c>
      <c r="C618" s="16" t="str">
        <f t="shared" ca="1" si="144"/>
        <v>IC1203</v>
      </c>
      <c r="D618" s="16" t="str">
        <f t="shared" ca="1" si="151"/>
        <v>神奇的空灵刃</v>
      </c>
      <c r="E618" s="16" t="str">
        <f t="shared" ca="1" si="145"/>
        <v>神奇的</v>
      </c>
      <c r="F618" s="16" t="str">
        <f t="shared" ca="1" si="146"/>
        <v>空灵</v>
      </c>
      <c r="G618" s="16" t="str">
        <f t="shared" ca="1" si="147"/>
        <v>刃</v>
      </c>
      <c r="H618" s="16" t="str">
        <f t="shared" si="158"/>
        <v>s</v>
      </c>
      <c r="I618" s="19" t="s">
        <v>21</v>
      </c>
      <c r="J618" s="3" t="s">
        <v>41</v>
      </c>
      <c r="K618" s="16">
        <f t="shared" si="148"/>
        <v>1</v>
      </c>
      <c r="L618" s="16">
        <f t="shared" si="157"/>
        <v>8</v>
      </c>
      <c r="M618" s="16">
        <f>[2]武器表!J618</f>
        <v>271</v>
      </c>
      <c r="N618" s="16">
        <f>[2]武器表!K618</f>
        <v>155</v>
      </c>
      <c r="O618" s="16">
        <f>[2]武器表!L618</f>
        <v>31</v>
      </c>
      <c r="P618" s="16"/>
      <c r="Q618" s="16">
        <f>[2]武器表!M618</f>
        <v>94</v>
      </c>
      <c r="R618" s="16">
        <f>[2]武器表!N618</f>
        <v>150</v>
      </c>
      <c r="S618" s="16">
        <f>[2]武器表!O618</f>
        <v>90</v>
      </c>
      <c r="T618" s="16">
        <f>[2]武器表!P618</f>
        <v>47</v>
      </c>
      <c r="U618" s="16">
        <f>[2]武器表!Q618</f>
        <v>52</v>
      </c>
      <c r="V618" s="20">
        <f>[2]武器表!R618</f>
        <v>0.17333333333333331</v>
      </c>
      <c r="W618" s="20">
        <f>[2]武器表!S618</f>
        <v>0.15666666666666665</v>
      </c>
      <c r="X618" s="20">
        <f>[2]武器表!T618</f>
        <v>0.17333333333333331</v>
      </c>
      <c r="Y618" s="20">
        <f>[2]武器表!$I618</f>
        <v>0.80909090909090908</v>
      </c>
      <c r="Z618" s="20">
        <f>[2]武器表!U618</f>
        <v>0.10313901345291476</v>
      </c>
      <c r="AA618" s="20">
        <f>[2]武器表!V618</f>
        <v>0.40298507462686572</v>
      </c>
      <c r="AB618" s="20">
        <f>[2]武器表!W618</f>
        <v>0.10313901345291476</v>
      </c>
      <c r="AC618" s="20">
        <f>[2]武器表!X618</f>
        <v>0.10313901345291476</v>
      </c>
      <c r="AD618" s="20">
        <f>[2]武器表!Y618</f>
        <v>0.10313901345291476</v>
      </c>
      <c r="AE618" s="20">
        <f>[2]武器表!Z618</f>
        <v>0.10313901345291476</v>
      </c>
      <c r="AF618" s="20">
        <f>[2]武器表!AA618</f>
        <v>0.10313901345291476</v>
      </c>
      <c r="AG618" s="20">
        <f t="shared" si="152"/>
        <v>0.64727272727272733</v>
      </c>
      <c r="AH618" s="20">
        <f t="shared" si="153"/>
        <v>0.64727272727272733</v>
      </c>
      <c r="AI618" s="20">
        <f t="shared" si="154"/>
        <v>0.64727272727272733</v>
      </c>
      <c r="AJ618" s="20">
        <f t="shared" si="155"/>
        <v>0.64727272727272733</v>
      </c>
      <c r="AK618" s="20">
        <f t="shared" si="156"/>
        <v>0.64727272727272733</v>
      </c>
      <c r="AL618" s="84" t="str">
        <f t="shared" si="149"/>
        <v/>
      </c>
      <c r="AM618" s="84">
        <f t="shared" si="150"/>
        <v>132</v>
      </c>
    </row>
    <row r="619" spans="2:39" x14ac:dyDescent="0.2">
      <c r="B619" s="16">
        <v>617</v>
      </c>
      <c r="C619" s="16" t="str">
        <f t="shared" ca="1" si="144"/>
        <v>IC1203</v>
      </c>
      <c r="D619" s="16" t="str">
        <f t="shared" ca="1" si="151"/>
        <v>犀利的遗迹短刀</v>
      </c>
      <c r="E619" s="16" t="str">
        <f t="shared" ca="1" si="145"/>
        <v>犀利的</v>
      </c>
      <c r="F619" s="16" t="str">
        <f t="shared" ca="1" si="146"/>
        <v>遗迹</v>
      </c>
      <c r="G619" s="16" t="str">
        <f t="shared" ca="1" si="147"/>
        <v>短刀</v>
      </c>
      <c r="H619" s="16" t="str">
        <f t="shared" si="158"/>
        <v>a</v>
      </c>
      <c r="I619" s="19" t="s">
        <v>21</v>
      </c>
      <c r="J619" s="3" t="s">
        <v>41</v>
      </c>
      <c r="K619" s="16">
        <f t="shared" si="148"/>
        <v>1</v>
      </c>
      <c r="L619" s="16">
        <f t="shared" si="157"/>
        <v>1</v>
      </c>
      <c r="M619" s="16">
        <f>[2]武器表!J619</f>
        <v>25</v>
      </c>
      <c r="N619" s="16">
        <f>[2]武器表!K619</f>
        <v>20</v>
      </c>
      <c r="O619" s="16">
        <f>[2]武器表!L619</f>
        <v>4</v>
      </c>
      <c r="P619" s="16"/>
      <c r="Q619" s="16">
        <f>[2]武器表!M619</f>
        <v>12</v>
      </c>
      <c r="R619" s="16">
        <f>[2]武器表!N619</f>
        <v>20</v>
      </c>
      <c r="S619" s="16">
        <f>[2]武器表!O619</f>
        <v>11</v>
      </c>
      <c r="T619" s="16">
        <f>[2]武器表!P619</f>
        <v>6</v>
      </c>
      <c r="U619" s="16">
        <f>[2]武器表!Q619</f>
        <v>6</v>
      </c>
      <c r="V619" s="20">
        <f>[2]武器表!R619</f>
        <v>0.02</v>
      </c>
      <c r="W619" s="20">
        <f>[2]武器表!S619</f>
        <v>0.02</v>
      </c>
      <c r="X619" s="20">
        <f>[2]武器表!T619</f>
        <v>0.02</v>
      </c>
      <c r="Y619" s="20">
        <f>[2]武器表!$I619</f>
        <v>0.1</v>
      </c>
      <c r="Z619" s="20">
        <f>[2]武器表!U619</f>
        <v>1.4778325123152691E-2</v>
      </c>
      <c r="AA619" s="20">
        <f>[2]武器表!V619</f>
        <v>8.256880733944949E-2</v>
      </c>
      <c r="AB619" s="20">
        <f>[2]武器表!W619</f>
        <v>1.4778325123152691E-2</v>
      </c>
      <c r="AC619" s="20">
        <f>[2]武器表!X619</f>
        <v>1.4778325123152691E-2</v>
      </c>
      <c r="AD619" s="20">
        <f>[2]武器表!Y619</f>
        <v>1.4778325123152691E-2</v>
      </c>
      <c r="AE619" s="20">
        <f>[2]武器表!Z619</f>
        <v>1.4778325123152691E-2</v>
      </c>
      <c r="AF619" s="20">
        <f>[2]武器表!AA619</f>
        <v>1.4778325123152691E-2</v>
      </c>
      <c r="AG619" s="20">
        <f t="shared" si="152"/>
        <v>8.0000000000000016E-2</v>
      </c>
      <c r="AH619" s="20">
        <f t="shared" si="153"/>
        <v>8.0000000000000016E-2</v>
      </c>
      <c r="AI619" s="20">
        <f t="shared" si="154"/>
        <v>8.0000000000000016E-2</v>
      </c>
      <c r="AJ619" s="20">
        <f t="shared" si="155"/>
        <v>8.0000000000000016E-2</v>
      </c>
      <c r="AK619" s="20">
        <f t="shared" si="156"/>
        <v>8.0000000000000016E-2</v>
      </c>
      <c r="AL619" s="84" t="str">
        <f t="shared" si="149"/>
        <v/>
      </c>
      <c r="AM619" s="84">
        <f t="shared" si="150"/>
        <v>109</v>
      </c>
    </row>
    <row r="620" spans="2:39" x14ac:dyDescent="0.2">
      <c r="B620" s="16">
        <v>618</v>
      </c>
      <c r="C620" s="16" t="str">
        <f t="shared" ca="1" si="144"/>
        <v>IC1203</v>
      </c>
      <c r="D620" s="16" t="str">
        <f t="shared" ca="1" si="151"/>
        <v>闪耀的玄铁刀</v>
      </c>
      <c r="E620" s="16" t="str">
        <f t="shared" ca="1" si="145"/>
        <v>闪耀的</v>
      </c>
      <c r="F620" s="16" t="str">
        <f t="shared" ca="1" si="146"/>
        <v>玄铁</v>
      </c>
      <c r="G620" s="16" t="str">
        <f t="shared" ca="1" si="147"/>
        <v>刀</v>
      </c>
      <c r="H620" s="16" t="str">
        <f t="shared" si="158"/>
        <v>a</v>
      </c>
      <c r="I620" s="19" t="s">
        <v>21</v>
      </c>
      <c r="J620" s="3" t="s">
        <v>41</v>
      </c>
      <c r="K620" s="16">
        <f t="shared" si="148"/>
        <v>1</v>
      </c>
      <c r="L620" s="16">
        <f t="shared" si="157"/>
        <v>2</v>
      </c>
      <c r="M620" s="16">
        <f>[2]武器表!J620</f>
        <v>51</v>
      </c>
      <c r="N620" s="16">
        <f>[2]武器表!K620</f>
        <v>40</v>
      </c>
      <c r="O620" s="16">
        <f>[2]武器表!L620</f>
        <v>8</v>
      </c>
      <c r="P620" s="16"/>
      <c r="Q620" s="16">
        <f>[2]武器表!M620</f>
        <v>24</v>
      </c>
      <c r="R620" s="16">
        <f>[2]武器表!N620</f>
        <v>40</v>
      </c>
      <c r="S620" s="16">
        <f>[2]武器表!O620</f>
        <v>23</v>
      </c>
      <c r="T620" s="16">
        <f>[2]武器表!P620</f>
        <v>12</v>
      </c>
      <c r="U620" s="16">
        <f>[2]武器表!Q620</f>
        <v>13</v>
      </c>
      <c r="V620" s="20">
        <f>[2]武器表!R620</f>
        <v>4.3333333333333328E-2</v>
      </c>
      <c r="W620" s="20">
        <f>[2]武器表!S620</f>
        <v>0.04</v>
      </c>
      <c r="X620" s="20">
        <f>[2]武器表!T620</f>
        <v>4.3333333333333328E-2</v>
      </c>
      <c r="Y620" s="20">
        <f>[2]武器表!$I620</f>
        <v>0.19181818181818183</v>
      </c>
      <c r="Z620" s="20">
        <f>[2]武器表!U620</f>
        <v>2.9126213592232997E-2</v>
      </c>
      <c r="AA620" s="20">
        <f>[2]武器表!V620</f>
        <v>0.15254237288135597</v>
      </c>
      <c r="AB620" s="20">
        <f>[2]武器表!W620</f>
        <v>2.9126213592232997E-2</v>
      </c>
      <c r="AC620" s="20">
        <f>[2]武器表!X620</f>
        <v>2.9126213592232997E-2</v>
      </c>
      <c r="AD620" s="20">
        <f>[2]武器表!Y620</f>
        <v>2.9126213592232997E-2</v>
      </c>
      <c r="AE620" s="20">
        <f>[2]武器表!Z620</f>
        <v>2.9126213592232997E-2</v>
      </c>
      <c r="AF620" s="20">
        <f>[2]武器表!AA620</f>
        <v>2.9126213592232997E-2</v>
      </c>
      <c r="AG620" s="20">
        <f t="shared" si="152"/>
        <v>0.15345454545454548</v>
      </c>
      <c r="AH620" s="20">
        <f t="shared" si="153"/>
        <v>0.15345454545454548</v>
      </c>
      <c r="AI620" s="20">
        <f t="shared" si="154"/>
        <v>0.15345454545454548</v>
      </c>
      <c r="AJ620" s="20">
        <f t="shared" si="155"/>
        <v>0.15345454545454548</v>
      </c>
      <c r="AK620" s="20">
        <f t="shared" si="156"/>
        <v>0.15345454545454548</v>
      </c>
      <c r="AL620" s="84">
        <f t="shared" si="149"/>
        <v>58</v>
      </c>
      <c r="AM620" s="84">
        <f t="shared" si="150"/>
        <v>110</v>
      </c>
    </row>
    <row r="621" spans="2:39" x14ac:dyDescent="0.2">
      <c r="B621" s="16">
        <v>619</v>
      </c>
      <c r="C621" s="16" t="str">
        <f t="shared" ca="1" si="144"/>
        <v>IC1226</v>
      </c>
      <c r="D621" s="16" t="str">
        <f t="shared" ca="1" si="151"/>
        <v>犀利的遗迹刀</v>
      </c>
      <c r="E621" s="16" t="str">
        <f t="shared" ca="1" si="145"/>
        <v>犀利的</v>
      </c>
      <c r="F621" s="16" t="str">
        <f t="shared" ca="1" si="146"/>
        <v>遗迹</v>
      </c>
      <c r="G621" s="16" t="str">
        <f t="shared" ca="1" si="147"/>
        <v>刀</v>
      </c>
      <c r="H621" s="16" t="str">
        <f t="shared" si="158"/>
        <v>a</v>
      </c>
      <c r="I621" s="19" t="s">
        <v>21</v>
      </c>
      <c r="J621" s="3" t="s">
        <v>41</v>
      </c>
      <c r="K621" s="16">
        <f t="shared" si="148"/>
        <v>1</v>
      </c>
      <c r="L621" s="16">
        <f t="shared" si="157"/>
        <v>3</v>
      </c>
      <c r="M621" s="16">
        <f>[2]武器表!J621</f>
        <v>77</v>
      </c>
      <c r="N621" s="16">
        <f>[2]武器表!K621</f>
        <v>61</v>
      </c>
      <c r="O621" s="16">
        <f>[2]武器表!L621</f>
        <v>12</v>
      </c>
      <c r="P621" s="16"/>
      <c r="Q621" s="16">
        <f>[2]武器表!M621</f>
        <v>37</v>
      </c>
      <c r="R621" s="16">
        <f>[2]武器表!N621</f>
        <v>59</v>
      </c>
      <c r="S621" s="16">
        <f>[2]武器表!O621</f>
        <v>35</v>
      </c>
      <c r="T621" s="16">
        <f>[2]武器表!P621</f>
        <v>18</v>
      </c>
      <c r="U621" s="16">
        <f>[2]武器表!Q621</f>
        <v>20</v>
      </c>
      <c r="V621" s="20">
        <f>[2]武器表!R621</f>
        <v>6.6666666666666666E-2</v>
      </c>
      <c r="W621" s="20">
        <f>[2]武器表!S621</f>
        <v>0.06</v>
      </c>
      <c r="X621" s="20">
        <f>[2]武器表!T621</f>
        <v>6.6666666666666666E-2</v>
      </c>
      <c r="Y621" s="20">
        <f>[2]武器表!$I621</f>
        <v>0.28999999999999998</v>
      </c>
      <c r="Z621" s="20">
        <f>[2]武器表!U621</f>
        <v>4.3062200956937802E-2</v>
      </c>
      <c r="AA621" s="20">
        <f>[2]武器表!V621</f>
        <v>0.21259842519685035</v>
      </c>
      <c r="AB621" s="20">
        <f>[2]武器表!W621</f>
        <v>4.3062200956937802E-2</v>
      </c>
      <c r="AC621" s="20">
        <f>[2]武器表!X621</f>
        <v>4.3062200956937802E-2</v>
      </c>
      <c r="AD621" s="20">
        <f>[2]武器表!Y621</f>
        <v>4.3062200956937802E-2</v>
      </c>
      <c r="AE621" s="20">
        <f>[2]武器表!Z621</f>
        <v>4.3062200956937802E-2</v>
      </c>
      <c r="AF621" s="20">
        <f>[2]武器表!AA621</f>
        <v>4.3062200956937802E-2</v>
      </c>
      <c r="AG621" s="20">
        <f t="shared" si="152"/>
        <v>0.23199999999999998</v>
      </c>
      <c r="AH621" s="20">
        <f t="shared" si="153"/>
        <v>0.23199999999999998</v>
      </c>
      <c r="AI621" s="20">
        <f t="shared" si="154"/>
        <v>0.23199999999999998</v>
      </c>
      <c r="AJ621" s="20">
        <f t="shared" si="155"/>
        <v>0.23199999999999998</v>
      </c>
      <c r="AK621" s="20">
        <f t="shared" si="156"/>
        <v>0.23199999999999998</v>
      </c>
      <c r="AL621" s="84" t="str">
        <f t="shared" si="149"/>
        <v/>
      </c>
      <c r="AM621" s="84">
        <f t="shared" si="150"/>
        <v>111</v>
      </c>
    </row>
    <row r="622" spans="2:39" x14ac:dyDescent="0.2">
      <c r="B622" s="16">
        <v>620</v>
      </c>
      <c r="C622" s="16" t="str">
        <f t="shared" ca="1" si="144"/>
        <v>IC1209</v>
      </c>
      <c r="D622" s="16" t="str">
        <f t="shared" ca="1" si="151"/>
        <v>闪耀的女神短刀</v>
      </c>
      <c r="E622" s="16" t="str">
        <f t="shared" ca="1" si="145"/>
        <v>闪耀的</v>
      </c>
      <c r="F622" s="16" t="str">
        <f t="shared" ca="1" si="146"/>
        <v>女神</v>
      </c>
      <c r="G622" s="16" t="str">
        <f t="shared" ca="1" si="147"/>
        <v>短刀</v>
      </c>
      <c r="H622" s="16" t="str">
        <f t="shared" si="158"/>
        <v>a</v>
      </c>
      <c r="I622" s="19" t="s">
        <v>21</v>
      </c>
      <c r="J622" s="3" t="s">
        <v>41</v>
      </c>
      <c r="K622" s="16">
        <f t="shared" si="148"/>
        <v>1</v>
      </c>
      <c r="L622" s="16">
        <f t="shared" si="157"/>
        <v>4</v>
      </c>
      <c r="M622" s="16">
        <f>[2]武器表!J622</f>
        <v>103</v>
      </c>
      <c r="N622" s="16">
        <f>[2]武器表!K622</f>
        <v>81</v>
      </c>
      <c r="O622" s="16">
        <f>[2]武器表!L622</f>
        <v>16</v>
      </c>
      <c r="P622" s="16"/>
      <c r="Q622" s="16">
        <f>[2]武器表!M622</f>
        <v>49</v>
      </c>
      <c r="R622" s="16">
        <f>[2]武器表!N622</f>
        <v>79</v>
      </c>
      <c r="S622" s="16">
        <f>[2]武器表!O622</f>
        <v>47</v>
      </c>
      <c r="T622" s="16">
        <f>[2]武器表!P622</f>
        <v>24</v>
      </c>
      <c r="U622" s="16">
        <f>[2]武器表!Q622</f>
        <v>27</v>
      </c>
      <c r="V622" s="20">
        <f>[2]武器表!R622</f>
        <v>0.09</v>
      </c>
      <c r="W622" s="20">
        <f>[2]武器表!S622</f>
        <v>0.08</v>
      </c>
      <c r="X622" s="20">
        <f>[2]武器表!T622</f>
        <v>0.09</v>
      </c>
      <c r="Y622" s="20">
        <f>[2]武器表!$I622</f>
        <v>0.38727272727272727</v>
      </c>
      <c r="Z622" s="20">
        <f>[2]武器表!U622</f>
        <v>5.6603773584905648E-2</v>
      </c>
      <c r="AA622" s="20">
        <f>[2]武器表!V622</f>
        <v>0.26199261992619927</v>
      </c>
      <c r="AB622" s="20">
        <f>[2]武器表!W622</f>
        <v>5.6603773584905648E-2</v>
      </c>
      <c r="AC622" s="20">
        <f>[2]武器表!X622</f>
        <v>5.6603773584905648E-2</v>
      </c>
      <c r="AD622" s="20">
        <f>[2]武器表!Y622</f>
        <v>5.6603773584905648E-2</v>
      </c>
      <c r="AE622" s="20">
        <f>[2]武器表!Z622</f>
        <v>5.6603773584905648E-2</v>
      </c>
      <c r="AF622" s="20">
        <f>[2]武器表!AA622</f>
        <v>5.6603773584905648E-2</v>
      </c>
      <c r="AG622" s="20">
        <f t="shared" si="152"/>
        <v>0.30981818181818183</v>
      </c>
      <c r="AH622" s="20">
        <f t="shared" si="153"/>
        <v>0.30981818181818183</v>
      </c>
      <c r="AI622" s="20">
        <f t="shared" si="154"/>
        <v>0.30981818181818183</v>
      </c>
      <c r="AJ622" s="20">
        <f t="shared" si="155"/>
        <v>0.30981818181818183</v>
      </c>
      <c r="AK622" s="20">
        <f t="shared" si="156"/>
        <v>0.30981818181818183</v>
      </c>
      <c r="AL622" s="84">
        <f t="shared" si="149"/>
        <v>59</v>
      </c>
      <c r="AM622" s="84">
        <f t="shared" si="150"/>
        <v>112</v>
      </c>
    </row>
    <row r="623" spans="2:39" x14ac:dyDescent="0.2">
      <c r="B623" s="16">
        <v>621</v>
      </c>
      <c r="C623" s="16" t="str">
        <f t="shared" ca="1" si="144"/>
        <v>IC1201</v>
      </c>
      <c r="D623" s="16" t="str">
        <f t="shared" ca="1" si="151"/>
        <v>精致的晨曦短刀</v>
      </c>
      <c r="E623" s="16" t="str">
        <f t="shared" ca="1" si="145"/>
        <v>精致的</v>
      </c>
      <c r="F623" s="16" t="str">
        <f t="shared" ca="1" si="146"/>
        <v>晨曦</v>
      </c>
      <c r="G623" s="16" t="str">
        <f t="shared" ca="1" si="147"/>
        <v>短刀</v>
      </c>
      <c r="H623" s="16" t="str">
        <f t="shared" si="158"/>
        <v>a</v>
      </c>
      <c r="I623" s="19" t="s">
        <v>21</v>
      </c>
      <c r="J623" s="3" t="s">
        <v>41</v>
      </c>
      <c r="K623" s="16">
        <f t="shared" si="148"/>
        <v>1</v>
      </c>
      <c r="L623" s="16">
        <f t="shared" si="157"/>
        <v>5</v>
      </c>
      <c r="M623" s="16">
        <f>[2]武器表!J623</f>
        <v>129</v>
      </c>
      <c r="N623" s="16">
        <f>[2]武器表!K623</f>
        <v>102</v>
      </c>
      <c r="O623" s="16">
        <f>[2]武器表!L623</f>
        <v>20</v>
      </c>
      <c r="P623" s="16"/>
      <c r="Q623" s="16">
        <f>[2]武器表!M623</f>
        <v>62</v>
      </c>
      <c r="R623" s="16">
        <f>[2]武器表!N623</f>
        <v>99</v>
      </c>
      <c r="S623" s="16">
        <f>[2]武器表!O623</f>
        <v>59</v>
      </c>
      <c r="T623" s="16">
        <f>[2]武器表!P623</f>
        <v>31</v>
      </c>
      <c r="U623" s="16">
        <f>[2]武器表!Q623</f>
        <v>34</v>
      </c>
      <c r="V623" s="20">
        <f>[2]武器表!R623</f>
        <v>0.11333333333333334</v>
      </c>
      <c r="W623" s="20">
        <f>[2]武器表!S623</f>
        <v>0.10333333333333333</v>
      </c>
      <c r="X623" s="20">
        <f>[2]武器表!T623</f>
        <v>0.11333333333333334</v>
      </c>
      <c r="Y623" s="20">
        <f>[2]武器表!$I623</f>
        <v>0.48727272727272725</v>
      </c>
      <c r="Z623" s="20">
        <f>[2]武器表!U623</f>
        <v>6.9767441860465129E-2</v>
      </c>
      <c r="AA623" s="20">
        <f>[2]武器表!V623</f>
        <v>0.30795847750865057</v>
      </c>
      <c r="AB623" s="20">
        <f>[2]武器表!W623</f>
        <v>6.9767441860465129E-2</v>
      </c>
      <c r="AC623" s="20">
        <f>[2]武器表!X623</f>
        <v>6.9767441860465129E-2</v>
      </c>
      <c r="AD623" s="20">
        <f>[2]武器表!Y623</f>
        <v>6.9767441860465129E-2</v>
      </c>
      <c r="AE623" s="20">
        <f>[2]武器表!Z623</f>
        <v>6.9767441860465129E-2</v>
      </c>
      <c r="AF623" s="20">
        <f>[2]武器表!AA623</f>
        <v>6.9767441860465129E-2</v>
      </c>
      <c r="AG623" s="20">
        <f t="shared" si="152"/>
        <v>0.38981818181818184</v>
      </c>
      <c r="AH623" s="20">
        <f t="shared" si="153"/>
        <v>0.38981818181818184</v>
      </c>
      <c r="AI623" s="20">
        <f t="shared" si="154"/>
        <v>0.38981818181818184</v>
      </c>
      <c r="AJ623" s="20">
        <f t="shared" si="155"/>
        <v>0.38981818181818184</v>
      </c>
      <c r="AK623" s="20">
        <f t="shared" si="156"/>
        <v>0.38981818181818184</v>
      </c>
      <c r="AL623" s="84" t="str">
        <f t="shared" si="149"/>
        <v/>
      </c>
      <c r="AM623" s="84">
        <f t="shared" si="150"/>
        <v>113</v>
      </c>
    </row>
    <row r="624" spans="2:39" x14ac:dyDescent="0.2">
      <c r="B624" s="16">
        <v>622</v>
      </c>
      <c r="C624" s="16" t="str">
        <f t="shared" ca="1" si="144"/>
        <v>IC1225</v>
      </c>
      <c r="D624" s="16" t="str">
        <f t="shared" ca="1" si="151"/>
        <v>精致的玄铁短刀</v>
      </c>
      <c r="E624" s="16" t="str">
        <f t="shared" ca="1" si="145"/>
        <v>精致的</v>
      </c>
      <c r="F624" s="16" t="str">
        <f t="shared" ca="1" si="146"/>
        <v>玄铁</v>
      </c>
      <c r="G624" s="16" t="str">
        <f t="shared" ca="1" si="147"/>
        <v>短刀</v>
      </c>
      <c r="H624" s="16" t="str">
        <f t="shared" si="158"/>
        <v>a</v>
      </c>
      <c r="I624" s="19" t="s">
        <v>21</v>
      </c>
      <c r="J624" s="3" t="s">
        <v>41</v>
      </c>
      <c r="K624" s="16">
        <f t="shared" si="148"/>
        <v>1</v>
      </c>
      <c r="L624" s="16">
        <f t="shared" si="157"/>
        <v>6</v>
      </c>
      <c r="M624" s="16">
        <f>[2]武器表!J624</f>
        <v>155</v>
      </c>
      <c r="N624" s="16">
        <f>[2]武器表!K624</f>
        <v>122</v>
      </c>
      <c r="O624" s="16">
        <f>[2]武器表!L624</f>
        <v>24</v>
      </c>
      <c r="P624" s="16"/>
      <c r="Q624" s="16">
        <f>[2]武器表!M624</f>
        <v>74</v>
      </c>
      <c r="R624" s="16">
        <f>[2]武器表!N624</f>
        <v>118</v>
      </c>
      <c r="S624" s="16">
        <f>[2]武器表!O624</f>
        <v>71</v>
      </c>
      <c r="T624" s="16">
        <f>[2]武器表!P624</f>
        <v>37</v>
      </c>
      <c r="U624" s="16">
        <f>[2]武器表!Q624</f>
        <v>41</v>
      </c>
      <c r="V624" s="20">
        <f>[2]武器表!R624</f>
        <v>0.13666666666666666</v>
      </c>
      <c r="W624" s="20">
        <f>[2]武器表!S624</f>
        <v>0.12333333333333334</v>
      </c>
      <c r="X624" s="20">
        <f>[2]武器表!T624</f>
        <v>0.13666666666666666</v>
      </c>
      <c r="Y624" s="20">
        <f>[2]武器表!$I624</f>
        <v>0.58363636363636362</v>
      </c>
      <c r="Z624" s="20">
        <f>[2]武器表!U624</f>
        <v>8.256880733944949E-2</v>
      </c>
      <c r="AA624" s="20">
        <f>[2]武器表!V624</f>
        <v>0.34853420195439744</v>
      </c>
      <c r="AB624" s="20">
        <f>[2]武器表!W624</f>
        <v>8.256880733944949E-2</v>
      </c>
      <c r="AC624" s="20">
        <f>[2]武器表!X624</f>
        <v>8.256880733944949E-2</v>
      </c>
      <c r="AD624" s="20">
        <f>[2]武器表!Y624</f>
        <v>8.256880733944949E-2</v>
      </c>
      <c r="AE624" s="20">
        <f>[2]武器表!Z624</f>
        <v>8.256880733944949E-2</v>
      </c>
      <c r="AF624" s="20">
        <f>[2]武器表!AA624</f>
        <v>8.256880733944949E-2</v>
      </c>
      <c r="AG624" s="20">
        <f t="shared" si="152"/>
        <v>0.46690909090909094</v>
      </c>
      <c r="AH624" s="20">
        <f t="shared" si="153"/>
        <v>0.46690909090909094</v>
      </c>
      <c r="AI624" s="20">
        <f t="shared" si="154"/>
        <v>0.46690909090909094</v>
      </c>
      <c r="AJ624" s="20">
        <f t="shared" si="155"/>
        <v>0.46690909090909094</v>
      </c>
      <c r="AK624" s="20">
        <f t="shared" si="156"/>
        <v>0.46690909090909094</v>
      </c>
      <c r="AL624" s="84" t="str">
        <f t="shared" si="149"/>
        <v/>
      </c>
      <c r="AM624" s="84">
        <f t="shared" si="150"/>
        <v>114</v>
      </c>
    </row>
    <row r="625" spans="2:39" x14ac:dyDescent="0.2">
      <c r="B625" s="16">
        <v>623</v>
      </c>
      <c r="C625" s="16" t="str">
        <f t="shared" ca="1" si="144"/>
        <v>IC1213</v>
      </c>
      <c r="D625" s="16" t="str">
        <f t="shared" ca="1" si="151"/>
        <v>犀利的斯塞提刀</v>
      </c>
      <c r="E625" s="16" t="str">
        <f t="shared" ca="1" si="145"/>
        <v>犀利的</v>
      </c>
      <c r="F625" s="16" t="str">
        <f t="shared" ca="1" si="146"/>
        <v>斯塞提</v>
      </c>
      <c r="G625" s="16" t="str">
        <f t="shared" ca="1" si="147"/>
        <v>刀</v>
      </c>
      <c r="H625" s="16" t="str">
        <f t="shared" si="158"/>
        <v>a</v>
      </c>
      <c r="I625" s="19" t="s">
        <v>21</v>
      </c>
      <c r="J625" s="3" t="s">
        <v>41</v>
      </c>
      <c r="K625" s="16">
        <f t="shared" si="148"/>
        <v>1</v>
      </c>
      <c r="L625" s="16">
        <f t="shared" si="157"/>
        <v>7</v>
      </c>
      <c r="M625" s="16">
        <f>[2]武器表!J625</f>
        <v>181</v>
      </c>
      <c r="N625" s="16">
        <f>[2]武器表!K625</f>
        <v>143</v>
      </c>
      <c r="O625" s="16">
        <f>[2]武器表!L625</f>
        <v>28</v>
      </c>
      <c r="P625" s="16"/>
      <c r="Q625" s="16">
        <f>[2]武器表!M625</f>
        <v>87</v>
      </c>
      <c r="R625" s="16">
        <f>[2]武器表!N625</f>
        <v>138</v>
      </c>
      <c r="S625" s="16">
        <f>[2]武器表!O625</f>
        <v>83</v>
      </c>
      <c r="T625" s="16">
        <f>[2]武器表!P625</f>
        <v>43</v>
      </c>
      <c r="U625" s="16">
        <f>[2]武器表!Q625</f>
        <v>48</v>
      </c>
      <c r="V625" s="20">
        <f>[2]武器表!R625</f>
        <v>0.16</v>
      </c>
      <c r="W625" s="20">
        <f>[2]武器表!S625</f>
        <v>0.14333333333333334</v>
      </c>
      <c r="X625" s="20">
        <f>[2]武器表!T625</f>
        <v>0.16</v>
      </c>
      <c r="Y625" s="20">
        <f>[2]武器表!$I625</f>
        <v>0.68272727272727263</v>
      </c>
      <c r="Z625" s="20">
        <f>[2]武器表!U625</f>
        <v>9.5022624434389136E-2</v>
      </c>
      <c r="AA625" s="20">
        <f>[2]武器表!V625</f>
        <v>0.38461538461538458</v>
      </c>
      <c r="AB625" s="20">
        <f>[2]武器表!W625</f>
        <v>9.5022624434389136E-2</v>
      </c>
      <c r="AC625" s="20">
        <f>[2]武器表!X625</f>
        <v>9.5022624434389136E-2</v>
      </c>
      <c r="AD625" s="20">
        <f>[2]武器表!Y625</f>
        <v>9.5022624434389136E-2</v>
      </c>
      <c r="AE625" s="20">
        <f>[2]武器表!Z625</f>
        <v>9.5022624434389136E-2</v>
      </c>
      <c r="AF625" s="20">
        <f>[2]武器表!AA625</f>
        <v>9.5022624434389136E-2</v>
      </c>
      <c r="AG625" s="20">
        <f t="shared" si="152"/>
        <v>0.5461818181818181</v>
      </c>
      <c r="AH625" s="20">
        <f t="shared" si="153"/>
        <v>0.5461818181818181</v>
      </c>
      <c r="AI625" s="20">
        <f t="shared" si="154"/>
        <v>0.5461818181818181</v>
      </c>
      <c r="AJ625" s="20">
        <f t="shared" si="155"/>
        <v>0.5461818181818181</v>
      </c>
      <c r="AK625" s="20">
        <f t="shared" si="156"/>
        <v>0.5461818181818181</v>
      </c>
      <c r="AL625" s="84" t="str">
        <f t="shared" si="149"/>
        <v/>
      </c>
      <c r="AM625" s="84">
        <f t="shared" si="150"/>
        <v>115</v>
      </c>
    </row>
    <row r="626" spans="2:39" x14ac:dyDescent="0.2">
      <c r="B626" s="16">
        <v>624</v>
      </c>
      <c r="C626" s="16" t="str">
        <f t="shared" ca="1" si="144"/>
        <v>IC1203</v>
      </c>
      <c r="D626" s="16" t="str">
        <f t="shared" ca="1" si="151"/>
        <v>精致的青铜刃</v>
      </c>
      <c r="E626" s="16" t="str">
        <f t="shared" ca="1" si="145"/>
        <v>精致的</v>
      </c>
      <c r="F626" s="16" t="str">
        <f t="shared" ca="1" si="146"/>
        <v>青铜</v>
      </c>
      <c r="G626" s="16" t="str">
        <f t="shared" ca="1" si="147"/>
        <v>刃</v>
      </c>
      <c r="H626" s="16" t="str">
        <f t="shared" si="158"/>
        <v>a</v>
      </c>
      <c r="I626" s="19" t="s">
        <v>21</v>
      </c>
      <c r="J626" s="3" t="s">
        <v>41</v>
      </c>
      <c r="K626" s="16">
        <f t="shared" si="148"/>
        <v>1</v>
      </c>
      <c r="L626" s="16">
        <f t="shared" si="157"/>
        <v>8</v>
      </c>
      <c r="M626" s="16">
        <f>[2]武器表!J626</f>
        <v>207</v>
      </c>
      <c r="N626" s="16">
        <f>[2]武器表!K626</f>
        <v>163</v>
      </c>
      <c r="O626" s="16">
        <f>[2]武器表!L626</f>
        <v>32</v>
      </c>
      <c r="P626" s="16"/>
      <c r="Q626" s="16">
        <f>[2]武器表!M626</f>
        <v>99</v>
      </c>
      <c r="R626" s="16">
        <f>[2]武器表!N626</f>
        <v>158</v>
      </c>
      <c r="S626" s="16">
        <f>[2]武器表!O626</f>
        <v>95</v>
      </c>
      <c r="T626" s="16">
        <f>[2]武器表!P626</f>
        <v>49</v>
      </c>
      <c r="U626" s="16">
        <f>[2]武器表!Q626</f>
        <v>54</v>
      </c>
      <c r="V626" s="20">
        <f>[2]武器表!R626</f>
        <v>0.18</v>
      </c>
      <c r="W626" s="20">
        <f>[2]武器表!S626</f>
        <v>0.16333333333333333</v>
      </c>
      <c r="X626" s="20">
        <f>[2]武器表!T626</f>
        <v>0.18</v>
      </c>
      <c r="Y626" s="20">
        <f>[2]武器表!$I626</f>
        <v>0.77909090909090906</v>
      </c>
      <c r="Z626" s="20">
        <f>[2]武器表!U626</f>
        <v>0.1071428571428571</v>
      </c>
      <c r="AA626" s="20">
        <f>[2]武器表!V626</f>
        <v>0.41690962099125362</v>
      </c>
      <c r="AB626" s="20">
        <f>[2]武器表!W626</f>
        <v>0.1071428571428571</v>
      </c>
      <c r="AC626" s="20">
        <f>[2]武器表!X626</f>
        <v>0.1071428571428571</v>
      </c>
      <c r="AD626" s="20">
        <f>[2]武器表!Y626</f>
        <v>0.1071428571428571</v>
      </c>
      <c r="AE626" s="20">
        <f>[2]武器表!Z626</f>
        <v>0.1071428571428571</v>
      </c>
      <c r="AF626" s="20">
        <f>[2]武器表!AA626</f>
        <v>0.1071428571428571</v>
      </c>
      <c r="AG626" s="20">
        <f t="shared" si="152"/>
        <v>0.62327272727272731</v>
      </c>
      <c r="AH626" s="20">
        <f t="shared" si="153"/>
        <v>0.62327272727272731</v>
      </c>
      <c r="AI626" s="20">
        <f t="shared" si="154"/>
        <v>0.62327272727272731</v>
      </c>
      <c r="AJ626" s="20">
        <f t="shared" si="155"/>
        <v>0.62327272727272731</v>
      </c>
      <c r="AK626" s="20">
        <f t="shared" si="156"/>
        <v>0.62327272727272731</v>
      </c>
      <c r="AL626" s="84">
        <f t="shared" si="149"/>
        <v>60</v>
      </c>
      <c r="AM626" s="84">
        <f t="shared" si="150"/>
        <v>116</v>
      </c>
    </row>
    <row r="627" spans="2:39" x14ac:dyDescent="0.2">
      <c r="B627" s="16">
        <v>625</v>
      </c>
      <c r="C627" s="16" t="str">
        <f t="shared" ca="1" si="144"/>
        <v>IC1226</v>
      </c>
      <c r="D627" s="16" t="str">
        <f t="shared" ca="1" si="151"/>
        <v>优质的智慧短刀</v>
      </c>
      <c r="E627" s="16" t="str">
        <f t="shared" ca="1" si="145"/>
        <v>优质的</v>
      </c>
      <c r="F627" s="16" t="str">
        <f t="shared" ca="1" si="146"/>
        <v>智慧</v>
      </c>
      <c r="G627" s="16" t="str">
        <f t="shared" ca="1" si="147"/>
        <v>短刀</v>
      </c>
      <c r="H627" s="16" t="str">
        <f t="shared" si="158"/>
        <v>b</v>
      </c>
      <c r="I627" s="19" t="s">
        <v>21</v>
      </c>
      <c r="J627" s="3" t="s">
        <v>41</v>
      </c>
      <c r="K627" s="16">
        <f t="shared" si="148"/>
        <v>1</v>
      </c>
      <c r="L627" s="16">
        <f t="shared" si="157"/>
        <v>1</v>
      </c>
      <c r="M627" s="16">
        <f>[2]武器表!J627</f>
        <v>27</v>
      </c>
      <c r="N627" s="16">
        <f>[2]武器表!K627</f>
        <v>25</v>
      </c>
      <c r="O627" s="16">
        <f>[2]武器表!L627</f>
        <v>5</v>
      </c>
      <c r="P627" s="16"/>
      <c r="Q627" s="16">
        <f>[2]武器表!M627</f>
        <v>15</v>
      </c>
      <c r="R627" s="16">
        <f>[2]武器表!N627</f>
        <v>25</v>
      </c>
      <c r="S627" s="16">
        <f>[2]武器表!O627</f>
        <v>14</v>
      </c>
      <c r="T627" s="16">
        <f>[2]武器表!P627</f>
        <v>7</v>
      </c>
      <c r="U627" s="16">
        <f>[2]武器表!Q627</f>
        <v>8</v>
      </c>
      <c r="V627" s="20">
        <f>[2]武器表!R627</f>
        <v>2.6666666666666665E-2</v>
      </c>
      <c r="W627" s="20">
        <f>[2]武器表!S627</f>
        <v>2.3333333333333334E-2</v>
      </c>
      <c r="X627" s="20">
        <f>[2]武器表!T627</f>
        <v>2.6666666666666665E-2</v>
      </c>
      <c r="Y627" s="20">
        <f>[2]武器表!$I627</f>
        <v>0.11454545454545455</v>
      </c>
      <c r="Z627" s="20">
        <f>[2]武器表!U627</f>
        <v>1.9607843137254943E-2</v>
      </c>
      <c r="AA627" s="20">
        <f>[2]武器表!V627</f>
        <v>9.9099099099099086E-2</v>
      </c>
      <c r="AB627" s="20">
        <f>[2]武器表!W627</f>
        <v>1.9607843137254943E-2</v>
      </c>
      <c r="AC627" s="20">
        <f>[2]武器表!X627</f>
        <v>1.9607843137254943E-2</v>
      </c>
      <c r="AD627" s="20">
        <f>[2]武器表!Y627</f>
        <v>1.9607843137254943E-2</v>
      </c>
      <c r="AE627" s="20">
        <f>[2]武器表!Z627</f>
        <v>1.9607843137254943E-2</v>
      </c>
      <c r="AF627" s="20">
        <f>[2]武器表!AA627</f>
        <v>1.9607843137254943E-2</v>
      </c>
      <c r="AG627" s="20">
        <f t="shared" si="152"/>
        <v>9.1636363636363641E-2</v>
      </c>
      <c r="AH627" s="20">
        <f t="shared" si="153"/>
        <v>9.1636363636363641E-2</v>
      </c>
      <c r="AI627" s="20">
        <f t="shared" si="154"/>
        <v>9.1636363636363641E-2</v>
      </c>
      <c r="AJ627" s="20">
        <f t="shared" si="155"/>
        <v>9.1636363636363641E-2</v>
      </c>
      <c r="AK627" s="20">
        <f t="shared" si="156"/>
        <v>9.1636363636363641E-2</v>
      </c>
      <c r="AL627" s="84" t="str">
        <f t="shared" si="149"/>
        <v/>
      </c>
      <c r="AM627" s="84">
        <f t="shared" si="150"/>
        <v>117</v>
      </c>
    </row>
    <row r="628" spans="2:39" x14ac:dyDescent="0.2">
      <c r="B628" s="16">
        <v>626</v>
      </c>
      <c r="C628" s="16" t="str">
        <f t="shared" ca="1" si="144"/>
        <v>IC1203</v>
      </c>
      <c r="D628" s="16" t="str">
        <f t="shared" ca="1" si="151"/>
        <v>优质的魔王刀</v>
      </c>
      <c r="E628" s="16" t="str">
        <f t="shared" ca="1" si="145"/>
        <v>优质的</v>
      </c>
      <c r="F628" s="16" t="str">
        <f t="shared" ca="1" si="146"/>
        <v>魔王</v>
      </c>
      <c r="G628" s="16" t="str">
        <f t="shared" ca="1" si="147"/>
        <v>刀</v>
      </c>
      <c r="H628" s="16" t="str">
        <f t="shared" si="158"/>
        <v>b</v>
      </c>
      <c r="I628" s="19" t="s">
        <v>21</v>
      </c>
      <c r="J628" s="3" t="s">
        <v>41</v>
      </c>
      <c r="K628" s="16">
        <f t="shared" si="148"/>
        <v>1</v>
      </c>
      <c r="L628" s="16">
        <f t="shared" si="157"/>
        <v>2</v>
      </c>
      <c r="M628" s="16">
        <f>[2]武器表!J628</f>
        <v>55</v>
      </c>
      <c r="N628" s="16">
        <f>[2]武器表!K628</f>
        <v>51</v>
      </c>
      <c r="O628" s="16">
        <f>[2]武器表!L628</f>
        <v>10</v>
      </c>
      <c r="P628" s="16"/>
      <c r="Q628" s="16">
        <f>[2]武器表!M628</f>
        <v>31</v>
      </c>
      <c r="R628" s="16">
        <f>[2]武器表!N628</f>
        <v>50</v>
      </c>
      <c r="S628" s="16">
        <f>[2]武器表!O628</f>
        <v>29</v>
      </c>
      <c r="T628" s="16">
        <f>[2]武器表!P628</f>
        <v>15</v>
      </c>
      <c r="U628" s="16">
        <f>[2]武器表!Q628</f>
        <v>17</v>
      </c>
      <c r="V628" s="20">
        <f>[2]武器表!R628</f>
        <v>5.6666666666666671E-2</v>
      </c>
      <c r="W628" s="20">
        <f>[2]武器表!S628</f>
        <v>0.05</v>
      </c>
      <c r="X628" s="20">
        <f>[2]武器表!T628</f>
        <v>5.6666666666666671E-2</v>
      </c>
      <c r="Y628" s="20">
        <f>[2]武器表!$I628</f>
        <v>0.23454545454545453</v>
      </c>
      <c r="Z628" s="20">
        <f>[2]武器表!U628</f>
        <v>3.3816425120772986E-2</v>
      </c>
      <c r="AA628" s="20">
        <f>[2]武器表!V628</f>
        <v>0.18367346938775508</v>
      </c>
      <c r="AB628" s="20">
        <f>[2]武器表!W628</f>
        <v>3.3816425120772986E-2</v>
      </c>
      <c r="AC628" s="20">
        <f>[2]武器表!X628</f>
        <v>3.3816425120772986E-2</v>
      </c>
      <c r="AD628" s="20">
        <f>[2]武器表!Y628</f>
        <v>3.3816425120772986E-2</v>
      </c>
      <c r="AE628" s="20">
        <f>[2]武器表!Z628</f>
        <v>3.3816425120772986E-2</v>
      </c>
      <c r="AF628" s="20">
        <f>[2]武器表!AA628</f>
        <v>3.3816425120772986E-2</v>
      </c>
      <c r="AG628" s="20">
        <f t="shared" si="152"/>
        <v>0.18763636363636363</v>
      </c>
      <c r="AH628" s="20">
        <f t="shared" si="153"/>
        <v>0.18763636363636363</v>
      </c>
      <c r="AI628" s="20">
        <f t="shared" si="154"/>
        <v>0.18763636363636363</v>
      </c>
      <c r="AJ628" s="20">
        <f t="shared" si="155"/>
        <v>0.18763636363636363</v>
      </c>
      <c r="AK628" s="20">
        <f t="shared" si="156"/>
        <v>0.18763636363636363</v>
      </c>
      <c r="AL628" s="84" t="str">
        <f t="shared" si="149"/>
        <v/>
      </c>
      <c r="AM628" s="84">
        <f t="shared" si="150"/>
        <v>118</v>
      </c>
    </row>
    <row r="629" spans="2:39" x14ac:dyDescent="0.2">
      <c r="B629" s="16">
        <v>627</v>
      </c>
      <c r="C629" s="16" t="str">
        <f t="shared" ca="1" si="144"/>
        <v>IC1213</v>
      </c>
      <c r="D629" s="16" t="str">
        <f t="shared" ca="1" si="151"/>
        <v>发亮的塞尔塔刀</v>
      </c>
      <c r="E629" s="16" t="str">
        <f t="shared" ca="1" si="145"/>
        <v>发亮的</v>
      </c>
      <c r="F629" s="16" t="str">
        <f t="shared" ca="1" si="146"/>
        <v>塞尔塔</v>
      </c>
      <c r="G629" s="16" t="str">
        <f t="shared" ca="1" si="147"/>
        <v>刀</v>
      </c>
      <c r="H629" s="16" t="str">
        <f t="shared" si="158"/>
        <v>b</v>
      </c>
      <c r="I629" s="19" t="s">
        <v>21</v>
      </c>
      <c r="J629" s="3" t="s">
        <v>41</v>
      </c>
      <c r="K629" s="16">
        <f t="shared" si="148"/>
        <v>1</v>
      </c>
      <c r="L629" s="16">
        <f t="shared" si="157"/>
        <v>3</v>
      </c>
      <c r="M629" s="16">
        <f>[2]武器表!J629</f>
        <v>83</v>
      </c>
      <c r="N629" s="16">
        <f>[2]武器表!K629</f>
        <v>77</v>
      </c>
      <c r="O629" s="16">
        <f>[2]武器表!L629</f>
        <v>15</v>
      </c>
      <c r="P629" s="16"/>
      <c r="Q629" s="16">
        <f>[2]武器表!M629</f>
        <v>47</v>
      </c>
      <c r="R629" s="16">
        <f>[2]武器表!N629</f>
        <v>75</v>
      </c>
      <c r="S629" s="16">
        <f>[2]武器表!O629</f>
        <v>44</v>
      </c>
      <c r="T629" s="16">
        <f>[2]武器表!P629</f>
        <v>23</v>
      </c>
      <c r="U629" s="16">
        <f>[2]武器表!Q629</f>
        <v>25</v>
      </c>
      <c r="V629" s="20">
        <f>[2]武器表!R629</f>
        <v>8.3333333333333343E-2</v>
      </c>
      <c r="W629" s="20">
        <f>[2]武器表!S629</f>
        <v>7.6666666666666675E-2</v>
      </c>
      <c r="X629" s="20">
        <f>[2]武器表!T629</f>
        <v>8.3333333333333343E-2</v>
      </c>
      <c r="Y629" s="20">
        <f>[2]武器表!$I629</f>
        <v>0.35363636363636369</v>
      </c>
      <c r="Z629" s="20">
        <f>[2]武器表!U629</f>
        <v>5.2132701421800931E-2</v>
      </c>
      <c r="AA629" s="20">
        <f>[2]武器表!V629</f>
        <v>0.25093632958801493</v>
      </c>
      <c r="AB629" s="20">
        <f>[2]武器表!W629</f>
        <v>5.2132701421800931E-2</v>
      </c>
      <c r="AC629" s="20">
        <f>[2]武器表!X629</f>
        <v>5.2132701421800931E-2</v>
      </c>
      <c r="AD629" s="20">
        <f>[2]武器表!Y629</f>
        <v>5.2132701421800931E-2</v>
      </c>
      <c r="AE629" s="20">
        <f>[2]武器表!Z629</f>
        <v>5.2132701421800931E-2</v>
      </c>
      <c r="AF629" s="20">
        <f>[2]武器表!AA629</f>
        <v>5.2132701421800931E-2</v>
      </c>
      <c r="AG629" s="20">
        <f t="shared" si="152"/>
        <v>0.28290909090909094</v>
      </c>
      <c r="AH629" s="20">
        <f t="shared" si="153"/>
        <v>0.28290909090909094</v>
      </c>
      <c r="AI629" s="20">
        <f t="shared" si="154"/>
        <v>0.28290909090909094</v>
      </c>
      <c r="AJ629" s="20">
        <f t="shared" si="155"/>
        <v>0.28290909090909094</v>
      </c>
      <c r="AK629" s="20">
        <f t="shared" si="156"/>
        <v>0.28290909090909094</v>
      </c>
      <c r="AL629" s="84" t="str">
        <f t="shared" si="149"/>
        <v/>
      </c>
      <c r="AM629" s="84">
        <f t="shared" si="150"/>
        <v>119</v>
      </c>
    </row>
    <row r="630" spans="2:39" x14ac:dyDescent="0.2">
      <c r="B630" s="16">
        <v>628</v>
      </c>
      <c r="C630" s="16" t="str">
        <f t="shared" ca="1" si="144"/>
        <v>IC1213</v>
      </c>
      <c r="D630" s="16" t="str">
        <f t="shared" ca="1" si="151"/>
        <v>发亮的女神短刀</v>
      </c>
      <c r="E630" s="16" t="str">
        <f t="shared" ca="1" si="145"/>
        <v>发亮的</v>
      </c>
      <c r="F630" s="16" t="str">
        <f t="shared" ca="1" si="146"/>
        <v>女神</v>
      </c>
      <c r="G630" s="16" t="str">
        <f t="shared" ca="1" si="147"/>
        <v>短刀</v>
      </c>
      <c r="H630" s="16" t="str">
        <f t="shared" si="158"/>
        <v>b</v>
      </c>
      <c r="I630" s="19" t="s">
        <v>21</v>
      </c>
      <c r="J630" s="3" t="s">
        <v>41</v>
      </c>
      <c r="K630" s="16">
        <f t="shared" si="148"/>
        <v>1</v>
      </c>
      <c r="L630" s="16">
        <f t="shared" si="157"/>
        <v>4</v>
      </c>
      <c r="M630" s="16">
        <f>[2]武器表!J630</f>
        <v>111</v>
      </c>
      <c r="N630" s="16">
        <f>[2]武器表!K630</f>
        <v>102</v>
      </c>
      <c r="O630" s="16">
        <f>[2]武器表!L630</f>
        <v>20</v>
      </c>
      <c r="P630" s="16"/>
      <c r="Q630" s="16">
        <f>[2]武器表!M630</f>
        <v>62</v>
      </c>
      <c r="R630" s="16">
        <f>[2]武器表!N630</f>
        <v>99</v>
      </c>
      <c r="S630" s="16">
        <f>[2]武器表!O630</f>
        <v>59</v>
      </c>
      <c r="T630" s="16">
        <f>[2]武器表!P630</f>
        <v>31</v>
      </c>
      <c r="U630" s="16">
        <f>[2]武器表!Q630</f>
        <v>34</v>
      </c>
      <c r="V630" s="20">
        <f>[2]武器表!R630</f>
        <v>0.11333333333333334</v>
      </c>
      <c r="W630" s="20">
        <f>[2]武器表!S630</f>
        <v>0.10333333333333333</v>
      </c>
      <c r="X630" s="20">
        <f>[2]武器表!T630</f>
        <v>0.11333333333333334</v>
      </c>
      <c r="Y630" s="20">
        <f>[2]武器表!$I630</f>
        <v>0.47090909090909094</v>
      </c>
      <c r="Z630" s="20">
        <f>[2]武器表!U630</f>
        <v>6.9767441860465129E-2</v>
      </c>
      <c r="AA630" s="20">
        <f>[2]武器表!V630</f>
        <v>0.31034482758620685</v>
      </c>
      <c r="AB630" s="20">
        <f>[2]武器表!W630</f>
        <v>6.9767441860465129E-2</v>
      </c>
      <c r="AC630" s="20">
        <f>[2]武器表!X630</f>
        <v>6.9767441860465129E-2</v>
      </c>
      <c r="AD630" s="20">
        <f>[2]武器表!Y630</f>
        <v>6.9767441860465129E-2</v>
      </c>
      <c r="AE630" s="20">
        <f>[2]武器表!Z630</f>
        <v>6.9767441860465129E-2</v>
      </c>
      <c r="AF630" s="20">
        <f>[2]武器表!AA630</f>
        <v>6.9767441860465129E-2</v>
      </c>
      <c r="AG630" s="20">
        <f t="shared" si="152"/>
        <v>0.3767272727272728</v>
      </c>
      <c r="AH630" s="20">
        <f t="shared" si="153"/>
        <v>0.3767272727272728</v>
      </c>
      <c r="AI630" s="20">
        <f t="shared" si="154"/>
        <v>0.3767272727272728</v>
      </c>
      <c r="AJ630" s="20">
        <f t="shared" si="155"/>
        <v>0.3767272727272728</v>
      </c>
      <c r="AK630" s="20">
        <f t="shared" si="156"/>
        <v>0.3767272727272728</v>
      </c>
      <c r="AL630" s="84" t="str">
        <f t="shared" si="149"/>
        <v/>
      </c>
      <c r="AM630" s="84">
        <f t="shared" si="150"/>
        <v>120</v>
      </c>
    </row>
    <row r="631" spans="2:39" x14ac:dyDescent="0.2">
      <c r="B631" s="16">
        <v>629</v>
      </c>
      <c r="C631" s="16" t="str">
        <f t="shared" ca="1" si="144"/>
        <v>IC1209</v>
      </c>
      <c r="D631" s="16" t="str">
        <f t="shared" ca="1" si="151"/>
        <v>优质的玄铁刃</v>
      </c>
      <c r="E631" s="16" t="str">
        <f t="shared" ca="1" si="145"/>
        <v>优质的</v>
      </c>
      <c r="F631" s="16" t="str">
        <f t="shared" ca="1" si="146"/>
        <v>玄铁</v>
      </c>
      <c r="G631" s="16" t="str">
        <f t="shared" ca="1" si="147"/>
        <v>刃</v>
      </c>
      <c r="H631" s="16" t="str">
        <f t="shared" si="158"/>
        <v>b</v>
      </c>
      <c r="I631" s="19" t="s">
        <v>21</v>
      </c>
      <c r="J631" s="3" t="s">
        <v>41</v>
      </c>
      <c r="K631" s="16">
        <f t="shared" si="148"/>
        <v>1</v>
      </c>
      <c r="L631" s="16">
        <f t="shared" si="157"/>
        <v>5</v>
      </c>
      <c r="M631" s="16">
        <f>[2]武器表!J631</f>
        <v>139</v>
      </c>
      <c r="N631" s="16">
        <f>[2]武器表!K631</f>
        <v>128</v>
      </c>
      <c r="O631" s="16">
        <f>[2]武器表!L631</f>
        <v>25</v>
      </c>
      <c r="P631" s="16"/>
      <c r="Q631" s="16">
        <f>[2]武器表!M631</f>
        <v>78</v>
      </c>
      <c r="R631" s="16">
        <f>[2]武器表!N631</f>
        <v>124</v>
      </c>
      <c r="S631" s="16">
        <f>[2]武器表!O631</f>
        <v>74</v>
      </c>
      <c r="T631" s="16">
        <f>[2]武器表!P631</f>
        <v>39</v>
      </c>
      <c r="U631" s="16">
        <f>[2]武器表!Q631</f>
        <v>43</v>
      </c>
      <c r="V631" s="20">
        <f>[2]武器表!R631</f>
        <v>0.14333333333333334</v>
      </c>
      <c r="W631" s="20">
        <f>[2]武器表!S631</f>
        <v>0.13</v>
      </c>
      <c r="X631" s="20">
        <f>[2]武器表!T631</f>
        <v>0.14333333333333334</v>
      </c>
      <c r="Y631" s="20">
        <f>[2]武器表!$I631</f>
        <v>0.59090909090909094</v>
      </c>
      <c r="Z631" s="20">
        <f>[2]武器表!U631</f>
        <v>8.6757990867579959E-2</v>
      </c>
      <c r="AA631" s="20">
        <f>[2]武器表!V631</f>
        <v>0.35897435897435892</v>
      </c>
      <c r="AB631" s="20">
        <f>[2]武器表!W631</f>
        <v>8.6757990867579959E-2</v>
      </c>
      <c r="AC631" s="20">
        <f>[2]武器表!X631</f>
        <v>8.6757990867579959E-2</v>
      </c>
      <c r="AD631" s="20">
        <f>[2]武器表!Y631</f>
        <v>8.6757990867579959E-2</v>
      </c>
      <c r="AE631" s="20">
        <f>[2]武器表!Z631</f>
        <v>8.6757990867579959E-2</v>
      </c>
      <c r="AF631" s="20">
        <f>[2]武器表!AA631</f>
        <v>8.6757990867579959E-2</v>
      </c>
      <c r="AG631" s="20">
        <f t="shared" si="152"/>
        <v>0.47272727272727277</v>
      </c>
      <c r="AH631" s="20">
        <f t="shared" si="153"/>
        <v>0.47272727272727277</v>
      </c>
      <c r="AI631" s="20">
        <f t="shared" si="154"/>
        <v>0.47272727272727277</v>
      </c>
      <c r="AJ631" s="20">
        <f t="shared" si="155"/>
        <v>0.47272727272727277</v>
      </c>
      <c r="AK631" s="20">
        <f t="shared" si="156"/>
        <v>0.47272727272727277</v>
      </c>
      <c r="AL631" s="84" t="str">
        <f t="shared" si="149"/>
        <v/>
      </c>
      <c r="AM631" s="84">
        <f t="shared" si="150"/>
        <v>121</v>
      </c>
    </row>
    <row r="632" spans="2:39" x14ac:dyDescent="0.2">
      <c r="B632" s="16">
        <v>630</v>
      </c>
      <c r="C632" s="16" t="str">
        <f t="shared" ca="1" si="144"/>
        <v>IC1207</v>
      </c>
      <c r="D632" s="16" t="str">
        <f t="shared" ca="1" si="151"/>
        <v>优质的玄铁短刀</v>
      </c>
      <c r="E632" s="16" t="str">
        <f t="shared" ca="1" si="145"/>
        <v>优质的</v>
      </c>
      <c r="F632" s="16" t="str">
        <f t="shared" ca="1" si="146"/>
        <v>玄铁</v>
      </c>
      <c r="G632" s="16" t="str">
        <f t="shared" ca="1" si="147"/>
        <v>短刀</v>
      </c>
      <c r="H632" s="16" t="str">
        <f t="shared" si="158"/>
        <v>b</v>
      </c>
      <c r="I632" s="19" t="s">
        <v>21</v>
      </c>
      <c r="J632" s="3" t="s">
        <v>41</v>
      </c>
      <c r="K632" s="16">
        <f t="shared" si="148"/>
        <v>1</v>
      </c>
      <c r="L632" s="16">
        <f t="shared" si="157"/>
        <v>6</v>
      </c>
      <c r="M632" s="16">
        <f>[2]武器表!J632</f>
        <v>167</v>
      </c>
      <c r="N632" s="16">
        <f>[2]武器表!K632</f>
        <v>154</v>
      </c>
      <c r="O632" s="16">
        <f>[2]武器表!L632</f>
        <v>31</v>
      </c>
      <c r="P632" s="16"/>
      <c r="Q632" s="16">
        <f>[2]武器表!M632</f>
        <v>94</v>
      </c>
      <c r="R632" s="16">
        <f>[2]武器表!N632</f>
        <v>149</v>
      </c>
      <c r="S632" s="16">
        <f>[2]武器表!O632</f>
        <v>89</v>
      </c>
      <c r="T632" s="16">
        <f>[2]武器表!P632</f>
        <v>47</v>
      </c>
      <c r="U632" s="16">
        <f>[2]武器表!Q632</f>
        <v>51</v>
      </c>
      <c r="V632" s="20">
        <f>[2]武器表!R632</f>
        <v>0.17</v>
      </c>
      <c r="W632" s="20">
        <f>[2]武器表!S632</f>
        <v>0.15666666666666665</v>
      </c>
      <c r="X632" s="20">
        <f>[2]武器表!T632</f>
        <v>0.17</v>
      </c>
      <c r="Y632" s="20">
        <f>[2]武器表!$I632</f>
        <v>0.71090909090909093</v>
      </c>
      <c r="Z632" s="20">
        <f>[2]武器表!U632</f>
        <v>9.9099099099099086E-2</v>
      </c>
      <c r="AA632" s="20">
        <f>[2]武器表!V632</f>
        <v>0.40298507462686572</v>
      </c>
      <c r="AB632" s="20">
        <f>[2]武器表!W632</f>
        <v>9.9099099099099086E-2</v>
      </c>
      <c r="AC632" s="20">
        <f>[2]武器表!X632</f>
        <v>9.9099099099099086E-2</v>
      </c>
      <c r="AD632" s="20">
        <f>[2]武器表!Y632</f>
        <v>9.9099099099099086E-2</v>
      </c>
      <c r="AE632" s="20">
        <f>[2]武器表!Z632</f>
        <v>9.9099099099099086E-2</v>
      </c>
      <c r="AF632" s="20">
        <f>[2]武器表!AA632</f>
        <v>9.9099099099099086E-2</v>
      </c>
      <c r="AG632" s="20">
        <f t="shared" si="152"/>
        <v>0.56872727272727275</v>
      </c>
      <c r="AH632" s="20">
        <f t="shared" si="153"/>
        <v>0.56872727272727275</v>
      </c>
      <c r="AI632" s="20">
        <f t="shared" si="154"/>
        <v>0.56872727272727275</v>
      </c>
      <c r="AJ632" s="20">
        <f t="shared" si="155"/>
        <v>0.56872727272727275</v>
      </c>
      <c r="AK632" s="20">
        <f t="shared" si="156"/>
        <v>0.56872727272727275</v>
      </c>
      <c r="AL632" s="84" t="str">
        <f t="shared" si="149"/>
        <v/>
      </c>
      <c r="AM632" s="84">
        <f t="shared" si="150"/>
        <v>122</v>
      </c>
    </row>
    <row r="633" spans="2:39" x14ac:dyDescent="0.2">
      <c r="B633" s="16">
        <v>631</v>
      </c>
      <c r="C633" s="16" t="str">
        <f t="shared" ca="1" si="144"/>
        <v>IC1213</v>
      </c>
      <c r="D633" s="16" t="str">
        <f t="shared" ca="1" si="151"/>
        <v>优质的智慧刃</v>
      </c>
      <c r="E633" s="16" t="str">
        <f t="shared" ca="1" si="145"/>
        <v>优质的</v>
      </c>
      <c r="F633" s="16" t="str">
        <f t="shared" ca="1" si="146"/>
        <v>智慧</v>
      </c>
      <c r="G633" s="16" t="str">
        <f t="shared" ca="1" si="147"/>
        <v>刃</v>
      </c>
      <c r="H633" s="16" t="str">
        <f t="shared" si="158"/>
        <v>b</v>
      </c>
      <c r="I633" s="19" t="s">
        <v>21</v>
      </c>
      <c r="J633" s="3" t="s">
        <v>41</v>
      </c>
      <c r="K633" s="16">
        <f t="shared" si="148"/>
        <v>1</v>
      </c>
      <c r="L633" s="16">
        <f t="shared" si="157"/>
        <v>7</v>
      </c>
      <c r="M633" s="16">
        <f>[2]武器表!J633</f>
        <v>195</v>
      </c>
      <c r="N633" s="16">
        <f>[2]武器表!K633</f>
        <v>180</v>
      </c>
      <c r="O633" s="16">
        <f>[2]武器表!L633</f>
        <v>36</v>
      </c>
      <c r="P633" s="16"/>
      <c r="Q633" s="16">
        <f>[2]武器表!M633</f>
        <v>110</v>
      </c>
      <c r="R633" s="16">
        <f>[2]武器表!N633</f>
        <v>173</v>
      </c>
      <c r="S633" s="16">
        <f>[2]武器表!O633</f>
        <v>104</v>
      </c>
      <c r="T633" s="16">
        <f>[2]武器表!P633</f>
        <v>55</v>
      </c>
      <c r="U633" s="16">
        <f>[2]武器表!Q633</f>
        <v>60</v>
      </c>
      <c r="V633" s="20">
        <f>[2]武器表!R633</f>
        <v>0.2</v>
      </c>
      <c r="W633" s="20">
        <f>[2]武器表!S633</f>
        <v>0.18333333333333332</v>
      </c>
      <c r="X633" s="20">
        <f>[2]武器表!T633</f>
        <v>0.2</v>
      </c>
      <c r="Y633" s="20">
        <f>[2]武器表!$I633</f>
        <v>0.83</v>
      </c>
      <c r="Z633" s="20">
        <f>[2]武器表!U633</f>
        <v>0.11504424778761058</v>
      </c>
      <c r="AA633" s="20">
        <f>[2]武器表!V633</f>
        <v>0.43977591036414565</v>
      </c>
      <c r="AB633" s="20">
        <f>[2]武器表!W633</f>
        <v>0.11504424778761058</v>
      </c>
      <c r="AC633" s="20">
        <f>[2]武器表!X633</f>
        <v>0.11504424778761058</v>
      </c>
      <c r="AD633" s="20">
        <f>[2]武器表!Y633</f>
        <v>0.11504424778761058</v>
      </c>
      <c r="AE633" s="20">
        <f>[2]武器表!Z633</f>
        <v>0.11504424778761058</v>
      </c>
      <c r="AF633" s="20">
        <f>[2]武器表!AA633</f>
        <v>0.11504424778761058</v>
      </c>
      <c r="AG633" s="20">
        <f t="shared" si="152"/>
        <v>0.66400000000000003</v>
      </c>
      <c r="AH633" s="20">
        <f t="shared" si="153"/>
        <v>0.66400000000000003</v>
      </c>
      <c r="AI633" s="20">
        <f t="shared" si="154"/>
        <v>0.66400000000000003</v>
      </c>
      <c r="AJ633" s="20">
        <f t="shared" si="155"/>
        <v>0.66400000000000003</v>
      </c>
      <c r="AK633" s="20">
        <f t="shared" si="156"/>
        <v>0.66400000000000003</v>
      </c>
      <c r="AL633" s="84" t="str">
        <f t="shared" si="149"/>
        <v/>
      </c>
      <c r="AM633" s="84">
        <f t="shared" si="150"/>
        <v>123</v>
      </c>
    </row>
    <row r="634" spans="2:39" x14ac:dyDescent="0.2">
      <c r="B634" s="16">
        <v>632</v>
      </c>
      <c r="C634" s="16" t="str">
        <f t="shared" ca="1" si="144"/>
        <v>IC1204</v>
      </c>
      <c r="D634" s="16" t="str">
        <f t="shared" ca="1" si="151"/>
        <v>发亮的颓废短刀</v>
      </c>
      <c r="E634" s="16" t="str">
        <f t="shared" ca="1" si="145"/>
        <v>发亮的</v>
      </c>
      <c r="F634" s="16" t="str">
        <f t="shared" ca="1" si="146"/>
        <v>颓废</v>
      </c>
      <c r="G634" s="16" t="str">
        <f t="shared" ca="1" si="147"/>
        <v>短刀</v>
      </c>
      <c r="H634" s="16" t="str">
        <f t="shared" si="158"/>
        <v>b</v>
      </c>
      <c r="I634" s="19" t="s">
        <v>21</v>
      </c>
      <c r="J634" s="3" t="s">
        <v>41</v>
      </c>
      <c r="K634" s="16">
        <f t="shared" si="148"/>
        <v>1</v>
      </c>
      <c r="L634" s="16">
        <f t="shared" si="157"/>
        <v>8</v>
      </c>
      <c r="M634" s="16">
        <f>[2]武器表!J634</f>
        <v>223</v>
      </c>
      <c r="N634" s="16">
        <f>[2]武器表!K634</f>
        <v>205</v>
      </c>
      <c r="O634" s="16">
        <f>[2]武器表!L634</f>
        <v>41</v>
      </c>
      <c r="P634" s="16"/>
      <c r="Q634" s="16">
        <f>[2]武器表!M634</f>
        <v>125</v>
      </c>
      <c r="R634" s="16">
        <f>[2]武器表!N634</f>
        <v>198</v>
      </c>
      <c r="S634" s="16">
        <f>[2]武器表!O634</f>
        <v>119</v>
      </c>
      <c r="T634" s="16">
        <f>[2]武器表!P634</f>
        <v>62</v>
      </c>
      <c r="U634" s="16">
        <f>[2]武器表!Q634</f>
        <v>69</v>
      </c>
      <c r="V634" s="20">
        <f>[2]武器表!R634</f>
        <v>0.23</v>
      </c>
      <c r="W634" s="20">
        <f>[2]武器表!S634</f>
        <v>0.20666666666666667</v>
      </c>
      <c r="X634" s="20">
        <f>[2]武器表!T634</f>
        <v>0.23</v>
      </c>
      <c r="Y634" s="20">
        <f>[2]武器表!$I634</f>
        <v>0.94727272727272738</v>
      </c>
      <c r="Z634" s="20">
        <f>[2]武器表!U634</f>
        <v>0.13043478260869568</v>
      </c>
      <c r="AA634" s="20">
        <f>[2]武器表!V634</f>
        <v>0.47368421052631582</v>
      </c>
      <c r="AB634" s="20">
        <f>[2]武器表!W634</f>
        <v>0.13043478260869568</v>
      </c>
      <c r="AC634" s="20">
        <f>[2]武器表!X634</f>
        <v>0.13043478260869568</v>
      </c>
      <c r="AD634" s="20">
        <f>[2]武器表!Y634</f>
        <v>0.13043478260869568</v>
      </c>
      <c r="AE634" s="20">
        <f>[2]武器表!Z634</f>
        <v>0.13043478260869568</v>
      </c>
      <c r="AF634" s="20">
        <f>[2]武器表!AA634</f>
        <v>0.13043478260869568</v>
      </c>
      <c r="AG634" s="20">
        <f t="shared" si="152"/>
        <v>0.75781818181818195</v>
      </c>
      <c r="AH634" s="20">
        <f t="shared" si="153"/>
        <v>0.75781818181818195</v>
      </c>
      <c r="AI634" s="20">
        <f t="shared" si="154"/>
        <v>0.75781818181818195</v>
      </c>
      <c r="AJ634" s="20">
        <f t="shared" si="155"/>
        <v>0.75781818181818195</v>
      </c>
      <c r="AK634" s="20">
        <f t="shared" si="156"/>
        <v>0.75781818181818195</v>
      </c>
      <c r="AL634" s="84" t="str">
        <f t="shared" si="149"/>
        <v/>
      </c>
      <c r="AM634" s="84">
        <f t="shared" si="150"/>
        <v>124</v>
      </c>
    </row>
    <row r="635" spans="2:39" x14ac:dyDescent="0.2">
      <c r="B635" s="16">
        <v>633</v>
      </c>
      <c r="C635" s="16" t="str">
        <f t="shared" ca="1" si="144"/>
        <v>IC1213</v>
      </c>
      <c r="D635" s="16" t="str">
        <f t="shared" ca="1" si="151"/>
        <v>一般的精钢短刀</v>
      </c>
      <c r="E635" s="16" t="str">
        <f t="shared" ca="1" si="145"/>
        <v>一般的</v>
      </c>
      <c r="F635" s="16" t="str">
        <f t="shared" ca="1" si="146"/>
        <v>精钢</v>
      </c>
      <c r="G635" s="16" t="str">
        <f t="shared" ca="1" si="147"/>
        <v>短刀</v>
      </c>
      <c r="H635" s="16" t="str">
        <f t="shared" si="158"/>
        <v>c</v>
      </c>
      <c r="I635" s="19" t="s">
        <v>21</v>
      </c>
      <c r="J635" s="3" t="s">
        <v>41</v>
      </c>
      <c r="K635" s="16">
        <f t="shared" si="148"/>
        <v>1</v>
      </c>
      <c r="L635" s="16">
        <f t="shared" si="157"/>
        <v>1</v>
      </c>
      <c r="M635" s="16">
        <f>[2]武器表!J635</f>
        <v>35</v>
      </c>
      <c r="N635" s="16">
        <f>[2]武器表!K635</f>
        <v>0</v>
      </c>
      <c r="O635" s="16">
        <f>[2]武器表!L635</f>
        <v>0</v>
      </c>
      <c r="P635" s="16"/>
      <c r="Q635" s="16">
        <f>[2]武器表!M635</f>
        <v>0</v>
      </c>
      <c r="R635" s="16">
        <f>[2]武器表!N635</f>
        <v>0</v>
      </c>
      <c r="S635" s="16">
        <f>[2]武器表!O635</f>
        <v>0</v>
      </c>
      <c r="T635" s="16">
        <f>[2]武器表!P635</f>
        <v>0</v>
      </c>
      <c r="U635" s="16">
        <f>[2]武器表!Q635</f>
        <v>0</v>
      </c>
      <c r="V635" s="20">
        <f>[2]武器表!R635</f>
        <v>0</v>
      </c>
      <c r="W635" s="20">
        <f>[2]武器表!S635</f>
        <v>0</v>
      </c>
      <c r="X635" s="20">
        <f>[2]武器表!T635</f>
        <v>0</v>
      </c>
      <c r="Y635" s="20">
        <f>[2]武器表!$I635</f>
        <v>0</v>
      </c>
      <c r="Z635" s="20">
        <f>[2]武器表!U635</f>
        <v>0</v>
      </c>
      <c r="AA635" s="20">
        <f>[2]武器表!V635</f>
        <v>0</v>
      </c>
      <c r="AB635" s="20">
        <f>[2]武器表!W635</f>
        <v>0</v>
      </c>
      <c r="AC635" s="20">
        <f>[2]武器表!X635</f>
        <v>0</v>
      </c>
      <c r="AD635" s="20">
        <f>[2]武器表!Y635</f>
        <v>0</v>
      </c>
      <c r="AE635" s="20">
        <f>[2]武器表!Z635</f>
        <v>0</v>
      </c>
      <c r="AF635" s="20">
        <f>[2]武器表!AA635</f>
        <v>0</v>
      </c>
      <c r="AG635" s="20">
        <f t="shared" si="152"/>
        <v>0</v>
      </c>
      <c r="AH635" s="20">
        <f t="shared" si="153"/>
        <v>0</v>
      </c>
      <c r="AI635" s="20">
        <f t="shared" si="154"/>
        <v>0</v>
      </c>
      <c r="AJ635" s="20">
        <f t="shared" si="155"/>
        <v>0</v>
      </c>
      <c r="AK635" s="20">
        <f t="shared" si="156"/>
        <v>0</v>
      </c>
      <c r="AL635" s="84" t="str">
        <f t="shared" si="149"/>
        <v/>
      </c>
      <c r="AM635" s="84">
        <f t="shared" si="150"/>
        <v>101</v>
      </c>
    </row>
    <row r="636" spans="2:39" x14ac:dyDescent="0.2">
      <c r="B636" s="16">
        <v>634</v>
      </c>
      <c r="C636" s="16" t="str">
        <f t="shared" ca="1" si="144"/>
        <v>IC1209</v>
      </c>
      <c r="D636" s="16" t="str">
        <f t="shared" ca="1" si="151"/>
        <v>普通的卡尼亚刀</v>
      </c>
      <c r="E636" s="16" t="str">
        <f t="shared" ca="1" si="145"/>
        <v>普通的</v>
      </c>
      <c r="F636" s="16" t="str">
        <f t="shared" ca="1" si="146"/>
        <v>卡尼亚</v>
      </c>
      <c r="G636" s="16" t="str">
        <f t="shared" ca="1" si="147"/>
        <v>刀</v>
      </c>
      <c r="H636" s="16" t="str">
        <f t="shared" si="158"/>
        <v>c</v>
      </c>
      <c r="I636" s="19" t="s">
        <v>21</v>
      </c>
      <c r="J636" s="3" t="s">
        <v>41</v>
      </c>
      <c r="K636" s="16">
        <f t="shared" si="148"/>
        <v>1</v>
      </c>
      <c r="L636" s="16">
        <f t="shared" si="157"/>
        <v>2</v>
      </c>
      <c r="M636" s="16">
        <f>[2]武器表!J636</f>
        <v>70</v>
      </c>
      <c r="N636" s="16">
        <f>[2]武器表!K636</f>
        <v>0</v>
      </c>
      <c r="O636" s="16">
        <f>[2]武器表!L636</f>
        <v>0</v>
      </c>
      <c r="P636" s="16"/>
      <c r="Q636" s="16">
        <f>[2]武器表!M636</f>
        <v>0</v>
      </c>
      <c r="R636" s="16">
        <f>[2]武器表!N636</f>
        <v>0</v>
      </c>
      <c r="S636" s="16">
        <f>[2]武器表!O636</f>
        <v>0</v>
      </c>
      <c r="T636" s="16">
        <f>[2]武器表!P636</f>
        <v>0</v>
      </c>
      <c r="U636" s="16">
        <f>[2]武器表!Q636</f>
        <v>0</v>
      </c>
      <c r="V636" s="20">
        <f>[2]武器表!R636</f>
        <v>0</v>
      </c>
      <c r="W636" s="20">
        <f>[2]武器表!S636</f>
        <v>0</v>
      </c>
      <c r="X636" s="20">
        <f>[2]武器表!T636</f>
        <v>0</v>
      </c>
      <c r="Y636" s="20">
        <f>[2]武器表!$I636</f>
        <v>0</v>
      </c>
      <c r="Z636" s="20">
        <f>[2]武器表!U636</f>
        <v>0</v>
      </c>
      <c r="AA636" s="20">
        <f>[2]武器表!V636</f>
        <v>0</v>
      </c>
      <c r="AB636" s="20">
        <f>[2]武器表!W636</f>
        <v>0</v>
      </c>
      <c r="AC636" s="20">
        <f>[2]武器表!X636</f>
        <v>0</v>
      </c>
      <c r="AD636" s="20">
        <f>[2]武器表!Y636</f>
        <v>0</v>
      </c>
      <c r="AE636" s="20">
        <f>[2]武器表!Z636</f>
        <v>0</v>
      </c>
      <c r="AF636" s="20">
        <f>[2]武器表!AA636</f>
        <v>0</v>
      </c>
      <c r="AG636" s="20">
        <f t="shared" si="152"/>
        <v>0</v>
      </c>
      <c r="AH636" s="20">
        <f t="shared" si="153"/>
        <v>0</v>
      </c>
      <c r="AI636" s="20">
        <f t="shared" si="154"/>
        <v>0</v>
      </c>
      <c r="AJ636" s="20">
        <f t="shared" si="155"/>
        <v>0</v>
      </c>
      <c r="AK636" s="20">
        <f t="shared" si="156"/>
        <v>0</v>
      </c>
      <c r="AL636" s="84" t="str">
        <f t="shared" si="149"/>
        <v/>
      </c>
      <c r="AM636" s="84">
        <f t="shared" si="150"/>
        <v>102</v>
      </c>
    </row>
    <row r="637" spans="2:39" x14ac:dyDescent="0.2">
      <c r="B637" s="16">
        <v>635</v>
      </c>
      <c r="C637" s="16" t="str">
        <f t="shared" ca="1" si="144"/>
        <v>IC1209</v>
      </c>
      <c r="D637" s="16" t="str">
        <f t="shared" ca="1" si="151"/>
        <v>一般的斯塞提短刀</v>
      </c>
      <c r="E637" s="16" t="str">
        <f t="shared" ca="1" si="145"/>
        <v>一般的</v>
      </c>
      <c r="F637" s="16" t="str">
        <f t="shared" ca="1" si="146"/>
        <v>斯塞提</v>
      </c>
      <c r="G637" s="16" t="str">
        <f t="shared" ca="1" si="147"/>
        <v>短刀</v>
      </c>
      <c r="H637" s="16" t="str">
        <f t="shared" si="158"/>
        <v>c</v>
      </c>
      <c r="I637" s="19" t="s">
        <v>21</v>
      </c>
      <c r="J637" s="3" t="s">
        <v>41</v>
      </c>
      <c r="K637" s="16">
        <f t="shared" si="148"/>
        <v>1</v>
      </c>
      <c r="L637" s="16">
        <f t="shared" si="157"/>
        <v>3</v>
      </c>
      <c r="M637" s="16">
        <f>[2]武器表!J637</f>
        <v>105</v>
      </c>
      <c r="N637" s="16">
        <f>[2]武器表!K637</f>
        <v>0</v>
      </c>
      <c r="O637" s="16">
        <f>[2]武器表!L637</f>
        <v>0</v>
      </c>
      <c r="P637" s="16"/>
      <c r="Q637" s="16">
        <f>[2]武器表!M637</f>
        <v>0</v>
      </c>
      <c r="R637" s="16">
        <f>[2]武器表!N637</f>
        <v>0</v>
      </c>
      <c r="S637" s="16">
        <f>[2]武器表!O637</f>
        <v>0</v>
      </c>
      <c r="T637" s="16">
        <f>[2]武器表!P637</f>
        <v>0</v>
      </c>
      <c r="U637" s="16">
        <f>[2]武器表!Q637</f>
        <v>0</v>
      </c>
      <c r="V637" s="20">
        <f>[2]武器表!R637</f>
        <v>0</v>
      </c>
      <c r="W637" s="20">
        <f>[2]武器表!S637</f>
        <v>0</v>
      </c>
      <c r="X637" s="20">
        <f>[2]武器表!T637</f>
        <v>0</v>
      </c>
      <c r="Y637" s="20">
        <f>[2]武器表!$I637</f>
        <v>0</v>
      </c>
      <c r="Z637" s="20">
        <f>[2]武器表!U637</f>
        <v>0</v>
      </c>
      <c r="AA637" s="20">
        <f>[2]武器表!V637</f>
        <v>0</v>
      </c>
      <c r="AB637" s="20">
        <f>[2]武器表!W637</f>
        <v>0</v>
      </c>
      <c r="AC637" s="20">
        <f>[2]武器表!X637</f>
        <v>0</v>
      </c>
      <c r="AD637" s="20">
        <f>[2]武器表!Y637</f>
        <v>0</v>
      </c>
      <c r="AE637" s="20">
        <f>[2]武器表!Z637</f>
        <v>0</v>
      </c>
      <c r="AF637" s="20">
        <f>[2]武器表!AA637</f>
        <v>0</v>
      </c>
      <c r="AG637" s="20">
        <f t="shared" si="152"/>
        <v>0</v>
      </c>
      <c r="AH637" s="20">
        <f t="shared" si="153"/>
        <v>0</v>
      </c>
      <c r="AI637" s="20">
        <f t="shared" si="154"/>
        <v>0</v>
      </c>
      <c r="AJ637" s="20">
        <f t="shared" si="155"/>
        <v>0</v>
      </c>
      <c r="AK637" s="20">
        <f t="shared" si="156"/>
        <v>0</v>
      </c>
      <c r="AL637" s="84" t="str">
        <f t="shared" si="149"/>
        <v/>
      </c>
      <c r="AM637" s="84">
        <f t="shared" si="150"/>
        <v>103</v>
      </c>
    </row>
    <row r="638" spans="2:39" x14ac:dyDescent="0.2">
      <c r="B638" s="16">
        <v>636</v>
      </c>
      <c r="C638" s="16" t="str">
        <f t="shared" ca="1" si="144"/>
        <v>IC1204</v>
      </c>
      <c r="D638" s="16" t="str">
        <f t="shared" ca="1" si="151"/>
        <v>破旧的忏悔短刀</v>
      </c>
      <c r="E638" s="16" t="str">
        <f t="shared" ca="1" si="145"/>
        <v>破旧的</v>
      </c>
      <c r="F638" s="16" t="str">
        <f t="shared" ca="1" si="146"/>
        <v>忏悔</v>
      </c>
      <c r="G638" s="16" t="str">
        <f t="shared" ca="1" si="147"/>
        <v>短刀</v>
      </c>
      <c r="H638" s="16" t="str">
        <f t="shared" si="158"/>
        <v>c</v>
      </c>
      <c r="I638" s="19" t="s">
        <v>21</v>
      </c>
      <c r="J638" s="3" t="s">
        <v>41</v>
      </c>
      <c r="K638" s="16">
        <f t="shared" si="148"/>
        <v>1</v>
      </c>
      <c r="L638" s="16">
        <f t="shared" si="157"/>
        <v>4</v>
      </c>
      <c r="M638" s="16">
        <f>[2]武器表!J638</f>
        <v>141</v>
      </c>
      <c r="N638" s="16">
        <f>[2]武器表!K638</f>
        <v>0</v>
      </c>
      <c r="O638" s="16">
        <f>[2]武器表!L638</f>
        <v>0</v>
      </c>
      <c r="P638" s="16"/>
      <c r="Q638" s="16">
        <f>[2]武器表!M638</f>
        <v>0</v>
      </c>
      <c r="R638" s="16">
        <f>[2]武器表!N638</f>
        <v>0</v>
      </c>
      <c r="S638" s="16">
        <f>[2]武器表!O638</f>
        <v>0</v>
      </c>
      <c r="T638" s="16">
        <f>[2]武器表!P638</f>
        <v>0</v>
      </c>
      <c r="U638" s="16">
        <f>[2]武器表!Q638</f>
        <v>0</v>
      </c>
      <c r="V638" s="20">
        <f>[2]武器表!R638</f>
        <v>0</v>
      </c>
      <c r="W638" s="20">
        <f>[2]武器表!S638</f>
        <v>0</v>
      </c>
      <c r="X638" s="20">
        <f>[2]武器表!T638</f>
        <v>0</v>
      </c>
      <c r="Y638" s="20">
        <f>[2]武器表!$I638</f>
        <v>0</v>
      </c>
      <c r="Z638" s="20">
        <f>[2]武器表!U638</f>
        <v>0</v>
      </c>
      <c r="AA638" s="20">
        <f>[2]武器表!V638</f>
        <v>0</v>
      </c>
      <c r="AB638" s="20">
        <f>[2]武器表!W638</f>
        <v>0</v>
      </c>
      <c r="AC638" s="20">
        <f>[2]武器表!X638</f>
        <v>0</v>
      </c>
      <c r="AD638" s="20">
        <f>[2]武器表!Y638</f>
        <v>0</v>
      </c>
      <c r="AE638" s="20">
        <f>[2]武器表!Z638</f>
        <v>0</v>
      </c>
      <c r="AF638" s="20">
        <f>[2]武器表!AA638</f>
        <v>0</v>
      </c>
      <c r="AG638" s="20">
        <f t="shared" si="152"/>
        <v>0</v>
      </c>
      <c r="AH638" s="20">
        <f t="shared" si="153"/>
        <v>0</v>
      </c>
      <c r="AI638" s="20">
        <f t="shared" si="154"/>
        <v>0</v>
      </c>
      <c r="AJ638" s="20">
        <f t="shared" si="155"/>
        <v>0</v>
      </c>
      <c r="AK638" s="20">
        <f t="shared" si="156"/>
        <v>0</v>
      </c>
      <c r="AL638" s="84" t="str">
        <f t="shared" si="149"/>
        <v/>
      </c>
      <c r="AM638" s="84">
        <f t="shared" si="150"/>
        <v>104</v>
      </c>
    </row>
    <row r="639" spans="2:39" x14ac:dyDescent="0.2">
      <c r="B639" s="16">
        <v>637</v>
      </c>
      <c r="C639" s="16" t="str">
        <f t="shared" ca="1" si="144"/>
        <v>IC1204</v>
      </c>
      <c r="D639" s="16" t="str">
        <f t="shared" ca="1" si="151"/>
        <v>普通的玄铁短刀</v>
      </c>
      <c r="E639" s="16" t="str">
        <f t="shared" ca="1" si="145"/>
        <v>普通的</v>
      </c>
      <c r="F639" s="16" t="str">
        <f t="shared" ca="1" si="146"/>
        <v>玄铁</v>
      </c>
      <c r="G639" s="16" t="str">
        <f t="shared" ca="1" si="147"/>
        <v>短刀</v>
      </c>
      <c r="H639" s="16" t="str">
        <f t="shared" si="158"/>
        <v>c</v>
      </c>
      <c r="I639" s="19" t="s">
        <v>21</v>
      </c>
      <c r="J639" s="3" t="s">
        <v>41</v>
      </c>
      <c r="K639" s="16">
        <f t="shared" si="148"/>
        <v>1</v>
      </c>
      <c r="L639" s="16">
        <f t="shared" si="157"/>
        <v>5</v>
      </c>
      <c r="M639" s="16">
        <f>[2]武器表!J639</f>
        <v>176</v>
      </c>
      <c r="N639" s="16">
        <f>[2]武器表!K639</f>
        <v>0</v>
      </c>
      <c r="O639" s="16">
        <f>[2]武器表!L639</f>
        <v>0</v>
      </c>
      <c r="P639" s="16"/>
      <c r="Q639" s="16">
        <f>[2]武器表!M639</f>
        <v>0</v>
      </c>
      <c r="R639" s="16">
        <f>[2]武器表!N639</f>
        <v>0</v>
      </c>
      <c r="S639" s="16">
        <f>[2]武器表!O639</f>
        <v>0</v>
      </c>
      <c r="T639" s="16">
        <f>[2]武器表!P639</f>
        <v>0</v>
      </c>
      <c r="U639" s="16">
        <f>[2]武器表!Q639</f>
        <v>0</v>
      </c>
      <c r="V639" s="20">
        <f>[2]武器表!R639</f>
        <v>0</v>
      </c>
      <c r="W639" s="20">
        <f>[2]武器表!S639</f>
        <v>0</v>
      </c>
      <c r="X639" s="20">
        <f>[2]武器表!T639</f>
        <v>0</v>
      </c>
      <c r="Y639" s="20">
        <f>[2]武器表!$I639</f>
        <v>0</v>
      </c>
      <c r="Z639" s="20">
        <f>[2]武器表!U639</f>
        <v>0</v>
      </c>
      <c r="AA639" s="20">
        <f>[2]武器表!V639</f>
        <v>0</v>
      </c>
      <c r="AB639" s="20">
        <f>[2]武器表!W639</f>
        <v>0</v>
      </c>
      <c r="AC639" s="20">
        <f>[2]武器表!X639</f>
        <v>0</v>
      </c>
      <c r="AD639" s="20">
        <f>[2]武器表!Y639</f>
        <v>0</v>
      </c>
      <c r="AE639" s="20">
        <f>[2]武器表!Z639</f>
        <v>0</v>
      </c>
      <c r="AF639" s="20">
        <f>[2]武器表!AA639</f>
        <v>0</v>
      </c>
      <c r="AG639" s="20">
        <f t="shared" si="152"/>
        <v>0</v>
      </c>
      <c r="AH639" s="20">
        <f t="shared" si="153"/>
        <v>0</v>
      </c>
      <c r="AI639" s="20">
        <f t="shared" si="154"/>
        <v>0</v>
      </c>
      <c r="AJ639" s="20">
        <f t="shared" si="155"/>
        <v>0</v>
      </c>
      <c r="AK639" s="20">
        <f t="shared" si="156"/>
        <v>0</v>
      </c>
      <c r="AL639" s="84" t="str">
        <f t="shared" si="149"/>
        <v/>
      </c>
      <c r="AM639" s="84">
        <f t="shared" si="150"/>
        <v>105</v>
      </c>
    </row>
    <row r="640" spans="2:39" x14ac:dyDescent="0.2">
      <c r="B640" s="16">
        <v>638</v>
      </c>
      <c r="C640" s="16" t="str">
        <f t="shared" ca="1" si="144"/>
        <v>IC1226</v>
      </c>
      <c r="D640" s="16" t="str">
        <f t="shared" ca="1" si="151"/>
        <v>破旧的塞尔塔刃</v>
      </c>
      <c r="E640" s="16" t="str">
        <f t="shared" ca="1" si="145"/>
        <v>破旧的</v>
      </c>
      <c r="F640" s="16" t="str">
        <f t="shared" ca="1" si="146"/>
        <v>塞尔塔</v>
      </c>
      <c r="G640" s="16" t="str">
        <f t="shared" ca="1" si="147"/>
        <v>刃</v>
      </c>
      <c r="H640" s="16" t="str">
        <f t="shared" si="158"/>
        <v>c</v>
      </c>
      <c r="I640" s="19" t="s">
        <v>21</v>
      </c>
      <c r="J640" s="3" t="s">
        <v>41</v>
      </c>
      <c r="K640" s="16">
        <f t="shared" si="148"/>
        <v>1</v>
      </c>
      <c r="L640" s="16">
        <f t="shared" si="157"/>
        <v>6</v>
      </c>
      <c r="M640" s="16">
        <f>[2]武器表!J640</f>
        <v>211</v>
      </c>
      <c r="N640" s="16">
        <f>[2]武器表!K640</f>
        <v>0</v>
      </c>
      <c r="O640" s="16">
        <f>[2]武器表!L640</f>
        <v>0</v>
      </c>
      <c r="P640" s="16"/>
      <c r="Q640" s="16">
        <f>[2]武器表!M640</f>
        <v>0</v>
      </c>
      <c r="R640" s="16">
        <f>[2]武器表!N640</f>
        <v>0</v>
      </c>
      <c r="S640" s="16">
        <f>[2]武器表!O640</f>
        <v>0</v>
      </c>
      <c r="T640" s="16">
        <f>[2]武器表!P640</f>
        <v>0</v>
      </c>
      <c r="U640" s="16">
        <f>[2]武器表!Q640</f>
        <v>0</v>
      </c>
      <c r="V640" s="20">
        <f>[2]武器表!R640</f>
        <v>0</v>
      </c>
      <c r="W640" s="20">
        <f>[2]武器表!S640</f>
        <v>0</v>
      </c>
      <c r="X640" s="20">
        <f>[2]武器表!T640</f>
        <v>0</v>
      </c>
      <c r="Y640" s="20">
        <f>[2]武器表!$I640</f>
        <v>0</v>
      </c>
      <c r="Z640" s="20">
        <f>[2]武器表!U640</f>
        <v>0</v>
      </c>
      <c r="AA640" s="20">
        <f>[2]武器表!V640</f>
        <v>0</v>
      </c>
      <c r="AB640" s="20">
        <f>[2]武器表!W640</f>
        <v>0</v>
      </c>
      <c r="AC640" s="20">
        <f>[2]武器表!X640</f>
        <v>0</v>
      </c>
      <c r="AD640" s="20">
        <f>[2]武器表!Y640</f>
        <v>0</v>
      </c>
      <c r="AE640" s="20">
        <f>[2]武器表!Z640</f>
        <v>0</v>
      </c>
      <c r="AF640" s="20">
        <f>[2]武器表!AA640</f>
        <v>0</v>
      </c>
      <c r="AG640" s="20">
        <f t="shared" si="152"/>
        <v>0</v>
      </c>
      <c r="AH640" s="20">
        <f t="shared" si="153"/>
        <v>0</v>
      </c>
      <c r="AI640" s="20">
        <f t="shared" si="154"/>
        <v>0</v>
      </c>
      <c r="AJ640" s="20">
        <f t="shared" si="155"/>
        <v>0</v>
      </c>
      <c r="AK640" s="20">
        <f t="shared" si="156"/>
        <v>0</v>
      </c>
      <c r="AL640" s="84" t="str">
        <f t="shared" si="149"/>
        <v/>
      </c>
      <c r="AM640" s="84">
        <f t="shared" si="150"/>
        <v>106</v>
      </c>
    </row>
    <row r="641" spans="2:39" x14ac:dyDescent="0.2">
      <c r="B641" s="16">
        <v>639</v>
      </c>
      <c r="C641" s="16" t="str">
        <f t="shared" ca="1" si="144"/>
        <v>IC1225</v>
      </c>
      <c r="D641" s="16" t="str">
        <f t="shared" ca="1" si="151"/>
        <v>普通的混乱短刀</v>
      </c>
      <c r="E641" s="16" t="str">
        <f t="shared" ca="1" si="145"/>
        <v>普通的</v>
      </c>
      <c r="F641" s="16" t="str">
        <f t="shared" ca="1" si="146"/>
        <v>混乱</v>
      </c>
      <c r="G641" s="16" t="str">
        <f t="shared" ca="1" si="147"/>
        <v>短刀</v>
      </c>
      <c r="H641" s="16" t="str">
        <f t="shared" si="158"/>
        <v>c</v>
      </c>
      <c r="I641" s="19" t="s">
        <v>21</v>
      </c>
      <c r="J641" s="3" t="s">
        <v>41</v>
      </c>
      <c r="K641" s="16">
        <f t="shared" si="148"/>
        <v>1</v>
      </c>
      <c r="L641" s="16">
        <f t="shared" si="157"/>
        <v>7</v>
      </c>
      <c r="M641" s="16">
        <f>[2]武器表!J641</f>
        <v>246</v>
      </c>
      <c r="N641" s="16">
        <f>[2]武器表!K641</f>
        <v>0</v>
      </c>
      <c r="O641" s="16">
        <f>[2]武器表!L641</f>
        <v>0</v>
      </c>
      <c r="P641" s="16"/>
      <c r="Q641" s="16">
        <f>[2]武器表!M641</f>
        <v>0</v>
      </c>
      <c r="R641" s="16">
        <f>[2]武器表!N641</f>
        <v>0</v>
      </c>
      <c r="S641" s="16">
        <f>[2]武器表!O641</f>
        <v>0</v>
      </c>
      <c r="T641" s="16">
        <f>[2]武器表!P641</f>
        <v>0</v>
      </c>
      <c r="U641" s="16">
        <f>[2]武器表!Q641</f>
        <v>0</v>
      </c>
      <c r="V641" s="20">
        <f>[2]武器表!R641</f>
        <v>0</v>
      </c>
      <c r="W641" s="20">
        <f>[2]武器表!S641</f>
        <v>0</v>
      </c>
      <c r="X641" s="20">
        <f>[2]武器表!T641</f>
        <v>0</v>
      </c>
      <c r="Y641" s="20">
        <f>[2]武器表!$I641</f>
        <v>0</v>
      </c>
      <c r="Z641" s="20">
        <f>[2]武器表!U641</f>
        <v>0</v>
      </c>
      <c r="AA641" s="20">
        <f>[2]武器表!V641</f>
        <v>0</v>
      </c>
      <c r="AB641" s="20">
        <f>[2]武器表!W641</f>
        <v>0</v>
      </c>
      <c r="AC641" s="20">
        <f>[2]武器表!X641</f>
        <v>0</v>
      </c>
      <c r="AD641" s="20">
        <f>[2]武器表!Y641</f>
        <v>0</v>
      </c>
      <c r="AE641" s="20">
        <f>[2]武器表!Z641</f>
        <v>0</v>
      </c>
      <c r="AF641" s="20">
        <f>[2]武器表!AA641</f>
        <v>0</v>
      </c>
      <c r="AG641" s="20">
        <f t="shared" si="152"/>
        <v>0</v>
      </c>
      <c r="AH641" s="20">
        <f t="shared" si="153"/>
        <v>0</v>
      </c>
      <c r="AI641" s="20">
        <f t="shared" si="154"/>
        <v>0</v>
      </c>
      <c r="AJ641" s="20">
        <f t="shared" si="155"/>
        <v>0</v>
      </c>
      <c r="AK641" s="20">
        <f t="shared" si="156"/>
        <v>0</v>
      </c>
      <c r="AL641" s="84" t="str">
        <f t="shared" si="149"/>
        <v/>
      </c>
      <c r="AM641" s="84">
        <f t="shared" si="150"/>
        <v>107</v>
      </c>
    </row>
    <row r="642" spans="2:39" x14ac:dyDescent="0.2">
      <c r="B642" s="16">
        <v>640</v>
      </c>
      <c r="C642" s="16" t="str">
        <f t="shared" ca="1" si="144"/>
        <v>IC1209</v>
      </c>
      <c r="D642" s="16" t="str">
        <f t="shared" ca="1" si="151"/>
        <v>普通的斯塞提刀</v>
      </c>
      <c r="E642" s="16" t="str">
        <f t="shared" ca="1" si="145"/>
        <v>普通的</v>
      </c>
      <c r="F642" s="16" t="str">
        <f t="shared" ca="1" si="146"/>
        <v>斯塞提</v>
      </c>
      <c r="G642" s="16" t="str">
        <f t="shared" ca="1" si="147"/>
        <v>刀</v>
      </c>
      <c r="H642" s="16" t="str">
        <f t="shared" si="158"/>
        <v>c</v>
      </c>
      <c r="I642" s="19" t="s">
        <v>21</v>
      </c>
      <c r="J642" s="3" t="s">
        <v>41</v>
      </c>
      <c r="K642" s="16">
        <f t="shared" si="148"/>
        <v>1</v>
      </c>
      <c r="L642" s="16">
        <f t="shared" si="157"/>
        <v>8</v>
      </c>
      <c r="M642" s="16">
        <f>[2]武器表!J642</f>
        <v>282</v>
      </c>
      <c r="N642" s="16">
        <f>[2]武器表!K642</f>
        <v>0</v>
      </c>
      <c r="O642" s="16">
        <f>[2]武器表!L642</f>
        <v>0</v>
      </c>
      <c r="P642" s="16"/>
      <c r="Q642" s="16">
        <f>[2]武器表!M642</f>
        <v>0</v>
      </c>
      <c r="R642" s="16">
        <f>[2]武器表!N642</f>
        <v>0</v>
      </c>
      <c r="S642" s="16">
        <f>[2]武器表!O642</f>
        <v>0</v>
      </c>
      <c r="T642" s="16">
        <f>[2]武器表!P642</f>
        <v>0</v>
      </c>
      <c r="U642" s="16">
        <f>[2]武器表!Q642</f>
        <v>0</v>
      </c>
      <c r="V642" s="20">
        <f>[2]武器表!R642</f>
        <v>0</v>
      </c>
      <c r="W642" s="20">
        <f>[2]武器表!S642</f>
        <v>0</v>
      </c>
      <c r="X642" s="20">
        <f>[2]武器表!T642</f>
        <v>0</v>
      </c>
      <c r="Y642" s="20">
        <f>[2]武器表!$I642</f>
        <v>0</v>
      </c>
      <c r="Z642" s="20">
        <f>[2]武器表!U642</f>
        <v>0</v>
      </c>
      <c r="AA642" s="20">
        <f>[2]武器表!V642</f>
        <v>0</v>
      </c>
      <c r="AB642" s="20">
        <f>[2]武器表!W642</f>
        <v>0</v>
      </c>
      <c r="AC642" s="20">
        <f>[2]武器表!X642</f>
        <v>0</v>
      </c>
      <c r="AD642" s="20">
        <f>[2]武器表!Y642</f>
        <v>0</v>
      </c>
      <c r="AE642" s="20">
        <f>[2]武器表!Z642</f>
        <v>0</v>
      </c>
      <c r="AF642" s="20">
        <f>[2]武器表!AA642</f>
        <v>0</v>
      </c>
      <c r="AG642" s="20">
        <f t="shared" si="152"/>
        <v>0</v>
      </c>
      <c r="AH642" s="20">
        <f t="shared" si="153"/>
        <v>0</v>
      </c>
      <c r="AI642" s="20">
        <f t="shared" si="154"/>
        <v>0</v>
      </c>
      <c r="AJ642" s="20">
        <f t="shared" si="155"/>
        <v>0</v>
      </c>
      <c r="AK642" s="20">
        <f t="shared" si="156"/>
        <v>0</v>
      </c>
      <c r="AL642" s="84" t="str">
        <f t="shared" si="149"/>
        <v/>
      </c>
      <c r="AM642" s="84">
        <f t="shared" si="150"/>
        <v>108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N642"/>
  <sheetViews>
    <sheetView workbookViewId="0">
      <selection activeCell="D25" sqref="D25"/>
    </sheetView>
  </sheetViews>
  <sheetFormatPr defaultRowHeight="13.5" x14ac:dyDescent="0.15"/>
  <cols>
    <col min="4" max="4" width="16.75" customWidth="1"/>
    <col min="66" max="66" width="37.25" customWidth="1"/>
  </cols>
  <sheetData>
    <row r="1" spans="1:66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</row>
    <row r="2" spans="1:66" s="89" customFormat="1" ht="14.25" x14ac:dyDescent="0.2">
      <c r="B2" s="90" t="s">
        <v>1887</v>
      </c>
      <c r="C2" s="90" t="s">
        <v>105</v>
      </c>
      <c r="D2" s="88" t="s">
        <v>0</v>
      </c>
      <c r="E2" s="88" t="s">
        <v>1</v>
      </c>
      <c r="F2" s="88" t="s">
        <v>233</v>
      </c>
      <c r="G2" s="88" t="s">
        <v>117</v>
      </c>
      <c r="H2" s="88" t="s">
        <v>2</v>
      </c>
      <c r="I2" s="88"/>
      <c r="J2" s="88" t="s">
        <v>118</v>
      </c>
      <c r="K2" s="88" t="s">
        <v>3</v>
      </c>
      <c r="L2" s="88" t="s">
        <v>1644</v>
      </c>
      <c r="M2" s="90" t="s">
        <v>800</v>
      </c>
      <c r="N2" s="90" t="s">
        <v>801</v>
      </c>
      <c r="O2" s="90"/>
      <c r="P2" s="88" t="s">
        <v>1646</v>
      </c>
      <c r="Q2" s="88" t="s">
        <v>804</v>
      </c>
      <c r="R2" s="88" t="s">
        <v>1649</v>
      </c>
      <c r="S2" s="88" t="s">
        <v>805</v>
      </c>
      <c r="T2" s="88" t="s">
        <v>806</v>
      </c>
      <c r="U2" s="91" t="s">
        <v>1377</v>
      </c>
      <c r="V2" s="91" t="s">
        <v>1378</v>
      </c>
      <c r="W2" s="91" t="s">
        <v>1661</v>
      </c>
      <c r="X2" s="88" t="s">
        <v>1725</v>
      </c>
      <c r="Y2" s="88" t="s">
        <v>1664</v>
      </c>
      <c r="Z2" s="88" t="s">
        <v>1666</v>
      </c>
      <c r="AA2" s="88" t="s">
        <v>1668</v>
      </c>
      <c r="AB2" s="88" t="s">
        <v>1670</v>
      </c>
      <c r="AC2" s="88" t="s">
        <v>1672</v>
      </c>
      <c r="AD2" s="88" t="s">
        <v>1676</v>
      </c>
      <c r="AE2" s="88" t="s">
        <v>1674</v>
      </c>
      <c r="AF2" s="88" t="s">
        <v>1380</v>
      </c>
      <c r="AG2" s="88" t="s">
        <v>1381</v>
      </c>
      <c r="AH2" s="88" t="s">
        <v>1382</v>
      </c>
      <c r="AI2" s="88" t="s">
        <v>1383</v>
      </c>
      <c r="AJ2" s="88" t="s">
        <v>1384</v>
      </c>
      <c r="AK2" s="92"/>
      <c r="AL2" s="92"/>
      <c r="AM2" s="92"/>
    </row>
    <row r="3" spans="1:66" ht="14.25" x14ac:dyDescent="0.2">
      <c r="B3" s="16">
        <v>1</v>
      </c>
      <c r="C3" s="16"/>
      <c r="D3" s="16" t="s">
        <v>241</v>
      </c>
      <c r="E3" s="16" t="s">
        <v>16</v>
      </c>
      <c r="F3" s="16">
        <f t="shared" ref="F3:F66" si="0">VLOOKUP(E3&amp;K3,AN$27:AO$58,2,FALSE)</f>
        <v>2</v>
      </c>
      <c r="G3" s="19" t="s">
        <v>21</v>
      </c>
      <c r="H3" s="3" t="s">
        <v>22</v>
      </c>
      <c r="I3" s="3">
        <v>1</v>
      </c>
      <c r="J3" s="16">
        <v>0</v>
      </c>
      <c r="K3" s="16">
        <v>1</v>
      </c>
      <c r="L3" s="16">
        <v>20</v>
      </c>
      <c r="M3" s="26">
        <v>0</v>
      </c>
      <c r="N3" s="26">
        <v>0</v>
      </c>
      <c r="O3" s="26">
        <v>0</v>
      </c>
      <c r="P3" s="26">
        <v>0</v>
      </c>
      <c r="Q3" s="26">
        <v>0</v>
      </c>
      <c r="R3" s="26">
        <v>0</v>
      </c>
      <c r="S3" s="26">
        <v>0</v>
      </c>
      <c r="T3" s="26">
        <v>0</v>
      </c>
      <c r="U3" s="20">
        <v>0.01</v>
      </c>
      <c r="V3" s="27">
        <v>0</v>
      </c>
      <c r="W3" s="27">
        <v>0</v>
      </c>
      <c r="X3" s="20">
        <v>0.1</v>
      </c>
      <c r="Y3" s="27">
        <v>0</v>
      </c>
      <c r="Z3" s="27">
        <v>0</v>
      </c>
      <c r="AA3" s="27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L3" s="21"/>
      <c r="AM3" s="21"/>
      <c r="AO3">
        <v>1</v>
      </c>
      <c r="AP3">
        <v>2</v>
      </c>
      <c r="AQ3">
        <v>3</v>
      </c>
      <c r="AR3">
        <v>4</v>
      </c>
      <c r="AS3">
        <v>5</v>
      </c>
      <c r="AT3">
        <v>6</v>
      </c>
      <c r="AU3">
        <v>7</v>
      </c>
      <c r="AV3">
        <v>8</v>
      </c>
      <c r="AW3">
        <v>9</v>
      </c>
      <c r="AX3">
        <v>10</v>
      </c>
      <c r="AY3">
        <v>11</v>
      </c>
      <c r="AZ3">
        <v>12</v>
      </c>
      <c r="BA3">
        <v>13</v>
      </c>
      <c r="BB3">
        <v>14</v>
      </c>
      <c r="BC3">
        <v>15</v>
      </c>
      <c r="BD3">
        <v>16</v>
      </c>
      <c r="BE3">
        <v>17</v>
      </c>
      <c r="BF3">
        <v>18</v>
      </c>
      <c r="BG3">
        <v>19</v>
      </c>
      <c r="BH3">
        <v>20</v>
      </c>
      <c r="BI3">
        <v>21</v>
      </c>
      <c r="BJ3">
        <v>22</v>
      </c>
      <c r="BK3">
        <v>23</v>
      </c>
      <c r="BL3">
        <v>24</v>
      </c>
      <c r="BM3">
        <v>1</v>
      </c>
      <c r="BN3" t="s">
        <v>1888</v>
      </c>
    </row>
    <row r="4" spans="1:66" ht="14.25" x14ac:dyDescent="0.2">
      <c r="B4" s="16">
        <v>2</v>
      </c>
      <c r="C4" s="16"/>
      <c r="D4" s="16" t="s">
        <v>242</v>
      </c>
      <c r="E4" s="16" t="s">
        <v>16</v>
      </c>
      <c r="F4" s="16">
        <f t="shared" si="0"/>
        <v>2</v>
      </c>
      <c r="G4" s="19" t="s">
        <v>21</v>
      </c>
      <c r="H4" s="3" t="s">
        <v>22</v>
      </c>
      <c r="I4" s="3">
        <v>1</v>
      </c>
      <c r="J4" s="16">
        <v>0</v>
      </c>
      <c r="K4" s="16">
        <v>2</v>
      </c>
      <c r="L4" s="16">
        <v>40</v>
      </c>
      <c r="M4" s="26">
        <v>0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16">
        <v>4</v>
      </c>
      <c r="T4" s="26">
        <v>0</v>
      </c>
      <c r="U4" s="27">
        <v>0</v>
      </c>
      <c r="V4" s="27">
        <v>0</v>
      </c>
      <c r="W4" s="27">
        <v>0</v>
      </c>
      <c r="X4" s="27">
        <v>0</v>
      </c>
      <c r="Y4" s="27">
        <v>0</v>
      </c>
      <c r="Z4" s="27">
        <v>0</v>
      </c>
      <c r="AA4" s="27">
        <v>0</v>
      </c>
      <c r="AB4" s="27">
        <v>0</v>
      </c>
      <c r="AC4" s="27">
        <v>0</v>
      </c>
      <c r="AD4" s="27">
        <v>0</v>
      </c>
      <c r="AE4" s="27">
        <v>0</v>
      </c>
      <c r="AF4" s="27">
        <v>0</v>
      </c>
      <c r="AG4" s="27">
        <v>0</v>
      </c>
      <c r="AH4" s="27">
        <v>0</v>
      </c>
      <c r="AI4" s="20">
        <v>8.0000000000000016E-2</v>
      </c>
      <c r="AJ4" s="27">
        <v>0</v>
      </c>
      <c r="AL4" s="21"/>
      <c r="AM4" s="22"/>
      <c r="AN4" s="41" t="s">
        <v>939</v>
      </c>
      <c r="AO4" s="67" t="s">
        <v>226</v>
      </c>
      <c r="AP4" s="67" t="s">
        <v>215</v>
      </c>
      <c r="AQ4" s="67" t="s">
        <v>1645</v>
      </c>
      <c r="AR4" s="67" t="s">
        <v>1647</v>
      </c>
      <c r="AS4" s="67" t="s">
        <v>1648</v>
      </c>
      <c r="AT4" s="67" t="s">
        <v>1650</v>
      </c>
      <c r="AU4" s="67" t="s">
        <v>216</v>
      </c>
      <c r="AV4" s="67" t="s">
        <v>218</v>
      </c>
      <c r="AW4" s="67" t="s">
        <v>217</v>
      </c>
      <c r="AX4" s="67" t="s">
        <v>219</v>
      </c>
      <c r="AY4" s="67" t="s">
        <v>1678</v>
      </c>
      <c r="AZ4" s="67" t="s">
        <v>238</v>
      </c>
      <c r="BA4" s="61" t="s">
        <v>1653</v>
      </c>
      <c r="BB4" s="61" t="s">
        <v>1654</v>
      </c>
      <c r="BC4" s="61" t="s">
        <v>1655</v>
      </c>
      <c r="BD4" s="61" t="s">
        <v>1656</v>
      </c>
      <c r="BE4" s="61" t="s">
        <v>1657</v>
      </c>
      <c r="BF4" s="61" t="s">
        <v>1658</v>
      </c>
      <c r="BG4" s="61" t="s">
        <v>1659</v>
      </c>
      <c r="BH4" s="67" t="s">
        <v>220</v>
      </c>
      <c r="BI4" s="67" t="s">
        <v>221</v>
      </c>
      <c r="BJ4" s="67" t="s">
        <v>222</v>
      </c>
      <c r="BK4" s="67" t="s">
        <v>223</v>
      </c>
      <c r="BL4" s="67" t="s">
        <v>224</v>
      </c>
      <c r="BM4">
        <v>2</v>
      </c>
      <c r="BN4" t="s">
        <v>1889</v>
      </c>
    </row>
    <row r="5" spans="1:66" ht="15.75" x14ac:dyDescent="0.3">
      <c r="B5" s="16">
        <v>3</v>
      </c>
      <c r="C5" s="16"/>
      <c r="D5" s="16" t="s">
        <v>243</v>
      </c>
      <c r="E5" s="16" t="s">
        <v>16</v>
      </c>
      <c r="F5" s="16">
        <f t="shared" si="0"/>
        <v>3</v>
      </c>
      <c r="G5" s="19" t="s">
        <v>21</v>
      </c>
      <c r="H5" s="3" t="s">
        <v>22</v>
      </c>
      <c r="I5" s="3">
        <v>1</v>
      </c>
      <c r="J5" s="16">
        <v>0</v>
      </c>
      <c r="K5" s="16">
        <v>3</v>
      </c>
      <c r="L5" s="16">
        <v>60</v>
      </c>
      <c r="M5" s="26">
        <v>0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6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7">
        <v>0</v>
      </c>
      <c r="AD5" s="27">
        <v>0</v>
      </c>
      <c r="AE5" s="27">
        <v>0</v>
      </c>
      <c r="AF5" s="27">
        <v>0</v>
      </c>
      <c r="AG5" s="20">
        <v>0.11345454545454546</v>
      </c>
      <c r="AH5" s="27">
        <v>0</v>
      </c>
      <c r="AI5" s="20">
        <v>0.11345454545454546</v>
      </c>
      <c r="AJ5" s="20">
        <v>0.11345454545454546</v>
      </c>
      <c r="AL5" s="23" t="s">
        <v>227</v>
      </c>
      <c r="AM5" s="22">
        <v>1</v>
      </c>
      <c r="AN5" s="15" t="s">
        <v>48</v>
      </c>
      <c r="AO5" s="24">
        <v>0</v>
      </c>
      <c r="AP5" s="24">
        <v>0</v>
      </c>
      <c r="AQ5" s="68">
        <v>0</v>
      </c>
      <c r="AR5" s="24">
        <v>0</v>
      </c>
      <c r="AS5" s="24">
        <v>20</v>
      </c>
      <c r="AT5" s="24">
        <v>0</v>
      </c>
      <c r="AU5" s="24">
        <v>40</v>
      </c>
      <c r="AV5" s="24">
        <v>40</v>
      </c>
      <c r="AW5" s="24">
        <v>40</v>
      </c>
      <c r="AX5" s="24">
        <v>40</v>
      </c>
      <c r="AY5" s="24">
        <v>40</v>
      </c>
      <c r="AZ5" s="24">
        <v>300</v>
      </c>
      <c r="BA5" s="24">
        <v>10</v>
      </c>
      <c r="BB5" s="24">
        <v>10</v>
      </c>
      <c r="BC5" s="24">
        <v>10</v>
      </c>
      <c r="BD5" s="24">
        <v>10</v>
      </c>
      <c r="BE5" s="24">
        <v>10</v>
      </c>
      <c r="BF5" s="24">
        <v>10</v>
      </c>
      <c r="BG5" s="24">
        <v>10</v>
      </c>
      <c r="BH5" s="24">
        <v>80</v>
      </c>
      <c r="BI5" s="24">
        <v>80</v>
      </c>
      <c r="BJ5" s="24">
        <v>80</v>
      </c>
      <c r="BK5" s="24">
        <v>80</v>
      </c>
      <c r="BL5" s="24">
        <v>80</v>
      </c>
      <c r="BM5">
        <v>3</v>
      </c>
      <c r="BN5" t="s">
        <v>1890</v>
      </c>
    </row>
    <row r="6" spans="1:66" ht="15.75" x14ac:dyDescent="0.3">
      <c r="B6" s="16">
        <v>4</v>
      </c>
      <c r="C6" s="16"/>
      <c r="D6" s="16" t="s">
        <v>244</v>
      </c>
      <c r="E6" s="16" t="s">
        <v>16</v>
      </c>
      <c r="F6" s="16">
        <f t="shared" si="0"/>
        <v>3</v>
      </c>
      <c r="G6" s="19" t="s">
        <v>21</v>
      </c>
      <c r="H6" s="3" t="s">
        <v>22</v>
      </c>
      <c r="I6" s="3">
        <v>1</v>
      </c>
      <c r="J6" s="16">
        <v>0</v>
      </c>
      <c r="K6" s="16">
        <v>4</v>
      </c>
      <c r="L6" s="16">
        <v>80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16">
        <v>9</v>
      </c>
      <c r="T6" s="26">
        <v>0</v>
      </c>
      <c r="U6" s="27">
        <v>0</v>
      </c>
      <c r="V6" s="27">
        <v>0</v>
      </c>
      <c r="W6" s="27">
        <v>0</v>
      </c>
      <c r="X6" s="20">
        <v>0.19</v>
      </c>
      <c r="Y6" s="27">
        <v>0</v>
      </c>
      <c r="Z6" s="27">
        <v>0</v>
      </c>
      <c r="AA6" s="27">
        <v>0</v>
      </c>
      <c r="AB6" s="27">
        <v>0</v>
      </c>
      <c r="AC6" s="27">
        <v>0</v>
      </c>
      <c r="AD6" s="27">
        <v>0</v>
      </c>
      <c r="AE6" s="20">
        <v>3.8461538461538436E-2</v>
      </c>
      <c r="AF6" s="27">
        <v>0</v>
      </c>
      <c r="AG6" s="27">
        <v>0</v>
      </c>
      <c r="AH6" s="27">
        <v>0</v>
      </c>
      <c r="AI6" s="27">
        <v>0</v>
      </c>
      <c r="AJ6" s="27">
        <v>0</v>
      </c>
      <c r="AL6" s="23" t="s">
        <v>228</v>
      </c>
      <c r="AM6" s="22">
        <v>2</v>
      </c>
      <c r="AN6" s="15" t="s">
        <v>49</v>
      </c>
      <c r="AO6" s="24">
        <v>0</v>
      </c>
      <c r="AP6" s="24">
        <v>0</v>
      </c>
      <c r="AQ6" s="68">
        <v>0</v>
      </c>
      <c r="AR6" s="24">
        <v>0</v>
      </c>
      <c r="AS6" s="24">
        <v>20</v>
      </c>
      <c r="AT6" s="24">
        <v>0</v>
      </c>
      <c r="AU6" s="24">
        <v>50</v>
      </c>
      <c r="AV6" s="24">
        <v>50</v>
      </c>
      <c r="AW6" s="24">
        <v>50</v>
      </c>
      <c r="AX6" s="24">
        <v>50</v>
      </c>
      <c r="AY6" s="24">
        <v>50</v>
      </c>
      <c r="AZ6" s="24">
        <v>300</v>
      </c>
      <c r="BA6" s="24">
        <v>10</v>
      </c>
      <c r="BB6" s="24">
        <v>10</v>
      </c>
      <c r="BC6" s="24">
        <v>10</v>
      </c>
      <c r="BD6" s="24">
        <v>10</v>
      </c>
      <c r="BE6" s="24">
        <v>10</v>
      </c>
      <c r="BF6" s="24">
        <v>10</v>
      </c>
      <c r="BG6" s="24">
        <v>10</v>
      </c>
      <c r="BH6" s="24">
        <v>70</v>
      </c>
      <c r="BI6" s="24">
        <v>70</v>
      </c>
      <c r="BJ6" s="24">
        <v>70</v>
      </c>
      <c r="BK6" s="24">
        <v>70</v>
      </c>
      <c r="BL6" s="24">
        <v>70</v>
      </c>
      <c r="BM6">
        <v>4</v>
      </c>
      <c r="BN6" t="s">
        <v>1891</v>
      </c>
    </row>
    <row r="7" spans="1:66" ht="14.25" x14ac:dyDescent="0.2">
      <c r="B7" s="16">
        <v>5</v>
      </c>
      <c r="C7" s="16"/>
      <c r="D7" s="16" t="s">
        <v>245</v>
      </c>
      <c r="E7" s="16" t="s">
        <v>16</v>
      </c>
      <c r="F7" s="16">
        <f t="shared" si="0"/>
        <v>4</v>
      </c>
      <c r="G7" s="19" t="s">
        <v>21</v>
      </c>
      <c r="H7" s="3" t="s">
        <v>22</v>
      </c>
      <c r="I7" s="3">
        <v>1</v>
      </c>
      <c r="J7" s="16">
        <v>0</v>
      </c>
      <c r="K7" s="16">
        <v>5</v>
      </c>
      <c r="L7" s="16">
        <v>100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0">
        <v>5.6666666666666671E-2</v>
      </c>
      <c r="V7" s="27">
        <v>0</v>
      </c>
      <c r="W7" s="27">
        <v>0</v>
      </c>
      <c r="X7" s="20">
        <v>0.23727272727272727</v>
      </c>
      <c r="Y7" s="27">
        <v>0</v>
      </c>
      <c r="Z7" s="27">
        <v>0</v>
      </c>
      <c r="AA7" s="27">
        <v>0</v>
      </c>
      <c r="AB7" s="27">
        <v>0</v>
      </c>
      <c r="AC7" s="27">
        <v>0</v>
      </c>
      <c r="AD7" s="27">
        <v>0</v>
      </c>
      <c r="AE7" s="27">
        <v>0</v>
      </c>
      <c r="AF7" s="20">
        <v>0.18981818181818183</v>
      </c>
      <c r="AG7" s="27">
        <v>0</v>
      </c>
      <c r="AH7" s="27">
        <v>0</v>
      </c>
      <c r="AI7" s="27">
        <v>0</v>
      </c>
      <c r="AJ7" s="20">
        <v>0.18981818181818183</v>
      </c>
      <c r="AL7" s="23" t="s">
        <v>229</v>
      </c>
      <c r="AM7" s="22">
        <v>3</v>
      </c>
      <c r="AN7" s="15" t="s">
        <v>225</v>
      </c>
      <c r="AO7" s="24">
        <v>0</v>
      </c>
      <c r="AP7" s="24">
        <v>0</v>
      </c>
      <c r="AQ7" s="68">
        <v>0</v>
      </c>
      <c r="AR7" s="24">
        <v>0</v>
      </c>
      <c r="AS7" s="24">
        <v>300</v>
      </c>
      <c r="AT7" s="24">
        <v>0</v>
      </c>
      <c r="AU7" s="24">
        <v>50</v>
      </c>
      <c r="AV7" s="24">
        <v>50</v>
      </c>
      <c r="AW7" s="24">
        <v>50</v>
      </c>
      <c r="AX7" s="24">
        <v>50</v>
      </c>
      <c r="AY7" s="24">
        <v>50</v>
      </c>
      <c r="AZ7" s="24">
        <v>300</v>
      </c>
      <c r="BA7" s="24">
        <v>10</v>
      </c>
      <c r="BB7" s="24">
        <v>10</v>
      </c>
      <c r="BC7" s="24">
        <v>10</v>
      </c>
      <c r="BD7" s="24">
        <v>10</v>
      </c>
      <c r="BE7" s="24">
        <v>10</v>
      </c>
      <c r="BF7" s="24">
        <v>10</v>
      </c>
      <c r="BG7" s="24">
        <v>10</v>
      </c>
      <c r="BH7" s="24">
        <v>50</v>
      </c>
      <c r="BI7" s="24">
        <v>50</v>
      </c>
      <c r="BJ7" s="24">
        <v>50</v>
      </c>
      <c r="BK7" s="24">
        <v>50</v>
      </c>
      <c r="BL7" s="24">
        <v>50</v>
      </c>
      <c r="BM7">
        <v>5</v>
      </c>
      <c r="BN7" t="s">
        <v>1892</v>
      </c>
    </row>
    <row r="8" spans="1:66" ht="15.75" x14ac:dyDescent="0.3">
      <c r="B8" s="16">
        <v>6</v>
      </c>
      <c r="C8" s="16"/>
      <c r="D8" s="16" t="s">
        <v>246</v>
      </c>
      <c r="E8" s="16" t="s">
        <v>16</v>
      </c>
      <c r="F8" s="16">
        <f t="shared" si="0"/>
        <v>4</v>
      </c>
      <c r="G8" s="19" t="s">
        <v>21</v>
      </c>
      <c r="H8" s="3" t="s">
        <v>22</v>
      </c>
      <c r="I8" s="3">
        <v>1</v>
      </c>
      <c r="J8" s="16">
        <v>0</v>
      </c>
      <c r="K8" s="16">
        <v>6</v>
      </c>
      <c r="L8" s="16">
        <v>121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16">
        <v>14</v>
      </c>
      <c r="T8" s="26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7">
        <v>0</v>
      </c>
      <c r="AD8" s="27">
        <v>0</v>
      </c>
      <c r="AE8" s="20">
        <v>5.6603773584905648E-2</v>
      </c>
      <c r="AF8" s="20">
        <v>0.22981818181818184</v>
      </c>
      <c r="AG8" s="27">
        <v>0</v>
      </c>
      <c r="AH8" s="27">
        <v>0</v>
      </c>
      <c r="AI8" s="27">
        <v>0</v>
      </c>
      <c r="AJ8" s="20">
        <v>0.22981818181818184</v>
      </c>
      <c r="AL8" s="23" t="s">
        <v>230</v>
      </c>
      <c r="AM8" s="22">
        <v>4</v>
      </c>
      <c r="AN8" s="15" t="s">
        <v>51</v>
      </c>
      <c r="AO8" s="24">
        <v>0</v>
      </c>
      <c r="AP8" s="24">
        <v>0</v>
      </c>
      <c r="AQ8" s="68">
        <v>0</v>
      </c>
      <c r="AR8" s="24">
        <v>0</v>
      </c>
      <c r="AS8" s="24">
        <v>300</v>
      </c>
      <c r="AT8" s="24">
        <v>0</v>
      </c>
      <c r="AU8" s="24">
        <v>50</v>
      </c>
      <c r="AV8" s="24">
        <v>50</v>
      </c>
      <c r="AW8" s="24">
        <v>50</v>
      </c>
      <c r="AX8" s="24">
        <v>50</v>
      </c>
      <c r="AY8" s="24">
        <v>50</v>
      </c>
      <c r="AZ8" s="24">
        <v>300</v>
      </c>
      <c r="BA8" s="24">
        <v>10</v>
      </c>
      <c r="BB8" s="24">
        <v>10</v>
      </c>
      <c r="BC8" s="24">
        <v>10</v>
      </c>
      <c r="BD8" s="24">
        <v>10</v>
      </c>
      <c r="BE8" s="24">
        <v>10</v>
      </c>
      <c r="BF8" s="24">
        <v>10</v>
      </c>
      <c r="BG8" s="24">
        <v>10</v>
      </c>
      <c r="BH8" s="24">
        <v>50</v>
      </c>
      <c r="BI8" s="24">
        <v>50</v>
      </c>
      <c r="BJ8" s="24">
        <v>50</v>
      </c>
      <c r="BK8" s="24">
        <v>50</v>
      </c>
      <c r="BL8" s="24">
        <v>50</v>
      </c>
      <c r="BM8">
        <v>6</v>
      </c>
      <c r="BN8" t="s">
        <v>1893</v>
      </c>
    </row>
    <row r="9" spans="1:66" ht="15.75" x14ac:dyDescent="0.3">
      <c r="B9" s="16">
        <v>7</v>
      </c>
      <c r="C9" s="16"/>
      <c r="D9" s="16" t="s">
        <v>247</v>
      </c>
      <c r="E9" s="16" t="s">
        <v>16</v>
      </c>
      <c r="F9" s="16">
        <f t="shared" si="0"/>
        <v>5</v>
      </c>
      <c r="G9" s="19" t="s">
        <v>21</v>
      </c>
      <c r="H9" s="3" t="s">
        <v>22</v>
      </c>
      <c r="I9" s="3">
        <v>1</v>
      </c>
      <c r="J9" s="16">
        <v>0</v>
      </c>
      <c r="K9" s="16">
        <v>7</v>
      </c>
      <c r="L9" s="16">
        <v>141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16">
        <v>24</v>
      </c>
      <c r="U9" s="27">
        <v>0</v>
      </c>
      <c r="V9" s="27">
        <v>0</v>
      </c>
      <c r="W9" s="27">
        <v>0</v>
      </c>
      <c r="X9" s="20">
        <v>0.33545454545454545</v>
      </c>
      <c r="Y9" s="27">
        <v>0</v>
      </c>
      <c r="Z9" s="27">
        <v>0</v>
      </c>
      <c r="AA9" s="27">
        <v>0</v>
      </c>
      <c r="AB9" s="27">
        <v>0</v>
      </c>
      <c r="AC9" s="27">
        <v>0</v>
      </c>
      <c r="AD9" s="27">
        <v>0</v>
      </c>
      <c r="AE9" s="27">
        <v>0</v>
      </c>
      <c r="AF9" s="20">
        <v>0.26836363636363636</v>
      </c>
      <c r="AG9" s="20">
        <v>0.26836363636363636</v>
      </c>
      <c r="AH9" s="27">
        <v>0</v>
      </c>
      <c r="AI9" s="20">
        <v>0.26836363636363636</v>
      </c>
      <c r="AJ9" s="27">
        <v>0</v>
      </c>
      <c r="AL9" s="23" t="s">
        <v>228</v>
      </c>
      <c r="AM9" s="22">
        <v>5</v>
      </c>
      <c r="AN9" s="15" t="s">
        <v>52</v>
      </c>
      <c r="AO9" s="24">
        <v>0</v>
      </c>
      <c r="AP9" s="24">
        <v>0</v>
      </c>
      <c r="AQ9" s="68">
        <v>0</v>
      </c>
      <c r="AR9" s="24">
        <v>0</v>
      </c>
      <c r="AS9" s="24">
        <v>50</v>
      </c>
      <c r="AT9" s="24">
        <v>0</v>
      </c>
      <c r="AU9" s="24">
        <v>300</v>
      </c>
      <c r="AV9" s="24">
        <v>100</v>
      </c>
      <c r="AW9" s="24">
        <v>50</v>
      </c>
      <c r="AX9" s="24">
        <v>50</v>
      </c>
      <c r="AY9" s="24">
        <v>50</v>
      </c>
      <c r="AZ9" s="24">
        <v>300</v>
      </c>
      <c r="BA9" s="24">
        <v>10</v>
      </c>
      <c r="BB9" s="24">
        <v>10</v>
      </c>
      <c r="BC9" s="24">
        <v>10</v>
      </c>
      <c r="BD9" s="24">
        <v>10</v>
      </c>
      <c r="BE9" s="24">
        <v>10</v>
      </c>
      <c r="BF9" s="24">
        <v>10</v>
      </c>
      <c r="BG9" s="24">
        <v>10</v>
      </c>
      <c r="BH9" s="24">
        <v>50</v>
      </c>
      <c r="BI9" s="24">
        <v>50</v>
      </c>
      <c r="BJ9" s="24">
        <v>50</v>
      </c>
      <c r="BK9" s="24">
        <v>50</v>
      </c>
      <c r="BL9" s="24">
        <v>50</v>
      </c>
      <c r="BM9">
        <v>7</v>
      </c>
      <c r="BN9" t="s">
        <v>1894</v>
      </c>
    </row>
    <row r="10" spans="1:66" ht="15.75" x14ac:dyDescent="0.3">
      <c r="B10" s="16">
        <v>8</v>
      </c>
      <c r="C10" s="16"/>
      <c r="D10" s="16" t="s">
        <v>248</v>
      </c>
      <c r="E10" s="16" t="s">
        <v>239</v>
      </c>
      <c r="F10" s="16">
        <f t="shared" si="0"/>
        <v>5</v>
      </c>
      <c r="G10" s="19" t="s">
        <v>21</v>
      </c>
      <c r="H10" s="3" t="s">
        <v>22</v>
      </c>
      <c r="I10" s="3">
        <v>1</v>
      </c>
      <c r="J10" s="16">
        <v>0</v>
      </c>
      <c r="K10" s="16">
        <v>8</v>
      </c>
      <c r="L10" s="16">
        <v>161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0">
        <v>9.3333333333333338E-2</v>
      </c>
      <c r="V10" s="27">
        <v>0</v>
      </c>
      <c r="W10" s="27">
        <v>0</v>
      </c>
      <c r="X10" s="27">
        <v>0</v>
      </c>
      <c r="Y10" s="20">
        <v>7.407407407407407E-2</v>
      </c>
      <c r="Z10" s="27">
        <v>0</v>
      </c>
      <c r="AA10" s="20">
        <v>7.407407407407407E-2</v>
      </c>
      <c r="AB10" s="27">
        <v>0</v>
      </c>
      <c r="AC10" s="27">
        <v>0</v>
      </c>
      <c r="AD10" s="27">
        <v>0</v>
      </c>
      <c r="AE10" s="27">
        <v>0</v>
      </c>
      <c r="AF10" s="20">
        <v>0.30545454545454542</v>
      </c>
      <c r="AG10" s="27">
        <v>0</v>
      </c>
      <c r="AH10" s="27">
        <v>0</v>
      </c>
      <c r="AI10" s="20">
        <v>0.30545454545454542</v>
      </c>
      <c r="AJ10" s="27">
        <v>0</v>
      </c>
      <c r="AL10" s="23" t="s">
        <v>231</v>
      </c>
      <c r="AM10" s="22">
        <v>6</v>
      </c>
      <c r="AN10" s="15" t="s">
        <v>53</v>
      </c>
      <c r="AO10" s="24">
        <v>0</v>
      </c>
      <c r="AP10" s="24">
        <v>0</v>
      </c>
      <c r="AQ10" s="68">
        <v>0</v>
      </c>
      <c r="AR10" s="24">
        <v>0</v>
      </c>
      <c r="AS10" s="24">
        <v>50</v>
      </c>
      <c r="AT10" s="24">
        <v>0</v>
      </c>
      <c r="AU10" s="24">
        <v>200</v>
      </c>
      <c r="AV10" s="24">
        <v>200</v>
      </c>
      <c r="AW10" s="24">
        <v>50</v>
      </c>
      <c r="AX10" s="24">
        <v>90</v>
      </c>
      <c r="AY10" s="24">
        <v>50</v>
      </c>
      <c r="AZ10" s="24">
        <v>300</v>
      </c>
      <c r="BA10" s="24">
        <v>10</v>
      </c>
      <c r="BB10" s="24">
        <v>10</v>
      </c>
      <c r="BC10" s="24">
        <v>10</v>
      </c>
      <c r="BD10" s="24">
        <v>10</v>
      </c>
      <c r="BE10" s="24">
        <v>10</v>
      </c>
      <c r="BF10" s="24">
        <v>10</v>
      </c>
      <c r="BG10" s="24">
        <v>10</v>
      </c>
      <c r="BH10" s="24">
        <v>50</v>
      </c>
      <c r="BI10" s="24">
        <v>50</v>
      </c>
      <c r="BJ10" s="24">
        <v>50</v>
      </c>
      <c r="BK10" s="24">
        <v>50</v>
      </c>
      <c r="BL10" s="24">
        <v>50</v>
      </c>
      <c r="BM10">
        <v>8</v>
      </c>
      <c r="BN10" t="s">
        <v>1895</v>
      </c>
    </row>
    <row r="11" spans="1:66" ht="15.75" x14ac:dyDescent="0.3">
      <c r="B11" s="16">
        <v>9</v>
      </c>
      <c r="C11" s="16"/>
      <c r="D11" s="16" t="s">
        <v>249</v>
      </c>
      <c r="E11" s="16" t="s">
        <v>18</v>
      </c>
      <c r="F11" s="16">
        <f t="shared" si="0"/>
        <v>1</v>
      </c>
      <c r="G11" s="19" t="s">
        <v>147</v>
      </c>
      <c r="H11" s="3" t="s">
        <v>22</v>
      </c>
      <c r="I11" s="3">
        <v>1</v>
      </c>
      <c r="J11" s="16">
        <v>0</v>
      </c>
      <c r="K11" s="16">
        <v>1</v>
      </c>
      <c r="L11" s="16">
        <v>15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6">
        <v>0</v>
      </c>
      <c r="U11" s="27">
        <v>0</v>
      </c>
      <c r="V11" s="27">
        <v>0</v>
      </c>
      <c r="W11" s="27">
        <v>0</v>
      </c>
      <c r="X11" s="20">
        <v>0.1</v>
      </c>
      <c r="Y11" s="27">
        <v>0</v>
      </c>
      <c r="Z11" s="27">
        <v>0</v>
      </c>
      <c r="AA11" s="27">
        <v>0</v>
      </c>
      <c r="AB11" s="27">
        <v>0</v>
      </c>
      <c r="AC11" s="27">
        <v>0</v>
      </c>
      <c r="AD11" s="27">
        <v>0</v>
      </c>
      <c r="AE11" s="27">
        <v>0</v>
      </c>
      <c r="AF11" s="27">
        <v>0</v>
      </c>
      <c r="AG11" s="27">
        <v>0</v>
      </c>
      <c r="AH11" s="27">
        <v>0</v>
      </c>
      <c r="AI11" s="27">
        <v>0</v>
      </c>
      <c r="AJ11" s="27">
        <v>0</v>
      </c>
      <c r="AL11" s="23" t="s">
        <v>229</v>
      </c>
      <c r="AM11" s="22">
        <v>7</v>
      </c>
      <c r="AN11" s="15" t="s">
        <v>54</v>
      </c>
      <c r="AO11" s="24">
        <v>0</v>
      </c>
      <c r="AP11" s="24">
        <v>0</v>
      </c>
      <c r="AQ11" s="68">
        <v>0</v>
      </c>
      <c r="AR11" s="24">
        <v>0</v>
      </c>
      <c r="AS11" s="24">
        <v>200</v>
      </c>
      <c r="AT11" s="24">
        <v>0</v>
      </c>
      <c r="AU11" s="24">
        <v>50</v>
      </c>
      <c r="AV11" s="24">
        <v>100</v>
      </c>
      <c r="AW11" s="24">
        <v>50</v>
      </c>
      <c r="AX11" s="24">
        <v>50</v>
      </c>
      <c r="AY11" s="24">
        <v>50</v>
      </c>
      <c r="AZ11" s="24">
        <v>300</v>
      </c>
      <c r="BA11" s="24">
        <v>10</v>
      </c>
      <c r="BB11" s="24">
        <v>10</v>
      </c>
      <c r="BC11" s="24">
        <v>10</v>
      </c>
      <c r="BD11" s="24">
        <v>10</v>
      </c>
      <c r="BE11" s="24">
        <v>10</v>
      </c>
      <c r="BF11" s="24">
        <v>10</v>
      </c>
      <c r="BG11" s="24">
        <v>10</v>
      </c>
      <c r="BH11" s="24">
        <v>50</v>
      </c>
      <c r="BI11" s="24">
        <v>50</v>
      </c>
      <c r="BJ11" s="24">
        <v>50</v>
      </c>
      <c r="BK11" s="24">
        <v>50</v>
      </c>
      <c r="BL11" s="24">
        <v>50</v>
      </c>
      <c r="BM11">
        <v>9</v>
      </c>
      <c r="BN11" t="s">
        <v>1896</v>
      </c>
    </row>
    <row r="12" spans="1:66" ht="15.75" x14ac:dyDescent="0.3">
      <c r="B12" s="16">
        <v>10</v>
      </c>
      <c r="C12" s="16"/>
      <c r="D12" s="16" t="s">
        <v>250</v>
      </c>
      <c r="E12" s="16" t="s">
        <v>18</v>
      </c>
      <c r="F12" s="16">
        <f t="shared" si="0"/>
        <v>1</v>
      </c>
      <c r="G12" s="19" t="s">
        <v>21</v>
      </c>
      <c r="H12" s="3" t="s">
        <v>22</v>
      </c>
      <c r="I12" s="3">
        <v>1</v>
      </c>
      <c r="J12" s="16">
        <v>0</v>
      </c>
      <c r="K12" s="16">
        <v>2</v>
      </c>
      <c r="L12" s="16">
        <v>30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7">
        <v>0</v>
      </c>
      <c r="V12" s="27">
        <v>0</v>
      </c>
      <c r="W12" s="27">
        <v>0</v>
      </c>
      <c r="X12" s="20">
        <v>0.1</v>
      </c>
      <c r="Y12" s="27">
        <v>0</v>
      </c>
      <c r="Z12" s="27">
        <v>0</v>
      </c>
      <c r="AA12" s="27">
        <v>0</v>
      </c>
      <c r="AB12" s="27">
        <v>0</v>
      </c>
      <c r="AC12" s="27">
        <v>0</v>
      </c>
      <c r="AD12" s="27">
        <v>0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7">
        <v>0</v>
      </c>
      <c r="AL12" s="23" t="s">
        <v>230</v>
      </c>
      <c r="AM12" s="22">
        <v>8</v>
      </c>
      <c r="AN12" s="15" t="s">
        <v>55</v>
      </c>
      <c r="AO12" s="24">
        <v>0</v>
      </c>
      <c r="AP12" s="24">
        <v>0</v>
      </c>
      <c r="AQ12" s="68">
        <v>0</v>
      </c>
      <c r="AR12" s="24">
        <v>0</v>
      </c>
      <c r="AS12" s="24">
        <v>200</v>
      </c>
      <c r="AT12" s="24">
        <v>0</v>
      </c>
      <c r="AU12" s="24">
        <v>50</v>
      </c>
      <c r="AV12" s="24">
        <v>150</v>
      </c>
      <c r="AW12" s="24">
        <v>50</v>
      </c>
      <c r="AX12" s="24">
        <v>50</v>
      </c>
      <c r="AY12" s="24">
        <v>50</v>
      </c>
      <c r="AZ12" s="24">
        <v>300</v>
      </c>
      <c r="BA12" s="24">
        <v>10</v>
      </c>
      <c r="BB12" s="24">
        <v>10</v>
      </c>
      <c r="BC12" s="24">
        <v>10</v>
      </c>
      <c r="BD12" s="24">
        <v>10</v>
      </c>
      <c r="BE12" s="24">
        <v>10</v>
      </c>
      <c r="BF12" s="24">
        <v>10</v>
      </c>
      <c r="BG12" s="24">
        <v>10</v>
      </c>
      <c r="BH12" s="24">
        <v>50</v>
      </c>
      <c r="BI12" s="24">
        <v>50</v>
      </c>
      <c r="BJ12" s="24">
        <v>50</v>
      </c>
      <c r="BK12" s="24">
        <v>50</v>
      </c>
      <c r="BL12" s="24">
        <v>50</v>
      </c>
      <c r="BM12">
        <v>10</v>
      </c>
      <c r="BN12" t="s">
        <v>1897</v>
      </c>
    </row>
    <row r="13" spans="1:66" ht="15.75" x14ac:dyDescent="0.3">
      <c r="B13" s="16">
        <v>11</v>
      </c>
      <c r="C13" s="16"/>
      <c r="D13" s="16" t="s">
        <v>251</v>
      </c>
      <c r="E13" s="16" t="s">
        <v>18</v>
      </c>
      <c r="F13" s="16">
        <f t="shared" si="0"/>
        <v>2</v>
      </c>
      <c r="G13" s="19" t="s">
        <v>21</v>
      </c>
      <c r="H13" s="3" t="s">
        <v>22</v>
      </c>
      <c r="I13" s="3">
        <v>1</v>
      </c>
      <c r="J13" s="16">
        <v>0</v>
      </c>
      <c r="K13" s="16">
        <v>3</v>
      </c>
      <c r="L13" s="16">
        <v>46</v>
      </c>
      <c r="M13" s="26">
        <v>0</v>
      </c>
      <c r="N13" s="26">
        <v>0</v>
      </c>
      <c r="O13" s="26">
        <v>0</v>
      </c>
      <c r="P13" s="26">
        <v>0</v>
      </c>
      <c r="Q13" s="16">
        <v>1</v>
      </c>
      <c r="R13" s="26">
        <v>0</v>
      </c>
      <c r="S13" s="26">
        <v>0</v>
      </c>
      <c r="T13" s="26">
        <v>0</v>
      </c>
      <c r="U13" s="27">
        <v>0</v>
      </c>
      <c r="V13" s="27">
        <v>0</v>
      </c>
      <c r="W13" s="27">
        <v>0</v>
      </c>
      <c r="X13" s="20">
        <v>0.13363636363636364</v>
      </c>
      <c r="Y13" s="27">
        <v>0</v>
      </c>
      <c r="Z13" s="27">
        <v>0</v>
      </c>
      <c r="AA13" s="27">
        <v>0</v>
      </c>
      <c r="AB13" s="27">
        <v>0</v>
      </c>
      <c r="AC13" s="27">
        <v>0</v>
      </c>
      <c r="AD13" s="27">
        <v>0</v>
      </c>
      <c r="AE13" s="27">
        <v>0</v>
      </c>
      <c r="AF13" s="27">
        <v>0</v>
      </c>
      <c r="AG13" s="27">
        <v>0</v>
      </c>
      <c r="AH13" s="27">
        <v>0</v>
      </c>
      <c r="AI13" s="27">
        <v>0</v>
      </c>
      <c r="AJ13" s="27">
        <v>0</v>
      </c>
      <c r="AL13" s="23" t="s">
        <v>227</v>
      </c>
      <c r="AM13" s="22">
        <v>9</v>
      </c>
      <c r="AN13" s="15" t="s">
        <v>56</v>
      </c>
      <c r="AO13" s="24">
        <v>0</v>
      </c>
      <c r="AP13" s="24">
        <v>0</v>
      </c>
      <c r="AQ13" s="68">
        <v>0</v>
      </c>
      <c r="AR13" s="24">
        <v>0</v>
      </c>
      <c r="AS13" s="24">
        <v>150</v>
      </c>
      <c r="AT13" s="24">
        <v>0</v>
      </c>
      <c r="AU13" s="24">
        <v>100</v>
      </c>
      <c r="AV13" s="24">
        <v>100</v>
      </c>
      <c r="AW13" s="24">
        <v>80</v>
      </c>
      <c r="AX13" s="24">
        <v>80</v>
      </c>
      <c r="AY13" s="24">
        <v>50</v>
      </c>
      <c r="AZ13" s="24">
        <v>300</v>
      </c>
      <c r="BA13" s="24">
        <v>10</v>
      </c>
      <c r="BB13" s="24">
        <v>10</v>
      </c>
      <c r="BC13" s="24">
        <v>10</v>
      </c>
      <c r="BD13" s="24">
        <v>10</v>
      </c>
      <c r="BE13" s="24">
        <v>10</v>
      </c>
      <c r="BF13" s="24">
        <v>10</v>
      </c>
      <c r="BG13" s="24">
        <v>10</v>
      </c>
      <c r="BH13" s="24">
        <v>50</v>
      </c>
      <c r="BI13" s="24">
        <v>50</v>
      </c>
      <c r="BJ13" s="24">
        <v>50</v>
      </c>
      <c r="BK13" s="24">
        <v>50</v>
      </c>
      <c r="BL13" s="24">
        <v>50</v>
      </c>
      <c r="BM13">
        <v>11</v>
      </c>
      <c r="BN13" t="s">
        <v>1898</v>
      </c>
    </row>
    <row r="14" spans="1:66" ht="15.75" x14ac:dyDescent="0.3">
      <c r="B14" s="16">
        <v>12</v>
      </c>
      <c r="C14" s="16"/>
      <c r="D14" s="16" t="s">
        <v>252</v>
      </c>
      <c r="E14" s="16" t="s">
        <v>18</v>
      </c>
      <c r="F14" s="16">
        <f t="shared" si="0"/>
        <v>2</v>
      </c>
      <c r="G14" s="19" t="s">
        <v>21</v>
      </c>
      <c r="H14" s="3" t="s">
        <v>22</v>
      </c>
      <c r="I14" s="3">
        <v>1</v>
      </c>
      <c r="J14" s="16">
        <v>0</v>
      </c>
      <c r="K14" s="16">
        <v>4</v>
      </c>
      <c r="L14" s="16">
        <v>61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7">
        <v>0</v>
      </c>
      <c r="V14" s="27">
        <v>0</v>
      </c>
      <c r="W14" s="27">
        <v>0</v>
      </c>
      <c r="X14" s="20">
        <v>0.17818181818181816</v>
      </c>
      <c r="Y14" s="27">
        <v>0</v>
      </c>
      <c r="Z14" s="27">
        <v>0</v>
      </c>
      <c r="AA14" s="27">
        <v>0</v>
      </c>
      <c r="AB14" s="27">
        <v>0</v>
      </c>
      <c r="AC14" s="27">
        <v>0</v>
      </c>
      <c r="AD14" s="27">
        <v>0</v>
      </c>
      <c r="AE14" s="27">
        <v>0</v>
      </c>
      <c r="AF14" s="27">
        <v>0</v>
      </c>
      <c r="AG14" s="27">
        <v>0</v>
      </c>
      <c r="AH14" s="27">
        <v>0</v>
      </c>
      <c r="AI14" s="20">
        <v>0.14254545454545453</v>
      </c>
      <c r="AJ14" s="27">
        <v>0</v>
      </c>
      <c r="AL14" s="23" t="s">
        <v>232</v>
      </c>
      <c r="AM14" s="22">
        <v>10</v>
      </c>
      <c r="AN14" s="15" t="s">
        <v>57</v>
      </c>
      <c r="AO14" s="24">
        <v>0</v>
      </c>
      <c r="AP14" s="24">
        <v>0</v>
      </c>
      <c r="AQ14" s="68">
        <v>0</v>
      </c>
      <c r="AR14" s="24">
        <v>0</v>
      </c>
      <c r="AS14" s="24">
        <v>20</v>
      </c>
      <c r="AT14" s="24">
        <v>0</v>
      </c>
      <c r="AU14" s="24">
        <v>40</v>
      </c>
      <c r="AV14" s="24">
        <v>40</v>
      </c>
      <c r="AW14" s="24">
        <v>40</v>
      </c>
      <c r="AX14" s="24">
        <v>40</v>
      </c>
      <c r="AY14" s="24">
        <v>40</v>
      </c>
      <c r="AZ14" s="24">
        <v>300</v>
      </c>
      <c r="BA14" s="24">
        <v>10</v>
      </c>
      <c r="BB14" s="24">
        <v>10</v>
      </c>
      <c r="BC14" s="24">
        <v>10</v>
      </c>
      <c r="BD14" s="24">
        <v>10</v>
      </c>
      <c r="BE14" s="24">
        <v>10</v>
      </c>
      <c r="BF14" s="24">
        <v>10</v>
      </c>
      <c r="BG14" s="24">
        <v>10</v>
      </c>
      <c r="BH14" s="24">
        <v>50</v>
      </c>
      <c r="BI14" s="24">
        <v>50</v>
      </c>
      <c r="BJ14" s="24">
        <v>50</v>
      </c>
      <c r="BK14" s="24">
        <v>50</v>
      </c>
      <c r="BL14" s="24">
        <v>50</v>
      </c>
      <c r="BM14">
        <v>12</v>
      </c>
      <c r="BN14" t="s">
        <v>1899</v>
      </c>
    </row>
    <row r="15" spans="1:66" ht="15.75" x14ac:dyDescent="0.3">
      <c r="B15" s="16">
        <v>13</v>
      </c>
      <c r="C15" s="16"/>
      <c r="D15" s="16" t="s">
        <v>190</v>
      </c>
      <c r="E15" s="16" t="s">
        <v>18</v>
      </c>
      <c r="F15" s="16">
        <f t="shared" si="0"/>
        <v>2</v>
      </c>
      <c r="G15" s="19" t="s">
        <v>21</v>
      </c>
      <c r="H15" s="3" t="s">
        <v>22</v>
      </c>
      <c r="I15" s="3">
        <v>1</v>
      </c>
      <c r="J15" s="16">
        <v>0</v>
      </c>
      <c r="K15" s="16">
        <v>5</v>
      </c>
      <c r="L15" s="16">
        <v>77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16">
        <v>12</v>
      </c>
      <c r="T15" s="26">
        <v>0</v>
      </c>
      <c r="U15" s="27">
        <v>0</v>
      </c>
      <c r="V15" s="27">
        <v>0</v>
      </c>
      <c r="W15" s="27">
        <v>0</v>
      </c>
      <c r="X15" s="20">
        <v>0.22454545454545452</v>
      </c>
      <c r="Y15" s="27">
        <v>0</v>
      </c>
      <c r="Z15" s="27">
        <v>0</v>
      </c>
      <c r="AA15" s="27">
        <v>0</v>
      </c>
      <c r="AB15" s="27">
        <v>0</v>
      </c>
      <c r="AC15" s="27">
        <v>0</v>
      </c>
      <c r="AD15" s="27">
        <v>0</v>
      </c>
      <c r="AE15" s="27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L15" s="23" t="s">
        <v>227</v>
      </c>
      <c r="AM15" s="22">
        <v>11</v>
      </c>
      <c r="AN15" s="15" t="s">
        <v>58</v>
      </c>
      <c r="AO15" s="24">
        <v>0</v>
      </c>
      <c r="AP15" s="24">
        <v>0</v>
      </c>
      <c r="AQ15" s="68">
        <v>0</v>
      </c>
      <c r="AR15" s="24">
        <v>0</v>
      </c>
      <c r="AS15" s="24">
        <v>20</v>
      </c>
      <c r="AT15" s="24">
        <v>0</v>
      </c>
      <c r="AU15" s="24">
        <v>40</v>
      </c>
      <c r="AV15" s="24">
        <v>40</v>
      </c>
      <c r="AW15" s="24">
        <v>40</v>
      </c>
      <c r="AX15" s="24">
        <v>40</v>
      </c>
      <c r="AY15" s="24">
        <v>40</v>
      </c>
      <c r="AZ15" s="24">
        <v>300</v>
      </c>
      <c r="BA15" s="24">
        <v>10</v>
      </c>
      <c r="BB15" s="24">
        <v>10</v>
      </c>
      <c r="BC15" s="24">
        <v>10</v>
      </c>
      <c r="BD15" s="24">
        <v>10</v>
      </c>
      <c r="BE15" s="24">
        <v>10</v>
      </c>
      <c r="BF15" s="24">
        <v>10</v>
      </c>
      <c r="BG15" s="24">
        <v>10</v>
      </c>
      <c r="BH15" s="24">
        <v>50</v>
      </c>
      <c r="BI15" s="24">
        <v>50</v>
      </c>
      <c r="BJ15" s="24">
        <v>50</v>
      </c>
      <c r="BK15" s="24">
        <v>50</v>
      </c>
      <c r="BL15" s="24">
        <v>50</v>
      </c>
      <c r="BM15">
        <v>13</v>
      </c>
      <c r="BN15" t="s">
        <v>1900</v>
      </c>
    </row>
    <row r="16" spans="1:66" ht="15.75" x14ac:dyDescent="0.3">
      <c r="B16" s="16">
        <v>14</v>
      </c>
      <c r="C16" s="16"/>
      <c r="D16" s="16" t="s">
        <v>253</v>
      </c>
      <c r="E16" s="16" t="s">
        <v>18</v>
      </c>
      <c r="F16" s="16">
        <f t="shared" si="0"/>
        <v>3</v>
      </c>
      <c r="G16" s="19" t="s">
        <v>21</v>
      </c>
      <c r="H16" s="3" t="s">
        <v>22</v>
      </c>
      <c r="I16" s="3">
        <v>1</v>
      </c>
      <c r="J16" s="16">
        <v>0</v>
      </c>
      <c r="K16" s="16">
        <v>6</v>
      </c>
      <c r="L16" s="16">
        <v>92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16">
        <v>14</v>
      </c>
      <c r="T16" s="26">
        <v>0</v>
      </c>
      <c r="U16" s="27">
        <v>0</v>
      </c>
      <c r="V16" s="27">
        <v>0</v>
      </c>
      <c r="W16" s="27">
        <v>0</v>
      </c>
      <c r="X16" s="20">
        <v>0.2690909090909091</v>
      </c>
      <c r="Y16" s="27">
        <v>0</v>
      </c>
      <c r="Z16" s="27">
        <v>0</v>
      </c>
      <c r="AA16" s="27">
        <v>0</v>
      </c>
      <c r="AB16" s="27">
        <v>0</v>
      </c>
      <c r="AC16" s="27">
        <v>0</v>
      </c>
      <c r="AD16" s="27">
        <v>0</v>
      </c>
      <c r="AE16" s="27">
        <v>0</v>
      </c>
      <c r="AF16" s="27">
        <v>0</v>
      </c>
      <c r="AG16" s="20">
        <v>0.21527272727272728</v>
      </c>
      <c r="AH16" s="27">
        <v>0</v>
      </c>
      <c r="AI16" s="27">
        <v>0</v>
      </c>
      <c r="AJ16" s="27">
        <v>0</v>
      </c>
      <c r="AL16" s="23" t="s">
        <v>229</v>
      </c>
      <c r="AM16" s="22">
        <v>12</v>
      </c>
      <c r="AN16" s="15" t="s">
        <v>59</v>
      </c>
      <c r="AO16" s="24">
        <v>0</v>
      </c>
      <c r="AP16" s="24">
        <v>0</v>
      </c>
      <c r="AQ16" s="68">
        <v>0</v>
      </c>
      <c r="AR16" s="24">
        <v>0</v>
      </c>
      <c r="AS16" s="24">
        <v>200</v>
      </c>
      <c r="AT16" s="24">
        <v>0</v>
      </c>
      <c r="AU16" s="24">
        <v>40</v>
      </c>
      <c r="AV16" s="24">
        <v>40</v>
      </c>
      <c r="AW16" s="24">
        <v>40</v>
      </c>
      <c r="AX16" s="24">
        <v>40</v>
      </c>
      <c r="AY16" s="24">
        <v>40</v>
      </c>
      <c r="AZ16" s="24">
        <v>300</v>
      </c>
      <c r="BA16" s="24">
        <v>10</v>
      </c>
      <c r="BB16" s="24">
        <v>10</v>
      </c>
      <c r="BC16" s="24">
        <v>10</v>
      </c>
      <c r="BD16" s="24">
        <v>10</v>
      </c>
      <c r="BE16" s="24">
        <v>10</v>
      </c>
      <c r="BF16" s="24">
        <v>10</v>
      </c>
      <c r="BG16" s="24">
        <v>10</v>
      </c>
      <c r="BH16" s="24">
        <v>50</v>
      </c>
      <c r="BI16" s="24">
        <v>50</v>
      </c>
      <c r="BJ16" s="24">
        <v>50</v>
      </c>
      <c r="BK16" s="24">
        <v>50</v>
      </c>
      <c r="BL16" s="24">
        <v>50</v>
      </c>
      <c r="BM16">
        <v>14</v>
      </c>
      <c r="BN16" t="s">
        <v>1901</v>
      </c>
    </row>
    <row r="17" spans="2:66" ht="15.75" x14ac:dyDescent="0.3">
      <c r="B17" s="16">
        <v>15</v>
      </c>
      <c r="C17" s="16"/>
      <c r="D17" s="16" t="s">
        <v>254</v>
      </c>
      <c r="E17" s="16" t="s">
        <v>18</v>
      </c>
      <c r="F17" s="16">
        <f t="shared" si="0"/>
        <v>3</v>
      </c>
      <c r="G17" s="19" t="s">
        <v>21</v>
      </c>
      <c r="H17" s="3" t="s">
        <v>22</v>
      </c>
      <c r="I17" s="3">
        <v>1</v>
      </c>
      <c r="J17" s="16">
        <v>0</v>
      </c>
      <c r="K17" s="16">
        <v>7</v>
      </c>
      <c r="L17" s="16">
        <v>108</v>
      </c>
      <c r="M17" s="26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7">
        <v>0</v>
      </c>
      <c r="V17" s="27">
        <v>0</v>
      </c>
      <c r="W17" s="27">
        <v>0</v>
      </c>
      <c r="X17" s="20">
        <v>0.31636363636363635</v>
      </c>
      <c r="Y17" s="27">
        <v>0</v>
      </c>
      <c r="Z17" s="27">
        <v>0</v>
      </c>
      <c r="AA17" s="27">
        <v>0</v>
      </c>
      <c r="AB17" s="27">
        <v>0</v>
      </c>
      <c r="AC17" s="27">
        <v>0</v>
      </c>
      <c r="AD17" s="27">
        <v>0</v>
      </c>
      <c r="AE17" s="27">
        <v>0</v>
      </c>
      <c r="AF17" s="27">
        <v>0</v>
      </c>
      <c r="AG17" s="20">
        <v>0.25309090909090909</v>
      </c>
      <c r="AH17" s="27">
        <v>0</v>
      </c>
      <c r="AI17" s="20">
        <v>0.25309090909090909</v>
      </c>
      <c r="AJ17" s="27">
        <v>0</v>
      </c>
      <c r="AL17" s="23" t="s">
        <v>228</v>
      </c>
      <c r="AM17" s="22">
        <v>13</v>
      </c>
      <c r="AN17" s="15" t="s">
        <v>60</v>
      </c>
      <c r="AO17" s="24">
        <v>0</v>
      </c>
      <c r="AP17" s="24">
        <v>0</v>
      </c>
      <c r="AQ17" s="68">
        <v>0</v>
      </c>
      <c r="AR17" s="24">
        <v>0</v>
      </c>
      <c r="AS17" s="24">
        <v>100</v>
      </c>
      <c r="AT17" s="24">
        <v>0</v>
      </c>
      <c r="AU17" s="24">
        <v>20</v>
      </c>
      <c r="AV17" s="24">
        <v>20</v>
      </c>
      <c r="AW17" s="24">
        <v>20</v>
      </c>
      <c r="AX17" s="24">
        <v>20</v>
      </c>
      <c r="AY17" s="24">
        <v>20</v>
      </c>
      <c r="AZ17" s="24">
        <v>300</v>
      </c>
      <c r="BA17" s="24">
        <v>10</v>
      </c>
      <c r="BB17" s="24">
        <v>10</v>
      </c>
      <c r="BC17" s="24">
        <v>10</v>
      </c>
      <c r="BD17" s="24">
        <v>10</v>
      </c>
      <c r="BE17" s="24">
        <v>10</v>
      </c>
      <c r="BF17" s="24">
        <v>10</v>
      </c>
      <c r="BG17" s="24">
        <v>10</v>
      </c>
      <c r="BH17" s="24">
        <v>50</v>
      </c>
      <c r="BI17" s="24">
        <v>50</v>
      </c>
      <c r="BJ17" s="24">
        <v>50</v>
      </c>
      <c r="BK17" s="24">
        <v>50</v>
      </c>
      <c r="BL17" s="24">
        <v>50</v>
      </c>
      <c r="BM17">
        <v>15</v>
      </c>
      <c r="BN17" t="s">
        <v>1902</v>
      </c>
    </row>
    <row r="18" spans="2:66" ht="15.75" x14ac:dyDescent="0.3">
      <c r="B18" s="16">
        <v>16</v>
      </c>
      <c r="C18" s="16"/>
      <c r="D18" s="16" t="s">
        <v>255</v>
      </c>
      <c r="E18" s="16" t="s">
        <v>18</v>
      </c>
      <c r="F18" s="16">
        <f t="shared" si="0"/>
        <v>3</v>
      </c>
      <c r="G18" s="19" t="s">
        <v>21</v>
      </c>
      <c r="H18" s="3" t="s">
        <v>22</v>
      </c>
      <c r="I18" s="3">
        <v>1</v>
      </c>
      <c r="J18" s="16">
        <v>0</v>
      </c>
      <c r="K18" s="16">
        <v>8</v>
      </c>
      <c r="L18" s="16">
        <v>123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0">
        <v>9.6666666666666665E-2</v>
      </c>
      <c r="V18" s="27">
        <v>0</v>
      </c>
      <c r="W18" s="27">
        <v>0</v>
      </c>
      <c r="X18" s="20">
        <v>0.36</v>
      </c>
      <c r="Y18" s="27">
        <v>0</v>
      </c>
      <c r="Z18" s="27">
        <v>0</v>
      </c>
      <c r="AA18" s="27">
        <v>0</v>
      </c>
      <c r="AB18" s="27">
        <v>0</v>
      </c>
      <c r="AC18" s="27">
        <v>0</v>
      </c>
      <c r="AD18" s="27">
        <v>0</v>
      </c>
      <c r="AE18" s="27">
        <v>0</v>
      </c>
      <c r="AF18" s="27">
        <v>0</v>
      </c>
      <c r="AG18" s="20">
        <v>0.28799999999999998</v>
      </c>
      <c r="AH18" s="27">
        <v>0</v>
      </c>
      <c r="AI18" s="27">
        <v>0</v>
      </c>
      <c r="AJ18" s="27">
        <v>0</v>
      </c>
      <c r="AL18" s="23" t="s">
        <v>230</v>
      </c>
      <c r="AM18" s="22">
        <v>14</v>
      </c>
      <c r="AN18" s="15" t="s">
        <v>61</v>
      </c>
      <c r="AO18" s="24">
        <v>0</v>
      </c>
      <c r="AP18" s="24">
        <v>0</v>
      </c>
      <c r="AQ18" s="68">
        <v>0</v>
      </c>
      <c r="AR18" s="24">
        <v>0</v>
      </c>
      <c r="AS18" s="24">
        <v>200</v>
      </c>
      <c r="AT18" s="24">
        <v>0</v>
      </c>
      <c r="AU18" s="24">
        <v>200</v>
      </c>
      <c r="AV18" s="24">
        <v>60</v>
      </c>
      <c r="AW18" s="24">
        <v>60</v>
      </c>
      <c r="AX18" s="24">
        <v>20</v>
      </c>
      <c r="AY18" s="24">
        <v>60</v>
      </c>
      <c r="AZ18" s="24">
        <v>300</v>
      </c>
      <c r="BA18" s="24">
        <v>10</v>
      </c>
      <c r="BB18" s="24">
        <v>10</v>
      </c>
      <c r="BC18" s="24">
        <v>10</v>
      </c>
      <c r="BD18" s="24">
        <v>10</v>
      </c>
      <c r="BE18" s="24">
        <v>10</v>
      </c>
      <c r="BF18" s="24">
        <v>10</v>
      </c>
      <c r="BG18" s="24">
        <v>10</v>
      </c>
      <c r="BH18" s="24">
        <v>50</v>
      </c>
      <c r="BI18" s="24">
        <v>50</v>
      </c>
      <c r="BJ18" s="24">
        <v>50</v>
      </c>
      <c r="BK18" s="24">
        <v>50</v>
      </c>
      <c r="BL18" s="24">
        <v>50</v>
      </c>
      <c r="BM18">
        <v>16</v>
      </c>
      <c r="BN18" t="s">
        <v>1903</v>
      </c>
    </row>
    <row r="19" spans="2:66" ht="15.75" x14ac:dyDescent="0.3">
      <c r="B19" s="16">
        <v>17</v>
      </c>
      <c r="C19" s="16"/>
      <c r="D19" s="16" t="s">
        <v>256</v>
      </c>
      <c r="E19" s="16" t="s">
        <v>19</v>
      </c>
      <c r="F19" s="16">
        <f t="shared" si="0"/>
        <v>1</v>
      </c>
      <c r="G19" s="19" t="s">
        <v>21</v>
      </c>
      <c r="H19" s="3" t="s">
        <v>22</v>
      </c>
      <c r="I19" s="3">
        <v>1</v>
      </c>
      <c r="J19" s="16">
        <v>0</v>
      </c>
      <c r="K19" s="16">
        <v>1</v>
      </c>
      <c r="L19" s="16">
        <v>16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7">
        <v>0</v>
      </c>
      <c r="AD19" s="27">
        <v>0</v>
      </c>
      <c r="AE19" s="27">
        <v>0</v>
      </c>
      <c r="AF19" s="27">
        <v>0</v>
      </c>
      <c r="AG19" s="27">
        <v>0</v>
      </c>
      <c r="AH19" s="20">
        <v>8.0000000000000016E-2</v>
      </c>
      <c r="AI19" s="27">
        <v>0</v>
      </c>
      <c r="AJ19" s="27">
        <v>0</v>
      </c>
      <c r="AL19" s="23" t="s">
        <v>231</v>
      </c>
      <c r="AM19" s="22">
        <v>15</v>
      </c>
      <c r="AN19" s="15" t="s">
        <v>62</v>
      </c>
      <c r="AO19" s="24">
        <v>0</v>
      </c>
      <c r="AP19" s="24">
        <v>0</v>
      </c>
      <c r="AQ19" s="68">
        <v>0</v>
      </c>
      <c r="AR19" s="24">
        <v>0</v>
      </c>
      <c r="AS19" s="24">
        <v>50</v>
      </c>
      <c r="AT19" s="24">
        <v>0</v>
      </c>
      <c r="AU19" s="24">
        <v>200</v>
      </c>
      <c r="AV19" s="24">
        <v>50</v>
      </c>
      <c r="AW19" s="24">
        <v>80</v>
      </c>
      <c r="AX19" s="24">
        <v>40</v>
      </c>
      <c r="AY19" s="24">
        <v>80</v>
      </c>
      <c r="AZ19" s="24">
        <v>300</v>
      </c>
      <c r="BA19" s="24">
        <v>10</v>
      </c>
      <c r="BB19" s="24">
        <v>10</v>
      </c>
      <c r="BC19" s="24">
        <v>10</v>
      </c>
      <c r="BD19" s="24">
        <v>10</v>
      </c>
      <c r="BE19" s="24">
        <v>10</v>
      </c>
      <c r="BF19" s="24">
        <v>10</v>
      </c>
      <c r="BG19" s="24">
        <v>10</v>
      </c>
      <c r="BH19" s="24">
        <v>50</v>
      </c>
      <c r="BI19" s="24">
        <v>50</v>
      </c>
      <c r="BJ19" s="24">
        <v>50</v>
      </c>
      <c r="BK19" s="24">
        <v>50</v>
      </c>
      <c r="BL19" s="24">
        <v>50</v>
      </c>
      <c r="BM19">
        <v>17</v>
      </c>
      <c r="BN19" t="s">
        <v>1904</v>
      </c>
    </row>
    <row r="20" spans="2:66" ht="15.75" x14ac:dyDescent="0.3">
      <c r="B20" s="16">
        <v>18</v>
      </c>
      <c r="C20" s="16"/>
      <c r="D20" s="16" t="s">
        <v>257</v>
      </c>
      <c r="E20" s="16" t="s">
        <v>19</v>
      </c>
      <c r="F20" s="16">
        <f t="shared" si="0"/>
        <v>1</v>
      </c>
      <c r="G20" s="19" t="s">
        <v>21</v>
      </c>
      <c r="H20" s="3" t="s">
        <v>22</v>
      </c>
      <c r="I20" s="3">
        <v>1</v>
      </c>
      <c r="J20" s="16">
        <v>0</v>
      </c>
      <c r="K20" s="16">
        <v>2</v>
      </c>
      <c r="L20" s="16">
        <v>33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7">
        <v>0</v>
      </c>
      <c r="AD20" s="27">
        <v>0</v>
      </c>
      <c r="AE20" s="27">
        <v>0</v>
      </c>
      <c r="AF20" s="27">
        <v>0</v>
      </c>
      <c r="AG20" s="20">
        <v>8.5818181818181821E-2</v>
      </c>
      <c r="AH20" s="27">
        <v>0</v>
      </c>
      <c r="AI20" s="27">
        <v>0</v>
      </c>
      <c r="AJ20" s="27">
        <v>0</v>
      </c>
      <c r="AL20" s="23" t="s">
        <v>232</v>
      </c>
      <c r="AM20" s="22">
        <v>16</v>
      </c>
      <c r="AN20" s="15" t="s">
        <v>63</v>
      </c>
      <c r="AO20" s="24">
        <v>0</v>
      </c>
      <c r="AP20" s="24">
        <v>0</v>
      </c>
      <c r="AQ20" s="68">
        <v>0</v>
      </c>
      <c r="AR20" s="24">
        <v>0</v>
      </c>
      <c r="AS20" s="24">
        <v>20</v>
      </c>
      <c r="AT20" s="24">
        <v>0</v>
      </c>
      <c r="AU20" s="24">
        <v>100</v>
      </c>
      <c r="AV20" s="24">
        <v>50</v>
      </c>
      <c r="AW20" s="24">
        <v>50</v>
      </c>
      <c r="AX20" s="24">
        <v>50</v>
      </c>
      <c r="AY20" s="24">
        <v>50</v>
      </c>
      <c r="AZ20" s="24">
        <v>300</v>
      </c>
      <c r="BA20" s="24">
        <v>10</v>
      </c>
      <c r="BB20" s="24">
        <v>10</v>
      </c>
      <c r="BC20" s="24">
        <v>10</v>
      </c>
      <c r="BD20" s="24">
        <v>10</v>
      </c>
      <c r="BE20" s="24">
        <v>10</v>
      </c>
      <c r="BF20" s="24">
        <v>10</v>
      </c>
      <c r="BG20" s="24">
        <v>10</v>
      </c>
      <c r="BH20" s="24">
        <v>50</v>
      </c>
      <c r="BI20" s="24">
        <v>50</v>
      </c>
      <c r="BJ20" s="24">
        <v>50</v>
      </c>
      <c r="BK20" s="24">
        <v>50</v>
      </c>
      <c r="BL20" s="24">
        <v>50</v>
      </c>
      <c r="BM20">
        <v>18</v>
      </c>
      <c r="BN20" t="s">
        <v>1905</v>
      </c>
    </row>
    <row r="21" spans="2:66" ht="15.75" x14ac:dyDescent="0.3">
      <c r="B21" s="16">
        <v>19</v>
      </c>
      <c r="C21" s="16"/>
      <c r="D21" s="16" t="s">
        <v>258</v>
      </c>
      <c r="E21" s="16" t="s">
        <v>19</v>
      </c>
      <c r="F21" s="16">
        <f t="shared" si="0"/>
        <v>1</v>
      </c>
      <c r="G21" s="19" t="s">
        <v>21</v>
      </c>
      <c r="H21" s="3" t="s">
        <v>22</v>
      </c>
      <c r="I21" s="3">
        <v>1</v>
      </c>
      <c r="J21" s="16">
        <v>0</v>
      </c>
      <c r="K21" s="16">
        <v>3</v>
      </c>
      <c r="L21" s="16">
        <v>49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7">
        <v>0</v>
      </c>
      <c r="AD21" s="27">
        <v>0</v>
      </c>
      <c r="AE21" s="27">
        <v>0</v>
      </c>
      <c r="AF21" s="27">
        <v>0</v>
      </c>
      <c r="AG21" s="27">
        <v>0</v>
      </c>
      <c r="AH21" s="27">
        <v>0</v>
      </c>
      <c r="AI21" s="20">
        <v>0.12872727272727272</v>
      </c>
      <c r="AJ21" s="27">
        <v>0</v>
      </c>
      <c r="AL21" s="23" t="s">
        <v>230</v>
      </c>
      <c r="AM21" s="22">
        <v>17</v>
      </c>
      <c r="AN21" s="15" t="s">
        <v>64</v>
      </c>
      <c r="AO21" s="24">
        <v>0</v>
      </c>
      <c r="AP21" s="24">
        <v>0</v>
      </c>
      <c r="AQ21" s="68">
        <v>0</v>
      </c>
      <c r="AR21" s="24">
        <v>0</v>
      </c>
      <c r="AS21" s="24">
        <v>50</v>
      </c>
      <c r="AT21" s="24">
        <v>0</v>
      </c>
      <c r="AU21" s="24">
        <v>50</v>
      </c>
      <c r="AV21" s="24">
        <v>50</v>
      </c>
      <c r="AW21" s="24">
        <v>50</v>
      </c>
      <c r="AX21" s="24">
        <v>50</v>
      </c>
      <c r="AY21" s="24">
        <v>50</v>
      </c>
      <c r="AZ21" s="24">
        <v>300</v>
      </c>
      <c r="BA21" s="24">
        <v>10</v>
      </c>
      <c r="BB21" s="24">
        <v>10</v>
      </c>
      <c r="BC21" s="24">
        <v>10</v>
      </c>
      <c r="BD21" s="24">
        <v>10</v>
      </c>
      <c r="BE21" s="24">
        <v>10</v>
      </c>
      <c r="BF21" s="24">
        <v>10</v>
      </c>
      <c r="BG21" s="24">
        <v>10</v>
      </c>
      <c r="BH21" s="24">
        <v>50</v>
      </c>
      <c r="BI21" s="24">
        <v>50</v>
      </c>
      <c r="BJ21" s="24">
        <v>50</v>
      </c>
      <c r="BK21" s="24">
        <v>50</v>
      </c>
      <c r="BL21" s="24">
        <v>50</v>
      </c>
      <c r="BM21">
        <v>19</v>
      </c>
      <c r="BN21" t="s">
        <v>1906</v>
      </c>
    </row>
    <row r="22" spans="2:66" ht="15.75" x14ac:dyDescent="0.3">
      <c r="B22" s="16">
        <v>20</v>
      </c>
      <c r="C22" s="16"/>
      <c r="D22" s="16" t="s">
        <v>259</v>
      </c>
      <c r="E22" s="16" t="s">
        <v>19</v>
      </c>
      <c r="F22" s="16">
        <f t="shared" si="0"/>
        <v>1</v>
      </c>
      <c r="G22" s="19" t="s">
        <v>21</v>
      </c>
      <c r="H22" s="3" t="s">
        <v>22</v>
      </c>
      <c r="I22" s="3">
        <v>1</v>
      </c>
      <c r="J22" s="16">
        <v>0</v>
      </c>
      <c r="K22" s="16">
        <v>4</v>
      </c>
      <c r="L22" s="16">
        <v>66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0">
        <v>0.23664122137404575</v>
      </c>
      <c r="AA22" s="27">
        <v>0</v>
      </c>
      <c r="AB22" s="27">
        <v>0</v>
      </c>
      <c r="AC22" s="27">
        <v>0</v>
      </c>
      <c r="AD22" s="27">
        <v>0</v>
      </c>
      <c r="AE22" s="27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L22" s="23" t="s">
        <v>229</v>
      </c>
      <c r="AM22" s="22">
        <v>18</v>
      </c>
      <c r="AN22" s="15" t="s">
        <v>65</v>
      </c>
      <c r="AO22" s="24">
        <v>0</v>
      </c>
      <c r="AP22" s="24">
        <v>0</v>
      </c>
      <c r="AQ22" s="68">
        <v>0</v>
      </c>
      <c r="AR22" s="24">
        <v>0</v>
      </c>
      <c r="AS22" s="24">
        <v>300</v>
      </c>
      <c r="AT22" s="24">
        <v>0</v>
      </c>
      <c r="AU22" s="24">
        <v>100</v>
      </c>
      <c r="AV22" s="24">
        <v>100</v>
      </c>
      <c r="AW22" s="24">
        <v>20</v>
      </c>
      <c r="AX22" s="24">
        <v>20</v>
      </c>
      <c r="AY22" s="24">
        <v>20</v>
      </c>
      <c r="AZ22" s="24">
        <v>300</v>
      </c>
      <c r="BA22" s="24">
        <v>10</v>
      </c>
      <c r="BB22" s="24">
        <v>10</v>
      </c>
      <c r="BC22" s="24">
        <v>10</v>
      </c>
      <c r="BD22" s="24">
        <v>10</v>
      </c>
      <c r="BE22" s="24">
        <v>10</v>
      </c>
      <c r="BF22" s="24">
        <v>10</v>
      </c>
      <c r="BG22" s="24">
        <v>10</v>
      </c>
      <c r="BH22" s="24">
        <v>50</v>
      </c>
      <c r="BI22" s="24">
        <v>50</v>
      </c>
      <c r="BJ22" s="24">
        <v>50</v>
      </c>
      <c r="BK22" s="24">
        <v>50</v>
      </c>
      <c r="BL22" s="24">
        <v>50</v>
      </c>
      <c r="BM22">
        <v>20</v>
      </c>
      <c r="BN22" t="s">
        <v>1907</v>
      </c>
    </row>
    <row r="23" spans="2:66" ht="15.75" x14ac:dyDescent="0.3">
      <c r="B23" s="16">
        <v>21</v>
      </c>
      <c r="C23" s="16"/>
      <c r="D23" s="16" t="s">
        <v>260</v>
      </c>
      <c r="E23" s="16" t="s">
        <v>19</v>
      </c>
      <c r="F23" s="16">
        <f t="shared" si="0"/>
        <v>1</v>
      </c>
      <c r="G23" s="19" t="s">
        <v>21</v>
      </c>
      <c r="H23" s="3" t="s">
        <v>22</v>
      </c>
      <c r="I23" s="3">
        <v>1</v>
      </c>
      <c r="J23" s="16">
        <v>0</v>
      </c>
      <c r="K23" s="16">
        <v>5</v>
      </c>
      <c r="L23" s="16">
        <v>83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7">
        <v>0</v>
      </c>
      <c r="V23" s="27">
        <v>0</v>
      </c>
      <c r="W23" s="27">
        <v>0</v>
      </c>
      <c r="X23" s="20">
        <v>0.27090909090909088</v>
      </c>
      <c r="Y23" s="27">
        <v>0</v>
      </c>
      <c r="Z23" s="27">
        <v>0</v>
      </c>
      <c r="AA23" s="27">
        <v>0</v>
      </c>
      <c r="AB23" s="27">
        <v>0</v>
      </c>
      <c r="AC23" s="27">
        <v>0</v>
      </c>
      <c r="AD23" s="27">
        <v>0</v>
      </c>
      <c r="AE23" s="27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L23" s="23" t="s">
        <v>230</v>
      </c>
      <c r="AM23" s="22">
        <v>19</v>
      </c>
      <c r="AN23" s="15" t="s">
        <v>66</v>
      </c>
      <c r="AO23" s="24">
        <v>0</v>
      </c>
      <c r="AP23" s="24">
        <v>0</v>
      </c>
      <c r="AQ23" s="68">
        <v>0</v>
      </c>
      <c r="AR23" s="24">
        <v>0</v>
      </c>
      <c r="AS23" s="24">
        <v>20</v>
      </c>
      <c r="AT23" s="24">
        <v>0</v>
      </c>
      <c r="AU23" s="24">
        <v>50</v>
      </c>
      <c r="AV23" s="24">
        <v>50</v>
      </c>
      <c r="AW23" s="24">
        <v>50</v>
      </c>
      <c r="AX23" s="24">
        <v>50</v>
      </c>
      <c r="AY23" s="24">
        <v>50</v>
      </c>
      <c r="AZ23" s="24">
        <v>300</v>
      </c>
      <c r="BA23" s="24">
        <v>10</v>
      </c>
      <c r="BB23" s="24">
        <v>10</v>
      </c>
      <c r="BC23" s="24">
        <v>10</v>
      </c>
      <c r="BD23" s="24">
        <v>10</v>
      </c>
      <c r="BE23" s="24">
        <v>10</v>
      </c>
      <c r="BF23" s="24">
        <v>10</v>
      </c>
      <c r="BG23" s="24">
        <v>10</v>
      </c>
      <c r="BH23" s="24">
        <v>50</v>
      </c>
      <c r="BI23" s="24">
        <v>50</v>
      </c>
      <c r="BJ23" s="24">
        <v>50</v>
      </c>
      <c r="BK23" s="24">
        <v>50</v>
      </c>
      <c r="BL23" s="24">
        <v>50</v>
      </c>
      <c r="BM23">
        <v>21</v>
      </c>
      <c r="BN23" t="s">
        <v>1908</v>
      </c>
    </row>
    <row r="24" spans="2:66" ht="15.75" x14ac:dyDescent="0.3">
      <c r="B24" s="16">
        <v>22</v>
      </c>
      <c r="C24" s="16"/>
      <c r="D24" s="16" t="s">
        <v>261</v>
      </c>
      <c r="E24" s="16" t="s">
        <v>19</v>
      </c>
      <c r="F24" s="16">
        <f t="shared" si="0"/>
        <v>1</v>
      </c>
      <c r="G24" s="19" t="s">
        <v>21</v>
      </c>
      <c r="H24" s="3" t="s">
        <v>22</v>
      </c>
      <c r="I24" s="3">
        <v>1</v>
      </c>
      <c r="J24" s="16">
        <v>0</v>
      </c>
      <c r="K24" s="16">
        <v>6</v>
      </c>
      <c r="L24" s="16">
        <v>99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7">
        <v>0</v>
      </c>
      <c r="AD24" s="27">
        <v>0</v>
      </c>
      <c r="AE24" s="27">
        <v>0</v>
      </c>
      <c r="AF24" s="27">
        <v>0</v>
      </c>
      <c r="AG24" s="27">
        <v>0</v>
      </c>
      <c r="AH24" s="27">
        <v>0</v>
      </c>
      <c r="AI24" s="27">
        <v>0</v>
      </c>
      <c r="AJ24" s="20">
        <v>0.25963636363636361</v>
      </c>
      <c r="AL24" s="23" t="s">
        <v>227</v>
      </c>
      <c r="AM24" s="22">
        <v>20</v>
      </c>
      <c r="AN24" s="15" t="s">
        <v>67</v>
      </c>
      <c r="AO24" s="24">
        <v>0</v>
      </c>
      <c r="AP24" s="24">
        <v>0</v>
      </c>
      <c r="AQ24" s="68">
        <v>0</v>
      </c>
      <c r="AR24" s="24">
        <v>0</v>
      </c>
      <c r="AS24" s="24">
        <v>50</v>
      </c>
      <c r="AT24" s="24">
        <v>0</v>
      </c>
      <c r="AU24" s="24">
        <v>50</v>
      </c>
      <c r="AV24" s="24">
        <v>50</v>
      </c>
      <c r="AW24" s="24">
        <v>50</v>
      </c>
      <c r="AX24" s="24">
        <v>50</v>
      </c>
      <c r="AY24" s="24">
        <v>50</v>
      </c>
      <c r="AZ24" s="24">
        <v>300</v>
      </c>
      <c r="BA24" s="24">
        <v>10</v>
      </c>
      <c r="BB24" s="24">
        <v>10</v>
      </c>
      <c r="BC24" s="24">
        <v>10</v>
      </c>
      <c r="BD24" s="24">
        <v>10</v>
      </c>
      <c r="BE24" s="24">
        <v>10</v>
      </c>
      <c r="BF24" s="24">
        <v>10</v>
      </c>
      <c r="BG24" s="24">
        <v>10</v>
      </c>
      <c r="BH24" s="24">
        <v>50</v>
      </c>
      <c r="BI24" s="24">
        <v>50</v>
      </c>
      <c r="BJ24" s="24">
        <v>50</v>
      </c>
      <c r="BK24" s="24">
        <v>50</v>
      </c>
      <c r="BL24" s="24">
        <v>50</v>
      </c>
      <c r="BM24">
        <v>22</v>
      </c>
      <c r="BN24" t="s">
        <v>1909</v>
      </c>
    </row>
    <row r="25" spans="2:66" ht="14.25" x14ac:dyDescent="0.2">
      <c r="B25" s="16">
        <v>23</v>
      </c>
      <c r="C25" s="16"/>
      <c r="D25" s="16" t="s">
        <v>262</v>
      </c>
      <c r="E25" s="16" t="s">
        <v>19</v>
      </c>
      <c r="F25" s="16">
        <f t="shared" si="0"/>
        <v>1</v>
      </c>
      <c r="G25" s="19" t="s">
        <v>21</v>
      </c>
      <c r="H25" s="3" t="s">
        <v>22</v>
      </c>
      <c r="I25" s="3">
        <v>1</v>
      </c>
      <c r="J25" s="16">
        <v>0</v>
      </c>
      <c r="K25" s="16">
        <v>7</v>
      </c>
      <c r="L25" s="16">
        <v>116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7">
        <v>0</v>
      </c>
      <c r="AD25" s="27">
        <v>0</v>
      </c>
      <c r="AE25" s="27">
        <v>0</v>
      </c>
      <c r="AF25" s="20">
        <v>0.3032727272727273</v>
      </c>
      <c r="AG25" s="27">
        <v>0</v>
      </c>
      <c r="AH25" s="27">
        <v>0</v>
      </c>
      <c r="AI25" s="27">
        <v>0</v>
      </c>
      <c r="AJ25" s="27">
        <v>0</v>
      </c>
      <c r="AL25" s="21"/>
      <c r="AM25" s="21"/>
      <c r="BM25">
        <v>23</v>
      </c>
      <c r="BN25" t="s">
        <v>1910</v>
      </c>
    </row>
    <row r="26" spans="2:66" ht="14.25" x14ac:dyDescent="0.2">
      <c r="B26" s="16">
        <v>24</v>
      </c>
      <c r="C26" s="16"/>
      <c r="D26" s="16" t="s">
        <v>263</v>
      </c>
      <c r="E26" s="16" t="s">
        <v>19</v>
      </c>
      <c r="F26" s="16">
        <f t="shared" si="0"/>
        <v>1</v>
      </c>
      <c r="G26" s="19" t="s">
        <v>21</v>
      </c>
      <c r="H26" s="3" t="s">
        <v>22</v>
      </c>
      <c r="I26" s="3">
        <v>1</v>
      </c>
      <c r="J26" s="16">
        <v>0</v>
      </c>
      <c r="K26" s="16">
        <v>8</v>
      </c>
      <c r="L26" s="16">
        <v>133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7">
        <v>0</v>
      </c>
      <c r="V26" s="20">
        <v>0.08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7">
        <v>0</v>
      </c>
      <c r="AD26" s="27">
        <v>0</v>
      </c>
      <c r="AE26" s="27">
        <v>0</v>
      </c>
      <c r="AF26" s="27">
        <v>0</v>
      </c>
      <c r="AG26" s="27">
        <v>0</v>
      </c>
      <c r="AH26" s="27">
        <v>0</v>
      </c>
      <c r="AI26" s="27">
        <v>0</v>
      </c>
      <c r="AJ26" s="27">
        <v>0</v>
      </c>
      <c r="AL26" s="21"/>
      <c r="AM26" s="21"/>
      <c r="BM26">
        <v>24</v>
      </c>
      <c r="BN26" t="s">
        <v>1911</v>
      </c>
    </row>
    <row r="27" spans="2:66" ht="14.25" x14ac:dyDescent="0.2">
      <c r="B27" s="16">
        <v>25</v>
      </c>
      <c r="C27" s="16"/>
      <c r="D27" s="16" t="s">
        <v>163</v>
      </c>
      <c r="E27" s="16" t="s">
        <v>20</v>
      </c>
      <c r="F27" s="16">
        <f t="shared" si="0"/>
        <v>1</v>
      </c>
      <c r="G27" s="19" t="s">
        <v>21</v>
      </c>
      <c r="H27" s="3" t="s">
        <v>22</v>
      </c>
      <c r="I27" s="3">
        <v>1</v>
      </c>
      <c r="J27" s="16">
        <v>0</v>
      </c>
      <c r="K27" s="16">
        <v>1</v>
      </c>
      <c r="L27" s="16">
        <v>20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7">
        <v>0</v>
      </c>
      <c r="V27" s="20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7">
        <v>0</v>
      </c>
      <c r="AD27" s="27">
        <v>0</v>
      </c>
      <c r="AE27" s="27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L27" s="25" t="s">
        <v>234</v>
      </c>
      <c r="AM27" s="22">
        <v>1</v>
      </c>
      <c r="AN27" s="24" t="str">
        <f>AL27&amp;AM27</f>
        <v>s1</v>
      </c>
      <c r="AO27" s="24">
        <v>2</v>
      </c>
      <c r="AR27" s="24">
        <v>1</v>
      </c>
      <c r="AS27" s="24">
        <v>1</v>
      </c>
      <c r="BM27">
        <v>25</v>
      </c>
      <c r="BN27" t="s">
        <v>1912</v>
      </c>
    </row>
    <row r="28" spans="2:66" ht="14.25" x14ac:dyDescent="0.2">
      <c r="B28" s="16">
        <v>26</v>
      </c>
      <c r="C28" s="16"/>
      <c r="D28" s="16" t="s">
        <v>264</v>
      </c>
      <c r="E28" s="16" t="s">
        <v>20</v>
      </c>
      <c r="F28" s="16">
        <f t="shared" si="0"/>
        <v>1</v>
      </c>
      <c r="G28" s="19" t="s">
        <v>21</v>
      </c>
      <c r="H28" s="3" t="s">
        <v>22</v>
      </c>
      <c r="I28" s="3">
        <v>1</v>
      </c>
      <c r="J28" s="16">
        <v>0</v>
      </c>
      <c r="K28" s="16">
        <v>2</v>
      </c>
      <c r="L28" s="16">
        <v>41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7">
        <v>0</v>
      </c>
      <c r="V28" s="27">
        <v>0</v>
      </c>
      <c r="W28" s="27">
        <v>0</v>
      </c>
      <c r="X28" s="20">
        <v>0</v>
      </c>
      <c r="Y28" s="27">
        <v>0</v>
      </c>
      <c r="Z28" s="27">
        <v>0</v>
      </c>
      <c r="AA28" s="27">
        <v>0</v>
      </c>
      <c r="AB28" s="27">
        <v>0</v>
      </c>
      <c r="AC28" s="27">
        <v>0</v>
      </c>
      <c r="AD28" s="27">
        <v>0</v>
      </c>
      <c r="AE28" s="27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L28" s="25" t="s">
        <v>234</v>
      </c>
      <c r="AM28" s="22">
        <v>2</v>
      </c>
      <c r="AN28" s="24" t="str">
        <f t="shared" ref="AN28:AN58" si="1">AL28&amp;AM28</f>
        <v>s2</v>
      </c>
      <c r="AO28" s="24">
        <v>2</v>
      </c>
      <c r="AR28" s="24">
        <v>2</v>
      </c>
      <c r="AS28" s="24">
        <v>2</v>
      </c>
      <c r="BM28">
        <v>26</v>
      </c>
      <c r="BN28" t="s">
        <v>1913</v>
      </c>
    </row>
    <row r="29" spans="2:66" ht="14.25" x14ac:dyDescent="0.2">
      <c r="B29" s="16">
        <v>27</v>
      </c>
      <c r="C29" s="16"/>
      <c r="D29" s="16" t="s">
        <v>265</v>
      </c>
      <c r="E29" s="16" t="s">
        <v>20</v>
      </c>
      <c r="F29" s="16">
        <f t="shared" si="0"/>
        <v>1</v>
      </c>
      <c r="G29" s="19" t="s">
        <v>21</v>
      </c>
      <c r="H29" s="3" t="s">
        <v>22</v>
      </c>
      <c r="I29" s="3">
        <v>1</v>
      </c>
      <c r="J29" s="16">
        <v>0</v>
      </c>
      <c r="K29" s="16">
        <v>3</v>
      </c>
      <c r="L29" s="16">
        <v>62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0</v>
      </c>
      <c r="AB29" s="27">
        <v>0</v>
      </c>
      <c r="AC29" s="27">
        <v>0</v>
      </c>
      <c r="AD29" s="27">
        <v>0</v>
      </c>
      <c r="AE29" s="27">
        <v>0</v>
      </c>
      <c r="AF29" s="27">
        <v>0</v>
      </c>
      <c r="AG29" s="20">
        <v>0</v>
      </c>
      <c r="AH29" s="27">
        <v>0</v>
      </c>
      <c r="AI29" s="27">
        <v>0</v>
      </c>
      <c r="AJ29" s="27">
        <v>0</v>
      </c>
      <c r="AL29" s="25" t="s">
        <v>234</v>
      </c>
      <c r="AM29" s="22">
        <v>3</v>
      </c>
      <c r="AN29" s="24" t="str">
        <f t="shared" si="1"/>
        <v>s3</v>
      </c>
      <c r="AO29" s="24">
        <v>3</v>
      </c>
      <c r="AR29" s="68" t="s">
        <v>1694</v>
      </c>
      <c r="AS29" s="68">
        <v>3</v>
      </c>
      <c r="BM29">
        <v>27</v>
      </c>
      <c r="BN29" t="s">
        <v>1914</v>
      </c>
    </row>
    <row r="30" spans="2:66" ht="14.25" x14ac:dyDescent="0.2">
      <c r="B30" s="16">
        <v>28</v>
      </c>
      <c r="C30" s="16"/>
      <c r="D30" s="16" t="s">
        <v>266</v>
      </c>
      <c r="E30" s="16" t="s">
        <v>20</v>
      </c>
      <c r="F30" s="16">
        <f t="shared" si="0"/>
        <v>1</v>
      </c>
      <c r="G30" s="19" t="s">
        <v>21</v>
      </c>
      <c r="H30" s="3" t="s">
        <v>22</v>
      </c>
      <c r="I30" s="3">
        <v>1</v>
      </c>
      <c r="J30" s="16">
        <v>0</v>
      </c>
      <c r="K30" s="16">
        <v>4</v>
      </c>
      <c r="L30" s="16">
        <v>83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7">
        <v>0</v>
      </c>
      <c r="V30" s="27">
        <v>0</v>
      </c>
      <c r="W30" s="27">
        <v>0</v>
      </c>
      <c r="X30" s="20">
        <v>0</v>
      </c>
      <c r="Y30" s="27">
        <v>0</v>
      </c>
      <c r="Z30" s="27">
        <v>0</v>
      </c>
      <c r="AA30" s="27">
        <v>0</v>
      </c>
      <c r="AB30" s="27">
        <v>0</v>
      </c>
      <c r="AC30" s="27">
        <v>0</v>
      </c>
      <c r="AD30" s="27">
        <v>0</v>
      </c>
      <c r="AE30" s="27">
        <v>0</v>
      </c>
      <c r="AF30" s="27">
        <v>0</v>
      </c>
      <c r="AG30" s="27">
        <v>0</v>
      </c>
      <c r="AH30" s="27">
        <v>0</v>
      </c>
      <c r="AI30" s="27">
        <v>0</v>
      </c>
      <c r="AJ30" s="27">
        <v>0</v>
      </c>
      <c r="AL30" s="25" t="s">
        <v>234</v>
      </c>
      <c r="AM30" s="22">
        <v>4</v>
      </c>
      <c r="AN30" s="24" t="str">
        <f t="shared" si="1"/>
        <v>s4</v>
      </c>
      <c r="AO30" s="24">
        <v>3</v>
      </c>
      <c r="AR30" s="24">
        <v>3</v>
      </c>
      <c r="AS30" s="24">
        <v>4</v>
      </c>
      <c r="BM30">
        <v>28</v>
      </c>
      <c r="BN30" t="s">
        <v>1915</v>
      </c>
    </row>
    <row r="31" spans="2:66" ht="14.25" x14ac:dyDescent="0.2">
      <c r="B31" s="16">
        <v>29</v>
      </c>
      <c r="C31" s="16"/>
      <c r="D31" s="16" t="s">
        <v>267</v>
      </c>
      <c r="E31" s="16" t="s">
        <v>20</v>
      </c>
      <c r="F31" s="16">
        <f t="shared" si="0"/>
        <v>1</v>
      </c>
      <c r="G31" s="19" t="s">
        <v>21</v>
      </c>
      <c r="H31" s="3" t="s">
        <v>22</v>
      </c>
      <c r="I31" s="3">
        <v>1</v>
      </c>
      <c r="J31" s="16">
        <v>0</v>
      </c>
      <c r="K31" s="16">
        <v>5</v>
      </c>
      <c r="L31" s="16">
        <v>104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7">
        <v>0</v>
      </c>
      <c r="AD31" s="27">
        <v>0</v>
      </c>
      <c r="AE31" s="27">
        <v>0</v>
      </c>
      <c r="AF31" s="20">
        <v>0</v>
      </c>
      <c r="AG31" s="27">
        <v>0</v>
      </c>
      <c r="AH31" s="27">
        <v>0</v>
      </c>
      <c r="AI31" s="27">
        <v>0</v>
      </c>
      <c r="AJ31" s="27">
        <v>0</v>
      </c>
      <c r="AL31" s="25" t="s">
        <v>234</v>
      </c>
      <c r="AM31" s="22">
        <v>5</v>
      </c>
      <c r="AN31" s="24" t="str">
        <f t="shared" si="1"/>
        <v>s5</v>
      </c>
      <c r="AO31" s="24">
        <v>4</v>
      </c>
      <c r="AR31" s="24">
        <v>4</v>
      </c>
      <c r="AS31" s="24">
        <v>5</v>
      </c>
      <c r="BM31">
        <v>29</v>
      </c>
      <c r="BN31" t="s">
        <v>1916</v>
      </c>
    </row>
    <row r="32" spans="2:66" ht="14.25" x14ac:dyDescent="0.2">
      <c r="B32" s="16">
        <v>30</v>
      </c>
      <c r="C32" s="16"/>
      <c r="D32" s="16" t="s">
        <v>192</v>
      </c>
      <c r="E32" s="16" t="s">
        <v>20</v>
      </c>
      <c r="F32" s="16">
        <f t="shared" si="0"/>
        <v>1</v>
      </c>
      <c r="G32" s="19" t="s">
        <v>21</v>
      </c>
      <c r="H32" s="3" t="s">
        <v>22</v>
      </c>
      <c r="I32" s="3">
        <v>1</v>
      </c>
      <c r="J32" s="16">
        <v>0</v>
      </c>
      <c r="K32" s="16">
        <v>6</v>
      </c>
      <c r="L32" s="16">
        <v>125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7">
        <v>0</v>
      </c>
      <c r="AA32" s="27">
        <v>0</v>
      </c>
      <c r="AB32" s="27">
        <v>0</v>
      </c>
      <c r="AC32" s="27">
        <v>0</v>
      </c>
      <c r="AD32" s="27">
        <v>0</v>
      </c>
      <c r="AE32" s="27">
        <v>0</v>
      </c>
      <c r="AF32" s="27">
        <v>0</v>
      </c>
      <c r="AG32" s="27">
        <v>0</v>
      </c>
      <c r="AH32" s="20">
        <v>0</v>
      </c>
      <c r="AI32" s="27">
        <v>0</v>
      </c>
      <c r="AJ32" s="27">
        <v>0</v>
      </c>
      <c r="AL32" s="25" t="s">
        <v>234</v>
      </c>
      <c r="AM32" s="22">
        <v>6</v>
      </c>
      <c r="AN32" s="24" t="str">
        <f t="shared" si="1"/>
        <v>s6</v>
      </c>
      <c r="AO32" s="24">
        <v>4</v>
      </c>
      <c r="AR32" s="24">
        <v>5</v>
      </c>
      <c r="AS32" s="24">
        <v>6</v>
      </c>
      <c r="BM32">
        <v>30</v>
      </c>
      <c r="BN32" t="s">
        <v>1917</v>
      </c>
    </row>
    <row r="33" spans="2:66" ht="14.25" x14ac:dyDescent="0.2">
      <c r="B33" s="16">
        <v>31</v>
      </c>
      <c r="C33" s="16"/>
      <c r="D33" s="16" t="s">
        <v>192</v>
      </c>
      <c r="E33" s="16" t="s">
        <v>20</v>
      </c>
      <c r="F33" s="16">
        <f t="shared" si="0"/>
        <v>1</v>
      </c>
      <c r="G33" s="19" t="s">
        <v>21</v>
      </c>
      <c r="H33" s="3" t="s">
        <v>22</v>
      </c>
      <c r="I33" s="3">
        <v>1</v>
      </c>
      <c r="J33" s="16">
        <v>0</v>
      </c>
      <c r="K33" s="16">
        <v>7</v>
      </c>
      <c r="L33" s="16">
        <v>146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0">
        <v>0</v>
      </c>
      <c r="V33" s="27">
        <v>0</v>
      </c>
      <c r="W33" s="27">
        <v>0</v>
      </c>
      <c r="X33" s="27">
        <v>0</v>
      </c>
      <c r="Y33" s="27">
        <v>0</v>
      </c>
      <c r="Z33" s="27">
        <v>0</v>
      </c>
      <c r="AA33" s="27">
        <v>0</v>
      </c>
      <c r="AB33" s="27">
        <v>0</v>
      </c>
      <c r="AC33" s="27">
        <v>0</v>
      </c>
      <c r="AD33" s="27">
        <v>0</v>
      </c>
      <c r="AE33" s="27">
        <v>0</v>
      </c>
      <c r="AF33" s="27">
        <v>0</v>
      </c>
      <c r="AG33" s="27">
        <v>0</v>
      </c>
      <c r="AH33" s="27">
        <v>0</v>
      </c>
      <c r="AI33" s="27">
        <v>0</v>
      </c>
      <c r="AJ33" s="27">
        <v>0</v>
      </c>
      <c r="AL33" s="25" t="s">
        <v>234</v>
      </c>
      <c r="AM33" s="22">
        <v>7</v>
      </c>
      <c r="AN33" s="24" t="str">
        <f t="shared" si="1"/>
        <v>s7</v>
      </c>
      <c r="AO33" s="24">
        <v>5</v>
      </c>
      <c r="AR33" s="24">
        <v>6</v>
      </c>
      <c r="AS33" s="24">
        <v>7</v>
      </c>
      <c r="BM33">
        <v>31</v>
      </c>
      <c r="BN33" t="s">
        <v>1918</v>
      </c>
    </row>
    <row r="34" spans="2:66" ht="14.25" x14ac:dyDescent="0.2">
      <c r="B34" s="16">
        <v>32</v>
      </c>
      <c r="C34" s="16"/>
      <c r="D34" s="16" t="s">
        <v>268</v>
      </c>
      <c r="E34" s="16" t="s">
        <v>240</v>
      </c>
      <c r="F34" s="16">
        <f t="shared" si="0"/>
        <v>1</v>
      </c>
      <c r="G34" s="19" t="s">
        <v>21</v>
      </c>
      <c r="H34" s="3" t="s">
        <v>22</v>
      </c>
      <c r="I34" s="3">
        <v>1</v>
      </c>
      <c r="J34" s="16">
        <v>0</v>
      </c>
      <c r="K34" s="16">
        <v>8</v>
      </c>
      <c r="L34" s="16">
        <v>167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7">
        <v>0</v>
      </c>
      <c r="V34" s="27">
        <v>0</v>
      </c>
      <c r="W34" s="27">
        <v>0</v>
      </c>
      <c r="X34" s="27">
        <v>0</v>
      </c>
      <c r="Y34" s="27">
        <v>0</v>
      </c>
      <c r="Z34" s="27">
        <v>0</v>
      </c>
      <c r="AA34" s="27">
        <v>0</v>
      </c>
      <c r="AB34" s="27">
        <v>0</v>
      </c>
      <c r="AC34" s="27">
        <v>0</v>
      </c>
      <c r="AD34" s="27">
        <v>0</v>
      </c>
      <c r="AE34" s="27">
        <v>0</v>
      </c>
      <c r="AF34" s="20">
        <v>0</v>
      </c>
      <c r="AG34" s="27">
        <v>0</v>
      </c>
      <c r="AH34" s="27">
        <v>0</v>
      </c>
      <c r="AI34" s="27">
        <v>0</v>
      </c>
      <c r="AJ34" s="27">
        <v>0</v>
      </c>
      <c r="AL34" s="25" t="s">
        <v>234</v>
      </c>
      <c r="AM34" s="22">
        <v>8</v>
      </c>
      <c r="AN34" s="24" t="str">
        <f t="shared" si="1"/>
        <v>s8</v>
      </c>
      <c r="AO34" s="24">
        <v>5</v>
      </c>
      <c r="AR34" s="24">
        <v>7</v>
      </c>
      <c r="AS34" s="24">
        <v>8</v>
      </c>
      <c r="BM34">
        <v>32</v>
      </c>
      <c r="BN34" t="s">
        <v>1919</v>
      </c>
    </row>
    <row r="35" spans="2:66" ht="14.25" x14ac:dyDescent="0.2">
      <c r="B35" s="16">
        <v>33</v>
      </c>
      <c r="C35" s="16"/>
      <c r="D35" s="16" t="s">
        <v>269</v>
      </c>
      <c r="E35" s="16" t="str">
        <f>E3</f>
        <v>s</v>
      </c>
      <c r="F35" s="16">
        <f t="shared" si="0"/>
        <v>2</v>
      </c>
      <c r="G35" s="19" t="s">
        <v>21</v>
      </c>
      <c r="H35" s="3" t="s">
        <v>23</v>
      </c>
      <c r="I35" s="3">
        <f>I3+1</f>
        <v>2</v>
      </c>
      <c r="J35" s="16">
        <v>1</v>
      </c>
      <c r="K35" s="16">
        <v>1</v>
      </c>
      <c r="L35" s="16">
        <v>22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16">
        <v>3</v>
      </c>
      <c r="U35" s="27">
        <v>0</v>
      </c>
      <c r="V35" s="27">
        <v>0</v>
      </c>
      <c r="W35" s="27">
        <v>0</v>
      </c>
      <c r="X35" s="27">
        <v>0</v>
      </c>
      <c r="Y35" s="27">
        <v>0</v>
      </c>
      <c r="Z35" s="27">
        <v>0</v>
      </c>
      <c r="AA35" s="27">
        <v>0</v>
      </c>
      <c r="AB35" s="27">
        <v>0</v>
      </c>
      <c r="AC35" s="27">
        <v>0</v>
      </c>
      <c r="AD35" s="27">
        <v>0</v>
      </c>
      <c r="AE35" s="27">
        <v>0</v>
      </c>
      <c r="AF35" s="27">
        <v>0</v>
      </c>
      <c r="AG35" s="27">
        <v>0</v>
      </c>
      <c r="AH35" s="27">
        <v>0</v>
      </c>
      <c r="AI35" s="27">
        <v>0</v>
      </c>
      <c r="AJ35" s="20">
        <v>8.0000000000000016E-2</v>
      </c>
      <c r="AL35" s="25" t="s">
        <v>235</v>
      </c>
      <c r="AM35" s="21">
        <f>AM27</f>
        <v>1</v>
      </c>
      <c r="AN35" s="24" t="str">
        <f t="shared" si="1"/>
        <v>a1</v>
      </c>
      <c r="AO35" s="24">
        <v>1</v>
      </c>
      <c r="AR35" s="24">
        <v>8</v>
      </c>
      <c r="AS35" s="24">
        <v>9</v>
      </c>
      <c r="BM35">
        <v>33</v>
      </c>
      <c r="BN35" t="s">
        <v>1920</v>
      </c>
    </row>
    <row r="36" spans="2:66" ht="14.25" x14ac:dyDescent="0.2">
      <c r="B36" s="16">
        <v>34</v>
      </c>
      <c r="C36" s="16"/>
      <c r="D36" s="16" t="s">
        <v>164</v>
      </c>
      <c r="E36" s="16" t="str">
        <f t="shared" ref="E36:E99" si="2">E4</f>
        <v>s</v>
      </c>
      <c r="F36" s="16">
        <f t="shared" si="0"/>
        <v>2</v>
      </c>
      <c r="G36" s="19" t="s">
        <v>21</v>
      </c>
      <c r="H36" s="3" t="s">
        <v>23</v>
      </c>
      <c r="I36" s="3">
        <f t="shared" ref="I36:I99" si="3">I4+1</f>
        <v>2</v>
      </c>
      <c r="J36" s="16">
        <v>1</v>
      </c>
      <c r="K36" s="16">
        <v>2</v>
      </c>
      <c r="L36" s="16">
        <v>44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7">
        <v>0</v>
      </c>
      <c r="V36" s="27">
        <v>0</v>
      </c>
      <c r="W36" s="27">
        <v>0</v>
      </c>
      <c r="X36" s="20">
        <v>0.1</v>
      </c>
      <c r="Y36" s="27">
        <v>0</v>
      </c>
      <c r="Z36" s="27">
        <v>0</v>
      </c>
      <c r="AA36" s="27">
        <v>0</v>
      </c>
      <c r="AB36" s="27">
        <v>0</v>
      </c>
      <c r="AC36" s="27">
        <v>0</v>
      </c>
      <c r="AD36" s="27">
        <v>0</v>
      </c>
      <c r="AE36" s="27">
        <v>0</v>
      </c>
      <c r="AF36" s="20">
        <v>8.0000000000000016E-2</v>
      </c>
      <c r="AG36" s="27">
        <v>0</v>
      </c>
      <c r="AH36" s="27">
        <v>0</v>
      </c>
      <c r="AI36" s="27">
        <v>0</v>
      </c>
      <c r="AJ36" s="27">
        <v>0</v>
      </c>
      <c r="AL36" s="25" t="s">
        <v>235</v>
      </c>
      <c r="AM36" s="21">
        <f t="shared" ref="AM36:AM58" si="4">AM28</f>
        <v>2</v>
      </c>
      <c r="AN36" s="24" t="str">
        <f t="shared" si="1"/>
        <v>a2</v>
      </c>
      <c r="AO36" s="24">
        <v>1</v>
      </c>
      <c r="AR36" s="24">
        <v>9</v>
      </c>
      <c r="AS36" s="24">
        <v>10</v>
      </c>
      <c r="BM36">
        <v>34</v>
      </c>
      <c r="BN36" t="s">
        <v>1921</v>
      </c>
    </row>
    <row r="37" spans="2:66" ht="14.25" x14ac:dyDescent="0.2">
      <c r="B37" s="16">
        <v>35</v>
      </c>
      <c r="C37" s="16"/>
      <c r="D37" s="16" t="s">
        <v>270</v>
      </c>
      <c r="E37" s="16" t="str">
        <f t="shared" si="2"/>
        <v>s</v>
      </c>
      <c r="F37" s="16">
        <f t="shared" si="0"/>
        <v>3</v>
      </c>
      <c r="G37" s="19" t="s">
        <v>21</v>
      </c>
      <c r="H37" s="3" t="s">
        <v>23</v>
      </c>
      <c r="I37" s="3">
        <f t="shared" si="3"/>
        <v>2</v>
      </c>
      <c r="J37" s="16">
        <v>1</v>
      </c>
      <c r="K37" s="16">
        <v>3</v>
      </c>
      <c r="L37" s="16">
        <v>67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0">
        <v>3.6666666666666667E-2</v>
      </c>
      <c r="V37" s="20">
        <v>4.3333333333333328E-2</v>
      </c>
      <c r="W37" s="27">
        <v>0</v>
      </c>
      <c r="X37" s="27">
        <v>0</v>
      </c>
      <c r="Y37" s="27">
        <v>0</v>
      </c>
      <c r="Z37" s="27">
        <v>0</v>
      </c>
      <c r="AA37" s="27">
        <v>0</v>
      </c>
      <c r="AB37" s="27">
        <v>0</v>
      </c>
      <c r="AC37" s="27">
        <v>0</v>
      </c>
      <c r="AD37" s="27">
        <v>0</v>
      </c>
      <c r="AE37" s="27">
        <v>0</v>
      </c>
      <c r="AF37" s="27">
        <v>0</v>
      </c>
      <c r="AG37" s="27">
        <v>0</v>
      </c>
      <c r="AH37" s="27">
        <v>0</v>
      </c>
      <c r="AI37" s="27">
        <v>0</v>
      </c>
      <c r="AJ37" s="20">
        <v>0.11781818181818182</v>
      </c>
      <c r="AL37" s="25" t="s">
        <v>235</v>
      </c>
      <c r="AM37" s="21">
        <f t="shared" si="4"/>
        <v>3</v>
      </c>
      <c r="AN37" s="24" t="str">
        <f t="shared" si="1"/>
        <v>a3</v>
      </c>
      <c r="AO37" s="24">
        <v>2</v>
      </c>
      <c r="AR37" s="24">
        <v>10</v>
      </c>
      <c r="AS37" s="24">
        <v>11</v>
      </c>
      <c r="BM37">
        <v>35</v>
      </c>
      <c r="BN37" t="s">
        <v>1922</v>
      </c>
    </row>
    <row r="38" spans="2:66" ht="14.25" x14ac:dyDescent="0.2">
      <c r="B38" s="16">
        <v>36</v>
      </c>
      <c r="C38" s="16"/>
      <c r="D38" s="16" t="s">
        <v>271</v>
      </c>
      <c r="E38" s="16" t="str">
        <f t="shared" si="2"/>
        <v>s</v>
      </c>
      <c r="F38" s="16">
        <f t="shared" si="0"/>
        <v>3</v>
      </c>
      <c r="G38" s="19" t="s">
        <v>21</v>
      </c>
      <c r="H38" s="3" t="s">
        <v>23</v>
      </c>
      <c r="I38" s="3">
        <f t="shared" si="3"/>
        <v>2</v>
      </c>
      <c r="J38" s="16">
        <v>1</v>
      </c>
      <c r="K38" s="16">
        <v>4</v>
      </c>
      <c r="L38" s="16">
        <v>89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16">
        <v>15</v>
      </c>
      <c r="U38" s="27">
        <v>0</v>
      </c>
      <c r="V38" s="27">
        <v>0</v>
      </c>
      <c r="W38" s="27">
        <v>0</v>
      </c>
      <c r="X38" s="20">
        <v>0.19636363636363638</v>
      </c>
      <c r="Y38" s="27">
        <v>0</v>
      </c>
      <c r="Z38" s="27">
        <v>0</v>
      </c>
      <c r="AA38" s="27">
        <v>0</v>
      </c>
      <c r="AB38" s="27">
        <v>0</v>
      </c>
      <c r="AC38" s="27">
        <v>0</v>
      </c>
      <c r="AD38" s="27">
        <v>0</v>
      </c>
      <c r="AE38" s="27">
        <v>0</v>
      </c>
      <c r="AF38" s="27">
        <v>0</v>
      </c>
      <c r="AG38" s="27">
        <v>0</v>
      </c>
      <c r="AH38" s="20">
        <v>0.15709090909090911</v>
      </c>
      <c r="AI38" s="27">
        <v>0</v>
      </c>
      <c r="AJ38" s="27">
        <v>0</v>
      </c>
      <c r="AL38" s="25" t="s">
        <v>235</v>
      </c>
      <c r="AM38" s="21">
        <f t="shared" si="4"/>
        <v>4</v>
      </c>
      <c r="AN38" s="24" t="str">
        <f t="shared" si="1"/>
        <v>a4</v>
      </c>
      <c r="AO38" s="24">
        <v>2</v>
      </c>
      <c r="AR38" s="24">
        <v>11</v>
      </c>
      <c r="AS38" s="24">
        <v>12</v>
      </c>
      <c r="BM38">
        <v>36</v>
      </c>
      <c r="BN38" t="s">
        <v>1923</v>
      </c>
    </row>
    <row r="39" spans="2:66" ht="14.25" x14ac:dyDescent="0.2">
      <c r="B39" s="16">
        <v>37</v>
      </c>
      <c r="C39" s="16"/>
      <c r="D39" s="16" t="s">
        <v>272</v>
      </c>
      <c r="E39" s="16" t="str">
        <f t="shared" si="2"/>
        <v>s</v>
      </c>
      <c r="F39" s="16">
        <f t="shared" si="0"/>
        <v>4</v>
      </c>
      <c r="G39" s="19" t="s">
        <v>21</v>
      </c>
      <c r="H39" s="3" t="s">
        <v>23</v>
      </c>
      <c r="I39" s="3">
        <f t="shared" si="3"/>
        <v>2</v>
      </c>
      <c r="J39" s="16">
        <v>1</v>
      </c>
      <c r="K39" s="16">
        <v>5</v>
      </c>
      <c r="L39" s="16">
        <v>112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16">
        <v>22</v>
      </c>
      <c r="T39" s="26">
        <v>0</v>
      </c>
      <c r="U39" s="27">
        <v>0</v>
      </c>
      <c r="V39" s="27">
        <v>0</v>
      </c>
      <c r="W39" s="27">
        <v>0</v>
      </c>
      <c r="X39" s="20">
        <v>0.24545454545454548</v>
      </c>
      <c r="Y39" s="27">
        <v>0</v>
      </c>
      <c r="Z39" s="27">
        <v>0</v>
      </c>
      <c r="AA39" s="27">
        <v>0</v>
      </c>
      <c r="AB39" s="27">
        <v>0</v>
      </c>
      <c r="AC39" s="27">
        <v>0</v>
      </c>
      <c r="AD39" s="20">
        <v>4.7619047619047672E-2</v>
      </c>
      <c r="AE39" s="27">
        <v>0</v>
      </c>
      <c r="AF39" s="27">
        <v>0</v>
      </c>
      <c r="AG39" s="27">
        <v>0</v>
      </c>
      <c r="AH39" s="27">
        <v>0</v>
      </c>
      <c r="AI39" s="27">
        <v>0</v>
      </c>
      <c r="AJ39" s="20">
        <v>0.19636363636363641</v>
      </c>
      <c r="AL39" s="25" t="s">
        <v>235</v>
      </c>
      <c r="AM39" s="21">
        <f t="shared" si="4"/>
        <v>5</v>
      </c>
      <c r="AN39" s="24" t="str">
        <f t="shared" si="1"/>
        <v>a5</v>
      </c>
      <c r="AO39" s="24">
        <v>2</v>
      </c>
      <c r="AR39" s="24">
        <v>12</v>
      </c>
      <c r="AS39" s="24">
        <v>13</v>
      </c>
      <c r="BM39">
        <v>37</v>
      </c>
      <c r="BN39" t="s">
        <v>1924</v>
      </c>
    </row>
    <row r="40" spans="2:66" ht="14.25" x14ac:dyDescent="0.2">
      <c r="B40" s="16">
        <v>38</v>
      </c>
      <c r="C40" s="16"/>
      <c r="D40" s="16" t="s">
        <v>273</v>
      </c>
      <c r="E40" s="16" t="str">
        <f t="shared" si="2"/>
        <v>s</v>
      </c>
      <c r="F40" s="16">
        <f t="shared" si="0"/>
        <v>4</v>
      </c>
      <c r="G40" s="19" t="s">
        <v>21</v>
      </c>
      <c r="H40" s="3" t="s">
        <v>23</v>
      </c>
      <c r="I40" s="3">
        <f t="shared" si="3"/>
        <v>2</v>
      </c>
      <c r="J40" s="16">
        <v>1</v>
      </c>
      <c r="K40" s="16">
        <v>6</v>
      </c>
      <c r="L40" s="16">
        <v>134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7">
        <v>0</v>
      </c>
      <c r="V40" s="27">
        <v>0</v>
      </c>
      <c r="W40" s="20">
        <v>7.6666666666666675E-2</v>
      </c>
      <c r="X40" s="20">
        <v>0.29545454545454547</v>
      </c>
      <c r="Y40" s="27">
        <v>0</v>
      </c>
      <c r="Z40" s="27">
        <v>0</v>
      </c>
      <c r="AA40" s="27">
        <v>0</v>
      </c>
      <c r="AB40" s="27">
        <v>0</v>
      </c>
      <c r="AC40" s="27">
        <v>0</v>
      </c>
      <c r="AD40" s="27">
        <v>0</v>
      </c>
      <c r="AE40" s="20">
        <v>5.6603773584905648E-2</v>
      </c>
      <c r="AF40" s="27">
        <v>0</v>
      </c>
      <c r="AG40" s="20">
        <v>0.23636363636363639</v>
      </c>
      <c r="AH40" s="27">
        <v>0</v>
      </c>
      <c r="AI40" s="27">
        <v>0</v>
      </c>
      <c r="AJ40" s="27">
        <v>0</v>
      </c>
      <c r="AL40" s="25" t="s">
        <v>235</v>
      </c>
      <c r="AM40" s="21">
        <f t="shared" si="4"/>
        <v>6</v>
      </c>
      <c r="AN40" s="24" t="str">
        <f t="shared" si="1"/>
        <v>a6</v>
      </c>
      <c r="AO40" s="24">
        <v>3</v>
      </c>
      <c r="AR40" s="24">
        <v>13</v>
      </c>
      <c r="AS40" s="24">
        <v>14</v>
      </c>
      <c r="BM40">
        <v>38</v>
      </c>
      <c r="BN40" t="s">
        <v>1925</v>
      </c>
    </row>
    <row r="41" spans="2:66" ht="14.25" x14ac:dyDescent="0.2">
      <c r="B41" s="16">
        <v>39</v>
      </c>
      <c r="C41" s="16"/>
      <c r="D41" s="16" t="s">
        <v>274</v>
      </c>
      <c r="E41" s="16" t="str">
        <f t="shared" si="2"/>
        <v>s</v>
      </c>
      <c r="F41" s="16">
        <f t="shared" si="0"/>
        <v>5</v>
      </c>
      <c r="G41" s="19" t="s">
        <v>21</v>
      </c>
      <c r="H41" s="3" t="s">
        <v>23</v>
      </c>
      <c r="I41" s="3">
        <f t="shared" si="3"/>
        <v>2</v>
      </c>
      <c r="J41" s="16">
        <v>1</v>
      </c>
      <c r="K41" s="16">
        <v>7</v>
      </c>
      <c r="L41" s="16">
        <v>157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16">
        <v>27</v>
      </c>
      <c r="U41" s="27">
        <v>0</v>
      </c>
      <c r="V41" s="27">
        <v>0</v>
      </c>
      <c r="W41" s="27">
        <v>0</v>
      </c>
      <c r="X41" s="20">
        <v>0.34636363636363632</v>
      </c>
      <c r="Y41" s="27">
        <v>0</v>
      </c>
      <c r="Z41" s="27">
        <v>0</v>
      </c>
      <c r="AA41" s="27">
        <v>0</v>
      </c>
      <c r="AB41" s="27">
        <v>0</v>
      </c>
      <c r="AC41" s="27">
        <v>0</v>
      </c>
      <c r="AD41" s="27">
        <v>0</v>
      </c>
      <c r="AE41" s="27">
        <v>0</v>
      </c>
      <c r="AF41" s="20">
        <v>0.27709090909090905</v>
      </c>
      <c r="AG41" s="20">
        <v>0.27709090909090905</v>
      </c>
      <c r="AH41" s="20">
        <v>0.27709090909090905</v>
      </c>
      <c r="AI41" s="27">
        <v>0</v>
      </c>
      <c r="AJ41" s="27">
        <v>0</v>
      </c>
      <c r="AL41" s="25" t="s">
        <v>235</v>
      </c>
      <c r="AM41" s="21">
        <f t="shared" si="4"/>
        <v>7</v>
      </c>
      <c r="AN41" s="24" t="str">
        <f t="shared" si="1"/>
        <v>a7</v>
      </c>
      <c r="AO41" s="24">
        <v>3</v>
      </c>
      <c r="AR41" s="24">
        <v>14</v>
      </c>
      <c r="AS41" s="24">
        <v>15</v>
      </c>
      <c r="BM41">
        <v>39</v>
      </c>
      <c r="BN41" t="s">
        <v>1926</v>
      </c>
    </row>
    <row r="42" spans="2:66" ht="14.25" x14ac:dyDescent="0.2">
      <c r="B42" s="16">
        <v>40</v>
      </c>
      <c r="C42" s="16"/>
      <c r="D42" s="16" t="s">
        <v>275</v>
      </c>
      <c r="E42" s="16" t="str">
        <f t="shared" si="2"/>
        <v>s</v>
      </c>
      <c r="F42" s="16">
        <f t="shared" si="0"/>
        <v>5</v>
      </c>
      <c r="G42" s="19" t="s">
        <v>21</v>
      </c>
      <c r="H42" s="3" t="s">
        <v>23</v>
      </c>
      <c r="I42" s="3">
        <f t="shared" si="3"/>
        <v>2</v>
      </c>
      <c r="J42" s="16">
        <v>1</v>
      </c>
      <c r="K42" s="16">
        <v>8</v>
      </c>
      <c r="L42" s="16">
        <v>179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16">
        <v>36</v>
      </c>
      <c r="T42" s="16">
        <v>31</v>
      </c>
      <c r="U42" s="27">
        <v>0</v>
      </c>
      <c r="V42" s="20">
        <v>0.12</v>
      </c>
      <c r="W42" s="27">
        <v>0</v>
      </c>
      <c r="X42" s="20">
        <v>0.39545454545454545</v>
      </c>
      <c r="Y42" s="27">
        <v>0</v>
      </c>
      <c r="Z42" s="27">
        <v>0</v>
      </c>
      <c r="AA42" s="27">
        <v>0</v>
      </c>
      <c r="AB42" s="27">
        <v>0</v>
      </c>
      <c r="AC42" s="27">
        <v>0</v>
      </c>
      <c r="AD42" s="27">
        <v>0</v>
      </c>
      <c r="AE42" s="27">
        <v>0</v>
      </c>
      <c r="AF42" s="27">
        <v>0</v>
      </c>
      <c r="AG42" s="27">
        <v>0</v>
      </c>
      <c r="AH42" s="27">
        <v>0</v>
      </c>
      <c r="AI42" s="27">
        <v>0</v>
      </c>
      <c r="AJ42" s="20">
        <v>0.3163636363636364</v>
      </c>
      <c r="AL42" s="25" t="s">
        <v>235</v>
      </c>
      <c r="AM42" s="21">
        <f t="shared" si="4"/>
        <v>8</v>
      </c>
      <c r="AN42" s="24" t="str">
        <f t="shared" si="1"/>
        <v>a8</v>
      </c>
      <c r="AO42" s="24">
        <v>3</v>
      </c>
      <c r="AR42" s="24">
        <v>15</v>
      </c>
      <c r="AS42" s="24">
        <v>16</v>
      </c>
      <c r="BM42">
        <v>40</v>
      </c>
      <c r="BN42" t="s">
        <v>1927</v>
      </c>
    </row>
    <row r="43" spans="2:66" ht="14.25" x14ac:dyDescent="0.2">
      <c r="B43" s="16">
        <v>41</v>
      </c>
      <c r="C43" s="16"/>
      <c r="D43" s="16" t="s">
        <v>276</v>
      </c>
      <c r="E43" s="16" t="str">
        <f t="shared" si="2"/>
        <v>a</v>
      </c>
      <c r="F43" s="16">
        <f t="shared" si="0"/>
        <v>1</v>
      </c>
      <c r="G43" s="19" t="s">
        <v>21</v>
      </c>
      <c r="H43" s="3" t="s">
        <v>23</v>
      </c>
      <c r="I43" s="3">
        <f t="shared" si="3"/>
        <v>2</v>
      </c>
      <c r="J43" s="16">
        <v>1</v>
      </c>
      <c r="K43" s="16">
        <v>1</v>
      </c>
      <c r="L43" s="16">
        <v>17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7">
        <v>0</v>
      </c>
      <c r="AB43" s="27">
        <v>0</v>
      </c>
      <c r="AC43" s="27">
        <v>0</v>
      </c>
      <c r="AD43" s="27">
        <v>0</v>
      </c>
      <c r="AE43" s="27">
        <v>0</v>
      </c>
      <c r="AF43" s="27">
        <v>0</v>
      </c>
      <c r="AG43" s="27">
        <v>0</v>
      </c>
      <c r="AH43" s="27">
        <v>0</v>
      </c>
      <c r="AI43" s="27">
        <v>0</v>
      </c>
      <c r="AJ43" s="20">
        <v>8.0000000000000016E-2</v>
      </c>
      <c r="AL43" s="25" t="s">
        <v>236</v>
      </c>
      <c r="AM43" s="21">
        <f t="shared" si="4"/>
        <v>1</v>
      </c>
      <c r="AN43" s="24" t="str">
        <f t="shared" si="1"/>
        <v>b1</v>
      </c>
      <c r="AO43" s="24">
        <v>1</v>
      </c>
      <c r="AR43" s="24">
        <v>16</v>
      </c>
      <c r="AS43" s="24">
        <v>17</v>
      </c>
      <c r="BM43">
        <v>41</v>
      </c>
      <c r="BN43" t="s">
        <v>1928</v>
      </c>
    </row>
    <row r="44" spans="2:66" ht="14.25" x14ac:dyDescent="0.2">
      <c r="B44" s="16">
        <v>42</v>
      </c>
      <c r="C44" s="16"/>
      <c r="D44" s="16" t="s">
        <v>277</v>
      </c>
      <c r="E44" s="16" t="str">
        <f t="shared" si="2"/>
        <v>a</v>
      </c>
      <c r="F44" s="16">
        <f t="shared" si="0"/>
        <v>1</v>
      </c>
      <c r="G44" s="19" t="s">
        <v>21</v>
      </c>
      <c r="H44" s="3" t="s">
        <v>23</v>
      </c>
      <c r="I44" s="3">
        <f t="shared" si="3"/>
        <v>2</v>
      </c>
      <c r="J44" s="16">
        <v>1</v>
      </c>
      <c r="K44" s="16">
        <v>2</v>
      </c>
      <c r="L44" s="16">
        <v>34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7">
        <v>0</v>
      </c>
      <c r="V44" s="27">
        <v>0</v>
      </c>
      <c r="W44" s="27">
        <v>0</v>
      </c>
      <c r="X44" s="20">
        <v>0.1</v>
      </c>
      <c r="Y44" s="27">
        <v>0</v>
      </c>
      <c r="Z44" s="27">
        <v>0</v>
      </c>
      <c r="AA44" s="27">
        <v>0</v>
      </c>
      <c r="AB44" s="27">
        <v>0</v>
      </c>
      <c r="AC44" s="27">
        <v>0</v>
      </c>
      <c r="AD44" s="27">
        <v>0</v>
      </c>
      <c r="AE44" s="27">
        <v>0</v>
      </c>
      <c r="AF44" s="27">
        <v>0</v>
      </c>
      <c r="AG44" s="27">
        <v>0</v>
      </c>
      <c r="AH44" s="27">
        <v>0</v>
      </c>
      <c r="AI44" s="27">
        <v>0</v>
      </c>
      <c r="AJ44" s="27">
        <v>0</v>
      </c>
      <c r="AL44" s="25" t="s">
        <v>236</v>
      </c>
      <c r="AM44" s="21">
        <f t="shared" si="4"/>
        <v>2</v>
      </c>
      <c r="AN44" s="24" t="str">
        <f t="shared" si="1"/>
        <v>b2</v>
      </c>
      <c r="AO44" s="24">
        <v>1</v>
      </c>
      <c r="AR44" s="24">
        <v>17</v>
      </c>
      <c r="AS44" s="24">
        <v>18</v>
      </c>
      <c r="BM44">
        <v>42</v>
      </c>
      <c r="BN44" t="s">
        <v>1929</v>
      </c>
    </row>
    <row r="45" spans="2:66" ht="14.25" x14ac:dyDescent="0.2">
      <c r="B45" s="16">
        <v>43</v>
      </c>
      <c r="C45" s="16"/>
      <c r="D45" s="16" t="s">
        <v>278</v>
      </c>
      <c r="E45" s="16" t="str">
        <f t="shared" si="2"/>
        <v>a</v>
      </c>
      <c r="F45" s="16">
        <f t="shared" si="0"/>
        <v>2</v>
      </c>
      <c r="G45" s="19" t="s">
        <v>21</v>
      </c>
      <c r="H45" s="3" t="s">
        <v>23</v>
      </c>
      <c r="I45" s="3">
        <f t="shared" si="3"/>
        <v>2</v>
      </c>
      <c r="J45" s="16">
        <v>1</v>
      </c>
      <c r="K45" s="16">
        <v>3</v>
      </c>
      <c r="L45" s="16">
        <v>51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7">
        <v>0</v>
      </c>
      <c r="V45" s="27">
        <v>0</v>
      </c>
      <c r="W45" s="27">
        <v>0</v>
      </c>
      <c r="X45" s="20">
        <v>0.13727272727272727</v>
      </c>
      <c r="Y45" s="27">
        <v>0</v>
      </c>
      <c r="Z45" s="20">
        <v>2.9126213592232997E-2</v>
      </c>
      <c r="AA45" s="27">
        <v>0</v>
      </c>
      <c r="AB45" s="27">
        <v>0</v>
      </c>
      <c r="AC45" s="27">
        <v>0</v>
      </c>
      <c r="AD45" s="27">
        <v>0</v>
      </c>
      <c r="AE45" s="27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L45" s="25" t="s">
        <v>236</v>
      </c>
      <c r="AM45" s="21">
        <f t="shared" si="4"/>
        <v>3</v>
      </c>
      <c r="AN45" s="24" t="str">
        <f t="shared" si="1"/>
        <v>b3</v>
      </c>
      <c r="AO45" s="24">
        <v>1</v>
      </c>
      <c r="AR45" s="24">
        <v>18</v>
      </c>
      <c r="AS45" s="24">
        <v>19</v>
      </c>
      <c r="BM45">
        <v>43</v>
      </c>
      <c r="BN45" t="s">
        <v>1930</v>
      </c>
    </row>
    <row r="46" spans="2:66" ht="14.25" x14ac:dyDescent="0.2">
      <c r="B46" s="16">
        <v>44</v>
      </c>
      <c r="C46" s="16"/>
      <c r="D46" s="16" t="s">
        <v>279</v>
      </c>
      <c r="E46" s="16" t="str">
        <f t="shared" si="2"/>
        <v>a</v>
      </c>
      <c r="F46" s="16">
        <f t="shared" si="0"/>
        <v>2</v>
      </c>
      <c r="G46" s="19" t="s">
        <v>21</v>
      </c>
      <c r="H46" s="3" t="s">
        <v>23</v>
      </c>
      <c r="I46" s="3">
        <f t="shared" si="3"/>
        <v>2</v>
      </c>
      <c r="J46" s="16">
        <v>1</v>
      </c>
      <c r="K46" s="16">
        <v>4</v>
      </c>
      <c r="L46" s="16">
        <v>68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0">
        <v>5.333333333333333E-2</v>
      </c>
      <c r="V46" s="27">
        <v>0</v>
      </c>
      <c r="W46" s="27">
        <v>0</v>
      </c>
      <c r="X46" s="27">
        <v>0</v>
      </c>
      <c r="Y46" s="27">
        <v>0</v>
      </c>
      <c r="Z46" s="27">
        <v>0</v>
      </c>
      <c r="AA46" s="27">
        <v>0</v>
      </c>
      <c r="AB46" s="27">
        <v>0</v>
      </c>
      <c r="AC46" s="27">
        <v>0</v>
      </c>
      <c r="AD46" s="27">
        <v>0</v>
      </c>
      <c r="AE46" s="27">
        <v>0</v>
      </c>
      <c r="AF46" s="27">
        <v>0</v>
      </c>
      <c r="AG46" s="27">
        <v>0</v>
      </c>
      <c r="AH46" s="20">
        <v>0.14690909090909091</v>
      </c>
      <c r="AI46" s="27">
        <v>0</v>
      </c>
      <c r="AJ46" s="27">
        <v>0</v>
      </c>
      <c r="AL46" s="25" t="s">
        <v>236</v>
      </c>
      <c r="AM46" s="21">
        <f t="shared" si="4"/>
        <v>4</v>
      </c>
      <c r="AN46" s="24" t="str">
        <f t="shared" si="1"/>
        <v>b4</v>
      </c>
      <c r="AO46" s="24">
        <v>1</v>
      </c>
      <c r="AR46" s="24">
        <v>19</v>
      </c>
      <c r="AS46" s="24">
        <v>20</v>
      </c>
      <c r="BM46">
        <v>44</v>
      </c>
      <c r="BN46" t="s">
        <v>1931</v>
      </c>
    </row>
    <row r="47" spans="2:66" ht="14.25" x14ac:dyDescent="0.2">
      <c r="B47" s="16">
        <v>45</v>
      </c>
      <c r="C47" s="16"/>
      <c r="D47" s="16" t="s">
        <v>276</v>
      </c>
      <c r="E47" s="16" t="str">
        <f t="shared" si="2"/>
        <v>a</v>
      </c>
      <c r="F47" s="16">
        <f t="shared" si="0"/>
        <v>2</v>
      </c>
      <c r="G47" s="19" t="s">
        <v>21</v>
      </c>
      <c r="H47" s="3" t="s">
        <v>23</v>
      </c>
      <c r="I47" s="3">
        <f t="shared" si="3"/>
        <v>2</v>
      </c>
      <c r="J47" s="16">
        <v>1</v>
      </c>
      <c r="K47" s="16">
        <v>5</v>
      </c>
      <c r="L47" s="16">
        <v>85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16">
        <v>20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7">
        <v>0</v>
      </c>
      <c r="AB47" s="27">
        <v>0</v>
      </c>
      <c r="AC47" s="27">
        <v>0</v>
      </c>
      <c r="AD47" s="27">
        <v>0</v>
      </c>
      <c r="AE47" s="27">
        <v>0</v>
      </c>
      <c r="AF47" s="27">
        <v>0</v>
      </c>
      <c r="AG47" s="27">
        <v>0</v>
      </c>
      <c r="AH47" s="27">
        <v>0</v>
      </c>
      <c r="AI47" s="20">
        <v>0.18400000000000002</v>
      </c>
      <c r="AJ47" s="27">
        <v>0</v>
      </c>
      <c r="AL47" s="25" t="s">
        <v>236</v>
      </c>
      <c r="AM47" s="21">
        <f t="shared" si="4"/>
        <v>5</v>
      </c>
      <c r="AN47" s="24" t="str">
        <f t="shared" si="1"/>
        <v>b5</v>
      </c>
      <c r="AO47" s="24">
        <v>1</v>
      </c>
      <c r="AR47" s="24">
        <v>20</v>
      </c>
      <c r="AS47" s="24">
        <v>21</v>
      </c>
      <c r="BM47">
        <v>45</v>
      </c>
      <c r="BN47" t="s">
        <v>1932</v>
      </c>
    </row>
    <row r="48" spans="2:66" ht="14.25" x14ac:dyDescent="0.2">
      <c r="B48" s="16">
        <v>46</v>
      </c>
      <c r="C48" s="16"/>
      <c r="D48" s="16" t="s">
        <v>280</v>
      </c>
      <c r="E48" s="16" t="str">
        <f t="shared" si="2"/>
        <v>a</v>
      </c>
      <c r="F48" s="16">
        <f t="shared" si="0"/>
        <v>3</v>
      </c>
      <c r="G48" s="19" t="s">
        <v>21</v>
      </c>
      <c r="H48" s="3" t="s">
        <v>23</v>
      </c>
      <c r="I48" s="3">
        <f t="shared" si="3"/>
        <v>2</v>
      </c>
      <c r="J48" s="16">
        <v>1</v>
      </c>
      <c r="K48" s="16">
        <v>6</v>
      </c>
      <c r="L48" s="16">
        <v>102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16">
        <v>28</v>
      </c>
      <c r="T48" s="26">
        <v>0</v>
      </c>
      <c r="U48" s="27">
        <v>0</v>
      </c>
      <c r="V48" s="27">
        <v>0</v>
      </c>
      <c r="W48" s="27">
        <v>0</v>
      </c>
      <c r="X48" s="20">
        <v>0.27545454545454545</v>
      </c>
      <c r="Y48" s="27">
        <v>0</v>
      </c>
      <c r="Z48" s="20">
        <v>5.6603773584905648E-2</v>
      </c>
      <c r="AA48" s="27">
        <v>0</v>
      </c>
      <c r="AB48" s="27">
        <v>0</v>
      </c>
      <c r="AC48" s="27">
        <v>0</v>
      </c>
      <c r="AD48" s="27">
        <v>0</v>
      </c>
      <c r="AE48" s="27">
        <v>0</v>
      </c>
      <c r="AF48" s="27">
        <v>0</v>
      </c>
      <c r="AG48" s="27">
        <v>0</v>
      </c>
      <c r="AH48" s="27">
        <v>0</v>
      </c>
      <c r="AI48" s="27">
        <v>0</v>
      </c>
      <c r="AJ48" s="27">
        <v>0</v>
      </c>
      <c r="AL48" s="25" t="s">
        <v>236</v>
      </c>
      <c r="AM48" s="21">
        <f t="shared" si="4"/>
        <v>6</v>
      </c>
      <c r="AN48" s="24" t="str">
        <f t="shared" si="1"/>
        <v>b6</v>
      </c>
      <c r="AO48" s="24">
        <v>1</v>
      </c>
      <c r="AR48" s="24">
        <v>21</v>
      </c>
      <c r="AS48" s="24">
        <v>22</v>
      </c>
      <c r="BM48">
        <v>46</v>
      </c>
      <c r="BN48" t="s">
        <v>1933</v>
      </c>
    </row>
    <row r="49" spans="2:66" ht="14.25" x14ac:dyDescent="0.2">
      <c r="B49" s="16">
        <v>47</v>
      </c>
      <c r="C49" s="16"/>
      <c r="D49" s="16" t="s">
        <v>281</v>
      </c>
      <c r="E49" s="16" t="str">
        <f t="shared" si="2"/>
        <v>a</v>
      </c>
      <c r="F49" s="16">
        <f t="shared" si="0"/>
        <v>3</v>
      </c>
      <c r="G49" s="19" t="s">
        <v>21</v>
      </c>
      <c r="H49" s="3" t="s">
        <v>23</v>
      </c>
      <c r="I49" s="3">
        <f t="shared" si="3"/>
        <v>2</v>
      </c>
      <c r="J49" s="16">
        <v>1</v>
      </c>
      <c r="K49" s="16">
        <v>7</v>
      </c>
      <c r="L49" s="16">
        <v>120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16">
        <v>28</v>
      </c>
      <c r="U49" s="27">
        <v>0</v>
      </c>
      <c r="V49" s="27">
        <v>0</v>
      </c>
      <c r="W49" s="27">
        <v>0</v>
      </c>
      <c r="X49" s="27">
        <v>0</v>
      </c>
      <c r="Y49" s="27">
        <v>0</v>
      </c>
      <c r="Z49" s="27">
        <v>0</v>
      </c>
      <c r="AA49" s="27">
        <v>0</v>
      </c>
      <c r="AB49" s="27">
        <v>0</v>
      </c>
      <c r="AC49" s="27">
        <v>0</v>
      </c>
      <c r="AD49" s="27">
        <v>0</v>
      </c>
      <c r="AE49" s="27">
        <v>0</v>
      </c>
      <c r="AF49" s="27">
        <v>0</v>
      </c>
      <c r="AG49" s="20">
        <v>0.25818181818181823</v>
      </c>
      <c r="AH49" s="20">
        <v>0.25818181818181823</v>
      </c>
      <c r="AI49" s="27">
        <v>0</v>
      </c>
      <c r="AJ49" s="27">
        <v>0</v>
      </c>
      <c r="AL49" s="25" t="s">
        <v>236</v>
      </c>
      <c r="AM49" s="21">
        <f t="shared" si="4"/>
        <v>7</v>
      </c>
      <c r="AN49" s="24" t="str">
        <f t="shared" si="1"/>
        <v>b7</v>
      </c>
      <c r="AO49" s="24">
        <v>1</v>
      </c>
      <c r="AR49" s="24">
        <v>22</v>
      </c>
      <c r="AS49" s="24">
        <v>23</v>
      </c>
      <c r="BM49">
        <v>47</v>
      </c>
      <c r="BN49" t="s">
        <v>1934</v>
      </c>
    </row>
    <row r="50" spans="2:66" ht="14.25" x14ac:dyDescent="0.2">
      <c r="B50" s="16">
        <v>48</v>
      </c>
      <c r="C50" s="16"/>
      <c r="D50" s="16" t="s">
        <v>282</v>
      </c>
      <c r="E50" s="16" t="str">
        <f t="shared" si="2"/>
        <v>a</v>
      </c>
      <c r="F50" s="16">
        <f t="shared" si="0"/>
        <v>3</v>
      </c>
      <c r="G50" s="19" t="s">
        <v>21</v>
      </c>
      <c r="H50" s="3" t="s">
        <v>23</v>
      </c>
      <c r="I50" s="3">
        <f t="shared" si="3"/>
        <v>2</v>
      </c>
      <c r="J50" s="16">
        <v>1</v>
      </c>
      <c r="K50" s="16">
        <v>8</v>
      </c>
      <c r="L50" s="16">
        <v>137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7">
        <v>0</v>
      </c>
      <c r="V50" s="27">
        <v>0</v>
      </c>
      <c r="W50" s="27">
        <v>0</v>
      </c>
      <c r="X50" s="20">
        <v>0.37090909090909091</v>
      </c>
      <c r="Y50" s="20">
        <v>0.14163090128755362</v>
      </c>
      <c r="Z50" s="27">
        <v>0</v>
      </c>
      <c r="AA50" s="27">
        <v>0</v>
      </c>
      <c r="AB50" s="27">
        <v>0</v>
      </c>
      <c r="AC50" s="27">
        <v>0</v>
      </c>
      <c r="AD50" s="27">
        <v>0</v>
      </c>
      <c r="AE50" s="27">
        <v>0</v>
      </c>
      <c r="AF50" s="27">
        <v>0</v>
      </c>
      <c r="AG50" s="27">
        <v>0</v>
      </c>
      <c r="AH50" s="27">
        <v>0</v>
      </c>
      <c r="AI50" s="27">
        <v>0</v>
      </c>
      <c r="AJ50" s="20">
        <v>0.29672727272727273</v>
      </c>
      <c r="AL50" s="25" t="s">
        <v>236</v>
      </c>
      <c r="AM50" s="21">
        <f t="shared" si="4"/>
        <v>8</v>
      </c>
      <c r="AN50" s="24" t="str">
        <f t="shared" si="1"/>
        <v>b8</v>
      </c>
      <c r="AO50" s="24">
        <v>1</v>
      </c>
      <c r="AR50" s="24">
        <v>23</v>
      </c>
      <c r="AS50" s="24">
        <v>24</v>
      </c>
      <c r="BM50">
        <v>48</v>
      </c>
      <c r="BN50" t="s">
        <v>1935</v>
      </c>
    </row>
    <row r="51" spans="2:66" ht="14.25" x14ac:dyDescent="0.2">
      <c r="B51" s="16">
        <v>49</v>
      </c>
      <c r="C51" s="16"/>
      <c r="D51" s="16" t="s">
        <v>283</v>
      </c>
      <c r="E51" s="16" t="str">
        <f t="shared" si="2"/>
        <v>b</v>
      </c>
      <c r="F51" s="16">
        <f t="shared" si="0"/>
        <v>1</v>
      </c>
      <c r="G51" s="19" t="s">
        <v>21</v>
      </c>
      <c r="H51" s="3" t="s">
        <v>23</v>
      </c>
      <c r="I51" s="3">
        <f t="shared" si="3"/>
        <v>2</v>
      </c>
      <c r="J51" s="16">
        <v>1</v>
      </c>
      <c r="K51" s="16">
        <v>1</v>
      </c>
      <c r="L51" s="16">
        <v>18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7">
        <v>0</v>
      </c>
      <c r="V51" s="27">
        <v>0</v>
      </c>
      <c r="W51" s="27">
        <v>0</v>
      </c>
      <c r="X51" s="27">
        <v>0</v>
      </c>
      <c r="Y51" s="20">
        <v>2.4390243902439046E-2</v>
      </c>
      <c r="Z51" s="27">
        <v>0</v>
      </c>
      <c r="AA51" s="27">
        <v>0</v>
      </c>
      <c r="AB51" s="27">
        <v>0</v>
      </c>
      <c r="AC51" s="27">
        <v>0</v>
      </c>
      <c r="AD51" s="27">
        <v>0</v>
      </c>
      <c r="AE51" s="27">
        <v>0</v>
      </c>
      <c r="AF51" s="27">
        <v>0</v>
      </c>
      <c r="AG51" s="27">
        <v>0</v>
      </c>
      <c r="AH51" s="27">
        <v>0</v>
      </c>
      <c r="AI51" s="27">
        <v>0</v>
      </c>
      <c r="AJ51" s="27">
        <v>0</v>
      </c>
      <c r="AL51" s="25" t="s">
        <v>237</v>
      </c>
      <c r="AM51" s="21">
        <f t="shared" si="4"/>
        <v>1</v>
      </c>
      <c r="AN51" s="24" t="str">
        <f t="shared" si="1"/>
        <v>c1</v>
      </c>
      <c r="AO51" s="24">
        <v>1</v>
      </c>
      <c r="BM51">
        <v>49</v>
      </c>
      <c r="BN51" t="s">
        <v>1936</v>
      </c>
    </row>
    <row r="52" spans="2:66" ht="14.25" x14ac:dyDescent="0.2">
      <c r="B52" s="16">
        <v>50</v>
      </c>
      <c r="C52" s="16"/>
      <c r="D52" s="16" t="s">
        <v>284</v>
      </c>
      <c r="E52" s="16" t="str">
        <f t="shared" si="2"/>
        <v>b</v>
      </c>
      <c r="F52" s="16">
        <f t="shared" si="0"/>
        <v>1</v>
      </c>
      <c r="G52" s="19" t="s">
        <v>21</v>
      </c>
      <c r="H52" s="3" t="s">
        <v>23</v>
      </c>
      <c r="I52" s="3">
        <f t="shared" si="3"/>
        <v>2</v>
      </c>
      <c r="J52" s="16">
        <v>1</v>
      </c>
      <c r="K52" s="16">
        <v>2</v>
      </c>
      <c r="L52" s="16">
        <v>36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7">
        <v>0</v>
      </c>
      <c r="V52" s="27">
        <v>0</v>
      </c>
      <c r="W52" s="27">
        <v>0</v>
      </c>
      <c r="X52" s="27">
        <v>0</v>
      </c>
      <c r="Y52" s="27">
        <v>0</v>
      </c>
      <c r="Z52" s="27">
        <v>0</v>
      </c>
      <c r="AA52" s="27">
        <v>0</v>
      </c>
      <c r="AB52" s="27">
        <v>0</v>
      </c>
      <c r="AC52" s="27">
        <v>0</v>
      </c>
      <c r="AD52" s="27">
        <v>0</v>
      </c>
      <c r="AE52" s="27">
        <v>0</v>
      </c>
      <c r="AF52" s="27">
        <v>0</v>
      </c>
      <c r="AG52" s="20">
        <v>8.654545454545455E-2</v>
      </c>
      <c r="AH52" s="27">
        <v>0</v>
      </c>
      <c r="AI52" s="27">
        <v>0</v>
      </c>
      <c r="AJ52" s="27">
        <v>0</v>
      </c>
      <c r="AL52" s="25" t="s">
        <v>237</v>
      </c>
      <c r="AM52" s="21">
        <f t="shared" si="4"/>
        <v>2</v>
      </c>
      <c r="AN52" s="24" t="str">
        <f t="shared" si="1"/>
        <v>c2</v>
      </c>
      <c r="AO52" s="24">
        <v>1</v>
      </c>
      <c r="BM52">
        <v>50</v>
      </c>
      <c r="BN52" t="s">
        <v>1937</v>
      </c>
    </row>
    <row r="53" spans="2:66" ht="14.25" x14ac:dyDescent="0.2">
      <c r="B53" s="16">
        <v>51</v>
      </c>
      <c r="C53" s="16"/>
      <c r="D53" s="16" t="s">
        <v>285</v>
      </c>
      <c r="E53" s="16" t="str">
        <f t="shared" si="2"/>
        <v>b</v>
      </c>
      <c r="F53" s="16">
        <f t="shared" si="0"/>
        <v>1</v>
      </c>
      <c r="G53" s="19" t="s">
        <v>21</v>
      </c>
      <c r="H53" s="3" t="s">
        <v>23</v>
      </c>
      <c r="I53" s="3">
        <f t="shared" si="3"/>
        <v>2</v>
      </c>
      <c r="J53" s="16">
        <v>1</v>
      </c>
      <c r="K53" s="16">
        <v>3</v>
      </c>
      <c r="L53" s="16">
        <v>55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7">
        <v>0</v>
      </c>
      <c r="V53" s="27">
        <v>0</v>
      </c>
      <c r="W53" s="27">
        <v>0</v>
      </c>
      <c r="X53" s="20">
        <v>0.16363636363636364</v>
      </c>
      <c r="Y53" s="27">
        <v>0</v>
      </c>
      <c r="Z53" s="27">
        <v>0</v>
      </c>
      <c r="AA53" s="27">
        <v>0</v>
      </c>
      <c r="AB53" s="27">
        <v>0</v>
      </c>
      <c r="AC53" s="27">
        <v>0</v>
      </c>
      <c r="AD53" s="27">
        <v>0</v>
      </c>
      <c r="AE53" s="27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L53" s="25" t="s">
        <v>237</v>
      </c>
      <c r="AM53" s="21">
        <f t="shared" si="4"/>
        <v>3</v>
      </c>
      <c r="AN53" s="24" t="str">
        <f t="shared" si="1"/>
        <v>c3</v>
      </c>
      <c r="AO53" s="24">
        <v>1</v>
      </c>
      <c r="BM53">
        <v>51</v>
      </c>
      <c r="BN53" t="s">
        <v>1938</v>
      </c>
    </row>
    <row r="54" spans="2:66" ht="14.25" x14ac:dyDescent="0.2">
      <c r="B54" s="16">
        <v>52</v>
      </c>
      <c r="C54" s="16"/>
      <c r="D54" s="16" t="s">
        <v>286</v>
      </c>
      <c r="E54" s="16" t="str">
        <f t="shared" si="2"/>
        <v>b</v>
      </c>
      <c r="F54" s="16">
        <f t="shared" si="0"/>
        <v>1</v>
      </c>
      <c r="G54" s="19" t="s">
        <v>21</v>
      </c>
      <c r="H54" s="3" t="s">
        <v>23</v>
      </c>
      <c r="I54" s="3">
        <f t="shared" si="3"/>
        <v>2</v>
      </c>
      <c r="J54" s="16">
        <v>1</v>
      </c>
      <c r="K54" s="16">
        <v>4</v>
      </c>
      <c r="L54" s="16">
        <v>73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27">
        <v>0</v>
      </c>
      <c r="AB54" s="27">
        <v>0</v>
      </c>
      <c r="AC54" s="27">
        <v>0</v>
      </c>
      <c r="AD54" s="27">
        <v>0</v>
      </c>
      <c r="AE54" s="27">
        <v>0</v>
      </c>
      <c r="AF54" s="27">
        <v>0</v>
      </c>
      <c r="AG54" s="27">
        <v>0</v>
      </c>
      <c r="AH54" s="27">
        <v>0</v>
      </c>
      <c r="AI54" s="27">
        <v>0</v>
      </c>
      <c r="AJ54" s="20">
        <v>0.1752727272727273</v>
      </c>
      <c r="AL54" s="25" t="s">
        <v>237</v>
      </c>
      <c r="AM54" s="21">
        <f t="shared" si="4"/>
        <v>4</v>
      </c>
      <c r="AN54" s="24" t="str">
        <f t="shared" si="1"/>
        <v>c4</v>
      </c>
      <c r="AO54" s="24">
        <v>1</v>
      </c>
      <c r="BM54">
        <v>52</v>
      </c>
      <c r="BN54" t="s">
        <v>1939</v>
      </c>
    </row>
    <row r="55" spans="2:66" ht="14.25" x14ac:dyDescent="0.2">
      <c r="B55" s="16">
        <v>53</v>
      </c>
      <c r="C55" s="16"/>
      <c r="D55" s="16" t="s">
        <v>287</v>
      </c>
      <c r="E55" s="16" t="str">
        <f t="shared" si="2"/>
        <v>b</v>
      </c>
      <c r="F55" s="16">
        <f t="shared" si="0"/>
        <v>1</v>
      </c>
      <c r="G55" s="19" t="s">
        <v>21</v>
      </c>
      <c r="H55" s="3" t="s">
        <v>23</v>
      </c>
      <c r="I55" s="3">
        <f t="shared" si="3"/>
        <v>2</v>
      </c>
      <c r="J55" s="16">
        <v>1</v>
      </c>
      <c r="K55" s="16">
        <v>5</v>
      </c>
      <c r="L55" s="16">
        <v>92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7">
        <v>0</v>
      </c>
      <c r="V55" s="27">
        <v>0</v>
      </c>
      <c r="W55" s="27">
        <v>0</v>
      </c>
      <c r="X55" s="20">
        <v>0.27636363636363637</v>
      </c>
      <c r="Y55" s="27">
        <v>0</v>
      </c>
      <c r="Z55" s="27">
        <v>0</v>
      </c>
      <c r="AA55" s="27">
        <v>0</v>
      </c>
      <c r="AB55" s="27">
        <v>0</v>
      </c>
      <c r="AC55" s="27">
        <v>0</v>
      </c>
      <c r="AD55" s="27">
        <v>0</v>
      </c>
      <c r="AE55" s="27">
        <v>0</v>
      </c>
      <c r="AF55" s="27">
        <v>0</v>
      </c>
      <c r="AG55" s="27">
        <v>0</v>
      </c>
      <c r="AH55" s="27">
        <v>0</v>
      </c>
      <c r="AI55" s="27">
        <v>0</v>
      </c>
      <c r="AJ55" s="27">
        <v>0</v>
      </c>
      <c r="AL55" s="25" t="s">
        <v>237</v>
      </c>
      <c r="AM55" s="21">
        <f t="shared" si="4"/>
        <v>5</v>
      </c>
      <c r="AN55" s="24" t="str">
        <f t="shared" si="1"/>
        <v>c5</v>
      </c>
      <c r="AO55" s="24">
        <v>1</v>
      </c>
      <c r="BM55">
        <v>53</v>
      </c>
      <c r="BN55" t="s">
        <v>1940</v>
      </c>
    </row>
    <row r="56" spans="2:66" ht="14.25" x14ac:dyDescent="0.2">
      <c r="B56" s="16">
        <v>54</v>
      </c>
      <c r="C56" s="16"/>
      <c r="D56" s="16" t="s">
        <v>288</v>
      </c>
      <c r="E56" s="16" t="str">
        <f t="shared" si="2"/>
        <v>b</v>
      </c>
      <c r="F56" s="16">
        <f t="shared" si="0"/>
        <v>1</v>
      </c>
      <c r="G56" s="19" t="s">
        <v>21</v>
      </c>
      <c r="H56" s="3" t="s">
        <v>23</v>
      </c>
      <c r="I56" s="3">
        <f t="shared" si="3"/>
        <v>2</v>
      </c>
      <c r="J56" s="16">
        <v>1</v>
      </c>
      <c r="K56" s="16">
        <v>6</v>
      </c>
      <c r="L56" s="16">
        <v>110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7">
        <v>0</v>
      </c>
      <c r="V56" s="27">
        <v>0</v>
      </c>
      <c r="W56" s="27">
        <v>0</v>
      </c>
      <c r="X56" s="27">
        <v>0</v>
      </c>
      <c r="Y56" s="27">
        <v>0</v>
      </c>
      <c r="Z56" s="27">
        <v>0</v>
      </c>
      <c r="AA56" s="27">
        <v>0</v>
      </c>
      <c r="AB56" s="27">
        <v>0</v>
      </c>
      <c r="AC56" s="27">
        <v>0</v>
      </c>
      <c r="AD56" s="27">
        <v>0</v>
      </c>
      <c r="AE56" s="27">
        <v>0</v>
      </c>
      <c r="AF56" s="27">
        <v>0</v>
      </c>
      <c r="AG56" s="27">
        <v>0</v>
      </c>
      <c r="AH56" s="27">
        <v>0</v>
      </c>
      <c r="AI56" s="27">
        <v>0</v>
      </c>
      <c r="AJ56" s="20">
        <v>0.26472727272727276</v>
      </c>
      <c r="AL56" s="25" t="s">
        <v>237</v>
      </c>
      <c r="AM56" s="21">
        <f t="shared" si="4"/>
        <v>6</v>
      </c>
      <c r="AN56" s="24" t="str">
        <f t="shared" si="1"/>
        <v>c6</v>
      </c>
      <c r="AO56" s="24">
        <v>1</v>
      </c>
      <c r="BM56">
        <v>54</v>
      </c>
      <c r="BN56" t="s">
        <v>1941</v>
      </c>
    </row>
    <row r="57" spans="2:66" ht="14.25" x14ac:dyDescent="0.2">
      <c r="B57" s="16">
        <v>55</v>
      </c>
      <c r="C57" s="16"/>
      <c r="D57" s="16" t="s">
        <v>289</v>
      </c>
      <c r="E57" s="16" t="str">
        <f t="shared" si="2"/>
        <v>b</v>
      </c>
      <c r="F57" s="16">
        <f t="shared" si="0"/>
        <v>1</v>
      </c>
      <c r="G57" s="19" t="s">
        <v>21</v>
      </c>
      <c r="H57" s="3" t="s">
        <v>23</v>
      </c>
      <c r="I57" s="3">
        <f t="shared" si="3"/>
        <v>2</v>
      </c>
      <c r="J57" s="16">
        <v>1</v>
      </c>
      <c r="K57" s="16">
        <v>7</v>
      </c>
      <c r="L57" s="16">
        <v>129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16">
        <v>41</v>
      </c>
      <c r="T57" s="26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7">
        <v>0</v>
      </c>
      <c r="AB57" s="27">
        <v>0</v>
      </c>
      <c r="AC57" s="27">
        <v>0</v>
      </c>
      <c r="AD57" s="27">
        <v>0</v>
      </c>
      <c r="AE57" s="27">
        <v>0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L57" s="25" t="s">
        <v>237</v>
      </c>
      <c r="AM57" s="21">
        <f t="shared" si="4"/>
        <v>7</v>
      </c>
      <c r="AN57" s="24" t="str">
        <f t="shared" si="1"/>
        <v>c7</v>
      </c>
      <c r="AO57" s="24">
        <v>1</v>
      </c>
      <c r="BM57">
        <v>55</v>
      </c>
      <c r="BN57" t="s">
        <v>1942</v>
      </c>
    </row>
    <row r="58" spans="2:66" ht="14.25" x14ac:dyDescent="0.2">
      <c r="B58" s="16">
        <v>56</v>
      </c>
      <c r="C58" s="16"/>
      <c r="D58" s="16" t="s">
        <v>290</v>
      </c>
      <c r="E58" s="16" t="str">
        <f t="shared" si="2"/>
        <v>b</v>
      </c>
      <c r="F58" s="16">
        <f t="shared" si="0"/>
        <v>1</v>
      </c>
      <c r="G58" s="19" t="s">
        <v>21</v>
      </c>
      <c r="H58" s="3" t="s">
        <v>23</v>
      </c>
      <c r="I58" s="3">
        <f t="shared" si="3"/>
        <v>2</v>
      </c>
      <c r="J58" s="16">
        <v>1</v>
      </c>
      <c r="K58" s="16">
        <v>8</v>
      </c>
      <c r="L58" s="16">
        <v>147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7">
        <v>0</v>
      </c>
      <c r="AB58" s="27">
        <v>0</v>
      </c>
      <c r="AC58" s="27">
        <v>0</v>
      </c>
      <c r="AD58" s="27">
        <v>0</v>
      </c>
      <c r="AE58" s="27">
        <v>0</v>
      </c>
      <c r="AF58" s="27">
        <v>0</v>
      </c>
      <c r="AG58" s="27">
        <v>0</v>
      </c>
      <c r="AH58" s="27">
        <v>0</v>
      </c>
      <c r="AI58" s="27">
        <v>0</v>
      </c>
      <c r="AJ58" s="20">
        <v>0.35345454545454547</v>
      </c>
      <c r="AL58" s="25" t="s">
        <v>237</v>
      </c>
      <c r="AM58" s="21">
        <f t="shared" si="4"/>
        <v>8</v>
      </c>
      <c r="AN58" s="24" t="str">
        <f t="shared" si="1"/>
        <v>c8</v>
      </c>
      <c r="AO58" s="24">
        <v>1</v>
      </c>
      <c r="BM58">
        <v>56</v>
      </c>
      <c r="BN58" t="s">
        <v>1943</v>
      </c>
    </row>
    <row r="59" spans="2:66" ht="14.25" x14ac:dyDescent="0.2">
      <c r="B59" s="16">
        <v>57</v>
      </c>
      <c r="C59" s="16"/>
      <c r="D59" s="16" t="s">
        <v>291</v>
      </c>
      <c r="E59" s="16" t="str">
        <f t="shared" si="2"/>
        <v>c</v>
      </c>
      <c r="F59" s="16">
        <f t="shared" si="0"/>
        <v>1</v>
      </c>
      <c r="G59" s="19" t="s">
        <v>21</v>
      </c>
      <c r="H59" s="3" t="s">
        <v>23</v>
      </c>
      <c r="I59" s="3">
        <f t="shared" si="3"/>
        <v>2</v>
      </c>
      <c r="J59" s="16">
        <v>1</v>
      </c>
      <c r="K59" s="16">
        <v>1</v>
      </c>
      <c r="L59" s="16">
        <v>23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7">
        <v>0</v>
      </c>
      <c r="V59" s="27">
        <v>0</v>
      </c>
      <c r="W59" s="27">
        <v>0</v>
      </c>
      <c r="X59" s="20">
        <v>0</v>
      </c>
      <c r="Y59" s="27">
        <v>0</v>
      </c>
      <c r="Z59" s="27">
        <v>0</v>
      </c>
      <c r="AA59" s="27">
        <v>0</v>
      </c>
      <c r="AB59" s="27">
        <v>0</v>
      </c>
      <c r="AC59" s="27">
        <v>0</v>
      </c>
      <c r="AD59" s="27">
        <v>0</v>
      </c>
      <c r="AE59" s="27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M59" s="21"/>
      <c r="BM59">
        <v>57</v>
      </c>
      <c r="BN59" t="s">
        <v>1944</v>
      </c>
    </row>
    <row r="60" spans="2:66" ht="14.25" x14ac:dyDescent="0.2">
      <c r="B60" s="16">
        <v>58</v>
      </c>
      <c r="C60" s="16"/>
      <c r="D60" s="16" t="s">
        <v>292</v>
      </c>
      <c r="E60" s="16" t="str">
        <f t="shared" si="2"/>
        <v>c</v>
      </c>
      <c r="F60" s="16">
        <f t="shared" si="0"/>
        <v>1</v>
      </c>
      <c r="G60" s="19" t="s">
        <v>21</v>
      </c>
      <c r="H60" s="3" t="s">
        <v>23</v>
      </c>
      <c r="I60" s="3">
        <f t="shared" si="3"/>
        <v>2</v>
      </c>
      <c r="J60" s="16">
        <v>1</v>
      </c>
      <c r="K60" s="16">
        <v>2</v>
      </c>
      <c r="L60" s="16">
        <v>46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7">
        <v>0</v>
      </c>
      <c r="V60" s="27">
        <v>0</v>
      </c>
      <c r="W60" s="27">
        <v>0</v>
      </c>
      <c r="X60" s="27">
        <v>0</v>
      </c>
      <c r="Y60" s="27">
        <v>0</v>
      </c>
      <c r="Z60" s="27">
        <v>0</v>
      </c>
      <c r="AA60" s="27">
        <v>0</v>
      </c>
      <c r="AB60" s="27">
        <v>0</v>
      </c>
      <c r="AC60" s="27">
        <v>0</v>
      </c>
      <c r="AD60" s="27">
        <v>0</v>
      </c>
      <c r="AE60" s="27">
        <v>0</v>
      </c>
      <c r="AF60" s="27">
        <v>0</v>
      </c>
      <c r="AG60" s="27">
        <v>0</v>
      </c>
      <c r="AH60" s="20">
        <v>0</v>
      </c>
      <c r="AI60" s="27">
        <v>0</v>
      </c>
      <c r="AJ60" s="27">
        <v>0</v>
      </c>
      <c r="AM60" s="21"/>
      <c r="BM60">
        <v>58</v>
      </c>
      <c r="BN60" t="s">
        <v>1945</v>
      </c>
    </row>
    <row r="61" spans="2:66" ht="14.25" x14ac:dyDescent="0.2">
      <c r="B61" s="16">
        <v>59</v>
      </c>
      <c r="C61" s="16"/>
      <c r="D61" s="16" t="s">
        <v>293</v>
      </c>
      <c r="E61" s="16" t="str">
        <f t="shared" si="2"/>
        <v>c</v>
      </c>
      <c r="F61" s="16">
        <f t="shared" si="0"/>
        <v>1</v>
      </c>
      <c r="G61" s="19" t="s">
        <v>21</v>
      </c>
      <c r="H61" s="3" t="s">
        <v>23</v>
      </c>
      <c r="I61" s="3">
        <f t="shared" si="3"/>
        <v>2</v>
      </c>
      <c r="J61" s="16">
        <v>1</v>
      </c>
      <c r="K61" s="16">
        <v>3</v>
      </c>
      <c r="L61" s="16">
        <v>69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7">
        <v>0</v>
      </c>
      <c r="V61" s="27">
        <v>0</v>
      </c>
      <c r="W61" s="27">
        <v>0</v>
      </c>
      <c r="X61" s="20">
        <v>0</v>
      </c>
      <c r="Y61" s="27">
        <v>0</v>
      </c>
      <c r="Z61" s="27">
        <v>0</v>
      </c>
      <c r="AA61" s="27">
        <v>0</v>
      </c>
      <c r="AB61" s="27">
        <v>0</v>
      </c>
      <c r="AC61" s="27">
        <v>0</v>
      </c>
      <c r="AD61" s="27">
        <v>0</v>
      </c>
      <c r="AE61" s="27">
        <v>0</v>
      </c>
      <c r="AF61" s="27">
        <v>0</v>
      </c>
      <c r="AG61" s="27">
        <v>0</v>
      </c>
      <c r="AH61" s="27">
        <v>0</v>
      </c>
      <c r="AI61" s="27">
        <v>0</v>
      </c>
      <c r="AJ61" s="27">
        <v>0</v>
      </c>
      <c r="AM61" s="21"/>
      <c r="BM61">
        <v>59</v>
      </c>
      <c r="BN61" t="s">
        <v>1946</v>
      </c>
    </row>
    <row r="62" spans="2:66" ht="14.25" x14ac:dyDescent="0.2">
      <c r="B62" s="16">
        <v>60</v>
      </c>
      <c r="C62" s="16"/>
      <c r="D62" s="16" t="s">
        <v>294</v>
      </c>
      <c r="E62" s="16" t="str">
        <f t="shared" si="2"/>
        <v>c</v>
      </c>
      <c r="F62" s="16">
        <f t="shared" si="0"/>
        <v>1</v>
      </c>
      <c r="G62" s="19" t="s">
        <v>21</v>
      </c>
      <c r="H62" s="3" t="s">
        <v>23</v>
      </c>
      <c r="I62" s="3">
        <f t="shared" si="3"/>
        <v>2</v>
      </c>
      <c r="J62" s="16">
        <v>1</v>
      </c>
      <c r="K62" s="16">
        <v>4</v>
      </c>
      <c r="L62" s="16">
        <v>93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7">
        <v>0</v>
      </c>
      <c r="V62" s="27">
        <v>0</v>
      </c>
      <c r="W62" s="27">
        <v>0</v>
      </c>
      <c r="X62" s="20">
        <v>0</v>
      </c>
      <c r="Y62" s="27">
        <v>0</v>
      </c>
      <c r="Z62" s="27">
        <v>0</v>
      </c>
      <c r="AA62" s="27">
        <v>0</v>
      </c>
      <c r="AB62" s="27">
        <v>0</v>
      </c>
      <c r="AC62" s="27">
        <v>0</v>
      </c>
      <c r="AD62" s="27">
        <v>0</v>
      </c>
      <c r="AE62" s="27">
        <v>0</v>
      </c>
      <c r="AF62" s="27">
        <v>0</v>
      </c>
      <c r="AG62" s="27">
        <v>0</v>
      </c>
      <c r="AH62" s="27">
        <v>0</v>
      </c>
      <c r="AI62" s="27">
        <v>0</v>
      </c>
      <c r="AJ62" s="27">
        <v>0</v>
      </c>
      <c r="AM62" s="21"/>
      <c r="BM62">
        <v>60</v>
      </c>
      <c r="BN62" t="s">
        <v>1947</v>
      </c>
    </row>
    <row r="63" spans="2:66" ht="14.25" x14ac:dyDescent="0.2">
      <c r="B63" s="16">
        <v>61</v>
      </c>
      <c r="C63" s="16"/>
      <c r="D63" s="16" t="s">
        <v>295</v>
      </c>
      <c r="E63" s="16" t="str">
        <f t="shared" si="2"/>
        <v>c</v>
      </c>
      <c r="F63" s="16">
        <f t="shared" si="0"/>
        <v>1</v>
      </c>
      <c r="G63" s="19" t="s">
        <v>21</v>
      </c>
      <c r="H63" s="3" t="s">
        <v>23</v>
      </c>
      <c r="I63" s="3">
        <f t="shared" si="3"/>
        <v>2</v>
      </c>
      <c r="J63" s="16">
        <v>1</v>
      </c>
      <c r="K63" s="16">
        <v>5</v>
      </c>
      <c r="L63" s="16">
        <v>116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16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7">
        <v>0</v>
      </c>
      <c r="AB63" s="27">
        <v>0</v>
      </c>
      <c r="AC63" s="27">
        <v>0</v>
      </c>
      <c r="AD63" s="27">
        <v>0</v>
      </c>
      <c r="AE63" s="27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M63" s="21"/>
      <c r="BM63">
        <v>61</v>
      </c>
      <c r="BN63" t="s">
        <v>1948</v>
      </c>
    </row>
    <row r="64" spans="2:66" ht="14.25" x14ac:dyDescent="0.2">
      <c r="B64" s="16">
        <v>62</v>
      </c>
      <c r="C64" s="16"/>
      <c r="D64" s="16" t="s">
        <v>296</v>
      </c>
      <c r="E64" s="16" t="str">
        <f t="shared" si="2"/>
        <v>c</v>
      </c>
      <c r="F64" s="16">
        <f t="shared" si="0"/>
        <v>1</v>
      </c>
      <c r="G64" s="19" t="s">
        <v>21</v>
      </c>
      <c r="H64" s="3" t="s">
        <v>23</v>
      </c>
      <c r="I64" s="3">
        <f t="shared" si="3"/>
        <v>2</v>
      </c>
      <c r="J64" s="16">
        <v>1</v>
      </c>
      <c r="K64" s="16">
        <v>6</v>
      </c>
      <c r="L64" s="16">
        <v>139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7">
        <v>0</v>
      </c>
      <c r="V64" s="27">
        <v>0</v>
      </c>
      <c r="W64" s="27">
        <v>0</v>
      </c>
      <c r="X64" s="20">
        <v>0</v>
      </c>
      <c r="Y64" s="27">
        <v>0</v>
      </c>
      <c r="Z64" s="27">
        <v>0</v>
      </c>
      <c r="AA64" s="27">
        <v>0</v>
      </c>
      <c r="AB64" s="27">
        <v>0</v>
      </c>
      <c r="AC64" s="27">
        <v>0</v>
      </c>
      <c r="AD64" s="27">
        <v>0</v>
      </c>
      <c r="AE64" s="27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M64" s="21"/>
      <c r="BM64">
        <v>62</v>
      </c>
      <c r="BN64" t="s">
        <v>1949</v>
      </c>
    </row>
    <row r="65" spans="2:66" ht="14.25" x14ac:dyDescent="0.2">
      <c r="B65" s="16">
        <v>63</v>
      </c>
      <c r="C65" s="16"/>
      <c r="D65" s="16" t="s">
        <v>201</v>
      </c>
      <c r="E65" s="16" t="str">
        <f t="shared" si="2"/>
        <v>c</v>
      </c>
      <c r="F65" s="16">
        <f t="shared" si="0"/>
        <v>1</v>
      </c>
      <c r="G65" s="19" t="s">
        <v>21</v>
      </c>
      <c r="H65" s="3" t="s">
        <v>23</v>
      </c>
      <c r="I65" s="3">
        <f t="shared" si="3"/>
        <v>2</v>
      </c>
      <c r="J65" s="16">
        <v>1</v>
      </c>
      <c r="K65" s="16">
        <v>7</v>
      </c>
      <c r="L65" s="16">
        <v>163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7">
        <v>0</v>
      </c>
      <c r="V65" s="27">
        <v>0</v>
      </c>
      <c r="W65" s="27">
        <v>0</v>
      </c>
      <c r="X65" s="20">
        <v>0</v>
      </c>
      <c r="Y65" s="27">
        <v>0</v>
      </c>
      <c r="Z65" s="27">
        <v>0</v>
      </c>
      <c r="AA65" s="27">
        <v>0</v>
      </c>
      <c r="AB65" s="27">
        <v>0</v>
      </c>
      <c r="AC65" s="27">
        <v>0</v>
      </c>
      <c r="AD65" s="27">
        <v>0</v>
      </c>
      <c r="AE65" s="27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M65" s="21"/>
      <c r="BM65">
        <v>63</v>
      </c>
      <c r="BN65" t="s">
        <v>1950</v>
      </c>
    </row>
    <row r="66" spans="2:66" ht="14.25" x14ac:dyDescent="0.2">
      <c r="B66" s="16">
        <v>64</v>
      </c>
      <c r="C66" s="16"/>
      <c r="D66" s="16" t="s">
        <v>297</v>
      </c>
      <c r="E66" s="16" t="str">
        <f t="shared" si="2"/>
        <v>c</v>
      </c>
      <c r="F66" s="16">
        <f t="shared" si="0"/>
        <v>1</v>
      </c>
      <c r="G66" s="19" t="s">
        <v>21</v>
      </c>
      <c r="H66" s="3" t="s">
        <v>23</v>
      </c>
      <c r="I66" s="3">
        <f t="shared" si="3"/>
        <v>2</v>
      </c>
      <c r="J66" s="16">
        <v>1</v>
      </c>
      <c r="K66" s="16">
        <v>8</v>
      </c>
      <c r="L66" s="16">
        <v>186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16">
        <v>0</v>
      </c>
      <c r="T66" s="26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7">
        <v>0</v>
      </c>
      <c r="AB66" s="27">
        <v>0</v>
      </c>
      <c r="AC66" s="27">
        <v>0</v>
      </c>
      <c r="AD66" s="27">
        <v>0</v>
      </c>
      <c r="AE66" s="27">
        <v>0</v>
      </c>
      <c r="AF66" s="27">
        <v>0</v>
      </c>
      <c r="AG66" s="27">
        <v>0</v>
      </c>
      <c r="AH66" s="27">
        <v>0</v>
      </c>
      <c r="AI66" s="27">
        <v>0</v>
      </c>
      <c r="AJ66" s="27">
        <v>0</v>
      </c>
      <c r="AM66" s="21"/>
      <c r="BM66">
        <v>64</v>
      </c>
      <c r="BN66" t="s">
        <v>1951</v>
      </c>
    </row>
    <row r="67" spans="2:66" ht="14.25" x14ac:dyDescent="0.2">
      <c r="B67" s="16">
        <v>65</v>
      </c>
      <c r="C67" s="16"/>
      <c r="D67" s="16" t="s">
        <v>298</v>
      </c>
      <c r="E67" s="16" t="str">
        <f t="shared" si="2"/>
        <v>s</v>
      </c>
      <c r="F67" s="16">
        <f t="shared" ref="F67:F130" si="5">VLOOKUP(E67&amp;K67,AN$27:AO$58,2,FALSE)</f>
        <v>2</v>
      </c>
      <c r="G67" s="19" t="s">
        <v>21</v>
      </c>
      <c r="H67" s="3" t="s">
        <v>24</v>
      </c>
      <c r="I67" s="3">
        <f t="shared" si="3"/>
        <v>3</v>
      </c>
      <c r="J67" s="16">
        <v>5</v>
      </c>
      <c r="K67" s="16">
        <v>1</v>
      </c>
      <c r="L67" s="16">
        <v>6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7">
        <v>0</v>
      </c>
      <c r="V67" s="27">
        <v>0</v>
      </c>
      <c r="W67" s="20">
        <v>1.3333333333333332E-2</v>
      </c>
      <c r="X67" s="20">
        <v>0.1</v>
      </c>
      <c r="Y67" s="27">
        <v>0</v>
      </c>
      <c r="Z67" s="27">
        <v>0</v>
      </c>
      <c r="AA67" s="27">
        <v>0</v>
      </c>
      <c r="AB67" s="27">
        <v>0</v>
      </c>
      <c r="AC67" s="27">
        <v>0</v>
      </c>
      <c r="AD67" s="27">
        <v>0</v>
      </c>
      <c r="AE67" s="27">
        <v>0</v>
      </c>
      <c r="AF67" s="27">
        <v>0</v>
      </c>
      <c r="AG67" s="27">
        <v>0</v>
      </c>
      <c r="AH67" s="27">
        <v>0</v>
      </c>
      <c r="AI67" s="27">
        <v>0</v>
      </c>
      <c r="AJ67" s="27">
        <v>0</v>
      </c>
      <c r="AM67" s="21"/>
      <c r="BM67">
        <v>65</v>
      </c>
      <c r="BN67" t="s">
        <v>1952</v>
      </c>
    </row>
    <row r="68" spans="2:66" ht="14.25" x14ac:dyDescent="0.2">
      <c r="B68" s="16">
        <v>66</v>
      </c>
      <c r="C68" s="16"/>
      <c r="D68" s="16" t="s">
        <v>299</v>
      </c>
      <c r="E68" s="16" t="str">
        <f t="shared" si="2"/>
        <v>s</v>
      </c>
      <c r="F68" s="16">
        <f t="shared" si="5"/>
        <v>2</v>
      </c>
      <c r="G68" s="19" t="s">
        <v>21</v>
      </c>
      <c r="H68" s="3" t="s">
        <v>24</v>
      </c>
      <c r="I68" s="3">
        <f t="shared" si="3"/>
        <v>3</v>
      </c>
      <c r="J68" s="16">
        <v>5</v>
      </c>
      <c r="K68" s="16">
        <v>2</v>
      </c>
      <c r="L68" s="16">
        <v>12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7">
        <v>0</v>
      </c>
      <c r="V68" s="27">
        <v>0</v>
      </c>
      <c r="W68" s="27">
        <v>0</v>
      </c>
      <c r="X68" s="27">
        <v>0</v>
      </c>
      <c r="Y68" s="27">
        <v>0</v>
      </c>
      <c r="Z68" s="27">
        <v>0</v>
      </c>
      <c r="AA68" s="27">
        <v>0</v>
      </c>
      <c r="AB68" s="27">
        <v>0</v>
      </c>
      <c r="AC68" s="20">
        <v>1.9607843137254943E-2</v>
      </c>
      <c r="AD68" s="27">
        <v>0</v>
      </c>
      <c r="AE68" s="27">
        <v>0</v>
      </c>
      <c r="AF68" s="27">
        <v>0</v>
      </c>
      <c r="AG68" s="27">
        <v>0</v>
      </c>
      <c r="AH68" s="27">
        <v>0</v>
      </c>
      <c r="AI68" s="27">
        <v>0</v>
      </c>
      <c r="AJ68" s="20">
        <v>9.5272727272727273E-2</v>
      </c>
      <c r="AM68" s="21"/>
      <c r="BM68">
        <v>66</v>
      </c>
      <c r="BN68" t="s">
        <v>1953</v>
      </c>
    </row>
    <row r="69" spans="2:66" ht="14.25" x14ac:dyDescent="0.2">
      <c r="B69" s="16">
        <v>67</v>
      </c>
      <c r="C69" s="16"/>
      <c r="D69" s="16" t="s">
        <v>300</v>
      </c>
      <c r="E69" s="16" t="str">
        <f t="shared" si="2"/>
        <v>s</v>
      </c>
      <c r="F69" s="16">
        <f t="shared" si="5"/>
        <v>3</v>
      </c>
      <c r="G69" s="19" t="s">
        <v>21</v>
      </c>
      <c r="H69" s="3" t="s">
        <v>24</v>
      </c>
      <c r="I69" s="3">
        <f t="shared" si="3"/>
        <v>3</v>
      </c>
      <c r="J69" s="16">
        <v>5</v>
      </c>
      <c r="K69" s="16">
        <v>3</v>
      </c>
      <c r="L69" s="16">
        <v>18</v>
      </c>
      <c r="M69" s="26">
        <v>0</v>
      </c>
      <c r="N69" s="26">
        <v>0</v>
      </c>
      <c r="O69" s="26">
        <v>0</v>
      </c>
      <c r="P69" s="26">
        <v>0</v>
      </c>
      <c r="Q69" s="16">
        <v>77</v>
      </c>
      <c r="R69" s="26">
        <v>0</v>
      </c>
      <c r="S69" s="26">
        <v>0</v>
      </c>
      <c r="T69" s="26">
        <v>0</v>
      </c>
      <c r="U69" s="20">
        <v>4.6666666666666669E-2</v>
      </c>
      <c r="V69" s="27">
        <v>0</v>
      </c>
      <c r="W69" s="27">
        <v>0</v>
      </c>
      <c r="X69" s="20">
        <v>0.18090909090909091</v>
      </c>
      <c r="Y69" s="27">
        <v>0</v>
      </c>
      <c r="Z69" s="27">
        <v>0</v>
      </c>
      <c r="AA69" s="27">
        <v>0</v>
      </c>
      <c r="AB69" s="27">
        <v>0</v>
      </c>
      <c r="AC69" s="27">
        <v>0</v>
      </c>
      <c r="AD69" s="27">
        <v>0</v>
      </c>
      <c r="AE69" s="27">
        <v>0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M69" s="21"/>
      <c r="BM69">
        <v>67</v>
      </c>
      <c r="BN69" t="s">
        <v>1954</v>
      </c>
    </row>
    <row r="70" spans="2:66" ht="14.25" x14ac:dyDescent="0.2">
      <c r="B70" s="16">
        <v>68</v>
      </c>
      <c r="C70" s="16"/>
      <c r="D70" s="16" t="s">
        <v>301</v>
      </c>
      <c r="E70" s="16" t="str">
        <f t="shared" si="2"/>
        <v>s</v>
      </c>
      <c r="F70" s="16">
        <f t="shared" si="5"/>
        <v>3</v>
      </c>
      <c r="G70" s="19" t="s">
        <v>21</v>
      </c>
      <c r="H70" s="3" t="s">
        <v>24</v>
      </c>
      <c r="I70" s="3">
        <f t="shared" si="3"/>
        <v>3</v>
      </c>
      <c r="J70" s="16">
        <v>5</v>
      </c>
      <c r="K70" s="16">
        <v>4</v>
      </c>
      <c r="L70" s="16">
        <v>24</v>
      </c>
      <c r="M70" s="26">
        <v>0</v>
      </c>
      <c r="N70" s="26">
        <v>0</v>
      </c>
      <c r="O70" s="26">
        <v>0</v>
      </c>
      <c r="P70" s="26">
        <v>0</v>
      </c>
      <c r="Q70" s="16">
        <v>102</v>
      </c>
      <c r="R70" s="26">
        <v>0</v>
      </c>
      <c r="S70" s="26">
        <v>0</v>
      </c>
      <c r="T70" s="26">
        <v>0</v>
      </c>
      <c r="U70" s="27">
        <v>0</v>
      </c>
      <c r="V70" s="27">
        <v>0</v>
      </c>
      <c r="W70" s="27">
        <v>0</v>
      </c>
      <c r="X70" s="27">
        <v>0</v>
      </c>
      <c r="Y70" s="27">
        <v>0</v>
      </c>
      <c r="Z70" s="27">
        <v>0</v>
      </c>
      <c r="AA70" s="27">
        <v>0</v>
      </c>
      <c r="AB70" s="27">
        <v>0</v>
      </c>
      <c r="AC70" s="27">
        <v>0</v>
      </c>
      <c r="AD70" s="27">
        <v>0</v>
      </c>
      <c r="AE70" s="27">
        <v>0</v>
      </c>
      <c r="AF70" s="27">
        <v>0</v>
      </c>
      <c r="AG70" s="20">
        <v>0.192</v>
      </c>
      <c r="AH70" s="27">
        <v>0</v>
      </c>
      <c r="AI70" s="27">
        <v>0</v>
      </c>
      <c r="AJ70" s="20">
        <v>0.192</v>
      </c>
      <c r="AM70" s="21"/>
      <c r="BM70">
        <v>68</v>
      </c>
      <c r="BN70" t="s">
        <v>1955</v>
      </c>
    </row>
    <row r="71" spans="2:66" ht="14.25" x14ac:dyDescent="0.2">
      <c r="B71" s="16">
        <v>69</v>
      </c>
      <c r="C71" s="16"/>
      <c r="D71" s="16" t="s">
        <v>302</v>
      </c>
      <c r="E71" s="16" t="str">
        <f t="shared" si="2"/>
        <v>s</v>
      </c>
      <c r="F71" s="16">
        <f t="shared" si="5"/>
        <v>4</v>
      </c>
      <c r="G71" s="19" t="s">
        <v>21</v>
      </c>
      <c r="H71" s="3" t="s">
        <v>24</v>
      </c>
      <c r="I71" s="3">
        <f t="shared" si="3"/>
        <v>3</v>
      </c>
      <c r="J71" s="16">
        <v>5</v>
      </c>
      <c r="K71" s="16">
        <v>5</v>
      </c>
      <c r="L71" s="16">
        <v>30</v>
      </c>
      <c r="M71" s="26">
        <v>0</v>
      </c>
      <c r="N71" s="26">
        <v>0</v>
      </c>
      <c r="O71" s="26">
        <v>0</v>
      </c>
      <c r="P71" s="26">
        <v>0</v>
      </c>
      <c r="Q71" s="16">
        <v>128</v>
      </c>
      <c r="R71" s="26">
        <v>0</v>
      </c>
      <c r="S71" s="26">
        <v>0</v>
      </c>
      <c r="T71" s="26">
        <v>0</v>
      </c>
      <c r="U71" s="27">
        <v>0</v>
      </c>
      <c r="V71" s="20">
        <v>7.6666666666666675E-2</v>
      </c>
      <c r="W71" s="27">
        <v>0</v>
      </c>
      <c r="X71" s="20">
        <v>0.30272727272727273</v>
      </c>
      <c r="Y71" s="27">
        <v>0</v>
      </c>
      <c r="Z71" s="27">
        <v>0</v>
      </c>
      <c r="AA71" s="27">
        <v>0</v>
      </c>
      <c r="AB71" s="27">
        <v>0</v>
      </c>
      <c r="AC71" s="27">
        <v>0</v>
      </c>
      <c r="AD71" s="27">
        <v>0</v>
      </c>
      <c r="AE71" s="27">
        <v>0</v>
      </c>
      <c r="AF71" s="27">
        <v>0</v>
      </c>
      <c r="AG71" s="27">
        <v>0</v>
      </c>
      <c r="AH71" s="27">
        <v>0</v>
      </c>
      <c r="AI71" s="20">
        <v>0.24218181818181819</v>
      </c>
      <c r="AJ71" s="27">
        <v>0</v>
      </c>
      <c r="BM71">
        <v>69</v>
      </c>
      <c r="BN71" t="s">
        <v>1956</v>
      </c>
    </row>
    <row r="72" spans="2:66" ht="14.25" x14ac:dyDescent="0.2">
      <c r="B72" s="16">
        <v>70</v>
      </c>
      <c r="C72" s="16"/>
      <c r="D72" s="16" t="s">
        <v>300</v>
      </c>
      <c r="E72" s="16" t="str">
        <f t="shared" si="2"/>
        <v>s</v>
      </c>
      <c r="F72" s="16">
        <f t="shared" si="5"/>
        <v>4</v>
      </c>
      <c r="G72" s="19" t="s">
        <v>21</v>
      </c>
      <c r="H72" s="3" t="s">
        <v>24</v>
      </c>
      <c r="I72" s="3">
        <f t="shared" si="3"/>
        <v>3</v>
      </c>
      <c r="J72" s="16">
        <v>5</v>
      </c>
      <c r="K72" s="16">
        <v>6</v>
      </c>
      <c r="L72" s="16">
        <v>36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7">
        <v>0</v>
      </c>
      <c r="V72" s="20">
        <v>9.3333333333333338E-2</v>
      </c>
      <c r="W72" s="27">
        <v>0</v>
      </c>
      <c r="X72" s="27">
        <v>0</v>
      </c>
      <c r="Y72" s="27">
        <v>0</v>
      </c>
      <c r="Z72" s="27">
        <v>0</v>
      </c>
      <c r="AA72" s="27">
        <v>0</v>
      </c>
      <c r="AB72" s="27">
        <v>0</v>
      </c>
      <c r="AC72" s="27">
        <v>0</v>
      </c>
      <c r="AD72" s="27">
        <v>0</v>
      </c>
      <c r="AE72" s="27">
        <v>0</v>
      </c>
      <c r="AF72" s="20">
        <v>0.29018181818181821</v>
      </c>
      <c r="AG72" s="20">
        <v>0.29018181818181821</v>
      </c>
      <c r="AH72" s="20">
        <v>0.29018181818181821</v>
      </c>
      <c r="AI72" s="27">
        <v>0</v>
      </c>
      <c r="AJ72" s="27">
        <v>0</v>
      </c>
      <c r="BM72">
        <v>70</v>
      </c>
      <c r="BN72" t="s">
        <v>1957</v>
      </c>
    </row>
    <row r="73" spans="2:66" ht="14.25" x14ac:dyDescent="0.2">
      <c r="B73" s="16">
        <v>71</v>
      </c>
      <c r="C73" s="16"/>
      <c r="D73" s="16" t="s">
        <v>303</v>
      </c>
      <c r="E73" s="16" t="str">
        <f t="shared" si="2"/>
        <v>s</v>
      </c>
      <c r="F73" s="16">
        <f t="shared" si="5"/>
        <v>5</v>
      </c>
      <c r="G73" s="19" t="s">
        <v>21</v>
      </c>
      <c r="H73" s="3" t="s">
        <v>24</v>
      </c>
      <c r="I73" s="3">
        <f t="shared" si="3"/>
        <v>3</v>
      </c>
      <c r="J73" s="16">
        <v>5</v>
      </c>
      <c r="K73" s="16">
        <v>7</v>
      </c>
      <c r="L73" s="16">
        <v>42</v>
      </c>
      <c r="M73" s="26">
        <v>0</v>
      </c>
      <c r="N73" s="26">
        <v>0</v>
      </c>
      <c r="O73" s="26">
        <v>0</v>
      </c>
      <c r="P73" s="26">
        <v>0</v>
      </c>
      <c r="Q73" s="16">
        <v>179</v>
      </c>
      <c r="R73" s="26">
        <v>0</v>
      </c>
      <c r="S73" s="26">
        <v>0</v>
      </c>
      <c r="T73" s="26">
        <v>0</v>
      </c>
      <c r="U73" s="27">
        <v>0</v>
      </c>
      <c r="V73" s="27">
        <v>0</v>
      </c>
      <c r="W73" s="27">
        <v>0</v>
      </c>
      <c r="X73" s="20">
        <v>0.42181818181818181</v>
      </c>
      <c r="Y73" s="27">
        <v>0</v>
      </c>
      <c r="Z73" s="27">
        <v>0</v>
      </c>
      <c r="AA73" s="27">
        <v>0</v>
      </c>
      <c r="AB73" s="27">
        <v>0</v>
      </c>
      <c r="AC73" s="27">
        <v>0</v>
      </c>
      <c r="AD73" s="27">
        <v>0</v>
      </c>
      <c r="AE73" s="27">
        <v>0</v>
      </c>
      <c r="AF73" s="27">
        <v>0</v>
      </c>
      <c r="AG73" s="20">
        <v>0.33745454545454545</v>
      </c>
      <c r="AH73" s="27">
        <v>0</v>
      </c>
      <c r="AI73" s="20">
        <v>0.33745454545454545</v>
      </c>
      <c r="AJ73" s="20">
        <v>0.33745454545454545</v>
      </c>
      <c r="BM73">
        <v>71</v>
      </c>
      <c r="BN73" t="s">
        <v>1958</v>
      </c>
    </row>
    <row r="74" spans="2:66" ht="14.25" x14ac:dyDescent="0.2">
      <c r="B74" s="16">
        <v>72</v>
      </c>
      <c r="C74" s="16"/>
      <c r="D74" s="16" t="s">
        <v>304</v>
      </c>
      <c r="E74" s="16" t="str">
        <f t="shared" si="2"/>
        <v>s</v>
      </c>
      <c r="F74" s="16">
        <f t="shared" si="5"/>
        <v>5</v>
      </c>
      <c r="G74" s="19" t="s">
        <v>21</v>
      </c>
      <c r="H74" s="3" t="s">
        <v>24</v>
      </c>
      <c r="I74" s="3">
        <f t="shared" si="3"/>
        <v>3</v>
      </c>
      <c r="J74" s="16">
        <v>5</v>
      </c>
      <c r="K74" s="16">
        <v>8</v>
      </c>
      <c r="L74" s="16">
        <v>48</v>
      </c>
      <c r="M74" s="26">
        <v>0</v>
      </c>
      <c r="N74" s="26">
        <v>0</v>
      </c>
      <c r="O74" s="26">
        <v>0</v>
      </c>
      <c r="P74" s="26">
        <v>0</v>
      </c>
      <c r="Q74" s="16">
        <v>204</v>
      </c>
      <c r="R74" s="26">
        <v>0</v>
      </c>
      <c r="S74" s="26">
        <v>0</v>
      </c>
      <c r="T74" s="16">
        <v>37</v>
      </c>
      <c r="U74" s="20">
        <v>0.12333333333333334</v>
      </c>
      <c r="V74" s="27">
        <v>0</v>
      </c>
      <c r="W74" s="20">
        <v>0.12333333333333334</v>
      </c>
      <c r="X74" s="20">
        <v>0.48363636363636364</v>
      </c>
      <c r="Y74" s="27">
        <v>0</v>
      </c>
      <c r="Z74" s="27">
        <v>0</v>
      </c>
      <c r="AA74" s="27">
        <v>0</v>
      </c>
      <c r="AB74" s="27">
        <v>0</v>
      </c>
      <c r="AC74" s="27">
        <v>0</v>
      </c>
      <c r="AD74" s="27">
        <v>0</v>
      </c>
      <c r="AE74" s="27">
        <v>0</v>
      </c>
      <c r="AF74" s="27">
        <v>0</v>
      </c>
      <c r="AG74" s="27">
        <v>0</v>
      </c>
      <c r="AH74" s="27">
        <v>0</v>
      </c>
      <c r="AI74" s="27">
        <v>0</v>
      </c>
      <c r="AJ74" s="27">
        <v>0</v>
      </c>
      <c r="BM74">
        <v>72</v>
      </c>
      <c r="BN74" t="s">
        <v>1959</v>
      </c>
    </row>
    <row r="75" spans="2:66" ht="14.25" x14ac:dyDescent="0.2">
      <c r="B75" s="16">
        <v>73</v>
      </c>
      <c r="C75" s="16"/>
      <c r="D75" s="16" t="s">
        <v>305</v>
      </c>
      <c r="E75" s="16" t="str">
        <f t="shared" si="2"/>
        <v>a</v>
      </c>
      <c r="F75" s="16">
        <f t="shared" si="5"/>
        <v>1</v>
      </c>
      <c r="G75" s="19" t="s">
        <v>21</v>
      </c>
      <c r="H75" s="3" t="s">
        <v>24</v>
      </c>
      <c r="I75" s="3">
        <f t="shared" si="3"/>
        <v>3</v>
      </c>
      <c r="J75" s="16">
        <v>5</v>
      </c>
      <c r="K75" s="16">
        <v>1</v>
      </c>
      <c r="L75" s="16">
        <v>4</v>
      </c>
      <c r="M75" s="26">
        <v>0</v>
      </c>
      <c r="N75" s="26">
        <v>0</v>
      </c>
      <c r="O75" s="26">
        <v>0</v>
      </c>
      <c r="P75" s="26">
        <v>0</v>
      </c>
      <c r="Q75" s="16">
        <v>27</v>
      </c>
      <c r="R75" s="26">
        <v>0</v>
      </c>
      <c r="S75" s="26">
        <v>0</v>
      </c>
      <c r="T75" s="26">
        <v>0</v>
      </c>
      <c r="U75" s="27">
        <v>0</v>
      </c>
      <c r="V75" s="27">
        <v>0</v>
      </c>
      <c r="W75" s="27">
        <v>0</v>
      </c>
      <c r="X75" s="27">
        <v>0</v>
      </c>
      <c r="Y75" s="27">
        <v>0</v>
      </c>
      <c r="Z75" s="27">
        <v>0</v>
      </c>
      <c r="AA75" s="27">
        <v>0</v>
      </c>
      <c r="AB75" s="27">
        <v>0</v>
      </c>
      <c r="AC75" s="27">
        <v>0</v>
      </c>
      <c r="AD75" s="27">
        <v>0</v>
      </c>
      <c r="AE75" s="27">
        <v>0</v>
      </c>
      <c r="AF75" s="27">
        <v>0</v>
      </c>
      <c r="AG75" s="27">
        <v>0</v>
      </c>
      <c r="AH75" s="27">
        <v>0</v>
      </c>
      <c r="AI75" s="27">
        <v>0</v>
      </c>
      <c r="AJ75" s="27">
        <v>0</v>
      </c>
      <c r="BM75">
        <v>73</v>
      </c>
      <c r="BN75" t="s">
        <v>1960</v>
      </c>
    </row>
    <row r="76" spans="2:66" ht="14.25" x14ac:dyDescent="0.2">
      <c r="B76" s="16">
        <v>74</v>
      </c>
      <c r="C76" s="16"/>
      <c r="D76" s="16" t="s">
        <v>194</v>
      </c>
      <c r="E76" s="16" t="str">
        <f t="shared" si="2"/>
        <v>a</v>
      </c>
      <c r="F76" s="16">
        <f t="shared" si="5"/>
        <v>1</v>
      </c>
      <c r="G76" s="19" t="s">
        <v>21</v>
      </c>
      <c r="H76" s="3" t="s">
        <v>24</v>
      </c>
      <c r="I76" s="3">
        <f t="shared" si="3"/>
        <v>3</v>
      </c>
      <c r="J76" s="16">
        <v>5</v>
      </c>
      <c r="K76" s="16">
        <v>2</v>
      </c>
      <c r="L76" s="16">
        <v>9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16">
        <v>9</v>
      </c>
      <c r="U76" s="27">
        <v>0</v>
      </c>
      <c r="V76" s="27">
        <v>0</v>
      </c>
      <c r="W76" s="27">
        <v>0</v>
      </c>
      <c r="X76" s="27">
        <v>0</v>
      </c>
      <c r="Y76" s="27">
        <v>0</v>
      </c>
      <c r="Z76" s="27">
        <v>0</v>
      </c>
      <c r="AA76" s="27">
        <v>0</v>
      </c>
      <c r="AB76" s="27">
        <v>0</v>
      </c>
      <c r="AC76" s="27">
        <v>0</v>
      </c>
      <c r="AD76" s="27">
        <v>0</v>
      </c>
      <c r="AE76" s="27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BM76">
        <v>74</v>
      </c>
      <c r="BN76" t="s">
        <v>1961</v>
      </c>
    </row>
    <row r="77" spans="2:66" ht="14.25" x14ac:dyDescent="0.2">
      <c r="B77" s="16">
        <v>75</v>
      </c>
      <c r="C77" s="16"/>
      <c r="D77" s="16" t="s">
        <v>306</v>
      </c>
      <c r="E77" s="16" t="str">
        <f t="shared" si="2"/>
        <v>a</v>
      </c>
      <c r="F77" s="16">
        <f t="shared" si="5"/>
        <v>2</v>
      </c>
      <c r="G77" s="19" t="s">
        <v>21</v>
      </c>
      <c r="H77" s="3" t="s">
        <v>24</v>
      </c>
      <c r="I77" s="3">
        <f t="shared" si="3"/>
        <v>3</v>
      </c>
      <c r="J77" s="16">
        <v>5</v>
      </c>
      <c r="K77" s="16">
        <v>3</v>
      </c>
      <c r="L77" s="16">
        <v>14</v>
      </c>
      <c r="M77" s="26">
        <v>0</v>
      </c>
      <c r="N77" s="26">
        <v>0</v>
      </c>
      <c r="O77" s="26">
        <v>0</v>
      </c>
      <c r="P77" s="26">
        <v>0</v>
      </c>
      <c r="Q77" s="16">
        <v>81</v>
      </c>
      <c r="R77" s="26">
        <v>0</v>
      </c>
      <c r="S77" s="26">
        <v>0</v>
      </c>
      <c r="T77" s="26">
        <v>0</v>
      </c>
      <c r="U77" s="27">
        <v>0</v>
      </c>
      <c r="V77" s="27">
        <v>0</v>
      </c>
      <c r="W77" s="27">
        <v>0</v>
      </c>
      <c r="X77" s="20">
        <v>0.18454545454545454</v>
      </c>
      <c r="Y77" s="27">
        <v>0</v>
      </c>
      <c r="Z77" s="27">
        <v>0</v>
      </c>
      <c r="AA77" s="27">
        <v>0</v>
      </c>
      <c r="AB77" s="27">
        <v>0</v>
      </c>
      <c r="AC77" s="27">
        <v>0</v>
      </c>
      <c r="AD77" s="27">
        <v>0</v>
      </c>
      <c r="AE77" s="27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BM77">
        <v>75</v>
      </c>
      <c r="BN77" t="s">
        <v>1962</v>
      </c>
    </row>
    <row r="78" spans="2:66" ht="14.25" x14ac:dyDescent="0.2">
      <c r="B78" s="16">
        <v>76</v>
      </c>
      <c r="C78" s="16"/>
      <c r="D78" s="16" t="s">
        <v>307</v>
      </c>
      <c r="E78" s="16" t="str">
        <f t="shared" si="2"/>
        <v>a</v>
      </c>
      <c r="F78" s="16">
        <f t="shared" si="5"/>
        <v>2</v>
      </c>
      <c r="G78" s="19" t="s">
        <v>21</v>
      </c>
      <c r="H78" s="3" t="s">
        <v>24</v>
      </c>
      <c r="I78" s="3">
        <f t="shared" si="3"/>
        <v>3</v>
      </c>
      <c r="J78" s="16">
        <v>5</v>
      </c>
      <c r="K78" s="16">
        <v>4</v>
      </c>
      <c r="L78" s="16">
        <v>18</v>
      </c>
      <c r="M78" s="26">
        <v>0</v>
      </c>
      <c r="N78" s="26">
        <v>0</v>
      </c>
      <c r="O78" s="26">
        <v>0</v>
      </c>
      <c r="P78" s="26">
        <v>0</v>
      </c>
      <c r="Q78" s="16">
        <v>108</v>
      </c>
      <c r="R78" s="26">
        <v>0</v>
      </c>
      <c r="S78" s="26">
        <v>0</v>
      </c>
      <c r="T78" s="26">
        <v>0</v>
      </c>
      <c r="U78" s="27">
        <v>0</v>
      </c>
      <c r="V78" s="27">
        <v>0</v>
      </c>
      <c r="W78" s="27">
        <v>0</v>
      </c>
      <c r="X78" s="27">
        <v>0</v>
      </c>
      <c r="Y78" s="27">
        <v>0</v>
      </c>
      <c r="Z78" s="27">
        <v>0</v>
      </c>
      <c r="AA78" s="27">
        <v>0</v>
      </c>
      <c r="AB78" s="20">
        <v>3.8461538461538436E-2</v>
      </c>
      <c r="AC78" s="27">
        <v>0</v>
      </c>
      <c r="AD78" s="27">
        <v>0</v>
      </c>
      <c r="AE78" s="27">
        <v>0</v>
      </c>
      <c r="AF78" s="27">
        <v>0</v>
      </c>
      <c r="AG78" s="27">
        <v>0</v>
      </c>
      <c r="AH78" s="27">
        <v>0</v>
      </c>
      <c r="AI78" s="27">
        <v>0</v>
      </c>
      <c r="AJ78" s="27">
        <v>0</v>
      </c>
      <c r="BM78">
        <v>76</v>
      </c>
      <c r="BN78" t="s">
        <v>1963</v>
      </c>
    </row>
    <row r="79" spans="2:66" ht="14.25" x14ac:dyDescent="0.2">
      <c r="B79" s="16">
        <v>77</v>
      </c>
      <c r="C79" s="16"/>
      <c r="D79" s="16" t="s">
        <v>308</v>
      </c>
      <c r="E79" s="16" t="str">
        <f t="shared" si="2"/>
        <v>a</v>
      </c>
      <c r="F79" s="16">
        <f t="shared" si="5"/>
        <v>2</v>
      </c>
      <c r="G79" s="19" t="s">
        <v>21</v>
      </c>
      <c r="H79" s="3" t="s">
        <v>24</v>
      </c>
      <c r="I79" s="3">
        <f t="shared" si="3"/>
        <v>3</v>
      </c>
      <c r="J79" s="16">
        <v>5</v>
      </c>
      <c r="K79" s="16">
        <v>5</v>
      </c>
      <c r="L79" s="16">
        <v>23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0">
        <v>0.08</v>
      </c>
      <c r="V79" s="27">
        <v>0</v>
      </c>
      <c r="W79" s="27">
        <v>0</v>
      </c>
      <c r="X79" s="27">
        <v>0</v>
      </c>
      <c r="Y79" s="27">
        <v>0</v>
      </c>
      <c r="Z79" s="27">
        <v>0</v>
      </c>
      <c r="AA79" s="27">
        <v>0</v>
      </c>
      <c r="AB79" s="20">
        <v>4.7619047619047672E-2</v>
      </c>
      <c r="AC79" s="27">
        <v>0</v>
      </c>
      <c r="AD79" s="27">
        <v>0</v>
      </c>
      <c r="AE79" s="27">
        <v>0</v>
      </c>
      <c r="AF79" s="27">
        <v>0</v>
      </c>
      <c r="AG79" s="27">
        <v>0</v>
      </c>
      <c r="AH79" s="27">
        <v>0</v>
      </c>
      <c r="AI79" s="27">
        <v>0</v>
      </c>
      <c r="AJ79" s="27">
        <v>0</v>
      </c>
      <c r="BM79">
        <v>77</v>
      </c>
      <c r="BN79" t="s">
        <v>1964</v>
      </c>
    </row>
    <row r="80" spans="2:66" ht="14.25" x14ac:dyDescent="0.2">
      <c r="B80" s="16">
        <v>78</v>
      </c>
      <c r="C80" s="16"/>
      <c r="D80" s="16" t="s">
        <v>309</v>
      </c>
      <c r="E80" s="16" t="str">
        <f t="shared" si="2"/>
        <v>a</v>
      </c>
      <c r="F80" s="16">
        <f t="shared" si="5"/>
        <v>3</v>
      </c>
      <c r="G80" s="19" t="s">
        <v>21</v>
      </c>
      <c r="H80" s="3" t="s">
        <v>24</v>
      </c>
      <c r="I80" s="3">
        <f t="shared" si="3"/>
        <v>3</v>
      </c>
      <c r="J80" s="16">
        <v>5</v>
      </c>
      <c r="K80" s="16">
        <v>6</v>
      </c>
      <c r="L80" s="16">
        <v>28</v>
      </c>
      <c r="M80" s="26">
        <v>0</v>
      </c>
      <c r="N80" s="26">
        <v>0</v>
      </c>
      <c r="O80" s="26">
        <v>0</v>
      </c>
      <c r="P80" s="26">
        <v>0</v>
      </c>
      <c r="Q80" s="16">
        <v>162</v>
      </c>
      <c r="R80" s="26">
        <v>0</v>
      </c>
      <c r="S80" s="26">
        <v>0</v>
      </c>
      <c r="T80" s="26">
        <v>0</v>
      </c>
      <c r="U80" s="27">
        <v>0</v>
      </c>
      <c r="V80" s="20">
        <v>9.6666666666666665E-2</v>
      </c>
      <c r="W80" s="27">
        <v>0</v>
      </c>
      <c r="X80" s="27">
        <v>0</v>
      </c>
      <c r="Y80" s="27">
        <v>0</v>
      </c>
      <c r="Z80" s="27">
        <v>0</v>
      </c>
      <c r="AA80" s="27">
        <v>0</v>
      </c>
      <c r="AB80" s="27">
        <v>0</v>
      </c>
      <c r="AC80" s="27">
        <v>0</v>
      </c>
      <c r="AD80" s="27">
        <v>0</v>
      </c>
      <c r="AE80" s="27">
        <v>0</v>
      </c>
      <c r="AF80" s="27">
        <v>0</v>
      </c>
      <c r="AG80" s="20">
        <v>0.29818181818181821</v>
      </c>
      <c r="AH80" s="27">
        <v>0</v>
      </c>
      <c r="AI80" s="27">
        <v>0</v>
      </c>
      <c r="AJ80" s="27">
        <v>0</v>
      </c>
      <c r="BM80">
        <v>78</v>
      </c>
      <c r="BN80" t="s">
        <v>1965</v>
      </c>
    </row>
    <row r="81" spans="2:66" ht="14.25" x14ac:dyDescent="0.2">
      <c r="B81" s="16">
        <v>79</v>
      </c>
      <c r="C81" s="16"/>
      <c r="D81" s="16" t="s">
        <v>310</v>
      </c>
      <c r="E81" s="16" t="str">
        <f t="shared" si="2"/>
        <v>a</v>
      </c>
      <c r="F81" s="16">
        <f t="shared" si="5"/>
        <v>3</v>
      </c>
      <c r="G81" s="19" t="s">
        <v>21</v>
      </c>
      <c r="H81" s="3" t="s">
        <v>24</v>
      </c>
      <c r="I81" s="3">
        <f t="shared" si="3"/>
        <v>3</v>
      </c>
      <c r="J81" s="16">
        <v>5</v>
      </c>
      <c r="K81" s="16">
        <v>7</v>
      </c>
      <c r="L81" s="16">
        <v>32</v>
      </c>
      <c r="M81" s="26">
        <v>0</v>
      </c>
      <c r="N81" s="26">
        <v>0</v>
      </c>
      <c r="O81" s="26">
        <v>0</v>
      </c>
      <c r="P81" s="26">
        <v>0</v>
      </c>
      <c r="Q81" s="16">
        <v>189</v>
      </c>
      <c r="R81" s="26">
        <v>0</v>
      </c>
      <c r="S81" s="26">
        <v>0</v>
      </c>
      <c r="T81" s="26">
        <v>0</v>
      </c>
      <c r="U81" s="27">
        <v>0</v>
      </c>
      <c r="V81" s="27">
        <v>0</v>
      </c>
      <c r="W81" s="27">
        <v>0</v>
      </c>
      <c r="X81" s="20">
        <v>0.43545454545454548</v>
      </c>
      <c r="Y81" s="27">
        <v>0</v>
      </c>
      <c r="Z81" s="27">
        <v>0</v>
      </c>
      <c r="AA81" s="27">
        <v>0</v>
      </c>
      <c r="AB81" s="20">
        <v>6.5420560747663559E-2</v>
      </c>
      <c r="AC81" s="27">
        <v>0</v>
      </c>
      <c r="AD81" s="27">
        <v>0</v>
      </c>
      <c r="AE81" s="27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BM81">
        <v>79</v>
      </c>
      <c r="BN81" t="s">
        <v>1966</v>
      </c>
    </row>
    <row r="82" spans="2:66" ht="14.25" x14ac:dyDescent="0.2">
      <c r="B82" s="16">
        <v>80</v>
      </c>
      <c r="C82" s="16"/>
      <c r="D82" s="16" t="s">
        <v>179</v>
      </c>
      <c r="E82" s="16" t="str">
        <f t="shared" si="2"/>
        <v>a</v>
      </c>
      <c r="F82" s="16">
        <f t="shared" si="5"/>
        <v>3</v>
      </c>
      <c r="G82" s="19" t="s">
        <v>21</v>
      </c>
      <c r="H82" s="3" t="s">
        <v>24</v>
      </c>
      <c r="I82" s="3">
        <f t="shared" si="3"/>
        <v>3</v>
      </c>
      <c r="J82" s="16">
        <v>5</v>
      </c>
      <c r="K82" s="16">
        <v>8</v>
      </c>
      <c r="L82" s="16">
        <v>37</v>
      </c>
      <c r="M82" s="26">
        <v>0</v>
      </c>
      <c r="N82" s="26">
        <v>0</v>
      </c>
      <c r="O82" s="26">
        <v>0</v>
      </c>
      <c r="P82" s="26">
        <v>0</v>
      </c>
      <c r="Q82" s="16">
        <v>215</v>
      </c>
      <c r="R82" s="26">
        <v>0</v>
      </c>
      <c r="S82" s="26">
        <v>0</v>
      </c>
      <c r="T82" s="26">
        <v>0</v>
      </c>
      <c r="U82" s="20">
        <v>0.13</v>
      </c>
      <c r="V82" s="27">
        <v>0</v>
      </c>
      <c r="W82" s="27">
        <v>0</v>
      </c>
      <c r="X82" s="20">
        <v>0.49727272727272726</v>
      </c>
      <c r="Y82" s="27">
        <v>0</v>
      </c>
      <c r="Z82" s="27">
        <v>0</v>
      </c>
      <c r="AA82" s="27">
        <v>0</v>
      </c>
      <c r="AB82" s="27">
        <v>0</v>
      </c>
      <c r="AC82" s="27">
        <v>0</v>
      </c>
      <c r="AD82" s="27">
        <v>0</v>
      </c>
      <c r="AE82" s="27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BM82">
        <v>80</v>
      </c>
      <c r="BN82" t="s">
        <v>1967</v>
      </c>
    </row>
    <row r="83" spans="2:66" ht="14.25" x14ac:dyDescent="0.2">
      <c r="B83" s="16">
        <v>81</v>
      </c>
      <c r="C83" s="16"/>
      <c r="D83" s="16" t="s">
        <v>311</v>
      </c>
      <c r="E83" s="16" t="str">
        <f t="shared" si="2"/>
        <v>b</v>
      </c>
      <c r="F83" s="16">
        <f t="shared" si="5"/>
        <v>1</v>
      </c>
      <c r="G83" s="19" t="s">
        <v>21</v>
      </c>
      <c r="H83" s="3" t="s">
        <v>24</v>
      </c>
      <c r="I83" s="3">
        <f t="shared" si="3"/>
        <v>3</v>
      </c>
      <c r="J83" s="16">
        <v>5</v>
      </c>
      <c r="K83" s="16">
        <v>1</v>
      </c>
      <c r="L83" s="16">
        <v>5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7">
        <v>0</v>
      </c>
      <c r="V83" s="27">
        <v>0</v>
      </c>
      <c r="W83" s="27">
        <v>0</v>
      </c>
      <c r="X83" s="20">
        <v>0.1</v>
      </c>
      <c r="Y83" s="27">
        <v>0</v>
      </c>
      <c r="Z83" s="27">
        <v>0</v>
      </c>
      <c r="AA83" s="27">
        <v>0</v>
      </c>
      <c r="AB83" s="27">
        <v>0</v>
      </c>
      <c r="AC83" s="27">
        <v>0</v>
      </c>
      <c r="AD83" s="27">
        <v>0</v>
      </c>
      <c r="AE83" s="27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BM83">
        <v>81</v>
      </c>
      <c r="BN83" t="s">
        <v>1968</v>
      </c>
    </row>
    <row r="84" spans="2:66" ht="14.25" x14ac:dyDescent="0.2">
      <c r="B84" s="16">
        <v>82</v>
      </c>
      <c r="C84" s="16"/>
      <c r="D84" s="16" t="s">
        <v>169</v>
      </c>
      <c r="E84" s="16" t="str">
        <f t="shared" si="2"/>
        <v>b</v>
      </c>
      <c r="F84" s="16">
        <f t="shared" si="5"/>
        <v>1</v>
      </c>
      <c r="G84" s="19" t="s">
        <v>21</v>
      </c>
      <c r="H84" s="3" t="s">
        <v>24</v>
      </c>
      <c r="I84" s="3">
        <f t="shared" si="3"/>
        <v>3</v>
      </c>
      <c r="J84" s="16">
        <v>5</v>
      </c>
      <c r="K84" s="16">
        <v>2</v>
      </c>
      <c r="L84" s="16">
        <v>10</v>
      </c>
      <c r="M84" s="26">
        <v>0</v>
      </c>
      <c r="N84" s="26">
        <v>0</v>
      </c>
      <c r="O84" s="26">
        <v>0</v>
      </c>
      <c r="P84" s="26">
        <v>0</v>
      </c>
      <c r="Q84" s="16">
        <v>68</v>
      </c>
      <c r="R84" s="26">
        <v>0</v>
      </c>
      <c r="S84" s="26">
        <v>0</v>
      </c>
      <c r="T84" s="26">
        <v>0</v>
      </c>
      <c r="U84" s="27">
        <v>0</v>
      </c>
      <c r="V84" s="27">
        <v>0</v>
      </c>
      <c r="W84" s="27">
        <v>0</v>
      </c>
      <c r="X84" s="27">
        <v>0</v>
      </c>
      <c r="Y84" s="27">
        <v>0</v>
      </c>
      <c r="Z84" s="27">
        <v>0</v>
      </c>
      <c r="AA84" s="27">
        <v>0</v>
      </c>
      <c r="AB84" s="27">
        <v>0</v>
      </c>
      <c r="AC84" s="27">
        <v>0</v>
      </c>
      <c r="AD84" s="27">
        <v>0</v>
      </c>
      <c r="AE84" s="27">
        <v>0</v>
      </c>
      <c r="AF84" s="27">
        <v>0</v>
      </c>
      <c r="AG84" s="27">
        <v>0</v>
      </c>
      <c r="AH84" s="27">
        <v>0</v>
      </c>
      <c r="AI84" s="27">
        <v>0</v>
      </c>
      <c r="AJ84" s="27">
        <v>0</v>
      </c>
      <c r="BM84">
        <v>82</v>
      </c>
      <c r="BN84" t="s">
        <v>1969</v>
      </c>
    </row>
    <row r="85" spans="2:66" ht="14.25" x14ac:dyDescent="0.2">
      <c r="B85" s="16">
        <v>83</v>
      </c>
      <c r="C85" s="16"/>
      <c r="D85" s="16" t="s">
        <v>312</v>
      </c>
      <c r="E85" s="16" t="str">
        <f t="shared" si="2"/>
        <v>b</v>
      </c>
      <c r="F85" s="16">
        <f t="shared" si="5"/>
        <v>1</v>
      </c>
      <c r="G85" s="19" t="s">
        <v>21</v>
      </c>
      <c r="H85" s="3" t="s">
        <v>24</v>
      </c>
      <c r="I85" s="3">
        <f t="shared" si="3"/>
        <v>3</v>
      </c>
      <c r="J85" s="16">
        <v>5</v>
      </c>
      <c r="K85" s="16">
        <v>3</v>
      </c>
      <c r="L85" s="16">
        <v>15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7">
        <v>0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27">
        <v>0</v>
      </c>
      <c r="AB85" s="27">
        <v>0</v>
      </c>
      <c r="AC85" s="27">
        <v>0</v>
      </c>
      <c r="AD85" s="27">
        <v>0</v>
      </c>
      <c r="AE85" s="27">
        <v>0</v>
      </c>
      <c r="AF85" s="20">
        <v>0.18472727272727274</v>
      </c>
      <c r="AG85" s="27">
        <v>0</v>
      </c>
      <c r="AH85" s="27">
        <v>0</v>
      </c>
      <c r="AI85" s="27">
        <v>0</v>
      </c>
      <c r="AJ85" s="27">
        <v>0</v>
      </c>
      <c r="BM85">
        <v>83</v>
      </c>
      <c r="BN85" t="s">
        <v>1970</v>
      </c>
    </row>
    <row r="86" spans="2:66" ht="14.25" x14ac:dyDescent="0.2">
      <c r="B86" s="16">
        <v>84</v>
      </c>
      <c r="C86" s="16"/>
      <c r="D86" s="16" t="s">
        <v>313</v>
      </c>
      <c r="E86" s="16" t="str">
        <f t="shared" si="2"/>
        <v>b</v>
      </c>
      <c r="F86" s="16">
        <f t="shared" si="5"/>
        <v>1</v>
      </c>
      <c r="G86" s="19" t="s">
        <v>21</v>
      </c>
      <c r="H86" s="3" t="s">
        <v>24</v>
      </c>
      <c r="I86" s="3">
        <f t="shared" si="3"/>
        <v>3</v>
      </c>
      <c r="J86" s="16">
        <v>5</v>
      </c>
      <c r="K86" s="16">
        <v>4</v>
      </c>
      <c r="L86" s="16">
        <v>20</v>
      </c>
      <c r="M86" s="26">
        <v>0</v>
      </c>
      <c r="N86" s="26">
        <v>0</v>
      </c>
      <c r="O86" s="26">
        <v>0</v>
      </c>
      <c r="P86" s="26">
        <v>0</v>
      </c>
      <c r="Q86" s="16">
        <v>136</v>
      </c>
      <c r="R86" s="26">
        <v>0</v>
      </c>
      <c r="S86" s="26">
        <v>0</v>
      </c>
      <c r="T86" s="26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7">
        <v>0</v>
      </c>
      <c r="AB86" s="27">
        <v>0</v>
      </c>
      <c r="AC86" s="27">
        <v>0</v>
      </c>
      <c r="AD86" s="27">
        <v>0</v>
      </c>
      <c r="AE86" s="27">
        <v>0</v>
      </c>
      <c r="AF86" s="27">
        <v>0</v>
      </c>
      <c r="AG86" s="27">
        <v>0</v>
      </c>
      <c r="AH86" s="27">
        <v>0</v>
      </c>
      <c r="AI86" s="27">
        <v>0</v>
      </c>
      <c r="AJ86" s="27">
        <v>0</v>
      </c>
      <c r="BM86">
        <v>84</v>
      </c>
      <c r="BN86" t="s">
        <v>1971</v>
      </c>
    </row>
    <row r="87" spans="2:66" ht="14.25" x14ac:dyDescent="0.2">
      <c r="B87" s="16">
        <v>85</v>
      </c>
      <c r="C87" s="16"/>
      <c r="D87" s="16" t="s">
        <v>314</v>
      </c>
      <c r="E87" s="16" t="str">
        <f t="shared" si="2"/>
        <v>b</v>
      </c>
      <c r="F87" s="16">
        <f t="shared" si="5"/>
        <v>1</v>
      </c>
      <c r="G87" s="19" t="s">
        <v>21</v>
      </c>
      <c r="H87" s="3" t="s">
        <v>24</v>
      </c>
      <c r="I87" s="3">
        <f t="shared" si="3"/>
        <v>3</v>
      </c>
      <c r="J87" s="16">
        <v>5</v>
      </c>
      <c r="K87" s="16">
        <v>5</v>
      </c>
      <c r="L87" s="16">
        <v>25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7">
        <v>0</v>
      </c>
      <c r="V87" s="27">
        <v>0</v>
      </c>
      <c r="W87" s="27">
        <v>0</v>
      </c>
      <c r="X87" s="20">
        <v>0.38727272727272727</v>
      </c>
      <c r="Y87" s="27">
        <v>0</v>
      </c>
      <c r="Z87" s="27">
        <v>0</v>
      </c>
      <c r="AA87" s="27">
        <v>0</v>
      </c>
      <c r="AB87" s="27">
        <v>0</v>
      </c>
      <c r="AC87" s="27">
        <v>0</v>
      </c>
      <c r="AD87" s="27">
        <v>0</v>
      </c>
      <c r="AE87" s="27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BM87">
        <v>85</v>
      </c>
      <c r="BN87" t="s">
        <v>1972</v>
      </c>
    </row>
    <row r="88" spans="2:66" ht="14.25" x14ac:dyDescent="0.2">
      <c r="B88" s="16">
        <v>86</v>
      </c>
      <c r="C88" s="16"/>
      <c r="D88" s="16" t="s">
        <v>315</v>
      </c>
      <c r="E88" s="16" t="str">
        <f t="shared" si="2"/>
        <v>b</v>
      </c>
      <c r="F88" s="16">
        <f t="shared" si="5"/>
        <v>1</v>
      </c>
      <c r="G88" s="19" t="s">
        <v>21</v>
      </c>
      <c r="H88" s="3" t="s">
        <v>24</v>
      </c>
      <c r="I88" s="3">
        <f t="shared" si="3"/>
        <v>3</v>
      </c>
      <c r="J88" s="16">
        <v>5</v>
      </c>
      <c r="K88" s="16">
        <v>6</v>
      </c>
      <c r="L88" s="16">
        <v>30</v>
      </c>
      <c r="M88" s="26">
        <v>0</v>
      </c>
      <c r="N88" s="26">
        <v>0</v>
      </c>
      <c r="O88" s="26">
        <v>0</v>
      </c>
      <c r="P88" s="26">
        <v>0</v>
      </c>
      <c r="Q88" s="16">
        <v>203</v>
      </c>
      <c r="R88" s="26">
        <v>0</v>
      </c>
      <c r="S88" s="26">
        <v>0</v>
      </c>
      <c r="T88" s="26">
        <v>0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27">
        <v>0</v>
      </c>
      <c r="AB88" s="27">
        <v>0</v>
      </c>
      <c r="AC88" s="27">
        <v>0</v>
      </c>
      <c r="AD88" s="27">
        <v>0</v>
      </c>
      <c r="AE88" s="27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BM88">
        <v>86</v>
      </c>
      <c r="BN88" t="s">
        <v>1973</v>
      </c>
    </row>
    <row r="89" spans="2:66" ht="14.25" x14ac:dyDescent="0.2">
      <c r="B89" s="16">
        <v>87</v>
      </c>
      <c r="C89" s="16"/>
      <c r="D89" s="16" t="s">
        <v>316</v>
      </c>
      <c r="E89" s="16" t="str">
        <f t="shared" si="2"/>
        <v>b</v>
      </c>
      <c r="F89" s="16">
        <f t="shared" si="5"/>
        <v>1</v>
      </c>
      <c r="G89" s="19" t="s">
        <v>21</v>
      </c>
      <c r="H89" s="3" t="s">
        <v>24</v>
      </c>
      <c r="I89" s="3">
        <f t="shared" si="3"/>
        <v>3</v>
      </c>
      <c r="J89" s="16">
        <v>5</v>
      </c>
      <c r="K89" s="16">
        <v>7</v>
      </c>
      <c r="L89" s="16">
        <v>35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16">
        <v>43</v>
      </c>
      <c r="U89" s="27">
        <v>0</v>
      </c>
      <c r="V89" s="27">
        <v>0</v>
      </c>
      <c r="W89" s="27">
        <v>0</v>
      </c>
      <c r="X89" s="27">
        <v>0</v>
      </c>
      <c r="Y89" s="27">
        <v>0</v>
      </c>
      <c r="Z89" s="27">
        <v>0</v>
      </c>
      <c r="AA89" s="27">
        <v>0</v>
      </c>
      <c r="AB89" s="27">
        <v>0</v>
      </c>
      <c r="AC89" s="27">
        <v>0</v>
      </c>
      <c r="AD89" s="27">
        <v>0</v>
      </c>
      <c r="AE89" s="27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BM89">
        <v>87</v>
      </c>
      <c r="BN89" t="s">
        <v>1974</v>
      </c>
    </row>
    <row r="90" spans="2:66" ht="14.25" x14ac:dyDescent="0.2">
      <c r="B90" s="16">
        <v>88</v>
      </c>
      <c r="C90" s="16"/>
      <c r="D90" s="16" t="s">
        <v>317</v>
      </c>
      <c r="E90" s="16" t="str">
        <f t="shared" si="2"/>
        <v>b</v>
      </c>
      <c r="F90" s="16">
        <f t="shared" si="5"/>
        <v>1</v>
      </c>
      <c r="G90" s="19" t="s">
        <v>21</v>
      </c>
      <c r="H90" s="3" t="s">
        <v>24</v>
      </c>
      <c r="I90" s="3">
        <f t="shared" si="3"/>
        <v>3</v>
      </c>
      <c r="J90" s="16">
        <v>5</v>
      </c>
      <c r="K90" s="16">
        <v>8</v>
      </c>
      <c r="L90" s="16">
        <v>40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16">
        <v>49</v>
      </c>
      <c r="T90" s="26">
        <v>0</v>
      </c>
      <c r="U90" s="27">
        <v>0</v>
      </c>
      <c r="V90" s="27">
        <v>0</v>
      </c>
      <c r="W90" s="27">
        <v>0</v>
      </c>
      <c r="X90" s="27">
        <v>0</v>
      </c>
      <c r="Y90" s="27">
        <v>0</v>
      </c>
      <c r="Z90" s="27">
        <v>0</v>
      </c>
      <c r="AA90" s="27">
        <v>0</v>
      </c>
      <c r="AB90" s="27">
        <v>0</v>
      </c>
      <c r="AC90" s="27">
        <v>0</v>
      </c>
      <c r="AD90" s="27">
        <v>0</v>
      </c>
      <c r="AE90" s="27">
        <v>0</v>
      </c>
      <c r="AF90" s="27">
        <v>0</v>
      </c>
      <c r="AG90" s="27">
        <v>0</v>
      </c>
      <c r="AH90" s="27">
        <v>0</v>
      </c>
      <c r="AI90" s="27">
        <v>0</v>
      </c>
      <c r="AJ90" s="27">
        <v>0</v>
      </c>
      <c r="BM90">
        <v>88</v>
      </c>
      <c r="BN90" t="s">
        <v>1975</v>
      </c>
    </row>
    <row r="91" spans="2:66" ht="14.25" x14ac:dyDescent="0.2">
      <c r="B91" s="16">
        <v>89</v>
      </c>
      <c r="C91" s="16"/>
      <c r="D91" s="16" t="s">
        <v>318</v>
      </c>
      <c r="E91" s="16" t="str">
        <f t="shared" si="2"/>
        <v>c</v>
      </c>
      <c r="F91" s="16">
        <f t="shared" si="5"/>
        <v>1</v>
      </c>
      <c r="G91" s="19" t="s">
        <v>21</v>
      </c>
      <c r="H91" s="3" t="s">
        <v>24</v>
      </c>
      <c r="I91" s="3">
        <f t="shared" si="3"/>
        <v>3</v>
      </c>
      <c r="J91" s="16">
        <v>5</v>
      </c>
      <c r="K91" s="16">
        <v>1</v>
      </c>
      <c r="L91" s="16">
        <v>6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0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7">
        <v>0</v>
      </c>
      <c r="AB91" s="27">
        <v>0</v>
      </c>
      <c r="AC91" s="27">
        <v>0</v>
      </c>
      <c r="AD91" s="27">
        <v>0</v>
      </c>
      <c r="AE91" s="27">
        <v>0</v>
      </c>
      <c r="AF91" s="27">
        <v>0</v>
      </c>
      <c r="AG91" s="27">
        <v>0</v>
      </c>
      <c r="AH91" s="27">
        <v>0</v>
      </c>
      <c r="AI91" s="27">
        <v>0</v>
      </c>
      <c r="AJ91" s="27">
        <v>0</v>
      </c>
      <c r="BM91">
        <v>89</v>
      </c>
      <c r="BN91" t="s">
        <v>1976</v>
      </c>
    </row>
    <row r="92" spans="2:66" ht="14.25" x14ac:dyDescent="0.2">
      <c r="B92" s="16">
        <v>90</v>
      </c>
      <c r="C92" s="16"/>
      <c r="D92" s="16" t="s">
        <v>196</v>
      </c>
      <c r="E92" s="16" t="str">
        <f t="shared" si="2"/>
        <v>c</v>
      </c>
      <c r="F92" s="16">
        <f t="shared" si="5"/>
        <v>1</v>
      </c>
      <c r="G92" s="19" t="s">
        <v>21</v>
      </c>
      <c r="H92" s="3" t="s">
        <v>24</v>
      </c>
      <c r="I92" s="3">
        <f t="shared" si="3"/>
        <v>3</v>
      </c>
      <c r="J92" s="16">
        <v>5</v>
      </c>
      <c r="K92" s="16">
        <v>2</v>
      </c>
      <c r="L92" s="16">
        <v>12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7">
        <v>0</v>
      </c>
      <c r="V92" s="27">
        <v>0</v>
      </c>
      <c r="W92" s="27">
        <v>0</v>
      </c>
      <c r="X92" s="27">
        <v>0</v>
      </c>
      <c r="Y92" s="27">
        <v>0</v>
      </c>
      <c r="Z92" s="27">
        <v>0</v>
      </c>
      <c r="AA92" s="27">
        <v>0</v>
      </c>
      <c r="AB92" s="27">
        <v>0</v>
      </c>
      <c r="AC92" s="27">
        <v>0</v>
      </c>
      <c r="AD92" s="27">
        <v>0</v>
      </c>
      <c r="AE92" s="27">
        <v>0</v>
      </c>
      <c r="AF92" s="20">
        <v>0</v>
      </c>
      <c r="AG92" s="27">
        <v>0</v>
      </c>
      <c r="AH92" s="27">
        <v>0</v>
      </c>
      <c r="AI92" s="27">
        <v>0</v>
      </c>
      <c r="AJ92" s="27">
        <v>0</v>
      </c>
      <c r="BM92">
        <v>90</v>
      </c>
      <c r="BN92" t="s">
        <v>1977</v>
      </c>
    </row>
    <row r="93" spans="2:66" ht="14.25" x14ac:dyDescent="0.2">
      <c r="B93" s="16">
        <v>91</v>
      </c>
      <c r="C93" s="16"/>
      <c r="D93" s="16" t="s">
        <v>319</v>
      </c>
      <c r="E93" s="16" t="str">
        <f t="shared" si="2"/>
        <v>c</v>
      </c>
      <c r="F93" s="16">
        <f t="shared" si="5"/>
        <v>1</v>
      </c>
      <c r="G93" s="19" t="s">
        <v>21</v>
      </c>
      <c r="H93" s="3" t="s">
        <v>24</v>
      </c>
      <c r="I93" s="3">
        <f t="shared" si="3"/>
        <v>3</v>
      </c>
      <c r="J93" s="16">
        <v>5</v>
      </c>
      <c r="K93" s="16">
        <v>3</v>
      </c>
      <c r="L93" s="16">
        <v>19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7">
        <v>0</v>
      </c>
      <c r="V93" s="27">
        <v>0</v>
      </c>
      <c r="W93" s="20">
        <v>0</v>
      </c>
      <c r="X93" s="27">
        <v>0</v>
      </c>
      <c r="Y93" s="27">
        <v>0</v>
      </c>
      <c r="Z93" s="27">
        <v>0</v>
      </c>
      <c r="AA93" s="27">
        <v>0</v>
      </c>
      <c r="AB93" s="27">
        <v>0</v>
      </c>
      <c r="AC93" s="27">
        <v>0</v>
      </c>
      <c r="AD93" s="27">
        <v>0</v>
      </c>
      <c r="AE93" s="27">
        <v>0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BM93">
        <v>91</v>
      </c>
      <c r="BN93" t="s">
        <v>1978</v>
      </c>
    </row>
    <row r="94" spans="2:66" ht="14.25" x14ac:dyDescent="0.2">
      <c r="B94" s="16">
        <v>92</v>
      </c>
      <c r="C94" s="16"/>
      <c r="D94" s="16" t="s">
        <v>320</v>
      </c>
      <c r="E94" s="16" t="str">
        <f t="shared" si="2"/>
        <v>c</v>
      </c>
      <c r="F94" s="16">
        <f t="shared" si="5"/>
        <v>1</v>
      </c>
      <c r="G94" s="19" t="s">
        <v>21</v>
      </c>
      <c r="H94" s="3" t="s">
        <v>24</v>
      </c>
      <c r="I94" s="3">
        <f t="shared" si="3"/>
        <v>3</v>
      </c>
      <c r="J94" s="16">
        <v>5</v>
      </c>
      <c r="K94" s="16">
        <v>4</v>
      </c>
      <c r="L94" s="16">
        <v>25</v>
      </c>
      <c r="M94" s="26">
        <v>0</v>
      </c>
      <c r="N94" s="26">
        <v>0</v>
      </c>
      <c r="O94" s="26">
        <v>0</v>
      </c>
      <c r="P94" s="26">
        <v>0</v>
      </c>
      <c r="Q94" s="16">
        <v>0</v>
      </c>
      <c r="R94" s="26">
        <v>0</v>
      </c>
      <c r="S94" s="26">
        <v>0</v>
      </c>
      <c r="T94" s="26">
        <v>0</v>
      </c>
      <c r="U94" s="27">
        <v>0</v>
      </c>
      <c r="V94" s="27">
        <v>0</v>
      </c>
      <c r="W94" s="27">
        <v>0</v>
      </c>
      <c r="X94" s="27">
        <v>0</v>
      </c>
      <c r="Y94" s="27">
        <v>0</v>
      </c>
      <c r="Z94" s="27">
        <v>0</v>
      </c>
      <c r="AA94" s="27">
        <v>0</v>
      </c>
      <c r="AB94" s="27">
        <v>0</v>
      </c>
      <c r="AC94" s="27">
        <v>0</v>
      </c>
      <c r="AD94" s="27">
        <v>0</v>
      </c>
      <c r="AE94" s="27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BM94">
        <v>92</v>
      </c>
      <c r="BN94" t="s">
        <v>1979</v>
      </c>
    </row>
    <row r="95" spans="2:66" ht="14.25" x14ac:dyDescent="0.2">
      <c r="B95" s="16">
        <v>93</v>
      </c>
      <c r="C95" s="16"/>
      <c r="D95" s="16" t="s">
        <v>321</v>
      </c>
      <c r="E95" s="16" t="str">
        <f t="shared" si="2"/>
        <v>c</v>
      </c>
      <c r="F95" s="16">
        <f t="shared" si="5"/>
        <v>1</v>
      </c>
      <c r="G95" s="19" t="s">
        <v>21</v>
      </c>
      <c r="H95" s="3" t="s">
        <v>24</v>
      </c>
      <c r="I95" s="3">
        <f t="shared" si="3"/>
        <v>3</v>
      </c>
      <c r="J95" s="16">
        <v>5</v>
      </c>
      <c r="K95" s="16">
        <v>5</v>
      </c>
      <c r="L95" s="16">
        <v>31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7">
        <v>0</v>
      </c>
      <c r="V95" s="27">
        <v>0</v>
      </c>
      <c r="W95" s="27">
        <v>0</v>
      </c>
      <c r="X95" s="27">
        <v>0</v>
      </c>
      <c r="Y95" s="27">
        <v>0</v>
      </c>
      <c r="Z95" s="27">
        <v>0</v>
      </c>
      <c r="AA95" s="27">
        <v>0</v>
      </c>
      <c r="AB95" s="27">
        <v>0</v>
      </c>
      <c r="AC95" s="27">
        <v>0</v>
      </c>
      <c r="AD95" s="20">
        <v>0</v>
      </c>
      <c r="AE95" s="27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BM95">
        <v>93</v>
      </c>
      <c r="BN95" t="s">
        <v>1980</v>
      </c>
    </row>
    <row r="96" spans="2:66" ht="14.25" x14ac:dyDescent="0.2">
      <c r="B96" s="16">
        <v>94</v>
      </c>
      <c r="C96" s="16"/>
      <c r="D96" s="16" t="s">
        <v>322</v>
      </c>
      <c r="E96" s="16" t="str">
        <f t="shared" si="2"/>
        <v>c</v>
      </c>
      <c r="F96" s="16">
        <f t="shared" si="5"/>
        <v>1</v>
      </c>
      <c r="G96" s="19" t="s">
        <v>21</v>
      </c>
      <c r="H96" s="3" t="s">
        <v>24</v>
      </c>
      <c r="I96" s="3">
        <f t="shared" si="3"/>
        <v>3</v>
      </c>
      <c r="J96" s="16">
        <v>5</v>
      </c>
      <c r="K96" s="16">
        <v>6</v>
      </c>
      <c r="L96" s="16">
        <v>38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7">
        <v>0</v>
      </c>
      <c r="V96" s="27">
        <v>0</v>
      </c>
      <c r="W96" s="20">
        <v>0</v>
      </c>
      <c r="X96" s="27">
        <v>0</v>
      </c>
      <c r="Y96" s="27">
        <v>0</v>
      </c>
      <c r="Z96" s="27">
        <v>0</v>
      </c>
      <c r="AA96" s="27">
        <v>0</v>
      </c>
      <c r="AB96" s="27">
        <v>0</v>
      </c>
      <c r="AC96" s="27">
        <v>0</v>
      </c>
      <c r="AD96" s="27">
        <v>0</v>
      </c>
      <c r="AE96" s="27">
        <v>0</v>
      </c>
      <c r="AF96" s="27">
        <v>0</v>
      </c>
      <c r="AG96" s="27">
        <v>0</v>
      </c>
      <c r="AH96" s="27">
        <v>0</v>
      </c>
      <c r="AI96" s="27">
        <v>0</v>
      </c>
      <c r="AJ96" s="27">
        <v>0</v>
      </c>
      <c r="BM96">
        <v>94</v>
      </c>
      <c r="BN96" t="s">
        <v>1981</v>
      </c>
    </row>
    <row r="97" spans="2:66" ht="14.25" x14ac:dyDescent="0.2">
      <c r="B97" s="16">
        <v>95</v>
      </c>
      <c r="C97" s="16"/>
      <c r="D97" s="16" t="s">
        <v>323</v>
      </c>
      <c r="E97" s="16" t="str">
        <f t="shared" si="2"/>
        <v>c</v>
      </c>
      <c r="F97" s="16">
        <f t="shared" si="5"/>
        <v>1</v>
      </c>
      <c r="G97" s="19" t="s">
        <v>21</v>
      </c>
      <c r="H97" s="3" t="s">
        <v>24</v>
      </c>
      <c r="I97" s="3">
        <f t="shared" si="3"/>
        <v>3</v>
      </c>
      <c r="J97" s="16">
        <v>5</v>
      </c>
      <c r="K97" s="16">
        <v>7</v>
      </c>
      <c r="L97" s="16">
        <v>44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7">
        <v>0</v>
      </c>
      <c r="V97" s="27">
        <v>0</v>
      </c>
      <c r="W97" s="27">
        <v>0</v>
      </c>
      <c r="X97" s="27">
        <v>0</v>
      </c>
      <c r="Y97" s="27">
        <v>0</v>
      </c>
      <c r="Z97" s="27">
        <v>0</v>
      </c>
      <c r="AA97" s="27">
        <v>0</v>
      </c>
      <c r="AB97" s="27">
        <v>0</v>
      </c>
      <c r="AC97" s="27">
        <v>0</v>
      </c>
      <c r="AD97" s="27">
        <v>0</v>
      </c>
      <c r="AE97" s="27">
        <v>0</v>
      </c>
      <c r="AF97" s="27">
        <v>0</v>
      </c>
      <c r="AG97" s="20">
        <v>0</v>
      </c>
      <c r="AH97" s="27">
        <v>0</v>
      </c>
      <c r="AI97" s="27">
        <v>0</v>
      </c>
      <c r="AJ97" s="27">
        <v>0</v>
      </c>
      <c r="BM97">
        <v>95</v>
      </c>
      <c r="BN97" t="s">
        <v>1982</v>
      </c>
    </row>
    <row r="98" spans="2:66" ht="14.25" x14ac:dyDescent="0.2">
      <c r="B98" s="16">
        <v>96</v>
      </c>
      <c r="C98" s="16"/>
      <c r="D98" s="16" t="s">
        <v>324</v>
      </c>
      <c r="E98" s="16" t="str">
        <f t="shared" si="2"/>
        <v>c</v>
      </c>
      <c r="F98" s="16">
        <f t="shared" si="5"/>
        <v>1</v>
      </c>
      <c r="G98" s="19" t="s">
        <v>21</v>
      </c>
      <c r="H98" s="3" t="s">
        <v>24</v>
      </c>
      <c r="I98" s="3">
        <f t="shared" si="3"/>
        <v>3</v>
      </c>
      <c r="J98" s="16">
        <v>5</v>
      </c>
      <c r="K98" s="16">
        <v>8</v>
      </c>
      <c r="L98" s="16">
        <v>50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7">
        <v>0</v>
      </c>
      <c r="V98" s="27">
        <v>0</v>
      </c>
      <c r="W98" s="27">
        <v>0</v>
      </c>
      <c r="X98" s="20">
        <v>0</v>
      </c>
      <c r="Y98" s="27">
        <v>0</v>
      </c>
      <c r="Z98" s="27">
        <v>0</v>
      </c>
      <c r="AA98" s="27">
        <v>0</v>
      </c>
      <c r="AB98" s="27">
        <v>0</v>
      </c>
      <c r="AC98" s="27">
        <v>0</v>
      </c>
      <c r="AD98" s="27">
        <v>0</v>
      </c>
      <c r="AE98" s="27">
        <v>0</v>
      </c>
      <c r="AF98" s="27">
        <v>0</v>
      </c>
      <c r="AG98" s="27">
        <v>0</v>
      </c>
      <c r="AH98" s="27">
        <v>0</v>
      </c>
      <c r="AI98" s="27">
        <v>0</v>
      </c>
      <c r="AJ98" s="27">
        <v>0</v>
      </c>
      <c r="BM98">
        <v>96</v>
      </c>
      <c r="BN98" t="s">
        <v>1983</v>
      </c>
    </row>
    <row r="99" spans="2:66" ht="14.25" x14ac:dyDescent="0.2">
      <c r="B99" s="16">
        <v>97</v>
      </c>
      <c r="C99" s="16"/>
      <c r="D99" s="16" t="s">
        <v>193</v>
      </c>
      <c r="E99" s="16" t="str">
        <f t="shared" si="2"/>
        <v>s</v>
      </c>
      <c r="F99" s="16">
        <f t="shared" si="5"/>
        <v>2</v>
      </c>
      <c r="G99" s="19" t="s">
        <v>21</v>
      </c>
      <c r="H99" s="3" t="s">
        <v>25</v>
      </c>
      <c r="I99" s="3">
        <f t="shared" si="3"/>
        <v>4</v>
      </c>
      <c r="J99" s="16">
        <v>9</v>
      </c>
      <c r="K99" s="16">
        <v>1</v>
      </c>
      <c r="L99" s="16">
        <v>11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7">
        <v>0</v>
      </c>
      <c r="V99" s="20">
        <v>1.3333333333333332E-2</v>
      </c>
      <c r="W99" s="27">
        <v>0</v>
      </c>
      <c r="X99" s="20">
        <v>0.1</v>
      </c>
      <c r="Y99" s="27">
        <v>0</v>
      </c>
      <c r="Z99" s="27">
        <v>0</v>
      </c>
      <c r="AA99" s="27">
        <v>0</v>
      </c>
      <c r="AB99" s="27">
        <v>0</v>
      </c>
      <c r="AC99" s="27">
        <v>0</v>
      </c>
      <c r="AD99" s="27">
        <v>0</v>
      </c>
      <c r="AE99" s="27">
        <v>0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BM99">
        <v>97</v>
      </c>
      <c r="BN99" t="s">
        <v>1984</v>
      </c>
    </row>
    <row r="100" spans="2:66" ht="14.25" x14ac:dyDescent="0.2">
      <c r="B100" s="16">
        <v>98</v>
      </c>
      <c r="C100" s="16"/>
      <c r="D100" s="16" t="s">
        <v>325</v>
      </c>
      <c r="E100" s="16" t="str">
        <f t="shared" ref="E100:E163" si="6">E68</f>
        <v>s</v>
      </c>
      <c r="F100" s="16">
        <f t="shared" si="5"/>
        <v>2</v>
      </c>
      <c r="G100" s="19" t="s">
        <v>21</v>
      </c>
      <c r="H100" s="3" t="s">
        <v>25</v>
      </c>
      <c r="I100" s="3">
        <f t="shared" ref="I100:I163" si="7">I68+1</f>
        <v>4</v>
      </c>
      <c r="J100" s="16">
        <v>9</v>
      </c>
      <c r="K100" s="16">
        <v>2</v>
      </c>
      <c r="L100" s="16">
        <v>22</v>
      </c>
      <c r="M100" s="26">
        <v>0</v>
      </c>
      <c r="N100" s="26">
        <v>0</v>
      </c>
      <c r="O100" s="26">
        <v>0</v>
      </c>
      <c r="P100" s="26">
        <v>0</v>
      </c>
      <c r="Q100" s="16">
        <v>38</v>
      </c>
      <c r="R100" s="26">
        <v>0</v>
      </c>
      <c r="S100" s="26">
        <v>0</v>
      </c>
      <c r="T100" s="26">
        <v>0</v>
      </c>
      <c r="U100" s="27">
        <v>0</v>
      </c>
      <c r="V100" s="27">
        <v>0</v>
      </c>
      <c r="W100" s="27">
        <v>0</v>
      </c>
      <c r="X100" s="27">
        <v>0</v>
      </c>
      <c r="Y100" s="27">
        <v>0</v>
      </c>
      <c r="Z100" s="27">
        <v>0</v>
      </c>
      <c r="AA100" s="27">
        <v>0</v>
      </c>
      <c r="AB100" s="27">
        <v>0</v>
      </c>
      <c r="AC100" s="27">
        <v>0</v>
      </c>
      <c r="AD100" s="27">
        <v>0</v>
      </c>
      <c r="AE100" s="27">
        <v>0</v>
      </c>
      <c r="AF100" s="20">
        <v>9.3818181818181814E-2</v>
      </c>
      <c r="AG100" s="27">
        <v>0</v>
      </c>
      <c r="AH100" s="27">
        <v>0</v>
      </c>
      <c r="AI100" s="27">
        <v>0</v>
      </c>
      <c r="AJ100" s="27">
        <v>0</v>
      </c>
      <c r="BM100">
        <v>98</v>
      </c>
      <c r="BN100" t="s">
        <v>1985</v>
      </c>
    </row>
    <row r="101" spans="2:66" ht="14.25" x14ac:dyDescent="0.2">
      <c r="B101" s="16">
        <v>99</v>
      </c>
      <c r="C101" s="16"/>
      <c r="D101" s="16" t="s">
        <v>326</v>
      </c>
      <c r="E101" s="16" t="str">
        <f t="shared" si="6"/>
        <v>s</v>
      </c>
      <c r="F101" s="16">
        <f t="shared" si="5"/>
        <v>3</v>
      </c>
      <c r="G101" s="19" t="s">
        <v>21</v>
      </c>
      <c r="H101" s="3" t="s">
        <v>25</v>
      </c>
      <c r="I101" s="3">
        <f t="shared" si="7"/>
        <v>4</v>
      </c>
      <c r="J101" s="16">
        <v>9</v>
      </c>
      <c r="K101" s="16">
        <v>3</v>
      </c>
      <c r="L101" s="16">
        <v>34</v>
      </c>
      <c r="M101" s="26">
        <v>0</v>
      </c>
      <c r="N101" s="26">
        <v>0</v>
      </c>
      <c r="O101" s="26">
        <v>0</v>
      </c>
      <c r="P101" s="26">
        <v>0</v>
      </c>
      <c r="Q101" s="16">
        <v>57</v>
      </c>
      <c r="R101" s="26">
        <v>0</v>
      </c>
      <c r="S101" s="26">
        <v>0</v>
      </c>
      <c r="T101" s="26">
        <v>0</v>
      </c>
      <c r="U101" s="27">
        <v>0</v>
      </c>
      <c r="V101" s="27">
        <v>0</v>
      </c>
      <c r="W101" s="27">
        <v>0</v>
      </c>
      <c r="X101" s="20">
        <v>0.18</v>
      </c>
      <c r="Y101" s="27">
        <v>0</v>
      </c>
      <c r="Z101" s="27">
        <v>0</v>
      </c>
      <c r="AA101" s="27">
        <v>0</v>
      </c>
      <c r="AB101" s="27">
        <v>0</v>
      </c>
      <c r="AC101" s="27">
        <v>0</v>
      </c>
      <c r="AD101" s="27">
        <v>0</v>
      </c>
      <c r="AE101" s="27">
        <v>0</v>
      </c>
      <c r="AF101" s="27">
        <v>0</v>
      </c>
      <c r="AG101" s="27">
        <v>0</v>
      </c>
      <c r="AH101" s="27">
        <v>0</v>
      </c>
      <c r="AI101" s="27">
        <v>0</v>
      </c>
      <c r="AJ101" s="20">
        <v>0.14399999999999999</v>
      </c>
      <c r="BM101">
        <v>99</v>
      </c>
      <c r="BN101" t="s">
        <v>1986</v>
      </c>
    </row>
    <row r="102" spans="2:66" ht="14.25" x14ac:dyDescent="0.2">
      <c r="B102" s="16">
        <v>100</v>
      </c>
      <c r="C102" s="16"/>
      <c r="D102" s="16" t="s">
        <v>327</v>
      </c>
      <c r="E102" s="16" t="str">
        <f t="shared" si="6"/>
        <v>s</v>
      </c>
      <c r="F102" s="16">
        <f t="shared" si="5"/>
        <v>3</v>
      </c>
      <c r="G102" s="19" t="s">
        <v>21</v>
      </c>
      <c r="H102" s="3" t="s">
        <v>25</v>
      </c>
      <c r="I102" s="3">
        <f t="shared" si="7"/>
        <v>4</v>
      </c>
      <c r="J102" s="16">
        <v>9</v>
      </c>
      <c r="K102" s="16">
        <v>4</v>
      </c>
      <c r="L102" s="16">
        <v>45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16">
        <v>15</v>
      </c>
      <c r="U102" s="27">
        <v>0</v>
      </c>
      <c r="V102" s="27">
        <v>0</v>
      </c>
      <c r="W102" s="27">
        <v>0</v>
      </c>
      <c r="X102" s="20">
        <v>0.24090909090909091</v>
      </c>
      <c r="Y102" s="27">
        <v>0</v>
      </c>
      <c r="Z102" s="27">
        <v>0</v>
      </c>
      <c r="AA102" s="27">
        <v>0</v>
      </c>
      <c r="AB102" s="27">
        <v>0</v>
      </c>
      <c r="AC102" s="27">
        <v>0</v>
      </c>
      <c r="AD102" s="27">
        <v>0</v>
      </c>
      <c r="AE102" s="27">
        <v>0</v>
      </c>
      <c r="AF102" s="27">
        <v>0</v>
      </c>
      <c r="AG102" s="27">
        <v>0</v>
      </c>
      <c r="AH102" s="20">
        <v>0.19272727272727275</v>
      </c>
      <c r="AI102" s="27">
        <v>0</v>
      </c>
      <c r="AJ102" s="27">
        <v>0</v>
      </c>
      <c r="BM102">
        <v>100</v>
      </c>
      <c r="BN102" t="s">
        <v>1987</v>
      </c>
    </row>
    <row r="103" spans="2:66" ht="14.25" x14ac:dyDescent="0.2">
      <c r="B103" s="16">
        <v>101</v>
      </c>
      <c r="C103" s="16"/>
      <c r="D103" s="16" t="s">
        <v>328</v>
      </c>
      <c r="E103" s="16" t="str">
        <f t="shared" si="6"/>
        <v>s</v>
      </c>
      <c r="F103" s="16">
        <f t="shared" si="5"/>
        <v>4</v>
      </c>
      <c r="G103" s="19" t="s">
        <v>21</v>
      </c>
      <c r="H103" s="3" t="s">
        <v>25</v>
      </c>
      <c r="I103" s="3">
        <f t="shared" si="7"/>
        <v>4</v>
      </c>
      <c r="J103" s="16">
        <v>9</v>
      </c>
      <c r="K103" s="16">
        <v>5</v>
      </c>
      <c r="L103" s="16">
        <v>57</v>
      </c>
      <c r="M103" s="26">
        <v>0</v>
      </c>
      <c r="N103" s="26">
        <v>0</v>
      </c>
      <c r="O103" s="26">
        <v>0</v>
      </c>
      <c r="P103" s="26">
        <v>0</v>
      </c>
      <c r="Q103" s="16">
        <v>95</v>
      </c>
      <c r="R103" s="26">
        <v>0</v>
      </c>
      <c r="S103" s="26">
        <v>0</v>
      </c>
      <c r="T103" s="26">
        <v>0</v>
      </c>
      <c r="U103" s="27">
        <v>0</v>
      </c>
      <c r="V103" s="27">
        <v>0</v>
      </c>
      <c r="W103" s="27">
        <v>0</v>
      </c>
      <c r="X103" s="20">
        <v>0.30363636363636365</v>
      </c>
      <c r="Y103" s="27">
        <v>0</v>
      </c>
      <c r="Z103" s="27">
        <v>0</v>
      </c>
      <c r="AA103" s="27">
        <v>0</v>
      </c>
      <c r="AB103" s="27">
        <v>0</v>
      </c>
      <c r="AC103" s="27">
        <v>0</v>
      </c>
      <c r="AD103" s="27">
        <v>0</v>
      </c>
      <c r="AE103" s="27">
        <v>0</v>
      </c>
      <c r="AF103" s="20">
        <v>0.24290909090909094</v>
      </c>
      <c r="AG103" s="20">
        <v>0.24290909090909094</v>
      </c>
      <c r="AH103" s="27">
        <v>0</v>
      </c>
      <c r="AI103" s="27">
        <v>0</v>
      </c>
      <c r="AJ103" s="27">
        <v>0</v>
      </c>
      <c r="BM103">
        <v>101</v>
      </c>
      <c r="BN103" t="s">
        <v>1988</v>
      </c>
    </row>
    <row r="104" spans="2:66" ht="14.25" x14ac:dyDescent="0.2">
      <c r="B104" s="16">
        <v>102</v>
      </c>
      <c r="C104" s="16"/>
      <c r="D104" s="16" t="s">
        <v>171</v>
      </c>
      <c r="E104" s="16" t="str">
        <f t="shared" si="6"/>
        <v>s</v>
      </c>
      <c r="F104" s="16">
        <f t="shared" si="5"/>
        <v>4</v>
      </c>
      <c r="G104" s="19" t="s">
        <v>21</v>
      </c>
      <c r="H104" s="3" t="s">
        <v>25</v>
      </c>
      <c r="I104" s="3">
        <f t="shared" si="7"/>
        <v>4</v>
      </c>
      <c r="J104" s="16">
        <v>9</v>
      </c>
      <c r="K104" s="16">
        <v>6</v>
      </c>
      <c r="L104" s="16">
        <v>68</v>
      </c>
      <c r="M104" s="26">
        <v>0</v>
      </c>
      <c r="N104" s="26">
        <v>0</v>
      </c>
      <c r="O104" s="26">
        <v>0</v>
      </c>
      <c r="P104" s="26">
        <v>0</v>
      </c>
      <c r="Q104" s="16">
        <v>114</v>
      </c>
      <c r="R104" s="26">
        <v>0</v>
      </c>
      <c r="S104" s="26">
        <v>0</v>
      </c>
      <c r="T104" s="26">
        <v>0</v>
      </c>
      <c r="U104" s="27">
        <v>0</v>
      </c>
      <c r="V104" s="27">
        <v>0</v>
      </c>
      <c r="W104" s="27">
        <v>0</v>
      </c>
      <c r="X104" s="27">
        <v>0</v>
      </c>
      <c r="Y104" s="27">
        <v>0</v>
      </c>
      <c r="Z104" s="27">
        <v>0</v>
      </c>
      <c r="AA104" s="27">
        <v>0</v>
      </c>
      <c r="AB104" s="27">
        <v>0</v>
      </c>
      <c r="AC104" s="27">
        <v>0</v>
      </c>
      <c r="AD104" s="27">
        <v>0</v>
      </c>
      <c r="AE104" s="27">
        <v>0</v>
      </c>
      <c r="AF104" s="20">
        <v>0.29090909090909095</v>
      </c>
      <c r="AG104" s="27">
        <v>0</v>
      </c>
      <c r="AH104" s="20">
        <v>0.29090909090909095</v>
      </c>
      <c r="AI104" s="27">
        <v>0</v>
      </c>
      <c r="AJ104" s="20">
        <v>0.29090909090909095</v>
      </c>
      <c r="BM104">
        <v>102</v>
      </c>
      <c r="BN104" t="s">
        <v>1989</v>
      </c>
    </row>
    <row r="105" spans="2:66" ht="14.25" x14ac:dyDescent="0.2">
      <c r="B105" s="16">
        <v>103</v>
      </c>
      <c r="C105" s="16"/>
      <c r="D105" s="16" t="s">
        <v>197</v>
      </c>
      <c r="E105" s="16" t="str">
        <f t="shared" si="6"/>
        <v>s</v>
      </c>
      <c r="F105" s="16">
        <f t="shared" si="5"/>
        <v>5</v>
      </c>
      <c r="G105" s="19" t="s">
        <v>21</v>
      </c>
      <c r="H105" s="3" t="s">
        <v>25</v>
      </c>
      <c r="I105" s="3">
        <f t="shared" si="7"/>
        <v>4</v>
      </c>
      <c r="J105" s="16">
        <v>9</v>
      </c>
      <c r="K105" s="16">
        <v>7</v>
      </c>
      <c r="L105" s="16">
        <v>79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0">
        <v>0.09</v>
      </c>
      <c r="V105" s="27">
        <v>0</v>
      </c>
      <c r="W105" s="27">
        <v>0</v>
      </c>
      <c r="X105" s="20">
        <v>0.42545454545454547</v>
      </c>
      <c r="Y105" s="27">
        <v>0</v>
      </c>
      <c r="Z105" s="27">
        <v>0</v>
      </c>
      <c r="AA105" s="27">
        <v>0</v>
      </c>
      <c r="AB105" s="27">
        <v>0</v>
      </c>
      <c r="AC105" s="27">
        <v>0</v>
      </c>
      <c r="AD105" s="27">
        <v>0</v>
      </c>
      <c r="AE105" s="27">
        <v>0</v>
      </c>
      <c r="AF105" s="20">
        <v>0.34036363636363642</v>
      </c>
      <c r="AG105" s="20">
        <v>0.34036363636363642</v>
      </c>
      <c r="AH105" s="27">
        <v>0</v>
      </c>
      <c r="AI105" s="20">
        <v>0.34036363636363642</v>
      </c>
      <c r="AJ105" s="27">
        <v>0</v>
      </c>
      <c r="BM105">
        <v>103</v>
      </c>
      <c r="BN105" t="s">
        <v>1990</v>
      </c>
    </row>
    <row r="106" spans="2:66" ht="14.25" x14ac:dyDescent="0.2">
      <c r="B106" s="16">
        <v>104</v>
      </c>
      <c r="C106" s="16"/>
      <c r="D106" s="16" t="s">
        <v>329</v>
      </c>
      <c r="E106" s="16" t="str">
        <f t="shared" si="6"/>
        <v>s</v>
      </c>
      <c r="F106" s="16">
        <f t="shared" si="5"/>
        <v>5</v>
      </c>
      <c r="G106" s="19" t="s">
        <v>21</v>
      </c>
      <c r="H106" s="3" t="s">
        <v>25</v>
      </c>
      <c r="I106" s="3">
        <f t="shared" si="7"/>
        <v>4</v>
      </c>
      <c r="J106" s="16">
        <v>9</v>
      </c>
      <c r="K106" s="16">
        <v>8</v>
      </c>
      <c r="L106" s="16">
        <v>91</v>
      </c>
      <c r="M106" s="26">
        <v>0</v>
      </c>
      <c r="N106" s="26">
        <v>0</v>
      </c>
      <c r="O106" s="26">
        <v>0</v>
      </c>
      <c r="P106" s="26">
        <v>0</v>
      </c>
      <c r="Q106" s="16">
        <v>152</v>
      </c>
      <c r="R106" s="26">
        <v>0</v>
      </c>
      <c r="S106" s="16">
        <v>34</v>
      </c>
      <c r="T106" s="26">
        <v>0</v>
      </c>
      <c r="U106" s="27">
        <v>0</v>
      </c>
      <c r="V106" s="27">
        <v>0</v>
      </c>
      <c r="W106" s="27">
        <v>0</v>
      </c>
      <c r="X106" s="20">
        <v>0.48727272727272725</v>
      </c>
      <c r="Y106" s="27">
        <v>0</v>
      </c>
      <c r="Z106" s="20">
        <v>7.407407407407407E-2</v>
      </c>
      <c r="AA106" s="27">
        <v>0</v>
      </c>
      <c r="AB106" s="27">
        <v>0</v>
      </c>
      <c r="AC106" s="27">
        <v>0</v>
      </c>
      <c r="AD106" s="27">
        <v>0</v>
      </c>
      <c r="AE106" s="27">
        <v>0</v>
      </c>
      <c r="AF106" s="27">
        <v>0</v>
      </c>
      <c r="AG106" s="27">
        <v>0</v>
      </c>
      <c r="AH106" s="27">
        <v>0</v>
      </c>
      <c r="AI106" s="20">
        <v>0.38981818181818184</v>
      </c>
      <c r="AJ106" s="27">
        <v>0</v>
      </c>
      <c r="BM106">
        <v>104</v>
      </c>
      <c r="BN106" t="s">
        <v>1991</v>
      </c>
    </row>
    <row r="107" spans="2:66" ht="14.25" x14ac:dyDescent="0.2">
      <c r="B107" s="16">
        <v>105</v>
      </c>
      <c r="C107" s="16"/>
      <c r="D107" s="16" t="s">
        <v>330</v>
      </c>
      <c r="E107" s="16" t="str">
        <f t="shared" si="6"/>
        <v>a</v>
      </c>
      <c r="F107" s="16">
        <f t="shared" si="5"/>
        <v>1</v>
      </c>
      <c r="G107" s="19" t="s">
        <v>21</v>
      </c>
      <c r="H107" s="3" t="s">
        <v>25</v>
      </c>
      <c r="I107" s="3">
        <f t="shared" si="7"/>
        <v>4</v>
      </c>
      <c r="J107" s="16">
        <v>9</v>
      </c>
      <c r="K107" s="16">
        <v>1</v>
      </c>
      <c r="L107" s="16">
        <v>8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16">
        <v>4</v>
      </c>
      <c r="U107" s="27">
        <v>0</v>
      </c>
      <c r="V107" s="27">
        <v>0</v>
      </c>
      <c r="W107" s="27">
        <v>0</v>
      </c>
      <c r="X107" s="27">
        <v>0</v>
      </c>
      <c r="Y107" s="27">
        <v>0</v>
      </c>
      <c r="Z107" s="27">
        <v>0</v>
      </c>
      <c r="AA107" s="27">
        <v>0</v>
      </c>
      <c r="AB107" s="27">
        <v>0</v>
      </c>
      <c r="AC107" s="27">
        <v>0</v>
      </c>
      <c r="AD107" s="27">
        <v>0</v>
      </c>
      <c r="AE107" s="27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BM107">
        <v>105</v>
      </c>
      <c r="BN107" t="s">
        <v>1992</v>
      </c>
    </row>
    <row r="108" spans="2:66" ht="14.25" x14ac:dyDescent="0.2">
      <c r="B108" s="16">
        <v>106</v>
      </c>
      <c r="C108" s="16"/>
      <c r="D108" s="16" t="s">
        <v>331</v>
      </c>
      <c r="E108" s="16" t="str">
        <f t="shared" si="6"/>
        <v>a</v>
      </c>
      <c r="F108" s="16">
        <f t="shared" si="5"/>
        <v>1</v>
      </c>
      <c r="G108" s="19" t="s">
        <v>21</v>
      </c>
      <c r="H108" s="3" t="s">
        <v>25</v>
      </c>
      <c r="I108" s="3">
        <f t="shared" si="7"/>
        <v>4</v>
      </c>
      <c r="J108" s="16">
        <v>9</v>
      </c>
      <c r="K108" s="16">
        <v>2</v>
      </c>
      <c r="L108" s="16">
        <v>17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16">
        <v>9</v>
      </c>
      <c r="T108" s="26">
        <v>0</v>
      </c>
      <c r="U108" s="27">
        <v>0</v>
      </c>
      <c r="V108" s="27">
        <v>0</v>
      </c>
      <c r="W108" s="27">
        <v>0</v>
      </c>
      <c r="X108" s="27">
        <v>0</v>
      </c>
      <c r="Y108" s="27">
        <v>0</v>
      </c>
      <c r="Z108" s="27">
        <v>0</v>
      </c>
      <c r="AA108" s="27">
        <v>0</v>
      </c>
      <c r="AB108" s="27">
        <v>0</v>
      </c>
      <c r="AC108" s="27">
        <v>0</v>
      </c>
      <c r="AD108" s="27">
        <v>0</v>
      </c>
      <c r="AE108" s="27">
        <v>0</v>
      </c>
      <c r="AF108" s="27">
        <v>0</v>
      </c>
      <c r="AG108" s="27">
        <v>0</v>
      </c>
      <c r="AH108" s="27">
        <v>0</v>
      </c>
      <c r="AI108" s="27">
        <v>0</v>
      </c>
      <c r="AJ108" s="27">
        <v>0</v>
      </c>
      <c r="BM108">
        <v>106</v>
      </c>
      <c r="BN108" t="s">
        <v>1993</v>
      </c>
    </row>
    <row r="109" spans="2:66" ht="14.25" x14ac:dyDescent="0.2">
      <c r="B109" s="16">
        <v>107</v>
      </c>
      <c r="C109" s="16"/>
      <c r="D109" s="16" t="s">
        <v>332</v>
      </c>
      <c r="E109" s="16" t="str">
        <f t="shared" si="6"/>
        <v>a</v>
      </c>
      <c r="F109" s="16">
        <f t="shared" si="5"/>
        <v>2</v>
      </c>
      <c r="G109" s="19" t="s">
        <v>21</v>
      </c>
      <c r="H109" s="3" t="s">
        <v>25</v>
      </c>
      <c r="I109" s="3">
        <f t="shared" si="7"/>
        <v>4</v>
      </c>
      <c r="J109" s="16">
        <v>9</v>
      </c>
      <c r="K109" s="16">
        <v>3</v>
      </c>
      <c r="L109" s="16">
        <v>26</v>
      </c>
      <c r="M109" s="26">
        <v>0</v>
      </c>
      <c r="N109" s="26">
        <v>0</v>
      </c>
      <c r="O109" s="26">
        <v>0</v>
      </c>
      <c r="P109" s="26">
        <v>0</v>
      </c>
      <c r="Q109" s="16">
        <v>61</v>
      </c>
      <c r="R109" s="26">
        <v>0</v>
      </c>
      <c r="S109" s="26">
        <v>0</v>
      </c>
      <c r="T109" s="26">
        <v>0</v>
      </c>
      <c r="U109" s="27">
        <v>0</v>
      </c>
      <c r="V109" s="27">
        <v>0</v>
      </c>
      <c r="W109" s="27">
        <v>0</v>
      </c>
      <c r="X109" s="20">
        <v>0.18272727272727274</v>
      </c>
      <c r="Y109" s="27">
        <v>0</v>
      </c>
      <c r="Z109" s="27">
        <v>0</v>
      </c>
      <c r="AA109" s="27">
        <v>0</v>
      </c>
      <c r="AB109" s="27">
        <v>0</v>
      </c>
      <c r="AC109" s="27">
        <v>0</v>
      </c>
      <c r="AD109" s="27">
        <v>0</v>
      </c>
      <c r="AE109" s="27">
        <v>0</v>
      </c>
      <c r="AF109" s="27">
        <v>0</v>
      </c>
      <c r="AG109" s="27">
        <v>0</v>
      </c>
      <c r="AH109" s="27">
        <v>0</v>
      </c>
      <c r="AI109" s="27">
        <v>0</v>
      </c>
      <c r="AJ109" s="27">
        <v>0</v>
      </c>
      <c r="BM109">
        <v>107</v>
      </c>
      <c r="BN109" t="s">
        <v>1994</v>
      </c>
    </row>
    <row r="110" spans="2:66" ht="14.25" x14ac:dyDescent="0.2">
      <c r="B110" s="16">
        <v>108</v>
      </c>
      <c r="C110" s="16"/>
      <c r="D110" s="16" t="s">
        <v>333</v>
      </c>
      <c r="E110" s="16" t="str">
        <f t="shared" si="6"/>
        <v>a</v>
      </c>
      <c r="F110" s="16">
        <f t="shared" si="5"/>
        <v>2</v>
      </c>
      <c r="G110" s="19" t="s">
        <v>21</v>
      </c>
      <c r="H110" s="3" t="s">
        <v>25</v>
      </c>
      <c r="I110" s="3">
        <f t="shared" si="7"/>
        <v>4</v>
      </c>
      <c r="J110" s="16">
        <v>9</v>
      </c>
      <c r="K110" s="16">
        <v>4</v>
      </c>
      <c r="L110" s="16">
        <v>34</v>
      </c>
      <c r="M110" s="26">
        <v>0</v>
      </c>
      <c r="N110" s="26">
        <v>0</v>
      </c>
      <c r="O110" s="26">
        <v>0</v>
      </c>
      <c r="P110" s="26">
        <v>0</v>
      </c>
      <c r="Q110" s="16">
        <v>81</v>
      </c>
      <c r="R110" s="26">
        <v>0</v>
      </c>
      <c r="S110" s="26">
        <v>0</v>
      </c>
      <c r="T110" s="26">
        <v>0</v>
      </c>
      <c r="U110" s="27">
        <v>0</v>
      </c>
      <c r="V110" s="27">
        <v>0</v>
      </c>
      <c r="W110" s="27">
        <v>0</v>
      </c>
      <c r="X110" s="27">
        <v>0</v>
      </c>
      <c r="Y110" s="27">
        <v>0</v>
      </c>
      <c r="Z110" s="27">
        <v>0</v>
      </c>
      <c r="AA110" s="27">
        <v>0</v>
      </c>
      <c r="AB110" s="27">
        <v>0</v>
      </c>
      <c r="AC110" s="27">
        <v>0</v>
      </c>
      <c r="AD110" s="27">
        <v>0</v>
      </c>
      <c r="AE110" s="27">
        <v>0</v>
      </c>
      <c r="AF110" s="27">
        <v>0</v>
      </c>
      <c r="AG110" s="27">
        <v>0</v>
      </c>
      <c r="AH110" s="20">
        <v>0.19563636363636364</v>
      </c>
      <c r="AI110" s="27">
        <v>0</v>
      </c>
      <c r="AJ110" s="27">
        <v>0</v>
      </c>
      <c r="BM110">
        <v>108</v>
      </c>
      <c r="BN110" t="s">
        <v>1995</v>
      </c>
    </row>
    <row r="111" spans="2:66" ht="14.25" x14ac:dyDescent="0.2">
      <c r="B111" s="16">
        <v>109</v>
      </c>
      <c r="C111" s="16"/>
      <c r="D111" s="16" t="s">
        <v>334</v>
      </c>
      <c r="E111" s="16" t="str">
        <f t="shared" si="6"/>
        <v>a</v>
      </c>
      <c r="F111" s="16">
        <f t="shared" si="5"/>
        <v>2</v>
      </c>
      <c r="G111" s="19" t="s">
        <v>21</v>
      </c>
      <c r="H111" s="3" t="s">
        <v>25</v>
      </c>
      <c r="I111" s="3">
        <f t="shared" si="7"/>
        <v>4</v>
      </c>
      <c r="J111" s="16">
        <v>9</v>
      </c>
      <c r="K111" s="16">
        <v>5</v>
      </c>
      <c r="L111" s="16">
        <v>43</v>
      </c>
      <c r="M111" s="26">
        <v>0</v>
      </c>
      <c r="N111" s="26">
        <v>0</v>
      </c>
      <c r="O111" s="26">
        <v>0</v>
      </c>
      <c r="P111" s="26">
        <v>0</v>
      </c>
      <c r="Q111" s="16">
        <v>101</v>
      </c>
      <c r="R111" s="26">
        <v>0</v>
      </c>
      <c r="S111" s="26">
        <v>0</v>
      </c>
      <c r="T111" s="26">
        <v>0</v>
      </c>
      <c r="U111" s="27">
        <v>0</v>
      </c>
      <c r="V111" s="20">
        <v>7.3333333333333334E-2</v>
      </c>
      <c r="W111" s="27">
        <v>0</v>
      </c>
      <c r="X111" s="27">
        <v>0</v>
      </c>
      <c r="Y111" s="27">
        <v>0</v>
      </c>
      <c r="Z111" s="27">
        <v>0</v>
      </c>
      <c r="AA111" s="27">
        <v>0</v>
      </c>
      <c r="AB111" s="27">
        <v>0</v>
      </c>
      <c r="AC111" s="27">
        <v>0</v>
      </c>
      <c r="AD111" s="27">
        <v>0</v>
      </c>
      <c r="AE111" s="27">
        <v>0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BM111">
        <v>109</v>
      </c>
      <c r="BN111" t="s">
        <v>1996</v>
      </c>
    </row>
    <row r="112" spans="2:66" ht="14.25" x14ac:dyDescent="0.2">
      <c r="B112" s="16">
        <v>110</v>
      </c>
      <c r="C112" s="16"/>
      <c r="D112" s="16" t="s">
        <v>174</v>
      </c>
      <c r="E112" s="16" t="str">
        <f t="shared" si="6"/>
        <v>a</v>
      </c>
      <c r="F112" s="16">
        <f t="shared" si="5"/>
        <v>3</v>
      </c>
      <c r="G112" s="19" t="s">
        <v>21</v>
      </c>
      <c r="H112" s="3" t="s">
        <v>25</v>
      </c>
      <c r="I112" s="3">
        <f t="shared" si="7"/>
        <v>4</v>
      </c>
      <c r="J112" s="16">
        <v>9</v>
      </c>
      <c r="K112" s="16">
        <v>6</v>
      </c>
      <c r="L112" s="16">
        <v>52</v>
      </c>
      <c r="M112" s="26">
        <v>0</v>
      </c>
      <c r="N112" s="26">
        <v>0</v>
      </c>
      <c r="O112" s="26">
        <v>0</v>
      </c>
      <c r="P112" s="26">
        <v>0</v>
      </c>
      <c r="Q112" s="16">
        <v>121</v>
      </c>
      <c r="R112" s="26">
        <v>0</v>
      </c>
      <c r="S112" s="26">
        <v>0</v>
      </c>
      <c r="T112" s="26">
        <v>0</v>
      </c>
      <c r="U112" s="27">
        <v>0</v>
      </c>
      <c r="V112" s="27">
        <v>0</v>
      </c>
      <c r="W112" s="27">
        <v>0</v>
      </c>
      <c r="X112" s="20">
        <v>0.36727272727272725</v>
      </c>
      <c r="Y112" s="27">
        <v>0</v>
      </c>
      <c r="Z112" s="27">
        <v>0</v>
      </c>
      <c r="AA112" s="27">
        <v>0</v>
      </c>
      <c r="AB112" s="27">
        <v>0</v>
      </c>
      <c r="AC112" s="27">
        <v>0</v>
      </c>
      <c r="AD112" s="27">
        <v>0</v>
      </c>
      <c r="AE112" s="27">
        <v>0</v>
      </c>
      <c r="AF112" s="27">
        <v>0</v>
      </c>
      <c r="AG112" s="27">
        <v>0</v>
      </c>
      <c r="AH112" s="27">
        <v>0</v>
      </c>
      <c r="AI112" s="20">
        <v>0.29381818181818181</v>
      </c>
      <c r="AJ112" s="27">
        <v>0</v>
      </c>
      <c r="BM112">
        <v>110</v>
      </c>
      <c r="BN112" t="s">
        <v>1997</v>
      </c>
    </row>
    <row r="113" spans="2:66" ht="14.25" x14ac:dyDescent="0.2">
      <c r="B113" s="16">
        <v>111</v>
      </c>
      <c r="C113" s="16"/>
      <c r="D113" s="16" t="s">
        <v>172</v>
      </c>
      <c r="E113" s="16" t="str">
        <f t="shared" si="6"/>
        <v>a</v>
      </c>
      <c r="F113" s="16">
        <f t="shared" si="5"/>
        <v>3</v>
      </c>
      <c r="G113" s="19" t="s">
        <v>21</v>
      </c>
      <c r="H113" s="3" t="s">
        <v>25</v>
      </c>
      <c r="I113" s="3">
        <f t="shared" si="7"/>
        <v>4</v>
      </c>
      <c r="J113" s="16">
        <v>9</v>
      </c>
      <c r="K113" s="16">
        <v>7</v>
      </c>
      <c r="L113" s="16">
        <v>61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7">
        <v>0</v>
      </c>
      <c r="V113" s="27">
        <v>0</v>
      </c>
      <c r="W113" s="27">
        <v>0</v>
      </c>
      <c r="X113" s="20">
        <v>0.42909090909090908</v>
      </c>
      <c r="Y113" s="27">
        <v>0</v>
      </c>
      <c r="Z113" s="20">
        <v>6.5420560747663559E-2</v>
      </c>
      <c r="AA113" s="20">
        <v>6.5420560747663559E-2</v>
      </c>
      <c r="AB113" s="27">
        <v>0</v>
      </c>
      <c r="AC113" s="27">
        <v>0</v>
      </c>
      <c r="AD113" s="27">
        <v>0</v>
      </c>
      <c r="AE113" s="27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BM113">
        <v>111</v>
      </c>
      <c r="BN113" t="s">
        <v>1998</v>
      </c>
    </row>
    <row r="114" spans="2:66" ht="14.25" x14ac:dyDescent="0.2">
      <c r="B114" s="16">
        <v>112</v>
      </c>
      <c r="C114" s="16"/>
      <c r="D114" s="16" t="s">
        <v>335</v>
      </c>
      <c r="E114" s="16" t="str">
        <f t="shared" si="6"/>
        <v>a</v>
      </c>
      <c r="F114" s="16">
        <f t="shared" si="5"/>
        <v>3</v>
      </c>
      <c r="G114" s="19" t="s">
        <v>21</v>
      </c>
      <c r="H114" s="3" t="s">
        <v>25</v>
      </c>
      <c r="I114" s="3">
        <f t="shared" si="7"/>
        <v>4</v>
      </c>
      <c r="J114" s="16">
        <v>9</v>
      </c>
      <c r="K114" s="16">
        <v>8</v>
      </c>
      <c r="L114" s="16">
        <v>69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7">
        <v>0</v>
      </c>
      <c r="V114" s="27">
        <v>0</v>
      </c>
      <c r="W114" s="20">
        <v>0.11</v>
      </c>
      <c r="X114" s="20">
        <v>0.49090909090909096</v>
      </c>
      <c r="Y114" s="27">
        <v>0</v>
      </c>
      <c r="Z114" s="27">
        <v>0</v>
      </c>
      <c r="AA114" s="27">
        <v>0</v>
      </c>
      <c r="AB114" s="27">
        <v>0</v>
      </c>
      <c r="AC114" s="27">
        <v>0</v>
      </c>
      <c r="AD114" s="27">
        <v>0</v>
      </c>
      <c r="AE114" s="27">
        <v>0</v>
      </c>
      <c r="AF114" s="27">
        <v>0</v>
      </c>
      <c r="AG114" s="20">
        <v>0.39272727272727281</v>
      </c>
      <c r="AH114" s="27">
        <v>0</v>
      </c>
      <c r="AI114" s="27">
        <v>0</v>
      </c>
      <c r="AJ114" s="27">
        <v>0</v>
      </c>
      <c r="BM114">
        <v>112</v>
      </c>
      <c r="BN114" t="s">
        <v>1999</v>
      </c>
    </row>
    <row r="115" spans="2:66" ht="14.25" x14ac:dyDescent="0.2">
      <c r="B115" s="16">
        <v>113</v>
      </c>
      <c r="C115" s="16"/>
      <c r="D115" s="16" t="s">
        <v>336</v>
      </c>
      <c r="E115" s="16" t="str">
        <f t="shared" si="6"/>
        <v>b</v>
      </c>
      <c r="F115" s="16">
        <f t="shared" si="5"/>
        <v>1</v>
      </c>
      <c r="G115" s="19" t="s">
        <v>21</v>
      </c>
      <c r="H115" s="3" t="s">
        <v>25</v>
      </c>
      <c r="I115" s="3">
        <f t="shared" si="7"/>
        <v>4</v>
      </c>
      <c r="J115" s="16">
        <v>9</v>
      </c>
      <c r="K115" s="16">
        <v>1</v>
      </c>
      <c r="L115" s="16">
        <v>9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7">
        <v>0</v>
      </c>
      <c r="V115" s="27">
        <v>0</v>
      </c>
      <c r="W115" s="27">
        <v>0</v>
      </c>
      <c r="X115" s="27">
        <v>0</v>
      </c>
      <c r="Y115" s="27">
        <v>0</v>
      </c>
      <c r="Z115" s="27">
        <v>0</v>
      </c>
      <c r="AA115" s="27">
        <v>0</v>
      </c>
      <c r="AB115" s="27">
        <v>0</v>
      </c>
      <c r="AC115" s="27">
        <v>0</v>
      </c>
      <c r="AD115" s="27">
        <v>0</v>
      </c>
      <c r="AE115" s="27">
        <v>0</v>
      </c>
      <c r="AF115" s="27">
        <v>0</v>
      </c>
      <c r="AG115" s="20">
        <v>8.0000000000000016E-2</v>
      </c>
      <c r="AH115" s="27">
        <v>0</v>
      </c>
      <c r="AI115" s="27">
        <v>0</v>
      </c>
      <c r="AJ115" s="27">
        <v>0</v>
      </c>
      <c r="BM115">
        <v>113</v>
      </c>
      <c r="BN115" t="s">
        <v>2000</v>
      </c>
    </row>
    <row r="116" spans="2:66" ht="14.25" x14ac:dyDescent="0.2">
      <c r="B116" s="16">
        <v>114</v>
      </c>
      <c r="C116" s="16"/>
      <c r="D116" s="16" t="s">
        <v>337</v>
      </c>
      <c r="E116" s="16" t="str">
        <f t="shared" si="6"/>
        <v>b</v>
      </c>
      <c r="F116" s="16">
        <f t="shared" si="5"/>
        <v>1</v>
      </c>
      <c r="G116" s="19" t="s">
        <v>21</v>
      </c>
      <c r="H116" s="3" t="s">
        <v>25</v>
      </c>
      <c r="I116" s="3">
        <f t="shared" si="7"/>
        <v>4</v>
      </c>
      <c r="J116" s="16">
        <v>9</v>
      </c>
      <c r="K116" s="16">
        <v>2</v>
      </c>
      <c r="L116" s="16">
        <v>18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7">
        <v>0</v>
      </c>
      <c r="V116" s="27">
        <v>0</v>
      </c>
      <c r="W116" s="27">
        <v>0</v>
      </c>
      <c r="X116" s="20">
        <v>0.14909090909090908</v>
      </c>
      <c r="Y116" s="27">
        <v>0</v>
      </c>
      <c r="Z116" s="27">
        <v>0</v>
      </c>
      <c r="AA116" s="27">
        <v>0</v>
      </c>
      <c r="AB116" s="27">
        <v>0</v>
      </c>
      <c r="AC116" s="27">
        <v>0</v>
      </c>
      <c r="AD116" s="27">
        <v>0</v>
      </c>
      <c r="AE116" s="27">
        <v>0</v>
      </c>
      <c r="AF116" s="27">
        <v>0</v>
      </c>
      <c r="AG116" s="27">
        <v>0</v>
      </c>
      <c r="AH116" s="27">
        <v>0</v>
      </c>
      <c r="AI116" s="27">
        <v>0</v>
      </c>
      <c r="AJ116" s="27">
        <v>0</v>
      </c>
      <c r="BM116">
        <v>114</v>
      </c>
      <c r="BN116" t="s">
        <v>2001</v>
      </c>
    </row>
    <row r="117" spans="2:66" ht="14.25" x14ac:dyDescent="0.2">
      <c r="B117" s="16">
        <v>115</v>
      </c>
      <c r="C117" s="16"/>
      <c r="D117" s="16" t="s">
        <v>311</v>
      </c>
      <c r="E117" s="16" t="str">
        <f t="shared" si="6"/>
        <v>b</v>
      </c>
      <c r="F117" s="16">
        <f t="shared" si="5"/>
        <v>1</v>
      </c>
      <c r="G117" s="19" t="s">
        <v>21</v>
      </c>
      <c r="H117" s="3" t="s">
        <v>25</v>
      </c>
      <c r="I117" s="3">
        <f t="shared" si="7"/>
        <v>4</v>
      </c>
      <c r="J117" s="16">
        <v>9</v>
      </c>
      <c r="K117" s="16">
        <v>3</v>
      </c>
      <c r="L117" s="16">
        <v>28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7">
        <v>0</v>
      </c>
      <c r="V117" s="27">
        <v>0</v>
      </c>
      <c r="W117" s="27">
        <v>0</v>
      </c>
      <c r="X117" s="27">
        <v>0</v>
      </c>
      <c r="Y117" s="27">
        <v>0</v>
      </c>
      <c r="Z117" s="27">
        <v>0</v>
      </c>
      <c r="AA117" s="27">
        <v>0</v>
      </c>
      <c r="AB117" s="27">
        <v>0</v>
      </c>
      <c r="AC117" s="27">
        <v>0</v>
      </c>
      <c r="AD117" s="20">
        <v>3.8461538461538436E-2</v>
      </c>
      <c r="AE117" s="27">
        <v>0</v>
      </c>
      <c r="AF117" s="27">
        <v>0</v>
      </c>
      <c r="AG117" s="27">
        <v>0</v>
      </c>
      <c r="AH117" s="27">
        <v>0</v>
      </c>
      <c r="AI117" s="27">
        <v>0</v>
      </c>
      <c r="AJ117" s="27">
        <v>0</v>
      </c>
      <c r="BM117">
        <v>115</v>
      </c>
      <c r="BN117" t="s">
        <v>2002</v>
      </c>
    </row>
    <row r="118" spans="2:66" ht="14.25" x14ac:dyDescent="0.2">
      <c r="B118" s="16">
        <v>116</v>
      </c>
      <c r="C118" s="16"/>
      <c r="D118" s="16" t="s">
        <v>338</v>
      </c>
      <c r="E118" s="16" t="str">
        <f t="shared" si="6"/>
        <v>b</v>
      </c>
      <c r="F118" s="16">
        <f t="shared" si="5"/>
        <v>1</v>
      </c>
      <c r="G118" s="19" t="s">
        <v>21</v>
      </c>
      <c r="H118" s="3" t="s">
        <v>25</v>
      </c>
      <c r="I118" s="3">
        <f t="shared" si="7"/>
        <v>4</v>
      </c>
      <c r="J118" s="16">
        <v>9</v>
      </c>
      <c r="K118" s="16">
        <v>4</v>
      </c>
      <c r="L118" s="16">
        <v>37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7">
        <v>0</v>
      </c>
      <c r="V118" s="20">
        <v>7.3333333333333334E-2</v>
      </c>
      <c r="W118" s="27">
        <v>0</v>
      </c>
      <c r="X118" s="27">
        <v>0</v>
      </c>
      <c r="Y118" s="27">
        <v>0</v>
      </c>
      <c r="Z118" s="27">
        <v>0</v>
      </c>
      <c r="AA118" s="27">
        <v>0</v>
      </c>
      <c r="AB118" s="27">
        <v>0</v>
      </c>
      <c r="AC118" s="27">
        <v>0</v>
      </c>
      <c r="AD118" s="27">
        <v>0</v>
      </c>
      <c r="AE118" s="27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BM118">
        <v>116</v>
      </c>
      <c r="BN118" t="s">
        <v>2003</v>
      </c>
    </row>
    <row r="119" spans="2:66" ht="14.25" x14ac:dyDescent="0.2">
      <c r="B119" s="16">
        <v>117</v>
      </c>
      <c r="C119" s="16"/>
      <c r="D119" s="16" t="s">
        <v>339</v>
      </c>
      <c r="E119" s="16" t="str">
        <f t="shared" si="6"/>
        <v>b</v>
      </c>
      <c r="F119" s="16">
        <f t="shared" si="5"/>
        <v>1</v>
      </c>
      <c r="G119" s="19" t="s">
        <v>21</v>
      </c>
      <c r="H119" s="3" t="s">
        <v>25</v>
      </c>
      <c r="I119" s="3">
        <f t="shared" si="7"/>
        <v>4</v>
      </c>
      <c r="J119" s="16">
        <v>9</v>
      </c>
      <c r="K119" s="16">
        <v>5</v>
      </c>
      <c r="L119" s="16">
        <v>47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7">
        <v>0</v>
      </c>
      <c r="V119" s="27">
        <v>0</v>
      </c>
      <c r="W119" s="27">
        <v>0</v>
      </c>
      <c r="X119" s="27">
        <v>0</v>
      </c>
      <c r="Y119" s="27">
        <v>0</v>
      </c>
      <c r="Z119" s="27">
        <v>0</v>
      </c>
      <c r="AA119" s="27">
        <v>0</v>
      </c>
      <c r="AB119" s="20">
        <v>6.1032863849765251E-2</v>
      </c>
      <c r="AC119" s="27">
        <v>0</v>
      </c>
      <c r="AD119" s="27">
        <v>0</v>
      </c>
      <c r="AE119" s="27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BM119">
        <v>117</v>
      </c>
      <c r="BN119" t="s">
        <v>2004</v>
      </c>
    </row>
    <row r="120" spans="2:66" ht="14.25" x14ac:dyDescent="0.2">
      <c r="B120" s="16">
        <v>118</v>
      </c>
      <c r="C120" s="16"/>
      <c r="D120" s="16" t="s">
        <v>340</v>
      </c>
      <c r="E120" s="16" t="str">
        <f t="shared" si="6"/>
        <v>b</v>
      </c>
      <c r="F120" s="16">
        <f t="shared" si="5"/>
        <v>1</v>
      </c>
      <c r="G120" s="19" t="s">
        <v>21</v>
      </c>
      <c r="H120" s="3" t="s">
        <v>25</v>
      </c>
      <c r="I120" s="3">
        <f t="shared" si="7"/>
        <v>4</v>
      </c>
      <c r="J120" s="16">
        <v>9</v>
      </c>
      <c r="K120" s="16">
        <v>6</v>
      </c>
      <c r="L120" s="16">
        <v>56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7">
        <v>0</v>
      </c>
      <c r="V120" s="27">
        <v>0</v>
      </c>
      <c r="W120" s="27">
        <v>0</v>
      </c>
      <c r="X120" s="20">
        <v>0.45454545454545453</v>
      </c>
      <c r="Y120" s="27">
        <v>0</v>
      </c>
      <c r="Z120" s="27">
        <v>0</v>
      </c>
      <c r="AA120" s="27">
        <v>0</v>
      </c>
      <c r="AB120" s="27">
        <v>0</v>
      </c>
      <c r="AC120" s="27">
        <v>0</v>
      </c>
      <c r="AD120" s="27">
        <v>0</v>
      </c>
      <c r="AE120" s="27">
        <v>0</v>
      </c>
      <c r="AF120" s="27">
        <v>0</v>
      </c>
      <c r="AG120" s="27">
        <v>0</v>
      </c>
      <c r="AH120" s="27">
        <v>0</v>
      </c>
      <c r="AI120" s="27">
        <v>0</v>
      </c>
      <c r="AJ120" s="27">
        <v>0</v>
      </c>
      <c r="BM120">
        <v>118</v>
      </c>
      <c r="BN120" t="s">
        <v>2005</v>
      </c>
    </row>
    <row r="121" spans="2:66" ht="14.25" x14ac:dyDescent="0.2">
      <c r="B121" s="16">
        <v>119</v>
      </c>
      <c r="C121" s="16"/>
      <c r="D121" s="16" t="s">
        <v>180</v>
      </c>
      <c r="E121" s="16" t="str">
        <f t="shared" si="6"/>
        <v>b</v>
      </c>
      <c r="F121" s="16">
        <f t="shared" si="5"/>
        <v>1</v>
      </c>
      <c r="G121" s="19" t="s">
        <v>21</v>
      </c>
      <c r="H121" s="3" t="s">
        <v>25</v>
      </c>
      <c r="I121" s="3">
        <f t="shared" si="7"/>
        <v>4</v>
      </c>
      <c r="J121" s="16">
        <v>9</v>
      </c>
      <c r="K121" s="16">
        <v>7</v>
      </c>
      <c r="L121" s="16">
        <v>65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7">
        <v>0</v>
      </c>
      <c r="V121" s="27">
        <v>0</v>
      </c>
      <c r="W121" s="27">
        <v>0</v>
      </c>
      <c r="X121" s="27">
        <v>0</v>
      </c>
      <c r="Y121" s="27">
        <v>0</v>
      </c>
      <c r="Z121" s="27">
        <v>0</v>
      </c>
      <c r="AA121" s="27">
        <v>0</v>
      </c>
      <c r="AB121" s="27">
        <v>0</v>
      </c>
      <c r="AC121" s="27">
        <v>0</v>
      </c>
      <c r="AD121" s="27">
        <v>0</v>
      </c>
      <c r="AE121" s="27">
        <v>0</v>
      </c>
      <c r="AF121" s="27">
        <v>0</v>
      </c>
      <c r="AG121" s="20">
        <v>0.42400000000000004</v>
      </c>
      <c r="AH121" s="27">
        <v>0</v>
      </c>
      <c r="AI121" s="27">
        <v>0</v>
      </c>
      <c r="AJ121" s="27">
        <v>0</v>
      </c>
      <c r="BM121">
        <v>119</v>
      </c>
      <c r="BN121" t="s">
        <v>2006</v>
      </c>
    </row>
    <row r="122" spans="2:66" ht="14.25" x14ac:dyDescent="0.2">
      <c r="B122" s="16">
        <v>120</v>
      </c>
      <c r="C122" s="16"/>
      <c r="D122" s="16" t="s">
        <v>341</v>
      </c>
      <c r="E122" s="16" t="str">
        <f t="shared" si="6"/>
        <v>b</v>
      </c>
      <c r="F122" s="16">
        <f t="shared" si="5"/>
        <v>1</v>
      </c>
      <c r="G122" s="19" t="s">
        <v>21</v>
      </c>
      <c r="H122" s="3" t="s">
        <v>25</v>
      </c>
      <c r="I122" s="3">
        <f t="shared" si="7"/>
        <v>4</v>
      </c>
      <c r="J122" s="16">
        <v>9</v>
      </c>
      <c r="K122" s="16">
        <v>8</v>
      </c>
      <c r="L122" s="16">
        <v>75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7">
        <v>0</v>
      </c>
      <c r="V122" s="27">
        <v>0</v>
      </c>
      <c r="W122" s="27">
        <v>0</v>
      </c>
      <c r="X122" s="20">
        <v>0.60636363636363633</v>
      </c>
      <c r="Y122" s="27">
        <v>0</v>
      </c>
      <c r="Z122" s="27">
        <v>0</v>
      </c>
      <c r="AA122" s="27">
        <v>0</v>
      </c>
      <c r="AB122" s="27">
        <v>0</v>
      </c>
      <c r="AC122" s="27">
        <v>0</v>
      </c>
      <c r="AD122" s="27">
        <v>0</v>
      </c>
      <c r="AE122" s="27">
        <v>0</v>
      </c>
      <c r="AF122" s="27">
        <v>0</v>
      </c>
      <c r="AG122" s="27">
        <v>0</v>
      </c>
      <c r="AH122" s="27">
        <v>0</v>
      </c>
      <c r="AI122" s="27">
        <v>0</v>
      </c>
      <c r="AJ122" s="27">
        <v>0</v>
      </c>
      <c r="BM122">
        <v>120</v>
      </c>
      <c r="BN122" t="s">
        <v>2007</v>
      </c>
    </row>
    <row r="123" spans="2:66" ht="14.25" x14ac:dyDescent="0.2">
      <c r="B123" s="16">
        <v>121</v>
      </c>
      <c r="C123" s="16"/>
      <c r="D123" s="16" t="s">
        <v>342</v>
      </c>
      <c r="E123" s="16" t="str">
        <f t="shared" si="6"/>
        <v>c</v>
      </c>
      <c r="F123" s="16">
        <f t="shared" si="5"/>
        <v>1</v>
      </c>
      <c r="G123" s="19" t="s">
        <v>21</v>
      </c>
      <c r="H123" s="3" t="s">
        <v>25</v>
      </c>
      <c r="I123" s="3">
        <f t="shared" si="7"/>
        <v>4</v>
      </c>
      <c r="J123" s="16">
        <v>9</v>
      </c>
      <c r="K123" s="16">
        <v>1</v>
      </c>
      <c r="L123" s="16">
        <v>11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7">
        <v>0</v>
      </c>
      <c r="V123" s="27">
        <v>0</v>
      </c>
      <c r="W123" s="27">
        <v>0</v>
      </c>
      <c r="X123" s="20">
        <v>0</v>
      </c>
      <c r="Y123" s="27">
        <v>0</v>
      </c>
      <c r="Z123" s="27">
        <v>0</v>
      </c>
      <c r="AA123" s="27">
        <v>0</v>
      </c>
      <c r="AB123" s="27">
        <v>0</v>
      </c>
      <c r="AC123" s="27">
        <v>0</v>
      </c>
      <c r="AD123" s="27">
        <v>0</v>
      </c>
      <c r="AE123" s="27">
        <v>0</v>
      </c>
      <c r="AF123" s="27">
        <v>0</v>
      </c>
      <c r="AG123" s="27">
        <v>0</v>
      </c>
      <c r="AH123" s="27">
        <v>0</v>
      </c>
      <c r="AI123" s="27">
        <v>0</v>
      </c>
      <c r="AJ123" s="27">
        <v>0</v>
      </c>
      <c r="BM123">
        <v>121</v>
      </c>
      <c r="BN123" t="s">
        <v>2008</v>
      </c>
    </row>
    <row r="124" spans="2:66" ht="14.25" x14ac:dyDescent="0.2">
      <c r="B124" s="16">
        <v>122</v>
      </c>
      <c r="C124" s="16"/>
      <c r="D124" s="16" t="s">
        <v>343</v>
      </c>
      <c r="E124" s="16" t="str">
        <f t="shared" si="6"/>
        <v>c</v>
      </c>
      <c r="F124" s="16">
        <f t="shared" si="5"/>
        <v>1</v>
      </c>
      <c r="G124" s="19" t="s">
        <v>21</v>
      </c>
      <c r="H124" s="3" t="s">
        <v>25</v>
      </c>
      <c r="I124" s="3">
        <f t="shared" si="7"/>
        <v>4</v>
      </c>
      <c r="J124" s="16">
        <v>9</v>
      </c>
      <c r="K124" s="16">
        <v>2</v>
      </c>
      <c r="L124" s="16">
        <v>23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7">
        <v>0</v>
      </c>
      <c r="V124" s="27">
        <v>0</v>
      </c>
      <c r="W124" s="27">
        <v>0</v>
      </c>
      <c r="X124" s="27">
        <v>0</v>
      </c>
      <c r="Y124" s="27">
        <v>0</v>
      </c>
      <c r="Z124" s="27">
        <v>0</v>
      </c>
      <c r="AA124" s="27">
        <v>0</v>
      </c>
      <c r="AB124" s="27">
        <v>0</v>
      </c>
      <c r="AC124" s="27">
        <v>0</v>
      </c>
      <c r="AD124" s="27">
        <v>0</v>
      </c>
      <c r="AE124" s="27">
        <v>0</v>
      </c>
      <c r="AF124" s="27">
        <v>0</v>
      </c>
      <c r="AG124" s="27">
        <v>0</v>
      </c>
      <c r="AH124" s="20">
        <v>0</v>
      </c>
      <c r="AI124" s="27">
        <v>0</v>
      </c>
      <c r="AJ124" s="27">
        <v>0</v>
      </c>
      <c r="BM124">
        <v>122</v>
      </c>
      <c r="BN124" t="s">
        <v>2009</v>
      </c>
    </row>
    <row r="125" spans="2:66" ht="14.25" x14ac:dyDescent="0.2">
      <c r="B125" s="16">
        <v>123</v>
      </c>
      <c r="C125" s="16"/>
      <c r="D125" s="16" t="s">
        <v>344</v>
      </c>
      <c r="E125" s="16" t="str">
        <f t="shared" si="6"/>
        <v>c</v>
      </c>
      <c r="F125" s="16">
        <f t="shared" si="5"/>
        <v>1</v>
      </c>
      <c r="G125" s="19" t="s">
        <v>21</v>
      </c>
      <c r="H125" s="3" t="s">
        <v>25</v>
      </c>
      <c r="I125" s="3">
        <f t="shared" si="7"/>
        <v>4</v>
      </c>
      <c r="J125" s="16">
        <v>9</v>
      </c>
      <c r="K125" s="16">
        <v>3</v>
      </c>
      <c r="L125" s="16">
        <v>35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7">
        <v>0</v>
      </c>
      <c r="V125" s="27">
        <v>0</v>
      </c>
      <c r="W125" s="27">
        <v>0</v>
      </c>
      <c r="X125" s="27">
        <v>0</v>
      </c>
      <c r="Y125" s="27">
        <v>0</v>
      </c>
      <c r="Z125" s="27">
        <v>0</v>
      </c>
      <c r="AA125" s="27">
        <v>0</v>
      </c>
      <c r="AB125" s="27">
        <v>0</v>
      </c>
      <c r="AC125" s="27">
        <v>0</v>
      </c>
      <c r="AD125" s="27">
        <v>0</v>
      </c>
      <c r="AE125" s="27">
        <v>0</v>
      </c>
      <c r="AF125" s="27">
        <v>0</v>
      </c>
      <c r="AG125" s="27">
        <v>0</v>
      </c>
      <c r="AH125" s="27">
        <v>0</v>
      </c>
      <c r="AI125" s="20">
        <v>0</v>
      </c>
      <c r="AJ125" s="27">
        <v>0</v>
      </c>
      <c r="BM125">
        <v>123</v>
      </c>
      <c r="BN125" t="s">
        <v>2010</v>
      </c>
    </row>
    <row r="126" spans="2:66" ht="14.25" x14ac:dyDescent="0.2">
      <c r="B126" s="16">
        <v>124</v>
      </c>
      <c r="C126" s="16"/>
      <c r="D126" s="16" t="s">
        <v>345</v>
      </c>
      <c r="E126" s="16" t="str">
        <f t="shared" si="6"/>
        <v>c</v>
      </c>
      <c r="F126" s="16">
        <f t="shared" si="5"/>
        <v>1</v>
      </c>
      <c r="G126" s="19" t="s">
        <v>21</v>
      </c>
      <c r="H126" s="3" t="s">
        <v>25</v>
      </c>
      <c r="I126" s="3">
        <f t="shared" si="7"/>
        <v>4</v>
      </c>
      <c r="J126" s="16">
        <v>9</v>
      </c>
      <c r="K126" s="16">
        <v>4</v>
      </c>
      <c r="L126" s="16">
        <v>47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7">
        <v>0</v>
      </c>
      <c r="V126" s="27">
        <v>0</v>
      </c>
      <c r="W126" s="27">
        <v>0</v>
      </c>
      <c r="X126" s="20">
        <v>0</v>
      </c>
      <c r="Y126" s="27">
        <v>0</v>
      </c>
      <c r="Z126" s="27">
        <v>0</v>
      </c>
      <c r="AA126" s="27">
        <v>0</v>
      </c>
      <c r="AB126" s="27">
        <v>0</v>
      </c>
      <c r="AC126" s="27">
        <v>0</v>
      </c>
      <c r="AD126" s="27">
        <v>0</v>
      </c>
      <c r="AE126" s="27">
        <v>0</v>
      </c>
      <c r="AF126" s="27">
        <v>0</v>
      </c>
      <c r="AG126" s="27">
        <v>0</v>
      </c>
      <c r="AH126" s="27">
        <v>0</v>
      </c>
      <c r="AI126" s="27">
        <v>0</v>
      </c>
      <c r="AJ126" s="27">
        <v>0</v>
      </c>
      <c r="BM126">
        <v>124</v>
      </c>
      <c r="BN126" t="s">
        <v>2011</v>
      </c>
    </row>
    <row r="127" spans="2:66" ht="14.25" x14ac:dyDescent="0.2">
      <c r="B127" s="16">
        <v>125</v>
      </c>
      <c r="C127" s="16"/>
      <c r="D127" s="16" t="s">
        <v>346</v>
      </c>
      <c r="E127" s="16" t="str">
        <f t="shared" si="6"/>
        <v>c</v>
      </c>
      <c r="F127" s="16">
        <f t="shared" si="5"/>
        <v>1</v>
      </c>
      <c r="G127" s="19" t="s">
        <v>21</v>
      </c>
      <c r="H127" s="3" t="s">
        <v>25</v>
      </c>
      <c r="I127" s="3">
        <f t="shared" si="7"/>
        <v>4</v>
      </c>
      <c r="J127" s="16">
        <v>9</v>
      </c>
      <c r="K127" s="16">
        <v>5</v>
      </c>
      <c r="L127" s="16">
        <v>59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7">
        <v>0</v>
      </c>
      <c r="V127" s="27">
        <v>0</v>
      </c>
      <c r="W127" s="27">
        <v>0</v>
      </c>
      <c r="X127" s="27">
        <v>0</v>
      </c>
      <c r="Y127" s="27">
        <v>0</v>
      </c>
      <c r="Z127" s="27">
        <v>0</v>
      </c>
      <c r="AA127" s="27">
        <v>0</v>
      </c>
      <c r="AB127" s="27">
        <v>0</v>
      </c>
      <c r="AC127" s="27">
        <v>0</v>
      </c>
      <c r="AD127" s="27">
        <v>0</v>
      </c>
      <c r="AE127" s="27">
        <v>0</v>
      </c>
      <c r="AF127" s="27">
        <v>0</v>
      </c>
      <c r="AG127" s="27">
        <v>0</v>
      </c>
      <c r="AH127" s="27">
        <v>0</v>
      </c>
      <c r="AI127" s="27">
        <v>0</v>
      </c>
      <c r="AJ127" s="20">
        <v>0</v>
      </c>
      <c r="BM127">
        <v>125</v>
      </c>
      <c r="BN127" t="s">
        <v>2012</v>
      </c>
    </row>
    <row r="128" spans="2:66" ht="14.25" x14ac:dyDescent="0.2">
      <c r="B128" s="16">
        <v>126</v>
      </c>
      <c r="C128" s="16"/>
      <c r="D128" s="16" t="s">
        <v>347</v>
      </c>
      <c r="E128" s="16" t="str">
        <f t="shared" si="6"/>
        <v>c</v>
      </c>
      <c r="F128" s="16">
        <f t="shared" si="5"/>
        <v>1</v>
      </c>
      <c r="G128" s="19" t="s">
        <v>21</v>
      </c>
      <c r="H128" s="3" t="s">
        <v>25</v>
      </c>
      <c r="I128" s="3">
        <f t="shared" si="7"/>
        <v>4</v>
      </c>
      <c r="J128" s="16">
        <v>9</v>
      </c>
      <c r="K128" s="16">
        <v>6</v>
      </c>
      <c r="L128" s="16">
        <v>71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7">
        <v>0</v>
      </c>
      <c r="V128" s="27">
        <v>0</v>
      </c>
      <c r="W128" s="27">
        <v>0</v>
      </c>
      <c r="X128" s="20">
        <v>0</v>
      </c>
      <c r="Y128" s="27">
        <v>0</v>
      </c>
      <c r="Z128" s="27">
        <v>0</v>
      </c>
      <c r="AA128" s="27">
        <v>0</v>
      </c>
      <c r="AB128" s="27">
        <v>0</v>
      </c>
      <c r="AC128" s="27">
        <v>0</v>
      </c>
      <c r="AD128" s="27">
        <v>0</v>
      </c>
      <c r="AE128" s="27">
        <v>0</v>
      </c>
      <c r="AF128" s="27">
        <v>0</v>
      </c>
      <c r="AG128" s="27">
        <v>0</v>
      </c>
      <c r="AH128" s="27">
        <v>0</v>
      </c>
      <c r="AI128" s="27">
        <v>0</v>
      </c>
      <c r="AJ128" s="27">
        <v>0</v>
      </c>
      <c r="BM128">
        <v>126</v>
      </c>
      <c r="BN128" t="s">
        <v>2013</v>
      </c>
    </row>
    <row r="129" spans="2:66" ht="14.25" x14ac:dyDescent="0.2">
      <c r="B129" s="16">
        <v>127</v>
      </c>
      <c r="C129" s="16"/>
      <c r="D129" s="16" t="s">
        <v>348</v>
      </c>
      <c r="E129" s="16" t="str">
        <f t="shared" si="6"/>
        <v>c</v>
      </c>
      <c r="F129" s="16">
        <f t="shared" si="5"/>
        <v>1</v>
      </c>
      <c r="G129" s="19" t="s">
        <v>21</v>
      </c>
      <c r="H129" s="3" t="s">
        <v>25</v>
      </c>
      <c r="I129" s="3">
        <f t="shared" si="7"/>
        <v>4</v>
      </c>
      <c r="J129" s="16">
        <v>9</v>
      </c>
      <c r="K129" s="16">
        <v>7</v>
      </c>
      <c r="L129" s="16">
        <v>83</v>
      </c>
      <c r="M129" s="26">
        <v>0</v>
      </c>
      <c r="N129" s="26">
        <v>0</v>
      </c>
      <c r="O129" s="26">
        <v>0</v>
      </c>
      <c r="P129" s="26">
        <v>0</v>
      </c>
      <c r="Q129" s="16">
        <v>0</v>
      </c>
      <c r="R129" s="26">
        <v>0</v>
      </c>
      <c r="S129" s="26">
        <v>0</v>
      </c>
      <c r="T129" s="26">
        <v>0</v>
      </c>
      <c r="U129" s="27">
        <v>0</v>
      </c>
      <c r="V129" s="27">
        <v>0</v>
      </c>
      <c r="W129" s="27">
        <v>0</v>
      </c>
      <c r="X129" s="27">
        <v>0</v>
      </c>
      <c r="Y129" s="27">
        <v>0</v>
      </c>
      <c r="Z129" s="27">
        <v>0</v>
      </c>
      <c r="AA129" s="27">
        <v>0</v>
      </c>
      <c r="AB129" s="27">
        <v>0</v>
      </c>
      <c r="AC129" s="27">
        <v>0</v>
      </c>
      <c r="AD129" s="27">
        <v>0</v>
      </c>
      <c r="AE129" s="27">
        <v>0</v>
      </c>
      <c r="AF129" s="27">
        <v>0</v>
      </c>
      <c r="AG129" s="27">
        <v>0</v>
      </c>
      <c r="AH129" s="27">
        <v>0</v>
      </c>
      <c r="AI129" s="27">
        <v>0</v>
      </c>
      <c r="AJ129" s="27">
        <v>0</v>
      </c>
      <c r="BM129">
        <v>127</v>
      </c>
      <c r="BN129" t="s">
        <v>2014</v>
      </c>
    </row>
    <row r="130" spans="2:66" ht="14.25" x14ac:dyDescent="0.2">
      <c r="B130" s="16">
        <v>128</v>
      </c>
      <c r="C130" s="16"/>
      <c r="D130" s="16" t="s">
        <v>349</v>
      </c>
      <c r="E130" s="16" t="str">
        <f t="shared" si="6"/>
        <v>c</v>
      </c>
      <c r="F130" s="16">
        <f t="shared" si="5"/>
        <v>1</v>
      </c>
      <c r="G130" s="19" t="s">
        <v>21</v>
      </c>
      <c r="H130" s="3" t="s">
        <v>25</v>
      </c>
      <c r="I130" s="3">
        <f t="shared" si="7"/>
        <v>4</v>
      </c>
      <c r="J130" s="16">
        <v>9</v>
      </c>
      <c r="K130" s="16">
        <v>8</v>
      </c>
      <c r="L130" s="16">
        <v>94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7">
        <v>0</v>
      </c>
      <c r="V130" s="27">
        <v>0</v>
      </c>
      <c r="W130" s="27">
        <v>0</v>
      </c>
      <c r="X130" s="20">
        <v>0</v>
      </c>
      <c r="Y130" s="27">
        <v>0</v>
      </c>
      <c r="Z130" s="27">
        <v>0</v>
      </c>
      <c r="AA130" s="27">
        <v>0</v>
      </c>
      <c r="AB130" s="27">
        <v>0</v>
      </c>
      <c r="AC130" s="27">
        <v>0</v>
      </c>
      <c r="AD130" s="27">
        <v>0</v>
      </c>
      <c r="AE130" s="27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BM130">
        <v>128</v>
      </c>
      <c r="BN130" t="s">
        <v>2015</v>
      </c>
    </row>
    <row r="131" spans="2:66" ht="14.25" x14ac:dyDescent="0.2">
      <c r="B131" s="16">
        <v>129</v>
      </c>
      <c r="C131" s="16"/>
      <c r="D131" s="16" t="s">
        <v>350</v>
      </c>
      <c r="E131" s="16" t="str">
        <f t="shared" si="6"/>
        <v>s</v>
      </c>
      <c r="F131" s="16">
        <f t="shared" ref="F131:F194" si="8">VLOOKUP(E131&amp;K131,AN$27:AO$58,2,FALSE)</f>
        <v>2</v>
      </c>
      <c r="G131" s="19" t="s">
        <v>21</v>
      </c>
      <c r="H131" s="3" t="s">
        <v>26</v>
      </c>
      <c r="I131" s="3">
        <f t="shared" si="7"/>
        <v>5</v>
      </c>
      <c r="J131" s="16">
        <v>6</v>
      </c>
      <c r="K131" s="16">
        <v>1</v>
      </c>
      <c r="L131" s="16">
        <v>11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7">
        <v>0</v>
      </c>
      <c r="V131" s="27">
        <v>0</v>
      </c>
      <c r="W131" s="27">
        <v>0</v>
      </c>
      <c r="X131" s="20">
        <v>0.1</v>
      </c>
      <c r="Y131" s="27">
        <v>0</v>
      </c>
      <c r="Z131" s="27">
        <v>0</v>
      </c>
      <c r="AA131" s="27">
        <v>0</v>
      </c>
      <c r="AB131" s="27">
        <v>0</v>
      </c>
      <c r="AC131" s="27">
        <v>0</v>
      </c>
      <c r="AD131" s="27">
        <v>0</v>
      </c>
      <c r="AE131" s="27">
        <v>0</v>
      </c>
      <c r="AF131" s="27">
        <v>0</v>
      </c>
      <c r="AG131" s="27">
        <v>0</v>
      </c>
      <c r="AH131" s="27">
        <v>0</v>
      </c>
      <c r="AI131" s="27">
        <v>0</v>
      </c>
      <c r="AJ131" s="20">
        <v>8.0000000000000016E-2</v>
      </c>
      <c r="BM131">
        <v>129</v>
      </c>
      <c r="BN131" t="s">
        <v>2016</v>
      </c>
    </row>
    <row r="132" spans="2:66" ht="14.25" x14ac:dyDescent="0.2">
      <c r="B132" s="16">
        <v>130</v>
      </c>
      <c r="C132" s="16"/>
      <c r="D132" s="16" t="s">
        <v>351</v>
      </c>
      <c r="E132" s="16" t="str">
        <f t="shared" si="6"/>
        <v>s</v>
      </c>
      <c r="F132" s="16">
        <f t="shared" si="8"/>
        <v>2</v>
      </c>
      <c r="G132" s="19" t="s">
        <v>21</v>
      </c>
      <c r="H132" s="3" t="s">
        <v>26</v>
      </c>
      <c r="I132" s="3">
        <f t="shared" si="7"/>
        <v>5</v>
      </c>
      <c r="J132" s="16">
        <v>6</v>
      </c>
      <c r="K132" s="16">
        <v>2</v>
      </c>
      <c r="L132" s="16">
        <v>22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7">
        <v>0</v>
      </c>
      <c r="V132" s="27">
        <v>0</v>
      </c>
      <c r="W132" s="27">
        <v>0</v>
      </c>
      <c r="X132" s="20">
        <v>0.10636363636363637</v>
      </c>
      <c r="Y132" s="27">
        <v>0</v>
      </c>
      <c r="Z132" s="27">
        <v>0</v>
      </c>
      <c r="AA132" s="27">
        <v>0</v>
      </c>
      <c r="AB132" s="27">
        <v>0</v>
      </c>
      <c r="AC132" s="27">
        <v>0</v>
      </c>
      <c r="AD132" s="27">
        <v>0</v>
      </c>
      <c r="AE132" s="27">
        <v>0</v>
      </c>
      <c r="AF132" s="27">
        <v>0</v>
      </c>
      <c r="AG132" s="27">
        <v>0</v>
      </c>
      <c r="AH132" s="27">
        <v>0</v>
      </c>
      <c r="AI132" s="27">
        <v>0</v>
      </c>
      <c r="AJ132" s="20">
        <v>8.5090909090909106E-2</v>
      </c>
      <c r="BM132">
        <v>130</v>
      </c>
      <c r="BN132" t="s">
        <v>2017</v>
      </c>
    </row>
    <row r="133" spans="2:66" ht="14.25" x14ac:dyDescent="0.2">
      <c r="B133" s="16">
        <v>131</v>
      </c>
      <c r="C133" s="16"/>
      <c r="D133" s="16" t="s">
        <v>352</v>
      </c>
      <c r="E133" s="16" t="str">
        <f t="shared" si="6"/>
        <v>s</v>
      </c>
      <c r="F133" s="16">
        <f t="shared" si="8"/>
        <v>3</v>
      </c>
      <c r="G133" s="19" t="s">
        <v>21</v>
      </c>
      <c r="H133" s="3" t="s">
        <v>26</v>
      </c>
      <c r="I133" s="3">
        <f t="shared" si="7"/>
        <v>5</v>
      </c>
      <c r="J133" s="16">
        <v>6</v>
      </c>
      <c r="K133" s="16">
        <v>3</v>
      </c>
      <c r="L133" s="16">
        <v>34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16">
        <v>19</v>
      </c>
      <c r="T133" s="26">
        <v>0</v>
      </c>
      <c r="U133" s="20">
        <v>5.333333333333333E-2</v>
      </c>
      <c r="V133" s="27">
        <v>0</v>
      </c>
      <c r="W133" s="27">
        <v>0</v>
      </c>
      <c r="X133" s="20">
        <v>0.16363636363636364</v>
      </c>
      <c r="Y133" s="27">
        <v>0</v>
      </c>
      <c r="Z133" s="27">
        <v>0</v>
      </c>
      <c r="AA133" s="27">
        <v>0</v>
      </c>
      <c r="AB133" s="27">
        <v>0</v>
      </c>
      <c r="AC133" s="27">
        <v>0</v>
      </c>
      <c r="AD133" s="27">
        <v>0</v>
      </c>
      <c r="AE133" s="27">
        <v>0</v>
      </c>
      <c r="AF133" s="27">
        <v>0</v>
      </c>
      <c r="AG133" s="27">
        <v>0</v>
      </c>
      <c r="AH133" s="27">
        <v>0</v>
      </c>
      <c r="AI133" s="27">
        <v>0</v>
      </c>
      <c r="AJ133" s="27">
        <v>0</v>
      </c>
      <c r="BM133">
        <v>131</v>
      </c>
      <c r="BN133" t="s">
        <v>2018</v>
      </c>
    </row>
    <row r="134" spans="2:66" ht="14.25" x14ac:dyDescent="0.2">
      <c r="B134" s="16">
        <v>132</v>
      </c>
      <c r="C134" s="16"/>
      <c r="D134" s="16" t="s">
        <v>353</v>
      </c>
      <c r="E134" s="16" t="str">
        <f t="shared" si="6"/>
        <v>s</v>
      </c>
      <c r="F134" s="16">
        <f t="shared" si="8"/>
        <v>3</v>
      </c>
      <c r="G134" s="19" t="s">
        <v>21</v>
      </c>
      <c r="H134" s="3" t="s">
        <v>26</v>
      </c>
      <c r="I134" s="3">
        <f t="shared" si="7"/>
        <v>5</v>
      </c>
      <c r="J134" s="16">
        <v>6</v>
      </c>
      <c r="K134" s="16">
        <v>4</v>
      </c>
      <c r="L134" s="16">
        <v>45</v>
      </c>
      <c r="M134" s="26">
        <v>0</v>
      </c>
      <c r="N134" s="26">
        <v>0</v>
      </c>
      <c r="O134" s="26">
        <v>0</v>
      </c>
      <c r="P134" s="26">
        <v>0</v>
      </c>
      <c r="Q134" s="16">
        <v>48</v>
      </c>
      <c r="R134" s="26">
        <v>0</v>
      </c>
      <c r="S134" s="16">
        <v>26</v>
      </c>
      <c r="T134" s="26">
        <v>0</v>
      </c>
      <c r="U134" s="27">
        <v>0</v>
      </c>
      <c r="V134" s="27">
        <v>0</v>
      </c>
      <c r="W134" s="27">
        <v>0</v>
      </c>
      <c r="X134" s="20">
        <v>0.21727272727272726</v>
      </c>
      <c r="Y134" s="27">
        <v>0</v>
      </c>
      <c r="Z134" s="27">
        <v>0</v>
      </c>
      <c r="AA134" s="27">
        <v>0</v>
      </c>
      <c r="AB134" s="27">
        <v>0</v>
      </c>
      <c r="AC134" s="27">
        <v>0</v>
      </c>
      <c r="AD134" s="27">
        <v>0</v>
      </c>
      <c r="AE134" s="27">
        <v>0</v>
      </c>
      <c r="AF134" s="27">
        <v>0</v>
      </c>
      <c r="AG134" s="27">
        <v>0</v>
      </c>
      <c r="AH134" s="27">
        <v>0</v>
      </c>
      <c r="AI134" s="27">
        <v>0</v>
      </c>
      <c r="AJ134" s="27">
        <v>0</v>
      </c>
      <c r="BM134">
        <v>132</v>
      </c>
      <c r="BN134" t="s">
        <v>2019</v>
      </c>
    </row>
    <row r="135" spans="2:66" ht="14.25" x14ac:dyDescent="0.2">
      <c r="B135" s="16">
        <v>133</v>
      </c>
      <c r="C135" s="16"/>
      <c r="D135" s="16" t="s">
        <v>354</v>
      </c>
      <c r="E135" s="16" t="str">
        <f t="shared" si="6"/>
        <v>s</v>
      </c>
      <c r="F135" s="16">
        <f t="shared" si="8"/>
        <v>4</v>
      </c>
      <c r="G135" s="19" t="s">
        <v>21</v>
      </c>
      <c r="H135" s="3" t="s">
        <v>26</v>
      </c>
      <c r="I135" s="3">
        <f t="shared" si="7"/>
        <v>5</v>
      </c>
      <c r="J135" s="16">
        <v>6</v>
      </c>
      <c r="K135" s="16">
        <v>5</v>
      </c>
      <c r="L135" s="16">
        <v>57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7">
        <v>0</v>
      </c>
      <c r="V135" s="27">
        <v>0</v>
      </c>
      <c r="W135" s="20">
        <v>0.09</v>
      </c>
      <c r="X135" s="27">
        <v>0</v>
      </c>
      <c r="Y135" s="27">
        <v>0</v>
      </c>
      <c r="Z135" s="27">
        <v>0</v>
      </c>
      <c r="AA135" s="27">
        <v>0</v>
      </c>
      <c r="AB135" s="27">
        <v>0</v>
      </c>
      <c r="AC135" s="27">
        <v>0</v>
      </c>
      <c r="AD135" s="27">
        <v>0</v>
      </c>
      <c r="AE135" s="27">
        <v>0</v>
      </c>
      <c r="AF135" s="27">
        <v>0</v>
      </c>
      <c r="AG135" s="27">
        <v>0</v>
      </c>
      <c r="AH135" s="20">
        <v>0.21890909090909091</v>
      </c>
      <c r="AI135" s="20">
        <v>0.21890909090909091</v>
      </c>
      <c r="AJ135" s="20">
        <v>0.21890909090909091</v>
      </c>
      <c r="BM135">
        <v>133</v>
      </c>
      <c r="BN135" t="s">
        <v>2020</v>
      </c>
    </row>
    <row r="136" spans="2:66" ht="14.25" x14ac:dyDescent="0.2">
      <c r="B136" s="16">
        <v>134</v>
      </c>
      <c r="C136" s="16"/>
      <c r="D136" s="16" t="s">
        <v>355</v>
      </c>
      <c r="E136" s="16" t="str">
        <f t="shared" si="6"/>
        <v>s</v>
      </c>
      <c r="F136" s="16">
        <f t="shared" si="8"/>
        <v>4</v>
      </c>
      <c r="G136" s="19" t="s">
        <v>21</v>
      </c>
      <c r="H136" s="3" t="s">
        <v>26</v>
      </c>
      <c r="I136" s="3">
        <f t="shared" si="7"/>
        <v>5</v>
      </c>
      <c r="J136" s="16">
        <v>6</v>
      </c>
      <c r="K136" s="16">
        <v>6</v>
      </c>
      <c r="L136" s="16">
        <v>68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16">
        <v>39</v>
      </c>
      <c r="T136" s="26">
        <v>0</v>
      </c>
      <c r="U136" s="20">
        <v>0.10666666666666666</v>
      </c>
      <c r="V136" s="27">
        <v>0</v>
      </c>
      <c r="W136" s="27">
        <v>0</v>
      </c>
      <c r="X136" s="20">
        <v>0.32818181818181819</v>
      </c>
      <c r="Y136" s="20">
        <v>5.6603773584905648E-2</v>
      </c>
      <c r="Z136" s="27">
        <v>0</v>
      </c>
      <c r="AA136" s="27">
        <v>0</v>
      </c>
      <c r="AB136" s="27">
        <v>0</v>
      </c>
      <c r="AC136" s="27">
        <v>0</v>
      </c>
      <c r="AD136" s="27">
        <v>0</v>
      </c>
      <c r="AE136" s="27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BM136">
        <v>134</v>
      </c>
      <c r="BN136" t="s">
        <v>2021</v>
      </c>
    </row>
    <row r="137" spans="2:66" ht="14.25" x14ac:dyDescent="0.2">
      <c r="B137" s="16">
        <v>135</v>
      </c>
      <c r="C137" s="16"/>
      <c r="D137" s="16" t="s">
        <v>356</v>
      </c>
      <c r="E137" s="16" t="str">
        <f t="shared" si="6"/>
        <v>s</v>
      </c>
      <c r="F137" s="16">
        <f t="shared" si="8"/>
        <v>5</v>
      </c>
      <c r="G137" s="19" t="s">
        <v>21</v>
      </c>
      <c r="H137" s="3" t="s">
        <v>26</v>
      </c>
      <c r="I137" s="3">
        <f t="shared" si="7"/>
        <v>5</v>
      </c>
      <c r="J137" s="16">
        <v>6</v>
      </c>
      <c r="K137" s="16">
        <v>7</v>
      </c>
      <c r="L137" s="16">
        <v>79</v>
      </c>
      <c r="M137" s="26">
        <v>0</v>
      </c>
      <c r="N137" s="26">
        <v>0</v>
      </c>
      <c r="O137" s="26">
        <v>0</v>
      </c>
      <c r="P137" s="26">
        <v>0</v>
      </c>
      <c r="Q137" s="16">
        <v>83</v>
      </c>
      <c r="R137" s="26">
        <v>0</v>
      </c>
      <c r="S137" s="26">
        <v>0</v>
      </c>
      <c r="T137" s="16">
        <v>38</v>
      </c>
      <c r="U137" s="27">
        <v>0</v>
      </c>
      <c r="V137" s="27">
        <v>0</v>
      </c>
      <c r="W137" s="27">
        <v>0</v>
      </c>
      <c r="X137" s="20">
        <v>0.38363636363636366</v>
      </c>
      <c r="Y137" s="27">
        <v>0</v>
      </c>
      <c r="Z137" s="27">
        <v>0</v>
      </c>
      <c r="AA137" s="27">
        <v>0</v>
      </c>
      <c r="AB137" s="27">
        <v>0</v>
      </c>
      <c r="AC137" s="27">
        <v>0</v>
      </c>
      <c r="AD137" s="27">
        <v>0</v>
      </c>
      <c r="AE137" s="27">
        <v>0</v>
      </c>
      <c r="AF137" s="20">
        <v>0.30690909090909096</v>
      </c>
      <c r="AG137" s="27">
        <v>0</v>
      </c>
      <c r="AH137" s="20">
        <v>0.30690909090909096</v>
      </c>
      <c r="AI137" s="27">
        <v>0</v>
      </c>
      <c r="AJ137" s="27">
        <v>0</v>
      </c>
      <c r="BM137">
        <v>135</v>
      </c>
      <c r="BN137" t="s">
        <v>2022</v>
      </c>
    </row>
    <row r="138" spans="2:66" ht="14.25" x14ac:dyDescent="0.2">
      <c r="B138" s="16">
        <v>136</v>
      </c>
      <c r="C138" s="16"/>
      <c r="D138" s="16" t="s">
        <v>357</v>
      </c>
      <c r="E138" s="16" t="str">
        <f t="shared" si="6"/>
        <v>s</v>
      </c>
      <c r="F138" s="16">
        <f t="shared" si="8"/>
        <v>5</v>
      </c>
      <c r="G138" s="19" t="s">
        <v>21</v>
      </c>
      <c r="H138" s="3" t="s">
        <v>26</v>
      </c>
      <c r="I138" s="3">
        <f t="shared" si="7"/>
        <v>5</v>
      </c>
      <c r="J138" s="16">
        <v>6</v>
      </c>
      <c r="K138" s="16">
        <v>8</v>
      </c>
      <c r="L138" s="16">
        <v>91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16">
        <v>52</v>
      </c>
      <c r="T138" s="16">
        <v>43</v>
      </c>
      <c r="U138" s="27">
        <v>0</v>
      </c>
      <c r="V138" s="27">
        <v>0</v>
      </c>
      <c r="W138" s="27">
        <v>0</v>
      </c>
      <c r="X138" s="20">
        <v>0.43818181818181823</v>
      </c>
      <c r="Y138" s="27">
        <v>0</v>
      </c>
      <c r="Z138" s="27">
        <v>0</v>
      </c>
      <c r="AA138" s="27">
        <v>0</v>
      </c>
      <c r="AB138" s="27">
        <v>0</v>
      </c>
      <c r="AC138" s="27">
        <v>0</v>
      </c>
      <c r="AD138" s="27">
        <v>0</v>
      </c>
      <c r="AE138" s="27">
        <v>0</v>
      </c>
      <c r="AF138" s="27">
        <v>0</v>
      </c>
      <c r="AG138" s="20">
        <v>0.3505454545454546</v>
      </c>
      <c r="AH138" s="27">
        <v>0</v>
      </c>
      <c r="AI138" s="20">
        <v>0.3505454545454546</v>
      </c>
      <c r="AJ138" s="27">
        <v>0</v>
      </c>
      <c r="BM138">
        <v>136</v>
      </c>
      <c r="BN138" t="s">
        <v>2023</v>
      </c>
    </row>
    <row r="139" spans="2:66" ht="14.25" x14ac:dyDescent="0.2">
      <c r="B139" s="16">
        <v>137</v>
      </c>
      <c r="C139" s="16"/>
      <c r="D139" s="16" t="s">
        <v>358</v>
      </c>
      <c r="E139" s="16" t="str">
        <f t="shared" si="6"/>
        <v>a</v>
      </c>
      <c r="F139" s="16">
        <f t="shared" si="8"/>
        <v>1</v>
      </c>
      <c r="G139" s="19" t="s">
        <v>21</v>
      </c>
      <c r="H139" s="3" t="s">
        <v>26</v>
      </c>
      <c r="I139" s="3">
        <f t="shared" si="7"/>
        <v>5</v>
      </c>
      <c r="J139" s="16">
        <v>6</v>
      </c>
      <c r="K139" s="16">
        <v>1</v>
      </c>
      <c r="L139" s="16">
        <v>8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16">
        <v>5</v>
      </c>
      <c r="U139" s="27">
        <v>0</v>
      </c>
      <c r="V139" s="27">
        <v>0</v>
      </c>
      <c r="W139" s="27">
        <v>0</v>
      </c>
      <c r="X139" s="27">
        <v>0</v>
      </c>
      <c r="Y139" s="27">
        <v>0</v>
      </c>
      <c r="Z139" s="27">
        <v>0</v>
      </c>
      <c r="AA139" s="27">
        <v>0</v>
      </c>
      <c r="AB139" s="27">
        <v>0</v>
      </c>
      <c r="AC139" s="27">
        <v>0</v>
      </c>
      <c r="AD139" s="27">
        <v>0</v>
      </c>
      <c r="AE139" s="27">
        <v>0</v>
      </c>
      <c r="AF139" s="27">
        <v>0</v>
      </c>
      <c r="AG139" s="27">
        <v>0</v>
      </c>
      <c r="AH139" s="27">
        <v>0</v>
      </c>
      <c r="AI139" s="27">
        <v>0</v>
      </c>
      <c r="AJ139" s="27">
        <v>0</v>
      </c>
      <c r="BM139">
        <v>137</v>
      </c>
      <c r="BN139" t="s">
        <v>2024</v>
      </c>
    </row>
    <row r="140" spans="2:66" ht="14.25" x14ac:dyDescent="0.2">
      <c r="B140" s="16">
        <v>138</v>
      </c>
      <c r="C140" s="16"/>
      <c r="D140" s="16" t="s">
        <v>359</v>
      </c>
      <c r="E140" s="16" t="str">
        <f t="shared" si="6"/>
        <v>a</v>
      </c>
      <c r="F140" s="16">
        <f t="shared" si="8"/>
        <v>1</v>
      </c>
      <c r="G140" s="19" t="s">
        <v>21</v>
      </c>
      <c r="H140" s="3" t="s">
        <v>26</v>
      </c>
      <c r="I140" s="3">
        <f t="shared" si="7"/>
        <v>5</v>
      </c>
      <c r="J140" s="16">
        <v>6</v>
      </c>
      <c r="K140" s="16">
        <v>2</v>
      </c>
      <c r="L140" s="16">
        <v>17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7">
        <v>0</v>
      </c>
      <c r="V140" s="27">
        <v>0</v>
      </c>
      <c r="W140" s="27">
        <v>0</v>
      </c>
      <c r="X140" s="27">
        <v>0</v>
      </c>
      <c r="Y140" s="27">
        <v>0</v>
      </c>
      <c r="Z140" s="27">
        <v>0</v>
      </c>
      <c r="AA140" s="27">
        <v>0</v>
      </c>
      <c r="AB140" s="27">
        <v>0</v>
      </c>
      <c r="AC140" s="27">
        <v>0</v>
      </c>
      <c r="AD140" s="27">
        <v>0</v>
      </c>
      <c r="AE140" s="27">
        <v>0</v>
      </c>
      <c r="AF140" s="20">
        <v>8.5090909090909106E-2</v>
      </c>
      <c r="AG140" s="27">
        <v>0</v>
      </c>
      <c r="AH140" s="27">
        <v>0</v>
      </c>
      <c r="AI140" s="27">
        <v>0</v>
      </c>
      <c r="AJ140" s="27">
        <v>0</v>
      </c>
      <c r="BM140">
        <v>138</v>
      </c>
      <c r="BN140" t="s">
        <v>2025</v>
      </c>
    </row>
    <row r="141" spans="2:66" ht="14.25" x14ac:dyDescent="0.2">
      <c r="B141" s="16">
        <v>139</v>
      </c>
      <c r="C141" s="16"/>
      <c r="D141" s="16" t="s">
        <v>360</v>
      </c>
      <c r="E141" s="16" t="str">
        <f t="shared" si="6"/>
        <v>a</v>
      </c>
      <c r="F141" s="16">
        <f t="shared" si="8"/>
        <v>2</v>
      </c>
      <c r="G141" s="19" t="s">
        <v>21</v>
      </c>
      <c r="H141" s="3" t="s">
        <v>26</v>
      </c>
      <c r="I141" s="3">
        <f t="shared" si="7"/>
        <v>5</v>
      </c>
      <c r="J141" s="16">
        <v>6</v>
      </c>
      <c r="K141" s="16">
        <v>3</v>
      </c>
      <c r="L141" s="16">
        <v>26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7">
        <v>0</v>
      </c>
      <c r="V141" s="27">
        <v>0</v>
      </c>
      <c r="W141" s="27">
        <v>0</v>
      </c>
      <c r="X141" s="20">
        <v>0.16363636363636364</v>
      </c>
      <c r="Y141" s="27">
        <v>0</v>
      </c>
      <c r="Z141" s="27">
        <v>0</v>
      </c>
      <c r="AA141" s="27">
        <v>0</v>
      </c>
      <c r="AB141" s="27">
        <v>0</v>
      </c>
      <c r="AC141" s="27">
        <v>0</v>
      </c>
      <c r="AD141" s="27">
        <v>0</v>
      </c>
      <c r="AE141" s="27">
        <v>0</v>
      </c>
      <c r="AF141" s="27">
        <v>0</v>
      </c>
      <c r="AG141" s="27">
        <v>0</v>
      </c>
      <c r="AH141" s="27">
        <v>0</v>
      </c>
      <c r="AI141" s="27">
        <v>0</v>
      </c>
      <c r="AJ141" s="20">
        <v>0.13090909090909092</v>
      </c>
      <c r="BM141">
        <v>139</v>
      </c>
      <c r="BN141" t="s">
        <v>2026</v>
      </c>
    </row>
    <row r="142" spans="2:66" ht="14.25" x14ac:dyDescent="0.2">
      <c r="B142" s="16">
        <v>140</v>
      </c>
      <c r="C142" s="16"/>
      <c r="D142" s="16" t="s">
        <v>361</v>
      </c>
      <c r="E142" s="16" t="str">
        <f t="shared" si="6"/>
        <v>a</v>
      </c>
      <c r="F142" s="16">
        <f t="shared" si="8"/>
        <v>2</v>
      </c>
      <c r="G142" s="19" t="s">
        <v>21</v>
      </c>
      <c r="H142" s="3" t="s">
        <v>26</v>
      </c>
      <c r="I142" s="3">
        <f t="shared" si="7"/>
        <v>5</v>
      </c>
      <c r="J142" s="16">
        <v>6</v>
      </c>
      <c r="K142" s="16">
        <v>4</v>
      </c>
      <c r="L142" s="16">
        <v>34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7">
        <v>0</v>
      </c>
      <c r="V142" s="20">
        <v>0.09</v>
      </c>
      <c r="W142" s="27">
        <v>0</v>
      </c>
      <c r="X142" s="20">
        <v>0.21727272727272726</v>
      </c>
      <c r="Y142" s="27">
        <v>0</v>
      </c>
      <c r="Z142" s="27">
        <v>0</v>
      </c>
      <c r="AA142" s="27">
        <v>0</v>
      </c>
      <c r="AB142" s="27">
        <v>0</v>
      </c>
      <c r="AC142" s="27">
        <v>0</v>
      </c>
      <c r="AD142" s="27">
        <v>0</v>
      </c>
      <c r="AE142" s="27">
        <v>0</v>
      </c>
      <c r="AF142" s="27">
        <v>0</v>
      </c>
      <c r="AG142" s="27">
        <v>0</v>
      </c>
      <c r="AH142" s="27">
        <v>0</v>
      </c>
      <c r="AI142" s="27">
        <v>0</v>
      </c>
      <c r="AJ142" s="27">
        <v>0</v>
      </c>
      <c r="BM142">
        <v>140</v>
      </c>
      <c r="BN142" t="s">
        <v>2027</v>
      </c>
    </row>
    <row r="143" spans="2:66" ht="14.25" x14ac:dyDescent="0.2">
      <c r="B143" s="16">
        <v>141</v>
      </c>
      <c r="C143" s="16"/>
      <c r="D143" s="16" t="s">
        <v>176</v>
      </c>
      <c r="E143" s="16" t="str">
        <f t="shared" si="6"/>
        <v>a</v>
      </c>
      <c r="F143" s="16">
        <f t="shared" si="8"/>
        <v>2</v>
      </c>
      <c r="G143" s="19" t="s">
        <v>21</v>
      </c>
      <c r="H143" s="3" t="s">
        <v>26</v>
      </c>
      <c r="I143" s="3">
        <f t="shared" si="7"/>
        <v>5</v>
      </c>
      <c r="J143" s="16">
        <v>6</v>
      </c>
      <c r="K143" s="16">
        <v>5</v>
      </c>
      <c r="L143" s="16">
        <v>43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7">
        <v>0</v>
      </c>
      <c r="V143" s="27">
        <v>0</v>
      </c>
      <c r="W143" s="27">
        <v>0</v>
      </c>
      <c r="X143" s="20">
        <v>0.27181818181818185</v>
      </c>
      <c r="Y143" s="27">
        <v>0</v>
      </c>
      <c r="Z143" s="27">
        <v>0</v>
      </c>
      <c r="AA143" s="27">
        <v>0</v>
      </c>
      <c r="AB143" s="27">
        <v>0</v>
      </c>
      <c r="AC143" s="27">
        <v>0</v>
      </c>
      <c r="AD143" s="27">
        <v>0</v>
      </c>
      <c r="AE143" s="27">
        <v>0</v>
      </c>
      <c r="AF143" s="20">
        <v>0.21745454545454548</v>
      </c>
      <c r="AG143" s="27">
        <v>0</v>
      </c>
      <c r="AH143" s="27">
        <v>0</v>
      </c>
      <c r="AI143" s="27">
        <v>0</v>
      </c>
      <c r="AJ143" s="27">
        <v>0</v>
      </c>
      <c r="BM143">
        <v>141</v>
      </c>
      <c r="BN143" t="s">
        <v>2028</v>
      </c>
    </row>
    <row r="144" spans="2:66" ht="14.25" x14ac:dyDescent="0.2">
      <c r="B144" s="16">
        <v>142</v>
      </c>
      <c r="C144" s="16"/>
      <c r="D144" s="16" t="s">
        <v>362</v>
      </c>
      <c r="E144" s="16" t="str">
        <f t="shared" si="6"/>
        <v>a</v>
      </c>
      <c r="F144" s="16">
        <f t="shared" si="8"/>
        <v>3</v>
      </c>
      <c r="G144" s="19" t="s">
        <v>21</v>
      </c>
      <c r="H144" s="3" t="s">
        <v>26</v>
      </c>
      <c r="I144" s="3">
        <f t="shared" si="7"/>
        <v>5</v>
      </c>
      <c r="J144" s="16">
        <v>6</v>
      </c>
      <c r="K144" s="16">
        <v>6</v>
      </c>
      <c r="L144" s="16">
        <v>52</v>
      </c>
      <c r="M144" s="26">
        <v>0</v>
      </c>
      <c r="N144" s="26">
        <v>0</v>
      </c>
      <c r="O144" s="26">
        <v>0</v>
      </c>
      <c r="P144" s="26">
        <v>0</v>
      </c>
      <c r="Q144" s="16">
        <v>75</v>
      </c>
      <c r="R144" s="26">
        <v>0</v>
      </c>
      <c r="S144" s="26">
        <v>0</v>
      </c>
      <c r="T144" s="26">
        <v>0</v>
      </c>
      <c r="U144" s="27">
        <v>0</v>
      </c>
      <c r="V144" s="27">
        <v>0</v>
      </c>
      <c r="W144" s="20">
        <v>0.11333333333333334</v>
      </c>
      <c r="X144" s="20">
        <v>0.32818181818181819</v>
      </c>
      <c r="Y144" s="27">
        <v>0</v>
      </c>
      <c r="Z144" s="27">
        <v>0</v>
      </c>
      <c r="AA144" s="27">
        <v>0</v>
      </c>
      <c r="AB144" s="27">
        <v>0</v>
      </c>
      <c r="AC144" s="27">
        <v>0</v>
      </c>
      <c r="AD144" s="27">
        <v>0</v>
      </c>
      <c r="AE144" s="27">
        <v>0</v>
      </c>
      <c r="AF144" s="27">
        <v>0</v>
      </c>
      <c r="AG144" s="27">
        <v>0</v>
      </c>
      <c r="AH144" s="27">
        <v>0</v>
      </c>
      <c r="AI144" s="27">
        <v>0</v>
      </c>
      <c r="AJ144" s="27">
        <v>0</v>
      </c>
      <c r="BM144">
        <v>142</v>
      </c>
      <c r="BN144" t="s">
        <v>2029</v>
      </c>
    </row>
    <row r="145" spans="2:66" ht="14.25" x14ac:dyDescent="0.2">
      <c r="B145" s="16">
        <v>143</v>
      </c>
      <c r="C145" s="16"/>
      <c r="D145" s="16" t="s">
        <v>363</v>
      </c>
      <c r="E145" s="16" t="str">
        <f t="shared" si="6"/>
        <v>a</v>
      </c>
      <c r="F145" s="16">
        <f t="shared" si="8"/>
        <v>3</v>
      </c>
      <c r="G145" s="19" t="s">
        <v>21</v>
      </c>
      <c r="H145" s="3" t="s">
        <v>26</v>
      </c>
      <c r="I145" s="3">
        <f t="shared" si="7"/>
        <v>5</v>
      </c>
      <c r="J145" s="16">
        <v>6</v>
      </c>
      <c r="K145" s="16">
        <v>7</v>
      </c>
      <c r="L145" s="16">
        <v>61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16">
        <v>48</v>
      </c>
      <c r="T145" s="16">
        <v>40</v>
      </c>
      <c r="U145" s="27">
        <v>0</v>
      </c>
      <c r="V145" s="27">
        <v>0</v>
      </c>
      <c r="W145" s="27">
        <v>0</v>
      </c>
      <c r="X145" s="20">
        <v>0.38363636363636366</v>
      </c>
      <c r="Y145" s="27">
        <v>0</v>
      </c>
      <c r="Z145" s="27">
        <v>0</v>
      </c>
      <c r="AA145" s="27">
        <v>0</v>
      </c>
      <c r="AB145" s="27">
        <v>0</v>
      </c>
      <c r="AC145" s="27">
        <v>0</v>
      </c>
      <c r="AD145" s="27">
        <v>0</v>
      </c>
      <c r="AE145" s="27">
        <v>0</v>
      </c>
      <c r="AF145" s="27">
        <v>0</v>
      </c>
      <c r="AG145" s="27">
        <v>0</v>
      </c>
      <c r="AH145" s="27">
        <v>0</v>
      </c>
      <c r="AI145" s="27">
        <v>0</v>
      </c>
      <c r="AJ145" s="27">
        <v>0</v>
      </c>
      <c r="BM145">
        <v>143</v>
      </c>
      <c r="BN145" t="s">
        <v>2030</v>
      </c>
    </row>
    <row r="146" spans="2:66" ht="14.25" x14ac:dyDescent="0.2">
      <c r="B146" s="16">
        <v>144</v>
      </c>
      <c r="C146" s="16"/>
      <c r="D146" s="16" t="s">
        <v>364</v>
      </c>
      <c r="E146" s="16" t="str">
        <f t="shared" si="6"/>
        <v>a</v>
      </c>
      <c r="F146" s="16">
        <f t="shared" si="8"/>
        <v>3</v>
      </c>
      <c r="G146" s="19" t="s">
        <v>21</v>
      </c>
      <c r="H146" s="3" t="s">
        <v>26</v>
      </c>
      <c r="I146" s="3">
        <f t="shared" si="7"/>
        <v>5</v>
      </c>
      <c r="J146" s="16">
        <v>6</v>
      </c>
      <c r="K146" s="16">
        <v>8</v>
      </c>
      <c r="L146" s="16">
        <v>69</v>
      </c>
      <c r="M146" s="26">
        <v>0</v>
      </c>
      <c r="N146" s="26">
        <v>0</v>
      </c>
      <c r="O146" s="26">
        <v>0</v>
      </c>
      <c r="P146" s="26">
        <v>0</v>
      </c>
      <c r="Q146" s="16">
        <v>100</v>
      </c>
      <c r="R146" s="26">
        <v>0</v>
      </c>
      <c r="S146" s="16">
        <v>55</v>
      </c>
      <c r="T146" s="26">
        <v>0</v>
      </c>
      <c r="U146" s="27">
        <v>0</v>
      </c>
      <c r="V146" s="27">
        <v>0</v>
      </c>
      <c r="W146" s="27">
        <v>0</v>
      </c>
      <c r="X146" s="20">
        <v>0.43909090909090909</v>
      </c>
      <c r="Y146" s="27">
        <v>0</v>
      </c>
      <c r="Z146" s="27">
        <v>0</v>
      </c>
      <c r="AA146" s="27">
        <v>0</v>
      </c>
      <c r="AB146" s="27">
        <v>0</v>
      </c>
      <c r="AC146" s="27">
        <v>0</v>
      </c>
      <c r="AD146" s="27">
        <v>0</v>
      </c>
      <c r="AE146" s="27">
        <v>0</v>
      </c>
      <c r="AF146" s="27">
        <v>0</v>
      </c>
      <c r="AG146" s="27">
        <v>0</v>
      </c>
      <c r="AH146" s="27">
        <v>0</v>
      </c>
      <c r="AI146" s="27">
        <v>0</v>
      </c>
      <c r="AJ146" s="27">
        <v>0</v>
      </c>
      <c r="BM146">
        <v>144</v>
      </c>
      <c r="BN146" t="s">
        <v>2031</v>
      </c>
    </row>
    <row r="147" spans="2:66" ht="14.25" x14ac:dyDescent="0.2">
      <c r="B147" s="16">
        <v>145</v>
      </c>
      <c r="C147" s="16"/>
      <c r="D147" s="16" t="s">
        <v>365</v>
      </c>
      <c r="E147" s="16" t="str">
        <f t="shared" si="6"/>
        <v>b</v>
      </c>
      <c r="F147" s="16">
        <f t="shared" si="8"/>
        <v>1</v>
      </c>
      <c r="G147" s="19" t="s">
        <v>21</v>
      </c>
      <c r="H147" s="3" t="s">
        <v>26</v>
      </c>
      <c r="I147" s="3">
        <f t="shared" si="7"/>
        <v>5</v>
      </c>
      <c r="J147" s="16">
        <v>6</v>
      </c>
      <c r="K147" s="16">
        <v>1</v>
      </c>
      <c r="L147" s="16">
        <v>9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7">
        <v>0</v>
      </c>
      <c r="V147" s="27">
        <v>0</v>
      </c>
      <c r="W147" s="27">
        <v>0</v>
      </c>
      <c r="X147" s="20">
        <v>0.1</v>
      </c>
      <c r="Y147" s="27">
        <v>0</v>
      </c>
      <c r="Z147" s="27">
        <v>0</v>
      </c>
      <c r="AA147" s="27">
        <v>0</v>
      </c>
      <c r="AB147" s="27">
        <v>0</v>
      </c>
      <c r="AC147" s="27">
        <v>0</v>
      </c>
      <c r="AD147" s="27">
        <v>0</v>
      </c>
      <c r="AE147" s="27">
        <v>0</v>
      </c>
      <c r="AF147" s="27">
        <v>0</v>
      </c>
      <c r="AG147" s="27">
        <v>0</v>
      </c>
      <c r="AH147" s="27">
        <v>0</v>
      </c>
      <c r="AI147" s="27">
        <v>0</v>
      </c>
      <c r="AJ147" s="27">
        <v>0</v>
      </c>
      <c r="BM147">
        <v>145</v>
      </c>
      <c r="BN147" t="s">
        <v>2032</v>
      </c>
    </row>
    <row r="148" spans="2:66" ht="14.25" x14ac:dyDescent="0.2">
      <c r="B148" s="16">
        <v>146</v>
      </c>
      <c r="C148" s="16"/>
      <c r="D148" s="16" t="s">
        <v>366</v>
      </c>
      <c r="E148" s="16" t="str">
        <f t="shared" si="6"/>
        <v>b</v>
      </c>
      <c r="F148" s="16">
        <f t="shared" si="8"/>
        <v>1</v>
      </c>
      <c r="G148" s="19" t="s">
        <v>21</v>
      </c>
      <c r="H148" s="3" t="s">
        <v>26</v>
      </c>
      <c r="I148" s="3">
        <f t="shared" si="7"/>
        <v>5</v>
      </c>
      <c r="J148" s="16">
        <v>6</v>
      </c>
      <c r="K148" s="16">
        <v>2</v>
      </c>
      <c r="L148" s="16">
        <v>18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0">
        <v>4.6666666666666669E-2</v>
      </c>
      <c r="V148" s="27">
        <v>0</v>
      </c>
      <c r="W148" s="27">
        <v>0</v>
      </c>
      <c r="X148" s="27">
        <v>0</v>
      </c>
      <c r="Y148" s="27">
        <v>0</v>
      </c>
      <c r="Z148" s="27">
        <v>0</v>
      </c>
      <c r="AA148" s="27">
        <v>0</v>
      </c>
      <c r="AB148" s="27">
        <v>0</v>
      </c>
      <c r="AC148" s="27">
        <v>0</v>
      </c>
      <c r="AD148" s="27">
        <v>0</v>
      </c>
      <c r="AE148" s="27">
        <v>0</v>
      </c>
      <c r="AF148" s="27">
        <v>0</v>
      </c>
      <c r="AG148" s="27">
        <v>0</v>
      </c>
      <c r="AH148" s="27">
        <v>0</v>
      </c>
      <c r="AI148" s="27">
        <v>0</v>
      </c>
      <c r="AJ148" s="27">
        <v>0</v>
      </c>
      <c r="BM148">
        <v>146</v>
      </c>
      <c r="BN148" t="s">
        <v>2033</v>
      </c>
    </row>
    <row r="149" spans="2:66" ht="14.25" x14ac:dyDescent="0.2">
      <c r="B149" s="16">
        <v>147</v>
      </c>
      <c r="C149" s="16"/>
      <c r="D149" s="16" t="s">
        <v>367</v>
      </c>
      <c r="E149" s="16" t="str">
        <f t="shared" si="6"/>
        <v>b</v>
      </c>
      <c r="F149" s="16">
        <f t="shared" si="8"/>
        <v>1</v>
      </c>
      <c r="G149" s="19" t="s">
        <v>21</v>
      </c>
      <c r="H149" s="3" t="s">
        <v>26</v>
      </c>
      <c r="I149" s="3">
        <f t="shared" si="7"/>
        <v>5</v>
      </c>
      <c r="J149" s="16">
        <v>6</v>
      </c>
      <c r="K149" s="16">
        <v>3</v>
      </c>
      <c r="L149" s="16">
        <v>28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16">
        <v>26</v>
      </c>
      <c r="T149" s="26">
        <v>0</v>
      </c>
      <c r="U149" s="27">
        <v>0</v>
      </c>
      <c r="V149" s="27">
        <v>0</v>
      </c>
      <c r="W149" s="27">
        <v>0</v>
      </c>
      <c r="X149" s="27">
        <v>0</v>
      </c>
      <c r="Y149" s="27">
        <v>0</v>
      </c>
      <c r="Z149" s="27">
        <v>0</v>
      </c>
      <c r="AA149" s="27">
        <v>0</v>
      </c>
      <c r="AB149" s="27">
        <v>0</v>
      </c>
      <c r="AC149" s="27">
        <v>0</v>
      </c>
      <c r="AD149" s="27">
        <v>0</v>
      </c>
      <c r="AE149" s="27">
        <v>0</v>
      </c>
      <c r="AF149" s="27">
        <v>0</v>
      </c>
      <c r="AG149" s="27">
        <v>0</v>
      </c>
      <c r="AH149" s="27">
        <v>0</v>
      </c>
      <c r="AI149" s="27">
        <v>0</v>
      </c>
      <c r="AJ149" s="27">
        <v>0</v>
      </c>
      <c r="BM149">
        <v>147</v>
      </c>
      <c r="BN149" t="s">
        <v>2034</v>
      </c>
    </row>
    <row r="150" spans="2:66" ht="14.25" x14ac:dyDescent="0.2">
      <c r="B150" s="16">
        <v>148</v>
      </c>
      <c r="C150" s="16"/>
      <c r="D150" s="16" t="s">
        <v>368</v>
      </c>
      <c r="E150" s="16" t="str">
        <f t="shared" si="6"/>
        <v>b</v>
      </c>
      <c r="F150" s="16">
        <f t="shared" si="8"/>
        <v>1</v>
      </c>
      <c r="G150" s="19" t="s">
        <v>21</v>
      </c>
      <c r="H150" s="3" t="s">
        <v>26</v>
      </c>
      <c r="I150" s="3">
        <f t="shared" si="7"/>
        <v>5</v>
      </c>
      <c r="J150" s="16">
        <v>6</v>
      </c>
      <c r="K150" s="16">
        <v>4</v>
      </c>
      <c r="L150" s="16">
        <v>37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7">
        <v>0</v>
      </c>
      <c r="V150" s="27">
        <v>0</v>
      </c>
      <c r="W150" s="27">
        <v>0</v>
      </c>
      <c r="X150" s="20">
        <v>0.2690909090909091</v>
      </c>
      <c r="Y150" s="27">
        <v>0</v>
      </c>
      <c r="Z150" s="27">
        <v>0</v>
      </c>
      <c r="AA150" s="27">
        <v>0</v>
      </c>
      <c r="AB150" s="27">
        <v>0</v>
      </c>
      <c r="AC150" s="27">
        <v>0</v>
      </c>
      <c r="AD150" s="27">
        <v>0</v>
      </c>
      <c r="AE150" s="27">
        <v>0</v>
      </c>
      <c r="AF150" s="27">
        <v>0</v>
      </c>
      <c r="AG150" s="27">
        <v>0</v>
      </c>
      <c r="AH150" s="27">
        <v>0</v>
      </c>
      <c r="AI150" s="27">
        <v>0</v>
      </c>
      <c r="AJ150" s="27">
        <v>0</v>
      </c>
      <c r="BM150">
        <v>148</v>
      </c>
      <c r="BN150" t="s">
        <v>2035</v>
      </c>
    </row>
    <row r="151" spans="2:66" ht="14.25" x14ac:dyDescent="0.2">
      <c r="B151" s="16">
        <v>149</v>
      </c>
      <c r="C151" s="16"/>
      <c r="D151" s="16" t="s">
        <v>369</v>
      </c>
      <c r="E151" s="16" t="str">
        <f t="shared" si="6"/>
        <v>b</v>
      </c>
      <c r="F151" s="16">
        <f t="shared" si="8"/>
        <v>1</v>
      </c>
      <c r="G151" s="19" t="s">
        <v>21</v>
      </c>
      <c r="H151" s="3" t="s">
        <v>26</v>
      </c>
      <c r="I151" s="3">
        <f t="shared" si="7"/>
        <v>5</v>
      </c>
      <c r="J151" s="16">
        <v>6</v>
      </c>
      <c r="K151" s="16">
        <v>5</v>
      </c>
      <c r="L151" s="16">
        <v>47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7">
        <v>0</v>
      </c>
      <c r="V151" s="27">
        <v>0</v>
      </c>
      <c r="W151" s="27">
        <v>0</v>
      </c>
      <c r="X151" s="20">
        <v>0.33727272727272728</v>
      </c>
      <c r="Y151" s="27">
        <v>0</v>
      </c>
      <c r="Z151" s="27">
        <v>0</v>
      </c>
      <c r="AA151" s="27">
        <v>0</v>
      </c>
      <c r="AB151" s="27">
        <v>0</v>
      </c>
      <c r="AC151" s="27">
        <v>0</v>
      </c>
      <c r="AD151" s="27">
        <v>0</v>
      </c>
      <c r="AE151" s="27">
        <v>0</v>
      </c>
      <c r="AF151" s="27">
        <v>0</v>
      </c>
      <c r="AG151" s="27">
        <v>0</v>
      </c>
      <c r="AH151" s="27">
        <v>0</v>
      </c>
      <c r="AI151" s="27">
        <v>0</v>
      </c>
      <c r="AJ151" s="27">
        <v>0</v>
      </c>
      <c r="BM151">
        <v>149</v>
      </c>
      <c r="BN151" t="s">
        <v>2036</v>
      </c>
    </row>
    <row r="152" spans="2:66" ht="14.25" x14ac:dyDescent="0.2">
      <c r="B152" s="16">
        <v>150</v>
      </c>
      <c r="C152" s="16"/>
      <c r="D152" s="16" t="s">
        <v>370</v>
      </c>
      <c r="E152" s="16" t="str">
        <f t="shared" si="6"/>
        <v>b</v>
      </c>
      <c r="F152" s="16">
        <f t="shared" si="8"/>
        <v>1</v>
      </c>
      <c r="G152" s="19" t="s">
        <v>21</v>
      </c>
      <c r="H152" s="3" t="s">
        <v>26</v>
      </c>
      <c r="I152" s="3">
        <f t="shared" si="7"/>
        <v>5</v>
      </c>
      <c r="J152" s="16">
        <v>6</v>
      </c>
      <c r="K152" s="16">
        <v>6</v>
      </c>
      <c r="L152" s="16">
        <v>56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7">
        <v>0</v>
      </c>
      <c r="V152" s="27">
        <v>0</v>
      </c>
      <c r="W152" s="27">
        <v>0</v>
      </c>
      <c r="X152" s="27">
        <v>0</v>
      </c>
      <c r="Y152" s="27">
        <v>0</v>
      </c>
      <c r="Z152" s="27">
        <v>0</v>
      </c>
      <c r="AA152" s="27">
        <v>0</v>
      </c>
      <c r="AB152" s="27">
        <v>0</v>
      </c>
      <c r="AC152" s="27">
        <v>0</v>
      </c>
      <c r="AD152" s="27">
        <v>0</v>
      </c>
      <c r="AE152" s="27">
        <v>0</v>
      </c>
      <c r="AF152" s="27">
        <v>0</v>
      </c>
      <c r="AG152" s="27">
        <v>0</v>
      </c>
      <c r="AH152" s="27">
        <v>0</v>
      </c>
      <c r="AI152" s="27">
        <v>0</v>
      </c>
      <c r="AJ152" s="20">
        <v>0.32363636363636367</v>
      </c>
      <c r="BM152">
        <v>150</v>
      </c>
      <c r="BN152" t="s">
        <v>2037</v>
      </c>
    </row>
    <row r="153" spans="2:66" ht="14.25" x14ac:dyDescent="0.2">
      <c r="B153" s="16">
        <v>151</v>
      </c>
      <c r="C153" s="16"/>
      <c r="D153" s="16" t="s">
        <v>371</v>
      </c>
      <c r="E153" s="16" t="str">
        <f t="shared" si="6"/>
        <v>b</v>
      </c>
      <c r="F153" s="16">
        <f t="shared" si="8"/>
        <v>1</v>
      </c>
      <c r="G153" s="19" t="s">
        <v>21</v>
      </c>
      <c r="H153" s="3" t="s">
        <v>26</v>
      </c>
      <c r="I153" s="3">
        <f t="shared" si="7"/>
        <v>5</v>
      </c>
      <c r="J153" s="16">
        <v>6</v>
      </c>
      <c r="K153" s="16">
        <v>7</v>
      </c>
      <c r="L153" s="16">
        <v>65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7">
        <v>0</v>
      </c>
      <c r="V153" s="27">
        <v>0</v>
      </c>
      <c r="W153" s="27">
        <v>0</v>
      </c>
      <c r="X153" s="20">
        <v>0.47272727272727272</v>
      </c>
      <c r="Y153" s="27">
        <v>0</v>
      </c>
      <c r="Z153" s="27">
        <v>0</v>
      </c>
      <c r="AA153" s="27">
        <v>0</v>
      </c>
      <c r="AB153" s="27">
        <v>0</v>
      </c>
      <c r="AC153" s="27">
        <v>0</v>
      </c>
      <c r="AD153" s="27">
        <v>0</v>
      </c>
      <c r="AE153" s="27">
        <v>0</v>
      </c>
      <c r="AF153" s="27">
        <v>0</v>
      </c>
      <c r="AG153" s="27">
        <v>0</v>
      </c>
      <c r="AH153" s="27">
        <v>0</v>
      </c>
      <c r="AI153" s="27">
        <v>0</v>
      </c>
      <c r="AJ153" s="27">
        <v>0</v>
      </c>
      <c r="BM153">
        <v>151</v>
      </c>
      <c r="BN153" t="s">
        <v>2038</v>
      </c>
    </row>
    <row r="154" spans="2:66" ht="14.25" x14ac:dyDescent="0.2">
      <c r="B154" s="16">
        <v>152</v>
      </c>
      <c r="C154" s="16"/>
      <c r="D154" s="16" t="s">
        <v>372</v>
      </c>
      <c r="E154" s="16" t="str">
        <f t="shared" si="6"/>
        <v>b</v>
      </c>
      <c r="F154" s="16">
        <f t="shared" si="8"/>
        <v>1</v>
      </c>
      <c r="G154" s="19" t="s">
        <v>21</v>
      </c>
      <c r="H154" s="3" t="s">
        <v>26</v>
      </c>
      <c r="I154" s="3">
        <f t="shared" si="7"/>
        <v>5</v>
      </c>
      <c r="J154" s="16">
        <v>6</v>
      </c>
      <c r="K154" s="16">
        <v>8</v>
      </c>
      <c r="L154" s="16">
        <v>75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7">
        <v>0</v>
      </c>
      <c r="V154" s="27">
        <v>0</v>
      </c>
      <c r="W154" s="27">
        <v>0</v>
      </c>
      <c r="X154" s="20">
        <v>0.54090909090909089</v>
      </c>
      <c r="Y154" s="27">
        <v>0</v>
      </c>
      <c r="Z154" s="27">
        <v>0</v>
      </c>
      <c r="AA154" s="27">
        <v>0</v>
      </c>
      <c r="AB154" s="27">
        <v>0</v>
      </c>
      <c r="AC154" s="27">
        <v>0</v>
      </c>
      <c r="AD154" s="27">
        <v>0</v>
      </c>
      <c r="AE154" s="27">
        <v>0</v>
      </c>
      <c r="AF154" s="27">
        <v>0</v>
      </c>
      <c r="AG154" s="27">
        <v>0</v>
      </c>
      <c r="AH154" s="27">
        <v>0</v>
      </c>
      <c r="AI154" s="27">
        <v>0</v>
      </c>
      <c r="AJ154" s="27">
        <v>0</v>
      </c>
      <c r="BM154">
        <v>152</v>
      </c>
      <c r="BN154" t="s">
        <v>2039</v>
      </c>
    </row>
    <row r="155" spans="2:66" ht="14.25" x14ac:dyDescent="0.2">
      <c r="B155" s="16">
        <v>153</v>
      </c>
      <c r="C155" s="16"/>
      <c r="D155" s="16" t="s">
        <v>373</v>
      </c>
      <c r="E155" s="16" t="str">
        <f t="shared" si="6"/>
        <v>c</v>
      </c>
      <c r="F155" s="16">
        <f t="shared" si="8"/>
        <v>1</v>
      </c>
      <c r="G155" s="19" t="s">
        <v>21</v>
      </c>
      <c r="H155" s="3" t="s">
        <v>26</v>
      </c>
      <c r="I155" s="3">
        <f t="shared" si="7"/>
        <v>5</v>
      </c>
      <c r="J155" s="16">
        <v>6</v>
      </c>
      <c r="K155" s="16">
        <v>1</v>
      </c>
      <c r="L155" s="16">
        <v>11</v>
      </c>
      <c r="M155" s="26">
        <v>0</v>
      </c>
      <c r="N155" s="26">
        <v>0</v>
      </c>
      <c r="O155" s="26">
        <v>0</v>
      </c>
      <c r="P155" s="26">
        <v>0</v>
      </c>
      <c r="Q155" s="16">
        <v>0</v>
      </c>
      <c r="R155" s="26">
        <v>0</v>
      </c>
      <c r="S155" s="26">
        <v>0</v>
      </c>
      <c r="T155" s="26">
        <v>0</v>
      </c>
      <c r="U155" s="27">
        <v>0</v>
      </c>
      <c r="V155" s="27">
        <v>0</v>
      </c>
      <c r="W155" s="27">
        <v>0</v>
      </c>
      <c r="X155" s="27">
        <v>0</v>
      </c>
      <c r="Y155" s="27">
        <v>0</v>
      </c>
      <c r="Z155" s="27">
        <v>0</v>
      </c>
      <c r="AA155" s="27">
        <v>0</v>
      </c>
      <c r="AB155" s="27">
        <v>0</v>
      </c>
      <c r="AC155" s="27">
        <v>0</v>
      </c>
      <c r="AD155" s="27">
        <v>0</v>
      </c>
      <c r="AE155" s="27">
        <v>0</v>
      </c>
      <c r="AF155" s="27">
        <v>0</v>
      </c>
      <c r="AG155" s="27">
        <v>0</v>
      </c>
      <c r="AH155" s="27">
        <v>0</v>
      </c>
      <c r="AI155" s="27">
        <v>0</v>
      </c>
      <c r="AJ155" s="27">
        <v>0</v>
      </c>
      <c r="BM155">
        <v>153</v>
      </c>
      <c r="BN155" t="s">
        <v>2040</v>
      </c>
    </row>
    <row r="156" spans="2:66" ht="14.25" x14ac:dyDescent="0.2">
      <c r="B156" s="16">
        <v>154</v>
      </c>
      <c r="C156" s="16"/>
      <c r="D156" s="16" t="s">
        <v>374</v>
      </c>
      <c r="E156" s="16" t="str">
        <f t="shared" si="6"/>
        <v>c</v>
      </c>
      <c r="F156" s="16">
        <f t="shared" si="8"/>
        <v>1</v>
      </c>
      <c r="G156" s="19" t="s">
        <v>21</v>
      </c>
      <c r="H156" s="3" t="s">
        <v>26</v>
      </c>
      <c r="I156" s="3">
        <f t="shared" si="7"/>
        <v>5</v>
      </c>
      <c r="J156" s="16">
        <v>6</v>
      </c>
      <c r="K156" s="16">
        <v>2</v>
      </c>
      <c r="L156" s="16">
        <v>23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6">
        <v>0</v>
      </c>
      <c r="T156" s="26">
        <v>0</v>
      </c>
      <c r="U156" s="27">
        <v>0</v>
      </c>
      <c r="V156" s="27">
        <v>0</v>
      </c>
      <c r="W156" s="27">
        <v>0</v>
      </c>
      <c r="X156" s="20">
        <v>0</v>
      </c>
      <c r="Y156" s="27">
        <v>0</v>
      </c>
      <c r="Z156" s="27">
        <v>0</v>
      </c>
      <c r="AA156" s="27">
        <v>0</v>
      </c>
      <c r="AB156" s="27">
        <v>0</v>
      </c>
      <c r="AC156" s="27">
        <v>0</v>
      </c>
      <c r="AD156" s="27">
        <v>0</v>
      </c>
      <c r="AE156" s="27">
        <v>0</v>
      </c>
      <c r="AF156" s="27">
        <v>0</v>
      </c>
      <c r="AG156" s="27">
        <v>0</v>
      </c>
      <c r="AH156" s="27">
        <v>0</v>
      </c>
      <c r="AI156" s="27">
        <v>0</v>
      </c>
      <c r="AJ156" s="27">
        <v>0</v>
      </c>
      <c r="BM156">
        <v>154</v>
      </c>
      <c r="BN156" t="s">
        <v>2041</v>
      </c>
    </row>
    <row r="157" spans="2:66" ht="14.25" x14ac:dyDescent="0.2">
      <c r="B157" s="16">
        <v>155</v>
      </c>
      <c r="C157" s="16"/>
      <c r="D157" s="16" t="s">
        <v>375</v>
      </c>
      <c r="E157" s="16" t="str">
        <f t="shared" si="6"/>
        <v>c</v>
      </c>
      <c r="F157" s="16">
        <f t="shared" si="8"/>
        <v>1</v>
      </c>
      <c r="G157" s="19" t="s">
        <v>21</v>
      </c>
      <c r="H157" s="3" t="s">
        <v>26</v>
      </c>
      <c r="I157" s="3">
        <f t="shared" si="7"/>
        <v>5</v>
      </c>
      <c r="J157" s="16">
        <v>6</v>
      </c>
      <c r="K157" s="16">
        <v>3</v>
      </c>
      <c r="L157" s="16">
        <v>35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7">
        <v>0</v>
      </c>
      <c r="V157" s="27">
        <v>0</v>
      </c>
      <c r="W157" s="27">
        <v>0</v>
      </c>
      <c r="X157" s="27">
        <v>0</v>
      </c>
      <c r="Y157" s="27">
        <v>0</v>
      </c>
      <c r="Z157" s="27">
        <v>0</v>
      </c>
      <c r="AA157" s="27">
        <v>0</v>
      </c>
      <c r="AB157" s="27">
        <v>0</v>
      </c>
      <c r="AC157" s="27">
        <v>0</v>
      </c>
      <c r="AD157" s="27">
        <v>0</v>
      </c>
      <c r="AE157" s="27">
        <v>0</v>
      </c>
      <c r="AF157" s="27">
        <v>0</v>
      </c>
      <c r="AG157" s="20">
        <v>0</v>
      </c>
      <c r="AH157" s="27">
        <v>0</v>
      </c>
      <c r="AI157" s="27">
        <v>0</v>
      </c>
      <c r="AJ157" s="27">
        <v>0</v>
      </c>
      <c r="BM157">
        <v>155</v>
      </c>
      <c r="BN157" t="s">
        <v>2042</v>
      </c>
    </row>
    <row r="158" spans="2:66" ht="14.25" x14ac:dyDescent="0.2">
      <c r="B158" s="16">
        <v>156</v>
      </c>
      <c r="C158" s="16"/>
      <c r="D158" s="16" t="s">
        <v>376</v>
      </c>
      <c r="E158" s="16" t="str">
        <f t="shared" si="6"/>
        <v>c</v>
      </c>
      <c r="F158" s="16">
        <f t="shared" si="8"/>
        <v>1</v>
      </c>
      <c r="G158" s="19" t="s">
        <v>21</v>
      </c>
      <c r="H158" s="3" t="s">
        <v>26</v>
      </c>
      <c r="I158" s="3">
        <f t="shared" si="7"/>
        <v>5</v>
      </c>
      <c r="J158" s="16">
        <v>6</v>
      </c>
      <c r="K158" s="16">
        <v>4</v>
      </c>
      <c r="L158" s="16">
        <v>47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16">
        <v>0</v>
      </c>
      <c r="T158" s="26">
        <v>0</v>
      </c>
      <c r="U158" s="27">
        <v>0</v>
      </c>
      <c r="V158" s="27">
        <v>0</v>
      </c>
      <c r="W158" s="27">
        <v>0</v>
      </c>
      <c r="X158" s="27">
        <v>0</v>
      </c>
      <c r="Y158" s="27">
        <v>0</v>
      </c>
      <c r="Z158" s="27">
        <v>0</v>
      </c>
      <c r="AA158" s="27">
        <v>0</v>
      </c>
      <c r="AB158" s="27">
        <v>0</v>
      </c>
      <c r="AC158" s="27">
        <v>0</v>
      </c>
      <c r="AD158" s="27">
        <v>0</v>
      </c>
      <c r="AE158" s="27">
        <v>0</v>
      </c>
      <c r="AF158" s="27">
        <v>0</v>
      </c>
      <c r="AG158" s="27">
        <v>0</v>
      </c>
      <c r="AH158" s="27">
        <v>0</v>
      </c>
      <c r="AI158" s="27">
        <v>0</v>
      </c>
      <c r="AJ158" s="27">
        <v>0</v>
      </c>
      <c r="BM158">
        <v>156</v>
      </c>
      <c r="BN158" t="s">
        <v>2011</v>
      </c>
    </row>
    <row r="159" spans="2:66" ht="14.25" x14ac:dyDescent="0.2">
      <c r="B159" s="16">
        <v>157</v>
      </c>
      <c r="C159" s="16"/>
      <c r="D159" s="16" t="s">
        <v>377</v>
      </c>
      <c r="E159" s="16" t="str">
        <f t="shared" si="6"/>
        <v>c</v>
      </c>
      <c r="F159" s="16">
        <f t="shared" si="8"/>
        <v>1</v>
      </c>
      <c r="G159" s="19" t="s">
        <v>21</v>
      </c>
      <c r="H159" s="3" t="s">
        <v>26</v>
      </c>
      <c r="I159" s="3">
        <f t="shared" si="7"/>
        <v>5</v>
      </c>
      <c r="J159" s="16">
        <v>6</v>
      </c>
      <c r="K159" s="16">
        <v>5</v>
      </c>
      <c r="L159" s="16">
        <v>59</v>
      </c>
      <c r="M159" s="26">
        <v>0</v>
      </c>
      <c r="N159" s="26">
        <v>0</v>
      </c>
      <c r="O159" s="26">
        <v>0</v>
      </c>
      <c r="P159" s="26">
        <v>0</v>
      </c>
      <c r="Q159" s="26">
        <v>0</v>
      </c>
      <c r="R159" s="26">
        <v>0</v>
      </c>
      <c r="S159" s="26">
        <v>0</v>
      </c>
      <c r="T159" s="26">
        <v>0</v>
      </c>
      <c r="U159" s="27">
        <v>0</v>
      </c>
      <c r="V159" s="27">
        <v>0</v>
      </c>
      <c r="W159" s="27">
        <v>0</v>
      </c>
      <c r="X159" s="20">
        <v>0</v>
      </c>
      <c r="Y159" s="27">
        <v>0</v>
      </c>
      <c r="Z159" s="27">
        <v>0</v>
      </c>
      <c r="AA159" s="27">
        <v>0</v>
      </c>
      <c r="AB159" s="27">
        <v>0</v>
      </c>
      <c r="AC159" s="27">
        <v>0</v>
      </c>
      <c r="AD159" s="27">
        <v>0</v>
      </c>
      <c r="AE159" s="27">
        <v>0</v>
      </c>
      <c r="AF159" s="27">
        <v>0</v>
      </c>
      <c r="AG159" s="27">
        <v>0</v>
      </c>
      <c r="AH159" s="27">
        <v>0</v>
      </c>
      <c r="AI159" s="27">
        <v>0</v>
      </c>
      <c r="AJ159" s="27">
        <v>0</v>
      </c>
      <c r="BM159">
        <v>157</v>
      </c>
      <c r="BN159" t="s">
        <v>2043</v>
      </c>
    </row>
    <row r="160" spans="2:66" ht="14.25" x14ac:dyDescent="0.2">
      <c r="B160" s="16">
        <v>158</v>
      </c>
      <c r="C160" s="16"/>
      <c r="D160" s="16" t="s">
        <v>378</v>
      </c>
      <c r="E160" s="16" t="str">
        <f t="shared" si="6"/>
        <v>c</v>
      </c>
      <c r="F160" s="16">
        <f t="shared" si="8"/>
        <v>1</v>
      </c>
      <c r="G160" s="19" t="s">
        <v>21</v>
      </c>
      <c r="H160" s="3" t="s">
        <v>26</v>
      </c>
      <c r="I160" s="3">
        <f t="shared" si="7"/>
        <v>5</v>
      </c>
      <c r="J160" s="16">
        <v>6</v>
      </c>
      <c r="K160" s="16">
        <v>6</v>
      </c>
      <c r="L160" s="16">
        <v>71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6">
        <v>0</v>
      </c>
      <c r="T160" s="26">
        <v>0</v>
      </c>
      <c r="U160" s="27">
        <v>0</v>
      </c>
      <c r="V160" s="27">
        <v>0</v>
      </c>
      <c r="W160" s="27">
        <v>0</v>
      </c>
      <c r="X160" s="27">
        <v>0</v>
      </c>
      <c r="Y160" s="27">
        <v>0</v>
      </c>
      <c r="Z160" s="27">
        <v>0</v>
      </c>
      <c r="AA160" s="27">
        <v>0</v>
      </c>
      <c r="AB160" s="27">
        <v>0</v>
      </c>
      <c r="AC160" s="27">
        <v>0</v>
      </c>
      <c r="AD160" s="20">
        <v>0</v>
      </c>
      <c r="AE160" s="27">
        <v>0</v>
      </c>
      <c r="AF160" s="27">
        <v>0</v>
      </c>
      <c r="AG160" s="27">
        <v>0</v>
      </c>
      <c r="AH160" s="27">
        <v>0</v>
      </c>
      <c r="AI160" s="27">
        <v>0</v>
      </c>
      <c r="AJ160" s="27">
        <v>0</v>
      </c>
      <c r="BM160">
        <v>158</v>
      </c>
      <c r="BN160" t="s">
        <v>2044</v>
      </c>
    </row>
    <row r="161" spans="2:66" ht="14.25" x14ac:dyDescent="0.2">
      <c r="B161" s="16">
        <v>159</v>
      </c>
      <c r="C161" s="16"/>
      <c r="D161" s="16" t="s">
        <v>379</v>
      </c>
      <c r="E161" s="16" t="str">
        <f t="shared" si="6"/>
        <v>c</v>
      </c>
      <c r="F161" s="16">
        <f t="shared" si="8"/>
        <v>1</v>
      </c>
      <c r="G161" s="19" t="s">
        <v>21</v>
      </c>
      <c r="H161" s="3" t="s">
        <v>26</v>
      </c>
      <c r="I161" s="3">
        <f t="shared" si="7"/>
        <v>5</v>
      </c>
      <c r="J161" s="16">
        <v>6</v>
      </c>
      <c r="K161" s="16">
        <v>7</v>
      </c>
      <c r="L161" s="16">
        <v>83</v>
      </c>
      <c r="M161" s="26">
        <v>0</v>
      </c>
      <c r="N161" s="26">
        <v>0</v>
      </c>
      <c r="O161" s="26">
        <v>0</v>
      </c>
      <c r="P161" s="26">
        <v>0</v>
      </c>
      <c r="Q161" s="26">
        <v>0</v>
      </c>
      <c r="R161" s="26">
        <v>0</v>
      </c>
      <c r="S161" s="16">
        <v>0</v>
      </c>
      <c r="T161" s="26">
        <v>0</v>
      </c>
      <c r="U161" s="27">
        <v>0</v>
      </c>
      <c r="V161" s="27">
        <v>0</v>
      </c>
      <c r="W161" s="27">
        <v>0</v>
      </c>
      <c r="X161" s="27">
        <v>0</v>
      </c>
      <c r="Y161" s="27">
        <v>0</v>
      </c>
      <c r="Z161" s="27">
        <v>0</v>
      </c>
      <c r="AA161" s="27">
        <v>0</v>
      </c>
      <c r="AB161" s="27">
        <v>0</v>
      </c>
      <c r="AC161" s="27">
        <v>0</v>
      </c>
      <c r="AD161" s="27">
        <v>0</v>
      </c>
      <c r="AE161" s="27">
        <v>0</v>
      </c>
      <c r="AF161" s="27">
        <v>0</v>
      </c>
      <c r="AG161" s="27">
        <v>0</v>
      </c>
      <c r="AH161" s="27">
        <v>0</v>
      </c>
      <c r="AI161" s="27">
        <v>0</v>
      </c>
      <c r="AJ161" s="27">
        <v>0</v>
      </c>
      <c r="BM161">
        <v>159</v>
      </c>
      <c r="BN161" t="s">
        <v>2045</v>
      </c>
    </row>
    <row r="162" spans="2:66" ht="14.25" x14ac:dyDescent="0.2">
      <c r="B162" s="16">
        <v>160</v>
      </c>
      <c r="C162" s="16"/>
      <c r="D162" s="16" t="s">
        <v>380</v>
      </c>
      <c r="E162" s="16" t="str">
        <f t="shared" si="6"/>
        <v>c</v>
      </c>
      <c r="F162" s="16">
        <f t="shared" si="8"/>
        <v>1</v>
      </c>
      <c r="G162" s="19" t="s">
        <v>21</v>
      </c>
      <c r="H162" s="3" t="s">
        <v>26</v>
      </c>
      <c r="I162" s="3">
        <f t="shared" si="7"/>
        <v>5</v>
      </c>
      <c r="J162" s="16">
        <v>6</v>
      </c>
      <c r="K162" s="16">
        <v>8</v>
      </c>
      <c r="L162" s="16">
        <v>94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6">
        <v>0</v>
      </c>
      <c r="T162" s="26">
        <v>0</v>
      </c>
      <c r="U162" s="27">
        <v>0</v>
      </c>
      <c r="V162" s="27">
        <v>0</v>
      </c>
      <c r="W162" s="27">
        <v>0</v>
      </c>
      <c r="X162" s="27">
        <v>0</v>
      </c>
      <c r="Y162" s="27">
        <v>0</v>
      </c>
      <c r="Z162" s="27">
        <v>0</v>
      </c>
      <c r="AA162" s="27">
        <v>0</v>
      </c>
      <c r="AB162" s="27">
        <v>0</v>
      </c>
      <c r="AC162" s="27">
        <v>0</v>
      </c>
      <c r="AD162" s="27">
        <v>0</v>
      </c>
      <c r="AE162" s="27">
        <v>0</v>
      </c>
      <c r="AF162" s="27">
        <v>0</v>
      </c>
      <c r="AG162" s="27">
        <v>0</v>
      </c>
      <c r="AH162" s="27">
        <v>0</v>
      </c>
      <c r="AI162" s="27">
        <v>0</v>
      </c>
      <c r="AJ162" s="20">
        <v>0</v>
      </c>
      <c r="BM162">
        <v>160</v>
      </c>
      <c r="BN162" t="s">
        <v>2046</v>
      </c>
    </row>
    <row r="163" spans="2:66" ht="14.25" x14ac:dyDescent="0.2">
      <c r="B163" s="16">
        <v>161</v>
      </c>
      <c r="C163" s="16"/>
      <c r="D163" s="16" t="s">
        <v>381</v>
      </c>
      <c r="E163" s="16" t="str">
        <f t="shared" si="6"/>
        <v>s</v>
      </c>
      <c r="F163" s="16">
        <f t="shared" si="8"/>
        <v>2</v>
      </c>
      <c r="G163" s="19" t="s">
        <v>21</v>
      </c>
      <c r="H163" s="3" t="s">
        <v>27</v>
      </c>
      <c r="I163" s="3">
        <f t="shared" si="7"/>
        <v>6</v>
      </c>
      <c r="J163" s="16">
        <v>9</v>
      </c>
      <c r="K163" s="16">
        <v>1</v>
      </c>
      <c r="L163" s="16">
        <v>14</v>
      </c>
      <c r="M163" s="26">
        <v>0</v>
      </c>
      <c r="N163" s="26">
        <v>0</v>
      </c>
      <c r="O163" s="26">
        <v>0</v>
      </c>
      <c r="P163" s="26">
        <v>0</v>
      </c>
      <c r="Q163" s="16">
        <v>8</v>
      </c>
      <c r="R163" s="26">
        <v>0</v>
      </c>
      <c r="S163" s="26">
        <v>0</v>
      </c>
      <c r="T163" s="26">
        <v>0</v>
      </c>
      <c r="U163" s="27">
        <v>0</v>
      </c>
      <c r="V163" s="27">
        <v>0</v>
      </c>
      <c r="W163" s="27">
        <v>0</v>
      </c>
      <c r="X163" s="20">
        <v>0.1</v>
      </c>
      <c r="Y163" s="27">
        <v>0</v>
      </c>
      <c r="Z163" s="27">
        <v>0</v>
      </c>
      <c r="AA163" s="27">
        <v>0</v>
      </c>
      <c r="AB163" s="27">
        <v>0</v>
      </c>
      <c r="AC163" s="27">
        <v>0</v>
      </c>
      <c r="AD163" s="27">
        <v>0</v>
      </c>
      <c r="AE163" s="27">
        <v>0</v>
      </c>
      <c r="AF163" s="27">
        <v>0</v>
      </c>
      <c r="AG163" s="27">
        <v>0</v>
      </c>
      <c r="AH163" s="27">
        <v>0</v>
      </c>
      <c r="AI163" s="27">
        <v>0</v>
      </c>
      <c r="AJ163" s="27">
        <v>0</v>
      </c>
      <c r="BM163">
        <v>161</v>
      </c>
      <c r="BN163" t="s">
        <v>2047</v>
      </c>
    </row>
    <row r="164" spans="2:66" ht="14.25" x14ac:dyDescent="0.2">
      <c r="B164" s="16">
        <v>162</v>
      </c>
      <c r="C164" s="16"/>
      <c r="D164" s="16" t="s">
        <v>382</v>
      </c>
      <c r="E164" s="16" t="str">
        <f t="shared" ref="E164:E227" si="9">E132</f>
        <v>s</v>
      </c>
      <c r="F164" s="16">
        <f t="shared" si="8"/>
        <v>2</v>
      </c>
      <c r="G164" s="19" t="s">
        <v>21</v>
      </c>
      <c r="H164" s="3" t="s">
        <v>27</v>
      </c>
      <c r="I164" s="3">
        <f t="shared" ref="I164:I227" si="10">I132+1</f>
        <v>6</v>
      </c>
      <c r="J164" s="16">
        <v>9</v>
      </c>
      <c r="K164" s="16">
        <v>2</v>
      </c>
      <c r="L164" s="16">
        <v>29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6">
        <v>0</v>
      </c>
      <c r="T164" s="26">
        <v>0</v>
      </c>
      <c r="U164" s="20">
        <v>2.3333333333333334E-2</v>
      </c>
      <c r="V164" s="27">
        <v>0</v>
      </c>
      <c r="W164" s="27">
        <v>0</v>
      </c>
      <c r="X164" s="27">
        <v>0</v>
      </c>
      <c r="Y164" s="27">
        <v>0</v>
      </c>
      <c r="Z164" s="27">
        <v>0</v>
      </c>
      <c r="AA164" s="27">
        <v>0</v>
      </c>
      <c r="AB164" s="27">
        <v>0</v>
      </c>
      <c r="AC164" s="20">
        <v>1.9607843137254943E-2</v>
      </c>
      <c r="AD164" s="27">
        <v>0</v>
      </c>
      <c r="AE164" s="27">
        <v>0</v>
      </c>
      <c r="AF164" s="27">
        <v>0</v>
      </c>
      <c r="AG164" s="27">
        <v>0</v>
      </c>
      <c r="AH164" s="27">
        <v>0</v>
      </c>
      <c r="AI164" s="27">
        <v>0</v>
      </c>
      <c r="AJ164" s="27">
        <v>0</v>
      </c>
      <c r="BM164">
        <v>162</v>
      </c>
      <c r="BN164" t="s">
        <v>2048</v>
      </c>
    </row>
    <row r="165" spans="2:66" ht="14.25" x14ac:dyDescent="0.2">
      <c r="B165" s="16">
        <v>163</v>
      </c>
      <c r="C165" s="16"/>
      <c r="D165" s="16" t="s">
        <v>383</v>
      </c>
      <c r="E165" s="16" t="str">
        <f t="shared" si="9"/>
        <v>s</v>
      </c>
      <c r="F165" s="16">
        <f t="shared" si="8"/>
        <v>3</v>
      </c>
      <c r="G165" s="19" t="s">
        <v>21</v>
      </c>
      <c r="H165" s="3" t="s">
        <v>27</v>
      </c>
      <c r="I165" s="3">
        <f t="shared" si="10"/>
        <v>6</v>
      </c>
      <c r="J165" s="16">
        <v>9</v>
      </c>
      <c r="K165" s="16">
        <v>3</v>
      </c>
      <c r="L165" s="16">
        <v>44</v>
      </c>
      <c r="M165" s="26">
        <v>0</v>
      </c>
      <c r="N165" s="26">
        <v>0</v>
      </c>
      <c r="O165" s="26">
        <v>0</v>
      </c>
      <c r="P165" s="26">
        <v>0</v>
      </c>
      <c r="Q165" s="26">
        <v>0</v>
      </c>
      <c r="R165" s="26">
        <v>0</v>
      </c>
      <c r="S165" s="26">
        <v>0</v>
      </c>
      <c r="T165" s="16">
        <v>11</v>
      </c>
      <c r="U165" s="27">
        <v>0</v>
      </c>
      <c r="V165" s="27">
        <v>0</v>
      </c>
      <c r="W165" s="20">
        <v>3.6666666666666667E-2</v>
      </c>
      <c r="X165" s="27">
        <v>0</v>
      </c>
      <c r="Y165" s="27">
        <v>0</v>
      </c>
      <c r="Z165" s="27">
        <v>0</v>
      </c>
      <c r="AA165" s="27">
        <v>0</v>
      </c>
      <c r="AB165" s="27">
        <v>0</v>
      </c>
      <c r="AC165" s="27">
        <v>0</v>
      </c>
      <c r="AD165" s="27">
        <v>0</v>
      </c>
      <c r="AE165" s="27">
        <v>0</v>
      </c>
      <c r="AF165" s="27">
        <v>0</v>
      </c>
      <c r="AG165" s="20">
        <v>0.11563636363636365</v>
      </c>
      <c r="AH165" s="27">
        <v>0</v>
      </c>
      <c r="AI165" s="27">
        <v>0</v>
      </c>
      <c r="AJ165" s="27">
        <v>0</v>
      </c>
      <c r="BM165">
        <v>163</v>
      </c>
      <c r="BN165" t="s">
        <v>2049</v>
      </c>
    </row>
    <row r="166" spans="2:66" ht="14.25" x14ac:dyDescent="0.2">
      <c r="B166" s="16">
        <v>164</v>
      </c>
      <c r="C166" s="16"/>
      <c r="D166" s="16" t="s">
        <v>384</v>
      </c>
      <c r="E166" s="16" t="str">
        <f t="shared" si="9"/>
        <v>s</v>
      </c>
      <c r="F166" s="16">
        <f t="shared" si="8"/>
        <v>3</v>
      </c>
      <c r="G166" s="19" t="s">
        <v>21</v>
      </c>
      <c r="H166" s="3" t="s">
        <v>27</v>
      </c>
      <c r="I166" s="3">
        <f t="shared" si="10"/>
        <v>6</v>
      </c>
      <c r="J166" s="16">
        <v>9</v>
      </c>
      <c r="K166" s="16">
        <v>4</v>
      </c>
      <c r="L166" s="16">
        <v>58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16">
        <v>21</v>
      </c>
      <c r="T166" s="16">
        <v>15</v>
      </c>
      <c r="U166" s="27">
        <v>0</v>
      </c>
      <c r="V166" s="27">
        <v>0</v>
      </c>
      <c r="W166" s="27">
        <v>0</v>
      </c>
      <c r="X166" s="20">
        <v>0.19272727272727275</v>
      </c>
      <c r="Y166" s="27">
        <v>0</v>
      </c>
      <c r="Z166" s="27">
        <v>0</v>
      </c>
      <c r="AA166" s="27">
        <v>0</v>
      </c>
      <c r="AB166" s="27">
        <v>0</v>
      </c>
      <c r="AC166" s="27">
        <v>0</v>
      </c>
      <c r="AD166" s="27">
        <v>0</v>
      </c>
      <c r="AE166" s="27">
        <v>0</v>
      </c>
      <c r="AF166" s="27">
        <v>0</v>
      </c>
      <c r="AG166" s="27">
        <v>0</v>
      </c>
      <c r="AH166" s="27">
        <v>0</v>
      </c>
      <c r="AI166" s="27">
        <v>0</v>
      </c>
      <c r="AJ166" s="27">
        <v>0</v>
      </c>
      <c r="BM166">
        <v>164</v>
      </c>
      <c r="BN166" t="s">
        <v>2050</v>
      </c>
    </row>
    <row r="167" spans="2:66" ht="14.25" x14ac:dyDescent="0.2">
      <c r="B167" s="16">
        <v>165</v>
      </c>
      <c r="C167" s="16"/>
      <c r="D167" s="16" t="s">
        <v>385</v>
      </c>
      <c r="E167" s="16" t="str">
        <f t="shared" si="9"/>
        <v>s</v>
      </c>
      <c r="F167" s="16">
        <f t="shared" si="8"/>
        <v>4</v>
      </c>
      <c r="G167" s="19" t="s">
        <v>21</v>
      </c>
      <c r="H167" s="3" t="s">
        <v>27</v>
      </c>
      <c r="I167" s="3">
        <f t="shared" si="10"/>
        <v>6</v>
      </c>
      <c r="J167" s="16">
        <v>9</v>
      </c>
      <c r="K167" s="16">
        <v>5</v>
      </c>
      <c r="L167" s="16">
        <v>73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16">
        <v>27</v>
      </c>
      <c r="T167" s="16">
        <v>18</v>
      </c>
      <c r="U167" s="27">
        <v>0</v>
      </c>
      <c r="V167" s="27">
        <v>0</v>
      </c>
      <c r="W167" s="27">
        <v>0</v>
      </c>
      <c r="X167" s="20">
        <v>0.24090909090909091</v>
      </c>
      <c r="Y167" s="27">
        <v>0</v>
      </c>
      <c r="Z167" s="27">
        <v>0</v>
      </c>
      <c r="AA167" s="27">
        <v>0</v>
      </c>
      <c r="AB167" s="27">
        <v>0</v>
      </c>
      <c r="AC167" s="27">
        <v>0</v>
      </c>
      <c r="AD167" s="27">
        <v>0</v>
      </c>
      <c r="AE167" s="27">
        <v>0</v>
      </c>
      <c r="AF167" s="20">
        <v>0.19272727272727275</v>
      </c>
      <c r="AG167" s="27">
        <v>0</v>
      </c>
      <c r="AH167" s="27">
        <v>0</v>
      </c>
      <c r="AI167" s="27">
        <v>0</v>
      </c>
      <c r="AJ167" s="27">
        <v>0</v>
      </c>
      <c r="BM167">
        <v>165</v>
      </c>
      <c r="BN167" t="s">
        <v>2051</v>
      </c>
    </row>
    <row r="168" spans="2:66" ht="14.25" x14ac:dyDescent="0.2">
      <c r="B168" s="16">
        <v>166</v>
      </c>
      <c r="C168" s="16"/>
      <c r="D168" s="16" t="s">
        <v>386</v>
      </c>
      <c r="E168" s="16" t="str">
        <f t="shared" si="9"/>
        <v>s</v>
      </c>
      <c r="F168" s="16">
        <f t="shared" si="8"/>
        <v>4</v>
      </c>
      <c r="G168" s="19" t="s">
        <v>21</v>
      </c>
      <c r="H168" s="3" t="s">
        <v>27</v>
      </c>
      <c r="I168" s="3">
        <f t="shared" si="10"/>
        <v>6</v>
      </c>
      <c r="J168" s="16">
        <v>9</v>
      </c>
      <c r="K168" s="16">
        <v>6</v>
      </c>
      <c r="L168" s="16">
        <v>88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6">
        <v>0</v>
      </c>
      <c r="T168" s="16">
        <v>22</v>
      </c>
      <c r="U168" s="27">
        <v>0</v>
      </c>
      <c r="V168" s="27">
        <v>0</v>
      </c>
      <c r="W168" s="27">
        <v>0</v>
      </c>
      <c r="X168" s="20">
        <v>0.28999999999999998</v>
      </c>
      <c r="Y168" s="27">
        <v>0</v>
      </c>
      <c r="Z168" s="27">
        <v>0</v>
      </c>
      <c r="AA168" s="27">
        <v>0</v>
      </c>
      <c r="AB168" s="27">
        <v>0</v>
      </c>
      <c r="AC168" s="27">
        <v>0</v>
      </c>
      <c r="AD168" s="27">
        <v>0</v>
      </c>
      <c r="AE168" s="27">
        <v>0</v>
      </c>
      <c r="AF168" s="20">
        <v>0.23199999999999998</v>
      </c>
      <c r="AG168" s="27">
        <v>0</v>
      </c>
      <c r="AH168" s="20">
        <v>0.23199999999999998</v>
      </c>
      <c r="AI168" s="27">
        <v>0</v>
      </c>
      <c r="AJ168" s="27">
        <v>0</v>
      </c>
      <c r="BM168">
        <v>166</v>
      </c>
      <c r="BN168" t="s">
        <v>2052</v>
      </c>
    </row>
    <row r="169" spans="2:66" ht="14.25" x14ac:dyDescent="0.2">
      <c r="B169" s="16">
        <v>167</v>
      </c>
      <c r="C169" s="16"/>
      <c r="D169" s="16" t="s">
        <v>387</v>
      </c>
      <c r="E169" s="16" t="str">
        <f t="shared" si="9"/>
        <v>s</v>
      </c>
      <c r="F169" s="16">
        <f t="shared" si="8"/>
        <v>5</v>
      </c>
      <c r="G169" s="19" t="s">
        <v>21</v>
      </c>
      <c r="H169" s="3" t="s">
        <v>27</v>
      </c>
      <c r="I169" s="3">
        <f t="shared" si="10"/>
        <v>6</v>
      </c>
      <c r="J169" s="16">
        <v>9</v>
      </c>
      <c r="K169" s="16">
        <v>7</v>
      </c>
      <c r="L169" s="16">
        <v>102</v>
      </c>
      <c r="M169" s="26">
        <v>0</v>
      </c>
      <c r="N169" s="26">
        <v>0</v>
      </c>
      <c r="O169" s="26">
        <v>0</v>
      </c>
      <c r="P169" s="26">
        <v>0</v>
      </c>
      <c r="Q169" s="26">
        <v>0</v>
      </c>
      <c r="R169" s="26">
        <v>0</v>
      </c>
      <c r="S169" s="16">
        <v>37</v>
      </c>
      <c r="T169" s="16">
        <v>26</v>
      </c>
      <c r="U169" s="20">
        <v>8.6666666666666656E-2</v>
      </c>
      <c r="V169" s="27">
        <v>0</v>
      </c>
      <c r="W169" s="27">
        <v>0</v>
      </c>
      <c r="X169" s="20">
        <v>0.33909090909090905</v>
      </c>
      <c r="Y169" s="27">
        <v>0</v>
      </c>
      <c r="Z169" s="27">
        <v>0</v>
      </c>
      <c r="AA169" s="27">
        <v>0</v>
      </c>
      <c r="AB169" s="27">
        <v>0</v>
      </c>
      <c r="AC169" s="27">
        <v>0</v>
      </c>
      <c r="AD169" s="27">
        <v>0</v>
      </c>
      <c r="AE169" s="27">
        <v>0</v>
      </c>
      <c r="AF169" s="27">
        <v>0</v>
      </c>
      <c r="AG169" s="27">
        <v>0</v>
      </c>
      <c r="AH169" s="20">
        <v>0.27127272727272728</v>
      </c>
      <c r="AI169" s="27">
        <v>0</v>
      </c>
      <c r="AJ169" s="27">
        <v>0</v>
      </c>
      <c r="BM169">
        <v>167</v>
      </c>
      <c r="BN169" t="s">
        <v>2053</v>
      </c>
    </row>
    <row r="170" spans="2:66" ht="14.25" x14ac:dyDescent="0.2">
      <c r="B170" s="16">
        <v>168</v>
      </c>
      <c r="C170" s="16"/>
      <c r="D170" s="16" t="s">
        <v>388</v>
      </c>
      <c r="E170" s="16" t="str">
        <f t="shared" si="9"/>
        <v>s</v>
      </c>
      <c r="F170" s="16">
        <f t="shared" si="8"/>
        <v>5</v>
      </c>
      <c r="G170" s="19" t="s">
        <v>21</v>
      </c>
      <c r="H170" s="3" t="s">
        <v>27</v>
      </c>
      <c r="I170" s="3">
        <f t="shared" si="10"/>
        <v>6</v>
      </c>
      <c r="J170" s="16">
        <v>9</v>
      </c>
      <c r="K170" s="16">
        <v>8</v>
      </c>
      <c r="L170" s="16">
        <v>117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16">
        <v>43</v>
      </c>
      <c r="T170" s="16">
        <v>30</v>
      </c>
      <c r="U170" s="20">
        <v>0.1</v>
      </c>
      <c r="V170" s="20">
        <v>0.14333333333333334</v>
      </c>
      <c r="W170" s="27">
        <v>0</v>
      </c>
      <c r="X170" s="20">
        <v>0.38818181818181818</v>
      </c>
      <c r="Y170" s="27">
        <v>0</v>
      </c>
      <c r="Z170" s="27">
        <v>0</v>
      </c>
      <c r="AA170" s="27">
        <v>0</v>
      </c>
      <c r="AB170" s="27">
        <v>0</v>
      </c>
      <c r="AC170" s="27">
        <v>0</v>
      </c>
      <c r="AD170" s="27">
        <v>0</v>
      </c>
      <c r="AE170" s="27">
        <v>0</v>
      </c>
      <c r="AF170" s="27">
        <v>0</v>
      </c>
      <c r="AG170" s="27">
        <v>0</v>
      </c>
      <c r="AH170" s="27">
        <v>0</v>
      </c>
      <c r="AI170" s="27">
        <v>0</v>
      </c>
      <c r="AJ170" s="27">
        <v>0</v>
      </c>
      <c r="BM170">
        <v>168</v>
      </c>
      <c r="BN170" t="s">
        <v>2054</v>
      </c>
    </row>
    <row r="171" spans="2:66" ht="14.25" x14ac:dyDescent="0.2">
      <c r="B171" s="16">
        <v>169</v>
      </c>
      <c r="C171" s="16"/>
      <c r="D171" s="16" t="s">
        <v>389</v>
      </c>
      <c r="E171" s="16" t="str">
        <f t="shared" si="9"/>
        <v>a</v>
      </c>
      <c r="F171" s="16">
        <f t="shared" si="8"/>
        <v>1</v>
      </c>
      <c r="G171" s="19" t="s">
        <v>21</v>
      </c>
      <c r="H171" s="3" t="s">
        <v>27</v>
      </c>
      <c r="I171" s="3">
        <f t="shared" si="10"/>
        <v>6</v>
      </c>
      <c r="J171" s="16">
        <v>9</v>
      </c>
      <c r="K171" s="16">
        <v>1</v>
      </c>
      <c r="L171" s="16">
        <v>11</v>
      </c>
      <c r="M171" s="26">
        <v>0</v>
      </c>
      <c r="N171" s="26">
        <v>0</v>
      </c>
      <c r="O171" s="26">
        <v>0</v>
      </c>
      <c r="P171" s="26">
        <v>0</v>
      </c>
      <c r="Q171" s="16">
        <v>8</v>
      </c>
      <c r="R171" s="26">
        <v>0</v>
      </c>
      <c r="S171" s="26">
        <v>0</v>
      </c>
      <c r="T171" s="26">
        <v>0</v>
      </c>
      <c r="U171" s="27">
        <v>0</v>
      </c>
      <c r="V171" s="27">
        <v>0</v>
      </c>
      <c r="W171" s="27">
        <v>0</v>
      </c>
      <c r="X171" s="27">
        <v>0</v>
      </c>
      <c r="Y171" s="27">
        <v>0</v>
      </c>
      <c r="Z171" s="27">
        <v>0</v>
      </c>
      <c r="AA171" s="27">
        <v>0</v>
      </c>
      <c r="AB171" s="27">
        <v>0</v>
      </c>
      <c r="AC171" s="27">
        <v>0</v>
      </c>
      <c r="AD171" s="27">
        <v>0</v>
      </c>
      <c r="AE171" s="27">
        <v>0</v>
      </c>
      <c r="AF171" s="27">
        <v>0</v>
      </c>
      <c r="AG171" s="27">
        <v>0</v>
      </c>
      <c r="AH171" s="27">
        <v>0</v>
      </c>
      <c r="AI171" s="27">
        <v>0</v>
      </c>
      <c r="AJ171" s="27">
        <v>0</v>
      </c>
      <c r="BM171">
        <v>169</v>
      </c>
      <c r="BN171" t="s">
        <v>2055</v>
      </c>
    </row>
    <row r="172" spans="2:66" ht="14.25" x14ac:dyDescent="0.2">
      <c r="B172" s="16">
        <v>170</v>
      </c>
      <c r="C172" s="16"/>
      <c r="D172" s="16" t="s">
        <v>177</v>
      </c>
      <c r="E172" s="16" t="str">
        <f t="shared" si="9"/>
        <v>a</v>
      </c>
      <c r="F172" s="16">
        <f t="shared" si="8"/>
        <v>1</v>
      </c>
      <c r="G172" s="19" t="s">
        <v>21</v>
      </c>
      <c r="H172" s="3" t="s">
        <v>27</v>
      </c>
      <c r="I172" s="3">
        <f t="shared" si="10"/>
        <v>6</v>
      </c>
      <c r="J172" s="16">
        <v>9</v>
      </c>
      <c r="K172" s="16">
        <v>2</v>
      </c>
      <c r="L172" s="16">
        <v>22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7">
        <v>0</v>
      </c>
      <c r="V172" s="27">
        <v>0</v>
      </c>
      <c r="W172" s="27">
        <v>0</v>
      </c>
      <c r="X172" s="20">
        <v>0.1</v>
      </c>
      <c r="Y172" s="27">
        <v>0</v>
      </c>
      <c r="Z172" s="27">
        <v>0</v>
      </c>
      <c r="AA172" s="27">
        <v>0</v>
      </c>
      <c r="AB172" s="27">
        <v>0</v>
      </c>
      <c r="AC172" s="27">
        <v>0</v>
      </c>
      <c r="AD172" s="27">
        <v>0</v>
      </c>
      <c r="AE172" s="27">
        <v>0</v>
      </c>
      <c r="AF172" s="27">
        <v>0</v>
      </c>
      <c r="AG172" s="27">
        <v>0</v>
      </c>
      <c r="AH172" s="27">
        <v>0</v>
      </c>
      <c r="AI172" s="27">
        <v>0</v>
      </c>
      <c r="AJ172" s="27">
        <v>0</v>
      </c>
      <c r="BM172">
        <v>170</v>
      </c>
      <c r="BN172" t="s">
        <v>2056</v>
      </c>
    </row>
    <row r="173" spans="2:66" ht="14.25" x14ac:dyDescent="0.2">
      <c r="B173" s="16">
        <v>171</v>
      </c>
      <c r="C173" s="16"/>
      <c r="D173" s="16" t="s">
        <v>390</v>
      </c>
      <c r="E173" s="16" t="str">
        <f t="shared" si="9"/>
        <v>a</v>
      </c>
      <c r="F173" s="16">
        <f t="shared" si="8"/>
        <v>2</v>
      </c>
      <c r="G173" s="19" t="s">
        <v>21</v>
      </c>
      <c r="H173" s="3" t="s">
        <v>27</v>
      </c>
      <c r="I173" s="3">
        <f t="shared" si="10"/>
        <v>6</v>
      </c>
      <c r="J173" s="16">
        <v>9</v>
      </c>
      <c r="K173" s="16">
        <v>3</v>
      </c>
      <c r="L173" s="16">
        <v>33</v>
      </c>
      <c r="M173" s="26">
        <v>0</v>
      </c>
      <c r="N173" s="26">
        <v>0</v>
      </c>
      <c r="O173" s="26">
        <v>0</v>
      </c>
      <c r="P173" s="26">
        <v>0</v>
      </c>
      <c r="Q173" s="26">
        <v>0</v>
      </c>
      <c r="R173" s="26">
        <v>0</v>
      </c>
      <c r="S173" s="26">
        <v>0</v>
      </c>
      <c r="T173" s="26">
        <v>0</v>
      </c>
      <c r="U173" s="27">
        <v>0</v>
      </c>
      <c r="V173" s="20">
        <v>5.6666666666666671E-2</v>
      </c>
      <c r="W173" s="27">
        <v>0</v>
      </c>
      <c r="X173" s="27">
        <v>0</v>
      </c>
      <c r="Y173" s="27">
        <v>0</v>
      </c>
      <c r="Z173" s="27">
        <v>0</v>
      </c>
      <c r="AA173" s="27">
        <v>0</v>
      </c>
      <c r="AB173" s="27">
        <v>0</v>
      </c>
      <c r="AC173" s="27">
        <v>0</v>
      </c>
      <c r="AD173" s="27">
        <v>0</v>
      </c>
      <c r="AE173" s="27">
        <v>0</v>
      </c>
      <c r="AF173" s="20">
        <v>0.11200000000000002</v>
      </c>
      <c r="AG173" s="27">
        <v>0</v>
      </c>
      <c r="AH173" s="27">
        <v>0</v>
      </c>
      <c r="AI173" s="27">
        <v>0</v>
      </c>
      <c r="AJ173" s="27">
        <v>0</v>
      </c>
      <c r="BM173">
        <v>171</v>
      </c>
      <c r="BN173" t="s">
        <v>2057</v>
      </c>
    </row>
    <row r="174" spans="2:66" ht="14.25" x14ac:dyDescent="0.2">
      <c r="B174" s="16">
        <v>172</v>
      </c>
      <c r="C174" s="16"/>
      <c r="D174" s="16" t="s">
        <v>391</v>
      </c>
      <c r="E174" s="16" t="str">
        <f t="shared" si="9"/>
        <v>a</v>
      </c>
      <c r="F174" s="16">
        <f t="shared" si="8"/>
        <v>2</v>
      </c>
      <c r="G174" s="19" t="s">
        <v>21</v>
      </c>
      <c r="H174" s="3" t="s">
        <v>27</v>
      </c>
      <c r="I174" s="3">
        <f t="shared" si="10"/>
        <v>6</v>
      </c>
      <c r="J174" s="16">
        <v>9</v>
      </c>
      <c r="K174" s="16">
        <v>4</v>
      </c>
      <c r="L174" s="16">
        <v>44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6">
        <v>0</v>
      </c>
      <c r="T174" s="26">
        <v>0</v>
      </c>
      <c r="U174" s="27">
        <v>0</v>
      </c>
      <c r="V174" s="27">
        <v>0</v>
      </c>
      <c r="W174" s="27">
        <v>0</v>
      </c>
      <c r="X174" s="20">
        <v>0.18636363636363637</v>
      </c>
      <c r="Y174" s="27">
        <v>0</v>
      </c>
      <c r="Z174" s="27">
        <v>0</v>
      </c>
      <c r="AA174" s="27">
        <v>0</v>
      </c>
      <c r="AB174" s="27">
        <v>0</v>
      </c>
      <c r="AC174" s="27">
        <v>0</v>
      </c>
      <c r="AD174" s="27">
        <v>0</v>
      </c>
      <c r="AE174" s="27">
        <v>0</v>
      </c>
      <c r="AF174" s="27">
        <v>0</v>
      </c>
      <c r="AG174" s="27">
        <v>0</v>
      </c>
      <c r="AH174" s="27">
        <v>0</v>
      </c>
      <c r="AI174" s="27">
        <v>0</v>
      </c>
      <c r="AJ174" s="20">
        <v>0.14909090909090911</v>
      </c>
      <c r="BM174">
        <v>172</v>
      </c>
      <c r="BN174" t="s">
        <v>2058</v>
      </c>
    </row>
    <row r="175" spans="2:66" ht="14.25" x14ac:dyDescent="0.2">
      <c r="B175" s="16">
        <v>173</v>
      </c>
      <c r="C175" s="16"/>
      <c r="D175" s="16" t="s">
        <v>392</v>
      </c>
      <c r="E175" s="16" t="str">
        <f t="shared" si="9"/>
        <v>a</v>
      </c>
      <c r="F175" s="16">
        <f t="shared" si="8"/>
        <v>2</v>
      </c>
      <c r="G175" s="19" t="s">
        <v>21</v>
      </c>
      <c r="H175" s="3" t="s">
        <v>27</v>
      </c>
      <c r="I175" s="3">
        <f t="shared" si="10"/>
        <v>6</v>
      </c>
      <c r="J175" s="16">
        <v>9</v>
      </c>
      <c r="K175" s="16">
        <v>5</v>
      </c>
      <c r="L175" s="16">
        <v>56</v>
      </c>
      <c r="M175" s="26">
        <v>0</v>
      </c>
      <c r="N175" s="26">
        <v>0</v>
      </c>
      <c r="O175" s="26">
        <v>0</v>
      </c>
      <c r="P175" s="26">
        <v>0</v>
      </c>
      <c r="Q175" s="26">
        <v>0</v>
      </c>
      <c r="R175" s="26">
        <v>0</v>
      </c>
      <c r="S175" s="16">
        <v>28</v>
      </c>
      <c r="T175" s="26">
        <v>0</v>
      </c>
      <c r="U175" s="27">
        <v>0</v>
      </c>
      <c r="V175" s="20">
        <v>9.3333333333333338E-2</v>
      </c>
      <c r="W175" s="27">
        <v>0</v>
      </c>
      <c r="X175" s="27">
        <v>0</v>
      </c>
      <c r="Y175" s="27">
        <v>0</v>
      </c>
      <c r="Z175" s="27">
        <v>0</v>
      </c>
      <c r="AA175" s="27">
        <v>0</v>
      </c>
      <c r="AB175" s="27">
        <v>0</v>
      </c>
      <c r="AC175" s="27">
        <v>0</v>
      </c>
      <c r="AD175" s="27">
        <v>0</v>
      </c>
      <c r="AE175" s="27">
        <v>0</v>
      </c>
      <c r="AF175" s="27">
        <v>0</v>
      </c>
      <c r="AG175" s="27">
        <v>0</v>
      </c>
      <c r="AH175" s="27">
        <v>0</v>
      </c>
      <c r="AI175" s="27">
        <v>0</v>
      </c>
      <c r="AJ175" s="27">
        <v>0</v>
      </c>
      <c r="BM175">
        <v>173</v>
      </c>
      <c r="BN175" t="s">
        <v>2059</v>
      </c>
    </row>
    <row r="176" spans="2:66" ht="14.25" x14ac:dyDescent="0.2">
      <c r="B176" s="16">
        <v>174</v>
      </c>
      <c r="C176" s="16"/>
      <c r="D176" s="16" t="s">
        <v>393</v>
      </c>
      <c r="E176" s="16" t="str">
        <f t="shared" si="9"/>
        <v>a</v>
      </c>
      <c r="F176" s="16">
        <f t="shared" si="8"/>
        <v>3</v>
      </c>
      <c r="G176" s="19" t="s">
        <v>21</v>
      </c>
      <c r="H176" s="3" t="s">
        <v>27</v>
      </c>
      <c r="I176" s="3">
        <f t="shared" si="10"/>
        <v>6</v>
      </c>
      <c r="J176" s="16">
        <v>9</v>
      </c>
      <c r="K176" s="16">
        <v>6</v>
      </c>
      <c r="L176" s="16">
        <v>67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6">
        <v>0</v>
      </c>
      <c r="T176" s="26">
        <v>0</v>
      </c>
      <c r="U176" s="27">
        <v>0</v>
      </c>
      <c r="V176" s="27">
        <v>0</v>
      </c>
      <c r="W176" s="20">
        <v>7.6666666666666675E-2</v>
      </c>
      <c r="X176" s="20">
        <v>0.28272727272727272</v>
      </c>
      <c r="Y176" s="27">
        <v>0</v>
      </c>
      <c r="Z176" s="20">
        <v>5.6603773584905648E-2</v>
      </c>
      <c r="AA176" s="27">
        <v>0</v>
      </c>
      <c r="AB176" s="27">
        <v>0</v>
      </c>
      <c r="AC176" s="27">
        <v>0</v>
      </c>
      <c r="AD176" s="27">
        <v>0</v>
      </c>
      <c r="AE176" s="27">
        <v>0</v>
      </c>
      <c r="AF176" s="27">
        <v>0</v>
      </c>
      <c r="AG176" s="27">
        <v>0</v>
      </c>
      <c r="AH176" s="27">
        <v>0</v>
      </c>
      <c r="AI176" s="27">
        <v>0</v>
      </c>
      <c r="AJ176" s="27">
        <v>0</v>
      </c>
      <c r="BM176">
        <v>174</v>
      </c>
      <c r="BN176" t="s">
        <v>2060</v>
      </c>
    </row>
    <row r="177" spans="2:66" ht="14.25" x14ac:dyDescent="0.2">
      <c r="B177" s="16">
        <v>175</v>
      </c>
      <c r="C177" s="16"/>
      <c r="D177" s="16" t="s">
        <v>178</v>
      </c>
      <c r="E177" s="16" t="str">
        <f t="shared" si="9"/>
        <v>a</v>
      </c>
      <c r="F177" s="16">
        <f t="shared" si="8"/>
        <v>3</v>
      </c>
      <c r="G177" s="19" t="s">
        <v>21</v>
      </c>
      <c r="H177" s="3" t="s">
        <v>27</v>
      </c>
      <c r="I177" s="3">
        <f t="shared" si="10"/>
        <v>6</v>
      </c>
      <c r="J177" s="16">
        <v>9</v>
      </c>
      <c r="K177" s="16">
        <v>7</v>
      </c>
      <c r="L177" s="16">
        <v>78</v>
      </c>
      <c r="M177" s="26">
        <v>0</v>
      </c>
      <c r="N177" s="26">
        <v>0</v>
      </c>
      <c r="O177" s="26">
        <v>0</v>
      </c>
      <c r="P177" s="26">
        <v>0</v>
      </c>
      <c r="Q177" s="26">
        <v>0</v>
      </c>
      <c r="R177" s="26">
        <v>0</v>
      </c>
      <c r="S177" s="26">
        <v>0</v>
      </c>
      <c r="T177" s="16">
        <v>27</v>
      </c>
      <c r="U177" s="27">
        <v>0</v>
      </c>
      <c r="V177" s="27">
        <v>0</v>
      </c>
      <c r="W177" s="27">
        <v>0</v>
      </c>
      <c r="X177" s="27">
        <v>0</v>
      </c>
      <c r="Y177" s="27">
        <v>0</v>
      </c>
      <c r="Z177" s="27">
        <v>0</v>
      </c>
      <c r="AA177" s="27">
        <v>0</v>
      </c>
      <c r="AB177" s="27">
        <v>0</v>
      </c>
      <c r="AC177" s="27">
        <v>0</v>
      </c>
      <c r="AD177" s="27">
        <v>0</v>
      </c>
      <c r="AE177" s="27">
        <v>0</v>
      </c>
      <c r="AF177" s="27">
        <v>0</v>
      </c>
      <c r="AG177" s="27">
        <v>0</v>
      </c>
      <c r="AH177" s="20">
        <v>0.26472727272727276</v>
      </c>
      <c r="AI177" s="20">
        <v>0.26472727272727276</v>
      </c>
      <c r="AJ177" s="27">
        <v>0</v>
      </c>
      <c r="BM177">
        <v>175</v>
      </c>
      <c r="BN177" t="s">
        <v>2061</v>
      </c>
    </row>
    <row r="178" spans="2:66" ht="14.25" x14ac:dyDescent="0.2">
      <c r="B178" s="16">
        <v>176</v>
      </c>
      <c r="C178" s="16"/>
      <c r="D178" s="16" t="s">
        <v>394</v>
      </c>
      <c r="E178" s="16" t="str">
        <f t="shared" si="9"/>
        <v>a</v>
      </c>
      <c r="F178" s="16">
        <f t="shared" si="8"/>
        <v>3</v>
      </c>
      <c r="G178" s="19" t="s">
        <v>21</v>
      </c>
      <c r="H178" s="3" t="s">
        <v>27</v>
      </c>
      <c r="I178" s="3">
        <f t="shared" si="10"/>
        <v>6</v>
      </c>
      <c r="J178" s="16">
        <v>9</v>
      </c>
      <c r="K178" s="16">
        <v>8</v>
      </c>
      <c r="L178" s="16">
        <v>89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6">
        <v>0</v>
      </c>
      <c r="T178" s="16">
        <v>31</v>
      </c>
      <c r="U178" s="20">
        <v>0.10333333333333333</v>
      </c>
      <c r="V178" s="27">
        <v>0</v>
      </c>
      <c r="W178" s="27">
        <v>0</v>
      </c>
      <c r="X178" s="20">
        <v>0.37727272727272726</v>
      </c>
      <c r="Y178" s="27">
        <v>0</v>
      </c>
      <c r="Z178" s="27">
        <v>0</v>
      </c>
      <c r="AA178" s="27">
        <v>0</v>
      </c>
      <c r="AB178" s="27">
        <v>0</v>
      </c>
      <c r="AC178" s="27">
        <v>0</v>
      </c>
      <c r="AD178" s="27">
        <v>0</v>
      </c>
      <c r="AE178" s="27">
        <v>0</v>
      </c>
      <c r="AF178" s="27">
        <v>0</v>
      </c>
      <c r="AG178" s="27">
        <v>0</v>
      </c>
      <c r="AH178" s="27">
        <v>0</v>
      </c>
      <c r="AI178" s="27">
        <v>0</v>
      </c>
      <c r="AJ178" s="27">
        <v>0</v>
      </c>
      <c r="BM178">
        <v>176</v>
      </c>
      <c r="BN178" t="s">
        <v>2062</v>
      </c>
    </row>
    <row r="179" spans="2:66" ht="14.25" x14ac:dyDescent="0.2">
      <c r="B179" s="16">
        <v>177</v>
      </c>
      <c r="C179" s="16"/>
      <c r="D179" s="16" t="s">
        <v>395</v>
      </c>
      <c r="E179" s="16" t="str">
        <f t="shared" si="9"/>
        <v>b</v>
      </c>
      <c r="F179" s="16">
        <f t="shared" si="8"/>
        <v>1</v>
      </c>
      <c r="G179" s="19" t="s">
        <v>21</v>
      </c>
      <c r="H179" s="3" t="s">
        <v>27</v>
      </c>
      <c r="I179" s="3">
        <f t="shared" si="10"/>
        <v>6</v>
      </c>
      <c r="J179" s="16">
        <v>9</v>
      </c>
      <c r="K179" s="16">
        <v>1</v>
      </c>
      <c r="L179" s="16">
        <v>12</v>
      </c>
      <c r="M179" s="26">
        <v>0</v>
      </c>
      <c r="N179" s="26">
        <v>0</v>
      </c>
      <c r="O179" s="26">
        <v>0</v>
      </c>
      <c r="P179" s="26">
        <v>0</v>
      </c>
      <c r="Q179" s="26">
        <v>0</v>
      </c>
      <c r="R179" s="26">
        <v>0</v>
      </c>
      <c r="S179" s="16">
        <v>7</v>
      </c>
      <c r="T179" s="26">
        <v>0</v>
      </c>
      <c r="U179" s="27">
        <v>0</v>
      </c>
      <c r="V179" s="27">
        <v>0</v>
      </c>
      <c r="W179" s="27">
        <v>0</v>
      </c>
      <c r="X179" s="27">
        <v>0</v>
      </c>
      <c r="Y179" s="27">
        <v>0</v>
      </c>
      <c r="Z179" s="27">
        <v>0</v>
      </c>
      <c r="AA179" s="27">
        <v>0</v>
      </c>
      <c r="AB179" s="27">
        <v>0</v>
      </c>
      <c r="AC179" s="27">
        <v>0</v>
      </c>
      <c r="AD179" s="27">
        <v>0</v>
      </c>
      <c r="AE179" s="27">
        <v>0</v>
      </c>
      <c r="AF179" s="27">
        <v>0</v>
      </c>
      <c r="AG179" s="27">
        <v>0</v>
      </c>
      <c r="AH179" s="27">
        <v>0</v>
      </c>
      <c r="AI179" s="27">
        <v>0</v>
      </c>
      <c r="AJ179" s="27">
        <v>0</v>
      </c>
      <c r="BM179">
        <v>177</v>
      </c>
      <c r="BN179" t="s">
        <v>2063</v>
      </c>
    </row>
    <row r="180" spans="2:66" ht="14.25" x14ac:dyDescent="0.2">
      <c r="B180" s="16">
        <v>178</v>
      </c>
      <c r="C180" s="16"/>
      <c r="D180" s="16" t="s">
        <v>396</v>
      </c>
      <c r="E180" s="16" t="str">
        <f t="shared" si="9"/>
        <v>b</v>
      </c>
      <c r="F180" s="16">
        <f t="shared" si="8"/>
        <v>1</v>
      </c>
      <c r="G180" s="19" t="s">
        <v>21</v>
      </c>
      <c r="H180" s="3" t="s">
        <v>27</v>
      </c>
      <c r="I180" s="3">
        <f t="shared" si="10"/>
        <v>6</v>
      </c>
      <c r="J180" s="16">
        <v>9</v>
      </c>
      <c r="K180" s="16">
        <v>2</v>
      </c>
      <c r="L180" s="16">
        <v>24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6">
        <v>0</v>
      </c>
      <c r="T180" s="26">
        <v>0</v>
      </c>
      <c r="U180" s="27">
        <v>0</v>
      </c>
      <c r="V180" s="27">
        <v>0</v>
      </c>
      <c r="W180" s="27">
        <v>0</v>
      </c>
      <c r="X180" s="20">
        <v>0.11363636363636363</v>
      </c>
      <c r="Y180" s="27">
        <v>0</v>
      </c>
      <c r="Z180" s="27">
        <v>0</v>
      </c>
      <c r="AA180" s="27">
        <v>0</v>
      </c>
      <c r="AB180" s="27">
        <v>0</v>
      </c>
      <c r="AC180" s="27">
        <v>0</v>
      </c>
      <c r="AD180" s="27">
        <v>0</v>
      </c>
      <c r="AE180" s="27">
        <v>0</v>
      </c>
      <c r="AF180" s="27">
        <v>0</v>
      </c>
      <c r="AG180" s="27">
        <v>0</v>
      </c>
      <c r="AH180" s="27">
        <v>0</v>
      </c>
      <c r="AI180" s="27">
        <v>0</v>
      </c>
      <c r="AJ180" s="27">
        <v>0</v>
      </c>
      <c r="BM180">
        <v>178</v>
      </c>
      <c r="BN180" t="s">
        <v>2064</v>
      </c>
    </row>
    <row r="181" spans="2:66" ht="14.25" x14ac:dyDescent="0.2">
      <c r="B181" s="16">
        <v>179</v>
      </c>
      <c r="C181" s="16"/>
      <c r="D181" s="16" t="s">
        <v>397</v>
      </c>
      <c r="E181" s="16" t="str">
        <f t="shared" si="9"/>
        <v>b</v>
      </c>
      <c r="F181" s="16">
        <f t="shared" si="8"/>
        <v>1</v>
      </c>
      <c r="G181" s="19" t="s">
        <v>21</v>
      </c>
      <c r="H181" s="3" t="s">
        <v>27</v>
      </c>
      <c r="I181" s="3">
        <f t="shared" si="10"/>
        <v>6</v>
      </c>
      <c r="J181" s="16">
        <v>9</v>
      </c>
      <c r="K181" s="16">
        <v>3</v>
      </c>
      <c r="L181" s="16">
        <v>36</v>
      </c>
      <c r="M181" s="26">
        <v>0</v>
      </c>
      <c r="N181" s="26">
        <v>0</v>
      </c>
      <c r="O181" s="26">
        <v>0</v>
      </c>
      <c r="P181" s="26">
        <v>0</v>
      </c>
      <c r="Q181" s="26">
        <v>0</v>
      </c>
      <c r="R181" s="26">
        <v>0</v>
      </c>
      <c r="S181" s="26">
        <v>0</v>
      </c>
      <c r="T181" s="26">
        <v>0</v>
      </c>
      <c r="U181" s="27">
        <v>0</v>
      </c>
      <c r="V181" s="27">
        <v>0</v>
      </c>
      <c r="W181" s="27">
        <v>0</v>
      </c>
      <c r="X181" s="20">
        <v>0.17181818181818184</v>
      </c>
      <c r="Y181" s="27">
        <v>0</v>
      </c>
      <c r="Z181" s="27">
        <v>0</v>
      </c>
      <c r="AA181" s="27">
        <v>0</v>
      </c>
      <c r="AB181" s="27">
        <v>0</v>
      </c>
      <c r="AC181" s="27">
        <v>0</v>
      </c>
      <c r="AD181" s="27">
        <v>0</v>
      </c>
      <c r="AE181" s="27">
        <v>0</v>
      </c>
      <c r="AF181" s="27">
        <v>0</v>
      </c>
      <c r="AG181" s="27">
        <v>0</v>
      </c>
      <c r="AH181" s="27">
        <v>0</v>
      </c>
      <c r="AI181" s="27">
        <v>0</v>
      </c>
      <c r="AJ181" s="27">
        <v>0</v>
      </c>
      <c r="BM181">
        <v>179</v>
      </c>
      <c r="BN181" t="s">
        <v>2065</v>
      </c>
    </row>
    <row r="182" spans="2:66" ht="14.25" x14ac:dyDescent="0.2">
      <c r="B182" s="16">
        <v>180</v>
      </c>
      <c r="C182" s="16"/>
      <c r="D182" s="16" t="s">
        <v>397</v>
      </c>
      <c r="E182" s="16" t="str">
        <f t="shared" si="9"/>
        <v>b</v>
      </c>
      <c r="F182" s="16">
        <f t="shared" si="8"/>
        <v>1</v>
      </c>
      <c r="G182" s="19" t="s">
        <v>21</v>
      </c>
      <c r="H182" s="3" t="s">
        <v>27</v>
      </c>
      <c r="I182" s="3">
        <f t="shared" si="10"/>
        <v>6</v>
      </c>
      <c r="J182" s="16">
        <v>9</v>
      </c>
      <c r="K182" s="16">
        <v>4</v>
      </c>
      <c r="L182" s="16">
        <v>48</v>
      </c>
      <c r="M182" s="26">
        <v>0</v>
      </c>
      <c r="N182" s="26">
        <v>0</v>
      </c>
      <c r="O182" s="26">
        <v>0</v>
      </c>
      <c r="P182" s="26">
        <v>0</v>
      </c>
      <c r="Q182" s="26">
        <v>0</v>
      </c>
      <c r="R182" s="26">
        <v>0</v>
      </c>
      <c r="S182" s="26">
        <v>0</v>
      </c>
      <c r="T182" s="16">
        <v>19</v>
      </c>
      <c r="U182" s="27">
        <v>0</v>
      </c>
      <c r="V182" s="27">
        <v>0</v>
      </c>
      <c r="W182" s="27">
        <v>0</v>
      </c>
      <c r="X182" s="27">
        <v>0</v>
      </c>
      <c r="Y182" s="27">
        <v>0</v>
      </c>
      <c r="Z182" s="27">
        <v>0</v>
      </c>
      <c r="AA182" s="27">
        <v>0</v>
      </c>
      <c r="AB182" s="27">
        <v>0</v>
      </c>
      <c r="AC182" s="27">
        <v>0</v>
      </c>
      <c r="AD182" s="27">
        <v>0</v>
      </c>
      <c r="AE182" s="27">
        <v>0</v>
      </c>
      <c r="AF182" s="27">
        <v>0</v>
      </c>
      <c r="AG182" s="27">
        <v>0</v>
      </c>
      <c r="AH182" s="27">
        <v>0</v>
      </c>
      <c r="AI182" s="27">
        <v>0</v>
      </c>
      <c r="AJ182" s="27">
        <v>0</v>
      </c>
      <c r="BM182">
        <v>180</v>
      </c>
      <c r="BN182" t="s">
        <v>2066</v>
      </c>
    </row>
    <row r="183" spans="2:66" ht="14.25" x14ac:dyDescent="0.2">
      <c r="B183" s="16">
        <v>181</v>
      </c>
      <c r="C183" s="16"/>
      <c r="D183" s="16" t="s">
        <v>398</v>
      </c>
      <c r="E183" s="16" t="str">
        <f t="shared" si="9"/>
        <v>b</v>
      </c>
      <c r="F183" s="16">
        <f t="shared" si="8"/>
        <v>1</v>
      </c>
      <c r="G183" s="19" t="s">
        <v>21</v>
      </c>
      <c r="H183" s="3" t="s">
        <v>27</v>
      </c>
      <c r="I183" s="3">
        <f t="shared" si="10"/>
        <v>6</v>
      </c>
      <c r="J183" s="16">
        <v>9</v>
      </c>
      <c r="K183" s="16">
        <v>5</v>
      </c>
      <c r="L183" s="16">
        <v>60</v>
      </c>
      <c r="M183" s="26">
        <v>0</v>
      </c>
      <c r="N183" s="26">
        <v>0</v>
      </c>
      <c r="O183" s="26">
        <v>0</v>
      </c>
      <c r="P183" s="26">
        <v>0</v>
      </c>
      <c r="Q183" s="26">
        <v>0</v>
      </c>
      <c r="R183" s="26">
        <v>0</v>
      </c>
      <c r="S183" s="26">
        <v>0</v>
      </c>
      <c r="T183" s="26">
        <v>0</v>
      </c>
      <c r="U183" s="27">
        <v>0</v>
      </c>
      <c r="V183" s="27">
        <v>0</v>
      </c>
      <c r="W183" s="27">
        <v>0</v>
      </c>
      <c r="X183" s="20">
        <v>0.28636363636363638</v>
      </c>
      <c r="Y183" s="27">
        <v>0</v>
      </c>
      <c r="Z183" s="27">
        <v>0</v>
      </c>
      <c r="AA183" s="27">
        <v>0</v>
      </c>
      <c r="AB183" s="27">
        <v>0</v>
      </c>
      <c r="AC183" s="27">
        <v>0</v>
      </c>
      <c r="AD183" s="27">
        <v>0</v>
      </c>
      <c r="AE183" s="27">
        <v>0</v>
      </c>
      <c r="AF183" s="27">
        <v>0</v>
      </c>
      <c r="AG183" s="27">
        <v>0</v>
      </c>
      <c r="AH183" s="27">
        <v>0</v>
      </c>
      <c r="AI183" s="27">
        <v>0</v>
      </c>
      <c r="AJ183" s="27">
        <v>0</v>
      </c>
      <c r="BM183">
        <v>181</v>
      </c>
      <c r="BN183" t="s">
        <v>2067</v>
      </c>
    </row>
    <row r="184" spans="2:66" ht="14.25" x14ac:dyDescent="0.2">
      <c r="B184" s="16">
        <v>182</v>
      </c>
      <c r="C184" s="16"/>
      <c r="D184" s="16" t="s">
        <v>399</v>
      </c>
      <c r="E184" s="16" t="str">
        <f t="shared" si="9"/>
        <v>b</v>
      </c>
      <c r="F184" s="16">
        <f t="shared" si="8"/>
        <v>1</v>
      </c>
      <c r="G184" s="19" t="s">
        <v>21</v>
      </c>
      <c r="H184" s="3" t="s">
        <v>27</v>
      </c>
      <c r="I184" s="3">
        <f t="shared" si="10"/>
        <v>6</v>
      </c>
      <c r="J184" s="16">
        <v>9</v>
      </c>
      <c r="K184" s="16">
        <v>6</v>
      </c>
      <c r="L184" s="16">
        <v>72</v>
      </c>
      <c r="M184" s="26">
        <v>0</v>
      </c>
      <c r="N184" s="26">
        <v>0</v>
      </c>
      <c r="O184" s="26">
        <v>0</v>
      </c>
      <c r="P184" s="26">
        <v>0</v>
      </c>
      <c r="Q184" s="26">
        <v>0</v>
      </c>
      <c r="R184" s="26">
        <v>0</v>
      </c>
      <c r="S184" s="26">
        <v>0</v>
      </c>
      <c r="T184" s="26">
        <v>0</v>
      </c>
      <c r="U184" s="27">
        <v>0</v>
      </c>
      <c r="V184" s="27">
        <v>0</v>
      </c>
      <c r="W184" s="27">
        <v>0</v>
      </c>
      <c r="X184" s="27">
        <v>0</v>
      </c>
      <c r="Y184" s="27">
        <v>0</v>
      </c>
      <c r="Z184" s="27">
        <v>0</v>
      </c>
      <c r="AA184" s="27">
        <v>0</v>
      </c>
      <c r="AB184" s="27">
        <v>0</v>
      </c>
      <c r="AC184" s="27">
        <v>0</v>
      </c>
      <c r="AD184" s="27">
        <v>0</v>
      </c>
      <c r="AE184" s="27">
        <v>0</v>
      </c>
      <c r="AF184" s="27">
        <v>0</v>
      </c>
      <c r="AG184" s="27">
        <v>0</v>
      </c>
      <c r="AH184" s="27">
        <v>0</v>
      </c>
      <c r="AI184" s="27">
        <v>0</v>
      </c>
      <c r="AJ184" s="20">
        <v>0.27709090909090905</v>
      </c>
      <c r="BM184">
        <v>182</v>
      </c>
      <c r="BN184" t="s">
        <v>2068</v>
      </c>
    </row>
    <row r="185" spans="2:66" ht="14.25" x14ac:dyDescent="0.2">
      <c r="B185" s="16">
        <v>183</v>
      </c>
      <c r="C185" s="16"/>
      <c r="D185" s="16" t="s">
        <v>400</v>
      </c>
      <c r="E185" s="16" t="str">
        <f t="shared" si="9"/>
        <v>b</v>
      </c>
      <c r="F185" s="16">
        <f t="shared" si="8"/>
        <v>1</v>
      </c>
      <c r="G185" s="19" t="s">
        <v>21</v>
      </c>
      <c r="H185" s="3" t="s">
        <v>27</v>
      </c>
      <c r="I185" s="3">
        <f t="shared" si="10"/>
        <v>6</v>
      </c>
      <c r="J185" s="16">
        <v>9</v>
      </c>
      <c r="K185" s="16">
        <v>7</v>
      </c>
      <c r="L185" s="16">
        <v>84</v>
      </c>
      <c r="M185" s="26">
        <v>0</v>
      </c>
      <c r="N185" s="26">
        <v>0</v>
      </c>
      <c r="O185" s="26">
        <v>0</v>
      </c>
      <c r="P185" s="26">
        <v>0</v>
      </c>
      <c r="Q185" s="26">
        <v>0</v>
      </c>
      <c r="R185" s="26">
        <v>0</v>
      </c>
      <c r="S185" s="16">
        <v>50</v>
      </c>
      <c r="T185" s="26">
        <v>0</v>
      </c>
      <c r="U185" s="27">
        <v>0</v>
      </c>
      <c r="V185" s="27">
        <v>0</v>
      </c>
      <c r="W185" s="27">
        <v>0</v>
      </c>
      <c r="X185" s="27">
        <v>0</v>
      </c>
      <c r="Y185" s="27">
        <v>0</v>
      </c>
      <c r="Z185" s="27">
        <v>0</v>
      </c>
      <c r="AA185" s="27">
        <v>0</v>
      </c>
      <c r="AB185" s="27">
        <v>0</v>
      </c>
      <c r="AC185" s="27">
        <v>0</v>
      </c>
      <c r="AD185" s="27">
        <v>0</v>
      </c>
      <c r="AE185" s="27">
        <v>0</v>
      </c>
      <c r="AF185" s="27">
        <v>0</v>
      </c>
      <c r="AG185" s="27">
        <v>0</v>
      </c>
      <c r="AH185" s="27">
        <v>0</v>
      </c>
      <c r="AI185" s="27">
        <v>0</v>
      </c>
      <c r="AJ185" s="27">
        <v>0</v>
      </c>
      <c r="BM185">
        <v>183</v>
      </c>
      <c r="BN185" t="s">
        <v>2069</v>
      </c>
    </row>
    <row r="186" spans="2:66" ht="14.25" x14ac:dyDescent="0.2">
      <c r="B186" s="16">
        <v>184</v>
      </c>
      <c r="C186" s="16"/>
      <c r="D186" s="16" t="s">
        <v>401</v>
      </c>
      <c r="E186" s="16" t="str">
        <f t="shared" si="9"/>
        <v>b</v>
      </c>
      <c r="F186" s="16">
        <f t="shared" si="8"/>
        <v>1</v>
      </c>
      <c r="G186" s="19" t="s">
        <v>21</v>
      </c>
      <c r="H186" s="3" t="s">
        <v>27</v>
      </c>
      <c r="I186" s="3">
        <f t="shared" si="10"/>
        <v>6</v>
      </c>
      <c r="J186" s="16">
        <v>9</v>
      </c>
      <c r="K186" s="16">
        <v>8</v>
      </c>
      <c r="L186" s="16">
        <v>96</v>
      </c>
      <c r="M186" s="26">
        <v>0</v>
      </c>
      <c r="N186" s="26">
        <v>0</v>
      </c>
      <c r="O186" s="26">
        <v>0</v>
      </c>
      <c r="P186" s="26">
        <v>0</v>
      </c>
      <c r="Q186" s="26">
        <v>0</v>
      </c>
      <c r="R186" s="26">
        <v>0</v>
      </c>
      <c r="S186" s="26">
        <v>0</v>
      </c>
      <c r="T186" s="26">
        <v>0</v>
      </c>
      <c r="U186" s="27">
        <v>0</v>
      </c>
      <c r="V186" s="27">
        <v>0</v>
      </c>
      <c r="W186" s="27">
        <v>0</v>
      </c>
      <c r="X186" s="27">
        <v>0</v>
      </c>
      <c r="Y186" s="27">
        <v>0</v>
      </c>
      <c r="Z186" s="27">
        <v>0</v>
      </c>
      <c r="AA186" s="27">
        <v>0</v>
      </c>
      <c r="AB186" s="27">
        <v>0</v>
      </c>
      <c r="AC186" s="27">
        <v>0</v>
      </c>
      <c r="AD186" s="27">
        <v>0</v>
      </c>
      <c r="AE186" s="27">
        <v>0</v>
      </c>
      <c r="AF186" s="27">
        <v>0</v>
      </c>
      <c r="AG186" s="20">
        <v>0.36872727272727279</v>
      </c>
      <c r="AH186" s="27">
        <v>0</v>
      </c>
      <c r="AI186" s="27">
        <v>0</v>
      </c>
      <c r="AJ186" s="27">
        <v>0</v>
      </c>
      <c r="BM186">
        <v>184</v>
      </c>
      <c r="BN186" t="s">
        <v>2070</v>
      </c>
    </row>
    <row r="187" spans="2:66" ht="14.25" x14ac:dyDescent="0.2">
      <c r="B187" s="16">
        <v>185</v>
      </c>
      <c r="C187" s="16"/>
      <c r="D187" s="16" t="s">
        <v>402</v>
      </c>
      <c r="E187" s="16" t="str">
        <f t="shared" si="9"/>
        <v>c</v>
      </c>
      <c r="F187" s="16">
        <f t="shared" si="8"/>
        <v>1</v>
      </c>
      <c r="G187" s="19" t="s">
        <v>21</v>
      </c>
      <c r="H187" s="3" t="s">
        <v>27</v>
      </c>
      <c r="I187" s="3">
        <f t="shared" si="10"/>
        <v>6</v>
      </c>
      <c r="J187" s="16">
        <v>9</v>
      </c>
      <c r="K187" s="16">
        <v>1</v>
      </c>
      <c r="L187" s="16">
        <v>15</v>
      </c>
      <c r="M187" s="26">
        <v>0</v>
      </c>
      <c r="N187" s="26">
        <v>0</v>
      </c>
      <c r="O187" s="26">
        <v>0</v>
      </c>
      <c r="P187" s="26">
        <v>0</v>
      </c>
      <c r="Q187" s="26">
        <v>0</v>
      </c>
      <c r="R187" s="26">
        <v>0</v>
      </c>
      <c r="S187" s="26">
        <v>0</v>
      </c>
      <c r="T187" s="26">
        <v>0</v>
      </c>
      <c r="U187" s="27">
        <v>0</v>
      </c>
      <c r="V187" s="27">
        <v>0</v>
      </c>
      <c r="W187" s="27">
        <v>0</v>
      </c>
      <c r="X187" s="27">
        <v>0</v>
      </c>
      <c r="Y187" s="27">
        <v>0</v>
      </c>
      <c r="Z187" s="27">
        <v>0</v>
      </c>
      <c r="AA187" s="27">
        <v>0</v>
      </c>
      <c r="AB187" s="27">
        <v>0</v>
      </c>
      <c r="AC187" s="27">
        <v>0</v>
      </c>
      <c r="AD187" s="20">
        <v>0</v>
      </c>
      <c r="AE187" s="27">
        <v>0</v>
      </c>
      <c r="AF187" s="27">
        <v>0</v>
      </c>
      <c r="AG187" s="27">
        <v>0</v>
      </c>
      <c r="AH187" s="27">
        <v>0</v>
      </c>
      <c r="AI187" s="27">
        <v>0</v>
      </c>
      <c r="AJ187" s="27">
        <v>0</v>
      </c>
      <c r="BM187">
        <v>185</v>
      </c>
      <c r="BN187" t="s">
        <v>2071</v>
      </c>
    </row>
    <row r="188" spans="2:66" ht="14.25" x14ac:dyDescent="0.2">
      <c r="B188" s="16">
        <v>186</v>
      </c>
      <c r="C188" s="16"/>
      <c r="D188" s="16" t="s">
        <v>403</v>
      </c>
      <c r="E188" s="16" t="str">
        <f t="shared" si="9"/>
        <v>c</v>
      </c>
      <c r="F188" s="16">
        <f t="shared" si="8"/>
        <v>1</v>
      </c>
      <c r="G188" s="19" t="s">
        <v>21</v>
      </c>
      <c r="H188" s="3" t="s">
        <v>27</v>
      </c>
      <c r="I188" s="3">
        <f t="shared" si="10"/>
        <v>6</v>
      </c>
      <c r="J188" s="16">
        <v>9</v>
      </c>
      <c r="K188" s="16">
        <v>2</v>
      </c>
      <c r="L188" s="16">
        <v>30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7">
        <v>0</v>
      </c>
      <c r="V188" s="27">
        <v>0</v>
      </c>
      <c r="W188" s="27">
        <v>0</v>
      </c>
      <c r="X188" s="27">
        <v>0</v>
      </c>
      <c r="Y188" s="27">
        <v>0</v>
      </c>
      <c r="Z188" s="27">
        <v>0</v>
      </c>
      <c r="AA188" s="27">
        <v>0</v>
      </c>
      <c r="AB188" s="20">
        <v>0</v>
      </c>
      <c r="AC188" s="27">
        <v>0</v>
      </c>
      <c r="AD188" s="27">
        <v>0</v>
      </c>
      <c r="AE188" s="27">
        <v>0</v>
      </c>
      <c r="AF188" s="27">
        <v>0</v>
      </c>
      <c r="AG188" s="27">
        <v>0</v>
      </c>
      <c r="AH188" s="27">
        <v>0</v>
      </c>
      <c r="AI188" s="27">
        <v>0</v>
      </c>
      <c r="AJ188" s="27">
        <v>0</v>
      </c>
      <c r="BM188">
        <v>186</v>
      </c>
      <c r="BN188" t="s">
        <v>2072</v>
      </c>
    </row>
    <row r="189" spans="2:66" ht="14.25" x14ac:dyDescent="0.2">
      <c r="B189" s="16">
        <v>187</v>
      </c>
      <c r="C189" s="16"/>
      <c r="D189" s="16" t="s">
        <v>404</v>
      </c>
      <c r="E189" s="16" t="str">
        <f t="shared" si="9"/>
        <v>c</v>
      </c>
      <c r="F189" s="16">
        <f t="shared" si="8"/>
        <v>1</v>
      </c>
      <c r="G189" s="19" t="s">
        <v>21</v>
      </c>
      <c r="H189" s="3" t="s">
        <v>27</v>
      </c>
      <c r="I189" s="3">
        <f t="shared" si="10"/>
        <v>6</v>
      </c>
      <c r="J189" s="16">
        <v>9</v>
      </c>
      <c r="K189" s="16">
        <v>3</v>
      </c>
      <c r="L189" s="16">
        <v>45</v>
      </c>
      <c r="M189" s="26">
        <v>0</v>
      </c>
      <c r="N189" s="26">
        <v>0</v>
      </c>
      <c r="O189" s="26">
        <v>0</v>
      </c>
      <c r="P189" s="26">
        <v>0</v>
      </c>
      <c r="Q189" s="26">
        <v>0</v>
      </c>
      <c r="R189" s="26">
        <v>0</v>
      </c>
      <c r="S189" s="16">
        <v>0</v>
      </c>
      <c r="T189" s="26">
        <v>0</v>
      </c>
      <c r="U189" s="27">
        <v>0</v>
      </c>
      <c r="V189" s="27">
        <v>0</v>
      </c>
      <c r="W189" s="27">
        <v>0</v>
      </c>
      <c r="X189" s="27">
        <v>0</v>
      </c>
      <c r="Y189" s="27">
        <v>0</v>
      </c>
      <c r="Z189" s="27">
        <v>0</v>
      </c>
      <c r="AA189" s="27">
        <v>0</v>
      </c>
      <c r="AB189" s="27">
        <v>0</v>
      </c>
      <c r="AC189" s="27">
        <v>0</v>
      </c>
      <c r="AD189" s="27">
        <v>0</v>
      </c>
      <c r="AE189" s="27">
        <v>0</v>
      </c>
      <c r="AF189" s="27">
        <v>0</v>
      </c>
      <c r="AG189" s="27">
        <v>0</v>
      </c>
      <c r="AH189" s="27">
        <v>0</v>
      </c>
      <c r="AI189" s="27">
        <v>0</v>
      </c>
      <c r="AJ189" s="27">
        <v>0</v>
      </c>
      <c r="BM189">
        <v>187</v>
      </c>
      <c r="BN189" t="s">
        <v>2073</v>
      </c>
    </row>
    <row r="190" spans="2:66" ht="14.25" x14ac:dyDescent="0.2">
      <c r="B190" s="16">
        <v>188</v>
      </c>
      <c r="C190" s="16"/>
      <c r="D190" s="16" t="s">
        <v>405</v>
      </c>
      <c r="E190" s="16" t="str">
        <f t="shared" si="9"/>
        <v>c</v>
      </c>
      <c r="F190" s="16">
        <f t="shared" si="8"/>
        <v>1</v>
      </c>
      <c r="G190" s="19" t="s">
        <v>21</v>
      </c>
      <c r="H190" s="3" t="s">
        <v>27</v>
      </c>
      <c r="I190" s="3">
        <f t="shared" si="10"/>
        <v>6</v>
      </c>
      <c r="J190" s="16">
        <v>9</v>
      </c>
      <c r="K190" s="16">
        <v>4</v>
      </c>
      <c r="L190" s="16">
        <v>61</v>
      </c>
      <c r="M190" s="26">
        <v>0</v>
      </c>
      <c r="N190" s="26">
        <v>0</v>
      </c>
      <c r="O190" s="26">
        <v>0</v>
      </c>
      <c r="P190" s="26">
        <v>0</v>
      </c>
      <c r="Q190" s="26">
        <v>0</v>
      </c>
      <c r="R190" s="26">
        <v>0</v>
      </c>
      <c r="S190" s="16">
        <v>0</v>
      </c>
      <c r="T190" s="26">
        <v>0</v>
      </c>
      <c r="U190" s="27">
        <v>0</v>
      </c>
      <c r="V190" s="27">
        <v>0</v>
      </c>
      <c r="W190" s="27">
        <v>0</v>
      </c>
      <c r="X190" s="27">
        <v>0</v>
      </c>
      <c r="Y190" s="27">
        <v>0</v>
      </c>
      <c r="Z190" s="27">
        <v>0</v>
      </c>
      <c r="AA190" s="27">
        <v>0</v>
      </c>
      <c r="AB190" s="27">
        <v>0</v>
      </c>
      <c r="AC190" s="27">
        <v>0</v>
      </c>
      <c r="AD190" s="27">
        <v>0</v>
      </c>
      <c r="AE190" s="27">
        <v>0</v>
      </c>
      <c r="AF190" s="27">
        <v>0</v>
      </c>
      <c r="AG190" s="27">
        <v>0</v>
      </c>
      <c r="AH190" s="27">
        <v>0</v>
      </c>
      <c r="AI190" s="27">
        <v>0</v>
      </c>
      <c r="AJ190" s="27">
        <v>0</v>
      </c>
      <c r="BM190">
        <v>188</v>
      </c>
      <c r="BN190" t="s">
        <v>2074</v>
      </c>
    </row>
    <row r="191" spans="2:66" ht="14.25" x14ac:dyDescent="0.2">
      <c r="B191" s="16">
        <v>189</v>
      </c>
      <c r="C191" s="16"/>
      <c r="D191" s="16" t="s">
        <v>406</v>
      </c>
      <c r="E191" s="16" t="str">
        <f t="shared" si="9"/>
        <v>c</v>
      </c>
      <c r="F191" s="16">
        <f t="shared" si="8"/>
        <v>1</v>
      </c>
      <c r="G191" s="19" t="s">
        <v>21</v>
      </c>
      <c r="H191" s="3" t="s">
        <v>27</v>
      </c>
      <c r="I191" s="3">
        <f t="shared" si="10"/>
        <v>6</v>
      </c>
      <c r="J191" s="16">
        <v>9</v>
      </c>
      <c r="K191" s="16">
        <v>5</v>
      </c>
      <c r="L191" s="16">
        <v>76</v>
      </c>
      <c r="M191" s="26">
        <v>0</v>
      </c>
      <c r="N191" s="26">
        <v>0</v>
      </c>
      <c r="O191" s="26">
        <v>0</v>
      </c>
      <c r="P191" s="26">
        <v>0</v>
      </c>
      <c r="Q191" s="26">
        <v>0</v>
      </c>
      <c r="R191" s="26">
        <v>0</v>
      </c>
      <c r="S191" s="16">
        <v>0</v>
      </c>
      <c r="T191" s="26">
        <v>0</v>
      </c>
      <c r="U191" s="27">
        <v>0</v>
      </c>
      <c r="V191" s="27">
        <v>0</v>
      </c>
      <c r="W191" s="27">
        <v>0</v>
      </c>
      <c r="X191" s="27">
        <v>0</v>
      </c>
      <c r="Y191" s="27">
        <v>0</v>
      </c>
      <c r="Z191" s="27">
        <v>0</v>
      </c>
      <c r="AA191" s="27">
        <v>0</v>
      </c>
      <c r="AB191" s="27">
        <v>0</v>
      </c>
      <c r="AC191" s="27">
        <v>0</v>
      </c>
      <c r="AD191" s="27">
        <v>0</v>
      </c>
      <c r="AE191" s="27">
        <v>0</v>
      </c>
      <c r="AF191" s="27">
        <v>0</v>
      </c>
      <c r="AG191" s="27">
        <v>0</v>
      </c>
      <c r="AH191" s="27">
        <v>0</v>
      </c>
      <c r="AI191" s="27">
        <v>0</v>
      </c>
      <c r="AJ191" s="27">
        <v>0</v>
      </c>
      <c r="BM191">
        <v>189</v>
      </c>
      <c r="BN191" t="s">
        <v>2012</v>
      </c>
    </row>
    <row r="192" spans="2:66" ht="14.25" x14ac:dyDescent="0.2">
      <c r="B192" s="16">
        <v>190</v>
      </c>
      <c r="C192" s="16"/>
      <c r="D192" s="16" t="s">
        <v>407</v>
      </c>
      <c r="E192" s="16" t="str">
        <f t="shared" si="9"/>
        <v>c</v>
      </c>
      <c r="F192" s="16">
        <f t="shared" si="8"/>
        <v>1</v>
      </c>
      <c r="G192" s="19" t="s">
        <v>21</v>
      </c>
      <c r="H192" s="3" t="s">
        <v>27</v>
      </c>
      <c r="I192" s="3">
        <f t="shared" si="10"/>
        <v>6</v>
      </c>
      <c r="J192" s="16">
        <v>9</v>
      </c>
      <c r="K192" s="16">
        <v>6</v>
      </c>
      <c r="L192" s="16">
        <v>91</v>
      </c>
      <c r="M192" s="26">
        <v>0</v>
      </c>
      <c r="N192" s="26">
        <v>0</v>
      </c>
      <c r="O192" s="26">
        <v>0</v>
      </c>
      <c r="P192" s="26">
        <v>0</v>
      </c>
      <c r="Q192" s="26">
        <v>0</v>
      </c>
      <c r="R192" s="26">
        <v>0</v>
      </c>
      <c r="S192" s="26">
        <v>0</v>
      </c>
      <c r="T192" s="26">
        <v>0</v>
      </c>
      <c r="U192" s="27">
        <v>0</v>
      </c>
      <c r="V192" s="20">
        <v>0</v>
      </c>
      <c r="W192" s="27">
        <v>0</v>
      </c>
      <c r="X192" s="27">
        <v>0</v>
      </c>
      <c r="Y192" s="27">
        <v>0</v>
      </c>
      <c r="Z192" s="27">
        <v>0</v>
      </c>
      <c r="AA192" s="27">
        <v>0</v>
      </c>
      <c r="AB192" s="27">
        <v>0</v>
      </c>
      <c r="AC192" s="27">
        <v>0</v>
      </c>
      <c r="AD192" s="27">
        <v>0</v>
      </c>
      <c r="AE192" s="27">
        <v>0</v>
      </c>
      <c r="AF192" s="27">
        <v>0</v>
      </c>
      <c r="AG192" s="27">
        <v>0</v>
      </c>
      <c r="AH192" s="27">
        <v>0</v>
      </c>
      <c r="AI192" s="27">
        <v>0</v>
      </c>
      <c r="AJ192" s="27">
        <v>0</v>
      </c>
      <c r="BM192">
        <v>190</v>
      </c>
      <c r="BN192" t="s">
        <v>2075</v>
      </c>
    </row>
    <row r="193" spans="2:66" ht="14.25" x14ac:dyDescent="0.2">
      <c r="B193" s="16">
        <v>191</v>
      </c>
      <c r="C193" s="16"/>
      <c r="D193" s="16" t="s">
        <v>408</v>
      </c>
      <c r="E193" s="16" t="str">
        <f t="shared" si="9"/>
        <v>c</v>
      </c>
      <c r="F193" s="16">
        <f t="shared" si="8"/>
        <v>1</v>
      </c>
      <c r="G193" s="19" t="s">
        <v>21</v>
      </c>
      <c r="H193" s="3" t="s">
        <v>27</v>
      </c>
      <c r="I193" s="3">
        <f t="shared" si="10"/>
        <v>6</v>
      </c>
      <c r="J193" s="16">
        <v>9</v>
      </c>
      <c r="K193" s="16">
        <v>7</v>
      </c>
      <c r="L193" s="16">
        <v>106</v>
      </c>
      <c r="M193" s="26">
        <v>0</v>
      </c>
      <c r="N193" s="26">
        <v>0</v>
      </c>
      <c r="O193" s="26">
        <v>0</v>
      </c>
      <c r="P193" s="26">
        <v>0</v>
      </c>
      <c r="Q193" s="26">
        <v>0</v>
      </c>
      <c r="R193" s="26">
        <v>0</v>
      </c>
      <c r="S193" s="26">
        <v>0</v>
      </c>
      <c r="T193" s="26">
        <v>0</v>
      </c>
      <c r="U193" s="27">
        <v>0</v>
      </c>
      <c r="V193" s="27">
        <v>0</v>
      </c>
      <c r="W193" s="27">
        <v>0</v>
      </c>
      <c r="X193" s="27">
        <v>0</v>
      </c>
      <c r="Y193" s="20">
        <v>0</v>
      </c>
      <c r="Z193" s="27">
        <v>0</v>
      </c>
      <c r="AA193" s="27">
        <v>0</v>
      </c>
      <c r="AB193" s="27">
        <v>0</v>
      </c>
      <c r="AC193" s="27">
        <v>0</v>
      </c>
      <c r="AD193" s="27">
        <v>0</v>
      </c>
      <c r="AE193" s="27">
        <v>0</v>
      </c>
      <c r="AF193" s="27">
        <v>0</v>
      </c>
      <c r="AG193" s="27">
        <v>0</v>
      </c>
      <c r="AH193" s="27">
        <v>0</v>
      </c>
      <c r="AI193" s="27">
        <v>0</v>
      </c>
      <c r="AJ193" s="27">
        <v>0</v>
      </c>
      <c r="BM193">
        <v>191</v>
      </c>
      <c r="BN193" t="s">
        <v>2076</v>
      </c>
    </row>
    <row r="194" spans="2:66" ht="14.25" x14ac:dyDescent="0.2">
      <c r="B194" s="16">
        <v>192</v>
      </c>
      <c r="C194" s="16"/>
      <c r="D194" s="16" t="s">
        <v>409</v>
      </c>
      <c r="E194" s="16" t="str">
        <f t="shared" si="9"/>
        <v>c</v>
      </c>
      <c r="F194" s="16">
        <f t="shared" si="8"/>
        <v>1</v>
      </c>
      <c r="G194" s="19" t="s">
        <v>21</v>
      </c>
      <c r="H194" s="3" t="s">
        <v>27</v>
      </c>
      <c r="I194" s="3">
        <f t="shared" si="10"/>
        <v>6</v>
      </c>
      <c r="J194" s="16">
        <v>9</v>
      </c>
      <c r="K194" s="16">
        <v>8</v>
      </c>
      <c r="L194" s="16">
        <v>122</v>
      </c>
      <c r="M194" s="26">
        <v>0</v>
      </c>
      <c r="N194" s="26">
        <v>0</v>
      </c>
      <c r="O194" s="26">
        <v>0</v>
      </c>
      <c r="P194" s="26">
        <v>0</v>
      </c>
      <c r="Q194" s="26">
        <v>0</v>
      </c>
      <c r="R194" s="26">
        <v>0</v>
      </c>
      <c r="S194" s="26">
        <v>0</v>
      </c>
      <c r="T194" s="26">
        <v>0</v>
      </c>
      <c r="U194" s="27">
        <v>0</v>
      </c>
      <c r="V194" s="27">
        <v>0</v>
      </c>
      <c r="W194" s="27">
        <v>0</v>
      </c>
      <c r="X194" s="27">
        <v>0</v>
      </c>
      <c r="Y194" s="27">
        <v>0</v>
      </c>
      <c r="Z194" s="27">
        <v>0</v>
      </c>
      <c r="AA194" s="27">
        <v>0</v>
      </c>
      <c r="AB194" s="27">
        <v>0</v>
      </c>
      <c r="AC194" s="27">
        <v>0</v>
      </c>
      <c r="AD194" s="27">
        <v>0</v>
      </c>
      <c r="AE194" s="27">
        <v>0</v>
      </c>
      <c r="AF194" s="27">
        <v>0</v>
      </c>
      <c r="AG194" s="20">
        <v>0</v>
      </c>
      <c r="AH194" s="27">
        <v>0</v>
      </c>
      <c r="AI194" s="27">
        <v>0</v>
      </c>
      <c r="AJ194" s="27">
        <v>0</v>
      </c>
      <c r="BM194">
        <v>192</v>
      </c>
      <c r="BN194" t="s">
        <v>2077</v>
      </c>
    </row>
    <row r="195" spans="2:66" ht="14.25" x14ac:dyDescent="0.2">
      <c r="B195" s="16">
        <v>193</v>
      </c>
      <c r="C195" s="16"/>
      <c r="D195" s="16" t="s">
        <v>410</v>
      </c>
      <c r="E195" s="16" t="str">
        <f t="shared" si="9"/>
        <v>s</v>
      </c>
      <c r="F195" s="16">
        <f t="shared" ref="F195:F258" si="11">VLOOKUP(E195&amp;K195,AN$27:AO$58,2,FALSE)</f>
        <v>2</v>
      </c>
      <c r="G195" s="19" t="s">
        <v>21</v>
      </c>
      <c r="H195" s="3" t="s">
        <v>28</v>
      </c>
      <c r="I195" s="3">
        <f t="shared" si="10"/>
        <v>7</v>
      </c>
      <c r="J195" s="16">
        <v>5</v>
      </c>
      <c r="K195" s="16">
        <v>1</v>
      </c>
      <c r="L195" s="16">
        <v>17</v>
      </c>
      <c r="M195" s="26">
        <v>0</v>
      </c>
      <c r="N195" s="26">
        <v>0</v>
      </c>
      <c r="O195" s="26">
        <v>0</v>
      </c>
      <c r="P195" s="26">
        <v>0</v>
      </c>
      <c r="Q195" s="26">
        <v>0</v>
      </c>
      <c r="R195" s="26">
        <v>0</v>
      </c>
      <c r="S195" s="26">
        <v>0</v>
      </c>
      <c r="T195" s="26">
        <v>0</v>
      </c>
      <c r="U195" s="27">
        <v>0</v>
      </c>
      <c r="V195" s="27">
        <v>0</v>
      </c>
      <c r="W195" s="27">
        <v>0</v>
      </c>
      <c r="X195" s="20">
        <v>0.1</v>
      </c>
      <c r="Y195" s="27">
        <v>0</v>
      </c>
      <c r="Z195" s="27">
        <v>0</v>
      </c>
      <c r="AA195" s="27">
        <v>0</v>
      </c>
      <c r="AB195" s="27">
        <v>0</v>
      </c>
      <c r="AC195" s="27">
        <v>0</v>
      </c>
      <c r="AD195" s="27">
        <v>0</v>
      </c>
      <c r="AE195" s="27">
        <v>0</v>
      </c>
      <c r="AF195" s="27">
        <v>0</v>
      </c>
      <c r="AG195" s="27">
        <v>0</v>
      </c>
      <c r="AH195" s="20">
        <v>8.0000000000000016E-2</v>
      </c>
      <c r="AI195" s="27">
        <v>0</v>
      </c>
      <c r="AJ195" s="27">
        <v>0</v>
      </c>
      <c r="BM195">
        <v>193</v>
      </c>
      <c r="BN195" t="s">
        <v>2078</v>
      </c>
    </row>
    <row r="196" spans="2:66" ht="14.25" x14ac:dyDescent="0.2">
      <c r="B196" s="16">
        <v>194</v>
      </c>
      <c r="C196" s="16"/>
      <c r="D196" s="16" t="s">
        <v>411</v>
      </c>
      <c r="E196" s="16" t="str">
        <f t="shared" si="9"/>
        <v>s</v>
      </c>
      <c r="F196" s="16">
        <f t="shared" si="11"/>
        <v>2</v>
      </c>
      <c r="G196" s="19" t="s">
        <v>21</v>
      </c>
      <c r="H196" s="3" t="s">
        <v>28</v>
      </c>
      <c r="I196" s="3">
        <f t="shared" si="10"/>
        <v>7</v>
      </c>
      <c r="J196" s="16">
        <v>5</v>
      </c>
      <c r="K196" s="16">
        <v>2</v>
      </c>
      <c r="L196" s="16">
        <v>34</v>
      </c>
      <c r="M196" s="26">
        <v>0</v>
      </c>
      <c r="N196" s="26">
        <v>0</v>
      </c>
      <c r="O196" s="26">
        <v>0</v>
      </c>
      <c r="P196" s="26">
        <v>0</v>
      </c>
      <c r="Q196" s="26">
        <v>0</v>
      </c>
      <c r="R196" s="26">
        <v>0</v>
      </c>
      <c r="S196" s="26">
        <v>0</v>
      </c>
      <c r="T196" s="26">
        <v>0</v>
      </c>
      <c r="U196" s="27">
        <v>0</v>
      </c>
      <c r="V196" s="27">
        <v>0</v>
      </c>
      <c r="W196" s="27">
        <v>0</v>
      </c>
      <c r="X196" s="27">
        <v>0</v>
      </c>
      <c r="Y196" s="27">
        <v>0</v>
      </c>
      <c r="Z196" s="27">
        <v>0</v>
      </c>
      <c r="AA196" s="27">
        <v>0</v>
      </c>
      <c r="AB196" s="27">
        <v>0</v>
      </c>
      <c r="AC196" s="27">
        <v>0</v>
      </c>
      <c r="AD196" s="27">
        <v>0</v>
      </c>
      <c r="AE196" s="27">
        <v>0</v>
      </c>
      <c r="AF196" s="20">
        <v>9.745454545454546E-2</v>
      </c>
      <c r="AG196" s="20">
        <v>9.745454545454546E-2</v>
      </c>
      <c r="AH196" s="27">
        <v>0</v>
      </c>
      <c r="AI196" s="27">
        <v>0</v>
      </c>
      <c r="AJ196" s="27">
        <v>0</v>
      </c>
      <c r="BM196">
        <v>194</v>
      </c>
      <c r="BN196" t="s">
        <v>2079</v>
      </c>
    </row>
    <row r="197" spans="2:66" ht="14.25" x14ac:dyDescent="0.2">
      <c r="B197" s="16">
        <v>195</v>
      </c>
      <c r="C197" s="16"/>
      <c r="D197" s="16" t="s">
        <v>412</v>
      </c>
      <c r="E197" s="16" t="str">
        <f t="shared" si="9"/>
        <v>s</v>
      </c>
      <c r="F197" s="16">
        <f t="shared" si="11"/>
        <v>3</v>
      </c>
      <c r="G197" s="19" t="s">
        <v>21</v>
      </c>
      <c r="H197" s="3" t="s">
        <v>28</v>
      </c>
      <c r="I197" s="3">
        <f t="shared" si="10"/>
        <v>7</v>
      </c>
      <c r="J197" s="16">
        <v>5</v>
      </c>
      <c r="K197" s="16">
        <v>3</v>
      </c>
      <c r="L197" s="16">
        <v>52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7">
        <v>0</v>
      </c>
      <c r="V197" s="27">
        <v>0</v>
      </c>
      <c r="W197" s="27">
        <v>0</v>
      </c>
      <c r="X197" s="27">
        <v>0</v>
      </c>
      <c r="Y197" s="27">
        <v>0</v>
      </c>
      <c r="Z197" s="27">
        <v>0</v>
      </c>
      <c r="AA197" s="20">
        <v>2.9126213592232997E-2</v>
      </c>
      <c r="AB197" s="27">
        <v>0</v>
      </c>
      <c r="AC197" s="27">
        <v>0</v>
      </c>
      <c r="AD197" s="20">
        <v>2.9126213592232997E-2</v>
      </c>
      <c r="AE197" s="27">
        <v>0</v>
      </c>
      <c r="AF197" s="27">
        <v>0</v>
      </c>
      <c r="AG197" s="27">
        <v>0</v>
      </c>
      <c r="AH197" s="27">
        <v>0</v>
      </c>
      <c r="AI197" s="20">
        <v>0.14836363636363636</v>
      </c>
      <c r="AJ197" s="27">
        <v>0</v>
      </c>
      <c r="BM197">
        <v>195</v>
      </c>
      <c r="BN197" t="s">
        <v>2080</v>
      </c>
    </row>
    <row r="198" spans="2:66" ht="14.25" x14ac:dyDescent="0.2">
      <c r="B198" s="16">
        <v>196</v>
      </c>
      <c r="C198" s="16"/>
      <c r="D198" s="16" t="s">
        <v>413</v>
      </c>
      <c r="E198" s="16" t="str">
        <f t="shared" si="9"/>
        <v>s</v>
      </c>
      <c r="F198" s="16">
        <f t="shared" si="11"/>
        <v>3</v>
      </c>
      <c r="G198" s="19" t="s">
        <v>21</v>
      </c>
      <c r="H198" s="3" t="s">
        <v>28</v>
      </c>
      <c r="I198" s="3">
        <f t="shared" si="10"/>
        <v>7</v>
      </c>
      <c r="J198" s="16">
        <v>5</v>
      </c>
      <c r="K198" s="16">
        <v>4</v>
      </c>
      <c r="L198" s="16">
        <v>69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16">
        <v>18</v>
      </c>
      <c r="U198" s="27">
        <v>0</v>
      </c>
      <c r="V198" s="27">
        <v>0</v>
      </c>
      <c r="W198" s="27">
        <v>0</v>
      </c>
      <c r="X198" s="20">
        <v>0.24727272727272726</v>
      </c>
      <c r="Y198" s="27">
        <v>0</v>
      </c>
      <c r="Z198" s="27">
        <v>0</v>
      </c>
      <c r="AA198" s="27">
        <v>0</v>
      </c>
      <c r="AB198" s="27">
        <v>0</v>
      </c>
      <c r="AC198" s="27">
        <v>0</v>
      </c>
      <c r="AD198" s="27">
        <v>0</v>
      </c>
      <c r="AE198" s="27">
        <v>0</v>
      </c>
      <c r="AF198" s="27">
        <v>0</v>
      </c>
      <c r="AG198" s="20">
        <v>0.19781818181818181</v>
      </c>
      <c r="AH198" s="27">
        <v>0</v>
      </c>
      <c r="AI198" s="27">
        <v>0</v>
      </c>
      <c r="AJ198" s="27">
        <v>0</v>
      </c>
      <c r="BM198">
        <v>196</v>
      </c>
      <c r="BN198" t="s">
        <v>2081</v>
      </c>
    </row>
    <row r="199" spans="2:66" ht="14.25" x14ac:dyDescent="0.2">
      <c r="B199" s="16">
        <v>197</v>
      </c>
      <c r="C199" s="16"/>
      <c r="D199" s="16" t="s">
        <v>414</v>
      </c>
      <c r="E199" s="16" t="str">
        <f t="shared" si="9"/>
        <v>s</v>
      </c>
      <c r="F199" s="16">
        <f t="shared" si="11"/>
        <v>4</v>
      </c>
      <c r="G199" s="19" t="s">
        <v>21</v>
      </c>
      <c r="H199" s="3" t="s">
        <v>28</v>
      </c>
      <c r="I199" s="3">
        <f t="shared" si="10"/>
        <v>7</v>
      </c>
      <c r="J199" s="16">
        <v>5</v>
      </c>
      <c r="K199" s="16">
        <v>5</v>
      </c>
      <c r="L199" s="16">
        <v>86</v>
      </c>
      <c r="M199" s="26">
        <v>0</v>
      </c>
      <c r="N199" s="26">
        <v>0</v>
      </c>
      <c r="O199" s="26">
        <v>0</v>
      </c>
      <c r="P199" s="26">
        <v>0</v>
      </c>
      <c r="Q199" s="16">
        <v>87</v>
      </c>
      <c r="R199" s="26">
        <v>0</v>
      </c>
      <c r="S199" s="26">
        <v>0</v>
      </c>
      <c r="T199" s="16">
        <v>23</v>
      </c>
      <c r="U199" s="27">
        <v>0</v>
      </c>
      <c r="V199" s="20">
        <v>6.3333333333333325E-2</v>
      </c>
      <c r="W199" s="27">
        <v>0</v>
      </c>
      <c r="X199" s="27">
        <v>0</v>
      </c>
      <c r="Y199" s="27">
        <v>0</v>
      </c>
      <c r="Z199" s="27">
        <v>0</v>
      </c>
      <c r="AA199" s="27">
        <v>0</v>
      </c>
      <c r="AB199" s="27">
        <v>0</v>
      </c>
      <c r="AC199" s="27">
        <v>0</v>
      </c>
      <c r="AD199" s="27">
        <v>0</v>
      </c>
      <c r="AE199" s="27">
        <v>0</v>
      </c>
      <c r="AF199" s="27">
        <v>0</v>
      </c>
      <c r="AG199" s="27">
        <v>0</v>
      </c>
      <c r="AH199" s="20">
        <v>0.24872727272727274</v>
      </c>
      <c r="AI199" s="27">
        <v>0</v>
      </c>
      <c r="AJ199" s="27">
        <v>0</v>
      </c>
      <c r="BM199">
        <v>197</v>
      </c>
      <c r="BN199" t="s">
        <v>2082</v>
      </c>
    </row>
    <row r="200" spans="2:66" ht="14.25" x14ac:dyDescent="0.2">
      <c r="B200" s="16">
        <v>198</v>
      </c>
      <c r="C200" s="16"/>
      <c r="D200" s="16" t="s">
        <v>415</v>
      </c>
      <c r="E200" s="16" t="str">
        <f t="shared" si="9"/>
        <v>s</v>
      </c>
      <c r="F200" s="16">
        <f t="shared" si="11"/>
        <v>4</v>
      </c>
      <c r="G200" s="19" t="s">
        <v>21</v>
      </c>
      <c r="H200" s="3" t="s">
        <v>28</v>
      </c>
      <c r="I200" s="3">
        <f t="shared" si="10"/>
        <v>7</v>
      </c>
      <c r="J200" s="16">
        <v>5</v>
      </c>
      <c r="K200" s="16">
        <v>6</v>
      </c>
      <c r="L200" s="16">
        <v>104</v>
      </c>
      <c r="M200" s="26">
        <v>0</v>
      </c>
      <c r="N200" s="26">
        <v>0</v>
      </c>
      <c r="O200" s="26">
        <v>0</v>
      </c>
      <c r="P200" s="26">
        <v>0</v>
      </c>
      <c r="Q200" s="16">
        <v>104</v>
      </c>
      <c r="R200" s="26">
        <v>0</v>
      </c>
      <c r="S200" s="26">
        <v>0</v>
      </c>
      <c r="T200" s="26">
        <v>0</v>
      </c>
      <c r="U200" s="27">
        <v>0</v>
      </c>
      <c r="V200" s="27">
        <v>0</v>
      </c>
      <c r="W200" s="20">
        <v>9.3333333333333338E-2</v>
      </c>
      <c r="X200" s="20">
        <v>0.37363636363636366</v>
      </c>
      <c r="Y200" s="27">
        <v>0</v>
      </c>
      <c r="Z200" s="27">
        <v>0</v>
      </c>
      <c r="AA200" s="27">
        <v>0</v>
      </c>
      <c r="AB200" s="27">
        <v>0</v>
      </c>
      <c r="AC200" s="27">
        <v>0</v>
      </c>
      <c r="AD200" s="27">
        <v>0</v>
      </c>
      <c r="AE200" s="27">
        <v>0</v>
      </c>
      <c r="AF200" s="27">
        <v>0</v>
      </c>
      <c r="AG200" s="27">
        <v>0</v>
      </c>
      <c r="AH200" s="27">
        <v>0</v>
      </c>
      <c r="AI200" s="20">
        <v>0.29890909090909096</v>
      </c>
      <c r="AJ200" s="27">
        <v>0</v>
      </c>
      <c r="BM200">
        <v>198</v>
      </c>
      <c r="BN200" t="s">
        <v>2083</v>
      </c>
    </row>
    <row r="201" spans="2:66" ht="14.25" x14ac:dyDescent="0.2">
      <c r="B201" s="16">
        <v>199</v>
      </c>
      <c r="C201" s="16"/>
      <c r="D201" s="16" t="s">
        <v>416</v>
      </c>
      <c r="E201" s="16" t="str">
        <f t="shared" si="9"/>
        <v>s</v>
      </c>
      <c r="F201" s="16">
        <f t="shared" si="11"/>
        <v>5</v>
      </c>
      <c r="G201" s="19" t="s">
        <v>21</v>
      </c>
      <c r="H201" s="3" t="s">
        <v>28</v>
      </c>
      <c r="I201" s="3">
        <f t="shared" si="10"/>
        <v>7</v>
      </c>
      <c r="J201" s="16">
        <v>5</v>
      </c>
      <c r="K201" s="16">
        <v>7</v>
      </c>
      <c r="L201" s="16">
        <v>121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16">
        <v>27</v>
      </c>
      <c r="T201" s="26">
        <v>0</v>
      </c>
      <c r="U201" s="20">
        <v>0.10666666666666666</v>
      </c>
      <c r="V201" s="27">
        <v>0</v>
      </c>
      <c r="W201" s="20">
        <v>0.10666666666666666</v>
      </c>
      <c r="X201" s="20">
        <v>0.43363636363636365</v>
      </c>
      <c r="Y201" s="27">
        <v>0</v>
      </c>
      <c r="Z201" s="27">
        <v>0</v>
      </c>
      <c r="AA201" s="27">
        <v>0</v>
      </c>
      <c r="AB201" s="27">
        <v>0</v>
      </c>
      <c r="AC201" s="27">
        <v>0</v>
      </c>
      <c r="AD201" s="27">
        <v>0</v>
      </c>
      <c r="AE201" s="27">
        <v>0</v>
      </c>
      <c r="AF201" s="27">
        <v>0</v>
      </c>
      <c r="AG201" s="27">
        <v>0</v>
      </c>
      <c r="AH201" s="27">
        <v>0</v>
      </c>
      <c r="AI201" s="20">
        <v>0.34690909090909094</v>
      </c>
      <c r="AJ201" s="27">
        <v>0</v>
      </c>
      <c r="BM201">
        <v>199</v>
      </c>
      <c r="BN201" t="s">
        <v>2084</v>
      </c>
    </row>
    <row r="202" spans="2:66" ht="14.25" x14ac:dyDescent="0.2">
      <c r="B202" s="16">
        <v>200</v>
      </c>
      <c r="C202" s="16"/>
      <c r="D202" s="16" t="s">
        <v>417</v>
      </c>
      <c r="E202" s="16" t="str">
        <f t="shared" si="9"/>
        <v>s</v>
      </c>
      <c r="F202" s="16">
        <f t="shared" si="11"/>
        <v>5</v>
      </c>
      <c r="G202" s="19" t="s">
        <v>21</v>
      </c>
      <c r="H202" s="3" t="s">
        <v>28</v>
      </c>
      <c r="I202" s="3">
        <f t="shared" si="10"/>
        <v>7</v>
      </c>
      <c r="J202" s="16">
        <v>5</v>
      </c>
      <c r="K202" s="16">
        <v>8</v>
      </c>
      <c r="L202" s="16">
        <v>138</v>
      </c>
      <c r="M202" s="26">
        <v>0</v>
      </c>
      <c r="N202" s="26">
        <v>0</v>
      </c>
      <c r="O202" s="26">
        <v>0</v>
      </c>
      <c r="P202" s="26">
        <v>0</v>
      </c>
      <c r="Q202" s="16">
        <v>138</v>
      </c>
      <c r="R202" s="26">
        <v>0</v>
      </c>
      <c r="S202" s="26">
        <v>0</v>
      </c>
      <c r="T202" s="16">
        <v>37</v>
      </c>
      <c r="U202" s="20">
        <v>0.12333333333333334</v>
      </c>
      <c r="V202" s="27">
        <v>0</v>
      </c>
      <c r="W202" s="27">
        <v>0</v>
      </c>
      <c r="X202" s="20">
        <v>0.49727272727272726</v>
      </c>
      <c r="Y202" s="27">
        <v>0</v>
      </c>
      <c r="Z202" s="27">
        <v>0</v>
      </c>
      <c r="AA202" s="20">
        <v>7.407407407407407E-2</v>
      </c>
      <c r="AB202" s="27">
        <v>0</v>
      </c>
      <c r="AC202" s="27">
        <v>0</v>
      </c>
      <c r="AD202" s="27">
        <v>0</v>
      </c>
      <c r="AE202" s="27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BM202">
        <v>200</v>
      </c>
      <c r="BN202" t="s">
        <v>2085</v>
      </c>
    </row>
    <row r="203" spans="2:66" ht="14.25" x14ac:dyDescent="0.2">
      <c r="B203" s="16">
        <v>201</v>
      </c>
      <c r="C203" s="16"/>
      <c r="D203" s="16" t="s">
        <v>418</v>
      </c>
      <c r="E203" s="16" t="str">
        <f t="shared" si="9"/>
        <v>a</v>
      </c>
      <c r="F203" s="16">
        <f t="shared" si="11"/>
        <v>1</v>
      </c>
      <c r="G203" s="19" t="s">
        <v>21</v>
      </c>
      <c r="H203" s="3" t="s">
        <v>28</v>
      </c>
      <c r="I203" s="3">
        <f t="shared" si="10"/>
        <v>7</v>
      </c>
      <c r="J203" s="16">
        <v>5</v>
      </c>
      <c r="K203" s="16">
        <v>1</v>
      </c>
      <c r="L203" s="16">
        <v>13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7">
        <v>0</v>
      </c>
      <c r="V203" s="27">
        <v>0</v>
      </c>
      <c r="W203" s="27">
        <v>0</v>
      </c>
      <c r="X203" s="20">
        <v>0.1</v>
      </c>
      <c r="Y203" s="27">
        <v>0</v>
      </c>
      <c r="Z203" s="27">
        <v>0</v>
      </c>
      <c r="AA203" s="27">
        <v>0</v>
      </c>
      <c r="AB203" s="27">
        <v>0</v>
      </c>
      <c r="AC203" s="27">
        <v>0</v>
      </c>
      <c r="AD203" s="27">
        <v>0</v>
      </c>
      <c r="AE203" s="27">
        <v>0</v>
      </c>
      <c r="AF203" s="27">
        <v>0</v>
      </c>
      <c r="AG203" s="27">
        <v>0</v>
      </c>
      <c r="AH203" s="27">
        <v>0</v>
      </c>
      <c r="AI203" s="27">
        <v>0</v>
      </c>
      <c r="AJ203" s="27">
        <v>0</v>
      </c>
      <c r="BM203">
        <v>201</v>
      </c>
      <c r="BN203" t="s">
        <v>2086</v>
      </c>
    </row>
    <row r="204" spans="2:66" ht="14.25" x14ac:dyDescent="0.2">
      <c r="B204" s="16">
        <v>202</v>
      </c>
      <c r="C204" s="16"/>
      <c r="D204" s="16" t="s">
        <v>419</v>
      </c>
      <c r="E204" s="16" t="str">
        <f t="shared" si="9"/>
        <v>a</v>
      </c>
      <c r="F204" s="16">
        <f t="shared" si="11"/>
        <v>1</v>
      </c>
      <c r="G204" s="19" t="s">
        <v>21</v>
      </c>
      <c r="H204" s="3" t="s">
        <v>28</v>
      </c>
      <c r="I204" s="3">
        <f t="shared" si="10"/>
        <v>7</v>
      </c>
      <c r="J204" s="16">
        <v>5</v>
      </c>
      <c r="K204" s="16">
        <v>2</v>
      </c>
      <c r="L204" s="16">
        <v>26</v>
      </c>
      <c r="M204" s="26">
        <v>0</v>
      </c>
      <c r="N204" s="26">
        <v>0</v>
      </c>
      <c r="O204" s="26">
        <v>0</v>
      </c>
      <c r="P204" s="26">
        <v>0</v>
      </c>
      <c r="Q204" s="26">
        <v>0</v>
      </c>
      <c r="R204" s="26">
        <v>0</v>
      </c>
      <c r="S204" s="26">
        <v>0</v>
      </c>
      <c r="T204" s="26">
        <v>0</v>
      </c>
      <c r="U204" s="27">
        <v>0</v>
      </c>
      <c r="V204" s="27">
        <v>0</v>
      </c>
      <c r="W204" s="27">
        <v>0</v>
      </c>
      <c r="X204" s="27">
        <v>0</v>
      </c>
      <c r="Y204" s="27">
        <v>0</v>
      </c>
      <c r="Z204" s="27">
        <v>0</v>
      </c>
      <c r="AA204" s="27">
        <v>0</v>
      </c>
      <c r="AB204" s="27">
        <v>0</v>
      </c>
      <c r="AC204" s="20">
        <v>1.9607843137254943E-2</v>
      </c>
      <c r="AD204" s="27">
        <v>0</v>
      </c>
      <c r="AE204" s="27">
        <v>0</v>
      </c>
      <c r="AF204" s="27">
        <v>0</v>
      </c>
      <c r="AG204" s="27">
        <v>0</v>
      </c>
      <c r="AH204" s="27">
        <v>0</v>
      </c>
      <c r="AI204" s="27">
        <v>0</v>
      </c>
      <c r="AJ204" s="27">
        <v>0</v>
      </c>
      <c r="BM204">
        <v>202</v>
      </c>
      <c r="BN204" t="s">
        <v>2087</v>
      </c>
    </row>
    <row r="205" spans="2:66" ht="14.25" x14ac:dyDescent="0.2">
      <c r="B205" s="16">
        <v>203</v>
      </c>
      <c r="C205" s="16"/>
      <c r="D205" s="16" t="s">
        <v>195</v>
      </c>
      <c r="E205" s="16" t="str">
        <f t="shared" si="9"/>
        <v>a</v>
      </c>
      <c r="F205" s="16">
        <f t="shared" si="11"/>
        <v>2</v>
      </c>
      <c r="G205" s="19" t="s">
        <v>21</v>
      </c>
      <c r="H205" s="3" t="s">
        <v>28</v>
      </c>
      <c r="I205" s="3">
        <f t="shared" si="10"/>
        <v>7</v>
      </c>
      <c r="J205" s="16">
        <v>5</v>
      </c>
      <c r="K205" s="16">
        <v>3</v>
      </c>
      <c r="L205" s="16">
        <v>39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16">
        <v>14</v>
      </c>
      <c r="U205" s="27">
        <v>0</v>
      </c>
      <c r="V205" s="27">
        <v>0</v>
      </c>
      <c r="W205" s="20">
        <v>4.6666666666666669E-2</v>
      </c>
      <c r="X205" s="27">
        <v>0</v>
      </c>
      <c r="Y205" s="27">
        <v>0</v>
      </c>
      <c r="Z205" s="27">
        <v>0</v>
      </c>
      <c r="AA205" s="27">
        <v>0</v>
      </c>
      <c r="AB205" s="27">
        <v>0</v>
      </c>
      <c r="AC205" s="27">
        <v>0</v>
      </c>
      <c r="AD205" s="27">
        <v>0</v>
      </c>
      <c r="AE205" s="27">
        <v>0</v>
      </c>
      <c r="AF205" s="27">
        <v>0</v>
      </c>
      <c r="AG205" s="27">
        <v>0</v>
      </c>
      <c r="AH205" s="27">
        <v>0</v>
      </c>
      <c r="AI205" s="27">
        <v>0</v>
      </c>
      <c r="AJ205" s="27">
        <v>0</v>
      </c>
      <c r="BM205">
        <v>203</v>
      </c>
      <c r="BN205" t="s">
        <v>2088</v>
      </c>
    </row>
    <row r="206" spans="2:66" ht="14.25" x14ac:dyDescent="0.2">
      <c r="B206" s="16">
        <v>204</v>
      </c>
      <c r="C206" s="16"/>
      <c r="D206" s="16" t="s">
        <v>310</v>
      </c>
      <c r="E206" s="16" t="str">
        <f t="shared" si="9"/>
        <v>a</v>
      </c>
      <c r="F206" s="16">
        <f t="shared" si="11"/>
        <v>2</v>
      </c>
      <c r="G206" s="19" t="s">
        <v>21</v>
      </c>
      <c r="H206" s="3" t="s">
        <v>28</v>
      </c>
      <c r="I206" s="3">
        <f t="shared" si="10"/>
        <v>7</v>
      </c>
      <c r="J206" s="16">
        <v>5</v>
      </c>
      <c r="K206" s="16">
        <v>4</v>
      </c>
      <c r="L206" s="16">
        <v>53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16">
        <v>19</v>
      </c>
      <c r="U206" s="27">
        <v>0</v>
      </c>
      <c r="V206" s="27">
        <v>0</v>
      </c>
      <c r="W206" s="27">
        <v>0</v>
      </c>
      <c r="X206" s="20">
        <v>0.24272727272727274</v>
      </c>
      <c r="Y206" s="27">
        <v>0</v>
      </c>
      <c r="Z206" s="27">
        <v>0</v>
      </c>
      <c r="AA206" s="27">
        <v>0</v>
      </c>
      <c r="AB206" s="27">
        <v>0</v>
      </c>
      <c r="AC206" s="27">
        <v>0</v>
      </c>
      <c r="AD206" s="27">
        <v>0</v>
      </c>
      <c r="AE206" s="27">
        <v>0</v>
      </c>
      <c r="AF206" s="27">
        <v>0</v>
      </c>
      <c r="AG206" s="27">
        <v>0</v>
      </c>
      <c r="AH206" s="27">
        <v>0</v>
      </c>
      <c r="AI206" s="27">
        <v>0</v>
      </c>
      <c r="AJ206" s="27">
        <v>0</v>
      </c>
      <c r="BM206">
        <v>204</v>
      </c>
      <c r="BN206" t="s">
        <v>2089</v>
      </c>
    </row>
    <row r="207" spans="2:66" ht="14.25" x14ac:dyDescent="0.2">
      <c r="B207" s="16">
        <v>205</v>
      </c>
      <c r="C207" s="16"/>
      <c r="D207" s="16" t="s">
        <v>420</v>
      </c>
      <c r="E207" s="16" t="str">
        <f t="shared" si="9"/>
        <v>a</v>
      </c>
      <c r="F207" s="16">
        <f t="shared" si="11"/>
        <v>2</v>
      </c>
      <c r="G207" s="19" t="s">
        <v>21</v>
      </c>
      <c r="H207" s="3" t="s">
        <v>28</v>
      </c>
      <c r="I207" s="3">
        <f t="shared" si="10"/>
        <v>7</v>
      </c>
      <c r="J207" s="16">
        <v>5</v>
      </c>
      <c r="K207" s="16">
        <v>5</v>
      </c>
      <c r="L207" s="16">
        <v>66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16">
        <v>24</v>
      </c>
      <c r="U207" s="27">
        <v>0</v>
      </c>
      <c r="V207" s="27">
        <v>0</v>
      </c>
      <c r="W207" s="27">
        <v>0</v>
      </c>
      <c r="X207" s="20">
        <v>0.30363636363636365</v>
      </c>
      <c r="Y207" s="27">
        <v>0</v>
      </c>
      <c r="Z207" s="27">
        <v>0</v>
      </c>
      <c r="AA207" s="27">
        <v>0</v>
      </c>
      <c r="AB207" s="27">
        <v>0</v>
      </c>
      <c r="AC207" s="27">
        <v>0</v>
      </c>
      <c r="AD207" s="27">
        <v>0</v>
      </c>
      <c r="AE207" s="27">
        <v>0</v>
      </c>
      <c r="AF207" s="27">
        <v>0</v>
      </c>
      <c r="AG207" s="27">
        <v>0</v>
      </c>
      <c r="AH207" s="27">
        <v>0</v>
      </c>
      <c r="AI207" s="27">
        <v>0</v>
      </c>
      <c r="AJ207" s="27">
        <v>0</v>
      </c>
      <c r="BM207">
        <v>205</v>
      </c>
      <c r="BN207" t="s">
        <v>2090</v>
      </c>
    </row>
    <row r="208" spans="2:66" ht="14.25" x14ac:dyDescent="0.2">
      <c r="B208" s="16">
        <v>206</v>
      </c>
      <c r="C208" s="16"/>
      <c r="D208" s="16" t="s">
        <v>167</v>
      </c>
      <c r="E208" s="16" t="str">
        <f t="shared" si="9"/>
        <v>a</v>
      </c>
      <c r="F208" s="16">
        <f t="shared" si="11"/>
        <v>3</v>
      </c>
      <c r="G208" s="19" t="s">
        <v>21</v>
      </c>
      <c r="H208" s="3" t="s">
        <v>28</v>
      </c>
      <c r="I208" s="3">
        <f t="shared" si="10"/>
        <v>7</v>
      </c>
      <c r="J208" s="16">
        <v>5</v>
      </c>
      <c r="K208" s="16">
        <v>6</v>
      </c>
      <c r="L208" s="16">
        <v>79</v>
      </c>
      <c r="M208" s="26">
        <v>0</v>
      </c>
      <c r="N208" s="26">
        <v>0</v>
      </c>
      <c r="O208" s="26">
        <v>0</v>
      </c>
      <c r="P208" s="26">
        <v>0</v>
      </c>
      <c r="Q208" s="16">
        <v>110</v>
      </c>
      <c r="R208" s="26">
        <v>0</v>
      </c>
      <c r="S208" s="26">
        <v>0</v>
      </c>
      <c r="T208" s="26">
        <v>0</v>
      </c>
      <c r="U208" s="27">
        <v>0</v>
      </c>
      <c r="V208" s="27">
        <v>0</v>
      </c>
      <c r="W208" s="27">
        <v>0</v>
      </c>
      <c r="X208" s="20">
        <v>0.36545454545454548</v>
      </c>
      <c r="Y208" s="27">
        <v>0</v>
      </c>
      <c r="Z208" s="27">
        <v>0</v>
      </c>
      <c r="AA208" s="27">
        <v>0</v>
      </c>
      <c r="AB208" s="27">
        <v>0</v>
      </c>
      <c r="AC208" s="27">
        <v>0</v>
      </c>
      <c r="AD208" s="27">
        <v>0</v>
      </c>
      <c r="AE208" s="27">
        <v>0</v>
      </c>
      <c r="AF208" s="27">
        <v>0</v>
      </c>
      <c r="AG208" s="27">
        <v>0</v>
      </c>
      <c r="AH208" s="27">
        <v>0</v>
      </c>
      <c r="AI208" s="27">
        <v>0</v>
      </c>
      <c r="AJ208" s="20">
        <v>0.29236363636363638</v>
      </c>
      <c r="BM208">
        <v>206</v>
      </c>
      <c r="BN208" t="s">
        <v>2091</v>
      </c>
    </row>
    <row r="209" spans="2:66" ht="14.25" x14ac:dyDescent="0.2">
      <c r="B209" s="16">
        <v>207</v>
      </c>
      <c r="C209" s="16"/>
      <c r="D209" s="16" t="s">
        <v>421</v>
      </c>
      <c r="E209" s="16" t="str">
        <f t="shared" si="9"/>
        <v>a</v>
      </c>
      <c r="F209" s="16">
        <f t="shared" si="11"/>
        <v>3</v>
      </c>
      <c r="G209" s="19" t="s">
        <v>21</v>
      </c>
      <c r="H209" s="3" t="s">
        <v>28</v>
      </c>
      <c r="I209" s="3">
        <f t="shared" si="10"/>
        <v>7</v>
      </c>
      <c r="J209" s="16">
        <v>5</v>
      </c>
      <c r="K209" s="16">
        <v>7</v>
      </c>
      <c r="L209" s="16">
        <v>92</v>
      </c>
      <c r="M209" s="26">
        <v>0</v>
      </c>
      <c r="N209" s="26">
        <v>0</v>
      </c>
      <c r="O209" s="26">
        <v>0</v>
      </c>
      <c r="P209" s="26">
        <v>0</v>
      </c>
      <c r="Q209" s="16">
        <v>128</v>
      </c>
      <c r="R209" s="26">
        <v>0</v>
      </c>
      <c r="S209" s="26">
        <v>0</v>
      </c>
      <c r="T209" s="26">
        <v>0</v>
      </c>
      <c r="U209" s="27">
        <v>0</v>
      </c>
      <c r="V209" s="27">
        <v>0</v>
      </c>
      <c r="W209" s="27">
        <v>0</v>
      </c>
      <c r="X209" s="20">
        <v>0.42636363636363633</v>
      </c>
      <c r="Y209" s="27">
        <v>0</v>
      </c>
      <c r="Z209" s="27">
        <v>0</v>
      </c>
      <c r="AA209" s="27">
        <v>0</v>
      </c>
      <c r="AB209" s="27">
        <v>0</v>
      </c>
      <c r="AC209" s="27">
        <v>0</v>
      </c>
      <c r="AD209" s="27">
        <v>0</v>
      </c>
      <c r="AE209" s="20">
        <v>6.5420560747663559E-2</v>
      </c>
      <c r="AF209" s="27">
        <v>0</v>
      </c>
      <c r="AG209" s="27">
        <v>0</v>
      </c>
      <c r="AH209" s="27">
        <v>0</v>
      </c>
      <c r="AI209" s="27">
        <v>0</v>
      </c>
      <c r="AJ209" s="27">
        <v>0</v>
      </c>
      <c r="BM209">
        <v>207</v>
      </c>
      <c r="BN209" t="s">
        <v>2092</v>
      </c>
    </row>
    <row r="210" spans="2:66" ht="14.25" x14ac:dyDescent="0.2">
      <c r="B210" s="16">
        <v>208</v>
      </c>
      <c r="C210" s="16"/>
      <c r="D210" s="16" t="s">
        <v>307</v>
      </c>
      <c r="E210" s="16" t="str">
        <f t="shared" si="9"/>
        <v>a</v>
      </c>
      <c r="F210" s="16">
        <f t="shared" si="11"/>
        <v>3</v>
      </c>
      <c r="G210" s="19" t="s">
        <v>21</v>
      </c>
      <c r="H210" s="3" t="s">
        <v>28</v>
      </c>
      <c r="I210" s="3">
        <f t="shared" si="10"/>
        <v>7</v>
      </c>
      <c r="J210" s="16">
        <v>5</v>
      </c>
      <c r="K210" s="16">
        <v>8</v>
      </c>
      <c r="L210" s="16">
        <v>106</v>
      </c>
      <c r="M210" s="26">
        <v>0</v>
      </c>
      <c r="N210" s="26">
        <v>0</v>
      </c>
      <c r="O210" s="26">
        <v>0</v>
      </c>
      <c r="P210" s="26">
        <v>0</v>
      </c>
      <c r="Q210" s="16">
        <v>146</v>
      </c>
      <c r="R210" s="26">
        <v>0</v>
      </c>
      <c r="S210" s="26">
        <v>0</v>
      </c>
      <c r="T210" s="26">
        <v>0</v>
      </c>
      <c r="U210" s="27">
        <v>0</v>
      </c>
      <c r="V210" s="27">
        <v>0</v>
      </c>
      <c r="W210" s="27">
        <v>0</v>
      </c>
      <c r="X210" s="20">
        <v>0.48909090909090908</v>
      </c>
      <c r="Y210" s="27">
        <v>0</v>
      </c>
      <c r="Z210" s="27">
        <v>0</v>
      </c>
      <c r="AA210" s="27">
        <v>0</v>
      </c>
      <c r="AB210" s="27">
        <v>0</v>
      </c>
      <c r="AC210" s="27">
        <v>0</v>
      </c>
      <c r="AD210" s="27">
        <v>0</v>
      </c>
      <c r="AE210" s="27">
        <v>0</v>
      </c>
      <c r="AF210" s="27">
        <v>0</v>
      </c>
      <c r="AG210" s="20">
        <v>0.39127272727272727</v>
      </c>
      <c r="AH210" s="27">
        <v>0</v>
      </c>
      <c r="AI210" s="27">
        <v>0</v>
      </c>
      <c r="AJ210" s="27">
        <v>0</v>
      </c>
      <c r="BM210">
        <v>208</v>
      </c>
      <c r="BN210" t="s">
        <v>2093</v>
      </c>
    </row>
    <row r="211" spans="2:66" ht="14.25" x14ac:dyDescent="0.2">
      <c r="B211" s="16">
        <v>209</v>
      </c>
      <c r="C211" s="16"/>
      <c r="D211" s="16" t="s">
        <v>170</v>
      </c>
      <c r="E211" s="16" t="str">
        <f t="shared" si="9"/>
        <v>b</v>
      </c>
      <c r="F211" s="16">
        <f t="shared" si="11"/>
        <v>1</v>
      </c>
      <c r="G211" s="19" t="s">
        <v>21</v>
      </c>
      <c r="H211" s="3" t="s">
        <v>28</v>
      </c>
      <c r="I211" s="3">
        <f t="shared" si="10"/>
        <v>7</v>
      </c>
      <c r="J211" s="16">
        <v>5</v>
      </c>
      <c r="K211" s="16">
        <v>1</v>
      </c>
      <c r="L211" s="16">
        <v>14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7">
        <v>0</v>
      </c>
      <c r="V211" s="27">
        <v>0</v>
      </c>
      <c r="W211" s="27">
        <v>0</v>
      </c>
      <c r="X211" s="27">
        <v>0</v>
      </c>
      <c r="Y211" s="27">
        <v>0</v>
      </c>
      <c r="Z211" s="27">
        <v>0</v>
      </c>
      <c r="AA211" s="27">
        <v>0</v>
      </c>
      <c r="AB211" s="27">
        <v>0</v>
      </c>
      <c r="AC211" s="27">
        <v>0</v>
      </c>
      <c r="AD211" s="27">
        <v>0</v>
      </c>
      <c r="AE211" s="27">
        <v>0</v>
      </c>
      <c r="AF211" s="27">
        <v>0</v>
      </c>
      <c r="AG211" s="27">
        <v>0</v>
      </c>
      <c r="AH211" s="27">
        <v>0</v>
      </c>
      <c r="AI211" s="27">
        <v>0</v>
      </c>
      <c r="AJ211" s="20">
        <v>8.0000000000000016E-2</v>
      </c>
      <c r="BM211">
        <v>209</v>
      </c>
      <c r="BN211" t="s">
        <v>2094</v>
      </c>
    </row>
    <row r="212" spans="2:66" ht="14.25" x14ac:dyDescent="0.2">
      <c r="B212" s="16">
        <v>210</v>
      </c>
      <c r="C212" s="16"/>
      <c r="D212" s="16" t="s">
        <v>422</v>
      </c>
      <c r="E212" s="16" t="str">
        <f t="shared" si="9"/>
        <v>b</v>
      </c>
      <c r="F212" s="16">
        <f t="shared" si="11"/>
        <v>1</v>
      </c>
      <c r="G212" s="19" t="s">
        <v>21</v>
      </c>
      <c r="H212" s="3" t="s">
        <v>28</v>
      </c>
      <c r="I212" s="3">
        <f t="shared" si="10"/>
        <v>7</v>
      </c>
      <c r="J212" s="16">
        <v>5</v>
      </c>
      <c r="K212" s="16">
        <v>2</v>
      </c>
      <c r="L212" s="16">
        <v>28</v>
      </c>
      <c r="M212" s="26">
        <v>0</v>
      </c>
      <c r="N212" s="26">
        <v>0</v>
      </c>
      <c r="O212" s="26">
        <v>0</v>
      </c>
      <c r="P212" s="26">
        <v>0</v>
      </c>
      <c r="Q212" s="26">
        <v>0</v>
      </c>
      <c r="R212" s="26">
        <v>0</v>
      </c>
      <c r="S212" s="26">
        <v>0</v>
      </c>
      <c r="T212" s="26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0</v>
      </c>
      <c r="AD212" s="27">
        <v>0</v>
      </c>
      <c r="AE212" s="27">
        <v>0</v>
      </c>
      <c r="AF212" s="27">
        <v>0</v>
      </c>
      <c r="AG212" s="27">
        <v>0</v>
      </c>
      <c r="AH212" s="20">
        <v>0.11709090909090909</v>
      </c>
      <c r="AI212" s="27">
        <v>0</v>
      </c>
      <c r="AJ212" s="27">
        <v>0</v>
      </c>
      <c r="BM212">
        <v>210</v>
      </c>
      <c r="BN212" t="s">
        <v>2095</v>
      </c>
    </row>
    <row r="213" spans="2:66" ht="14.25" x14ac:dyDescent="0.2">
      <c r="B213" s="16">
        <v>211</v>
      </c>
      <c r="C213" s="16"/>
      <c r="D213" s="16" t="s">
        <v>423</v>
      </c>
      <c r="E213" s="16" t="str">
        <f t="shared" si="9"/>
        <v>b</v>
      </c>
      <c r="F213" s="16">
        <f t="shared" si="11"/>
        <v>1</v>
      </c>
      <c r="G213" s="19" t="s">
        <v>21</v>
      </c>
      <c r="H213" s="3" t="s">
        <v>28</v>
      </c>
      <c r="I213" s="3">
        <f t="shared" si="10"/>
        <v>7</v>
      </c>
      <c r="J213" s="16">
        <v>5</v>
      </c>
      <c r="K213" s="16">
        <v>3</v>
      </c>
      <c r="L213" s="16">
        <v>42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7">
        <v>0</v>
      </c>
      <c r="V213" s="27">
        <v>0</v>
      </c>
      <c r="W213" s="27">
        <v>0</v>
      </c>
      <c r="X213" s="27">
        <v>0</v>
      </c>
      <c r="Y213" s="27">
        <v>0</v>
      </c>
      <c r="Z213" s="27">
        <v>0</v>
      </c>
      <c r="AA213" s="27">
        <v>0</v>
      </c>
      <c r="AB213" s="27">
        <v>0</v>
      </c>
      <c r="AC213" s="27">
        <v>0</v>
      </c>
      <c r="AD213" s="27">
        <v>0</v>
      </c>
      <c r="AE213" s="27">
        <v>0</v>
      </c>
      <c r="AF213" s="27">
        <v>0</v>
      </c>
      <c r="AG213" s="20">
        <v>0.17745454545454548</v>
      </c>
      <c r="AH213" s="27">
        <v>0</v>
      </c>
      <c r="AI213" s="27">
        <v>0</v>
      </c>
      <c r="AJ213" s="27">
        <v>0</v>
      </c>
      <c r="BM213">
        <v>211</v>
      </c>
      <c r="BN213" t="s">
        <v>2096</v>
      </c>
    </row>
    <row r="214" spans="2:66" ht="14.25" x14ac:dyDescent="0.2">
      <c r="B214" s="16">
        <v>212</v>
      </c>
      <c r="C214" s="16"/>
      <c r="D214" s="16" t="s">
        <v>424</v>
      </c>
      <c r="E214" s="16" t="str">
        <f t="shared" si="9"/>
        <v>b</v>
      </c>
      <c r="F214" s="16">
        <f t="shared" si="11"/>
        <v>1</v>
      </c>
      <c r="G214" s="19" t="s">
        <v>21</v>
      </c>
      <c r="H214" s="3" t="s">
        <v>28</v>
      </c>
      <c r="I214" s="3">
        <f t="shared" si="10"/>
        <v>7</v>
      </c>
      <c r="J214" s="16">
        <v>5</v>
      </c>
      <c r="K214" s="16">
        <v>4</v>
      </c>
      <c r="L214" s="16">
        <v>57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7">
        <v>0</v>
      </c>
      <c r="V214" s="27">
        <v>0</v>
      </c>
      <c r="W214" s="20">
        <v>0.08</v>
      </c>
      <c r="X214" s="27">
        <v>0</v>
      </c>
      <c r="Y214" s="27">
        <v>0</v>
      </c>
      <c r="Z214" s="27">
        <v>0</v>
      </c>
      <c r="AA214" s="27">
        <v>0</v>
      </c>
      <c r="AB214" s="27">
        <v>0</v>
      </c>
      <c r="AC214" s="27">
        <v>0</v>
      </c>
      <c r="AD214" s="27">
        <v>0</v>
      </c>
      <c r="AE214" s="27">
        <v>0</v>
      </c>
      <c r="AF214" s="27">
        <v>0</v>
      </c>
      <c r="AG214" s="27">
        <v>0</v>
      </c>
      <c r="AH214" s="27">
        <v>0</v>
      </c>
      <c r="AI214" s="27">
        <v>0</v>
      </c>
      <c r="AJ214" s="27">
        <v>0</v>
      </c>
      <c r="BM214">
        <v>212</v>
      </c>
      <c r="BN214" t="s">
        <v>2097</v>
      </c>
    </row>
    <row r="215" spans="2:66" ht="14.25" x14ac:dyDescent="0.2">
      <c r="B215" s="16">
        <v>213</v>
      </c>
      <c r="C215" s="16"/>
      <c r="D215" s="16" t="s">
        <v>425</v>
      </c>
      <c r="E215" s="16" t="str">
        <f t="shared" si="9"/>
        <v>b</v>
      </c>
      <c r="F215" s="16">
        <f t="shared" si="11"/>
        <v>1</v>
      </c>
      <c r="G215" s="19" t="s">
        <v>21</v>
      </c>
      <c r="H215" s="3" t="s">
        <v>28</v>
      </c>
      <c r="I215" s="3">
        <f t="shared" si="10"/>
        <v>7</v>
      </c>
      <c r="J215" s="16">
        <v>5</v>
      </c>
      <c r="K215" s="16">
        <v>5</v>
      </c>
      <c r="L215" s="16">
        <v>71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7">
        <v>0</v>
      </c>
      <c r="V215" s="27">
        <v>0</v>
      </c>
      <c r="W215" s="27">
        <v>0</v>
      </c>
      <c r="X215" s="27">
        <v>0</v>
      </c>
      <c r="Y215" s="27">
        <v>0</v>
      </c>
      <c r="Z215" s="27">
        <v>0</v>
      </c>
      <c r="AA215" s="27">
        <v>0</v>
      </c>
      <c r="AB215" s="27">
        <v>0</v>
      </c>
      <c r="AC215" s="27">
        <v>0</v>
      </c>
      <c r="AD215" s="27">
        <v>0</v>
      </c>
      <c r="AE215" s="27">
        <v>0</v>
      </c>
      <c r="AF215" s="27">
        <v>0</v>
      </c>
      <c r="AG215" s="27">
        <v>0</v>
      </c>
      <c r="AH215" s="20">
        <v>0.29890909090909096</v>
      </c>
      <c r="AI215" s="27">
        <v>0</v>
      </c>
      <c r="AJ215" s="27">
        <v>0</v>
      </c>
      <c r="BM215">
        <v>213</v>
      </c>
      <c r="BN215" t="s">
        <v>2098</v>
      </c>
    </row>
    <row r="216" spans="2:66" ht="14.25" x14ac:dyDescent="0.2">
      <c r="B216" s="16">
        <v>214</v>
      </c>
      <c r="C216" s="16"/>
      <c r="D216" s="16" t="s">
        <v>181</v>
      </c>
      <c r="E216" s="16" t="str">
        <f t="shared" si="9"/>
        <v>b</v>
      </c>
      <c r="F216" s="16">
        <f t="shared" si="11"/>
        <v>1</v>
      </c>
      <c r="G216" s="19" t="s">
        <v>21</v>
      </c>
      <c r="H216" s="3" t="s">
        <v>28</v>
      </c>
      <c r="I216" s="3">
        <f t="shared" si="10"/>
        <v>7</v>
      </c>
      <c r="J216" s="16">
        <v>5</v>
      </c>
      <c r="K216" s="16">
        <v>6</v>
      </c>
      <c r="L216" s="16">
        <v>85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0">
        <v>0.12333333333333334</v>
      </c>
      <c r="V216" s="27">
        <v>0</v>
      </c>
      <c r="W216" s="27">
        <v>0</v>
      </c>
      <c r="X216" s="27">
        <v>0</v>
      </c>
      <c r="Y216" s="27">
        <v>0</v>
      </c>
      <c r="Z216" s="27">
        <v>0</v>
      </c>
      <c r="AA216" s="27">
        <v>0</v>
      </c>
      <c r="AB216" s="27">
        <v>0</v>
      </c>
      <c r="AC216" s="27">
        <v>0</v>
      </c>
      <c r="AD216" s="27">
        <v>0</v>
      </c>
      <c r="AE216" s="27">
        <v>0</v>
      </c>
      <c r="AF216" s="27">
        <v>0</v>
      </c>
      <c r="AG216" s="27">
        <v>0</v>
      </c>
      <c r="AH216" s="27">
        <v>0</v>
      </c>
      <c r="AI216" s="27">
        <v>0</v>
      </c>
      <c r="AJ216" s="27">
        <v>0</v>
      </c>
      <c r="BM216">
        <v>214</v>
      </c>
      <c r="BN216" t="s">
        <v>2099</v>
      </c>
    </row>
    <row r="217" spans="2:66" ht="14.25" x14ac:dyDescent="0.2">
      <c r="B217" s="16">
        <v>215</v>
      </c>
      <c r="C217" s="16"/>
      <c r="D217" s="16" t="s">
        <v>426</v>
      </c>
      <c r="E217" s="16" t="str">
        <f t="shared" si="9"/>
        <v>b</v>
      </c>
      <c r="F217" s="16">
        <f t="shared" si="11"/>
        <v>1</v>
      </c>
      <c r="G217" s="19" t="s">
        <v>21</v>
      </c>
      <c r="H217" s="3" t="s">
        <v>28</v>
      </c>
      <c r="I217" s="3">
        <f t="shared" si="10"/>
        <v>7</v>
      </c>
      <c r="J217" s="16">
        <v>5</v>
      </c>
      <c r="K217" s="16">
        <v>7</v>
      </c>
      <c r="L217" s="16">
        <v>99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7">
        <v>0</v>
      </c>
      <c r="V217" s="27">
        <v>0</v>
      </c>
      <c r="W217" s="27">
        <v>0</v>
      </c>
      <c r="X217" s="20">
        <v>0.52272727272727271</v>
      </c>
      <c r="Y217" s="27">
        <v>0</v>
      </c>
      <c r="Z217" s="27">
        <v>0</v>
      </c>
      <c r="AA217" s="27">
        <v>0</v>
      </c>
      <c r="AB217" s="27">
        <v>0</v>
      </c>
      <c r="AC217" s="27">
        <v>0</v>
      </c>
      <c r="AD217" s="27">
        <v>0</v>
      </c>
      <c r="AE217" s="27">
        <v>0</v>
      </c>
      <c r="AF217" s="27">
        <v>0</v>
      </c>
      <c r="AG217" s="27">
        <v>0</v>
      </c>
      <c r="AH217" s="27">
        <v>0</v>
      </c>
      <c r="AI217" s="27">
        <v>0</v>
      </c>
      <c r="AJ217" s="27">
        <v>0</v>
      </c>
      <c r="BM217">
        <v>215</v>
      </c>
      <c r="BN217" t="s">
        <v>2100</v>
      </c>
    </row>
    <row r="218" spans="2:66" ht="14.25" x14ac:dyDescent="0.2">
      <c r="B218" s="16">
        <v>216</v>
      </c>
      <c r="C218" s="16"/>
      <c r="D218" s="16" t="s">
        <v>427</v>
      </c>
      <c r="E218" s="16" t="str">
        <f t="shared" si="9"/>
        <v>b</v>
      </c>
      <c r="F218" s="16">
        <f t="shared" si="11"/>
        <v>1</v>
      </c>
      <c r="G218" s="19" t="s">
        <v>21</v>
      </c>
      <c r="H218" s="3" t="s">
        <v>28</v>
      </c>
      <c r="I218" s="3">
        <f t="shared" si="10"/>
        <v>7</v>
      </c>
      <c r="J218" s="16">
        <v>5</v>
      </c>
      <c r="K218" s="16">
        <v>8</v>
      </c>
      <c r="L218" s="16">
        <v>114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7">
        <v>0</v>
      </c>
      <c r="V218" s="27">
        <v>0</v>
      </c>
      <c r="W218" s="27">
        <v>0</v>
      </c>
      <c r="X218" s="27">
        <v>0</v>
      </c>
      <c r="Y218" s="27">
        <v>0</v>
      </c>
      <c r="Z218" s="27">
        <v>0</v>
      </c>
      <c r="AA218" s="27">
        <v>0</v>
      </c>
      <c r="AB218" s="27">
        <v>0</v>
      </c>
      <c r="AC218" s="27">
        <v>0</v>
      </c>
      <c r="AD218" s="27">
        <v>0</v>
      </c>
      <c r="AE218" s="27">
        <v>0</v>
      </c>
      <c r="AF218" s="27">
        <v>0</v>
      </c>
      <c r="AG218" s="27">
        <v>0</v>
      </c>
      <c r="AH218" s="27">
        <v>0</v>
      </c>
      <c r="AI218" s="20">
        <v>0.47781818181818186</v>
      </c>
      <c r="AJ218" s="27">
        <v>0</v>
      </c>
      <c r="BM218">
        <v>216</v>
      </c>
      <c r="BN218" t="s">
        <v>2101</v>
      </c>
    </row>
    <row r="219" spans="2:66" ht="14.25" x14ac:dyDescent="0.2">
      <c r="B219" s="16">
        <v>217</v>
      </c>
      <c r="C219" s="16"/>
      <c r="D219" s="16" t="s">
        <v>428</v>
      </c>
      <c r="E219" s="16" t="str">
        <f t="shared" si="9"/>
        <v>c</v>
      </c>
      <c r="F219" s="16">
        <f t="shared" si="11"/>
        <v>1</v>
      </c>
      <c r="G219" s="19" t="s">
        <v>21</v>
      </c>
      <c r="H219" s="3" t="s">
        <v>28</v>
      </c>
      <c r="I219" s="3">
        <f t="shared" si="10"/>
        <v>7</v>
      </c>
      <c r="J219" s="16">
        <v>5</v>
      </c>
      <c r="K219" s="16">
        <v>1</v>
      </c>
      <c r="L219" s="16">
        <v>18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7">
        <v>0</v>
      </c>
      <c r="V219" s="27">
        <v>0</v>
      </c>
      <c r="W219" s="27">
        <v>0</v>
      </c>
      <c r="X219" s="20">
        <v>0</v>
      </c>
      <c r="Y219" s="27">
        <v>0</v>
      </c>
      <c r="Z219" s="27">
        <v>0</v>
      </c>
      <c r="AA219" s="27">
        <v>0</v>
      </c>
      <c r="AB219" s="27">
        <v>0</v>
      </c>
      <c r="AC219" s="27">
        <v>0</v>
      </c>
      <c r="AD219" s="27">
        <v>0</v>
      </c>
      <c r="AE219" s="27">
        <v>0</v>
      </c>
      <c r="AF219" s="27">
        <v>0</v>
      </c>
      <c r="AG219" s="27">
        <v>0</v>
      </c>
      <c r="AH219" s="27">
        <v>0</v>
      </c>
      <c r="AI219" s="27">
        <v>0</v>
      </c>
      <c r="AJ219" s="27">
        <v>0</v>
      </c>
      <c r="BM219">
        <v>217</v>
      </c>
      <c r="BN219" t="s">
        <v>2102</v>
      </c>
    </row>
    <row r="220" spans="2:66" ht="14.25" x14ac:dyDescent="0.2">
      <c r="B220" s="16">
        <v>218</v>
      </c>
      <c r="C220" s="16"/>
      <c r="D220" s="16" t="s">
        <v>429</v>
      </c>
      <c r="E220" s="16" t="str">
        <f t="shared" si="9"/>
        <v>c</v>
      </c>
      <c r="F220" s="16">
        <f t="shared" si="11"/>
        <v>1</v>
      </c>
      <c r="G220" s="19" t="s">
        <v>21</v>
      </c>
      <c r="H220" s="3" t="s">
        <v>28</v>
      </c>
      <c r="I220" s="3">
        <f t="shared" si="10"/>
        <v>7</v>
      </c>
      <c r="J220" s="16">
        <v>5</v>
      </c>
      <c r="K220" s="16">
        <v>2</v>
      </c>
      <c r="L220" s="16">
        <v>36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7">
        <v>0</v>
      </c>
      <c r="V220" s="27">
        <v>0</v>
      </c>
      <c r="W220" s="27">
        <v>0</v>
      </c>
      <c r="X220" s="27">
        <v>0</v>
      </c>
      <c r="Y220" s="27">
        <v>0</v>
      </c>
      <c r="Z220" s="27">
        <v>0</v>
      </c>
      <c r="AA220" s="27">
        <v>0</v>
      </c>
      <c r="AB220" s="27">
        <v>0</v>
      </c>
      <c r="AC220" s="27">
        <v>0</v>
      </c>
      <c r="AD220" s="27">
        <v>0</v>
      </c>
      <c r="AE220" s="27">
        <v>0</v>
      </c>
      <c r="AF220" s="27">
        <v>0</v>
      </c>
      <c r="AG220" s="27">
        <v>0</v>
      </c>
      <c r="AH220" s="27">
        <v>0</v>
      </c>
      <c r="AI220" s="20">
        <v>0</v>
      </c>
      <c r="AJ220" s="27">
        <v>0</v>
      </c>
      <c r="BM220">
        <v>218</v>
      </c>
      <c r="BN220" t="s">
        <v>2103</v>
      </c>
    </row>
    <row r="221" spans="2:66" ht="14.25" x14ac:dyDescent="0.2">
      <c r="B221" s="16">
        <v>219</v>
      </c>
      <c r="C221" s="16"/>
      <c r="D221" s="16" t="s">
        <v>430</v>
      </c>
      <c r="E221" s="16" t="str">
        <f t="shared" si="9"/>
        <v>c</v>
      </c>
      <c r="F221" s="16">
        <f t="shared" si="11"/>
        <v>1</v>
      </c>
      <c r="G221" s="19" t="s">
        <v>21</v>
      </c>
      <c r="H221" s="3" t="s">
        <v>28</v>
      </c>
      <c r="I221" s="3">
        <f t="shared" si="10"/>
        <v>7</v>
      </c>
      <c r="J221" s="16">
        <v>5</v>
      </c>
      <c r="K221" s="16">
        <v>3</v>
      </c>
      <c r="L221" s="16">
        <v>54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7">
        <v>0</v>
      </c>
      <c r="V221" s="27">
        <v>0</v>
      </c>
      <c r="W221" s="27">
        <v>0</v>
      </c>
      <c r="X221" s="20">
        <v>0</v>
      </c>
      <c r="Y221" s="27">
        <v>0</v>
      </c>
      <c r="Z221" s="27">
        <v>0</v>
      </c>
      <c r="AA221" s="27">
        <v>0</v>
      </c>
      <c r="AB221" s="27">
        <v>0</v>
      </c>
      <c r="AC221" s="27">
        <v>0</v>
      </c>
      <c r="AD221" s="27">
        <v>0</v>
      </c>
      <c r="AE221" s="27">
        <v>0</v>
      </c>
      <c r="AF221" s="27">
        <v>0</v>
      </c>
      <c r="AG221" s="27">
        <v>0</v>
      </c>
      <c r="AH221" s="27">
        <v>0</v>
      </c>
      <c r="AI221" s="27">
        <v>0</v>
      </c>
      <c r="AJ221" s="27">
        <v>0</v>
      </c>
      <c r="BM221">
        <v>219</v>
      </c>
      <c r="BN221" t="s">
        <v>2104</v>
      </c>
    </row>
    <row r="222" spans="2:66" ht="14.25" x14ac:dyDescent="0.2">
      <c r="B222" s="16">
        <v>220</v>
      </c>
      <c r="C222" s="16"/>
      <c r="D222" s="16" t="s">
        <v>431</v>
      </c>
      <c r="E222" s="16" t="str">
        <f t="shared" si="9"/>
        <v>c</v>
      </c>
      <c r="F222" s="16">
        <f t="shared" si="11"/>
        <v>1</v>
      </c>
      <c r="G222" s="19" t="s">
        <v>21</v>
      </c>
      <c r="H222" s="3" t="s">
        <v>28</v>
      </c>
      <c r="I222" s="3">
        <f t="shared" si="10"/>
        <v>7</v>
      </c>
      <c r="J222" s="16">
        <v>5</v>
      </c>
      <c r="K222" s="16">
        <v>4</v>
      </c>
      <c r="L222" s="16">
        <v>72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7">
        <v>0</v>
      </c>
      <c r="V222" s="27">
        <v>0</v>
      </c>
      <c r="W222" s="27">
        <v>0</v>
      </c>
      <c r="X222" s="20">
        <v>0</v>
      </c>
      <c r="Y222" s="27">
        <v>0</v>
      </c>
      <c r="Z222" s="27">
        <v>0</v>
      </c>
      <c r="AA222" s="27">
        <v>0</v>
      </c>
      <c r="AB222" s="27">
        <v>0</v>
      </c>
      <c r="AC222" s="27">
        <v>0</v>
      </c>
      <c r="AD222" s="27">
        <v>0</v>
      </c>
      <c r="AE222" s="27">
        <v>0</v>
      </c>
      <c r="AF222" s="27">
        <v>0</v>
      </c>
      <c r="AG222" s="27">
        <v>0</v>
      </c>
      <c r="AH222" s="27">
        <v>0</v>
      </c>
      <c r="AI222" s="27">
        <v>0</v>
      </c>
      <c r="AJ222" s="27">
        <v>0</v>
      </c>
      <c r="BM222">
        <v>220</v>
      </c>
      <c r="BN222" t="s">
        <v>2105</v>
      </c>
    </row>
    <row r="223" spans="2:66" ht="14.25" x14ac:dyDescent="0.2">
      <c r="B223" s="16">
        <v>221</v>
      </c>
      <c r="C223" s="16"/>
      <c r="D223" s="16" t="s">
        <v>432</v>
      </c>
      <c r="E223" s="16" t="str">
        <f t="shared" si="9"/>
        <v>c</v>
      </c>
      <c r="F223" s="16">
        <f t="shared" si="11"/>
        <v>1</v>
      </c>
      <c r="G223" s="19" t="s">
        <v>21</v>
      </c>
      <c r="H223" s="3" t="s">
        <v>28</v>
      </c>
      <c r="I223" s="3">
        <f t="shared" si="10"/>
        <v>7</v>
      </c>
      <c r="J223" s="16">
        <v>5</v>
      </c>
      <c r="K223" s="16">
        <v>5</v>
      </c>
      <c r="L223" s="16">
        <v>90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7">
        <v>0</v>
      </c>
      <c r="V223" s="27">
        <v>0</v>
      </c>
      <c r="W223" s="27">
        <v>0</v>
      </c>
      <c r="X223" s="20">
        <v>0</v>
      </c>
      <c r="Y223" s="27">
        <v>0</v>
      </c>
      <c r="Z223" s="27">
        <v>0</v>
      </c>
      <c r="AA223" s="27">
        <v>0</v>
      </c>
      <c r="AB223" s="27">
        <v>0</v>
      </c>
      <c r="AC223" s="27">
        <v>0</v>
      </c>
      <c r="AD223" s="27">
        <v>0</v>
      </c>
      <c r="AE223" s="27">
        <v>0</v>
      </c>
      <c r="AF223" s="27">
        <v>0</v>
      </c>
      <c r="AG223" s="27">
        <v>0</v>
      </c>
      <c r="AH223" s="27">
        <v>0</v>
      </c>
      <c r="AI223" s="27">
        <v>0</v>
      </c>
      <c r="AJ223" s="27">
        <v>0</v>
      </c>
      <c r="BM223">
        <v>221</v>
      </c>
      <c r="BN223" t="s">
        <v>2106</v>
      </c>
    </row>
    <row r="224" spans="2:66" ht="14.25" x14ac:dyDescent="0.2">
      <c r="B224" s="16">
        <v>222</v>
      </c>
      <c r="C224" s="16"/>
      <c r="D224" s="16" t="s">
        <v>175</v>
      </c>
      <c r="E224" s="16" t="str">
        <f t="shared" si="9"/>
        <v>c</v>
      </c>
      <c r="F224" s="16">
        <f t="shared" si="11"/>
        <v>1</v>
      </c>
      <c r="G224" s="19" t="s">
        <v>21</v>
      </c>
      <c r="H224" s="3" t="s">
        <v>28</v>
      </c>
      <c r="I224" s="3">
        <f t="shared" si="10"/>
        <v>7</v>
      </c>
      <c r="J224" s="16">
        <v>5</v>
      </c>
      <c r="K224" s="16">
        <v>6</v>
      </c>
      <c r="L224" s="16">
        <v>108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16">
        <v>0</v>
      </c>
      <c r="U224" s="27">
        <v>0</v>
      </c>
      <c r="V224" s="27">
        <v>0</v>
      </c>
      <c r="W224" s="27">
        <v>0</v>
      </c>
      <c r="X224" s="27">
        <v>0</v>
      </c>
      <c r="Y224" s="27">
        <v>0</v>
      </c>
      <c r="Z224" s="27">
        <v>0</v>
      </c>
      <c r="AA224" s="27">
        <v>0</v>
      </c>
      <c r="AB224" s="27">
        <v>0</v>
      </c>
      <c r="AC224" s="27">
        <v>0</v>
      </c>
      <c r="AD224" s="27">
        <v>0</v>
      </c>
      <c r="AE224" s="27">
        <v>0</v>
      </c>
      <c r="AF224" s="27">
        <v>0</v>
      </c>
      <c r="AG224" s="27">
        <v>0</v>
      </c>
      <c r="AH224" s="27">
        <v>0</v>
      </c>
      <c r="AI224" s="27">
        <v>0</v>
      </c>
      <c r="AJ224" s="27">
        <v>0</v>
      </c>
      <c r="BM224">
        <v>222</v>
      </c>
      <c r="BN224" t="s">
        <v>2107</v>
      </c>
    </row>
    <row r="225" spans="2:66" ht="14.25" x14ac:dyDescent="0.2">
      <c r="B225" s="16">
        <v>223</v>
      </c>
      <c r="C225" s="16"/>
      <c r="D225" s="16" t="s">
        <v>433</v>
      </c>
      <c r="E225" s="16" t="str">
        <f t="shared" si="9"/>
        <v>c</v>
      </c>
      <c r="F225" s="16">
        <f t="shared" si="11"/>
        <v>1</v>
      </c>
      <c r="G225" s="19" t="s">
        <v>21</v>
      </c>
      <c r="H225" s="3" t="s">
        <v>28</v>
      </c>
      <c r="I225" s="3">
        <f t="shared" si="10"/>
        <v>7</v>
      </c>
      <c r="J225" s="16">
        <v>5</v>
      </c>
      <c r="K225" s="16">
        <v>7</v>
      </c>
      <c r="L225" s="16">
        <v>126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7">
        <v>0</v>
      </c>
      <c r="V225" s="27">
        <v>0</v>
      </c>
      <c r="W225" s="27">
        <v>0</v>
      </c>
      <c r="X225" s="27">
        <v>0</v>
      </c>
      <c r="Y225" s="27">
        <v>0</v>
      </c>
      <c r="Z225" s="27">
        <v>0</v>
      </c>
      <c r="AA225" s="27">
        <v>0</v>
      </c>
      <c r="AB225" s="27">
        <v>0</v>
      </c>
      <c r="AC225" s="27">
        <v>0</v>
      </c>
      <c r="AD225" s="27">
        <v>0</v>
      </c>
      <c r="AE225" s="27">
        <v>0</v>
      </c>
      <c r="AF225" s="27">
        <v>0</v>
      </c>
      <c r="AG225" s="20">
        <v>0</v>
      </c>
      <c r="AH225" s="27">
        <v>0</v>
      </c>
      <c r="AI225" s="27">
        <v>0</v>
      </c>
      <c r="AJ225" s="27">
        <v>0</v>
      </c>
      <c r="BM225">
        <v>223</v>
      </c>
      <c r="BN225" t="s">
        <v>2077</v>
      </c>
    </row>
    <row r="226" spans="2:66" ht="14.25" x14ac:dyDescent="0.2">
      <c r="B226" s="16">
        <v>224</v>
      </c>
      <c r="C226" s="16"/>
      <c r="D226" s="16" t="s">
        <v>434</v>
      </c>
      <c r="E226" s="16" t="str">
        <f t="shared" si="9"/>
        <v>c</v>
      </c>
      <c r="F226" s="16">
        <f t="shared" si="11"/>
        <v>1</v>
      </c>
      <c r="G226" s="19" t="s">
        <v>21</v>
      </c>
      <c r="H226" s="3" t="s">
        <v>28</v>
      </c>
      <c r="I226" s="3">
        <f t="shared" si="10"/>
        <v>7</v>
      </c>
      <c r="J226" s="16">
        <v>5</v>
      </c>
      <c r="K226" s="16">
        <v>8</v>
      </c>
      <c r="L226" s="16">
        <v>144</v>
      </c>
      <c r="M226" s="26">
        <v>0</v>
      </c>
      <c r="N226" s="26">
        <v>0</v>
      </c>
      <c r="O226" s="26">
        <v>0</v>
      </c>
      <c r="P226" s="26">
        <v>0</v>
      </c>
      <c r="Q226" s="16">
        <v>0</v>
      </c>
      <c r="R226" s="26">
        <v>0</v>
      </c>
      <c r="S226" s="26">
        <v>0</v>
      </c>
      <c r="T226" s="26">
        <v>0</v>
      </c>
      <c r="U226" s="27">
        <v>0</v>
      </c>
      <c r="V226" s="27">
        <v>0</v>
      </c>
      <c r="W226" s="27">
        <v>0</v>
      </c>
      <c r="X226" s="27">
        <v>0</v>
      </c>
      <c r="Y226" s="27">
        <v>0</v>
      </c>
      <c r="Z226" s="27">
        <v>0</v>
      </c>
      <c r="AA226" s="27">
        <v>0</v>
      </c>
      <c r="AB226" s="27">
        <v>0</v>
      </c>
      <c r="AC226" s="27">
        <v>0</v>
      </c>
      <c r="AD226" s="27">
        <v>0</v>
      </c>
      <c r="AE226" s="27">
        <v>0</v>
      </c>
      <c r="AF226" s="27">
        <v>0</v>
      </c>
      <c r="AG226" s="27">
        <v>0</v>
      </c>
      <c r="AH226" s="27">
        <v>0</v>
      </c>
      <c r="AI226" s="27">
        <v>0</v>
      </c>
      <c r="AJ226" s="27">
        <v>0</v>
      </c>
      <c r="BM226">
        <v>224</v>
      </c>
      <c r="BN226" t="s">
        <v>1983</v>
      </c>
    </row>
    <row r="227" spans="2:66" ht="14.25" x14ac:dyDescent="0.2">
      <c r="B227" s="16">
        <v>225</v>
      </c>
      <c r="C227" s="16"/>
      <c r="D227" s="16" t="s">
        <v>435</v>
      </c>
      <c r="E227" s="16" t="str">
        <f t="shared" si="9"/>
        <v>s</v>
      </c>
      <c r="F227" s="16">
        <f t="shared" si="11"/>
        <v>2</v>
      </c>
      <c r="G227" s="19" t="s">
        <v>21</v>
      </c>
      <c r="H227" s="3" t="s">
        <v>29</v>
      </c>
      <c r="I227" s="3">
        <f t="shared" si="10"/>
        <v>8</v>
      </c>
      <c r="J227" s="16">
        <v>10</v>
      </c>
      <c r="K227" s="16">
        <v>1</v>
      </c>
      <c r="L227" s="16">
        <v>15</v>
      </c>
      <c r="M227" s="26">
        <v>0</v>
      </c>
      <c r="N227" s="26">
        <v>0</v>
      </c>
      <c r="O227" s="26">
        <v>0</v>
      </c>
      <c r="P227" s="26">
        <v>0</v>
      </c>
      <c r="Q227" s="16">
        <v>21</v>
      </c>
      <c r="R227" s="26">
        <v>0</v>
      </c>
      <c r="S227" s="26">
        <v>0</v>
      </c>
      <c r="T227" s="26">
        <v>0</v>
      </c>
      <c r="U227" s="27">
        <v>0</v>
      </c>
      <c r="V227" s="27">
        <v>0</v>
      </c>
      <c r="W227" s="27">
        <v>0</v>
      </c>
      <c r="X227" s="20">
        <v>0.1</v>
      </c>
      <c r="Y227" s="27">
        <v>0</v>
      </c>
      <c r="Z227" s="27">
        <v>0</v>
      </c>
      <c r="AA227" s="27">
        <v>0</v>
      </c>
      <c r="AB227" s="27">
        <v>0</v>
      </c>
      <c r="AC227" s="27">
        <v>0</v>
      </c>
      <c r="AD227" s="27">
        <v>0</v>
      </c>
      <c r="AE227" s="27">
        <v>0</v>
      </c>
      <c r="AF227" s="27">
        <v>0</v>
      </c>
      <c r="AG227" s="27">
        <v>0</v>
      </c>
      <c r="AH227" s="27">
        <v>0</v>
      </c>
      <c r="AI227" s="27">
        <v>0</v>
      </c>
      <c r="AJ227" s="27">
        <v>0</v>
      </c>
      <c r="BM227">
        <v>225</v>
      </c>
      <c r="BN227" t="s">
        <v>2108</v>
      </c>
    </row>
    <row r="228" spans="2:66" ht="14.25" x14ac:dyDescent="0.2">
      <c r="B228" s="16">
        <v>226</v>
      </c>
      <c r="C228" s="16"/>
      <c r="D228" s="16" t="s">
        <v>436</v>
      </c>
      <c r="E228" s="16" t="str">
        <f t="shared" ref="E228:E291" si="12">E196</f>
        <v>s</v>
      </c>
      <c r="F228" s="16">
        <f t="shared" si="11"/>
        <v>2</v>
      </c>
      <c r="G228" s="19" t="s">
        <v>21</v>
      </c>
      <c r="H228" s="3" t="s">
        <v>29</v>
      </c>
      <c r="I228" s="3">
        <f t="shared" ref="I228:I291" si="13">I196+1</f>
        <v>8</v>
      </c>
      <c r="J228" s="16">
        <v>10</v>
      </c>
      <c r="K228" s="16">
        <v>2</v>
      </c>
      <c r="L228" s="16">
        <v>30</v>
      </c>
      <c r="M228" s="26">
        <v>0</v>
      </c>
      <c r="N228" s="26">
        <v>0</v>
      </c>
      <c r="O228" s="26">
        <v>0</v>
      </c>
      <c r="P228" s="26">
        <v>0</v>
      </c>
      <c r="Q228" s="16">
        <v>42</v>
      </c>
      <c r="R228" s="26">
        <v>0</v>
      </c>
      <c r="S228" s="26">
        <v>0</v>
      </c>
      <c r="T228" s="26">
        <v>0</v>
      </c>
      <c r="U228" s="27">
        <v>0</v>
      </c>
      <c r="V228" s="27">
        <v>0</v>
      </c>
      <c r="W228" s="20">
        <v>0.03</v>
      </c>
      <c r="X228" s="27">
        <v>0</v>
      </c>
      <c r="Y228" s="27">
        <v>0</v>
      </c>
      <c r="Z228" s="27">
        <v>0</v>
      </c>
      <c r="AA228" s="27">
        <v>0</v>
      </c>
      <c r="AB228" s="27">
        <v>0</v>
      </c>
      <c r="AC228" s="27">
        <v>0</v>
      </c>
      <c r="AD228" s="27">
        <v>0</v>
      </c>
      <c r="AE228" s="27">
        <v>0</v>
      </c>
      <c r="AF228" s="27">
        <v>0</v>
      </c>
      <c r="AG228" s="27">
        <v>0</v>
      </c>
      <c r="AH228" s="27">
        <v>0</v>
      </c>
      <c r="AI228" s="27">
        <v>0</v>
      </c>
      <c r="AJ228" s="27">
        <v>0</v>
      </c>
      <c r="BM228">
        <v>226</v>
      </c>
      <c r="BN228" t="s">
        <v>2109</v>
      </c>
    </row>
    <row r="229" spans="2:66" ht="14.25" x14ac:dyDescent="0.2">
      <c r="B229" s="16">
        <v>227</v>
      </c>
      <c r="C229" s="16"/>
      <c r="D229" s="16" t="s">
        <v>182</v>
      </c>
      <c r="E229" s="16" t="str">
        <f t="shared" si="12"/>
        <v>s</v>
      </c>
      <c r="F229" s="16">
        <f t="shared" si="11"/>
        <v>3</v>
      </c>
      <c r="G229" s="19" t="s">
        <v>21</v>
      </c>
      <c r="H229" s="3" t="s">
        <v>29</v>
      </c>
      <c r="I229" s="3">
        <f t="shared" si="13"/>
        <v>8</v>
      </c>
      <c r="J229" s="16">
        <v>10</v>
      </c>
      <c r="K229" s="16">
        <v>3</v>
      </c>
      <c r="L229" s="16">
        <v>45</v>
      </c>
      <c r="M229" s="26">
        <v>0</v>
      </c>
      <c r="N229" s="26">
        <v>0</v>
      </c>
      <c r="O229" s="26">
        <v>0</v>
      </c>
      <c r="P229" s="26">
        <v>0</v>
      </c>
      <c r="Q229" s="16">
        <v>63</v>
      </c>
      <c r="R229" s="26">
        <v>0</v>
      </c>
      <c r="S229" s="26">
        <v>0</v>
      </c>
      <c r="T229" s="26">
        <v>0</v>
      </c>
      <c r="U229" s="27">
        <v>0</v>
      </c>
      <c r="V229" s="27">
        <v>0</v>
      </c>
      <c r="W229" s="27">
        <v>0</v>
      </c>
      <c r="X229" s="27">
        <v>0</v>
      </c>
      <c r="Y229" s="27">
        <v>0</v>
      </c>
      <c r="Z229" s="27">
        <v>0</v>
      </c>
      <c r="AA229" s="27">
        <v>0</v>
      </c>
      <c r="AB229" s="20">
        <v>2.9126213592232997E-2</v>
      </c>
      <c r="AC229" s="27">
        <v>0</v>
      </c>
      <c r="AD229" s="27">
        <v>0</v>
      </c>
      <c r="AE229" s="27">
        <v>0</v>
      </c>
      <c r="AF229" s="20">
        <v>0.15272727272727271</v>
      </c>
      <c r="AG229" s="27">
        <v>0</v>
      </c>
      <c r="AH229" s="27">
        <v>0</v>
      </c>
      <c r="AI229" s="27">
        <v>0</v>
      </c>
      <c r="AJ229" s="27">
        <v>0</v>
      </c>
      <c r="BM229">
        <v>227</v>
      </c>
      <c r="BN229" t="s">
        <v>2110</v>
      </c>
    </row>
    <row r="230" spans="2:66" ht="14.25" x14ac:dyDescent="0.2">
      <c r="B230" s="16">
        <v>228</v>
      </c>
      <c r="C230" s="16"/>
      <c r="D230" s="16" t="s">
        <v>437</v>
      </c>
      <c r="E230" s="16" t="str">
        <f t="shared" si="12"/>
        <v>s</v>
      </c>
      <c r="F230" s="16">
        <f t="shared" si="11"/>
        <v>3</v>
      </c>
      <c r="G230" s="19" t="s">
        <v>21</v>
      </c>
      <c r="H230" s="3" t="s">
        <v>29</v>
      </c>
      <c r="I230" s="3">
        <f t="shared" si="13"/>
        <v>8</v>
      </c>
      <c r="J230" s="16">
        <v>10</v>
      </c>
      <c r="K230" s="16">
        <v>4</v>
      </c>
      <c r="L230" s="16">
        <v>61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16">
        <v>19</v>
      </c>
      <c r="U230" s="20">
        <v>6.3333333333333325E-2</v>
      </c>
      <c r="V230" s="27">
        <v>0</v>
      </c>
      <c r="W230" s="27">
        <v>0</v>
      </c>
      <c r="X230" s="20">
        <v>0.25636363636363635</v>
      </c>
      <c r="Y230" s="27">
        <v>0</v>
      </c>
      <c r="Z230" s="27">
        <v>0</v>
      </c>
      <c r="AA230" s="27">
        <v>0</v>
      </c>
      <c r="AB230" s="27">
        <v>0</v>
      </c>
      <c r="AC230" s="27">
        <v>0</v>
      </c>
      <c r="AD230" s="27">
        <v>0</v>
      </c>
      <c r="AE230" s="27">
        <v>0</v>
      </c>
      <c r="AF230" s="27">
        <v>0</v>
      </c>
      <c r="AG230" s="27">
        <v>0</v>
      </c>
      <c r="AH230" s="27">
        <v>0</v>
      </c>
      <c r="AI230" s="27">
        <v>0</v>
      </c>
      <c r="AJ230" s="27">
        <v>0</v>
      </c>
      <c r="BM230">
        <v>228</v>
      </c>
      <c r="BN230" t="s">
        <v>2111</v>
      </c>
    </row>
    <row r="231" spans="2:66" ht="14.25" x14ac:dyDescent="0.2">
      <c r="B231" s="16">
        <v>229</v>
      </c>
      <c r="C231" s="16"/>
      <c r="D231" s="16" t="s">
        <v>438</v>
      </c>
      <c r="E231" s="16" t="str">
        <f t="shared" si="12"/>
        <v>s</v>
      </c>
      <c r="F231" s="16">
        <f t="shared" si="11"/>
        <v>4</v>
      </c>
      <c r="G231" s="19" t="s">
        <v>21</v>
      </c>
      <c r="H231" s="3" t="s">
        <v>29</v>
      </c>
      <c r="I231" s="3">
        <f t="shared" si="13"/>
        <v>8</v>
      </c>
      <c r="J231" s="16">
        <v>10</v>
      </c>
      <c r="K231" s="16">
        <v>5</v>
      </c>
      <c r="L231" s="16">
        <v>76</v>
      </c>
      <c r="M231" s="26">
        <v>0</v>
      </c>
      <c r="N231" s="26">
        <v>0</v>
      </c>
      <c r="O231" s="26">
        <v>0</v>
      </c>
      <c r="P231" s="26">
        <v>0</v>
      </c>
      <c r="Q231" s="16">
        <v>104</v>
      </c>
      <c r="R231" s="26">
        <v>0</v>
      </c>
      <c r="S231" s="26">
        <v>0</v>
      </c>
      <c r="T231" s="16">
        <v>24</v>
      </c>
      <c r="U231" s="27">
        <v>0</v>
      </c>
      <c r="V231" s="27">
        <v>0</v>
      </c>
      <c r="W231" s="27">
        <v>0</v>
      </c>
      <c r="X231" s="27">
        <v>0</v>
      </c>
      <c r="Y231" s="27">
        <v>0</v>
      </c>
      <c r="Z231" s="27">
        <v>0</v>
      </c>
      <c r="AA231" s="20">
        <v>4.7619047619047672E-2</v>
      </c>
      <c r="AB231" s="27">
        <v>0</v>
      </c>
      <c r="AC231" s="27">
        <v>0</v>
      </c>
      <c r="AD231" s="27">
        <v>0</v>
      </c>
      <c r="AE231" s="27">
        <v>0</v>
      </c>
      <c r="AF231" s="27">
        <v>0</v>
      </c>
      <c r="AG231" s="27">
        <v>0</v>
      </c>
      <c r="AH231" s="27">
        <v>0</v>
      </c>
      <c r="AI231" s="27">
        <v>0</v>
      </c>
      <c r="AJ231" s="20">
        <v>0.25745454545454544</v>
      </c>
      <c r="BM231">
        <v>229</v>
      </c>
      <c r="BN231" t="s">
        <v>2112</v>
      </c>
    </row>
    <row r="232" spans="2:66" ht="14.25" x14ac:dyDescent="0.2">
      <c r="B232" s="16">
        <v>230</v>
      </c>
      <c r="C232" s="16"/>
      <c r="D232" s="16" t="s">
        <v>439</v>
      </c>
      <c r="E232" s="16" t="str">
        <f t="shared" si="12"/>
        <v>s</v>
      </c>
      <c r="F232" s="16">
        <f t="shared" si="11"/>
        <v>4</v>
      </c>
      <c r="G232" s="19" t="s">
        <v>21</v>
      </c>
      <c r="H232" s="3" t="s">
        <v>29</v>
      </c>
      <c r="I232" s="3">
        <f t="shared" si="13"/>
        <v>8</v>
      </c>
      <c r="J232" s="16">
        <v>10</v>
      </c>
      <c r="K232" s="16">
        <v>6</v>
      </c>
      <c r="L232" s="16">
        <v>91</v>
      </c>
      <c r="M232" s="26">
        <v>0</v>
      </c>
      <c r="N232" s="26">
        <v>0</v>
      </c>
      <c r="O232" s="26">
        <v>0</v>
      </c>
      <c r="P232" s="26">
        <v>0</v>
      </c>
      <c r="Q232" s="16">
        <v>125</v>
      </c>
      <c r="R232" s="26">
        <v>0</v>
      </c>
      <c r="S232" s="26">
        <v>0</v>
      </c>
      <c r="T232" s="16">
        <v>29</v>
      </c>
      <c r="U232" s="27">
        <v>0</v>
      </c>
      <c r="V232" s="27">
        <v>0</v>
      </c>
      <c r="W232" s="27">
        <v>0</v>
      </c>
      <c r="X232" s="20">
        <v>0.38636363636363635</v>
      </c>
      <c r="Y232" s="27">
        <v>0</v>
      </c>
      <c r="Z232" s="27">
        <v>0</v>
      </c>
      <c r="AA232" s="27">
        <v>0</v>
      </c>
      <c r="AB232" s="27">
        <v>0</v>
      </c>
      <c r="AC232" s="27">
        <v>0</v>
      </c>
      <c r="AD232" s="27">
        <v>0</v>
      </c>
      <c r="AE232" s="20">
        <v>5.6603773584905648E-2</v>
      </c>
      <c r="AF232" s="27">
        <v>0</v>
      </c>
      <c r="AG232" s="27">
        <v>0</v>
      </c>
      <c r="AH232" s="27">
        <v>0</v>
      </c>
      <c r="AI232" s="27">
        <v>0</v>
      </c>
      <c r="AJ232" s="27">
        <v>0</v>
      </c>
      <c r="BM232">
        <v>230</v>
      </c>
      <c r="BN232" t="s">
        <v>2113</v>
      </c>
    </row>
    <row r="233" spans="2:66" ht="14.25" x14ac:dyDescent="0.2">
      <c r="B233" s="16">
        <v>231</v>
      </c>
      <c r="C233" s="16"/>
      <c r="D233" s="16" t="s">
        <v>440</v>
      </c>
      <c r="E233" s="16" t="str">
        <f t="shared" si="12"/>
        <v>s</v>
      </c>
      <c r="F233" s="16">
        <f t="shared" si="11"/>
        <v>5</v>
      </c>
      <c r="G233" s="19" t="s">
        <v>21</v>
      </c>
      <c r="H233" s="3" t="s">
        <v>29</v>
      </c>
      <c r="I233" s="3">
        <f t="shared" si="13"/>
        <v>8</v>
      </c>
      <c r="J233" s="16">
        <v>10</v>
      </c>
      <c r="K233" s="16">
        <v>7</v>
      </c>
      <c r="L233" s="16">
        <v>107</v>
      </c>
      <c r="M233" s="26">
        <v>0</v>
      </c>
      <c r="N233" s="26">
        <v>0</v>
      </c>
      <c r="O233" s="26">
        <v>0</v>
      </c>
      <c r="P233" s="26">
        <v>0</v>
      </c>
      <c r="Q233" s="16">
        <v>145</v>
      </c>
      <c r="R233" s="26">
        <v>0</v>
      </c>
      <c r="S233" s="26">
        <v>0</v>
      </c>
      <c r="T233" s="26">
        <v>0</v>
      </c>
      <c r="U233" s="27">
        <v>0</v>
      </c>
      <c r="V233" s="27">
        <v>0</v>
      </c>
      <c r="W233" s="20">
        <v>0.11333333333333334</v>
      </c>
      <c r="X233" s="20">
        <v>0.45</v>
      </c>
      <c r="Y233" s="27">
        <v>0</v>
      </c>
      <c r="Z233" s="27">
        <v>0</v>
      </c>
      <c r="AA233" s="27">
        <v>0</v>
      </c>
      <c r="AB233" s="27">
        <v>0</v>
      </c>
      <c r="AC233" s="27">
        <v>0</v>
      </c>
      <c r="AD233" s="27">
        <v>0</v>
      </c>
      <c r="AE233" s="27">
        <v>0</v>
      </c>
      <c r="AF233" s="27">
        <v>0</v>
      </c>
      <c r="AG233" s="20">
        <v>0.36000000000000004</v>
      </c>
      <c r="AH233" s="27">
        <v>0</v>
      </c>
      <c r="AI233" s="20">
        <v>0.36000000000000004</v>
      </c>
      <c r="AJ233" s="27">
        <v>0</v>
      </c>
      <c r="BM233">
        <v>231</v>
      </c>
      <c r="BN233" t="s">
        <v>2114</v>
      </c>
    </row>
    <row r="234" spans="2:66" ht="14.25" x14ac:dyDescent="0.2">
      <c r="B234" s="16">
        <v>232</v>
      </c>
      <c r="C234" s="16"/>
      <c r="D234" s="16" t="s">
        <v>203</v>
      </c>
      <c r="E234" s="16" t="str">
        <f t="shared" si="12"/>
        <v>s</v>
      </c>
      <c r="F234" s="16">
        <f t="shared" si="11"/>
        <v>5</v>
      </c>
      <c r="G234" s="19" t="s">
        <v>21</v>
      </c>
      <c r="H234" s="3" t="s">
        <v>29</v>
      </c>
      <c r="I234" s="3">
        <f t="shared" si="13"/>
        <v>8</v>
      </c>
      <c r="J234" s="16">
        <v>10</v>
      </c>
      <c r="K234" s="16">
        <v>8</v>
      </c>
      <c r="L234" s="16">
        <v>122</v>
      </c>
      <c r="M234" s="26">
        <v>0</v>
      </c>
      <c r="N234" s="26">
        <v>0</v>
      </c>
      <c r="O234" s="26">
        <v>0</v>
      </c>
      <c r="P234" s="26">
        <v>0</v>
      </c>
      <c r="Q234" s="16">
        <v>166</v>
      </c>
      <c r="R234" s="26">
        <v>0</v>
      </c>
      <c r="S234" s="26">
        <v>0</v>
      </c>
      <c r="T234" s="16">
        <v>39</v>
      </c>
      <c r="U234" s="27">
        <v>0</v>
      </c>
      <c r="V234" s="20">
        <v>9.3333333333333338E-2</v>
      </c>
      <c r="W234" s="27">
        <v>0</v>
      </c>
      <c r="X234" s="20">
        <v>0.51636363636363636</v>
      </c>
      <c r="Y234" s="27">
        <v>0</v>
      </c>
      <c r="Z234" s="27">
        <v>0</v>
      </c>
      <c r="AA234" s="27">
        <v>0</v>
      </c>
      <c r="AB234" s="27">
        <v>0</v>
      </c>
      <c r="AC234" s="27">
        <v>0</v>
      </c>
      <c r="AD234" s="27">
        <v>0</v>
      </c>
      <c r="AE234" s="27">
        <v>0</v>
      </c>
      <c r="AF234" s="27">
        <v>0</v>
      </c>
      <c r="AG234" s="27">
        <v>0</v>
      </c>
      <c r="AH234" s="20">
        <v>0.41309090909090912</v>
      </c>
      <c r="AI234" s="27">
        <v>0</v>
      </c>
      <c r="AJ234" s="27">
        <v>0</v>
      </c>
      <c r="BM234">
        <v>232</v>
      </c>
      <c r="BN234" t="s">
        <v>2115</v>
      </c>
    </row>
    <row r="235" spans="2:66" ht="14.25" x14ac:dyDescent="0.2">
      <c r="B235" s="16">
        <v>233</v>
      </c>
      <c r="C235" s="16"/>
      <c r="D235" s="16" t="s">
        <v>441</v>
      </c>
      <c r="E235" s="16" t="str">
        <f t="shared" si="12"/>
        <v>a</v>
      </c>
      <c r="F235" s="16">
        <f t="shared" si="11"/>
        <v>1</v>
      </c>
      <c r="G235" s="19" t="s">
        <v>21</v>
      </c>
      <c r="H235" s="3" t="s">
        <v>29</v>
      </c>
      <c r="I235" s="3">
        <f t="shared" si="13"/>
        <v>8</v>
      </c>
      <c r="J235" s="16">
        <v>10</v>
      </c>
      <c r="K235" s="16">
        <v>1</v>
      </c>
      <c r="L235" s="16">
        <v>11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7">
        <v>0</v>
      </c>
      <c r="V235" s="27">
        <v>0</v>
      </c>
      <c r="W235" s="27">
        <v>0</v>
      </c>
      <c r="X235" s="27">
        <v>0</v>
      </c>
      <c r="Y235" s="27">
        <v>0</v>
      </c>
      <c r="Z235" s="27">
        <v>0</v>
      </c>
      <c r="AA235" s="27">
        <v>0</v>
      </c>
      <c r="AB235" s="27">
        <v>0</v>
      </c>
      <c r="AC235" s="27">
        <v>0</v>
      </c>
      <c r="AD235" s="27">
        <v>0</v>
      </c>
      <c r="AE235" s="20">
        <v>9.9009900990099098E-3</v>
      </c>
      <c r="AF235" s="27">
        <v>0</v>
      </c>
      <c r="AG235" s="27">
        <v>0</v>
      </c>
      <c r="AH235" s="27">
        <v>0</v>
      </c>
      <c r="AI235" s="27">
        <v>0</v>
      </c>
      <c r="AJ235" s="27">
        <v>0</v>
      </c>
      <c r="BM235">
        <v>233</v>
      </c>
      <c r="BN235" t="s">
        <v>2116</v>
      </c>
    </row>
    <row r="236" spans="2:66" ht="14.25" x14ac:dyDescent="0.2">
      <c r="B236" s="16">
        <v>234</v>
      </c>
      <c r="C236" s="16"/>
      <c r="D236" s="16" t="s">
        <v>442</v>
      </c>
      <c r="E236" s="16" t="str">
        <f t="shared" si="12"/>
        <v>a</v>
      </c>
      <c r="F236" s="16">
        <f t="shared" si="11"/>
        <v>1</v>
      </c>
      <c r="G236" s="19" t="s">
        <v>21</v>
      </c>
      <c r="H236" s="3" t="s">
        <v>29</v>
      </c>
      <c r="I236" s="3">
        <f t="shared" si="13"/>
        <v>8</v>
      </c>
      <c r="J236" s="16">
        <v>10</v>
      </c>
      <c r="K236" s="16">
        <v>2</v>
      </c>
      <c r="L236" s="16">
        <v>23</v>
      </c>
      <c r="M236" s="26">
        <v>0</v>
      </c>
      <c r="N236" s="26">
        <v>0</v>
      </c>
      <c r="O236" s="26">
        <v>0</v>
      </c>
      <c r="P236" s="26">
        <v>0</v>
      </c>
      <c r="Q236" s="16">
        <v>44</v>
      </c>
      <c r="R236" s="26">
        <v>0</v>
      </c>
      <c r="S236" s="26">
        <v>0</v>
      </c>
      <c r="T236" s="26">
        <v>0</v>
      </c>
      <c r="U236" s="27">
        <v>0</v>
      </c>
      <c r="V236" s="27">
        <v>0</v>
      </c>
      <c r="W236" s="27">
        <v>0</v>
      </c>
      <c r="X236" s="27">
        <v>0</v>
      </c>
      <c r="Y236" s="27">
        <v>0</v>
      </c>
      <c r="Z236" s="27">
        <v>0</v>
      </c>
      <c r="AA236" s="27">
        <v>0</v>
      </c>
      <c r="AB236" s="27">
        <v>0</v>
      </c>
      <c r="AC236" s="27">
        <v>0</v>
      </c>
      <c r="AD236" s="27">
        <v>0</v>
      </c>
      <c r="AE236" s="27">
        <v>0</v>
      </c>
      <c r="AF236" s="27">
        <v>0</v>
      </c>
      <c r="AG236" s="27">
        <v>0</v>
      </c>
      <c r="AH236" s="27">
        <v>0</v>
      </c>
      <c r="AI236" s="27">
        <v>0</v>
      </c>
      <c r="AJ236" s="27">
        <v>0</v>
      </c>
      <c r="BM236">
        <v>234</v>
      </c>
      <c r="BN236" t="s">
        <v>2117</v>
      </c>
    </row>
    <row r="237" spans="2:66" ht="14.25" x14ac:dyDescent="0.2">
      <c r="B237" s="16">
        <v>235</v>
      </c>
      <c r="C237" s="16"/>
      <c r="D237" s="16" t="s">
        <v>443</v>
      </c>
      <c r="E237" s="16" t="str">
        <f t="shared" si="12"/>
        <v>a</v>
      </c>
      <c r="F237" s="16">
        <f t="shared" si="11"/>
        <v>2</v>
      </c>
      <c r="G237" s="19" t="s">
        <v>21</v>
      </c>
      <c r="H237" s="3" t="s">
        <v>29</v>
      </c>
      <c r="I237" s="3">
        <f t="shared" si="13"/>
        <v>8</v>
      </c>
      <c r="J237" s="16">
        <v>10</v>
      </c>
      <c r="K237" s="16">
        <v>3</v>
      </c>
      <c r="L237" s="16">
        <v>35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7">
        <v>0</v>
      </c>
      <c r="V237" s="27">
        <v>0</v>
      </c>
      <c r="W237" s="27">
        <v>0</v>
      </c>
      <c r="X237" s="20">
        <v>0.19090909090909089</v>
      </c>
      <c r="Y237" s="27">
        <v>0</v>
      </c>
      <c r="Z237" s="27">
        <v>0</v>
      </c>
      <c r="AA237" s="27">
        <v>0</v>
      </c>
      <c r="AB237" s="27">
        <v>0</v>
      </c>
      <c r="AC237" s="27">
        <v>0</v>
      </c>
      <c r="AD237" s="27">
        <v>0</v>
      </c>
      <c r="AE237" s="27">
        <v>0</v>
      </c>
      <c r="AF237" s="27">
        <v>0</v>
      </c>
      <c r="AG237" s="27">
        <v>0</v>
      </c>
      <c r="AH237" s="27">
        <v>0</v>
      </c>
      <c r="AI237" s="20">
        <v>0.15272727272727271</v>
      </c>
      <c r="AJ237" s="27">
        <v>0</v>
      </c>
      <c r="BM237">
        <v>235</v>
      </c>
      <c r="BN237" t="s">
        <v>2118</v>
      </c>
    </row>
    <row r="238" spans="2:66" ht="14.25" x14ac:dyDescent="0.2">
      <c r="B238" s="16">
        <v>236</v>
      </c>
      <c r="C238" s="16"/>
      <c r="D238" s="16" t="s">
        <v>205</v>
      </c>
      <c r="E238" s="16" t="str">
        <f t="shared" si="12"/>
        <v>a</v>
      </c>
      <c r="F238" s="16">
        <f t="shared" si="11"/>
        <v>2</v>
      </c>
      <c r="G238" s="19" t="s">
        <v>21</v>
      </c>
      <c r="H238" s="3" t="s">
        <v>29</v>
      </c>
      <c r="I238" s="3">
        <f t="shared" si="13"/>
        <v>8</v>
      </c>
      <c r="J238" s="16">
        <v>10</v>
      </c>
      <c r="K238" s="16">
        <v>4</v>
      </c>
      <c r="L238" s="16">
        <v>46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7">
        <v>0</v>
      </c>
      <c r="V238" s="27">
        <v>0</v>
      </c>
      <c r="W238" s="20">
        <v>6.6666666666666666E-2</v>
      </c>
      <c r="X238" s="27">
        <v>0</v>
      </c>
      <c r="Y238" s="27">
        <v>0</v>
      </c>
      <c r="Z238" s="27">
        <v>0</v>
      </c>
      <c r="AA238" s="27">
        <v>0</v>
      </c>
      <c r="AB238" s="27">
        <v>0</v>
      </c>
      <c r="AC238" s="27">
        <v>0</v>
      </c>
      <c r="AD238" s="27">
        <v>0</v>
      </c>
      <c r="AE238" s="27">
        <v>0</v>
      </c>
      <c r="AF238" s="27">
        <v>0</v>
      </c>
      <c r="AG238" s="27">
        <v>0</v>
      </c>
      <c r="AH238" s="20">
        <v>0.20363636363636362</v>
      </c>
      <c r="AI238" s="27">
        <v>0</v>
      </c>
      <c r="AJ238" s="27">
        <v>0</v>
      </c>
      <c r="BM238">
        <v>236</v>
      </c>
      <c r="BN238" t="s">
        <v>2119</v>
      </c>
    </row>
    <row r="239" spans="2:66" ht="14.25" x14ac:dyDescent="0.2">
      <c r="B239" s="16">
        <v>237</v>
      </c>
      <c r="C239" s="16"/>
      <c r="D239" s="16" t="s">
        <v>204</v>
      </c>
      <c r="E239" s="16" t="str">
        <f t="shared" si="12"/>
        <v>a</v>
      </c>
      <c r="F239" s="16">
        <f t="shared" si="11"/>
        <v>2</v>
      </c>
      <c r="G239" s="19" t="s">
        <v>21</v>
      </c>
      <c r="H239" s="3" t="s">
        <v>29</v>
      </c>
      <c r="I239" s="3">
        <f t="shared" si="13"/>
        <v>8</v>
      </c>
      <c r="J239" s="16">
        <v>10</v>
      </c>
      <c r="K239" s="16">
        <v>5</v>
      </c>
      <c r="L239" s="16">
        <v>58</v>
      </c>
      <c r="M239" s="26">
        <v>0</v>
      </c>
      <c r="N239" s="26">
        <v>0</v>
      </c>
      <c r="O239" s="26">
        <v>0</v>
      </c>
      <c r="P239" s="26">
        <v>0</v>
      </c>
      <c r="Q239" s="16">
        <v>110</v>
      </c>
      <c r="R239" s="26">
        <v>0</v>
      </c>
      <c r="S239" s="26">
        <v>0</v>
      </c>
      <c r="T239" s="26">
        <v>0</v>
      </c>
      <c r="U239" s="27">
        <v>0</v>
      </c>
      <c r="V239" s="27">
        <v>0</v>
      </c>
      <c r="W239" s="27">
        <v>0</v>
      </c>
      <c r="X239" s="20">
        <v>0.32</v>
      </c>
      <c r="Y239" s="27">
        <v>0</v>
      </c>
      <c r="Z239" s="27">
        <v>0</v>
      </c>
      <c r="AA239" s="27">
        <v>0</v>
      </c>
      <c r="AB239" s="27">
        <v>0</v>
      </c>
      <c r="AC239" s="27">
        <v>0</v>
      </c>
      <c r="AD239" s="27">
        <v>0</v>
      </c>
      <c r="AE239" s="27">
        <v>0</v>
      </c>
      <c r="AF239" s="27">
        <v>0</v>
      </c>
      <c r="AG239" s="27">
        <v>0</v>
      </c>
      <c r="AH239" s="27">
        <v>0</v>
      </c>
      <c r="AI239" s="27">
        <v>0</v>
      </c>
      <c r="AJ239" s="27">
        <v>0</v>
      </c>
      <c r="BM239">
        <v>237</v>
      </c>
      <c r="BN239" t="s">
        <v>2120</v>
      </c>
    </row>
    <row r="240" spans="2:66" ht="14.25" x14ac:dyDescent="0.2">
      <c r="B240" s="16">
        <v>238</v>
      </c>
      <c r="C240" s="16"/>
      <c r="D240" s="16" t="s">
        <v>444</v>
      </c>
      <c r="E240" s="16" t="str">
        <f t="shared" si="12"/>
        <v>a</v>
      </c>
      <c r="F240" s="16">
        <f t="shared" si="11"/>
        <v>3</v>
      </c>
      <c r="G240" s="19" t="s">
        <v>21</v>
      </c>
      <c r="H240" s="3" t="s">
        <v>29</v>
      </c>
      <c r="I240" s="3">
        <f t="shared" si="13"/>
        <v>8</v>
      </c>
      <c r="J240" s="16">
        <v>10</v>
      </c>
      <c r="K240" s="16">
        <v>6</v>
      </c>
      <c r="L240" s="16">
        <v>70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7">
        <v>0</v>
      </c>
      <c r="V240" s="27">
        <v>0</v>
      </c>
      <c r="W240" s="27">
        <v>0</v>
      </c>
      <c r="X240" s="20">
        <v>0.38363636363636366</v>
      </c>
      <c r="Y240" s="27">
        <v>0</v>
      </c>
      <c r="Z240" s="27">
        <v>0</v>
      </c>
      <c r="AA240" s="27">
        <v>0</v>
      </c>
      <c r="AB240" s="27">
        <v>0</v>
      </c>
      <c r="AC240" s="27">
        <v>0</v>
      </c>
      <c r="AD240" s="27">
        <v>0</v>
      </c>
      <c r="AE240" s="27">
        <v>0</v>
      </c>
      <c r="AF240" s="20">
        <v>0.30690909090909096</v>
      </c>
      <c r="AG240" s="27">
        <v>0</v>
      </c>
      <c r="AH240" s="27">
        <v>0</v>
      </c>
      <c r="AI240" s="20">
        <v>0.30690909090909096</v>
      </c>
      <c r="AJ240" s="27">
        <v>0</v>
      </c>
      <c r="BM240">
        <v>238</v>
      </c>
      <c r="BN240" t="s">
        <v>2121</v>
      </c>
    </row>
    <row r="241" spans="2:66" ht="14.25" x14ac:dyDescent="0.2">
      <c r="B241" s="16">
        <v>239</v>
      </c>
      <c r="C241" s="16"/>
      <c r="D241" s="16" t="s">
        <v>444</v>
      </c>
      <c r="E241" s="16" t="str">
        <f t="shared" si="12"/>
        <v>a</v>
      </c>
      <c r="F241" s="16">
        <f t="shared" si="11"/>
        <v>3</v>
      </c>
      <c r="G241" s="19" t="s">
        <v>21</v>
      </c>
      <c r="H241" s="3" t="s">
        <v>29</v>
      </c>
      <c r="I241" s="3">
        <f t="shared" si="13"/>
        <v>8</v>
      </c>
      <c r="J241" s="16">
        <v>10</v>
      </c>
      <c r="K241" s="16">
        <v>7</v>
      </c>
      <c r="L241" s="16">
        <v>81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16">
        <v>36</v>
      </c>
      <c r="U241" s="27">
        <v>0</v>
      </c>
      <c r="V241" s="27">
        <v>0</v>
      </c>
      <c r="W241" s="27">
        <v>0</v>
      </c>
      <c r="X241" s="20">
        <v>0.44727272727272727</v>
      </c>
      <c r="Y241" s="27">
        <v>0</v>
      </c>
      <c r="Z241" s="27">
        <v>0</v>
      </c>
      <c r="AA241" s="27">
        <v>0</v>
      </c>
      <c r="AB241" s="27">
        <v>0</v>
      </c>
      <c r="AC241" s="27">
        <v>0</v>
      </c>
      <c r="AD241" s="27">
        <v>0</v>
      </c>
      <c r="AE241" s="27">
        <v>0</v>
      </c>
      <c r="AF241" s="27">
        <v>0</v>
      </c>
      <c r="AG241" s="27">
        <v>0</v>
      </c>
      <c r="AH241" s="27">
        <v>0</v>
      </c>
      <c r="AI241" s="20">
        <v>0.35781818181818181</v>
      </c>
      <c r="AJ241" s="27">
        <v>0</v>
      </c>
      <c r="BM241">
        <v>239</v>
      </c>
      <c r="BN241" t="s">
        <v>2122</v>
      </c>
    </row>
    <row r="242" spans="2:66" ht="14.25" x14ac:dyDescent="0.2">
      <c r="B242" s="16">
        <v>240</v>
      </c>
      <c r="C242" s="16"/>
      <c r="D242" s="16" t="s">
        <v>445</v>
      </c>
      <c r="E242" s="16" t="str">
        <f t="shared" si="12"/>
        <v>a</v>
      </c>
      <c r="F242" s="16">
        <f t="shared" si="11"/>
        <v>3</v>
      </c>
      <c r="G242" s="19" t="s">
        <v>21</v>
      </c>
      <c r="H242" s="3" t="s">
        <v>29</v>
      </c>
      <c r="I242" s="3">
        <f t="shared" si="13"/>
        <v>8</v>
      </c>
      <c r="J242" s="16">
        <v>10</v>
      </c>
      <c r="K242" s="16">
        <v>8</v>
      </c>
      <c r="L242" s="16">
        <v>93</v>
      </c>
      <c r="M242" s="26">
        <v>0</v>
      </c>
      <c r="N242" s="26">
        <v>0</v>
      </c>
      <c r="O242" s="26">
        <v>0</v>
      </c>
      <c r="P242" s="26">
        <v>0</v>
      </c>
      <c r="Q242" s="16">
        <v>175</v>
      </c>
      <c r="R242" s="26">
        <v>0</v>
      </c>
      <c r="S242" s="26">
        <v>0</v>
      </c>
      <c r="T242" s="26">
        <v>0</v>
      </c>
      <c r="U242" s="20">
        <v>0.13666666666666666</v>
      </c>
      <c r="V242" s="27">
        <v>0</v>
      </c>
      <c r="W242" s="27">
        <v>0</v>
      </c>
      <c r="X242" s="20">
        <v>0.51181818181818184</v>
      </c>
      <c r="Y242" s="27">
        <v>0</v>
      </c>
      <c r="Z242" s="27">
        <v>0</v>
      </c>
      <c r="AA242" s="27">
        <v>0</v>
      </c>
      <c r="AB242" s="27">
        <v>0</v>
      </c>
      <c r="AC242" s="27">
        <v>0</v>
      </c>
      <c r="AD242" s="27">
        <v>0</v>
      </c>
      <c r="AE242" s="27">
        <v>0</v>
      </c>
      <c r="AF242" s="27">
        <v>0</v>
      </c>
      <c r="AG242" s="27">
        <v>0</v>
      </c>
      <c r="AH242" s="27">
        <v>0</v>
      </c>
      <c r="AI242" s="27">
        <v>0</v>
      </c>
      <c r="AJ242" s="27">
        <v>0</v>
      </c>
      <c r="BM242">
        <v>240</v>
      </c>
      <c r="BN242" t="s">
        <v>2123</v>
      </c>
    </row>
    <row r="243" spans="2:66" ht="14.25" x14ac:dyDescent="0.2">
      <c r="B243" s="16">
        <v>241</v>
      </c>
      <c r="C243" s="16"/>
      <c r="D243" s="16" t="s">
        <v>185</v>
      </c>
      <c r="E243" s="16" t="str">
        <f t="shared" si="12"/>
        <v>b</v>
      </c>
      <c r="F243" s="16">
        <f t="shared" si="11"/>
        <v>1</v>
      </c>
      <c r="G243" s="19" t="s">
        <v>21</v>
      </c>
      <c r="H243" s="3" t="s">
        <v>29</v>
      </c>
      <c r="I243" s="3">
        <f t="shared" si="13"/>
        <v>8</v>
      </c>
      <c r="J243" s="16">
        <v>10</v>
      </c>
      <c r="K243" s="16">
        <v>1</v>
      </c>
      <c r="L243" s="16">
        <v>12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7">
        <v>0</v>
      </c>
      <c r="V243" s="27">
        <v>0</v>
      </c>
      <c r="W243" s="27">
        <v>0</v>
      </c>
      <c r="X243" s="20">
        <v>0.1</v>
      </c>
      <c r="Y243" s="27">
        <v>0</v>
      </c>
      <c r="Z243" s="27">
        <v>0</v>
      </c>
      <c r="AA243" s="27">
        <v>0</v>
      </c>
      <c r="AB243" s="27">
        <v>0</v>
      </c>
      <c r="AC243" s="27">
        <v>0</v>
      </c>
      <c r="AD243" s="27">
        <v>0</v>
      </c>
      <c r="AE243" s="27">
        <v>0</v>
      </c>
      <c r="AF243" s="27">
        <v>0</v>
      </c>
      <c r="AG243" s="27">
        <v>0</v>
      </c>
      <c r="AH243" s="27">
        <v>0</v>
      </c>
      <c r="AI243" s="27">
        <v>0</v>
      </c>
      <c r="AJ243" s="27">
        <v>0</v>
      </c>
      <c r="BM243">
        <v>241</v>
      </c>
      <c r="BN243" t="s">
        <v>2124</v>
      </c>
    </row>
    <row r="244" spans="2:66" ht="14.25" x14ac:dyDescent="0.2">
      <c r="B244" s="16">
        <v>242</v>
      </c>
      <c r="C244" s="16"/>
      <c r="D244" s="16" t="s">
        <v>184</v>
      </c>
      <c r="E244" s="16" t="str">
        <f t="shared" si="12"/>
        <v>b</v>
      </c>
      <c r="F244" s="16">
        <f t="shared" si="11"/>
        <v>1</v>
      </c>
      <c r="G244" s="19" t="s">
        <v>21</v>
      </c>
      <c r="H244" s="3" t="s">
        <v>29</v>
      </c>
      <c r="I244" s="3">
        <f t="shared" si="13"/>
        <v>8</v>
      </c>
      <c r="J244" s="16">
        <v>10</v>
      </c>
      <c r="K244" s="16">
        <v>2</v>
      </c>
      <c r="L244" s="16">
        <v>25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7">
        <v>0</v>
      </c>
      <c r="V244" s="27">
        <v>0</v>
      </c>
      <c r="W244" s="27">
        <v>0</v>
      </c>
      <c r="X244" s="20">
        <v>0.15454545454545454</v>
      </c>
      <c r="Y244" s="27">
        <v>0</v>
      </c>
      <c r="Z244" s="27">
        <v>0</v>
      </c>
      <c r="AA244" s="27">
        <v>0</v>
      </c>
      <c r="AB244" s="27">
        <v>0</v>
      </c>
      <c r="AC244" s="27">
        <v>0</v>
      </c>
      <c r="AD244" s="27">
        <v>0</v>
      </c>
      <c r="AE244" s="27">
        <v>0</v>
      </c>
      <c r="AF244" s="27">
        <v>0</v>
      </c>
      <c r="AG244" s="27">
        <v>0</v>
      </c>
      <c r="AH244" s="27">
        <v>0</v>
      </c>
      <c r="AI244" s="27">
        <v>0</v>
      </c>
      <c r="AJ244" s="27">
        <v>0</v>
      </c>
      <c r="BM244">
        <v>242</v>
      </c>
      <c r="BN244" t="s">
        <v>2125</v>
      </c>
    </row>
    <row r="245" spans="2:66" ht="14.25" x14ac:dyDescent="0.2">
      <c r="B245" s="16">
        <v>243</v>
      </c>
      <c r="C245" s="16"/>
      <c r="D245" s="16" t="s">
        <v>446</v>
      </c>
      <c r="E245" s="16" t="str">
        <f t="shared" si="12"/>
        <v>b</v>
      </c>
      <c r="F245" s="16">
        <f t="shared" si="11"/>
        <v>1</v>
      </c>
      <c r="G245" s="19" t="s">
        <v>21</v>
      </c>
      <c r="H245" s="3" t="s">
        <v>29</v>
      </c>
      <c r="I245" s="3">
        <f t="shared" si="13"/>
        <v>8</v>
      </c>
      <c r="J245" s="16">
        <v>10</v>
      </c>
      <c r="K245" s="16">
        <v>3</v>
      </c>
      <c r="L245" s="16">
        <v>37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16">
        <v>19</v>
      </c>
      <c r="U245" s="27">
        <v>0</v>
      </c>
      <c r="V245" s="27">
        <v>0</v>
      </c>
      <c r="W245" s="27">
        <v>0</v>
      </c>
      <c r="X245" s="27">
        <v>0</v>
      </c>
      <c r="Y245" s="27">
        <v>0</v>
      </c>
      <c r="Z245" s="27">
        <v>0</v>
      </c>
      <c r="AA245" s="27">
        <v>0</v>
      </c>
      <c r="AB245" s="27">
        <v>0</v>
      </c>
      <c r="AC245" s="27">
        <v>0</v>
      </c>
      <c r="AD245" s="27">
        <v>0</v>
      </c>
      <c r="AE245" s="27">
        <v>0</v>
      </c>
      <c r="AF245" s="27">
        <v>0</v>
      </c>
      <c r="AG245" s="27">
        <v>0</v>
      </c>
      <c r="AH245" s="27">
        <v>0</v>
      </c>
      <c r="AI245" s="27">
        <v>0</v>
      </c>
      <c r="AJ245" s="27">
        <v>0</v>
      </c>
      <c r="BM245">
        <v>243</v>
      </c>
      <c r="BN245" t="s">
        <v>2126</v>
      </c>
    </row>
    <row r="246" spans="2:66" ht="14.25" x14ac:dyDescent="0.2">
      <c r="B246" s="16">
        <v>244</v>
      </c>
      <c r="C246" s="16"/>
      <c r="D246" s="16" t="s">
        <v>447</v>
      </c>
      <c r="E246" s="16" t="str">
        <f t="shared" si="12"/>
        <v>b</v>
      </c>
      <c r="F246" s="16">
        <f t="shared" si="11"/>
        <v>1</v>
      </c>
      <c r="G246" s="19" t="s">
        <v>21</v>
      </c>
      <c r="H246" s="3" t="s">
        <v>29</v>
      </c>
      <c r="I246" s="3">
        <f t="shared" si="13"/>
        <v>8</v>
      </c>
      <c r="J246" s="16">
        <v>10</v>
      </c>
      <c r="K246" s="16">
        <v>4</v>
      </c>
      <c r="L246" s="16">
        <v>50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0">
        <v>8.6666666666666656E-2</v>
      </c>
      <c r="V246" s="27">
        <v>0</v>
      </c>
      <c r="W246" s="27">
        <v>0</v>
      </c>
      <c r="X246" s="27">
        <v>0</v>
      </c>
      <c r="Y246" s="27">
        <v>0</v>
      </c>
      <c r="Z246" s="27">
        <v>0</v>
      </c>
      <c r="AA246" s="27">
        <v>0</v>
      </c>
      <c r="AB246" s="27">
        <v>0</v>
      </c>
      <c r="AC246" s="27">
        <v>0</v>
      </c>
      <c r="AD246" s="27">
        <v>0</v>
      </c>
      <c r="AE246" s="27">
        <v>0</v>
      </c>
      <c r="AF246" s="27">
        <v>0</v>
      </c>
      <c r="AG246" s="27">
        <v>0</v>
      </c>
      <c r="AH246" s="27">
        <v>0</v>
      </c>
      <c r="AI246" s="27">
        <v>0</v>
      </c>
      <c r="AJ246" s="27">
        <v>0</v>
      </c>
      <c r="BM246">
        <v>244</v>
      </c>
      <c r="BN246" t="s">
        <v>2127</v>
      </c>
    </row>
    <row r="247" spans="2:66" ht="14.25" x14ac:dyDescent="0.2">
      <c r="B247" s="16">
        <v>245</v>
      </c>
      <c r="C247" s="16"/>
      <c r="D247" s="16" t="s">
        <v>448</v>
      </c>
      <c r="E247" s="16" t="str">
        <f t="shared" si="12"/>
        <v>b</v>
      </c>
      <c r="F247" s="16">
        <f t="shared" si="11"/>
        <v>1</v>
      </c>
      <c r="G247" s="19" t="s">
        <v>21</v>
      </c>
      <c r="H247" s="3" t="s">
        <v>29</v>
      </c>
      <c r="I247" s="3">
        <f t="shared" si="13"/>
        <v>8</v>
      </c>
      <c r="J247" s="16">
        <v>10</v>
      </c>
      <c r="K247" s="16">
        <v>5</v>
      </c>
      <c r="L247" s="16">
        <v>63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16">
        <v>32</v>
      </c>
      <c r="U247" s="27">
        <v>0</v>
      </c>
      <c r="V247" s="27">
        <v>0</v>
      </c>
      <c r="W247" s="27">
        <v>0</v>
      </c>
      <c r="X247" s="27">
        <v>0</v>
      </c>
      <c r="Y247" s="27">
        <v>0</v>
      </c>
      <c r="Z247" s="27">
        <v>0</v>
      </c>
      <c r="AA247" s="27">
        <v>0</v>
      </c>
      <c r="AB247" s="27">
        <v>0</v>
      </c>
      <c r="AC247" s="27">
        <v>0</v>
      </c>
      <c r="AD247" s="27">
        <v>0</v>
      </c>
      <c r="AE247" s="27">
        <v>0</v>
      </c>
      <c r="AF247" s="27">
        <v>0</v>
      </c>
      <c r="AG247" s="27">
        <v>0</v>
      </c>
      <c r="AH247" s="27">
        <v>0</v>
      </c>
      <c r="AI247" s="27">
        <v>0</v>
      </c>
      <c r="AJ247" s="27">
        <v>0</v>
      </c>
      <c r="BM247">
        <v>245</v>
      </c>
      <c r="BN247" t="s">
        <v>2128</v>
      </c>
    </row>
    <row r="248" spans="2:66" ht="14.25" x14ac:dyDescent="0.2">
      <c r="B248" s="16">
        <v>246</v>
      </c>
      <c r="C248" s="16"/>
      <c r="D248" s="16" t="s">
        <v>449</v>
      </c>
      <c r="E248" s="16" t="str">
        <f t="shared" si="12"/>
        <v>b</v>
      </c>
      <c r="F248" s="16">
        <f t="shared" si="11"/>
        <v>1</v>
      </c>
      <c r="G248" s="19" t="s">
        <v>21</v>
      </c>
      <c r="H248" s="3" t="s">
        <v>29</v>
      </c>
      <c r="I248" s="3">
        <f t="shared" si="13"/>
        <v>8</v>
      </c>
      <c r="J248" s="16">
        <v>10</v>
      </c>
      <c r="K248" s="16">
        <v>6</v>
      </c>
      <c r="L248" s="16">
        <v>75</v>
      </c>
      <c r="M248" s="26">
        <v>0</v>
      </c>
      <c r="N248" s="26">
        <v>0</v>
      </c>
      <c r="O248" s="26">
        <v>0</v>
      </c>
      <c r="P248" s="26">
        <v>0</v>
      </c>
      <c r="Q248" s="16">
        <v>165</v>
      </c>
      <c r="R248" s="26">
        <v>0</v>
      </c>
      <c r="S248" s="26">
        <v>0</v>
      </c>
      <c r="T248" s="26">
        <v>0</v>
      </c>
      <c r="U248" s="27">
        <v>0</v>
      </c>
      <c r="V248" s="27">
        <v>0</v>
      </c>
      <c r="W248" s="27">
        <v>0</v>
      </c>
      <c r="X248" s="27">
        <v>0</v>
      </c>
      <c r="Y248" s="27">
        <v>0</v>
      </c>
      <c r="Z248" s="27">
        <v>0</v>
      </c>
      <c r="AA248" s="27">
        <v>0</v>
      </c>
      <c r="AB248" s="27">
        <v>0</v>
      </c>
      <c r="AC248" s="27">
        <v>0</v>
      </c>
      <c r="AD248" s="27">
        <v>0</v>
      </c>
      <c r="AE248" s="27">
        <v>0</v>
      </c>
      <c r="AF248" s="27">
        <v>0</v>
      </c>
      <c r="AG248" s="27">
        <v>0</v>
      </c>
      <c r="AH248" s="27">
        <v>0</v>
      </c>
      <c r="AI248" s="27">
        <v>0</v>
      </c>
      <c r="AJ248" s="27">
        <v>0</v>
      </c>
      <c r="BM248">
        <v>246</v>
      </c>
      <c r="BN248" t="s">
        <v>2129</v>
      </c>
    </row>
    <row r="249" spans="2:66" ht="14.25" x14ac:dyDescent="0.2">
      <c r="B249" s="16">
        <v>247</v>
      </c>
      <c r="C249" s="16"/>
      <c r="D249" s="16" t="s">
        <v>206</v>
      </c>
      <c r="E249" s="16" t="str">
        <f t="shared" si="12"/>
        <v>b</v>
      </c>
      <c r="F249" s="16">
        <f t="shared" si="11"/>
        <v>1</v>
      </c>
      <c r="G249" s="19" t="s">
        <v>21</v>
      </c>
      <c r="H249" s="3" t="s">
        <v>29</v>
      </c>
      <c r="I249" s="3">
        <f t="shared" si="13"/>
        <v>8</v>
      </c>
      <c r="J249" s="16">
        <v>10</v>
      </c>
      <c r="K249" s="16">
        <v>7</v>
      </c>
      <c r="L249" s="16">
        <v>88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7">
        <v>0</v>
      </c>
      <c r="V249" s="27">
        <v>0</v>
      </c>
      <c r="W249" s="27">
        <v>0</v>
      </c>
      <c r="X249" s="20">
        <v>0.5509090909090909</v>
      </c>
      <c r="Y249" s="27">
        <v>0</v>
      </c>
      <c r="Z249" s="27">
        <v>0</v>
      </c>
      <c r="AA249" s="27">
        <v>0</v>
      </c>
      <c r="AB249" s="27">
        <v>0</v>
      </c>
      <c r="AC249" s="27">
        <v>0</v>
      </c>
      <c r="AD249" s="27">
        <v>0</v>
      </c>
      <c r="AE249" s="27">
        <v>0</v>
      </c>
      <c r="AF249" s="27">
        <v>0</v>
      </c>
      <c r="AG249" s="27">
        <v>0</v>
      </c>
      <c r="AH249" s="27">
        <v>0</v>
      </c>
      <c r="AI249" s="27">
        <v>0</v>
      </c>
      <c r="AJ249" s="27">
        <v>0</v>
      </c>
      <c r="BM249">
        <v>247</v>
      </c>
      <c r="BN249" t="s">
        <v>2130</v>
      </c>
    </row>
    <row r="250" spans="2:66" ht="14.25" x14ac:dyDescent="0.2">
      <c r="B250" s="16">
        <v>248</v>
      </c>
      <c r="C250" s="16"/>
      <c r="D250" s="16" t="s">
        <v>450</v>
      </c>
      <c r="E250" s="16" t="str">
        <f t="shared" si="12"/>
        <v>b</v>
      </c>
      <c r="F250" s="16">
        <f t="shared" si="11"/>
        <v>1</v>
      </c>
      <c r="G250" s="19" t="s">
        <v>21</v>
      </c>
      <c r="H250" s="3" t="s">
        <v>29</v>
      </c>
      <c r="I250" s="3">
        <f t="shared" si="13"/>
        <v>8</v>
      </c>
      <c r="J250" s="16">
        <v>10</v>
      </c>
      <c r="K250" s="16">
        <v>8</v>
      </c>
      <c r="L250" s="16">
        <v>100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7">
        <v>0</v>
      </c>
      <c r="V250" s="27">
        <v>0</v>
      </c>
      <c r="W250" s="27">
        <v>0</v>
      </c>
      <c r="X250" s="20">
        <v>0.62909090909090903</v>
      </c>
      <c r="Y250" s="27">
        <v>0</v>
      </c>
      <c r="Z250" s="27">
        <v>0</v>
      </c>
      <c r="AA250" s="27">
        <v>0</v>
      </c>
      <c r="AB250" s="27">
        <v>0</v>
      </c>
      <c r="AC250" s="27">
        <v>0</v>
      </c>
      <c r="AD250" s="27">
        <v>0</v>
      </c>
      <c r="AE250" s="27">
        <v>0</v>
      </c>
      <c r="AF250" s="27">
        <v>0</v>
      </c>
      <c r="AG250" s="27">
        <v>0</v>
      </c>
      <c r="AH250" s="27">
        <v>0</v>
      </c>
      <c r="AI250" s="27">
        <v>0</v>
      </c>
      <c r="AJ250" s="27">
        <v>0</v>
      </c>
      <c r="BM250">
        <v>248</v>
      </c>
      <c r="BN250" t="s">
        <v>2131</v>
      </c>
    </row>
    <row r="251" spans="2:66" ht="14.25" x14ac:dyDescent="0.2">
      <c r="B251" s="16">
        <v>249</v>
      </c>
      <c r="C251" s="16"/>
      <c r="D251" s="16" t="s">
        <v>451</v>
      </c>
      <c r="E251" s="16" t="str">
        <f t="shared" si="12"/>
        <v>c</v>
      </c>
      <c r="F251" s="16">
        <f t="shared" si="11"/>
        <v>1</v>
      </c>
      <c r="G251" s="19" t="s">
        <v>21</v>
      </c>
      <c r="H251" s="3" t="s">
        <v>29</v>
      </c>
      <c r="I251" s="3">
        <f t="shared" si="13"/>
        <v>8</v>
      </c>
      <c r="J251" s="16">
        <v>10</v>
      </c>
      <c r="K251" s="16">
        <v>1</v>
      </c>
      <c r="L251" s="16">
        <v>15</v>
      </c>
      <c r="M251" s="26">
        <v>0</v>
      </c>
      <c r="N251" s="26">
        <v>0</v>
      </c>
      <c r="O251" s="26">
        <v>0</v>
      </c>
      <c r="P251" s="26">
        <v>0</v>
      </c>
      <c r="Q251" s="16">
        <v>0</v>
      </c>
      <c r="R251" s="26">
        <v>0</v>
      </c>
      <c r="S251" s="26">
        <v>0</v>
      </c>
      <c r="T251" s="26">
        <v>0</v>
      </c>
      <c r="U251" s="27">
        <v>0</v>
      </c>
      <c r="V251" s="27">
        <v>0</v>
      </c>
      <c r="W251" s="27">
        <v>0</v>
      </c>
      <c r="X251" s="27">
        <v>0</v>
      </c>
      <c r="Y251" s="27">
        <v>0</v>
      </c>
      <c r="Z251" s="27">
        <v>0</v>
      </c>
      <c r="AA251" s="27">
        <v>0</v>
      </c>
      <c r="AB251" s="27">
        <v>0</v>
      </c>
      <c r="AC251" s="27">
        <v>0</v>
      </c>
      <c r="AD251" s="27">
        <v>0</v>
      </c>
      <c r="AE251" s="27">
        <v>0</v>
      </c>
      <c r="AF251" s="27">
        <v>0</v>
      </c>
      <c r="AG251" s="27">
        <v>0</v>
      </c>
      <c r="AH251" s="27">
        <v>0</v>
      </c>
      <c r="AI251" s="27">
        <v>0</v>
      </c>
      <c r="AJ251" s="27">
        <v>0</v>
      </c>
      <c r="BM251">
        <v>249</v>
      </c>
      <c r="BN251" t="s">
        <v>2132</v>
      </c>
    </row>
    <row r="252" spans="2:66" ht="14.25" x14ac:dyDescent="0.2">
      <c r="B252" s="16">
        <v>250</v>
      </c>
      <c r="C252" s="16"/>
      <c r="D252" s="16" t="s">
        <v>207</v>
      </c>
      <c r="E252" s="16" t="str">
        <f t="shared" si="12"/>
        <v>c</v>
      </c>
      <c r="F252" s="16">
        <f t="shared" si="11"/>
        <v>1</v>
      </c>
      <c r="G252" s="19" t="s">
        <v>21</v>
      </c>
      <c r="H252" s="3" t="s">
        <v>29</v>
      </c>
      <c r="I252" s="3">
        <f t="shared" si="13"/>
        <v>8</v>
      </c>
      <c r="J252" s="16">
        <v>10</v>
      </c>
      <c r="K252" s="16">
        <v>2</v>
      </c>
      <c r="L252" s="16">
        <v>31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7">
        <v>0</v>
      </c>
      <c r="V252" s="27">
        <v>0</v>
      </c>
      <c r="W252" s="27">
        <v>0</v>
      </c>
      <c r="X252" s="20">
        <v>0</v>
      </c>
      <c r="Y252" s="27">
        <v>0</v>
      </c>
      <c r="Z252" s="27">
        <v>0</v>
      </c>
      <c r="AA252" s="27">
        <v>0</v>
      </c>
      <c r="AB252" s="27">
        <v>0</v>
      </c>
      <c r="AC252" s="27">
        <v>0</v>
      </c>
      <c r="AD252" s="27">
        <v>0</v>
      </c>
      <c r="AE252" s="27">
        <v>0</v>
      </c>
      <c r="AF252" s="27">
        <v>0</v>
      </c>
      <c r="AG252" s="27">
        <v>0</v>
      </c>
      <c r="AH252" s="27">
        <v>0</v>
      </c>
      <c r="AI252" s="27">
        <v>0</v>
      </c>
      <c r="AJ252" s="27">
        <v>0</v>
      </c>
      <c r="BM252">
        <v>250</v>
      </c>
      <c r="BN252" t="s">
        <v>2133</v>
      </c>
    </row>
    <row r="253" spans="2:66" ht="14.25" x14ac:dyDescent="0.2">
      <c r="B253" s="16">
        <v>251</v>
      </c>
      <c r="C253" s="16"/>
      <c r="D253" s="16" t="s">
        <v>452</v>
      </c>
      <c r="E253" s="16" t="str">
        <f t="shared" si="12"/>
        <v>c</v>
      </c>
      <c r="F253" s="16">
        <f t="shared" si="11"/>
        <v>1</v>
      </c>
      <c r="G253" s="19" t="s">
        <v>21</v>
      </c>
      <c r="H253" s="3" t="s">
        <v>29</v>
      </c>
      <c r="I253" s="3">
        <f t="shared" si="13"/>
        <v>8</v>
      </c>
      <c r="J253" s="16">
        <v>10</v>
      </c>
      <c r="K253" s="16">
        <v>3</v>
      </c>
      <c r="L253" s="16">
        <v>47</v>
      </c>
      <c r="M253" s="26">
        <v>0</v>
      </c>
      <c r="N253" s="26">
        <v>0</v>
      </c>
      <c r="O253" s="26">
        <v>0</v>
      </c>
      <c r="P253" s="26">
        <v>0</v>
      </c>
      <c r="Q253" s="16">
        <v>0</v>
      </c>
      <c r="R253" s="26">
        <v>0</v>
      </c>
      <c r="S253" s="26">
        <v>0</v>
      </c>
      <c r="T253" s="26">
        <v>0</v>
      </c>
      <c r="U253" s="27">
        <v>0</v>
      </c>
      <c r="V253" s="27">
        <v>0</v>
      </c>
      <c r="W253" s="27">
        <v>0</v>
      </c>
      <c r="X253" s="27">
        <v>0</v>
      </c>
      <c r="Y253" s="27">
        <v>0</v>
      </c>
      <c r="Z253" s="27">
        <v>0</v>
      </c>
      <c r="AA253" s="27">
        <v>0</v>
      </c>
      <c r="AB253" s="27">
        <v>0</v>
      </c>
      <c r="AC253" s="27">
        <v>0</v>
      </c>
      <c r="AD253" s="27">
        <v>0</v>
      </c>
      <c r="AE253" s="27">
        <v>0</v>
      </c>
      <c r="AF253" s="27">
        <v>0</v>
      </c>
      <c r="AG253" s="27">
        <v>0</v>
      </c>
      <c r="AH253" s="27">
        <v>0</v>
      </c>
      <c r="AI253" s="27">
        <v>0</v>
      </c>
      <c r="AJ253" s="27">
        <v>0</v>
      </c>
      <c r="BM253">
        <v>251</v>
      </c>
      <c r="BN253" t="s">
        <v>2134</v>
      </c>
    </row>
    <row r="254" spans="2:66" ht="14.25" x14ac:dyDescent="0.2">
      <c r="B254" s="16">
        <v>252</v>
      </c>
      <c r="C254" s="16"/>
      <c r="D254" s="16" t="s">
        <v>452</v>
      </c>
      <c r="E254" s="16" t="str">
        <f t="shared" si="12"/>
        <v>c</v>
      </c>
      <c r="F254" s="16">
        <f t="shared" si="11"/>
        <v>1</v>
      </c>
      <c r="G254" s="19" t="s">
        <v>21</v>
      </c>
      <c r="H254" s="3" t="s">
        <v>29</v>
      </c>
      <c r="I254" s="3">
        <f t="shared" si="13"/>
        <v>8</v>
      </c>
      <c r="J254" s="16">
        <v>10</v>
      </c>
      <c r="K254" s="16">
        <v>4</v>
      </c>
      <c r="L254" s="16">
        <v>63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7">
        <v>0</v>
      </c>
      <c r="V254" s="27">
        <v>0</v>
      </c>
      <c r="W254" s="27">
        <v>0</v>
      </c>
      <c r="X254" s="20">
        <v>0</v>
      </c>
      <c r="Y254" s="27">
        <v>0</v>
      </c>
      <c r="Z254" s="27">
        <v>0</v>
      </c>
      <c r="AA254" s="27">
        <v>0</v>
      </c>
      <c r="AB254" s="27">
        <v>0</v>
      </c>
      <c r="AC254" s="27">
        <v>0</v>
      </c>
      <c r="AD254" s="27">
        <v>0</v>
      </c>
      <c r="AE254" s="27">
        <v>0</v>
      </c>
      <c r="AF254" s="27">
        <v>0</v>
      </c>
      <c r="AG254" s="27">
        <v>0</v>
      </c>
      <c r="AH254" s="27">
        <v>0</v>
      </c>
      <c r="AI254" s="27">
        <v>0</v>
      </c>
      <c r="AJ254" s="27">
        <v>0</v>
      </c>
      <c r="BM254">
        <v>252</v>
      </c>
      <c r="BN254" t="s">
        <v>2135</v>
      </c>
    </row>
    <row r="255" spans="2:66" ht="14.25" x14ac:dyDescent="0.2">
      <c r="B255" s="16">
        <v>253</v>
      </c>
      <c r="C255" s="16"/>
      <c r="D255" s="16" t="s">
        <v>453</v>
      </c>
      <c r="E255" s="16" t="str">
        <f t="shared" si="12"/>
        <v>c</v>
      </c>
      <c r="F255" s="16">
        <f t="shared" si="11"/>
        <v>1</v>
      </c>
      <c r="G255" s="19" t="s">
        <v>21</v>
      </c>
      <c r="H255" s="3" t="s">
        <v>29</v>
      </c>
      <c r="I255" s="3">
        <f t="shared" si="13"/>
        <v>8</v>
      </c>
      <c r="J255" s="16">
        <v>10</v>
      </c>
      <c r="K255" s="16">
        <v>5</v>
      </c>
      <c r="L255" s="16">
        <v>79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7">
        <v>0</v>
      </c>
      <c r="V255" s="27">
        <v>0</v>
      </c>
      <c r="W255" s="27">
        <v>0</v>
      </c>
      <c r="X255" s="27">
        <v>0</v>
      </c>
      <c r="Y255" s="27">
        <v>0</v>
      </c>
      <c r="Z255" s="27">
        <v>0</v>
      </c>
      <c r="AA255" s="27">
        <v>0</v>
      </c>
      <c r="AB255" s="27">
        <v>0</v>
      </c>
      <c r="AC255" s="27">
        <v>0</v>
      </c>
      <c r="AD255" s="27">
        <v>0</v>
      </c>
      <c r="AE255" s="27">
        <v>0</v>
      </c>
      <c r="AF255" s="27">
        <v>0</v>
      </c>
      <c r="AG255" s="20">
        <v>0</v>
      </c>
      <c r="AH255" s="27">
        <v>0</v>
      </c>
      <c r="AI255" s="27">
        <v>0</v>
      </c>
      <c r="AJ255" s="27">
        <v>0</v>
      </c>
      <c r="BM255">
        <v>253</v>
      </c>
      <c r="BN255" t="s">
        <v>2136</v>
      </c>
    </row>
    <row r="256" spans="2:66" ht="14.25" x14ac:dyDescent="0.2">
      <c r="B256" s="16">
        <v>254</v>
      </c>
      <c r="C256" s="16"/>
      <c r="D256" s="16" t="s">
        <v>452</v>
      </c>
      <c r="E256" s="16" t="str">
        <f t="shared" si="12"/>
        <v>c</v>
      </c>
      <c r="F256" s="16">
        <f t="shared" si="11"/>
        <v>1</v>
      </c>
      <c r="G256" s="19" t="s">
        <v>21</v>
      </c>
      <c r="H256" s="3" t="s">
        <v>29</v>
      </c>
      <c r="I256" s="3">
        <f t="shared" si="13"/>
        <v>8</v>
      </c>
      <c r="J256" s="16">
        <v>10</v>
      </c>
      <c r="K256" s="16">
        <v>6</v>
      </c>
      <c r="L256" s="16">
        <v>95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7">
        <v>0</v>
      </c>
      <c r="V256" s="20">
        <v>0</v>
      </c>
      <c r="W256" s="27">
        <v>0</v>
      </c>
      <c r="X256" s="27">
        <v>0</v>
      </c>
      <c r="Y256" s="27">
        <v>0</v>
      </c>
      <c r="Z256" s="27">
        <v>0</v>
      </c>
      <c r="AA256" s="27">
        <v>0</v>
      </c>
      <c r="AB256" s="27">
        <v>0</v>
      </c>
      <c r="AC256" s="27">
        <v>0</v>
      </c>
      <c r="AD256" s="27">
        <v>0</v>
      </c>
      <c r="AE256" s="27">
        <v>0</v>
      </c>
      <c r="AF256" s="27">
        <v>0</v>
      </c>
      <c r="AG256" s="27">
        <v>0</v>
      </c>
      <c r="AH256" s="27">
        <v>0</v>
      </c>
      <c r="AI256" s="27">
        <v>0</v>
      </c>
      <c r="AJ256" s="27">
        <v>0</v>
      </c>
      <c r="BM256">
        <v>254</v>
      </c>
      <c r="BN256" t="s">
        <v>2137</v>
      </c>
    </row>
    <row r="257" spans="2:66" ht="14.25" x14ac:dyDescent="0.2">
      <c r="B257" s="16">
        <v>255</v>
      </c>
      <c r="C257" s="16"/>
      <c r="D257" s="16" t="s">
        <v>454</v>
      </c>
      <c r="E257" s="16" t="str">
        <f t="shared" si="12"/>
        <v>c</v>
      </c>
      <c r="F257" s="16">
        <f t="shared" si="11"/>
        <v>1</v>
      </c>
      <c r="G257" s="19" t="s">
        <v>21</v>
      </c>
      <c r="H257" s="3" t="s">
        <v>29</v>
      </c>
      <c r="I257" s="3">
        <f t="shared" si="13"/>
        <v>8</v>
      </c>
      <c r="J257" s="16">
        <v>10</v>
      </c>
      <c r="K257" s="16">
        <v>7</v>
      </c>
      <c r="L257" s="16">
        <v>111</v>
      </c>
      <c r="M257" s="26">
        <v>0</v>
      </c>
      <c r="N257" s="26">
        <v>0</v>
      </c>
      <c r="O257" s="26">
        <v>0</v>
      </c>
      <c r="P257" s="26">
        <v>0</v>
      </c>
      <c r="Q257" s="16">
        <v>0</v>
      </c>
      <c r="R257" s="26">
        <v>0</v>
      </c>
      <c r="S257" s="26">
        <v>0</v>
      </c>
      <c r="T257" s="26">
        <v>0</v>
      </c>
      <c r="U257" s="27">
        <v>0</v>
      </c>
      <c r="V257" s="27">
        <v>0</v>
      </c>
      <c r="W257" s="27">
        <v>0</v>
      </c>
      <c r="X257" s="27">
        <v>0</v>
      </c>
      <c r="Y257" s="27">
        <v>0</v>
      </c>
      <c r="Z257" s="27">
        <v>0</v>
      </c>
      <c r="AA257" s="27">
        <v>0</v>
      </c>
      <c r="AB257" s="27">
        <v>0</v>
      </c>
      <c r="AC257" s="27">
        <v>0</v>
      </c>
      <c r="AD257" s="27">
        <v>0</v>
      </c>
      <c r="AE257" s="27">
        <v>0</v>
      </c>
      <c r="AF257" s="27">
        <v>0</v>
      </c>
      <c r="AG257" s="27">
        <v>0</v>
      </c>
      <c r="AH257" s="27">
        <v>0</v>
      </c>
      <c r="AI257" s="27">
        <v>0</v>
      </c>
      <c r="AJ257" s="27">
        <v>0</v>
      </c>
      <c r="BM257">
        <v>255</v>
      </c>
      <c r="BN257" t="s">
        <v>2138</v>
      </c>
    </row>
    <row r="258" spans="2:66" ht="14.25" x14ac:dyDescent="0.2">
      <c r="B258" s="16">
        <v>256</v>
      </c>
      <c r="C258" s="16"/>
      <c r="D258" s="16" t="s">
        <v>455</v>
      </c>
      <c r="E258" s="16" t="str">
        <f t="shared" si="12"/>
        <v>c</v>
      </c>
      <c r="F258" s="16">
        <f t="shared" si="11"/>
        <v>1</v>
      </c>
      <c r="G258" s="19" t="s">
        <v>21</v>
      </c>
      <c r="H258" s="3" t="s">
        <v>29</v>
      </c>
      <c r="I258" s="3">
        <f t="shared" si="13"/>
        <v>8</v>
      </c>
      <c r="J258" s="16">
        <v>10</v>
      </c>
      <c r="K258" s="16">
        <v>8</v>
      </c>
      <c r="L258" s="16">
        <v>127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7">
        <v>0</v>
      </c>
      <c r="V258" s="27">
        <v>0</v>
      </c>
      <c r="W258" s="27">
        <v>0</v>
      </c>
      <c r="X258" s="27">
        <v>0</v>
      </c>
      <c r="Y258" s="27">
        <v>0</v>
      </c>
      <c r="Z258" s="27">
        <v>0</v>
      </c>
      <c r="AA258" s="27">
        <v>0</v>
      </c>
      <c r="AB258" s="27">
        <v>0</v>
      </c>
      <c r="AC258" s="27">
        <v>0</v>
      </c>
      <c r="AD258" s="27">
        <v>0</v>
      </c>
      <c r="AE258" s="27">
        <v>0</v>
      </c>
      <c r="AF258" s="20">
        <v>0</v>
      </c>
      <c r="AG258" s="27">
        <v>0</v>
      </c>
      <c r="AH258" s="27">
        <v>0</v>
      </c>
      <c r="AI258" s="27">
        <v>0</v>
      </c>
      <c r="AJ258" s="27">
        <v>0</v>
      </c>
      <c r="BM258">
        <v>256</v>
      </c>
      <c r="BN258" t="s">
        <v>2139</v>
      </c>
    </row>
    <row r="259" spans="2:66" ht="14.25" x14ac:dyDescent="0.2">
      <c r="B259" s="16">
        <v>257</v>
      </c>
      <c r="C259" s="16"/>
      <c r="D259" s="16" t="s">
        <v>456</v>
      </c>
      <c r="E259" s="16" t="str">
        <f t="shared" si="12"/>
        <v>s</v>
      </c>
      <c r="F259" s="16">
        <f t="shared" ref="F259:F322" si="14">VLOOKUP(E259&amp;K259,AN$27:AO$58,2,FALSE)</f>
        <v>2</v>
      </c>
      <c r="G259" s="19" t="s">
        <v>21</v>
      </c>
      <c r="H259" s="3" t="s">
        <v>30</v>
      </c>
      <c r="I259" s="3">
        <f t="shared" si="13"/>
        <v>9</v>
      </c>
      <c r="J259" s="16">
        <v>6</v>
      </c>
      <c r="K259" s="16">
        <v>1</v>
      </c>
      <c r="L259" s="16">
        <v>15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16">
        <v>5</v>
      </c>
      <c r="U259" s="27">
        <v>0</v>
      </c>
      <c r="V259" s="27">
        <v>0</v>
      </c>
      <c r="W259" s="27">
        <v>0</v>
      </c>
      <c r="X259" s="27">
        <v>0</v>
      </c>
      <c r="Y259" s="27">
        <v>0</v>
      </c>
      <c r="Z259" s="27">
        <v>0</v>
      </c>
      <c r="AA259" s="27">
        <v>0</v>
      </c>
      <c r="AB259" s="27">
        <v>0</v>
      </c>
      <c r="AC259" s="27">
        <v>0</v>
      </c>
      <c r="AD259" s="27">
        <v>0</v>
      </c>
      <c r="AE259" s="27">
        <v>0</v>
      </c>
      <c r="AF259" s="27">
        <v>0</v>
      </c>
      <c r="AG259" s="27">
        <v>0</v>
      </c>
      <c r="AH259" s="27">
        <v>0</v>
      </c>
      <c r="AI259" s="27">
        <v>0</v>
      </c>
      <c r="AJ259" s="20">
        <v>8.0000000000000016E-2</v>
      </c>
      <c r="BM259">
        <v>257</v>
      </c>
      <c r="BN259" t="s">
        <v>2140</v>
      </c>
    </row>
    <row r="260" spans="2:66" ht="14.25" x14ac:dyDescent="0.2">
      <c r="B260" s="16">
        <v>258</v>
      </c>
      <c r="C260" s="16"/>
      <c r="D260" s="16" t="s">
        <v>457</v>
      </c>
      <c r="E260" s="16" t="str">
        <f t="shared" si="12"/>
        <v>s</v>
      </c>
      <c r="F260" s="16">
        <f t="shared" si="14"/>
        <v>2</v>
      </c>
      <c r="G260" s="19" t="s">
        <v>21</v>
      </c>
      <c r="H260" s="3" t="s">
        <v>30</v>
      </c>
      <c r="I260" s="3">
        <f t="shared" si="13"/>
        <v>9</v>
      </c>
      <c r="J260" s="16">
        <v>6</v>
      </c>
      <c r="K260" s="16">
        <v>2</v>
      </c>
      <c r="L260" s="16">
        <v>31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16">
        <v>10</v>
      </c>
      <c r="U260" s="27">
        <v>0</v>
      </c>
      <c r="V260" s="27">
        <v>0</v>
      </c>
      <c r="W260" s="27">
        <v>0</v>
      </c>
      <c r="X260" s="27">
        <v>0</v>
      </c>
      <c r="Y260" s="27">
        <v>0</v>
      </c>
      <c r="Z260" s="27">
        <v>0</v>
      </c>
      <c r="AA260" s="27">
        <v>0</v>
      </c>
      <c r="AB260" s="27">
        <v>0</v>
      </c>
      <c r="AC260" s="27">
        <v>0</v>
      </c>
      <c r="AD260" s="27">
        <v>0</v>
      </c>
      <c r="AE260" s="27">
        <v>0</v>
      </c>
      <c r="AF260" s="27">
        <v>0</v>
      </c>
      <c r="AG260" s="27">
        <v>0</v>
      </c>
      <c r="AH260" s="27">
        <v>0</v>
      </c>
      <c r="AI260" s="27">
        <v>0</v>
      </c>
      <c r="AJ260" s="20">
        <v>9.4545454545454544E-2</v>
      </c>
      <c r="BM260">
        <v>258</v>
      </c>
      <c r="BN260" t="s">
        <v>2141</v>
      </c>
    </row>
    <row r="261" spans="2:66" ht="14.25" x14ac:dyDescent="0.2">
      <c r="B261" s="16">
        <v>259</v>
      </c>
      <c r="C261" s="16"/>
      <c r="D261" s="16" t="s">
        <v>458</v>
      </c>
      <c r="E261" s="16" t="str">
        <f t="shared" si="12"/>
        <v>s</v>
      </c>
      <c r="F261" s="16">
        <f t="shared" si="14"/>
        <v>3</v>
      </c>
      <c r="G261" s="19" t="s">
        <v>21</v>
      </c>
      <c r="H261" s="3" t="s">
        <v>30</v>
      </c>
      <c r="I261" s="3">
        <f t="shared" si="13"/>
        <v>9</v>
      </c>
      <c r="J261" s="16">
        <v>6</v>
      </c>
      <c r="K261" s="16">
        <v>3</v>
      </c>
      <c r="L261" s="16">
        <v>47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7">
        <v>0</v>
      </c>
      <c r="V261" s="27">
        <v>0</v>
      </c>
      <c r="W261" s="27">
        <v>0</v>
      </c>
      <c r="X261" s="27">
        <v>0</v>
      </c>
      <c r="Y261" s="27">
        <v>0</v>
      </c>
      <c r="Z261" s="27">
        <v>0</v>
      </c>
      <c r="AA261" s="27">
        <v>0</v>
      </c>
      <c r="AB261" s="27">
        <v>0</v>
      </c>
      <c r="AC261" s="27">
        <v>0</v>
      </c>
      <c r="AD261" s="27">
        <v>0</v>
      </c>
      <c r="AE261" s="27">
        <v>0</v>
      </c>
      <c r="AF261" s="20">
        <v>0.14472727272727273</v>
      </c>
      <c r="AG261" s="27">
        <v>0</v>
      </c>
      <c r="AH261" s="27">
        <v>0</v>
      </c>
      <c r="AI261" s="20">
        <v>0.14472727272727273</v>
      </c>
      <c r="AJ261" s="20">
        <v>0.14472727272727273</v>
      </c>
      <c r="BM261">
        <v>259</v>
      </c>
      <c r="BN261" t="s">
        <v>2142</v>
      </c>
    </row>
    <row r="262" spans="2:66" ht="14.25" x14ac:dyDescent="0.2">
      <c r="B262" s="16">
        <v>260</v>
      </c>
      <c r="C262" s="16"/>
      <c r="D262" s="16" t="s">
        <v>459</v>
      </c>
      <c r="E262" s="16" t="str">
        <f t="shared" si="12"/>
        <v>s</v>
      </c>
      <c r="F262" s="16">
        <f t="shared" si="14"/>
        <v>3</v>
      </c>
      <c r="G262" s="19" t="s">
        <v>21</v>
      </c>
      <c r="H262" s="3" t="s">
        <v>30</v>
      </c>
      <c r="I262" s="3">
        <f t="shared" si="13"/>
        <v>9</v>
      </c>
      <c r="J262" s="16">
        <v>6</v>
      </c>
      <c r="K262" s="16">
        <v>4</v>
      </c>
      <c r="L262" s="16">
        <v>62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16">
        <v>10</v>
      </c>
      <c r="T262" s="16">
        <v>21</v>
      </c>
      <c r="U262" s="27">
        <v>0</v>
      </c>
      <c r="V262" s="27">
        <v>0</v>
      </c>
      <c r="W262" s="27">
        <v>0</v>
      </c>
      <c r="X262" s="27">
        <v>0</v>
      </c>
      <c r="Y262" s="27">
        <v>0</v>
      </c>
      <c r="Z262" s="27">
        <v>0</v>
      </c>
      <c r="AA262" s="27">
        <v>0</v>
      </c>
      <c r="AB262" s="27">
        <v>0</v>
      </c>
      <c r="AC262" s="27">
        <v>0</v>
      </c>
      <c r="AD262" s="27">
        <v>0</v>
      </c>
      <c r="AE262" s="27">
        <v>0</v>
      </c>
      <c r="AF262" s="27">
        <v>0</v>
      </c>
      <c r="AG262" s="27">
        <v>0</v>
      </c>
      <c r="AH262" s="27">
        <v>0</v>
      </c>
      <c r="AI262" s="27">
        <v>0</v>
      </c>
      <c r="AJ262" s="20">
        <v>0.19272727272727275</v>
      </c>
      <c r="BM262">
        <v>260</v>
      </c>
      <c r="BN262" t="s">
        <v>2143</v>
      </c>
    </row>
    <row r="263" spans="2:66" ht="14.25" x14ac:dyDescent="0.2">
      <c r="B263" s="16">
        <v>261</v>
      </c>
      <c r="C263" s="16"/>
      <c r="D263" s="16" t="s">
        <v>460</v>
      </c>
      <c r="E263" s="16" t="str">
        <f t="shared" si="12"/>
        <v>s</v>
      </c>
      <c r="F263" s="16">
        <f t="shared" si="14"/>
        <v>4</v>
      </c>
      <c r="G263" s="19" t="s">
        <v>21</v>
      </c>
      <c r="H263" s="3" t="s">
        <v>30</v>
      </c>
      <c r="I263" s="3">
        <f t="shared" si="13"/>
        <v>9</v>
      </c>
      <c r="J263" s="16">
        <v>6</v>
      </c>
      <c r="K263" s="16">
        <v>5</v>
      </c>
      <c r="L263" s="16">
        <v>78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16">
        <v>26</v>
      </c>
      <c r="U263" s="20">
        <v>8.6666666666666656E-2</v>
      </c>
      <c r="V263" s="27">
        <v>0</v>
      </c>
      <c r="W263" s="27">
        <v>0</v>
      </c>
      <c r="X263" s="27">
        <v>0</v>
      </c>
      <c r="Y263" s="27">
        <v>0</v>
      </c>
      <c r="Z263" s="27">
        <v>0</v>
      </c>
      <c r="AA263" s="27">
        <v>0</v>
      </c>
      <c r="AB263" s="27">
        <v>0</v>
      </c>
      <c r="AC263" s="27">
        <v>0</v>
      </c>
      <c r="AD263" s="27">
        <v>0</v>
      </c>
      <c r="AE263" s="27">
        <v>0</v>
      </c>
      <c r="AF263" s="27">
        <v>0</v>
      </c>
      <c r="AG263" s="27">
        <v>0</v>
      </c>
      <c r="AH263" s="27">
        <v>0</v>
      </c>
      <c r="AI263" s="20">
        <v>0.24072727272727273</v>
      </c>
      <c r="AJ263" s="20">
        <v>0.24072727272727273</v>
      </c>
      <c r="BM263">
        <v>261</v>
      </c>
      <c r="BN263" t="s">
        <v>2144</v>
      </c>
    </row>
    <row r="264" spans="2:66" ht="14.25" x14ac:dyDescent="0.2">
      <c r="B264" s="16">
        <v>262</v>
      </c>
      <c r="C264" s="16"/>
      <c r="D264" s="16" t="s">
        <v>461</v>
      </c>
      <c r="E264" s="16" t="str">
        <f t="shared" si="12"/>
        <v>s</v>
      </c>
      <c r="F264" s="16">
        <f t="shared" si="14"/>
        <v>4</v>
      </c>
      <c r="G264" s="19" t="s">
        <v>21</v>
      </c>
      <c r="H264" s="3" t="s">
        <v>30</v>
      </c>
      <c r="I264" s="3">
        <f t="shared" si="13"/>
        <v>9</v>
      </c>
      <c r="J264" s="16">
        <v>6</v>
      </c>
      <c r="K264" s="16">
        <v>6</v>
      </c>
      <c r="L264" s="16">
        <v>94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7">
        <v>0</v>
      </c>
      <c r="V264" s="27">
        <v>0</v>
      </c>
      <c r="W264" s="20">
        <v>0.10666666666666666</v>
      </c>
      <c r="X264" s="20">
        <v>0.36363636363636365</v>
      </c>
      <c r="Y264" s="27">
        <v>0</v>
      </c>
      <c r="Z264" s="27">
        <v>0</v>
      </c>
      <c r="AA264" s="27">
        <v>0</v>
      </c>
      <c r="AB264" s="27">
        <v>0</v>
      </c>
      <c r="AC264" s="27">
        <v>0</v>
      </c>
      <c r="AD264" s="27">
        <v>0</v>
      </c>
      <c r="AE264" s="20">
        <v>0.26199261992619927</v>
      </c>
      <c r="AF264" s="27">
        <v>0</v>
      </c>
      <c r="AG264" s="20">
        <v>0.29090909090909095</v>
      </c>
      <c r="AH264" s="27">
        <v>0</v>
      </c>
      <c r="AI264" s="27">
        <v>0</v>
      </c>
      <c r="AJ264" s="27">
        <v>0</v>
      </c>
      <c r="BM264">
        <v>262</v>
      </c>
      <c r="BN264" t="s">
        <v>2145</v>
      </c>
    </row>
    <row r="265" spans="2:66" ht="14.25" x14ac:dyDescent="0.2">
      <c r="B265" s="16">
        <v>263</v>
      </c>
      <c r="C265" s="16"/>
      <c r="D265" s="16" t="s">
        <v>462</v>
      </c>
      <c r="E265" s="16" t="str">
        <f t="shared" si="12"/>
        <v>s</v>
      </c>
      <c r="F265" s="16">
        <f t="shared" si="14"/>
        <v>5</v>
      </c>
      <c r="G265" s="19" t="s">
        <v>21</v>
      </c>
      <c r="H265" s="3" t="s">
        <v>30</v>
      </c>
      <c r="I265" s="3">
        <f t="shared" si="13"/>
        <v>9</v>
      </c>
      <c r="J265" s="16">
        <v>6</v>
      </c>
      <c r="K265" s="16">
        <v>7</v>
      </c>
      <c r="L265" s="16">
        <v>109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16">
        <v>19</v>
      </c>
      <c r="T265" s="16">
        <v>37</v>
      </c>
      <c r="U265" s="27">
        <v>0</v>
      </c>
      <c r="V265" s="20">
        <v>6.3333333333333325E-2</v>
      </c>
      <c r="W265" s="27">
        <v>0</v>
      </c>
      <c r="X265" s="20">
        <v>0.42454545454545456</v>
      </c>
      <c r="Y265" s="27">
        <v>0</v>
      </c>
      <c r="Z265" s="27">
        <v>0</v>
      </c>
      <c r="AA265" s="27">
        <v>0</v>
      </c>
      <c r="AB265" s="27">
        <v>0</v>
      </c>
      <c r="AC265" s="27">
        <v>0</v>
      </c>
      <c r="AD265" s="27">
        <v>0</v>
      </c>
      <c r="AE265" s="27">
        <v>0</v>
      </c>
      <c r="AF265" s="27">
        <v>0</v>
      </c>
      <c r="AG265" s="27">
        <v>0</v>
      </c>
      <c r="AH265" s="27">
        <v>0</v>
      </c>
      <c r="AI265" s="27">
        <v>0</v>
      </c>
      <c r="AJ265" s="20">
        <v>0.33963636363636368</v>
      </c>
      <c r="BM265">
        <v>263</v>
      </c>
      <c r="BN265" t="s">
        <v>2146</v>
      </c>
    </row>
    <row r="266" spans="2:66" ht="14.25" x14ac:dyDescent="0.2">
      <c r="B266" s="16">
        <v>264</v>
      </c>
      <c r="C266" s="16"/>
      <c r="D266" s="16" t="s">
        <v>463</v>
      </c>
      <c r="E266" s="16" t="str">
        <f t="shared" si="12"/>
        <v>s</v>
      </c>
      <c r="F266" s="16">
        <f t="shared" si="14"/>
        <v>5</v>
      </c>
      <c r="G266" s="19" t="s">
        <v>21</v>
      </c>
      <c r="H266" s="3" t="s">
        <v>30</v>
      </c>
      <c r="I266" s="3">
        <f t="shared" si="13"/>
        <v>9</v>
      </c>
      <c r="J266" s="16">
        <v>6</v>
      </c>
      <c r="K266" s="16">
        <v>8</v>
      </c>
      <c r="L266" s="16">
        <v>125</v>
      </c>
      <c r="M266" s="26">
        <v>0</v>
      </c>
      <c r="N266" s="26">
        <v>0</v>
      </c>
      <c r="O266" s="26">
        <v>0</v>
      </c>
      <c r="P266" s="26">
        <v>0</v>
      </c>
      <c r="Q266" s="16">
        <v>111</v>
      </c>
      <c r="R266" s="26">
        <v>0</v>
      </c>
      <c r="S266" s="26">
        <v>0</v>
      </c>
      <c r="T266" s="26">
        <v>0</v>
      </c>
      <c r="U266" s="20">
        <v>0.14000000000000001</v>
      </c>
      <c r="V266" s="20">
        <v>7.0000000000000007E-2</v>
      </c>
      <c r="W266" s="27">
        <v>0</v>
      </c>
      <c r="X266" s="27">
        <v>0</v>
      </c>
      <c r="Y266" s="27">
        <v>0</v>
      </c>
      <c r="Z266" s="27">
        <v>0</v>
      </c>
      <c r="AA266" s="27">
        <v>0</v>
      </c>
      <c r="AB266" s="27">
        <v>0</v>
      </c>
      <c r="AC266" s="27">
        <v>0</v>
      </c>
      <c r="AD266" s="27">
        <v>0</v>
      </c>
      <c r="AE266" s="27">
        <v>0</v>
      </c>
      <c r="AF266" s="27">
        <v>0</v>
      </c>
      <c r="AG266" s="27">
        <v>0</v>
      </c>
      <c r="AH266" s="20">
        <v>0.38836363636363641</v>
      </c>
      <c r="AI266" s="27">
        <v>0</v>
      </c>
      <c r="AJ266" s="20">
        <v>0.38836363636363641</v>
      </c>
      <c r="BM266">
        <v>264</v>
      </c>
      <c r="BN266" t="s">
        <v>2147</v>
      </c>
    </row>
    <row r="267" spans="2:66" ht="14.25" x14ac:dyDescent="0.2">
      <c r="B267" s="16">
        <v>265</v>
      </c>
      <c r="C267" s="16"/>
      <c r="D267" s="16" t="s">
        <v>464</v>
      </c>
      <c r="E267" s="16" t="str">
        <f t="shared" si="12"/>
        <v>a</v>
      </c>
      <c r="F267" s="16">
        <f t="shared" si="14"/>
        <v>1</v>
      </c>
      <c r="G267" s="19" t="s">
        <v>21</v>
      </c>
      <c r="H267" s="3" t="s">
        <v>30</v>
      </c>
      <c r="I267" s="3">
        <f t="shared" si="13"/>
        <v>9</v>
      </c>
      <c r="J267" s="16">
        <v>6</v>
      </c>
      <c r="K267" s="16">
        <v>1</v>
      </c>
      <c r="L267" s="16">
        <v>12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7">
        <v>0</v>
      </c>
      <c r="V267" s="27">
        <v>0</v>
      </c>
      <c r="W267" s="27">
        <v>0</v>
      </c>
      <c r="X267" s="20">
        <v>0.1</v>
      </c>
      <c r="Y267" s="27">
        <v>0</v>
      </c>
      <c r="Z267" s="27">
        <v>0</v>
      </c>
      <c r="AA267" s="27">
        <v>0</v>
      </c>
      <c r="AB267" s="27">
        <v>0</v>
      </c>
      <c r="AC267" s="27">
        <v>0</v>
      </c>
      <c r="AD267" s="27">
        <v>0</v>
      </c>
      <c r="AE267" s="27">
        <v>0</v>
      </c>
      <c r="AF267" s="27">
        <v>0</v>
      </c>
      <c r="AG267" s="27">
        <v>0</v>
      </c>
      <c r="AH267" s="27">
        <v>0</v>
      </c>
      <c r="AI267" s="27">
        <v>0</v>
      </c>
      <c r="AJ267" s="27">
        <v>0</v>
      </c>
      <c r="BM267">
        <v>265</v>
      </c>
      <c r="BN267" t="s">
        <v>2148</v>
      </c>
    </row>
    <row r="268" spans="2:66" ht="14.25" x14ac:dyDescent="0.2">
      <c r="B268" s="16">
        <v>266</v>
      </c>
      <c r="C268" s="16"/>
      <c r="D268" s="16" t="s">
        <v>465</v>
      </c>
      <c r="E268" s="16" t="str">
        <f t="shared" si="12"/>
        <v>a</v>
      </c>
      <c r="F268" s="16">
        <f t="shared" si="14"/>
        <v>1</v>
      </c>
      <c r="G268" s="19" t="s">
        <v>21</v>
      </c>
      <c r="H268" s="3" t="s">
        <v>30</v>
      </c>
      <c r="I268" s="3">
        <f t="shared" si="13"/>
        <v>9</v>
      </c>
      <c r="J268" s="16">
        <v>6</v>
      </c>
      <c r="K268" s="16">
        <v>2</v>
      </c>
      <c r="L268" s="16">
        <v>24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7">
        <v>0</v>
      </c>
      <c r="V268" s="27">
        <v>0</v>
      </c>
      <c r="W268" s="27">
        <v>0</v>
      </c>
      <c r="X268" s="20">
        <v>0.11818181818181818</v>
      </c>
      <c r="Y268" s="27">
        <v>0</v>
      </c>
      <c r="Z268" s="27">
        <v>0</v>
      </c>
      <c r="AA268" s="27">
        <v>0</v>
      </c>
      <c r="AB268" s="27">
        <v>0</v>
      </c>
      <c r="AC268" s="27">
        <v>0</v>
      </c>
      <c r="AD268" s="27">
        <v>0</v>
      </c>
      <c r="AE268" s="27">
        <v>0</v>
      </c>
      <c r="AF268" s="27">
        <v>0</v>
      </c>
      <c r="AG268" s="27">
        <v>0</v>
      </c>
      <c r="AH268" s="27">
        <v>0</v>
      </c>
      <c r="AI268" s="27">
        <v>0</v>
      </c>
      <c r="AJ268" s="27">
        <v>0</v>
      </c>
      <c r="BM268">
        <v>266</v>
      </c>
      <c r="BN268" t="s">
        <v>1961</v>
      </c>
    </row>
    <row r="269" spans="2:66" ht="14.25" x14ac:dyDescent="0.2">
      <c r="B269" s="16">
        <v>267</v>
      </c>
      <c r="C269" s="16"/>
      <c r="D269" s="16" t="s">
        <v>464</v>
      </c>
      <c r="E269" s="16" t="str">
        <f t="shared" si="12"/>
        <v>a</v>
      </c>
      <c r="F269" s="16">
        <f t="shared" si="14"/>
        <v>2</v>
      </c>
      <c r="G269" s="19" t="s">
        <v>21</v>
      </c>
      <c r="H269" s="3" t="s">
        <v>30</v>
      </c>
      <c r="I269" s="3">
        <f t="shared" si="13"/>
        <v>9</v>
      </c>
      <c r="J269" s="16">
        <v>6</v>
      </c>
      <c r="K269" s="16">
        <v>3</v>
      </c>
      <c r="L269" s="16">
        <v>36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7">
        <v>0</v>
      </c>
      <c r="V269" s="27">
        <v>0</v>
      </c>
      <c r="W269" s="27">
        <v>0</v>
      </c>
      <c r="X269" s="20">
        <v>0.17818181818181816</v>
      </c>
      <c r="Y269" s="27">
        <v>0</v>
      </c>
      <c r="Z269" s="27">
        <v>0</v>
      </c>
      <c r="AA269" s="27">
        <v>0</v>
      </c>
      <c r="AB269" s="27">
        <v>0</v>
      </c>
      <c r="AC269" s="27">
        <v>0</v>
      </c>
      <c r="AD269" s="27">
        <v>0</v>
      </c>
      <c r="AE269" s="27">
        <v>0</v>
      </c>
      <c r="AF269" s="27">
        <v>0</v>
      </c>
      <c r="AG269" s="20">
        <v>0.14254545454545453</v>
      </c>
      <c r="AH269" s="27">
        <v>0</v>
      </c>
      <c r="AI269" s="27">
        <v>0</v>
      </c>
      <c r="AJ269" s="27">
        <v>0</v>
      </c>
      <c r="BM269">
        <v>267</v>
      </c>
      <c r="BN269" t="s">
        <v>2149</v>
      </c>
    </row>
    <row r="270" spans="2:66" ht="14.25" x14ac:dyDescent="0.2">
      <c r="B270" s="16">
        <v>268</v>
      </c>
      <c r="C270" s="16"/>
      <c r="D270" s="16" t="s">
        <v>466</v>
      </c>
      <c r="E270" s="16" t="str">
        <f t="shared" si="12"/>
        <v>a</v>
      </c>
      <c r="F270" s="16">
        <f t="shared" si="14"/>
        <v>2</v>
      </c>
      <c r="G270" s="19" t="s">
        <v>21</v>
      </c>
      <c r="H270" s="3" t="s">
        <v>30</v>
      </c>
      <c r="I270" s="3">
        <f t="shared" si="13"/>
        <v>9</v>
      </c>
      <c r="J270" s="16">
        <v>6</v>
      </c>
      <c r="K270" s="16">
        <v>4</v>
      </c>
      <c r="L270" s="16">
        <v>48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7">
        <v>0</v>
      </c>
      <c r="V270" s="27">
        <v>0</v>
      </c>
      <c r="W270" s="27">
        <v>0</v>
      </c>
      <c r="X270" s="20">
        <v>0.2390909090909091</v>
      </c>
      <c r="Y270" s="27">
        <v>0</v>
      </c>
      <c r="Z270" s="27">
        <v>0</v>
      </c>
      <c r="AA270" s="27">
        <v>0</v>
      </c>
      <c r="AB270" s="27">
        <v>0</v>
      </c>
      <c r="AC270" s="20">
        <v>3.8461538461538436E-2</v>
      </c>
      <c r="AD270" s="27">
        <v>0</v>
      </c>
      <c r="AE270" s="27">
        <v>0</v>
      </c>
      <c r="AF270" s="27">
        <v>0</v>
      </c>
      <c r="AG270" s="27">
        <v>0</v>
      </c>
      <c r="AH270" s="27">
        <v>0</v>
      </c>
      <c r="AI270" s="27">
        <v>0</v>
      </c>
      <c r="AJ270" s="27">
        <v>0</v>
      </c>
      <c r="BM270">
        <v>268</v>
      </c>
      <c r="BN270" t="s">
        <v>2150</v>
      </c>
    </row>
    <row r="271" spans="2:66" ht="14.25" x14ac:dyDescent="0.2">
      <c r="B271" s="16">
        <v>269</v>
      </c>
      <c r="C271" s="16"/>
      <c r="D271" s="16" t="s">
        <v>467</v>
      </c>
      <c r="E271" s="16" t="str">
        <f t="shared" si="12"/>
        <v>a</v>
      </c>
      <c r="F271" s="16">
        <f t="shared" si="14"/>
        <v>2</v>
      </c>
      <c r="G271" s="19" t="s">
        <v>21</v>
      </c>
      <c r="H271" s="3" t="s">
        <v>30</v>
      </c>
      <c r="I271" s="3">
        <f t="shared" si="13"/>
        <v>9</v>
      </c>
      <c r="J271" s="16">
        <v>6</v>
      </c>
      <c r="K271" s="16">
        <v>5</v>
      </c>
      <c r="L271" s="16">
        <v>60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7">
        <v>0</v>
      </c>
      <c r="V271" s="27">
        <v>0</v>
      </c>
      <c r="W271" s="27">
        <v>0</v>
      </c>
      <c r="X271" s="20">
        <v>0.3</v>
      </c>
      <c r="Y271" s="27">
        <v>0</v>
      </c>
      <c r="Z271" s="27">
        <v>0</v>
      </c>
      <c r="AA271" s="27">
        <v>0</v>
      </c>
      <c r="AB271" s="27">
        <v>0</v>
      </c>
      <c r="AC271" s="27">
        <v>0</v>
      </c>
      <c r="AD271" s="27">
        <v>0</v>
      </c>
      <c r="AE271" s="27">
        <v>0</v>
      </c>
      <c r="AF271" s="27">
        <v>0</v>
      </c>
      <c r="AG271" s="27">
        <v>0</v>
      </c>
      <c r="AH271" s="20">
        <v>0.24</v>
      </c>
      <c r="AI271" s="27">
        <v>0</v>
      </c>
      <c r="AJ271" s="27">
        <v>0</v>
      </c>
      <c r="BM271">
        <v>269</v>
      </c>
      <c r="BN271" t="s">
        <v>2151</v>
      </c>
    </row>
    <row r="272" spans="2:66" ht="14.25" x14ac:dyDescent="0.2">
      <c r="B272" s="16">
        <v>270</v>
      </c>
      <c r="C272" s="16"/>
      <c r="D272" s="16" t="s">
        <v>468</v>
      </c>
      <c r="E272" s="16" t="str">
        <f t="shared" si="12"/>
        <v>a</v>
      </c>
      <c r="F272" s="16">
        <f t="shared" si="14"/>
        <v>3</v>
      </c>
      <c r="G272" s="19" t="s">
        <v>21</v>
      </c>
      <c r="H272" s="3" t="s">
        <v>30</v>
      </c>
      <c r="I272" s="3">
        <f t="shared" si="13"/>
        <v>9</v>
      </c>
      <c r="J272" s="16">
        <v>6</v>
      </c>
      <c r="K272" s="16">
        <v>6</v>
      </c>
      <c r="L272" s="16">
        <v>72</v>
      </c>
      <c r="M272" s="26">
        <v>0</v>
      </c>
      <c r="N272" s="26">
        <v>0</v>
      </c>
      <c r="O272" s="26">
        <v>0</v>
      </c>
      <c r="P272" s="26">
        <v>0</v>
      </c>
      <c r="Q272" s="16">
        <v>88</v>
      </c>
      <c r="R272" s="26">
        <v>0</v>
      </c>
      <c r="S272" s="16">
        <v>17</v>
      </c>
      <c r="T272" s="16">
        <v>33</v>
      </c>
      <c r="U272" s="27">
        <v>0</v>
      </c>
      <c r="V272" s="27">
        <v>0</v>
      </c>
      <c r="W272" s="27">
        <v>0</v>
      </c>
      <c r="X272" s="27">
        <v>0</v>
      </c>
      <c r="Y272" s="27">
        <v>0</v>
      </c>
      <c r="Z272" s="27">
        <v>0</v>
      </c>
      <c r="AA272" s="27">
        <v>0</v>
      </c>
      <c r="AB272" s="27">
        <v>0</v>
      </c>
      <c r="AC272" s="27">
        <v>0</v>
      </c>
      <c r="AD272" s="27">
        <v>0</v>
      </c>
      <c r="AE272" s="27">
        <v>0</v>
      </c>
      <c r="AF272" s="27">
        <v>0</v>
      </c>
      <c r="AG272" s="27">
        <v>0</v>
      </c>
      <c r="AH272" s="27">
        <v>0</v>
      </c>
      <c r="AI272" s="27">
        <v>0</v>
      </c>
      <c r="AJ272" s="27">
        <v>0</v>
      </c>
      <c r="BM272">
        <v>270</v>
      </c>
      <c r="BN272" t="s">
        <v>2152</v>
      </c>
    </row>
    <row r="273" spans="2:66" ht="14.25" x14ac:dyDescent="0.2">
      <c r="B273" s="16">
        <v>271</v>
      </c>
      <c r="C273" s="16"/>
      <c r="D273" s="16" t="s">
        <v>469</v>
      </c>
      <c r="E273" s="16" t="str">
        <f t="shared" si="12"/>
        <v>a</v>
      </c>
      <c r="F273" s="16">
        <f t="shared" si="14"/>
        <v>3</v>
      </c>
      <c r="G273" s="19" t="s">
        <v>21</v>
      </c>
      <c r="H273" s="3" t="s">
        <v>30</v>
      </c>
      <c r="I273" s="3">
        <f t="shared" si="13"/>
        <v>9</v>
      </c>
      <c r="J273" s="16">
        <v>6</v>
      </c>
      <c r="K273" s="16">
        <v>7</v>
      </c>
      <c r="L273" s="16">
        <v>84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7">
        <v>0</v>
      </c>
      <c r="V273" s="20">
        <v>6.6666666666666666E-2</v>
      </c>
      <c r="W273" s="27">
        <v>0</v>
      </c>
      <c r="X273" s="27">
        <v>0</v>
      </c>
      <c r="Y273" s="27">
        <v>0</v>
      </c>
      <c r="Z273" s="27">
        <v>0</v>
      </c>
      <c r="AA273" s="27">
        <v>0</v>
      </c>
      <c r="AB273" s="27">
        <v>0</v>
      </c>
      <c r="AC273" s="27">
        <v>0</v>
      </c>
      <c r="AD273" s="27">
        <v>0</v>
      </c>
      <c r="AE273" s="20">
        <v>0.30313588850174211</v>
      </c>
      <c r="AF273" s="27">
        <v>0</v>
      </c>
      <c r="AG273" s="27">
        <v>0</v>
      </c>
      <c r="AH273" s="20">
        <v>0.33454545454545459</v>
      </c>
      <c r="AI273" s="27">
        <v>0</v>
      </c>
      <c r="AJ273" s="27">
        <v>0</v>
      </c>
      <c r="BM273">
        <v>271</v>
      </c>
      <c r="BN273" t="s">
        <v>2153</v>
      </c>
    </row>
    <row r="274" spans="2:66" ht="14.25" x14ac:dyDescent="0.2">
      <c r="B274" s="16">
        <v>272</v>
      </c>
      <c r="C274" s="16"/>
      <c r="D274" s="16" t="s">
        <v>470</v>
      </c>
      <c r="E274" s="16" t="str">
        <f t="shared" si="12"/>
        <v>a</v>
      </c>
      <c r="F274" s="16">
        <f t="shared" si="14"/>
        <v>3</v>
      </c>
      <c r="G274" s="19" t="s">
        <v>21</v>
      </c>
      <c r="H274" s="3" t="s">
        <v>30</v>
      </c>
      <c r="I274" s="3">
        <f t="shared" si="13"/>
        <v>9</v>
      </c>
      <c r="J274" s="16">
        <v>6</v>
      </c>
      <c r="K274" s="16">
        <v>8</v>
      </c>
      <c r="L274" s="16">
        <v>96</v>
      </c>
      <c r="M274" s="26">
        <v>0</v>
      </c>
      <c r="N274" s="26">
        <v>0</v>
      </c>
      <c r="O274" s="26">
        <v>0</v>
      </c>
      <c r="P274" s="26">
        <v>0</v>
      </c>
      <c r="Q274" s="16">
        <v>117</v>
      </c>
      <c r="R274" s="26">
        <v>0</v>
      </c>
      <c r="S274" s="16">
        <v>23</v>
      </c>
      <c r="T274" s="26">
        <v>0</v>
      </c>
      <c r="U274" s="27">
        <v>0</v>
      </c>
      <c r="V274" s="27">
        <v>0</v>
      </c>
      <c r="W274" s="27">
        <v>0</v>
      </c>
      <c r="X274" s="27">
        <v>0</v>
      </c>
      <c r="Y274" s="27">
        <v>0</v>
      </c>
      <c r="Z274" s="27">
        <v>0</v>
      </c>
      <c r="AA274" s="27">
        <v>0</v>
      </c>
      <c r="AB274" s="27">
        <v>0</v>
      </c>
      <c r="AC274" s="20">
        <v>7.8341013824884786E-2</v>
      </c>
      <c r="AD274" s="27">
        <v>0</v>
      </c>
      <c r="AE274" s="27">
        <v>0</v>
      </c>
      <c r="AF274" s="27">
        <v>0</v>
      </c>
      <c r="AG274" s="27">
        <v>0</v>
      </c>
      <c r="AH274" s="27">
        <v>0</v>
      </c>
      <c r="AI274" s="27">
        <v>0</v>
      </c>
      <c r="AJ274" s="27">
        <v>0</v>
      </c>
      <c r="BM274">
        <v>272</v>
      </c>
      <c r="BN274" t="s">
        <v>2154</v>
      </c>
    </row>
    <row r="275" spans="2:66" ht="14.25" x14ac:dyDescent="0.2">
      <c r="B275" s="16">
        <v>273</v>
      </c>
      <c r="C275" s="16"/>
      <c r="D275" s="16" t="s">
        <v>471</v>
      </c>
      <c r="E275" s="16" t="str">
        <f t="shared" si="12"/>
        <v>b</v>
      </c>
      <c r="F275" s="16">
        <f t="shared" si="14"/>
        <v>1</v>
      </c>
      <c r="G275" s="19" t="s">
        <v>21</v>
      </c>
      <c r="H275" s="3" t="s">
        <v>30</v>
      </c>
      <c r="I275" s="3">
        <f t="shared" si="13"/>
        <v>9</v>
      </c>
      <c r="J275" s="16">
        <v>6</v>
      </c>
      <c r="K275" s="16">
        <v>1</v>
      </c>
      <c r="L275" s="16">
        <v>12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7">
        <v>0</v>
      </c>
      <c r="V275" s="27">
        <v>0</v>
      </c>
      <c r="W275" s="27">
        <v>0</v>
      </c>
      <c r="X275" s="20">
        <v>0.1</v>
      </c>
      <c r="Y275" s="27">
        <v>0</v>
      </c>
      <c r="Z275" s="27">
        <v>0</v>
      </c>
      <c r="AA275" s="27">
        <v>0</v>
      </c>
      <c r="AB275" s="27">
        <v>0</v>
      </c>
      <c r="AC275" s="27">
        <v>0</v>
      </c>
      <c r="AD275" s="27">
        <v>0</v>
      </c>
      <c r="AE275" s="27">
        <v>0</v>
      </c>
      <c r="AF275" s="27">
        <v>0</v>
      </c>
      <c r="AG275" s="27">
        <v>0</v>
      </c>
      <c r="AH275" s="27">
        <v>0</v>
      </c>
      <c r="AI275" s="27">
        <v>0</v>
      </c>
      <c r="AJ275" s="27">
        <v>0</v>
      </c>
      <c r="BM275">
        <v>273</v>
      </c>
      <c r="BN275" t="s">
        <v>2155</v>
      </c>
    </row>
    <row r="276" spans="2:66" ht="14.25" x14ac:dyDescent="0.2">
      <c r="B276" s="16">
        <v>274</v>
      </c>
      <c r="C276" s="16"/>
      <c r="D276" s="16" t="s">
        <v>472</v>
      </c>
      <c r="E276" s="16" t="str">
        <f t="shared" si="12"/>
        <v>b</v>
      </c>
      <c r="F276" s="16">
        <f t="shared" si="14"/>
        <v>1</v>
      </c>
      <c r="G276" s="19" t="s">
        <v>21</v>
      </c>
      <c r="H276" s="3" t="s">
        <v>30</v>
      </c>
      <c r="I276" s="3">
        <f t="shared" si="13"/>
        <v>9</v>
      </c>
      <c r="J276" s="16">
        <v>6</v>
      </c>
      <c r="K276" s="16">
        <v>2</v>
      </c>
      <c r="L276" s="16">
        <v>25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7">
        <v>0</v>
      </c>
      <c r="V276" s="27">
        <v>0</v>
      </c>
      <c r="W276" s="27">
        <v>0</v>
      </c>
      <c r="X276" s="20">
        <v>0.14545454545454545</v>
      </c>
      <c r="Y276" s="27">
        <v>0</v>
      </c>
      <c r="Z276" s="27">
        <v>0</v>
      </c>
      <c r="AA276" s="27">
        <v>0</v>
      </c>
      <c r="AB276" s="27">
        <v>0</v>
      </c>
      <c r="AC276" s="27">
        <v>0</v>
      </c>
      <c r="AD276" s="27">
        <v>0</v>
      </c>
      <c r="AE276" s="27">
        <v>0</v>
      </c>
      <c r="AF276" s="27">
        <v>0</v>
      </c>
      <c r="AG276" s="27">
        <v>0</v>
      </c>
      <c r="AH276" s="27">
        <v>0</v>
      </c>
      <c r="AI276" s="27">
        <v>0</v>
      </c>
      <c r="AJ276" s="27">
        <v>0</v>
      </c>
      <c r="BM276">
        <v>274</v>
      </c>
      <c r="BN276" t="s">
        <v>2156</v>
      </c>
    </row>
    <row r="277" spans="2:66" ht="14.25" x14ac:dyDescent="0.2">
      <c r="B277" s="16">
        <v>275</v>
      </c>
      <c r="C277" s="16"/>
      <c r="D277" s="16" t="s">
        <v>473</v>
      </c>
      <c r="E277" s="16" t="str">
        <f t="shared" si="12"/>
        <v>b</v>
      </c>
      <c r="F277" s="16">
        <f t="shared" si="14"/>
        <v>1</v>
      </c>
      <c r="G277" s="19" t="s">
        <v>21</v>
      </c>
      <c r="H277" s="3" t="s">
        <v>30</v>
      </c>
      <c r="I277" s="3">
        <f t="shared" si="13"/>
        <v>9</v>
      </c>
      <c r="J277" s="16">
        <v>6</v>
      </c>
      <c r="K277" s="16">
        <v>3</v>
      </c>
      <c r="L277" s="16">
        <v>38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7">
        <v>0</v>
      </c>
      <c r="V277" s="27">
        <v>0</v>
      </c>
      <c r="W277" s="27">
        <v>0</v>
      </c>
      <c r="X277" s="20">
        <v>0.21727272727272726</v>
      </c>
      <c r="Y277" s="27">
        <v>0</v>
      </c>
      <c r="Z277" s="27">
        <v>0</v>
      </c>
      <c r="AA277" s="27">
        <v>0</v>
      </c>
      <c r="AB277" s="27">
        <v>0</v>
      </c>
      <c r="AC277" s="27">
        <v>0</v>
      </c>
      <c r="AD277" s="27">
        <v>0</v>
      </c>
      <c r="AE277" s="27">
        <v>0</v>
      </c>
      <c r="AF277" s="27">
        <v>0</v>
      </c>
      <c r="AG277" s="27">
        <v>0</v>
      </c>
      <c r="AH277" s="27">
        <v>0</v>
      </c>
      <c r="AI277" s="27">
        <v>0</v>
      </c>
      <c r="AJ277" s="27">
        <v>0</v>
      </c>
      <c r="BM277">
        <v>275</v>
      </c>
      <c r="BN277" t="s">
        <v>2157</v>
      </c>
    </row>
    <row r="278" spans="2:66" ht="14.25" x14ac:dyDescent="0.2">
      <c r="B278" s="16">
        <v>276</v>
      </c>
      <c r="C278" s="16"/>
      <c r="D278" s="16" t="s">
        <v>474</v>
      </c>
      <c r="E278" s="16" t="str">
        <f t="shared" si="12"/>
        <v>b</v>
      </c>
      <c r="F278" s="16">
        <f t="shared" si="14"/>
        <v>1</v>
      </c>
      <c r="G278" s="19" t="s">
        <v>21</v>
      </c>
      <c r="H278" s="3" t="s">
        <v>30</v>
      </c>
      <c r="I278" s="3">
        <f t="shared" si="13"/>
        <v>9</v>
      </c>
      <c r="J278" s="16">
        <v>6</v>
      </c>
      <c r="K278" s="16">
        <v>4</v>
      </c>
      <c r="L278" s="16">
        <v>51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7">
        <v>0</v>
      </c>
      <c r="V278" s="27">
        <v>0</v>
      </c>
      <c r="W278" s="27">
        <v>0</v>
      </c>
      <c r="X278" s="20">
        <v>0.29272727272727272</v>
      </c>
      <c r="Y278" s="27">
        <v>0</v>
      </c>
      <c r="Z278" s="27">
        <v>0</v>
      </c>
      <c r="AA278" s="27">
        <v>0</v>
      </c>
      <c r="AB278" s="27">
        <v>0</v>
      </c>
      <c r="AC278" s="27">
        <v>0</v>
      </c>
      <c r="AD278" s="27">
        <v>0</v>
      </c>
      <c r="AE278" s="27">
        <v>0</v>
      </c>
      <c r="AF278" s="27">
        <v>0</v>
      </c>
      <c r="AG278" s="27">
        <v>0</v>
      </c>
      <c r="AH278" s="27">
        <v>0</v>
      </c>
      <c r="AI278" s="27">
        <v>0</v>
      </c>
      <c r="AJ278" s="27">
        <v>0</v>
      </c>
      <c r="BM278">
        <v>276</v>
      </c>
      <c r="BN278" t="s">
        <v>2158</v>
      </c>
    </row>
    <row r="279" spans="2:66" ht="14.25" x14ac:dyDescent="0.2">
      <c r="B279" s="16">
        <v>277</v>
      </c>
      <c r="C279" s="16"/>
      <c r="D279" s="16" t="s">
        <v>475</v>
      </c>
      <c r="E279" s="16" t="str">
        <f t="shared" si="12"/>
        <v>b</v>
      </c>
      <c r="F279" s="16">
        <f t="shared" si="14"/>
        <v>1</v>
      </c>
      <c r="G279" s="19" t="s">
        <v>21</v>
      </c>
      <c r="H279" s="3" t="s">
        <v>30</v>
      </c>
      <c r="I279" s="3">
        <f t="shared" si="13"/>
        <v>9</v>
      </c>
      <c r="J279" s="16">
        <v>6</v>
      </c>
      <c r="K279" s="16">
        <v>5</v>
      </c>
      <c r="L279" s="16">
        <v>64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0">
        <v>0.11666666666666665</v>
      </c>
      <c r="V279" s="27">
        <v>0</v>
      </c>
      <c r="W279" s="27">
        <v>0</v>
      </c>
      <c r="X279" s="27">
        <v>0</v>
      </c>
      <c r="Y279" s="27">
        <v>0</v>
      </c>
      <c r="Z279" s="27">
        <v>0</v>
      </c>
      <c r="AA279" s="27">
        <v>0</v>
      </c>
      <c r="AB279" s="27">
        <v>0</v>
      </c>
      <c r="AC279" s="27">
        <v>0</v>
      </c>
      <c r="AD279" s="27">
        <v>0</v>
      </c>
      <c r="AE279" s="27">
        <v>0</v>
      </c>
      <c r="AF279" s="27">
        <v>0</v>
      </c>
      <c r="AG279" s="27">
        <v>0</v>
      </c>
      <c r="AH279" s="27">
        <v>0</v>
      </c>
      <c r="AI279" s="27">
        <v>0</v>
      </c>
      <c r="AJ279" s="27">
        <v>0</v>
      </c>
      <c r="BM279">
        <v>277</v>
      </c>
      <c r="BN279" t="s">
        <v>2159</v>
      </c>
    </row>
    <row r="280" spans="2:66" ht="14.25" x14ac:dyDescent="0.2">
      <c r="B280" s="16">
        <v>278</v>
      </c>
      <c r="C280" s="16"/>
      <c r="D280" s="16" t="s">
        <v>471</v>
      </c>
      <c r="E280" s="16" t="str">
        <f t="shared" si="12"/>
        <v>b</v>
      </c>
      <c r="F280" s="16">
        <f t="shared" si="14"/>
        <v>1</v>
      </c>
      <c r="G280" s="19" t="s">
        <v>21</v>
      </c>
      <c r="H280" s="3" t="s">
        <v>30</v>
      </c>
      <c r="I280" s="3">
        <f t="shared" si="13"/>
        <v>9</v>
      </c>
      <c r="J280" s="16">
        <v>6</v>
      </c>
      <c r="K280" s="16">
        <v>6</v>
      </c>
      <c r="L280" s="16">
        <v>77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7">
        <v>0</v>
      </c>
      <c r="V280" s="27">
        <v>0</v>
      </c>
      <c r="W280" s="27">
        <v>0</v>
      </c>
      <c r="X280" s="27">
        <v>0</v>
      </c>
      <c r="Y280" s="27">
        <v>0</v>
      </c>
      <c r="Z280" s="27">
        <v>0</v>
      </c>
      <c r="AA280" s="27">
        <v>0</v>
      </c>
      <c r="AB280" s="27">
        <v>0</v>
      </c>
      <c r="AC280" s="20">
        <v>7.407407407407407E-2</v>
      </c>
      <c r="AD280" s="27">
        <v>0</v>
      </c>
      <c r="AE280" s="27">
        <v>0</v>
      </c>
      <c r="AF280" s="27">
        <v>0</v>
      </c>
      <c r="AG280" s="27">
        <v>0</v>
      </c>
      <c r="AH280" s="27">
        <v>0</v>
      </c>
      <c r="AI280" s="27">
        <v>0</v>
      </c>
      <c r="AJ280" s="27">
        <v>0</v>
      </c>
      <c r="BM280">
        <v>278</v>
      </c>
      <c r="BN280" t="s">
        <v>2160</v>
      </c>
    </row>
    <row r="281" spans="2:66" ht="14.25" x14ac:dyDescent="0.2">
      <c r="B281" s="16">
        <v>279</v>
      </c>
      <c r="C281" s="16"/>
      <c r="D281" s="16" t="s">
        <v>476</v>
      </c>
      <c r="E281" s="16" t="str">
        <f t="shared" si="12"/>
        <v>b</v>
      </c>
      <c r="F281" s="16">
        <f t="shared" si="14"/>
        <v>1</v>
      </c>
      <c r="G281" s="19" t="s">
        <v>21</v>
      </c>
      <c r="H281" s="3" t="s">
        <v>30</v>
      </c>
      <c r="I281" s="3">
        <f t="shared" si="13"/>
        <v>9</v>
      </c>
      <c r="J281" s="16">
        <v>6</v>
      </c>
      <c r="K281" s="16">
        <v>7</v>
      </c>
      <c r="L281" s="16">
        <v>90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7">
        <v>0</v>
      </c>
      <c r="V281" s="27">
        <v>0</v>
      </c>
      <c r="W281" s="27">
        <v>0</v>
      </c>
      <c r="X281" s="20">
        <v>0.51454545454545453</v>
      </c>
      <c r="Y281" s="27">
        <v>0</v>
      </c>
      <c r="Z281" s="27">
        <v>0</v>
      </c>
      <c r="AA281" s="27">
        <v>0</v>
      </c>
      <c r="AB281" s="27">
        <v>0</v>
      </c>
      <c r="AC281" s="27">
        <v>0</v>
      </c>
      <c r="AD281" s="27">
        <v>0</v>
      </c>
      <c r="AE281" s="27">
        <v>0</v>
      </c>
      <c r="AF281" s="27">
        <v>0</v>
      </c>
      <c r="AG281" s="27">
        <v>0</v>
      </c>
      <c r="AH281" s="27">
        <v>0</v>
      </c>
      <c r="AI281" s="27">
        <v>0</v>
      </c>
      <c r="AJ281" s="27">
        <v>0</v>
      </c>
      <c r="BM281">
        <v>279</v>
      </c>
      <c r="BN281" t="s">
        <v>2161</v>
      </c>
    </row>
    <row r="282" spans="2:66" ht="14.25" x14ac:dyDescent="0.2">
      <c r="B282" s="16">
        <v>280</v>
      </c>
      <c r="C282" s="16"/>
      <c r="D282" s="16" t="s">
        <v>477</v>
      </c>
      <c r="E282" s="16" t="str">
        <f t="shared" si="12"/>
        <v>b</v>
      </c>
      <c r="F282" s="16">
        <f t="shared" si="14"/>
        <v>1</v>
      </c>
      <c r="G282" s="19" t="s">
        <v>21</v>
      </c>
      <c r="H282" s="3" t="s">
        <v>30</v>
      </c>
      <c r="I282" s="3">
        <f t="shared" si="13"/>
        <v>9</v>
      </c>
      <c r="J282" s="16">
        <v>6</v>
      </c>
      <c r="K282" s="16">
        <v>8</v>
      </c>
      <c r="L282" s="16">
        <v>103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7">
        <v>0</v>
      </c>
      <c r="V282" s="27">
        <v>0</v>
      </c>
      <c r="W282" s="27">
        <v>0</v>
      </c>
      <c r="X282" s="27">
        <v>0</v>
      </c>
      <c r="Y282" s="27">
        <v>0</v>
      </c>
      <c r="Z282" s="27">
        <v>0</v>
      </c>
      <c r="AA282" s="27">
        <v>0</v>
      </c>
      <c r="AB282" s="27">
        <v>0</v>
      </c>
      <c r="AC282" s="27">
        <v>0</v>
      </c>
      <c r="AD282" s="27">
        <v>0</v>
      </c>
      <c r="AE282" s="27">
        <v>0</v>
      </c>
      <c r="AF282" s="27">
        <v>0</v>
      </c>
      <c r="AG282" s="27">
        <v>0</v>
      </c>
      <c r="AH282" s="27">
        <v>0</v>
      </c>
      <c r="AI282" s="27">
        <v>0</v>
      </c>
      <c r="AJ282" s="20">
        <v>0.46981818181818186</v>
      </c>
      <c r="BM282">
        <v>280</v>
      </c>
      <c r="BN282" t="s">
        <v>2162</v>
      </c>
    </row>
    <row r="283" spans="2:66" ht="14.25" x14ac:dyDescent="0.2">
      <c r="B283" s="16">
        <v>281</v>
      </c>
      <c r="C283" s="16"/>
      <c r="D283" s="16" t="s">
        <v>478</v>
      </c>
      <c r="E283" s="16" t="str">
        <f t="shared" si="12"/>
        <v>c</v>
      </c>
      <c r="F283" s="16">
        <f t="shared" si="14"/>
        <v>1</v>
      </c>
      <c r="G283" s="19" t="s">
        <v>21</v>
      </c>
      <c r="H283" s="3" t="s">
        <v>30</v>
      </c>
      <c r="I283" s="3">
        <f t="shared" si="13"/>
        <v>9</v>
      </c>
      <c r="J283" s="16">
        <v>6</v>
      </c>
      <c r="K283" s="16">
        <v>1</v>
      </c>
      <c r="L283" s="16">
        <v>16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7">
        <v>0</v>
      </c>
      <c r="V283" s="27">
        <v>0</v>
      </c>
      <c r="W283" s="27">
        <v>0</v>
      </c>
      <c r="X283" s="20">
        <v>0</v>
      </c>
      <c r="Y283" s="27">
        <v>0</v>
      </c>
      <c r="Z283" s="27">
        <v>0</v>
      </c>
      <c r="AA283" s="27">
        <v>0</v>
      </c>
      <c r="AB283" s="27">
        <v>0</v>
      </c>
      <c r="AC283" s="27">
        <v>0</v>
      </c>
      <c r="AD283" s="27">
        <v>0</v>
      </c>
      <c r="AE283" s="27">
        <v>0</v>
      </c>
      <c r="AF283" s="27">
        <v>0</v>
      </c>
      <c r="AG283" s="27">
        <v>0</v>
      </c>
      <c r="AH283" s="27">
        <v>0</v>
      </c>
      <c r="AI283" s="27">
        <v>0</v>
      </c>
      <c r="AJ283" s="27">
        <v>0</v>
      </c>
      <c r="BM283">
        <v>281</v>
      </c>
      <c r="BN283" t="s">
        <v>2163</v>
      </c>
    </row>
    <row r="284" spans="2:66" ht="14.25" x14ac:dyDescent="0.2">
      <c r="B284" s="16">
        <v>282</v>
      </c>
      <c r="C284" s="16"/>
      <c r="D284" s="16" t="s">
        <v>479</v>
      </c>
      <c r="E284" s="16" t="str">
        <f t="shared" si="12"/>
        <v>c</v>
      </c>
      <c r="F284" s="16">
        <f t="shared" si="14"/>
        <v>1</v>
      </c>
      <c r="G284" s="19" t="s">
        <v>21</v>
      </c>
      <c r="H284" s="3" t="s">
        <v>30</v>
      </c>
      <c r="I284" s="3">
        <f t="shared" si="13"/>
        <v>9</v>
      </c>
      <c r="J284" s="16">
        <v>6</v>
      </c>
      <c r="K284" s="16">
        <v>2</v>
      </c>
      <c r="L284" s="16">
        <v>32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7">
        <v>0</v>
      </c>
      <c r="V284" s="27">
        <v>0</v>
      </c>
      <c r="W284" s="27">
        <v>0</v>
      </c>
      <c r="X284" s="27">
        <v>0</v>
      </c>
      <c r="Y284" s="27">
        <v>0</v>
      </c>
      <c r="Z284" s="27">
        <v>0</v>
      </c>
      <c r="AA284" s="27">
        <v>0</v>
      </c>
      <c r="AB284" s="27">
        <v>0</v>
      </c>
      <c r="AC284" s="27">
        <v>0</v>
      </c>
      <c r="AD284" s="27">
        <v>0</v>
      </c>
      <c r="AE284" s="27">
        <v>0</v>
      </c>
      <c r="AF284" s="27">
        <v>0</v>
      </c>
      <c r="AG284" s="27">
        <v>0</v>
      </c>
      <c r="AH284" s="27">
        <v>0</v>
      </c>
      <c r="AI284" s="20">
        <v>0</v>
      </c>
      <c r="AJ284" s="27">
        <v>0</v>
      </c>
      <c r="BM284">
        <v>282</v>
      </c>
      <c r="BN284" t="s">
        <v>2164</v>
      </c>
    </row>
    <row r="285" spans="2:66" ht="14.25" x14ac:dyDescent="0.2">
      <c r="B285" s="16">
        <v>283</v>
      </c>
      <c r="C285" s="16"/>
      <c r="D285" s="16" t="s">
        <v>480</v>
      </c>
      <c r="E285" s="16" t="str">
        <f t="shared" si="12"/>
        <v>c</v>
      </c>
      <c r="F285" s="16">
        <f t="shared" si="14"/>
        <v>1</v>
      </c>
      <c r="G285" s="19" t="s">
        <v>21</v>
      </c>
      <c r="H285" s="3" t="s">
        <v>30</v>
      </c>
      <c r="I285" s="3">
        <f t="shared" si="13"/>
        <v>9</v>
      </c>
      <c r="J285" s="16">
        <v>6</v>
      </c>
      <c r="K285" s="16">
        <v>3</v>
      </c>
      <c r="L285" s="16">
        <v>48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7">
        <v>0</v>
      </c>
      <c r="V285" s="27">
        <v>0</v>
      </c>
      <c r="W285" s="27">
        <v>0</v>
      </c>
      <c r="X285" s="20">
        <v>0</v>
      </c>
      <c r="Y285" s="27">
        <v>0</v>
      </c>
      <c r="Z285" s="27">
        <v>0</v>
      </c>
      <c r="AA285" s="27">
        <v>0</v>
      </c>
      <c r="AB285" s="27">
        <v>0</v>
      </c>
      <c r="AC285" s="27">
        <v>0</v>
      </c>
      <c r="AD285" s="27">
        <v>0</v>
      </c>
      <c r="AE285" s="27">
        <v>0</v>
      </c>
      <c r="AF285" s="27">
        <v>0</v>
      </c>
      <c r="AG285" s="27">
        <v>0</v>
      </c>
      <c r="AH285" s="27">
        <v>0</v>
      </c>
      <c r="AI285" s="27">
        <v>0</v>
      </c>
      <c r="AJ285" s="27">
        <v>0</v>
      </c>
      <c r="BM285">
        <v>283</v>
      </c>
      <c r="BN285" t="s">
        <v>1978</v>
      </c>
    </row>
    <row r="286" spans="2:66" ht="14.25" x14ac:dyDescent="0.2">
      <c r="B286" s="16">
        <v>284</v>
      </c>
      <c r="C286" s="16"/>
      <c r="D286" s="16" t="s">
        <v>481</v>
      </c>
      <c r="E286" s="16" t="str">
        <f t="shared" si="12"/>
        <v>c</v>
      </c>
      <c r="F286" s="16">
        <f t="shared" si="14"/>
        <v>1</v>
      </c>
      <c r="G286" s="19" t="s">
        <v>21</v>
      </c>
      <c r="H286" s="3" t="s">
        <v>30</v>
      </c>
      <c r="I286" s="3">
        <f t="shared" si="13"/>
        <v>9</v>
      </c>
      <c r="J286" s="16">
        <v>6</v>
      </c>
      <c r="K286" s="16">
        <v>4</v>
      </c>
      <c r="L286" s="16">
        <v>65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7">
        <v>0</v>
      </c>
      <c r="V286" s="27">
        <v>0</v>
      </c>
      <c r="W286" s="27">
        <v>0</v>
      </c>
      <c r="X286" s="20">
        <v>0</v>
      </c>
      <c r="Y286" s="27">
        <v>0</v>
      </c>
      <c r="Z286" s="27">
        <v>0</v>
      </c>
      <c r="AA286" s="27">
        <v>0</v>
      </c>
      <c r="AB286" s="27">
        <v>0</v>
      </c>
      <c r="AC286" s="27">
        <v>0</v>
      </c>
      <c r="AD286" s="27">
        <v>0</v>
      </c>
      <c r="AE286" s="27">
        <v>0</v>
      </c>
      <c r="AF286" s="27">
        <v>0</v>
      </c>
      <c r="AG286" s="27">
        <v>0</v>
      </c>
      <c r="AH286" s="27">
        <v>0</v>
      </c>
      <c r="AI286" s="27">
        <v>0</v>
      </c>
      <c r="AJ286" s="27">
        <v>0</v>
      </c>
      <c r="BM286">
        <v>284</v>
      </c>
      <c r="BN286" t="s">
        <v>2165</v>
      </c>
    </row>
    <row r="287" spans="2:66" ht="14.25" x14ac:dyDescent="0.2">
      <c r="B287" s="16">
        <v>285</v>
      </c>
      <c r="C287" s="16"/>
      <c r="D287" s="16" t="s">
        <v>482</v>
      </c>
      <c r="E287" s="16" t="str">
        <f t="shared" si="12"/>
        <v>c</v>
      </c>
      <c r="F287" s="16">
        <f t="shared" si="14"/>
        <v>1</v>
      </c>
      <c r="G287" s="19" t="s">
        <v>21</v>
      </c>
      <c r="H287" s="3" t="s">
        <v>30</v>
      </c>
      <c r="I287" s="3">
        <f t="shared" si="13"/>
        <v>9</v>
      </c>
      <c r="J287" s="16">
        <v>6</v>
      </c>
      <c r="K287" s="16">
        <v>5</v>
      </c>
      <c r="L287" s="16">
        <v>81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7">
        <v>0</v>
      </c>
      <c r="V287" s="27">
        <v>0</v>
      </c>
      <c r="W287" s="20">
        <v>0</v>
      </c>
      <c r="X287" s="27">
        <v>0</v>
      </c>
      <c r="Y287" s="27">
        <v>0</v>
      </c>
      <c r="Z287" s="27">
        <v>0</v>
      </c>
      <c r="AA287" s="27">
        <v>0</v>
      </c>
      <c r="AB287" s="27">
        <v>0</v>
      </c>
      <c r="AC287" s="27">
        <v>0</v>
      </c>
      <c r="AD287" s="27">
        <v>0</v>
      </c>
      <c r="AE287" s="27">
        <v>0</v>
      </c>
      <c r="AF287" s="27">
        <v>0</v>
      </c>
      <c r="AG287" s="27">
        <v>0</v>
      </c>
      <c r="AH287" s="27">
        <v>0</v>
      </c>
      <c r="AI287" s="27">
        <v>0</v>
      </c>
      <c r="AJ287" s="27">
        <v>0</v>
      </c>
      <c r="BM287">
        <v>285</v>
      </c>
      <c r="BN287" t="s">
        <v>2166</v>
      </c>
    </row>
    <row r="288" spans="2:66" ht="14.25" x14ac:dyDescent="0.2">
      <c r="B288" s="16">
        <v>286</v>
      </c>
      <c r="C288" s="16"/>
      <c r="D288" s="16" t="s">
        <v>483</v>
      </c>
      <c r="E288" s="16" t="str">
        <f t="shared" si="12"/>
        <v>c</v>
      </c>
      <c r="F288" s="16">
        <f t="shared" si="14"/>
        <v>1</v>
      </c>
      <c r="G288" s="19" t="s">
        <v>21</v>
      </c>
      <c r="H288" s="3" t="s">
        <v>30</v>
      </c>
      <c r="I288" s="3">
        <f t="shared" si="13"/>
        <v>9</v>
      </c>
      <c r="J288" s="16">
        <v>6</v>
      </c>
      <c r="K288" s="16">
        <v>6</v>
      </c>
      <c r="L288" s="16">
        <v>97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7">
        <v>0</v>
      </c>
      <c r="V288" s="27">
        <v>0</v>
      </c>
      <c r="W288" s="27">
        <v>0</v>
      </c>
      <c r="X288" s="27">
        <v>0</v>
      </c>
      <c r="Y288" s="27">
        <v>0</v>
      </c>
      <c r="Z288" s="20">
        <v>0</v>
      </c>
      <c r="AA288" s="27">
        <v>0</v>
      </c>
      <c r="AB288" s="27">
        <v>0</v>
      </c>
      <c r="AC288" s="27">
        <v>0</v>
      </c>
      <c r="AD288" s="27">
        <v>0</v>
      </c>
      <c r="AE288" s="27">
        <v>0</v>
      </c>
      <c r="AF288" s="27">
        <v>0</v>
      </c>
      <c r="AG288" s="27">
        <v>0</v>
      </c>
      <c r="AH288" s="27">
        <v>0</v>
      </c>
      <c r="AI288" s="27">
        <v>0</v>
      </c>
      <c r="AJ288" s="27">
        <v>0</v>
      </c>
      <c r="BM288">
        <v>286</v>
      </c>
      <c r="BN288" t="s">
        <v>2107</v>
      </c>
    </row>
    <row r="289" spans="2:66" ht="14.25" x14ac:dyDescent="0.2">
      <c r="B289" s="16">
        <v>287</v>
      </c>
      <c r="C289" s="16"/>
      <c r="D289" s="16" t="s">
        <v>484</v>
      </c>
      <c r="E289" s="16" t="str">
        <f t="shared" si="12"/>
        <v>c</v>
      </c>
      <c r="F289" s="16">
        <f t="shared" si="14"/>
        <v>1</v>
      </c>
      <c r="G289" s="19" t="s">
        <v>21</v>
      </c>
      <c r="H289" s="3" t="s">
        <v>30</v>
      </c>
      <c r="I289" s="3">
        <f t="shared" si="13"/>
        <v>9</v>
      </c>
      <c r="J289" s="16">
        <v>6</v>
      </c>
      <c r="K289" s="16">
        <v>7</v>
      </c>
      <c r="L289" s="16">
        <v>114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0">
        <v>0</v>
      </c>
      <c r="V289" s="27">
        <v>0</v>
      </c>
      <c r="W289" s="27">
        <v>0</v>
      </c>
      <c r="X289" s="27">
        <v>0</v>
      </c>
      <c r="Y289" s="27">
        <v>0</v>
      </c>
      <c r="Z289" s="27">
        <v>0</v>
      </c>
      <c r="AA289" s="27">
        <v>0</v>
      </c>
      <c r="AB289" s="27">
        <v>0</v>
      </c>
      <c r="AC289" s="27">
        <v>0</v>
      </c>
      <c r="AD289" s="27">
        <v>0</v>
      </c>
      <c r="AE289" s="27">
        <v>0</v>
      </c>
      <c r="AF289" s="27">
        <v>0</v>
      </c>
      <c r="AG289" s="27">
        <v>0</v>
      </c>
      <c r="AH289" s="27">
        <v>0</v>
      </c>
      <c r="AI289" s="27">
        <v>0</v>
      </c>
      <c r="AJ289" s="27">
        <v>0</v>
      </c>
      <c r="BM289">
        <v>287</v>
      </c>
      <c r="BN289" t="s">
        <v>2167</v>
      </c>
    </row>
    <row r="290" spans="2:66" ht="14.25" x14ac:dyDescent="0.2">
      <c r="B290" s="16">
        <v>288</v>
      </c>
      <c r="C290" s="16"/>
      <c r="D290" s="16" t="s">
        <v>485</v>
      </c>
      <c r="E290" s="16" t="str">
        <f t="shared" si="12"/>
        <v>c</v>
      </c>
      <c r="F290" s="16">
        <f t="shared" si="14"/>
        <v>1</v>
      </c>
      <c r="G290" s="19" t="s">
        <v>21</v>
      </c>
      <c r="H290" s="3" t="s">
        <v>30</v>
      </c>
      <c r="I290" s="3">
        <f t="shared" si="13"/>
        <v>9</v>
      </c>
      <c r="J290" s="16">
        <v>6</v>
      </c>
      <c r="K290" s="16">
        <v>8</v>
      </c>
      <c r="L290" s="16">
        <v>130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7">
        <v>0</v>
      </c>
      <c r="V290" s="27">
        <v>0</v>
      </c>
      <c r="W290" s="27">
        <v>0</v>
      </c>
      <c r="X290" s="20">
        <v>0</v>
      </c>
      <c r="Y290" s="27">
        <v>0</v>
      </c>
      <c r="Z290" s="27">
        <v>0</v>
      </c>
      <c r="AA290" s="27">
        <v>0</v>
      </c>
      <c r="AB290" s="27">
        <v>0</v>
      </c>
      <c r="AC290" s="27">
        <v>0</v>
      </c>
      <c r="AD290" s="27">
        <v>0</v>
      </c>
      <c r="AE290" s="27">
        <v>0</v>
      </c>
      <c r="AF290" s="27">
        <v>0</v>
      </c>
      <c r="AG290" s="27">
        <v>0</v>
      </c>
      <c r="AH290" s="27">
        <v>0</v>
      </c>
      <c r="AI290" s="27">
        <v>0</v>
      </c>
      <c r="AJ290" s="27">
        <v>0</v>
      </c>
      <c r="BM290">
        <v>288</v>
      </c>
      <c r="BN290" t="s">
        <v>2168</v>
      </c>
    </row>
    <row r="291" spans="2:66" ht="14.25" x14ac:dyDescent="0.2">
      <c r="B291" s="16">
        <v>289</v>
      </c>
      <c r="C291" s="16"/>
      <c r="D291" s="16" t="s">
        <v>486</v>
      </c>
      <c r="E291" s="16" t="str">
        <f t="shared" si="12"/>
        <v>s</v>
      </c>
      <c r="F291" s="16">
        <f t="shared" si="14"/>
        <v>2</v>
      </c>
      <c r="G291" s="19" t="s">
        <v>21</v>
      </c>
      <c r="H291" s="3" t="s">
        <v>31</v>
      </c>
      <c r="I291" s="3">
        <f t="shared" si="13"/>
        <v>10</v>
      </c>
      <c r="J291" s="16">
        <v>0</v>
      </c>
      <c r="K291" s="16">
        <v>1</v>
      </c>
      <c r="L291" s="16">
        <v>18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7">
        <v>0</v>
      </c>
      <c r="V291" s="27">
        <v>0</v>
      </c>
      <c r="W291" s="27">
        <v>0</v>
      </c>
      <c r="X291" s="20">
        <v>0.1</v>
      </c>
      <c r="Y291" s="27">
        <v>0</v>
      </c>
      <c r="Z291" s="27">
        <v>0</v>
      </c>
      <c r="AA291" s="27">
        <v>0</v>
      </c>
      <c r="AB291" s="27">
        <v>0</v>
      </c>
      <c r="AC291" s="27">
        <v>0</v>
      </c>
      <c r="AD291" s="27">
        <v>0</v>
      </c>
      <c r="AE291" s="27">
        <v>0</v>
      </c>
      <c r="AF291" s="27">
        <v>0</v>
      </c>
      <c r="AG291" s="20">
        <v>8.0000000000000016E-2</v>
      </c>
      <c r="AH291" s="27">
        <v>0</v>
      </c>
      <c r="AI291" s="27">
        <v>0</v>
      </c>
      <c r="AJ291" s="27">
        <v>0</v>
      </c>
      <c r="BM291">
        <v>289</v>
      </c>
      <c r="BN291" t="s">
        <v>2169</v>
      </c>
    </row>
    <row r="292" spans="2:66" ht="14.25" x14ac:dyDescent="0.2">
      <c r="B292" s="16">
        <v>290</v>
      </c>
      <c r="C292" s="16"/>
      <c r="D292" s="16" t="s">
        <v>487</v>
      </c>
      <c r="E292" s="16" t="str">
        <f t="shared" ref="E292:E355" si="15">E260</f>
        <v>s</v>
      </c>
      <c r="F292" s="16">
        <f t="shared" si="14"/>
        <v>2</v>
      </c>
      <c r="G292" s="19" t="s">
        <v>21</v>
      </c>
      <c r="H292" s="3" t="s">
        <v>31</v>
      </c>
      <c r="I292" s="3">
        <f t="shared" ref="I292:I355" si="16">I260+1</f>
        <v>10</v>
      </c>
      <c r="J292" s="16">
        <v>0</v>
      </c>
      <c r="K292" s="16">
        <v>2</v>
      </c>
      <c r="L292" s="16">
        <v>36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7">
        <v>0</v>
      </c>
      <c r="V292" s="27">
        <v>0</v>
      </c>
      <c r="W292" s="27">
        <v>0</v>
      </c>
      <c r="X292" s="20">
        <v>0.10090909090909092</v>
      </c>
      <c r="Y292" s="27">
        <v>0</v>
      </c>
      <c r="Z292" s="27">
        <v>0</v>
      </c>
      <c r="AA292" s="27">
        <v>0</v>
      </c>
      <c r="AB292" s="27">
        <v>0</v>
      </c>
      <c r="AC292" s="20">
        <v>1.9607843137254943E-2</v>
      </c>
      <c r="AD292" s="27">
        <v>0</v>
      </c>
      <c r="AE292" s="27">
        <v>0</v>
      </c>
      <c r="AF292" s="27">
        <v>0</v>
      </c>
      <c r="AG292" s="27">
        <v>0</v>
      </c>
      <c r="AH292" s="27">
        <v>0</v>
      </c>
      <c r="AI292" s="27">
        <v>0</v>
      </c>
      <c r="AJ292" s="27">
        <v>0</v>
      </c>
      <c r="BM292">
        <v>290</v>
      </c>
      <c r="BN292" t="s">
        <v>2170</v>
      </c>
    </row>
    <row r="293" spans="2:66" ht="14.25" x14ac:dyDescent="0.2">
      <c r="B293" s="16">
        <v>291</v>
      </c>
      <c r="C293" s="16"/>
      <c r="D293" s="16" t="s">
        <v>488</v>
      </c>
      <c r="E293" s="16" t="str">
        <f t="shared" si="15"/>
        <v>s</v>
      </c>
      <c r="F293" s="16">
        <f t="shared" si="14"/>
        <v>3</v>
      </c>
      <c r="G293" s="19" t="s">
        <v>21</v>
      </c>
      <c r="H293" s="3" t="s">
        <v>31</v>
      </c>
      <c r="I293" s="3">
        <f t="shared" si="16"/>
        <v>10</v>
      </c>
      <c r="J293" s="16">
        <v>0</v>
      </c>
      <c r="K293" s="16">
        <v>3</v>
      </c>
      <c r="L293" s="16">
        <v>55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7">
        <v>0</v>
      </c>
      <c r="V293" s="27">
        <v>0</v>
      </c>
      <c r="W293" s="27">
        <v>0</v>
      </c>
      <c r="X293" s="20">
        <v>0.15181818181818182</v>
      </c>
      <c r="Y293" s="27">
        <v>0</v>
      </c>
      <c r="Z293" s="27">
        <v>0</v>
      </c>
      <c r="AA293" s="27">
        <v>0</v>
      </c>
      <c r="AB293" s="27">
        <v>0</v>
      </c>
      <c r="AC293" s="27">
        <v>0</v>
      </c>
      <c r="AD293" s="27">
        <v>0</v>
      </c>
      <c r="AE293" s="27">
        <v>0</v>
      </c>
      <c r="AF293" s="20">
        <v>0.12145454545454547</v>
      </c>
      <c r="AG293" s="27">
        <v>0</v>
      </c>
      <c r="AH293" s="27">
        <v>0</v>
      </c>
      <c r="AI293" s="20">
        <v>0.12145454545454547</v>
      </c>
      <c r="AJ293" s="27">
        <v>0</v>
      </c>
      <c r="BM293">
        <v>291</v>
      </c>
      <c r="BN293" t="s">
        <v>2171</v>
      </c>
    </row>
    <row r="294" spans="2:66" ht="14.25" x14ac:dyDescent="0.2">
      <c r="B294" s="16">
        <v>292</v>
      </c>
      <c r="C294" s="16"/>
      <c r="D294" s="16" t="s">
        <v>489</v>
      </c>
      <c r="E294" s="16" t="str">
        <f t="shared" si="15"/>
        <v>s</v>
      </c>
      <c r="F294" s="16">
        <f t="shared" si="14"/>
        <v>3</v>
      </c>
      <c r="G294" s="19" t="s">
        <v>21</v>
      </c>
      <c r="H294" s="3" t="s">
        <v>31</v>
      </c>
      <c r="I294" s="3">
        <f t="shared" si="16"/>
        <v>10</v>
      </c>
      <c r="J294" s="16">
        <v>0</v>
      </c>
      <c r="K294" s="16">
        <v>4</v>
      </c>
      <c r="L294" s="16">
        <v>73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16">
        <v>18</v>
      </c>
      <c r="T294" s="26">
        <v>0</v>
      </c>
      <c r="U294" s="20">
        <v>0.05</v>
      </c>
      <c r="V294" s="27">
        <v>0</v>
      </c>
      <c r="W294" s="27">
        <v>0</v>
      </c>
      <c r="X294" s="27">
        <v>0</v>
      </c>
      <c r="Y294" s="27">
        <v>0</v>
      </c>
      <c r="Z294" s="27">
        <v>0</v>
      </c>
      <c r="AA294" s="27">
        <v>0</v>
      </c>
      <c r="AB294" s="27">
        <v>0</v>
      </c>
      <c r="AC294" s="27">
        <v>0</v>
      </c>
      <c r="AD294" s="27">
        <v>0</v>
      </c>
      <c r="AE294" s="27">
        <v>0</v>
      </c>
      <c r="AF294" s="27">
        <v>0</v>
      </c>
      <c r="AG294" s="27">
        <v>0</v>
      </c>
      <c r="AH294" s="20">
        <v>0.16363636363636364</v>
      </c>
      <c r="AI294" s="27">
        <v>0</v>
      </c>
      <c r="AJ294" s="27">
        <v>0</v>
      </c>
      <c r="BM294">
        <v>292</v>
      </c>
      <c r="BN294" t="s">
        <v>2172</v>
      </c>
    </row>
    <row r="295" spans="2:66" ht="14.25" x14ac:dyDescent="0.2">
      <c r="B295" s="16">
        <v>293</v>
      </c>
      <c r="C295" s="16"/>
      <c r="D295" s="16" t="s">
        <v>490</v>
      </c>
      <c r="E295" s="16" t="str">
        <f t="shared" si="15"/>
        <v>s</v>
      </c>
      <c r="F295" s="16">
        <f t="shared" si="14"/>
        <v>4</v>
      </c>
      <c r="G295" s="19" t="s">
        <v>21</v>
      </c>
      <c r="H295" s="3" t="s">
        <v>31</v>
      </c>
      <c r="I295" s="3">
        <f t="shared" si="16"/>
        <v>10</v>
      </c>
      <c r="J295" s="16">
        <v>0</v>
      </c>
      <c r="K295" s="16">
        <v>5</v>
      </c>
      <c r="L295" s="16">
        <v>91</v>
      </c>
      <c r="M295" s="26">
        <v>0</v>
      </c>
      <c r="N295" s="26">
        <v>0</v>
      </c>
      <c r="O295" s="26">
        <v>0</v>
      </c>
      <c r="P295" s="26">
        <v>0</v>
      </c>
      <c r="Q295" s="16">
        <v>8</v>
      </c>
      <c r="R295" s="26">
        <v>0</v>
      </c>
      <c r="S295" s="26">
        <v>0</v>
      </c>
      <c r="T295" s="26">
        <v>0</v>
      </c>
      <c r="U295" s="27">
        <v>0</v>
      </c>
      <c r="V295" s="27">
        <v>0</v>
      </c>
      <c r="W295" s="27">
        <v>0</v>
      </c>
      <c r="X295" s="20">
        <v>0.25454545454545452</v>
      </c>
      <c r="Y295" s="27">
        <v>0</v>
      </c>
      <c r="Z295" s="27">
        <v>0</v>
      </c>
      <c r="AA295" s="27">
        <v>0</v>
      </c>
      <c r="AB295" s="20">
        <v>4.7619047619047672E-2</v>
      </c>
      <c r="AC295" s="20">
        <v>4.7619047619047672E-2</v>
      </c>
      <c r="AD295" s="27">
        <v>0</v>
      </c>
      <c r="AE295" s="27">
        <v>0</v>
      </c>
      <c r="AF295" s="27">
        <v>0</v>
      </c>
      <c r="AG295" s="27">
        <v>0</v>
      </c>
      <c r="AH295" s="27">
        <v>0</v>
      </c>
      <c r="AI295" s="27">
        <v>0</v>
      </c>
      <c r="AJ295" s="27">
        <v>0</v>
      </c>
      <c r="BM295">
        <v>293</v>
      </c>
      <c r="BN295" t="s">
        <v>2173</v>
      </c>
    </row>
    <row r="296" spans="2:66" ht="14.25" x14ac:dyDescent="0.2">
      <c r="B296" s="16">
        <v>294</v>
      </c>
      <c r="C296" s="16"/>
      <c r="D296" s="16" t="s">
        <v>491</v>
      </c>
      <c r="E296" s="16" t="str">
        <f t="shared" si="15"/>
        <v>s</v>
      </c>
      <c r="F296" s="16">
        <f t="shared" si="14"/>
        <v>4</v>
      </c>
      <c r="G296" s="19" t="s">
        <v>21</v>
      </c>
      <c r="H296" s="3" t="s">
        <v>31</v>
      </c>
      <c r="I296" s="3">
        <f t="shared" si="16"/>
        <v>10</v>
      </c>
      <c r="J296" s="16">
        <v>0</v>
      </c>
      <c r="K296" s="16">
        <v>6</v>
      </c>
      <c r="L296" s="16">
        <v>110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0">
        <v>7.6666666666666675E-2</v>
      </c>
      <c r="V296" s="20">
        <v>0.09</v>
      </c>
      <c r="W296" s="27">
        <v>0</v>
      </c>
      <c r="X296" s="27">
        <v>0</v>
      </c>
      <c r="Y296" s="27">
        <v>0</v>
      </c>
      <c r="Z296" s="27">
        <v>0</v>
      </c>
      <c r="AA296" s="27">
        <v>0</v>
      </c>
      <c r="AB296" s="27">
        <v>0</v>
      </c>
      <c r="AC296" s="27">
        <v>0</v>
      </c>
      <c r="AD296" s="27">
        <v>0</v>
      </c>
      <c r="AE296" s="27">
        <v>0</v>
      </c>
      <c r="AF296" s="20">
        <v>0.24654545454545454</v>
      </c>
      <c r="AG296" s="27">
        <v>0</v>
      </c>
      <c r="AH296" s="20">
        <v>0.24654545454545454</v>
      </c>
      <c r="AI296" s="27">
        <v>0</v>
      </c>
      <c r="AJ296" s="27">
        <v>0</v>
      </c>
      <c r="BM296">
        <v>294</v>
      </c>
      <c r="BN296" t="s">
        <v>2174</v>
      </c>
    </row>
    <row r="297" spans="2:66" ht="14.25" x14ac:dyDescent="0.2">
      <c r="B297" s="16">
        <v>295</v>
      </c>
      <c r="C297" s="16"/>
      <c r="D297" s="16" t="s">
        <v>488</v>
      </c>
      <c r="E297" s="16" t="str">
        <f t="shared" si="15"/>
        <v>s</v>
      </c>
      <c r="F297" s="16">
        <f t="shared" si="14"/>
        <v>5</v>
      </c>
      <c r="G297" s="19" t="s">
        <v>21</v>
      </c>
      <c r="H297" s="3" t="s">
        <v>31</v>
      </c>
      <c r="I297" s="3">
        <f t="shared" si="16"/>
        <v>10</v>
      </c>
      <c r="J297" s="16">
        <v>0</v>
      </c>
      <c r="K297" s="16">
        <v>7</v>
      </c>
      <c r="L297" s="16">
        <v>128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16">
        <v>31</v>
      </c>
      <c r="T297" s="26">
        <v>0</v>
      </c>
      <c r="U297" s="27">
        <v>0</v>
      </c>
      <c r="V297" s="27">
        <v>0</v>
      </c>
      <c r="W297" s="20">
        <v>0.09</v>
      </c>
      <c r="X297" s="20">
        <v>0.35818181818181821</v>
      </c>
      <c r="Y297" s="27">
        <v>0</v>
      </c>
      <c r="Z297" s="27">
        <v>0</v>
      </c>
      <c r="AA297" s="27">
        <v>0</v>
      </c>
      <c r="AB297" s="27">
        <v>0</v>
      </c>
      <c r="AC297" s="27">
        <v>0</v>
      </c>
      <c r="AD297" s="20">
        <v>6.5420560747663559E-2</v>
      </c>
      <c r="AE297" s="27">
        <v>0</v>
      </c>
      <c r="AF297" s="27">
        <v>0</v>
      </c>
      <c r="AG297" s="27">
        <v>0</v>
      </c>
      <c r="AH297" s="27">
        <v>0</v>
      </c>
      <c r="AI297" s="27">
        <v>0</v>
      </c>
      <c r="AJ297" s="20">
        <v>0.2865454545454546</v>
      </c>
      <c r="BM297">
        <v>295</v>
      </c>
      <c r="BN297" t="s">
        <v>2175</v>
      </c>
    </row>
    <row r="298" spans="2:66" ht="14.25" x14ac:dyDescent="0.2">
      <c r="B298" s="16">
        <v>296</v>
      </c>
      <c r="C298" s="16"/>
      <c r="D298" s="16" t="s">
        <v>492</v>
      </c>
      <c r="E298" s="16" t="str">
        <f t="shared" si="15"/>
        <v>s</v>
      </c>
      <c r="F298" s="16">
        <f t="shared" si="14"/>
        <v>5</v>
      </c>
      <c r="G298" s="19" t="s">
        <v>21</v>
      </c>
      <c r="H298" s="3" t="s">
        <v>31</v>
      </c>
      <c r="I298" s="3">
        <f t="shared" si="16"/>
        <v>10</v>
      </c>
      <c r="J298" s="16">
        <v>0</v>
      </c>
      <c r="K298" s="16">
        <v>8</v>
      </c>
      <c r="L298" s="16">
        <v>146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7">
        <v>0</v>
      </c>
      <c r="V298" s="27">
        <v>0</v>
      </c>
      <c r="W298" s="20">
        <v>0.10333333333333333</v>
      </c>
      <c r="X298" s="20">
        <v>0.41</v>
      </c>
      <c r="Y298" s="27">
        <v>0</v>
      </c>
      <c r="Z298" s="27">
        <v>0</v>
      </c>
      <c r="AA298" s="20">
        <v>0.31972789115646261</v>
      </c>
      <c r="AB298" s="27">
        <v>0</v>
      </c>
      <c r="AC298" s="27">
        <v>0</v>
      </c>
      <c r="AD298" s="27">
        <v>0</v>
      </c>
      <c r="AE298" s="27">
        <v>0</v>
      </c>
      <c r="AF298" s="27">
        <v>0</v>
      </c>
      <c r="AG298" s="27">
        <v>0</v>
      </c>
      <c r="AH298" s="20">
        <v>0.32800000000000001</v>
      </c>
      <c r="AI298" s="27">
        <v>0</v>
      </c>
      <c r="AJ298" s="20">
        <v>0.32800000000000001</v>
      </c>
      <c r="BM298">
        <v>296</v>
      </c>
      <c r="BN298" t="s">
        <v>2176</v>
      </c>
    </row>
    <row r="299" spans="2:66" ht="14.25" x14ac:dyDescent="0.2">
      <c r="B299" s="16">
        <v>297</v>
      </c>
      <c r="C299" s="16"/>
      <c r="D299" s="16" t="s">
        <v>493</v>
      </c>
      <c r="E299" s="16" t="str">
        <f t="shared" si="15"/>
        <v>a</v>
      </c>
      <c r="F299" s="16">
        <f t="shared" si="14"/>
        <v>1</v>
      </c>
      <c r="G299" s="19" t="s">
        <v>21</v>
      </c>
      <c r="H299" s="3" t="s">
        <v>31</v>
      </c>
      <c r="I299" s="3">
        <f t="shared" si="16"/>
        <v>10</v>
      </c>
      <c r="J299" s="16">
        <v>0</v>
      </c>
      <c r="K299" s="16">
        <v>1</v>
      </c>
      <c r="L299" s="16">
        <v>14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7">
        <v>0</v>
      </c>
      <c r="V299" s="27">
        <v>0</v>
      </c>
      <c r="W299" s="27">
        <v>0</v>
      </c>
      <c r="X299" s="27">
        <v>0</v>
      </c>
      <c r="Y299" s="27">
        <v>0</v>
      </c>
      <c r="Z299" s="27">
        <v>0</v>
      </c>
      <c r="AA299" s="27">
        <v>0</v>
      </c>
      <c r="AB299" s="27">
        <v>0</v>
      </c>
      <c r="AC299" s="27">
        <v>0</v>
      </c>
      <c r="AD299" s="27">
        <v>0</v>
      </c>
      <c r="AE299" s="27">
        <v>0</v>
      </c>
      <c r="AF299" s="27">
        <v>0</v>
      </c>
      <c r="AG299" s="27">
        <v>0</v>
      </c>
      <c r="AH299" s="20">
        <v>8.0000000000000016E-2</v>
      </c>
      <c r="AI299" s="27">
        <v>0</v>
      </c>
      <c r="AJ299" s="27">
        <v>0</v>
      </c>
      <c r="BM299">
        <v>297</v>
      </c>
      <c r="BN299" t="s">
        <v>2177</v>
      </c>
    </row>
    <row r="300" spans="2:66" ht="14.25" x14ac:dyDescent="0.2">
      <c r="B300" s="16">
        <v>298</v>
      </c>
      <c r="C300" s="16"/>
      <c r="D300" s="16" t="s">
        <v>494</v>
      </c>
      <c r="E300" s="16" t="str">
        <f t="shared" si="15"/>
        <v>a</v>
      </c>
      <c r="F300" s="16">
        <f t="shared" si="14"/>
        <v>1</v>
      </c>
      <c r="G300" s="19" t="s">
        <v>21</v>
      </c>
      <c r="H300" s="3" t="s">
        <v>31</v>
      </c>
      <c r="I300" s="3">
        <f t="shared" si="16"/>
        <v>10</v>
      </c>
      <c r="J300" s="16">
        <v>0</v>
      </c>
      <c r="K300" s="16">
        <v>2</v>
      </c>
      <c r="L300" s="16">
        <v>28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7">
        <v>0</v>
      </c>
      <c r="V300" s="27">
        <v>0</v>
      </c>
      <c r="W300" s="27">
        <v>0</v>
      </c>
      <c r="X300" s="20">
        <v>0.1</v>
      </c>
      <c r="Y300" s="27">
        <v>0</v>
      </c>
      <c r="Z300" s="27">
        <v>0</v>
      </c>
      <c r="AA300" s="27">
        <v>0</v>
      </c>
      <c r="AB300" s="27">
        <v>0</v>
      </c>
      <c r="AC300" s="27">
        <v>0</v>
      </c>
      <c r="AD300" s="27">
        <v>0</v>
      </c>
      <c r="AE300" s="27">
        <v>0</v>
      </c>
      <c r="AF300" s="27">
        <v>0</v>
      </c>
      <c r="AG300" s="27">
        <v>0</v>
      </c>
      <c r="AH300" s="27">
        <v>0</v>
      </c>
      <c r="AI300" s="27">
        <v>0</v>
      </c>
      <c r="AJ300" s="27">
        <v>0</v>
      </c>
      <c r="BM300">
        <v>298</v>
      </c>
      <c r="BN300" t="s">
        <v>2178</v>
      </c>
    </row>
    <row r="301" spans="2:66" ht="14.25" x14ac:dyDescent="0.2">
      <c r="B301" s="16">
        <v>299</v>
      </c>
      <c r="C301" s="16"/>
      <c r="D301" s="16" t="s">
        <v>495</v>
      </c>
      <c r="E301" s="16" t="str">
        <f t="shared" si="15"/>
        <v>a</v>
      </c>
      <c r="F301" s="16">
        <f t="shared" si="14"/>
        <v>2</v>
      </c>
      <c r="G301" s="19" t="s">
        <v>21</v>
      </c>
      <c r="H301" s="3" t="s">
        <v>31</v>
      </c>
      <c r="I301" s="3">
        <f t="shared" si="16"/>
        <v>10</v>
      </c>
      <c r="J301" s="16">
        <v>0</v>
      </c>
      <c r="K301" s="16">
        <v>3</v>
      </c>
      <c r="L301" s="16">
        <v>42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0">
        <v>0.04</v>
      </c>
      <c r="V301" s="27">
        <v>0</v>
      </c>
      <c r="W301" s="27">
        <v>0</v>
      </c>
      <c r="X301" s="20">
        <v>0.14636363636363636</v>
      </c>
      <c r="Y301" s="27">
        <v>0</v>
      </c>
      <c r="Z301" s="27">
        <v>0</v>
      </c>
      <c r="AA301" s="27">
        <v>0</v>
      </c>
      <c r="AB301" s="27">
        <v>0</v>
      </c>
      <c r="AC301" s="27">
        <v>0</v>
      </c>
      <c r="AD301" s="27">
        <v>0</v>
      </c>
      <c r="AE301" s="27">
        <v>0</v>
      </c>
      <c r="AF301" s="27">
        <v>0</v>
      </c>
      <c r="AG301" s="27">
        <v>0</v>
      </c>
      <c r="AH301" s="27">
        <v>0</v>
      </c>
      <c r="AI301" s="27">
        <v>0</v>
      </c>
      <c r="AJ301" s="27">
        <v>0</v>
      </c>
      <c r="BM301">
        <v>299</v>
      </c>
      <c r="BN301" t="s">
        <v>2179</v>
      </c>
    </row>
    <row r="302" spans="2:66" ht="14.25" x14ac:dyDescent="0.2">
      <c r="B302" s="16">
        <v>300</v>
      </c>
      <c r="C302" s="16"/>
      <c r="D302" s="16" t="s">
        <v>496</v>
      </c>
      <c r="E302" s="16" t="str">
        <f t="shared" si="15"/>
        <v>a</v>
      </c>
      <c r="F302" s="16">
        <f t="shared" si="14"/>
        <v>2</v>
      </c>
      <c r="G302" s="19" t="s">
        <v>21</v>
      </c>
      <c r="H302" s="3" t="s">
        <v>31</v>
      </c>
      <c r="I302" s="3">
        <f t="shared" si="16"/>
        <v>10</v>
      </c>
      <c r="J302" s="16">
        <v>0</v>
      </c>
      <c r="K302" s="16">
        <v>4</v>
      </c>
      <c r="L302" s="16">
        <v>56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7">
        <v>0</v>
      </c>
      <c r="V302" s="27">
        <v>0</v>
      </c>
      <c r="W302" s="27">
        <v>0</v>
      </c>
      <c r="X302" s="20">
        <v>0.19636363636363638</v>
      </c>
      <c r="Y302" s="27">
        <v>0</v>
      </c>
      <c r="Z302" s="27">
        <v>0</v>
      </c>
      <c r="AA302" s="27">
        <v>0</v>
      </c>
      <c r="AB302" s="27">
        <v>0</v>
      </c>
      <c r="AC302" s="27">
        <v>0</v>
      </c>
      <c r="AD302" s="27">
        <v>0</v>
      </c>
      <c r="AE302" s="27">
        <v>0</v>
      </c>
      <c r="AF302" s="27">
        <v>0</v>
      </c>
      <c r="AG302" s="27">
        <v>0</v>
      </c>
      <c r="AH302" s="27">
        <v>0</v>
      </c>
      <c r="AI302" s="20">
        <v>0.15709090909090911</v>
      </c>
      <c r="AJ302" s="27">
        <v>0</v>
      </c>
      <c r="BM302">
        <v>300</v>
      </c>
      <c r="BN302" t="s">
        <v>2180</v>
      </c>
    </row>
    <row r="303" spans="2:66" ht="14.25" x14ac:dyDescent="0.2">
      <c r="B303" s="16">
        <v>301</v>
      </c>
      <c r="C303" s="16"/>
      <c r="D303" s="16" t="s">
        <v>497</v>
      </c>
      <c r="E303" s="16" t="str">
        <f t="shared" si="15"/>
        <v>a</v>
      </c>
      <c r="F303" s="16">
        <f t="shared" si="14"/>
        <v>2</v>
      </c>
      <c r="G303" s="19" t="s">
        <v>21</v>
      </c>
      <c r="H303" s="3" t="s">
        <v>31</v>
      </c>
      <c r="I303" s="3">
        <f t="shared" si="16"/>
        <v>10</v>
      </c>
      <c r="J303" s="16">
        <v>0</v>
      </c>
      <c r="K303" s="16">
        <v>5</v>
      </c>
      <c r="L303" s="16">
        <v>70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16">
        <v>23</v>
      </c>
      <c r="T303" s="26">
        <v>0</v>
      </c>
      <c r="U303" s="27">
        <v>0</v>
      </c>
      <c r="V303" s="20">
        <v>7.6666666666666675E-2</v>
      </c>
      <c r="W303" s="27">
        <v>0</v>
      </c>
      <c r="X303" s="27">
        <v>0</v>
      </c>
      <c r="Y303" s="27">
        <v>0</v>
      </c>
      <c r="Z303" s="27">
        <v>0</v>
      </c>
      <c r="AA303" s="27">
        <v>0</v>
      </c>
      <c r="AB303" s="27">
        <v>0</v>
      </c>
      <c r="AC303" s="27">
        <v>0</v>
      </c>
      <c r="AD303" s="27">
        <v>0</v>
      </c>
      <c r="AE303" s="27">
        <v>0</v>
      </c>
      <c r="AF303" s="27">
        <v>0</v>
      </c>
      <c r="AG303" s="27">
        <v>0</v>
      </c>
      <c r="AH303" s="27">
        <v>0</v>
      </c>
      <c r="AI303" s="27">
        <v>0</v>
      </c>
      <c r="AJ303" s="27">
        <v>0</v>
      </c>
      <c r="BM303">
        <v>301</v>
      </c>
      <c r="BN303" t="s">
        <v>2181</v>
      </c>
    </row>
    <row r="304" spans="2:66" ht="14.25" x14ac:dyDescent="0.2">
      <c r="B304" s="16">
        <v>302</v>
      </c>
      <c r="C304" s="16"/>
      <c r="D304" s="16" t="s">
        <v>498</v>
      </c>
      <c r="E304" s="16" t="str">
        <f t="shared" si="15"/>
        <v>a</v>
      </c>
      <c r="F304" s="16">
        <f t="shared" si="14"/>
        <v>3</v>
      </c>
      <c r="G304" s="19" t="s">
        <v>21</v>
      </c>
      <c r="H304" s="3" t="s">
        <v>31</v>
      </c>
      <c r="I304" s="3">
        <f t="shared" si="16"/>
        <v>10</v>
      </c>
      <c r="J304" s="16">
        <v>0</v>
      </c>
      <c r="K304" s="16">
        <v>6</v>
      </c>
      <c r="L304" s="16">
        <v>84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7">
        <v>0</v>
      </c>
      <c r="V304" s="27">
        <v>0</v>
      </c>
      <c r="W304" s="27">
        <v>0</v>
      </c>
      <c r="X304" s="20">
        <v>0.29363636363636364</v>
      </c>
      <c r="Y304" s="27">
        <v>0</v>
      </c>
      <c r="Z304" s="27">
        <v>0</v>
      </c>
      <c r="AA304" s="27">
        <v>0</v>
      </c>
      <c r="AB304" s="27">
        <v>0</v>
      </c>
      <c r="AC304" s="27">
        <v>0</v>
      </c>
      <c r="AD304" s="27">
        <v>0</v>
      </c>
      <c r="AE304" s="27">
        <v>0</v>
      </c>
      <c r="AF304" s="27">
        <v>0</v>
      </c>
      <c r="AG304" s="20">
        <v>0.23490909090909093</v>
      </c>
      <c r="AH304" s="27">
        <v>0</v>
      </c>
      <c r="AI304" s="20">
        <v>0.23490909090909093</v>
      </c>
      <c r="AJ304" s="27">
        <v>0</v>
      </c>
      <c r="BM304">
        <v>302</v>
      </c>
      <c r="BN304" t="s">
        <v>2182</v>
      </c>
    </row>
    <row r="305" spans="2:66" ht="14.25" x14ac:dyDescent="0.2">
      <c r="B305" s="16">
        <v>303</v>
      </c>
      <c r="C305" s="16"/>
      <c r="D305" s="16" t="s">
        <v>499</v>
      </c>
      <c r="E305" s="16" t="str">
        <f t="shared" si="15"/>
        <v>a</v>
      </c>
      <c r="F305" s="16">
        <f t="shared" si="14"/>
        <v>3</v>
      </c>
      <c r="G305" s="19" t="s">
        <v>21</v>
      </c>
      <c r="H305" s="3" t="s">
        <v>31</v>
      </c>
      <c r="I305" s="3">
        <f t="shared" si="16"/>
        <v>10</v>
      </c>
      <c r="J305" s="16">
        <v>0</v>
      </c>
      <c r="K305" s="16">
        <v>7</v>
      </c>
      <c r="L305" s="16">
        <v>98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7">
        <v>0</v>
      </c>
      <c r="V305" s="20">
        <v>0.11</v>
      </c>
      <c r="W305" s="27">
        <v>0</v>
      </c>
      <c r="X305" s="20">
        <v>0.34363636363636368</v>
      </c>
      <c r="Y305" s="27">
        <v>0</v>
      </c>
      <c r="Z305" s="27">
        <v>0</v>
      </c>
      <c r="AA305" s="27">
        <v>0</v>
      </c>
      <c r="AB305" s="27">
        <v>0</v>
      </c>
      <c r="AC305" s="20">
        <v>6.5420560747663559E-2</v>
      </c>
      <c r="AD305" s="27">
        <v>0</v>
      </c>
      <c r="AE305" s="27">
        <v>0</v>
      </c>
      <c r="AF305" s="27">
        <v>0</v>
      </c>
      <c r="AG305" s="27">
        <v>0</v>
      </c>
      <c r="AH305" s="27">
        <v>0</v>
      </c>
      <c r="AI305" s="27">
        <v>0</v>
      </c>
      <c r="AJ305" s="27">
        <v>0</v>
      </c>
      <c r="BM305">
        <v>303</v>
      </c>
      <c r="BN305" t="s">
        <v>2183</v>
      </c>
    </row>
    <row r="306" spans="2:66" ht="14.25" x14ac:dyDescent="0.2">
      <c r="B306" s="16">
        <v>304</v>
      </c>
      <c r="C306" s="16"/>
      <c r="D306" s="16" t="s">
        <v>500</v>
      </c>
      <c r="E306" s="16" t="str">
        <f t="shared" si="15"/>
        <v>a</v>
      </c>
      <c r="F306" s="16">
        <f t="shared" si="14"/>
        <v>3</v>
      </c>
      <c r="G306" s="19" t="s">
        <v>21</v>
      </c>
      <c r="H306" s="3" t="s">
        <v>31</v>
      </c>
      <c r="I306" s="3">
        <f t="shared" si="16"/>
        <v>10</v>
      </c>
      <c r="J306" s="16">
        <v>0</v>
      </c>
      <c r="K306" s="16">
        <v>8</v>
      </c>
      <c r="L306" s="16">
        <v>112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7">
        <v>0</v>
      </c>
      <c r="V306" s="20">
        <v>0.12666666666666665</v>
      </c>
      <c r="W306" s="27">
        <v>0</v>
      </c>
      <c r="X306" s="20">
        <v>0.39545454545454545</v>
      </c>
      <c r="Y306" s="27">
        <v>0</v>
      </c>
      <c r="Z306" s="27">
        <v>0</v>
      </c>
      <c r="AA306" s="27">
        <v>0</v>
      </c>
      <c r="AB306" s="27">
        <v>0</v>
      </c>
      <c r="AC306" s="27">
        <v>0</v>
      </c>
      <c r="AD306" s="27">
        <v>0</v>
      </c>
      <c r="AE306" s="27">
        <v>0</v>
      </c>
      <c r="AF306" s="27">
        <v>0</v>
      </c>
      <c r="AG306" s="20">
        <v>0.3163636363636364</v>
      </c>
      <c r="AH306" s="27">
        <v>0</v>
      </c>
      <c r="AI306" s="27">
        <v>0</v>
      </c>
      <c r="AJ306" s="27">
        <v>0</v>
      </c>
      <c r="BM306">
        <v>304</v>
      </c>
      <c r="BN306" t="s">
        <v>2184</v>
      </c>
    </row>
    <row r="307" spans="2:66" ht="14.25" x14ac:dyDescent="0.2">
      <c r="B307" s="16">
        <v>305</v>
      </c>
      <c r="C307" s="16"/>
      <c r="D307" s="16" t="s">
        <v>501</v>
      </c>
      <c r="E307" s="16" t="str">
        <f t="shared" si="15"/>
        <v>b</v>
      </c>
      <c r="F307" s="16">
        <f t="shared" si="14"/>
        <v>1</v>
      </c>
      <c r="G307" s="19" t="s">
        <v>21</v>
      </c>
      <c r="H307" s="3" t="s">
        <v>31</v>
      </c>
      <c r="I307" s="3">
        <f t="shared" si="16"/>
        <v>10</v>
      </c>
      <c r="J307" s="16">
        <v>0</v>
      </c>
      <c r="K307" s="16">
        <v>1</v>
      </c>
      <c r="L307" s="16">
        <v>15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7">
        <v>0</v>
      </c>
      <c r="V307" s="27">
        <v>0</v>
      </c>
      <c r="W307" s="27">
        <v>0</v>
      </c>
      <c r="X307" s="27">
        <v>0</v>
      </c>
      <c r="Y307" s="27">
        <v>0</v>
      </c>
      <c r="Z307" s="27">
        <v>0</v>
      </c>
      <c r="AA307" s="27">
        <v>0</v>
      </c>
      <c r="AB307" s="27">
        <v>0</v>
      </c>
      <c r="AC307" s="27">
        <v>0</v>
      </c>
      <c r="AD307" s="27">
        <v>0</v>
      </c>
      <c r="AE307" s="27">
        <v>0</v>
      </c>
      <c r="AF307" s="27">
        <v>0</v>
      </c>
      <c r="AG307" s="20">
        <v>8.0000000000000016E-2</v>
      </c>
      <c r="AH307" s="27">
        <v>0</v>
      </c>
      <c r="AI307" s="27">
        <v>0</v>
      </c>
      <c r="AJ307" s="27">
        <v>0</v>
      </c>
      <c r="BM307">
        <v>305</v>
      </c>
      <c r="BN307" t="s">
        <v>2185</v>
      </c>
    </row>
    <row r="308" spans="2:66" ht="14.25" x14ac:dyDescent="0.2">
      <c r="B308" s="16">
        <v>306</v>
      </c>
      <c r="C308" s="16"/>
      <c r="D308" s="16" t="s">
        <v>502</v>
      </c>
      <c r="E308" s="16" t="str">
        <f t="shared" si="15"/>
        <v>b</v>
      </c>
      <c r="F308" s="16">
        <f t="shared" si="14"/>
        <v>1</v>
      </c>
      <c r="G308" s="19" t="s">
        <v>21</v>
      </c>
      <c r="H308" s="3" t="s">
        <v>31</v>
      </c>
      <c r="I308" s="3">
        <f t="shared" si="16"/>
        <v>10</v>
      </c>
      <c r="J308" s="16">
        <v>0</v>
      </c>
      <c r="K308" s="16">
        <v>2</v>
      </c>
      <c r="L308" s="16">
        <v>30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7">
        <v>0</v>
      </c>
      <c r="V308" s="27">
        <v>0</v>
      </c>
      <c r="W308" s="20">
        <v>3.3333333333333333E-2</v>
      </c>
      <c r="X308" s="27">
        <v>0</v>
      </c>
      <c r="Y308" s="27">
        <v>0</v>
      </c>
      <c r="Z308" s="27">
        <v>0</v>
      </c>
      <c r="AA308" s="27">
        <v>0</v>
      </c>
      <c r="AB308" s="27">
        <v>0</v>
      </c>
      <c r="AC308" s="27">
        <v>0</v>
      </c>
      <c r="AD308" s="27">
        <v>0</v>
      </c>
      <c r="AE308" s="27">
        <v>0</v>
      </c>
      <c r="AF308" s="27">
        <v>0</v>
      </c>
      <c r="AG308" s="27">
        <v>0</v>
      </c>
      <c r="AH308" s="27">
        <v>0</v>
      </c>
      <c r="AI308" s="27">
        <v>0</v>
      </c>
      <c r="AJ308" s="27">
        <v>0</v>
      </c>
      <c r="BM308">
        <v>306</v>
      </c>
      <c r="BN308" t="s">
        <v>2186</v>
      </c>
    </row>
    <row r="309" spans="2:66" ht="14.25" x14ac:dyDescent="0.2">
      <c r="B309" s="16">
        <v>307</v>
      </c>
      <c r="C309" s="16"/>
      <c r="D309" s="16" t="s">
        <v>503</v>
      </c>
      <c r="E309" s="16" t="str">
        <f t="shared" si="15"/>
        <v>b</v>
      </c>
      <c r="F309" s="16">
        <f t="shared" si="14"/>
        <v>1</v>
      </c>
      <c r="G309" s="19" t="s">
        <v>21</v>
      </c>
      <c r="H309" s="3" t="s">
        <v>31</v>
      </c>
      <c r="I309" s="3">
        <f t="shared" si="16"/>
        <v>10</v>
      </c>
      <c r="J309" s="16">
        <v>0</v>
      </c>
      <c r="K309" s="16">
        <v>3</v>
      </c>
      <c r="L309" s="16">
        <v>45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7">
        <v>0</v>
      </c>
      <c r="V309" s="27">
        <v>0</v>
      </c>
      <c r="W309" s="27">
        <v>0</v>
      </c>
      <c r="X309" s="27">
        <v>0</v>
      </c>
      <c r="Y309" s="27">
        <v>0</v>
      </c>
      <c r="Z309" s="27">
        <v>0</v>
      </c>
      <c r="AA309" s="27">
        <v>0</v>
      </c>
      <c r="AB309" s="27">
        <v>0</v>
      </c>
      <c r="AC309" s="27">
        <v>0</v>
      </c>
      <c r="AD309" s="27">
        <v>0</v>
      </c>
      <c r="AE309" s="27">
        <v>0</v>
      </c>
      <c r="AF309" s="20">
        <v>0.14254545454545453</v>
      </c>
      <c r="AG309" s="27">
        <v>0</v>
      </c>
      <c r="AH309" s="27">
        <v>0</v>
      </c>
      <c r="AI309" s="27">
        <v>0</v>
      </c>
      <c r="AJ309" s="27">
        <v>0</v>
      </c>
      <c r="BM309">
        <v>307</v>
      </c>
      <c r="BN309" t="s">
        <v>2187</v>
      </c>
    </row>
    <row r="310" spans="2:66" ht="14.25" x14ac:dyDescent="0.2">
      <c r="B310" s="16">
        <v>308</v>
      </c>
      <c r="C310" s="16"/>
      <c r="D310" s="16" t="s">
        <v>504</v>
      </c>
      <c r="E310" s="16" t="str">
        <f t="shared" si="15"/>
        <v>b</v>
      </c>
      <c r="F310" s="16">
        <f t="shared" si="14"/>
        <v>1</v>
      </c>
      <c r="G310" s="19" t="s">
        <v>21</v>
      </c>
      <c r="H310" s="3" t="s">
        <v>31</v>
      </c>
      <c r="I310" s="3">
        <f t="shared" si="16"/>
        <v>10</v>
      </c>
      <c r="J310" s="16">
        <v>0</v>
      </c>
      <c r="K310" s="16">
        <v>4</v>
      </c>
      <c r="L310" s="16">
        <v>60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7">
        <v>0</v>
      </c>
      <c r="V310" s="27">
        <v>0</v>
      </c>
      <c r="W310" s="27">
        <v>0</v>
      </c>
      <c r="X310" s="20">
        <v>0.23727272727272727</v>
      </c>
      <c r="Y310" s="27">
        <v>0</v>
      </c>
      <c r="Z310" s="27">
        <v>0</v>
      </c>
      <c r="AA310" s="27">
        <v>0</v>
      </c>
      <c r="AB310" s="27">
        <v>0</v>
      </c>
      <c r="AC310" s="27">
        <v>0</v>
      </c>
      <c r="AD310" s="27">
        <v>0</v>
      </c>
      <c r="AE310" s="27">
        <v>0</v>
      </c>
      <c r="AF310" s="27">
        <v>0</v>
      </c>
      <c r="AG310" s="27">
        <v>0</v>
      </c>
      <c r="AH310" s="27">
        <v>0</v>
      </c>
      <c r="AI310" s="27">
        <v>0</v>
      </c>
      <c r="AJ310" s="27">
        <v>0</v>
      </c>
      <c r="BM310">
        <v>308</v>
      </c>
      <c r="BN310" t="s">
        <v>2188</v>
      </c>
    </row>
    <row r="311" spans="2:66" ht="14.25" x14ac:dyDescent="0.2">
      <c r="B311" s="16">
        <v>309</v>
      </c>
      <c r="C311" s="16"/>
      <c r="D311" s="16" t="s">
        <v>505</v>
      </c>
      <c r="E311" s="16" t="str">
        <f t="shared" si="15"/>
        <v>b</v>
      </c>
      <c r="F311" s="16">
        <f t="shared" si="14"/>
        <v>1</v>
      </c>
      <c r="G311" s="19" t="s">
        <v>21</v>
      </c>
      <c r="H311" s="3" t="s">
        <v>31</v>
      </c>
      <c r="I311" s="3">
        <f t="shared" si="16"/>
        <v>10</v>
      </c>
      <c r="J311" s="16">
        <v>0</v>
      </c>
      <c r="K311" s="16">
        <v>5</v>
      </c>
      <c r="L311" s="16">
        <v>75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7">
        <v>0</v>
      </c>
      <c r="V311" s="27">
        <v>0</v>
      </c>
      <c r="W311" s="27">
        <v>0</v>
      </c>
      <c r="X311" s="27">
        <v>0</v>
      </c>
      <c r="Y311" s="27">
        <v>0</v>
      </c>
      <c r="Z311" s="27">
        <v>0</v>
      </c>
      <c r="AA311" s="27">
        <v>0</v>
      </c>
      <c r="AB311" s="27">
        <v>0</v>
      </c>
      <c r="AC311" s="27">
        <v>0</v>
      </c>
      <c r="AD311" s="27">
        <v>0</v>
      </c>
      <c r="AE311" s="27">
        <v>0</v>
      </c>
      <c r="AF311" s="27">
        <v>0</v>
      </c>
      <c r="AG311" s="27">
        <v>0</v>
      </c>
      <c r="AH311" s="27">
        <v>0</v>
      </c>
      <c r="AI311" s="20">
        <v>0.23927272727272728</v>
      </c>
      <c r="AJ311" s="27">
        <v>0</v>
      </c>
      <c r="BM311">
        <v>309</v>
      </c>
      <c r="BN311" t="s">
        <v>2189</v>
      </c>
    </row>
    <row r="312" spans="2:66" ht="14.25" x14ac:dyDescent="0.2">
      <c r="B312" s="16">
        <v>310</v>
      </c>
      <c r="C312" s="16"/>
      <c r="D312" s="16" t="s">
        <v>506</v>
      </c>
      <c r="E312" s="16" t="str">
        <f t="shared" si="15"/>
        <v>b</v>
      </c>
      <c r="F312" s="16">
        <f t="shared" si="14"/>
        <v>1</v>
      </c>
      <c r="G312" s="19" t="s">
        <v>21</v>
      </c>
      <c r="H312" s="3" t="s">
        <v>31</v>
      </c>
      <c r="I312" s="3">
        <f t="shared" si="16"/>
        <v>10</v>
      </c>
      <c r="J312" s="16">
        <v>0</v>
      </c>
      <c r="K312" s="16">
        <v>6</v>
      </c>
      <c r="L312" s="16">
        <v>90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0">
        <v>0.10333333333333333</v>
      </c>
      <c r="V312" s="27">
        <v>0</v>
      </c>
      <c r="W312" s="27">
        <v>0</v>
      </c>
      <c r="X312" s="27">
        <v>0</v>
      </c>
      <c r="Y312" s="27">
        <v>0</v>
      </c>
      <c r="Z312" s="27">
        <v>0</v>
      </c>
      <c r="AA312" s="27">
        <v>0</v>
      </c>
      <c r="AB312" s="27">
        <v>0</v>
      </c>
      <c r="AC312" s="27">
        <v>0</v>
      </c>
      <c r="AD312" s="27">
        <v>0</v>
      </c>
      <c r="AE312" s="27">
        <v>0</v>
      </c>
      <c r="AF312" s="27">
        <v>0</v>
      </c>
      <c r="AG312" s="27">
        <v>0</v>
      </c>
      <c r="AH312" s="27">
        <v>0</v>
      </c>
      <c r="AI312" s="27">
        <v>0</v>
      </c>
      <c r="AJ312" s="27">
        <v>0</v>
      </c>
      <c r="BM312">
        <v>310</v>
      </c>
      <c r="BN312" t="s">
        <v>2190</v>
      </c>
    </row>
    <row r="313" spans="2:66" ht="14.25" x14ac:dyDescent="0.2">
      <c r="B313" s="16">
        <v>311</v>
      </c>
      <c r="C313" s="16"/>
      <c r="D313" s="16" t="s">
        <v>506</v>
      </c>
      <c r="E313" s="16" t="str">
        <f t="shared" si="15"/>
        <v>b</v>
      </c>
      <c r="F313" s="16">
        <f t="shared" si="14"/>
        <v>1</v>
      </c>
      <c r="G313" s="19" t="s">
        <v>21</v>
      </c>
      <c r="H313" s="3" t="s">
        <v>31</v>
      </c>
      <c r="I313" s="3">
        <f t="shared" si="16"/>
        <v>10</v>
      </c>
      <c r="J313" s="16">
        <v>0</v>
      </c>
      <c r="K313" s="16">
        <v>7</v>
      </c>
      <c r="L313" s="16">
        <v>105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7">
        <v>0</v>
      </c>
      <c r="V313" s="27">
        <v>0</v>
      </c>
      <c r="W313" s="27">
        <v>0</v>
      </c>
      <c r="X313" s="20">
        <v>0.41818181818181821</v>
      </c>
      <c r="Y313" s="27">
        <v>0</v>
      </c>
      <c r="Z313" s="27">
        <v>0</v>
      </c>
      <c r="AA313" s="27">
        <v>0</v>
      </c>
      <c r="AB313" s="27">
        <v>0</v>
      </c>
      <c r="AC313" s="27">
        <v>0</v>
      </c>
      <c r="AD313" s="27">
        <v>0</v>
      </c>
      <c r="AE313" s="27">
        <v>0</v>
      </c>
      <c r="AF313" s="27">
        <v>0</v>
      </c>
      <c r="AG313" s="27">
        <v>0</v>
      </c>
      <c r="AH313" s="27">
        <v>0</v>
      </c>
      <c r="AI313" s="27">
        <v>0</v>
      </c>
      <c r="AJ313" s="27">
        <v>0</v>
      </c>
      <c r="BM313">
        <v>311</v>
      </c>
      <c r="BN313" t="s">
        <v>2191</v>
      </c>
    </row>
    <row r="314" spans="2:66" ht="14.25" x14ac:dyDescent="0.2">
      <c r="B314" s="16">
        <v>312</v>
      </c>
      <c r="C314" s="16"/>
      <c r="D314" s="16" t="s">
        <v>507</v>
      </c>
      <c r="E314" s="16" t="str">
        <f t="shared" si="15"/>
        <v>b</v>
      </c>
      <c r="F314" s="16">
        <f t="shared" si="14"/>
        <v>1</v>
      </c>
      <c r="G314" s="19" t="s">
        <v>21</v>
      </c>
      <c r="H314" s="3" t="s">
        <v>31</v>
      </c>
      <c r="I314" s="3">
        <f t="shared" si="16"/>
        <v>10</v>
      </c>
      <c r="J314" s="16">
        <v>0</v>
      </c>
      <c r="K314" s="16">
        <v>8</v>
      </c>
      <c r="L314" s="16">
        <v>120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7">
        <v>0</v>
      </c>
      <c r="V314" s="27">
        <v>0</v>
      </c>
      <c r="W314" s="27">
        <v>0</v>
      </c>
      <c r="X314" s="20">
        <v>0.47727272727272729</v>
      </c>
      <c r="Y314" s="27">
        <v>0</v>
      </c>
      <c r="Z314" s="27">
        <v>0</v>
      </c>
      <c r="AA314" s="27">
        <v>0</v>
      </c>
      <c r="AB314" s="27">
        <v>0</v>
      </c>
      <c r="AC314" s="27">
        <v>0</v>
      </c>
      <c r="AD314" s="27">
        <v>0</v>
      </c>
      <c r="AE314" s="27">
        <v>0</v>
      </c>
      <c r="AF314" s="27">
        <v>0</v>
      </c>
      <c r="AG314" s="27">
        <v>0</v>
      </c>
      <c r="AH314" s="27">
        <v>0</v>
      </c>
      <c r="AI314" s="27">
        <v>0</v>
      </c>
      <c r="AJ314" s="27">
        <v>0</v>
      </c>
      <c r="BM314">
        <v>312</v>
      </c>
      <c r="BN314" t="s">
        <v>2192</v>
      </c>
    </row>
    <row r="315" spans="2:66" ht="14.25" x14ac:dyDescent="0.2">
      <c r="B315" s="16">
        <v>313</v>
      </c>
      <c r="C315" s="16"/>
      <c r="D315" s="16" t="s">
        <v>213</v>
      </c>
      <c r="E315" s="16" t="str">
        <f t="shared" si="15"/>
        <v>c</v>
      </c>
      <c r="F315" s="16">
        <f t="shared" si="14"/>
        <v>1</v>
      </c>
      <c r="G315" s="19" t="s">
        <v>21</v>
      </c>
      <c r="H315" s="3" t="s">
        <v>31</v>
      </c>
      <c r="I315" s="3">
        <f t="shared" si="16"/>
        <v>10</v>
      </c>
      <c r="J315" s="16">
        <v>0</v>
      </c>
      <c r="K315" s="16">
        <v>1</v>
      </c>
      <c r="L315" s="16">
        <v>19</v>
      </c>
      <c r="M315" s="26">
        <v>0</v>
      </c>
      <c r="N315" s="26">
        <v>0</v>
      </c>
      <c r="O315" s="26">
        <v>0</v>
      </c>
      <c r="P315" s="26">
        <v>0</v>
      </c>
      <c r="Q315" s="26">
        <v>0</v>
      </c>
      <c r="R315" s="26">
        <v>0</v>
      </c>
      <c r="S315" s="26">
        <v>0</v>
      </c>
      <c r="T315" s="26">
        <v>0</v>
      </c>
      <c r="U315" s="27">
        <v>0</v>
      </c>
      <c r="V315" s="27">
        <v>0</v>
      </c>
      <c r="W315" s="27">
        <v>0</v>
      </c>
      <c r="X315" s="27">
        <v>0</v>
      </c>
      <c r="Y315" s="20">
        <v>0</v>
      </c>
      <c r="Z315" s="27">
        <v>0</v>
      </c>
      <c r="AA315" s="27">
        <v>0</v>
      </c>
      <c r="AB315" s="27">
        <v>0</v>
      </c>
      <c r="AC315" s="27">
        <v>0</v>
      </c>
      <c r="AD315" s="27">
        <v>0</v>
      </c>
      <c r="AE315" s="27">
        <v>0</v>
      </c>
      <c r="AF315" s="27">
        <v>0</v>
      </c>
      <c r="AG315" s="27">
        <v>0</v>
      </c>
      <c r="AH315" s="27">
        <v>0</v>
      </c>
      <c r="AI315" s="27">
        <v>0</v>
      </c>
      <c r="AJ315" s="27">
        <v>0</v>
      </c>
      <c r="BM315">
        <v>313</v>
      </c>
      <c r="BN315" t="s">
        <v>2193</v>
      </c>
    </row>
    <row r="316" spans="2:66" ht="14.25" x14ac:dyDescent="0.2">
      <c r="B316" s="16">
        <v>314</v>
      </c>
      <c r="C316" s="16"/>
      <c r="D316" s="16" t="s">
        <v>508</v>
      </c>
      <c r="E316" s="16" t="str">
        <f t="shared" si="15"/>
        <v>c</v>
      </c>
      <c r="F316" s="16">
        <f t="shared" si="14"/>
        <v>1</v>
      </c>
      <c r="G316" s="19" t="s">
        <v>21</v>
      </c>
      <c r="H316" s="3" t="s">
        <v>31</v>
      </c>
      <c r="I316" s="3">
        <f t="shared" si="16"/>
        <v>10</v>
      </c>
      <c r="J316" s="16">
        <v>0</v>
      </c>
      <c r="K316" s="16">
        <v>2</v>
      </c>
      <c r="L316" s="16">
        <v>38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7">
        <v>0</v>
      </c>
      <c r="V316" s="27">
        <v>0</v>
      </c>
      <c r="W316" s="27">
        <v>0</v>
      </c>
      <c r="X316" s="27">
        <v>0</v>
      </c>
      <c r="Y316" s="27">
        <v>0</v>
      </c>
      <c r="Z316" s="27">
        <v>0</v>
      </c>
      <c r="AA316" s="27">
        <v>0</v>
      </c>
      <c r="AB316" s="27">
        <v>0</v>
      </c>
      <c r="AC316" s="27">
        <v>0</v>
      </c>
      <c r="AD316" s="27">
        <v>0</v>
      </c>
      <c r="AE316" s="27">
        <v>0</v>
      </c>
      <c r="AF316" s="27">
        <v>0</v>
      </c>
      <c r="AG316" s="27">
        <v>0</v>
      </c>
      <c r="AH316" s="27">
        <v>0</v>
      </c>
      <c r="AI316" s="20">
        <v>0</v>
      </c>
      <c r="AJ316" s="27">
        <v>0</v>
      </c>
      <c r="BM316">
        <v>314</v>
      </c>
      <c r="BN316" t="s">
        <v>2194</v>
      </c>
    </row>
    <row r="317" spans="2:66" ht="14.25" x14ac:dyDescent="0.2">
      <c r="B317" s="16">
        <v>315</v>
      </c>
      <c r="C317" s="16"/>
      <c r="D317" s="16" t="s">
        <v>509</v>
      </c>
      <c r="E317" s="16" t="str">
        <f t="shared" si="15"/>
        <v>c</v>
      </c>
      <c r="F317" s="16">
        <f t="shared" si="14"/>
        <v>1</v>
      </c>
      <c r="G317" s="19" t="s">
        <v>21</v>
      </c>
      <c r="H317" s="3" t="s">
        <v>31</v>
      </c>
      <c r="I317" s="3">
        <f t="shared" si="16"/>
        <v>10</v>
      </c>
      <c r="J317" s="16">
        <v>0</v>
      </c>
      <c r="K317" s="16">
        <v>3</v>
      </c>
      <c r="L317" s="16">
        <v>57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7">
        <v>0</v>
      </c>
      <c r="V317" s="27">
        <v>0</v>
      </c>
      <c r="W317" s="27">
        <v>0</v>
      </c>
      <c r="X317" s="27">
        <v>0</v>
      </c>
      <c r="Y317" s="27">
        <v>0</v>
      </c>
      <c r="Z317" s="27">
        <v>0</v>
      </c>
      <c r="AA317" s="27">
        <v>0</v>
      </c>
      <c r="AB317" s="27">
        <v>0</v>
      </c>
      <c r="AC317" s="27">
        <v>0</v>
      </c>
      <c r="AD317" s="27">
        <v>0</v>
      </c>
      <c r="AE317" s="27">
        <v>0</v>
      </c>
      <c r="AF317" s="27">
        <v>0</v>
      </c>
      <c r="AG317" s="20">
        <v>0</v>
      </c>
      <c r="AH317" s="27">
        <v>0</v>
      </c>
      <c r="AI317" s="27">
        <v>0</v>
      </c>
      <c r="AJ317" s="27">
        <v>0</v>
      </c>
      <c r="BM317">
        <v>315</v>
      </c>
      <c r="BN317" t="s">
        <v>2195</v>
      </c>
    </row>
    <row r="318" spans="2:66" ht="14.25" x14ac:dyDescent="0.2">
      <c r="B318" s="16">
        <v>316</v>
      </c>
      <c r="C318" s="16"/>
      <c r="D318" s="16" t="s">
        <v>510</v>
      </c>
      <c r="E318" s="16" t="str">
        <f t="shared" si="15"/>
        <v>c</v>
      </c>
      <c r="F318" s="16">
        <f t="shared" si="14"/>
        <v>1</v>
      </c>
      <c r="G318" s="19" t="s">
        <v>21</v>
      </c>
      <c r="H318" s="3" t="s">
        <v>31</v>
      </c>
      <c r="I318" s="3">
        <f t="shared" si="16"/>
        <v>10</v>
      </c>
      <c r="J318" s="16">
        <v>0</v>
      </c>
      <c r="K318" s="16">
        <v>4</v>
      </c>
      <c r="L318" s="16">
        <v>76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7">
        <v>0</v>
      </c>
      <c r="V318" s="20">
        <v>0</v>
      </c>
      <c r="W318" s="27">
        <v>0</v>
      </c>
      <c r="X318" s="27">
        <v>0</v>
      </c>
      <c r="Y318" s="27">
        <v>0</v>
      </c>
      <c r="Z318" s="27">
        <v>0</v>
      </c>
      <c r="AA318" s="27">
        <v>0</v>
      </c>
      <c r="AB318" s="27">
        <v>0</v>
      </c>
      <c r="AC318" s="27">
        <v>0</v>
      </c>
      <c r="AD318" s="27">
        <v>0</v>
      </c>
      <c r="AE318" s="27">
        <v>0</v>
      </c>
      <c r="AF318" s="27">
        <v>0</v>
      </c>
      <c r="AG318" s="27">
        <v>0</v>
      </c>
      <c r="AH318" s="27">
        <v>0</v>
      </c>
      <c r="AI318" s="27">
        <v>0</v>
      </c>
      <c r="AJ318" s="27">
        <v>0</v>
      </c>
      <c r="BM318">
        <v>316</v>
      </c>
      <c r="BN318" t="s">
        <v>2196</v>
      </c>
    </row>
    <row r="319" spans="2:66" ht="14.25" x14ac:dyDescent="0.2">
      <c r="B319" s="16">
        <v>317</v>
      </c>
      <c r="C319" s="16"/>
      <c r="D319" s="16" t="s">
        <v>511</v>
      </c>
      <c r="E319" s="16" t="str">
        <f t="shared" si="15"/>
        <v>c</v>
      </c>
      <c r="F319" s="16">
        <f t="shared" si="14"/>
        <v>1</v>
      </c>
      <c r="G319" s="19" t="s">
        <v>21</v>
      </c>
      <c r="H319" s="3" t="s">
        <v>31</v>
      </c>
      <c r="I319" s="3">
        <f t="shared" si="16"/>
        <v>10</v>
      </c>
      <c r="J319" s="16">
        <v>0</v>
      </c>
      <c r="K319" s="16">
        <v>5</v>
      </c>
      <c r="L319" s="16">
        <v>95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7">
        <v>0</v>
      </c>
      <c r="V319" s="27">
        <v>0</v>
      </c>
      <c r="W319" s="27">
        <v>0</v>
      </c>
      <c r="X319" s="27">
        <v>0</v>
      </c>
      <c r="Y319" s="27">
        <v>0</v>
      </c>
      <c r="Z319" s="27">
        <v>0</v>
      </c>
      <c r="AA319" s="27">
        <v>0</v>
      </c>
      <c r="AB319" s="27">
        <v>0</v>
      </c>
      <c r="AC319" s="27">
        <v>0</v>
      </c>
      <c r="AD319" s="27">
        <v>0</v>
      </c>
      <c r="AE319" s="27">
        <v>0</v>
      </c>
      <c r="AF319" s="27">
        <v>0</v>
      </c>
      <c r="AG319" s="20">
        <v>0</v>
      </c>
      <c r="AH319" s="27">
        <v>0</v>
      </c>
      <c r="AI319" s="27">
        <v>0</v>
      </c>
      <c r="AJ319" s="27">
        <v>0</v>
      </c>
      <c r="BM319">
        <v>317</v>
      </c>
      <c r="BN319" t="s">
        <v>2197</v>
      </c>
    </row>
    <row r="320" spans="2:66" ht="14.25" x14ac:dyDescent="0.2">
      <c r="B320" s="16">
        <v>318</v>
      </c>
      <c r="C320" s="16"/>
      <c r="D320" s="16" t="s">
        <v>512</v>
      </c>
      <c r="E320" s="16" t="str">
        <f t="shared" si="15"/>
        <v>c</v>
      </c>
      <c r="F320" s="16">
        <f t="shared" si="14"/>
        <v>1</v>
      </c>
      <c r="G320" s="19" t="s">
        <v>21</v>
      </c>
      <c r="H320" s="3" t="s">
        <v>31</v>
      </c>
      <c r="I320" s="3">
        <f t="shared" si="16"/>
        <v>10</v>
      </c>
      <c r="J320" s="16">
        <v>0</v>
      </c>
      <c r="K320" s="16">
        <v>6</v>
      </c>
      <c r="L320" s="16">
        <v>114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7">
        <v>0</v>
      </c>
      <c r="V320" s="27">
        <v>0</v>
      </c>
      <c r="W320" s="27">
        <v>0</v>
      </c>
      <c r="X320" s="27">
        <v>0</v>
      </c>
      <c r="Y320" s="27">
        <v>0</v>
      </c>
      <c r="Z320" s="27">
        <v>0</v>
      </c>
      <c r="AA320" s="27">
        <v>0</v>
      </c>
      <c r="AB320" s="27">
        <v>0</v>
      </c>
      <c r="AC320" s="27">
        <v>0</v>
      </c>
      <c r="AD320" s="27">
        <v>0</v>
      </c>
      <c r="AE320" s="27">
        <v>0</v>
      </c>
      <c r="AF320" s="27">
        <v>0</v>
      </c>
      <c r="AG320" s="27">
        <v>0</v>
      </c>
      <c r="AH320" s="27">
        <v>0</v>
      </c>
      <c r="AI320" s="27">
        <v>0</v>
      </c>
      <c r="AJ320" s="20">
        <v>0</v>
      </c>
      <c r="BM320">
        <v>318</v>
      </c>
      <c r="BN320" t="s">
        <v>2198</v>
      </c>
    </row>
    <row r="321" spans="2:66" ht="14.25" x14ac:dyDescent="0.2">
      <c r="B321" s="16">
        <v>319</v>
      </c>
      <c r="C321" s="16"/>
      <c r="D321" s="16" t="s">
        <v>513</v>
      </c>
      <c r="E321" s="16" t="str">
        <f t="shared" si="15"/>
        <v>c</v>
      </c>
      <c r="F321" s="16">
        <f t="shared" si="14"/>
        <v>1</v>
      </c>
      <c r="G321" s="19" t="s">
        <v>21</v>
      </c>
      <c r="H321" s="3" t="s">
        <v>31</v>
      </c>
      <c r="I321" s="3">
        <f t="shared" si="16"/>
        <v>10</v>
      </c>
      <c r="J321" s="16">
        <v>0</v>
      </c>
      <c r="K321" s="16">
        <v>7</v>
      </c>
      <c r="L321" s="16">
        <v>133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7">
        <v>0</v>
      </c>
      <c r="V321" s="27">
        <v>0</v>
      </c>
      <c r="W321" s="27">
        <v>0</v>
      </c>
      <c r="X321" s="20">
        <v>0</v>
      </c>
      <c r="Y321" s="27">
        <v>0</v>
      </c>
      <c r="Z321" s="27">
        <v>0</v>
      </c>
      <c r="AA321" s="27">
        <v>0</v>
      </c>
      <c r="AB321" s="27">
        <v>0</v>
      </c>
      <c r="AC321" s="27">
        <v>0</v>
      </c>
      <c r="AD321" s="27">
        <v>0</v>
      </c>
      <c r="AE321" s="27">
        <v>0</v>
      </c>
      <c r="AF321" s="27">
        <v>0</v>
      </c>
      <c r="AG321" s="27">
        <v>0</v>
      </c>
      <c r="AH321" s="27">
        <v>0</v>
      </c>
      <c r="AI321" s="27">
        <v>0</v>
      </c>
      <c r="AJ321" s="27">
        <v>0</v>
      </c>
      <c r="BM321">
        <v>319</v>
      </c>
      <c r="BN321" t="s">
        <v>2199</v>
      </c>
    </row>
    <row r="322" spans="2:66" ht="14.25" x14ac:dyDescent="0.2">
      <c r="B322" s="16">
        <v>320</v>
      </c>
      <c r="C322" s="16"/>
      <c r="D322" s="16" t="s">
        <v>514</v>
      </c>
      <c r="E322" s="16" t="str">
        <f t="shared" si="15"/>
        <v>c</v>
      </c>
      <c r="F322" s="16">
        <f t="shared" si="14"/>
        <v>1</v>
      </c>
      <c r="G322" s="19" t="s">
        <v>21</v>
      </c>
      <c r="H322" s="3" t="s">
        <v>31</v>
      </c>
      <c r="I322" s="3">
        <f t="shared" si="16"/>
        <v>10</v>
      </c>
      <c r="J322" s="16">
        <v>0</v>
      </c>
      <c r="K322" s="16">
        <v>8</v>
      </c>
      <c r="L322" s="16">
        <v>152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7">
        <v>0</v>
      </c>
      <c r="V322" s="27">
        <v>0</v>
      </c>
      <c r="W322" s="27">
        <v>0</v>
      </c>
      <c r="X322" s="20">
        <v>0</v>
      </c>
      <c r="Y322" s="27">
        <v>0</v>
      </c>
      <c r="Z322" s="27">
        <v>0</v>
      </c>
      <c r="AA322" s="27">
        <v>0</v>
      </c>
      <c r="AB322" s="27">
        <v>0</v>
      </c>
      <c r="AC322" s="27">
        <v>0</v>
      </c>
      <c r="AD322" s="27">
        <v>0</v>
      </c>
      <c r="AE322" s="27">
        <v>0</v>
      </c>
      <c r="AF322" s="27">
        <v>0</v>
      </c>
      <c r="AG322" s="27">
        <v>0</v>
      </c>
      <c r="AH322" s="27">
        <v>0</v>
      </c>
      <c r="AI322" s="27">
        <v>0</v>
      </c>
      <c r="AJ322" s="27">
        <v>0</v>
      </c>
      <c r="BM322">
        <v>320</v>
      </c>
      <c r="BN322" t="s">
        <v>2200</v>
      </c>
    </row>
    <row r="323" spans="2:66" ht="14.25" x14ac:dyDescent="0.2">
      <c r="B323" s="16">
        <v>321</v>
      </c>
      <c r="C323" s="16"/>
      <c r="D323" s="16" t="s">
        <v>515</v>
      </c>
      <c r="E323" s="16" t="str">
        <f t="shared" si="15"/>
        <v>s</v>
      </c>
      <c r="F323" s="16">
        <f t="shared" ref="F323:F386" si="17">VLOOKUP(E323&amp;K323,AN$27:AO$58,2,FALSE)</f>
        <v>2</v>
      </c>
      <c r="G323" s="19" t="s">
        <v>21</v>
      </c>
      <c r="H323" s="3" t="s">
        <v>32</v>
      </c>
      <c r="I323" s="3">
        <f t="shared" si="16"/>
        <v>11</v>
      </c>
      <c r="J323" s="16">
        <v>0</v>
      </c>
      <c r="K323" s="16">
        <v>1</v>
      </c>
      <c r="L323" s="16">
        <v>30</v>
      </c>
      <c r="M323" s="26">
        <v>0</v>
      </c>
      <c r="N323" s="26">
        <v>0</v>
      </c>
      <c r="O323" s="26">
        <v>0</v>
      </c>
      <c r="P323" s="26">
        <v>0</v>
      </c>
      <c r="Q323" s="26">
        <v>0</v>
      </c>
      <c r="R323" s="26">
        <v>0</v>
      </c>
      <c r="S323" s="26">
        <v>0</v>
      </c>
      <c r="T323" s="26">
        <v>0</v>
      </c>
      <c r="U323" s="27">
        <v>0</v>
      </c>
      <c r="V323" s="27">
        <v>0</v>
      </c>
      <c r="W323" s="20">
        <v>1.3333333333333332E-2</v>
      </c>
      <c r="X323" s="20">
        <v>0.1</v>
      </c>
      <c r="Y323" s="27">
        <v>0</v>
      </c>
      <c r="Z323" s="27">
        <v>0</v>
      </c>
      <c r="AA323" s="27">
        <v>0</v>
      </c>
      <c r="AB323" s="27">
        <v>0</v>
      </c>
      <c r="AC323" s="27">
        <v>0</v>
      </c>
      <c r="AD323" s="27">
        <v>0</v>
      </c>
      <c r="AE323" s="27">
        <v>0</v>
      </c>
      <c r="AF323" s="27">
        <v>0</v>
      </c>
      <c r="AG323" s="27">
        <v>0</v>
      </c>
      <c r="AH323" s="27">
        <v>0</v>
      </c>
      <c r="AI323" s="27">
        <v>0</v>
      </c>
      <c r="AJ323" s="27">
        <v>0</v>
      </c>
      <c r="BM323">
        <v>321</v>
      </c>
      <c r="BN323" t="s">
        <v>2201</v>
      </c>
    </row>
    <row r="324" spans="2:66" ht="14.25" x14ac:dyDescent="0.2">
      <c r="B324" s="16">
        <v>322</v>
      </c>
      <c r="C324" s="16"/>
      <c r="D324" s="16" t="s">
        <v>516</v>
      </c>
      <c r="E324" s="16" t="str">
        <f t="shared" si="15"/>
        <v>s</v>
      </c>
      <c r="F324" s="16">
        <f t="shared" si="17"/>
        <v>2</v>
      </c>
      <c r="G324" s="19" t="s">
        <v>21</v>
      </c>
      <c r="H324" s="3" t="s">
        <v>32</v>
      </c>
      <c r="I324" s="3">
        <f t="shared" si="16"/>
        <v>11</v>
      </c>
      <c r="J324" s="16">
        <v>0</v>
      </c>
      <c r="K324" s="16">
        <v>2</v>
      </c>
      <c r="L324" s="16">
        <v>61</v>
      </c>
      <c r="M324" s="26">
        <v>0</v>
      </c>
      <c r="N324" s="26">
        <v>0</v>
      </c>
      <c r="O324" s="26">
        <v>0</v>
      </c>
      <c r="P324" s="26">
        <v>0</v>
      </c>
      <c r="Q324" s="16">
        <v>16</v>
      </c>
      <c r="R324" s="26">
        <v>0</v>
      </c>
      <c r="S324" s="26">
        <v>0</v>
      </c>
      <c r="T324" s="26">
        <v>0</v>
      </c>
      <c r="U324" s="27">
        <v>0</v>
      </c>
      <c r="V324" s="27">
        <v>0</v>
      </c>
      <c r="W324" s="27">
        <v>0</v>
      </c>
      <c r="X324" s="27">
        <v>0</v>
      </c>
      <c r="Y324" s="27">
        <v>0</v>
      </c>
      <c r="Z324" s="27">
        <v>0</v>
      </c>
      <c r="AA324" s="27">
        <v>0</v>
      </c>
      <c r="AB324" s="27">
        <v>0</v>
      </c>
      <c r="AC324" s="27">
        <v>0</v>
      </c>
      <c r="AD324" s="27">
        <v>0</v>
      </c>
      <c r="AE324" s="27">
        <v>0</v>
      </c>
      <c r="AF324" s="27">
        <v>0</v>
      </c>
      <c r="AG324" s="20">
        <v>0.11709090909090909</v>
      </c>
      <c r="AH324" s="27">
        <v>0</v>
      </c>
      <c r="AI324" s="27">
        <v>0</v>
      </c>
      <c r="AJ324" s="27">
        <v>0</v>
      </c>
      <c r="BM324">
        <v>322</v>
      </c>
      <c r="BN324" t="s">
        <v>2202</v>
      </c>
    </row>
    <row r="325" spans="2:66" ht="14.25" x14ac:dyDescent="0.2">
      <c r="B325" s="16">
        <v>323</v>
      </c>
      <c r="C325" s="16"/>
      <c r="D325" s="16" t="s">
        <v>517</v>
      </c>
      <c r="E325" s="16" t="str">
        <f t="shared" si="15"/>
        <v>s</v>
      </c>
      <c r="F325" s="16">
        <f t="shared" si="17"/>
        <v>3</v>
      </c>
      <c r="G325" s="19" t="s">
        <v>21</v>
      </c>
      <c r="H325" s="3" t="s">
        <v>32</v>
      </c>
      <c r="I325" s="3">
        <f t="shared" si="16"/>
        <v>11</v>
      </c>
      <c r="J325" s="16">
        <v>0</v>
      </c>
      <c r="K325" s="16">
        <v>3</v>
      </c>
      <c r="L325" s="16">
        <v>92</v>
      </c>
      <c r="M325" s="26">
        <v>0</v>
      </c>
      <c r="N325" s="26">
        <v>0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16">
        <v>14</v>
      </c>
      <c r="U325" s="27">
        <v>0</v>
      </c>
      <c r="V325" s="27">
        <v>0</v>
      </c>
      <c r="W325" s="27">
        <v>0</v>
      </c>
      <c r="X325" s="27">
        <v>0</v>
      </c>
      <c r="Y325" s="27">
        <v>0</v>
      </c>
      <c r="Z325" s="27">
        <v>0</v>
      </c>
      <c r="AA325" s="27">
        <v>0</v>
      </c>
      <c r="AB325" s="27">
        <v>0</v>
      </c>
      <c r="AC325" s="27">
        <v>0</v>
      </c>
      <c r="AD325" s="27">
        <v>0</v>
      </c>
      <c r="AE325" s="27">
        <v>0</v>
      </c>
      <c r="AF325" s="20">
        <v>0.17745454545454548</v>
      </c>
      <c r="AG325" s="27">
        <v>0</v>
      </c>
      <c r="AH325" s="27">
        <v>0</v>
      </c>
      <c r="AI325" s="20">
        <v>0.17745454545454548</v>
      </c>
      <c r="AJ325" s="27">
        <v>0</v>
      </c>
      <c r="BM325">
        <v>323</v>
      </c>
      <c r="BN325" t="s">
        <v>2203</v>
      </c>
    </row>
    <row r="326" spans="2:66" ht="14.25" x14ac:dyDescent="0.2">
      <c r="B326" s="16">
        <v>324</v>
      </c>
      <c r="C326" s="16"/>
      <c r="D326" s="16" t="s">
        <v>518</v>
      </c>
      <c r="E326" s="16" t="str">
        <f t="shared" si="15"/>
        <v>s</v>
      </c>
      <c r="F326" s="16">
        <f t="shared" si="17"/>
        <v>3</v>
      </c>
      <c r="G326" s="19" t="s">
        <v>21</v>
      </c>
      <c r="H326" s="3" t="s">
        <v>32</v>
      </c>
      <c r="I326" s="3">
        <f t="shared" si="16"/>
        <v>11</v>
      </c>
      <c r="J326" s="16">
        <v>0</v>
      </c>
      <c r="K326" s="16">
        <v>4</v>
      </c>
      <c r="L326" s="16">
        <v>123</v>
      </c>
      <c r="M326" s="26">
        <v>0</v>
      </c>
      <c r="N326" s="26">
        <v>0</v>
      </c>
      <c r="O326" s="26">
        <v>0</v>
      </c>
      <c r="P326" s="26">
        <v>0</v>
      </c>
      <c r="Q326" s="16">
        <v>31</v>
      </c>
      <c r="R326" s="26">
        <v>0</v>
      </c>
      <c r="S326" s="26">
        <v>0</v>
      </c>
      <c r="T326" s="26">
        <v>0</v>
      </c>
      <c r="U326" s="27">
        <v>0</v>
      </c>
      <c r="V326" s="27">
        <v>0</v>
      </c>
      <c r="W326" s="27">
        <v>0</v>
      </c>
      <c r="X326" s="27">
        <v>0</v>
      </c>
      <c r="Y326" s="27">
        <v>0</v>
      </c>
      <c r="Z326" s="27">
        <v>0</v>
      </c>
      <c r="AA326" s="27">
        <v>0</v>
      </c>
      <c r="AB326" s="27">
        <v>0</v>
      </c>
      <c r="AC326" s="20">
        <v>4.3062200956937802E-2</v>
      </c>
      <c r="AD326" s="27">
        <v>0</v>
      </c>
      <c r="AE326" s="27">
        <v>0</v>
      </c>
      <c r="AF326" s="27">
        <v>0</v>
      </c>
      <c r="AG326" s="20">
        <v>0.23636363636363639</v>
      </c>
      <c r="AH326" s="27">
        <v>0</v>
      </c>
      <c r="AI326" s="27">
        <v>0</v>
      </c>
      <c r="AJ326" s="27">
        <v>0</v>
      </c>
      <c r="BM326">
        <v>324</v>
      </c>
      <c r="BN326" t="s">
        <v>2204</v>
      </c>
    </row>
    <row r="327" spans="2:66" ht="14.25" x14ac:dyDescent="0.2">
      <c r="B327" s="16">
        <v>325</v>
      </c>
      <c r="C327" s="16"/>
      <c r="D327" s="16" t="s">
        <v>519</v>
      </c>
      <c r="E327" s="16" t="str">
        <f t="shared" si="15"/>
        <v>s</v>
      </c>
      <c r="F327" s="16">
        <f t="shared" si="17"/>
        <v>4</v>
      </c>
      <c r="G327" s="19" t="s">
        <v>21</v>
      </c>
      <c r="H327" s="3" t="s">
        <v>32</v>
      </c>
      <c r="I327" s="3">
        <f t="shared" si="16"/>
        <v>11</v>
      </c>
      <c r="J327" s="16">
        <v>0</v>
      </c>
      <c r="K327" s="16">
        <v>5</v>
      </c>
      <c r="L327" s="16">
        <v>154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0">
        <v>7.6666666666666675E-2</v>
      </c>
      <c r="V327" s="27">
        <v>0</v>
      </c>
      <c r="W327" s="27">
        <v>0</v>
      </c>
      <c r="X327" s="20">
        <v>0.36909090909090908</v>
      </c>
      <c r="Y327" s="27">
        <v>0</v>
      </c>
      <c r="Z327" s="27">
        <v>0</v>
      </c>
      <c r="AA327" s="27">
        <v>0</v>
      </c>
      <c r="AB327" s="27">
        <v>0</v>
      </c>
      <c r="AC327" s="27">
        <v>0</v>
      </c>
      <c r="AD327" s="27">
        <v>0</v>
      </c>
      <c r="AE327" s="27">
        <v>0</v>
      </c>
      <c r="AF327" s="27">
        <v>0</v>
      </c>
      <c r="AG327" s="20">
        <v>0.2952727272727273</v>
      </c>
      <c r="AH327" s="20">
        <v>0.2952727272727273</v>
      </c>
      <c r="AI327" s="27">
        <v>0</v>
      </c>
      <c r="AJ327" s="27">
        <v>0</v>
      </c>
      <c r="BM327">
        <v>325</v>
      </c>
      <c r="BN327" t="s">
        <v>2205</v>
      </c>
    </row>
    <row r="328" spans="2:66" ht="14.25" x14ac:dyDescent="0.2">
      <c r="B328" s="16">
        <v>326</v>
      </c>
      <c r="C328" s="16"/>
      <c r="D328" s="16" t="s">
        <v>520</v>
      </c>
      <c r="E328" s="16" t="str">
        <f t="shared" si="15"/>
        <v>s</v>
      </c>
      <c r="F328" s="16">
        <f t="shared" si="17"/>
        <v>4</v>
      </c>
      <c r="G328" s="19" t="s">
        <v>21</v>
      </c>
      <c r="H328" s="3" t="s">
        <v>32</v>
      </c>
      <c r="I328" s="3">
        <f t="shared" si="16"/>
        <v>11</v>
      </c>
      <c r="J328" s="16">
        <v>0</v>
      </c>
      <c r="K328" s="16">
        <v>6</v>
      </c>
      <c r="L328" s="16">
        <v>185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7">
        <v>0</v>
      </c>
      <c r="V328" s="27">
        <v>0</v>
      </c>
      <c r="W328" s="27">
        <v>0</v>
      </c>
      <c r="X328" s="20">
        <v>0.44545454545454549</v>
      </c>
      <c r="Y328" s="20">
        <v>0.1228070175438597</v>
      </c>
      <c r="Z328" s="27">
        <v>0</v>
      </c>
      <c r="AA328" s="27">
        <v>0</v>
      </c>
      <c r="AB328" s="27">
        <v>0</v>
      </c>
      <c r="AC328" s="27">
        <v>0</v>
      </c>
      <c r="AD328" s="27">
        <v>0</v>
      </c>
      <c r="AE328" s="20">
        <v>6.5420560747663559E-2</v>
      </c>
      <c r="AF328" s="27">
        <v>0</v>
      </c>
      <c r="AG328" s="27">
        <v>0</v>
      </c>
      <c r="AH328" s="27">
        <v>0</v>
      </c>
      <c r="AI328" s="20">
        <v>0.35636363636363644</v>
      </c>
      <c r="AJ328" s="27">
        <v>0</v>
      </c>
      <c r="BM328">
        <v>326</v>
      </c>
      <c r="BN328" t="s">
        <v>2206</v>
      </c>
    </row>
    <row r="329" spans="2:66" ht="14.25" x14ac:dyDescent="0.2">
      <c r="B329" s="16">
        <v>327</v>
      </c>
      <c r="C329" s="16"/>
      <c r="D329" s="16" t="s">
        <v>521</v>
      </c>
      <c r="E329" s="16" t="str">
        <f t="shared" si="15"/>
        <v>s</v>
      </c>
      <c r="F329" s="16">
        <f t="shared" si="17"/>
        <v>5</v>
      </c>
      <c r="G329" s="19" t="s">
        <v>21</v>
      </c>
      <c r="H329" s="3" t="s">
        <v>32</v>
      </c>
      <c r="I329" s="3">
        <f t="shared" si="16"/>
        <v>11</v>
      </c>
      <c r="J329" s="16">
        <v>0</v>
      </c>
      <c r="K329" s="16">
        <v>7</v>
      </c>
      <c r="L329" s="16">
        <v>216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16">
        <v>39</v>
      </c>
      <c r="T329" s="26">
        <v>0</v>
      </c>
      <c r="U329" s="20">
        <v>0.10666666666666666</v>
      </c>
      <c r="V329" s="27">
        <v>0</v>
      </c>
      <c r="W329" s="27">
        <v>0</v>
      </c>
      <c r="X329" s="20">
        <v>0.51818181818181819</v>
      </c>
      <c r="Y329" s="27">
        <v>0</v>
      </c>
      <c r="Z329" s="27">
        <v>0</v>
      </c>
      <c r="AA329" s="27">
        <v>0</v>
      </c>
      <c r="AB329" s="27">
        <v>0</v>
      </c>
      <c r="AC329" s="27">
        <v>0</v>
      </c>
      <c r="AD329" s="27">
        <v>0</v>
      </c>
      <c r="AE329" s="27">
        <v>0</v>
      </c>
      <c r="AF329" s="20">
        <v>0.41454545454545455</v>
      </c>
      <c r="AG329" s="20">
        <v>0.41454545454545455</v>
      </c>
      <c r="AH329" s="27">
        <v>0</v>
      </c>
      <c r="AI329" s="27">
        <v>0</v>
      </c>
      <c r="AJ329" s="27">
        <v>0</v>
      </c>
      <c r="BM329">
        <v>327</v>
      </c>
      <c r="BN329" t="s">
        <v>2207</v>
      </c>
    </row>
    <row r="330" spans="2:66" ht="14.25" x14ac:dyDescent="0.2">
      <c r="B330" s="16">
        <v>328</v>
      </c>
      <c r="C330" s="16"/>
      <c r="D330" s="16" t="s">
        <v>522</v>
      </c>
      <c r="E330" s="16" t="str">
        <f t="shared" si="15"/>
        <v>s</v>
      </c>
      <c r="F330" s="16">
        <f t="shared" si="17"/>
        <v>5</v>
      </c>
      <c r="G330" s="19" t="s">
        <v>21</v>
      </c>
      <c r="H330" s="3" t="s">
        <v>32</v>
      </c>
      <c r="I330" s="3">
        <f t="shared" si="16"/>
        <v>11</v>
      </c>
      <c r="J330" s="16">
        <v>0</v>
      </c>
      <c r="K330" s="16">
        <v>8</v>
      </c>
      <c r="L330" s="16">
        <v>247</v>
      </c>
      <c r="M330" s="26">
        <v>0</v>
      </c>
      <c r="N330" s="26">
        <v>0</v>
      </c>
      <c r="O330" s="26">
        <v>0</v>
      </c>
      <c r="P330" s="26">
        <v>0</v>
      </c>
      <c r="Q330" s="26">
        <v>0</v>
      </c>
      <c r="R330" s="26">
        <v>0</v>
      </c>
      <c r="S330" s="26">
        <v>0</v>
      </c>
      <c r="T330" s="26">
        <v>0</v>
      </c>
      <c r="U330" s="27">
        <v>0</v>
      </c>
      <c r="V330" s="27">
        <v>0</v>
      </c>
      <c r="W330" s="27">
        <v>0</v>
      </c>
      <c r="X330" s="20">
        <v>0.59363636363636363</v>
      </c>
      <c r="Y330" s="27">
        <v>0</v>
      </c>
      <c r="Z330" s="20">
        <v>8.6757990867579959E-2</v>
      </c>
      <c r="AA330" s="27">
        <v>0</v>
      </c>
      <c r="AB330" s="27">
        <v>0</v>
      </c>
      <c r="AC330" s="27">
        <v>0</v>
      </c>
      <c r="AD330" s="27">
        <v>0</v>
      </c>
      <c r="AE330" s="27">
        <v>0</v>
      </c>
      <c r="AF330" s="20">
        <v>0.47490909090909095</v>
      </c>
      <c r="AG330" s="20">
        <v>0.47490909090909095</v>
      </c>
      <c r="AH330" s="27">
        <v>0</v>
      </c>
      <c r="AI330" s="27">
        <v>0</v>
      </c>
      <c r="AJ330" s="20">
        <v>0.47490909090909095</v>
      </c>
      <c r="BM330">
        <v>328</v>
      </c>
      <c r="BN330" t="s">
        <v>2208</v>
      </c>
    </row>
    <row r="331" spans="2:66" ht="14.25" x14ac:dyDescent="0.2">
      <c r="B331" s="16">
        <v>329</v>
      </c>
      <c r="C331" s="16"/>
      <c r="D331" s="16" t="s">
        <v>523</v>
      </c>
      <c r="E331" s="16" t="str">
        <f t="shared" si="15"/>
        <v>a</v>
      </c>
      <c r="F331" s="16">
        <f t="shared" si="17"/>
        <v>1</v>
      </c>
      <c r="G331" s="19" t="s">
        <v>21</v>
      </c>
      <c r="H331" s="3" t="s">
        <v>32</v>
      </c>
      <c r="I331" s="3">
        <f t="shared" si="16"/>
        <v>11</v>
      </c>
      <c r="J331" s="16">
        <v>0</v>
      </c>
      <c r="K331" s="16">
        <v>1</v>
      </c>
      <c r="L331" s="16">
        <v>23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7">
        <v>0</v>
      </c>
      <c r="V331" s="27">
        <v>0</v>
      </c>
      <c r="W331" s="27">
        <v>0</v>
      </c>
      <c r="X331" s="27">
        <v>0</v>
      </c>
      <c r="Y331" s="27">
        <v>0</v>
      </c>
      <c r="Z331" s="27">
        <v>0</v>
      </c>
      <c r="AA331" s="27">
        <v>0</v>
      </c>
      <c r="AB331" s="27">
        <v>0</v>
      </c>
      <c r="AC331" s="27">
        <v>0</v>
      </c>
      <c r="AD331" s="27">
        <v>0</v>
      </c>
      <c r="AE331" s="27">
        <v>0</v>
      </c>
      <c r="AF331" s="27">
        <v>0</v>
      </c>
      <c r="AG331" s="27">
        <v>0</v>
      </c>
      <c r="AH331" s="20">
        <v>8.0000000000000016E-2</v>
      </c>
      <c r="AI331" s="27">
        <v>0</v>
      </c>
      <c r="AJ331" s="27">
        <v>0</v>
      </c>
      <c r="BM331">
        <v>329</v>
      </c>
      <c r="BN331" t="s">
        <v>2209</v>
      </c>
    </row>
    <row r="332" spans="2:66" ht="14.25" x14ac:dyDescent="0.2">
      <c r="B332" s="16">
        <v>330</v>
      </c>
      <c r="C332" s="16"/>
      <c r="D332" s="16" t="s">
        <v>524</v>
      </c>
      <c r="E332" s="16" t="str">
        <f t="shared" si="15"/>
        <v>a</v>
      </c>
      <c r="F332" s="16">
        <f t="shared" si="17"/>
        <v>1</v>
      </c>
      <c r="G332" s="19" t="s">
        <v>21</v>
      </c>
      <c r="H332" s="3" t="s">
        <v>32</v>
      </c>
      <c r="I332" s="3">
        <f t="shared" si="16"/>
        <v>11</v>
      </c>
      <c r="J332" s="16">
        <v>0</v>
      </c>
      <c r="K332" s="16">
        <v>2</v>
      </c>
      <c r="L332" s="16">
        <v>47</v>
      </c>
      <c r="M332" s="26">
        <v>0</v>
      </c>
      <c r="N332" s="26">
        <v>0</v>
      </c>
      <c r="O332" s="26">
        <v>0</v>
      </c>
      <c r="P332" s="26">
        <v>0</v>
      </c>
      <c r="Q332" s="26">
        <v>0</v>
      </c>
      <c r="R332" s="26">
        <v>0</v>
      </c>
      <c r="S332" s="26">
        <v>0</v>
      </c>
      <c r="T332" s="26">
        <v>0</v>
      </c>
      <c r="U332" s="27">
        <v>0</v>
      </c>
      <c r="V332" s="27">
        <v>0</v>
      </c>
      <c r="W332" s="27">
        <v>0</v>
      </c>
      <c r="X332" s="27">
        <v>0</v>
      </c>
      <c r="Y332" s="27">
        <v>0</v>
      </c>
      <c r="Z332" s="27">
        <v>0</v>
      </c>
      <c r="AA332" s="27">
        <v>0</v>
      </c>
      <c r="AB332" s="27">
        <v>0</v>
      </c>
      <c r="AC332" s="27">
        <v>0</v>
      </c>
      <c r="AD332" s="27">
        <v>0</v>
      </c>
      <c r="AE332" s="27">
        <v>0</v>
      </c>
      <c r="AF332" s="27">
        <v>0</v>
      </c>
      <c r="AG332" s="27">
        <v>0</v>
      </c>
      <c r="AH332" s="27">
        <v>0</v>
      </c>
      <c r="AI332" s="27">
        <v>0</v>
      </c>
      <c r="AJ332" s="20">
        <v>0.10981818181818181</v>
      </c>
      <c r="BM332">
        <v>330</v>
      </c>
      <c r="BN332" t="s">
        <v>2210</v>
      </c>
    </row>
    <row r="333" spans="2:66" ht="14.25" x14ac:dyDescent="0.2">
      <c r="B333" s="16">
        <v>331</v>
      </c>
      <c r="C333" s="16"/>
      <c r="D333" s="16" t="s">
        <v>525</v>
      </c>
      <c r="E333" s="16" t="str">
        <f t="shared" si="15"/>
        <v>a</v>
      </c>
      <c r="F333" s="16">
        <f t="shared" si="17"/>
        <v>2</v>
      </c>
      <c r="G333" s="19" t="s">
        <v>21</v>
      </c>
      <c r="H333" s="3" t="s">
        <v>32</v>
      </c>
      <c r="I333" s="3">
        <f t="shared" si="16"/>
        <v>11</v>
      </c>
      <c r="J333" s="16">
        <v>0</v>
      </c>
      <c r="K333" s="16">
        <v>3</v>
      </c>
      <c r="L333" s="16">
        <v>71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7">
        <v>0</v>
      </c>
      <c r="V333" s="20">
        <v>0.06</v>
      </c>
      <c r="W333" s="27">
        <v>0</v>
      </c>
      <c r="X333" s="27">
        <v>0</v>
      </c>
      <c r="Y333" s="27">
        <v>0</v>
      </c>
      <c r="Z333" s="27">
        <v>0</v>
      </c>
      <c r="AA333" s="27">
        <v>0</v>
      </c>
      <c r="AB333" s="27">
        <v>0</v>
      </c>
      <c r="AC333" s="27">
        <v>0</v>
      </c>
      <c r="AD333" s="27">
        <v>0</v>
      </c>
      <c r="AE333" s="27">
        <v>0</v>
      </c>
      <c r="AF333" s="27">
        <v>0</v>
      </c>
      <c r="AG333" s="27">
        <v>0</v>
      </c>
      <c r="AH333" s="20">
        <v>0.16654545454545455</v>
      </c>
      <c r="AI333" s="27">
        <v>0</v>
      </c>
      <c r="AJ333" s="27">
        <v>0</v>
      </c>
      <c r="BM333">
        <v>331</v>
      </c>
      <c r="BN333" t="s">
        <v>2211</v>
      </c>
    </row>
    <row r="334" spans="2:66" ht="14.25" x14ac:dyDescent="0.2">
      <c r="B334" s="16">
        <v>332</v>
      </c>
      <c r="C334" s="16"/>
      <c r="D334" s="16" t="s">
        <v>526</v>
      </c>
      <c r="E334" s="16" t="str">
        <f t="shared" si="15"/>
        <v>a</v>
      </c>
      <c r="F334" s="16">
        <f t="shared" si="17"/>
        <v>2</v>
      </c>
      <c r="G334" s="19" t="s">
        <v>21</v>
      </c>
      <c r="H334" s="3" t="s">
        <v>32</v>
      </c>
      <c r="I334" s="3">
        <f t="shared" si="16"/>
        <v>11</v>
      </c>
      <c r="J334" s="16">
        <v>0</v>
      </c>
      <c r="K334" s="16">
        <v>4</v>
      </c>
      <c r="L334" s="16">
        <v>94</v>
      </c>
      <c r="M334" s="26">
        <v>0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7">
        <v>0</v>
      </c>
      <c r="V334" s="27">
        <v>0</v>
      </c>
      <c r="W334" s="27">
        <v>0</v>
      </c>
      <c r="X334" s="20">
        <v>0.27818181818181814</v>
      </c>
      <c r="Y334" s="27">
        <v>0</v>
      </c>
      <c r="Z334" s="27">
        <v>0</v>
      </c>
      <c r="AA334" s="20">
        <v>4.7619047619047672E-2</v>
      </c>
      <c r="AB334" s="27">
        <v>0</v>
      </c>
      <c r="AC334" s="27">
        <v>0</v>
      </c>
      <c r="AD334" s="27">
        <v>0</v>
      </c>
      <c r="AE334" s="27">
        <v>0</v>
      </c>
      <c r="AF334" s="27">
        <v>0</v>
      </c>
      <c r="AG334" s="27">
        <v>0</v>
      </c>
      <c r="AH334" s="27">
        <v>0</v>
      </c>
      <c r="AI334" s="27">
        <v>0</v>
      </c>
      <c r="AJ334" s="27">
        <v>0</v>
      </c>
      <c r="BM334">
        <v>332</v>
      </c>
      <c r="BN334" t="s">
        <v>2212</v>
      </c>
    </row>
    <row r="335" spans="2:66" ht="14.25" x14ac:dyDescent="0.2">
      <c r="B335" s="16">
        <v>333</v>
      </c>
      <c r="C335" s="16"/>
      <c r="D335" s="16" t="s">
        <v>527</v>
      </c>
      <c r="E335" s="16" t="str">
        <f t="shared" si="15"/>
        <v>a</v>
      </c>
      <c r="F335" s="16">
        <f t="shared" si="17"/>
        <v>2</v>
      </c>
      <c r="G335" s="19" t="s">
        <v>21</v>
      </c>
      <c r="H335" s="3" t="s">
        <v>32</v>
      </c>
      <c r="I335" s="3">
        <f t="shared" si="16"/>
        <v>11</v>
      </c>
      <c r="J335" s="16">
        <v>0</v>
      </c>
      <c r="K335" s="16">
        <v>5</v>
      </c>
      <c r="L335" s="16">
        <v>118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7">
        <v>0</v>
      </c>
      <c r="V335" s="20">
        <v>0.1</v>
      </c>
      <c r="W335" s="27">
        <v>0</v>
      </c>
      <c r="X335" s="27">
        <v>0</v>
      </c>
      <c r="Y335" s="27">
        <v>0</v>
      </c>
      <c r="Z335" s="27">
        <v>0</v>
      </c>
      <c r="AA335" s="27">
        <v>0</v>
      </c>
      <c r="AB335" s="27">
        <v>0</v>
      </c>
      <c r="AC335" s="27">
        <v>0</v>
      </c>
      <c r="AD335" s="27">
        <v>0</v>
      </c>
      <c r="AE335" s="27">
        <v>0</v>
      </c>
      <c r="AF335" s="27">
        <v>0</v>
      </c>
      <c r="AG335" s="27">
        <v>0</v>
      </c>
      <c r="AH335" s="27">
        <v>0</v>
      </c>
      <c r="AI335" s="27">
        <v>0</v>
      </c>
      <c r="AJ335" s="20">
        <v>0.27999999999999997</v>
      </c>
      <c r="BM335">
        <v>333</v>
      </c>
      <c r="BN335" t="s">
        <v>2213</v>
      </c>
    </row>
    <row r="336" spans="2:66" ht="14.25" x14ac:dyDescent="0.2">
      <c r="B336" s="16">
        <v>334</v>
      </c>
      <c r="C336" s="16"/>
      <c r="D336" s="16" t="s">
        <v>528</v>
      </c>
      <c r="E336" s="16" t="str">
        <f t="shared" si="15"/>
        <v>a</v>
      </c>
      <c r="F336" s="16">
        <f t="shared" si="17"/>
        <v>3</v>
      </c>
      <c r="G336" s="19" t="s">
        <v>21</v>
      </c>
      <c r="H336" s="3" t="s">
        <v>32</v>
      </c>
      <c r="I336" s="3">
        <f t="shared" si="16"/>
        <v>11</v>
      </c>
      <c r="J336" s="16">
        <v>0</v>
      </c>
      <c r="K336" s="16">
        <v>6</v>
      </c>
      <c r="L336" s="16">
        <v>142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7">
        <v>0</v>
      </c>
      <c r="V336" s="27">
        <v>0</v>
      </c>
      <c r="W336" s="27">
        <v>0</v>
      </c>
      <c r="X336" s="20">
        <v>0.42090909090909095</v>
      </c>
      <c r="Y336" s="27">
        <v>0</v>
      </c>
      <c r="Z336" s="27">
        <v>0</v>
      </c>
      <c r="AA336" s="27">
        <v>0</v>
      </c>
      <c r="AB336" s="20">
        <v>6.9767441860465129E-2</v>
      </c>
      <c r="AC336" s="20">
        <v>6.9767441860465129E-2</v>
      </c>
      <c r="AD336" s="27">
        <v>0</v>
      </c>
      <c r="AE336" s="27">
        <v>0</v>
      </c>
      <c r="AF336" s="27">
        <v>0</v>
      </c>
      <c r="AG336" s="27">
        <v>0</v>
      </c>
      <c r="AH336" s="27">
        <v>0</v>
      </c>
      <c r="AI336" s="27">
        <v>0</v>
      </c>
      <c r="AJ336" s="27">
        <v>0</v>
      </c>
      <c r="BM336">
        <v>334</v>
      </c>
      <c r="BN336" t="s">
        <v>2214</v>
      </c>
    </row>
    <row r="337" spans="2:66" ht="14.25" x14ac:dyDescent="0.2">
      <c r="B337" s="16">
        <v>335</v>
      </c>
      <c r="C337" s="16"/>
      <c r="D337" s="16" t="s">
        <v>529</v>
      </c>
      <c r="E337" s="16" t="str">
        <f t="shared" si="15"/>
        <v>a</v>
      </c>
      <c r="F337" s="16">
        <f t="shared" si="17"/>
        <v>3</v>
      </c>
      <c r="G337" s="19" t="s">
        <v>21</v>
      </c>
      <c r="H337" s="3" t="s">
        <v>32</v>
      </c>
      <c r="I337" s="3">
        <f t="shared" si="16"/>
        <v>11</v>
      </c>
      <c r="J337" s="16">
        <v>0</v>
      </c>
      <c r="K337" s="16">
        <v>7</v>
      </c>
      <c r="L337" s="16">
        <v>165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7">
        <v>0</v>
      </c>
      <c r="V337" s="27">
        <v>0</v>
      </c>
      <c r="W337" s="27">
        <v>0</v>
      </c>
      <c r="X337" s="27">
        <v>0</v>
      </c>
      <c r="Y337" s="27">
        <v>0</v>
      </c>
      <c r="Z337" s="27">
        <v>0</v>
      </c>
      <c r="AA337" s="27">
        <v>0</v>
      </c>
      <c r="AB337" s="27">
        <v>0</v>
      </c>
      <c r="AC337" s="27">
        <v>0</v>
      </c>
      <c r="AD337" s="27">
        <v>0</v>
      </c>
      <c r="AE337" s="20">
        <v>7.8341013824884786E-2</v>
      </c>
      <c r="AF337" s="27">
        <v>0</v>
      </c>
      <c r="AG337" s="27">
        <v>0</v>
      </c>
      <c r="AH337" s="27">
        <v>0</v>
      </c>
      <c r="AI337" s="20">
        <v>0.39200000000000002</v>
      </c>
      <c r="AJ337" s="20">
        <v>0.39200000000000002</v>
      </c>
      <c r="BM337">
        <v>335</v>
      </c>
      <c r="BN337" t="s">
        <v>2215</v>
      </c>
    </row>
    <row r="338" spans="2:66" ht="14.25" x14ac:dyDescent="0.2">
      <c r="B338" s="16">
        <v>336</v>
      </c>
      <c r="C338" s="16"/>
      <c r="D338" s="16" t="s">
        <v>530</v>
      </c>
      <c r="E338" s="16" t="str">
        <f t="shared" si="15"/>
        <v>a</v>
      </c>
      <c r="F338" s="16">
        <f t="shared" si="17"/>
        <v>3</v>
      </c>
      <c r="G338" s="19" t="s">
        <v>21</v>
      </c>
      <c r="H338" s="3" t="s">
        <v>32</v>
      </c>
      <c r="I338" s="3">
        <f t="shared" si="16"/>
        <v>11</v>
      </c>
      <c r="J338" s="16">
        <v>0</v>
      </c>
      <c r="K338" s="16">
        <v>8</v>
      </c>
      <c r="L338" s="16">
        <v>189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16">
        <v>48</v>
      </c>
      <c r="T338" s="26">
        <v>0</v>
      </c>
      <c r="U338" s="27">
        <v>0</v>
      </c>
      <c r="V338" s="20">
        <v>0.16</v>
      </c>
      <c r="W338" s="27">
        <v>0</v>
      </c>
      <c r="X338" s="27">
        <v>0</v>
      </c>
      <c r="Y338" s="27">
        <v>0</v>
      </c>
      <c r="Z338" s="27">
        <v>0</v>
      </c>
      <c r="AA338" s="27">
        <v>0</v>
      </c>
      <c r="AB338" s="27">
        <v>0</v>
      </c>
      <c r="AC338" s="27">
        <v>0</v>
      </c>
      <c r="AD338" s="27">
        <v>0</v>
      </c>
      <c r="AE338" s="27">
        <v>0</v>
      </c>
      <c r="AF338" s="27">
        <v>0</v>
      </c>
      <c r="AG338" s="20">
        <v>0.44872727272727275</v>
      </c>
      <c r="AH338" s="27">
        <v>0</v>
      </c>
      <c r="AI338" s="27">
        <v>0</v>
      </c>
      <c r="AJ338" s="27">
        <v>0</v>
      </c>
      <c r="BM338">
        <v>336</v>
      </c>
      <c r="BN338" t="s">
        <v>2216</v>
      </c>
    </row>
    <row r="339" spans="2:66" ht="14.25" x14ac:dyDescent="0.2">
      <c r="B339" s="16">
        <v>337</v>
      </c>
      <c r="C339" s="16"/>
      <c r="D339" s="16" t="s">
        <v>531</v>
      </c>
      <c r="E339" s="16" t="str">
        <f t="shared" si="15"/>
        <v>b</v>
      </c>
      <c r="F339" s="16">
        <f t="shared" si="17"/>
        <v>1</v>
      </c>
      <c r="G339" s="19" t="s">
        <v>21</v>
      </c>
      <c r="H339" s="3" t="s">
        <v>32</v>
      </c>
      <c r="I339" s="3">
        <f t="shared" si="16"/>
        <v>11</v>
      </c>
      <c r="J339" s="16">
        <v>0</v>
      </c>
      <c r="K339" s="16">
        <v>1</v>
      </c>
      <c r="L339" s="16">
        <v>25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7">
        <v>0</v>
      </c>
      <c r="V339" s="27">
        <v>0</v>
      </c>
      <c r="W339" s="27">
        <v>0</v>
      </c>
      <c r="X339" s="27">
        <v>0</v>
      </c>
      <c r="Y339" s="27">
        <v>0</v>
      </c>
      <c r="Z339" s="27">
        <v>0</v>
      </c>
      <c r="AA339" s="27">
        <v>0</v>
      </c>
      <c r="AB339" s="27">
        <v>0</v>
      </c>
      <c r="AC339" s="27">
        <v>0</v>
      </c>
      <c r="AD339" s="27">
        <v>0</v>
      </c>
      <c r="AE339" s="27">
        <v>0</v>
      </c>
      <c r="AF339" s="27">
        <v>0</v>
      </c>
      <c r="AG339" s="27">
        <v>0</v>
      </c>
      <c r="AH339" s="27">
        <v>0</v>
      </c>
      <c r="AI339" s="27">
        <v>0</v>
      </c>
      <c r="AJ339" s="20">
        <v>8.0000000000000016E-2</v>
      </c>
      <c r="BM339">
        <v>337</v>
      </c>
      <c r="BN339" t="s">
        <v>2217</v>
      </c>
    </row>
    <row r="340" spans="2:66" ht="14.25" x14ac:dyDescent="0.2">
      <c r="B340" s="16">
        <v>338</v>
      </c>
      <c r="C340" s="16"/>
      <c r="D340" s="16" t="s">
        <v>532</v>
      </c>
      <c r="E340" s="16" t="str">
        <f t="shared" si="15"/>
        <v>b</v>
      </c>
      <c r="F340" s="16">
        <f t="shared" si="17"/>
        <v>1</v>
      </c>
      <c r="G340" s="19" t="s">
        <v>21</v>
      </c>
      <c r="H340" s="3" t="s">
        <v>32</v>
      </c>
      <c r="I340" s="3">
        <f t="shared" si="16"/>
        <v>11</v>
      </c>
      <c r="J340" s="16">
        <v>0</v>
      </c>
      <c r="K340" s="16">
        <v>2</v>
      </c>
      <c r="L340" s="16">
        <v>51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7">
        <v>0</v>
      </c>
      <c r="V340" s="27">
        <v>0</v>
      </c>
      <c r="W340" s="27">
        <v>0</v>
      </c>
      <c r="X340" s="20">
        <v>0.16636363636363638</v>
      </c>
      <c r="Y340" s="27">
        <v>0</v>
      </c>
      <c r="Z340" s="27">
        <v>0</v>
      </c>
      <c r="AA340" s="27">
        <v>0</v>
      </c>
      <c r="AB340" s="27">
        <v>0</v>
      </c>
      <c r="AC340" s="27">
        <v>0</v>
      </c>
      <c r="AD340" s="27">
        <v>0</v>
      </c>
      <c r="AE340" s="27">
        <v>0</v>
      </c>
      <c r="AF340" s="27">
        <v>0</v>
      </c>
      <c r="AG340" s="27">
        <v>0</v>
      </c>
      <c r="AH340" s="27">
        <v>0</v>
      </c>
      <c r="AI340" s="27">
        <v>0</v>
      </c>
      <c r="AJ340" s="27">
        <v>0</v>
      </c>
      <c r="BM340">
        <v>338</v>
      </c>
      <c r="BN340" t="s">
        <v>2218</v>
      </c>
    </row>
    <row r="341" spans="2:66" ht="14.25" x14ac:dyDescent="0.2">
      <c r="B341" s="16">
        <v>339</v>
      </c>
      <c r="C341" s="16"/>
      <c r="D341" s="16" t="s">
        <v>533</v>
      </c>
      <c r="E341" s="16" t="str">
        <f t="shared" si="15"/>
        <v>b</v>
      </c>
      <c r="F341" s="16">
        <f t="shared" si="17"/>
        <v>1</v>
      </c>
      <c r="G341" s="19" t="s">
        <v>21</v>
      </c>
      <c r="H341" s="3" t="s">
        <v>32</v>
      </c>
      <c r="I341" s="3">
        <f t="shared" si="16"/>
        <v>11</v>
      </c>
      <c r="J341" s="16">
        <v>0</v>
      </c>
      <c r="K341" s="16">
        <v>3</v>
      </c>
      <c r="L341" s="16">
        <v>76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7">
        <v>0</v>
      </c>
      <c r="V341" s="27">
        <v>0</v>
      </c>
      <c r="W341" s="27">
        <v>0</v>
      </c>
      <c r="X341" s="27">
        <v>0</v>
      </c>
      <c r="Y341" s="27">
        <v>0</v>
      </c>
      <c r="Z341" s="27">
        <v>0</v>
      </c>
      <c r="AA341" s="27">
        <v>0</v>
      </c>
      <c r="AB341" s="27">
        <v>0</v>
      </c>
      <c r="AC341" s="27">
        <v>0</v>
      </c>
      <c r="AD341" s="27">
        <v>0</v>
      </c>
      <c r="AE341" s="20">
        <v>4.3062200956937802E-2</v>
      </c>
      <c r="AF341" s="27">
        <v>0</v>
      </c>
      <c r="AG341" s="27">
        <v>0</v>
      </c>
      <c r="AH341" s="27">
        <v>0</v>
      </c>
      <c r="AI341" s="27">
        <v>0</v>
      </c>
      <c r="AJ341" s="27">
        <v>0</v>
      </c>
      <c r="BM341">
        <v>339</v>
      </c>
      <c r="BN341" t="s">
        <v>2219</v>
      </c>
    </row>
    <row r="342" spans="2:66" ht="14.25" x14ac:dyDescent="0.2">
      <c r="B342" s="16">
        <v>340</v>
      </c>
      <c r="C342" s="16"/>
      <c r="D342" s="16" t="s">
        <v>534</v>
      </c>
      <c r="E342" s="16" t="str">
        <f t="shared" si="15"/>
        <v>b</v>
      </c>
      <c r="F342" s="16">
        <f t="shared" si="17"/>
        <v>1</v>
      </c>
      <c r="G342" s="19" t="s">
        <v>21</v>
      </c>
      <c r="H342" s="3" t="s">
        <v>32</v>
      </c>
      <c r="I342" s="3">
        <f t="shared" si="16"/>
        <v>11</v>
      </c>
      <c r="J342" s="16">
        <v>0</v>
      </c>
      <c r="K342" s="16">
        <v>4</v>
      </c>
      <c r="L342" s="16">
        <v>102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16">
        <v>24</v>
      </c>
      <c r="U342" s="27">
        <v>0</v>
      </c>
      <c r="V342" s="27">
        <v>0</v>
      </c>
      <c r="W342" s="27">
        <v>0</v>
      </c>
      <c r="X342" s="27">
        <v>0</v>
      </c>
      <c r="Y342" s="27">
        <v>0</v>
      </c>
      <c r="Z342" s="27">
        <v>0</v>
      </c>
      <c r="AA342" s="27">
        <v>0</v>
      </c>
      <c r="AB342" s="27">
        <v>0</v>
      </c>
      <c r="AC342" s="27">
        <v>0</v>
      </c>
      <c r="AD342" s="27">
        <v>0</v>
      </c>
      <c r="AE342" s="27">
        <v>0</v>
      </c>
      <c r="AF342" s="27">
        <v>0</v>
      </c>
      <c r="AG342" s="27">
        <v>0</v>
      </c>
      <c r="AH342" s="27">
        <v>0</v>
      </c>
      <c r="AI342" s="27">
        <v>0</v>
      </c>
      <c r="AJ342" s="27">
        <v>0</v>
      </c>
      <c r="BM342">
        <v>340</v>
      </c>
      <c r="BN342" t="s">
        <v>1727</v>
      </c>
    </row>
    <row r="343" spans="2:66" ht="14.25" x14ac:dyDescent="0.2">
      <c r="B343" s="16">
        <v>341</v>
      </c>
      <c r="C343" s="16"/>
      <c r="D343" s="16" t="s">
        <v>535</v>
      </c>
      <c r="E343" s="16" t="str">
        <f t="shared" si="15"/>
        <v>b</v>
      </c>
      <c r="F343" s="16">
        <f t="shared" si="17"/>
        <v>1</v>
      </c>
      <c r="G343" s="19" t="s">
        <v>21</v>
      </c>
      <c r="H343" s="3" t="s">
        <v>32</v>
      </c>
      <c r="I343" s="3">
        <f t="shared" si="16"/>
        <v>11</v>
      </c>
      <c r="J343" s="16">
        <v>0</v>
      </c>
      <c r="K343" s="16">
        <v>5</v>
      </c>
      <c r="L343" s="16">
        <v>127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7">
        <v>0</v>
      </c>
      <c r="V343" s="27">
        <v>0</v>
      </c>
      <c r="W343" s="27">
        <v>0</v>
      </c>
      <c r="X343" s="20">
        <v>0.42090909090909095</v>
      </c>
      <c r="Y343" s="27">
        <v>0</v>
      </c>
      <c r="Z343" s="27">
        <v>0</v>
      </c>
      <c r="AA343" s="27">
        <v>0</v>
      </c>
      <c r="AB343" s="27">
        <v>0</v>
      </c>
      <c r="AC343" s="27">
        <v>0</v>
      </c>
      <c r="AD343" s="27">
        <v>0</v>
      </c>
      <c r="AE343" s="27">
        <v>0</v>
      </c>
      <c r="AF343" s="27">
        <v>0</v>
      </c>
      <c r="AG343" s="27">
        <v>0</v>
      </c>
      <c r="AH343" s="27">
        <v>0</v>
      </c>
      <c r="AI343" s="27">
        <v>0</v>
      </c>
      <c r="AJ343" s="27">
        <v>0</v>
      </c>
      <c r="BM343">
        <v>341</v>
      </c>
      <c r="BN343" t="s">
        <v>2220</v>
      </c>
    </row>
    <row r="344" spans="2:66" ht="14.25" x14ac:dyDescent="0.2">
      <c r="B344" s="16">
        <v>342</v>
      </c>
      <c r="C344" s="16"/>
      <c r="D344" s="16" t="s">
        <v>536</v>
      </c>
      <c r="E344" s="16" t="str">
        <f t="shared" si="15"/>
        <v>b</v>
      </c>
      <c r="F344" s="16">
        <f t="shared" si="17"/>
        <v>1</v>
      </c>
      <c r="G344" s="19" t="s">
        <v>21</v>
      </c>
      <c r="H344" s="3" t="s">
        <v>32</v>
      </c>
      <c r="I344" s="3">
        <f t="shared" si="16"/>
        <v>11</v>
      </c>
      <c r="J344" s="16">
        <v>0</v>
      </c>
      <c r="K344" s="16">
        <v>6</v>
      </c>
      <c r="L344" s="16">
        <v>153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7">
        <v>0</v>
      </c>
      <c r="V344" s="27">
        <v>0</v>
      </c>
      <c r="W344" s="27">
        <v>0</v>
      </c>
      <c r="X344" s="27">
        <v>0</v>
      </c>
      <c r="Y344" s="27">
        <v>0</v>
      </c>
      <c r="Z344" s="27">
        <v>0</v>
      </c>
      <c r="AA344" s="27">
        <v>0</v>
      </c>
      <c r="AB344" s="27">
        <v>0</v>
      </c>
      <c r="AC344" s="27">
        <v>0</v>
      </c>
      <c r="AD344" s="27">
        <v>0</v>
      </c>
      <c r="AE344" s="27">
        <v>0</v>
      </c>
      <c r="AF344" s="27">
        <v>0</v>
      </c>
      <c r="AG344" s="27">
        <v>0</v>
      </c>
      <c r="AH344" s="27">
        <v>0</v>
      </c>
      <c r="AI344" s="20">
        <v>0.40436363636363643</v>
      </c>
      <c r="AJ344" s="27">
        <v>0</v>
      </c>
      <c r="BM344">
        <v>342</v>
      </c>
      <c r="BN344" t="s">
        <v>2221</v>
      </c>
    </row>
    <row r="345" spans="2:66" ht="14.25" x14ac:dyDescent="0.2">
      <c r="B345" s="16">
        <v>343</v>
      </c>
      <c r="C345" s="16"/>
      <c r="D345" s="16" t="s">
        <v>537</v>
      </c>
      <c r="E345" s="16" t="str">
        <f t="shared" si="15"/>
        <v>b</v>
      </c>
      <c r="F345" s="16">
        <f t="shared" si="17"/>
        <v>1</v>
      </c>
      <c r="G345" s="19" t="s">
        <v>21</v>
      </c>
      <c r="H345" s="3" t="s">
        <v>32</v>
      </c>
      <c r="I345" s="3">
        <f t="shared" si="16"/>
        <v>11</v>
      </c>
      <c r="J345" s="16">
        <v>0</v>
      </c>
      <c r="K345" s="16">
        <v>7</v>
      </c>
      <c r="L345" s="16">
        <v>178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7">
        <v>0</v>
      </c>
      <c r="V345" s="27">
        <v>0</v>
      </c>
      <c r="W345" s="27">
        <v>0</v>
      </c>
      <c r="X345" s="27">
        <v>0</v>
      </c>
      <c r="Y345" s="27">
        <v>0</v>
      </c>
      <c r="Z345" s="27">
        <v>0</v>
      </c>
      <c r="AA345" s="27">
        <v>0</v>
      </c>
      <c r="AB345" s="27">
        <v>0</v>
      </c>
      <c r="AC345" s="27">
        <v>0</v>
      </c>
      <c r="AD345" s="27">
        <v>0</v>
      </c>
      <c r="AE345" s="27">
        <v>0</v>
      </c>
      <c r="AF345" s="27">
        <v>0</v>
      </c>
      <c r="AG345" s="27">
        <v>0</v>
      </c>
      <c r="AH345" s="27">
        <v>0</v>
      </c>
      <c r="AI345" s="20">
        <v>0.47199999999999998</v>
      </c>
      <c r="AJ345" s="27">
        <v>0</v>
      </c>
      <c r="BM345">
        <v>343</v>
      </c>
      <c r="BN345" t="s">
        <v>2222</v>
      </c>
    </row>
    <row r="346" spans="2:66" ht="14.25" x14ac:dyDescent="0.2">
      <c r="B346" s="16">
        <v>344</v>
      </c>
      <c r="C346" s="16"/>
      <c r="D346" s="16" t="s">
        <v>531</v>
      </c>
      <c r="E346" s="16" t="str">
        <f t="shared" si="15"/>
        <v>b</v>
      </c>
      <c r="F346" s="16">
        <f t="shared" si="17"/>
        <v>1</v>
      </c>
      <c r="G346" s="19" t="s">
        <v>21</v>
      </c>
      <c r="H346" s="3" t="s">
        <v>32</v>
      </c>
      <c r="I346" s="3">
        <f t="shared" si="16"/>
        <v>11</v>
      </c>
      <c r="J346" s="16">
        <v>0</v>
      </c>
      <c r="K346" s="16">
        <v>8</v>
      </c>
      <c r="L346" s="16">
        <v>204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7">
        <v>0</v>
      </c>
      <c r="V346" s="27">
        <v>0</v>
      </c>
      <c r="W346" s="27">
        <v>0</v>
      </c>
      <c r="X346" s="20">
        <v>0.67454545454545456</v>
      </c>
      <c r="Y346" s="27">
        <v>0</v>
      </c>
      <c r="Z346" s="27">
        <v>0</v>
      </c>
      <c r="AA346" s="27">
        <v>0</v>
      </c>
      <c r="AB346" s="27">
        <v>0</v>
      </c>
      <c r="AC346" s="27">
        <v>0</v>
      </c>
      <c r="AD346" s="27">
        <v>0</v>
      </c>
      <c r="AE346" s="27">
        <v>0</v>
      </c>
      <c r="AF346" s="27">
        <v>0</v>
      </c>
      <c r="AG346" s="27">
        <v>0</v>
      </c>
      <c r="AH346" s="27">
        <v>0</v>
      </c>
      <c r="AI346" s="27">
        <v>0</v>
      </c>
      <c r="AJ346" s="27">
        <v>0</v>
      </c>
      <c r="BM346">
        <v>344</v>
      </c>
      <c r="BN346" t="s">
        <v>2223</v>
      </c>
    </row>
    <row r="347" spans="2:66" ht="14.25" x14ac:dyDescent="0.2">
      <c r="B347" s="16">
        <v>345</v>
      </c>
      <c r="C347" s="16"/>
      <c r="D347" s="16" t="s">
        <v>538</v>
      </c>
      <c r="E347" s="16" t="str">
        <f t="shared" si="15"/>
        <v>c</v>
      </c>
      <c r="F347" s="16">
        <f t="shared" si="17"/>
        <v>1</v>
      </c>
      <c r="G347" s="19" t="s">
        <v>21</v>
      </c>
      <c r="H347" s="3" t="s">
        <v>32</v>
      </c>
      <c r="I347" s="3">
        <f t="shared" si="16"/>
        <v>11</v>
      </c>
      <c r="J347" s="16">
        <v>0</v>
      </c>
      <c r="K347" s="16">
        <v>1</v>
      </c>
      <c r="L347" s="16">
        <v>32</v>
      </c>
      <c r="M347" s="26">
        <v>0</v>
      </c>
      <c r="N347" s="26">
        <v>0</v>
      </c>
      <c r="O347" s="26">
        <v>0</v>
      </c>
      <c r="P347" s="26">
        <v>0</v>
      </c>
      <c r="Q347" s="26">
        <v>0</v>
      </c>
      <c r="R347" s="26">
        <v>0</v>
      </c>
      <c r="S347" s="16">
        <v>0</v>
      </c>
      <c r="T347" s="26">
        <v>0</v>
      </c>
      <c r="U347" s="27">
        <v>0</v>
      </c>
      <c r="V347" s="27">
        <v>0</v>
      </c>
      <c r="W347" s="27">
        <v>0</v>
      </c>
      <c r="X347" s="27">
        <v>0</v>
      </c>
      <c r="Y347" s="27">
        <v>0</v>
      </c>
      <c r="Z347" s="27">
        <v>0</v>
      </c>
      <c r="AA347" s="27">
        <v>0</v>
      </c>
      <c r="AB347" s="27">
        <v>0</v>
      </c>
      <c r="AC347" s="27">
        <v>0</v>
      </c>
      <c r="AD347" s="27">
        <v>0</v>
      </c>
      <c r="AE347" s="27">
        <v>0</v>
      </c>
      <c r="AF347" s="27">
        <v>0</v>
      </c>
      <c r="AG347" s="27">
        <v>0</v>
      </c>
      <c r="AH347" s="27">
        <v>0</v>
      </c>
      <c r="AI347" s="27">
        <v>0</v>
      </c>
      <c r="AJ347" s="27">
        <v>0</v>
      </c>
      <c r="BM347">
        <v>345</v>
      </c>
      <c r="BN347" t="s">
        <v>2224</v>
      </c>
    </row>
    <row r="348" spans="2:66" ht="14.25" x14ac:dyDescent="0.2">
      <c r="B348" s="16">
        <v>346</v>
      </c>
      <c r="C348" s="16"/>
      <c r="D348" s="16" t="s">
        <v>539</v>
      </c>
      <c r="E348" s="16" t="str">
        <f t="shared" si="15"/>
        <v>c</v>
      </c>
      <c r="F348" s="16">
        <f t="shared" si="17"/>
        <v>1</v>
      </c>
      <c r="G348" s="19" t="s">
        <v>21</v>
      </c>
      <c r="H348" s="3" t="s">
        <v>32</v>
      </c>
      <c r="I348" s="3">
        <f t="shared" si="16"/>
        <v>11</v>
      </c>
      <c r="J348" s="16">
        <v>0</v>
      </c>
      <c r="K348" s="16">
        <v>2</v>
      </c>
      <c r="L348" s="16">
        <v>64</v>
      </c>
      <c r="M348" s="26">
        <v>0</v>
      </c>
      <c r="N348" s="26">
        <v>0</v>
      </c>
      <c r="O348" s="26">
        <v>0</v>
      </c>
      <c r="P348" s="26">
        <v>0</v>
      </c>
      <c r="Q348" s="26">
        <v>0</v>
      </c>
      <c r="R348" s="26">
        <v>0</v>
      </c>
      <c r="S348" s="26">
        <v>0</v>
      </c>
      <c r="T348" s="26">
        <v>0</v>
      </c>
      <c r="U348" s="27">
        <v>0</v>
      </c>
      <c r="V348" s="27">
        <v>0</v>
      </c>
      <c r="W348" s="27">
        <v>0</v>
      </c>
      <c r="X348" s="20">
        <v>0</v>
      </c>
      <c r="Y348" s="27">
        <v>0</v>
      </c>
      <c r="Z348" s="27">
        <v>0</v>
      </c>
      <c r="AA348" s="27">
        <v>0</v>
      </c>
      <c r="AB348" s="27">
        <v>0</v>
      </c>
      <c r="AC348" s="27">
        <v>0</v>
      </c>
      <c r="AD348" s="27">
        <v>0</v>
      </c>
      <c r="AE348" s="27">
        <v>0</v>
      </c>
      <c r="AF348" s="27">
        <v>0</v>
      </c>
      <c r="AG348" s="27">
        <v>0</v>
      </c>
      <c r="AH348" s="27">
        <v>0</v>
      </c>
      <c r="AI348" s="27">
        <v>0</v>
      </c>
      <c r="AJ348" s="27">
        <v>0</v>
      </c>
      <c r="BM348">
        <v>346</v>
      </c>
      <c r="BN348" t="s">
        <v>2225</v>
      </c>
    </row>
    <row r="349" spans="2:66" ht="14.25" x14ac:dyDescent="0.2">
      <c r="B349" s="16">
        <v>347</v>
      </c>
      <c r="C349" s="16"/>
      <c r="D349" s="16" t="s">
        <v>540</v>
      </c>
      <c r="E349" s="16" t="str">
        <f t="shared" si="15"/>
        <v>c</v>
      </c>
      <c r="F349" s="16">
        <f t="shared" si="17"/>
        <v>1</v>
      </c>
      <c r="G349" s="19" t="s">
        <v>21</v>
      </c>
      <c r="H349" s="3" t="s">
        <v>32</v>
      </c>
      <c r="I349" s="3">
        <f t="shared" si="16"/>
        <v>11</v>
      </c>
      <c r="J349" s="16">
        <v>0</v>
      </c>
      <c r="K349" s="16">
        <v>3</v>
      </c>
      <c r="L349" s="16">
        <v>96</v>
      </c>
      <c r="M349" s="26">
        <v>0</v>
      </c>
      <c r="N349" s="26">
        <v>0</v>
      </c>
      <c r="O349" s="26">
        <v>0</v>
      </c>
      <c r="P349" s="26">
        <v>0</v>
      </c>
      <c r="Q349" s="26">
        <v>0</v>
      </c>
      <c r="R349" s="26">
        <v>0</v>
      </c>
      <c r="S349" s="26">
        <v>0</v>
      </c>
      <c r="T349" s="26">
        <v>0</v>
      </c>
      <c r="U349" s="27">
        <v>0</v>
      </c>
      <c r="V349" s="27">
        <v>0</v>
      </c>
      <c r="W349" s="27">
        <v>0</v>
      </c>
      <c r="X349" s="27">
        <v>0</v>
      </c>
      <c r="Y349" s="27">
        <v>0</v>
      </c>
      <c r="Z349" s="27">
        <v>0</v>
      </c>
      <c r="AA349" s="27">
        <v>0</v>
      </c>
      <c r="AB349" s="27">
        <v>0</v>
      </c>
      <c r="AC349" s="27">
        <v>0</v>
      </c>
      <c r="AD349" s="27">
        <v>0</v>
      </c>
      <c r="AE349" s="27">
        <v>0</v>
      </c>
      <c r="AF349" s="20">
        <v>0</v>
      </c>
      <c r="AG349" s="27">
        <v>0</v>
      </c>
      <c r="AH349" s="27">
        <v>0</v>
      </c>
      <c r="AI349" s="27">
        <v>0</v>
      </c>
      <c r="AJ349" s="27">
        <v>0</v>
      </c>
      <c r="BM349">
        <v>347</v>
      </c>
      <c r="BN349" t="s">
        <v>2226</v>
      </c>
    </row>
    <row r="350" spans="2:66" ht="14.25" x14ac:dyDescent="0.2">
      <c r="B350" s="16">
        <v>348</v>
      </c>
      <c r="C350" s="16"/>
      <c r="D350" s="16" t="s">
        <v>541</v>
      </c>
      <c r="E350" s="16" t="str">
        <f t="shared" si="15"/>
        <v>c</v>
      </c>
      <c r="F350" s="16">
        <f t="shared" si="17"/>
        <v>1</v>
      </c>
      <c r="G350" s="19" t="s">
        <v>21</v>
      </c>
      <c r="H350" s="3" t="s">
        <v>32</v>
      </c>
      <c r="I350" s="3">
        <f t="shared" si="16"/>
        <v>11</v>
      </c>
      <c r="J350" s="16">
        <v>0</v>
      </c>
      <c r="K350" s="16">
        <v>4</v>
      </c>
      <c r="L350" s="16">
        <v>128</v>
      </c>
      <c r="M350" s="26">
        <v>0</v>
      </c>
      <c r="N350" s="26">
        <v>0</v>
      </c>
      <c r="O350" s="26">
        <v>0</v>
      </c>
      <c r="P350" s="26">
        <v>0</v>
      </c>
      <c r="Q350" s="26">
        <v>0</v>
      </c>
      <c r="R350" s="26">
        <v>0</v>
      </c>
      <c r="S350" s="26">
        <v>0</v>
      </c>
      <c r="T350" s="26">
        <v>0</v>
      </c>
      <c r="U350" s="27">
        <v>0</v>
      </c>
      <c r="V350" s="27">
        <v>0</v>
      </c>
      <c r="W350" s="27">
        <v>0</v>
      </c>
      <c r="X350" s="20">
        <v>0</v>
      </c>
      <c r="Y350" s="27">
        <v>0</v>
      </c>
      <c r="Z350" s="27">
        <v>0</v>
      </c>
      <c r="AA350" s="27">
        <v>0</v>
      </c>
      <c r="AB350" s="27">
        <v>0</v>
      </c>
      <c r="AC350" s="27">
        <v>0</v>
      </c>
      <c r="AD350" s="27">
        <v>0</v>
      </c>
      <c r="AE350" s="27">
        <v>0</v>
      </c>
      <c r="AF350" s="27">
        <v>0</v>
      </c>
      <c r="AG350" s="27">
        <v>0</v>
      </c>
      <c r="AH350" s="27">
        <v>0</v>
      </c>
      <c r="AI350" s="27">
        <v>0</v>
      </c>
      <c r="AJ350" s="27">
        <v>0</v>
      </c>
      <c r="BM350">
        <v>348</v>
      </c>
      <c r="BN350" t="s">
        <v>2227</v>
      </c>
    </row>
    <row r="351" spans="2:66" ht="14.25" x14ac:dyDescent="0.2">
      <c r="B351" s="16">
        <v>349</v>
      </c>
      <c r="C351" s="16"/>
      <c r="D351" s="16" t="s">
        <v>542</v>
      </c>
      <c r="E351" s="16" t="str">
        <f t="shared" si="15"/>
        <v>c</v>
      </c>
      <c r="F351" s="16">
        <f t="shared" si="17"/>
        <v>1</v>
      </c>
      <c r="G351" s="19" t="s">
        <v>21</v>
      </c>
      <c r="H351" s="3" t="s">
        <v>32</v>
      </c>
      <c r="I351" s="3">
        <f t="shared" si="16"/>
        <v>11</v>
      </c>
      <c r="J351" s="16">
        <v>0</v>
      </c>
      <c r="K351" s="16">
        <v>5</v>
      </c>
      <c r="L351" s="16">
        <v>160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7">
        <v>0</v>
      </c>
      <c r="V351" s="27">
        <v>0</v>
      </c>
      <c r="W351" s="27">
        <v>0</v>
      </c>
      <c r="X351" s="20">
        <v>0</v>
      </c>
      <c r="Y351" s="27">
        <v>0</v>
      </c>
      <c r="Z351" s="27">
        <v>0</v>
      </c>
      <c r="AA351" s="27">
        <v>0</v>
      </c>
      <c r="AB351" s="27">
        <v>0</v>
      </c>
      <c r="AC351" s="27">
        <v>0</v>
      </c>
      <c r="AD351" s="27">
        <v>0</v>
      </c>
      <c r="AE351" s="27">
        <v>0</v>
      </c>
      <c r="AF351" s="27">
        <v>0</v>
      </c>
      <c r="AG351" s="27">
        <v>0</v>
      </c>
      <c r="AH351" s="27">
        <v>0</v>
      </c>
      <c r="AI351" s="27">
        <v>0</v>
      </c>
      <c r="AJ351" s="27">
        <v>0</v>
      </c>
      <c r="BM351">
        <v>349</v>
      </c>
      <c r="BN351" t="s">
        <v>2228</v>
      </c>
    </row>
    <row r="352" spans="2:66" ht="14.25" x14ac:dyDescent="0.2">
      <c r="B352" s="16">
        <v>350</v>
      </c>
      <c r="C352" s="16"/>
      <c r="D352" s="16" t="s">
        <v>543</v>
      </c>
      <c r="E352" s="16" t="str">
        <f t="shared" si="15"/>
        <v>c</v>
      </c>
      <c r="F352" s="16">
        <f t="shared" si="17"/>
        <v>1</v>
      </c>
      <c r="G352" s="19" t="s">
        <v>21</v>
      </c>
      <c r="H352" s="3" t="s">
        <v>32</v>
      </c>
      <c r="I352" s="3">
        <f t="shared" si="16"/>
        <v>11</v>
      </c>
      <c r="J352" s="16">
        <v>0</v>
      </c>
      <c r="K352" s="16">
        <v>6</v>
      </c>
      <c r="L352" s="16">
        <v>193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7">
        <v>0</v>
      </c>
      <c r="V352" s="27">
        <v>0</v>
      </c>
      <c r="W352" s="27">
        <v>0</v>
      </c>
      <c r="X352" s="27">
        <v>0</v>
      </c>
      <c r="Y352" s="27">
        <v>0</v>
      </c>
      <c r="Z352" s="27">
        <v>0</v>
      </c>
      <c r="AA352" s="27">
        <v>0</v>
      </c>
      <c r="AB352" s="20">
        <v>0</v>
      </c>
      <c r="AC352" s="27">
        <v>0</v>
      </c>
      <c r="AD352" s="27">
        <v>0</v>
      </c>
      <c r="AE352" s="27">
        <v>0</v>
      </c>
      <c r="AF352" s="27">
        <v>0</v>
      </c>
      <c r="AG352" s="27">
        <v>0</v>
      </c>
      <c r="AH352" s="27">
        <v>0</v>
      </c>
      <c r="AI352" s="27">
        <v>0</v>
      </c>
      <c r="AJ352" s="27">
        <v>0</v>
      </c>
      <c r="BM352">
        <v>350</v>
      </c>
      <c r="BN352" t="s">
        <v>2229</v>
      </c>
    </row>
    <row r="353" spans="2:66" ht="14.25" x14ac:dyDescent="0.2">
      <c r="B353" s="16">
        <v>351</v>
      </c>
      <c r="C353" s="16"/>
      <c r="D353" s="16" t="s">
        <v>544</v>
      </c>
      <c r="E353" s="16" t="str">
        <f t="shared" si="15"/>
        <v>c</v>
      </c>
      <c r="F353" s="16">
        <f t="shared" si="17"/>
        <v>1</v>
      </c>
      <c r="G353" s="19" t="s">
        <v>21</v>
      </c>
      <c r="H353" s="3" t="s">
        <v>32</v>
      </c>
      <c r="I353" s="3">
        <f t="shared" si="16"/>
        <v>11</v>
      </c>
      <c r="J353" s="16">
        <v>0</v>
      </c>
      <c r="K353" s="16">
        <v>7</v>
      </c>
      <c r="L353" s="16">
        <v>225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7">
        <v>0</v>
      </c>
      <c r="V353" s="27">
        <v>0</v>
      </c>
      <c r="W353" s="27">
        <v>0</v>
      </c>
      <c r="X353" s="20">
        <v>0</v>
      </c>
      <c r="Y353" s="27">
        <v>0</v>
      </c>
      <c r="Z353" s="27">
        <v>0</v>
      </c>
      <c r="AA353" s="27">
        <v>0</v>
      </c>
      <c r="AB353" s="27">
        <v>0</v>
      </c>
      <c r="AC353" s="27">
        <v>0</v>
      </c>
      <c r="AD353" s="27">
        <v>0</v>
      </c>
      <c r="AE353" s="27">
        <v>0</v>
      </c>
      <c r="AF353" s="27">
        <v>0</v>
      </c>
      <c r="AG353" s="27">
        <v>0</v>
      </c>
      <c r="AH353" s="27">
        <v>0</v>
      </c>
      <c r="AI353" s="27">
        <v>0</v>
      </c>
      <c r="AJ353" s="27">
        <v>0</v>
      </c>
      <c r="BM353">
        <v>351</v>
      </c>
      <c r="BN353" t="s">
        <v>2230</v>
      </c>
    </row>
    <row r="354" spans="2:66" ht="14.25" x14ac:dyDescent="0.2">
      <c r="B354" s="16">
        <v>352</v>
      </c>
      <c r="C354" s="16"/>
      <c r="D354" s="16" t="s">
        <v>545</v>
      </c>
      <c r="E354" s="16" t="str">
        <f t="shared" si="15"/>
        <v>c</v>
      </c>
      <c r="F354" s="16">
        <f t="shared" si="17"/>
        <v>1</v>
      </c>
      <c r="G354" s="19" t="s">
        <v>21</v>
      </c>
      <c r="H354" s="3" t="s">
        <v>32</v>
      </c>
      <c r="I354" s="3">
        <f t="shared" si="16"/>
        <v>11</v>
      </c>
      <c r="J354" s="16">
        <v>0</v>
      </c>
      <c r="K354" s="16">
        <v>8</v>
      </c>
      <c r="L354" s="16">
        <v>257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7">
        <v>0</v>
      </c>
      <c r="V354" s="27">
        <v>0</v>
      </c>
      <c r="W354" s="27">
        <v>0</v>
      </c>
      <c r="X354" s="20">
        <v>0</v>
      </c>
      <c r="Y354" s="27">
        <v>0</v>
      </c>
      <c r="Z354" s="27">
        <v>0</v>
      </c>
      <c r="AA354" s="27">
        <v>0</v>
      </c>
      <c r="AB354" s="27">
        <v>0</v>
      </c>
      <c r="AC354" s="27">
        <v>0</v>
      </c>
      <c r="AD354" s="27">
        <v>0</v>
      </c>
      <c r="AE354" s="27">
        <v>0</v>
      </c>
      <c r="AF354" s="27">
        <v>0</v>
      </c>
      <c r="AG354" s="27">
        <v>0</v>
      </c>
      <c r="AH354" s="27">
        <v>0</v>
      </c>
      <c r="AI354" s="27">
        <v>0</v>
      </c>
      <c r="AJ354" s="27">
        <v>0</v>
      </c>
      <c r="BM354">
        <v>352</v>
      </c>
      <c r="BN354" t="s">
        <v>2231</v>
      </c>
    </row>
    <row r="355" spans="2:66" ht="14.25" x14ac:dyDescent="0.2">
      <c r="B355" s="16">
        <v>353</v>
      </c>
      <c r="C355" s="16"/>
      <c r="D355" s="16" t="s">
        <v>546</v>
      </c>
      <c r="E355" s="16" t="str">
        <f t="shared" si="15"/>
        <v>s</v>
      </c>
      <c r="F355" s="16">
        <f t="shared" si="17"/>
        <v>2</v>
      </c>
      <c r="G355" s="19" t="s">
        <v>21</v>
      </c>
      <c r="H355" s="3" t="s">
        <v>33</v>
      </c>
      <c r="I355" s="3">
        <f t="shared" si="16"/>
        <v>12</v>
      </c>
      <c r="J355" s="16">
        <v>5</v>
      </c>
      <c r="K355" s="16">
        <v>1</v>
      </c>
      <c r="L355" s="16">
        <v>25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7">
        <v>0</v>
      </c>
      <c r="V355" s="27">
        <v>0</v>
      </c>
      <c r="W355" s="20">
        <v>0.02</v>
      </c>
      <c r="X355" s="27">
        <v>0</v>
      </c>
      <c r="Y355" s="27">
        <v>0</v>
      </c>
      <c r="Z355" s="27">
        <v>0</v>
      </c>
      <c r="AA355" s="27">
        <v>0</v>
      </c>
      <c r="AB355" s="27">
        <v>0</v>
      </c>
      <c r="AC355" s="27">
        <v>0</v>
      </c>
      <c r="AD355" s="27">
        <v>0</v>
      </c>
      <c r="AE355" s="27">
        <v>0</v>
      </c>
      <c r="AF355" s="27">
        <v>0</v>
      </c>
      <c r="AG355" s="27">
        <v>0</v>
      </c>
      <c r="AH355" s="27">
        <v>0</v>
      </c>
      <c r="AI355" s="27">
        <v>0</v>
      </c>
      <c r="AJ355" s="20">
        <v>8.0000000000000016E-2</v>
      </c>
      <c r="BM355">
        <v>353</v>
      </c>
      <c r="BN355" t="s">
        <v>2232</v>
      </c>
    </row>
    <row r="356" spans="2:66" ht="14.25" x14ac:dyDescent="0.2">
      <c r="B356" s="16">
        <v>354</v>
      </c>
      <c r="C356" s="16"/>
      <c r="D356" s="16" t="s">
        <v>547</v>
      </c>
      <c r="E356" s="16" t="str">
        <f t="shared" ref="E356:E419" si="18">E324</f>
        <v>s</v>
      </c>
      <c r="F356" s="16">
        <f t="shared" si="17"/>
        <v>2</v>
      </c>
      <c r="G356" s="19" t="s">
        <v>21</v>
      </c>
      <c r="H356" s="3" t="s">
        <v>33</v>
      </c>
      <c r="I356" s="3">
        <f t="shared" ref="I356:I419" si="19">I324+1</f>
        <v>12</v>
      </c>
      <c r="J356" s="16">
        <v>5</v>
      </c>
      <c r="K356" s="16">
        <v>2</v>
      </c>
      <c r="L356" s="16">
        <v>51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7">
        <v>0</v>
      </c>
      <c r="V356" s="20">
        <v>2.6666666666666665E-2</v>
      </c>
      <c r="W356" s="27">
        <v>0</v>
      </c>
      <c r="X356" s="20">
        <v>0.17181818181818184</v>
      </c>
      <c r="Y356" s="27">
        <v>0</v>
      </c>
      <c r="Z356" s="27">
        <v>0</v>
      </c>
      <c r="AA356" s="27">
        <v>0</v>
      </c>
      <c r="AB356" s="27">
        <v>0</v>
      </c>
      <c r="AC356" s="27">
        <v>0</v>
      </c>
      <c r="AD356" s="27">
        <v>0</v>
      </c>
      <c r="AE356" s="27">
        <v>0</v>
      </c>
      <c r="AF356" s="27">
        <v>0</v>
      </c>
      <c r="AG356" s="27">
        <v>0</v>
      </c>
      <c r="AH356" s="27">
        <v>0</v>
      </c>
      <c r="AI356" s="27">
        <v>0</v>
      </c>
      <c r="AJ356" s="27">
        <v>0</v>
      </c>
      <c r="BM356">
        <v>354</v>
      </c>
      <c r="BN356" t="s">
        <v>2233</v>
      </c>
    </row>
    <row r="357" spans="2:66" ht="14.25" x14ac:dyDescent="0.2">
      <c r="B357" s="16">
        <v>355</v>
      </c>
      <c r="C357" s="16"/>
      <c r="D357" s="16" t="s">
        <v>548</v>
      </c>
      <c r="E357" s="16" t="str">
        <f t="shared" si="18"/>
        <v>s</v>
      </c>
      <c r="F357" s="16">
        <f t="shared" si="17"/>
        <v>3</v>
      </c>
      <c r="G357" s="19" t="s">
        <v>21</v>
      </c>
      <c r="H357" s="3" t="s">
        <v>33</v>
      </c>
      <c r="I357" s="3">
        <f t="shared" si="19"/>
        <v>12</v>
      </c>
      <c r="J357" s="16">
        <v>5</v>
      </c>
      <c r="K357" s="16">
        <v>3</v>
      </c>
      <c r="L357" s="16">
        <v>77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16">
        <v>12</v>
      </c>
      <c r="T357" s="26">
        <v>0</v>
      </c>
      <c r="U357" s="27">
        <v>0</v>
      </c>
      <c r="V357" s="27">
        <v>0</v>
      </c>
      <c r="W357" s="27">
        <v>0</v>
      </c>
      <c r="X357" s="20">
        <v>0.25818181818181818</v>
      </c>
      <c r="Y357" s="27">
        <v>0</v>
      </c>
      <c r="Z357" s="20">
        <v>3.3816425120772986E-2</v>
      </c>
      <c r="AA357" s="27">
        <v>0</v>
      </c>
      <c r="AB357" s="27">
        <v>0</v>
      </c>
      <c r="AC357" s="27">
        <v>0</v>
      </c>
      <c r="AD357" s="27">
        <v>0</v>
      </c>
      <c r="AE357" s="27">
        <v>0</v>
      </c>
      <c r="AF357" s="27">
        <v>0</v>
      </c>
      <c r="AG357" s="27">
        <v>0</v>
      </c>
      <c r="AH357" s="27">
        <v>0</v>
      </c>
      <c r="AI357" s="27">
        <v>0</v>
      </c>
      <c r="AJ357" s="27">
        <v>0</v>
      </c>
      <c r="BM357">
        <v>355</v>
      </c>
      <c r="BN357" t="s">
        <v>2234</v>
      </c>
    </row>
    <row r="358" spans="2:66" ht="14.25" x14ac:dyDescent="0.2">
      <c r="B358" s="16">
        <v>356</v>
      </c>
      <c r="C358" s="16"/>
      <c r="D358" s="16" t="s">
        <v>549</v>
      </c>
      <c r="E358" s="16" t="str">
        <f t="shared" si="18"/>
        <v>s</v>
      </c>
      <c r="F358" s="16">
        <f t="shared" si="17"/>
        <v>3</v>
      </c>
      <c r="G358" s="19" t="s">
        <v>21</v>
      </c>
      <c r="H358" s="3" t="s">
        <v>33</v>
      </c>
      <c r="I358" s="3">
        <f t="shared" si="19"/>
        <v>12</v>
      </c>
      <c r="J358" s="16">
        <v>5</v>
      </c>
      <c r="K358" s="16">
        <v>4</v>
      </c>
      <c r="L358" s="16">
        <v>102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0">
        <v>0.08</v>
      </c>
      <c r="V358" s="27">
        <v>0</v>
      </c>
      <c r="W358" s="27">
        <v>0</v>
      </c>
      <c r="X358" s="20">
        <v>0.34545454545454546</v>
      </c>
      <c r="Y358" s="27">
        <v>0</v>
      </c>
      <c r="Z358" s="27">
        <v>0</v>
      </c>
      <c r="AA358" s="27">
        <v>0</v>
      </c>
      <c r="AB358" s="27">
        <v>0</v>
      </c>
      <c r="AC358" s="27">
        <v>0</v>
      </c>
      <c r="AD358" s="27">
        <v>0</v>
      </c>
      <c r="AE358" s="27">
        <v>0</v>
      </c>
      <c r="AF358" s="27">
        <v>0</v>
      </c>
      <c r="AG358" s="20">
        <v>0.27636363636363637</v>
      </c>
      <c r="AH358" s="27">
        <v>0</v>
      </c>
      <c r="AI358" s="27">
        <v>0</v>
      </c>
      <c r="AJ358" s="27">
        <v>0</v>
      </c>
      <c r="BM358">
        <v>356</v>
      </c>
      <c r="BN358" t="s">
        <v>2235</v>
      </c>
    </row>
    <row r="359" spans="2:66" ht="14.25" x14ac:dyDescent="0.2">
      <c r="B359" s="16">
        <v>357</v>
      </c>
      <c r="C359" s="16"/>
      <c r="D359" s="16" t="s">
        <v>550</v>
      </c>
      <c r="E359" s="16" t="str">
        <f t="shared" si="18"/>
        <v>s</v>
      </c>
      <c r="F359" s="16">
        <f t="shared" si="17"/>
        <v>4</v>
      </c>
      <c r="G359" s="19" t="s">
        <v>21</v>
      </c>
      <c r="H359" s="3" t="s">
        <v>33</v>
      </c>
      <c r="I359" s="3">
        <f t="shared" si="19"/>
        <v>12</v>
      </c>
      <c r="J359" s="16">
        <v>5</v>
      </c>
      <c r="K359" s="16">
        <v>5</v>
      </c>
      <c r="L359" s="16">
        <v>128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0">
        <v>0.1</v>
      </c>
      <c r="V359" s="27">
        <v>0</v>
      </c>
      <c r="W359" s="20">
        <v>0.1</v>
      </c>
      <c r="X359" s="20">
        <v>0.43272727272727274</v>
      </c>
      <c r="Y359" s="27">
        <v>0</v>
      </c>
      <c r="Z359" s="27">
        <v>0</v>
      </c>
      <c r="AA359" s="27">
        <v>0</v>
      </c>
      <c r="AB359" s="27">
        <v>0</v>
      </c>
      <c r="AC359" s="27">
        <v>0</v>
      </c>
      <c r="AD359" s="27">
        <v>0</v>
      </c>
      <c r="AE359" s="27">
        <v>0</v>
      </c>
      <c r="AF359" s="27">
        <v>0</v>
      </c>
      <c r="AG359" s="27">
        <v>0</v>
      </c>
      <c r="AH359" s="20">
        <v>0.3461818181818182</v>
      </c>
      <c r="AI359" s="27">
        <v>0</v>
      </c>
      <c r="AJ359" s="27">
        <v>0</v>
      </c>
      <c r="BM359">
        <v>357</v>
      </c>
      <c r="BN359" t="s">
        <v>2236</v>
      </c>
    </row>
    <row r="360" spans="2:66" ht="14.25" x14ac:dyDescent="0.2">
      <c r="B360" s="16">
        <v>358</v>
      </c>
      <c r="C360" s="16"/>
      <c r="D360" s="16" t="s">
        <v>551</v>
      </c>
      <c r="E360" s="16" t="str">
        <f t="shared" si="18"/>
        <v>s</v>
      </c>
      <c r="F360" s="16">
        <f t="shared" si="17"/>
        <v>4</v>
      </c>
      <c r="G360" s="19" t="s">
        <v>21</v>
      </c>
      <c r="H360" s="3" t="s">
        <v>33</v>
      </c>
      <c r="I360" s="3">
        <f t="shared" si="19"/>
        <v>12</v>
      </c>
      <c r="J360" s="16">
        <v>5</v>
      </c>
      <c r="K360" s="16">
        <v>6</v>
      </c>
      <c r="L360" s="16">
        <v>154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16">
        <v>36</v>
      </c>
      <c r="U360" s="27">
        <v>0</v>
      </c>
      <c r="V360" s="27">
        <v>0</v>
      </c>
      <c r="W360" s="27">
        <v>0</v>
      </c>
      <c r="X360" s="20">
        <v>0.52</v>
      </c>
      <c r="Y360" s="27">
        <v>0</v>
      </c>
      <c r="Z360" s="27">
        <v>0</v>
      </c>
      <c r="AA360" s="27">
        <v>0</v>
      </c>
      <c r="AB360" s="27">
        <v>0</v>
      </c>
      <c r="AC360" s="27">
        <v>0</v>
      </c>
      <c r="AD360" s="27">
        <v>0</v>
      </c>
      <c r="AE360" s="27">
        <v>0</v>
      </c>
      <c r="AF360" s="27">
        <v>0</v>
      </c>
      <c r="AG360" s="20">
        <v>0.41600000000000004</v>
      </c>
      <c r="AH360" s="20">
        <v>0.41600000000000004</v>
      </c>
      <c r="AI360" s="27">
        <v>0</v>
      </c>
      <c r="AJ360" s="27">
        <v>0</v>
      </c>
      <c r="BM360">
        <v>358</v>
      </c>
      <c r="BN360" t="s">
        <v>2237</v>
      </c>
    </row>
    <row r="361" spans="2:66" ht="14.25" x14ac:dyDescent="0.2">
      <c r="B361" s="16">
        <v>359</v>
      </c>
      <c r="C361" s="16"/>
      <c r="D361" s="16" t="s">
        <v>552</v>
      </c>
      <c r="E361" s="16" t="str">
        <f t="shared" si="18"/>
        <v>s</v>
      </c>
      <c r="F361" s="16">
        <f t="shared" si="17"/>
        <v>5</v>
      </c>
      <c r="G361" s="19" t="s">
        <v>21</v>
      </c>
      <c r="H361" s="3" t="s">
        <v>33</v>
      </c>
      <c r="I361" s="3">
        <f t="shared" si="19"/>
        <v>12</v>
      </c>
      <c r="J361" s="16">
        <v>5</v>
      </c>
      <c r="K361" s="16">
        <v>7</v>
      </c>
      <c r="L361" s="16">
        <v>179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16">
        <v>42</v>
      </c>
      <c r="U361" s="27">
        <v>0</v>
      </c>
      <c r="V361" s="27">
        <v>0</v>
      </c>
      <c r="W361" s="27">
        <v>0</v>
      </c>
      <c r="X361" s="20">
        <v>0.60545454545454547</v>
      </c>
      <c r="Y361" s="20">
        <v>7.407407407407407E-2</v>
      </c>
      <c r="Z361" s="27">
        <v>0</v>
      </c>
      <c r="AA361" s="27">
        <v>0</v>
      </c>
      <c r="AB361" s="27">
        <v>0</v>
      </c>
      <c r="AC361" s="27">
        <v>0</v>
      </c>
      <c r="AD361" s="27">
        <v>0</v>
      </c>
      <c r="AE361" s="27">
        <v>0</v>
      </c>
      <c r="AF361" s="20">
        <v>0.48436363636363639</v>
      </c>
      <c r="AG361" s="27">
        <v>0</v>
      </c>
      <c r="AH361" s="27">
        <v>0</v>
      </c>
      <c r="AI361" s="20">
        <v>0.48436363636363639</v>
      </c>
      <c r="AJ361" s="27">
        <v>0</v>
      </c>
      <c r="BM361">
        <v>359</v>
      </c>
      <c r="BN361" t="s">
        <v>2238</v>
      </c>
    </row>
    <row r="362" spans="2:66" ht="14.25" x14ac:dyDescent="0.2">
      <c r="B362" s="16">
        <v>360</v>
      </c>
      <c r="C362" s="16"/>
      <c r="D362" s="16" t="s">
        <v>553</v>
      </c>
      <c r="E362" s="16" t="str">
        <f t="shared" si="18"/>
        <v>s</v>
      </c>
      <c r="F362" s="16">
        <f t="shared" si="17"/>
        <v>5</v>
      </c>
      <c r="G362" s="19" t="s">
        <v>21</v>
      </c>
      <c r="H362" s="3" t="s">
        <v>33</v>
      </c>
      <c r="I362" s="3">
        <f t="shared" si="19"/>
        <v>12</v>
      </c>
      <c r="J362" s="16">
        <v>5</v>
      </c>
      <c r="K362" s="16">
        <v>8</v>
      </c>
      <c r="L362" s="16">
        <v>205</v>
      </c>
      <c r="M362" s="26">
        <v>0</v>
      </c>
      <c r="N362" s="26">
        <v>0</v>
      </c>
      <c r="O362" s="26">
        <v>0</v>
      </c>
      <c r="P362" s="26">
        <v>0</v>
      </c>
      <c r="Q362" s="16">
        <v>189</v>
      </c>
      <c r="R362" s="26">
        <v>0</v>
      </c>
      <c r="S362" s="26">
        <v>0</v>
      </c>
      <c r="T362" s="16">
        <v>48</v>
      </c>
      <c r="U362" s="27">
        <v>0</v>
      </c>
      <c r="V362" s="27">
        <v>0</v>
      </c>
      <c r="W362" s="27">
        <v>0</v>
      </c>
      <c r="X362" s="20">
        <v>0.69363636363636361</v>
      </c>
      <c r="Y362" s="27">
        <v>0</v>
      </c>
      <c r="Z362" s="27">
        <v>0</v>
      </c>
      <c r="AA362" s="27">
        <v>0</v>
      </c>
      <c r="AB362" s="27">
        <v>0</v>
      </c>
      <c r="AC362" s="27">
        <v>0</v>
      </c>
      <c r="AD362" s="27">
        <v>0</v>
      </c>
      <c r="AE362" s="27">
        <v>0</v>
      </c>
      <c r="AF362" s="20">
        <v>0.55490909090909091</v>
      </c>
      <c r="AG362" s="20">
        <v>0.55490909090909091</v>
      </c>
      <c r="AH362" s="27">
        <v>0</v>
      </c>
      <c r="AI362" s="27">
        <v>0</v>
      </c>
      <c r="AJ362" s="27">
        <v>0</v>
      </c>
      <c r="BM362">
        <v>360</v>
      </c>
      <c r="BN362" t="s">
        <v>2239</v>
      </c>
    </row>
    <row r="363" spans="2:66" ht="14.25" x14ac:dyDescent="0.2">
      <c r="B363" s="16">
        <v>361</v>
      </c>
      <c r="C363" s="16"/>
      <c r="D363" s="16" t="s">
        <v>554</v>
      </c>
      <c r="E363" s="16" t="str">
        <f t="shared" si="18"/>
        <v>a</v>
      </c>
      <c r="F363" s="16">
        <f t="shared" si="17"/>
        <v>1</v>
      </c>
      <c r="G363" s="19" t="s">
        <v>21</v>
      </c>
      <c r="H363" s="3" t="s">
        <v>33</v>
      </c>
      <c r="I363" s="3">
        <f t="shared" si="19"/>
        <v>12</v>
      </c>
      <c r="J363" s="16">
        <v>5</v>
      </c>
      <c r="K363" s="16">
        <v>1</v>
      </c>
      <c r="L363" s="16">
        <v>19</v>
      </c>
      <c r="M363" s="26">
        <v>0</v>
      </c>
      <c r="N363" s="26">
        <v>0</v>
      </c>
      <c r="O363" s="26">
        <v>0</v>
      </c>
      <c r="P363" s="26">
        <v>0</v>
      </c>
      <c r="Q363" s="16">
        <v>25</v>
      </c>
      <c r="R363" s="26">
        <v>0</v>
      </c>
      <c r="S363" s="26">
        <v>0</v>
      </c>
      <c r="T363" s="26">
        <v>0</v>
      </c>
      <c r="U363" s="27">
        <v>0</v>
      </c>
      <c r="V363" s="27">
        <v>0</v>
      </c>
      <c r="W363" s="27">
        <v>0</v>
      </c>
      <c r="X363" s="27">
        <v>0</v>
      </c>
      <c r="Y363" s="27">
        <v>0</v>
      </c>
      <c r="Z363" s="27">
        <v>0</v>
      </c>
      <c r="AA363" s="27">
        <v>0</v>
      </c>
      <c r="AB363" s="27">
        <v>0</v>
      </c>
      <c r="AC363" s="27">
        <v>0</v>
      </c>
      <c r="AD363" s="27">
        <v>0</v>
      </c>
      <c r="AE363" s="27">
        <v>0</v>
      </c>
      <c r="AF363" s="27">
        <v>0</v>
      </c>
      <c r="AG363" s="27">
        <v>0</v>
      </c>
      <c r="AH363" s="27">
        <v>0</v>
      </c>
      <c r="AI363" s="27">
        <v>0</v>
      </c>
      <c r="AJ363" s="27">
        <v>0</v>
      </c>
      <c r="BM363">
        <v>361</v>
      </c>
      <c r="BN363" t="s">
        <v>2240</v>
      </c>
    </row>
    <row r="364" spans="2:66" ht="14.25" x14ac:dyDescent="0.2">
      <c r="B364" s="16">
        <v>362</v>
      </c>
      <c r="C364" s="16"/>
      <c r="D364" s="16" t="s">
        <v>555</v>
      </c>
      <c r="E364" s="16" t="str">
        <f t="shared" si="18"/>
        <v>a</v>
      </c>
      <c r="F364" s="16">
        <f t="shared" si="17"/>
        <v>1</v>
      </c>
      <c r="G364" s="19" t="s">
        <v>21</v>
      </c>
      <c r="H364" s="3" t="s">
        <v>33</v>
      </c>
      <c r="I364" s="3">
        <f t="shared" si="19"/>
        <v>12</v>
      </c>
      <c r="J364" s="16">
        <v>5</v>
      </c>
      <c r="K364" s="16">
        <v>2</v>
      </c>
      <c r="L364" s="16">
        <v>39</v>
      </c>
      <c r="M364" s="26">
        <v>0</v>
      </c>
      <c r="N364" s="26">
        <v>0</v>
      </c>
      <c r="O364" s="26">
        <v>0</v>
      </c>
      <c r="P364" s="26">
        <v>0</v>
      </c>
      <c r="Q364" s="16">
        <v>50</v>
      </c>
      <c r="R364" s="26">
        <v>0</v>
      </c>
      <c r="S364" s="26">
        <v>0</v>
      </c>
      <c r="T364" s="26">
        <v>0</v>
      </c>
      <c r="U364" s="27">
        <v>0</v>
      </c>
      <c r="V364" s="27">
        <v>0</v>
      </c>
      <c r="W364" s="27">
        <v>0</v>
      </c>
      <c r="X364" s="27">
        <v>0</v>
      </c>
      <c r="Y364" s="27">
        <v>0</v>
      </c>
      <c r="Z364" s="27">
        <v>0</v>
      </c>
      <c r="AA364" s="27">
        <v>0</v>
      </c>
      <c r="AB364" s="27">
        <v>0</v>
      </c>
      <c r="AC364" s="27">
        <v>0</v>
      </c>
      <c r="AD364" s="27">
        <v>0</v>
      </c>
      <c r="AE364" s="27">
        <v>0</v>
      </c>
      <c r="AF364" s="27">
        <v>0</v>
      </c>
      <c r="AG364" s="27">
        <v>0</v>
      </c>
      <c r="AH364" s="27">
        <v>0</v>
      </c>
      <c r="AI364" s="27">
        <v>0</v>
      </c>
      <c r="AJ364" s="27">
        <v>0</v>
      </c>
      <c r="BM364">
        <v>362</v>
      </c>
      <c r="BN364" t="s">
        <v>2241</v>
      </c>
    </row>
    <row r="365" spans="2:66" ht="14.25" x14ac:dyDescent="0.2">
      <c r="B365" s="16">
        <v>363</v>
      </c>
      <c r="C365" s="16"/>
      <c r="D365" s="16" t="s">
        <v>556</v>
      </c>
      <c r="E365" s="16" t="str">
        <f t="shared" si="18"/>
        <v>a</v>
      </c>
      <c r="F365" s="16">
        <f t="shared" si="17"/>
        <v>2</v>
      </c>
      <c r="G365" s="19" t="s">
        <v>21</v>
      </c>
      <c r="H365" s="3" t="s">
        <v>33</v>
      </c>
      <c r="I365" s="3">
        <f t="shared" si="19"/>
        <v>12</v>
      </c>
      <c r="J365" s="16">
        <v>5</v>
      </c>
      <c r="K365" s="16">
        <v>3</v>
      </c>
      <c r="L365" s="16">
        <v>58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7">
        <v>0</v>
      </c>
      <c r="V365" s="27">
        <v>0</v>
      </c>
      <c r="W365" s="27">
        <v>0</v>
      </c>
      <c r="X365" s="20">
        <v>0.25272727272727274</v>
      </c>
      <c r="Y365" s="27">
        <v>0</v>
      </c>
      <c r="Z365" s="27">
        <v>0</v>
      </c>
      <c r="AA365" s="27">
        <v>0</v>
      </c>
      <c r="AB365" s="27">
        <v>0</v>
      </c>
      <c r="AC365" s="27">
        <v>0</v>
      </c>
      <c r="AD365" s="27">
        <v>0</v>
      </c>
      <c r="AE365" s="27">
        <v>0</v>
      </c>
      <c r="AF365" s="20">
        <v>0.20218181818181821</v>
      </c>
      <c r="AG365" s="27">
        <v>0</v>
      </c>
      <c r="AH365" s="27">
        <v>0</v>
      </c>
      <c r="AI365" s="27">
        <v>0</v>
      </c>
      <c r="AJ365" s="27">
        <v>0</v>
      </c>
      <c r="BM365">
        <v>363</v>
      </c>
      <c r="BN365" t="s">
        <v>2242</v>
      </c>
    </row>
    <row r="366" spans="2:66" ht="14.25" x14ac:dyDescent="0.2">
      <c r="B366" s="16">
        <v>364</v>
      </c>
      <c r="C366" s="16"/>
      <c r="D366" s="16" t="s">
        <v>557</v>
      </c>
      <c r="E366" s="16" t="str">
        <f t="shared" si="18"/>
        <v>a</v>
      </c>
      <c r="F366" s="16">
        <f t="shared" si="17"/>
        <v>2</v>
      </c>
      <c r="G366" s="19" t="s">
        <v>21</v>
      </c>
      <c r="H366" s="3" t="s">
        <v>33</v>
      </c>
      <c r="I366" s="3">
        <f t="shared" si="19"/>
        <v>12</v>
      </c>
      <c r="J366" s="16">
        <v>5</v>
      </c>
      <c r="K366" s="16">
        <v>4</v>
      </c>
      <c r="L366" s="16">
        <v>78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7">
        <v>0</v>
      </c>
      <c r="V366" s="27">
        <v>0</v>
      </c>
      <c r="W366" s="27">
        <v>0</v>
      </c>
      <c r="X366" s="27">
        <v>0</v>
      </c>
      <c r="Y366" s="27">
        <v>0</v>
      </c>
      <c r="Z366" s="27">
        <v>0</v>
      </c>
      <c r="AA366" s="27">
        <v>0</v>
      </c>
      <c r="AB366" s="27">
        <v>0</v>
      </c>
      <c r="AC366" s="27">
        <v>0</v>
      </c>
      <c r="AD366" s="20">
        <v>4.7619047619047672E-2</v>
      </c>
      <c r="AE366" s="27">
        <v>0</v>
      </c>
      <c r="AF366" s="27">
        <v>0</v>
      </c>
      <c r="AG366" s="27">
        <v>0</v>
      </c>
      <c r="AH366" s="20">
        <v>0.26981818181818185</v>
      </c>
      <c r="AI366" s="27">
        <v>0</v>
      </c>
      <c r="AJ366" s="27">
        <v>0</v>
      </c>
      <c r="BM366">
        <v>364</v>
      </c>
      <c r="BN366" t="s">
        <v>2243</v>
      </c>
    </row>
    <row r="367" spans="2:66" ht="14.25" x14ac:dyDescent="0.2">
      <c r="B367" s="16">
        <v>365</v>
      </c>
      <c r="C367" s="16"/>
      <c r="D367" s="16" t="s">
        <v>558</v>
      </c>
      <c r="E367" s="16" t="str">
        <f t="shared" si="18"/>
        <v>a</v>
      </c>
      <c r="F367" s="16">
        <f t="shared" si="17"/>
        <v>2</v>
      </c>
      <c r="G367" s="19" t="s">
        <v>21</v>
      </c>
      <c r="H367" s="3" t="s">
        <v>33</v>
      </c>
      <c r="I367" s="3">
        <f t="shared" si="19"/>
        <v>12</v>
      </c>
      <c r="J367" s="16">
        <v>5</v>
      </c>
      <c r="K367" s="16">
        <v>5</v>
      </c>
      <c r="L367" s="16">
        <v>98</v>
      </c>
      <c r="M367" s="26">
        <v>0</v>
      </c>
      <c r="N367" s="26">
        <v>0</v>
      </c>
      <c r="O367" s="26">
        <v>0</v>
      </c>
      <c r="P367" s="26">
        <v>0</v>
      </c>
      <c r="Q367" s="16">
        <v>124</v>
      </c>
      <c r="R367" s="26">
        <v>0</v>
      </c>
      <c r="S367" s="26">
        <v>0</v>
      </c>
      <c r="T367" s="26">
        <v>0</v>
      </c>
      <c r="U367" s="27">
        <v>0</v>
      </c>
      <c r="V367" s="27">
        <v>0</v>
      </c>
      <c r="W367" s="27">
        <v>0</v>
      </c>
      <c r="X367" s="27">
        <v>0</v>
      </c>
      <c r="Y367" s="27">
        <v>0</v>
      </c>
      <c r="Z367" s="27">
        <v>0</v>
      </c>
      <c r="AA367" s="20">
        <v>5.6603773584905648E-2</v>
      </c>
      <c r="AB367" s="27">
        <v>0</v>
      </c>
      <c r="AC367" s="27">
        <v>0</v>
      </c>
      <c r="AD367" s="27">
        <v>0</v>
      </c>
      <c r="AE367" s="27">
        <v>0</v>
      </c>
      <c r="AF367" s="27">
        <v>0</v>
      </c>
      <c r="AG367" s="27">
        <v>0</v>
      </c>
      <c r="AH367" s="27">
        <v>0</v>
      </c>
      <c r="AI367" s="27">
        <v>0</v>
      </c>
      <c r="AJ367" s="27">
        <v>0</v>
      </c>
      <c r="BM367">
        <v>365</v>
      </c>
      <c r="BN367" t="s">
        <v>2244</v>
      </c>
    </row>
    <row r="368" spans="2:66" ht="14.25" x14ac:dyDescent="0.2">
      <c r="B368" s="16">
        <v>366</v>
      </c>
      <c r="C368" s="16"/>
      <c r="D368" s="16" t="s">
        <v>559</v>
      </c>
      <c r="E368" s="16" t="str">
        <f t="shared" si="18"/>
        <v>a</v>
      </c>
      <c r="F368" s="16">
        <f t="shared" si="17"/>
        <v>3</v>
      </c>
      <c r="G368" s="19" t="s">
        <v>21</v>
      </c>
      <c r="H368" s="3" t="s">
        <v>33</v>
      </c>
      <c r="I368" s="3">
        <f t="shared" si="19"/>
        <v>12</v>
      </c>
      <c r="J368" s="16">
        <v>5</v>
      </c>
      <c r="K368" s="16">
        <v>6</v>
      </c>
      <c r="L368" s="16">
        <v>117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7">
        <v>0</v>
      </c>
      <c r="V368" s="20">
        <v>8.6666666666666656E-2</v>
      </c>
      <c r="W368" s="20">
        <v>0.12666666666666665</v>
      </c>
      <c r="X368" s="20">
        <v>0.50727272727272732</v>
      </c>
      <c r="Y368" s="27">
        <v>0</v>
      </c>
      <c r="Z368" s="27">
        <v>0</v>
      </c>
      <c r="AA368" s="27">
        <v>0</v>
      </c>
      <c r="AB368" s="27">
        <v>0</v>
      </c>
      <c r="AC368" s="27">
        <v>0</v>
      </c>
      <c r="AD368" s="27">
        <v>0</v>
      </c>
      <c r="AE368" s="27">
        <v>0</v>
      </c>
      <c r="AF368" s="27">
        <v>0</v>
      </c>
      <c r="AG368" s="27">
        <v>0</v>
      </c>
      <c r="AH368" s="27">
        <v>0</v>
      </c>
      <c r="AI368" s="27">
        <v>0</v>
      </c>
      <c r="AJ368" s="27">
        <v>0</v>
      </c>
      <c r="BM368">
        <v>366</v>
      </c>
      <c r="BN368" t="s">
        <v>2245</v>
      </c>
    </row>
    <row r="369" spans="2:66" ht="14.25" x14ac:dyDescent="0.2">
      <c r="B369" s="16">
        <v>367</v>
      </c>
      <c r="C369" s="16"/>
      <c r="D369" s="16" t="s">
        <v>560</v>
      </c>
      <c r="E369" s="16" t="str">
        <f t="shared" si="18"/>
        <v>a</v>
      </c>
      <c r="F369" s="16">
        <f t="shared" si="17"/>
        <v>3</v>
      </c>
      <c r="G369" s="19" t="s">
        <v>21</v>
      </c>
      <c r="H369" s="3" t="s">
        <v>33</v>
      </c>
      <c r="I369" s="3">
        <f t="shared" si="19"/>
        <v>12</v>
      </c>
      <c r="J369" s="16">
        <v>5</v>
      </c>
      <c r="K369" s="16">
        <v>7</v>
      </c>
      <c r="L369" s="16">
        <v>137</v>
      </c>
      <c r="M369" s="26">
        <v>0</v>
      </c>
      <c r="N369" s="26">
        <v>0</v>
      </c>
      <c r="O369" s="26">
        <v>0</v>
      </c>
      <c r="P369" s="26">
        <v>0</v>
      </c>
      <c r="Q369" s="16">
        <v>174</v>
      </c>
      <c r="R369" s="26">
        <v>0</v>
      </c>
      <c r="S369" s="26">
        <v>0</v>
      </c>
      <c r="T369" s="26">
        <v>0</v>
      </c>
      <c r="U369" s="20">
        <v>0.15</v>
      </c>
      <c r="V369" s="27">
        <v>0</v>
      </c>
      <c r="W369" s="27">
        <v>0</v>
      </c>
      <c r="X369" s="27">
        <v>0</v>
      </c>
      <c r="Y369" s="27">
        <v>0</v>
      </c>
      <c r="Z369" s="27">
        <v>0</v>
      </c>
      <c r="AA369" s="27">
        <v>0</v>
      </c>
      <c r="AB369" s="27">
        <v>0</v>
      </c>
      <c r="AC369" s="27">
        <v>0</v>
      </c>
      <c r="AD369" s="27">
        <v>0</v>
      </c>
      <c r="AE369" s="27">
        <v>0</v>
      </c>
      <c r="AF369" s="27">
        <v>0</v>
      </c>
      <c r="AG369" s="27">
        <v>0</v>
      </c>
      <c r="AH369" s="20">
        <v>0.47490909090909095</v>
      </c>
      <c r="AI369" s="27">
        <v>0</v>
      </c>
      <c r="AJ369" s="27">
        <v>0</v>
      </c>
      <c r="BM369">
        <v>367</v>
      </c>
      <c r="BN369" t="s">
        <v>2246</v>
      </c>
    </row>
    <row r="370" spans="2:66" ht="14.25" x14ac:dyDescent="0.2">
      <c r="B370" s="16">
        <v>368</v>
      </c>
      <c r="C370" s="16"/>
      <c r="D370" s="16" t="s">
        <v>561</v>
      </c>
      <c r="E370" s="16" t="str">
        <f t="shared" si="18"/>
        <v>a</v>
      </c>
      <c r="F370" s="16">
        <f t="shared" si="17"/>
        <v>3</v>
      </c>
      <c r="G370" s="19" t="s">
        <v>21</v>
      </c>
      <c r="H370" s="3" t="s">
        <v>33</v>
      </c>
      <c r="I370" s="3">
        <f t="shared" si="19"/>
        <v>12</v>
      </c>
      <c r="J370" s="16">
        <v>5</v>
      </c>
      <c r="K370" s="16">
        <v>8</v>
      </c>
      <c r="L370" s="16">
        <v>157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7">
        <v>0</v>
      </c>
      <c r="V370" s="27">
        <v>0</v>
      </c>
      <c r="W370" s="20">
        <v>0.17</v>
      </c>
      <c r="X370" s="20">
        <v>0.67909090909090908</v>
      </c>
      <c r="Y370" s="27">
        <v>0</v>
      </c>
      <c r="Z370" s="27">
        <v>0</v>
      </c>
      <c r="AA370" s="27">
        <v>0</v>
      </c>
      <c r="AB370" s="27">
        <v>0</v>
      </c>
      <c r="AC370" s="20">
        <v>9.0909090909090939E-2</v>
      </c>
      <c r="AD370" s="27">
        <v>0</v>
      </c>
      <c r="AE370" s="27">
        <v>0</v>
      </c>
      <c r="AF370" s="27">
        <v>0</v>
      </c>
      <c r="AG370" s="27">
        <v>0</v>
      </c>
      <c r="AH370" s="27">
        <v>0</v>
      </c>
      <c r="AI370" s="27">
        <v>0</v>
      </c>
      <c r="AJ370" s="27">
        <v>0</v>
      </c>
      <c r="BM370">
        <v>368</v>
      </c>
      <c r="BN370" t="s">
        <v>2247</v>
      </c>
    </row>
    <row r="371" spans="2:66" ht="14.25" x14ac:dyDescent="0.2">
      <c r="B371" s="16">
        <v>369</v>
      </c>
      <c r="C371" s="16"/>
      <c r="D371" s="16" t="s">
        <v>562</v>
      </c>
      <c r="E371" s="16" t="str">
        <f t="shared" si="18"/>
        <v>b</v>
      </c>
      <c r="F371" s="16">
        <f t="shared" si="17"/>
        <v>1</v>
      </c>
      <c r="G371" s="19" t="s">
        <v>21</v>
      </c>
      <c r="H371" s="3" t="s">
        <v>33</v>
      </c>
      <c r="I371" s="3">
        <f t="shared" si="19"/>
        <v>12</v>
      </c>
      <c r="J371" s="16">
        <v>5</v>
      </c>
      <c r="K371" s="16">
        <v>1</v>
      </c>
      <c r="L371" s="16">
        <v>21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7">
        <v>0</v>
      </c>
      <c r="V371" s="27">
        <v>0</v>
      </c>
      <c r="W371" s="27">
        <v>0</v>
      </c>
      <c r="X371" s="20">
        <v>0.10090909090909092</v>
      </c>
      <c r="Y371" s="27">
        <v>0</v>
      </c>
      <c r="Z371" s="27">
        <v>0</v>
      </c>
      <c r="AA371" s="27">
        <v>0</v>
      </c>
      <c r="AB371" s="27">
        <v>0</v>
      </c>
      <c r="AC371" s="27">
        <v>0</v>
      </c>
      <c r="AD371" s="27">
        <v>0</v>
      </c>
      <c r="AE371" s="27">
        <v>0</v>
      </c>
      <c r="AF371" s="27">
        <v>0</v>
      </c>
      <c r="AG371" s="27">
        <v>0</v>
      </c>
      <c r="AH371" s="27">
        <v>0</v>
      </c>
      <c r="AI371" s="27">
        <v>0</v>
      </c>
      <c r="AJ371" s="27">
        <v>0</v>
      </c>
      <c r="BM371">
        <v>369</v>
      </c>
      <c r="BN371" t="s">
        <v>2248</v>
      </c>
    </row>
    <row r="372" spans="2:66" ht="14.25" x14ac:dyDescent="0.2">
      <c r="B372" s="16">
        <v>370</v>
      </c>
      <c r="C372" s="16"/>
      <c r="D372" s="16" t="s">
        <v>563</v>
      </c>
      <c r="E372" s="16" t="str">
        <f t="shared" si="18"/>
        <v>b</v>
      </c>
      <c r="F372" s="16">
        <f t="shared" si="17"/>
        <v>1</v>
      </c>
      <c r="G372" s="19" t="s">
        <v>21</v>
      </c>
      <c r="H372" s="3" t="s">
        <v>33</v>
      </c>
      <c r="I372" s="3">
        <f t="shared" si="19"/>
        <v>12</v>
      </c>
      <c r="J372" s="16">
        <v>5</v>
      </c>
      <c r="K372" s="16">
        <v>2</v>
      </c>
      <c r="L372" s="16">
        <v>42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7">
        <v>0</v>
      </c>
      <c r="V372" s="27">
        <v>0</v>
      </c>
      <c r="W372" s="27">
        <v>0</v>
      </c>
      <c r="X372" s="27">
        <v>0</v>
      </c>
      <c r="Y372" s="27">
        <v>0</v>
      </c>
      <c r="Z372" s="27">
        <v>0</v>
      </c>
      <c r="AA372" s="27">
        <v>0</v>
      </c>
      <c r="AB372" s="27">
        <v>0</v>
      </c>
      <c r="AC372" s="27">
        <v>0</v>
      </c>
      <c r="AD372" s="27">
        <v>0</v>
      </c>
      <c r="AE372" s="27">
        <v>0</v>
      </c>
      <c r="AF372" s="27">
        <v>0</v>
      </c>
      <c r="AG372" s="27">
        <v>0</v>
      </c>
      <c r="AH372" s="20">
        <v>0.16436363636363638</v>
      </c>
      <c r="AI372" s="27">
        <v>0</v>
      </c>
      <c r="AJ372" s="27">
        <v>0</v>
      </c>
      <c r="BM372">
        <v>370</v>
      </c>
      <c r="BN372" t="s">
        <v>2249</v>
      </c>
    </row>
    <row r="373" spans="2:66" ht="14.25" x14ac:dyDescent="0.2">
      <c r="B373" s="16">
        <v>371</v>
      </c>
      <c r="C373" s="16"/>
      <c r="D373" s="16" t="s">
        <v>564</v>
      </c>
      <c r="E373" s="16" t="str">
        <f t="shared" si="18"/>
        <v>b</v>
      </c>
      <c r="F373" s="16">
        <f t="shared" si="17"/>
        <v>1</v>
      </c>
      <c r="G373" s="19" t="s">
        <v>21</v>
      </c>
      <c r="H373" s="3" t="s">
        <v>33</v>
      </c>
      <c r="I373" s="3">
        <f t="shared" si="19"/>
        <v>12</v>
      </c>
      <c r="J373" s="16">
        <v>5</v>
      </c>
      <c r="K373" s="16">
        <v>3</v>
      </c>
      <c r="L373" s="16">
        <v>63</v>
      </c>
      <c r="M373" s="26">
        <v>0</v>
      </c>
      <c r="N373" s="26">
        <v>0</v>
      </c>
      <c r="O373" s="26">
        <v>0</v>
      </c>
      <c r="P373" s="26">
        <v>0</v>
      </c>
      <c r="Q373" s="16">
        <v>94</v>
      </c>
      <c r="R373" s="26">
        <v>0</v>
      </c>
      <c r="S373" s="26">
        <v>0</v>
      </c>
      <c r="T373" s="26">
        <v>0</v>
      </c>
      <c r="U373" s="27">
        <v>0</v>
      </c>
      <c r="V373" s="27">
        <v>0</v>
      </c>
      <c r="W373" s="27">
        <v>0</v>
      </c>
      <c r="X373" s="27">
        <v>0</v>
      </c>
      <c r="Y373" s="27">
        <v>0</v>
      </c>
      <c r="Z373" s="27">
        <v>0</v>
      </c>
      <c r="AA373" s="27">
        <v>0</v>
      </c>
      <c r="AB373" s="27">
        <v>0</v>
      </c>
      <c r="AC373" s="27">
        <v>0</v>
      </c>
      <c r="AD373" s="27">
        <v>0</v>
      </c>
      <c r="AE373" s="27">
        <v>0</v>
      </c>
      <c r="AF373" s="27">
        <v>0</v>
      </c>
      <c r="AG373" s="27">
        <v>0</v>
      </c>
      <c r="AH373" s="27">
        <v>0</v>
      </c>
      <c r="AI373" s="27">
        <v>0</v>
      </c>
      <c r="AJ373" s="27">
        <v>0</v>
      </c>
      <c r="BM373">
        <v>371</v>
      </c>
      <c r="BN373" t="s">
        <v>2250</v>
      </c>
    </row>
    <row r="374" spans="2:66" ht="14.25" x14ac:dyDescent="0.2">
      <c r="B374" s="16">
        <v>372</v>
      </c>
      <c r="C374" s="16"/>
      <c r="D374" s="16" t="s">
        <v>565</v>
      </c>
      <c r="E374" s="16" t="str">
        <f t="shared" si="18"/>
        <v>b</v>
      </c>
      <c r="F374" s="16">
        <f t="shared" si="17"/>
        <v>1</v>
      </c>
      <c r="G374" s="19" t="s">
        <v>21</v>
      </c>
      <c r="H374" s="3" t="s">
        <v>33</v>
      </c>
      <c r="I374" s="3">
        <f t="shared" si="19"/>
        <v>12</v>
      </c>
      <c r="J374" s="16">
        <v>5</v>
      </c>
      <c r="K374" s="16">
        <v>4</v>
      </c>
      <c r="L374" s="16">
        <v>84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7">
        <v>0</v>
      </c>
      <c r="V374" s="20">
        <v>7.3333333333333334E-2</v>
      </c>
      <c r="W374" s="27">
        <v>0</v>
      </c>
      <c r="X374" s="27">
        <v>0</v>
      </c>
      <c r="Y374" s="27">
        <v>0</v>
      </c>
      <c r="Z374" s="27">
        <v>0</v>
      </c>
      <c r="AA374" s="27">
        <v>0</v>
      </c>
      <c r="AB374" s="27">
        <v>0</v>
      </c>
      <c r="AC374" s="27">
        <v>0</v>
      </c>
      <c r="AD374" s="27">
        <v>0</v>
      </c>
      <c r="AE374" s="27">
        <v>0</v>
      </c>
      <c r="AF374" s="27">
        <v>0</v>
      </c>
      <c r="AG374" s="27">
        <v>0</v>
      </c>
      <c r="AH374" s="27">
        <v>0</v>
      </c>
      <c r="AI374" s="27">
        <v>0</v>
      </c>
      <c r="AJ374" s="27">
        <v>0</v>
      </c>
      <c r="BM374">
        <v>372</v>
      </c>
      <c r="BN374" t="s">
        <v>2251</v>
      </c>
    </row>
    <row r="375" spans="2:66" ht="14.25" x14ac:dyDescent="0.2">
      <c r="B375" s="16">
        <v>373</v>
      </c>
      <c r="C375" s="16"/>
      <c r="D375" s="16" t="s">
        <v>566</v>
      </c>
      <c r="E375" s="16" t="str">
        <f t="shared" si="18"/>
        <v>b</v>
      </c>
      <c r="F375" s="16">
        <f t="shared" si="17"/>
        <v>1</v>
      </c>
      <c r="G375" s="19" t="s">
        <v>21</v>
      </c>
      <c r="H375" s="3" t="s">
        <v>33</v>
      </c>
      <c r="I375" s="3">
        <f t="shared" si="19"/>
        <v>12</v>
      </c>
      <c r="J375" s="16">
        <v>5</v>
      </c>
      <c r="K375" s="16">
        <v>5</v>
      </c>
      <c r="L375" s="16">
        <v>105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0">
        <v>0.13333333333333333</v>
      </c>
      <c r="V375" s="27">
        <v>0</v>
      </c>
      <c r="W375" s="27">
        <v>0</v>
      </c>
      <c r="X375" s="27">
        <v>0</v>
      </c>
      <c r="Y375" s="27">
        <v>0</v>
      </c>
      <c r="Z375" s="27">
        <v>0</v>
      </c>
      <c r="AA375" s="27">
        <v>0</v>
      </c>
      <c r="AB375" s="27">
        <v>0</v>
      </c>
      <c r="AC375" s="27">
        <v>0</v>
      </c>
      <c r="AD375" s="27">
        <v>0</v>
      </c>
      <c r="AE375" s="27">
        <v>0</v>
      </c>
      <c r="AF375" s="27">
        <v>0</v>
      </c>
      <c r="AG375" s="27">
        <v>0</v>
      </c>
      <c r="AH375" s="27">
        <v>0</v>
      </c>
      <c r="AI375" s="27">
        <v>0</v>
      </c>
      <c r="AJ375" s="27">
        <v>0</v>
      </c>
      <c r="BM375">
        <v>373</v>
      </c>
      <c r="BN375" t="s">
        <v>2252</v>
      </c>
    </row>
    <row r="376" spans="2:66" ht="14.25" x14ac:dyDescent="0.2">
      <c r="B376" s="16">
        <v>374</v>
      </c>
      <c r="C376" s="16"/>
      <c r="D376" s="16" t="s">
        <v>567</v>
      </c>
      <c r="E376" s="16" t="str">
        <f t="shared" si="18"/>
        <v>b</v>
      </c>
      <c r="F376" s="16">
        <f t="shared" si="17"/>
        <v>1</v>
      </c>
      <c r="G376" s="19" t="s">
        <v>21</v>
      </c>
      <c r="H376" s="3" t="s">
        <v>33</v>
      </c>
      <c r="I376" s="3">
        <f t="shared" si="19"/>
        <v>12</v>
      </c>
      <c r="J376" s="16">
        <v>5</v>
      </c>
      <c r="K376" s="16">
        <v>6</v>
      </c>
      <c r="L376" s="16">
        <v>127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7">
        <v>0</v>
      </c>
      <c r="V376" s="27">
        <v>0</v>
      </c>
      <c r="W376" s="27">
        <v>0</v>
      </c>
      <c r="X376" s="27">
        <v>0</v>
      </c>
      <c r="Y376" s="27">
        <v>0</v>
      </c>
      <c r="Z376" s="27">
        <v>0</v>
      </c>
      <c r="AA376" s="27">
        <v>0</v>
      </c>
      <c r="AB376" s="27">
        <v>0</v>
      </c>
      <c r="AC376" s="27">
        <v>0</v>
      </c>
      <c r="AD376" s="27">
        <v>0</v>
      </c>
      <c r="AE376" s="27">
        <v>0</v>
      </c>
      <c r="AF376" s="20">
        <v>0.496</v>
      </c>
      <c r="AG376" s="27">
        <v>0</v>
      </c>
      <c r="AH376" s="27">
        <v>0</v>
      </c>
      <c r="AI376" s="27">
        <v>0</v>
      </c>
      <c r="AJ376" s="27">
        <v>0</v>
      </c>
      <c r="BM376">
        <v>374</v>
      </c>
      <c r="BN376" t="s">
        <v>2253</v>
      </c>
    </row>
    <row r="377" spans="2:66" ht="14.25" x14ac:dyDescent="0.2">
      <c r="B377" s="16">
        <v>375</v>
      </c>
      <c r="C377" s="16"/>
      <c r="D377" s="16" t="s">
        <v>568</v>
      </c>
      <c r="E377" s="16" t="str">
        <f t="shared" si="18"/>
        <v>b</v>
      </c>
      <c r="F377" s="16">
        <f t="shared" si="17"/>
        <v>1</v>
      </c>
      <c r="G377" s="19" t="s">
        <v>21</v>
      </c>
      <c r="H377" s="3" t="s">
        <v>33</v>
      </c>
      <c r="I377" s="3">
        <f t="shared" si="19"/>
        <v>12</v>
      </c>
      <c r="J377" s="16">
        <v>5</v>
      </c>
      <c r="K377" s="16">
        <v>7</v>
      </c>
      <c r="L377" s="16">
        <v>148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7">
        <v>0</v>
      </c>
      <c r="V377" s="20">
        <v>0.13</v>
      </c>
      <c r="W377" s="27">
        <v>0</v>
      </c>
      <c r="X377" s="27">
        <v>0</v>
      </c>
      <c r="Y377" s="27">
        <v>0</v>
      </c>
      <c r="Z377" s="27">
        <v>0</v>
      </c>
      <c r="AA377" s="27">
        <v>0</v>
      </c>
      <c r="AB377" s="27">
        <v>0</v>
      </c>
      <c r="AC377" s="27">
        <v>0</v>
      </c>
      <c r="AD377" s="27">
        <v>0</v>
      </c>
      <c r="AE377" s="27">
        <v>0</v>
      </c>
      <c r="AF377" s="27">
        <v>0</v>
      </c>
      <c r="AG377" s="27">
        <v>0</v>
      </c>
      <c r="AH377" s="27">
        <v>0</v>
      </c>
      <c r="AI377" s="27">
        <v>0</v>
      </c>
      <c r="AJ377" s="27">
        <v>0</v>
      </c>
      <c r="BM377">
        <v>375</v>
      </c>
      <c r="BN377" t="s">
        <v>2254</v>
      </c>
    </row>
    <row r="378" spans="2:66" ht="14.25" x14ac:dyDescent="0.2">
      <c r="B378" s="16">
        <v>376</v>
      </c>
      <c r="C378" s="16"/>
      <c r="D378" s="16" t="s">
        <v>569</v>
      </c>
      <c r="E378" s="16" t="str">
        <f t="shared" si="18"/>
        <v>b</v>
      </c>
      <c r="F378" s="16">
        <f t="shared" si="17"/>
        <v>1</v>
      </c>
      <c r="G378" s="19" t="s">
        <v>21</v>
      </c>
      <c r="H378" s="3" t="s">
        <v>33</v>
      </c>
      <c r="I378" s="3">
        <f t="shared" si="19"/>
        <v>12</v>
      </c>
      <c r="J378" s="16">
        <v>5</v>
      </c>
      <c r="K378" s="16">
        <v>8</v>
      </c>
      <c r="L378" s="16">
        <v>169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7">
        <v>0</v>
      </c>
      <c r="V378" s="27">
        <v>0</v>
      </c>
      <c r="W378" s="27">
        <v>0</v>
      </c>
      <c r="X378" s="27">
        <v>0</v>
      </c>
      <c r="Y378" s="27">
        <v>0</v>
      </c>
      <c r="Z378" s="27">
        <v>0</v>
      </c>
      <c r="AA378" s="27">
        <v>0</v>
      </c>
      <c r="AB378" s="27">
        <v>0</v>
      </c>
      <c r="AC378" s="27">
        <v>0</v>
      </c>
      <c r="AD378" s="27">
        <v>0</v>
      </c>
      <c r="AE378" s="27">
        <v>0</v>
      </c>
      <c r="AF378" s="27">
        <v>0</v>
      </c>
      <c r="AG378" s="27">
        <v>0</v>
      </c>
      <c r="AH378" s="27">
        <v>0</v>
      </c>
      <c r="AI378" s="20">
        <v>0.66109090909090917</v>
      </c>
      <c r="AJ378" s="27">
        <v>0</v>
      </c>
      <c r="BM378">
        <v>376</v>
      </c>
      <c r="BN378" t="s">
        <v>2255</v>
      </c>
    </row>
    <row r="379" spans="2:66" ht="14.25" x14ac:dyDescent="0.2">
      <c r="B379" s="16">
        <v>377</v>
      </c>
      <c r="C379" s="16"/>
      <c r="D379" s="16" t="s">
        <v>570</v>
      </c>
      <c r="E379" s="16" t="str">
        <f t="shared" si="18"/>
        <v>c</v>
      </c>
      <c r="F379" s="16">
        <f t="shared" si="17"/>
        <v>1</v>
      </c>
      <c r="G379" s="19" t="s">
        <v>21</v>
      </c>
      <c r="H379" s="3" t="s">
        <v>33</v>
      </c>
      <c r="I379" s="3">
        <f t="shared" si="19"/>
        <v>12</v>
      </c>
      <c r="J379" s="16">
        <v>5</v>
      </c>
      <c r="K379" s="16">
        <v>1</v>
      </c>
      <c r="L379" s="16">
        <v>26</v>
      </c>
      <c r="M379" s="26">
        <v>0</v>
      </c>
      <c r="N379" s="26">
        <v>0</v>
      </c>
      <c r="O379" s="26">
        <v>0</v>
      </c>
      <c r="P379" s="26">
        <v>0</v>
      </c>
      <c r="Q379" s="16">
        <v>0</v>
      </c>
      <c r="R379" s="26">
        <v>0</v>
      </c>
      <c r="S379" s="26">
        <v>0</v>
      </c>
      <c r="T379" s="26">
        <v>0</v>
      </c>
      <c r="U379" s="27">
        <v>0</v>
      </c>
      <c r="V379" s="27">
        <v>0</v>
      </c>
      <c r="W379" s="27">
        <v>0</v>
      </c>
      <c r="X379" s="27">
        <v>0</v>
      </c>
      <c r="Y379" s="27">
        <v>0</v>
      </c>
      <c r="Z379" s="27">
        <v>0</v>
      </c>
      <c r="AA379" s="27">
        <v>0</v>
      </c>
      <c r="AB379" s="27">
        <v>0</v>
      </c>
      <c r="AC379" s="27">
        <v>0</v>
      </c>
      <c r="AD379" s="27">
        <v>0</v>
      </c>
      <c r="AE379" s="27">
        <v>0</v>
      </c>
      <c r="AF379" s="27">
        <v>0</v>
      </c>
      <c r="AG379" s="27">
        <v>0</v>
      </c>
      <c r="AH379" s="27">
        <v>0</v>
      </c>
      <c r="AI379" s="27">
        <v>0</v>
      </c>
      <c r="AJ379" s="27">
        <v>0</v>
      </c>
      <c r="BM379">
        <v>377</v>
      </c>
      <c r="BN379" t="s">
        <v>2256</v>
      </c>
    </row>
    <row r="380" spans="2:66" ht="14.25" x14ac:dyDescent="0.2">
      <c r="B380" s="16">
        <v>378</v>
      </c>
      <c r="C380" s="16"/>
      <c r="D380" s="16" t="s">
        <v>571</v>
      </c>
      <c r="E380" s="16" t="str">
        <f t="shared" si="18"/>
        <v>c</v>
      </c>
      <c r="F380" s="16">
        <f t="shared" si="17"/>
        <v>1</v>
      </c>
      <c r="G380" s="19" t="s">
        <v>21</v>
      </c>
      <c r="H380" s="3" t="s">
        <v>33</v>
      </c>
      <c r="I380" s="3">
        <f t="shared" si="19"/>
        <v>12</v>
      </c>
      <c r="J380" s="16">
        <v>5</v>
      </c>
      <c r="K380" s="16">
        <v>2</v>
      </c>
      <c r="L380" s="16">
        <v>53</v>
      </c>
      <c r="M380" s="26">
        <v>0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7">
        <v>0</v>
      </c>
      <c r="V380" s="27">
        <v>0</v>
      </c>
      <c r="W380" s="27">
        <v>0</v>
      </c>
      <c r="X380" s="27">
        <v>0</v>
      </c>
      <c r="Y380" s="27">
        <v>0</v>
      </c>
      <c r="Z380" s="27">
        <v>0</v>
      </c>
      <c r="AA380" s="27">
        <v>0</v>
      </c>
      <c r="AB380" s="27">
        <v>0</v>
      </c>
      <c r="AC380" s="27">
        <v>0</v>
      </c>
      <c r="AD380" s="20">
        <v>0</v>
      </c>
      <c r="AE380" s="27">
        <v>0</v>
      </c>
      <c r="AF380" s="27">
        <v>0</v>
      </c>
      <c r="AG380" s="27">
        <v>0</v>
      </c>
      <c r="AH380" s="27">
        <v>0</v>
      </c>
      <c r="AI380" s="27">
        <v>0</v>
      </c>
      <c r="AJ380" s="27">
        <v>0</v>
      </c>
      <c r="BM380">
        <v>378</v>
      </c>
      <c r="BN380" t="s">
        <v>2257</v>
      </c>
    </row>
    <row r="381" spans="2:66" ht="14.25" x14ac:dyDescent="0.2">
      <c r="B381" s="16">
        <v>379</v>
      </c>
      <c r="C381" s="16"/>
      <c r="D381" s="16" t="s">
        <v>572</v>
      </c>
      <c r="E381" s="16" t="str">
        <f t="shared" si="18"/>
        <v>c</v>
      </c>
      <c r="F381" s="16">
        <f t="shared" si="17"/>
        <v>1</v>
      </c>
      <c r="G381" s="19" t="s">
        <v>21</v>
      </c>
      <c r="H381" s="3" t="s">
        <v>33</v>
      </c>
      <c r="I381" s="3">
        <f t="shared" si="19"/>
        <v>12</v>
      </c>
      <c r="J381" s="16">
        <v>5</v>
      </c>
      <c r="K381" s="16">
        <v>3</v>
      </c>
      <c r="L381" s="16">
        <v>80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7">
        <v>0</v>
      </c>
      <c r="V381" s="27">
        <v>0</v>
      </c>
      <c r="W381" s="27">
        <v>0</v>
      </c>
      <c r="X381" s="20">
        <v>0</v>
      </c>
      <c r="Y381" s="27">
        <v>0</v>
      </c>
      <c r="Z381" s="27">
        <v>0</v>
      </c>
      <c r="AA381" s="27">
        <v>0</v>
      </c>
      <c r="AB381" s="27">
        <v>0</v>
      </c>
      <c r="AC381" s="27">
        <v>0</v>
      </c>
      <c r="AD381" s="27">
        <v>0</v>
      </c>
      <c r="AE381" s="27">
        <v>0</v>
      </c>
      <c r="AF381" s="27">
        <v>0</v>
      </c>
      <c r="AG381" s="27">
        <v>0</v>
      </c>
      <c r="AH381" s="27">
        <v>0</v>
      </c>
      <c r="AI381" s="27">
        <v>0</v>
      </c>
      <c r="AJ381" s="27">
        <v>0</v>
      </c>
      <c r="BM381">
        <v>379</v>
      </c>
      <c r="BN381" t="s">
        <v>2258</v>
      </c>
    </row>
    <row r="382" spans="2:66" ht="14.25" x14ac:dyDescent="0.2">
      <c r="B382" s="16">
        <v>380</v>
      </c>
      <c r="C382" s="16"/>
      <c r="D382" s="16" t="s">
        <v>573</v>
      </c>
      <c r="E382" s="16" t="str">
        <f t="shared" si="18"/>
        <v>c</v>
      </c>
      <c r="F382" s="16">
        <f t="shared" si="17"/>
        <v>1</v>
      </c>
      <c r="G382" s="19" t="s">
        <v>21</v>
      </c>
      <c r="H382" s="3" t="s">
        <v>33</v>
      </c>
      <c r="I382" s="3">
        <f t="shared" si="19"/>
        <v>12</v>
      </c>
      <c r="J382" s="16">
        <v>5</v>
      </c>
      <c r="K382" s="16">
        <v>4</v>
      </c>
      <c r="L382" s="16">
        <v>106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7">
        <v>0</v>
      </c>
      <c r="V382" s="27">
        <v>0</v>
      </c>
      <c r="W382" s="27">
        <v>0</v>
      </c>
      <c r="X382" s="27">
        <v>0</v>
      </c>
      <c r="Y382" s="27">
        <v>0</v>
      </c>
      <c r="Z382" s="27">
        <v>0</v>
      </c>
      <c r="AA382" s="27">
        <v>0</v>
      </c>
      <c r="AB382" s="27">
        <v>0</v>
      </c>
      <c r="AC382" s="27">
        <v>0</v>
      </c>
      <c r="AD382" s="27">
        <v>0</v>
      </c>
      <c r="AE382" s="27">
        <v>0</v>
      </c>
      <c r="AF382" s="20">
        <v>0</v>
      </c>
      <c r="AG382" s="27">
        <v>0</v>
      </c>
      <c r="AH382" s="27">
        <v>0</v>
      </c>
      <c r="AI382" s="27">
        <v>0</v>
      </c>
      <c r="AJ382" s="27">
        <v>0</v>
      </c>
      <c r="BM382">
        <v>380</v>
      </c>
      <c r="BN382" t="s">
        <v>2259</v>
      </c>
    </row>
    <row r="383" spans="2:66" ht="14.25" x14ac:dyDescent="0.2">
      <c r="B383" s="16">
        <v>381</v>
      </c>
      <c r="C383" s="16"/>
      <c r="D383" s="16" t="s">
        <v>574</v>
      </c>
      <c r="E383" s="16" t="str">
        <f t="shared" si="18"/>
        <v>c</v>
      </c>
      <c r="F383" s="16">
        <f t="shared" si="17"/>
        <v>1</v>
      </c>
      <c r="G383" s="19" t="s">
        <v>21</v>
      </c>
      <c r="H383" s="3" t="s">
        <v>33</v>
      </c>
      <c r="I383" s="3">
        <f t="shared" si="19"/>
        <v>12</v>
      </c>
      <c r="J383" s="16">
        <v>5</v>
      </c>
      <c r="K383" s="16">
        <v>5</v>
      </c>
      <c r="L383" s="16">
        <v>133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7">
        <v>0</v>
      </c>
      <c r="V383" s="27">
        <v>0</v>
      </c>
      <c r="W383" s="27">
        <v>0</v>
      </c>
      <c r="X383" s="20">
        <v>0</v>
      </c>
      <c r="Y383" s="27">
        <v>0</v>
      </c>
      <c r="Z383" s="27">
        <v>0</v>
      </c>
      <c r="AA383" s="27">
        <v>0</v>
      </c>
      <c r="AB383" s="27">
        <v>0</v>
      </c>
      <c r="AC383" s="27">
        <v>0</v>
      </c>
      <c r="AD383" s="27">
        <v>0</v>
      </c>
      <c r="AE383" s="27">
        <v>0</v>
      </c>
      <c r="AF383" s="27">
        <v>0</v>
      </c>
      <c r="AG383" s="27">
        <v>0</v>
      </c>
      <c r="AH383" s="27">
        <v>0</v>
      </c>
      <c r="AI383" s="27">
        <v>0</v>
      </c>
      <c r="AJ383" s="27">
        <v>0</v>
      </c>
      <c r="BM383">
        <v>381</v>
      </c>
      <c r="BN383" t="s">
        <v>2260</v>
      </c>
    </row>
    <row r="384" spans="2:66" ht="14.25" x14ac:dyDescent="0.2">
      <c r="B384" s="16">
        <v>382</v>
      </c>
      <c r="C384" s="16"/>
      <c r="D384" s="16" t="s">
        <v>575</v>
      </c>
      <c r="E384" s="16" t="str">
        <f t="shared" si="18"/>
        <v>c</v>
      </c>
      <c r="F384" s="16">
        <f t="shared" si="17"/>
        <v>1</v>
      </c>
      <c r="G384" s="19" t="s">
        <v>21</v>
      </c>
      <c r="H384" s="3" t="s">
        <v>33</v>
      </c>
      <c r="I384" s="3">
        <f t="shared" si="19"/>
        <v>12</v>
      </c>
      <c r="J384" s="16">
        <v>5</v>
      </c>
      <c r="K384" s="16">
        <v>6</v>
      </c>
      <c r="L384" s="16">
        <v>160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16">
        <v>0</v>
      </c>
      <c r="U384" s="27">
        <v>0</v>
      </c>
      <c r="V384" s="27">
        <v>0</v>
      </c>
      <c r="W384" s="27">
        <v>0</v>
      </c>
      <c r="X384" s="27">
        <v>0</v>
      </c>
      <c r="Y384" s="27">
        <v>0</v>
      </c>
      <c r="Z384" s="27">
        <v>0</v>
      </c>
      <c r="AA384" s="27">
        <v>0</v>
      </c>
      <c r="AB384" s="27">
        <v>0</v>
      </c>
      <c r="AC384" s="27">
        <v>0</v>
      </c>
      <c r="AD384" s="27">
        <v>0</v>
      </c>
      <c r="AE384" s="27">
        <v>0</v>
      </c>
      <c r="AF384" s="27">
        <v>0</v>
      </c>
      <c r="AG384" s="27">
        <v>0</v>
      </c>
      <c r="AH384" s="27">
        <v>0</v>
      </c>
      <c r="AI384" s="27">
        <v>0</v>
      </c>
      <c r="AJ384" s="27">
        <v>0</v>
      </c>
      <c r="BM384">
        <v>382</v>
      </c>
      <c r="BN384" t="s">
        <v>2261</v>
      </c>
    </row>
    <row r="385" spans="2:66" ht="14.25" x14ac:dyDescent="0.2">
      <c r="B385" s="16">
        <v>383</v>
      </c>
      <c r="C385" s="16"/>
      <c r="D385" s="16" t="s">
        <v>576</v>
      </c>
      <c r="E385" s="16" t="str">
        <f t="shared" si="18"/>
        <v>c</v>
      </c>
      <c r="F385" s="16">
        <f t="shared" si="17"/>
        <v>1</v>
      </c>
      <c r="G385" s="19" t="s">
        <v>21</v>
      </c>
      <c r="H385" s="3" t="s">
        <v>33</v>
      </c>
      <c r="I385" s="3">
        <f t="shared" si="19"/>
        <v>12</v>
      </c>
      <c r="J385" s="16">
        <v>5</v>
      </c>
      <c r="K385" s="16">
        <v>7</v>
      </c>
      <c r="L385" s="16">
        <v>186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7">
        <v>0</v>
      </c>
      <c r="V385" s="27">
        <v>0</v>
      </c>
      <c r="W385" s="27">
        <v>0</v>
      </c>
      <c r="X385" s="27">
        <v>0</v>
      </c>
      <c r="Y385" s="27">
        <v>0</v>
      </c>
      <c r="Z385" s="27">
        <v>0</v>
      </c>
      <c r="AA385" s="27">
        <v>0</v>
      </c>
      <c r="AB385" s="27">
        <v>0</v>
      </c>
      <c r="AC385" s="27">
        <v>0</v>
      </c>
      <c r="AD385" s="27">
        <v>0</v>
      </c>
      <c r="AE385" s="27">
        <v>0</v>
      </c>
      <c r="AF385" s="27">
        <v>0</v>
      </c>
      <c r="AG385" s="27">
        <v>0</v>
      </c>
      <c r="AH385" s="27">
        <v>0</v>
      </c>
      <c r="AI385" s="20">
        <v>0</v>
      </c>
      <c r="AJ385" s="27">
        <v>0</v>
      </c>
      <c r="BM385">
        <v>383</v>
      </c>
      <c r="BN385" t="s">
        <v>2262</v>
      </c>
    </row>
    <row r="386" spans="2:66" ht="14.25" x14ac:dyDescent="0.2">
      <c r="B386" s="16">
        <v>384</v>
      </c>
      <c r="C386" s="16"/>
      <c r="D386" s="16" t="s">
        <v>577</v>
      </c>
      <c r="E386" s="16" t="str">
        <f t="shared" si="18"/>
        <v>c</v>
      </c>
      <c r="F386" s="16">
        <f t="shared" si="17"/>
        <v>1</v>
      </c>
      <c r="G386" s="19" t="s">
        <v>21</v>
      </c>
      <c r="H386" s="3" t="s">
        <v>33</v>
      </c>
      <c r="I386" s="3">
        <f t="shared" si="19"/>
        <v>12</v>
      </c>
      <c r="J386" s="16">
        <v>5</v>
      </c>
      <c r="K386" s="16">
        <v>8</v>
      </c>
      <c r="L386" s="16">
        <v>213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7">
        <v>0</v>
      </c>
      <c r="V386" s="27">
        <v>0</v>
      </c>
      <c r="W386" s="27">
        <v>0</v>
      </c>
      <c r="X386" s="20">
        <v>0</v>
      </c>
      <c r="Y386" s="27">
        <v>0</v>
      </c>
      <c r="Z386" s="27">
        <v>0</v>
      </c>
      <c r="AA386" s="27">
        <v>0</v>
      </c>
      <c r="AB386" s="27">
        <v>0</v>
      </c>
      <c r="AC386" s="27">
        <v>0</v>
      </c>
      <c r="AD386" s="27">
        <v>0</v>
      </c>
      <c r="AE386" s="27">
        <v>0</v>
      </c>
      <c r="AF386" s="27">
        <v>0</v>
      </c>
      <c r="AG386" s="27">
        <v>0</v>
      </c>
      <c r="AH386" s="27">
        <v>0</v>
      </c>
      <c r="AI386" s="27">
        <v>0</v>
      </c>
      <c r="AJ386" s="27">
        <v>0</v>
      </c>
      <c r="BM386">
        <v>384</v>
      </c>
      <c r="BN386" t="s">
        <v>2263</v>
      </c>
    </row>
    <row r="387" spans="2:66" ht="14.25" x14ac:dyDescent="0.2">
      <c r="B387" s="16">
        <v>385</v>
      </c>
      <c r="C387" s="16"/>
      <c r="D387" s="16" t="s">
        <v>578</v>
      </c>
      <c r="E387" s="16" t="str">
        <f t="shared" si="18"/>
        <v>s</v>
      </c>
      <c r="F387" s="16">
        <f t="shared" ref="F387:F450" si="20">VLOOKUP(E387&amp;K387,AN$27:AO$58,2,FALSE)</f>
        <v>2</v>
      </c>
      <c r="G387" s="19" t="s">
        <v>21</v>
      </c>
      <c r="H387" s="3" t="s">
        <v>34</v>
      </c>
      <c r="I387" s="3">
        <f t="shared" si="19"/>
        <v>13</v>
      </c>
      <c r="J387" s="16">
        <v>0</v>
      </c>
      <c r="K387" s="16">
        <v>1</v>
      </c>
      <c r="L387" s="16">
        <v>26</v>
      </c>
      <c r="M387" s="26">
        <v>0</v>
      </c>
      <c r="N387" s="26">
        <v>0</v>
      </c>
      <c r="O387" s="26">
        <v>0</v>
      </c>
      <c r="P387" s="26">
        <v>0</v>
      </c>
      <c r="Q387" s="16">
        <v>20</v>
      </c>
      <c r="R387" s="26">
        <v>0</v>
      </c>
      <c r="S387" s="26">
        <v>0</v>
      </c>
      <c r="T387" s="26">
        <v>0</v>
      </c>
      <c r="U387" s="27">
        <v>0</v>
      </c>
      <c r="V387" s="27">
        <v>0</v>
      </c>
      <c r="W387" s="27">
        <v>0</v>
      </c>
      <c r="X387" s="20">
        <v>0.1</v>
      </c>
      <c r="Y387" s="27">
        <v>0</v>
      </c>
      <c r="Z387" s="27">
        <v>0</v>
      </c>
      <c r="AA387" s="27">
        <v>0</v>
      </c>
      <c r="AB387" s="27">
        <v>0</v>
      </c>
      <c r="AC387" s="27">
        <v>0</v>
      </c>
      <c r="AD387" s="27">
        <v>0</v>
      </c>
      <c r="AE387" s="27">
        <v>0</v>
      </c>
      <c r="AF387" s="27">
        <v>0</v>
      </c>
      <c r="AG387" s="27">
        <v>0</v>
      </c>
      <c r="AH387" s="27">
        <v>0</v>
      </c>
      <c r="AI387" s="27">
        <v>0</v>
      </c>
      <c r="AJ387" s="27">
        <v>0</v>
      </c>
      <c r="BM387">
        <v>385</v>
      </c>
      <c r="BN387" t="s">
        <v>2264</v>
      </c>
    </row>
    <row r="388" spans="2:66" ht="14.25" x14ac:dyDescent="0.2">
      <c r="B388" s="16">
        <v>386</v>
      </c>
      <c r="C388" s="16"/>
      <c r="D388" s="16" t="s">
        <v>579</v>
      </c>
      <c r="E388" s="16" t="str">
        <f t="shared" si="18"/>
        <v>s</v>
      </c>
      <c r="F388" s="16">
        <f t="shared" si="20"/>
        <v>2</v>
      </c>
      <c r="G388" s="19" t="s">
        <v>21</v>
      </c>
      <c r="H388" s="3" t="s">
        <v>34</v>
      </c>
      <c r="I388" s="3">
        <f t="shared" si="19"/>
        <v>13</v>
      </c>
      <c r="J388" s="16">
        <v>0</v>
      </c>
      <c r="K388" s="16">
        <v>2</v>
      </c>
      <c r="L388" s="16">
        <v>53</v>
      </c>
      <c r="M388" s="26">
        <v>0</v>
      </c>
      <c r="N388" s="26">
        <v>0</v>
      </c>
      <c r="O388" s="26">
        <v>0</v>
      </c>
      <c r="P388" s="26">
        <v>0</v>
      </c>
      <c r="Q388" s="16">
        <v>39</v>
      </c>
      <c r="R388" s="26">
        <v>0</v>
      </c>
      <c r="S388" s="26">
        <v>0</v>
      </c>
      <c r="T388" s="26">
        <v>0</v>
      </c>
      <c r="U388" s="27">
        <v>0</v>
      </c>
      <c r="V388" s="27">
        <v>0</v>
      </c>
      <c r="W388" s="27">
        <v>0</v>
      </c>
      <c r="X388" s="27">
        <v>0</v>
      </c>
      <c r="Y388" s="27">
        <v>0</v>
      </c>
      <c r="Z388" s="27">
        <v>0</v>
      </c>
      <c r="AA388" s="27">
        <v>0</v>
      </c>
      <c r="AB388" s="27">
        <v>0</v>
      </c>
      <c r="AC388" s="27">
        <v>0</v>
      </c>
      <c r="AD388" s="27">
        <v>0</v>
      </c>
      <c r="AE388" s="27">
        <v>0</v>
      </c>
      <c r="AF388" s="27">
        <v>0</v>
      </c>
      <c r="AG388" s="20">
        <v>0.13818181818181818</v>
      </c>
      <c r="AH388" s="27">
        <v>0</v>
      </c>
      <c r="AI388" s="27">
        <v>0</v>
      </c>
      <c r="AJ388" s="27">
        <v>0</v>
      </c>
      <c r="BM388">
        <v>386</v>
      </c>
      <c r="BN388" t="s">
        <v>2265</v>
      </c>
    </row>
    <row r="389" spans="2:66" ht="14.25" x14ac:dyDescent="0.2">
      <c r="B389" s="16">
        <v>387</v>
      </c>
      <c r="C389" s="16"/>
      <c r="D389" s="16" t="s">
        <v>580</v>
      </c>
      <c r="E389" s="16" t="str">
        <f t="shared" si="18"/>
        <v>s</v>
      </c>
      <c r="F389" s="16">
        <f t="shared" si="20"/>
        <v>3</v>
      </c>
      <c r="G389" s="19" t="s">
        <v>21</v>
      </c>
      <c r="H389" s="3" t="s">
        <v>34</v>
      </c>
      <c r="I389" s="3">
        <f t="shared" si="19"/>
        <v>13</v>
      </c>
      <c r="J389" s="16">
        <v>0</v>
      </c>
      <c r="K389" s="16">
        <v>3</v>
      </c>
      <c r="L389" s="16">
        <v>80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7">
        <v>0</v>
      </c>
      <c r="V389" s="20">
        <v>5.333333333333333E-2</v>
      </c>
      <c r="W389" s="27">
        <v>0</v>
      </c>
      <c r="X389" s="27">
        <v>0</v>
      </c>
      <c r="Y389" s="27">
        <v>0</v>
      </c>
      <c r="Z389" s="27">
        <v>0</v>
      </c>
      <c r="AA389" s="27">
        <v>0</v>
      </c>
      <c r="AB389" s="27">
        <v>0</v>
      </c>
      <c r="AC389" s="27">
        <v>0</v>
      </c>
      <c r="AD389" s="27">
        <v>0</v>
      </c>
      <c r="AE389" s="27">
        <v>0</v>
      </c>
      <c r="AF389" s="27">
        <v>0</v>
      </c>
      <c r="AG389" s="20">
        <v>0.21018181818181822</v>
      </c>
      <c r="AH389" s="20">
        <v>0.21018181818181822</v>
      </c>
      <c r="AI389" s="27">
        <v>0</v>
      </c>
      <c r="AJ389" s="27">
        <v>0</v>
      </c>
      <c r="BM389">
        <v>387</v>
      </c>
      <c r="BN389" t="s">
        <v>2266</v>
      </c>
    </row>
    <row r="390" spans="2:66" ht="14.25" x14ac:dyDescent="0.2">
      <c r="B390" s="16">
        <v>388</v>
      </c>
      <c r="C390" s="16"/>
      <c r="D390" s="16" t="s">
        <v>581</v>
      </c>
      <c r="E390" s="16" t="str">
        <f t="shared" si="18"/>
        <v>s</v>
      </c>
      <c r="F390" s="16">
        <f t="shared" si="20"/>
        <v>3</v>
      </c>
      <c r="G390" s="19" t="s">
        <v>21</v>
      </c>
      <c r="H390" s="3" t="s">
        <v>34</v>
      </c>
      <c r="I390" s="3">
        <f t="shared" si="19"/>
        <v>13</v>
      </c>
      <c r="J390" s="16">
        <v>0</v>
      </c>
      <c r="K390" s="16">
        <v>4</v>
      </c>
      <c r="L390" s="16">
        <v>107</v>
      </c>
      <c r="M390" s="26">
        <v>0</v>
      </c>
      <c r="N390" s="26">
        <v>0</v>
      </c>
      <c r="O390" s="26">
        <v>0</v>
      </c>
      <c r="P390" s="26">
        <v>0</v>
      </c>
      <c r="Q390" s="16">
        <v>78</v>
      </c>
      <c r="R390" s="26">
        <v>0</v>
      </c>
      <c r="S390" s="26">
        <v>0</v>
      </c>
      <c r="T390" s="26">
        <v>0</v>
      </c>
      <c r="U390" s="27">
        <v>0</v>
      </c>
      <c r="V390" s="27">
        <v>0</v>
      </c>
      <c r="W390" s="27">
        <v>0</v>
      </c>
      <c r="X390" s="20">
        <v>0.35</v>
      </c>
      <c r="Y390" s="27">
        <v>0</v>
      </c>
      <c r="Z390" s="27">
        <v>0</v>
      </c>
      <c r="AA390" s="27">
        <v>0</v>
      </c>
      <c r="AB390" s="27">
        <v>0</v>
      </c>
      <c r="AC390" s="27">
        <v>0</v>
      </c>
      <c r="AD390" s="27">
        <v>0</v>
      </c>
      <c r="AE390" s="27">
        <v>0</v>
      </c>
      <c r="AF390" s="27">
        <v>0</v>
      </c>
      <c r="AG390" s="27">
        <v>0</v>
      </c>
      <c r="AH390" s="20">
        <v>0.27999999999999997</v>
      </c>
      <c r="AI390" s="27">
        <v>0</v>
      </c>
      <c r="AJ390" s="27">
        <v>0</v>
      </c>
      <c r="BM390">
        <v>388</v>
      </c>
      <c r="BN390" t="s">
        <v>2267</v>
      </c>
    </row>
    <row r="391" spans="2:66" ht="14.25" x14ac:dyDescent="0.2">
      <c r="B391" s="16">
        <v>389</v>
      </c>
      <c r="C391" s="16"/>
      <c r="D391" s="16" t="s">
        <v>582</v>
      </c>
      <c r="E391" s="16" t="str">
        <f t="shared" si="18"/>
        <v>s</v>
      </c>
      <c r="F391" s="16">
        <f t="shared" si="20"/>
        <v>4</v>
      </c>
      <c r="G391" s="19" t="s">
        <v>21</v>
      </c>
      <c r="H391" s="3" t="s">
        <v>34</v>
      </c>
      <c r="I391" s="3">
        <f t="shared" si="19"/>
        <v>13</v>
      </c>
      <c r="J391" s="16">
        <v>0</v>
      </c>
      <c r="K391" s="16">
        <v>5</v>
      </c>
      <c r="L391" s="16">
        <v>134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16">
        <v>23</v>
      </c>
      <c r="U391" s="20">
        <v>7.6666666666666675E-2</v>
      </c>
      <c r="V391" s="27">
        <v>0</v>
      </c>
      <c r="W391" s="27">
        <v>0</v>
      </c>
      <c r="X391" s="20">
        <v>0.44090909090909092</v>
      </c>
      <c r="Y391" s="27">
        <v>0</v>
      </c>
      <c r="Z391" s="20">
        <v>5.6603773584905648E-2</v>
      </c>
      <c r="AA391" s="27">
        <v>0</v>
      </c>
      <c r="AB391" s="27">
        <v>0</v>
      </c>
      <c r="AC391" s="27">
        <v>0</v>
      </c>
      <c r="AD391" s="27">
        <v>0</v>
      </c>
      <c r="AE391" s="27">
        <v>0</v>
      </c>
      <c r="AF391" s="27">
        <v>0</v>
      </c>
      <c r="AG391" s="27">
        <v>0</v>
      </c>
      <c r="AH391" s="27">
        <v>0</v>
      </c>
      <c r="AI391" s="27">
        <v>0</v>
      </c>
      <c r="AJ391" s="27">
        <v>0</v>
      </c>
      <c r="BM391">
        <v>389</v>
      </c>
      <c r="BN391" t="s">
        <v>2268</v>
      </c>
    </row>
    <row r="392" spans="2:66" ht="14.25" x14ac:dyDescent="0.2">
      <c r="B392" s="16">
        <v>390</v>
      </c>
      <c r="C392" s="16"/>
      <c r="D392" s="16" t="s">
        <v>583</v>
      </c>
      <c r="E392" s="16" t="str">
        <f t="shared" si="18"/>
        <v>s</v>
      </c>
      <c r="F392" s="16">
        <f t="shared" si="20"/>
        <v>4</v>
      </c>
      <c r="G392" s="19" t="s">
        <v>21</v>
      </c>
      <c r="H392" s="3" t="s">
        <v>34</v>
      </c>
      <c r="I392" s="3">
        <f t="shared" si="19"/>
        <v>13</v>
      </c>
      <c r="J392" s="16">
        <v>0</v>
      </c>
      <c r="K392" s="16">
        <v>6</v>
      </c>
      <c r="L392" s="16">
        <v>161</v>
      </c>
      <c r="M392" s="26">
        <v>0</v>
      </c>
      <c r="N392" s="26">
        <v>0</v>
      </c>
      <c r="O392" s="26">
        <v>0</v>
      </c>
      <c r="P392" s="26">
        <v>0</v>
      </c>
      <c r="Q392" s="16">
        <v>117</v>
      </c>
      <c r="R392" s="26">
        <v>0</v>
      </c>
      <c r="S392" s="26">
        <v>0</v>
      </c>
      <c r="T392" s="16">
        <v>28</v>
      </c>
      <c r="U392" s="27">
        <v>0</v>
      </c>
      <c r="V392" s="27">
        <v>0</v>
      </c>
      <c r="W392" s="27">
        <v>0</v>
      </c>
      <c r="X392" s="20">
        <v>0.5281818181818182</v>
      </c>
      <c r="Y392" s="27">
        <v>0</v>
      </c>
      <c r="Z392" s="27">
        <v>0</v>
      </c>
      <c r="AA392" s="27">
        <v>0</v>
      </c>
      <c r="AB392" s="27">
        <v>0</v>
      </c>
      <c r="AC392" s="27">
        <v>0</v>
      </c>
      <c r="AD392" s="27">
        <v>0</v>
      </c>
      <c r="AE392" s="27">
        <v>0</v>
      </c>
      <c r="AF392" s="27">
        <v>0</v>
      </c>
      <c r="AG392" s="27">
        <v>0</v>
      </c>
      <c r="AH392" s="27">
        <v>0</v>
      </c>
      <c r="AI392" s="20">
        <v>0.42254545454545456</v>
      </c>
      <c r="AJ392" s="27">
        <v>0</v>
      </c>
      <c r="BM392">
        <v>390</v>
      </c>
      <c r="BN392" t="s">
        <v>2269</v>
      </c>
    </row>
    <row r="393" spans="2:66" ht="14.25" x14ac:dyDescent="0.2">
      <c r="B393" s="16">
        <v>391</v>
      </c>
      <c r="C393" s="16"/>
      <c r="D393" s="16" t="s">
        <v>584</v>
      </c>
      <c r="E393" s="16" t="str">
        <f t="shared" si="18"/>
        <v>s</v>
      </c>
      <c r="F393" s="16">
        <f t="shared" si="20"/>
        <v>5</v>
      </c>
      <c r="G393" s="19" t="s">
        <v>21</v>
      </c>
      <c r="H393" s="3" t="s">
        <v>34</v>
      </c>
      <c r="I393" s="3">
        <f t="shared" si="19"/>
        <v>13</v>
      </c>
      <c r="J393" s="16">
        <v>0</v>
      </c>
      <c r="K393" s="16">
        <v>7</v>
      </c>
      <c r="L393" s="16">
        <v>188</v>
      </c>
      <c r="M393" s="26">
        <v>0</v>
      </c>
      <c r="N393" s="26">
        <v>0</v>
      </c>
      <c r="O393" s="26">
        <v>0</v>
      </c>
      <c r="P393" s="26">
        <v>0</v>
      </c>
      <c r="Q393" s="16">
        <v>137</v>
      </c>
      <c r="R393" s="26">
        <v>0</v>
      </c>
      <c r="S393" s="26">
        <v>0</v>
      </c>
      <c r="T393" s="16">
        <v>32</v>
      </c>
      <c r="U393" s="27">
        <v>0</v>
      </c>
      <c r="V393" s="27">
        <v>0</v>
      </c>
      <c r="W393" s="27">
        <v>0</v>
      </c>
      <c r="X393" s="20">
        <v>0.61636363636363634</v>
      </c>
      <c r="Y393" s="27">
        <v>0</v>
      </c>
      <c r="Z393" s="27">
        <v>0</v>
      </c>
      <c r="AA393" s="20">
        <v>7.407407407407407E-2</v>
      </c>
      <c r="AB393" s="27">
        <v>0</v>
      </c>
      <c r="AC393" s="27">
        <v>0</v>
      </c>
      <c r="AD393" s="27">
        <v>0</v>
      </c>
      <c r="AE393" s="27">
        <v>0</v>
      </c>
      <c r="AF393" s="27">
        <v>0</v>
      </c>
      <c r="AG393" s="27">
        <v>0</v>
      </c>
      <c r="AH393" s="27">
        <v>0</v>
      </c>
      <c r="AI393" s="20">
        <v>0.49309090909090908</v>
      </c>
      <c r="AJ393" s="27">
        <v>0</v>
      </c>
      <c r="BM393">
        <v>391</v>
      </c>
      <c r="BN393" t="s">
        <v>2270</v>
      </c>
    </row>
    <row r="394" spans="2:66" ht="14.25" x14ac:dyDescent="0.2">
      <c r="B394" s="16">
        <v>392</v>
      </c>
      <c r="C394" s="16"/>
      <c r="D394" s="16" t="s">
        <v>585</v>
      </c>
      <c r="E394" s="16" t="str">
        <f t="shared" si="18"/>
        <v>s</v>
      </c>
      <c r="F394" s="16">
        <f t="shared" si="20"/>
        <v>5</v>
      </c>
      <c r="G394" s="19" t="s">
        <v>21</v>
      </c>
      <c r="H394" s="3" t="s">
        <v>34</v>
      </c>
      <c r="I394" s="3">
        <f t="shared" si="19"/>
        <v>13</v>
      </c>
      <c r="J394" s="16">
        <v>0</v>
      </c>
      <c r="K394" s="16">
        <v>8</v>
      </c>
      <c r="L394" s="16">
        <v>215</v>
      </c>
      <c r="M394" s="26">
        <v>0</v>
      </c>
      <c r="N394" s="26">
        <v>0</v>
      </c>
      <c r="O394" s="26">
        <v>0</v>
      </c>
      <c r="P394" s="26">
        <v>0</v>
      </c>
      <c r="Q394" s="16">
        <v>156</v>
      </c>
      <c r="R394" s="26">
        <v>0</v>
      </c>
      <c r="S394" s="26">
        <v>0</v>
      </c>
      <c r="T394" s="26">
        <v>0</v>
      </c>
      <c r="U394" s="27">
        <v>0</v>
      </c>
      <c r="V394" s="27">
        <v>0</v>
      </c>
      <c r="W394" s="20">
        <v>0.12333333333333334</v>
      </c>
      <c r="X394" s="20">
        <v>0.70545454545454545</v>
      </c>
      <c r="Y394" s="27">
        <v>0</v>
      </c>
      <c r="Z394" s="27">
        <v>0</v>
      </c>
      <c r="AA394" s="27">
        <v>0</v>
      </c>
      <c r="AB394" s="27">
        <v>0</v>
      </c>
      <c r="AC394" s="27">
        <v>0</v>
      </c>
      <c r="AD394" s="27">
        <v>0</v>
      </c>
      <c r="AE394" s="27">
        <v>0</v>
      </c>
      <c r="AF394" s="20">
        <v>0.5643636363636364</v>
      </c>
      <c r="AG394" s="20">
        <v>0.5643636363636364</v>
      </c>
      <c r="AH394" s="27">
        <v>0</v>
      </c>
      <c r="AI394" s="27">
        <v>0</v>
      </c>
      <c r="AJ394" s="27">
        <v>0</v>
      </c>
      <c r="BM394">
        <v>392</v>
      </c>
      <c r="BN394" t="s">
        <v>2271</v>
      </c>
    </row>
    <row r="395" spans="2:66" ht="14.25" x14ac:dyDescent="0.2">
      <c r="B395" s="16">
        <v>393</v>
      </c>
      <c r="C395" s="16"/>
      <c r="D395" s="16" t="s">
        <v>586</v>
      </c>
      <c r="E395" s="16" t="str">
        <f t="shared" si="18"/>
        <v>a</v>
      </c>
      <c r="F395" s="16">
        <f t="shared" si="20"/>
        <v>1</v>
      </c>
      <c r="G395" s="19" t="s">
        <v>21</v>
      </c>
      <c r="H395" s="3" t="s">
        <v>34</v>
      </c>
      <c r="I395" s="3">
        <f t="shared" si="19"/>
        <v>13</v>
      </c>
      <c r="J395" s="16">
        <v>0</v>
      </c>
      <c r="K395" s="16">
        <v>1</v>
      </c>
      <c r="L395" s="16">
        <v>20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7">
        <v>0</v>
      </c>
      <c r="V395" s="27">
        <v>0</v>
      </c>
      <c r="W395" s="27">
        <v>0</v>
      </c>
      <c r="X395" s="27">
        <v>0</v>
      </c>
      <c r="Y395" s="27">
        <v>0</v>
      </c>
      <c r="Z395" s="27">
        <v>0</v>
      </c>
      <c r="AA395" s="27">
        <v>0</v>
      </c>
      <c r="AB395" s="27">
        <v>0</v>
      </c>
      <c r="AC395" s="27">
        <v>0</v>
      </c>
      <c r="AD395" s="27">
        <v>0</v>
      </c>
      <c r="AE395" s="27">
        <v>0</v>
      </c>
      <c r="AF395" s="27">
        <v>0</v>
      </c>
      <c r="AG395" s="20">
        <v>8.0000000000000016E-2</v>
      </c>
      <c r="AH395" s="27">
        <v>0</v>
      </c>
      <c r="AI395" s="27">
        <v>0</v>
      </c>
      <c r="AJ395" s="27">
        <v>0</v>
      </c>
      <c r="BM395">
        <v>393</v>
      </c>
      <c r="BN395" t="s">
        <v>2272</v>
      </c>
    </row>
    <row r="396" spans="2:66" ht="14.25" x14ac:dyDescent="0.2">
      <c r="B396" s="16">
        <v>394</v>
      </c>
      <c r="C396" s="16"/>
      <c r="D396" s="16" t="s">
        <v>528</v>
      </c>
      <c r="E396" s="16" t="str">
        <f t="shared" si="18"/>
        <v>a</v>
      </c>
      <c r="F396" s="16">
        <f t="shared" si="20"/>
        <v>1</v>
      </c>
      <c r="G396" s="19" t="s">
        <v>21</v>
      </c>
      <c r="H396" s="3" t="s">
        <v>34</v>
      </c>
      <c r="I396" s="3">
        <f t="shared" si="19"/>
        <v>13</v>
      </c>
      <c r="J396" s="16">
        <v>0</v>
      </c>
      <c r="K396" s="16">
        <v>2</v>
      </c>
      <c r="L396" s="16">
        <v>41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7">
        <v>0</v>
      </c>
      <c r="V396" s="27">
        <v>0</v>
      </c>
      <c r="W396" s="27">
        <v>0</v>
      </c>
      <c r="X396" s="20">
        <v>0.17</v>
      </c>
      <c r="Y396" s="27">
        <v>0</v>
      </c>
      <c r="Z396" s="27">
        <v>0</v>
      </c>
      <c r="AA396" s="27">
        <v>0</v>
      </c>
      <c r="AB396" s="27">
        <v>0</v>
      </c>
      <c r="AC396" s="27">
        <v>0</v>
      </c>
      <c r="AD396" s="27">
        <v>0</v>
      </c>
      <c r="AE396" s="27">
        <v>0</v>
      </c>
      <c r="AF396" s="27">
        <v>0</v>
      </c>
      <c r="AG396" s="27">
        <v>0</v>
      </c>
      <c r="AH396" s="27">
        <v>0</v>
      </c>
      <c r="AI396" s="27">
        <v>0</v>
      </c>
      <c r="AJ396" s="27">
        <v>0</v>
      </c>
      <c r="BM396">
        <v>394</v>
      </c>
      <c r="BN396" t="s">
        <v>2273</v>
      </c>
    </row>
    <row r="397" spans="2:66" ht="14.25" x14ac:dyDescent="0.2">
      <c r="B397" s="16">
        <v>395</v>
      </c>
      <c r="C397" s="16"/>
      <c r="D397" s="16" t="s">
        <v>587</v>
      </c>
      <c r="E397" s="16" t="str">
        <f t="shared" si="18"/>
        <v>a</v>
      </c>
      <c r="F397" s="16">
        <f t="shared" si="20"/>
        <v>2</v>
      </c>
      <c r="G397" s="19" t="s">
        <v>21</v>
      </c>
      <c r="H397" s="3" t="s">
        <v>34</v>
      </c>
      <c r="I397" s="3">
        <f t="shared" si="19"/>
        <v>13</v>
      </c>
      <c r="J397" s="16">
        <v>0</v>
      </c>
      <c r="K397" s="16">
        <v>3</v>
      </c>
      <c r="L397" s="16">
        <v>61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7">
        <v>0</v>
      </c>
      <c r="V397" s="27">
        <v>0</v>
      </c>
      <c r="W397" s="27">
        <v>0</v>
      </c>
      <c r="X397" s="20">
        <v>0.25545454545454549</v>
      </c>
      <c r="Y397" s="27">
        <v>0</v>
      </c>
      <c r="Z397" s="27">
        <v>0</v>
      </c>
      <c r="AA397" s="27">
        <v>0</v>
      </c>
      <c r="AB397" s="27">
        <v>0</v>
      </c>
      <c r="AC397" s="27">
        <v>0</v>
      </c>
      <c r="AD397" s="20">
        <v>3.3816425120772986E-2</v>
      </c>
      <c r="AE397" s="27">
        <v>0</v>
      </c>
      <c r="AF397" s="27">
        <v>0</v>
      </c>
      <c r="AG397" s="27">
        <v>0</v>
      </c>
      <c r="AH397" s="27">
        <v>0</v>
      </c>
      <c r="AI397" s="27">
        <v>0</v>
      </c>
      <c r="AJ397" s="27">
        <v>0</v>
      </c>
      <c r="BM397">
        <v>395</v>
      </c>
      <c r="BN397" t="s">
        <v>2274</v>
      </c>
    </row>
    <row r="398" spans="2:66" ht="14.25" x14ac:dyDescent="0.2">
      <c r="B398" s="16">
        <v>396</v>
      </c>
      <c r="C398" s="16"/>
      <c r="D398" s="16" t="s">
        <v>190</v>
      </c>
      <c r="E398" s="16" t="str">
        <f t="shared" si="18"/>
        <v>a</v>
      </c>
      <c r="F398" s="16">
        <f t="shared" si="20"/>
        <v>2</v>
      </c>
      <c r="G398" s="19" t="s">
        <v>21</v>
      </c>
      <c r="H398" s="3" t="s">
        <v>34</v>
      </c>
      <c r="I398" s="3">
        <f t="shared" si="19"/>
        <v>13</v>
      </c>
      <c r="J398" s="16">
        <v>0</v>
      </c>
      <c r="K398" s="16">
        <v>4</v>
      </c>
      <c r="L398" s="16">
        <v>82</v>
      </c>
      <c r="M398" s="26">
        <v>0</v>
      </c>
      <c r="N398" s="26">
        <v>0</v>
      </c>
      <c r="O398" s="26">
        <v>0</v>
      </c>
      <c r="P398" s="26">
        <v>0</v>
      </c>
      <c r="Q398" s="16">
        <v>83</v>
      </c>
      <c r="R398" s="26">
        <v>0</v>
      </c>
      <c r="S398" s="26">
        <v>0</v>
      </c>
      <c r="T398" s="26">
        <v>0</v>
      </c>
      <c r="U398" s="27">
        <v>0</v>
      </c>
      <c r="V398" s="27">
        <v>0</v>
      </c>
      <c r="W398" s="27">
        <v>0</v>
      </c>
      <c r="X398" s="20">
        <v>0.3418181818181818</v>
      </c>
      <c r="Y398" s="27">
        <v>0</v>
      </c>
      <c r="Z398" s="27">
        <v>0</v>
      </c>
      <c r="AA398" s="27">
        <v>0</v>
      </c>
      <c r="AB398" s="27">
        <v>0</v>
      </c>
      <c r="AC398" s="27">
        <v>0</v>
      </c>
      <c r="AD398" s="27">
        <v>0</v>
      </c>
      <c r="AE398" s="27">
        <v>0</v>
      </c>
      <c r="AF398" s="27">
        <v>0</v>
      </c>
      <c r="AG398" s="27">
        <v>0</v>
      </c>
      <c r="AH398" s="27">
        <v>0</v>
      </c>
      <c r="AI398" s="27">
        <v>0</v>
      </c>
      <c r="AJ398" s="27">
        <v>0</v>
      </c>
      <c r="BM398">
        <v>396</v>
      </c>
      <c r="BN398" t="s">
        <v>2275</v>
      </c>
    </row>
    <row r="399" spans="2:66" ht="14.25" x14ac:dyDescent="0.2">
      <c r="B399" s="16">
        <v>397</v>
      </c>
      <c r="C399" s="16"/>
      <c r="D399" s="16" t="s">
        <v>588</v>
      </c>
      <c r="E399" s="16" t="str">
        <f t="shared" si="18"/>
        <v>a</v>
      </c>
      <c r="F399" s="16">
        <f t="shared" si="20"/>
        <v>2</v>
      </c>
      <c r="G399" s="19" t="s">
        <v>21</v>
      </c>
      <c r="H399" s="3" t="s">
        <v>34</v>
      </c>
      <c r="I399" s="3">
        <f t="shared" si="19"/>
        <v>13</v>
      </c>
      <c r="J399" s="16">
        <v>0</v>
      </c>
      <c r="K399" s="16">
        <v>5</v>
      </c>
      <c r="L399" s="16">
        <v>102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7">
        <v>0</v>
      </c>
      <c r="V399" s="27">
        <v>0</v>
      </c>
      <c r="W399" s="27">
        <v>0</v>
      </c>
      <c r="X399" s="20">
        <v>0.42727272727272725</v>
      </c>
      <c r="Y399" s="27">
        <v>0</v>
      </c>
      <c r="Z399" s="27">
        <v>0</v>
      </c>
      <c r="AA399" s="27">
        <v>0</v>
      </c>
      <c r="AB399" s="27">
        <v>0</v>
      </c>
      <c r="AC399" s="27">
        <v>0</v>
      </c>
      <c r="AD399" s="27">
        <v>0</v>
      </c>
      <c r="AE399" s="27">
        <v>0</v>
      </c>
      <c r="AF399" s="27">
        <v>0</v>
      </c>
      <c r="AG399" s="27">
        <v>0</v>
      </c>
      <c r="AH399" s="27">
        <v>0</v>
      </c>
      <c r="AI399" s="27">
        <v>0</v>
      </c>
      <c r="AJ399" s="20">
        <v>0.3418181818181818</v>
      </c>
      <c r="BM399">
        <v>397</v>
      </c>
      <c r="BN399" t="s">
        <v>2276</v>
      </c>
    </row>
    <row r="400" spans="2:66" ht="14.25" x14ac:dyDescent="0.2">
      <c r="B400" s="16">
        <v>398</v>
      </c>
      <c r="C400" s="16"/>
      <c r="D400" s="16" t="s">
        <v>589</v>
      </c>
      <c r="E400" s="16" t="str">
        <f t="shared" si="18"/>
        <v>a</v>
      </c>
      <c r="F400" s="16">
        <f t="shared" si="20"/>
        <v>3</v>
      </c>
      <c r="G400" s="19" t="s">
        <v>21</v>
      </c>
      <c r="H400" s="3" t="s">
        <v>34</v>
      </c>
      <c r="I400" s="3">
        <f t="shared" si="19"/>
        <v>13</v>
      </c>
      <c r="J400" s="16">
        <v>0</v>
      </c>
      <c r="K400" s="16">
        <v>6</v>
      </c>
      <c r="L400" s="16">
        <v>123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7">
        <v>0</v>
      </c>
      <c r="V400" s="27">
        <v>0</v>
      </c>
      <c r="W400" s="27">
        <v>0</v>
      </c>
      <c r="X400" s="20">
        <v>0.51454545454545453</v>
      </c>
      <c r="Y400" s="27">
        <v>0</v>
      </c>
      <c r="Z400" s="27">
        <v>0</v>
      </c>
      <c r="AA400" s="27">
        <v>0</v>
      </c>
      <c r="AB400" s="27">
        <v>0</v>
      </c>
      <c r="AC400" s="27">
        <v>0</v>
      </c>
      <c r="AD400" s="20">
        <v>6.9767441860465129E-2</v>
      </c>
      <c r="AE400" s="27">
        <v>0</v>
      </c>
      <c r="AF400" s="20">
        <v>0.41163636363636363</v>
      </c>
      <c r="AG400" s="27">
        <v>0</v>
      </c>
      <c r="AH400" s="27">
        <v>0</v>
      </c>
      <c r="AI400" s="27">
        <v>0</v>
      </c>
      <c r="AJ400" s="27">
        <v>0</v>
      </c>
      <c r="BM400">
        <v>398</v>
      </c>
      <c r="BN400" t="s">
        <v>2277</v>
      </c>
    </row>
    <row r="401" spans="2:66" ht="14.25" x14ac:dyDescent="0.2">
      <c r="B401" s="16">
        <v>399</v>
      </c>
      <c r="C401" s="16"/>
      <c r="D401" s="16" t="s">
        <v>590</v>
      </c>
      <c r="E401" s="16" t="str">
        <f t="shared" si="18"/>
        <v>a</v>
      </c>
      <c r="F401" s="16">
        <f t="shared" si="20"/>
        <v>3</v>
      </c>
      <c r="G401" s="19" t="s">
        <v>21</v>
      </c>
      <c r="H401" s="3" t="s">
        <v>34</v>
      </c>
      <c r="I401" s="3">
        <f t="shared" si="19"/>
        <v>13</v>
      </c>
      <c r="J401" s="16">
        <v>0</v>
      </c>
      <c r="K401" s="16">
        <v>7</v>
      </c>
      <c r="L401" s="16">
        <v>144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7">
        <v>0</v>
      </c>
      <c r="V401" s="27">
        <v>0</v>
      </c>
      <c r="W401" s="27">
        <v>0</v>
      </c>
      <c r="X401" s="20">
        <v>0.6</v>
      </c>
      <c r="Y401" s="27">
        <v>0</v>
      </c>
      <c r="Z401" s="20">
        <v>7.8341013824884786E-2</v>
      </c>
      <c r="AA401" s="27">
        <v>0</v>
      </c>
      <c r="AB401" s="27">
        <v>0</v>
      </c>
      <c r="AC401" s="27">
        <v>0</v>
      </c>
      <c r="AD401" s="27">
        <v>0</v>
      </c>
      <c r="AE401" s="27">
        <v>0</v>
      </c>
      <c r="AF401" s="20">
        <v>0.48</v>
      </c>
      <c r="AG401" s="27">
        <v>0</v>
      </c>
      <c r="AH401" s="27">
        <v>0</v>
      </c>
      <c r="AI401" s="27">
        <v>0</v>
      </c>
      <c r="AJ401" s="27">
        <v>0</v>
      </c>
      <c r="BM401">
        <v>399</v>
      </c>
      <c r="BN401" t="s">
        <v>2278</v>
      </c>
    </row>
    <row r="402" spans="2:66" ht="14.25" x14ac:dyDescent="0.2">
      <c r="B402" s="16">
        <v>400</v>
      </c>
      <c r="C402" s="16"/>
      <c r="D402" s="16" t="s">
        <v>591</v>
      </c>
      <c r="E402" s="16" t="str">
        <f t="shared" si="18"/>
        <v>a</v>
      </c>
      <c r="F402" s="16">
        <f t="shared" si="20"/>
        <v>3</v>
      </c>
      <c r="G402" s="19" t="s">
        <v>21</v>
      </c>
      <c r="H402" s="3" t="s">
        <v>34</v>
      </c>
      <c r="I402" s="3">
        <f t="shared" si="19"/>
        <v>13</v>
      </c>
      <c r="J402" s="16">
        <v>0</v>
      </c>
      <c r="K402" s="16">
        <v>8</v>
      </c>
      <c r="L402" s="16">
        <v>164</v>
      </c>
      <c r="M402" s="26">
        <v>0</v>
      </c>
      <c r="N402" s="26">
        <v>0</v>
      </c>
      <c r="O402" s="26">
        <v>0</v>
      </c>
      <c r="P402" s="26">
        <v>0</v>
      </c>
      <c r="Q402" s="16">
        <v>165</v>
      </c>
      <c r="R402" s="26">
        <v>0</v>
      </c>
      <c r="S402" s="26">
        <v>0</v>
      </c>
      <c r="T402" s="26">
        <v>0</v>
      </c>
      <c r="U402" s="27">
        <v>0</v>
      </c>
      <c r="V402" s="27">
        <v>0</v>
      </c>
      <c r="W402" s="27">
        <v>0</v>
      </c>
      <c r="X402" s="20">
        <v>0.6863636363636364</v>
      </c>
      <c r="Y402" s="27">
        <v>0</v>
      </c>
      <c r="Z402" s="27">
        <v>0</v>
      </c>
      <c r="AA402" s="27">
        <v>0</v>
      </c>
      <c r="AB402" s="27">
        <v>0</v>
      </c>
      <c r="AC402" s="27">
        <v>0</v>
      </c>
      <c r="AD402" s="27">
        <v>0</v>
      </c>
      <c r="AE402" s="27">
        <v>0</v>
      </c>
      <c r="AF402" s="20">
        <v>0.54909090909090918</v>
      </c>
      <c r="AG402" s="27">
        <v>0</v>
      </c>
      <c r="AH402" s="27">
        <v>0</v>
      </c>
      <c r="AI402" s="27">
        <v>0</v>
      </c>
      <c r="AJ402" s="27">
        <v>0</v>
      </c>
      <c r="BM402">
        <v>400</v>
      </c>
      <c r="BN402" t="s">
        <v>2279</v>
      </c>
    </row>
    <row r="403" spans="2:66" ht="14.25" x14ac:dyDescent="0.2">
      <c r="B403" s="16">
        <v>401</v>
      </c>
      <c r="C403" s="16"/>
      <c r="D403" s="16" t="s">
        <v>189</v>
      </c>
      <c r="E403" s="16" t="str">
        <f t="shared" si="18"/>
        <v>b</v>
      </c>
      <c r="F403" s="16">
        <f t="shared" si="20"/>
        <v>1</v>
      </c>
      <c r="G403" s="19" t="s">
        <v>21</v>
      </c>
      <c r="H403" s="3" t="s">
        <v>34</v>
      </c>
      <c r="I403" s="3">
        <f t="shared" si="19"/>
        <v>13</v>
      </c>
      <c r="J403" s="16">
        <v>0</v>
      </c>
      <c r="K403" s="16">
        <v>1</v>
      </c>
      <c r="L403" s="16">
        <v>22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7">
        <v>0</v>
      </c>
      <c r="V403" s="27">
        <v>0</v>
      </c>
      <c r="W403" s="27">
        <v>0</v>
      </c>
      <c r="X403" s="27">
        <v>0</v>
      </c>
      <c r="Y403" s="27">
        <v>0</v>
      </c>
      <c r="Z403" s="27">
        <v>0</v>
      </c>
      <c r="AA403" s="27">
        <v>0</v>
      </c>
      <c r="AB403" s="27">
        <v>0</v>
      </c>
      <c r="AC403" s="27">
        <v>0</v>
      </c>
      <c r="AD403" s="27">
        <v>0</v>
      </c>
      <c r="AE403" s="27">
        <v>0</v>
      </c>
      <c r="AF403" s="20">
        <v>8.2909090909090918E-2</v>
      </c>
      <c r="AG403" s="27">
        <v>0</v>
      </c>
      <c r="AH403" s="27">
        <v>0</v>
      </c>
      <c r="AI403" s="27">
        <v>0</v>
      </c>
      <c r="AJ403" s="27">
        <v>0</v>
      </c>
      <c r="BM403">
        <v>401</v>
      </c>
      <c r="BN403" t="s">
        <v>2280</v>
      </c>
    </row>
    <row r="404" spans="2:66" ht="14.25" x14ac:dyDescent="0.2">
      <c r="B404" s="16">
        <v>402</v>
      </c>
      <c r="C404" s="16"/>
      <c r="D404" s="16" t="s">
        <v>261</v>
      </c>
      <c r="E404" s="16" t="str">
        <f t="shared" si="18"/>
        <v>b</v>
      </c>
      <c r="F404" s="16">
        <f t="shared" si="20"/>
        <v>1</v>
      </c>
      <c r="G404" s="19" t="s">
        <v>21</v>
      </c>
      <c r="H404" s="3" t="s">
        <v>34</v>
      </c>
      <c r="I404" s="3">
        <f t="shared" si="19"/>
        <v>13</v>
      </c>
      <c r="J404" s="16">
        <v>0</v>
      </c>
      <c r="K404" s="16">
        <v>2</v>
      </c>
      <c r="L404" s="16">
        <v>44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7">
        <v>0</v>
      </c>
      <c r="V404" s="27">
        <v>0</v>
      </c>
      <c r="W404" s="27">
        <v>0</v>
      </c>
      <c r="X404" s="20">
        <v>0.20727272727272728</v>
      </c>
      <c r="Y404" s="27">
        <v>0</v>
      </c>
      <c r="Z404" s="27">
        <v>0</v>
      </c>
      <c r="AA404" s="27">
        <v>0</v>
      </c>
      <c r="AB404" s="27">
        <v>0</v>
      </c>
      <c r="AC404" s="27">
        <v>0</v>
      </c>
      <c r="AD404" s="27">
        <v>0</v>
      </c>
      <c r="AE404" s="27">
        <v>0</v>
      </c>
      <c r="AF404" s="27">
        <v>0</v>
      </c>
      <c r="AG404" s="27">
        <v>0</v>
      </c>
      <c r="AH404" s="27">
        <v>0</v>
      </c>
      <c r="AI404" s="27">
        <v>0</v>
      </c>
      <c r="AJ404" s="27">
        <v>0</v>
      </c>
      <c r="BM404">
        <v>402</v>
      </c>
      <c r="BN404" t="s">
        <v>2281</v>
      </c>
    </row>
    <row r="405" spans="2:66" ht="14.25" x14ac:dyDescent="0.2">
      <c r="B405" s="16">
        <v>403</v>
      </c>
      <c r="C405" s="16"/>
      <c r="D405" s="16" t="s">
        <v>592</v>
      </c>
      <c r="E405" s="16" t="str">
        <f t="shared" si="18"/>
        <v>b</v>
      </c>
      <c r="F405" s="16">
        <f t="shared" si="20"/>
        <v>1</v>
      </c>
      <c r="G405" s="19" t="s">
        <v>21</v>
      </c>
      <c r="H405" s="3" t="s">
        <v>34</v>
      </c>
      <c r="I405" s="3">
        <f t="shared" si="19"/>
        <v>13</v>
      </c>
      <c r="J405" s="16">
        <v>0</v>
      </c>
      <c r="K405" s="16">
        <v>3</v>
      </c>
      <c r="L405" s="16">
        <v>66</v>
      </c>
      <c r="M405" s="26">
        <v>0</v>
      </c>
      <c r="N405" s="26">
        <v>0</v>
      </c>
      <c r="O405" s="26">
        <v>0</v>
      </c>
      <c r="P405" s="26">
        <v>0</v>
      </c>
      <c r="Q405" s="26">
        <v>0</v>
      </c>
      <c r="R405" s="26">
        <v>0</v>
      </c>
      <c r="S405" s="26">
        <v>0</v>
      </c>
      <c r="T405" s="26">
        <v>0</v>
      </c>
      <c r="U405" s="27">
        <v>0</v>
      </c>
      <c r="V405" s="27">
        <v>0</v>
      </c>
      <c r="W405" s="27">
        <v>0</v>
      </c>
      <c r="X405" s="20">
        <v>0.31181818181818183</v>
      </c>
      <c r="Y405" s="27">
        <v>0</v>
      </c>
      <c r="Z405" s="27">
        <v>0</v>
      </c>
      <c r="AA405" s="27">
        <v>0</v>
      </c>
      <c r="AB405" s="27">
        <v>0</v>
      </c>
      <c r="AC405" s="27">
        <v>0</v>
      </c>
      <c r="AD405" s="27">
        <v>0</v>
      </c>
      <c r="AE405" s="27">
        <v>0</v>
      </c>
      <c r="AF405" s="27">
        <v>0</v>
      </c>
      <c r="AG405" s="27">
        <v>0</v>
      </c>
      <c r="AH405" s="27">
        <v>0</v>
      </c>
      <c r="AI405" s="27">
        <v>0</v>
      </c>
      <c r="AJ405" s="27">
        <v>0</v>
      </c>
      <c r="BM405">
        <v>403</v>
      </c>
      <c r="BN405" t="s">
        <v>2282</v>
      </c>
    </row>
    <row r="406" spans="2:66" ht="14.25" x14ac:dyDescent="0.2">
      <c r="B406" s="16">
        <v>404</v>
      </c>
      <c r="C406" s="16"/>
      <c r="D406" s="16" t="s">
        <v>188</v>
      </c>
      <c r="E406" s="16" t="str">
        <f t="shared" si="18"/>
        <v>b</v>
      </c>
      <c r="F406" s="16">
        <f t="shared" si="20"/>
        <v>1</v>
      </c>
      <c r="G406" s="19" t="s">
        <v>21</v>
      </c>
      <c r="H406" s="3" t="s">
        <v>34</v>
      </c>
      <c r="I406" s="3">
        <f t="shared" si="19"/>
        <v>13</v>
      </c>
      <c r="J406" s="16">
        <v>0</v>
      </c>
      <c r="K406" s="16">
        <v>4</v>
      </c>
      <c r="L406" s="16">
        <v>88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7">
        <v>0</v>
      </c>
      <c r="V406" s="27">
        <v>0</v>
      </c>
      <c r="W406" s="27">
        <v>0</v>
      </c>
      <c r="X406" s="20">
        <v>0.41636363636363632</v>
      </c>
      <c r="Y406" s="27">
        <v>0</v>
      </c>
      <c r="Z406" s="27">
        <v>0</v>
      </c>
      <c r="AA406" s="27">
        <v>0</v>
      </c>
      <c r="AB406" s="27">
        <v>0</v>
      </c>
      <c r="AC406" s="27">
        <v>0</v>
      </c>
      <c r="AD406" s="27">
        <v>0</v>
      </c>
      <c r="AE406" s="27">
        <v>0</v>
      </c>
      <c r="AF406" s="27">
        <v>0</v>
      </c>
      <c r="AG406" s="27">
        <v>0</v>
      </c>
      <c r="AH406" s="27">
        <v>0</v>
      </c>
      <c r="AI406" s="27">
        <v>0</v>
      </c>
      <c r="AJ406" s="27">
        <v>0</v>
      </c>
      <c r="BM406">
        <v>404</v>
      </c>
      <c r="BN406" t="s">
        <v>2283</v>
      </c>
    </row>
    <row r="407" spans="2:66" ht="14.25" x14ac:dyDescent="0.2">
      <c r="B407" s="16">
        <v>405</v>
      </c>
      <c r="C407" s="16"/>
      <c r="D407" s="16" t="s">
        <v>593</v>
      </c>
      <c r="E407" s="16" t="str">
        <f t="shared" si="18"/>
        <v>b</v>
      </c>
      <c r="F407" s="16">
        <f t="shared" si="20"/>
        <v>1</v>
      </c>
      <c r="G407" s="19" t="s">
        <v>21</v>
      </c>
      <c r="H407" s="3" t="s">
        <v>34</v>
      </c>
      <c r="I407" s="3">
        <f t="shared" si="19"/>
        <v>13</v>
      </c>
      <c r="J407" s="16">
        <v>0</v>
      </c>
      <c r="K407" s="16">
        <v>5</v>
      </c>
      <c r="L407" s="16">
        <v>110</v>
      </c>
      <c r="M407" s="26">
        <v>0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7">
        <v>0</v>
      </c>
      <c r="V407" s="27">
        <v>0</v>
      </c>
      <c r="W407" s="27">
        <v>0</v>
      </c>
      <c r="X407" s="27">
        <v>0</v>
      </c>
      <c r="Y407" s="27">
        <v>0</v>
      </c>
      <c r="Z407" s="27">
        <v>0</v>
      </c>
      <c r="AA407" s="27">
        <v>0</v>
      </c>
      <c r="AB407" s="27">
        <v>0</v>
      </c>
      <c r="AC407" s="27">
        <v>0</v>
      </c>
      <c r="AD407" s="27">
        <v>0</v>
      </c>
      <c r="AE407" s="27">
        <v>0</v>
      </c>
      <c r="AF407" s="20">
        <v>0.41818181818181821</v>
      </c>
      <c r="AG407" s="27">
        <v>0</v>
      </c>
      <c r="AH407" s="27">
        <v>0</v>
      </c>
      <c r="AI407" s="27">
        <v>0</v>
      </c>
      <c r="AJ407" s="27">
        <v>0</v>
      </c>
      <c r="BM407">
        <v>405</v>
      </c>
      <c r="BN407" t="s">
        <v>2284</v>
      </c>
    </row>
    <row r="408" spans="2:66" ht="14.25" x14ac:dyDescent="0.2">
      <c r="B408" s="16">
        <v>406</v>
      </c>
      <c r="C408" s="16"/>
      <c r="D408" s="16" t="s">
        <v>191</v>
      </c>
      <c r="E408" s="16" t="str">
        <f t="shared" si="18"/>
        <v>b</v>
      </c>
      <c r="F408" s="16">
        <f t="shared" si="20"/>
        <v>1</v>
      </c>
      <c r="G408" s="19" t="s">
        <v>21</v>
      </c>
      <c r="H408" s="3" t="s">
        <v>34</v>
      </c>
      <c r="I408" s="3">
        <f t="shared" si="19"/>
        <v>13</v>
      </c>
      <c r="J408" s="16">
        <v>0</v>
      </c>
      <c r="K408" s="16">
        <v>6</v>
      </c>
      <c r="L408" s="16">
        <v>133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7">
        <v>0</v>
      </c>
      <c r="V408" s="27">
        <v>0</v>
      </c>
      <c r="W408" s="27">
        <v>0</v>
      </c>
      <c r="X408" s="27">
        <v>0</v>
      </c>
      <c r="Y408" s="27">
        <v>0</v>
      </c>
      <c r="Z408" s="27">
        <v>0</v>
      </c>
      <c r="AA408" s="27">
        <v>0</v>
      </c>
      <c r="AB408" s="27">
        <v>0</v>
      </c>
      <c r="AC408" s="27">
        <v>0</v>
      </c>
      <c r="AD408" s="27">
        <v>0</v>
      </c>
      <c r="AE408" s="27">
        <v>0</v>
      </c>
      <c r="AF408" s="27">
        <v>0</v>
      </c>
      <c r="AG408" s="27">
        <v>0</v>
      </c>
      <c r="AH408" s="27">
        <v>0</v>
      </c>
      <c r="AI408" s="27">
        <v>0</v>
      </c>
      <c r="AJ408" s="20">
        <v>0.50254545454545452</v>
      </c>
      <c r="BM408">
        <v>406</v>
      </c>
      <c r="BN408" t="s">
        <v>2285</v>
      </c>
    </row>
    <row r="409" spans="2:66" ht="14.25" x14ac:dyDescent="0.2">
      <c r="B409" s="16">
        <v>407</v>
      </c>
      <c r="C409" s="16"/>
      <c r="D409" s="16" t="s">
        <v>594</v>
      </c>
      <c r="E409" s="16" t="str">
        <f t="shared" si="18"/>
        <v>b</v>
      </c>
      <c r="F409" s="16">
        <f t="shared" si="20"/>
        <v>1</v>
      </c>
      <c r="G409" s="19" t="s">
        <v>21</v>
      </c>
      <c r="H409" s="3" t="s">
        <v>34</v>
      </c>
      <c r="I409" s="3">
        <f t="shared" si="19"/>
        <v>13</v>
      </c>
      <c r="J409" s="16">
        <v>0</v>
      </c>
      <c r="K409" s="16">
        <v>7</v>
      </c>
      <c r="L409" s="16">
        <v>155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7">
        <v>0</v>
      </c>
      <c r="V409" s="27">
        <v>0</v>
      </c>
      <c r="W409" s="27">
        <v>0</v>
      </c>
      <c r="X409" s="20">
        <v>0.73272727272727267</v>
      </c>
      <c r="Y409" s="27">
        <v>0</v>
      </c>
      <c r="Z409" s="27">
        <v>0</v>
      </c>
      <c r="AA409" s="27">
        <v>0</v>
      </c>
      <c r="AB409" s="27">
        <v>0</v>
      </c>
      <c r="AC409" s="27">
        <v>0</v>
      </c>
      <c r="AD409" s="27">
        <v>0</v>
      </c>
      <c r="AE409" s="27">
        <v>0</v>
      </c>
      <c r="AF409" s="27">
        <v>0</v>
      </c>
      <c r="AG409" s="27">
        <v>0</v>
      </c>
      <c r="AH409" s="27">
        <v>0</v>
      </c>
      <c r="AI409" s="27">
        <v>0</v>
      </c>
      <c r="AJ409" s="27">
        <v>0</v>
      </c>
      <c r="BM409">
        <v>407</v>
      </c>
      <c r="BN409" t="s">
        <v>2286</v>
      </c>
    </row>
    <row r="410" spans="2:66" ht="14.25" x14ac:dyDescent="0.2">
      <c r="B410" s="16">
        <v>408</v>
      </c>
      <c r="C410" s="16"/>
      <c r="D410" s="16" t="s">
        <v>162</v>
      </c>
      <c r="E410" s="16" t="str">
        <f t="shared" si="18"/>
        <v>b</v>
      </c>
      <c r="F410" s="16">
        <f t="shared" si="20"/>
        <v>1</v>
      </c>
      <c r="G410" s="19" t="s">
        <v>21</v>
      </c>
      <c r="H410" s="3" t="s">
        <v>34</v>
      </c>
      <c r="I410" s="3">
        <f t="shared" si="19"/>
        <v>13</v>
      </c>
      <c r="J410" s="16">
        <v>0</v>
      </c>
      <c r="K410" s="16">
        <v>8</v>
      </c>
      <c r="L410" s="16">
        <v>177</v>
      </c>
      <c r="M410" s="26">
        <v>0</v>
      </c>
      <c r="N410" s="26">
        <v>0</v>
      </c>
      <c r="O410" s="26">
        <v>0</v>
      </c>
      <c r="P410" s="26">
        <v>0</v>
      </c>
      <c r="Q410" s="16">
        <v>207</v>
      </c>
      <c r="R410" s="26">
        <v>0</v>
      </c>
      <c r="S410" s="26">
        <v>0</v>
      </c>
      <c r="T410" s="26">
        <v>0</v>
      </c>
      <c r="U410" s="27">
        <v>0</v>
      </c>
      <c r="V410" s="27">
        <v>0</v>
      </c>
      <c r="W410" s="27">
        <v>0</v>
      </c>
      <c r="X410" s="27">
        <v>0</v>
      </c>
      <c r="Y410" s="27">
        <v>0</v>
      </c>
      <c r="Z410" s="27">
        <v>0</v>
      </c>
      <c r="AA410" s="27">
        <v>0</v>
      </c>
      <c r="AB410" s="27">
        <v>0</v>
      </c>
      <c r="AC410" s="27">
        <v>0</v>
      </c>
      <c r="AD410" s="27">
        <v>0</v>
      </c>
      <c r="AE410" s="27">
        <v>0</v>
      </c>
      <c r="AF410" s="27">
        <v>0</v>
      </c>
      <c r="AG410" s="27">
        <v>0</v>
      </c>
      <c r="AH410" s="27">
        <v>0</v>
      </c>
      <c r="AI410" s="27">
        <v>0</v>
      </c>
      <c r="AJ410" s="27">
        <v>0</v>
      </c>
      <c r="BM410">
        <v>408</v>
      </c>
      <c r="BN410" t="s">
        <v>2287</v>
      </c>
    </row>
    <row r="411" spans="2:66" ht="14.25" x14ac:dyDescent="0.2">
      <c r="B411" s="16">
        <v>409</v>
      </c>
      <c r="C411" s="16"/>
      <c r="D411" s="16" t="s">
        <v>266</v>
      </c>
      <c r="E411" s="16" t="str">
        <f t="shared" si="18"/>
        <v>c</v>
      </c>
      <c r="F411" s="16">
        <f t="shared" si="20"/>
        <v>1</v>
      </c>
      <c r="G411" s="19" t="s">
        <v>21</v>
      </c>
      <c r="H411" s="3" t="s">
        <v>34</v>
      </c>
      <c r="I411" s="3">
        <f t="shared" si="19"/>
        <v>13</v>
      </c>
      <c r="J411" s="16">
        <v>0</v>
      </c>
      <c r="K411" s="16">
        <v>1</v>
      </c>
      <c r="L411" s="16">
        <v>27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7">
        <v>0</v>
      </c>
      <c r="V411" s="27">
        <v>0</v>
      </c>
      <c r="W411" s="27">
        <v>0</v>
      </c>
      <c r="X411" s="27">
        <v>0</v>
      </c>
      <c r="Y411" s="27">
        <v>0</v>
      </c>
      <c r="Z411" s="27">
        <v>0</v>
      </c>
      <c r="AA411" s="27">
        <v>0</v>
      </c>
      <c r="AB411" s="27">
        <v>0</v>
      </c>
      <c r="AC411" s="27">
        <v>0</v>
      </c>
      <c r="AD411" s="27">
        <v>0</v>
      </c>
      <c r="AE411" s="27">
        <v>0</v>
      </c>
      <c r="AF411" s="27">
        <v>0</v>
      </c>
      <c r="AG411" s="27">
        <v>0</v>
      </c>
      <c r="AH411" s="20">
        <v>0</v>
      </c>
      <c r="AI411" s="27">
        <v>0</v>
      </c>
      <c r="AJ411" s="27">
        <v>0</v>
      </c>
      <c r="BM411">
        <v>409</v>
      </c>
      <c r="BN411" t="s">
        <v>2288</v>
      </c>
    </row>
    <row r="412" spans="2:66" ht="14.25" x14ac:dyDescent="0.2">
      <c r="B412" s="16">
        <v>410</v>
      </c>
      <c r="C412" s="16"/>
      <c r="D412" s="16" t="s">
        <v>595</v>
      </c>
      <c r="E412" s="16" t="str">
        <f t="shared" si="18"/>
        <v>c</v>
      </c>
      <c r="F412" s="16">
        <f t="shared" si="20"/>
        <v>1</v>
      </c>
      <c r="G412" s="19" t="s">
        <v>21</v>
      </c>
      <c r="H412" s="3" t="s">
        <v>34</v>
      </c>
      <c r="I412" s="3">
        <f t="shared" si="19"/>
        <v>13</v>
      </c>
      <c r="J412" s="16">
        <v>0</v>
      </c>
      <c r="K412" s="16">
        <v>2</v>
      </c>
      <c r="L412" s="16">
        <v>55</v>
      </c>
      <c r="M412" s="26">
        <v>0</v>
      </c>
      <c r="N412" s="26">
        <v>0</v>
      </c>
      <c r="O412" s="26">
        <v>0</v>
      </c>
      <c r="P412" s="26">
        <v>0</v>
      </c>
      <c r="Q412" s="16">
        <v>0</v>
      </c>
      <c r="R412" s="26">
        <v>0</v>
      </c>
      <c r="S412" s="26">
        <v>0</v>
      </c>
      <c r="T412" s="26">
        <v>0</v>
      </c>
      <c r="U412" s="27">
        <v>0</v>
      </c>
      <c r="V412" s="27">
        <v>0</v>
      </c>
      <c r="W412" s="27">
        <v>0</v>
      </c>
      <c r="X412" s="27">
        <v>0</v>
      </c>
      <c r="Y412" s="27">
        <v>0</v>
      </c>
      <c r="Z412" s="27">
        <v>0</v>
      </c>
      <c r="AA412" s="27">
        <v>0</v>
      </c>
      <c r="AB412" s="27">
        <v>0</v>
      </c>
      <c r="AC412" s="27">
        <v>0</v>
      </c>
      <c r="AD412" s="27">
        <v>0</v>
      </c>
      <c r="AE412" s="27">
        <v>0</v>
      </c>
      <c r="AF412" s="27">
        <v>0</v>
      </c>
      <c r="AG412" s="27">
        <v>0</v>
      </c>
      <c r="AH412" s="27">
        <v>0</v>
      </c>
      <c r="AI412" s="27">
        <v>0</v>
      </c>
      <c r="AJ412" s="27">
        <v>0</v>
      </c>
      <c r="BM412">
        <v>410</v>
      </c>
      <c r="BN412" t="s">
        <v>1978</v>
      </c>
    </row>
    <row r="413" spans="2:66" ht="14.25" x14ac:dyDescent="0.2">
      <c r="B413" s="16">
        <v>411</v>
      </c>
      <c r="C413" s="16"/>
      <c r="D413" s="16" t="s">
        <v>596</v>
      </c>
      <c r="E413" s="16" t="str">
        <f t="shared" si="18"/>
        <v>c</v>
      </c>
      <c r="F413" s="16">
        <f t="shared" si="20"/>
        <v>1</v>
      </c>
      <c r="G413" s="19" t="s">
        <v>21</v>
      </c>
      <c r="H413" s="3" t="s">
        <v>34</v>
      </c>
      <c r="I413" s="3">
        <f t="shared" si="19"/>
        <v>13</v>
      </c>
      <c r="J413" s="16">
        <v>0</v>
      </c>
      <c r="K413" s="16">
        <v>3</v>
      </c>
      <c r="L413" s="16">
        <v>83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7">
        <v>0</v>
      </c>
      <c r="V413" s="27">
        <v>0</v>
      </c>
      <c r="W413" s="27">
        <v>0</v>
      </c>
      <c r="X413" s="27">
        <v>0</v>
      </c>
      <c r="Y413" s="27">
        <v>0</v>
      </c>
      <c r="Z413" s="27">
        <v>0</v>
      </c>
      <c r="AA413" s="27">
        <v>0</v>
      </c>
      <c r="AB413" s="27">
        <v>0</v>
      </c>
      <c r="AC413" s="27">
        <v>0</v>
      </c>
      <c r="AD413" s="27">
        <v>0</v>
      </c>
      <c r="AE413" s="27">
        <v>0</v>
      </c>
      <c r="AF413" s="27">
        <v>0</v>
      </c>
      <c r="AG413" s="27">
        <v>0</v>
      </c>
      <c r="AH413" s="27">
        <v>0</v>
      </c>
      <c r="AI413" s="27">
        <v>0</v>
      </c>
      <c r="AJ413" s="20">
        <v>0</v>
      </c>
      <c r="BM413">
        <v>411</v>
      </c>
      <c r="BN413" t="s">
        <v>2289</v>
      </c>
    </row>
    <row r="414" spans="2:66" ht="14.25" x14ac:dyDescent="0.2">
      <c r="B414" s="16">
        <v>412</v>
      </c>
      <c r="C414" s="16"/>
      <c r="D414" s="16" t="s">
        <v>597</v>
      </c>
      <c r="E414" s="16" t="str">
        <f t="shared" si="18"/>
        <v>c</v>
      </c>
      <c r="F414" s="16">
        <f t="shared" si="20"/>
        <v>1</v>
      </c>
      <c r="G414" s="19" t="s">
        <v>21</v>
      </c>
      <c r="H414" s="3" t="s">
        <v>34</v>
      </c>
      <c r="I414" s="3">
        <f t="shared" si="19"/>
        <v>13</v>
      </c>
      <c r="J414" s="16">
        <v>0</v>
      </c>
      <c r="K414" s="16">
        <v>4</v>
      </c>
      <c r="L414" s="16">
        <v>111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7">
        <v>0</v>
      </c>
      <c r="V414" s="27">
        <v>0</v>
      </c>
      <c r="W414" s="27">
        <v>0</v>
      </c>
      <c r="X414" s="27">
        <v>0</v>
      </c>
      <c r="Y414" s="27">
        <v>0</v>
      </c>
      <c r="Z414" s="27">
        <v>0</v>
      </c>
      <c r="AA414" s="27">
        <v>0</v>
      </c>
      <c r="AB414" s="27">
        <v>0</v>
      </c>
      <c r="AC414" s="27">
        <v>0</v>
      </c>
      <c r="AD414" s="27">
        <v>0</v>
      </c>
      <c r="AE414" s="27">
        <v>0</v>
      </c>
      <c r="AF414" s="20">
        <v>0</v>
      </c>
      <c r="AG414" s="27">
        <v>0</v>
      </c>
      <c r="AH414" s="27">
        <v>0</v>
      </c>
      <c r="AI414" s="27">
        <v>0</v>
      </c>
      <c r="AJ414" s="27">
        <v>0</v>
      </c>
      <c r="BM414">
        <v>412</v>
      </c>
      <c r="BN414" t="s">
        <v>2290</v>
      </c>
    </row>
    <row r="415" spans="2:66" ht="14.25" x14ac:dyDescent="0.2">
      <c r="B415" s="16">
        <v>413</v>
      </c>
      <c r="C415" s="16"/>
      <c r="D415" s="16" t="s">
        <v>598</v>
      </c>
      <c r="E415" s="16" t="str">
        <f t="shared" si="18"/>
        <v>c</v>
      </c>
      <c r="F415" s="16">
        <f t="shared" si="20"/>
        <v>1</v>
      </c>
      <c r="G415" s="19" t="s">
        <v>21</v>
      </c>
      <c r="H415" s="3" t="s">
        <v>34</v>
      </c>
      <c r="I415" s="3">
        <f t="shared" si="19"/>
        <v>13</v>
      </c>
      <c r="J415" s="16">
        <v>0</v>
      </c>
      <c r="K415" s="16">
        <v>5</v>
      </c>
      <c r="L415" s="16">
        <v>139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7">
        <v>0</v>
      </c>
      <c r="V415" s="27">
        <v>0</v>
      </c>
      <c r="W415" s="27">
        <v>0</v>
      </c>
      <c r="X415" s="20">
        <v>0</v>
      </c>
      <c r="Y415" s="27">
        <v>0</v>
      </c>
      <c r="Z415" s="27">
        <v>0</v>
      </c>
      <c r="AA415" s="27">
        <v>0</v>
      </c>
      <c r="AB415" s="27">
        <v>0</v>
      </c>
      <c r="AC415" s="27">
        <v>0</v>
      </c>
      <c r="AD415" s="27">
        <v>0</v>
      </c>
      <c r="AE415" s="27">
        <v>0</v>
      </c>
      <c r="AF415" s="27">
        <v>0</v>
      </c>
      <c r="AG415" s="27">
        <v>0</v>
      </c>
      <c r="AH415" s="27">
        <v>0</v>
      </c>
      <c r="AI415" s="27">
        <v>0</v>
      </c>
      <c r="AJ415" s="27">
        <v>0</v>
      </c>
      <c r="BM415">
        <v>413</v>
      </c>
      <c r="BN415" t="s">
        <v>2291</v>
      </c>
    </row>
    <row r="416" spans="2:66" ht="14.25" x14ac:dyDescent="0.2">
      <c r="B416" s="16">
        <v>414</v>
      </c>
      <c r="C416" s="16"/>
      <c r="D416" s="16" t="s">
        <v>599</v>
      </c>
      <c r="E416" s="16" t="str">
        <f t="shared" si="18"/>
        <v>c</v>
      </c>
      <c r="F416" s="16">
        <f t="shared" si="20"/>
        <v>1</v>
      </c>
      <c r="G416" s="19" t="s">
        <v>21</v>
      </c>
      <c r="H416" s="3" t="s">
        <v>34</v>
      </c>
      <c r="I416" s="3">
        <f t="shared" si="19"/>
        <v>13</v>
      </c>
      <c r="J416" s="16">
        <v>0</v>
      </c>
      <c r="K416" s="16">
        <v>6</v>
      </c>
      <c r="L416" s="16">
        <v>167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7">
        <v>0</v>
      </c>
      <c r="V416" s="27">
        <v>0</v>
      </c>
      <c r="W416" s="27">
        <v>0</v>
      </c>
      <c r="X416" s="27">
        <v>0</v>
      </c>
      <c r="Y416" s="27">
        <v>0</v>
      </c>
      <c r="Z416" s="27">
        <v>0</v>
      </c>
      <c r="AA416" s="27">
        <v>0</v>
      </c>
      <c r="AB416" s="27">
        <v>0</v>
      </c>
      <c r="AC416" s="27">
        <v>0</v>
      </c>
      <c r="AD416" s="27">
        <v>0</v>
      </c>
      <c r="AE416" s="27">
        <v>0</v>
      </c>
      <c r="AF416" s="27">
        <v>0</v>
      </c>
      <c r="AG416" s="27">
        <v>0</v>
      </c>
      <c r="AH416" s="27">
        <v>0</v>
      </c>
      <c r="AI416" s="20">
        <v>0</v>
      </c>
      <c r="AJ416" s="27">
        <v>0</v>
      </c>
      <c r="BM416">
        <v>414</v>
      </c>
      <c r="BN416" t="s">
        <v>2292</v>
      </c>
    </row>
    <row r="417" spans="2:66" ht="14.25" x14ac:dyDescent="0.2">
      <c r="B417" s="16">
        <v>415</v>
      </c>
      <c r="C417" s="16"/>
      <c r="D417" s="16" t="s">
        <v>600</v>
      </c>
      <c r="E417" s="16" t="str">
        <f t="shared" si="18"/>
        <v>c</v>
      </c>
      <c r="F417" s="16">
        <f t="shared" si="20"/>
        <v>1</v>
      </c>
      <c r="G417" s="19" t="s">
        <v>21</v>
      </c>
      <c r="H417" s="3" t="s">
        <v>34</v>
      </c>
      <c r="I417" s="3">
        <f t="shared" si="19"/>
        <v>13</v>
      </c>
      <c r="J417" s="16">
        <v>0</v>
      </c>
      <c r="K417" s="16">
        <v>7</v>
      </c>
      <c r="L417" s="16">
        <v>195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7">
        <v>0</v>
      </c>
      <c r="V417" s="27">
        <v>0</v>
      </c>
      <c r="W417" s="27">
        <v>0</v>
      </c>
      <c r="X417" s="20">
        <v>0</v>
      </c>
      <c r="Y417" s="27">
        <v>0</v>
      </c>
      <c r="Z417" s="27">
        <v>0</v>
      </c>
      <c r="AA417" s="27">
        <v>0</v>
      </c>
      <c r="AB417" s="27">
        <v>0</v>
      </c>
      <c r="AC417" s="27">
        <v>0</v>
      </c>
      <c r="AD417" s="27">
        <v>0</v>
      </c>
      <c r="AE417" s="27">
        <v>0</v>
      </c>
      <c r="AF417" s="27">
        <v>0</v>
      </c>
      <c r="AG417" s="27">
        <v>0</v>
      </c>
      <c r="AH417" s="27">
        <v>0</v>
      </c>
      <c r="AI417" s="27">
        <v>0</v>
      </c>
      <c r="AJ417" s="27">
        <v>0</v>
      </c>
      <c r="BM417">
        <v>415</v>
      </c>
      <c r="BN417" t="s">
        <v>2293</v>
      </c>
    </row>
    <row r="418" spans="2:66" ht="14.25" x14ac:dyDescent="0.2">
      <c r="B418" s="16">
        <v>416</v>
      </c>
      <c r="C418" s="16"/>
      <c r="D418" s="16" t="s">
        <v>601</v>
      </c>
      <c r="E418" s="16" t="str">
        <f t="shared" si="18"/>
        <v>c</v>
      </c>
      <c r="F418" s="16">
        <f t="shared" si="20"/>
        <v>1</v>
      </c>
      <c r="G418" s="19" t="s">
        <v>21</v>
      </c>
      <c r="H418" s="3" t="s">
        <v>34</v>
      </c>
      <c r="I418" s="3">
        <f t="shared" si="19"/>
        <v>13</v>
      </c>
      <c r="J418" s="16">
        <v>0</v>
      </c>
      <c r="K418" s="16">
        <v>8</v>
      </c>
      <c r="L418" s="16">
        <v>223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7">
        <v>0</v>
      </c>
      <c r="V418" s="27">
        <v>0</v>
      </c>
      <c r="W418" s="27">
        <v>0</v>
      </c>
      <c r="X418" s="27">
        <v>0</v>
      </c>
      <c r="Y418" s="27">
        <v>0</v>
      </c>
      <c r="Z418" s="27">
        <v>0</v>
      </c>
      <c r="AA418" s="27">
        <v>0</v>
      </c>
      <c r="AB418" s="27">
        <v>0</v>
      </c>
      <c r="AC418" s="20">
        <v>0</v>
      </c>
      <c r="AD418" s="27">
        <v>0</v>
      </c>
      <c r="AE418" s="27">
        <v>0</v>
      </c>
      <c r="AF418" s="27">
        <v>0</v>
      </c>
      <c r="AG418" s="27">
        <v>0</v>
      </c>
      <c r="AH418" s="27">
        <v>0</v>
      </c>
      <c r="AI418" s="27">
        <v>0</v>
      </c>
      <c r="AJ418" s="27">
        <v>0</v>
      </c>
      <c r="BM418">
        <v>416</v>
      </c>
      <c r="BN418" t="s">
        <v>2294</v>
      </c>
    </row>
    <row r="419" spans="2:66" ht="14.25" x14ac:dyDescent="0.2">
      <c r="B419" s="16">
        <v>417</v>
      </c>
      <c r="C419" s="16"/>
      <c r="D419" s="16" t="s">
        <v>602</v>
      </c>
      <c r="E419" s="16" t="str">
        <f t="shared" si="18"/>
        <v>s</v>
      </c>
      <c r="F419" s="16">
        <f t="shared" si="20"/>
        <v>2</v>
      </c>
      <c r="G419" s="19" t="s">
        <v>21</v>
      </c>
      <c r="H419" s="3" t="s">
        <v>35</v>
      </c>
      <c r="I419" s="3">
        <f t="shared" si="19"/>
        <v>14</v>
      </c>
      <c r="J419" s="16">
        <v>5</v>
      </c>
      <c r="K419" s="16">
        <v>1</v>
      </c>
      <c r="L419" s="16">
        <v>17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16">
        <v>5</v>
      </c>
      <c r="T419" s="26">
        <v>0</v>
      </c>
      <c r="U419" s="20">
        <v>1.3333333333333332E-2</v>
      </c>
      <c r="V419" s="27">
        <v>0</v>
      </c>
      <c r="W419" s="27">
        <v>0</v>
      </c>
      <c r="X419" s="27">
        <v>0</v>
      </c>
      <c r="Y419" s="27">
        <v>0</v>
      </c>
      <c r="Z419" s="27">
        <v>0</v>
      </c>
      <c r="AA419" s="27">
        <v>0</v>
      </c>
      <c r="AB419" s="27">
        <v>0</v>
      </c>
      <c r="AC419" s="27">
        <v>0</v>
      </c>
      <c r="AD419" s="27">
        <v>0</v>
      </c>
      <c r="AE419" s="27">
        <v>0</v>
      </c>
      <c r="AF419" s="27">
        <v>0</v>
      </c>
      <c r="AG419" s="27">
        <v>0</v>
      </c>
      <c r="AH419" s="27">
        <v>0</v>
      </c>
      <c r="AI419" s="27">
        <v>0</v>
      </c>
      <c r="AJ419" s="27">
        <v>0</v>
      </c>
      <c r="BM419">
        <v>417</v>
      </c>
      <c r="BN419" t="s">
        <v>2295</v>
      </c>
    </row>
    <row r="420" spans="2:66" ht="14.25" x14ac:dyDescent="0.2">
      <c r="B420" s="16">
        <v>418</v>
      </c>
      <c r="C420" s="16"/>
      <c r="D420" s="16" t="s">
        <v>603</v>
      </c>
      <c r="E420" s="16" t="str">
        <f t="shared" ref="E420:E483" si="21">E388</f>
        <v>s</v>
      </c>
      <c r="F420" s="16">
        <f t="shared" si="20"/>
        <v>2</v>
      </c>
      <c r="G420" s="19" t="s">
        <v>21</v>
      </c>
      <c r="H420" s="3" t="s">
        <v>35</v>
      </c>
      <c r="I420" s="3">
        <f t="shared" ref="I420:I483" si="22">I388+1</f>
        <v>14</v>
      </c>
      <c r="J420" s="16">
        <v>5</v>
      </c>
      <c r="K420" s="16">
        <v>2</v>
      </c>
      <c r="L420" s="16">
        <v>35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16">
        <v>9</v>
      </c>
      <c r="U420" s="20">
        <v>0.03</v>
      </c>
      <c r="V420" s="27">
        <v>0</v>
      </c>
      <c r="W420" s="27">
        <v>0</v>
      </c>
      <c r="X420" s="27">
        <v>0</v>
      </c>
      <c r="Y420" s="27">
        <v>0</v>
      </c>
      <c r="Z420" s="27">
        <v>0</v>
      </c>
      <c r="AA420" s="27">
        <v>0</v>
      </c>
      <c r="AB420" s="27">
        <v>0</v>
      </c>
      <c r="AC420" s="27">
        <v>0</v>
      </c>
      <c r="AD420" s="27">
        <v>0</v>
      </c>
      <c r="AE420" s="27">
        <v>0</v>
      </c>
      <c r="AF420" s="27">
        <v>0</v>
      </c>
      <c r="AG420" s="27">
        <v>0</v>
      </c>
      <c r="AH420" s="27">
        <v>0</v>
      </c>
      <c r="AI420" s="27">
        <v>0</v>
      </c>
      <c r="AJ420" s="27">
        <v>0</v>
      </c>
      <c r="BM420">
        <v>418</v>
      </c>
      <c r="BN420" t="s">
        <v>2296</v>
      </c>
    </row>
    <row r="421" spans="2:66" ht="14.25" x14ac:dyDescent="0.2">
      <c r="B421" s="16">
        <v>419</v>
      </c>
      <c r="C421" s="16"/>
      <c r="D421" s="16" t="s">
        <v>604</v>
      </c>
      <c r="E421" s="16" t="str">
        <f t="shared" si="21"/>
        <v>s</v>
      </c>
      <c r="F421" s="16">
        <f t="shared" si="20"/>
        <v>3</v>
      </c>
      <c r="G421" s="19" t="s">
        <v>21</v>
      </c>
      <c r="H421" s="3" t="s">
        <v>35</v>
      </c>
      <c r="I421" s="3">
        <f t="shared" si="22"/>
        <v>14</v>
      </c>
      <c r="J421" s="16">
        <v>5</v>
      </c>
      <c r="K421" s="16">
        <v>3</v>
      </c>
      <c r="L421" s="16">
        <v>53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16">
        <v>15</v>
      </c>
      <c r="T421" s="16">
        <v>14</v>
      </c>
      <c r="U421" s="27">
        <v>0</v>
      </c>
      <c r="V421" s="27">
        <v>0</v>
      </c>
      <c r="W421" s="27">
        <v>0</v>
      </c>
      <c r="X421" s="27">
        <v>0</v>
      </c>
      <c r="Y421" s="27">
        <v>0</v>
      </c>
      <c r="Z421" s="27">
        <v>0</v>
      </c>
      <c r="AA421" s="27">
        <v>0</v>
      </c>
      <c r="AB421" s="27">
        <v>0</v>
      </c>
      <c r="AC421" s="27">
        <v>0</v>
      </c>
      <c r="AD421" s="27">
        <v>0</v>
      </c>
      <c r="AE421" s="27">
        <v>0</v>
      </c>
      <c r="AF421" s="27">
        <v>0</v>
      </c>
      <c r="AG421" s="27">
        <v>0</v>
      </c>
      <c r="AH421" s="27">
        <v>0</v>
      </c>
      <c r="AI421" s="27">
        <v>0</v>
      </c>
      <c r="AJ421" s="20">
        <v>0.19709090909090909</v>
      </c>
      <c r="BM421">
        <v>419</v>
      </c>
      <c r="BN421" t="s">
        <v>2297</v>
      </c>
    </row>
    <row r="422" spans="2:66" ht="14.25" x14ac:dyDescent="0.2">
      <c r="B422" s="16">
        <v>420</v>
      </c>
      <c r="C422" s="16"/>
      <c r="D422" s="16" t="s">
        <v>415</v>
      </c>
      <c r="E422" s="16" t="str">
        <f t="shared" si="21"/>
        <v>s</v>
      </c>
      <c r="F422" s="16">
        <f t="shared" si="20"/>
        <v>3</v>
      </c>
      <c r="G422" s="19" t="s">
        <v>21</v>
      </c>
      <c r="H422" s="3" t="s">
        <v>35</v>
      </c>
      <c r="I422" s="3">
        <f t="shared" si="22"/>
        <v>14</v>
      </c>
      <c r="J422" s="16">
        <v>5</v>
      </c>
      <c r="K422" s="16">
        <v>4</v>
      </c>
      <c r="L422" s="16">
        <v>71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16">
        <v>19</v>
      </c>
      <c r="U422" s="27">
        <v>0</v>
      </c>
      <c r="V422" s="27">
        <v>0</v>
      </c>
      <c r="W422" s="27">
        <v>0</v>
      </c>
      <c r="X422" s="20">
        <v>0.33</v>
      </c>
      <c r="Y422" s="27">
        <v>0</v>
      </c>
      <c r="Z422" s="27">
        <v>0</v>
      </c>
      <c r="AA422" s="27">
        <v>0</v>
      </c>
      <c r="AB422" s="27">
        <v>0</v>
      </c>
      <c r="AC422" s="27">
        <v>0</v>
      </c>
      <c r="AD422" s="27">
        <v>0</v>
      </c>
      <c r="AE422" s="27">
        <v>0</v>
      </c>
      <c r="AF422" s="27">
        <v>0</v>
      </c>
      <c r="AG422" s="27">
        <v>0</v>
      </c>
      <c r="AH422" s="20">
        <v>0.26400000000000001</v>
      </c>
      <c r="AI422" s="27">
        <v>0</v>
      </c>
      <c r="AJ422" s="27">
        <v>0</v>
      </c>
      <c r="BM422">
        <v>420</v>
      </c>
      <c r="BN422" t="s">
        <v>2298</v>
      </c>
    </row>
    <row r="423" spans="2:66" ht="14.25" x14ac:dyDescent="0.2">
      <c r="B423" s="16">
        <v>421</v>
      </c>
      <c r="C423" s="16"/>
      <c r="D423" s="16" t="s">
        <v>605</v>
      </c>
      <c r="E423" s="16" t="str">
        <f t="shared" si="21"/>
        <v>s</v>
      </c>
      <c r="F423" s="16">
        <f t="shared" si="20"/>
        <v>4</v>
      </c>
      <c r="G423" s="19" t="s">
        <v>21</v>
      </c>
      <c r="H423" s="3" t="s">
        <v>35</v>
      </c>
      <c r="I423" s="3">
        <f t="shared" si="22"/>
        <v>14</v>
      </c>
      <c r="J423" s="16">
        <v>5</v>
      </c>
      <c r="K423" s="16">
        <v>5</v>
      </c>
      <c r="L423" s="16">
        <v>89</v>
      </c>
      <c r="M423" s="26">
        <v>0</v>
      </c>
      <c r="N423" s="26">
        <v>0</v>
      </c>
      <c r="O423" s="26">
        <v>0</v>
      </c>
      <c r="P423" s="26">
        <v>0</v>
      </c>
      <c r="Q423" s="26">
        <v>0</v>
      </c>
      <c r="R423" s="26">
        <v>0</v>
      </c>
      <c r="S423" s="16">
        <v>25</v>
      </c>
      <c r="T423" s="16">
        <v>24</v>
      </c>
      <c r="U423" s="27">
        <v>0</v>
      </c>
      <c r="V423" s="27">
        <v>0</v>
      </c>
      <c r="W423" s="27">
        <v>0</v>
      </c>
      <c r="X423" s="20">
        <v>0.41363636363636369</v>
      </c>
      <c r="Y423" s="20">
        <v>5.6603773584905648E-2</v>
      </c>
      <c r="Z423" s="27">
        <v>0</v>
      </c>
      <c r="AA423" s="27">
        <v>0</v>
      </c>
      <c r="AB423" s="27">
        <v>0</v>
      </c>
      <c r="AC423" s="27">
        <v>0</v>
      </c>
      <c r="AD423" s="27">
        <v>0</v>
      </c>
      <c r="AE423" s="27">
        <v>0</v>
      </c>
      <c r="AF423" s="27">
        <v>0</v>
      </c>
      <c r="AG423" s="27">
        <v>0</v>
      </c>
      <c r="AH423" s="27">
        <v>0</v>
      </c>
      <c r="AI423" s="27">
        <v>0</v>
      </c>
      <c r="AJ423" s="27">
        <v>0</v>
      </c>
      <c r="BM423">
        <v>421</v>
      </c>
      <c r="BN423" t="s">
        <v>2299</v>
      </c>
    </row>
    <row r="424" spans="2:66" ht="14.25" x14ac:dyDescent="0.2">
      <c r="B424" s="16">
        <v>422</v>
      </c>
      <c r="C424" s="16"/>
      <c r="D424" s="16" t="s">
        <v>606</v>
      </c>
      <c r="E424" s="16" t="str">
        <f t="shared" si="21"/>
        <v>s</v>
      </c>
      <c r="F424" s="16">
        <f t="shared" si="20"/>
        <v>4</v>
      </c>
      <c r="G424" s="19" t="s">
        <v>21</v>
      </c>
      <c r="H424" s="3" t="s">
        <v>35</v>
      </c>
      <c r="I424" s="3">
        <f t="shared" si="22"/>
        <v>14</v>
      </c>
      <c r="J424" s="16">
        <v>5</v>
      </c>
      <c r="K424" s="16">
        <v>6</v>
      </c>
      <c r="L424" s="16">
        <v>107</v>
      </c>
      <c r="M424" s="26">
        <v>0</v>
      </c>
      <c r="N424" s="26">
        <v>0</v>
      </c>
      <c r="O424" s="26">
        <v>0</v>
      </c>
      <c r="P424" s="26">
        <v>0</v>
      </c>
      <c r="Q424" s="16">
        <v>170</v>
      </c>
      <c r="R424" s="26">
        <v>0</v>
      </c>
      <c r="S424" s="26">
        <v>0</v>
      </c>
      <c r="T424" s="26">
        <v>0</v>
      </c>
      <c r="U424" s="27">
        <v>0</v>
      </c>
      <c r="V424" s="27">
        <v>0</v>
      </c>
      <c r="W424" s="20">
        <v>9.6666666666666665E-2</v>
      </c>
      <c r="X424" s="20">
        <v>0.49727272727272726</v>
      </c>
      <c r="Y424" s="27">
        <v>0</v>
      </c>
      <c r="Z424" s="27">
        <v>0</v>
      </c>
      <c r="AA424" s="27">
        <v>0</v>
      </c>
      <c r="AB424" s="27">
        <v>0</v>
      </c>
      <c r="AC424" s="27">
        <v>0</v>
      </c>
      <c r="AD424" s="27">
        <v>0</v>
      </c>
      <c r="AE424" s="27">
        <v>0</v>
      </c>
      <c r="AF424" s="27">
        <v>0</v>
      </c>
      <c r="AG424" s="27">
        <v>0</v>
      </c>
      <c r="AH424" s="27">
        <v>0</v>
      </c>
      <c r="AI424" s="27">
        <v>0</v>
      </c>
      <c r="AJ424" s="20">
        <v>0.39781818181818185</v>
      </c>
      <c r="BM424">
        <v>422</v>
      </c>
      <c r="BN424" t="s">
        <v>2300</v>
      </c>
    </row>
    <row r="425" spans="2:66" ht="14.25" x14ac:dyDescent="0.2">
      <c r="B425" s="16">
        <v>423</v>
      </c>
      <c r="C425" s="16"/>
      <c r="D425" s="16" t="s">
        <v>607</v>
      </c>
      <c r="E425" s="16" t="str">
        <f t="shared" si="21"/>
        <v>s</v>
      </c>
      <c r="F425" s="16">
        <f t="shared" si="20"/>
        <v>5</v>
      </c>
      <c r="G425" s="19" t="s">
        <v>21</v>
      </c>
      <c r="H425" s="3" t="s">
        <v>35</v>
      </c>
      <c r="I425" s="3">
        <f t="shared" si="22"/>
        <v>14</v>
      </c>
      <c r="J425" s="16">
        <v>5</v>
      </c>
      <c r="K425" s="16">
        <v>7</v>
      </c>
      <c r="L425" s="16">
        <v>125</v>
      </c>
      <c r="M425" s="26">
        <v>0</v>
      </c>
      <c r="N425" s="26">
        <v>0</v>
      </c>
      <c r="O425" s="26">
        <v>0</v>
      </c>
      <c r="P425" s="26">
        <v>0</v>
      </c>
      <c r="Q425" s="16">
        <v>198</v>
      </c>
      <c r="R425" s="26">
        <v>0</v>
      </c>
      <c r="S425" s="26">
        <v>0</v>
      </c>
      <c r="T425" s="26">
        <v>0</v>
      </c>
      <c r="U425" s="20">
        <v>0.11333333333333334</v>
      </c>
      <c r="V425" s="27">
        <v>0</v>
      </c>
      <c r="W425" s="27">
        <v>0</v>
      </c>
      <c r="X425" s="20">
        <v>0.58181818181818179</v>
      </c>
      <c r="Y425" s="27">
        <v>0</v>
      </c>
      <c r="Z425" s="27">
        <v>0</v>
      </c>
      <c r="AA425" s="27">
        <v>0</v>
      </c>
      <c r="AB425" s="27">
        <v>0</v>
      </c>
      <c r="AC425" s="27">
        <v>0</v>
      </c>
      <c r="AD425" s="27">
        <v>0</v>
      </c>
      <c r="AE425" s="20">
        <v>7.407407407407407E-2</v>
      </c>
      <c r="AF425" s="27">
        <v>0</v>
      </c>
      <c r="AG425" s="27">
        <v>0</v>
      </c>
      <c r="AH425" s="27">
        <v>0</v>
      </c>
      <c r="AI425" s="27">
        <v>0</v>
      </c>
      <c r="AJ425" s="20">
        <v>0.46545454545454545</v>
      </c>
      <c r="BM425">
        <v>423</v>
      </c>
      <c r="BN425" t="s">
        <v>2301</v>
      </c>
    </row>
    <row r="426" spans="2:66" ht="14.25" x14ac:dyDescent="0.2">
      <c r="B426" s="16">
        <v>424</v>
      </c>
      <c r="C426" s="16"/>
      <c r="D426" s="16" t="s">
        <v>608</v>
      </c>
      <c r="E426" s="16" t="str">
        <f t="shared" si="21"/>
        <v>s</v>
      </c>
      <c r="F426" s="16">
        <f t="shared" si="20"/>
        <v>5</v>
      </c>
      <c r="G426" s="19" t="s">
        <v>21</v>
      </c>
      <c r="H426" s="3" t="s">
        <v>35</v>
      </c>
      <c r="I426" s="3">
        <f t="shared" si="22"/>
        <v>14</v>
      </c>
      <c r="J426" s="16">
        <v>5</v>
      </c>
      <c r="K426" s="16">
        <v>8</v>
      </c>
      <c r="L426" s="16">
        <v>143</v>
      </c>
      <c r="M426" s="26">
        <v>0</v>
      </c>
      <c r="N426" s="26">
        <v>0</v>
      </c>
      <c r="O426" s="26">
        <v>0</v>
      </c>
      <c r="P426" s="26">
        <v>0</v>
      </c>
      <c r="Q426" s="16">
        <v>226</v>
      </c>
      <c r="R426" s="26">
        <v>0</v>
      </c>
      <c r="S426" s="16">
        <v>41</v>
      </c>
      <c r="T426" s="16">
        <v>39</v>
      </c>
      <c r="U426" s="27">
        <v>0</v>
      </c>
      <c r="V426" s="27">
        <v>0</v>
      </c>
      <c r="W426" s="27">
        <v>0</v>
      </c>
      <c r="X426" s="20">
        <v>0.66454545454545455</v>
      </c>
      <c r="Y426" s="27">
        <v>0</v>
      </c>
      <c r="Z426" s="27">
        <v>0</v>
      </c>
      <c r="AA426" s="27">
        <v>0</v>
      </c>
      <c r="AB426" s="20">
        <v>0.36102236421725242</v>
      </c>
      <c r="AC426" s="27">
        <v>0</v>
      </c>
      <c r="AD426" s="27">
        <v>0</v>
      </c>
      <c r="AE426" s="27">
        <v>0</v>
      </c>
      <c r="AF426" s="27">
        <v>0</v>
      </c>
      <c r="AG426" s="27">
        <v>0</v>
      </c>
      <c r="AH426" s="27">
        <v>0</v>
      </c>
      <c r="AI426" s="27">
        <v>0</v>
      </c>
      <c r="AJ426" s="27">
        <v>0</v>
      </c>
      <c r="BM426">
        <v>424</v>
      </c>
      <c r="BN426" t="s">
        <v>2302</v>
      </c>
    </row>
    <row r="427" spans="2:66" ht="14.25" x14ac:dyDescent="0.2">
      <c r="B427" s="16">
        <v>425</v>
      </c>
      <c r="C427" s="16"/>
      <c r="D427" s="16" t="s">
        <v>609</v>
      </c>
      <c r="E427" s="16" t="str">
        <f t="shared" si="21"/>
        <v>a</v>
      </c>
      <c r="F427" s="16">
        <f t="shared" si="20"/>
        <v>1</v>
      </c>
      <c r="G427" s="19" t="s">
        <v>21</v>
      </c>
      <c r="H427" s="3" t="s">
        <v>35</v>
      </c>
      <c r="I427" s="3">
        <f t="shared" si="22"/>
        <v>14</v>
      </c>
      <c r="J427" s="16">
        <v>5</v>
      </c>
      <c r="K427" s="16">
        <v>1</v>
      </c>
      <c r="L427" s="16">
        <v>13</v>
      </c>
      <c r="M427" s="26">
        <v>0</v>
      </c>
      <c r="N427" s="26">
        <v>0</v>
      </c>
      <c r="O427" s="26">
        <v>0</v>
      </c>
      <c r="P427" s="26">
        <v>0</v>
      </c>
      <c r="Q427" s="26">
        <v>0</v>
      </c>
      <c r="R427" s="26">
        <v>0</v>
      </c>
      <c r="S427" s="16">
        <v>5</v>
      </c>
      <c r="T427" s="26">
        <v>0</v>
      </c>
      <c r="U427" s="27">
        <v>0</v>
      </c>
      <c r="V427" s="27">
        <v>0</v>
      </c>
      <c r="W427" s="27">
        <v>0</v>
      </c>
      <c r="X427" s="27">
        <v>0</v>
      </c>
      <c r="Y427" s="27">
        <v>0</v>
      </c>
      <c r="Z427" s="27">
        <v>0</v>
      </c>
      <c r="AA427" s="27">
        <v>0</v>
      </c>
      <c r="AB427" s="27">
        <v>0</v>
      </c>
      <c r="AC427" s="27">
        <v>0</v>
      </c>
      <c r="AD427" s="27">
        <v>0</v>
      </c>
      <c r="AE427" s="27">
        <v>0</v>
      </c>
      <c r="AF427" s="27">
        <v>0</v>
      </c>
      <c r="AG427" s="27">
        <v>0</v>
      </c>
      <c r="AH427" s="27">
        <v>0</v>
      </c>
      <c r="AI427" s="27">
        <v>0</v>
      </c>
      <c r="AJ427" s="27">
        <v>0</v>
      </c>
      <c r="BM427">
        <v>425</v>
      </c>
      <c r="BN427" t="s">
        <v>2303</v>
      </c>
    </row>
    <row r="428" spans="2:66" ht="14.25" x14ac:dyDescent="0.2">
      <c r="B428" s="16">
        <v>426</v>
      </c>
      <c r="C428" s="16"/>
      <c r="D428" s="16" t="s">
        <v>610</v>
      </c>
      <c r="E428" s="16" t="str">
        <f t="shared" si="21"/>
        <v>a</v>
      </c>
      <c r="F428" s="16">
        <f t="shared" si="20"/>
        <v>1</v>
      </c>
      <c r="G428" s="19" t="s">
        <v>21</v>
      </c>
      <c r="H428" s="3" t="s">
        <v>35</v>
      </c>
      <c r="I428" s="3">
        <f t="shared" si="22"/>
        <v>14</v>
      </c>
      <c r="J428" s="16">
        <v>5</v>
      </c>
      <c r="K428" s="16">
        <v>2</v>
      </c>
      <c r="L428" s="16">
        <v>27</v>
      </c>
      <c r="M428" s="26">
        <v>0</v>
      </c>
      <c r="N428" s="26">
        <v>0</v>
      </c>
      <c r="O428" s="26">
        <v>0</v>
      </c>
      <c r="P428" s="26">
        <v>0</v>
      </c>
      <c r="Q428" s="26">
        <v>0</v>
      </c>
      <c r="R428" s="26">
        <v>0</v>
      </c>
      <c r="S428" s="26">
        <v>0</v>
      </c>
      <c r="T428" s="26">
        <v>0</v>
      </c>
      <c r="U428" s="27">
        <v>0</v>
      </c>
      <c r="V428" s="27">
        <v>0</v>
      </c>
      <c r="W428" s="27">
        <v>0</v>
      </c>
      <c r="X428" s="27">
        <v>0</v>
      </c>
      <c r="Y428" s="27">
        <v>0</v>
      </c>
      <c r="Z428" s="27">
        <v>0</v>
      </c>
      <c r="AA428" s="27">
        <v>0</v>
      </c>
      <c r="AB428" s="27">
        <v>0</v>
      </c>
      <c r="AC428" s="27">
        <v>0</v>
      </c>
      <c r="AD428" s="27">
        <v>0</v>
      </c>
      <c r="AE428" s="27">
        <v>0</v>
      </c>
      <c r="AF428" s="27">
        <v>0</v>
      </c>
      <c r="AG428" s="27">
        <v>0</v>
      </c>
      <c r="AH428" s="27">
        <v>0</v>
      </c>
      <c r="AI428" s="27">
        <v>0</v>
      </c>
      <c r="AJ428" s="20">
        <v>0.13018181818181818</v>
      </c>
      <c r="BM428">
        <v>426</v>
      </c>
      <c r="BN428" t="s">
        <v>2304</v>
      </c>
    </row>
    <row r="429" spans="2:66" ht="14.25" x14ac:dyDescent="0.2">
      <c r="B429" s="16">
        <v>427</v>
      </c>
      <c r="C429" s="16"/>
      <c r="D429" s="16" t="s">
        <v>611</v>
      </c>
      <c r="E429" s="16" t="str">
        <f t="shared" si="21"/>
        <v>a</v>
      </c>
      <c r="F429" s="16">
        <f t="shared" si="20"/>
        <v>2</v>
      </c>
      <c r="G429" s="19" t="s">
        <v>21</v>
      </c>
      <c r="H429" s="3" t="s">
        <v>35</v>
      </c>
      <c r="I429" s="3">
        <f t="shared" si="22"/>
        <v>14</v>
      </c>
      <c r="J429" s="16">
        <v>5</v>
      </c>
      <c r="K429" s="16">
        <v>3</v>
      </c>
      <c r="L429" s="16">
        <v>41</v>
      </c>
      <c r="M429" s="26">
        <v>0</v>
      </c>
      <c r="N429" s="26">
        <v>0</v>
      </c>
      <c r="O429" s="26">
        <v>0</v>
      </c>
      <c r="P429" s="26">
        <v>0</v>
      </c>
      <c r="Q429" s="26">
        <v>0</v>
      </c>
      <c r="R429" s="26">
        <v>0</v>
      </c>
      <c r="S429" s="16">
        <v>16</v>
      </c>
      <c r="T429" s="26">
        <v>0</v>
      </c>
      <c r="U429" s="27">
        <v>0</v>
      </c>
      <c r="V429" s="27">
        <v>0</v>
      </c>
      <c r="W429" s="20">
        <v>0.05</v>
      </c>
      <c r="X429" s="27">
        <v>0</v>
      </c>
      <c r="Y429" s="27">
        <v>0</v>
      </c>
      <c r="Z429" s="27">
        <v>0</v>
      </c>
      <c r="AA429" s="27">
        <v>0</v>
      </c>
      <c r="AB429" s="27">
        <v>0</v>
      </c>
      <c r="AC429" s="27">
        <v>0</v>
      </c>
      <c r="AD429" s="27">
        <v>0</v>
      </c>
      <c r="AE429" s="27">
        <v>0</v>
      </c>
      <c r="AF429" s="27">
        <v>0</v>
      </c>
      <c r="AG429" s="27">
        <v>0</v>
      </c>
      <c r="AH429" s="27">
        <v>0</v>
      </c>
      <c r="AI429" s="27">
        <v>0</v>
      </c>
      <c r="AJ429" s="27">
        <v>0</v>
      </c>
      <c r="BM429">
        <v>427</v>
      </c>
      <c r="BN429" t="s">
        <v>2305</v>
      </c>
    </row>
    <row r="430" spans="2:66" ht="14.25" x14ac:dyDescent="0.2">
      <c r="B430" s="16">
        <v>428</v>
      </c>
      <c r="C430" s="16"/>
      <c r="D430" s="16" t="s">
        <v>612</v>
      </c>
      <c r="E430" s="16" t="str">
        <f t="shared" si="21"/>
        <v>a</v>
      </c>
      <c r="F430" s="16">
        <f t="shared" si="20"/>
        <v>2</v>
      </c>
      <c r="G430" s="19" t="s">
        <v>21</v>
      </c>
      <c r="H430" s="3" t="s">
        <v>35</v>
      </c>
      <c r="I430" s="3">
        <f t="shared" si="22"/>
        <v>14</v>
      </c>
      <c r="J430" s="16">
        <v>5</v>
      </c>
      <c r="K430" s="16">
        <v>4</v>
      </c>
      <c r="L430" s="16">
        <v>55</v>
      </c>
      <c r="M430" s="26">
        <v>0</v>
      </c>
      <c r="N430" s="26">
        <v>0</v>
      </c>
      <c r="O430" s="26">
        <v>0</v>
      </c>
      <c r="P430" s="26">
        <v>0</v>
      </c>
      <c r="Q430" s="26">
        <v>0</v>
      </c>
      <c r="R430" s="26">
        <v>0</v>
      </c>
      <c r="S430" s="26">
        <v>0</v>
      </c>
      <c r="T430" s="26">
        <v>0</v>
      </c>
      <c r="U430" s="27">
        <v>0</v>
      </c>
      <c r="V430" s="27">
        <v>0</v>
      </c>
      <c r="W430" s="20">
        <v>6.6666666666666666E-2</v>
      </c>
      <c r="X430" s="20">
        <v>0.33</v>
      </c>
      <c r="Y430" s="27">
        <v>0</v>
      </c>
      <c r="Z430" s="27">
        <v>0</v>
      </c>
      <c r="AA430" s="27">
        <v>0</v>
      </c>
      <c r="AB430" s="27">
        <v>0</v>
      </c>
      <c r="AC430" s="27">
        <v>0</v>
      </c>
      <c r="AD430" s="27">
        <v>0</v>
      </c>
      <c r="AE430" s="27">
        <v>0</v>
      </c>
      <c r="AF430" s="27">
        <v>0</v>
      </c>
      <c r="AG430" s="27">
        <v>0</v>
      </c>
      <c r="AH430" s="27">
        <v>0</v>
      </c>
      <c r="AI430" s="27">
        <v>0</v>
      </c>
      <c r="AJ430" s="27">
        <v>0</v>
      </c>
      <c r="BM430">
        <v>428</v>
      </c>
      <c r="BN430" t="s">
        <v>2306</v>
      </c>
    </row>
    <row r="431" spans="2:66" ht="14.25" x14ac:dyDescent="0.2">
      <c r="B431" s="16">
        <v>429</v>
      </c>
      <c r="C431" s="16"/>
      <c r="D431" s="16" t="s">
        <v>173</v>
      </c>
      <c r="E431" s="16" t="str">
        <f t="shared" si="21"/>
        <v>a</v>
      </c>
      <c r="F431" s="16">
        <f t="shared" si="20"/>
        <v>2</v>
      </c>
      <c r="G431" s="19" t="s">
        <v>21</v>
      </c>
      <c r="H431" s="3" t="s">
        <v>35</v>
      </c>
      <c r="I431" s="3">
        <f t="shared" si="22"/>
        <v>14</v>
      </c>
      <c r="J431" s="16">
        <v>5</v>
      </c>
      <c r="K431" s="16">
        <v>5</v>
      </c>
      <c r="L431" s="16">
        <v>68</v>
      </c>
      <c r="M431" s="26">
        <v>0</v>
      </c>
      <c r="N431" s="26">
        <v>0</v>
      </c>
      <c r="O431" s="26">
        <v>0</v>
      </c>
      <c r="P431" s="26">
        <v>0</v>
      </c>
      <c r="Q431" s="26">
        <v>0</v>
      </c>
      <c r="R431" s="26">
        <v>0</v>
      </c>
      <c r="S431" s="26">
        <v>0</v>
      </c>
      <c r="T431" s="26">
        <v>0</v>
      </c>
      <c r="U431" s="27">
        <v>0</v>
      </c>
      <c r="V431" s="27">
        <v>0</v>
      </c>
      <c r="W431" s="27">
        <v>0</v>
      </c>
      <c r="X431" s="20">
        <v>0.41363636363636369</v>
      </c>
      <c r="Y431" s="27">
        <v>0</v>
      </c>
      <c r="Z431" s="27">
        <v>0</v>
      </c>
      <c r="AA431" s="27">
        <v>0</v>
      </c>
      <c r="AB431" s="27">
        <v>0</v>
      </c>
      <c r="AC431" s="27">
        <v>0</v>
      </c>
      <c r="AD431" s="27">
        <v>0</v>
      </c>
      <c r="AE431" s="27">
        <v>0</v>
      </c>
      <c r="AF431" s="27">
        <v>0</v>
      </c>
      <c r="AG431" s="20">
        <v>0.33090909090909099</v>
      </c>
      <c r="AH431" s="27">
        <v>0</v>
      </c>
      <c r="AI431" s="27">
        <v>0</v>
      </c>
      <c r="AJ431" s="27">
        <v>0</v>
      </c>
      <c r="BM431">
        <v>429</v>
      </c>
      <c r="BN431" t="s">
        <v>2307</v>
      </c>
    </row>
    <row r="432" spans="2:66" ht="14.25" x14ac:dyDescent="0.2">
      <c r="B432" s="16">
        <v>430</v>
      </c>
      <c r="C432" s="16"/>
      <c r="D432" s="16" t="s">
        <v>168</v>
      </c>
      <c r="E432" s="16" t="str">
        <f t="shared" si="21"/>
        <v>a</v>
      </c>
      <c r="F432" s="16">
        <f t="shared" si="20"/>
        <v>3</v>
      </c>
      <c r="G432" s="19" t="s">
        <v>21</v>
      </c>
      <c r="H432" s="3" t="s">
        <v>35</v>
      </c>
      <c r="I432" s="3">
        <f t="shared" si="22"/>
        <v>14</v>
      </c>
      <c r="J432" s="16">
        <v>5</v>
      </c>
      <c r="K432" s="16">
        <v>6</v>
      </c>
      <c r="L432" s="16">
        <v>82</v>
      </c>
      <c r="M432" s="26">
        <v>0</v>
      </c>
      <c r="N432" s="26">
        <v>0</v>
      </c>
      <c r="O432" s="26">
        <v>0</v>
      </c>
      <c r="P432" s="26">
        <v>0</v>
      </c>
      <c r="Q432" s="26">
        <v>0</v>
      </c>
      <c r="R432" s="26">
        <v>0</v>
      </c>
      <c r="S432" s="26">
        <v>0</v>
      </c>
      <c r="T432" s="16">
        <v>31</v>
      </c>
      <c r="U432" s="27">
        <v>0</v>
      </c>
      <c r="V432" s="27">
        <v>0</v>
      </c>
      <c r="W432" s="27">
        <v>0</v>
      </c>
      <c r="X432" s="20">
        <v>0.49636363636363634</v>
      </c>
      <c r="Y432" s="27">
        <v>0</v>
      </c>
      <c r="Z432" s="27">
        <v>0</v>
      </c>
      <c r="AA432" s="27">
        <v>0</v>
      </c>
      <c r="AB432" s="27">
        <v>0</v>
      </c>
      <c r="AC432" s="27">
        <v>0</v>
      </c>
      <c r="AD432" s="27">
        <v>0</v>
      </c>
      <c r="AE432" s="27">
        <v>0</v>
      </c>
      <c r="AF432" s="27">
        <v>0</v>
      </c>
      <c r="AG432" s="20">
        <v>0.39709090909090911</v>
      </c>
      <c r="AH432" s="27">
        <v>0</v>
      </c>
      <c r="AI432" s="27">
        <v>0</v>
      </c>
      <c r="AJ432" s="27">
        <v>0</v>
      </c>
      <c r="BM432">
        <v>430</v>
      </c>
      <c r="BN432" t="s">
        <v>2308</v>
      </c>
    </row>
    <row r="433" spans="2:66" ht="14.25" x14ac:dyDescent="0.2">
      <c r="B433" s="16">
        <v>431</v>
      </c>
      <c r="C433" s="16"/>
      <c r="D433" s="16" t="s">
        <v>613</v>
      </c>
      <c r="E433" s="16" t="str">
        <f t="shared" si="21"/>
        <v>a</v>
      </c>
      <c r="F433" s="16">
        <f t="shared" si="20"/>
        <v>3</v>
      </c>
      <c r="G433" s="19" t="s">
        <v>21</v>
      </c>
      <c r="H433" s="3" t="s">
        <v>35</v>
      </c>
      <c r="I433" s="3">
        <f t="shared" si="22"/>
        <v>14</v>
      </c>
      <c r="J433" s="16">
        <v>5</v>
      </c>
      <c r="K433" s="16">
        <v>7</v>
      </c>
      <c r="L433" s="16">
        <v>96</v>
      </c>
      <c r="M433" s="26">
        <v>0</v>
      </c>
      <c r="N433" s="26">
        <v>0</v>
      </c>
      <c r="O433" s="26">
        <v>0</v>
      </c>
      <c r="P433" s="26">
        <v>0</v>
      </c>
      <c r="Q433" s="16">
        <v>209</v>
      </c>
      <c r="R433" s="26">
        <v>0</v>
      </c>
      <c r="S433" s="26">
        <v>0</v>
      </c>
      <c r="T433" s="26">
        <v>0</v>
      </c>
      <c r="U433" s="20">
        <v>0.12</v>
      </c>
      <c r="V433" s="27">
        <v>0</v>
      </c>
      <c r="W433" s="27">
        <v>0</v>
      </c>
      <c r="X433" s="27">
        <v>0</v>
      </c>
      <c r="Y433" s="27">
        <v>0</v>
      </c>
      <c r="Z433" s="27">
        <v>0</v>
      </c>
      <c r="AA433" s="27">
        <v>0</v>
      </c>
      <c r="AB433" s="27">
        <v>0</v>
      </c>
      <c r="AC433" s="27">
        <v>0</v>
      </c>
      <c r="AD433" s="27">
        <v>0</v>
      </c>
      <c r="AE433" s="27">
        <v>0</v>
      </c>
      <c r="AF433" s="27">
        <v>0</v>
      </c>
      <c r="AG433" s="20">
        <v>0.46399999999999997</v>
      </c>
      <c r="AH433" s="27">
        <v>0</v>
      </c>
      <c r="AI433" s="27">
        <v>0</v>
      </c>
      <c r="AJ433" s="27">
        <v>0</v>
      </c>
      <c r="BM433">
        <v>431</v>
      </c>
      <c r="BN433" t="s">
        <v>2309</v>
      </c>
    </row>
    <row r="434" spans="2:66" ht="14.25" x14ac:dyDescent="0.2">
      <c r="B434" s="16">
        <v>432</v>
      </c>
      <c r="C434" s="16"/>
      <c r="D434" s="16" t="s">
        <v>614</v>
      </c>
      <c r="E434" s="16" t="str">
        <f t="shared" si="21"/>
        <v>a</v>
      </c>
      <c r="F434" s="16">
        <f t="shared" si="20"/>
        <v>3</v>
      </c>
      <c r="G434" s="19" t="s">
        <v>21</v>
      </c>
      <c r="H434" s="3" t="s">
        <v>35</v>
      </c>
      <c r="I434" s="3">
        <f t="shared" si="22"/>
        <v>14</v>
      </c>
      <c r="J434" s="16">
        <v>5</v>
      </c>
      <c r="K434" s="16">
        <v>8</v>
      </c>
      <c r="L434" s="16">
        <v>110</v>
      </c>
      <c r="M434" s="26">
        <v>0</v>
      </c>
      <c r="N434" s="26">
        <v>0</v>
      </c>
      <c r="O434" s="26">
        <v>0</v>
      </c>
      <c r="P434" s="26">
        <v>0</v>
      </c>
      <c r="Q434" s="16">
        <v>239</v>
      </c>
      <c r="R434" s="26">
        <v>0</v>
      </c>
      <c r="S434" s="16">
        <v>43</v>
      </c>
      <c r="T434" s="26">
        <v>0</v>
      </c>
      <c r="U434" s="27">
        <v>0</v>
      </c>
      <c r="V434" s="27">
        <v>0</v>
      </c>
      <c r="W434" s="27">
        <v>0</v>
      </c>
      <c r="X434" s="27">
        <v>0</v>
      </c>
      <c r="Y434" s="27">
        <v>0</v>
      </c>
      <c r="Z434" s="27">
        <v>0</v>
      </c>
      <c r="AA434" s="27">
        <v>0</v>
      </c>
      <c r="AB434" s="27">
        <v>0</v>
      </c>
      <c r="AC434" s="27">
        <v>0</v>
      </c>
      <c r="AD434" s="27">
        <v>0</v>
      </c>
      <c r="AE434" s="27">
        <v>0</v>
      </c>
      <c r="AF434" s="27">
        <v>0</v>
      </c>
      <c r="AG434" s="27">
        <v>0</v>
      </c>
      <c r="AH434" s="27">
        <v>0</v>
      </c>
      <c r="AI434" s="20">
        <v>0.53090909090909089</v>
      </c>
      <c r="AJ434" s="27">
        <v>0</v>
      </c>
      <c r="BM434">
        <v>432</v>
      </c>
      <c r="BN434" t="s">
        <v>2310</v>
      </c>
    </row>
    <row r="435" spans="2:66" ht="14.25" x14ac:dyDescent="0.2">
      <c r="B435" s="16">
        <v>433</v>
      </c>
      <c r="C435" s="16"/>
      <c r="D435" s="16" t="s">
        <v>341</v>
      </c>
      <c r="E435" s="16" t="str">
        <f t="shared" si="21"/>
        <v>b</v>
      </c>
      <c r="F435" s="16">
        <f t="shared" si="20"/>
        <v>1</v>
      </c>
      <c r="G435" s="19" t="s">
        <v>21</v>
      </c>
      <c r="H435" s="3" t="s">
        <v>35</v>
      </c>
      <c r="I435" s="3">
        <f t="shared" si="22"/>
        <v>14</v>
      </c>
      <c r="J435" s="16">
        <v>5</v>
      </c>
      <c r="K435" s="16">
        <v>1</v>
      </c>
      <c r="L435" s="16">
        <v>14</v>
      </c>
      <c r="M435" s="26">
        <v>0</v>
      </c>
      <c r="N435" s="26">
        <v>0</v>
      </c>
      <c r="O435" s="26">
        <v>0</v>
      </c>
      <c r="P435" s="26">
        <v>0</v>
      </c>
      <c r="Q435" s="26">
        <v>0</v>
      </c>
      <c r="R435" s="26">
        <v>0</v>
      </c>
      <c r="S435" s="16">
        <v>6</v>
      </c>
      <c r="T435" s="26">
        <v>0</v>
      </c>
      <c r="U435" s="27">
        <v>0</v>
      </c>
      <c r="V435" s="27">
        <v>0</v>
      </c>
      <c r="W435" s="27">
        <v>0</v>
      </c>
      <c r="X435" s="27">
        <v>0</v>
      </c>
      <c r="Y435" s="27">
        <v>0</v>
      </c>
      <c r="Z435" s="27">
        <v>0</v>
      </c>
      <c r="AA435" s="27">
        <v>0</v>
      </c>
      <c r="AB435" s="27">
        <v>0</v>
      </c>
      <c r="AC435" s="27">
        <v>0</v>
      </c>
      <c r="AD435" s="27">
        <v>0</v>
      </c>
      <c r="AE435" s="27">
        <v>0</v>
      </c>
      <c r="AF435" s="27">
        <v>0</v>
      </c>
      <c r="AG435" s="27">
        <v>0</v>
      </c>
      <c r="AH435" s="27">
        <v>0</v>
      </c>
      <c r="AI435" s="27">
        <v>0</v>
      </c>
      <c r="AJ435" s="27">
        <v>0</v>
      </c>
      <c r="BM435">
        <v>433</v>
      </c>
      <c r="BN435" t="s">
        <v>2311</v>
      </c>
    </row>
    <row r="436" spans="2:66" ht="14.25" x14ac:dyDescent="0.2">
      <c r="B436" s="16">
        <v>434</v>
      </c>
      <c r="C436" s="16"/>
      <c r="D436" s="16" t="s">
        <v>615</v>
      </c>
      <c r="E436" s="16" t="str">
        <f t="shared" si="21"/>
        <v>b</v>
      </c>
      <c r="F436" s="16">
        <f t="shared" si="20"/>
        <v>1</v>
      </c>
      <c r="G436" s="19" t="s">
        <v>21</v>
      </c>
      <c r="H436" s="3" t="s">
        <v>35</v>
      </c>
      <c r="I436" s="3">
        <f t="shared" si="22"/>
        <v>14</v>
      </c>
      <c r="J436" s="16">
        <v>5</v>
      </c>
      <c r="K436" s="16">
        <v>2</v>
      </c>
      <c r="L436" s="16">
        <v>29</v>
      </c>
      <c r="M436" s="26">
        <v>0</v>
      </c>
      <c r="N436" s="26">
        <v>0</v>
      </c>
      <c r="O436" s="26">
        <v>0</v>
      </c>
      <c r="P436" s="26">
        <v>0</v>
      </c>
      <c r="Q436" s="26">
        <v>0</v>
      </c>
      <c r="R436" s="26">
        <v>0</v>
      </c>
      <c r="S436" s="26">
        <v>0</v>
      </c>
      <c r="T436" s="26">
        <v>0</v>
      </c>
      <c r="U436" s="27">
        <v>0</v>
      </c>
      <c r="V436" s="27">
        <v>0</v>
      </c>
      <c r="W436" s="27">
        <v>0</v>
      </c>
      <c r="X436" s="27">
        <v>0</v>
      </c>
      <c r="Y436" s="27">
        <v>0</v>
      </c>
      <c r="Z436" s="27">
        <v>0</v>
      </c>
      <c r="AA436" s="27">
        <v>0</v>
      </c>
      <c r="AB436" s="27">
        <v>0</v>
      </c>
      <c r="AC436" s="27">
        <v>0</v>
      </c>
      <c r="AD436" s="27">
        <v>0</v>
      </c>
      <c r="AE436" s="27">
        <v>0</v>
      </c>
      <c r="AF436" s="27">
        <v>0</v>
      </c>
      <c r="AG436" s="27">
        <v>0</v>
      </c>
      <c r="AH436" s="27">
        <v>0</v>
      </c>
      <c r="AI436" s="20">
        <v>0.16072727272727272</v>
      </c>
      <c r="AJ436" s="27">
        <v>0</v>
      </c>
      <c r="BM436">
        <v>434</v>
      </c>
      <c r="BN436" t="s">
        <v>2312</v>
      </c>
    </row>
    <row r="437" spans="2:66" ht="14.25" x14ac:dyDescent="0.2">
      <c r="B437" s="16">
        <v>435</v>
      </c>
      <c r="C437" s="16"/>
      <c r="D437" s="16" t="s">
        <v>616</v>
      </c>
      <c r="E437" s="16" t="str">
        <f t="shared" si="21"/>
        <v>b</v>
      </c>
      <c r="F437" s="16">
        <f t="shared" si="20"/>
        <v>1</v>
      </c>
      <c r="G437" s="19" t="s">
        <v>21</v>
      </c>
      <c r="H437" s="3" t="s">
        <v>35</v>
      </c>
      <c r="I437" s="3">
        <f t="shared" si="22"/>
        <v>14</v>
      </c>
      <c r="J437" s="16">
        <v>5</v>
      </c>
      <c r="K437" s="16">
        <v>3</v>
      </c>
      <c r="L437" s="16">
        <v>44</v>
      </c>
      <c r="M437" s="26">
        <v>0</v>
      </c>
      <c r="N437" s="26">
        <v>0</v>
      </c>
      <c r="O437" s="26">
        <v>0</v>
      </c>
      <c r="P437" s="26">
        <v>0</v>
      </c>
      <c r="Q437" s="26">
        <v>0</v>
      </c>
      <c r="R437" s="26">
        <v>0</v>
      </c>
      <c r="S437" s="16">
        <v>20</v>
      </c>
      <c r="T437" s="26">
        <v>0</v>
      </c>
      <c r="U437" s="27">
        <v>0</v>
      </c>
      <c r="V437" s="27">
        <v>0</v>
      </c>
      <c r="W437" s="27">
        <v>0</v>
      </c>
      <c r="X437" s="27">
        <v>0</v>
      </c>
      <c r="Y437" s="27">
        <v>0</v>
      </c>
      <c r="Z437" s="27">
        <v>0</v>
      </c>
      <c r="AA437" s="27">
        <v>0</v>
      </c>
      <c r="AB437" s="27">
        <v>0</v>
      </c>
      <c r="AC437" s="27">
        <v>0</v>
      </c>
      <c r="AD437" s="27">
        <v>0</v>
      </c>
      <c r="AE437" s="27">
        <v>0</v>
      </c>
      <c r="AF437" s="27">
        <v>0</v>
      </c>
      <c r="AG437" s="27">
        <v>0</v>
      </c>
      <c r="AH437" s="27">
        <v>0</v>
      </c>
      <c r="AI437" s="27">
        <v>0</v>
      </c>
      <c r="AJ437" s="27">
        <v>0</v>
      </c>
      <c r="BM437">
        <v>435</v>
      </c>
      <c r="BN437" t="s">
        <v>2313</v>
      </c>
    </row>
    <row r="438" spans="2:66" ht="14.25" x14ac:dyDescent="0.2">
      <c r="B438" s="16">
        <v>436</v>
      </c>
      <c r="C438" s="16"/>
      <c r="D438" s="16" t="s">
        <v>617</v>
      </c>
      <c r="E438" s="16" t="str">
        <f t="shared" si="21"/>
        <v>b</v>
      </c>
      <c r="F438" s="16">
        <f t="shared" si="20"/>
        <v>1</v>
      </c>
      <c r="G438" s="19" t="s">
        <v>21</v>
      </c>
      <c r="H438" s="3" t="s">
        <v>35</v>
      </c>
      <c r="I438" s="3">
        <f t="shared" si="22"/>
        <v>14</v>
      </c>
      <c r="J438" s="16">
        <v>5</v>
      </c>
      <c r="K438" s="16">
        <v>4</v>
      </c>
      <c r="L438" s="16">
        <v>59</v>
      </c>
      <c r="M438" s="26">
        <v>0</v>
      </c>
      <c r="N438" s="26">
        <v>0</v>
      </c>
      <c r="O438" s="26">
        <v>0</v>
      </c>
      <c r="P438" s="26">
        <v>0</v>
      </c>
      <c r="Q438" s="26">
        <v>0</v>
      </c>
      <c r="R438" s="26">
        <v>0</v>
      </c>
      <c r="S438" s="16">
        <v>27</v>
      </c>
      <c r="T438" s="26">
        <v>0</v>
      </c>
      <c r="U438" s="27">
        <v>0</v>
      </c>
      <c r="V438" s="27">
        <v>0</v>
      </c>
      <c r="W438" s="27">
        <v>0</v>
      </c>
      <c r="X438" s="27">
        <v>0</v>
      </c>
      <c r="Y438" s="27">
        <v>0</v>
      </c>
      <c r="Z438" s="27">
        <v>0</v>
      </c>
      <c r="AA438" s="27">
        <v>0</v>
      </c>
      <c r="AB438" s="27">
        <v>0</v>
      </c>
      <c r="AC438" s="27">
        <v>0</v>
      </c>
      <c r="AD438" s="27">
        <v>0</v>
      </c>
      <c r="AE438" s="27">
        <v>0</v>
      </c>
      <c r="AF438" s="27">
        <v>0</v>
      </c>
      <c r="AG438" s="27">
        <v>0</v>
      </c>
      <c r="AH438" s="27">
        <v>0</v>
      </c>
      <c r="AI438" s="27">
        <v>0</v>
      </c>
      <c r="AJ438" s="27">
        <v>0</v>
      </c>
      <c r="BM438">
        <v>436</v>
      </c>
      <c r="BN438" t="s">
        <v>2314</v>
      </c>
    </row>
    <row r="439" spans="2:66" ht="14.25" x14ac:dyDescent="0.2">
      <c r="B439" s="16">
        <v>437</v>
      </c>
      <c r="C439" s="16"/>
      <c r="D439" s="16" t="s">
        <v>618</v>
      </c>
      <c r="E439" s="16" t="str">
        <f t="shared" si="21"/>
        <v>b</v>
      </c>
      <c r="F439" s="16">
        <f t="shared" si="20"/>
        <v>1</v>
      </c>
      <c r="G439" s="19" t="s">
        <v>21</v>
      </c>
      <c r="H439" s="3" t="s">
        <v>35</v>
      </c>
      <c r="I439" s="3">
        <f t="shared" si="22"/>
        <v>14</v>
      </c>
      <c r="J439" s="16">
        <v>5</v>
      </c>
      <c r="K439" s="16">
        <v>5</v>
      </c>
      <c r="L439" s="16">
        <v>74</v>
      </c>
      <c r="M439" s="26">
        <v>0</v>
      </c>
      <c r="N439" s="26">
        <v>0</v>
      </c>
      <c r="O439" s="26">
        <v>0</v>
      </c>
      <c r="P439" s="26">
        <v>0</v>
      </c>
      <c r="Q439" s="26">
        <v>0</v>
      </c>
      <c r="R439" s="26">
        <v>0</v>
      </c>
      <c r="S439" s="16">
        <v>34</v>
      </c>
      <c r="T439" s="26">
        <v>0</v>
      </c>
      <c r="U439" s="27">
        <v>0</v>
      </c>
      <c r="V439" s="27">
        <v>0</v>
      </c>
      <c r="W439" s="27">
        <v>0</v>
      </c>
      <c r="X439" s="27">
        <v>0</v>
      </c>
      <c r="Y439" s="27">
        <v>0</v>
      </c>
      <c r="Z439" s="27">
        <v>0</v>
      </c>
      <c r="AA439" s="27">
        <v>0</v>
      </c>
      <c r="AB439" s="27">
        <v>0</v>
      </c>
      <c r="AC439" s="27">
        <v>0</v>
      </c>
      <c r="AD439" s="27">
        <v>0</v>
      </c>
      <c r="AE439" s="27">
        <v>0</v>
      </c>
      <c r="AF439" s="27">
        <v>0</v>
      </c>
      <c r="AG439" s="27">
        <v>0</v>
      </c>
      <c r="AH439" s="27">
        <v>0</v>
      </c>
      <c r="AI439" s="27">
        <v>0</v>
      </c>
      <c r="AJ439" s="27">
        <v>0</v>
      </c>
      <c r="BM439">
        <v>437</v>
      </c>
      <c r="BN439" t="s">
        <v>2315</v>
      </c>
    </row>
    <row r="440" spans="2:66" ht="14.25" x14ac:dyDescent="0.2">
      <c r="B440" s="16">
        <v>438</v>
      </c>
      <c r="C440" s="16"/>
      <c r="D440" s="16" t="s">
        <v>619</v>
      </c>
      <c r="E440" s="16" t="str">
        <f t="shared" si="21"/>
        <v>b</v>
      </c>
      <c r="F440" s="16">
        <f t="shared" si="20"/>
        <v>1</v>
      </c>
      <c r="G440" s="19" t="s">
        <v>21</v>
      </c>
      <c r="H440" s="3" t="s">
        <v>35</v>
      </c>
      <c r="I440" s="3">
        <f t="shared" si="22"/>
        <v>14</v>
      </c>
      <c r="J440" s="16">
        <v>5</v>
      </c>
      <c r="K440" s="16">
        <v>6</v>
      </c>
      <c r="L440" s="16">
        <v>88</v>
      </c>
      <c r="M440" s="26">
        <v>0</v>
      </c>
      <c r="N440" s="26">
        <v>0</v>
      </c>
      <c r="O440" s="26">
        <v>0</v>
      </c>
      <c r="P440" s="26">
        <v>0</v>
      </c>
      <c r="Q440" s="26">
        <v>0</v>
      </c>
      <c r="R440" s="26">
        <v>0</v>
      </c>
      <c r="S440" s="16">
        <v>41</v>
      </c>
      <c r="T440" s="26">
        <v>0</v>
      </c>
      <c r="U440" s="27">
        <v>0</v>
      </c>
      <c r="V440" s="27">
        <v>0</v>
      </c>
      <c r="W440" s="27">
        <v>0</v>
      </c>
      <c r="X440" s="27">
        <v>0</v>
      </c>
      <c r="Y440" s="27">
        <v>0</v>
      </c>
      <c r="Z440" s="27">
        <v>0</v>
      </c>
      <c r="AA440" s="27">
        <v>0</v>
      </c>
      <c r="AB440" s="27">
        <v>0</v>
      </c>
      <c r="AC440" s="27">
        <v>0</v>
      </c>
      <c r="AD440" s="27">
        <v>0</v>
      </c>
      <c r="AE440" s="27">
        <v>0</v>
      </c>
      <c r="AF440" s="27">
        <v>0</v>
      </c>
      <c r="AG440" s="27">
        <v>0</v>
      </c>
      <c r="AH440" s="27">
        <v>0</v>
      </c>
      <c r="AI440" s="27">
        <v>0</v>
      </c>
      <c r="AJ440" s="27">
        <v>0</v>
      </c>
      <c r="BM440">
        <v>438</v>
      </c>
      <c r="BN440" t="s">
        <v>2316</v>
      </c>
    </row>
    <row r="441" spans="2:66" ht="14.25" x14ac:dyDescent="0.2">
      <c r="B441" s="16">
        <v>439</v>
      </c>
      <c r="C441" s="16"/>
      <c r="D441" s="16" t="s">
        <v>620</v>
      </c>
      <c r="E441" s="16" t="str">
        <f t="shared" si="21"/>
        <v>b</v>
      </c>
      <c r="F441" s="16">
        <f t="shared" si="20"/>
        <v>1</v>
      </c>
      <c r="G441" s="19" t="s">
        <v>21</v>
      </c>
      <c r="H441" s="3" t="s">
        <v>35</v>
      </c>
      <c r="I441" s="3">
        <f t="shared" si="22"/>
        <v>14</v>
      </c>
      <c r="J441" s="16">
        <v>5</v>
      </c>
      <c r="K441" s="16">
        <v>7</v>
      </c>
      <c r="L441" s="16">
        <v>103</v>
      </c>
      <c r="M441" s="26">
        <v>0</v>
      </c>
      <c r="N441" s="26">
        <v>0</v>
      </c>
      <c r="O441" s="26">
        <v>0</v>
      </c>
      <c r="P441" s="26">
        <v>0</v>
      </c>
      <c r="Q441" s="16">
        <v>263</v>
      </c>
      <c r="R441" s="26">
        <v>0</v>
      </c>
      <c r="S441" s="26">
        <v>0</v>
      </c>
      <c r="T441" s="26">
        <v>0</v>
      </c>
      <c r="U441" s="27">
        <v>0</v>
      </c>
      <c r="V441" s="27">
        <v>0</v>
      </c>
      <c r="W441" s="27">
        <v>0</v>
      </c>
      <c r="X441" s="27">
        <v>0</v>
      </c>
      <c r="Y441" s="27">
        <v>0</v>
      </c>
      <c r="Z441" s="27">
        <v>0</v>
      </c>
      <c r="AA441" s="27">
        <v>0</v>
      </c>
      <c r="AB441" s="27">
        <v>0</v>
      </c>
      <c r="AC441" s="27">
        <v>0</v>
      </c>
      <c r="AD441" s="27">
        <v>0</v>
      </c>
      <c r="AE441" s="27">
        <v>0</v>
      </c>
      <c r="AF441" s="27">
        <v>0</v>
      </c>
      <c r="AG441" s="27">
        <v>0</v>
      </c>
      <c r="AH441" s="27">
        <v>0</v>
      </c>
      <c r="AI441" s="27">
        <v>0</v>
      </c>
      <c r="AJ441" s="27">
        <v>0</v>
      </c>
      <c r="BM441">
        <v>439</v>
      </c>
      <c r="BN441" t="s">
        <v>2317</v>
      </c>
    </row>
    <row r="442" spans="2:66" ht="14.25" x14ac:dyDescent="0.2">
      <c r="B442" s="16">
        <v>440</v>
      </c>
      <c r="C442" s="16"/>
      <c r="D442" s="16" t="s">
        <v>621</v>
      </c>
      <c r="E442" s="16" t="str">
        <f t="shared" si="21"/>
        <v>b</v>
      </c>
      <c r="F442" s="16">
        <f t="shared" si="20"/>
        <v>1</v>
      </c>
      <c r="G442" s="19" t="s">
        <v>21</v>
      </c>
      <c r="H442" s="3" t="s">
        <v>35</v>
      </c>
      <c r="I442" s="3">
        <f t="shared" si="22"/>
        <v>14</v>
      </c>
      <c r="J442" s="16">
        <v>5</v>
      </c>
      <c r="K442" s="16">
        <v>8</v>
      </c>
      <c r="L442" s="16">
        <v>118</v>
      </c>
      <c r="M442" s="26">
        <v>0</v>
      </c>
      <c r="N442" s="26">
        <v>0</v>
      </c>
      <c r="O442" s="26">
        <v>0</v>
      </c>
      <c r="P442" s="26">
        <v>0</v>
      </c>
      <c r="Q442" s="16">
        <v>300</v>
      </c>
      <c r="R442" s="26">
        <v>0</v>
      </c>
      <c r="S442" s="26">
        <v>0</v>
      </c>
      <c r="T442" s="26">
        <v>0</v>
      </c>
      <c r="U442" s="27">
        <v>0</v>
      </c>
      <c r="V442" s="27">
        <v>0</v>
      </c>
      <c r="W442" s="27">
        <v>0</v>
      </c>
      <c r="X442" s="27">
        <v>0</v>
      </c>
      <c r="Y442" s="27">
        <v>0</v>
      </c>
      <c r="Z442" s="27">
        <v>0</v>
      </c>
      <c r="AA442" s="27">
        <v>0</v>
      </c>
      <c r="AB442" s="27">
        <v>0</v>
      </c>
      <c r="AC442" s="27">
        <v>0</v>
      </c>
      <c r="AD442" s="27">
        <v>0</v>
      </c>
      <c r="AE442" s="27">
        <v>0</v>
      </c>
      <c r="AF442" s="27">
        <v>0</v>
      </c>
      <c r="AG442" s="27">
        <v>0</v>
      </c>
      <c r="AH442" s="27">
        <v>0</v>
      </c>
      <c r="AI442" s="27">
        <v>0</v>
      </c>
      <c r="AJ442" s="27">
        <v>0</v>
      </c>
      <c r="BM442">
        <v>440</v>
      </c>
      <c r="BN442" t="s">
        <v>2318</v>
      </c>
    </row>
    <row r="443" spans="2:66" ht="14.25" x14ac:dyDescent="0.2">
      <c r="B443" s="16">
        <v>441</v>
      </c>
      <c r="C443" s="16"/>
      <c r="D443" s="16" t="s">
        <v>622</v>
      </c>
      <c r="E443" s="16" t="str">
        <f t="shared" si="21"/>
        <v>c</v>
      </c>
      <c r="F443" s="16">
        <f t="shared" si="20"/>
        <v>1</v>
      </c>
      <c r="G443" s="19" t="s">
        <v>21</v>
      </c>
      <c r="H443" s="3" t="s">
        <v>35</v>
      </c>
      <c r="I443" s="3">
        <f t="shared" si="22"/>
        <v>14</v>
      </c>
      <c r="J443" s="16">
        <v>5</v>
      </c>
      <c r="K443" s="16">
        <v>1</v>
      </c>
      <c r="L443" s="16">
        <v>18</v>
      </c>
      <c r="M443" s="26">
        <v>0</v>
      </c>
      <c r="N443" s="26">
        <v>0</v>
      </c>
      <c r="O443" s="26">
        <v>0</v>
      </c>
      <c r="P443" s="26">
        <v>0</v>
      </c>
      <c r="Q443" s="26">
        <v>0</v>
      </c>
      <c r="R443" s="26">
        <v>0</v>
      </c>
      <c r="S443" s="26">
        <v>0</v>
      </c>
      <c r="T443" s="26">
        <v>0</v>
      </c>
      <c r="U443" s="27">
        <v>0</v>
      </c>
      <c r="V443" s="27">
        <v>0</v>
      </c>
      <c r="W443" s="27">
        <v>0</v>
      </c>
      <c r="X443" s="20">
        <v>0</v>
      </c>
      <c r="Y443" s="27">
        <v>0</v>
      </c>
      <c r="Z443" s="27">
        <v>0</v>
      </c>
      <c r="AA443" s="27">
        <v>0</v>
      </c>
      <c r="AB443" s="27">
        <v>0</v>
      </c>
      <c r="AC443" s="27">
        <v>0</v>
      </c>
      <c r="AD443" s="27">
        <v>0</v>
      </c>
      <c r="AE443" s="27">
        <v>0</v>
      </c>
      <c r="AF443" s="27">
        <v>0</v>
      </c>
      <c r="AG443" s="27">
        <v>0</v>
      </c>
      <c r="AH443" s="27">
        <v>0</v>
      </c>
      <c r="AI443" s="27">
        <v>0</v>
      </c>
      <c r="AJ443" s="27">
        <v>0</v>
      </c>
      <c r="BM443">
        <v>441</v>
      </c>
      <c r="BN443" t="s">
        <v>2319</v>
      </c>
    </row>
    <row r="444" spans="2:66" ht="14.25" x14ac:dyDescent="0.2">
      <c r="B444" s="16">
        <v>442</v>
      </c>
      <c r="C444" s="16"/>
      <c r="D444" s="16" t="s">
        <v>623</v>
      </c>
      <c r="E444" s="16" t="str">
        <f t="shared" si="21"/>
        <v>c</v>
      </c>
      <c r="F444" s="16">
        <f t="shared" si="20"/>
        <v>1</v>
      </c>
      <c r="G444" s="19" t="s">
        <v>21</v>
      </c>
      <c r="H444" s="3" t="s">
        <v>35</v>
      </c>
      <c r="I444" s="3">
        <f t="shared" si="22"/>
        <v>14</v>
      </c>
      <c r="J444" s="16">
        <v>5</v>
      </c>
      <c r="K444" s="16">
        <v>2</v>
      </c>
      <c r="L444" s="16">
        <v>37</v>
      </c>
      <c r="M444" s="26">
        <v>0</v>
      </c>
      <c r="N444" s="26">
        <v>0</v>
      </c>
      <c r="O444" s="26">
        <v>0</v>
      </c>
      <c r="P444" s="26">
        <v>0</v>
      </c>
      <c r="Q444" s="16">
        <v>0</v>
      </c>
      <c r="R444" s="26">
        <v>0</v>
      </c>
      <c r="S444" s="26">
        <v>0</v>
      </c>
      <c r="T444" s="26">
        <v>0</v>
      </c>
      <c r="U444" s="27">
        <v>0</v>
      </c>
      <c r="V444" s="27">
        <v>0</v>
      </c>
      <c r="W444" s="27">
        <v>0</v>
      </c>
      <c r="X444" s="27">
        <v>0</v>
      </c>
      <c r="Y444" s="27">
        <v>0</v>
      </c>
      <c r="Z444" s="27">
        <v>0</v>
      </c>
      <c r="AA444" s="27">
        <v>0</v>
      </c>
      <c r="AB444" s="27">
        <v>0</v>
      </c>
      <c r="AC444" s="27">
        <v>0</v>
      </c>
      <c r="AD444" s="27">
        <v>0</v>
      </c>
      <c r="AE444" s="27">
        <v>0</v>
      </c>
      <c r="AF444" s="27">
        <v>0</v>
      </c>
      <c r="AG444" s="27">
        <v>0</v>
      </c>
      <c r="AH444" s="27">
        <v>0</v>
      </c>
      <c r="AI444" s="27">
        <v>0</v>
      </c>
      <c r="AJ444" s="27">
        <v>0</v>
      </c>
      <c r="BM444">
        <v>442</v>
      </c>
      <c r="BN444" t="s">
        <v>2320</v>
      </c>
    </row>
    <row r="445" spans="2:66" ht="14.25" x14ac:dyDescent="0.2">
      <c r="B445" s="16">
        <v>443</v>
      </c>
      <c r="C445" s="16"/>
      <c r="D445" s="16" t="s">
        <v>624</v>
      </c>
      <c r="E445" s="16" t="str">
        <f t="shared" si="21"/>
        <v>c</v>
      </c>
      <c r="F445" s="16">
        <f t="shared" si="20"/>
        <v>1</v>
      </c>
      <c r="G445" s="19" t="s">
        <v>21</v>
      </c>
      <c r="H445" s="3" t="s">
        <v>35</v>
      </c>
      <c r="I445" s="3">
        <f t="shared" si="22"/>
        <v>14</v>
      </c>
      <c r="J445" s="16">
        <v>5</v>
      </c>
      <c r="K445" s="16">
        <v>3</v>
      </c>
      <c r="L445" s="16">
        <v>56</v>
      </c>
      <c r="M445" s="26">
        <v>0</v>
      </c>
      <c r="N445" s="26">
        <v>0</v>
      </c>
      <c r="O445" s="26">
        <v>0</v>
      </c>
      <c r="P445" s="26">
        <v>0</v>
      </c>
      <c r="Q445" s="16">
        <v>0</v>
      </c>
      <c r="R445" s="26">
        <v>0</v>
      </c>
      <c r="S445" s="26">
        <v>0</v>
      </c>
      <c r="T445" s="26">
        <v>0</v>
      </c>
      <c r="U445" s="27">
        <v>0</v>
      </c>
      <c r="V445" s="27">
        <v>0</v>
      </c>
      <c r="W445" s="27">
        <v>0</v>
      </c>
      <c r="X445" s="27">
        <v>0</v>
      </c>
      <c r="Y445" s="27">
        <v>0</v>
      </c>
      <c r="Z445" s="27">
        <v>0</v>
      </c>
      <c r="AA445" s="27">
        <v>0</v>
      </c>
      <c r="AB445" s="27">
        <v>0</v>
      </c>
      <c r="AC445" s="27">
        <v>0</v>
      </c>
      <c r="AD445" s="27">
        <v>0</v>
      </c>
      <c r="AE445" s="27">
        <v>0</v>
      </c>
      <c r="AF445" s="27">
        <v>0</v>
      </c>
      <c r="AG445" s="27">
        <v>0</v>
      </c>
      <c r="AH445" s="27">
        <v>0</v>
      </c>
      <c r="AI445" s="27">
        <v>0</v>
      </c>
      <c r="AJ445" s="27">
        <v>0</v>
      </c>
      <c r="BM445">
        <v>443</v>
      </c>
      <c r="BN445" t="s">
        <v>2321</v>
      </c>
    </row>
    <row r="446" spans="2:66" ht="14.25" x14ac:dyDescent="0.2">
      <c r="B446" s="16">
        <v>444</v>
      </c>
      <c r="C446" s="16"/>
      <c r="D446" s="16" t="s">
        <v>625</v>
      </c>
      <c r="E446" s="16" t="str">
        <f t="shared" si="21"/>
        <v>c</v>
      </c>
      <c r="F446" s="16">
        <f t="shared" si="20"/>
        <v>1</v>
      </c>
      <c r="G446" s="19" t="s">
        <v>21</v>
      </c>
      <c r="H446" s="3" t="s">
        <v>35</v>
      </c>
      <c r="I446" s="3">
        <f t="shared" si="22"/>
        <v>14</v>
      </c>
      <c r="J446" s="16">
        <v>5</v>
      </c>
      <c r="K446" s="16">
        <v>4</v>
      </c>
      <c r="L446" s="16">
        <v>74</v>
      </c>
      <c r="M446" s="26">
        <v>0</v>
      </c>
      <c r="N446" s="26">
        <v>0</v>
      </c>
      <c r="O446" s="26">
        <v>0</v>
      </c>
      <c r="P446" s="26">
        <v>0</v>
      </c>
      <c r="Q446" s="26">
        <v>0</v>
      </c>
      <c r="R446" s="26">
        <v>0</v>
      </c>
      <c r="S446" s="26">
        <v>0</v>
      </c>
      <c r="T446" s="26">
        <v>0</v>
      </c>
      <c r="U446" s="27">
        <v>0</v>
      </c>
      <c r="V446" s="27">
        <v>0</v>
      </c>
      <c r="W446" s="27">
        <v>0</v>
      </c>
      <c r="X446" s="27">
        <v>0</v>
      </c>
      <c r="Y446" s="27">
        <v>0</v>
      </c>
      <c r="Z446" s="27">
        <v>0</v>
      </c>
      <c r="AA446" s="27">
        <v>0</v>
      </c>
      <c r="AB446" s="27">
        <v>0</v>
      </c>
      <c r="AC446" s="27">
        <v>0</v>
      </c>
      <c r="AD446" s="27">
        <v>0</v>
      </c>
      <c r="AE446" s="27">
        <v>0</v>
      </c>
      <c r="AF446" s="27">
        <v>0</v>
      </c>
      <c r="AG446" s="20">
        <v>0</v>
      </c>
      <c r="AH446" s="27">
        <v>0</v>
      </c>
      <c r="AI446" s="27">
        <v>0</v>
      </c>
      <c r="AJ446" s="27">
        <v>0</v>
      </c>
      <c r="BM446">
        <v>444</v>
      </c>
      <c r="BN446" t="s">
        <v>2322</v>
      </c>
    </row>
    <row r="447" spans="2:66" ht="14.25" x14ac:dyDescent="0.2">
      <c r="B447" s="16">
        <v>445</v>
      </c>
      <c r="C447" s="16"/>
      <c r="D447" s="16" t="s">
        <v>626</v>
      </c>
      <c r="E447" s="16" t="str">
        <f t="shared" si="21"/>
        <v>c</v>
      </c>
      <c r="F447" s="16">
        <f t="shared" si="20"/>
        <v>1</v>
      </c>
      <c r="G447" s="19" t="s">
        <v>21</v>
      </c>
      <c r="H447" s="3" t="s">
        <v>35</v>
      </c>
      <c r="I447" s="3">
        <f t="shared" si="22"/>
        <v>14</v>
      </c>
      <c r="J447" s="16">
        <v>5</v>
      </c>
      <c r="K447" s="16">
        <v>5</v>
      </c>
      <c r="L447" s="16">
        <v>93</v>
      </c>
      <c r="M447" s="26">
        <v>0</v>
      </c>
      <c r="N447" s="26">
        <v>0</v>
      </c>
      <c r="O447" s="26">
        <v>0</v>
      </c>
      <c r="P447" s="26">
        <v>0</v>
      </c>
      <c r="Q447" s="16">
        <v>0</v>
      </c>
      <c r="R447" s="26">
        <v>0</v>
      </c>
      <c r="S447" s="26">
        <v>0</v>
      </c>
      <c r="T447" s="26">
        <v>0</v>
      </c>
      <c r="U447" s="27">
        <v>0</v>
      </c>
      <c r="V447" s="27">
        <v>0</v>
      </c>
      <c r="W447" s="27">
        <v>0</v>
      </c>
      <c r="X447" s="27">
        <v>0</v>
      </c>
      <c r="Y447" s="27">
        <v>0</v>
      </c>
      <c r="Z447" s="27">
        <v>0</v>
      </c>
      <c r="AA447" s="27">
        <v>0</v>
      </c>
      <c r="AB447" s="27">
        <v>0</v>
      </c>
      <c r="AC447" s="27">
        <v>0</v>
      </c>
      <c r="AD447" s="27">
        <v>0</v>
      </c>
      <c r="AE447" s="27">
        <v>0</v>
      </c>
      <c r="AF447" s="27">
        <v>0</v>
      </c>
      <c r="AG447" s="27">
        <v>0</v>
      </c>
      <c r="AH447" s="27">
        <v>0</v>
      </c>
      <c r="AI447" s="27">
        <v>0</v>
      </c>
      <c r="AJ447" s="27">
        <v>0</v>
      </c>
      <c r="BM447">
        <v>445</v>
      </c>
      <c r="BN447" t="s">
        <v>2323</v>
      </c>
    </row>
    <row r="448" spans="2:66" ht="14.25" x14ac:dyDescent="0.2">
      <c r="B448" s="16">
        <v>446</v>
      </c>
      <c r="C448" s="16"/>
      <c r="D448" s="16" t="s">
        <v>627</v>
      </c>
      <c r="E448" s="16" t="str">
        <f t="shared" si="21"/>
        <v>c</v>
      </c>
      <c r="F448" s="16">
        <f t="shared" si="20"/>
        <v>1</v>
      </c>
      <c r="G448" s="19" t="s">
        <v>21</v>
      </c>
      <c r="H448" s="3" t="s">
        <v>35</v>
      </c>
      <c r="I448" s="3">
        <f t="shared" si="22"/>
        <v>14</v>
      </c>
      <c r="J448" s="16">
        <v>5</v>
      </c>
      <c r="K448" s="16">
        <v>6</v>
      </c>
      <c r="L448" s="16">
        <v>112</v>
      </c>
      <c r="M448" s="26">
        <v>0</v>
      </c>
      <c r="N448" s="26">
        <v>0</v>
      </c>
      <c r="O448" s="26">
        <v>0</v>
      </c>
      <c r="P448" s="26">
        <v>0</v>
      </c>
      <c r="Q448" s="26">
        <v>0</v>
      </c>
      <c r="R448" s="26">
        <v>0</v>
      </c>
      <c r="S448" s="26">
        <v>0</v>
      </c>
      <c r="T448" s="26">
        <v>0</v>
      </c>
      <c r="U448" s="27">
        <v>0</v>
      </c>
      <c r="V448" s="27">
        <v>0</v>
      </c>
      <c r="W448" s="27">
        <v>0</v>
      </c>
      <c r="X448" s="27">
        <v>0</v>
      </c>
      <c r="Y448" s="27">
        <v>0</v>
      </c>
      <c r="Z448" s="27">
        <v>0</v>
      </c>
      <c r="AA448" s="27">
        <v>0</v>
      </c>
      <c r="AB448" s="20">
        <v>0</v>
      </c>
      <c r="AC448" s="27">
        <v>0</v>
      </c>
      <c r="AD448" s="27">
        <v>0</v>
      </c>
      <c r="AE448" s="27">
        <v>0</v>
      </c>
      <c r="AF448" s="27">
        <v>0</v>
      </c>
      <c r="AG448" s="27">
        <v>0</v>
      </c>
      <c r="AH448" s="27">
        <v>0</v>
      </c>
      <c r="AI448" s="27">
        <v>0</v>
      </c>
      <c r="AJ448" s="27">
        <v>0</v>
      </c>
      <c r="BM448">
        <v>446</v>
      </c>
      <c r="BN448" t="s">
        <v>2324</v>
      </c>
    </row>
    <row r="449" spans="2:66" ht="14.25" x14ac:dyDescent="0.2">
      <c r="B449" s="16">
        <v>447</v>
      </c>
      <c r="C449" s="16"/>
      <c r="D449" s="16" t="s">
        <v>628</v>
      </c>
      <c r="E449" s="16" t="str">
        <f t="shared" si="21"/>
        <v>c</v>
      </c>
      <c r="F449" s="16">
        <f t="shared" si="20"/>
        <v>1</v>
      </c>
      <c r="G449" s="19" t="s">
        <v>21</v>
      </c>
      <c r="H449" s="3" t="s">
        <v>35</v>
      </c>
      <c r="I449" s="3">
        <f t="shared" si="22"/>
        <v>14</v>
      </c>
      <c r="J449" s="16">
        <v>5</v>
      </c>
      <c r="K449" s="16">
        <v>7</v>
      </c>
      <c r="L449" s="16">
        <v>130</v>
      </c>
      <c r="M449" s="26">
        <v>0</v>
      </c>
      <c r="N449" s="26">
        <v>0</v>
      </c>
      <c r="O449" s="26">
        <v>0</v>
      </c>
      <c r="P449" s="26">
        <v>0</v>
      </c>
      <c r="Q449" s="16">
        <v>0</v>
      </c>
      <c r="R449" s="26">
        <v>0</v>
      </c>
      <c r="S449" s="26">
        <v>0</v>
      </c>
      <c r="T449" s="26">
        <v>0</v>
      </c>
      <c r="U449" s="27">
        <v>0</v>
      </c>
      <c r="V449" s="27">
        <v>0</v>
      </c>
      <c r="W449" s="27">
        <v>0</v>
      </c>
      <c r="X449" s="27">
        <v>0</v>
      </c>
      <c r="Y449" s="27">
        <v>0</v>
      </c>
      <c r="Z449" s="27">
        <v>0</v>
      </c>
      <c r="AA449" s="27">
        <v>0</v>
      </c>
      <c r="AB449" s="27">
        <v>0</v>
      </c>
      <c r="AC449" s="27">
        <v>0</v>
      </c>
      <c r="AD449" s="27">
        <v>0</v>
      </c>
      <c r="AE449" s="27">
        <v>0</v>
      </c>
      <c r="AF449" s="27">
        <v>0</v>
      </c>
      <c r="AG449" s="27">
        <v>0</v>
      </c>
      <c r="AH449" s="27">
        <v>0</v>
      </c>
      <c r="AI449" s="27">
        <v>0</v>
      </c>
      <c r="AJ449" s="27">
        <v>0</v>
      </c>
      <c r="BM449">
        <v>447</v>
      </c>
      <c r="BN449" t="s">
        <v>2325</v>
      </c>
    </row>
    <row r="450" spans="2:66" ht="14.25" x14ac:dyDescent="0.2">
      <c r="B450" s="16">
        <v>448</v>
      </c>
      <c r="C450" s="16"/>
      <c r="D450" s="16" t="s">
        <v>629</v>
      </c>
      <c r="E450" s="16" t="str">
        <f t="shared" si="21"/>
        <v>c</v>
      </c>
      <c r="F450" s="16">
        <f t="shared" si="20"/>
        <v>1</v>
      </c>
      <c r="G450" s="19" t="s">
        <v>21</v>
      </c>
      <c r="H450" s="3" t="s">
        <v>35</v>
      </c>
      <c r="I450" s="3">
        <f t="shared" si="22"/>
        <v>14</v>
      </c>
      <c r="J450" s="16">
        <v>5</v>
      </c>
      <c r="K450" s="16">
        <v>8</v>
      </c>
      <c r="L450" s="16">
        <v>149</v>
      </c>
      <c r="M450" s="26">
        <v>0</v>
      </c>
      <c r="N450" s="26">
        <v>0</v>
      </c>
      <c r="O450" s="26">
        <v>0</v>
      </c>
      <c r="P450" s="26">
        <v>0</v>
      </c>
      <c r="Q450" s="16">
        <v>0</v>
      </c>
      <c r="R450" s="26">
        <v>0</v>
      </c>
      <c r="S450" s="26">
        <v>0</v>
      </c>
      <c r="T450" s="26">
        <v>0</v>
      </c>
      <c r="U450" s="27">
        <v>0</v>
      </c>
      <c r="V450" s="27">
        <v>0</v>
      </c>
      <c r="W450" s="27">
        <v>0</v>
      </c>
      <c r="X450" s="27">
        <v>0</v>
      </c>
      <c r="Y450" s="27">
        <v>0</v>
      </c>
      <c r="Z450" s="27">
        <v>0</v>
      </c>
      <c r="AA450" s="27">
        <v>0</v>
      </c>
      <c r="AB450" s="27">
        <v>0</v>
      </c>
      <c r="AC450" s="27">
        <v>0</v>
      </c>
      <c r="AD450" s="27">
        <v>0</v>
      </c>
      <c r="AE450" s="27">
        <v>0</v>
      </c>
      <c r="AF450" s="27">
        <v>0</v>
      </c>
      <c r="AG450" s="27">
        <v>0</v>
      </c>
      <c r="AH450" s="27">
        <v>0</v>
      </c>
      <c r="AI450" s="27">
        <v>0</v>
      </c>
      <c r="AJ450" s="27">
        <v>0</v>
      </c>
      <c r="BM450">
        <v>448</v>
      </c>
      <c r="BN450" t="s">
        <v>2326</v>
      </c>
    </row>
    <row r="451" spans="2:66" ht="14.25" x14ac:dyDescent="0.2">
      <c r="B451" s="16">
        <v>449</v>
      </c>
      <c r="C451" s="16"/>
      <c r="D451" s="16" t="s">
        <v>630</v>
      </c>
      <c r="E451" s="16" t="str">
        <f t="shared" si="21"/>
        <v>s</v>
      </c>
      <c r="F451" s="16">
        <f t="shared" ref="F451:F514" si="23">VLOOKUP(E451&amp;K451,AN$27:AO$58,2,FALSE)</f>
        <v>2</v>
      </c>
      <c r="G451" s="19" t="s">
        <v>21</v>
      </c>
      <c r="H451" s="3" t="s">
        <v>36</v>
      </c>
      <c r="I451" s="3">
        <f t="shared" si="22"/>
        <v>15</v>
      </c>
      <c r="J451" s="16">
        <v>9</v>
      </c>
      <c r="K451" s="16">
        <v>1</v>
      </c>
      <c r="L451" s="16">
        <v>24</v>
      </c>
      <c r="M451" s="26">
        <v>0</v>
      </c>
      <c r="N451" s="26">
        <v>0</v>
      </c>
      <c r="O451" s="26">
        <v>0</v>
      </c>
      <c r="P451" s="26">
        <v>0</v>
      </c>
      <c r="Q451" s="26">
        <v>0</v>
      </c>
      <c r="R451" s="26">
        <v>0</v>
      </c>
      <c r="S451" s="26">
        <v>0</v>
      </c>
      <c r="T451" s="16">
        <v>4</v>
      </c>
      <c r="U451" s="27">
        <v>0</v>
      </c>
      <c r="V451" s="27">
        <v>0</v>
      </c>
      <c r="W451" s="20">
        <v>1.3333333333333332E-2</v>
      </c>
      <c r="X451" s="27">
        <v>0</v>
      </c>
      <c r="Y451" s="27">
        <v>0</v>
      </c>
      <c r="Z451" s="27">
        <v>0</v>
      </c>
      <c r="AA451" s="27">
        <v>0</v>
      </c>
      <c r="AB451" s="27">
        <v>0</v>
      </c>
      <c r="AC451" s="27">
        <v>0</v>
      </c>
      <c r="AD451" s="27">
        <v>0</v>
      </c>
      <c r="AE451" s="27">
        <v>0</v>
      </c>
      <c r="AF451" s="27">
        <v>0</v>
      </c>
      <c r="AG451" s="27">
        <v>0</v>
      </c>
      <c r="AH451" s="27">
        <v>0</v>
      </c>
      <c r="AI451" s="27">
        <v>0</v>
      </c>
      <c r="AJ451" s="27">
        <v>0</v>
      </c>
      <c r="BM451">
        <v>449</v>
      </c>
      <c r="BN451" t="s">
        <v>2327</v>
      </c>
    </row>
    <row r="452" spans="2:66" ht="14.25" x14ac:dyDescent="0.2">
      <c r="B452" s="16">
        <v>450</v>
      </c>
      <c r="C452" s="16"/>
      <c r="D452" s="16" t="s">
        <v>631</v>
      </c>
      <c r="E452" s="16" t="str">
        <f t="shared" si="21"/>
        <v>s</v>
      </c>
      <c r="F452" s="16">
        <f t="shared" si="23"/>
        <v>2</v>
      </c>
      <c r="G452" s="19" t="s">
        <v>21</v>
      </c>
      <c r="H452" s="3" t="s">
        <v>36</v>
      </c>
      <c r="I452" s="3">
        <f t="shared" si="22"/>
        <v>15</v>
      </c>
      <c r="J452" s="16">
        <v>9</v>
      </c>
      <c r="K452" s="16">
        <v>2</v>
      </c>
      <c r="L452" s="16">
        <v>48</v>
      </c>
      <c r="M452" s="26">
        <v>0</v>
      </c>
      <c r="N452" s="26">
        <v>0</v>
      </c>
      <c r="O452" s="26">
        <v>0</v>
      </c>
      <c r="P452" s="26">
        <v>0</v>
      </c>
      <c r="Q452" s="26">
        <v>0</v>
      </c>
      <c r="R452" s="26">
        <v>0</v>
      </c>
      <c r="S452" s="26">
        <v>0</v>
      </c>
      <c r="T452" s="26">
        <v>0</v>
      </c>
      <c r="U452" s="27">
        <v>0</v>
      </c>
      <c r="V452" s="20">
        <v>4.3333333333333328E-2</v>
      </c>
      <c r="W452" s="20">
        <v>0.03</v>
      </c>
      <c r="X452" s="27">
        <v>0</v>
      </c>
      <c r="Y452" s="27">
        <v>0</v>
      </c>
      <c r="Z452" s="27">
        <v>0</v>
      </c>
      <c r="AA452" s="27">
        <v>0</v>
      </c>
      <c r="AB452" s="27">
        <v>0</v>
      </c>
      <c r="AC452" s="27">
        <v>0</v>
      </c>
      <c r="AD452" s="27">
        <v>0</v>
      </c>
      <c r="AE452" s="27">
        <v>0</v>
      </c>
      <c r="AF452" s="27">
        <v>0</v>
      </c>
      <c r="AG452" s="27">
        <v>0</v>
      </c>
      <c r="AH452" s="27">
        <v>0</v>
      </c>
      <c r="AI452" s="27">
        <v>0</v>
      </c>
      <c r="AJ452" s="27">
        <v>0</v>
      </c>
      <c r="BM452">
        <v>450</v>
      </c>
      <c r="BN452" t="s">
        <v>2328</v>
      </c>
    </row>
    <row r="453" spans="2:66" ht="14.25" x14ac:dyDescent="0.2">
      <c r="B453" s="16">
        <v>451</v>
      </c>
      <c r="C453" s="16"/>
      <c r="D453" s="16" t="s">
        <v>632</v>
      </c>
      <c r="E453" s="16" t="str">
        <f t="shared" si="21"/>
        <v>s</v>
      </c>
      <c r="F453" s="16">
        <f t="shared" si="23"/>
        <v>3</v>
      </c>
      <c r="G453" s="19" t="s">
        <v>21</v>
      </c>
      <c r="H453" s="3" t="s">
        <v>36</v>
      </c>
      <c r="I453" s="3">
        <f t="shared" si="22"/>
        <v>15</v>
      </c>
      <c r="J453" s="16">
        <v>9</v>
      </c>
      <c r="K453" s="16">
        <v>3</v>
      </c>
      <c r="L453" s="16">
        <v>73</v>
      </c>
      <c r="M453" s="26">
        <v>0</v>
      </c>
      <c r="N453" s="26">
        <v>0</v>
      </c>
      <c r="O453" s="26">
        <v>0</v>
      </c>
      <c r="P453" s="26">
        <v>0</v>
      </c>
      <c r="Q453" s="26">
        <v>0</v>
      </c>
      <c r="R453" s="26">
        <v>0</v>
      </c>
      <c r="S453" s="26">
        <v>0</v>
      </c>
      <c r="T453" s="16">
        <v>14</v>
      </c>
      <c r="U453" s="27">
        <v>0</v>
      </c>
      <c r="V453" s="27">
        <v>0</v>
      </c>
      <c r="W453" s="27">
        <v>0</v>
      </c>
      <c r="X453" s="20">
        <v>0.22454545454545452</v>
      </c>
      <c r="Y453" s="27">
        <v>0</v>
      </c>
      <c r="Z453" s="27">
        <v>0</v>
      </c>
      <c r="AA453" s="27">
        <v>0</v>
      </c>
      <c r="AB453" s="27">
        <v>0</v>
      </c>
      <c r="AC453" s="27">
        <v>0</v>
      </c>
      <c r="AD453" s="27">
        <v>0</v>
      </c>
      <c r="AE453" s="27">
        <v>0</v>
      </c>
      <c r="AF453" s="27">
        <v>0</v>
      </c>
      <c r="AG453" s="27">
        <v>0</v>
      </c>
      <c r="AH453" s="27">
        <v>0</v>
      </c>
      <c r="AI453" s="20">
        <v>0.17963636363636362</v>
      </c>
      <c r="AJ453" s="27">
        <v>0</v>
      </c>
      <c r="BM453">
        <v>451</v>
      </c>
      <c r="BN453" t="s">
        <v>2329</v>
      </c>
    </row>
    <row r="454" spans="2:66" ht="14.25" x14ac:dyDescent="0.2">
      <c r="B454" s="16">
        <v>452</v>
      </c>
      <c r="C454" s="16"/>
      <c r="D454" s="16" t="s">
        <v>633</v>
      </c>
      <c r="E454" s="16" t="str">
        <f t="shared" si="21"/>
        <v>s</v>
      </c>
      <c r="F454" s="16">
        <f t="shared" si="23"/>
        <v>3</v>
      </c>
      <c r="G454" s="19" t="s">
        <v>21</v>
      </c>
      <c r="H454" s="3" t="s">
        <v>36</v>
      </c>
      <c r="I454" s="3">
        <f t="shared" si="22"/>
        <v>15</v>
      </c>
      <c r="J454" s="16">
        <v>9</v>
      </c>
      <c r="K454" s="16">
        <v>4</v>
      </c>
      <c r="L454" s="16">
        <v>97</v>
      </c>
      <c r="M454" s="26">
        <v>0</v>
      </c>
      <c r="N454" s="26">
        <v>0</v>
      </c>
      <c r="O454" s="26">
        <v>0</v>
      </c>
      <c r="P454" s="26">
        <v>0</v>
      </c>
      <c r="Q454" s="26">
        <v>0</v>
      </c>
      <c r="R454" s="26">
        <v>0</v>
      </c>
      <c r="S454" s="26">
        <v>0</v>
      </c>
      <c r="T454" s="26">
        <v>0</v>
      </c>
      <c r="U454" s="27">
        <v>0</v>
      </c>
      <c r="V454" s="27">
        <v>0</v>
      </c>
      <c r="W454" s="27">
        <v>0</v>
      </c>
      <c r="X454" s="20">
        <v>0.29909090909090907</v>
      </c>
      <c r="Y454" s="27">
        <v>0</v>
      </c>
      <c r="Z454" s="27">
        <v>0</v>
      </c>
      <c r="AA454" s="27">
        <v>0</v>
      </c>
      <c r="AB454" s="27">
        <v>0</v>
      </c>
      <c r="AC454" s="27">
        <v>0</v>
      </c>
      <c r="AD454" s="27">
        <v>0</v>
      </c>
      <c r="AE454" s="27">
        <v>0</v>
      </c>
      <c r="AF454" s="27">
        <v>0</v>
      </c>
      <c r="AG454" s="20">
        <v>0.23927272727272728</v>
      </c>
      <c r="AH454" s="27">
        <v>0</v>
      </c>
      <c r="AI454" s="20">
        <v>0.23927272727272728</v>
      </c>
      <c r="AJ454" s="27">
        <v>0</v>
      </c>
      <c r="BM454">
        <v>452</v>
      </c>
      <c r="BN454" t="s">
        <v>2330</v>
      </c>
    </row>
    <row r="455" spans="2:66" ht="14.25" x14ac:dyDescent="0.2">
      <c r="B455" s="16">
        <v>453</v>
      </c>
      <c r="C455" s="16"/>
      <c r="D455" s="16" t="s">
        <v>326</v>
      </c>
      <c r="E455" s="16" t="str">
        <f t="shared" si="21"/>
        <v>s</v>
      </c>
      <c r="F455" s="16">
        <f t="shared" si="23"/>
        <v>4</v>
      </c>
      <c r="G455" s="19" t="s">
        <v>21</v>
      </c>
      <c r="H455" s="3" t="s">
        <v>36</v>
      </c>
      <c r="I455" s="3">
        <f t="shared" si="22"/>
        <v>15</v>
      </c>
      <c r="J455" s="16">
        <v>9</v>
      </c>
      <c r="K455" s="16">
        <v>5</v>
      </c>
      <c r="L455" s="16">
        <v>122</v>
      </c>
      <c r="M455" s="26">
        <v>0</v>
      </c>
      <c r="N455" s="26">
        <v>0</v>
      </c>
      <c r="O455" s="26">
        <v>0</v>
      </c>
      <c r="P455" s="26">
        <v>0</v>
      </c>
      <c r="Q455" s="26">
        <v>0</v>
      </c>
      <c r="R455" s="26">
        <v>0</v>
      </c>
      <c r="S455" s="26">
        <v>0</v>
      </c>
      <c r="T455" s="26">
        <v>0</v>
      </c>
      <c r="U455" s="20">
        <v>0.08</v>
      </c>
      <c r="V455" s="27">
        <v>0</v>
      </c>
      <c r="W455" s="20">
        <v>0.08</v>
      </c>
      <c r="X455" s="20">
        <v>0.37636363636363634</v>
      </c>
      <c r="Y455" s="27">
        <v>0</v>
      </c>
      <c r="Z455" s="27">
        <v>0</v>
      </c>
      <c r="AA455" s="27">
        <v>0</v>
      </c>
      <c r="AB455" s="27">
        <v>0</v>
      </c>
      <c r="AC455" s="27">
        <v>0</v>
      </c>
      <c r="AD455" s="27">
        <v>0</v>
      </c>
      <c r="AE455" s="27">
        <v>0</v>
      </c>
      <c r="AF455" s="27">
        <v>0</v>
      </c>
      <c r="AG455" s="20">
        <v>0.30109090909090908</v>
      </c>
      <c r="AH455" s="27">
        <v>0</v>
      </c>
      <c r="AI455" s="27">
        <v>0</v>
      </c>
      <c r="AJ455" s="27">
        <v>0</v>
      </c>
      <c r="BM455">
        <v>453</v>
      </c>
      <c r="BN455" t="s">
        <v>2331</v>
      </c>
    </row>
    <row r="456" spans="2:66" ht="14.25" x14ac:dyDescent="0.2">
      <c r="B456" s="16">
        <v>454</v>
      </c>
      <c r="C456" s="16"/>
      <c r="D456" s="16" t="s">
        <v>634</v>
      </c>
      <c r="E456" s="16" t="str">
        <f t="shared" si="21"/>
        <v>s</v>
      </c>
      <c r="F456" s="16">
        <f t="shared" si="23"/>
        <v>4</v>
      </c>
      <c r="G456" s="19" t="s">
        <v>21</v>
      </c>
      <c r="H456" s="3" t="s">
        <v>36</v>
      </c>
      <c r="I456" s="3">
        <f t="shared" si="22"/>
        <v>15</v>
      </c>
      <c r="J456" s="16">
        <v>9</v>
      </c>
      <c r="K456" s="16">
        <v>6</v>
      </c>
      <c r="L456" s="16">
        <v>146</v>
      </c>
      <c r="M456" s="26">
        <v>0</v>
      </c>
      <c r="N456" s="26">
        <v>0</v>
      </c>
      <c r="O456" s="26">
        <v>0</v>
      </c>
      <c r="P456" s="26">
        <v>0</v>
      </c>
      <c r="Q456" s="26">
        <v>0</v>
      </c>
      <c r="R456" s="26">
        <v>0</v>
      </c>
      <c r="S456" s="16">
        <v>40</v>
      </c>
      <c r="T456" s="26">
        <v>0</v>
      </c>
      <c r="U456" s="20">
        <v>9.6666666666666665E-2</v>
      </c>
      <c r="V456" s="27">
        <v>0</v>
      </c>
      <c r="W456" s="27">
        <v>0</v>
      </c>
      <c r="X456" s="20">
        <v>0.45090909090909093</v>
      </c>
      <c r="Y456" s="27">
        <v>0</v>
      </c>
      <c r="Z456" s="20">
        <v>6.5420560747663559E-2</v>
      </c>
      <c r="AA456" s="27">
        <v>0</v>
      </c>
      <c r="AB456" s="27">
        <v>0</v>
      </c>
      <c r="AC456" s="27">
        <v>0</v>
      </c>
      <c r="AD456" s="27">
        <v>0</v>
      </c>
      <c r="AE456" s="27">
        <v>0</v>
      </c>
      <c r="AF456" s="27">
        <v>0</v>
      </c>
      <c r="AG456" s="27">
        <v>0</v>
      </c>
      <c r="AH456" s="27">
        <v>0</v>
      </c>
      <c r="AI456" s="27">
        <v>0</v>
      </c>
      <c r="AJ456" s="27">
        <v>0</v>
      </c>
      <c r="BM456">
        <v>454</v>
      </c>
      <c r="BN456" t="s">
        <v>2332</v>
      </c>
    </row>
    <row r="457" spans="2:66" ht="14.25" x14ac:dyDescent="0.2">
      <c r="B457" s="16">
        <v>455</v>
      </c>
      <c r="C457" s="16"/>
      <c r="D457" s="16" t="s">
        <v>635</v>
      </c>
      <c r="E457" s="16" t="str">
        <f t="shared" si="21"/>
        <v>s</v>
      </c>
      <c r="F457" s="16">
        <f t="shared" si="23"/>
        <v>5</v>
      </c>
      <c r="G457" s="19" t="s">
        <v>21</v>
      </c>
      <c r="H457" s="3" t="s">
        <v>36</v>
      </c>
      <c r="I457" s="3">
        <f t="shared" si="22"/>
        <v>15</v>
      </c>
      <c r="J457" s="16">
        <v>9</v>
      </c>
      <c r="K457" s="16">
        <v>7</v>
      </c>
      <c r="L457" s="16">
        <v>171</v>
      </c>
      <c r="M457" s="26">
        <v>0</v>
      </c>
      <c r="N457" s="26">
        <v>0</v>
      </c>
      <c r="O457" s="26">
        <v>0</v>
      </c>
      <c r="P457" s="26">
        <v>0</v>
      </c>
      <c r="Q457" s="26">
        <v>0</v>
      </c>
      <c r="R457" s="26">
        <v>0</v>
      </c>
      <c r="S457" s="16">
        <v>47</v>
      </c>
      <c r="T457" s="26">
        <v>0</v>
      </c>
      <c r="U457" s="20">
        <v>0.11333333333333334</v>
      </c>
      <c r="V457" s="27">
        <v>0</v>
      </c>
      <c r="W457" s="27">
        <v>0</v>
      </c>
      <c r="X457" s="20">
        <v>0.52636363636363637</v>
      </c>
      <c r="Y457" s="27">
        <v>0</v>
      </c>
      <c r="Z457" s="27">
        <v>0</v>
      </c>
      <c r="AA457" s="27">
        <v>0</v>
      </c>
      <c r="AB457" s="27">
        <v>0</v>
      </c>
      <c r="AC457" s="27">
        <v>0</v>
      </c>
      <c r="AD457" s="27">
        <v>0</v>
      </c>
      <c r="AE457" s="27">
        <v>0</v>
      </c>
      <c r="AF457" s="20">
        <v>0.42109090909090913</v>
      </c>
      <c r="AG457" s="27">
        <v>0</v>
      </c>
      <c r="AH457" s="27">
        <v>0</v>
      </c>
      <c r="AI457" s="27">
        <v>0</v>
      </c>
      <c r="AJ457" s="20">
        <v>0.42109090909090913</v>
      </c>
      <c r="BM457">
        <v>455</v>
      </c>
      <c r="BN457" t="s">
        <v>2333</v>
      </c>
    </row>
    <row r="458" spans="2:66" ht="14.25" x14ac:dyDescent="0.2">
      <c r="B458" s="16">
        <v>456</v>
      </c>
      <c r="C458" s="16"/>
      <c r="D458" s="16" t="s">
        <v>636</v>
      </c>
      <c r="E458" s="16" t="str">
        <f t="shared" si="21"/>
        <v>s</v>
      </c>
      <c r="F458" s="16">
        <f t="shared" si="23"/>
        <v>5</v>
      </c>
      <c r="G458" s="19" t="s">
        <v>21</v>
      </c>
      <c r="H458" s="3" t="s">
        <v>36</v>
      </c>
      <c r="I458" s="3">
        <f t="shared" si="22"/>
        <v>15</v>
      </c>
      <c r="J458" s="16">
        <v>9</v>
      </c>
      <c r="K458" s="16">
        <v>8</v>
      </c>
      <c r="L458" s="16">
        <v>195</v>
      </c>
      <c r="M458" s="26">
        <v>0</v>
      </c>
      <c r="N458" s="26">
        <v>0</v>
      </c>
      <c r="O458" s="26">
        <v>0</v>
      </c>
      <c r="P458" s="26">
        <v>0</v>
      </c>
      <c r="Q458" s="26">
        <v>0</v>
      </c>
      <c r="R458" s="26">
        <v>0</v>
      </c>
      <c r="S458" s="16">
        <v>53</v>
      </c>
      <c r="T458" s="26">
        <v>0</v>
      </c>
      <c r="U458" s="20">
        <v>0.13</v>
      </c>
      <c r="V458" s="27">
        <v>0</v>
      </c>
      <c r="W458" s="20">
        <v>0.13</v>
      </c>
      <c r="X458" s="27">
        <v>0</v>
      </c>
      <c r="Y458" s="27">
        <v>0</v>
      </c>
      <c r="Z458" s="27">
        <v>0</v>
      </c>
      <c r="AA458" s="27">
        <v>0</v>
      </c>
      <c r="AB458" s="27">
        <v>0</v>
      </c>
      <c r="AC458" s="27">
        <v>0</v>
      </c>
      <c r="AD458" s="27">
        <v>0</v>
      </c>
      <c r="AE458" s="27">
        <v>0</v>
      </c>
      <c r="AF458" s="27">
        <v>0</v>
      </c>
      <c r="AG458" s="27">
        <v>0</v>
      </c>
      <c r="AH458" s="20">
        <v>0.48218181818181827</v>
      </c>
      <c r="AI458" s="20">
        <v>0.48218181818181827</v>
      </c>
      <c r="AJ458" s="27">
        <v>0</v>
      </c>
      <c r="BM458">
        <v>456</v>
      </c>
      <c r="BN458" t="s">
        <v>2334</v>
      </c>
    </row>
    <row r="459" spans="2:66" ht="14.25" x14ac:dyDescent="0.2">
      <c r="B459" s="16">
        <v>457</v>
      </c>
      <c r="C459" s="16"/>
      <c r="D459" s="16" t="s">
        <v>637</v>
      </c>
      <c r="E459" s="16" t="str">
        <f t="shared" si="21"/>
        <v>a</v>
      </c>
      <c r="F459" s="16">
        <f t="shared" si="23"/>
        <v>1</v>
      </c>
      <c r="G459" s="19" t="s">
        <v>21</v>
      </c>
      <c r="H459" s="3" t="s">
        <v>36</v>
      </c>
      <c r="I459" s="3">
        <f t="shared" si="22"/>
        <v>15</v>
      </c>
      <c r="J459" s="16">
        <v>9</v>
      </c>
      <c r="K459" s="16">
        <v>1</v>
      </c>
      <c r="L459" s="16">
        <v>18</v>
      </c>
      <c r="M459" s="26">
        <v>0</v>
      </c>
      <c r="N459" s="26">
        <v>0</v>
      </c>
      <c r="O459" s="26">
        <v>0</v>
      </c>
      <c r="P459" s="26">
        <v>0</v>
      </c>
      <c r="Q459" s="26">
        <v>0</v>
      </c>
      <c r="R459" s="26">
        <v>0</v>
      </c>
      <c r="S459" s="16">
        <v>7</v>
      </c>
      <c r="T459" s="26">
        <v>0</v>
      </c>
      <c r="U459" s="27">
        <v>0</v>
      </c>
      <c r="V459" s="27">
        <v>0</v>
      </c>
      <c r="W459" s="27">
        <v>0</v>
      </c>
      <c r="X459" s="27">
        <v>0</v>
      </c>
      <c r="Y459" s="27">
        <v>0</v>
      </c>
      <c r="Z459" s="27">
        <v>0</v>
      </c>
      <c r="AA459" s="27">
        <v>0</v>
      </c>
      <c r="AB459" s="27">
        <v>0</v>
      </c>
      <c r="AC459" s="27">
        <v>0</v>
      </c>
      <c r="AD459" s="27">
        <v>0</v>
      </c>
      <c r="AE459" s="27">
        <v>0</v>
      </c>
      <c r="AF459" s="27">
        <v>0</v>
      </c>
      <c r="AG459" s="27">
        <v>0</v>
      </c>
      <c r="AH459" s="27">
        <v>0</v>
      </c>
      <c r="AI459" s="27">
        <v>0</v>
      </c>
      <c r="AJ459" s="27">
        <v>0</v>
      </c>
      <c r="BM459">
        <v>457</v>
      </c>
      <c r="BN459" t="s">
        <v>2335</v>
      </c>
    </row>
    <row r="460" spans="2:66" ht="14.25" x14ac:dyDescent="0.2">
      <c r="B460" s="16">
        <v>458</v>
      </c>
      <c r="C460" s="16"/>
      <c r="D460" s="16" t="s">
        <v>638</v>
      </c>
      <c r="E460" s="16" t="str">
        <f t="shared" si="21"/>
        <v>a</v>
      </c>
      <c r="F460" s="16">
        <f t="shared" si="23"/>
        <v>1</v>
      </c>
      <c r="G460" s="19" t="s">
        <v>21</v>
      </c>
      <c r="H460" s="3" t="s">
        <v>36</v>
      </c>
      <c r="I460" s="3">
        <f t="shared" si="22"/>
        <v>15</v>
      </c>
      <c r="J460" s="16">
        <v>9</v>
      </c>
      <c r="K460" s="16">
        <v>2</v>
      </c>
      <c r="L460" s="16">
        <v>37</v>
      </c>
      <c r="M460" s="26">
        <v>0</v>
      </c>
      <c r="N460" s="26">
        <v>0</v>
      </c>
      <c r="O460" s="26">
        <v>0</v>
      </c>
      <c r="P460" s="26">
        <v>0</v>
      </c>
      <c r="Q460" s="26">
        <v>0</v>
      </c>
      <c r="R460" s="26">
        <v>0</v>
      </c>
      <c r="S460" s="26">
        <v>0</v>
      </c>
      <c r="T460" s="26">
        <v>0</v>
      </c>
      <c r="U460" s="27">
        <v>0</v>
      </c>
      <c r="V460" s="20">
        <v>4.6666666666666669E-2</v>
      </c>
      <c r="W460" s="27">
        <v>0</v>
      </c>
      <c r="X460" s="27">
        <v>0</v>
      </c>
      <c r="Y460" s="27">
        <v>0</v>
      </c>
      <c r="Z460" s="27">
        <v>0</v>
      </c>
      <c r="AA460" s="27">
        <v>0</v>
      </c>
      <c r="AB460" s="27">
        <v>0</v>
      </c>
      <c r="AC460" s="27">
        <v>0</v>
      </c>
      <c r="AD460" s="27">
        <v>0</v>
      </c>
      <c r="AE460" s="27">
        <v>0</v>
      </c>
      <c r="AF460" s="27">
        <v>0</v>
      </c>
      <c r="AG460" s="27">
        <v>0</v>
      </c>
      <c r="AH460" s="27">
        <v>0</v>
      </c>
      <c r="AI460" s="27">
        <v>0</v>
      </c>
      <c r="AJ460" s="27">
        <v>0</v>
      </c>
      <c r="BM460">
        <v>458</v>
      </c>
      <c r="BN460" t="s">
        <v>2336</v>
      </c>
    </row>
    <row r="461" spans="2:66" ht="14.25" x14ac:dyDescent="0.2">
      <c r="B461" s="16">
        <v>459</v>
      </c>
      <c r="C461" s="16"/>
      <c r="D461" s="16" t="s">
        <v>639</v>
      </c>
      <c r="E461" s="16" t="str">
        <f t="shared" si="21"/>
        <v>a</v>
      </c>
      <c r="F461" s="16">
        <f t="shared" si="23"/>
        <v>2</v>
      </c>
      <c r="G461" s="19" t="s">
        <v>21</v>
      </c>
      <c r="H461" s="3" t="s">
        <v>36</v>
      </c>
      <c r="I461" s="3">
        <f t="shared" si="22"/>
        <v>15</v>
      </c>
      <c r="J461" s="16">
        <v>9</v>
      </c>
      <c r="K461" s="16">
        <v>3</v>
      </c>
      <c r="L461" s="16">
        <v>56</v>
      </c>
      <c r="M461" s="26">
        <v>0</v>
      </c>
      <c r="N461" s="26">
        <v>0</v>
      </c>
      <c r="O461" s="26">
        <v>0</v>
      </c>
      <c r="P461" s="26">
        <v>0</v>
      </c>
      <c r="Q461" s="26">
        <v>0</v>
      </c>
      <c r="R461" s="26">
        <v>0</v>
      </c>
      <c r="S461" s="16">
        <v>21</v>
      </c>
      <c r="T461" s="26">
        <v>0</v>
      </c>
      <c r="U461" s="27">
        <v>0</v>
      </c>
      <c r="V461" s="27">
        <v>0</v>
      </c>
      <c r="W461" s="27">
        <v>0</v>
      </c>
      <c r="X461" s="27">
        <v>0</v>
      </c>
      <c r="Y461" s="27">
        <v>0</v>
      </c>
      <c r="Z461" s="27">
        <v>0</v>
      </c>
      <c r="AA461" s="27">
        <v>0</v>
      </c>
      <c r="AB461" s="27">
        <v>0</v>
      </c>
      <c r="AC461" s="27">
        <v>0</v>
      </c>
      <c r="AD461" s="27">
        <v>0</v>
      </c>
      <c r="AE461" s="27">
        <v>0</v>
      </c>
      <c r="AF461" s="27">
        <v>0</v>
      </c>
      <c r="AG461" s="27">
        <v>0</v>
      </c>
      <c r="AH461" s="20">
        <v>0.17381818181818182</v>
      </c>
      <c r="AI461" s="27">
        <v>0</v>
      </c>
      <c r="AJ461" s="27">
        <v>0</v>
      </c>
      <c r="BM461">
        <v>459</v>
      </c>
      <c r="BN461" t="s">
        <v>2337</v>
      </c>
    </row>
    <row r="462" spans="2:66" ht="14.25" x14ac:dyDescent="0.2">
      <c r="B462" s="16">
        <v>460</v>
      </c>
      <c r="C462" s="16"/>
      <c r="D462" s="16" t="s">
        <v>640</v>
      </c>
      <c r="E462" s="16" t="str">
        <f t="shared" si="21"/>
        <v>a</v>
      </c>
      <c r="F462" s="16">
        <f t="shared" si="23"/>
        <v>2</v>
      </c>
      <c r="G462" s="19" t="s">
        <v>21</v>
      </c>
      <c r="H462" s="3" t="s">
        <v>36</v>
      </c>
      <c r="I462" s="3">
        <f t="shared" si="22"/>
        <v>15</v>
      </c>
      <c r="J462" s="16">
        <v>9</v>
      </c>
      <c r="K462" s="16">
        <v>4</v>
      </c>
      <c r="L462" s="16">
        <v>74</v>
      </c>
      <c r="M462" s="26">
        <v>0</v>
      </c>
      <c r="N462" s="26">
        <v>0</v>
      </c>
      <c r="O462" s="26">
        <v>0</v>
      </c>
      <c r="P462" s="26">
        <v>0</v>
      </c>
      <c r="Q462" s="26">
        <v>0</v>
      </c>
      <c r="R462" s="26">
        <v>0</v>
      </c>
      <c r="S462" s="26">
        <v>0</v>
      </c>
      <c r="T462" s="26">
        <v>0</v>
      </c>
      <c r="U462" s="27">
        <v>0</v>
      </c>
      <c r="V462" s="27">
        <v>0</v>
      </c>
      <c r="W462" s="27">
        <v>0</v>
      </c>
      <c r="X462" s="20">
        <v>0.28909090909090912</v>
      </c>
      <c r="Y462" s="27">
        <v>0</v>
      </c>
      <c r="Z462" s="27">
        <v>0</v>
      </c>
      <c r="AA462" s="27">
        <v>0</v>
      </c>
      <c r="AB462" s="27">
        <v>0</v>
      </c>
      <c r="AC462" s="27">
        <v>0</v>
      </c>
      <c r="AD462" s="27">
        <v>0</v>
      </c>
      <c r="AE462" s="27">
        <v>0</v>
      </c>
      <c r="AF462" s="27">
        <v>0</v>
      </c>
      <c r="AG462" s="27">
        <v>0</v>
      </c>
      <c r="AH462" s="27">
        <v>0</v>
      </c>
      <c r="AI462" s="27">
        <v>0</v>
      </c>
      <c r="AJ462" s="20">
        <v>0.2312727272727273</v>
      </c>
      <c r="BM462">
        <v>460</v>
      </c>
      <c r="BN462" t="s">
        <v>2338</v>
      </c>
    </row>
    <row r="463" spans="2:66" ht="14.25" x14ac:dyDescent="0.2">
      <c r="B463" s="16">
        <v>461</v>
      </c>
      <c r="C463" s="16"/>
      <c r="D463" s="16" t="s">
        <v>641</v>
      </c>
      <c r="E463" s="16" t="str">
        <f t="shared" si="21"/>
        <v>a</v>
      </c>
      <c r="F463" s="16">
        <f t="shared" si="23"/>
        <v>2</v>
      </c>
      <c r="G463" s="19" t="s">
        <v>21</v>
      </c>
      <c r="H463" s="3" t="s">
        <v>36</v>
      </c>
      <c r="I463" s="3">
        <f t="shared" si="22"/>
        <v>15</v>
      </c>
      <c r="J463" s="16">
        <v>9</v>
      </c>
      <c r="K463" s="16">
        <v>5</v>
      </c>
      <c r="L463" s="16">
        <v>93</v>
      </c>
      <c r="M463" s="26">
        <v>0</v>
      </c>
      <c r="N463" s="26">
        <v>0</v>
      </c>
      <c r="O463" s="26">
        <v>0</v>
      </c>
      <c r="P463" s="26">
        <v>0</v>
      </c>
      <c r="Q463" s="26">
        <v>0</v>
      </c>
      <c r="R463" s="26">
        <v>0</v>
      </c>
      <c r="S463" s="16">
        <v>35</v>
      </c>
      <c r="T463" s="26">
        <v>0</v>
      </c>
      <c r="U463" s="27">
        <v>0</v>
      </c>
      <c r="V463" s="27">
        <v>0</v>
      </c>
      <c r="W463" s="27">
        <v>0</v>
      </c>
      <c r="X463" s="20">
        <v>0.36363636363636365</v>
      </c>
      <c r="Y463" s="27">
        <v>0</v>
      </c>
      <c r="Z463" s="27">
        <v>0</v>
      </c>
      <c r="AA463" s="27">
        <v>0</v>
      </c>
      <c r="AB463" s="27">
        <v>0</v>
      </c>
      <c r="AC463" s="27">
        <v>0</v>
      </c>
      <c r="AD463" s="27">
        <v>0</v>
      </c>
      <c r="AE463" s="27">
        <v>0</v>
      </c>
      <c r="AF463" s="27">
        <v>0</v>
      </c>
      <c r="AG463" s="27">
        <v>0</v>
      </c>
      <c r="AH463" s="27">
        <v>0</v>
      </c>
      <c r="AI463" s="27">
        <v>0</v>
      </c>
      <c r="AJ463" s="27">
        <v>0</v>
      </c>
      <c r="BM463">
        <v>461</v>
      </c>
      <c r="BN463" t="s">
        <v>2339</v>
      </c>
    </row>
    <row r="464" spans="2:66" ht="14.25" x14ac:dyDescent="0.2">
      <c r="B464" s="16">
        <v>462</v>
      </c>
      <c r="C464" s="16"/>
      <c r="D464" s="16" t="s">
        <v>642</v>
      </c>
      <c r="E464" s="16" t="str">
        <f t="shared" si="21"/>
        <v>a</v>
      </c>
      <c r="F464" s="16">
        <f t="shared" si="23"/>
        <v>3</v>
      </c>
      <c r="G464" s="19" t="s">
        <v>21</v>
      </c>
      <c r="H464" s="3" t="s">
        <v>36</v>
      </c>
      <c r="I464" s="3">
        <f t="shared" si="22"/>
        <v>15</v>
      </c>
      <c r="J464" s="16">
        <v>9</v>
      </c>
      <c r="K464" s="16">
        <v>6</v>
      </c>
      <c r="L464" s="16">
        <v>112</v>
      </c>
      <c r="M464" s="26">
        <v>0</v>
      </c>
      <c r="N464" s="26">
        <v>0</v>
      </c>
      <c r="O464" s="26">
        <v>0</v>
      </c>
      <c r="P464" s="26">
        <v>0</v>
      </c>
      <c r="Q464" s="26">
        <v>0</v>
      </c>
      <c r="R464" s="26">
        <v>0</v>
      </c>
      <c r="S464" s="16">
        <v>42</v>
      </c>
      <c r="T464" s="26">
        <v>0</v>
      </c>
      <c r="U464" s="20">
        <v>0.10333333333333333</v>
      </c>
      <c r="V464" s="27">
        <v>0</v>
      </c>
      <c r="W464" s="27">
        <v>0</v>
      </c>
      <c r="X464" s="20">
        <v>0.43727272727272726</v>
      </c>
      <c r="Y464" s="27">
        <v>0</v>
      </c>
      <c r="Z464" s="27">
        <v>0</v>
      </c>
      <c r="AA464" s="27">
        <v>0</v>
      </c>
      <c r="AB464" s="27">
        <v>0</v>
      </c>
      <c r="AC464" s="27">
        <v>0</v>
      </c>
      <c r="AD464" s="27">
        <v>0</v>
      </c>
      <c r="AE464" s="27">
        <v>0</v>
      </c>
      <c r="AF464" s="27">
        <v>0</v>
      </c>
      <c r="AG464" s="27">
        <v>0</v>
      </c>
      <c r="AH464" s="27">
        <v>0</v>
      </c>
      <c r="AI464" s="27">
        <v>0</v>
      </c>
      <c r="AJ464" s="27">
        <v>0</v>
      </c>
      <c r="BM464">
        <v>462</v>
      </c>
      <c r="BN464" t="s">
        <v>2340</v>
      </c>
    </row>
    <row r="465" spans="2:66" ht="14.25" x14ac:dyDescent="0.2">
      <c r="B465" s="16">
        <v>463</v>
      </c>
      <c r="C465" s="16"/>
      <c r="D465" s="16" t="s">
        <v>643</v>
      </c>
      <c r="E465" s="16" t="str">
        <f t="shared" si="21"/>
        <v>a</v>
      </c>
      <c r="F465" s="16">
        <f t="shared" si="23"/>
        <v>3</v>
      </c>
      <c r="G465" s="19" t="s">
        <v>21</v>
      </c>
      <c r="H465" s="3" t="s">
        <v>36</v>
      </c>
      <c r="I465" s="3">
        <f t="shared" si="22"/>
        <v>15</v>
      </c>
      <c r="J465" s="16">
        <v>9</v>
      </c>
      <c r="K465" s="16">
        <v>7</v>
      </c>
      <c r="L465" s="16">
        <v>131</v>
      </c>
      <c r="M465" s="26">
        <v>0</v>
      </c>
      <c r="N465" s="26">
        <v>0</v>
      </c>
      <c r="O465" s="26">
        <v>0</v>
      </c>
      <c r="P465" s="26">
        <v>0</v>
      </c>
      <c r="Q465" s="16">
        <v>84</v>
      </c>
      <c r="R465" s="26">
        <v>0</v>
      </c>
      <c r="S465" s="26">
        <v>0</v>
      </c>
      <c r="T465" s="26">
        <v>0</v>
      </c>
      <c r="U465" s="27">
        <v>0</v>
      </c>
      <c r="V465" s="27">
        <v>0</v>
      </c>
      <c r="W465" s="27">
        <v>0</v>
      </c>
      <c r="X465" s="20">
        <v>0.51</v>
      </c>
      <c r="Y465" s="27">
        <v>0</v>
      </c>
      <c r="Z465" s="27">
        <v>0</v>
      </c>
      <c r="AA465" s="27">
        <v>0</v>
      </c>
      <c r="AB465" s="20">
        <v>7.8341013824884786E-2</v>
      </c>
      <c r="AC465" s="27">
        <v>0</v>
      </c>
      <c r="AD465" s="27">
        <v>0</v>
      </c>
      <c r="AE465" s="27">
        <v>0</v>
      </c>
      <c r="AF465" s="27">
        <v>0</v>
      </c>
      <c r="AG465" s="27">
        <v>0</v>
      </c>
      <c r="AH465" s="27">
        <v>0</v>
      </c>
      <c r="AI465" s="27">
        <v>0</v>
      </c>
      <c r="AJ465" s="27">
        <v>0</v>
      </c>
      <c r="BM465">
        <v>463</v>
      </c>
      <c r="BN465" t="s">
        <v>2341</v>
      </c>
    </row>
    <row r="466" spans="2:66" ht="14.25" x14ac:dyDescent="0.2">
      <c r="B466" s="16">
        <v>464</v>
      </c>
      <c r="C466" s="16"/>
      <c r="D466" s="16" t="s">
        <v>644</v>
      </c>
      <c r="E466" s="16" t="str">
        <f t="shared" si="21"/>
        <v>a</v>
      </c>
      <c r="F466" s="16">
        <f t="shared" si="23"/>
        <v>3</v>
      </c>
      <c r="G466" s="19" t="s">
        <v>21</v>
      </c>
      <c r="H466" s="3" t="s">
        <v>36</v>
      </c>
      <c r="I466" s="3">
        <f t="shared" si="22"/>
        <v>15</v>
      </c>
      <c r="J466" s="16">
        <v>9</v>
      </c>
      <c r="K466" s="16">
        <v>8</v>
      </c>
      <c r="L466" s="16">
        <v>149</v>
      </c>
      <c r="M466" s="26">
        <v>0</v>
      </c>
      <c r="N466" s="26">
        <v>0</v>
      </c>
      <c r="O466" s="26">
        <v>0</v>
      </c>
      <c r="P466" s="26">
        <v>0</v>
      </c>
      <c r="Q466" s="26">
        <v>0</v>
      </c>
      <c r="R466" s="26">
        <v>0</v>
      </c>
      <c r="S466" s="26">
        <v>0</v>
      </c>
      <c r="T466" s="26">
        <v>0</v>
      </c>
      <c r="U466" s="27">
        <v>0</v>
      </c>
      <c r="V466" s="27">
        <v>0</v>
      </c>
      <c r="W466" s="27">
        <v>0</v>
      </c>
      <c r="X466" s="20">
        <v>0.58363636363636362</v>
      </c>
      <c r="Y466" s="27">
        <v>0</v>
      </c>
      <c r="Z466" s="27">
        <v>0</v>
      </c>
      <c r="AA466" s="27">
        <v>0</v>
      </c>
      <c r="AB466" s="27">
        <v>0</v>
      </c>
      <c r="AC466" s="27">
        <v>0</v>
      </c>
      <c r="AD466" s="27">
        <v>0</v>
      </c>
      <c r="AE466" s="27">
        <v>0</v>
      </c>
      <c r="AF466" s="20">
        <v>0.46690909090909094</v>
      </c>
      <c r="AG466" s="27">
        <v>0</v>
      </c>
      <c r="AH466" s="20">
        <v>0.46690909090909094</v>
      </c>
      <c r="AI466" s="27">
        <v>0</v>
      </c>
      <c r="AJ466" s="27">
        <v>0</v>
      </c>
      <c r="BM466">
        <v>464</v>
      </c>
      <c r="BN466" t="s">
        <v>2342</v>
      </c>
    </row>
    <row r="467" spans="2:66" ht="14.25" x14ac:dyDescent="0.2">
      <c r="B467" s="16">
        <v>465</v>
      </c>
      <c r="C467" s="16"/>
      <c r="D467" s="16" t="s">
        <v>645</v>
      </c>
      <c r="E467" s="16" t="str">
        <f t="shared" si="21"/>
        <v>b</v>
      </c>
      <c r="F467" s="16">
        <f t="shared" si="23"/>
        <v>1</v>
      </c>
      <c r="G467" s="19" t="s">
        <v>21</v>
      </c>
      <c r="H467" s="3" t="s">
        <v>36</v>
      </c>
      <c r="I467" s="3">
        <f t="shared" si="22"/>
        <v>15</v>
      </c>
      <c r="J467" s="16">
        <v>9</v>
      </c>
      <c r="K467" s="16">
        <v>1</v>
      </c>
      <c r="L467" s="16">
        <v>20</v>
      </c>
      <c r="M467" s="26">
        <v>0</v>
      </c>
      <c r="N467" s="26">
        <v>0</v>
      </c>
      <c r="O467" s="26">
        <v>0</v>
      </c>
      <c r="P467" s="26">
        <v>0</v>
      </c>
      <c r="Q467" s="26">
        <v>0</v>
      </c>
      <c r="R467" s="26">
        <v>0</v>
      </c>
      <c r="S467" s="26">
        <v>0</v>
      </c>
      <c r="T467" s="26">
        <v>0</v>
      </c>
      <c r="U467" s="27">
        <v>0</v>
      </c>
      <c r="V467" s="27">
        <v>0</v>
      </c>
      <c r="W467" s="27">
        <v>0</v>
      </c>
      <c r="X467" s="20">
        <v>0.1</v>
      </c>
      <c r="Y467" s="27">
        <v>0</v>
      </c>
      <c r="Z467" s="27">
        <v>0</v>
      </c>
      <c r="AA467" s="27">
        <v>0</v>
      </c>
      <c r="AB467" s="27">
        <v>0</v>
      </c>
      <c r="AC467" s="27">
        <v>0</v>
      </c>
      <c r="AD467" s="27">
        <v>0</v>
      </c>
      <c r="AE467" s="27">
        <v>0</v>
      </c>
      <c r="AF467" s="27">
        <v>0</v>
      </c>
      <c r="AG467" s="27">
        <v>0</v>
      </c>
      <c r="AH467" s="27">
        <v>0</v>
      </c>
      <c r="AI467" s="27">
        <v>0</v>
      </c>
      <c r="AJ467" s="27">
        <v>0</v>
      </c>
      <c r="BM467">
        <v>465</v>
      </c>
      <c r="BN467" t="s">
        <v>2343</v>
      </c>
    </row>
    <row r="468" spans="2:66" ht="14.25" x14ac:dyDescent="0.2">
      <c r="B468" s="16">
        <v>466</v>
      </c>
      <c r="C468" s="16"/>
      <c r="D468" s="16" t="s">
        <v>646</v>
      </c>
      <c r="E468" s="16" t="str">
        <f t="shared" si="21"/>
        <v>b</v>
      </c>
      <c r="F468" s="16">
        <f t="shared" si="23"/>
        <v>1</v>
      </c>
      <c r="G468" s="19" t="s">
        <v>21</v>
      </c>
      <c r="H468" s="3" t="s">
        <v>36</v>
      </c>
      <c r="I468" s="3">
        <f t="shared" si="22"/>
        <v>15</v>
      </c>
      <c r="J468" s="16">
        <v>9</v>
      </c>
      <c r="K468" s="16">
        <v>2</v>
      </c>
      <c r="L468" s="16">
        <v>40</v>
      </c>
      <c r="M468" s="26">
        <v>0</v>
      </c>
      <c r="N468" s="26">
        <v>0</v>
      </c>
      <c r="O468" s="26">
        <v>0</v>
      </c>
      <c r="P468" s="26">
        <v>0</v>
      </c>
      <c r="Q468" s="26">
        <v>0</v>
      </c>
      <c r="R468" s="26">
        <v>0</v>
      </c>
      <c r="S468" s="26">
        <v>0</v>
      </c>
      <c r="T468" s="26">
        <v>0</v>
      </c>
      <c r="U468" s="27">
        <v>0</v>
      </c>
      <c r="V468" s="27">
        <v>0</v>
      </c>
      <c r="W468" s="27">
        <v>0</v>
      </c>
      <c r="X468" s="27">
        <v>0</v>
      </c>
      <c r="Y468" s="27">
        <v>0</v>
      </c>
      <c r="Z468" s="27">
        <v>0</v>
      </c>
      <c r="AA468" s="27">
        <v>0</v>
      </c>
      <c r="AB468" s="27">
        <v>0</v>
      </c>
      <c r="AC468" s="27">
        <v>0</v>
      </c>
      <c r="AD468" s="27">
        <v>0</v>
      </c>
      <c r="AE468" s="27">
        <v>0</v>
      </c>
      <c r="AF468" s="20">
        <v>0.13963636363636364</v>
      </c>
      <c r="AG468" s="27">
        <v>0</v>
      </c>
      <c r="AH468" s="27">
        <v>0</v>
      </c>
      <c r="AI468" s="27">
        <v>0</v>
      </c>
      <c r="AJ468" s="27">
        <v>0</v>
      </c>
      <c r="BM468">
        <v>466</v>
      </c>
      <c r="BN468" t="s">
        <v>2344</v>
      </c>
    </row>
    <row r="469" spans="2:66" ht="14.25" x14ac:dyDescent="0.2">
      <c r="B469" s="16">
        <v>467</v>
      </c>
      <c r="C469" s="16"/>
      <c r="D469" s="16" t="s">
        <v>647</v>
      </c>
      <c r="E469" s="16" t="str">
        <f t="shared" si="21"/>
        <v>b</v>
      </c>
      <c r="F469" s="16">
        <f t="shared" si="23"/>
        <v>1</v>
      </c>
      <c r="G469" s="19" t="s">
        <v>21</v>
      </c>
      <c r="H469" s="3" t="s">
        <v>36</v>
      </c>
      <c r="I469" s="3">
        <f t="shared" si="22"/>
        <v>15</v>
      </c>
      <c r="J469" s="16">
        <v>9</v>
      </c>
      <c r="K469" s="16">
        <v>3</v>
      </c>
      <c r="L469" s="16">
        <v>60</v>
      </c>
      <c r="M469" s="26">
        <v>0</v>
      </c>
      <c r="N469" s="26">
        <v>0</v>
      </c>
      <c r="O469" s="26">
        <v>0</v>
      </c>
      <c r="P469" s="26">
        <v>0</v>
      </c>
      <c r="Q469" s="26">
        <v>0</v>
      </c>
      <c r="R469" s="26">
        <v>0</v>
      </c>
      <c r="S469" s="26">
        <v>0</v>
      </c>
      <c r="T469" s="26">
        <v>0</v>
      </c>
      <c r="U469" s="20">
        <v>6.3333333333333325E-2</v>
      </c>
      <c r="V469" s="27">
        <v>0</v>
      </c>
      <c r="W469" s="27">
        <v>0</v>
      </c>
      <c r="X469" s="27">
        <v>0</v>
      </c>
      <c r="Y469" s="27">
        <v>0</v>
      </c>
      <c r="Z469" s="27">
        <v>0</v>
      </c>
      <c r="AA469" s="27">
        <v>0</v>
      </c>
      <c r="AB469" s="27">
        <v>0</v>
      </c>
      <c r="AC469" s="27">
        <v>0</v>
      </c>
      <c r="AD469" s="27">
        <v>0</v>
      </c>
      <c r="AE469" s="27">
        <v>0</v>
      </c>
      <c r="AF469" s="27">
        <v>0</v>
      </c>
      <c r="AG469" s="27">
        <v>0</v>
      </c>
      <c r="AH469" s="27">
        <v>0</v>
      </c>
      <c r="AI469" s="27">
        <v>0</v>
      </c>
      <c r="AJ469" s="27">
        <v>0</v>
      </c>
      <c r="BM469">
        <v>467</v>
      </c>
      <c r="BN469" t="s">
        <v>1726</v>
      </c>
    </row>
    <row r="470" spans="2:66" ht="14.25" x14ac:dyDescent="0.2">
      <c r="B470" s="16">
        <v>468</v>
      </c>
      <c r="C470" s="16"/>
      <c r="D470" s="16" t="s">
        <v>648</v>
      </c>
      <c r="E470" s="16" t="str">
        <f t="shared" si="21"/>
        <v>b</v>
      </c>
      <c r="F470" s="16">
        <f t="shared" si="23"/>
        <v>1</v>
      </c>
      <c r="G470" s="19" t="s">
        <v>21</v>
      </c>
      <c r="H470" s="3" t="s">
        <v>36</v>
      </c>
      <c r="I470" s="3">
        <f t="shared" si="22"/>
        <v>15</v>
      </c>
      <c r="J470" s="16">
        <v>9</v>
      </c>
      <c r="K470" s="16">
        <v>4</v>
      </c>
      <c r="L470" s="16">
        <v>80</v>
      </c>
      <c r="M470" s="26">
        <v>0</v>
      </c>
      <c r="N470" s="26">
        <v>0</v>
      </c>
      <c r="O470" s="26">
        <v>0</v>
      </c>
      <c r="P470" s="26">
        <v>0</v>
      </c>
      <c r="Q470" s="26">
        <v>0</v>
      </c>
      <c r="R470" s="26">
        <v>0</v>
      </c>
      <c r="S470" s="26">
        <v>0</v>
      </c>
      <c r="T470" s="26">
        <v>0</v>
      </c>
      <c r="U470" s="27">
        <v>0</v>
      </c>
      <c r="V470" s="27">
        <v>0</v>
      </c>
      <c r="W470" s="27">
        <v>0</v>
      </c>
      <c r="X470" s="27">
        <v>0</v>
      </c>
      <c r="Y470" s="27">
        <v>0</v>
      </c>
      <c r="Z470" s="27">
        <v>0</v>
      </c>
      <c r="AA470" s="27">
        <v>0</v>
      </c>
      <c r="AB470" s="27">
        <v>0</v>
      </c>
      <c r="AC470" s="27">
        <v>0</v>
      </c>
      <c r="AD470" s="27">
        <v>0</v>
      </c>
      <c r="AE470" s="27">
        <v>0</v>
      </c>
      <c r="AF470" s="27">
        <v>0</v>
      </c>
      <c r="AG470" s="27">
        <v>0</v>
      </c>
      <c r="AH470" s="27">
        <v>0</v>
      </c>
      <c r="AI470" s="20">
        <v>0.2821818181818182</v>
      </c>
      <c r="AJ470" s="27">
        <v>0</v>
      </c>
      <c r="BM470">
        <v>468</v>
      </c>
      <c r="BN470" t="s">
        <v>2345</v>
      </c>
    </row>
    <row r="471" spans="2:66" ht="14.25" x14ac:dyDescent="0.2">
      <c r="B471" s="16">
        <v>469</v>
      </c>
      <c r="C471" s="16"/>
      <c r="D471" s="16" t="s">
        <v>649</v>
      </c>
      <c r="E471" s="16" t="str">
        <f t="shared" si="21"/>
        <v>b</v>
      </c>
      <c r="F471" s="16">
        <f t="shared" si="23"/>
        <v>1</v>
      </c>
      <c r="G471" s="19" t="s">
        <v>21</v>
      </c>
      <c r="H471" s="3" t="s">
        <v>36</v>
      </c>
      <c r="I471" s="3">
        <f t="shared" si="22"/>
        <v>15</v>
      </c>
      <c r="J471" s="16">
        <v>9</v>
      </c>
      <c r="K471" s="16">
        <v>5</v>
      </c>
      <c r="L471" s="16">
        <v>100</v>
      </c>
      <c r="M471" s="26">
        <v>0</v>
      </c>
      <c r="N471" s="26">
        <v>0</v>
      </c>
      <c r="O471" s="26">
        <v>0</v>
      </c>
      <c r="P471" s="26">
        <v>0</v>
      </c>
      <c r="Q471" s="26">
        <v>0</v>
      </c>
      <c r="R471" s="26">
        <v>0</v>
      </c>
      <c r="S471" s="26">
        <v>0</v>
      </c>
      <c r="T471" s="26">
        <v>0</v>
      </c>
      <c r="U471" s="27">
        <v>0</v>
      </c>
      <c r="V471" s="27">
        <v>0</v>
      </c>
      <c r="W471" s="27">
        <v>0</v>
      </c>
      <c r="X471" s="27">
        <v>0</v>
      </c>
      <c r="Y471" s="27">
        <v>0</v>
      </c>
      <c r="Z471" s="27">
        <v>0</v>
      </c>
      <c r="AA471" s="27">
        <v>0</v>
      </c>
      <c r="AB471" s="27">
        <v>0</v>
      </c>
      <c r="AC471" s="27">
        <v>0</v>
      </c>
      <c r="AD471" s="27">
        <v>0</v>
      </c>
      <c r="AE471" s="27">
        <v>0</v>
      </c>
      <c r="AF471" s="27">
        <v>0</v>
      </c>
      <c r="AG471" s="27">
        <v>0</v>
      </c>
      <c r="AH471" s="20">
        <v>0.35345454545454547</v>
      </c>
      <c r="AI471" s="27">
        <v>0</v>
      </c>
      <c r="AJ471" s="27">
        <v>0</v>
      </c>
      <c r="BM471">
        <v>469</v>
      </c>
      <c r="BN471" t="s">
        <v>2346</v>
      </c>
    </row>
    <row r="472" spans="2:66" ht="14.25" x14ac:dyDescent="0.2">
      <c r="B472" s="16">
        <v>470</v>
      </c>
      <c r="C472" s="16"/>
      <c r="D472" s="16" t="s">
        <v>650</v>
      </c>
      <c r="E472" s="16" t="str">
        <f t="shared" si="21"/>
        <v>b</v>
      </c>
      <c r="F472" s="16">
        <f t="shared" si="23"/>
        <v>1</v>
      </c>
      <c r="G472" s="19" t="s">
        <v>21</v>
      </c>
      <c r="H472" s="3" t="s">
        <v>36</v>
      </c>
      <c r="I472" s="3">
        <f t="shared" si="22"/>
        <v>15</v>
      </c>
      <c r="J472" s="16">
        <v>9</v>
      </c>
      <c r="K472" s="16">
        <v>6</v>
      </c>
      <c r="L472" s="16">
        <v>120</v>
      </c>
      <c r="M472" s="26">
        <v>0</v>
      </c>
      <c r="N472" s="26">
        <v>0</v>
      </c>
      <c r="O472" s="26">
        <v>0</v>
      </c>
      <c r="P472" s="26">
        <v>0</v>
      </c>
      <c r="Q472" s="26">
        <v>0</v>
      </c>
      <c r="R472" s="26">
        <v>0</v>
      </c>
      <c r="S472" s="26">
        <v>0</v>
      </c>
      <c r="T472" s="26">
        <v>0</v>
      </c>
      <c r="U472" s="27">
        <v>0</v>
      </c>
      <c r="V472" s="27">
        <v>0</v>
      </c>
      <c r="W472" s="27">
        <v>0</v>
      </c>
      <c r="X472" s="27">
        <v>0</v>
      </c>
      <c r="Y472" s="27">
        <v>0</v>
      </c>
      <c r="Z472" s="27">
        <v>0</v>
      </c>
      <c r="AA472" s="27">
        <v>0</v>
      </c>
      <c r="AB472" s="27">
        <v>0</v>
      </c>
      <c r="AC472" s="27">
        <v>0</v>
      </c>
      <c r="AD472" s="27">
        <v>0</v>
      </c>
      <c r="AE472" s="27">
        <v>0</v>
      </c>
      <c r="AF472" s="27">
        <v>0</v>
      </c>
      <c r="AG472" s="27">
        <v>0</v>
      </c>
      <c r="AH472" s="27">
        <v>0</v>
      </c>
      <c r="AI472" s="27">
        <v>0</v>
      </c>
      <c r="AJ472" s="20">
        <v>0.42472727272727273</v>
      </c>
      <c r="BM472">
        <v>470</v>
      </c>
      <c r="BN472" t="s">
        <v>2347</v>
      </c>
    </row>
    <row r="473" spans="2:66" ht="14.25" x14ac:dyDescent="0.2">
      <c r="B473" s="16">
        <v>471</v>
      </c>
      <c r="C473" s="16"/>
      <c r="D473" s="16" t="s">
        <v>651</v>
      </c>
      <c r="E473" s="16" t="str">
        <f t="shared" si="21"/>
        <v>b</v>
      </c>
      <c r="F473" s="16">
        <f t="shared" si="23"/>
        <v>1</v>
      </c>
      <c r="G473" s="19" t="s">
        <v>21</v>
      </c>
      <c r="H473" s="3" t="s">
        <v>36</v>
      </c>
      <c r="I473" s="3">
        <f t="shared" si="22"/>
        <v>15</v>
      </c>
      <c r="J473" s="16">
        <v>9</v>
      </c>
      <c r="K473" s="16">
        <v>7</v>
      </c>
      <c r="L473" s="16">
        <v>141</v>
      </c>
      <c r="M473" s="26">
        <v>0</v>
      </c>
      <c r="N473" s="26">
        <v>0</v>
      </c>
      <c r="O473" s="26">
        <v>0</v>
      </c>
      <c r="P473" s="26">
        <v>0</v>
      </c>
      <c r="Q473" s="26">
        <v>0</v>
      </c>
      <c r="R473" s="26">
        <v>0</v>
      </c>
      <c r="S473" s="26">
        <v>0</v>
      </c>
      <c r="T473" s="26">
        <v>0</v>
      </c>
      <c r="U473" s="20">
        <v>0.15</v>
      </c>
      <c r="V473" s="27">
        <v>0</v>
      </c>
      <c r="W473" s="27">
        <v>0</v>
      </c>
      <c r="X473" s="27">
        <v>0</v>
      </c>
      <c r="Y473" s="27">
        <v>0</v>
      </c>
      <c r="Z473" s="27">
        <v>0</v>
      </c>
      <c r="AA473" s="27">
        <v>0</v>
      </c>
      <c r="AB473" s="27">
        <v>0</v>
      </c>
      <c r="AC473" s="27">
        <v>0</v>
      </c>
      <c r="AD473" s="27">
        <v>0</v>
      </c>
      <c r="AE473" s="27">
        <v>0</v>
      </c>
      <c r="AF473" s="27">
        <v>0</v>
      </c>
      <c r="AG473" s="27">
        <v>0</v>
      </c>
      <c r="AH473" s="27">
        <v>0</v>
      </c>
      <c r="AI473" s="27">
        <v>0</v>
      </c>
      <c r="AJ473" s="27">
        <v>0</v>
      </c>
      <c r="BM473">
        <v>471</v>
      </c>
      <c r="BN473" t="s">
        <v>2348</v>
      </c>
    </row>
    <row r="474" spans="2:66" ht="14.25" x14ac:dyDescent="0.2">
      <c r="B474" s="16">
        <v>472</v>
      </c>
      <c r="C474" s="16"/>
      <c r="D474" s="16" t="s">
        <v>652</v>
      </c>
      <c r="E474" s="16" t="str">
        <f t="shared" si="21"/>
        <v>b</v>
      </c>
      <c r="F474" s="16">
        <f t="shared" si="23"/>
        <v>1</v>
      </c>
      <c r="G474" s="19" t="s">
        <v>21</v>
      </c>
      <c r="H474" s="3" t="s">
        <v>36</v>
      </c>
      <c r="I474" s="3">
        <f t="shared" si="22"/>
        <v>15</v>
      </c>
      <c r="J474" s="16">
        <v>9</v>
      </c>
      <c r="K474" s="16">
        <v>8</v>
      </c>
      <c r="L474" s="16">
        <v>161</v>
      </c>
      <c r="M474" s="26">
        <v>0</v>
      </c>
      <c r="N474" s="26">
        <v>0</v>
      </c>
      <c r="O474" s="26">
        <v>0</v>
      </c>
      <c r="P474" s="26">
        <v>0</v>
      </c>
      <c r="Q474" s="26">
        <v>0</v>
      </c>
      <c r="R474" s="26">
        <v>0</v>
      </c>
      <c r="S474" s="26">
        <v>0</v>
      </c>
      <c r="T474" s="26">
        <v>0</v>
      </c>
      <c r="U474" s="27">
        <v>0</v>
      </c>
      <c r="V474" s="27">
        <v>0</v>
      </c>
      <c r="W474" s="27">
        <v>0</v>
      </c>
      <c r="X474" s="27">
        <v>0</v>
      </c>
      <c r="Y474" s="20">
        <v>0.11111111111111116</v>
      </c>
      <c r="Z474" s="27">
        <v>0</v>
      </c>
      <c r="AA474" s="27">
        <v>0</v>
      </c>
      <c r="AB474" s="27">
        <v>0</v>
      </c>
      <c r="AC474" s="27">
        <v>0</v>
      </c>
      <c r="AD474" s="27">
        <v>0</v>
      </c>
      <c r="AE474" s="27">
        <v>0</v>
      </c>
      <c r="AF474" s="27">
        <v>0</v>
      </c>
      <c r="AG474" s="27">
        <v>0</v>
      </c>
      <c r="AH474" s="27">
        <v>0</v>
      </c>
      <c r="AI474" s="27">
        <v>0</v>
      </c>
      <c r="AJ474" s="27">
        <v>0</v>
      </c>
      <c r="BM474">
        <v>472</v>
      </c>
      <c r="BN474" t="s">
        <v>2349</v>
      </c>
    </row>
    <row r="475" spans="2:66" ht="14.25" x14ac:dyDescent="0.2">
      <c r="B475" s="16">
        <v>473</v>
      </c>
      <c r="C475" s="16"/>
      <c r="D475" s="16" t="s">
        <v>653</v>
      </c>
      <c r="E475" s="16" t="str">
        <f t="shared" si="21"/>
        <v>c</v>
      </c>
      <c r="F475" s="16">
        <f t="shared" si="23"/>
        <v>1</v>
      </c>
      <c r="G475" s="19" t="s">
        <v>21</v>
      </c>
      <c r="H475" s="3" t="s">
        <v>36</v>
      </c>
      <c r="I475" s="3">
        <f t="shared" si="22"/>
        <v>15</v>
      </c>
      <c r="J475" s="16">
        <v>9</v>
      </c>
      <c r="K475" s="16">
        <v>1</v>
      </c>
      <c r="L475" s="16">
        <v>25</v>
      </c>
      <c r="M475" s="26">
        <v>0</v>
      </c>
      <c r="N475" s="26">
        <v>0</v>
      </c>
      <c r="O475" s="26">
        <v>0</v>
      </c>
      <c r="P475" s="26">
        <v>0</v>
      </c>
      <c r="Q475" s="26">
        <v>0</v>
      </c>
      <c r="R475" s="26">
        <v>0</v>
      </c>
      <c r="S475" s="16">
        <v>0</v>
      </c>
      <c r="T475" s="26">
        <v>0</v>
      </c>
      <c r="U475" s="27">
        <v>0</v>
      </c>
      <c r="V475" s="27">
        <v>0</v>
      </c>
      <c r="W475" s="27">
        <v>0</v>
      </c>
      <c r="X475" s="27">
        <v>0</v>
      </c>
      <c r="Y475" s="27">
        <v>0</v>
      </c>
      <c r="Z475" s="27">
        <v>0</v>
      </c>
      <c r="AA475" s="27">
        <v>0</v>
      </c>
      <c r="AB475" s="27">
        <v>0</v>
      </c>
      <c r="AC475" s="27">
        <v>0</v>
      </c>
      <c r="AD475" s="27">
        <v>0</v>
      </c>
      <c r="AE475" s="27">
        <v>0</v>
      </c>
      <c r="AF475" s="27">
        <v>0</v>
      </c>
      <c r="AG475" s="27">
        <v>0</v>
      </c>
      <c r="AH475" s="27">
        <v>0</v>
      </c>
      <c r="AI475" s="27">
        <v>0</v>
      </c>
      <c r="AJ475" s="27">
        <v>0</v>
      </c>
      <c r="BM475">
        <v>473</v>
      </c>
      <c r="BN475" t="s">
        <v>2288</v>
      </c>
    </row>
    <row r="476" spans="2:66" ht="14.25" x14ac:dyDescent="0.2">
      <c r="B476" s="16">
        <v>474</v>
      </c>
      <c r="C476" s="16"/>
      <c r="D476" s="16" t="s">
        <v>654</v>
      </c>
      <c r="E476" s="16" t="str">
        <f t="shared" si="21"/>
        <v>c</v>
      </c>
      <c r="F476" s="16">
        <f t="shared" si="23"/>
        <v>1</v>
      </c>
      <c r="G476" s="19" t="s">
        <v>21</v>
      </c>
      <c r="H476" s="3" t="s">
        <v>36</v>
      </c>
      <c r="I476" s="3">
        <f t="shared" si="22"/>
        <v>15</v>
      </c>
      <c r="J476" s="16">
        <v>9</v>
      </c>
      <c r="K476" s="16">
        <v>2</v>
      </c>
      <c r="L476" s="16">
        <v>50</v>
      </c>
      <c r="M476" s="26">
        <v>0</v>
      </c>
      <c r="N476" s="26">
        <v>0</v>
      </c>
      <c r="O476" s="26">
        <v>0</v>
      </c>
      <c r="P476" s="26">
        <v>0</v>
      </c>
      <c r="Q476" s="26">
        <v>0</v>
      </c>
      <c r="R476" s="26">
        <v>0</v>
      </c>
      <c r="S476" s="26">
        <v>0</v>
      </c>
      <c r="T476" s="26">
        <v>0</v>
      </c>
      <c r="U476" s="27">
        <v>0</v>
      </c>
      <c r="V476" s="27">
        <v>0</v>
      </c>
      <c r="W476" s="27">
        <v>0</v>
      </c>
      <c r="X476" s="20">
        <v>0</v>
      </c>
      <c r="Y476" s="27">
        <v>0</v>
      </c>
      <c r="Z476" s="27">
        <v>0</v>
      </c>
      <c r="AA476" s="27">
        <v>0</v>
      </c>
      <c r="AB476" s="27">
        <v>0</v>
      </c>
      <c r="AC476" s="27">
        <v>0</v>
      </c>
      <c r="AD476" s="27">
        <v>0</v>
      </c>
      <c r="AE476" s="27">
        <v>0</v>
      </c>
      <c r="AF476" s="27">
        <v>0</v>
      </c>
      <c r="AG476" s="27">
        <v>0</v>
      </c>
      <c r="AH476" s="27">
        <v>0</v>
      </c>
      <c r="AI476" s="27">
        <v>0</v>
      </c>
      <c r="AJ476" s="27">
        <v>0</v>
      </c>
      <c r="BM476">
        <v>474</v>
      </c>
      <c r="BN476" t="s">
        <v>1978</v>
      </c>
    </row>
    <row r="477" spans="2:66" ht="14.25" x14ac:dyDescent="0.2">
      <c r="B477" s="16">
        <v>475</v>
      </c>
      <c r="C477" s="16"/>
      <c r="D477" s="16" t="s">
        <v>655</v>
      </c>
      <c r="E477" s="16" t="str">
        <f t="shared" si="21"/>
        <v>c</v>
      </c>
      <c r="F477" s="16">
        <f t="shared" si="23"/>
        <v>1</v>
      </c>
      <c r="G477" s="19" t="s">
        <v>21</v>
      </c>
      <c r="H477" s="3" t="s">
        <v>36</v>
      </c>
      <c r="I477" s="3">
        <f t="shared" si="22"/>
        <v>15</v>
      </c>
      <c r="J477" s="16">
        <v>9</v>
      </c>
      <c r="K477" s="16">
        <v>3</v>
      </c>
      <c r="L477" s="16">
        <v>76</v>
      </c>
      <c r="M477" s="26">
        <v>0</v>
      </c>
      <c r="N477" s="26">
        <v>0</v>
      </c>
      <c r="O477" s="26">
        <v>0</v>
      </c>
      <c r="P477" s="26">
        <v>0</v>
      </c>
      <c r="Q477" s="26">
        <v>0</v>
      </c>
      <c r="R477" s="26">
        <v>0</v>
      </c>
      <c r="S477" s="26">
        <v>0</v>
      </c>
      <c r="T477" s="26">
        <v>0</v>
      </c>
      <c r="U477" s="27">
        <v>0</v>
      </c>
      <c r="V477" s="27">
        <v>0</v>
      </c>
      <c r="W477" s="27">
        <v>0</v>
      </c>
      <c r="X477" s="27">
        <v>0</v>
      </c>
      <c r="Y477" s="27">
        <v>0</v>
      </c>
      <c r="Z477" s="27">
        <v>0</v>
      </c>
      <c r="AA477" s="27">
        <v>0</v>
      </c>
      <c r="AB477" s="27">
        <v>0</v>
      </c>
      <c r="AC477" s="20">
        <v>0</v>
      </c>
      <c r="AD477" s="27">
        <v>0</v>
      </c>
      <c r="AE477" s="27">
        <v>0</v>
      </c>
      <c r="AF477" s="27">
        <v>0</v>
      </c>
      <c r="AG477" s="27">
        <v>0</v>
      </c>
      <c r="AH477" s="27">
        <v>0</v>
      </c>
      <c r="AI477" s="27">
        <v>0</v>
      </c>
      <c r="AJ477" s="27">
        <v>0</v>
      </c>
      <c r="BM477">
        <v>475</v>
      </c>
      <c r="BN477" t="s">
        <v>2350</v>
      </c>
    </row>
    <row r="478" spans="2:66" ht="14.25" x14ac:dyDescent="0.2">
      <c r="B478" s="16">
        <v>476</v>
      </c>
      <c r="C478" s="16"/>
      <c r="D478" s="16" t="s">
        <v>656</v>
      </c>
      <c r="E478" s="16" t="str">
        <f t="shared" si="21"/>
        <v>c</v>
      </c>
      <c r="F478" s="16">
        <f t="shared" si="23"/>
        <v>1</v>
      </c>
      <c r="G478" s="19" t="s">
        <v>21</v>
      </c>
      <c r="H478" s="3" t="s">
        <v>36</v>
      </c>
      <c r="I478" s="3">
        <f t="shared" si="22"/>
        <v>15</v>
      </c>
      <c r="J478" s="16">
        <v>9</v>
      </c>
      <c r="K478" s="16">
        <v>4</v>
      </c>
      <c r="L478" s="16">
        <v>101</v>
      </c>
      <c r="M478" s="26">
        <v>0</v>
      </c>
      <c r="N478" s="26">
        <v>0</v>
      </c>
      <c r="O478" s="26">
        <v>0</v>
      </c>
      <c r="P478" s="26">
        <v>0</v>
      </c>
      <c r="Q478" s="26">
        <v>0</v>
      </c>
      <c r="R478" s="26">
        <v>0</v>
      </c>
      <c r="S478" s="26">
        <v>0</v>
      </c>
      <c r="T478" s="16">
        <v>0</v>
      </c>
      <c r="U478" s="27">
        <v>0</v>
      </c>
      <c r="V478" s="27">
        <v>0</v>
      </c>
      <c r="W478" s="27">
        <v>0</v>
      </c>
      <c r="X478" s="27">
        <v>0</v>
      </c>
      <c r="Y478" s="27">
        <v>0</v>
      </c>
      <c r="Z478" s="27">
        <v>0</v>
      </c>
      <c r="AA478" s="27">
        <v>0</v>
      </c>
      <c r="AB478" s="27">
        <v>0</v>
      </c>
      <c r="AC478" s="27">
        <v>0</v>
      </c>
      <c r="AD478" s="27">
        <v>0</v>
      </c>
      <c r="AE478" s="27">
        <v>0</v>
      </c>
      <c r="AF478" s="27">
        <v>0</v>
      </c>
      <c r="AG478" s="27">
        <v>0</v>
      </c>
      <c r="AH478" s="27">
        <v>0</v>
      </c>
      <c r="AI478" s="27">
        <v>0</v>
      </c>
      <c r="AJ478" s="27">
        <v>0</v>
      </c>
      <c r="BM478">
        <v>476</v>
      </c>
      <c r="BN478" t="s">
        <v>2107</v>
      </c>
    </row>
    <row r="479" spans="2:66" ht="14.25" x14ac:dyDescent="0.2">
      <c r="B479" s="16">
        <v>477</v>
      </c>
      <c r="C479" s="16"/>
      <c r="D479" s="16" t="s">
        <v>657</v>
      </c>
      <c r="E479" s="16" t="str">
        <f t="shared" si="21"/>
        <v>c</v>
      </c>
      <c r="F479" s="16">
        <f t="shared" si="23"/>
        <v>1</v>
      </c>
      <c r="G479" s="19" t="s">
        <v>21</v>
      </c>
      <c r="H479" s="3" t="s">
        <v>36</v>
      </c>
      <c r="I479" s="3">
        <f t="shared" si="22"/>
        <v>15</v>
      </c>
      <c r="J479" s="16">
        <v>9</v>
      </c>
      <c r="K479" s="16">
        <v>5</v>
      </c>
      <c r="L479" s="16">
        <v>127</v>
      </c>
      <c r="M479" s="26">
        <v>0</v>
      </c>
      <c r="N479" s="26">
        <v>0</v>
      </c>
      <c r="O479" s="26">
        <v>0</v>
      </c>
      <c r="P479" s="26">
        <v>0</v>
      </c>
      <c r="Q479" s="26">
        <v>0</v>
      </c>
      <c r="R479" s="26">
        <v>0</v>
      </c>
      <c r="S479" s="26">
        <v>0</v>
      </c>
      <c r="T479" s="26">
        <v>0</v>
      </c>
      <c r="U479" s="27">
        <v>0</v>
      </c>
      <c r="V479" s="27">
        <v>0</v>
      </c>
      <c r="W479" s="27">
        <v>0</v>
      </c>
      <c r="X479" s="27">
        <v>0</v>
      </c>
      <c r="Y479" s="27">
        <v>0</v>
      </c>
      <c r="Z479" s="27">
        <v>0</v>
      </c>
      <c r="AA479" s="27">
        <v>0</v>
      </c>
      <c r="AB479" s="20">
        <v>0</v>
      </c>
      <c r="AC479" s="27">
        <v>0</v>
      </c>
      <c r="AD479" s="27">
        <v>0</v>
      </c>
      <c r="AE479" s="27">
        <v>0</v>
      </c>
      <c r="AF479" s="27">
        <v>0</v>
      </c>
      <c r="AG479" s="27">
        <v>0</v>
      </c>
      <c r="AH479" s="27">
        <v>0</v>
      </c>
      <c r="AI479" s="27">
        <v>0</v>
      </c>
      <c r="AJ479" s="27">
        <v>0</v>
      </c>
      <c r="BM479">
        <v>477</v>
      </c>
      <c r="BN479" t="s">
        <v>2351</v>
      </c>
    </row>
    <row r="480" spans="2:66" ht="14.25" x14ac:dyDescent="0.2">
      <c r="B480" s="16">
        <v>478</v>
      </c>
      <c r="C480" s="16"/>
      <c r="D480" s="16" t="s">
        <v>658</v>
      </c>
      <c r="E480" s="16" t="str">
        <f t="shared" si="21"/>
        <v>c</v>
      </c>
      <c r="F480" s="16">
        <f t="shared" si="23"/>
        <v>1</v>
      </c>
      <c r="G480" s="19" t="s">
        <v>21</v>
      </c>
      <c r="H480" s="3" t="s">
        <v>36</v>
      </c>
      <c r="I480" s="3">
        <f t="shared" si="22"/>
        <v>15</v>
      </c>
      <c r="J480" s="16">
        <v>9</v>
      </c>
      <c r="K480" s="16">
        <v>6</v>
      </c>
      <c r="L480" s="16">
        <v>152</v>
      </c>
      <c r="M480" s="26">
        <v>0</v>
      </c>
      <c r="N480" s="26">
        <v>0</v>
      </c>
      <c r="O480" s="26">
        <v>0</v>
      </c>
      <c r="P480" s="26">
        <v>0</v>
      </c>
      <c r="Q480" s="26">
        <v>0</v>
      </c>
      <c r="R480" s="26">
        <v>0</v>
      </c>
      <c r="S480" s="26">
        <v>0</v>
      </c>
      <c r="T480" s="26">
        <v>0</v>
      </c>
      <c r="U480" s="27">
        <v>0</v>
      </c>
      <c r="V480" s="27">
        <v>0</v>
      </c>
      <c r="W480" s="27">
        <v>0</v>
      </c>
      <c r="X480" s="27">
        <v>0</v>
      </c>
      <c r="Y480" s="27">
        <v>0</v>
      </c>
      <c r="Z480" s="27">
        <v>0</v>
      </c>
      <c r="AA480" s="27">
        <v>0</v>
      </c>
      <c r="AB480" s="27">
        <v>0</v>
      </c>
      <c r="AC480" s="27">
        <v>0</v>
      </c>
      <c r="AD480" s="27">
        <v>0</v>
      </c>
      <c r="AE480" s="27">
        <v>0</v>
      </c>
      <c r="AF480" s="27">
        <v>0</v>
      </c>
      <c r="AG480" s="27">
        <v>0</v>
      </c>
      <c r="AH480" s="20">
        <v>0</v>
      </c>
      <c r="AI480" s="27">
        <v>0</v>
      </c>
      <c r="AJ480" s="27">
        <v>0</v>
      </c>
      <c r="BM480">
        <v>478</v>
      </c>
      <c r="BN480" t="s">
        <v>1951</v>
      </c>
    </row>
    <row r="481" spans="2:66" ht="14.25" x14ac:dyDescent="0.2">
      <c r="B481" s="16">
        <v>479</v>
      </c>
      <c r="C481" s="16"/>
      <c r="D481" s="16" t="s">
        <v>659</v>
      </c>
      <c r="E481" s="16" t="str">
        <f t="shared" si="21"/>
        <v>c</v>
      </c>
      <c r="F481" s="16">
        <f t="shared" si="23"/>
        <v>1</v>
      </c>
      <c r="G481" s="19" t="s">
        <v>21</v>
      </c>
      <c r="H481" s="3" t="s">
        <v>36</v>
      </c>
      <c r="I481" s="3">
        <f t="shared" si="22"/>
        <v>15</v>
      </c>
      <c r="J481" s="16">
        <v>9</v>
      </c>
      <c r="K481" s="16">
        <v>7</v>
      </c>
      <c r="L481" s="16">
        <v>178</v>
      </c>
      <c r="M481" s="26">
        <v>0</v>
      </c>
      <c r="N481" s="26">
        <v>0</v>
      </c>
      <c r="O481" s="26">
        <v>0</v>
      </c>
      <c r="P481" s="26">
        <v>0</v>
      </c>
      <c r="Q481" s="26">
        <v>0</v>
      </c>
      <c r="R481" s="26">
        <v>0</v>
      </c>
      <c r="S481" s="26">
        <v>0</v>
      </c>
      <c r="T481" s="26">
        <v>0</v>
      </c>
      <c r="U481" s="27">
        <v>0</v>
      </c>
      <c r="V481" s="27">
        <v>0</v>
      </c>
      <c r="W481" s="27">
        <v>0</v>
      </c>
      <c r="X481" s="27">
        <v>0</v>
      </c>
      <c r="Y481" s="27">
        <v>0</v>
      </c>
      <c r="Z481" s="27">
        <v>0</v>
      </c>
      <c r="AA481" s="27">
        <v>0</v>
      </c>
      <c r="AB481" s="27">
        <v>0</v>
      </c>
      <c r="AC481" s="27">
        <v>0</v>
      </c>
      <c r="AD481" s="27">
        <v>0</v>
      </c>
      <c r="AE481" s="27">
        <v>0</v>
      </c>
      <c r="AF481" s="27">
        <v>0</v>
      </c>
      <c r="AG481" s="27">
        <v>0</v>
      </c>
      <c r="AH481" s="27">
        <v>0</v>
      </c>
      <c r="AI481" s="27">
        <v>0</v>
      </c>
      <c r="AJ481" s="20">
        <v>0</v>
      </c>
      <c r="BM481">
        <v>479</v>
      </c>
      <c r="BN481" t="s">
        <v>2352</v>
      </c>
    </row>
    <row r="482" spans="2:66" ht="14.25" x14ac:dyDescent="0.2">
      <c r="B482" s="16">
        <v>480</v>
      </c>
      <c r="C482" s="16"/>
      <c r="D482" s="16" t="s">
        <v>660</v>
      </c>
      <c r="E482" s="16" t="str">
        <f t="shared" si="21"/>
        <v>c</v>
      </c>
      <c r="F482" s="16">
        <f t="shared" si="23"/>
        <v>1</v>
      </c>
      <c r="G482" s="19" t="s">
        <v>21</v>
      </c>
      <c r="H482" s="3" t="s">
        <v>36</v>
      </c>
      <c r="I482" s="3">
        <f t="shared" si="22"/>
        <v>15</v>
      </c>
      <c r="J482" s="16">
        <v>9</v>
      </c>
      <c r="K482" s="16">
        <v>8</v>
      </c>
      <c r="L482" s="16">
        <v>203</v>
      </c>
      <c r="M482" s="26">
        <v>0</v>
      </c>
      <c r="N482" s="26">
        <v>0</v>
      </c>
      <c r="O482" s="26">
        <v>0</v>
      </c>
      <c r="P482" s="26">
        <v>0</v>
      </c>
      <c r="Q482" s="26">
        <v>0</v>
      </c>
      <c r="R482" s="26">
        <v>0</v>
      </c>
      <c r="S482" s="26">
        <v>0</v>
      </c>
      <c r="T482" s="26">
        <v>0</v>
      </c>
      <c r="U482" s="27">
        <v>0</v>
      </c>
      <c r="V482" s="27">
        <v>0</v>
      </c>
      <c r="W482" s="27">
        <v>0</v>
      </c>
      <c r="X482" s="20">
        <v>0</v>
      </c>
      <c r="Y482" s="27">
        <v>0</v>
      </c>
      <c r="Z482" s="27">
        <v>0</v>
      </c>
      <c r="AA482" s="27">
        <v>0</v>
      </c>
      <c r="AB482" s="27">
        <v>0</v>
      </c>
      <c r="AC482" s="27">
        <v>0</v>
      </c>
      <c r="AD482" s="27">
        <v>0</v>
      </c>
      <c r="AE482" s="27">
        <v>0</v>
      </c>
      <c r="AF482" s="27">
        <v>0</v>
      </c>
      <c r="AG482" s="27">
        <v>0</v>
      </c>
      <c r="AH482" s="27">
        <v>0</v>
      </c>
      <c r="AI482" s="27">
        <v>0</v>
      </c>
      <c r="AJ482" s="27">
        <v>0</v>
      </c>
      <c r="BM482">
        <v>480</v>
      </c>
      <c r="BN482" t="s">
        <v>2294</v>
      </c>
    </row>
    <row r="483" spans="2:66" ht="14.25" x14ac:dyDescent="0.2">
      <c r="B483" s="16">
        <v>481</v>
      </c>
      <c r="C483" s="16"/>
      <c r="D483" s="16" t="s">
        <v>661</v>
      </c>
      <c r="E483" s="16" t="str">
        <f t="shared" si="21"/>
        <v>s</v>
      </c>
      <c r="F483" s="16">
        <f t="shared" si="23"/>
        <v>2</v>
      </c>
      <c r="G483" s="19" t="s">
        <v>21</v>
      </c>
      <c r="H483" s="3" t="s">
        <v>37</v>
      </c>
      <c r="I483" s="3">
        <f t="shared" si="22"/>
        <v>16</v>
      </c>
      <c r="J483" s="16">
        <v>1</v>
      </c>
      <c r="K483" s="16">
        <v>1</v>
      </c>
      <c r="L483" s="16">
        <v>29</v>
      </c>
      <c r="M483" s="26">
        <v>0</v>
      </c>
      <c r="N483" s="26">
        <v>0</v>
      </c>
      <c r="O483" s="26">
        <v>0</v>
      </c>
      <c r="P483" s="26">
        <v>0</v>
      </c>
      <c r="Q483" s="26">
        <v>0</v>
      </c>
      <c r="R483" s="26">
        <v>0</v>
      </c>
      <c r="S483" s="16">
        <v>5</v>
      </c>
      <c r="T483" s="26">
        <v>0</v>
      </c>
      <c r="U483" s="20">
        <v>1.6666666666666666E-2</v>
      </c>
      <c r="V483" s="27">
        <v>0</v>
      </c>
      <c r="W483" s="27">
        <v>0</v>
      </c>
      <c r="X483" s="27">
        <v>0</v>
      </c>
      <c r="Y483" s="27">
        <v>0</v>
      </c>
      <c r="Z483" s="27">
        <v>0</v>
      </c>
      <c r="AA483" s="27">
        <v>0</v>
      </c>
      <c r="AB483" s="27">
        <v>0</v>
      </c>
      <c r="AC483" s="27">
        <v>0</v>
      </c>
      <c r="AD483" s="27">
        <v>0</v>
      </c>
      <c r="AE483" s="27">
        <v>0</v>
      </c>
      <c r="AF483" s="27">
        <v>0</v>
      </c>
      <c r="AG483" s="27">
        <v>0</v>
      </c>
      <c r="AH483" s="27">
        <v>0</v>
      </c>
      <c r="AI483" s="27">
        <v>0</v>
      </c>
      <c r="AJ483" s="27">
        <v>0</v>
      </c>
      <c r="BM483">
        <v>481</v>
      </c>
      <c r="BN483" t="s">
        <v>2353</v>
      </c>
    </row>
    <row r="484" spans="2:66" ht="14.25" x14ac:dyDescent="0.2">
      <c r="B484" s="16">
        <v>482</v>
      </c>
      <c r="C484" s="16"/>
      <c r="D484" s="16" t="s">
        <v>662</v>
      </c>
      <c r="E484" s="16" t="str">
        <f t="shared" ref="E484:E547" si="24">E452</f>
        <v>s</v>
      </c>
      <c r="F484" s="16">
        <f t="shared" si="23"/>
        <v>2</v>
      </c>
      <c r="G484" s="19" t="s">
        <v>21</v>
      </c>
      <c r="H484" s="3" t="s">
        <v>37</v>
      </c>
      <c r="I484" s="3">
        <f t="shared" ref="I484:I547" si="25">I452+1</f>
        <v>16</v>
      </c>
      <c r="J484" s="16">
        <v>1</v>
      </c>
      <c r="K484" s="16">
        <v>2</v>
      </c>
      <c r="L484" s="16">
        <v>59</v>
      </c>
      <c r="M484" s="26">
        <v>0</v>
      </c>
      <c r="N484" s="26">
        <v>0</v>
      </c>
      <c r="O484" s="26">
        <v>0</v>
      </c>
      <c r="P484" s="26">
        <v>0</v>
      </c>
      <c r="Q484" s="26">
        <v>0</v>
      </c>
      <c r="R484" s="26">
        <v>0</v>
      </c>
      <c r="S484" s="26">
        <v>0</v>
      </c>
      <c r="T484" s="26">
        <v>0</v>
      </c>
      <c r="U484" s="27">
        <v>0</v>
      </c>
      <c r="V484" s="27">
        <v>0</v>
      </c>
      <c r="W484" s="27">
        <v>0</v>
      </c>
      <c r="X484" s="20">
        <v>0.15636363636363637</v>
      </c>
      <c r="Y484" s="27">
        <v>0</v>
      </c>
      <c r="Z484" s="27">
        <v>0</v>
      </c>
      <c r="AA484" s="27">
        <v>0</v>
      </c>
      <c r="AB484" s="27">
        <v>0</v>
      </c>
      <c r="AC484" s="27">
        <v>0</v>
      </c>
      <c r="AD484" s="27">
        <v>0</v>
      </c>
      <c r="AE484" s="27">
        <v>0</v>
      </c>
      <c r="AF484" s="20">
        <v>0.12509090909090911</v>
      </c>
      <c r="AG484" s="27">
        <v>0</v>
      </c>
      <c r="AH484" s="27">
        <v>0</v>
      </c>
      <c r="AI484" s="27">
        <v>0</v>
      </c>
      <c r="AJ484" s="27">
        <v>0</v>
      </c>
      <c r="BM484">
        <v>482</v>
      </c>
      <c r="BN484" t="s">
        <v>2354</v>
      </c>
    </row>
    <row r="485" spans="2:66" ht="14.25" x14ac:dyDescent="0.2">
      <c r="B485" s="16">
        <v>483</v>
      </c>
      <c r="C485" s="16"/>
      <c r="D485" s="16" t="s">
        <v>663</v>
      </c>
      <c r="E485" s="16" t="str">
        <f t="shared" si="24"/>
        <v>s</v>
      </c>
      <c r="F485" s="16">
        <f t="shared" si="23"/>
        <v>3</v>
      </c>
      <c r="G485" s="19" t="s">
        <v>21</v>
      </c>
      <c r="H485" s="3" t="s">
        <v>37</v>
      </c>
      <c r="I485" s="3">
        <f t="shared" si="25"/>
        <v>16</v>
      </c>
      <c r="J485" s="16">
        <v>1</v>
      </c>
      <c r="K485" s="16">
        <v>3</v>
      </c>
      <c r="L485" s="16">
        <v>88</v>
      </c>
      <c r="M485" s="26">
        <v>0</v>
      </c>
      <c r="N485" s="26">
        <v>0</v>
      </c>
      <c r="O485" s="26">
        <v>0</v>
      </c>
      <c r="P485" s="26">
        <v>0</v>
      </c>
      <c r="Q485" s="26">
        <v>0</v>
      </c>
      <c r="R485" s="26">
        <v>0</v>
      </c>
      <c r="S485" s="26">
        <v>0</v>
      </c>
      <c r="T485" s="26">
        <v>0</v>
      </c>
      <c r="U485" s="27">
        <v>0</v>
      </c>
      <c r="V485" s="27">
        <v>0</v>
      </c>
      <c r="W485" s="27">
        <v>0</v>
      </c>
      <c r="X485" s="20">
        <v>0.23545454545454547</v>
      </c>
      <c r="Y485" s="27">
        <v>0</v>
      </c>
      <c r="Z485" s="27">
        <v>0</v>
      </c>
      <c r="AA485" s="27">
        <v>0</v>
      </c>
      <c r="AB485" s="20">
        <v>3.3816425120772986E-2</v>
      </c>
      <c r="AC485" s="20">
        <v>3.3816425120772986E-2</v>
      </c>
      <c r="AD485" s="27">
        <v>0</v>
      </c>
      <c r="AE485" s="27">
        <v>0</v>
      </c>
      <c r="AF485" s="27">
        <v>0</v>
      </c>
      <c r="AG485" s="27">
        <v>0</v>
      </c>
      <c r="AH485" s="27">
        <v>0</v>
      </c>
      <c r="AI485" s="27">
        <v>0</v>
      </c>
      <c r="AJ485" s="27">
        <v>0</v>
      </c>
      <c r="BM485">
        <v>483</v>
      </c>
      <c r="BN485" t="s">
        <v>2355</v>
      </c>
    </row>
    <row r="486" spans="2:66" ht="14.25" x14ac:dyDescent="0.2">
      <c r="B486" s="16">
        <v>484</v>
      </c>
      <c r="C486" s="16"/>
      <c r="D486" s="16" t="s">
        <v>274</v>
      </c>
      <c r="E486" s="16" t="str">
        <f t="shared" si="24"/>
        <v>s</v>
      </c>
      <c r="F486" s="16">
        <f t="shared" si="23"/>
        <v>3</v>
      </c>
      <c r="G486" s="19" t="s">
        <v>21</v>
      </c>
      <c r="H486" s="3" t="s">
        <v>37</v>
      </c>
      <c r="I486" s="3">
        <f t="shared" si="25"/>
        <v>16</v>
      </c>
      <c r="J486" s="16">
        <v>1</v>
      </c>
      <c r="K486" s="16">
        <v>4</v>
      </c>
      <c r="L486" s="16">
        <v>118</v>
      </c>
      <c r="M486" s="26">
        <v>0</v>
      </c>
      <c r="N486" s="26">
        <v>0</v>
      </c>
      <c r="O486" s="26">
        <v>0</v>
      </c>
      <c r="P486" s="26">
        <v>0</v>
      </c>
      <c r="Q486" s="26">
        <v>0</v>
      </c>
      <c r="R486" s="26">
        <v>0</v>
      </c>
      <c r="S486" s="16">
        <v>20</v>
      </c>
      <c r="T486" s="26">
        <v>0</v>
      </c>
      <c r="U486" s="27">
        <v>0</v>
      </c>
      <c r="V486" s="27">
        <v>0</v>
      </c>
      <c r="W486" s="27">
        <v>0</v>
      </c>
      <c r="X486" s="20">
        <v>0.31545454545454549</v>
      </c>
      <c r="Y486" s="27">
        <v>0</v>
      </c>
      <c r="Z486" s="27">
        <v>0</v>
      </c>
      <c r="AA486" s="27">
        <v>0</v>
      </c>
      <c r="AB486" s="27">
        <v>0</v>
      </c>
      <c r="AC486" s="27">
        <v>0</v>
      </c>
      <c r="AD486" s="27">
        <v>0</v>
      </c>
      <c r="AE486" s="27">
        <v>0</v>
      </c>
      <c r="AF486" s="27">
        <v>0</v>
      </c>
      <c r="AG486" s="27">
        <v>0</v>
      </c>
      <c r="AH486" s="20">
        <v>0.2523636363636364</v>
      </c>
      <c r="AI486" s="27">
        <v>0</v>
      </c>
      <c r="AJ486" s="27">
        <v>0</v>
      </c>
      <c r="BM486">
        <v>484</v>
      </c>
      <c r="BN486" t="s">
        <v>2356</v>
      </c>
    </row>
    <row r="487" spans="2:66" ht="14.25" x14ac:dyDescent="0.2">
      <c r="B487" s="16">
        <v>485</v>
      </c>
      <c r="C487" s="16"/>
      <c r="D487" s="16" t="s">
        <v>664</v>
      </c>
      <c r="E487" s="16" t="str">
        <f t="shared" si="24"/>
        <v>s</v>
      </c>
      <c r="F487" s="16">
        <f t="shared" si="23"/>
        <v>4</v>
      </c>
      <c r="G487" s="19" t="s">
        <v>21</v>
      </c>
      <c r="H487" s="3" t="s">
        <v>37</v>
      </c>
      <c r="I487" s="3">
        <f t="shared" si="25"/>
        <v>16</v>
      </c>
      <c r="J487" s="16">
        <v>1</v>
      </c>
      <c r="K487" s="16">
        <v>5</v>
      </c>
      <c r="L487" s="16">
        <v>148</v>
      </c>
      <c r="M487" s="26">
        <v>0</v>
      </c>
      <c r="N487" s="26">
        <v>0</v>
      </c>
      <c r="O487" s="26">
        <v>0</v>
      </c>
      <c r="P487" s="26">
        <v>0</v>
      </c>
      <c r="Q487" s="26">
        <v>0</v>
      </c>
      <c r="R487" s="26">
        <v>0</v>
      </c>
      <c r="S487" s="26">
        <v>0</v>
      </c>
      <c r="T487" s="26">
        <v>0</v>
      </c>
      <c r="U487" s="27">
        <v>0</v>
      </c>
      <c r="V487" s="20">
        <v>8.3333333333333343E-2</v>
      </c>
      <c r="W487" s="27">
        <v>0</v>
      </c>
      <c r="X487" s="20">
        <v>0.39636363636363631</v>
      </c>
      <c r="Y487" s="27">
        <v>0</v>
      </c>
      <c r="Z487" s="27">
        <v>0</v>
      </c>
      <c r="AA487" s="27">
        <v>0</v>
      </c>
      <c r="AB487" s="20">
        <v>5.6603773584905648E-2</v>
      </c>
      <c r="AC487" s="27">
        <v>0</v>
      </c>
      <c r="AD487" s="27">
        <v>0</v>
      </c>
      <c r="AE487" s="27">
        <v>0</v>
      </c>
      <c r="AF487" s="27">
        <v>0</v>
      </c>
      <c r="AG487" s="20">
        <v>0.31709090909090909</v>
      </c>
      <c r="AH487" s="27">
        <v>0</v>
      </c>
      <c r="AI487" s="27">
        <v>0</v>
      </c>
      <c r="AJ487" s="27">
        <v>0</v>
      </c>
      <c r="BM487">
        <v>485</v>
      </c>
      <c r="BN487" t="s">
        <v>2357</v>
      </c>
    </row>
    <row r="488" spans="2:66" ht="14.25" x14ac:dyDescent="0.2">
      <c r="B488" s="16">
        <v>486</v>
      </c>
      <c r="C488" s="16"/>
      <c r="D488" s="16" t="s">
        <v>665</v>
      </c>
      <c r="E488" s="16" t="str">
        <f t="shared" si="24"/>
        <v>s</v>
      </c>
      <c r="F488" s="16">
        <f t="shared" si="23"/>
        <v>4</v>
      </c>
      <c r="G488" s="19" t="s">
        <v>21</v>
      </c>
      <c r="H488" s="3" t="s">
        <v>37</v>
      </c>
      <c r="I488" s="3">
        <f t="shared" si="25"/>
        <v>16</v>
      </c>
      <c r="J488" s="16">
        <v>1</v>
      </c>
      <c r="K488" s="16">
        <v>6</v>
      </c>
      <c r="L488" s="16">
        <v>177</v>
      </c>
      <c r="M488" s="26">
        <v>0</v>
      </c>
      <c r="N488" s="26">
        <v>0</v>
      </c>
      <c r="O488" s="26">
        <v>0</v>
      </c>
      <c r="P488" s="26">
        <v>0</v>
      </c>
      <c r="Q488" s="26">
        <v>0</v>
      </c>
      <c r="R488" s="26">
        <v>0</v>
      </c>
      <c r="S488" s="16">
        <v>31</v>
      </c>
      <c r="T488" s="26">
        <v>0</v>
      </c>
      <c r="U488" s="27">
        <v>0</v>
      </c>
      <c r="V488" s="27">
        <v>0</v>
      </c>
      <c r="W488" s="20">
        <v>0.11</v>
      </c>
      <c r="X488" s="20">
        <v>0.47454545454545455</v>
      </c>
      <c r="Y488" s="27">
        <v>0</v>
      </c>
      <c r="Z488" s="27">
        <v>0</v>
      </c>
      <c r="AA488" s="27">
        <v>0</v>
      </c>
      <c r="AB488" s="27">
        <v>0</v>
      </c>
      <c r="AC488" s="20">
        <v>6.5420560747663559E-2</v>
      </c>
      <c r="AD488" s="27">
        <v>0</v>
      </c>
      <c r="AE488" s="27">
        <v>0</v>
      </c>
      <c r="AF488" s="27">
        <v>0</v>
      </c>
      <c r="AG488" s="27">
        <v>0</v>
      </c>
      <c r="AH488" s="27">
        <v>0</v>
      </c>
      <c r="AI488" s="27">
        <v>0</v>
      </c>
      <c r="AJ488" s="27">
        <v>0</v>
      </c>
      <c r="BM488">
        <v>486</v>
      </c>
      <c r="BN488" t="s">
        <v>2358</v>
      </c>
    </row>
    <row r="489" spans="2:66" ht="14.25" x14ac:dyDescent="0.2">
      <c r="B489" s="16">
        <v>487</v>
      </c>
      <c r="C489" s="16"/>
      <c r="D489" s="16" t="s">
        <v>662</v>
      </c>
      <c r="E489" s="16" t="str">
        <f t="shared" si="24"/>
        <v>s</v>
      </c>
      <c r="F489" s="16">
        <f t="shared" si="23"/>
        <v>5</v>
      </c>
      <c r="G489" s="19" t="s">
        <v>21</v>
      </c>
      <c r="H489" s="3" t="s">
        <v>37</v>
      </c>
      <c r="I489" s="3">
        <f t="shared" si="25"/>
        <v>16</v>
      </c>
      <c r="J489" s="16">
        <v>1</v>
      </c>
      <c r="K489" s="16">
        <v>7</v>
      </c>
      <c r="L489" s="16">
        <v>207</v>
      </c>
      <c r="M489" s="26">
        <v>0</v>
      </c>
      <c r="N489" s="26">
        <v>0</v>
      </c>
      <c r="O489" s="26">
        <v>0</v>
      </c>
      <c r="P489" s="26">
        <v>0</v>
      </c>
      <c r="Q489" s="16">
        <v>60</v>
      </c>
      <c r="R489" s="26">
        <v>0</v>
      </c>
      <c r="S489" s="26">
        <v>0</v>
      </c>
      <c r="T489" s="26">
        <v>0</v>
      </c>
      <c r="U489" s="27">
        <v>0</v>
      </c>
      <c r="V489" s="20">
        <v>0.12</v>
      </c>
      <c r="W489" s="27">
        <v>0</v>
      </c>
      <c r="X489" s="20">
        <v>0.55545454545454542</v>
      </c>
      <c r="Y489" s="27">
        <v>0</v>
      </c>
      <c r="Z489" s="27">
        <v>0</v>
      </c>
      <c r="AA489" s="27">
        <v>0</v>
      </c>
      <c r="AB489" s="27">
        <v>0</v>
      </c>
      <c r="AC489" s="27">
        <v>0</v>
      </c>
      <c r="AD489" s="27">
        <v>0</v>
      </c>
      <c r="AE489" s="27">
        <v>0</v>
      </c>
      <c r="AF489" s="27">
        <v>0</v>
      </c>
      <c r="AG489" s="27">
        <v>0</v>
      </c>
      <c r="AH489" s="27">
        <v>0</v>
      </c>
      <c r="AI489" s="20">
        <v>0.44436363636363635</v>
      </c>
      <c r="AJ489" s="20">
        <v>0.44436363636363635</v>
      </c>
      <c r="BM489">
        <v>487</v>
      </c>
      <c r="BN489" t="s">
        <v>2359</v>
      </c>
    </row>
    <row r="490" spans="2:66" ht="14.25" x14ac:dyDescent="0.2">
      <c r="B490" s="16">
        <v>488</v>
      </c>
      <c r="C490" s="16"/>
      <c r="D490" s="16" t="s">
        <v>666</v>
      </c>
      <c r="E490" s="16" t="str">
        <f t="shared" si="24"/>
        <v>s</v>
      </c>
      <c r="F490" s="16">
        <f t="shared" si="23"/>
        <v>5</v>
      </c>
      <c r="G490" s="19" t="s">
        <v>21</v>
      </c>
      <c r="H490" s="3" t="s">
        <v>37</v>
      </c>
      <c r="I490" s="3">
        <f t="shared" si="25"/>
        <v>16</v>
      </c>
      <c r="J490" s="16">
        <v>1</v>
      </c>
      <c r="K490" s="16">
        <v>8</v>
      </c>
      <c r="L490" s="16">
        <v>236</v>
      </c>
      <c r="M490" s="26">
        <v>0</v>
      </c>
      <c r="N490" s="26">
        <v>0</v>
      </c>
      <c r="O490" s="26">
        <v>0</v>
      </c>
      <c r="P490" s="26">
        <v>0</v>
      </c>
      <c r="Q490" s="16">
        <v>68</v>
      </c>
      <c r="R490" s="26">
        <v>0</v>
      </c>
      <c r="S490" s="16">
        <v>41</v>
      </c>
      <c r="T490" s="16">
        <v>45</v>
      </c>
      <c r="U490" s="27">
        <v>0</v>
      </c>
      <c r="V490" s="27">
        <v>0</v>
      </c>
      <c r="W490" s="27">
        <v>0</v>
      </c>
      <c r="X490" s="20">
        <v>0.63454545454545452</v>
      </c>
      <c r="Y490" s="27">
        <v>0</v>
      </c>
      <c r="Z490" s="27">
        <v>0</v>
      </c>
      <c r="AA490" s="27">
        <v>0</v>
      </c>
      <c r="AB490" s="27">
        <v>0</v>
      </c>
      <c r="AC490" s="27">
        <v>0</v>
      </c>
      <c r="AD490" s="27">
        <v>0</v>
      </c>
      <c r="AE490" s="27">
        <v>0</v>
      </c>
      <c r="AF490" s="20">
        <v>0.50763636363636366</v>
      </c>
      <c r="AG490" s="27">
        <v>0</v>
      </c>
      <c r="AH490" s="27">
        <v>0</v>
      </c>
      <c r="AI490" s="27">
        <v>0</v>
      </c>
      <c r="AJ490" s="27">
        <v>0</v>
      </c>
      <c r="BM490">
        <v>488</v>
      </c>
      <c r="BN490" t="s">
        <v>2360</v>
      </c>
    </row>
    <row r="491" spans="2:66" ht="14.25" x14ac:dyDescent="0.2">
      <c r="B491" s="16">
        <v>489</v>
      </c>
      <c r="C491" s="16"/>
      <c r="D491" s="16" t="s">
        <v>667</v>
      </c>
      <c r="E491" s="16" t="str">
        <f t="shared" si="24"/>
        <v>a</v>
      </c>
      <c r="F491" s="16">
        <f t="shared" si="23"/>
        <v>1</v>
      </c>
      <c r="G491" s="19" t="s">
        <v>21</v>
      </c>
      <c r="H491" s="3" t="s">
        <v>37</v>
      </c>
      <c r="I491" s="3">
        <f t="shared" si="25"/>
        <v>16</v>
      </c>
      <c r="J491" s="16">
        <v>1</v>
      </c>
      <c r="K491" s="16">
        <v>1</v>
      </c>
      <c r="L491" s="16">
        <v>22</v>
      </c>
      <c r="M491" s="26">
        <v>0</v>
      </c>
      <c r="N491" s="26">
        <v>0</v>
      </c>
      <c r="O491" s="26">
        <v>0</v>
      </c>
      <c r="P491" s="26">
        <v>0</v>
      </c>
      <c r="Q491" s="26">
        <v>0</v>
      </c>
      <c r="R491" s="26">
        <v>0</v>
      </c>
      <c r="S491" s="26">
        <v>0</v>
      </c>
      <c r="T491" s="26">
        <v>0</v>
      </c>
      <c r="U491" s="27">
        <v>0</v>
      </c>
      <c r="V491" s="27">
        <v>0</v>
      </c>
      <c r="W491" s="27">
        <v>0</v>
      </c>
      <c r="X491" s="27">
        <v>0</v>
      </c>
      <c r="Y491" s="27">
        <v>0</v>
      </c>
      <c r="Z491" s="27">
        <v>0</v>
      </c>
      <c r="AA491" s="27">
        <v>0</v>
      </c>
      <c r="AB491" s="27">
        <v>0</v>
      </c>
      <c r="AC491" s="27">
        <v>0</v>
      </c>
      <c r="AD491" s="27">
        <v>0</v>
      </c>
      <c r="AE491" s="27">
        <v>0</v>
      </c>
      <c r="AF491" s="27">
        <v>0</v>
      </c>
      <c r="AG491" s="27">
        <v>0</v>
      </c>
      <c r="AH491" s="20">
        <v>8.0000000000000016E-2</v>
      </c>
      <c r="AI491" s="27">
        <v>0</v>
      </c>
      <c r="AJ491" s="27">
        <v>0</v>
      </c>
      <c r="BM491">
        <v>489</v>
      </c>
      <c r="BN491" t="s">
        <v>2361</v>
      </c>
    </row>
    <row r="492" spans="2:66" ht="14.25" x14ac:dyDescent="0.2">
      <c r="B492" s="16">
        <v>490</v>
      </c>
      <c r="C492" s="16"/>
      <c r="D492" s="16" t="s">
        <v>166</v>
      </c>
      <c r="E492" s="16" t="str">
        <f t="shared" si="24"/>
        <v>a</v>
      </c>
      <c r="F492" s="16">
        <f t="shared" si="23"/>
        <v>1</v>
      </c>
      <c r="G492" s="19" t="s">
        <v>21</v>
      </c>
      <c r="H492" s="3" t="s">
        <v>37</v>
      </c>
      <c r="I492" s="3">
        <f t="shared" si="25"/>
        <v>16</v>
      </c>
      <c r="J492" s="16">
        <v>1</v>
      </c>
      <c r="K492" s="16">
        <v>2</v>
      </c>
      <c r="L492" s="16">
        <v>45</v>
      </c>
      <c r="M492" s="26">
        <v>0</v>
      </c>
      <c r="N492" s="26">
        <v>0</v>
      </c>
      <c r="O492" s="26">
        <v>0</v>
      </c>
      <c r="P492" s="26">
        <v>0</v>
      </c>
      <c r="Q492" s="26">
        <v>0</v>
      </c>
      <c r="R492" s="26">
        <v>0</v>
      </c>
      <c r="S492" s="26">
        <v>0</v>
      </c>
      <c r="T492" s="26">
        <v>0</v>
      </c>
      <c r="U492" s="20">
        <v>3.6666666666666667E-2</v>
      </c>
      <c r="V492" s="27">
        <v>0</v>
      </c>
      <c r="W492" s="27">
        <v>0</v>
      </c>
      <c r="X492" s="27">
        <v>0</v>
      </c>
      <c r="Y492" s="27">
        <v>0</v>
      </c>
      <c r="Z492" s="27">
        <v>0</v>
      </c>
      <c r="AA492" s="27">
        <v>0</v>
      </c>
      <c r="AB492" s="27">
        <v>0</v>
      </c>
      <c r="AC492" s="27">
        <v>0</v>
      </c>
      <c r="AD492" s="27">
        <v>0</v>
      </c>
      <c r="AE492" s="27">
        <v>0</v>
      </c>
      <c r="AF492" s="27">
        <v>0</v>
      </c>
      <c r="AG492" s="27">
        <v>0</v>
      </c>
      <c r="AH492" s="27">
        <v>0</v>
      </c>
      <c r="AI492" s="27">
        <v>0</v>
      </c>
      <c r="AJ492" s="27">
        <v>0</v>
      </c>
      <c r="BM492">
        <v>490</v>
      </c>
      <c r="BN492" t="s">
        <v>2362</v>
      </c>
    </row>
    <row r="493" spans="2:66" ht="14.25" x14ac:dyDescent="0.2">
      <c r="B493" s="16">
        <v>491</v>
      </c>
      <c r="C493" s="16"/>
      <c r="D493" s="16" t="s">
        <v>668</v>
      </c>
      <c r="E493" s="16" t="str">
        <f t="shared" si="24"/>
        <v>a</v>
      </c>
      <c r="F493" s="16">
        <f t="shared" si="23"/>
        <v>2</v>
      </c>
      <c r="G493" s="19" t="s">
        <v>21</v>
      </c>
      <c r="H493" s="3" t="s">
        <v>37</v>
      </c>
      <c r="I493" s="3">
        <f t="shared" si="25"/>
        <v>16</v>
      </c>
      <c r="J493" s="16">
        <v>1</v>
      </c>
      <c r="K493" s="16">
        <v>3</v>
      </c>
      <c r="L493" s="16">
        <v>67</v>
      </c>
      <c r="M493" s="26">
        <v>0</v>
      </c>
      <c r="N493" s="26">
        <v>0</v>
      </c>
      <c r="O493" s="26">
        <v>0</v>
      </c>
      <c r="P493" s="26">
        <v>0</v>
      </c>
      <c r="Q493" s="26">
        <v>0</v>
      </c>
      <c r="R493" s="26">
        <v>0</v>
      </c>
      <c r="S493" s="26">
        <v>0</v>
      </c>
      <c r="T493" s="26">
        <v>0</v>
      </c>
      <c r="U493" s="27">
        <v>0</v>
      </c>
      <c r="V493" s="20">
        <v>5.333333333333333E-2</v>
      </c>
      <c r="W493" s="27">
        <v>0</v>
      </c>
      <c r="X493" s="20">
        <v>0.22454545454545452</v>
      </c>
      <c r="Y493" s="27">
        <v>0</v>
      </c>
      <c r="Z493" s="27">
        <v>0</v>
      </c>
      <c r="AA493" s="27">
        <v>0</v>
      </c>
      <c r="AB493" s="27">
        <v>0</v>
      </c>
      <c r="AC493" s="27">
        <v>0</v>
      </c>
      <c r="AD493" s="27">
        <v>0</v>
      </c>
      <c r="AE493" s="27">
        <v>0</v>
      </c>
      <c r="AF493" s="27">
        <v>0</v>
      </c>
      <c r="AG493" s="27">
        <v>0</v>
      </c>
      <c r="AH493" s="27">
        <v>0</v>
      </c>
      <c r="AI493" s="27">
        <v>0</v>
      </c>
      <c r="AJ493" s="27">
        <v>0</v>
      </c>
      <c r="BM493">
        <v>491</v>
      </c>
      <c r="BN493" t="s">
        <v>2363</v>
      </c>
    </row>
    <row r="494" spans="2:66" ht="14.25" x14ac:dyDescent="0.2">
      <c r="B494" s="16">
        <v>492</v>
      </c>
      <c r="C494" s="16"/>
      <c r="D494" s="16" t="s">
        <v>669</v>
      </c>
      <c r="E494" s="16" t="str">
        <f t="shared" si="24"/>
        <v>a</v>
      </c>
      <c r="F494" s="16">
        <f t="shared" si="23"/>
        <v>2</v>
      </c>
      <c r="G494" s="19" t="s">
        <v>21</v>
      </c>
      <c r="H494" s="3" t="s">
        <v>37</v>
      </c>
      <c r="I494" s="3">
        <f t="shared" si="25"/>
        <v>16</v>
      </c>
      <c r="J494" s="16">
        <v>1</v>
      </c>
      <c r="K494" s="16">
        <v>4</v>
      </c>
      <c r="L494" s="16">
        <v>90</v>
      </c>
      <c r="M494" s="26">
        <v>0</v>
      </c>
      <c r="N494" s="26">
        <v>0</v>
      </c>
      <c r="O494" s="26">
        <v>0</v>
      </c>
      <c r="P494" s="26">
        <v>0</v>
      </c>
      <c r="Q494" s="26">
        <v>0</v>
      </c>
      <c r="R494" s="26">
        <v>0</v>
      </c>
      <c r="S494" s="26">
        <v>0</v>
      </c>
      <c r="T494" s="26">
        <v>0</v>
      </c>
      <c r="U494" s="27">
        <v>0</v>
      </c>
      <c r="V494" s="20">
        <v>7.0000000000000007E-2</v>
      </c>
      <c r="W494" s="27">
        <v>0</v>
      </c>
      <c r="X494" s="27">
        <v>0</v>
      </c>
      <c r="Y494" s="27">
        <v>0</v>
      </c>
      <c r="Z494" s="27">
        <v>0</v>
      </c>
      <c r="AA494" s="27">
        <v>0</v>
      </c>
      <c r="AB494" s="27">
        <v>0</v>
      </c>
      <c r="AC494" s="27">
        <v>0</v>
      </c>
      <c r="AD494" s="27">
        <v>0</v>
      </c>
      <c r="AE494" s="27">
        <v>0</v>
      </c>
      <c r="AF494" s="27">
        <v>0</v>
      </c>
      <c r="AG494" s="27">
        <v>0</v>
      </c>
      <c r="AH494" s="27">
        <v>0</v>
      </c>
      <c r="AI494" s="20">
        <v>0.24072727272727273</v>
      </c>
      <c r="AJ494" s="27">
        <v>0</v>
      </c>
      <c r="BM494">
        <v>492</v>
      </c>
      <c r="BN494" t="s">
        <v>2364</v>
      </c>
    </row>
    <row r="495" spans="2:66" ht="14.25" x14ac:dyDescent="0.2">
      <c r="B495" s="16">
        <v>493</v>
      </c>
      <c r="C495" s="16"/>
      <c r="D495" s="16" t="s">
        <v>670</v>
      </c>
      <c r="E495" s="16" t="str">
        <f t="shared" si="24"/>
        <v>a</v>
      </c>
      <c r="F495" s="16">
        <f t="shared" si="23"/>
        <v>2</v>
      </c>
      <c r="G495" s="19" t="s">
        <v>21</v>
      </c>
      <c r="H495" s="3" t="s">
        <v>37</v>
      </c>
      <c r="I495" s="3">
        <f t="shared" si="25"/>
        <v>16</v>
      </c>
      <c r="J495" s="16">
        <v>1</v>
      </c>
      <c r="K495" s="16">
        <v>5</v>
      </c>
      <c r="L495" s="16">
        <v>113</v>
      </c>
      <c r="M495" s="26">
        <v>0</v>
      </c>
      <c r="N495" s="26">
        <v>0</v>
      </c>
      <c r="O495" s="26">
        <v>0</v>
      </c>
      <c r="P495" s="26">
        <v>0</v>
      </c>
      <c r="Q495" s="26">
        <v>0</v>
      </c>
      <c r="R495" s="26">
        <v>0</v>
      </c>
      <c r="S495" s="16">
        <v>27</v>
      </c>
      <c r="T495" s="26">
        <v>0</v>
      </c>
      <c r="U495" s="27">
        <v>0</v>
      </c>
      <c r="V495" s="27">
        <v>0</v>
      </c>
      <c r="W495" s="27">
        <v>0</v>
      </c>
      <c r="X495" s="20">
        <v>0.37818181818181817</v>
      </c>
      <c r="Y495" s="27">
        <v>0</v>
      </c>
      <c r="Z495" s="27">
        <v>0</v>
      </c>
      <c r="AA495" s="27">
        <v>0</v>
      </c>
      <c r="AB495" s="27">
        <v>0</v>
      </c>
      <c r="AC495" s="27">
        <v>0</v>
      </c>
      <c r="AD495" s="27">
        <v>0</v>
      </c>
      <c r="AE495" s="27">
        <v>0</v>
      </c>
      <c r="AF495" s="27">
        <v>0</v>
      </c>
      <c r="AG495" s="27">
        <v>0</v>
      </c>
      <c r="AH495" s="27">
        <v>0</v>
      </c>
      <c r="AI495" s="27">
        <v>0</v>
      </c>
      <c r="AJ495" s="27">
        <v>0</v>
      </c>
      <c r="BM495">
        <v>493</v>
      </c>
      <c r="BN495" t="s">
        <v>2365</v>
      </c>
    </row>
    <row r="496" spans="2:66" ht="14.25" x14ac:dyDescent="0.2">
      <c r="B496" s="16">
        <v>494</v>
      </c>
      <c r="C496" s="16"/>
      <c r="D496" s="16" t="s">
        <v>671</v>
      </c>
      <c r="E496" s="16" t="str">
        <f t="shared" si="24"/>
        <v>a</v>
      </c>
      <c r="F496" s="16">
        <f t="shared" si="23"/>
        <v>3</v>
      </c>
      <c r="G496" s="19" t="s">
        <v>21</v>
      </c>
      <c r="H496" s="3" t="s">
        <v>37</v>
      </c>
      <c r="I496" s="3">
        <f t="shared" si="25"/>
        <v>16</v>
      </c>
      <c r="J496" s="16">
        <v>1</v>
      </c>
      <c r="K496" s="16">
        <v>6</v>
      </c>
      <c r="L496" s="16">
        <v>135</v>
      </c>
      <c r="M496" s="26">
        <v>0</v>
      </c>
      <c r="N496" s="26">
        <v>0</v>
      </c>
      <c r="O496" s="26">
        <v>0</v>
      </c>
      <c r="P496" s="26">
        <v>0</v>
      </c>
      <c r="Q496" s="26">
        <v>0</v>
      </c>
      <c r="R496" s="26">
        <v>0</v>
      </c>
      <c r="S496" s="26">
        <v>0</v>
      </c>
      <c r="T496" s="26">
        <v>0</v>
      </c>
      <c r="U496" s="20">
        <v>0.11666666666666665</v>
      </c>
      <c r="V496" s="27">
        <v>0</v>
      </c>
      <c r="W496" s="27">
        <v>0</v>
      </c>
      <c r="X496" s="27">
        <v>0</v>
      </c>
      <c r="Y496" s="27">
        <v>0</v>
      </c>
      <c r="Z496" s="27">
        <v>0</v>
      </c>
      <c r="AA496" s="20">
        <v>0.30795847750865057</v>
      </c>
      <c r="AB496" s="20">
        <v>6.9767441860465129E-2</v>
      </c>
      <c r="AC496" s="27">
        <v>0</v>
      </c>
      <c r="AD496" s="27">
        <v>0</v>
      </c>
      <c r="AE496" s="27">
        <v>0</v>
      </c>
      <c r="AF496" s="27">
        <v>0</v>
      </c>
      <c r="AG496" s="27">
        <v>0</v>
      </c>
      <c r="AH496" s="27">
        <v>0</v>
      </c>
      <c r="AI496" s="27">
        <v>0</v>
      </c>
      <c r="AJ496" s="27">
        <v>0</v>
      </c>
      <c r="BM496">
        <v>494</v>
      </c>
      <c r="BN496" t="s">
        <v>2366</v>
      </c>
    </row>
    <row r="497" spans="2:66" ht="14.25" x14ac:dyDescent="0.2">
      <c r="B497" s="16">
        <v>495</v>
      </c>
      <c r="C497" s="16"/>
      <c r="D497" s="16" t="s">
        <v>672</v>
      </c>
      <c r="E497" s="16" t="str">
        <f t="shared" si="24"/>
        <v>a</v>
      </c>
      <c r="F497" s="16">
        <f t="shared" si="23"/>
        <v>3</v>
      </c>
      <c r="G497" s="19" t="s">
        <v>21</v>
      </c>
      <c r="H497" s="3" t="s">
        <v>37</v>
      </c>
      <c r="I497" s="3">
        <f t="shared" si="25"/>
        <v>16</v>
      </c>
      <c r="J497" s="16">
        <v>1</v>
      </c>
      <c r="K497" s="16">
        <v>7</v>
      </c>
      <c r="L497" s="16">
        <v>158</v>
      </c>
      <c r="M497" s="26">
        <v>0</v>
      </c>
      <c r="N497" s="26">
        <v>0</v>
      </c>
      <c r="O497" s="26">
        <v>0</v>
      </c>
      <c r="P497" s="26">
        <v>0</v>
      </c>
      <c r="Q497" s="16">
        <v>63</v>
      </c>
      <c r="R497" s="26">
        <v>0</v>
      </c>
      <c r="S497" s="16">
        <v>38</v>
      </c>
      <c r="T497" s="26">
        <v>0</v>
      </c>
      <c r="U497" s="27">
        <v>0</v>
      </c>
      <c r="V497" s="27">
        <v>0</v>
      </c>
      <c r="W497" s="27">
        <v>0</v>
      </c>
      <c r="X497" s="20">
        <v>0.53090909090909089</v>
      </c>
      <c r="Y497" s="27">
        <v>0</v>
      </c>
      <c r="Z497" s="27">
        <v>0</v>
      </c>
      <c r="AA497" s="27">
        <v>0</v>
      </c>
      <c r="AB497" s="27">
        <v>0</v>
      </c>
      <c r="AC497" s="27">
        <v>0</v>
      </c>
      <c r="AD497" s="27">
        <v>0</v>
      </c>
      <c r="AE497" s="27">
        <v>0</v>
      </c>
      <c r="AF497" s="27">
        <v>0</v>
      </c>
      <c r="AG497" s="27">
        <v>0</v>
      </c>
      <c r="AH497" s="27">
        <v>0</v>
      </c>
      <c r="AI497" s="27">
        <v>0</v>
      </c>
      <c r="AJ497" s="27">
        <v>0</v>
      </c>
      <c r="BM497">
        <v>495</v>
      </c>
      <c r="BN497" t="s">
        <v>2367</v>
      </c>
    </row>
    <row r="498" spans="2:66" ht="14.25" x14ac:dyDescent="0.2">
      <c r="B498" s="16">
        <v>496</v>
      </c>
      <c r="C498" s="16"/>
      <c r="D498" s="16" t="s">
        <v>673</v>
      </c>
      <c r="E498" s="16" t="str">
        <f t="shared" si="24"/>
        <v>a</v>
      </c>
      <c r="F498" s="16">
        <f t="shared" si="23"/>
        <v>3</v>
      </c>
      <c r="G498" s="19" t="s">
        <v>21</v>
      </c>
      <c r="H498" s="3" t="s">
        <v>37</v>
      </c>
      <c r="I498" s="3">
        <f t="shared" si="25"/>
        <v>16</v>
      </c>
      <c r="J498" s="16">
        <v>1</v>
      </c>
      <c r="K498" s="16">
        <v>8</v>
      </c>
      <c r="L498" s="16">
        <v>181</v>
      </c>
      <c r="M498" s="26">
        <v>0</v>
      </c>
      <c r="N498" s="26">
        <v>0</v>
      </c>
      <c r="O498" s="26">
        <v>0</v>
      </c>
      <c r="P498" s="26">
        <v>0</v>
      </c>
      <c r="Q498" s="26">
        <v>0</v>
      </c>
      <c r="R498" s="26">
        <v>0</v>
      </c>
      <c r="S498" s="26">
        <v>0</v>
      </c>
      <c r="T498" s="26">
        <v>0</v>
      </c>
      <c r="U498" s="27">
        <v>0</v>
      </c>
      <c r="V498" s="20">
        <v>0.14333333333333334</v>
      </c>
      <c r="W498" s="27">
        <v>0</v>
      </c>
      <c r="X498" s="20">
        <v>0.60636363636363633</v>
      </c>
      <c r="Y498" s="27">
        <v>0</v>
      </c>
      <c r="Z498" s="27">
        <v>0</v>
      </c>
      <c r="AA498" s="27">
        <v>0</v>
      </c>
      <c r="AB498" s="27">
        <v>0</v>
      </c>
      <c r="AC498" s="20">
        <v>9.0909090909090939E-2</v>
      </c>
      <c r="AD498" s="27">
        <v>0</v>
      </c>
      <c r="AE498" s="27">
        <v>0</v>
      </c>
      <c r="AF498" s="27">
        <v>0</v>
      </c>
      <c r="AG498" s="27">
        <v>0</v>
      </c>
      <c r="AH498" s="27">
        <v>0</v>
      </c>
      <c r="AI498" s="27">
        <v>0</v>
      </c>
      <c r="AJ498" s="27">
        <v>0</v>
      </c>
      <c r="BM498">
        <v>496</v>
      </c>
      <c r="BN498" t="s">
        <v>2368</v>
      </c>
    </row>
    <row r="499" spans="2:66" ht="14.25" x14ac:dyDescent="0.2">
      <c r="B499" s="16">
        <v>497</v>
      </c>
      <c r="C499" s="16"/>
      <c r="D499" s="16" t="s">
        <v>674</v>
      </c>
      <c r="E499" s="16" t="str">
        <f t="shared" si="24"/>
        <v>b</v>
      </c>
      <c r="F499" s="16">
        <f t="shared" si="23"/>
        <v>1</v>
      </c>
      <c r="G499" s="19" t="s">
        <v>21</v>
      </c>
      <c r="H499" s="3" t="s">
        <v>37</v>
      </c>
      <c r="I499" s="3">
        <f t="shared" si="25"/>
        <v>16</v>
      </c>
      <c r="J499" s="16">
        <v>1</v>
      </c>
      <c r="K499" s="16">
        <v>1</v>
      </c>
      <c r="L499" s="16">
        <v>24</v>
      </c>
      <c r="M499" s="26">
        <v>0</v>
      </c>
      <c r="N499" s="26">
        <v>0</v>
      </c>
      <c r="O499" s="26">
        <v>0</v>
      </c>
      <c r="P499" s="26">
        <v>0</v>
      </c>
      <c r="Q499" s="26">
        <v>0</v>
      </c>
      <c r="R499" s="26">
        <v>0</v>
      </c>
      <c r="S499" s="26">
        <v>0</v>
      </c>
      <c r="T499" s="26">
        <v>0</v>
      </c>
      <c r="U499" s="27">
        <v>0</v>
      </c>
      <c r="V499" s="20">
        <v>0.02</v>
      </c>
      <c r="W499" s="27">
        <v>0</v>
      </c>
      <c r="X499" s="27">
        <v>0</v>
      </c>
      <c r="Y499" s="27">
        <v>0</v>
      </c>
      <c r="Z499" s="27">
        <v>0</v>
      </c>
      <c r="AA499" s="27">
        <v>0</v>
      </c>
      <c r="AB499" s="27">
        <v>0</v>
      </c>
      <c r="AC499" s="27">
        <v>0</v>
      </c>
      <c r="AD499" s="27">
        <v>0</v>
      </c>
      <c r="AE499" s="27">
        <v>0</v>
      </c>
      <c r="AF499" s="27">
        <v>0</v>
      </c>
      <c r="AG499" s="27">
        <v>0</v>
      </c>
      <c r="AH499" s="27">
        <v>0</v>
      </c>
      <c r="AI499" s="27">
        <v>0</v>
      </c>
      <c r="AJ499" s="27">
        <v>0</v>
      </c>
      <c r="BM499">
        <v>497</v>
      </c>
      <c r="BN499" t="s">
        <v>2369</v>
      </c>
    </row>
    <row r="500" spans="2:66" ht="14.25" x14ac:dyDescent="0.2">
      <c r="B500" s="16">
        <v>498</v>
      </c>
      <c r="C500" s="16"/>
      <c r="D500" s="16" t="s">
        <v>675</v>
      </c>
      <c r="E500" s="16" t="str">
        <f t="shared" si="24"/>
        <v>b</v>
      </c>
      <c r="F500" s="16">
        <f t="shared" si="23"/>
        <v>1</v>
      </c>
      <c r="G500" s="19" t="s">
        <v>21</v>
      </c>
      <c r="H500" s="3" t="s">
        <v>37</v>
      </c>
      <c r="I500" s="3">
        <f t="shared" si="25"/>
        <v>16</v>
      </c>
      <c r="J500" s="16">
        <v>1</v>
      </c>
      <c r="K500" s="16">
        <v>2</v>
      </c>
      <c r="L500" s="16">
        <v>48</v>
      </c>
      <c r="M500" s="26">
        <v>0</v>
      </c>
      <c r="N500" s="26">
        <v>0</v>
      </c>
      <c r="O500" s="26">
        <v>0</v>
      </c>
      <c r="P500" s="26">
        <v>0</v>
      </c>
      <c r="Q500" s="26">
        <v>0</v>
      </c>
      <c r="R500" s="26">
        <v>0</v>
      </c>
      <c r="S500" s="26">
        <v>0</v>
      </c>
      <c r="T500" s="26">
        <v>0</v>
      </c>
      <c r="U500" s="27">
        <v>0</v>
      </c>
      <c r="V500" s="27">
        <v>0</v>
      </c>
      <c r="W500" s="27">
        <v>0</v>
      </c>
      <c r="X500" s="20">
        <v>0.18</v>
      </c>
      <c r="Y500" s="27">
        <v>0</v>
      </c>
      <c r="Z500" s="27">
        <v>0</v>
      </c>
      <c r="AA500" s="27">
        <v>0</v>
      </c>
      <c r="AB500" s="27">
        <v>0</v>
      </c>
      <c r="AC500" s="27">
        <v>0</v>
      </c>
      <c r="AD500" s="27">
        <v>0</v>
      </c>
      <c r="AE500" s="27">
        <v>0</v>
      </c>
      <c r="AF500" s="27">
        <v>0</v>
      </c>
      <c r="AG500" s="27">
        <v>0</v>
      </c>
      <c r="AH500" s="27">
        <v>0</v>
      </c>
      <c r="AI500" s="27">
        <v>0</v>
      </c>
      <c r="AJ500" s="27">
        <v>0</v>
      </c>
      <c r="BM500">
        <v>498</v>
      </c>
      <c r="BN500" t="s">
        <v>2370</v>
      </c>
    </row>
    <row r="501" spans="2:66" ht="14.25" x14ac:dyDescent="0.2">
      <c r="B501" s="16">
        <v>499</v>
      </c>
      <c r="C501" s="16"/>
      <c r="D501" s="16" t="s">
        <v>676</v>
      </c>
      <c r="E501" s="16" t="str">
        <f t="shared" si="24"/>
        <v>b</v>
      </c>
      <c r="F501" s="16">
        <f t="shared" si="23"/>
        <v>1</v>
      </c>
      <c r="G501" s="19" t="s">
        <v>21</v>
      </c>
      <c r="H501" s="3" t="s">
        <v>37</v>
      </c>
      <c r="I501" s="3">
        <f t="shared" si="25"/>
        <v>16</v>
      </c>
      <c r="J501" s="16">
        <v>1</v>
      </c>
      <c r="K501" s="16">
        <v>3</v>
      </c>
      <c r="L501" s="16">
        <v>73</v>
      </c>
      <c r="M501" s="26">
        <v>0</v>
      </c>
      <c r="N501" s="26">
        <v>0</v>
      </c>
      <c r="O501" s="26">
        <v>0</v>
      </c>
      <c r="P501" s="26">
        <v>0</v>
      </c>
      <c r="Q501" s="26">
        <v>0</v>
      </c>
      <c r="R501" s="26">
        <v>0</v>
      </c>
      <c r="S501" s="26">
        <v>0</v>
      </c>
      <c r="T501" s="26">
        <v>0</v>
      </c>
      <c r="U501" s="27">
        <v>0</v>
      </c>
      <c r="V501" s="20">
        <v>6.6666666666666666E-2</v>
      </c>
      <c r="W501" s="27">
        <v>0</v>
      </c>
      <c r="X501" s="27">
        <v>0</v>
      </c>
      <c r="Y501" s="27">
        <v>0</v>
      </c>
      <c r="Z501" s="27">
        <v>0</v>
      </c>
      <c r="AA501" s="27">
        <v>0</v>
      </c>
      <c r="AB501" s="27">
        <v>0</v>
      </c>
      <c r="AC501" s="27">
        <v>0</v>
      </c>
      <c r="AD501" s="27">
        <v>0</v>
      </c>
      <c r="AE501" s="27">
        <v>0</v>
      </c>
      <c r="AF501" s="27">
        <v>0</v>
      </c>
      <c r="AG501" s="27">
        <v>0</v>
      </c>
      <c r="AH501" s="27">
        <v>0</v>
      </c>
      <c r="AI501" s="27">
        <v>0</v>
      </c>
      <c r="AJ501" s="27">
        <v>0</v>
      </c>
      <c r="BM501">
        <v>499</v>
      </c>
      <c r="BN501" t="s">
        <v>2371</v>
      </c>
    </row>
    <row r="502" spans="2:66" ht="14.25" x14ac:dyDescent="0.2">
      <c r="B502" s="16">
        <v>500</v>
      </c>
      <c r="C502" s="16"/>
      <c r="D502" s="16" t="s">
        <v>677</v>
      </c>
      <c r="E502" s="16" t="str">
        <f t="shared" si="24"/>
        <v>b</v>
      </c>
      <c r="F502" s="16">
        <f t="shared" si="23"/>
        <v>1</v>
      </c>
      <c r="G502" s="19" t="s">
        <v>21</v>
      </c>
      <c r="H502" s="3" t="s">
        <v>37</v>
      </c>
      <c r="I502" s="3">
        <f t="shared" si="25"/>
        <v>16</v>
      </c>
      <c r="J502" s="16">
        <v>1</v>
      </c>
      <c r="K502" s="16">
        <v>4</v>
      </c>
      <c r="L502" s="16">
        <v>97</v>
      </c>
      <c r="M502" s="26">
        <v>0</v>
      </c>
      <c r="N502" s="26">
        <v>0</v>
      </c>
      <c r="O502" s="26">
        <v>0</v>
      </c>
      <c r="P502" s="26">
        <v>0</v>
      </c>
      <c r="Q502" s="26">
        <v>0</v>
      </c>
      <c r="R502" s="26">
        <v>0</v>
      </c>
      <c r="S502" s="26">
        <v>0</v>
      </c>
      <c r="T502" s="26">
        <v>0</v>
      </c>
      <c r="U502" s="27">
        <v>0</v>
      </c>
      <c r="V502" s="27">
        <v>0</v>
      </c>
      <c r="W502" s="27">
        <v>0</v>
      </c>
      <c r="X502" s="20">
        <v>0.36363636363636365</v>
      </c>
      <c r="Y502" s="27">
        <v>0</v>
      </c>
      <c r="Z502" s="27">
        <v>0</v>
      </c>
      <c r="AA502" s="27">
        <v>0</v>
      </c>
      <c r="AB502" s="27">
        <v>0</v>
      </c>
      <c r="AC502" s="27">
        <v>0</v>
      </c>
      <c r="AD502" s="27">
        <v>0</v>
      </c>
      <c r="AE502" s="27">
        <v>0</v>
      </c>
      <c r="AF502" s="27">
        <v>0</v>
      </c>
      <c r="AG502" s="27">
        <v>0</v>
      </c>
      <c r="AH502" s="27">
        <v>0</v>
      </c>
      <c r="AI502" s="27">
        <v>0</v>
      </c>
      <c r="AJ502" s="27">
        <v>0</v>
      </c>
      <c r="BM502">
        <v>500</v>
      </c>
      <c r="BN502" t="s">
        <v>2372</v>
      </c>
    </row>
    <row r="503" spans="2:66" ht="14.25" x14ac:dyDescent="0.2">
      <c r="B503" s="16">
        <v>501</v>
      </c>
      <c r="C503" s="16"/>
      <c r="D503" s="16" t="s">
        <v>678</v>
      </c>
      <c r="E503" s="16" t="str">
        <f t="shared" si="24"/>
        <v>b</v>
      </c>
      <c r="F503" s="16">
        <f t="shared" si="23"/>
        <v>1</v>
      </c>
      <c r="G503" s="19" t="s">
        <v>21</v>
      </c>
      <c r="H503" s="3" t="s">
        <v>37</v>
      </c>
      <c r="I503" s="3">
        <f t="shared" si="25"/>
        <v>16</v>
      </c>
      <c r="J503" s="16">
        <v>1</v>
      </c>
      <c r="K503" s="16">
        <v>5</v>
      </c>
      <c r="L503" s="16">
        <v>121</v>
      </c>
      <c r="M503" s="26">
        <v>0</v>
      </c>
      <c r="N503" s="26">
        <v>0</v>
      </c>
      <c r="O503" s="26">
        <v>0</v>
      </c>
      <c r="P503" s="26">
        <v>0</v>
      </c>
      <c r="Q503" s="26">
        <v>0</v>
      </c>
      <c r="R503" s="26">
        <v>0</v>
      </c>
      <c r="S503" s="26">
        <v>0</v>
      </c>
      <c r="T503" s="16">
        <v>37</v>
      </c>
      <c r="U503" s="27">
        <v>0</v>
      </c>
      <c r="V503" s="27">
        <v>0</v>
      </c>
      <c r="W503" s="27">
        <v>0</v>
      </c>
      <c r="X503" s="27">
        <v>0</v>
      </c>
      <c r="Y503" s="27">
        <v>0</v>
      </c>
      <c r="Z503" s="27">
        <v>0</v>
      </c>
      <c r="AA503" s="27">
        <v>0</v>
      </c>
      <c r="AB503" s="27">
        <v>0</v>
      </c>
      <c r="AC503" s="27">
        <v>0</v>
      </c>
      <c r="AD503" s="27">
        <v>0</v>
      </c>
      <c r="AE503" s="27">
        <v>0</v>
      </c>
      <c r="AF503" s="27">
        <v>0</v>
      </c>
      <c r="AG503" s="27">
        <v>0</v>
      </c>
      <c r="AH503" s="27">
        <v>0</v>
      </c>
      <c r="AI503" s="27">
        <v>0</v>
      </c>
      <c r="AJ503" s="27">
        <v>0</v>
      </c>
      <c r="BM503">
        <v>501</v>
      </c>
      <c r="BN503" t="s">
        <v>2373</v>
      </c>
    </row>
    <row r="504" spans="2:66" ht="14.25" x14ac:dyDescent="0.2">
      <c r="B504" s="16">
        <v>502</v>
      </c>
      <c r="C504" s="16"/>
      <c r="D504" s="16" t="s">
        <v>679</v>
      </c>
      <c r="E504" s="16" t="str">
        <f t="shared" si="24"/>
        <v>b</v>
      </c>
      <c r="F504" s="16">
        <f t="shared" si="23"/>
        <v>1</v>
      </c>
      <c r="G504" s="19" t="s">
        <v>21</v>
      </c>
      <c r="H504" s="3" t="s">
        <v>37</v>
      </c>
      <c r="I504" s="3">
        <f t="shared" si="25"/>
        <v>16</v>
      </c>
      <c r="J504" s="16">
        <v>1</v>
      </c>
      <c r="K504" s="16">
        <v>6</v>
      </c>
      <c r="L504" s="16">
        <v>146</v>
      </c>
      <c r="M504" s="26">
        <v>0</v>
      </c>
      <c r="N504" s="26">
        <v>0</v>
      </c>
      <c r="O504" s="26">
        <v>0</v>
      </c>
      <c r="P504" s="26">
        <v>0</v>
      </c>
      <c r="Q504" s="26">
        <v>0</v>
      </c>
      <c r="R504" s="26">
        <v>0</v>
      </c>
      <c r="S504" s="26">
        <v>0</v>
      </c>
      <c r="T504" s="26">
        <v>0</v>
      </c>
      <c r="U504" s="27">
        <v>0</v>
      </c>
      <c r="V504" s="27">
        <v>0</v>
      </c>
      <c r="W504" s="27">
        <v>0</v>
      </c>
      <c r="X504" s="20">
        <v>0.54909090909090907</v>
      </c>
      <c r="Y504" s="27">
        <v>0</v>
      </c>
      <c r="Z504" s="27">
        <v>0</v>
      </c>
      <c r="AA504" s="27">
        <v>0</v>
      </c>
      <c r="AB504" s="27">
        <v>0</v>
      </c>
      <c r="AC504" s="27">
        <v>0</v>
      </c>
      <c r="AD504" s="27">
        <v>0</v>
      </c>
      <c r="AE504" s="27">
        <v>0</v>
      </c>
      <c r="AF504" s="27">
        <v>0</v>
      </c>
      <c r="AG504" s="27">
        <v>0</v>
      </c>
      <c r="AH504" s="27">
        <v>0</v>
      </c>
      <c r="AI504" s="27">
        <v>0</v>
      </c>
      <c r="AJ504" s="27">
        <v>0</v>
      </c>
      <c r="BM504">
        <v>502</v>
      </c>
      <c r="BN504" t="s">
        <v>2374</v>
      </c>
    </row>
    <row r="505" spans="2:66" ht="14.25" x14ac:dyDescent="0.2">
      <c r="B505" s="16">
        <v>503</v>
      </c>
      <c r="C505" s="16"/>
      <c r="D505" s="16" t="s">
        <v>680</v>
      </c>
      <c r="E505" s="16" t="str">
        <f t="shared" si="24"/>
        <v>b</v>
      </c>
      <c r="F505" s="16">
        <f t="shared" si="23"/>
        <v>1</v>
      </c>
      <c r="G505" s="19" t="s">
        <v>21</v>
      </c>
      <c r="H505" s="3" t="s">
        <v>37</v>
      </c>
      <c r="I505" s="3">
        <f t="shared" si="25"/>
        <v>16</v>
      </c>
      <c r="J505" s="16">
        <v>1</v>
      </c>
      <c r="K505" s="16">
        <v>7</v>
      </c>
      <c r="L505" s="16">
        <v>170</v>
      </c>
      <c r="M505" s="26">
        <v>0</v>
      </c>
      <c r="N505" s="26">
        <v>0</v>
      </c>
      <c r="O505" s="26">
        <v>0</v>
      </c>
      <c r="P505" s="26">
        <v>0</v>
      </c>
      <c r="Q505" s="26">
        <v>0</v>
      </c>
      <c r="R505" s="26">
        <v>0</v>
      </c>
      <c r="S505" s="26">
        <v>0</v>
      </c>
      <c r="T505" s="26">
        <v>0</v>
      </c>
      <c r="U505" s="27">
        <v>0</v>
      </c>
      <c r="V505" s="27">
        <v>0</v>
      </c>
      <c r="W505" s="27">
        <v>0</v>
      </c>
      <c r="X505" s="27">
        <v>0</v>
      </c>
      <c r="Y505" s="27">
        <v>0</v>
      </c>
      <c r="Z505" s="27">
        <v>0</v>
      </c>
      <c r="AA505" s="27">
        <v>0</v>
      </c>
      <c r="AB505" s="27">
        <v>0</v>
      </c>
      <c r="AC505" s="27">
        <v>0</v>
      </c>
      <c r="AD505" s="27">
        <v>0</v>
      </c>
      <c r="AE505" s="27">
        <v>0</v>
      </c>
      <c r="AF505" s="27">
        <v>0</v>
      </c>
      <c r="AG505" s="20">
        <v>0.5134545454545455</v>
      </c>
      <c r="AH505" s="27">
        <v>0</v>
      </c>
      <c r="AI505" s="27">
        <v>0</v>
      </c>
      <c r="AJ505" s="27">
        <v>0</v>
      </c>
      <c r="BM505">
        <v>503</v>
      </c>
      <c r="BN505" t="s">
        <v>2375</v>
      </c>
    </row>
    <row r="506" spans="2:66" ht="14.25" x14ac:dyDescent="0.2">
      <c r="B506" s="16">
        <v>504</v>
      </c>
      <c r="C506" s="16"/>
      <c r="D506" s="16" t="s">
        <v>200</v>
      </c>
      <c r="E506" s="16" t="str">
        <f t="shared" si="24"/>
        <v>b</v>
      </c>
      <c r="F506" s="16">
        <f t="shared" si="23"/>
        <v>1</v>
      </c>
      <c r="G506" s="19" t="s">
        <v>21</v>
      </c>
      <c r="H506" s="3" t="s">
        <v>37</v>
      </c>
      <c r="I506" s="3">
        <f t="shared" si="25"/>
        <v>16</v>
      </c>
      <c r="J506" s="16">
        <v>1</v>
      </c>
      <c r="K506" s="16">
        <v>8</v>
      </c>
      <c r="L506" s="16">
        <v>195</v>
      </c>
      <c r="M506" s="26">
        <v>0</v>
      </c>
      <c r="N506" s="26">
        <v>0</v>
      </c>
      <c r="O506" s="26">
        <v>0</v>
      </c>
      <c r="P506" s="26">
        <v>0</v>
      </c>
      <c r="Q506" s="26">
        <v>0</v>
      </c>
      <c r="R506" s="26">
        <v>0</v>
      </c>
      <c r="S506" s="26">
        <v>0</v>
      </c>
      <c r="T506" s="26">
        <v>0</v>
      </c>
      <c r="U506" s="27">
        <v>0</v>
      </c>
      <c r="V506" s="27">
        <v>0</v>
      </c>
      <c r="W506" s="27">
        <v>0</v>
      </c>
      <c r="X506" s="27">
        <v>0</v>
      </c>
      <c r="Y506" s="27">
        <v>0</v>
      </c>
      <c r="Z506" s="20">
        <v>0.11111111111111116</v>
      </c>
      <c r="AA506" s="27">
        <v>0</v>
      </c>
      <c r="AB506" s="27">
        <v>0</v>
      </c>
      <c r="AC506" s="27">
        <v>0</v>
      </c>
      <c r="AD506" s="27">
        <v>0</v>
      </c>
      <c r="AE506" s="27">
        <v>0</v>
      </c>
      <c r="AF506" s="27">
        <v>0</v>
      </c>
      <c r="AG506" s="27">
        <v>0</v>
      </c>
      <c r="AH506" s="27">
        <v>0</v>
      </c>
      <c r="AI506" s="27">
        <v>0</v>
      </c>
      <c r="AJ506" s="27">
        <v>0</v>
      </c>
      <c r="BM506">
        <v>504</v>
      </c>
      <c r="BN506" t="s">
        <v>2376</v>
      </c>
    </row>
    <row r="507" spans="2:66" ht="14.25" x14ac:dyDescent="0.2">
      <c r="B507" s="16">
        <v>505</v>
      </c>
      <c r="C507" s="16"/>
      <c r="D507" s="16" t="s">
        <v>681</v>
      </c>
      <c r="E507" s="16" t="str">
        <f t="shared" si="24"/>
        <v>c</v>
      </c>
      <c r="F507" s="16">
        <f t="shared" si="23"/>
        <v>1</v>
      </c>
      <c r="G507" s="19" t="s">
        <v>21</v>
      </c>
      <c r="H507" s="3" t="s">
        <v>37</v>
      </c>
      <c r="I507" s="3">
        <f t="shared" si="25"/>
        <v>16</v>
      </c>
      <c r="J507" s="16">
        <v>1</v>
      </c>
      <c r="K507" s="16">
        <v>1</v>
      </c>
      <c r="L507" s="16">
        <v>30</v>
      </c>
      <c r="M507" s="26">
        <v>0</v>
      </c>
      <c r="N507" s="26">
        <v>0</v>
      </c>
      <c r="O507" s="26">
        <v>0</v>
      </c>
      <c r="P507" s="26">
        <v>0</v>
      </c>
      <c r="Q507" s="26">
        <v>0</v>
      </c>
      <c r="R507" s="26">
        <v>0</v>
      </c>
      <c r="S507" s="26">
        <v>0</v>
      </c>
      <c r="T507" s="16">
        <v>0</v>
      </c>
      <c r="U507" s="27">
        <v>0</v>
      </c>
      <c r="V507" s="27">
        <v>0</v>
      </c>
      <c r="W507" s="27">
        <v>0</v>
      </c>
      <c r="X507" s="27">
        <v>0</v>
      </c>
      <c r="Y507" s="27">
        <v>0</v>
      </c>
      <c r="Z507" s="27">
        <v>0</v>
      </c>
      <c r="AA507" s="27">
        <v>0</v>
      </c>
      <c r="AB507" s="27">
        <v>0</v>
      </c>
      <c r="AC507" s="27">
        <v>0</v>
      </c>
      <c r="AD507" s="27">
        <v>0</v>
      </c>
      <c r="AE507" s="27">
        <v>0</v>
      </c>
      <c r="AF507" s="27">
        <v>0</v>
      </c>
      <c r="AG507" s="27">
        <v>0</v>
      </c>
      <c r="AH507" s="27">
        <v>0</v>
      </c>
      <c r="AI507" s="27">
        <v>0</v>
      </c>
      <c r="AJ507" s="27">
        <v>0</v>
      </c>
      <c r="BM507">
        <v>505</v>
      </c>
      <c r="BN507" t="s">
        <v>2377</v>
      </c>
    </row>
    <row r="508" spans="2:66" ht="14.25" x14ac:dyDescent="0.2">
      <c r="B508" s="16">
        <v>506</v>
      </c>
      <c r="C508" s="16"/>
      <c r="D508" s="16" t="s">
        <v>682</v>
      </c>
      <c r="E508" s="16" t="str">
        <f t="shared" si="24"/>
        <v>c</v>
      </c>
      <c r="F508" s="16">
        <f t="shared" si="23"/>
        <v>1</v>
      </c>
      <c r="G508" s="19" t="s">
        <v>21</v>
      </c>
      <c r="H508" s="3" t="s">
        <v>37</v>
      </c>
      <c r="I508" s="3">
        <f t="shared" si="25"/>
        <v>16</v>
      </c>
      <c r="J508" s="16">
        <v>1</v>
      </c>
      <c r="K508" s="16">
        <v>2</v>
      </c>
      <c r="L508" s="16">
        <v>61</v>
      </c>
      <c r="M508" s="26">
        <v>0</v>
      </c>
      <c r="N508" s="26">
        <v>0</v>
      </c>
      <c r="O508" s="26">
        <v>0</v>
      </c>
      <c r="P508" s="26">
        <v>0</v>
      </c>
      <c r="Q508" s="26">
        <v>0</v>
      </c>
      <c r="R508" s="26">
        <v>0</v>
      </c>
      <c r="S508" s="26">
        <v>0</v>
      </c>
      <c r="T508" s="26">
        <v>0</v>
      </c>
      <c r="U508" s="27">
        <v>0</v>
      </c>
      <c r="V508" s="27">
        <v>0</v>
      </c>
      <c r="W508" s="27">
        <v>0</v>
      </c>
      <c r="X508" s="20">
        <v>0</v>
      </c>
      <c r="Y508" s="27">
        <v>0</v>
      </c>
      <c r="Z508" s="27">
        <v>0</v>
      </c>
      <c r="AA508" s="27">
        <v>0</v>
      </c>
      <c r="AB508" s="27">
        <v>0</v>
      </c>
      <c r="AC508" s="27">
        <v>0</v>
      </c>
      <c r="AD508" s="27">
        <v>0</v>
      </c>
      <c r="AE508" s="27">
        <v>0</v>
      </c>
      <c r="AF508" s="27">
        <v>0</v>
      </c>
      <c r="AG508" s="27">
        <v>0</v>
      </c>
      <c r="AH508" s="27">
        <v>0</v>
      </c>
      <c r="AI508" s="27">
        <v>0</v>
      </c>
      <c r="AJ508" s="27">
        <v>0</v>
      </c>
      <c r="BM508">
        <v>506</v>
      </c>
      <c r="BN508" t="s">
        <v>2378</v>
      </c>
    </row>
    <row r="509" spans="2:66" ht="14.25" x14ac:dyDescent="0.2">
      <c r="B509" s="16">
        <v>507</v>
      </c>
      <c r="C509" s="16"/>
      <c r="D509" s="16" t="s">
        <v>683</v>
      </c>
      <c r="E509" s="16" t="str">
        <f t="shared" si="24"/>
        <v>c</v>
      </c>
      <c r="F509" s="16">
        <f t="shared" si="23"/>
        <v>1</v>
      </c>
      <c r="G509" s="19" t="s">
        <v>21</v>
      </c>
      <c r="H509" s="3" t="s">
        <v>37</v>
      </c>
      <c r="I509" s="3">
        <f t="shared" si="25"/>
        <v>16</v>
      </c>
      <c r="J509" s="16">
        <v>1</v>
      </c>
      <c r="K509" s="16">
        <v>3</v>
      </c>
      <c r="L509" s="16">
        <v>92</v>
      </c>
      <c r="M509" s="26">
        <v>0</v>
      </c>
      <c r="N509" s="26">
        <v>0</v>
      </c>
      <c r="O509" s="26">
        <v>0</v>
      </c>
      <c r="P509" s="26">
        <v>0</v>
      </c>
      <c r="Q509" s="26">
        <v>0</v>
      </c>
      <c r="R509" s="26">
        <v>0</v>
      </c>
      <c r="S509" s="26">
        <v>0</v>
      </c>
      <c r="T509" s="26">
        <v>0</v>
      </c>
      <c r="U509" s="27">
        <v>0</v>
      </c>
      <c r="V509" s="27">
        <v>0</v>
      </c>
      <c r="W509" s="27">
        <v>0</v>
      </c>
      <c r="X509" s="27">
        <v>0</v>
      </c>
      <c r="Y509" s="27">
        <v>0</v>
      </c>
      <c r="Z509" s="27">
        <v>0</v>
      </c>
      <c r="AA509" s="27">
        <v>0</v>
      </c>
      <c r="AB509" s="20">
        <v>0</v>
      </c>
      <c r="AC509" s="27">
        <v>0</v>
      </c>
      <c r="AD509" s="27">
        <v>0</v>
      </c>
      <c r="AE509" s="27">
        <v>0</v>
      </c>
      <c r="AF509" s="27">
        <v>0</v>
      </c>
      <c r="AG509" s="27">
        <v>0</v>
      </c>
      <c r="AH509" s="27">
        <v>0</v>
      </c>
      <c r="AI509" s="27">
        <v>0</v>
      </c>
      <c r="AJ509" s="27">
        <v>0</v>
      </c>
      <c r="BM509">
        <v>507</v>
      </c>
      <c r="BN509" t="s">
        <v>2379</v>
      </c>
    </row>
    <row r="510" spans="2:66" ht="14.25" x14ac:dyDescent="0.2">
      <c r="B510" s="16">
        <v>508</v>
      </c>
      <c r="C510" s="16"/>
      <c r="D510" s="16" t="s">
        <v>684</v>
      </c>
      <c r="E510" s="16" t="str">
        <f t="shared" si="24"/>
        <v>c</v>
      </c>
      <c r="F510" s="16">
        <f t="shared" si="23"/>
        <v>1</v>
      </c>
      <c r="G510" s="19" t="s">
        <v>21</v>
      </c>
      <c r="H510" s="3" t="s">
        <v>37</v>
      </c>
      <c r="I510" s="3">
        <f t="shared" si="25"/>
        <v>16</v>
      </c>
      <c r="J510" s="16">
        <v>1</v>
      </c>
      <c r="K510" s="16">
        <v>4</v>
      </c>
      <c r="L510" s="16">
        <v>123</v>
      </c>
      <c r="M510" s="26">
        <v>0</v>
      </c>
      <c r="N510" s="26">
        <v>0</v>
      </c>
      <c r="O510" s="26">
        <v>0</v>
      </c>
      <c r="P510" s="26">
        <v>0</v>
      </c>
      <c r="Q510" s="26">
        <v>0</v>
      </c>
      <c r="R510" s="26">
        <v>0</v>
      </c>
      <c r="S510" s="16">
        <v>0</v>
      </c>
      <c r="T510" s="26">
        <v>0</v>
      </c>
      <c r="U510" s="27">
        <v>0</v>
      </c>
      <c r="V510" s="27">
        <v>0</v>
      </c>
      <c r="W510" s="27">
        <v>0</v>
      </c>
      <c r="X510" s="27">
        <v>0</v>
      </c>
      <c r="Y510" s="27">
        <v>0</v>
      </c>
      <c r="Z510" s="27">
        <v>0</v>
      </c>
      <c r="AA510" s="27">
        <v>0</v>
      </c>
      <c r="AB510" s="27">
        <v>0</v>
      </c>
      <c r="AC510" s="27">
        <v>0</v>
      </c>
      <c r="AD510" s="27">
        <v>0</v>
      </c>
      <c r="AE510" s="27">
        <v>0</v>
      </c>
      <c r="AF510" s="27">
        <v>0</v>
      </c>
      <c r="AG510" s="27">
        <v>0</v>
      </c>
      <c r="AH510" s="27">
        <v>0</v>
      </c>
      <c r="AI510" s="27">
        <v>0</v>
      </c>
      <c r="AJ510" s="27">
        <v>0</v>
      </c>
      <c r="BM510">
        <v>508</v>
      </c>
      <c r="BN510" t="s">
        <v>2324</v>
      </c>
    </row>
    <row r="511" spans="2:66" ht="14.25" x14ac:dyDescent="0.2">
      <c r="B511" s="16">
        <v>509</v>
      </c>
      <c r="C511" s="16"/>
      <c r="D511" s="16" t="s">
        <v>685</v>
      </c>
      <c r="E511" s="16" t="str">
        <f t="shared" si="24"/>
        <v>c</v>
      </c>
      <c r="F511" s="16">
        <f t="shared" si="23"/>
        <v>1</v>
      </c>
      <c r="G511" s="19" t="s">
        <v>21</v>
      </c>
      <c r="H511" s="3" t="s">
        <v>37</v>
      </c>
      <c r="I511" s="3">
        <f t="shared" si="25"/>
        <v>16</v>
      </c>
      <c r="J511" s="16">
        <v>1</v>
      </c>
      <c r="K511" s="16">
        <v>5</v>
      </c>
      <c r="L511" s="16">
        <v>153</v>
      </c>
      <c r="M511" s="26">
        <v>0</v>
      </c>
      <c r="N511" s="26">
        <v>0</v>
      </c>
      <c r="O511" s="26">
        <v>0</v>
      </c>
      <c r="P511" s="26">
        <v>0</v>
      </c>
      <c r="Q511" s="26">
        <v>0</v>
      </c>
      <c r="R511" s="26">
        <v>0</v>
      </c>
      <c r="S511" s="26">
        <v>0</v>
      </c>
      <c r="T511" s="16">
        <v>0</v>
      </c>
      <c r="U511" s="27">
        <v>0</v>
      </c>
      <c r="V511" s="27">
        <v>0</v>
      </c>
      <c r="W511" s="27">
        <v>0</v>
      </c>
      <c r="X511" s="27">
        <v>0</v>
      </c>
      <c r="Y511" s="27">
        <v>0</v>
      </c>
      <c r="Z511" s="27">
        <v>0</v>
      </c>
      <c r="AA511" s="27">
        <v>0</v>
      </c>
      <c r="AB511" s="27">
        <v>0</v>
      </c>
      <c r="AC511" s="27">
        <v>0</v>
      </c>
      <c r="AD511" s="27">
        <v>0</v>
      </c>
      <c r="AE511" s="27">
        <v>0</v>
      </c>
      <c r="AF511" s="27">
        <v>0</v>
      </c>
      <c r="AG511" s="27">
        <v>0</v>
      </c>
      <c r="AH511" s="27">
        <v>0</v>
      </c>
      <c r="AI511" s="27">
        <v>0</v>
      </c>
      <c r="AJ511" s="27">
        <v>0</v>
      </c>
      <c r="BM511">
        <v>509</v>
      </c>
      <c r="BN511" t="s">
        <v>2380</v>
      </c>
    </row>
    <row r="512" spans="2:66" ht="14.25" x14ac:dyDescent="0.2">
      <c r="B512" s="16">
        <v>510</v>
      </c>
      <c r="C512" s="16"/>
      <c r="D512" s="16" t="s">
        <v>686</v>
      </c>
      <c r="E512" s="16" t="str">
        <f t="shared" si="24"/>
        <v>c</v>
      </c>
      <c r="F512" s="16">
        <f t="shared" si="23"/>
        <v>1</v>
      </c>
      <c r="G512" s="19" t="s">
        <v>21</v>
      </c>
      <c r="H512" s="3" t="s">
        <v>37</v>
      </c>
      <c r="I512" s="3">
        <f t="shared" si="25"/>
        <v>16</v>
      </c>
      <c r="J512" s="16">
        <v>1</v>
      </c>
      <c r="K512" s="16">
        <v>6</v>
      </c>
      <c r="L512" s="16">
        <v>184</v>
      </c>
      <c r="M512" s="26">
        <v>0</v>
      </c>
      <c r="N512" s="26">
        <v>0</v>
      </c>
      <c r="O512" s="26">
        <v>0</v>
      </c>
      <c r="P512" s="26">
        <v>0</v>
      </c>
      <c r="Q512" s="26">
        <v>0</v>
      </c>
      <c r="R512" s="26">
        <v>0</v>
      </c>
      <c r="S512" s="26">
        <v>0</v>
      </c>
      <c r="T512" s="26">
        <v>0</v>
      </c>
      <c r="U512" s="27">
        <v>0</v>
      </c>
      <c r="V512" s="27">
        <v>0</v>
      </c>
      <c r="W512" s="27">
        <v>0</v>
      </c>
      <c r="X512" s="27">
        <v>0</v>
      </c>
      <c r="Y512" s="27">
        <v>0</v>
      </c>
      <c r="Z512" s="27">
        <v>0</v>
      </c>
      <c r="AA512" s="27">
        <v>0</v>
      </c>
      <c r="AB512" s="27">
        <v>0</v>
      </c>
      <c r="AC512" s="27">
        <v>0</v>
      </c>
      <c r="AD512" s="27">
        <v>0</v>
      </c>
      <c r="AE512" s="27">
        <v>0</v>
      </c>
      <c r="AF512" s="20">
        <v>0</v>
      </c>
      <c r="AG512" s="27">
        <v>0</v>
      </c>
      <c r="AH512" s="27">
        <v>0</v>
      </c>
      <c r="AI512" s="27">
        <v>0</v>
      </c>
      <c r="AJ512" s="27">
        <v>0</v>
      </c>
      <c r="BM512">
        <v>510</v>
      </c>
      <c r="BN512" t="s">
        <v>2381</v>
      </c>
    </row>
    <row r="513" spans="2:66" ht="14.25" x14ac:dyDescent="0.2">
      <c r="B513" s="16">
        <v>511</v>
      </c>
      <c r="C513" s="16"/>
      <c r="D513" s="16" t="s">
        <v>687</v>
      </c>
      <c r="E513" s="16" t="str">
        <f t="shared" si="24"/>
        <v>c</v>
      </c>
      <c r="F513" s="16">
        <f t="shared" si="23"/>
        <v>1</v>
      </c>
      <c r="G513" s="19" t="s">
        <v>21</v>
      </c>
      <c r="H513" s="3" t="s">
        <v>37</v>
      </c>
      <c r="I513" s="3">
        <f t="shared" si="25"/>
        <v>16</v>
      </c>
      <c r="J513" s="16">
        <v>1</v>
      </c>
      <c r="K513" s="16">
        <v>7</v>
      </c>
      <c r="L513" s="16">
        <v>215</v>
      </c>
      <c r="M513" s="26">
        <v>0</v>
      </c>
      <c r="N513" s="26">
        <v>0</v>
      </c>
      <c r="O513" s="26">
        <v>0</v>
      </c>
      <c r="P513" s="26">
        <v>0</v>
      </c>
      <c r="Q513" s="26">
        <v>0</v>
      </c>
      <c r="R513" s="26">
        <v>0</v>
      </c>
      <c r="S513" s="26">
        <v>0</v>
      </c>
      <c r="T513" s="26">
        <v>0</v>
      </c>
      <c r="U513" s="27">
        <v>0</v>
      </c>
      <c r="V513" s="27">
        <v>0</v>
      </c>
      <c r="W513" s="27">
        <v>0</v>
      </c>
      <c r="X513" s="20">
        <v>0</v>
      </c>
      <c r="Y513" s="27">
        <v>0</v>
      </c>
      <c r="Z513" s="27">
        <v>0</v>
      </c>
      <c r="AA513" s="27">
        <v>0</v>
      </c>
      <c r="AB513" s="27">
        <v>0</v>
      </c>
      <c r="AC513" s="27">
        <v>0</v>
      </c>
      <c r="AD513" s="27">
        <v>0</v>
      </c>
      <c r="AE513" s="27">
        <v>0</v>
      </c>
      <c r="AF513" s="27">
        <v>0</v>
      </c>
      <c r="AG513" s="27">
        <v>0</v>
      </c>
      <c r="AH513" s="27">
        <v>0</v>
      </c>
      <c r="AI513" s="27">
        <v>0</v>
      </c>
      <c r="AJ513" s="27">
        <v>0</v>
      </c>
      <c r="BM513">
        <v>511</v>
      </c>
      <c r="BN513" t="s">
        <v>2382</v>
      </c>
    </row>
    <row r="514" spans="2:66" ht="14.25" x14ac:dyDescent="0.2">
      <c r="B514" s="16">
        <v>512</v>
      </c>
      <c r="C514" s="16"/>
      <c r="D514" s="16" t="s">
        <v>688</v>
      </c>
      <c r="E514" s="16" t="str">
        <f t="shared" si="24"/>
        <v>c</v>
      </c>
      <c r="F514" s="16">
        <f t="shared" si="23"/>
        <v>1</v>
      </c>
      <c r="G514" s="19" t="s">
        <v>21</v>
      </c>
      <c r="H514" s="3" t="s">
        <v>37</v>
      </c>
      <c r="I514" s="3">
        <f t="shared" si="25"/>
        <v>16</v>
      </c>
      <c r="J514" s="16">
        <v>1</v>
      </c>
      <c r="K514" s="16">
        <v>8</v>
      </c>
      <c r="L514" s="16">
        <v>246</v>
      </c>
      <c r="M514" s="26">
        <v>0</v>
      </c>
      <c r="N514" s="26">
        <v>0</v>
      </c>
      <c r="O514" s="26">
        <v>0</v>
      </c>
      <c r="P514" s="26">
        <v>0</v>
      </c>
      <c r="Q514" s="26">
        <v>0</v>
      </c>
      <c r="R514" s="26">
        <v>0</v>
      </c>
      <c r="S514" s="26">
        <v>0</v>
      </c>
      <c r="T514" s="26">
        <v>0</v>
      </c>
      <c r="U514" s="27">
        <v>0</v>
      </c>
      <c r="V514" s="27">
        <v>0</v>
      </c>
      <c r="W514" s="27">
        <v>0</v>
      </c>
      <c r="X514" s="27">
        <v>0</v>
      </c>
      <c r="Y514" s="27">
        <v>0</v>
      </c>
      <c r="Z514" s="27">
        <v>0</v>
      </c>
      <c r="AA514" s="27">
        <v>0</v>
      </c>
      <c r="AB514" s="27">
        <v>0</v>
      </c>
      <c r="AC514" s="27">
        <v>0</v>
      </c>
      <c r="AD514" s="27">
        <v>0</v>
      </c>
      <c r="AE514" s="27">
        <v>0</v>
      </c>
      <c r="AF514" s="27">
        <v>0</v>
      </c>
      <c r="AG514" s="20">
        <v>0</v>
      </c>
      <c r="AH514" s="27">
        <v>0</v>
      </c>
      <c r="AI514" s="27">
        <v>0</v>
      </c>
      <c r="AJ514" s="27">
        <v>0</v>
      </c>
      <c r="BM514">
        <v>512</v>
      </c>
      <c r="BN514" t="s">
        <v>2383</v>
      </c>
    </row>
    <row r="515" spans="2:66" ht="14.25" x14ac:dyDescent="0.2">
      <c r="B515" s="16">
        <v>513</v>
      </c>
      <c r="C515" s="16"/>
      <c r="D515" s="16" t="s">
        <v>689</v>
      </c>
      <c r="E515" s="16" t="str">
        <f t="shared" si="24"/>
        <v>s</v>
      </c>
      <c r="F515" s="16">
        <f t="shared" ref="F515:F578" si="26">VLOOKUP(E515&amp;K515,AN$27:AO$58,2,FALSE)</f>
        <v>2</v>
      </c>
      <c r="G515" s="19" t="s">
        <v>21</v>
      </c>
      <c r="H515" s="3" t="s">
        <v>38</v>
      </c>
      <c r="I515" s="3">
        <f t="shared" si="25"/>
        <v>17</v>
      </c>
      <c r="J515" s="16">
        <v>10</v>
      </c>
      <c r="K515" s="16">
        <v>1</v>
      </c>
      <c r="L515" s="16">
        <v>20</v>
      </c>
      <c r="M515" s="26">
        <v>0</v>
      </c>
      <c r="N515" s="26">
        <v>0</v>
      </c>
      <c r="O515" s="26">
        <v>0</v>
      </c>
      <c r="P515" s="26">
        <v>0</v>
      </c>
      <c r="Q515" s="26">
        <v>0</v>
      </c>
      <c r="R515" s="26">
        <v>0</v>
      </c>
      <c r="S515" s="26">
        <v>0</v>
      </c>
      <c r="T515" s="26">
        <v>0</v>
      </c>
      <c r="U515" s="27">
        <v>0</v>
      </c>
      <c r="V515" s="27">
        <v>0</v>
      </c>
      <c r="W515" s="27">
        <v>0</v>
      </c>
      <c r="X515" s="27">
        <v>0</v>
      </c>
      <c r="Y515" s="27">
        <v>0</v>
      </c>
      <c r="Z515" s="27">
        <v>0</v>
      </c>
      <c r="AA515" s="27">
        <v>0</v>
      </c>
      <c r="AB515" s="27">
        <v>0</v>
      </c>
      <c r="AC515" s="27">
        <v>0</v>
      </c>
      <c r="AD515" s="27">
        <v>0</v>
      </c>
      <c r="AE515" s="27">
        <v>0</v>
      </c>
      <c r="AF515" s="20">
        <v>8.0000000000000016E-2</v>
      </c>
      <c r="AG515" s="27">
        <v>0</v>
      </c>
      <c r="AH515" s="27">
        <v>0</v>
      </c>
      <c r="AI515" s="27">
        <v>0</v>
      </c>
      <c r="AJ515" s="20">
        <v>8.0000000000000016E-2</v>
      </c>
      <c r="BM515">
        <v>513</v>
      </c>
      <c r="BN515" t="s">
        <v>2384</v>
      </c>
    </row>
    <row r="516" spans="2:66" ht="14.25" x14ac:dyDescent="0.2">
      <c r="B516" s="16">
        <v>514</v>
      </c>
      <c r="C516" s="16"/>
      <c r="D516" s="16" t="s">
        <v>690</v>
      </c>
      <c r="E516" s="16" t="str">
        <f t="shared" si="24"/>
        <v>s</v>
      </c>
      <c r="F516" s="16">
        <f t="shared" si="26"/>
        <v>2</v>
      </c>
      <c r="G516" s="19" t="s">
        <v>21</v>
      </c>
      <c r="H516" s="3" t="s">
        <v>38</v>
      </c>
      <c r="I516" s="3">
        <f t="shared" si="25"/>
        <v>17</v>
      </c>
      <c r="J516" s="16">
        <v>10</v>
      </c>
      <c r="K516" s="16">
        <v>2</v>
      </c>
      <c r="L516" s="16">
        <v>41</v>
      </c>
      <c r="M516" s="26">
        <v>0</v>
      </c>
      <c r="N516" s="26">
        <v>0</v>
      </c>
      <c r="O516" s="26">
        <v>0</v>
      </c>
      <c r="P516" s="26">
        <v>0</v>
      </c>
      <c r="Q516" s="26">
        <v>0</v>
      </c>
      <c r="R516" s="26">
        <v>0</v>
      </c>
      <c r="S516" s="26">
        <v>0</v>
      </c>
      <c r="T516" s="26">
        <v>0</v>
      </c>
      <c r="U516" s="20">
        <v>3.6666666666666667E-2</v>
      </c>
      <c r="V516" s="27">
        <v>0</v>
      </c>
      <c r="W516" s="27">
        <v>0</v>
      </c>
      <c r="X516" s="20">
        <v>0.14727272727272728</v>
      </c>
      <c r="Y516" s="27">
        <v>0</v>
      </c>
      <c r="Z516" s="27">
        <v>0</v>
      </c>
      <c r="AA516" s="27">
        <v>0</v>
      </c>
      <c r="AB516" s="27">
        <v>0</v>
      </c>
      <c r="AC516" s="27">
        <v>0</v>
      </c>
      <c r="AD516" s="27">
        <v>0</v>
      </c>
      <c r="AE516" s="27">
        <v>0</v>
      </c>
      <c r="AF516" s="27">
        <v>0</v>
      </c>
      <c r="AG516" s="27">
        <v>0</v>
      </c>
      <c r="AH516" s="27">
        <v>0</v>
      </c>
      <c r="AI516" s="27">
        <v>0</v>
      </c>
      <c r="AJ516" s="27">
        <v>0</v>
      </c>
      <c r="BM516">
        <v>514</v>
      </c>
      <c r="BN516" t="s">
        <v>2385</v>
      </c>
    </row>
    <row r="517" spans="2:66" ht="14.25" x14ac:dyDescent="0.2">
      <c r="B517" s="16">
        <v>515</v>
      </c>
      <c r="C517" s="16"/>
      <c r="D517" s="16" t="s">
        <v>689</v>
      </c>
      <c r="E517" s="16" t="str">
        <f t="shared" si="24"/>
        <v>s</v>
      </c>
      <c r="F517" s="16">
        <f t="shared" si="26"/>
        <v>3</v>
      </c>
      <c r="G517" s="19" t="s">
        <v>21</v>
      </c>
      <c r="H517" s="3" t="s">
        <v>38</v>
      </c>
      <c r="I517" s="3">
        <f t="shared" si="25"/>
        <v>17</v>
      </c>
      <c r="J517" s="16">
        <v>10</v>
      </c>
      <c r="K517" s="16">
        <v>3</v>
      </c>
      <c r="L517" s="16">
        <v>61</v>
      </c>
      <c r="M517" s="26">
        <v>0</v>
      </c>
      <c r="N517" s="26">
        <v>0</v>
      </c>
      <c r="O517" s="26">
        <v>0</v>
      </c>
      <c r="P517" s="26">
        <v>0</v>
      </c>
      <c r="Q517" s="26">
        <v>0</v>
      </c>
      <c r="R517" s="26">
        <v>0</v>
      </c>
      <c r="S517" s="26">
        <v>0</v>
      </c>
      <c r="T517" s="26">
        <v>0</v>
      </c>
      <c r="U517" s="27">
        <v>0</v>
      </c>
      <c r="V517" s="27">
        <v>0</v>
      </c>
      <c r="W517" s="27">
        <v>0</v>
      </c>
      <c r="X517" s="20">
        <v>0.22454545454545452</v>
      </c>
      <c r="Y517" s="20">
        <v>6.5420560747663559E-2</v>
      </c>
      <c r="Z517" s="27">
        <v>0</v>
      </c>
      <c r="AA517" s="27">
        <v>0</v>
      </c>
      <c r="AB517" s="27">
        <v>0</v>
      </c>
      <c r="AC517" s="27">
        <v>0</v>
      </c>
      <c r="AD517" s="27">
        <v>0</v>
      </c>
      <c r="AE517" s="27">
        <v>0</v>
      </c>
      <c r="AF517" s="27">
        <v>0</v>
      </c>
      <c r="AG517" s="27">
        <v>0</v>
      </c>
      <c r="AH517" s="27">
        <v>0</v>
      </c>
      <c r="AI517" s="27">
        <v>0</v>
      </c>
      <c r="AJ517" s="20">
        <v>0.17963636363636362</v>
      </c>
      <c r="BM517">
        <v>515</v>
      </c>
      <c r="BN517" t="s">
        <v>2386</v>
      </c>
    </row>
    <row r="518" spans="2:66" ht="14.25" x14ac:dyDescent="0.2">
      <c r="B518" s="16">
        <v>516</v>
      </c>
      <c r="C518" s="16"/>
      <c r="D518" s="16" t="s">
        <v>691</v>
      </c>
      <c r="E518" s="16" t="str">
        <f t="shared" si="24"/>
        <v>s</v>
      </c>
      <c r="F518" s="16">
        <f t="shared" si="26"/>
        <v>3</v>
      </c>
      <c r="G518" s="19" t="s">
        <v>21</v>
      </c>
      <c r="H518" s="3" t="s">
        <v>38</v>
      </c>
      <c r="I518" s="3">
        <f t="shared" si="25"/>
        <v>17</v>
      </c>
      <c r="J518" s="16">
        <v>10</v>
      </c>
      <c r="K518" s="16">
        <v>4</v>
      </c>
      <c r="L518" s="16">
        <v>82</v>
      </c>
      <c r="M518" s="26">
        <v>0</v>
      </c>
      <c r="N518" s="26">
        <v>0</v>
      </c>
      <c r="O518" s="26">
        <v>0</v>
      </c>
      <c r="P518" s="26">
        <v>0</v>
      </c>
      <c r="Q518" s="26">
        <v>0</v>
      </c>
      <c r="R518" s="26">
        <v>0</v>
      </c>
      <c r="S518" s="26">
        <v>0</v>
      </c>
      <c r="T518" s="26">
        <v>0</v>
      </c>
      <c r="U518" s="27">
        <v>0</v>
      </c>
      <c r="V518" s="27">
        <v>0</v>
      </c>
      <c r="W518" s="27">
        <v>0</v>
      </c>
      <c r="X518" s="20">
        <v>0.29909090909090907</v>
      </c>
      <c r="Y518" s="20">
        <v>8.6757990867579959E-2</v>
      </c>
      <c r="Z518" s="27">
        <v>0</v>
      </c>
      <c r="AA518" s="27">
        <v>0</v>
      </c>
      <c r="AB518" s="27">
        <v>0</v>
      </c>
      <c r="AC518" s="27">
        <v>0</v>
      </c>
      <c r="AD518" s="27">
        <v>0</v>
      </c>
      <c r="AE518" s="27">
        <v>0</v>
      </c>
      <c r="AF518" s="27">
        <v>0</v>
      </c>
      <c r="AG518" s="27">
        <v>0</v>
      </c>
      <c r="AH518" s="20">
        <v>0.23927272727272728</v>
      </c>
      <c r="AI518" s="27">
        <v>0</v>
      </c>
      <c r="AJ518" s="27">
        <v>0</v>
      </c>
      <c r="BM518">
        <v>516</v>
      </c>
      <c r="BN518" t="s">
        <v>2387</v>
      </c>
    </row>
    <row r="519" spans="2:66" ht="14.25" x14ac:dyDescent="0.2">
      <c r="B519" s="16">
        <v>517</v>
      </c>
      <c r="C519" s="16"/>
      <c r="D519" s="16" t="s">
        <v>692</v>
      </c>
      <c r="E519" s="16" t="str">
        <f t="shared" si="24"/>
        <v>s</v>
      </c>
      <c r="F519" s="16">
        <f t="shared" si="26"/>
        <v>4</v>
      </c>
      <c r="G519" s="19" t="s">
        <v>21</v>
      </c>
      <c r="H519" s="3" t="s">
        <v>38</v>
      </c>
      <c r="I519" s="3">
        <f t="shared" si="25"/>
        <v>17</v>
      </c>
      <c r="J519" s="16">
        <v>10</v>
      </c>
      <c r="K519" s="16">
        <v>5</v>
      </c>
      <c r="L519" s="16">
        <v>102</v>
      </c>
      <c r="M519" s="26">
        <v>0</v>
      </c>
      <c r="N519" s="26">
        <v>0</v>
      </c>
      <c r="O519" s="26">
        <v>0</v>
      </c>
      <c r="P519" s="26">
        <v>0</v>
      </c>
      <c r="Q519" s="26">
        <v>0</v>
      </c>
      <c r="R519" s="26">
        <v>0</v>
      </c>
      <c r="S519" s="26">
        <v>0</v>
      </c>
      <c r="T519" s="26">
        <v>0</v>
      </c>
      <c r="U519" s="27">
        <v>0</v>
      </c>
      <c r="V519" s="20">
        <v>7.3333333333333334E-2</v>
      </c>
      <c r="W519" s="20">
        <v>9.3333333333333338E-2</v>
      </c>
      <c r="X519" s="20">
        <v>0.37454545454545451</v>
      </c>
      <c r="Y519" s="27">
        <v>0</v>
      </c>
      <c r="Z519" s="27">
        <v>0</v>
      </c>
      <c r="AA519" s="27">
        <v>0</v>
      </c>
      <c r="AB519" s="27">
        <v>0</v>
      </c>
      <c r="AC519" s="27">
        <v>0</v>
      </c>
      <c r="AD519" s="27">
        <v>0</v>
      </c>
      <c r="AE519" s="20">
        <v>5.6603773584905648E-2</v>
      </c>
      <c r="AF519" s="27">
        <v>0</v>
      </c>
      <c r="AG519" s="27">
        <v>0</v>
      </c>
      <c r="AH519" s="27">
        <v>0</v>
      </c>
      <c r="AI519" s="27">
        <v>0</v>
      </c>
      <c r="AJ519" s="27">
        <v>0</v>
      </c>
      <c r="BM519">
        <v>517</v>
      </c>
      <c r="BN519" t="s">
        <v>2388</v>
      </c>
    </row>
    <row r="520" spans="2:66" ht="14.25" x14ac:dyDescent="0.2">
      <c r="B520" s="16">
        <v>518</v>
      </c>
      <c r="C520" s="16"/>
      <c r="D520" s="16" t="s">
        <v>693</v>
      </c>
      <c r="E520" s="16" t="str">
        <f t="shared" si="24"/>
        <v>s</v>
      </c>
      <c r="F520" s="16">
        <f t="shared" si="26"/>
        <v>4</v>
      </c>
      <c r="G520" s="19" t="s">
        <v>21</v>
      </c>
      <c r="H520" s="3" t="s">
        <v>38</v>
      </c>
      <c r="I520" s="3">
        <f t="shared" si="25"/>
        <v>17</v>
      </c>
      <c r="J520" s="16">
        <v>10</v>
      </c>
      <c r="K520" s="16">
        <v>6</v>
      </c>
      <c r="L520" s="16">
        <v>123</v>
      </c>
      <c r="M520" s="26">
        <v>0</v>
      </c>
      <c r="N520" s="26">
        <v>0</v>
      </c>
      <c r="O520" s="26">
        <v>0</v>
      </c>
      <c r="P520" s="26">
        <v>0</v>
      </c>
      <c r="Q520" s="26">
        <v>0</v>
      </c>
      <c r="R520" s="26">
        <v>0</v>
      </c>
      <c r="S520" s="26">
        <v>0</v>
      </c>
      <c r="T520" s="26">
        <v>0</v>
      </c>
      <c r="U520" s="27">
        <v>0</v>
      </c>
      <c r="V520" s="20">
        <v>8.6666666666666656E-2</v>
      </c>
      <c r="W520" s="27">
        <v>0</v>
      </c>
      <c r="X520" s="20">
        <v>0.45</v>
      </c>
      <c r="Y520" s="27">
        <v>0</v>
      </c>
      <c r="Z520" s="27">
        <v>0</v>
      </c>
      <c r="AA520" s="27">
        <v>0</v>
      </c>
      <c r="AB520" s="27">
        <v>0</v>
      </c>
      <c r="AC520" s="27">
        <v>0</v>
      </c>
      <c r="AD520" s="20">
        <v>6.5420560747663559E-2</v>
      </c>
      <c r="AE520" s="27">
        <v>0</v>
      </c>
      <c r="AF520" s="27">
        <v>0</v>
      </c>
      <c r="AG520" s="20">
        <v>0.36000000000000004</v>
      </c>
      <c r="AH520" s="27">
        <v>0</v>
      </c>
      <c r="AI520" s="27">
        <v>0</v>
      </c>
      <c r="AJ520" s="27">
        <v>0</v>
      </c>
      <c r="BM520">
        <v>518</v>
      </c>
      <c r="BN520" t="s">
        <v>2389</v>
      </c>
    </row>
    <row r="521" spans="2:66" ht="14.25" x14ac:dyDescent="0.2">
      <c r="B521" s="16">
        <v>519</v>
      </c>
      <c r="C521" s="16"/>
      <c r="D521" s="16" t="s">
        <v>694</v>
      </c>
      <c r="E521" s="16" t="str">
        <f t="shared" si="24"/>
        <v>s</v>
      </c>
      <c r="F521" s="16">
        <f t="shared" si="26"/>
        <v>5</v>
      </c>
      <c r="G521" s="19" t="s">
        <v>21</v>
      </c>
      <c r="H521" s="3" t="s">
        <v>38</v>
      </c>
      <c r="I521" s="3">
        <f t="shared" si="25"/>
        <v>17</v>
      </c>
      <c r="J521" s="16">
        <v>10</v>
      </c>
      <c r="K521" s="16">
        <v>7</v>
      </c>
      <c r="L521" s="16">
        <v>143</v>
      </c>
      <c r="M521" s="26">
        <v>0</v>
      </c>
      <c r="N521" s="26">
        <v>0</v>
      </c>
      <c r="O521" s="26">
        <v>0</v>
      </c>
      <c r="P521" s="26">
        <v>0</v>
      </c>
      <c r="Q521" s="26">
        <v>0</v>
      </c>
      <c r="R521" s="26">
        <v>0</v>
      </c>
      <c r="S521" s="16">
        <v>31</v>
      </c>
      <c r="T521" s="26">
        <v>0</v>
      </c>
      <c r="U521" s="27">
        <v>0</v>
      </c>
      <c r="V521" s="27">
        <v>0</v>
      </c>
      <c r="W521" s="20">
        <v>0.13</v>
      </c>
      <c r="X521" s="20">
        <v>0.52454545454545454</v>
      </c>
      <c r="Y521" s="27">
        <v>0</v>
      </c>
      <c r="Z521" s="27">
        <v>0</v>
      </c>
      <c r="AA521" s="27">
        <v>0</v>
      </c>
      <c r="AB521" s="27">
        <v>0</v>
      </c>
      <c r="AC521" s="27">
        <v>0</v>
      </c>
      <c r="AD521" s="27">
        <v>0</v>
      </c>
      <c r="AE521" s="27">
        <v>0</v>
      </c>
      <c r="AF521" s="27">
        <v>0</v>
      </c>
      <c r="AG521" s="27">
        <v>0</v>
      </c>
      <c r="AH521" s="20">
        <v>0.41963636363636364</v>
      </c>
      <c r="AI521" s="20">
        <v>0.41963636363636364</v>
      </c>
      <c r="AJ521" s="27">
        <v>0</v>
      </c>
      <c r="BM521">
        <v>519</v>
      </c>
      <c r="BN521" t="s">
        <v>2390</v>
      </c>
    </row>
    <row r="522" spans="2:66" ht="14.25" x14ac:dyDescent="0.2">
      <c r="B522" s="16">
        <v>520</v>
      </c>
      <c r="C522" s="16"/>
      <c r="D522" s="16" t="s">
        <v>202</v>
      </c>
      <c r="E522" s="16" t="str">
        <f t="shared" si="24"/>
        <v>s</v>
      </c>
      <c r="F522" s="16">
        <f t="shared" si="26"/>
        <v>5</v>
      </c>
      <c r="G522" s="19" t="s">
        <v>21</v>
      </c>
      <c r="H522" s="3" t="s">
        <v>38</v>
      </c>
      <c r="I522" s="3">
        <f t="shared" si="25"/>
        <v>17</v>
      </c>
      <c r="J522" s="16">
        <v>10</v>
      </c>
      <c r="K522" s="16">
        <v>8</v>
      </c>
      <c r="L522" s="16">
        <v>164</v>
      </c>
      <c r="M522" s="26">
        <v>0</v>
      </c>
      <c r="N522" s="26">
        <v>0</v>
      </c>
      <c r="O522" s="26">
        <v>0</v>
      </c>
      <c r="P522" s="26">
        <v>0</v>
      </c>
      <c r="Q522" s="16">
        <v>151</v>
      </c>
      <c r="R522" s="26">
        <v>0</v>
      </c>
      <c r="S522" s="16">
        <v>35</v>
      </c>
      <c r="T522" s="26">
        <v>0</v>
      </c>
      <c r="U522" s="27">
        <v>0</v>
      </c>
      <c r="V522" s="27">
        <v>0</v>
      </c>
      <c r="W522" s="27">
        <v>0</v>
      </c>
      <c r="X522" s="20">
        <v>0.60090909090909095</v>
      </c>
      <c r="Y522" s="27">
        <v>0</v>
      </c>
      <c r="Z522" s="27">
        <v>0</v>
      </c>
      <c r="AA522" s="27">
        <v>0</v>
      </c>
      <c r="AB522" s="27">
        <v>0</v>
      </c>
      <c r="AC522" s="27">
        <v>0</v>
      </c>
      <c r="AD522" s="27">
        <v>0</v>
      </c>
      <c r="AE522" s="27">
        <v>0</v>
      </c>
      <c r="AF522" s="27">
        <v>0</v>
      </c>
      <c r="AG522" s="20">
        <v>0.48072727272727278</v>
      </c>
      <c r="AH522" s="20">
        <v>0.48072727272727278</v>
      </c>
      <c r="AI522" s="27">
        <v>0</v>
      </c>
      <c r="AJ522" s="27">
        <v>0</v>
      </c>
      <c r="BM522">
        <v>520</v>
      </c>
      <c r="BN522" t="s">
        <v>2391</v>
      </c>
    </row>
    <row r="523" spans="2:66" ht="14.25" x14ac:dyDescent="0.2">
      <c r="B523" s="16">
        <v>521</v>
      </c>
      <c r="C523" s="16"/>
      <c r="D523" s="16" t="s">
        <v>695</v>
      </c>
      <c r="E523" s="16" t="str">
        <f t="shared" si="24"/>
        <v>a</v>
      </c>
      <c r="F523" s="16">
        <f t="shared" si="26"/>
        <v>1</v>
      </c>
      <c r="G523" s="19" t="s">
        <v>21</v>
      </c>
      <c r="H523" s="3" t="s">
        <v>38</v>
      </c>
      <c r="I523" s="3">
        <f t="shared" si="25"/>
        <v>17</v>
      </c>
      <c r="J523" s="16">
        <v>10</v>
      </c>
      <c r="K523" s="16">
        <v>1</v>
      </c>
      <c r="L523" s="16">
        <v>15</v>
      </c>
      <c r="M523" s="26">
        <v>0</v>
      </c>
      <c r="N523" s="26">
        <v>0</v>
      </c>
      <c r="O523" s="26">
        <v>0</v>
      </c>
      <c r="P523" s="26">
        <v>0</v>
      </c>
      <c r="Q523" s="26">
        <v>0</v>
      </c>
      <c r="R523" s="26">
        <v>0</v>
      </c>
      <c r="S523" s="26">
        <v>0</v>
      </c>
      <c r="T523" s="26">
        <v>0</v>
      </c>
      <c r="U523" s="20">
        <v>1.6666666666666666E-2</v>
      </c>
      <c r="V523" s="27">
        <v>0</v>
      </c>
      <c r="W523" s="27">
        <v>0</v>
      </c>
      <c r="X523" s="27">
        <v>0</v>
      </c>
      <c r="Y523" s="27">
        <v>0</v>
      </c>
      <c r="Z523" s="27">
        <v>0</v>
      </c>
      <c r="AA523" s="27">
        <v>0</v>
      </c>
      <c r="AB523" s="27">
        <v>0</v>
      </c>
      <c r="AC523" s="27">
        <v>0</v>
      </c>
      <c r="AD523" s="27">
        <v>0</v>
      </c>
      <c r="AE523" s="27">
        <v>0</v>
      </c>
      <c r="AF523" s="27">
        <v>0</v>
      </c>
      <c r="AG523" s="27">
        <v>0</v>
      </c>
      <c r="AH523" s="27">
        <v>0</v>
      </c>
      <c r="AI523" s="27">
        <v>0</v>
      </c>
      <c r="AJ523" s="27">
        <v>0</v>
      </c>
      <c r="BM523">
        <v>521</v>
      </c>
      <c r="BN523" t="s">
        <v>2392</v>
      </c>
    </row>
    <row r="524" spans="2:66" ht="14.25" x14ac:dyDescent="0.2">
      <c r="B524" s="16">
        <v>522</v>
      </c>
      <c r="C524" s="16"/>
      <c r="D524" s="16" t="s">
        <v>183</v>
      </c>
      <c r="E524" s="16" t="str">
        <f t="shared" si="24"/>
        <v>a</v>
      </c>
      <c r="F524" s="16">
        <f t="shared" si="26"/>
        <v>1</v>
      </c>
      <c r="G524" s="19" t="s">
        <v>21</v>
      </c>
      <c r="H524" s="3" t="s">
        <v>38</v>
      </c>
      <c r="I524" s="3">
        <f t="shared" si="25"/>
        <v>17</v>
      </c>
      <c r="J524" s="16">
        <v>10</v>
      </c>
      <c r="K524" s="16">
        <v>2</v>
      </c>
      <c r="L524" s="16">
        <v>31</v>
      </c>
      <c r="M524" s="26">
        <v>0</v>
      </c>
      <c r="N524" s="26">
        <v>0</v>
      </c>
      <c r="O524" s="26">
        <v>0</v>
      </c>
      <c r="P524" s="26">
        <v>0</v>
      </c>
      <c r="Q524" s="26">
        <v>0</v>
      </c>
      <c r="R524" s="26">
        <v>0</v>
      </c>
      <c r="S524" s="26">
        <v>0</v>
      </c>
      <c r="T524" s="26">
        <v>0</v>
      </c>
      <c r="U524" s="27">
        <v>0</v>
      </c>
      <c r="V524" s="27">
        <v>0</v>
      </c>
      <c r="W524" s="27">
        <v>0</v>
      </c>
      <c r="X524" s="20">
        <v>0.14454545454545456</v>
      </c>
      <c r="Y524" s="27">
        <v>0</v>
      </c>
      <c r="Z524" s="27">
        <v>0</v>
      </c>
      <c r="AA524" s="27">
        <v>0</v>
      </c>
      <c r="AB524" s="27">
        <v>0</v>
      </c>
      <c r="AC524" s="27">
        <v>0</v>
      </c>
      <c r="AD524" s="27">
        <v>0</v>
      </c>
      <c r="AE524" s="27">
        <v>0</v>
      </c>
      <c r="AF524" s="27">
        <v>0</v>
      </c>
      <c r="AG524" s="27">
        <v>0</v>
      </c>
      <c r="AH524" s="27">
        <v>0</v>
      </c>
      <c r="AI524" s="27">
        <v>0</v>
      </c>
      <c r="AJ524" s="27">
        <v>0</v>
      </c>
      <c r="BM524">
        <v>522</v>
      </c>
      <c r="BN524" t="s">
        <v>2393</v>
      </c>
    </row>
    <row r="525" spans="2:66" ht="14.25" x14ac:dyDescent="0.2">
      <c r="B525" s="16">
        <v>523</v>
      </c>
      <c r="C525" s="16"/>
      <c r="D525" s="16" t="s">
        <v>205</v>
      </c>
      <c r="E525" s="16" t="str">
        <f t="shared" si="24"/>
        <v>a</v>
      </c>
      <c r="F525" s="16">
        <f t="shared" si="26"/>
        <v>2</v>
      </c>
      <c r="G525" s="19" t="s">
        <v>21</v>
      </c>
      <c r="H525" s="3" t="s">
        <v>38</v>
      </c>
      <c r="I525" s="3">
        <f t="shared" si="25"/>
        <v>17</v>
      </c>
      <c r="J525" s="16">
        <v>10</v>
      </c>
      <c r="K525" s="16">
        <v>3</v>
      </c>
      <c r="L525" s="16">
        <v>47</v>
      </c>
      <c r="M525" s="26">
        <v>0</v>
      </c>
      <c r="N525" s="26">
        <v>0</v>
      </c>
      <c r="O525" s="26">
        <v>0</v>
      </c>
      <c r="P525" s="26">
        <v>0</v>
      </c>
      <c r="Q525" s="26">
        <v>0</v>
      </c>
      <c r="R525" s="26">
        <v>0</v>
      </c>
      <c r="S525" s="26">
        <v>0</v>
      </c>
      <c r="T525" s="16">
        <v>17</v>
      </c>
      <c r="U525" s="27">
        <v>0</v>
      </c>
      <c r="V525" s="27">
        <v>0</v>
      </c>
      <c r="W525" s="27">
        <v>0</v>
      </c>
      <c r="X525" s="27">
        <v>0</v>
      </c>
      <c r="Y525" s="27">
        <v>0</v>
      </c>
      <c r="Z525" s="27">
        <v>0</v>
      </c>
      <c r="AA525" s="27">
        <v>0</v>
      </c>
      <c r="AB525" s="27">
        <v>0</v>
      </c>
      <c r="AC525" s="20">
        <v>3.3816425120772986E-2</v>
      </c>
      <c r="AD525" s="27">
        <v>0</v>
      </c>
      <c r="AE525" s="27">
        <v>0</v>
      </c>
      <c r="AF525" s="27">
        <v>0</v>
      </c>
      <c r="AG525" s="27">
        <v>0</v>
      </c>
      <c r="AH525" s="27">
        <v>0</v>
      </c>
      <c r="AI525" s="27">
        <v>0</v>
      </c>
      <c r="AJ525" s="27">
        <v>0</v>
      </c>
      <c r="BM525">
        <v>523</v>
      </c>
      <c r="BN525" t="s">
        <v>2394</v>
      </c>
    </row>
    <row r="526" spans="2:66" ht="14.25" x14ac:dyDescent="0.2">
      <c r="B526" s="16">
        <v>524</v>
      </c>
      <c r="C526" s="16"/>
      <c r="D526" s="16" t="s">
        <v>696</v>
      </c>
      <c r="E526" s="16" t="str">
        <f t="shared" si="24"/>
        <v>a</v>
      </c>
      <c r="F526" s="16">
        <f t="shared" si="26"/>
        <v>2</v>
      </c>
      <c r="G526" s="19" t="s">
        <v>21</v>
      </c>
      <c r="H526" s="3" t="s">
        <v>38</v>
      </c>
      <c r="I526" s="3">
        <f t="shared" si="25"/>
        <v>17</v>
      </c>
      <c r="J526" s="16">
        <v>10</v>
      </c>
      <c r="K526" s="16">
        <v>4</v>
      </c>
      <c r="L526" s="16">
        <v>62</v>
      </c>
      <c r="M526" s="26">
        <v>0</v>
      </c>
      <c r="N526" s="26">
        <v>0</v>
      </c>
      <c r="O526" s="26">
        <v>0</v>
      </c>
      <c r="P526" s="26">
        <v>0</v>
      </c>
      <c r="Q526" s="16">
        <v>80</v>
      </c>
      <c r="R526" s="26">
        <v>0</v>
      </c>
      <c r="S526" s="26">
        <v>0</v>
      </c>
      <c r="T526" s="26">
        <v>0</v>
      </c>
      <c r="U526" s="27">
        <v>0</v>
      </c>
      <c r="V526" s="20">
        <v>0.06</v>
      </c>
      <c r="W526" s="27">
        <v>0</v>
      </c>
      <c r="X526" s="27">
        <v>0</v>
      </c>
      <c r="Y526" s="27">
        <v>0</v>
      </c>
      <c r="Z526" s="27">
        <v>0</v>
      </c>
      <c r="AA526" s="27">
        <v>0</v>
      </c>
      <c r="AB526" s="27">
        <v>0</v>
      </c>
      <c r="AC526" s="27">
        <v>0</v>
      </c>
      <c r="AD526" s="27">
        <v>0</v>
      </c>
      <c r="AE526" s="27">
        <v>0</v>
      </c>
      <c r="AF526" s="27">
        <v>0</v>
      </c>
      <c r="AG526" s="27">
        <v>0</v>
      </c>
      <c r="AH526" s="27">
        <v>0</v>
      </c>
      <c r="AI526" s="27">
        <v>0</v>
      </c>
      <c r="AJ526" s="27">
        <v>0</v>
      </c>
      <c r="BM526">
        <v>524</v>
      </c>
      <c r="BN526" t="s">
        <v>2395</v>
      </c>
    </row>
    <row r="527" spans="2:66" ht="14.25" x14ac:dyDescent="0.2">
      <c r="B527" s="16">
        <v>525</v>
      </c>
      <c r="C527" s="16"/>
      <c r="D527" s="16" t="s">
        <v>443</v>
      </c>
      <c r="E527" s="16" t="str">
        <f t="shared" si="24"/>
        <v>a</v>
      </c>
      <c r="F527" s="16">
        <f t="shared" si="26"/>
        <v>2</v>
      </c>
      <c r="G527" s="19" t="s">
        <v>21</v>
      </c>
      <c r="H527" s="3" t="s">
        <v>38</v>
      </c>
      <c r="I527" s="3">
        <f t="shared" si="25"/>
        <v>17</v>
      </c>
      <c r="J527" s="16">
        <v>10</v>
      </c>
      <c r="K527" s="16">
        <v>5</v>
      </c>
      <c r="L527" s="16">
        <v>78</v>
      </c>
      <c r="M527" s="26">
        <v>0</v>
      </c>
      <c r="N527" s="26">
        <v>0</v>
      </c>
      <c r="O527" s="26">
        <v>0</v>
      </c>
      <c r="P527" s="26">
        <v>0</v>
      </c>
      <c r="Q527" s="26">
        <v>0</v>
      </c>
      <c r="R527" s="26">
        <v>0</v>
      </c>
      <c r="S527" s="26">
        <v>0</v>
      </c>
      <c r="T527" s="26">
        <v>0</v>
      </c>
      <c r="U527" s="27">
        <v>0</v>
      </c>
      <c r="V527" s="27">
        <v>0</v>
      </c>
      <c r="W527" s="27">
        <v>0</v>
      </c>
      <c r="X527" s="27">
        <v>0</v>
      </c>
      <c r="Y527" s="27">
        <v>0</v>
      </c>
      <c r="Z527" s="27">
        <v>0</v>
      </c>
      <c r="AA527" s="27">
        <v>0</v>
      </c>
      <c r="AB527" s="27">
        <v>0</v>
      </c>
      <c r="AC527" s="27">
        <v>0</v>
      </c>
      <c r="AD527" s="27">
        <v>0</v>
      </c>
      <c r="AE527" s="27">
        <v>0</v>
      </c>
      <c r="AF527" s="27">
        <v>0</v>
      </c>
      <c r="AG527" s="27">
        <v>0</v>
      </c>
      <c r="AH527" s="20">
        <v>0.29381818181818181</v>
      </c>
      <c r="AI527" s="27">
        <v>0</v>
      </c>
      <c r="AJ527" s="20">
        <v>0.29381818181818181</v>
      </c>
      <c r="BM527">
        <v>525</v>
      </c>
      <c r="BN527" t="s">
        <v>2396</v>
      </c>
    </row>
    <row r="528" spans="2:66" ht="14.25" x14ac:dyDescent="0.2">
      <c r="B528" s="16">
        <v>526</v>
      </c>
      <c r="C528" s="16"/>
      <c r="D528" s="16" t="s">
        <v>697</v>
      </c>
      <c r="E528" s="16" t="str">
        <f t="shared" si="24"/>
        <v>a</v>
      </c>
      <c r="F528" s="16">
        <f t="shared" si="26"/>
        <v>3</v>
      </c>
      <c r="G528" s="19" t="s">
        <v>21</v>
      </c>
      <c r="H528" s="3" t="s">
        <v>38</v>
      </c>
      <c r="I528" s="3">
        <f t="shared" si="25"/>
        <v>17</v>
      </c>
      <c r="J528" s="16">
        <v>10</v>
      </c>
      <c r="K528" s="16">
        <v>6</v>
      </c>
      <c r="L528" s="16">
        <v>94</v>
      </c>
      <c r="M528" s="26">
        <v>0</v>
      </c>
      <c r="N528" s="26">
        <v>0</v>
      </c>
      <c r="O528" s="26">
        <v>0</v>
      </c>
      <c r="P528" s="26">
        <v>0</v>
      </c>
      <c r="Q528" s="26">
        <v>0</v>
      </c>
      <c r="R528" s="26">
        <v>0</v>
      </c>
      <c r="S528" s="26">
        <v>0</v>
      </c>
      <c r="T528" s="16">
        <v>35</v>
      </c>
      <c r="U528" s="27">
        <v>0</v>
      </c>
      <c r="V528" s="27">
        <v>0</v>
      </c>
      <c r="W528" s="27">
        <v>0</v>
      </c>
      <c r="X528" s="20">
        <v>0.44272727272727275</v>
      </c>
      <c r="Y528" s="27">
        <v>0</v>
      </c>
      <c r="Z528" s="27">
        <v>0</v>
      </c>
      <c r="AA528" s="27">
        <v>0</v>
      </c>
      <c r="AB528" s="27">
        <v>0</v>
      </c>
      <c r="AC528" s="27">
        <v>0</v>
      </c>
      <c r="AD528" s="27">
        <v>0</v>
      </c>
      <c r="AE528" s="27">
        <v>0</v>
      </c>
      <c r="AF528" s="27">
        <v>0</v>
      </c>
      <c r="AG528" s="27">
        <v>0</v>
      </c>
      <c r="AH528" s="20">
        <v>0.35418181818181821</v>
      </c>
      <c r="AI528" s="27">
        <v>0</v>
      </c>
      <c r="AJ528" s="27">
        <v>0</v>
      </c>
      <c r="BM528">
        <v>526</v>
      </c>
      <c r="BN528" t="s">
        <v>2397</v>
      </c>
    </row>
    <row r="529" spans="2:66" ht="14.25" x14ac:dyDescent="0.2">
      <c r="B529" s="16">
        <v>527</v>
      </c>
      <c r="C529" s="16"/>
      <c r="D529" s="16" t="s">
        <v>442</v>
      </c>
      <c r="E529" s="16" t="str">
        <f t="shared" si="24"/>
        <v>a</v>
      </c>
      <c r="F529" s="16">
        <f t="shared" si="26"/>
        <v>3</v>
      </c>
      <c r="G529" s="19" t="s">
        <v>21</v>
      </c>
      <c r="H529" s="3" t="s">
        <v>38</v>
      </c>
      <c r="I529" s="3">
        <f t="shared" si="25"/>
        <v>17</v>
      </c>
      <c r="J529" s="16">
        <v>10</v>
      </c>
      <c r="K529" s="16">
        <v>7</v>
      </c>
      <c r="L529" s="16">
        <v>110</v>
      </c>
      <c r="M529" s="26">
        <v>0</v>
      </c>
      <c r="N529" s="26">
        <v>0</v>
      </c>
      <c r="O529" s="26">
        <v>0</v>
      </c>
      <c r="P529" s="26">
        <v>0</v>
      </c>
      <c r="Q529" s="16">
        <v>139</v>
      </c>
      <c r="R529" s="26">
        <v>0</v>
      </c>
      <c r="S529" s="26">
        <v>0</v>
      </c>
      <c r="T529" s="26">
        <v>0</v>
      </c>
      <c r="U529" s="20">
        <v>0.13666666666666666</v>
      </c>
      <c r="V529" s="27">
        <v>0</v>
      </c>
      <c r="W529" s="27">
        <v>0</v>
      </c>
      <c r="X529" s="20">
        <v>0.51454545454545453</v>
      </c>
      <c r="Y529" s="27">
        <v>0</v>
      </c>
      <c r="Z529" s="27">
        <v>0</v>
      </c>
      <c r="AA529" s="27">
        <v>0</v>
      </c>
      <c r="AB529" s="27">
        <v>0</v>
      </c>
      <c r="AC529" s="27">
        <v>0</v>
      </c>
      <c r="AD529" s="27">
        <v>0</v>
      </c>
      <c r="AE529" s="27">
        <v>0</v>
      </c>
      <c r="AF529" s="27">
        <v>0</v>
      </c>
      <c r="AG529" s="27">
        <v>0</v>
      </c>
      <c r="AH529" s="27">
        <v>0</v>
      </c>
      <c r="AI529" s="27">
        <v>0</v>
      </c>
      <c r="AJ529" s="27">
        <v>0</v>
      </c>
      <c r="BM529">
        <v>527</v>
      </c>
      <c r="BN529" t="s">
        <v>2398</v>
      </c>
    </row>
    <row r="530" spans="2:66" ht="14.25" x14ac:dyDescent="0.2">
      <c r="B530" s="16">
        <v>528</v>
      </c>
      <c r="C530" s="16"/>
      <c r="D530" s="16" t="s">
        <v>444</v>
      </c>
      <c r="E530" s="16" t="str">
        <f t="shared" si="24"/>
        <v>a</v>
      </c>
      <c r="F530" s="16">
        <f t="shared" si="26"/>
        <v>3</v>
      </c>
      <c r="G530" s="19" t="s">
        <v>21</v>
      </c>
      <c r="H530" s="3" t="s">
        <v>38</v>
      </c>
      <c r="I530" s="3">
        <f t="shared" si="25"/>
        <v>17</v>
      </c>
      <c r="J530" s="16">
        <v>10</v>
      </c>
      <c r="K530" s="16">
        <v>8</v>
      </c>
      <c r="L530" s="16">
        <v>125</v>
      </c>
      <c r="M530" s="26">
        <v>0</v>
      </c>
      <c r="N530" s="26">
        <v>0</v>
      </c>
      <c r="O530" s="26">
        <v>0</v>
      </c>
      <c r="P530" s="26">
        <v>0</v>
      </c>
      <c r="Q530" s="26">
        <v>0</v>
      </c>
      <c r="R530" s="26">
        <v>0</v>
      </c>
      <c r="S530" s="16">
        <v>37</v>
      </c>
      <c r="T530" s="26">
        <v>0</v>
      </c>
      <c r="U530" s="27">
        <v>0</v>
      </c>
      <c r="V530" s="27">
        <v>0</v>
      </c>
      <c r="W530" s="27">
        <v>0</v>
      </c>
      <c r="X530" s="27">
        <v>0</v>
      </c>
      <c r="Y530" s="20">
        <v>0.16666666666666663</v>
      </c>
      <c r="Z530" s="27">
        <v>0</v>
      </c>
      <c r="AA530" s="27">
        <v>0</v>
      </c>
      <c r="AB530" s="27">
        <v>0</v>
      </c>
      <c r="AC530" s="27">
        <v>0</v>
      </c>
      <c r="AD530" s="27">
        <v>0</v>
      </c>
      <c r="AE530" s="27">
        <v>0</v>
      </c>
      <c r="AF530" s="27">
        <v>0</v>
      </c>
      <c r="AG530" s="27">
        <v>0</v>
      </c>
      <c r="AH530" s="27">
        <v>0</v>
      </c>
      <c r="AI530" s="27">
        <v>0</v>
      </c>
      <c r="AJ530" s="20">
        <v>0.47127272727272729</v>
      </c>
      <c r="BM530">
        <v>528</v>
      </c>
      <c r="BN530" t="s">
        <v>2399</v>
      </c>
    </row>
    <row r="531" spans="2:66" ht="14.25" x14ac:dyDescent="0.2">
      <c r="B531" s="16">
        <v>529</v>
      </c>
      <c r="C531" s="16"/>
      <c r="D531" s="16" t="s">
        <v>698</v>
      </c>
      <c r="E531" s="16" t="str">
        <f t="shared" si="24"/>
        <v>b</v>
      </c>
      <c r="F531" s="16">
        <f t="shared" si="26"/>
        <v>1</v>
      </c>
      <c r="G531" s="19" t="s">
        <v>21</v>
      </c>
      <c r="H531" s="3" t="s">
        <v>38</v>
      </c>
      <c r="I531" s="3">
        <f t="shared" si="25"/>
        <v>17</v>
      </c>
      <c r="J531" s="16">
        <v>10</v>
      </c>
      <c r="K531" s="16">
        <v>1</v>
      </c>
      <c r="L531" s="16">
        <v>16</v>
      </c>
      <c r="M531" s="26">
        <v>0</v>
      </c>
      <c r="N531" s="26">
        <v>0</v>
      </c>
      <c r="O531" s="26">
        <v>0</v>
      </c>
      <c r="P531" s="26">
        <v>0</v>
      </c>
      <c r="Q531" s="26">
        <v>0</v>
      </c>
      <c r="R531" s="26">
        <v>0</v>
      </c>
      <c r="S531" s="26">
        <v>0</v>
      </c>
      <c r="T531" s="26">
        <v>0</v>
      </c>
      <c r="U531" s="27">
        <v>0</v>
      </c>
      <c r="V531" s="27">
        <v>0</v>
      </c>
      <c r="W531" s="27">
        <v>0</v>
      </c>
      <c r="X531" s="20">
        <v>0.1</v>
      </c>
      <c r="Y531" s="27">
        <v>0</v>
      </c>
      <c r="Z531" s="27">
        <v>0</v>
      </c>
      <c r="AA531" s="27">
        <v>0</v>
      </c>
      <c r="AB531" s="27">
        <v>0</v>
      </c>
      <c r="AC531" s="27">
        <v>0</v>
      </c>
      <c r="AD531" s="27">
        <v>0</v>
      </c>
      <c r="AE531" s="27">
        <v>0</v>
      </c>
      <c r="AF531" s="27">
        <v>0</v>
      </c>
      <c r="AG531" s="27">
        <v>0</v>
      </c>
      <c r="AH531" s="27">
        <v>0</v>
      </c>
      <c r="AI531" s="27">
        <v>0</v>
      </c>
      <c r="AJ531" s="27">
        <v>0</v>
      </c>
      <c r="BM531">
        <v>529</v>
      </c>
      <c r="BN531" t="s">
        <v>2400</v>
      </c>
    </row>
    <row r="532" spans="2:66" ht="14.25" x14ac:dyDescent="0.2">
      <c r="B532" s="16">
        <v>530</v>
      </c>
      <c r="C532" s="16"/>
      <c r="D532" s="16" t="s">
        <v>185</v>
      </c>
      <c r="E532" s="16" t="str">
        <f t="shared" si="24"/>
        <v>b</v>
      </c>
      <c r="F532" s="16">
        <f t="shared" si="26"/>
        <v>1</v>
      </c>
      <c r="G532" s="19" t="s">
        <v>21</v>
      </c>
      <c r="H532" s="3" t="s">
        <v>38</v>
      </c>
      <c r="I532" s="3">
        <f t="shared" si="25"/>
        <v>17</v>
      </c>
      <c r="J532" s="16">
        <v>10</v>
      </c>
      <c r="K532" s="16">
        <v>2</v>
      </c>
      <c r="L532" s="16">
        <v>33</v>
      </c>
      <c r="M532" s="26">
        <v>0</v>
      </c>
      <c r="N532" s="26">
        <v>0</v>
      </c>
      <c r="O532" s="26">
        <v>0</v>
      </c>
      <c r="P532" s="26">
        <v>0</v>
      </c>
      <c r="Q532" s="26">
        <v>0</v>
      </c>
      <c r="R532" s="26">
        <v>0</v>
      </c>
      <c r="S532" s="26">
        <v>0</v>
      </c>
      <c r="T532" s="26">
        <v>0</v>
      </c>
      <c r="U532" s="27">
        <v>0</v>
      </c>
      <c r="V532" s="27">
        <v>0</v>
      </c>
      <c r="W532" s="27">
        <v>0</v>
      </c>
      <c r="X532" s="27">
        <v>0</v>
      </c>
      <c r="Y532" s="27">
        <v>0</v>
      </c>
      <c r="Z532" s="27">
        <v>0</v>
      </c>
      <c r="AA532" s="27">
        <v>0</v>
      </c>
      <c r="AB532" s="27">
        <v>0</v>
      </c>
      <c r="AC532" s="27">
        <v>0</v>
      </c>
      <c r="AD532" s="27">
        <v>0</v>
      </c>
      <c r="AE532" s="27">
        <v>0</v>
      </c>
      <c r="AF532" s="27">
        <v>0</v>
      </c>
      <c r="AG532" s="20">
        <v>0.14181818181818182</v>
      </c>
      <c r="AH532" s="27">
        <v>0</v>
      </c>
      <c r="AI532" s="27">
        <v>0</v>
      </c>
      <c r="AJ532" s="27">
        <v>0</v>
      </c>
      <c r="BM532">
        <v>530</v>
      </c>
      <c r="BN532" t="s">
        <v>2401</v>
      </c>
    </row>
    <row r="533" spans="2:66" ht="14.25" x14ac:dyDescent="0.2">
      <c r="B533" s="16">
        <v>531</v>
      </c>
      <c r="C533" s="16"/>
      <c r="D533" s="16" t="s">
        <v>699</v>
      </c>
      <c r="E533" s="16" t="str">
        <f t="shared" si="24"/>
        <v>b</v>
      </c>
      <c r="F533" s="16">
        <f t="shared" si="26"/>
        <v>1</v>
      </c>
      <c r="G533" s="19" t="s">
        <v>21</v>
      </c>
      <c r="H533" s="3" t="s">
        <v>38</v>
      </c>
      <c r="I533" s="3">
        <f t="shared" si="25"/>
        <v>17</v>
      </c>
      <c r="J533" s="16">
        <v>10</v>
      </c>
      <c r="K533" s="16">
        <v>3</v>
      </c>
      <c r="L533" s="16">
        <v>50</v>
      </c>
      <c r="M533" s="26">
        <v>0</v>
      </c>
      <c r="N533" s="26">
        <v>0</v>
      </c>
      <c r="O533" s="26">
        <v>0</v>
      </c>
      <c r="P533" s="26">
        <v>0</v>
      </c>
      <c r="Q533" s="26">
        <v>0</v>
      </c>
      <c r="R533" s="26">
        <v>0</v>
      </c>
      <c r="S533" s="26">
        <v>0</v>
      </c>
      <c r="T533" s="26">
        <v>0</v>
      </c>
      <c r="U533" s="27">
        <v>0</v>
      </c>
      <c r="V533" s="27">
        <v>0</v>
      </c>
      <c r="W533" s="27">
        <v>0</v>
      </c>
      <c r="X533" s="20">
        <v>0.26818181818181819</v>
      </c>
      <c r="Y533" s="27">
        <v>0</v>
      </c>
      <c r="Z533" s="27">
        <v>0</v>
      </c>
      <c r="AA533" s="27">
        <v>0</v>
      </c>
      <c r="AB533" s="27">
        <v>0</v>
      </c>
      <c r="AC533" s="27">
        <v>0</v>
      </c>
      <c r="AD533" s="27">
        <v>0</v>
      </c>
      <c r="AE533" s="27">
        <v>0</v>
      </c>
      <c r="AF533" s="27">
        <v>0</v>
      </c>
      <c r="AG533" s="27">
        <v>0</v>
      </c>
      <c r="AH533" s="27">
        <v>0</v>
      </c>
      <c r="AI533" s="27">
        <v>0</v>
      </c>
      <c r="AJ533" s="27">
        <v>0</v>
      </c>
      <c r="BM533">
        <v>531</v>
      </c>
      <c r="BN533" t="s">
        <v>2402</v>
      </c>
    </row>
    <row r="534" spans="2:66" ht="14.25" x14ac:dyDescent="0.2">
      <c r="B534" s="16">
        <v>532</v>
      </c>
      <c r="C534" s="16"/>
      <c r="D534" s="16" t="s">
        <v>700</v>
      </c>
      <c r="E534" s="16" t="str">
        <f t="shared" si="24"/>
        <v>b</v>
      </c>
      <c r="F534" s="16">
        <f t="shared" si="26"/>
        <v>1</v>
      </c>
      <c r="G534" s="19" t="s">
        <v>21</v>
      </c>
      <c r="H534" s="3" t="s">
        <v>38</v>
      </c>
      <c r="I534" s="3">
        <f t="shared" si="25"/>
        <v>17</v>
      </c>
      <c r="J534" s="16">
        <v>10</v>
      </c>
      <c r="K534" s="16">
        <v>4</v>
      </c>
      <c r="L534" s="16">
        <v>67</v>
      </c>
      <c r="M534" s="26">
        <v>0</v>
      </c>
      <c r="N534" s="26">
        <v>0</v>
      </c>
      <c r="O534" s="26">
        <v>0</v>
      </c>
      <c r="P534" s="26">
        <v>0</v>
      </c>
      <c r="Q534" s="26">
        <v>0</v>
      </c>
      <c r="R534" s="26">
        <v>0</v>
      </c>
      <c r="S534" s="26">
        <v>0</v>
      </c>
      <c r="T534" s="26">
        <v>0</v>
      </c>
      <c r="U534" s="27">
        <v>0</v>
      </c>
      <c r="V534" s="27">
        <v>0</v>
      </c>
      <c r="W534" s="27">
        <v>0</v>
      </c>
      <c r="X534" s="20">
        <v>0.35909090909090907</v>
      </c>
      <c r="Y534" s="27">
        <v>0</v>
      </c>
      <c r="Z534" s="27">
        <v>0</v>
      </c>
      <c r="AA534" s="27">
        <v>0</v>
      </c>
      <c r="AB534" s="27">
        <v>0</v>
      </c>
      <c r="AC534" s="27">
        <v>0</v>
      </c>
      <c r="AD534" s="27">
        <v>0</v>
      </c>
      <c r="AE534" s="27">
        <v>0</v>
      </c>
      <c r="AF534" s="27">
        <v>0</v>
      </c>
      <c r="AG534" s="27">
        <v>0</v>
      </c>
      <c r="AH534" s="27">
        <v>0</v>
      </c>
      <c r="AI534" s="27">
        <v>0</v>
      </c>
      <c r="AJ534" s="27">
        <v>0</v>
      </c>
      <c r="BM534">
        <v>532</v>
      </c>
      <c r="BN534" t="s">
        <v>2403</v>
      </c>
    </row>
    <row r="535" spans="2:66" ht="14.25" x14ac:dyDescent="0.2">
      <c r="B535" s="16">
        <v>533</v>
      </c>
      <c r="C535" s="16"/>
      <c r="D535" s="16" t="s">
        <v>447</v>
      </c>
      <c r="E535" s="16" t="str">
        <f t="shared" si="24"/>
        <v>b</v>
      </c>
      <c r="F535" s="16">
        <f t="shared" si="26"/>
        <v>1</v>
      </c>
      <c r="G535" s="19" t="s">
        <v>21</v>
      </c>
      <c r="H535" s="3" t="s">
        <v>38</v>
      </c>
      <c r="I535" s="3">
        <f t="shared" si="25"/>
        <v>17</v>
      </c>
      <c r="J535" s="16">
        <v>10</v>
      </c>
      <c r="K535" s="16">
        <v>5</v>
      </c>
      <c r="L535" s="16">
        <v>84</v>
      </c>
      <c r="M535" s="26">
        <v>0</v>
      </c>
      <c r="N535" s="26">
        <v>0</v>
      </c>
      <c r="O535" s="26">
        <v>0</v>
      </c>
      <c r="P535" s="26">
        <v>0</v>
      </c>
      <c r="Q535" s="26">
        <v>0</v>
      </c>
      <c r="R535" s="26">
        <v>0</v>
      </c>
      <c r="S535" s="26">
        <v>0</v>
      </c>
      <c r="T535" s="26">
        <v>0</v>
      </c>
      <c r="U535" s="27">
        <v>0</v>
      </c>
      <c r="V535" s="27">
        <v>0</v>
      </c>
      <c r="W535" s="27">
        <v>0</v>
      </c>
      <c r="X535" s="20">
        <v>0.45</v>
      </c>
      <c r="Y535" s="27">
        <v>0</v>
      </c>
      <c r="Z535" s="27">
        <v>0</v>
      </c>
      <c r="AA535" s="27">
        <v>0</v>
      </c>
      <c r="AB535" s="27">
        <v>0</v>
      </c>
      <c r="AC535" s="27">
        <v>0</v>
      </c>
      <c r="AD535" s="27">
        <v>0</v>
      </c>
      <c r="AE535" s="27">
        <v>0</v>
      </c>
      <c r="AF535" s="27">
        <v>0</v>
      </c>
      <c r="AG535" s="27">
        <v>0</v>
      </c>
      <c r="AH535" s="27">
        <v>0</v>
      </c>
      <c r="AI535" s="27">
        <v>0</v>
      </c>
      <c r="AJ535" s="27">
        <v>0</v>
      </c>
      <c r="BM535">
        <v>533</v>
      </c>
      <c r="BN535" t="s">
        <v>2404</v>
      </c>
    </row>
    <row r="536" spans="2:66" ht="14.25" x14ac:dyDescent="0.2">
      <c r="B536" s="16">
        <v>534</v>
      </c>
      <c r="C536" s="16"/>
      <c r="D536" s="16" t="s">
        <v>701</v>
      </c>
      <c r="E536" s="16" t="str">
        <f t="shared" si="24"/>
        <v>b</v>
      </c>
      <c r="F536" s="16">
        <f t="shared" si="26"/>
        <v>1</v>
      </c>
      <c r="G536" s="19" t="s">
        <v>21</v>
      </c>
      <c r="H536" s="3" t="s">
        <v>38</v>
      </c>
      <c r="I536" s="3">
        <f t="shared" si="25"/>
        <v>17</v>
      </c>
      <c r="J536" s="16">
        <v>10</v>
      </c>
      <c r="K536" s="16">
        <v>6</v>
      </c>
      <c r="L536" s="16">
        <v>101</v>
      </c>
      <c r="M536" s="26">
        <v>0</v>
      </c>
      <c r="N536" s="26">
        <v>0</v>
      </c>
      <c r="O536" s="26">
        <v>0</v>
      </c>
      <c r="P536" s="26">
        <v>0</v>
      </c>
      <c r="Q536" s="26">
        <v>0</v>
      </c>
      <c r="R536" s="26">
        <v>0</v>
      </c>
      <c r="S536" s="26">
        <v>0</v>
      </c>
      <c r="T536" s="26">
        <v>0</v>
      </c>
      <c r="U536" s="27">
        <v>0</v>
      </c>
      <c r="V536" s="27">
        <v>0</v>
      </c>
      <c r="W536" s="27">
        <v>0</v>
      </c>
      <c r="X536" s="27">
        <v>0</v>
      </c>
      <c r="Y536" s="27">
        <v>0</v>
      </c>
      <c r="Z536" s="27">
        <v>0</v>
      </c>
      <c r="AA536" s="27">
        <v>0</v>
      </c>
      <c r="AB536" s="27">
        <v>0</v>
      </c>
      <c r="AC536" s="27">
        <v>0</v>
      </c>
      <c r="AD536" s="27">
        <v>0</v>
      </c>
      <c r="AE536" s="27">
        <v>0</v>
      </c>
      <c r="AF536" s="27">
        <v>0</v>
      </c>
      <c r="AG536" s="20">
        <v>0.43200000000000005</v>
      </c>
      <c r="AH536" s="27">
        <v>0</v>
      </c>
      <c r="AI536" s="27">
        <v>0</v>
      </c>
      <c r="AJ536" s="27">
        <v>0</v>
      </c>
      <c r="BM536">
        <v>534</v>
      </c>
      <c r="BN536" t="s">
        <v>2405</v>
      </c>
    </row>
    <row r="537" spans="2:66" ht="14.25" x14ac:dyDescent="0.2">
      <c r="B537" s="16">
        <v>535</v>
      </c>
      <c r="C537" s="16"/>
      <c r="D537" s="16" t="s">
        <v>447</v>
      </c>
      <c r="E537" s="16" t="str">
        <f t="shared" si="24"/>
        <v>b</v>
      </c>
      <c r="F537" s="16">
        <f t="shared" si="26"/>
        <v>1</v>
      </c>
      <c r="G537" s="19" t="s">
        <v>21</v>
      </c>
      <c r="H537" s="3" t="s">
        <v>38</v>
      </c>
      <c r="I537" s="3">
        <f t="shared" si="25"/>
        <v>17</v>
      </c>
      <c r="J537" s="16">
        <v>10</v>
      </c>
      <c r="K537" s="16">
        <v>7</v>
      </c>
      <c r="L537" s="16">
        <v>118</v>
      </c>
      <c r="M537" s="26">
        <v>0</v>
      </c>
      <c r="N537" s="26">
        <v>0</v>
      </c>
      <c r="O537" s="26">
        <v>0</v>
      </c>
      <c r="P537" s="26">
        <v>0</v>
      </c>
      <c r="Q537" s="26">
        <v>0</v>
      </c>
      <c r="R537" s="26">
        <v>0</v>
      </c>
      <c r="S537" s="26">
        <v>0</v>
      </c>
      <c r="T537" s="26">
        <v>0</v>
      </c>
      <c r="U537" s="27">
        <v>0</v>
      </c>
      <c r="V537" s="27">
        <v>0</v>
      </c>
      <c r="W537" s="27">
        <v>0</v>
      </c>
      <c r="X537" s="27">
        <v>0</v>
      </c>
      <c r="Y537" s="27">
        <v>0</v>
      </c>
      <c r="Z537" s="27">
        <v>0</v>
      </c>
      <c r="AA537" s="27">
        <v>0</v>
      </c>
      <c r="AB537" s="27">
        <v>0</v>
      </c>
      <c r="AC537" s="27">
        <v>0</v>
      </c>
      <c r="AD537" s="27">
        <v>0</v>
      </c>
      <c r="AE537" s="27">
        <v>0</v>
      </c>
      <c r="AF537" s="27">
        <v>0</v>
      </c>
      <c r="AG537" s="27">
        <v>0</v>
      </c>
      <c r="AH537" s="27">
        <v>0</v>
      </c>
      <c r="AI537" s="27">
        <v>0</v>
      </c>
      <c r="AJ537" s="20">
        <v>0.5047272727272728</v>
      </c>
      <c r="BM537">
        <v>535</v>
      </c>
      <c r="BN537" t="s">
        <v>2406</v>
      </c>
    </row>
    <row r="538" spans="2:66" ht="14.25" x14ac:dyDescent="0.2">
      <c r="B538" s="16">
        <v>536</v>
      </c>
      <c r="C538" s="16"/>
      <c r="D538" s="16" t="s">
        <v>698</v>
      </c>
      <c r="E538" s="16" t="str">
        <f t="shared" si="24"/>
        <v>b</v>
      </c>
      <c r="F538" s="16">
        <f t="shared" si="26"/>
        <v>1</v>
      </c>
      <c r="G538" s="19" t="s">
        <v>21</v>
      </c>
      <c r="H538" s="3" t="s">
        <v>38</v>
      </c>
      <c r="I538" s="3">
        <f t="shared" si="25"/>
        <v>17</v>
      </c>
      <c r="J538" s="16">
        <v>10</v>
      </c>
      <c r="K538" s="16">
        <v>8</v>
      </c>
      <c r="L538" s="16">
        <v>135</v>
      </c>
      <c r="M538" s="26">
        <v>0</v>
      </c>
      <c r="N538" s="26">
        <v>0</v>
      </c>
      <c r="O538" s="26">
        <v>0</v>
      </c>
      <c r="P538" s="26">
        <v>0</v>
      </c>
      <c r="Q538" s="26">
        <v>0</v>
      </c>
      <c r="R538" s="26">
        <v>0</v>
      </c>
      <c r="S538" s="26">
        <v>0</v>
      </c>
      <c r="T538" s="26">
        <v>0</v>
      </c>
      <c r="U538" s="27">
        <v>0</v>
      </c>
      <c r="V538" s="27">
        <v>0</v>
      </c>
      <c r="W538" s="27">
        <v>0</v>
      </c>
      <c r="X538" s="27">
        <v>0</v>
      </c>
      <c r="Y538" s="27">
        <v>0</v>
      </c>
      <c r="Z538" s="27">
        <v>0</v>
      </c>
      <c r="AA538" s="27">
        <v>0</v>
      </c>
      <c r="AB538" s="27">
        <v>0</v>
      </c>
      <c r="AC538" s="27">
        <v>0</v>
      </c>
      <c r="AD538" s="27">
        <v>0</v>
      </c>
      <c r="AE538" s="27">
        <v>0</v>
      </c>
      <c r="AF538" s="27">
        <v>0</v>
      </c>
      <c r="AG538" s="27">
        <v>0</v>
      </c>
      <c r="AH538" s="27">
        <v>0</v>
      </c>
      <c r="AI538" s="27">
        <v>0</v>
      </c>
      <c r="AJ538" s="20">
        <v>0.57745454545454555</v>
      </c>
      <c r="BM538">
        <v>536</v>
      </c>
      <c r="BN538" t="s">
        <v>2407</v>
      </c>
    </row>
    <row r="539" spans="2:66" ht="14.25" x14ac:dyDescent="0.2">
      <c r="B539" s="16">
        <v>537</v>
      </c>
      <c r="C539" s="16"/>
      <c r="D539" s="16" t="s">
        <v>702</v>
      </c>
      <c r="E539" s="16" t="str">
        <f t="shared" si="24"/>
        <v>c</v>
      </c>
      <c r="F539" s="16">
        <f t="shared" si="26"/>
        <v>1</v>
      </c>
      <c r="G539" s="19" t="s">
        <v>21</v>
      </c>
      <c r="H539" s="3" t="s">
        <v>38</v>
      </c>
      <c r="I539" s="3">
        <f t="shared" si="25"/>
        <v>17</v>
      </c>
      <c r="J539" s="16">
        <v>10</v>
      </c>
      <c r="K539" s="16">
        <v>1</v>
      </c>
      <c r="L539" s="16">
        <v>21</v>
      </c>
      <c r="M539" s="26">
        <v>0</v>
      </c>
      <c r="N539" s="26">
        <v>0</v>
      </c>
      <c r="O539" s="26">
        <v>0</v>
      </c>
      <c r="P539" s="26">
        <v>0</v>
      </c>
      <c r="Q539" s="26">
        <v>0</v>
      </c>
      <c r="R539" s="26">
        <v>0</v>
      </c>
      <c r="S539" s="26">
        <v>0</v>
      </c>
      <c r="T539" s="26">
        <v>0</v>
      </c>
      <c r="U539" s="27">
        <v>0</v>
      </c>
      <c r="V539" s="27">
        <v>0</v>
      </c>
      <c r="W539" s="27">
        <v>0</v>
      </c>
      <c r="X539" s="27">
        <v>0</v>
      </c>
      <c r="Y539" s="27">
        <v>0</v>
      </c>
      <c r="Z539" s="27">
        <v>0</v>
      </c>
      <c r="AA539" s="27">
        <v>0</v>
      </c>
      <c r="AB539" s="27">
        <v>0</v>
      </c>
      <c r="AC539" s="27">
        <v>0</v>
      </c>
      <c r="AD539" s="27">
        <v>0</v>
      </c>
      <c r="AE539" s="27">
        <v>0</v>
      </c>
      <c r="AF539" s="27">
        <v>0</v>
      </c>
      <c r="AG539" s="27">
        <v>0</v>
      </c>
      <c r="AH539" s="27">
        <v>0</v>
      </c>
      <c r="AI539" s="20">
        <v>0</v>
      </c>
      <c r="AJ539" s="27">
        <v>0</v>
      </c>
      <c r="BM539">
        <v>537</v>
      </c>
      <c r="BN539" t="s">
        <v>2408</v>
      </c>
    </row>
    <row r="540" spans="2:66" ht="14.25" x14ac:dyDescent="0.2">
      <c r="B540" s="16">
        <v>538</v>
      </c>
      <c r="C540" s="16"/>
      <c r="D540" s="16" t="s">
        <v>186</v>
      </c>
      <c r="E540" s="16" t="str">
        <f t="shared" si="24"/>
        <v>c</v>
      </c>
      <c r="F540" s="16">
        <f t="shared" si="26"/>
        <v>1</v>
      </c>
      <c r="G540" s="19" t="s">
        <v>21</v>
      </c>
      <c r="H540" s="3" t="s">
        <v>38</v>
      </c>
      <c r="I540" s="3">
        <f t="shared" si="25"/>
        <v>17</v>
      </c>
      <c r="J540" s="16">
        <v>10</v>
      </c>
      <c r="K540" s="16">
        <v>2</v>
      </c>
      <c r="L540" s="16">
        <v>42</v>
      </c>
      <c r="M540" s="26">
        <v>0</v>
      </c>
      <c r="N540" s="26">
        <v>0</v>
      </c>
      <c r="O540" s="26">
        <v>0</v>
      </c>
      <c r="P540" s="26">
        <v>0</v>
      </c>
      <c r="Q540" s="26">
        <v>0</v>
      </c>
      <c r="R540" s="26">
        <v>0</v>
      </c>
      <c r="S540" s="26">
        <v>0</v>
      </c>
      <c r="T540" s="26">
        <v>0</v>
      </c>
      <c r="U540" s="27">
        <v>0</v>
      </c>
      <c r="V540" s="27">
        <v>0</v>
      </c>
      <c r="W540" s="27">
        <v>0</v>
      </c>
      <c r="X540" s="20">
        <v>0</v>
      </c>
      <c r="Y540" s="27">
        <v>0</v>
      </c>
      <c r="Z540" s="27">
        <v>0</v>
      </c>
      <c r="AA540" s="27">
        <v>0</v>
      </c>
      <c r="AB540" s="27">
        <v>0</v>
      </c>
      <c r="AC540" s="27">
        <v>0</v>
      </c>
      <c r="AD540" s="27">
        <v>0</v>
      </c>
      <c r="AE540" s="27">
        <v>0</v>
      </c>
      <c r="AF540" s="27">
        <v>0</v>
      </c>
      <c r="AG540" s="27">
        <v>0</v>
      </c>
      <c r="AH540" s="27">
        <v>0</v>
      </c>
      <c r="AI540" s="27">
        <v>0</v>
      </c>
      <c r="AJ540" s="27">
        <v>0</v>
      </c>
      <c r="BM540">
        <v>538</v>
      </c>
      <c r="BN540" t="s">
        <v>2409</v>
      </c>
    </row>
    <row r="541" spans="2:66" ht="14.25" x14ac:dyDescent="0.2">
      <c r="B541" s="16">
        <v>539</v>
      </c>
      <c r="C541" s="16"/>
      <c r="D541" s="16" t="s">
        <v>703</v>
      </c>
      <c r="E541" s="16" t="str">
        <f t="shared" si="24"/>
        <v>c</v>
      </c>
      <c r="F541" s="16">
        <f t="shared" si="26"/>
        <v>1</v>
      </c>
      <c r="G541" s="19" t="s">
        <v>21</v>
      </c>
      <c r="H541" s="3" t="s">
        <v>38</v>
      </c>
      <c r="I541" s="3">
        <f t="shared" si="25"/>
        <v>17</v>
      </c>
      <c r="J541" s="16">
        <v>10</v>
      </c>
      <c r="K541" s="16">
        <v>3</v>
      </c>
      <c r="L541" s="16">
        <v>64</v>
      </c>
      <c r="M541" s="26">
        <v>0</v>
      </c>
      <c r="N541" s="26">
        <v>0</v>
      </c>
      <c r="O541" s="26">
        <v>0</v>
      </c>
      <c r="P541" s="26">
        <v>0</v>
      </c>
      <c r="Q541" s="26">
        <v>0</v>
      </c>
      <c r="R541" s="26">
        <v>0</v>
      </c>
      <c r="S541" s="16">
        <v>0</v>
      </c>
      <c r="T541" s="26">
        <v>0</v>
      </c>
      <c r="U541" s="27">
        <v>0</v>
      </c>
      <c r="V541" s="27">
        <v>0</v>
      </c>
      <c r="W541" s="27">
        <v>0</v>
      </c>
      <c r="X541" s="27">
        <v>0</v>
      </c>
      <c r="Y541" s="27">
        <v>0</v>
      </c>
      <c r="Z541" s="27">
        <v>0</v>
      </c>
      <c r="AA541" s="27">
        <v>0</v>
      </c>
      <c r="AB541" s="27">
        <v>0</v>
      </c>
      <c r="AC541" s="27">
        <v>0</v>
      </c>
      <c r="AD541" s="27">
        <v>0</v>
      </c>
      <c r="AE541" s="27">
        <v>0</v>
      </c>
      <c r="AF541" s="27">
        <v>0</v>
      </c>
      <c r="AG541" s="27">
        <v>0</v>
      </c>
      <c r="AH541" s="27">
        <v>0</v>
      </c>
      <c r="AI541" s="27">
        <v>0</v>
      </c>
      <c r="AJ541" s="27">
        <v>0</v>
      </c>
      <c r="BM541">
        <v>539</v>
      </c>
      <c r="BN541" t="s">
        <v>2410</v>
      </c>
    </row>
    <row r="542" spans="2:66" ht="14.25" x14ac:dyDescent="0.2">
      <c r="B542" s="16">
        <v>540</v>
      </c>
      <c r="C542" s="16"/>
      <c r="D542" s="16" t="s">
        <v>186</v>
      </c>
      <c r="E542" s="16" t="str">
        <f t="shared" si="24"/>
        <v>c</v>
      </c>
      <c r="F542" s="16">
        <f t="shared" si="26"/>
        <v>1</v>
      </c>
      <c r="G542" s="19" t="s">
        <v>21</v>
      </c>
      <c r="H542" s="3" t="s">
        <v>38</v>
      </c>
      <c r="I542" s="3">
        <f t="shared" si="25"/>
        <v>17</v>
      </c>
      <c r="J542" s="16">
        <v>10</v>
      </c>
      <c r="K542" s="16">
        <v>4</v>
      </c>
      <c r="L542" s="16">
        <v>85</v>
      </c>
      <c r="M542" s="26">
        <v>0</v>
      </c>
      <c r="N542" s="26">
        <v>0</v>
      </c>
      <c r="O542" s="26">
        <v>0</v>
      </c>
      <c r="P542" s="26">
        <v>0</v>
      </c>
      <c r="Q542" s="26">
        <v>0</v>
      </c>
      <c r="R542" s="26">
        <v>0</v>
      </c>
      <c r="S542" s="26">
        <v>0</v>
      </c>
      <c r="T542" s="26">
        <v>0</v>
      </c>
      <c r="U542" s="27">
        <v>0</v>
      </c>
      <c r="V542" s="27">
        <v>0</v>
      </c>
      <c r="W542" s="27">
        <v>0</v>
      </c>
      <c r="X542" s="27">
        <v>0</v>
      </c>
      <c r="Y542" s="27">
        <v>0</v>
      </c>
      <c r="Z542" s="27">
        <v>0</v>
      </c>
      <c r="AA542" s="27">
        <v>0</v>
      </c>
      <c r="AB542" s="27">
        <v>0</v>
      </c>
      <c r="AC542" s="27">
        <v>0</v>
      </c>
      <c r="AD542" s="27">
        <v>0</v>
      </c>
      <c r="AE542" s="27">
        <v>0</v>
      </c>
      <c r="AF542" s="27">
        <v>0</v>
      </c>
      <c r="AG542" s="27">
        <v>0</v>
      </c>
      <c r="AH542" s="27">
        <v>0</v>
      </c>
      <c r="AI542" s="20">
        <v>0</v>
      </c>
      <c r="AJ542" s="27">
        <v>0</v>
      </c>
      <c r="BM542">
        <v>540</v>
      </c>
      <c r="BN542" t="s">
        <v>2411</v>
      </c>
    </row>
    <row r="543" spans="2:66" ht="14.25" x14ac:dyDescent="0.2">
      <c r="B543" s="16">
        <v>541</v>
      </c>
      <c r="C543" s="16"/>
      <c r="D543" s="16" t="s">
        <v>704</v>
      </c>
      <c r="E543" s="16" t="str">
        <f t="shared" si="24"/>
        <v>c</v>
      </c>
      <c r="F543" s="16">
        <f t="shared" si="26"/>
        <v>1</v>
      </c>
      <c r="G543" s="19" t="s">
        <v>21</v>
      </c>
      <c r="H543" s="3" t="s">
        <v>38</v>
      </c>
      <c r="I543" s="3">
        <f t="shared" si="25"/>
        <v>17</v>
      </c>
      <c r="J543" s="16">
        <v>10</v>
      </c>
      <c r="K543" s="16">
        <v>5</v>
      </c>
      <c r="L543" s="16">
        <v>106</v>
      </c>
      <c r="M543" s="26">
        <v>0</v>
      </c>
      <c r="N543" s="26">
        <v>0</v>
      </c>
      <c r="O543" s="26">
        <v>0</v>
      </c>
      <c r="P543" s="26">
        <v>0</v>
      </c>
      <c r="Q543" s="26">
        <v>0</v>
      </c>
      <c r="R543" s="26">
        <v>0</v>
      </c>
      <c r="S543" s="26">
        <v>0</v>
      </c>
      <c r="T543" s="26">
        <v>0</v>
      </c>
      <c r="U543" s="27">
        <v>0</v>
      </c>
      <c r="V543" s="27">
        <v>0</v>
      </c>
      <c r="W543" s="20">
        <v>0</v>
      </c>
      <c r="X543" s="27">
        <v>0</v>
      </c>
      <c r="Y543" s="27">
        <v>0</v>
      </c>
      <c r="Z543" s="27">
        <v>0</v>
      </c>
      <c r="AA543" s="27">
        <v>0</v>
      </c>
      <c r="AB543" s="27">
        <v>0</v>
      </c>
      <c r="AC543" s="27">
        <v>0</v>
      </c>
      <c r="AD543" s="27">
        <v>0</v>
      </c>
      <c r="AE543" s="27">
        <v>0</v>
      </c>
      <c r="AF543" s="27">
        <v>0</v>
      </c>
      <c r="AG543" s="27">
        <v>0</v>
      </c>
      <c r="AH543" s="27">
        <v>0</v>
      </c>
      <c r="AI543" s="27">
        <v>0</v>
      </c>
      <c r="AJ543" s="27">
        <v>0</v>
      </c>
      <c r="BM543">
        <v>541</v>
      </c>
      <c r="BN543" t="s">
        <v>2412</v>
      </c>
    </row>
    <row r="544" spans="2:66" ht="14.25" x14ac:dyDescent="0.2">
      <c r="B544" s="16">
        <v>542</v>
      </c>
      <c r="C544" s="16"/>
      <c r="D544" s="16" t="s">
        <v>705</v>
      </c>
      <c r="E544" s="16" t="str">
        <f t="shared" si="24"/>
        <v>c</v>
      </c>
      <c r="F544" s="16">
        <f t="shared" si="26"/>
        <v>1</v>
      </c>
      <c r="G544" s="19" t="s">
        <v>21</v>
      </c>
      <c r="H544" s="3" t="s">
        <v>38</v>
      </c>
      <c r="I544" s="3">
        <f t="shared" si="25"/>
        <v>17</v>
      </c>
      <c r="J544" s="16">
        <v>10</v>
      </c>
      <c r="K544" s="16">
        <v>6</v>
      </c>
      <c r="L544" s="16">
        <v>128</v>
      </c>
      <c r="M544" s="26">
        <v>0</v>
      </c>
      <c r="N544" s="26">
        <v>0</v>
      </c>
      <c r="O544" s="26">
        <v>0</v>
      </c>
      <c r="P544" s="26">
        <v>0</v>
      </c>
      <c r="Q544" s="26">
        <v>0</v>
      </c>
      <c r="R544" s="26">
        <v>0</v>
      </c>
      <c r="S544" s="26">
        <v>0</v>
      </c>
      <c r="T544" s="26">
        <v>0</v>
      </c>
      <c r="U544" s="27">
        <v>0</v>
      </c>
      <c r="V544" s="27">
        <v>0</v>
      </c>
      <c r="W544" s="27">
        <v>0</v>
      </c>
      <c r="X544" s="27">
        <v>0</v>
      </c>
      <c r="Y544" s="27">
        <v>0</v>
      </c>
      <c r="Z544" s="27">
        <v>0</v>
      </c>
      <c r="AA544" s="27">
        <v>0</v>
      </c>
      <c r="AB544" s="27">
        <v>0</v>
      </c>
      <c r="AC544" s="27">
        <v>0</v>
      </c>
      <c r="AD544" s="27">
        <v>0</v>
      </c>
      <c r="AE544" s="27">
        <v>0</v>
      </c>
      <c r="AF544" s="27">
        <v>0</v>
      </c>
      <c r="AG544" s="27">
        <v>0</v>
      </c>
      <c r="AH544" s="20">
        <v>0</v>
      </c>
      <c r="AI544" s="27">
        <v>0</v>
      </c>
      <c r="AJ544" s="27">
        <v>0</v>
      </c>
      <c r="BM544">
        <v>542</v>
      </c>
      <c r="BN544" t="s">
        <v>2413</v>
      </c>
    </row>
    <row r="545" spans="2:66" ht="14.25" x14ac:dyDescent="0.2">
      <c r="B545" s="16">
        <v>543</v>
      </c>
      <c r="C545" s="16"/>
      <c r="D545" s="16" t="s">
        <v>706</v>
      </c>
      <c r="E545" s="16" t="str">
        <f t="shared" si="24"/>
        <v>c</v>
      </c>
      <c r="F545" s="16">
        <f t="shared" si="26"/>
        <v>1</v>
      </c>
      <c r="G545" s="19" t="s">
        <v>21</v>
      </c>
      <c r="H545" s="3" t="s">
        <v>38</v>
      </c>
      <c r="I545" s="3">
        <f t="shared" si="25"/>
        <v>17</v>
      </c>
      <c r="J545" s="16">
        <v>10</v>
      </c>
      <c r="K545" s="16">
        <v>7</v>
      </c>
      <c r="L545" s="16">
        <v>149</v>
      </c>
      <c r="M545" s="26">
        <v>0</v>
      </c>
      <c r="N545" s="26">
        <v>0</v>
      </c>
      <c r="O545" s="26">
        <v>0</v>
      </c>
      <c r="P545" s="26">
        <v>0</v>
      </c>
      <c r="Q545" s="26">
        <v>0</v>
      </c>
      <c r="R545" s="26">
        <v>0</v>
      </c>
      <c r="S545" s="26">
        <v>0</v>
      </c>
      <c r="T545" s="26">
        <v>0</v>
      </c>
      <c r="U545" s="20">
        <v>0</v>
      </c>
      <c r="V545" s="27">
        <v>0</v>
      </c>
      <c r="W545" s="27">
        <v>0</v>
      </c>
      <c r="X545" s="27">
        <v>0</v>
      </c>
      <c r="Y545" s="27">
        <v>0</v>
      </c>
      <c r="Z545" s="27">
        <v>0</v>
      </c>
      <c r="AA545" s="27">
        <v>0</v>
      </c>
      <c r="AB545" s="27">
        <v>0</v>
      </c>
      <c r="AC545" s="27">
        <v>0</v>
      </c>
      <c r="AD545" s="27">
        <v>0</v>
      </c>
      <c r="AE545" s="27">
        <v>0</v>
      </c>
      <c r="AF545" s="27">
        <v>0</v>
      </c>
      <c r="AG545" s="27">
        <v>0</v>
      </c>
      <c r="AH545" s="27">
        <v>0</v>
      </c>
      <c r="AI545" s="27">
        <v>0</v>
      </c>
      <c r="AJ545" s="27">
        <v>0</v>
      </c>
      <c r="BM545">
        <v>543</v>
      </c>
      <c r="BN545" t="s">
        <v>2414</v>
      </c>
    </row>
    <row r="546" spans="2:66" ht="14.25" x14ac:dyDescent="0.2">
      <c r="B546" s="16">
        <v>544</v>
      </c>
      <c r="C546" s="16"/>
      <c r="D546" s="16" t="s">
        <v>707</v>
      </c>
      <c r="E546" s="16" t="str">
        <f t="shared" si="24"/>
        <v>c</v>
      </c>
      <c r="F546" s="16">
        <f t="shared" si="26"/>
        <v>1</v>
      </c>
      <c r="G546" s="19" t="s">
        <v>21</v>
      </c>
      <c r="H546" s="3" t="s">
        <v>38</v>
      </c>
      <c r="I546" s="3">
        <f t="shared" si="25"/>
        <v>17</v>
      </c>
      <c r="J546" s="16">
        <v>10</v>
      </c>
      <c r="K546" s="16">
        <v>8</v>
      </c>
      <c r="L546" s="16">
        <v>170</v>
      </c>
      <c r="M546" s="26">
        <v>0</v>
      </c>
      <c r="N546" s="26">
        <v>0</v>
      </c>
      <c r="O546" s="26">
        <v>0</v>
      </c>
      <c r="P546" s="26">
        <v>0</v>
      </c>
      <c r="Q546" s="26">
        <v>0</v>
      </c>
      <c r="R546" s="26">
        <v>0</v>
      </c>
      <c r="S546" s="26">
        <v>0</v>
      </c>
      <c r="T546" s="26">
        <v>0</v>
      </c>
      <c r="U546" s="27">
        <v>0</v>
      </c>
      <c r="V546" s="27">
        <v>0</v>
      </c>
      <c r="W546" s="27">
        <v>0</v>
      </c>
      <c r="X546" s="27">
        <v>0</v>
      </c>
      <c r="Y546" s="27">
        <v>0</v>
      </c>
      <c r="Z546" s="27">
        <v>0</v>
      </c>
      <c r="AA546" s="27">
        <v>0</v>
      </c>
      <c r="AB546" s="27">
        <v>0</v>
      </c>
      <c r="AC546" s="27">
        <v>0</v>
      </c>
      <c r="AD546" s="27">
        <v>0</v>
      </c>
      <c r="AE546" s="27">
        <v>0</v>
      </c>
      <c r="AF546" s="27">
        <v>0</v>
      </c>
      <c r="AG546" s="27">
        <v>0</v>
      </c>
      <c r="AH546" s="27">
        <v>0</v>
      </c>
      <c r="AI546" s="20">
        <v>0</v>
      </c>
      <c r="AJ546" s="27">
        <v>0</v>
      </c>
      <c r="BM546">
        <v>544</v>
      </c>
      <c r="BN546" t="s">
        <v>2415</v>
      </c>
    </row>
    <row r="547" spans="2:66" ht="14.25" x14ac:dyDescent="0.2">
      <c r="B547" s="16">
        <v>545</v>
      </c>
      <c r="C547" s="16"/>
      <c r="D547" s="16" t="s">
        <v>708</v>
      </c>
      <c r="E547" s="16" t="str">
        <f t="shared" si="24"/>
        <v>s</v>
      </c>
      <c r="F547" s="16">
        <f t="shared" si="26"/>
        <v>2</v>
      </c>
      <c r="G547" s="19" t="s">
        <v>21</v>
      </c>
      <c r="H547" s="3" t="s">
        <v>39</v>
      </c>
      <c r="I547" s="3">
        <f t="shared" si="25"/>
        <v>18</v>
      </c>
      <c r="J547" s="16">
        <v>10</v>
      </c>
      <c r="K547" s="16">
        <v>1</v>
      </c>
      <c r="L547" s="16">
        <v>19</v>
      </c>
      <c r="M547" s="26">
        <v>0</v>
      </c>
      <c r="N547" s="26">
        <v>0</v>
      </c>
      <c r="O547" s="26">
        <v>0</v>
      </c>
      <c r="P547" s="26">
        <v>0</v>
      </c>
      <c r="Q547" s="16">
        <v>31</v>
      </c>
      <c r="R547" s="26">
        <v>0</v>
      </c>
      <c r="S547" s="16">
        <v>5</v>
      </c>
      <c r="T547" s="26">
        <v>0</v>
      </c>
      <c r="U547" s="27">
        <v>0</v>
      </c>
      <c r="V547" s="27">
        <v>0</v>
      </c>
      <c r="W547" s="27">
        <v>0</v>
      </c>
      <c r="X547" s="27">
        <v>0</v>
      </c>
      <c r="Y547" s="27">
        <v>0</v>
      </c>
      <c r="Z547" s="27">
        <v>0</v>
      </c>
      <c r="AA547" s="27">
        <v>0</v>
      </c>
      <c r="AB547" s="27">
        <v>0</v>
      </c>
      <c r="AC547" s="27">
        <v>0</v>
      </c>
      <c r="AD547" s="27">
        <v>0</v>
      </c>
      <c r="AE547" s="27">
        <v>0</v>
      </c>
      <c r="AF547" s="27">
        <v>0</v>
      </c>
      <c r="AG547" s="27">
        <v>0</v>
      </c>
      <c r="AH547" s="27">
        <v>0</v>
      </c>
      <c r="AI547" s="27">
        <v>0</v>
      </c>
      <c r="AJ547" s="27">
        <v>0</v>
      </c>
      <c r="BM547">
        <v>545</v>
      </c>
      <c r="BN547" t="s">
        <v>2416</v>
      </c>
    </row>
    <row r="548" spans="2:66" ht="14.25" x14ac:dyDescent="0.2">
      <c r="B548" s="16">
        <v>546</v>
      </c>
      <c r="C548" s="16"/>
      <c r="D548" s="16" t="s">
        <v>709</v>
      </c>
      <c r="E548" s="16" t="str">
        <f t="shared" ref="E548:E611" si="27">E516</f>
        <v>s</v>
      </c>
      <c r="F548" s="16">
        <f t="shared" si="26"/>
        <v>2</v>
      </c>
      <c r="G548" s="19" t="s">
        <v>21</v>
      </c>
      <c r="H548" s="3" t="s">
        <v>39</v>
      </c>
      <c r="I548" s="3">
        <f t="shared" ref="I548:I611" si="28">I516+1</f>
        <v>18</v>
      </c>
      <c r="J548" s="16">
        <v>10</v>
      </c>
      <c r="K548" s="16">
        <v>2</v>
      </c>
      <c r="L548" s="16">
        <v>39</v>
      </c>
      <c r="M548" s="26">
        <v>0</v>
      </c>
      <c r="N548" s="26">
        <v>0</v>
      </c>
      <c r="O548" s="26">
        <v>0</v>
      </c>
      <c r="P548" s="26">
        <v>0</v>
      </c>
      <c r="Q548" s="16">
        <v>62</v>
      </c>
      <c r="R548" s="26">
        <v>0</v>
      </c>
      <c r="S548" s="16">
        <v>10</v>
      </c>
      <c r="T548" s="26">
        <v>0</v>
      </c>
      <c r="U548" s="27">
        <v>0</v>
      </c>
      <c r="V548" s="27">
        <v>0</v>
      </c>
      <c r="W548" s="27">
        <v>0</v>
      </c>
      <c r="X548" s="27">
        <v>0</v>
      </c>
      <c r="Y548" s="27">
        <v>0</v>
      </c>
      <c r="Z548" s="27">
        <v>0</v>
      </c>
      <c r="AA548" s="27">
        <v>0</v>
      </c>
      <c r="AB548" s="27">
        <v>0</v>
      </c>
      <c r="AC548" s="27">
        <v>0</v>
      </c>
      <c r="AD548" s="27">
        <v>0</v>
      </c>
      <c r="AE548" s="27">
        <v>0</v>
      </c>
      <c r="AF548" s="27">
        <v>0</v>
      </c>
      <c r="AG548" s="27">
        <v>0</v>
      </c>
      <c r="AH548" s="27">
        <v>0</v>
      </c>
      <c r="AI548" s="27">
        <v>0</v>
      </c>
      <c r="AJ548" s="27">
        <v>0</v>
      </c>
      <c r="BM548">
        <v>546</v>
      </c>
      <c r="BN548" t="s">
        <v>2417</v>
      </c>
    </row>
    <row r="549" spans="2:66" ht="14.25" x14ac:dyDescent="0.2">
      <c r="B549" s="16">
        <v>547</v>
      </c>
      <c r="C549" s="16"/>
      <c r="D549" s="16" t="s">
        <v>710</v>
      </c>
      <c r="E549" s="16" t="str">
        <f t="shared" si="27"/>
        <v>s</v>
      </c>
      <c r="F549" s="16">
        <f t="shared" si="26"/>
        <v>3</v>
      </c>
      <c r="G549" s="19" t="s">
        <v>21</v>
      </c>
      <c r="H549" s="3" t="s">
        <v>39</v>
      </c>
      <c r="I549" s="3">
        <f t="shared" si="28"/>
        <v>18</v>
      </c>
      <c r="J549" s="16">
        <v>10</v>
      </c>
      <c r="K549" s="16">
        <v>3</v>
      </c>
      <c r="L549" s="16">
        <v>59</v>
      </c>
      <c r="M549" s="26">
        <v>0</v>
      </c>
      <c r="N549" s="26">
        <v>0</v>
      </c>
      <c r="O549" s="26">
        <v>0</v>
      </c>
      <c r="P549" s="26">
        <v>0</v>
      </c>
      <c r="Q549" s="16">
        <v>92</v>
      </c>
      <c r="R549" s="26">
        <v>0</v>
      </c>
      <c r="S549" s="26">
        <v>0</v>
      </c>
      <c r="T549" s="26">
        <v>0</v>
      </c>
      <c r="U549" s="27">
        <v>0</v>
      </c>
      <c r="V549" s="27">
        <v>0</v>
      </c>
      <c r="W549" s="27">
        <v>0</v>
      </c>
      <c r="X549" s="20">
        <v>0.26454545454545453</v>
      </c>
      <c r="Y549" s="27">
        <v>0</v>
      </c>
      <c r="Z549" s="27">
        <v>0</v>
      </c>
      <c r="AA549" s="20">
        <v>3.3816425120772986E-2</v>
      </c>
      <c r="AB549" s="27">
        <v>0</v>
      </c>
      <c r="AC549" s="27">
        <v>0</v>
      </c>
      <c r="AD549" s="27">
        <v>0</v>
      </c>
      <c r="AE549" s="27">
        <v>0</v>
      </c>
      <c r="AF549" s="27">
        <v>0</v>
      </c>
      <c r="AG549" s="27">
        <v>0</v>
      </c>
      <c r="AH549" s="27">
        <v>0</v>
      </c>
      <c r="AI549" s="27">
        <v>0</v>
      </c>
      <c r="AJ549" s="27">
        <v>0</v>
      </c>
      <c r="BM549">
        <v>547</v>
      </c>
      <c r="BN549" t="s">
        <v>2418</v>
      </c>
    </row>
    <row r="550" spans="2:66" ht="14.25" x14ac:dyDescent="0.2">
      <c r="B550" s="16">
        <v>548</v>
      </c>
      <c r="C550" s="16"/>
      <c r="D550" s="16" t="s">
        <v>711</v>
      </c>
      <c r="E550" s="16" t="str">
        <f t="shared" si="27"/>
        <v>s</v>
      </c>
      <c r="F550" s="16">
        <f t="shared" si="26"/>
        <v>3</v>
      </c>
      <c r="G550" s="19" t="s">
        <v>21</v>
      </c>
      <c r="H550" s="3" t="s">
        <v>39</v>
      </c>
      <c r="I550" s="3">
        <f t="shared" si="28"/>
        <v>18</v>
      </c>
      <c r="J550" s="16">
        <v>10</v>
      </c>
      <c r="K550" s="16">
        <v>4</v>
      </c>
      <c r="L550" s="16">
        <v>79</v>
      </c>
      <c r="M550" s="26">
        <v>0</v>
      </c>
      <c r="N550" s="26">
        <v>0</v>
      </c>
      <c r="O550" s="26">
        <v>0</v>
      </c>
      <c r="P550" s="26">
        <v>0</v>
      </c>
      <c r="Q550" s="16">
        <v>123</v>
      </c>
      <c r="R550" s="26">
        <v>0</v>
      </c>
      <c r="S550" s="16">
        <v>21</v>
      </c>
      <c r="T550" s="26">
        <v>0</v>
      </c>
      <c r="U550" s="27">
        <v>0</v>
      </c>
      <c r="V550" s="27">
        <v>0</v>
      </c>
      <c r="W550" s="27">
        <v>0</v>
      </c>
      <c r="X550" s="27">
        <v>0</v>
      </c>
      <c r="Y550" s="27">
        <v>0</v>
      </c>
      <c r="Z550" s="27">
        <v>0</v>
      </c>
      <c r="AA550" s="27">
        <v>0</v>
      </c>
      <c r="AB550" s="27">
        <v>0</v>
      </c>
      <c r="AC550" s="27">
        <v>0</v>
      </c>
      <c r="AD550" s="27">
        <v>0</v>
      </c>
      <c r="AE550" s="27">
        <v>0</v>
      </c>
      <c r="AF550" s="27">
        <v>0</v>
      </c>
      <c r="AG550" s="27">
        <v>0</v>
      </c>
      <c r="AH550" s="27">
        <v>0</v>
      </c>
      <c r="AI550" s="20">
        <v>0.28145454545454546</v>
      </c>
      <c r="AJ550" s="27">
        <v>0</v>
      </c>
      <c r="BM550">
        <v>548</v>
      </c>
      <c r="BN550" t="s">
        <v>2419</v>
      </c>
    </row>
    <row r="551" spans="2:66" ht="14.25" x14ac:dyDescent="0.2">
      <c r="B551" s="16">
        <v>549</v>
      </c>
      <c r="C551" s="16"/>
      <c r="D551" s="16" t="s">
        <v>712</v>
      </c>
      <c r="E551" s="16" t="str">
        <f t="shared" si="27"/>
        <v>s</v>
      </c>
      <c r="F551" s="16">
        <f t="shared" si="26"/>
        <v>4</v>
      </c>
      <c r="G551" s="19" t="s">
        <v>21</v>
      </c>
      <c r="H551" s="3" t="s">
        <v>39</v>
      </c>
      <c r="I551" s="3">
        <f t="shared" si="28"/>
        <v>18</v>
      </c>
      <c r="J551" s="16">
        <v>10</v>
      </c>
      <c r="K551" s="16">
        <v>5</v>
      </c>
      <c r="L551" s="16">
        <v>99</v>
      </c>
      <c r="M551" s="26">
        <v>0</v>
      </c>
      <c r="N551" s="26">
        <v>0</v>
      </c>
      <c r="O551" s="26">
        <v>0</v>
      </c>
      <c r="P551" s="26">
        <v>0</v>
      </c>
      <c r="Q551" s="16">
        <v>153</v>
      </c>
      <c r="R551" s="26">
        <v>0</v>
      </c>
      <c r="S551" s="16">
        <v>27</v>
      </c>
      <c r="T551" s="26">
        <v>0</v>
      </c>
      <c r="U551" s="27">
        <v>0</v>
      </c>
      <c r="V551" s="27">
        <v>0</v>
      </c>
      <c r="W551" s="27">
        <v>0</v>
      </c>
      <c r="X551" s="27">
        <v>0</v>
      </c>
      <c r="Y551" s="27">
        <v>0</v>
      </c>
      <c r="Z551" s="27">
        <v>0</v>
      </c>
      <c r="AA551" s="27">
        <v>0</v>
      </c>
      <c r="AB551" s="27">
        <v>0</v>
      </c>
      <c r="AC551" s="27">
        <v>0</v>
      </c>
      <c r="AD551" s="27">
        <v>0</v>
      </c>
      <c r="AE551" s="27">
        <v>0</v>
      </c>
      <c r="AF551" s="20">
        <v>0.35345454545454547</v>
      </c>
      <c r="AG551" s="27">
        <v>0</v>
      </c>
      <c r="AH551" s="27">
        <v>0</v>
      </c>
      <c r="AI551" s="27">
        <v>0</v>
      </c>
      <c r="AJ551" s="20">
        <v>0.35345454545454547</v>
      </c>
      <c r="BM551">
        <v>549</v>
      </c>
      <c r="BN551" t="s">
        <v>2420</v>
      </c>
    </row>
    <row r="552" spans="2:66" ht="14.25" x14ac:dyDescent="0.2">
      <c r="B552" s="16">
        <v>550</v>
      </c>
      <c r="C552" s="16"/>
      <c r="D552" s="16" t="s">
        <v>713</v>
      </c>
      <c r="E552" s="16" t="str">
        <f t="shared" si="27"/>
        <v>s</v>
      </c>
      <c r="F552" s="16">
        <f t="shared" si="26"/>
        <v>4</v>
      </c>
      <c r="G552" s="19" t="s">
        <v>21</v>
      </c>
      <c r="H552" s="3" t="s">
        <v>39</v>
      </c>
      <c r="I552" s="3">
        <f t="shared" si="28"/>
        <v>18</v>
      </c>
      <c r="J552" s="16">
        <v>10</v>
      </c>
      <c r="K552" s="16">
        <v>6</v>
      </c>
      <c r="L552" s="16">
        <v>118</v>
      </c>
      <c r="M552" s="26">
        <v>0</v>
      </c>
      <c r="N552" s="26">
        <v>0</v>
      </c>
      <c r="O552" s="26">
        <v>0</v>
      </c>
      <c r="P552" s="26">
        <v>0</v>
      </c>
      <c r="Q552" s="16">
        <v>184</v>
      </c>
      <c r="R552" s="26">
        <v>0</v>
      </c>
      <c r="S552" s="26">
        <v>0</v>
      </c>
      <c r="T552" s="26">
        <v>0</v>
      </c>
      <c r="U552" s="27">
        <v>0</v>
      </c>
      <c r="V552" s="27">
        <v>0</v>
      </c>
      <c r="W552" s="27">
        <v>0</v>
      </c>
      <c r="X552" s="20">
        <v>0.53</v>
      </c>
      <c r="Y552" s="27">
        <v>0</v>
      </c>
      <c r="Z552" s="27">
        <v>0</v>
      </c>
      <c r="AA552" s="27">
        <v>0</v>
      </c>
      <c r="AB552" s="27">
        <v>0</v>
      </c>
      <c r="AC552" s="27">
        <v>0</v>
      </c>
      <c r="AD552" s="27">
        <v>0</v>
      </c>
      <c r="AE552" s="27">
        <v>0</v>
      </c>
      <c r="AF552" s="27">
        <v>0</v>
      </c>
      <c r="AG552" s="27">
        <v>0</v>
      </c>
      <c r="AH552" s="20">
        <v>0.42400000000000004</v>
      </c>
      <c r="AI552" s="20">
        <v>0.42400000000000004</v>
      </c>
      <c r="AJ552" s="27">
        <v>0</v>
      </c>
      <c r="BM552">
        <v>550</v>
      </c>
      <c r="BN552" t="s">
        <v>2421</v>
      </c>
    </row>
    <row r="553" spans="2:66" ht="14.25" x14ac:dyDescent="0.2">
      <c r="B553" s="16">
        <v>551</v>
      </c>
      <c r="C553" s="16"/>
      <c r="D553" s="16" t="s">
        <v>714</v>
      </c>
      <c r="E553" s="16" t="str">
        <f t="shared" si="27"/>
        <v>s</v>
      </c>
      <c r="F553" s="16">
        <f t="shared" si="26"/>
        <v>5</v>
      </c>
      <c r="G553" s="19" t="s">
        <v>21</v>
      </c>
      <c r="H553" s="3" t="s">
        <v>39</v>
      </c>
      <c r="I553" s="3">
        <f t="shared" si="28"/>
        <v>18</v>
      </c>
      <c r="J553" s="16">
        <v>10</v>
      </c>
      <c r="K553" s="16">
        <v>7</v>
      </c>
      <c r="L553" s="16">
        <v>138</v>
      </c>
      <c r="M553" s="26">
        <v>0</v>
      </c>
      <c r="N553" s="26">
        <v>0</v>
      </c>
      <c r="O553" s="26">
        <v>0</v>
      </c>
      <c r="P553" s="26">
        <v>0</v>
      </c>
      <c r="Q553" s="16">
        <v>215</v>
      </c>
      <c r="R553" s="26">
        <v>0</v>
      </c>
      <c r="S553" s="16">
        <v>37</v>
      </c>
      <c r="T553" s="26">
        <v>0</v>
      </c>
      <c r="U553" s="27">
        <v>0</v>
      </c>
      <c r="V553" s="27">
        <v>0</v>
      </c>
      <c r="W553" s="27">
        <v>0</v>
      </c>
      <c r="X553" s="20">
        <v>0.61818181818181817</v>
      </c>
      <c r="Y553" s="27">
        <v>0</v>
      </c>
      <c r="Z553" s="27">
        <v>0</v>
      </c>
      <c r="AA553" s="27">
        <v>0</v>
      </c>
      <c r="AB553" s="27">
        <v>0</v>
      </c>
      <c r="AC553" s="20">
        <v>7.407407407407407E-2</v>
      </c>
      <c r="AD553" s="27">
        <v>0</v>
      </c>
      <c r="AE553" s="27">
        <v>0</v>
      </c>
      <c r="AF553" s="27">
        <v>0</v>
      </c>
      <c r="AG553" s="27">
        <v>0</v>
      </c>
      <c r="AH553" s="27">
        <v>0</v>
      </c>
      <c r="AI553" s="27">
        <v>0</v>
      </c>
      <c r="AJ553" s="20">
        <v>0.49454545454545457</v>
      </c>
      <c r="BM553">
        <v>551</v>
      </c>
      <c r="BN553" t="s">
        <v>2422</v>
      </c>
    </row>
    <row r="554" spans="2:66" ht="14.25" x14ac:dyDescent="0.2">
      <c r="B554" s="16">
        <v>552</v>
      </c>
      <c r="C554" s="16"/>
      <c r="D554" s="16" t="s">
        <v>715</v>
      </c>
      <c r="E554" s="16" t="str">
        <f t="shared" si="27"/>
        <v>s</v>
      </c>
      <c r="F554" s="16">
        <f t="shared" si="26"/>
        <v>5</v>
      </c>
      <c r="G554" s="19" t="s">
        <v>21</v>
      </c>
      <c r="H554" s="3" t="s">
        <v>39</v>
      </c>
      <c r="I554" s="3">
        <f t="shared" si="28"/>
        <v>18</v>
      </c>
      <c r="J554" s="16">
        <v>10</v>
      </c>
      <c r="K554" s="16">
        <v>8</v>
      </c>
      <c r="L554" s="16">
        <v>158</v>
      </c>
      <c r="M554" s="26">
        <v>0</v>
      </c>
      <c r="N554" s="26">
        <v>0</v>
      </c>
      <c r="O554" s="26">
        <v>0</v>
      </c>
      <c r="P554" s="26">
        <v>0</v>
      </c>
      <c r="Q554" s="16">
        <v>245</v>
      </c>
      <c r="R554" s="26">
        <v>0</v>
      </c>
      <c r="S554" s="16">
        <v>43</v>
      </c>
      <c r="T554" s="26">
        <v>0</v>
      </c>
      <c r="U554" s="20">
        <v>0.12333333333333334</v>
      </c>
      <c r="V554" s="27">
        <v>0</v>
      </c>
      <c r="W554" s="20">
        <v>0.12333333333333334</v>
      </c>
      <c r="X554" s="20">
        <v>0.70636363636363642</v>
      </c>
      <c r="Y554" s="27">
        <v>0</v>
      </c>
      <c r="Z554" s="27">
        <v>0</v>
      </c>
      <c r="AA554" s="27">
        <v>0</v>
      </c>
      <c r="AB554" s="27">
        <v>0</v>
      </c>
      <c r="AC554" s="27">
        <v>0</v>
      </c>
      <c r="AD554" s="27">
        <v>0</v>
      </c>
      <c r="AE554" s="27">
        <v>0</v>
      </c>
      <c r="AF554" s="27">
        <v>0</v>
      </c>
      <c r="AG554" s="27">
        <v>0</v>
      </c>
      <c r="AH554" s="27">
        <v>0</v>
      </c>
      <c r="AI554" s="27">
        <v>0</v>
      </c>
      <c r="AJ554" s="27">
        <v>0</v>
      </c>
      <c r="BM554">
        <v>552</v>
      </c>
      <c r="BN554" t="s">
        <v>2423</v>
      </c>
    </row>
    <row r="555" spans="2:66" ht="14.25" x14ac:dyDescent="0.2">
      <c r="B555" s="16">
        <v>553</v>
      </c>
      <c r="C555" s="16"/>
      <c r="D555" s="16" t="s">
        <v>716</v>
      </c>
      <c r="E555" s="16" t="str">
        <f t="shared" si="27"/>
        <v>a</v>
      </c>
      <c r="F555" s="16">
        <f t="shared" si="26"/>
        <v>1</v>
      </c>
      <c r="G555" s="19" t="s">
        <v>21</v>
      </c>
      <c r="H555" s="3" t="s">
        <v>39</v>
      </c>
      <c r="I555" s="3">
        <f t="shared" si="28"/>
        <v>18</v>
      </c>
      <c r="J555" s="16">
        <v>10</v>
      </c>
      <c r="K555" s="16">
        <v>1</v>
      </c>
      <c r="L555" s="16">
        <v>15</v>
      </c>
      <c r="M555" s="26">
        <v>0</v>
      </c>
      <c r="N555" s="26">
        <v>0</v>
      </c>
      <c r="O555" s="26">
        <v>0</v>
      </c>
      <c r="P555" s="26">
        <v>0</v>
      </c>
      <c r="Q555" s="16">
        <v>33</v>
      </c>
      <c r="R555" s="26">
        <v>0</v>
      </c>
      <c r="S555" s="26">
        <v>0</v>
      </c>
      <c r="T555" s="26">
        <v>0</v>
      </c>
      <c r="U555" s="27">
        <v>0</v>
      </c>
      <c r="V555" s="27">
        <v>0</v>
      </c>
      <c r="W555" s="27">
        <v>0</v>
      </c>
      <c r="X555" s="27">
        <v>0</v>
      </c>
      <c r="Y555" s="27">
        <v>0</v>
      </c>
      <c r="Z555" s="27">
        <v>0</v>
      </c>
      <c r="AA555" s="27">
        <v>0</v>
      </c>
      <c r="AB555" s="27">
        <v>0</v>
      </c>
      <c r="AC555" s="27">
        <v>0</v>
      </c>
      <c r="AD555" s="27">
        <v>0</v>
      </c>
      <c r="AE555" s="27">
        <v>0</v>
      </c>
      <c r="AF555" s="27">
        <v>0</v>
      </c>
      <c r="AG555" s="27">
        <v>0</v>
      </c>
      <c r="AH555" s="27">
        <v>0</v>
      </c>
      <c r="AI555" s="27">
        <v>0</v>
      </c>
      <c r="AJ555" s="27">
        <v>0</v>
      </c>
      <c r="BM555">
        <v>553</v>
      </c>
      <c r="BN555" t="s">
        <v>2424</v>
      </c>
    </row>
    <row r="556" spans="2:66" ht="14.25" x14ac:dyDescent="0.2">
      <c r="B556" s="16">
        <v>554</v>
      </c>
      <c r="C556" s="16"/>
      <c r="D556" s="16" t="s">
        <v>717</v>
      </c>
      <c r="E556" s="16" t="str">
        <f t="shared" si="27"/>
        <v>a</v>
      </c>
      <c r="F556" s="16">
        <f t="shared" si="26"/>
        <v>1</v>
      </c>
      <c r="G556" s="19" t="s">
        <v>21</v>
      </c>
      <c r="H556" s="3" t="s">
        <v>39</v>
      </c>
      <c r="I556" s="3">
        <f t="shared" si="28"/>
        <v>18</v>
      </c>
      <c r="J556" s="16">
        <v>10</v>
      </c>
      <c r="K556" s="16">
        <v>2</v>
      </c>
      <c r="L556" s="16">
        <v>30</v>
      </c>
      <c r="M556" s="26">
        <v>0</v>
      </c>
      <c r="N556" s="26">
        <v>0</v>
      </c>
      <c r="O556" s="26">
        <v>0</v>
      </c>
      <c r="P556" s="26">
        <v>0</v>
      </c>
      <c r="Q556" s="16">
        <v>65</v>
      </c>
      <c r="R556" s="26">
        <v>0</v>
      </c>
      <c r="S556" s="26">
        <v>0</v>
      </c>
      <c r="T556" s="26">
        <v>0</v>
      </c>
      <c r="U556" s="27">
        <v>0</v>
      </c>
      <c r="V556" s="27">
        <v>0</v>
      </c>
      <c r="W556" s="27">
        <v>0</v>
      </c>
      <c r="X556" s="27">
        <v>0</v>
      </c>
      <c r="Y556" s="27">
        <v>0</v>
      </c>
      <c r="Z556" s="27">
        <v>0</v>
      </c>
      <c r="AA556" s="27">
        <v>0</v>
      </c>
      <c r="AB556" s="27">
        <v>0</v>
      </c>
      <c r="AC556" s="27">
        <v>0</v>
      </c>
      <c r="AD556" s="27">
        <v>0</v>
      </c>
      <c r="AE556" s="27">
        <v>0</v>
      </c>
      <c r="AF556" s="27">
        <v>0</v>
      </c>
      <c r="AG556" s="27">
        <v>0</v>
      </c>
      <c r="AH556" s="27">
        <v>0</v>
      </c>
      <c r="AI556" s="27">
        <v>0</v>
      </c>
      <c r="AJ556" s="27">
        <v>0</v>
      </c>
      <c r="BM556">
        <v>554</v>
      </c>
      <c r="BN556" t="s">
        <v>2425</v>
      </c>
    </row>
    <row r="557" spans="2:66" ht="14.25" x14ac:dyDescent="0.2">
      <c r="B557" s="16">
        <v>555</v>
      </c>
      <c r="C557" s="16"/>
      <c r="D557" s="16" t="s">
        <v>718</v>
      </c>
      <c r="E557" s="16" t="str">
        <f t="shared" si="27"/>
        <v>a</v>
      </c>
      <c r="F557" s="16">
        <f t="shared" si="26"/>
        <v>2</v>
      </c>
      <c r="G557" s="19" t="s">
        <v>21</v>
      </c>
      <c r="H557" s="3" t="s">
        <v>39</v>
      </c>
      <c r="I557" s="3">
        <f t="shared" si="28"/>
        <v>18</v>
      </c>
      <c r="J557" s="16">
        <v>10</v>
      </c>
      <c r="K557" s="16">
        <v>3</v>
      </c>
      <c r="L557" s="16">
        <v>45</v>
      </c>
      <c r="M557" s="26">
        <v>0</v>
      </c>
      <c r="N557" s="26">
        <v>0</v>
      </c>
      <c r="O557" s="26">
        <v>0</v>
      </c>
      <c r="P557" s="26">
        <v>0</v>
      </c>
      <c r="Q557" s="16">
        <v>97</v>
      </c>
      <c r="R557" s="26">
        <v>0</v>
      </c>
      <c r="S557" s="26">
        <v>0</v>
      </c>
      <c r="T557" s="16">
        <v>14</v>
      </c>
      <c r="U557" s="27">
        <v>0</v>
      </c>
      <c r="V557" s="27">
        <v>0</v>
      </c>
      <c r="W557" s="27">
        <v>0</v>
      </c>
      <c r="X557" s="27">
        <v>0</v>
      </c>
      <c r="Y557" s="27">
        <v>0</v>
      </c>
      <c r="Z557" s="27">
        <v>0</v>
      </c>
      <c r="AA557" s="27">
        <v>0</v>
      </c>
      <c r="AB557" s="27">
        <v>0</v>
      </c>
      <c r="AC557" s="27">
        <v>0</v>
      </c>
      <c r="AD557" s="27">
        <v>0</v>
      </c>
      <c r="AE557" s="27">
        <v>0</v>
      </c>
      <c r="AF557" s="27">
        <v>0</v>
      </c>
      <c r="AG557" s="27">
        <v>0</v>
      </c>
      <c r="AH557" s="27">
        <v>0</v>
      </c>
      <c r="AI557" s="27">
        <v>0</v>
      </c>
      <c r="AJ557" s="27">
        <v>0</v>
      </c>
      <c r="BM557">
        <v>555</v>
      </c>
      <c r="BN557" t="s">
        <v>2426</v>
      </c>
    </row>
    <row r="558" spans="2:66" ht="14.25" x14ac:dyDescent="0.2">
      <c r="B558" s="16">
        <v>556</v>
      </c>
      <c r="C558" s="16"/>
      <c r="D558" s="16" t="s">
        <v>719</v>
      </c>
      <c r="E558" s="16" t="str">
        <f t="shared" si="27"/>
        <v>a</v>
      </c>
      <c r="F558" s="16">
        <f t="shared" si="26"/>
        <v>2</v>
      </c>
      <c r="G558" s="19" t="s">
        <v>21</v>
      </c>
      <c r="H558" s="3" t="s">
        <v>39</v>
      </c>
      <c r="I558" s="3">
        <f t="shared" si="28"/>
        <v>18</v>
      </c>
      <c r="J558" s="16">
        <v>10</v>
      </c>
      <c r="K558" s="16">
        <v>4</v>
      </c>
      <c r="L558" s="16">
        <v>60</v>
      </c>
      <c r="M558" s="26">
        <v>0</v>
      </c>
      <c r="N558" s="26">
        <v>0</v>
      </c>
      <c r="O558" s="26">
        <v>0</v>
      </c>
      <c r="P558" s="26">
        <v>0</v>
      </c>
      <c r="Q558" s="16">
        <v>129</v>
      </c>
      <c r="R558" s="26">
        <v>0</v>
      </c>
      <c r="S558" s="26">
        <v>0</v>
      </c>
      <c r="T558" s="26">
        <v>0</v>
      </c>
      <c r="U558" s="27">
        <v>0</v>
      </c>
      <c r="V558" s="27">
        <v>0</v>
      </c>
      <c r="W558" s="27">
        <v>0</v>
      </c>
      <c r="X558" s="20">
        <v>0.34909090909090906</v>
      </c>
      <c r="Y558" s="27">
        <v>0</v>
      </c>
      <c r="Z558" s="27">
        <v>0</v>
      </c>
      <c r="AA558" s="27">
        <v>0</v>
      </c>
      <c r="AB558" s="27">
        <v>0</v>
      </c>
      <c r="AC558" s="27">
        <v>0</v>
      </c>
      <c r="AD558" s="27">
        <v>0</v>
      </c>
      <c r="AE558" s="27">
        <v>0</v>
      </c>
      <c r="AF558" s="27">
        <v>0</v>
      </c>
      <c r="AG558" s="27">
        <v>0</v>
      </c>
      <c r="AH558" s="27">
        <v>0</v>
      </c>
      <c r="AI558" s="27">
        <v>0</v>
      </c>
      <c r="AJ558" s="27">
        <v>0</v>
      </c>
      <c r="BM558">
        <v>556</v>
      </c>
      <c r="BN558" t="s">
        <v>2427</v>
      </c>
    </row>
    <row r="559" spans="2:66" ht="14.25" x14ac:dyDescent="0.2">
      <c r="B559" s="16">
        <v>557</v>
      </c>
      <c r="C559" s="16"/>
      <c r="D559" s="16" t="s">
        <v>720</v>
      </c>
      <c r="E559" s="16" t="str">
        <f t="shared" si="27"/>
        <v>a</v>
      </c>
      <c r="F559" s="16">
        <f t="shared" si="26"/>
        <v>2</v>
      </c>
      <c r="G559" s="19" t="s">
        <v>21</v>
      </c>
      <c r="H559" s="3" t="s">
        <v>39</v>
      </c>
      <c r="I559" s="3">
        <f t="shared" si="28"/>
        <v>18</v>
      </c>
      <c r="J559" s="16">
        <v>10</v>
      </c>
      <c r="K559" s="16">
        <v>5</v>
      </c>
      <c r="L559" s="16">
        <v>75</v>
      </c>
      <c r="M559" s="26">
        <v>0</v>
      </c>
      <c r="N559" s="26">
        <v>0</v>
      </c>
      <c r="O559" s="26">
        <v>0</v>
      </c>
      <c r="P559" s="26">
        <v>0</v>
      </c>
      <c r="Q559" s="16">
        <v>162</v>
      </c>
      <c r="R559" s="26">
        <v>0</v>
      </c>
      <c r="S559" s="16">
        <v>28</v>
      </c>
      <c r="T559" s="26">
        <v>0</v>
      </c>
      <c r="U559" s="27">
        <v>0</v>
      </c>
      <c r="V559" s="27">
        <v>0</v>
      </c>
      <c r="W559" s="27">
        <v>0</v>
      </c>
      <c r="X559" s="27">
        <v>0</v>
      </c>
      <c r="Y559" s="27">
        <v>0</v>
      </c>
      <c r="Z559" s="27">
        <v>0</v>
      </c>
      <c r="AA559" s="27">
        <v>0</v>
      </c>
      <c r="AB559" s="27">
        <v>0</v>
      </c>
      <c r="AC559" s="27">
        <v>0</v>
      </c>
      <c r="AD559" s="27">
        <v>0</v>
      </c>
      <c r="AE559" s="27">
        <v>0</v>
      </c>
      <c r="AF559" s="27">
        <v>0</v>
      </c>
      <c r="AG559" s="27">
        <v>0</v>
      </c>
      <c r="AH559" s="27">
        <v>0</v>
      </c>
      <c r="AI559" s="27">
        <v>0</v>
      </c>
      <c r="AJ559" s="27">
        <v>0</v>
      </c>
      <c r="BM559">
        <v>557</v>
      </c>
      <c r="BN559" t="s">
        <v>2428</v>
      </c>
    </row>
    <row r="560" spans="2:66" ht="14.25" x14ac:dyDescent="0.2">
      <c r="B560" s="16">
        <v>558</v>
      </c>
      <c r="C560" s="16"/>
      <c r="D560" s="16" t="s">
        <v>721</v>
      </c>
      <c r="E560" s="16" t="str">
        <f t="shared" si="27"/>
        <v>a</v>
      </c>
      <c r="F560" s="16">
        <f t="shared" si="26"/>
        <v>3</v>
      </c>
      <c r="G560" s="19" t="s">
        <v>21</v>
      </c>
      <c r="H560" s="3" t="s">
        <v>39</v>
      </c>
      <c r="I560" s="3">
        <f t="shared" si="28"/>
        <v>18</v>
      </c>
      <c r="J560" s="16">
        <v>10</v>
      </c>
      <c r="K560" s="16">
        <v>6</v>
      </c>
      <c r="L560" s="16">
        <v>90</v>
      </c>
      <c r="M560" s="26">
        <v>0</v>
      </c>
      <c r="N560" s="26">
        <v>0</v>
      </c>
      <c r="O560" s="26">
        <v>0</v>
      </c>
      <c r="P560" s="26">
        <v>0</v>
      </c>
      <c r="Q560" s="16">
        <v>194</v>
      </c>
      <c r="R560" s="26">
        <v>0</v>
      </c>
      <c r="S560" s="26">
        <v>0</v>
      </c>
      <c r="T560" s="26">
        <v>0</v>
      </c>
      <c r="U560" s="27">
        <v>0</v>
      </c>
      <c r="V560" s="27">
        <v>0</v>
      </c>
      <c r="W560" s="27">
        <v>0</v>
      </c>
      <c r="X560" s="20">
        <v>0.52727272727272723</v>
      </c>
      <c r="Y560" s="27">
        <v>0</v>
      </c>
      <c r="Z560" s="27">
        <v>0</v>
      </c>
      <c r="AA560" s="27">
        <v>0</v>
      </c>
      <c r="AB560" s="27">
        <v>0</v>
      </c>
      <c r="AC560" s="27">
        <v>0</v>
      </c>
      <c r="AD560" s="27">
        <v>0</v>
      </c>
      <c r="AE560" s="27">
        <v>0</v>
      </c>
      <c r="AF560" s="27">
        <v>0</v>
      </c>
      <c r="AG560" s="20">
        <v>0.42181818181818181</v>
      </c>
      <c r="AH560" s="27">
        <v>0</v>
      </c>
      <c r="AI560" s="27">
        <v>0</v>
      </c>
      <c r="AJ560" s="27">
        <v>0</v>
      </c>
      <c r="BM560">
        <v>558</v>
      </c>
      <c r="BN560" t="s">
        <v>2429</v>
      </c>
    </row>
    <row r="561" spans="2:66" ht="14.25" x14ac:dyDescent="0.2">
      <c r="B561" s="16">
        <v>559</v>
      </c>
      <c r="C561" s="16"/>
      <c r="D561" s="16" t="s">
        <v>722</v>
      </c>
      <c r="E561" s="16" t="str">
        <f t="shared" si="27"/>
        <v>a</v>
      </c>
      <c r="F561" s="16">
        <f t="shared" si="26"/>
        <v>3</v>
      </c>
      <c r="G561" s="19" t="s">
        <v>21</v>
      </c>
      <c r="H561" s="3" t="s">
        <v>39</v>
      </c>
      <c r="I561" s="3">
        <f t="shared" si="28"/>
        <v>18</v>
      </c>
      <c r="J561" s="16">
        <v>10</v>
      </c>
      <c r="K561" s="16">
        <v>7</v>
      </c>
      <c r="L561" s="16">
        <v>106</v>
      </c>
      <c r="M561" s="26">
        <v>0</v>
      </c>
      <c r="N561" s="26">
        <v>0</v>
      </c>
      <c r="O561" s="26">
        <v>0</v>
      </c>
      <c r="P561" s="26">
        <v>0</v>
      </c>
      <c r="Q561" s="16">
        <v>226</v>
      </c>
      <c r="R561" s="26">
        <v>0</v>
      </c>
      <c r="S561" s="26">
        <v>0</v>
      </c>
      <c r="T561" s="26">
        <v>0</v>
      </c>
      <c r="U561" s="20">
        <v>0.11333333333333334</v>
      </c>
      <c r="V561" s="27">
        <v>0</v>
      </c>
      <c r="W561" s="27">
        <v>0</v>
      </c>
      <c r="X561" s="27">
        <v>0</v>
      </c>
      <c r="Y561" s="27">
        <v>0</v>
      </c>
      <c r="Z561" s="27">
        <v>0</v>
      </c>
      <c r="AA561" s="27">
        <v>0</v>
      </c>
      <c r="AB561" s="27">
        <v>0</v>
      </c>
      <c r="AC561" s="27">
        <v>0</v>
      </c>
      <c r="AD561" s="27">
        <v>0</v>
      </c>
      <c r="AE561" s="27">
        <v>0</v>
      </c>
      <c r="AF561" s="20">
        <v>0.49309090909090908</v>
      </c>
      <c r="AG561" s="27">
        <v>0</v>
      </c>
      <c r="AH561" s="27">
        <v>0</v>
      </c>
      <c r="AI561" s="27">
        <v>0</v>
      </c>
      <c r="AJ561" s="27">
        <v>0</v>
      </c>
      <c r="BM561">
        <v>559</v>
      </c>
      <c r="BN561" t="s">
        <v>2430</v>
      </c>
    </row>
    <row r="562" spans="2:66" ht="14.25" x14ac:dyDescent="0.2">
      <c r="B562" s="16">
        <v>560</v>
      </c>
      <c r="C562" s="16"/>
      <c r="D562" s="16" t="s">
        <v>723</v>
      </c>
      <c r="E562" s="16" t="str">
        <f t="shared" si="27"/>
        <v>a</v>
      </c>
      <c r="F562" s="16">
        <f t="shared" si="26"/>
        <v>3</v>
      </c>
      <c r="G562" s="19" t="s">
        <v>21</v>
      </c>
      <c r="H562" s="3" t="s">
        <v>39</v>
      </c>
      <c r="I562" s="3">
        <f t="shared" si="28"/>
        <v>18</v>
      </c>
      <c r="J562" s="16">
        <v>10</v>
      </c>
      <c r="K562" s="16">
        <v>8</v>
      </c>
      <c r="L562" s="16">
        <v>121</v>
      </c>
      <c r="M562" s="26">
        <v>0</v>
      </c>
      <c r="N562" s="26">
        <v>0</v>
      </c>
      <c r="O562" s="26">
        <v>0</v>
      </c>
      <c r="P562" s="26">
        <v>0</v>
      </c>
      <c r="Q562" s="16">
        <v>258</v>
      </c>
      <c r="R562" s="26">
        <v>0</v>
      </c>
      <c r="S562" s="26">
        <v>0</v>
      </c>
      <c r="T562" s="26">
        <v>0</v>
      </c>
      <c r="U562" s="27">
        <v>0</v>
      </c>
      <c r="V562" s="27">
        <v>0</v>
      </c>
      <c r="W562" s="27">
        <v>0</v>
      </c>
      <c r="X562" s="20">
        <v>0.70454545454545459</v>
      </c>
      <c r="Y562" s="27">
        <v>0</v>
      </c>
      <c r="Z562" s="27">
        <v>0</v>
      </c>
      <c r="AA562" s="27">
        <v>0</v>
      </c>
      <c r="AB562" s="27">
        <v>0</v>
      </c>
      <c r="AC562" s="27">
        <v>0</v>
      </c>
      <c r="AD562" s="27">
        <v>0</v>
      </c>
      <c r="AE562" s="27">
        <v>0</v>
      </c>
      <c r="AF562" s="27">
        <v>0</v>
      </c>
      <c r="AG562" s="27">
        <v>0</v>
      </c>
      <c r="AH562" s="20">
        <v>0.56363636363636371</v>
      </c>
      <c r="AI562" s="27">
        <v>0</v>
      </c>
      <c r="AJ562" s="27">
        <v>0</v>
      </c>
      <c r="BM562">
        <v>560</v>
      </c>
      <c r="BN562" t="s">
        <v>2431</v>
      </c>
    </row>
    <row r="563" spans="2:66" ht="14.25" x14ac:dyDescent="0.2">
      <c r="B563" s="16">
        <v>561</v>
      </c>
      <c r="C563" s="16"/>
      <c r="D563" s="16" t="s">
        <v>724</v>
      </c>
      <c r="E563" s="16" t="str">
        <f t="shared" si="27"/>
        <v>b</v>
      </c>
      <c r="F563" s="16">
        <f t="shared" si="26"/>
        <v>1</v>
      </c>
      <c r="G563" s="19" t="s">
        <v>21</v>
      </c>
      <c r="H563" s="3" t="s">
        <v>39</v>
      </c>
      <c r="I563" s="3">
        <f t="shared" si="28"/>
        <v>18</v>
      </c>
      <c r="J563" s="16">
        <v>10</v>
      </c>
      <c r="K563" s="16">
        <v>1</v>
      </c>
      <c r="L563" s="16">
        <v>16</v>
      </c>
      <c r="M563" s="26">
        <v>0</v>
      </c>
      <c r="N563" s="26">
        <v>0</v>
      </c>
      <c r="O563" s="26">
        <v>0</v>
      </c>
      <c r="P563" s="26">
        <v>0</v>
      </c>
      <c r="Q563" s="26">
        <v>0</v>
      </c>
      <c r="R563" s="26">
        <v>0</v>
      </c>
      <c r="S563" s="26">
        <v>0</v>
      </c>
      <c r="T563" s="26">
        <v>0</v>
      </c>
      <c r="U563" s="27">
        <v>0</v>
      </c>
      <c r="V563" s="27">
        <v>0</v>
      </c>
      <c r="W563" s="27">
        <v>0</v>
      </c>
      <c r="X563" s="20">
        <v>0.10636363636363637</v>
      </c>
      <c r="Y563" s="27">
        <v>0</v>
      </c>
      <c r="Z563" s="27">
        <v>0</v>
      </c>
      <c r="AA563" s="27">
        <v>0</v>
      </c>
      <c r="AB563" s="27">
        <v>0</v>
      </c>
      <c r="AC563" s="27">
        <v>0</v>
      </c>
      <c r="AD563" s="27">
        <v>0</v>
      </c>
      <c r="AE563" s="27">
        <v>0</v>
      </c>
      <c r="AF563" s="27">
        <v>0</v>
      </c>
      <c r="AG563" s="27">
        <v>0</v>
      </c>
      <c r="AH563" s="27">
        <v>0</v>
      </c>
      <c r="AI563" s="27">
        <v>0</v>
      </c>
      <c r="AJ563" s="27">
        <v>0</v>
      </c>
      <c r="BM563">
        <v>561</v>
      </c>
      <c r="BN563" t="s">
        <v>2432</v>
      </c>
    </row>
    <row r="564" spans="2:66" ht="14.25" x14ac:dyDescent="0.2">
      <c r="B564" s="16">
        <v>562</v>
      </c>
      <c r="C564" s="16"/>
      <c r="D564" s="16" t="s">
        <v>725</v>
      </c>
      <c r="E564" s="16" t="str">
        <f t="shared" si="27"/>
        <v>b</v>
      </c>
      <c r="F564" s="16">
        <f t="shared" si="26"/>
        <v>1</v>
      </c>
      <c r="G564" s="19" t="s">
        <v>21</v>
      </c>
      <c r="H564" s="3" t="s">
        <v>39</v>
      </c>
      <c r="I564" s="3">
        <f t="shared" si="28"/>
        <v>18</v>
      </c>
      <c r="J564" s="16">
        <v>10</v>
      </c>
      <c r="K564" s="16">
        <v>2</v>
      </c>
      <c r="L564" s="16">
        <v>32</v>
      </c>
      <c r="M564" s="26">
        <v>0</v>
      </c>
      <c r="N564" s="26">
        <v>0</v>
      </c>
      <c r="O564" s="26">
        <v>0</v>
      </c>
      <c r="P564" s="26">
        <v>0</v>
      </c>
      <c r="Q564" s="26">
        <v>0</v>
      </c>
      <c r="R564" s="26">
        <v>0</v>
      </c>
      <c r="S564" s="26">
        <v>0</v>
      </c>
      <c r="T564" s="26">
        <v>0</v>
      </c>
      <c r="U564" s="27">
        <v>0</v>
      </c>
      <c r="V564" s="27">
        <v>0</v>
      </c>
      <c r="W564" s="27">
        <v>0</v>
      </c>
      <c r="X564" s="20">
        <v>0.21545454545454545</v>
      </c>
      <c r="Y564" s="27">
        <v>0</v>
      </c>
      <c r="Z564" s="27">
        <v>0</v>
      </c>
      <c r="AA564" s="27">
        <v>0</v>
      </c>
      <c r="AB564" s="27">
        <v>0</v>
      </c>
      <c r="AC564" s="27">
        <v>0</v>
      </c>
      <c r="AD564" s="27">
        <v>0</v>
      </c>
      <c r="AE564" s="27">
        <v>0</v>
      </c>
      <c r="AF564" s="27">
        <v>0</v>
      </c>
      <c r="AG564" s="27">
        <v>0</v>
      </c>
      <c r="AH564" s="27">
        <v>0</v>
      </c>
      <c r="AI564" s="27">
        <v>0</v>
      </c>
      <c r="AJ564" s="27">
        <v>0</v>
      </c>
      <c r="BM564">
        <v>562</v>
      </c>
      <c r="BN564" t="s">
        <v>2433</v>
      </c>
    </row>
    <row r="565" spans="2:66" ht="14.25" x14ac:dyDescent="0.2">
      <c r="B565" s="16">
        <v>563</v>
      </c>
      <c r="C565" s="16"/>
      <c r="D565" s="16" t="s">
        <v>726</v>
      </c>
      <c r="E565" s="16" t="str">
        <f t="shared" si="27"/>
        <v>b</v>
      </c>
      <c r="F565" s="16">
        <f t="shared" si="26"/>
        <v>1</v>
      </c>
      <c r="G565" s="19" t="s">
        <v>21</v>
      </c>
      <c r="H565" s="3" t="s">
        <v>39</v>
      </c>
      <c r="I565" s="3">
        <f t="shared" si="28"/>
        <v>18</v>
      </c>
      <c r="J565" s="16">
        <v>10</v>
      </c>
      <c r="K565" s="16">
        <v>3</v>
      </c>
      <c r="L565" s="16">
        <v>48</v>
      </c>
      <c r="M565" s="26">
        <v>0</v>
      </c>
      <c r="N565" s="26">
        <v>0</v>
      </c>
      <c r="O565" s="26">
        <v>0</v>
      </c>
      <c r="P565" s="26">
        <v>0</v>
      </c>
      <c r="Q565" s="26">
        <v>0</v>
      </c>
      <c r="R565" s="26">
        <v>0</v>
      </c>
      <c r="S565" s="26">
        <v>0</v>
      </c>
      <c r="T565" s="26">
        <v>0</v>
      </c>
      <c r="U565" s="27">
        <v>0</v>
      </c>
      <c r="V565" s="27">
        <v>0</v>
      </c>
      <c r="W565" s="27">
        <v>0</v>
      </c>
      <c r="X565" s="20">
        <v>0.32272727272727275</v>
      </c>
      <c r="Y565" s="27">
        <v>0</v>
      </c>
      <c r="Z565" s="27">
        <v>0</v>
      </c>
      <c r="AA565" s="27">
        <v>0</v>
      </c>
      <c r="AB565" s="27">
        <v>0</v>
      </c>
      <c r="AC565" s="27">
        <v>0</v>
      </c>
      <c r="AD565" s="27">
        <v>0</v>
      </c>
      <c r="AE565" s="27">
        <v>0</v>
      </c>
      <c r="AF565" s="27">
        <v>0</v>
      </c>
      <c r="AG565" s="27">
        <v>0</v>
      </c>
      <c r="AH565" s="27">
        <v>0</v>
      </c>
      <c r="AI565" s="27">
        <v>0</v>
      </c>
      <c r="AJ565" s="27">
        <v>0</v>
      </c>
      <c r="BM565">
        <v>563</v>
      </c>
      <c r="BN565" t="s">
        <v>2434</v>
      </c>
    </row>
    <row r="566" spans="2:66" ht="14.25" x14ac:dyDescent="0.2">
      <c r="B566" s="16">
        <v>564</v>
      </c>
      <c r="C566" s="16"/>
      <c r="D566" s="16" t="s">
        <v>727</v>
      </c>
      <c r="E566" s="16" t="str">
        <f t="shared" si="27"/>
        <v>b</v>
      </c>
      <c r="F566" s="16">
        <f t="shared" si="26"/>
        <v>1</v>
      </c>
      <c r="G566" s="19" t="s">
        <v>21</v>
      </c>
      <c r="H566" s="3" t="s">
        <v>39</v>
      </c>
      <c r="I566" s="3">
        <f t="shared" si="28"/>
        <v>18</v>
      </c>
      <c r="J566" s="16">
        <v>10</v>
      </c>
      <c r="K566" s="16">
        <v>4</v>
      </c>
      <c r="L566" s="16">
        <v>65</v>
      </c>
      <c r="M566" s="26">
        <v>0</v>
      </c>
      <c r="N566" s="26">
        <v>0</v>
      </c>
      <c r="O566" s="26">
        <v>0</v>
      </c>
      <c r="P566" s="26">
        <v>0</v>
      </c>
      <c r="Q566" s="16">
        <v>163</v>
      </c>
      <c r="R566" s="26">
        <v>0</v>
      </c>
      <c r="S566" s="26">
        <v>0</v>
      </c>
      <c r="T566" s="26">
        <v>0</v>
      </c>
      <c r="U566" s="27">
        <v>0</v>
      </c>
      <c r="V566" s="27">
        <v>0</v>
      </c>
      <c r="W566" s="27">
        <v>0</v>
      </c>
      <c r="X566" s="27">
        <v>0</v>
      </c>
      <c r="Y566" s="27">
        <v>0</v>
      </c>
      <c r="Z566" s="27">
        <v>0</v>
      </c>
      <c r="AA566" s="27">
        <v>0</v>
      </c>
      <c r="AB566" s="27">
        <v>0</v>
      </c>
      <c r="AC566" s="27">
        <v>0</v>
      </c>
      <c r="AD566" s="27">
        <v>0</v>
      </c>
      <c r="AE566" s="27">
        <v>0</v>
      </c>
      <c r="AF566" s="27">
        <v>0</v>
      </c>
      <c r="AG566" s="27">
        <v>0</v>
      </c>
      <c r="AH566" s="27">
        <v>0</v>
      </c>
      <c r="AI566" s="27">
        <v>0</v>
      </c>
      <c r="AJ566" s="27">
        <v>0</v>
      </c>
      <c r="BM566">
        <v>564</v>
      </c>
      <c r="BN566" t="s">
        <v>2435</v>
      </c>
    </row>
    <row r="567" spans="2:66" ht="14.25" x14ac:dyDescent="0.2">
      <c r="B567" s="16">
        <v>565</v>
      </c>
      <c r="C567" s="16"/>
      <c r="D567" s="16" t="s">
        <v>728</v>
      </c>
      <c r="E567" s="16" t="str">
        <f t="shared" si="27"/>
        <v>b</v>
      </c>
      <c r="F567" s="16">
        <f t="shared" si="26"/>
        <v>1</v>
      </c>
      <c r="G567" s="19" t="s">
        <v>21</v>
      </c>
      <c r="H567" s="3" t="s">
        <v>39</v>
      </c>
      <c r="I567" s="3">
        <f t="shared" si="28"/>
        <v>18</v>
      </c>
      <c r="J567" s="16">
        <v>10</v>
      </c>
      <c r="K567" s="16">
        <v>5</v>
      </c>
      <c r="L567" s="16">
        <v>81</v>
      </c>
      <c r="M567" s="26">
        <v>0</v>
      </c>
      <c r="N567" s="26">
        <v>0</v>
      </c>
      <c r="O567" s="26">
        <v>0</v>
      </c>
      <c r="P567" s="26">
        <v>0</v>
      </c>
      <c r="Q567" s="26">
        <v>0</v>
      </c>
      <c r="R567" s="26">
        <v>0</v>
      </c>
      <c r="S567" s="26">
        <v>0</v>
      </c>
      <c r="T567" s="26">
        <v>0</v>
      </c>
      <c r="U567" s="27">
        <v>0</v>
      </c>
      <c r="V567" s="27">
        <v>0</v>
      </c>
      <c r="W567" s="27">
        <v>0</v>
      </c>
      <c r="X567" s="27">
        <v>0</v>
      </c>
      <c r="Y567" s="27">
        <v>0</v>
      </c>
      <c r="Z567" s="27">
        <v>0</v>
      </c>
      <c r="AA567" s="27">
        <v>0</v>
      </c>
      <c r="AB567" s="27">
        <v>0</v>
      </c>
      <c r="AC567" s="27">
        <v>0</v>
      </c>
      <c r="AD567" s="27">
        <v>0</v>
      </c>
      <c r="AE567" s="27">
        <v>0</v>
      </c>
      <c r="AF567" s="27">
        <v>0</v>
      </c>
      <c r="AG567" s="27">
        <v>0</v>
      </c>
      <c r="AH567" s="20">
        <v>0.43272727272727274</v>
      </c>
      <c r="AI567" s="27">
        <v>0</v>
      </c>
      <c r="AJ567" s="27">
        <v>0</v>
      </c>
      <c r="BM567">
        <v>565</v>
      </c>
      <c r="BN567" t="s">
        <v>2436</v>
      </c>
    </row>
    <row r="568" spans="2:66" ht="14.25" x14ac:dyDescent="0.2">
      <c r="B568" s="16">
        <v>566</v>
      </c>
      <c r="C568" s="16"/>
      <c r="D568" s="16" t="s">
        <v>729</v>
      </c>
      <c r="E568" s="16" t="str">
        <f t="shared" si="27"/>
        <v>b</v>
      </c>
      <c r="F568" s="16">
        <f t="shared" si="26"/>
        <v>1</v>
      </c>
      <c r="G568" s="19" t="s">
        <v>21</v>
      </c>
      <c r="H568" s="3" t="s">
        <v>39</v>
      </c>
      <c r="I568" s="3">
        <f t="shared" si="28"/>
        <v>18</v>
      </c>
      <c r="J568" s="16">
        <v>10</v>
      </c>
      <c r="K568" s="16">
        <v>6</v>
      </c>
      <c r="L568" s="16">
        <v>97</v>
      </c>
      <c r="M568" s="26">
        <v>0</v>
      </c>
      <c r="N568" s="26">
        <v>0</v>
      </c>
      <c r="O568" s="26">
        <v>0</v>
      </c>
      <c r="P568" s="26">
        <v>0</v>
      </c>
      <c r="Q568" s="26">
        <v>0</v>
      </c>
      <c r="R568" s="26">
        <v>0</v>
      </c>
      <c r="S568" s="26">
        <v>0</v>
      </c>
      <c r="T568" s="26">
        <v>0</v>
      </c>
      <c r="U568" s="27">
        <v>0</v>
      </c>
      <c r="V568" s="27">
        <v>0</v>
      </c>
      <c r="W568" s="27">
        <v>0</v>
      </c>
      <c r="X568" s="27">
        <v>0</v>
      </c>
      <c r="Y568" s="27">
        <v>0</v>
      </c>
      <c r="Z568" s="27">
        <v>0</v>
      </c>
      <c r="AA568" s="20">
        <v>8.6757990867579959E-2</v>
      </c>
      <c r="AB568" s="27">
        <v>0</v>
      </c>
      <c r="AC568" s="27">
        <v>0</v>
      </c>
      <c r="AD568" s="27">
        <v>0</v>
      </c>
      <c r="AE568" s="27">
        <v>0</v>
      </c>
      <c r="AF568" s="27">
        <v>0</v>
      </c>
      <c r="AG568" s="27">
        <v>0</v>
      </c>
      <c r="AH568" s="27">
        <v>0</v>
      </c>
      <c r="AI568" s="27">
        <v>0</v>
      </c>
      <c r="AJ568" s="27">
        <v>0</v>
      </c>
      <c r="BM568">
        <v>566</v>
      </c>
      <c r="BN568" t="s">
        <v>2437</v>
      </c>
    </row>
    <row r="569" spans="2:66" ht="14.25" x14ac:dyDescent="0.2">
      <c r="B569" s="16">
        <v>567</v>
      </c>
      <c r="C569" s="16"/>
      <c r="D569" s="16" t="s">
        <v>730</v>
      </c>
      <c r="E569" s="16" t="str">
        <f t="shared" si="27"/>
        <v>b</v>
      </c>
      <c r="F569" s="16">
        <f t="shared" si="26"/>
        <v>1</v>
      </c>
      <c r="G569" s="19" t="s">
        <v>21</v>
      </c>
      <c r="H569" s="3" t="s">
        <v>39</v>
      </c>
      <c r="I569" s="3">
        <f t="shared" si="28"/>
        <v>18</v>
      </c>
      <c r="J569" s="16">
        <v>10</v>
      </c>
      <c r="K569" s="16">
        <v>7</v>
      </c>
      <c r="L569" s="16">
        <v>114</v>
      </c>
      <c r="M569" s="26">
        <v>0</v>
      </c>
      <c r="N569" s="26">
        <v>0</v>
      </c>
      <c r="O569" s="26">
        <v>0</v>
      </c>
      <c r="P569" s="26">
        <v>0</v>
      </c>
      <c r="Q569" s="26">
        <v>0</v>
      </c>
      <c r="R569" s="26">
        <v>0</v>
      </c>
      <c r="S569" s="26">
        <v>0</v>
      </c>
      <c r="T569" s="26">
        <v>0</v>
      </c>
      <c r="U569" s="27">
        <v>0</v>
      </c>
      <c r="V569" s="27">
        <v>0</v>
      </c>
      <c r="W569" s="27">
        <v>0</v>
      </c>
      <c r="X569" s="27">
        <v>0</v>
      </c>
      <c r="Y569" s="27">
        <v>0</v>
      </c>
      <c r="Z569" s="27">
        <v>0</v>
      </c>
      <c r="AA569" s="27">
        <v>0</v>
      </c>
      <c r="AB569" s="27">
        <v>0</v>
      </c>
      <c r="AC569" s="27">
        <v>0</v>
      </c>
      <c r="AD569" s="27">
        <v>0</v>
      </c>
      <c r="AE569" s="27">
        <v>0</v>
      </c>
      <c r="AF569" s="27">
        <v>0</v>
      </c>
      <c r="AG569" s="27">
        <v>0</v>
      </c>
      <c r="AH569" s="20">
        <v>0.6072727272727273</v>
      </c>
      <c r="AI569" s="27">
        <v>0</v>
      </c>
      <c r="AJ569" s="27">
        <v>0</v>
      </c>
      <c r="BM569">
        <v>567</v>
      </c>
      <c r="BN569" t="s">
        <v>2438</v>
      </c>
    </row>
    <row r="570" spans="2:66" ht="14.25" x14ac:dyDescent="0.2">
      <c r="B570" s="16">
        <v>568</v>
      </c>
      <c r="C570" s="16"/>
      <c r="D570" s="16" t="s">
        <v>731</v>
      </c>
      <c r="E570" s="16" t="str">
        <f t="shared" si="27"/>
        <v>b</v>
      </c>
      <c r="F570" s="16">
        <f t="shared" si="26"/>
        <v>1</v>
      </c>
      <c r="G570" s="19" t="s">
        <v>21</v>
      </c>
      <c r="H570" s="3" t="s">
        <v>39</v>
      </c>
      <c r="I570" s="3">
        <f t="shared" si="28"/>
        <v>18</v>
      </c>
      <c r="J570" s="16">
        <v>10</v>
      </c>
      <c r="K570" s="16">
        <v>8</v>
      </c>
      <c r="L570" s="16">
        <v>130</v>
      </c>
      <c r="M570" s="26">
        <v>0</v>
      </c>
      <c r="N570" s="26">
        <v>0</v>
      </c>
      <c r="O570" s="26">
        <v>0</v>
      </c>
      <c r="P570" s="26">
        <v>0</v>
      </c>
      <c r="Q570" s="16">
        <v>325</v>
      </c>
      <c r="R570" s="26">
        <v>0</v>
      </c>
      <c r="S570" s="26">
        <v>0</v>
      </c>
      <c r="T570" s="26">
        <v>0</v>
      </c>
      <c r="U570" s="27">
        <v>0</v>
      </c>
      <c r="V570" s="27">
        <v>0</v>
      </c>
      <c r="W570" s="27">
        <v>0</v>
      </c>
      <c r="X570" s="27">
        <v>0</v>
      </c>
      <c r="Y570" s="27">
        <v>0</v>
      </c>
      <c r="Z570" s="27">
        <v>0</v>
      </c>
      <c r="AA570" s="27">
        <v>0</v>
      </c>
      <c r="AB570" s="27">
        <v>0</v>
      </c>
      <c r="AC570" s="27">
        <v>0</v>
      </c>
      <c r="AD570" s="27">
        <v>0</v>
      </c>
      <c r="AE570" s="27">
        <v>0</v>
      </c>
      <c r="AF570" s="27">
        <v>0</v>
      </c>
      <c r="AG570" s="27">
        <v>0</v>
      </c>
      <c r="AH570" s="27">
        <v>0</v>
      </c>
      <c r="AI570" s="27">
        <v>0</v>
      </c>
      <c r="AJ570" s="27">
        <v>0</v>
      </c>
      <c r="BM570">
        <v>568</v>
      </c>
      <c r="BN570" t="s">
        <v>2439</v>
      </c>
    </row>
    <row r="571" spans="2:66" ht="14.25" x14ac:dyDescent="0.2">
      <c r="B571" s="16">
        <v>569</v>
      </c>
      <c r="C571" s="16"/>
      <c r="D571" s="16" t="s">
        <v>208</v>
      </c>
      <c r="E571" s="16" t="str">
        <f t="shared" si="27"/>
        <v>c</v>
      </c>
      <c r="F571" s="16">
        <f t="shared" si="26"/>
        <v>1</v>
      </c>
      <c r="G571" s="19" t="s">
        <v>21</v>
      </c>
      <c r="H571" s="3" t="s">
        <v>39</v>
      </c>
      <c r="I571" s="3">
        <f t="shared" si="28"/>
        <v>18</v>
      </c>
      <c r="J571" s="16">
        <v>10</v>
      </c>
      <c r="K571" s="16">
        <v>1</v>
      </c>
      <c r="L571" s="16">
        <v>20</v>
      </c>
      <c r="M571" s="26">
        <v>0</v>
      </c>
      <c r="N571" s="26">
        <v>0</v>
      </c>
      <c r="O571" s="26">
        <v>0</v>
      </c>
      <c r="P571" s="26">
        <v>0</v>
      </c>
      <c r="Q571" s="26">
        <v>0</v>
      </c>
      <c r="R571" s="26">
        <v>0</v>
      </c>
      <c r="S571" s="16">
        <v>0</v>
      </c>
      <c r="T571" s="26">
        <v>0</v>
      </c>
      <c r="U571" s="27">
        <v>0</v>
      </c>
      <c r="V571" s="27">
        <v>0</v>
      </c>
      <c r="W571" s="27">
        <v>0</v>
      </c>
      <c r="X571" s="27">
        <v>0</v>
      </c>
      <c r="Y571" s="27">
        <v>0</v>
      </c>
      <c r="Z571" s="27">
        <v>0</v>
      </c>
      <c r="AA571" s="27">
        <v>0</v>
      </c>
      <c r="AB571" s="27">
        <v>0</v>
      </c>
      <c r="AC571" s="27">
        <v>0</v>
      </c>
      <c r="AD571" s="27">
        <v>0</v>
      </c>
      <c r="AE571" s="27">
        <v>0</v>
      </c>
      <c r="AF571" s="27">
        <v>0</v>
      </c>
      <c r="AG571" s="27">
        <v>0</v>
      </c>
      <c r="AH571" s="27">
        <v>0</v>
      </c>
      <c r="AI571" s="27">
        <v>0</v>
      </c>
      <c r="AJ571" s="27">
        <v>0</v>
      </c>
      <c r="BM571">
        <v>569</v>
      </c>
      <c r="BN571" t="s">
        <v>2408</v>
      </c>
    </row>
    <row r="572" spans="2:66" ht="14.25" x14ac:dyDescent="0.2">
      <c r="B572" s="16">
        <v>570</v>
      </c>
      <c r="C572" s="16"/>
      <c r="D572" s="16" t="s">
        <v>732</v>
      </c>
      <c r="E572" s="16" t="str">
        <f t="shared" si="27"/>
        <v>c</v>
      </c>
      <c r="F572" s="16">
        <f t="shared" si="26"/>
        <v>1</v>
      </c>
      <c r="G572" s="19" t="s">
        <v>21</v>
      </c>
      <c r="H572" s="3" t="s">
        <v>39</v>
      </c>
      <c r="I572" s="3">
        <f t="shared" si="28"/>
        <v>18</v>
      </c>
      <c r="J572" s="16">
        <v>10</v>
      </c>
      <c r="K572" s="16">
        <v>2</v>
      </c>
      <c r="L572" s="16">
        <v>41</v>
      </c>
      <c r="M572" s="26">
        <v>0</v>
      </c>
      <c r="N572" s="26">
        <v>0</v>
      </c>
      <c r="O572" s="26">
        <v>0</v>
      </c>
      <c r="P572" s="26">
        <v>0</v>
      </c>
      <c r="Q572" s="16">
        <v>0</v>
      </c>
      <c r="R572" s="26">
        <v>0</v>
      </c>
      <c r="S572" s="26">
        <v>0</v>
      </c>
      <c r="T572" s="26">
        <v>0</v>
      </c>
      <c r="U572" s="27">
        <v>0</v>
      </c>
      <c r="V572" s="27">
        <v>0</v>
      </c>
      <c r="W572" s="27">
        <v>0</v>
      </c>
      <c r="X572" s="27">
        <v>0</v>
      </c>
      <c r="Y572" s="27">
        <v>0</v>
      </c>
      <c r="Z572" s="27">
        <v>0</v>
      </c>
      <c r="AA572" s="27">
        <v>0</v>
      </c>
      <c r="AB572" s="27">
        <v>0</v>
      </c>
      <c r="AC572" s="27">
        <v>0</v>
      </c>
      <c r="AD572" s="27">
        <v>0</v>
      </c>
      <c r="AE572" s="27">
        <v>0</v>
      </c>
      <c r="AF572" s="27">
        <v>0</v>
      </c>
      <c r="AG572" s="27">
        <v>0</v>
      </c>
      <c r="AH572" s="27">
        <v>0</v>
      </c>
      <c r="AI572" s="27">
        <v>0</v>
      </c>
      <c r="AJ572" s="27">
        <v>0</v>
      </c>
      <c r="BM572">
        <v>570</v>
      </c>
      <c r="BN572" t="s">
        <v>2409</v>
      </c>
    </row>
    <row r="573" spans="2:66" ht="14.25" x14ac:dyDescent="0.2">
      <c r="B573" s="16">
        <v>571</v>
      </c>
      <c r="C573" s="16"/>
      <c r="D573" s="16" t="s">
        <v>733</v>
      </c>
      <c r="E573" s="16" t="str">
        <f t="shared" si="27"/>
        <v>c</v>
      </c>
      <c r="F573" s="16">
        <f t="shared" si="26"/>
        <v>1</v>
      </c>
      <c r="G573" s="19" t="s">
        <v>21</v>
      </c>
      <c r="H573" s="3" t="s">
        <v>39</v>
      </c>
      <c r="I573" s="3">
        <f t="shared" si="28"/>
        <v>18</v>
      </c>
      <c r="J573" s="16">
        <v>10</v>
      </c>
      <c r="K573" s="16">
        <v>3</v>
      </c>
      <c r="L573" s="16">
        <v>61</v>
      </c>
      <c r="M573" s="26">
        <v>0</v>
      </c>
      <c r="N573" s="26">
        <v>0</v>
      </c>
      <c r="O573" s="26">
        <v>0</v>
      </c>
      <c r="P573" s="26">
        <v>0</v>
      </c>
      <c r="Q573" s="26">
        <v>0</v>
      </c>
      <c r="R573" s="26">
        <v>0</v>
      </c>
      <c r="S573" s="26">
        <v>0</v>
      </c>
      <c r="T573" s="26">
        <v>0</v>
      </c>
      <c r="U573" s="27">
        <v>0</v>
      </c>
      <c r="V573" s="27">
        <v>0</v>
      </c>
      <c r="W573" s="27">
        <v>0</v>
      </c>
      <c r="X573" s="20">
        <v>0</v>
      </c>
      <c r="Y573" s="27">
        <v>0</v>
      </c>
      <c r="Z573" s="27">
        <v>0</v>
      </c>
      <c r="AA573" s="27">
        <v>0</v>
      </c>
      <c r="AB573" s="27">
        <v>0</v>
      </c>
      <c r="AC573" s="27">
        <v>0</v>
      </c>
      <c r="AD573" s="27">
        <v>0</v>
      </c>
      <c r="AE573" s="27">
        <v>0</v>
      </c>
      <c r="AF573" s="27">
        <v>0</v>
      </c>
      <c r="AG573" s="27">
        <v>0</v>
      </c>
      <c r="AH573" s="27">
        <v>0</v>
      </c>
      <c r="AI573" s="27">
        <v>0</v>
      </c>
      <c r="AJ573" s="27">
        <v>0</v>
      </c>
      <c r="BM573">
        <v>571</v>
      </c>
      <c r="BN573" t="s">
        <v>2410</v>
      </c>
    </row>
    <row r="574" spans="2:66" ht="14.25" x14ac:dyDescent="0.2">
      <c r="B574" s="16">
        <v>572</v>
      </c>
      <c r="C574" s="16"/>
      <c r="D574" s="16" t="s">
        <v>734</v>
      </c>
      <c r="E574" s="16" t="str">
        <f t="shared" si="27"/>
        <v>c</v>
      </c>
      <c r="F574" s="16">
        <f t="shared" si="26"/>
        <v>1</v>
      </c>
      <c r="G574" s="19" t="s">
        <v>21</v>
      </c>
      <c r="H574" s="3" t="s">
        <v>39</v>
      </c>
      <c r="I574" s="3">
        <f t="shared" si="28"/>
        <v>18</v>
      </c>
      <c r="J574" s="16">
        <v>10</v>
      </c>
      <c r="K574" s="16">
        <v>4</v>
      </c>
      <c r="L574" s="16">
        <v>82</v>
      </c>
      <c r="M574" s="26">
        <v>0</v>
      </c>
      <c r="N574" s="26">
        <v>0</v>
      </c>
      <c r="O574" s="26">
        <v>0</v>
      </c>
      <c r="P574" s="26">
        <v>0</v>
      </c>
      <c r="Q574" s="26">
        <v>0</v>
      </c>
      <c r="R574" s="26">
        <v>0</v>
      </c>
      <c r="S574" s="26">
        <v>0</v>
      </c>
      <c r="T574" s="26">
        <v>0</v>
      </c>
      <c r="U574" s="27">
        <v>0</v>
      </c>
      <c r="V574" s="27">
        <v>0</v>
      </c>
      <c r="W574" s="27">
        <v>0</v>
      </c>
      <c r="X574" s="20">
        <v>0</v>
      </c>
      <c r="Y574" s="27">
        <v>0</v>
      </c>
      <c r="Z574" s="27">
        <v>0</v>
      </c>
      <c r="AA574" s="27">
        <v>0</v>
      </c>
      <c r="AB574" s="27">
        <v>0</v>
      </c>
      <c r="AC574" s="27">
        <v>0</v>
      </c>
      <c r="AD574" s="27">
        <v>0</v>
      </c>
      <c r="AE574" s="27">
        <v>0</v>
      </c>
      <c r="AF574" s="27">
        <v>0</v>
      </c>
      <c r="AG574" s="27">
        <v>0</v>
      </c>
      <c r="AH574" s="27">
        <v>0</v>
      </c>
      <c r="AI574" s="27">
        <v>0</v>
      </c>
      <c r="AJ574" s="27">
        <v>0</v>
      </c>
      <c r="BM574">
        <v>572</v>
      </c>
      <c r="BN574" t="s">
        <v>2440</v>
      </c>
    </row>
    <row r="575" spans="2:66" ht="14.25" x14ac:dyDescent="0.2">
      <c r="B575" s="16">
        <v>573</v>
      </c>
      <c r="C575" s="16"/>
      <c r="D575" s="16" t="s">
        <v>735</v>
      </c>
      <c r="E575" s="16" t="str">
        <f t="shared" si="27"/>
        <v>c</v>
      </c>
      <c r="F575" s="16">
        <f t="shared" si="26"/>
        <v>1</v>
      </c>
      <c r="G575" s="19" t="s">
        <v>21</v>
      </c>
      <c r="H575" s="3" t="s">
        <v>39</v>
      </c>
      <c r="I575" s="3">
        <f t="shared" si="28"/>
        <v>18</v>
      </c>
      <c r="J575" s="16">
        <v>10</v>
      </c>
      <c r="K575" s="16">
        <v>5</v>
      </c>
      <c r="L575" s="16">
        <v>103</v>
      </c>
      <c r="M575" s="26">
        <v>0</v>
      </c>
      <c r="N575" s="26">
        <v>0</v>
      </c>
      <c r="O575" s="26">
        <v>0</v>
      </c>
      <c r="P575" s="26">
        <v>0</v>
      </c>
      <c r="Q575" s="26">
        <v>0</v>
      </c>
      <c r="R575" s="26">
        <v>0</v>
      </c>
      <c r="S575" s="26">
        <v>0</v>
      </c>
      <c r="T575" s="26">
        <v>0</v>
      </c>
      <c r="U575" s="27">
        <v>0</v>
      </c>
      <c r="V575" s="27">
        <v>0</v>
      </c>
      <c r="W575" s="20">
        <v>0</v>
      </c>
      <c r="X575" s="27">
        <v>0</v>
      </c>
      <c r="Y575" s="27">
        <v>0</v>
      </c>
      <c r="Z575" s="27">
        <v>0</v>
      </c>
      <c r="AA575" s="27">
        <v>0</v>
      </c>
      <c r="AB575" s="27">
        <v>0</v>
      </c>
      <c r="AC575" s="27">
        <v>0</v>
      </c>
      <c r="AD575" s="27">
        <v>0</v>
      </c>
      <c r="AE575" s="27">
        <v>0</v>
      </c>
      <c r="AF575" s="27">
        <v>0</v>
      </c>
      <c r="AG575" s="27">
        <v>0</v>
      </c>
      <c r="AH575" s="27">
        <v>0</v>
      </c>
      <c r="AI575" s="27">
        <v>0</v>
      </c>
      <c r="AJ575" s="27">
        <v>0</v>
      </c>
      <c r="BM575">
        <v>573</v>
      </c>
      <c r="BN575" t="s">
        <v>2441</v>
      </c>
    </row>
    <row r="576" spans="2:66" ht="14.25" x14ac:dyDescent="0.2">
      <c r="B576" s="16">
        <v>574</v>
      </c>
      <c r="C576" s="16"/>
      <c r="D576" s="16" t="s">
        <v>736</v>
      </c>
      <c r="E576" s="16" t="str">
        <f t="shared" si="27"/>
        <v>c</v>
      </c>
      <c r="F576" s="16">
        <f t="shared" si="26"/>
        <v>1</v>
      </c>
      <c r="G576" s="19" t="s">
        <v>21</v>
      </c>
      <c r="H576" s="3" t="s">
        <v>39</v>
      </c>
      <c r="I576" s="3">
        <f t="shared" si="28"/>
        <v>18</v>
      </c>
      <c r="J576" s="16">
        <v>10</v>
      </c>
      <c r="K576" s="16">
        <v>6</v>
      </c>
      <c r="L576" s="16">
        <v>123</v>
      </c>
      <c r="M576" s="26">
        <v>0</v>
      </c>
      <c r="N576" s="26">
        <v>0</v>
      </c>
      <c r="O576" s="26">
        <v>0</v>
      </c>
      <c r="P576" s="26">
        <v>0</v>
      </c>
      <c r="Q576" s="26">
        <v>0</v>
      </c>
      <c r="R576" s="26">
        <v>0</v>
      </c>
      <c r="S576" s="26">
        <v>0</v>
      </c>
      <c r="T576" s="26">
        <v>0</v>
      </c>
      <c r="U576" s="27">
        <v>0</v>
      </c>
      <c r="V576" s="27">
        <v>0</v>
      </c>
      <c r="W576" s="27">
        <v>0</v>
      </c>
      <c r="X576" s="20">
        <v>0</v>
      </c>
      <c r="Y576" s="27">
        <v>0</v>
      </c>
      <c r="Z576" s="27">
        <v>0</v>
      </c>
      <c r="AA576" s="27">
        <v>0</v>
      </c>
      <c r="AB576" s="27">
        <v>0</v>
      </c>
      <c r="AC576" s="27">
        <v>0</v>
      </c>
      <c r="AD576" s="27">
        <v>0</v>
      </c>
      <c r="AE576" s="27">
        <v>0</v>
      </c>
      <c r="AF576" s="27">
        <v>0</v>
      </c>
      <c r="AG576" s="27">
        <v>0</v>
      </c>
      <c r="AH576" s="27">
        <v>0</v>
      </c>
      <c r="AI576" s="27">
        <v>0</v>
      </c>
      <c r="AJ576" s="27">
        <v>0</v>
      </c>
      <c r="BM576">
        <v>574</v>
      </c>
      <c r="BN576" t="s">
        <v>2442</v>
      </c>
    </row>
    <row r="577" spans="2:66" ht="14.25" x14ac:dyDescent="0.2">
      <c r="B577" s="16">
        <v>575</v>
      </c>
      <c r="C577" s="16"/>
      <c r="D577" s="16" t="s">
        <v>209</v>
      </c>
      <c r="E577" s="16" t="str">
        <f t="shared" si="27"/>
        <v>c</v>
      </c>
      <c r="F577" s="16">
        <f t="shared" si="26"/>
        <v>1</v>
      </c>
      <c r="G577" s="19" t="s">
        <v>21</v>
      </c>
      <c r="H577" s="3" t="s">
        <v>39</v>
      </c>
      <c r="I577" s="3">
        <f t="shared" si="28"/>
        <v>18</v>
      </c>
      <c r="J577" s="16">
        <v>10</v>
      </c>
      <c r="K577" s="16">
        <v>7</v>
      </c>
      <c r="L577" s="16">
        <v>144</v>
      </c>
      <c r="M577" s="26">
        <v>0</v>
      </c>
      <c r="N577" s="26">
        <v>0</v>
      </c>
      <c r="O577" s="26">
        <v>0</v>
      </c>
      <c r="P577" s="26">
        <v>0</v>
      </c>
      <c r="Q577" s="16">
        <v>0</v>
      </c>
      <c r="R577" s="26">
        <v>0</v>
      </c>
      <c r="S577" s="26">
        <v>0</v>
      </c>
      <c r="T577" s="26">
        <v>0</v>
      </c>
      <c r="U577" s="27">
        <v>0</v>
      </c>
      <c r="V577" s="27">
        <v>0</v>
      </c>
      <c r="W577" s="27">
        <v>0</v>
      </c>
      <c r="X577" s="27">
        <v>0</v>
      </c>
      <c r="Y577" s="27">
        <v>0</v>
      </c>
      <c r="Z577" s="27">
        <v>0</v>
      </c>
      <c r="AA577" s="27">
        <v>0</v>
      </c>
      <c r="AB577" s="27">
        <v>0</v>
      </c>
      <c r="AC577" s="27">
        <v>0</v>
      </c>
      <c r="AD577" s="27">
        <v>0</v>
      </c>
      <c r="AE577" s="27">
        <v>0</v>
      </c>
      <c r="AF577" s="27">
        <v>0</v>
      </c>
      <c r="AG577" s="27">
        <v>0</v>
      </c>
      <c r="AH577" s="27">
        <v>0</v>
      </c>
      <c r="AI577" s="27">
        <v>0</v>
      </c>
      <c r="AJ577" s="27">
        <v>0</v>
      </c>
      <c r="BM577">
        <v>575</v>
      </c>
      <c r="BN577" t="s">
        <v>2443</v>
      </c>
    </row>
    <row r="578" spans="2:66" ht="14.25" x14ac:dyDescent="0.2">
      <c r="B578" s="16">
        <v>576</v>
      </c>
      <c r="C578" s="16"/>
      <c r="D578" s="16" t="s">
        <v>737</v>
      </c>
      <c r="E578" s="16" t="str">
        <f t="shared" si="27"/>
        <v>c</v>
      </c>
      <c r="F578" s="16">
        <f t="shared" si="26"/>
        <v>1</v>
      </c>
      <c r="G578" s="19" t="s">
        <v>21</v>
      </c>
      <c r="H578" s="3" t="s">
        <v>39</v>
      </c>
      <c r="I578" s="3">
        <f t="shared" si="28"/>
        <v>18</v>
      </c>
      <c r="J578" s="16">
        <v>10</v>
      </c>
      <c r="K578" s="16">
        <v>8</v>
      </c>
      <c r="L578" s="16">
        <v>164</v>
      </c>
      <c r="M578" s="26">
        <v>0</v>
      </c>
      <c r="N578" s="26">
        <v>0</v>
      </c>
      <c r="O578" s="26">
        <v>0</v>
      </c>
      <c r="P578" s="26">
        <v>0</v>
      </c>
      <c r="Q578" s="26">
        <v>0</v>
      </c>
      <c r="R578" s="26">
        <v>0</v>
      </c>
      <c r="S578" s="26">
        <v>0</v>
      </c>
      <c r="T578" s="16">
        <v>0</v>
      </c>
      <c r="U578" s="27">
        <v>0</v>
      </c>
      <c r="V578" s="27">
        <v>0</v>
      </c>
      <c r="W578" s="27">
        <v>0</v>
      </c>
      <c r="X578" s="27">
        <v>0</v>
      </c>
      <c r="Y578" s="27">
        <v>0</v>
      </c>
      <c r="Z578" s="27">
        <v>0</v>
      </c>
      <c r="AA578" s="27">
        <v>0</v>
      </c>
      <c r="AB578" s="27">
        <v>0</v>
      </c>
      <c r="AC578" s="27">
        <v>0</v>
      </c>
      <c r="AD578" s="27">
        <v>0</v>
      </c>
      <c r="AE578" s="27">
        <v>0</v>
      </c>
      <c r="AF578" s="27">
        <v>0</v>
      </c>
      <c r="AG578" s="27">
        <v>0</v>
      </c>
      <c r="AH578" s="27">
        <v>0</v>
      </c>
      <c r="AI578" s="27">
        <v>0</v>
      </c>
      <c r="AJ578" s="27">
        <v>0</v>
      </c>
      <c r="BM578">
        <v>576</v>
      </c>
      <c r="BN578" t="s">
        <v>2381</v>
      </c>
    </row>
    <row r="579" spans="2:66" ht="14.25" x14ac:dyDescent="0.2">
      <c r="B579" s="16">
        <v>577</v>
      </c>
      <c r="C579" s="16"/>
      <c r="D579" s="16" t="s">
        <v>738</v>
      </c>
      <c r="E579" s="16" t="str">
        <f t="shared" si="27"/>
        <v>s</v>
      </c>
      <c r="F579" s="16">
        <f t="shared" ref="F579:F642" si="29">VLOOKUP(E579&amp;K579,AN$27:AO$58,2,FALSE)</f>
        <v>2</v>
      </c>
      <c r="G579" s="19" t="s">
        <v>21</v>
      </c>
      <c r="H579" s="3" t="s">
        <v>40</v>
      </c>
      <c r="I579" s="3">
        <f t="shared" si="28"/>
        <v>19</v>
      </c>
      <c r="J579" s="16">
        <v>0</v>
      </c>
      <c r="K579" s="16">
        <v>1</v>
      </c>
      <c r="L579" s="16">
        <v>38</v>
      </c>
      <c r="M579" s="26">
        <v>0</v>
      </c>
      <c r="N579" s="26">
        <v>0</v>
      </c>
      <c r="O579" s="26">
        <v>0</v>
      </c>
      <c r="P579" s="26">
        <v>0</v>
      </c>
      <c r="Q579" s="16">
        <v>12</v>
      </c>
      <c r="R579" s="26">
        <v>0</v>
      </c>
      <c r="S579" s="26">
        <v>0</v>
      </c>
      <c r="T579" s="26">
        <v>0</v>
      </c>
      <c r="U579" s="27">
        <v>0</v>
      </c>
      <c r="V579" s="27">
        <v>0</v>
      </c>
      <c r="W579" s="27">
        <v>0</v>
      </c>
      <c r="X579" s="20">
        <v>0.1</v>
      </c>
      <c r="Y579" s="27">
        <v>0</v>
      </c>
      <c r="Z579" s="27">
        <v>0</v>
      </c>
      <c r="AA579" s="27">
        <v>0</v>
      </c>
      <c r="AB579" s="27">
        <v>0</v>
      </c>
      <c r="AC579" s="27">
        <v>0</v>
      </c>
      <c r="AD579" s="27">
        <v>0</v>
      </c>
      <c r="AE579" s="27">
        <v>0</v>
      </c>
      <c r="AF579" s="27">
        <v>0</v>
      </c>
      <c r="AG579" s="27">
        <v>0</v>
      </c>
      <c r="AH579" s="27">
        <v>0</v>
      </c>
      <c r="AI579" s="27">
        <v>0</v>
      </c>
      <c r="AJ579" s="27">
        <v>0</v>
      </c>
      <c r="BM579">
        <v>577</v>
      </c>
      <c r="BN579" t="s">
        <v>2444</v>
      </c>
    </row>
    <row r="580" spans="2:66" ht="14.25" x14ac:dyDescent="0.2">
      <c r="B580" s="16">
        <v>578</v>
      </c>
      <c r="C580" s="16"/>
      <c r="D580" s="16" t="s">
        <v>739</v>
      </c>
      <c r="E580" s="16" t="str">
        <f t="shared" si="27"/>
        <v>s</v>
      </c>
      <c r="F580" s="16">
        <f t="shared" si="29"/>
        <v>2</v>
      </c>
      <c r="G580" s="19" t="s">
        <v>21</v>
      </c>
      <c r="H580" s="3" t="s">
        <v>40</v>
      </c>
      <c r="I580" s="3">
        <f t="shared" si="28"/>
        <v>19</v>
      </c>
      <c r="J580" s="16">
        <v>0</v>
      </c>
      <c r="K580" s="16">
        <v>2</v>
      </c>
      <c r="L580" s="16">
        <v>77</v>
      </c>
      <c r="M580" s="26">
        <v>0</v>
      </c>
      <c r="N580" s="26">
        <v>0</v>
      </c>
      <c r="O580" s="26">
        <v>0</v>
      </c>
      <c r="P580" s="26">
        <v>0</v>
      </c>
      <c r="Q580" s="26">
        <v>0</v>
      </c>
      <c r="R580" s="26">
        <v>0</v>
      </c>
      <c r="S580" s="26">
        <v>0</v>
      </c>
      <c r="T580" s="26">
        <v>0</v>
      </c>
      <c r="U580" s="27">
        <v>0</v>
      </c>
      <c r="V580" s="27">
        <v>0</v>
      </c>
      <c r="W580" s="20">
        <v>3.6666666666666667E-2</v>
      </c>
      <c r="X580" s="20">
        <v>0.2</v>
      </c>
      <c r="Y580" s="27">
        <v>0</v>
      </c>
      <c r="Z580" s="27">
        <v>0</v>
      </c>
      <c r="AA580" s="27">
        <v>0</v>
      </c>
      <c r="AB580" s="27">
        <v>0</v>
      </c>
      <c r="AC580" s="27">
        <v>0</v>
      </c>
      <c r="AD580" s="27">
        <v>0</v>
      </c>
      <c r="AE580" s="27">
        <v>0</v>
      </c>
      <c r="AF580" s="27">
        <v>0</v>
      </c>
      <c r="AG580" s="27">
        <v>0</v>
      </c>
      <c r="AH580" s="27">
        <v>0</v>
      </c>
      <c r="AI580" s="27">
        <v>0</v>
      </c>
      <c r="AJ580" s="27">
        <v>0</v>
      </c>
      <c r="BM580">
        <v>578</v>
      </c>
      <c r="BN580" t="s">
        <v>2445</v>
      </c>
    </row>
    <row r="581" spans="2:66" ht="14.25" x14ac:dyDescent="0.2">
      <c r="B581" s="16">
        <v>579</v>
      </c>
      <c r="C581" s="16"/>
      <c r="D581" s="16" t="s">
        <v>740</v>
      </c>
      <c r="E581" s="16" t="str">
        <f t="shared" si="27"/>
        <v>s</v>
      </c>
      <c r="F581" s="16">
        <f t="shared" si="29"/>
        <v>3</v>
      </c>
      <c r="G581" s="19" t="s">
        <v>21</v>
      </c>
      <c r="H581" s="3" t="s">
        <v>40</v>
      </c>
      <c r="I581" s="3">
        <f t="shared" si="28"/>
        <v>19</v>
      </c>
      <c r="J581" s="16">
        <v>0</v>
      </c>
      <c r="K581" s="16">
        <v>3</v>
      </c>
      <c r="L581" s="16">
        <v>115</v>
      </c>
      <c r="M581" s="26">
        <v>0</v>
      </c>
      <c r="N581" s="26">
        <v>0</v>
      </c>
      <c r="O581" s="26">
        <v>0</v>
      </c>
      <c r="P581" s="26">
        <v>0</v>
      </c>
      <c r="Q581" s="26">
        <v>0</v>
      </c>
      <c r="R581" s="26">
        <v>0</v>
      </c>
      <c r="S581" s="26">
        <v>0</v>
      </c>
      <c r="T581" s="26">
        <v>0</v>
      </c>
      <c r="U581" s="27">
        <v>0</v>
      </c>
      <c r="V581" s="27">
        <v>0</v>
      </c>
      <c r="W581" s="27">
        <v>0</v>
      </c>
      <c r="X581" s="20">
        <v>0.29909090909090907</v>
      </c>
      <c r="Y581" s="27">
        <v>0</v>
      </c>
      <c r="Z581" s="27">
        <v>0</v>
      </c>
      <c r="AA581" s="27">
        <v>0</v>
      </c>
      <c r="AB581" s="27">
        <v>0</v>
      </c>
      <c r="AC581" s="27">
        <v>0</v>
      </c>
      <c r="AD581" s="27">
        <v>0</v>
      </c>
      <c r="AE581" s="27">
        <v>0</v>
      </c>
      <c r="AF581" s="20">
        <v>0.23927272727272728</v>
      </c>
      <c r="AG581" s="27">
        <v>0</v>
      </c>
      <c r="AH581" s="20">
        <v>0.23927272727272728</v>
      </c>
      <c r="AI581" s="27">
        <v>0</v>
      </c>
      <c r="AJ581" s="27">
        <v>0</v>
      </c>
      <c r="BM581">
        <v>579</v>
      </c>
      <c r="BN581" t="s">
        <v>2446</v>
      </c>
    </row>
    <row r="582" spans="2:66" ht="14.25" x14ac:dyDescent="0.2">
      <c r="B582" s="16">
        <v>580</v>
      </c>
      <c r="C582" s="16"/>
      <c r="D582" s="16" t="s">
        <v>741</v>
      </c>
      <c r="E582" s="16" t="str">
        <f t="shared" si="27"/>
        <v>s</v>
      </c>
      <c r="F582" s="16">
        <f t="shared" si="29"/>
        <v>3</v>
      </c>
      <c r="G582" s="19" t="s">
        <v>21</v>
      </c>
      <c r="H582" s="3" t="s">
        <v>40</v>
      </c>
      <c r="I582" s="3">
        <f t="shared" si="28"/>
        <v>19</v>
      </c>
      <c r="J582" s="16">
        <v>0</v>
      </c>
      <c r="K582" s="16">
        <v>4</v>
      </c>
      <c r="L582" s="16">
        <v>154</v>
      </c>
      <c r="M582" s="26">
        <v>0</v>
      </c>
      <c r="N582" s="26">
        <v>0</v>
      </c>
      <c r="O582" s="26">
        <v>0</v>
      </c>
      <c r="P582" s="26">
        <v>0</v>
      </c>
      <c r="Q582" s="26">
        <v>0</v>
      </c>
      <c r="R582" s="26">
        <v>0</v>
      </c>
      <c r="S582" s="16">
        <v>26</v>
      </c>
      <c r="T582" s="26">
        <v>0</v>
      </c>
      <c r="U582" s="27">
        <v>0</v>
      </c>
      <c r="V582" s="27">
        <v>0</v>
      </c>
      <c r="W582" s="27">
        <v>0</v>
      </c>
      <c r="X582" s="20">
        <v>0.4018181818181818</v>
      </c>
      <c r="Y582" s="27">
        <v>0</v>
      </c>
      <c r="Z582" s="27">
        <v>0</v>
      </c>
      <c r="AA582" s="27">
        <v>0</v>
      </c>
      <c r="AB582" s="27">
        <v>0</v>
      </c>
      <c r="AC582" s="20">
        <v>0.25373134328358204</v>
      </c>
      <c r="AD582" s="27">
        <v>0</v>
      </c>
      <c r="AE582" s="27">
        <v>0</v>
      </c>
      <c r="AF582" s="27">
        <v>0</v>
      </c>
      <c r="AG582" s="27">
        <v>0</v>
      </c>
      <c r="AH582" s="27">
        <v>0</v>
      </c>
      <c r="AI582" s="27">
        <v>0</v>
      </c>
      <c r="AJ582" s="27">
        <v>0</v>
      </c>
      <c r="BM582">
        <v>580</v>
      </c>
      <c r="BN582" t="s">
        <v>2447</v>
      </c>
    </row>
    <row r="583" spans="2:66" ht="14.25" x14ac:dyDescent="0.2">
      <c r="B583" s="16">
        <v>581</v>
      </c>
      <c r="C583" s="16"/>
      <c r="D583" s="16" t="s">
        <v>210</v>
      </c>
      <c r="E583" s="16" t="str">
        <f t="shared" si="27"/>
        <v>s</v>
      </c>
      <c r="F583" s="16">
        <f t="shared" si="29"/>
        <v>4</v>
      </c>
      <c r="G583" s="19" t="s">
        <v>21</v>
      </c>
      <c r="H583" s="3" t="s">
        <v>40</v>
      </c>
      <c r="I583" s="3">
        <f t="shared" si="28"/>
        <v>19</v>
      </c>
      <c r="J583" s="16">
        <v>0</v>
      </c>
      <c r="K583" s="16">
        <v>5</v>
      </c>
      <c r="L583" s="16">
        <v>192</v>
      </c>
      <c r="M583" s="26">
        <v>0</v>
      </c>
      <c r="N583" s="26">
        <v>0</v>
      </c>
      <c r="O583" s="26">
        <v>0</v>
      </c>
      <c r="P583" s="26">
        <v>0</v>
      </c>
      <c r="Q583" s="26">
        <v>0</v>
      </c>
      <c r="R583" s="26">
        <v>0</v>
      </c>
      <c r="S583" s="26">
        <v>0</v>
      </c>
      <c r="T583" s="16">
        <v>29</v>
      </c>
      <c r="U583" s="27">
        <v>0</v>
      </c>
      <c r="V583" s="27">
        <v>0</v>
      </c>
      <c r="W583" s="27">
        <v>0</v>
      </c>
      <c r="X583" s="20">
        <v>0.50090909090909097</v>
      </c>
      <c r="Y583" s="27">
        <v>0</v>
      </c>
      <c r="Z583" s="27">
        <v>0</v>
      </c>
      <c r="AA583" s="27">
        <v>0</v>
      </c>
      <c r="AB583" s="27">
        <v>0</v>
      </c>
      <c r="AC583" s="27">
        <v>0</v>
      </c>
      <c r="AD583" s="27">
        <v>0</v>
      </c>
      <c r="AE583" s="27">
        <v>0</v>
      </c>
      <c r="AF583" s="20">
        <v>0.40072727272727282</v>
      </c>
      <c r="AG583" s="20">
        <v>0.40072727272727282</v>
      </c>
      <c r="AH583" s="27">
        <v>0</v>
      </c>
      <c r="AI583" s="27">
        <v>0</v>
      </c>
      <c r="AJ583" s="27">
        <v>0</v>
      </c>
      <c r="BM583">
        <v>581</v>
      </c>
      <c r="BN583" t="s">
        <v>2448</v>
      </c>
    </row>
    <row r="584" spans="2:66" ht="14.25" x14ac:dyDescent="0.2">
      <c r="B584" s="16">
        <v>582</v>
      </c>
      <c r="C584" s="16"/>
      <c r="D584" s="16" t="s">
        <v>742</v>
      </c>
      <c r="E584" s="16" t="str">
        <f t="shared" si="27"/>
        <v>s</v>
      </c>
      <c r="F584" s="16">
        <f t="shared" si="29"/>
        <v>4</v>
      </c>
      <c r="G584" s="19" t="s">
        <v>21</v>
      </c>
      <c r="H584" s="3" t="s">
        <v>40</v>
      </c>
      <c r="I584" s="3">
        <f t="shared" si="28"/>
        <v>19</v>
      </c>
      <c r="J584" s="16">
        <v>0</v>
      </c>
      <c r="K584" s="16">
        <v>6</v>
      </c>
      <c r="L584" s="16">
        <v>231</v>
      </c>
      <c r="M584" s="26">
        <v>0</v>
      </c>
      <c r="N584" s="26">
        <v>0</v>
      </c>
      <c r="O584" s="26">
        <v>0</v>
      </c>
      <c r="P584" s="26">
        <v>0</v>
      </c>
      <c r="Q584" s="16">
        <v>68</v>
      </c>
      <c r="R584" s="26">
        <v>0</v>
      </c>
      <c r="S584" s="16">
        <v>39</v>
      </c>
      <c r="T584" s="26">
        <v>0</v>
      </c>
      <c r="U584" s="20">
        <v>0.11666666666666665</v>
      </c>
      <c r="V584" s="27">
        <v>0</v>
      </c>
      <c r="W584" s="27">
        <v>0</v>
      </c>
      <c r="X584" s="20">
        <v>0.60272727272727278</v>
      </c>
      <c r="Y584" s="27">
        <v>0</v>
      </c>
      <c r="Z584" s="27">
        <v>0</v>
      </c>
      <c r="AA584" s="27">
        <v>0</v>
      </c>
      <c r="AB584" s="27">
        <v>0</v>
      </c>
      <c r="AC584" s="27">
        <v>0</v>
      </c>
      <c r="AD584" s="27">
        <v>0</v>
      </c>
      <c r="AE584" s="27">
        <v>0</v>
      </c>
      <c r="AF584" s="27">
        <v>0</v>
      </c>
      <c r="AG584" s="27">
        <v>0</v>
      </c>
      <c r="AH584" s="27">
        <v>0</v>
      </c>
      <c r="AI584" s="27">
        <v>0</v>
      </c>
      <c r="AJ584" s="27">
        <v>0</v>
      </c>
      <c r="BM584">
        <v>582</v>
      </c>
      <c r="BN584" t="s">
        <v>2449</v>
      </c>
    </row>
    <row r="585" spans="2:66" ht="14.25" x14ac:dyDescent="0.2">
      <c r="B585" s="16">
        <v>583</v>
      </c>
      <c r="C585" s="16"/>
      <c r="D585" s="16" t="s">
        <v>743</v>
      </c>
      <c r="E585" s="16" t="str">
        <f t="shared" si="27"/>
        <v>s</v>
      </c>
      <c r="F585" s="16">
        <f t="shared" si="29"/>
        <v>5</v>
      </c>
      <c r="G585" s="19" t="s">
        <v>21</v>
      </c>
      <c r="H585" s="3" t="s">
        <v>40</v>
      </c>
      <c r="I585" s="3">
        <f t="shared" si="28"/>
        <v>19</v>
      </c>
      <c r="J585" s="16">
        <v>0</v>
      </c>
      <c r="K585" s="16">
        <v>7</v>
      </c>
      <c r="L585" s="16">
        <v>269</v>
      </c>
      <c r="M585" s="26">
        <v>0</v>
      </c>
      <c r="N585" s="26">
        <v>0</v>
      </c>
      <c r="O585" s="26">
        <v>0</v>
      </c>
      <c r="P585" s="26">
        <v>0</v>
      </c>
      <c r="Q585" s="26">
        <v>0</v>
      </c>
      <c r="R585" s="26">
        <v>0</v>
      </c>
      <c r="S585" s="26">
        <v>0</v>
      </c>
      <c r="T585" s="26">
        <v>0</v>
      </c>
      <c r="U585" s="20">
        <v>0.13666666666666666</v>
      </c>
      <c r="V585" s="27">
        <v>0</v>
      </c>
      <c r="W585" s="20">
        <v>0.13666666666666666</v>
      </c>
      <c r="X585" s="20">
        <v>0.70363636363636362</v>
      </c>
      <c r="Y585" s="20">
        <v>9.0909090909090939E-2</v>
      </c>
      <c r="Z585" s="27">
        <v>0</v>
      </c>
      <c r="AA585" s="27">
        <v>0</v>
      </c>
      <c r="AB585" s="27">
        <v>0</v>
      </c>
      <c r="AC585" s="27">
        <v>0</v>
      </c>
      <c r="AD585" s="27">
        <v>0</v>
      </c>
      <c r="AE585" s="27">
        <v>0</v>
      </c>
      <c r="AF585" s="27">
        <v>0</v>
      </c>
      <c r="AG585" s="27">
        <v>0</v>
      </c>
      <c r="AH585" s="27">
        <v>0</v>
      </c>
      <c r="AI585" s="27">
        <v>0</v>
      </c>
      <c r="AJ585" s="20">
        <v>0.56290909090909091</v>
      </c>
      <c r="BM585">
        <v>583</v>
      </c>
      <c r="BN585" t="s">
        <v>2450</v>
      </c>
    </row>
    <row r="586" spans="2:66" ht="14.25" x14ac:dyDescent="0.2">
      <c r="B586" s="16">
        <v>584</v>
      </c>
      <c r="C586" s="16"/>
      <c r="D586" s="16" t="s">
        <v>744</v>
      </c>
      <c r="E586" s="16" t="str">
        <f t="shared" si="27"/>
        <v>s</v>
      </c>
      <c r="F586" s="16">
        <f t="shared" si="29"/>
        <v>5</v>
      </c>
      <c r="G586" s="19" t="s">
        <v>21</v>
      </c>
      <c r="H586" s="3" t="s">
        <v>40</v>
      </c>
      <c r="I586" s="3">
        <f t="shared" si="28"/>
        <v>19</v>
      </c>
      <c r="J586" s="16">
        <v>0</v>
      </c>
      <c r="K586" s="16">
        <v>8</v>
      </c>
      <c r="L586" s="16">
        <v>308</v>
      </c>
      <c r="M586" s="26">
        <v>0</v>
      </c>
      <c r="N586" s="26">
        <v>0</v>
      </c>
      <c r="O586" s="26">
        <v>0</v>
      </c>
      <c r="P586" s="26">
        <v>0</v>
      </c>
      <c r="Q586" s="26">
        <v>0</v>
      </c>
      <c r="R586" s="26">
        <v>0</v>
      </c>
      <c r="S586" s="16">
        <v>52</v>
      </c>
      <c r="T586" s="16">
        <v>47</v>
      </c>
      <c r="U586" s="27">
        <v>0</v>
      </c>
      <c r="V586" s="27">
        <v>0</v>
      </c>
      <c r="W586" s="20">
        <v>0.15666666666666665</v>
      </c>
      <c r="X586" s="20">
        <v>0.80454545454545456</v>
      </c>
      <c r="Y586" s="27">
        <v>0</v>
      </c>
      <c r="Z586" s="27">
        <v>0</v>
      </c>
      <c r="AA586" s="27">
        <v>0</v>
      </c>
      <c r="AB586" s="27">
        <v>0</v>
      </c>
      <c r="AC586" s="27">
        <v>0</v>
      </c>
      <c r="AD586" s="27">
        <v>0</v>
      </c>
      <c r="AE586" s="27">
        <v>0</v>
      </c>
      <c r="AF586" s="27">
        <v>0</v>
      </c>
      <c r="AG586" s="20">
        <v>0.64363636363636367</v>
      </c>
      <c r="AH586" s="27">
        <v>0</v>
      </c>
      <c r="AI586" s="27">
        <v>0</v>
      </c>
      <c r="AJ586" s="27">
        <v>0</v>
      </c>
      <c r="BM586">
        <v>584</v>
      </c>
      <c r="BN586" t="s">
        <v>2451</v>
      </c>
    </row>
    <row r="587" spans="2:66" ht="14.25" x14ac:dyDescent="0.2">
      <c r="B587" s="16">
        <v>585</v>
      </c>
      <c r="C587" s="16"/>
      <c r="D587" s="16" t="s">
        <v>745</v>
      </c>
      <c r="E587" s="16" t="str">
        <f t="shared" si="27"/>
        <v>a</v>
      </c>
      <c r="F587" s="16">
        <f t="shared" si="29"/>
        <v>1</v>
      </c>
      <c r="G587" s="19" t="s">
        <v>21</v>
      </c>
      <c r="H587" s="3" t="s">
        <v>40</v>
      </c>
      <c r="I587" s="3">
        <f t="shared" si="28"/>
        <v>19</v>
      </c>
      <c r="J587" s="16">
        <v>0</v>
      </c>
      <c r="K587" s="16">
        <v>1</v>
      </c>
      <c r="L587" s="16">
        <v>29</v>
      </c>
      <c r="M587" s="26">
        <v>0</v>
      </c>
      <c r="N587" s="26">
        <v>0</v>
      </c>
      <c r="O587" s="26">
        <v>0</v>
      </c>
      <c r="P587" s="26">
        <v>0</v>
      </c>
      <c r="Q587" s="26">
        <v>0</v>
      </c>
      <c r="R587" s="26">
        <v>0</v>
      </c>
      <c r="S587" s="26">
        <v>0</v>
      </c>
      <c r="T587" s="26">
        <v>0</v>
      </c>
      <c r="U587" s="27">
        <v>0</v>
      </c>
      <c r="V587" s="20">
        <v>0.02</v>
      </c>
      <c r="W587" s="27">
        <v>0</v>
      </c>
      <c r="X587" s="27">
        <v>0</v>
      </c>
      <c r="Y587" s="27">
        <v>0</v>
      </c>
      <c r="Z587" s="27">
        <v>0</v>
      </c>
      <c r="AA587" s="27">
        <v>0</v>
      </c>
      <c r="AB587" s="27">
        <v>0</v>
      </c>
      <c r="AC587" s="27">
        <v>0</v>
      </c>
      <c r="AD587" s="27">
        <v>0</v>
      </c>
      <c r="AE587" s="27">
        <v>0</v>
      </c>
      <c r="AF587" s="27">
        <v>0</v>
      </c>
      <c r="AG587" s="27">
        <v>0</v>
      </c>
      <c r="AH587" s="27">
        <v>0</v>
      </c>
      <c r="AI587" s="27">
        <v>0</v>
      </c>
      <c r="AJ587" s="27">
        <v>0</v>
      </c>
      <c r="BM587">
        <v>585</v>
      </c>
      <c r="BN587" t="s">
        <v>2452</v>
      </c>
    </row>
    <row r="588" spans="2:66" ht="14.25" x14ac:dyDescent="0.2">
      <c r="B588" s="16">
        <v>586</v>
      </c>
      <c r="C588" s="16"/>
      <c r="D588" s="16" t="s">
        <v>746</v>
      </c>
      <c r="E588" s="16" t="str">
        <f t="shared" si="27"/>
        <v>a</v>
      </c>
      <c r="F588" s="16">
        <f t="shared" si="29"/>
        <v>1</v>
      </c>
      <c r="G588" s="19" t="s">
        <v>21</v>
      </c>
      <c r="H588" s="3" t="s">
        <v>40</v>
      </c>
      <c r="I588" s="3">
        <f t="shared" si="28"/>
        <v>19</v>
      </c>
      <c r="J588" s="16">
        <v>0</v>
      </c>
      <c r="K588" s="16">
        <v>2</v>
      </c>
      <c r="L588" s="16">
        <v>58</v>
      </c>
      <c r="M588" s="26">
        <v>0</v>
      </c>
      <c r="N588" s="26">
        <v>0</v>
      </c>
      <c r="O588" s="26">
        <v>0</v>
      </c>
      <c r="P588" s="26">
        <v>0</v>
      </c>
      <c r="Q588" s="26">
        <v>0</v>
      </c>
      <c r="R588" s="26">
        <v>0</v>
      </c>
      <c r="S588" s="26">
        <v>0</v>
      </c>
      <c r="T588" s="26">
        <v>0</v>
      </c>
      <c r="U588" s="27">
        <v>0</v>
      </c>
      <c r="V588" s="27">
        <v>0</v>
      </c>
      <c r="W588" s="27">
        <v>0</v>
      </c>
      <c r="X588" s="20">
        <v>0.18818181818181817</v>
      </c>
      <c r="Y588" s="27">
        <v>0</v>
      </c>
      <c r="Z588" s="27">
        <v>0</v>
      </c>
      <c r="AA588" s="27">
        <v>0</v>
      </c>
      <c r="AB588" s="27">
        <v>0</v>
      </c>
      <c r="AC588" s="27">
        <v>0</v>
      </c>
      <c r="AD588" s="27">
        <v>0</v>
      </c>
      <c r="AE588" s="27">
        <v>0</v>
      </c>
      <c r="AF588" s="27">
        <v>0</v>
      </c>
      <c r="AG588" s="27">
        <v>0</v>
      </c>
      <c r="AH588" s="27">
        <v>0</v>
      </c>
      <c r="AI588" s="27">
        <v>0</v>
      </c>
      <c r="AJ588" s="27">
        <v>0</v>
      </c>
      <c r="BM588">
        <v>586</v>
      </c>
      <c r="BN588" t="s">
        <v>2453</v>
      </c>
    </row>
    <row r="589" spans="2:66" ht="14.25" x14ac:dyDescent="0.2">
      <c r="B589" s="16">
        <v>587</v>
      </c>
      <c r="C589" s="16"/>
      <c r="D589" s="16" t="s">
        <v>747</v>
      </c>
      <c r="E589" s="16" t="str">
        <f t="shared" si="27"/>
        <v>a</v>
      </c>
      <c r="F589" s="16">
        <f t="shared" si="29"/>
        <v>2</v>
      </c>
      <c r="G589" s="19" t="s">
        <v>21</v>
      </c>
      <c r="H589" s="3" t="s">
        <v>40</v>
      </c>
      <c r="I589" s="3">
        <f t="shared" si="28"/>
        <v>19</v>
      </c>
      <c r="J589" s="16">
        <v>0</v>
      </c>
      <c r="K589" s="16">
        <v>3</v>
      </c>
      <c r="L589" s="16">
        <v>88</v>
      </c>
      <c r="M589" s="26">
        <v>0</v>
      </c>
      <c r="N589" s="26">
        <v>0</v>
      </c>
      <c r="O589" s="26">
        <v>0</v>
      </c>
      <c r="P589" s="26">
        <v>0</v>
      </c>
      <c r="Q589" s="26">
        <v>0</v>
      </c>
      <c r="R589" s="26">
        <v>0</v>
      </c>
      <c r="S589" s="26">
        <v>0</v>
      </c>
      <c r="T589" s="26">
        <v>0</v>
      </c>
      <c r="U589" s="27">
        <v>0</v>
      </c>
      <c r="V589" s="27">
        <v>0</v>
      </c>
      <c r="W589" s="27">
        <v>0</v>
      </c>
      <c r="X589" s="20">
        <v>0.28454545454545455</v>
      </c>
      <c r="Y589" s="20">
        <v>4.3062200956937802E-2</v>
      </c>
      <c r="Z589" s="27">
        <v>0</v>
      </c>
      <c r="AA589" s="27">
        <v>0</v>
      </c>
      <c r="AB589" s="27">
        <v>0</v>
      </c>
      <c r="AC589" s="27">
        <v>0</v>
      </c>
      <c r="AD589" s="27">
        <v>0</v>
      </c>
      <c r="AE589" s="27">
        <v>0</v>
      </c>
      <c r="AF589" s="27">
        <v>0</v>
      </c>
      <c r="AG589" s="27">
        <v>0</v>
      </c>
      <c r="AH589" s="27">
        <v>0</v>
      </c>
      <c r="AI589" s="27">
        <v>0</v>
      </c>
      <c r="AJ589" s="27">
        <v>0</v>
      </c>
      <c r="BM589">
        <v>587</v>
      </c>
      <c r="BN589" t="s">
        <v>2454</v>
      </c>
    </row>
    <row r="590" spans="2:66" ht="14.25" x14ac:dyDescent="0.2">
      <c r="B590" s="16">
        <v>588</v>
      </c>
      <c r="C590" s="16"/>
      <c r="D590" s="16" t="s">
        <v>211</v>
      </c>
      <c r="E590" s="16" t="str">
        <f t="shared" si="27"/>
        <v>a</v>
      </c>
      <c r="F590" s="16">
        <f t="shared" si="29"/>
        <v>2</v>
      </c>
      <c r="G590" s="19" t="s">
        <v>21</v>
      </c>
      <c r="H590" s="3" t="s">
        <v>40</v>
      </c>
      <c r="I590" s="3">
        <f t="shared" si="28"/>
        <v>19</v>
      </c>
      <c r="J590" s="16">
        <v>0</v>
      </c>
      <c r="K590" s="16">
        <v>4</v>
      </c>
      <c r="L590" s="16">
        <v>117</v>
      </c>
      <c r="M590" s="26">
        <v>0</v>
      </c>
      <c r="N590" s="26">
        <v>0</v>
      </c>
      <c r="O590" s="26">
        <v>0</v>
      </c>
      <c r="P590" s="26">
        <v>0</v>
      </c>
      <c r="Q590" s="26">
        <v>0</v>
      </c>
      <c r="R590" s="26">
        <v>0</v>
      </c>
      <c r="S590" s="26">
        <v>0</v>
      </c>
      <c r="T590" s="26">
        <v>0</v>
      </c>
      <c r="U590" s="27">
        <v>0</v>
      </c>
      <c r="V590" s="27">
        <v>0</v>
      </c>
      <c r="W590" s="27">
        <v>0</v>
      </c>
      <c r="X590" s="20">
        <v>0.38</v>
      </c>
      <c r="Y590" s="27">
        <v>0</v>
      </c>
      <c r="Z590" s="27">
        <v>0</v>
      </c>
      <c r="AA590" s="27">
        <v>0</v>
      </c>
      <c r="AB590" s="27">
        <v>0</v>
      </c>
      <c r="AC590" s="27">
        <v>0</v>
      </c>
      <c r="AD590" s="27">
        <v>0</v>
      </c>
      <c r="AE590" s="27">
        <v>0</v>
      </c>
      <c r="AF590" s="20">
        <v>0.30400000000000005</v>
      </c>
      <c r="AG590" s="27">
        <v>0</v>
      </c>
      <c r="AH590" s="27">
        <v>0</v>
      </c>
      <c r="AI590" s="27">
        <v>0</v>
      </c>
      <c r="AJ590" s="27">
        <v>0</v>
      </c>
      <c r="BM590">
        <v>588</v>
      </c>
      <c r="BN590" t="s">
        <v>2455</v>
      </c>
    </row>
    <row r="591" spans="2:66" ht="14.25" x14ac:dyDescent="0.2">
      <c r="B591" s="16">
        <v>589</v>
      </c>
      <c r="C591" s="16"/>
      <c r="D591" s="16" t="s">
        <v>748</v>
      </c>
      <c r="E591" s="16" t="str">
        <f t="shared" si="27"/>
        <v>a</v>
      </c>
      <c r="F591" s="16">
        <f t="shared" si="29"/>
        <v>2</v>
      </c>
      <c r="G591" s="19" t="s">
        <v>21</v>
      </c>
      <c r="H591" s="3" t="s">
        <v>40</v>
      </c>
      <c r="I591" s="3">
        <f t="shared" si="28"/>
        <v>19</v>
      </c>
      <c r="J591" s="16">
        <v>0</v>
      </c>
      <c r="K591" s="16">
        <v>5</v>
      </c>
      <c r="L591" s="16">
        <v>147</v>
      </c>
      <c r="M591" s="26">
        <v>0</v>
      </c>
      <c r="N591" s="26">
        <v>0</v>
      </c>
      <c r="O591" s="26">
        <v>0</v>
      </c>
      <c r="P591" s="26">
        <v>0</v>
      </c>
      <c r="Q591" s="26">
        <v>0</v>
      </c>
      <c r="R591" s="26">
        <v>0</v>
      </c>
      <c r="S591" s="16">
        <v>34</v>
      </c>
      <c r="T591" s="26">
        <v>0</v>
      </c>
      <c r="U591" s="27">
        <v>0</v>
      </c>
      <c r="V591" s="27">
        <v>0</v>
      </c>
      <c r="W591" s="27">
        <v>0</v>
      </c>
      <c r="X591" s="20">
        <v>0.47818181818181821</v>
      </c>
      <c r="Y591" s="27">
        <v>0</v>
      </c>
      <c r="Z591" s="27">
        <v>0</v>
      </c>
      <c r="AA591" s="27">
        <v>0</v>
      </c>
      <c r="AB591" s="27">
        <v>0</v>
      </c>
      <c r="AC591" s="27">
        <v>0</v>
      </c>
      <c r="AD591" s="27">
        <v>0</v>
      </c>
      <c r="AE591" s="27">
        <v>0</v>
      </c>
      <c r="AF591" s="27">
        <v>0</v>
      </c>
      <c r="AG591" s="27">
        <v>0</v>
      </c>
      <c r="AH591" s="27">
        <v>0</v>
      </c>
      <c r="AI591" s="27">
        <v>0</v>
      </c>
      <c r="AJ591" s="27">
        <v>0</v>
      </c>
      <c r="BM591">
        <v>589</v>
      </c>
      <c r="BN591" t="s">
        <v>2456</v>
      </c>
    </row>
    <row r="592" spans="2:66" ht="14.25" x14ac:dyDescent="0.2">
      <c r="B592" s="16">
        <v>590</v>
      </c>
      <c r="C592" s="16"/>
      <c r="D592" s="16" t="s">
        <v>749</v>
      </c>
      <c r="E592" s="16" t="str">
        <f t="shared" si="27"/>
        <v>a</v>
      </c>
      <c r="F592" s="16">
        <f t="shared" si="29"/>
        <v>3</v>
      </c>
      <c r="G592" s="19" t="s">
        <v>21</v>
      </c>
      <c r="H592" s="3" t="s">
        <v>40</v>
      </c>
      <c r="I592" s="3">
        <f t="shared" si="28"/>
        <v>19</v>
      </c>
      <c r="J592" s="16">
        <v>0</v>
      </c>
      <c r="K592" s="16">
        <v>6</v>
      </c>
      <c r="L592" s="16">
        <v>176</v>
      </c>
      <c r="M592" s="26">
        <v>0</v>
      </c>
      <c r="N592" s="26">
        <v>0</v>
      </c>
      <c r="O592" s="26">
        <v>0</v>
      </c>
      <c r="P592" s="26">
        <v>0</v>
      </c>
      <c r="Q592" s="26">
        <v>0</v>
      </c>
      <c r="R592" s="26">
        <v>0</v>
      </c>
      <c r="S592" s="26">
        <v>0</v>
      </c>
      <c r="T592" s="26">
        <v>0</v>
      </c>
      <c r="U592" s="27">
        <v>0</v>
      </c>
      <c r="V592" s="27">
        <v>0</v>
      </c>
      <c r="W592" s="27">
        <v>0</v>
      </c>
      <c r="X592" s="20">
        <v>0.57363636363636372</v>
      </c>
      <c r="Y592" s="27">
        <v>0</v>
      </c>
      <c r="Z592" s="27">
        <v>0</v>
      </c>
      <c r="AA592" s="27">
        <v>0</v>
      </c>
      <c r="AB592" s="27">
        <v>0</v>
      </c>
      <c r="AC592" s="27">
        <v>0</v>
      </c>
      <c r="AD592" s="27">
        <v>0</v>
      </c>
      <c r="AE592" s="20">
        <v>8.256880733944949E-2</v>
      </c>
      <c r="AF592" s="27">
        <v>0</v>
      </c>
      <c r="AG592" s="27">
        <v>0</v>
      </c>
      <c r="AH592" s="27">
        <v>0</v>
      </c>
      <c r="AI592" s="20">
        <v>0.45890909090909099</v>
      </c>
      <c r="AJ592" s="27">
        <v>0</v>
      </c>
      <c r="BM592">
        <v>590</v>
      </c>
      <c r="BN592" t="s">
        <v>2457</v>
      </c>
    </row>
    <row r="593" spans="2:66" ht="14.25" x14ac:dyDescent="0.2">
      <c r="B593" s="16">
        <v>591</v>
      </c>
      <c r="C593" s="16"/>
      <c r="D593" s="16" t="s">
        <v>497</v>
      </c>
      <c r="E593" s="16" t="str">
        <f t="shared" si="27"/>
        <v>a</v>
      </c>
      <c r="F593" s="16">
        <f t="shared" si="29"/>
        <v>3</v>
      </c>
      <c r="G593" s="19" t="s">
        <v>21</v>
      </c>
      <c r="H593" s="3" t="s">
        <v>40</v>
      </c>
      <c r="I593" s="3">
        <f t="shared" si="28"/>
        <v>19</v>
      </c>
      <c r="J593" s="16">
        <v>0</v>
      </c>
      <c r="K593" s="16">
        <v>7</v>
      </c>
      <c r="L593" s="16">
        <v>206</v>
      </c>
      <c r="M593" s="26">
        <v>0</v>
      </c>
      <c r="N593" s="26">
        <v>0</v>
      </c>
      <c r="O593" s="26">
        <v>0</v>
      </c>
      <c r="P593" s="26">
        <v>0</v>
      </c>
      <c r="Q593" s="26">
        <v>0</v>
      </c>
      <c r="R593" s="26">
        <v>0</v>
      </c>
      <c r="S593" s="26">
        <v>0</v>
      </c>
      <c r="T593" s="16">
        <v>43</v>
      </c>
      <c r="U593" s="27">
        <v>0</v>
      </c>
      <c r="V593" s="27">
        <v>0</v>
      </c>
      <c r="W593" s="27">
        <v>0</v>
      </c>
      <c r="X593" s="20">
        <v>0.67</v>
      </c>
      <c r="Y593" s="27">
        <v>0</v>
      </c>
      <c r="Z593" s="27">
        <v>0</v>
      </c>
      <c r="AA593" s="27">
        <v>0</v>
      </c>
      <c r="AB593" s="27">
        <v>0</v>
      </c>
      <c r="AC593" s="27">
        <v>0</v>
      </c>
      <c r="AD593" s="27">
        <v>0</v>
      </c>
      <c r="AE593" s="27">
        <v>0</v>
      </c>
      <c r="AF593" s="27">
        <v>0</v>
      </c>
      <c r="AG593" s="27">
        <v>0</v>
      </c>
      <c r="AH593" s="27">
        <v>0</v>
      </c>
      <c r="AI593" s="27">
        <v>0</v>
      </c>
      <c r="AJ593" s="20">
        <v>0.53600000000000003</v>
      </c>
      <c r="BM593">
        <v>591</v>
      </c>
      <c r="BN593" t="s">
        <v>2458</v>
      </c>
    </row>
    <row r="594" spans="2:66" ht="14.25" x14ac:dyDescent="0.2">
      <c r="B594" s="16">
        <v>592</v>
      </c>
      <c r="C594" s="16"/>
      <c r="D594" s="16" t="s">
        <v>750</v>
      </c>
      <c r="E594" s="16" t="str">
        <f t="shared" si="27"/>
        <v>a</v>
      </c>
      <c r="F594" s="16">
        <f t="shared" si="29"/>
        <v>3</v>
      </c>
      <c r="G594" s="19" t="s">
        <v>21</v>
      </c>
      <c r="H594" s="3" t="s">
        <v>40</v>
      </c>
      <c r="I594" s="3">
        <f t="shared" si="28"/>
        <v>19</v>
      </c>
      <c r="J594" s="16">
        <v>0</v>
      </c>
      <c r="K594" s="16">
        <v>8</v>
      </c>
      <c r="L594" s="16">
        <v>235</v>
      </c>
      <c r="M594" s="26">
        <v>0</v>
      </c>
      <c r="N594" s="26">
        <v>0</v>
      </c>
      <c r="O594" s="26">
        <v>0</v>
      </c>
      <c r="P594" s="26">
        <v>0</v>
      </c>
      <c r="Q594" s="16">
        <v>96</v>
      </c>
      <c r="R594" s="26">
        <v>0</v>
      </c>
      <c r="S594" s="26">
        <v>0</v>
      </c>
      <c r="T594" s="16">
        <v>49</v>
      </c>
      <c r="U594" s="27">
        <v>0</v>
      </c>
      <c r="V594" s="27">
        <v>0</v>
      </c>
      <c r="W594" s="27">
        <v>0</v>
      </c>
      <c r="X594" s="27">
        <v>0</v>
      </c>
      <c r="Y594" s="27">
        <v>0</v>
      </c>
      <c r="Z594" s="27">
        <v>0</v>
      </c>
      <c r="AA594" s="27">
        <v>0</v>
      </c>
      <c r="AB594" s="27">
        <v>0</v>
      </c>
      <c r="AC594" s="27">
        <v>0</v>
      </c>
      <c r="AD594" s="27">
        <v>0</v>
      </c>
      <c r="AE594" s="27">
        <v>0</v>
      </c>
      <c r="AF594" s="27">
        <v>0</v>
      </c>
      <c r="AG594" s="27">
        <v>0</v>
      </c>
      <c r="AH594" s="27">
        <v>0</v>
      </c>
      <c r="AI594" s="27">
        <v>0</v>
      </c>
      <c r="AJ594" s="20">
        <v>0.61163636363636364</v>
      </c>
      <c r="BM594">
        <v>592</v>
      </c>
      <c r="BN594" t="s">
        <v>2459</v>
      </c>
    </row>
    <row r="595" spans="2:66" ht="14.25" x14ac:dyDescent="0.2">
      <c r="B595" s="16">
        <v>593</v>
      </c>
      <c r="C595" s="16"/>
      <c r="D595" s="16" t="s">
        <v>751</v>
      </c>
      <c r="E595" s="16" t="str">
        <f t="shared" si="27"/>
        <v>b</v>
      </c>
      <c r="F595" s="16">
        <f t="shared" si="29"/>
        <v>1</v>
      </c>
      <c r="G595" s="19" t="s">
        <v>21</v>
      </c>
      <c r="H595" s="3" t="s">
        <v>40</v>
      </c>
      <c r="I595" s="3">
        <f t="shared" si="28"/>
        <v>19</v>
      </c>
      <c r="J595" s="16">
        <v>0</v>
      </c>
      <c r="K595" s="16">
        <v>1</v>
      </c>
      <c r="L595" s="16">
        <v>31</v>
      </c>
      <c r="M595" s="26">
        <v>0</v>
      </c>
      <c r="N595" s="26">
        <v>0</v>
      </c>
      <c r="O595" s="26">
        <v>0</v>
      </c>
      <c r="P595" s="26">
        <v>0</v>
      </c>
      <c r="Q595" s="26">
        <v>0</v>
      </c>
      <c r="R595" s="26">
        <v>0</v>
      </c>
      <c r="S595" s="26">
        <v>0</v>
      </c>
      <c r="T595" s="26">
        <v>0</v>
      </c>
      <c r="U595" s="27">
        <v>0</v>
      </c>
      <c r="V595" s="27">
        <v>0</v>
      </c>
      <c r="W595" s="27">
        <v>0</v>
      </c>
      <c r="X595" s="20">
        <v>0.11181818181818182</v>
      </c>
      <c r="Y595" s="27">
        <v>0</v>
      </c>
      <c r="Z595" s="27">
        <v>0</v>
      </c>
      <c r="AA595" s="27">
        <v>0</v>
      </c>
      <c r="AB595" s="27">
        <v>0</v>
      </c>
      <c r="AC595" s="27">
        <v>0</v>
      </c>
      <c r="AD595" s="27">
        <v>0</v>
      </c>
      <c r="AE595" s="27">
        <v>0</v>
      </c>
      <c r="AF595" s="27">
        <v>0</v>
      </c>
      <c r="AG595" s="27">
        <v>0</v>
      </c>
      <c r="AH595" s="27">
        <v>0</v>
      </c>
      <c r="AI595" s="27">
        <v>0</v>
      </c>
      <c r="AJ595" s="27">
        <v>0</v>
      </c>
      <c r="BM595">
        <v>593</v>
      </c>
      <c r="BN595" t="s">
        <v>2460</v>
      </c>
    </row>
    <row r="596" spans="2:66" ht="14.25" x14ac:dyDescent="0.2">
      <c r="B596" s="16">
        <v>594</v>
      </c>
      <c r="C596" s="16"/>
      <c r="D596" s="16" t="s">
        <v>752</v>
      </c>
      <c r="E596" s="16" t="str">
        <f t="shared" si="27"/>
        <v>b</v>
      </c>
      <c r="F596" s="16">
        <f t="shared" si="29"/>
        <v>1</v>
      </c>
      <c r="G596" s="19" t="s">
        <v>21</v>
      </c>
      <c r="H596" s="3" t="s">
        <v>40</v>
      </c>
      <c r="I596" s="3">
        <f t="shared" si="28"/>
        <v>19</v>
      </c>
      <c r="J596" s="16">
        <v>0</v>
      </c>
      <c r="K596" s="16">
        <v>2</v>
      </c>
      <c r="L596" s="16">
        <v>63</v>
      </c>
      <c r="M596" s="26">
        <v>0</v>
      </c>
      <c r="N596" s="26">
        <v>0</v>
      </c>
      <c r="O596" s="26">
        <v>0</v>
      </c>
      <c r="P596" s="26">
        <v>0</v>
      </c>
      <c r="Q596" s="26">
        <v>0</v>
      </c>
      <c r="R596" s="26">
        <v>0</v>
      </c>
      <c r="S596" s="26">
        <v>0</v>
      </c>
      <c r="T596" s="26">
        <v>0</v>
      </c>
      <c r="U596" s="27">
        <v>0</v>
      </c>
      <c r="V596" s="27">
        <v>0</v>
      </c>
      <c r="W596" s="27">
        <v>0</v>
      </c>
      <c r="X596" s="20">
        <v>0.22818181818181815</v>
      </c>
      <c r="Y596" s="27">
        <v>0</v>
      </c>
      <c r="Z596" s="27">
        <v>0</v>
      </c>
      <c r="AA596" s="27">
        <v>0</v>
      </c>
      <c r="AB596" s="27">
        <v>0</v>
      </c>
      <c r="AC596" s="27">
        <v>0</v>
      </c>
      <c r="AD596" s="27">
        <v>0</v>
      </c>
      <c r="AE596" s="27">
        <v>0</v>
      </c>
      <c r="AF596" s="27">
        <v>0</v>
      </c>
      <c r="AG596" s="27">
        <v>0</v>
      </c>
      <c r="AH596" s="27">
        <v>0</v>
      </c>
      <c r="AI596" s="27">
        <v>0</v>
      </c>
      <c r="AJ596" s="27">
        <v>0</v>
      </c>
      <c r="BM596">
        <v>594</v>
      </c>
      <c r="BN596" t="s">
        <v>2461</v>
      </c>
    </row>
    <row r="597" spans="2:66" ht="14.25" x14ac:dyDescent="0.2">
      <c r="B597" s="16">
        <v>595</v>
      </c>
      <c r="C597" s="16"/>
      <c r="D597" s="16" t="s">
        <v>187</v>
      </c>
      <c r="E597" s="16" t="str">
        <f t="shared" si="27"/>
        <v>b</v>
      </c>
      <c r="F597" s="16">
        <f t="shared" si="29"/>
        <v>1</v>
      </c>
      <c r="G597" s="19" t="s">
        <v>21</v>
      </c>
      <c r="H597" s="3" t="s">
        <v>40</v>
      </c>
      <c r="I597" s="3">
        <f t="shared" si="28"/>
        <v>19</v>
      </c>
      <c r="J597" s="16">
        <v>0</v>
      </c>
      <c r="K597" s="16">
        <v>3</v>
      </c>
      <c r="L597" s="16">
        <v>95</v>
      </c>
      <c r="M597" s="26">
        <v>0</v>
      </c>
      <c r="N597" s="26">
        <v>0</v>
      </c>
      <c r="O597" s="26">
        <v>0</v>
      </c>
      <c r="P597" s="26">
        <v>0</v>
      </c>
      <c r="Q597" s="26">
        <v>0</v>
      </c>
      <c r="R597" s="26">
        <v>0</v>
      </c>
      <c r="S597" s="26">
        <v>0</v>
      </c>
      <c r="T597" s="26">
        <v>0</v>
      </c>
      <c r="U597" s="27">
        <v>0</v>
      </c>
      <c r="V597" s="27">
        <v>0</v>
      </c>
      <c r="W597" s="27">
        <v>0</v>
      </c>
      <c r="X597" s="27">
        <v>0</v>
      </c>
      <c r="Y597" s="27">
        <v>0</v>
      </c>
      <c r="Z597" s="27">
        <v>0</v>
      </c>
      <c r="AA597" s="27">
        <v>0</v>
      </c>
      <c r="AB597" s="27">
        <v>0</v>
      </c>
      <c r="AC597" s="20">
        <v>0.25093632958801493</v>
      </c>
      <c r="AD597" s="27">
        <v>0</v>
      </c>
      <c r="AE597" s="27">
        <v>0</v>
      </c>
      <c r="AF597" s="27">
        <v>0</v>
      </c>
      <c r="AG597" s="27">
        <v>0</v>
      </c>
      <c r="AH597" s="27">
        <v>0</v>
      </c>
      <c r="AI597" s="27">
        <v>0</v>
      </c>
      <c r="AJ597" s="27">
        <v>0</v>
      </c>
      <c r="BM597">
        <v>595</v>
      </c>
      <c r="BN597" t="s">
        <v>2462</v>
      </c>
    </row>
    <row r="598" spans="2:66" ht="14.25" x14ac:dyDescent="0.2">
      <c r="B598" s="16">
        <v>596</v>
      </c>
      <c r="C598" s="16"/>
      <c r="D598" s="16" t="s">
        <v>753</v>
      </c>
      <c r="E598" s="16" t="str">
        <f t="shared" si="27"/>
        <v>b</v>
      </c>
      <c r="F598" s="16">
        <f t="shared" si="29"/>
        <v>1</v>
      </c>
      <c r="G598" s="19" t="s">
        <v>21</v>
      </c>
      <c r="H598" s="3" t="s">
        <v>40</v>
      </c>
      <c r="I598" s="3">
        <f t="shared" si="28"/>
        <v>19</v>
      </c>
      <c r="J598" s="16">
        <v>0</v>
      </c>
      <c r="K598" s="16">
        <v>4</v>
      </c>
      <c r="L598" s="16">
        <v>127</v>
      </c>
      <c r="M598" s="26">
        <v>0</v>
      </c>
      <c r="N598" s="26">
        <v>0</v>
      </c>
      <c r="O598" s="26">
        <v>0</v>
      </c>
      <c r="P598" s="26">
        <v>0</v>
      </c>
      <c r="Q598" s="26">
        <v>0</v>
      </c>
      <c r="R598" s="26">
        <v>0</v>
      </c>
      <c r="S598" s="26">
        <v>0</v>
      </c>
      <c r="T598" s="26">
        <v>0</v>
      </c>
      <c r="U598" s="27">
        <v>0</v>
      </c>
      <c r="V598" s="27">
        <v>0</v>
      </c>
      <c r="W598" s="20">
        <v>0.10333333333333333</v>
      </c>
      <c r="X598" s="27">
        <v>0</v>
      </c>
      <c r="Y598" s="27">
        <v>0</v>
      </c>
      <c r="Z598" s="27">
        <v>0</v>
      </c>
      <c r="AA598" s="27">
        <v>0</v>
      </c>
      <c r="AB598" s="27">
        <v>0</v>
      </c>
      <c r="AC598" s="27">
        <v>0</v>
      </c>
      <c r="AD598" s="27">
        <v>0</v>
      </c>
      <c r="AE598" s="27">
        <v>0</v>
      </c>
      <c r="AF598" s="27">
        <v>0</v>
      </c>
      <c r="AG598" s="27">
        <v>0</v>
      </c>
      <c r="AH598" s="27">
        <v>0</v>
      </c>
      <c r="AI598" s="27">
        <v>0</v>
      </c>
      <c r="AJ598" s="27">
        <v>0</v>
      </c>
      <c r="BM598">
        <v>596</v>
      </c>
      <c r="BN598" t="s">
        <v>2463</v>
      </c>
    </row>
    <row r="599" spans="2:66" ht="14.25" x14ac:dyDescent="0.2">
      <c r="B599" s="16">
        <v>597</v>
      </c>
      <c r="C599" s="16"/>
      <c r="D599" s="16" t="s">
        <v>754</v>
      </c>
      <c r="E599" s="16" t="str">
        <f t="shared" si="27"/>
        <v>b</v>
      </c>
      <c r="F599" s="16">
        <f t="shared" si="29"/>
        <v>1</v>
      </c>
      <c r="G599" s="19" t="s">
        <v>21</v>
      </c>
      <c r="H599" s="3" t="s">
        <v>40</v>
      </c>
      <c r="I599" s="3">
        <f t="shared" si="28"/>
        <v>19</v>
      </c>
      <c r="J599" s="16">
        <v>0</v>
      </c>
      <c r="K599" s="16">
        <v>5</v>
      </c>
      <c r="L599" s="16">
        <v>158</v>
      </c>
      <c r="M599" s="26">
        <v>0</v>
      </c>
      <c r="N599" s="26">
        <v>0</v>
      </c>
      <c r="O599" s="26">
        <v>0</v>
      </c>
      <c r="P599" s="26">
        <v>0</v>
      </c>
      <c r="Q599" s="26">
        <v>0</v>
      </c>
      <c r="R599" s="26">
        <v>0</v>
      </c>
      <c r="S599" s="26">
        <v>0</v>
      </c>
      <c r="T599" s="26">
        <v>0</v>
      </c>
      <c r="U599" s="27">
        <v>0</v>
      </c>
      <c r="V599" s="27">
        <v>0</v>
      </c>
      <c r="W599" s="27">
        <v>0</v>
      </c>
      <c r="X599" s="20">
        <v>0.5763636363636363</v>
      </c>
      <c r="Y599" s="27">
        <v>0</v>
      </c>
      <c r="Z599" s="27">
        <v>0</v>
      </c>
      <c r="AA599" s="27">
        <v>0</v>
      </c>
      <c r="AB599" s="27">
        <v>0</v>
      </c>
      <c r="AC599" s="27">
        <v>0</v>
      </c>
      <c r="AD599" s="27">
        <v>0</v>
      </c>
      <c r="AE599" s="27">
        <v>0</v>
      </c>
      <c r="AF599" s="27">
        <v>0</v>
      </c>
      <c r="AG599" s="27">
        <v>0</v>
      </c>
      <c r="AH599" s="27">
        <v>0</v>
      </c>
      <c r="AI599" s="27">
        <v>0</v>
      </c>
      <c r="AJ599" s="27">
        <v>0</v>
      </c>
      <c r="BM599">
        <v>597</v>
      </c>
      <c r="BN599" t="s">
        <v>2464</v>
      </c>
    </row>
    <row r="600" spans="2:66" ht="14.25" x14ac:dyDescent="0.2">
      <c r="B600" s="16">
        <v>598</v>
      </c>
      <c r="C600" s="16"/>
      <c r="D600" s="16" t="s">
        <v>755</v>
      </c>
      <c r="E600" s="16" t="str">
        <f t="shared" si="27"/>
        <v>b</v>
      </c>
      <c r="F600" s="16">
        <f t="shared" si="29"/>
        <v>1</v>
      </c>
      <c r="G600" s="19" t="s">
        <v>21</v>
      </c>
      <c r="H600" s="3" t="s">
        <v>40</v>
      </c>
      <c r="I600" s="3">
        <f t="shared" si="28"/>
        <v>19</v>
      </c>
      <c r="J600" s="16">
        <v>0</v>
      </c>
      <c r="K600" s="16">
        <v>6</v>
      </c>
      <c r="L600" s="16">
        <v>190</v>
      </c>
      <c r="M600" s="26">
        <v>0</v>
      </c>
      <c r="N600" s="26">
        <v>0</v>
      </c>
      <c r="O600" s="26">
        <v>0</v>
      </c>
      <c r="P600" s="26">
        <v>0</v>
      </c>
      <c r="Q600" s="26">
        <v>0</v>
      </c>
      <c r="R600" s="26">
        <v>0</v>
      </c>
      <c r="S600" s="26">
        <v>0</v>
      </c>
      <c r="T600" s="26">
        <v>0</v>
      </c>
      <c r="U600" s="27">
        <v>0</v>
      </c>
      <c r="V600" s="27">
        <v>0</v>
      </c>
      <c r="W600" s="27">
        <v>0</v>
      </c>
      <c r="X600" s="20">
        <v>0.69181818181818189</v>
      </c>
      <c r="Y600" s="27">
        <v>0</v>
      </c>
      <c r="Z600" s="27">
        <v>0</v>
      </c>
      <c r="AA600" s="27">
        <v>0</v>
      </c>
      <c r="AB600" s="27">
        <v>0</v>
      </c>
      <c r="AC600" s="27">
        <v>0</v>
      </c>
      <c r="AD600" s="27">
        <v>0</v>
      </c>
      <c r="AE600" s="27">
        <v>0</v>
      </c>
      <c r="AF600" s="27">
        <v>0</v>
      </c>
      <c r="AG600" s="27">
        <v>0</v>
      </c>
      <c r="AH600" s="27">
        <v>0</v>
      </c>
      <c r="AI600" s="27">
        <v>0</v>
      </c>
      <c r="AJ600" s="27">
        <v>0</v>
      </c>
      <c r="BM600">
        <v>598</v>
      </c>
      <c r="BN600" t="s">
        <v>2465</v>
      </c>
    </row>
    <row r="601" spans="2:66" ht="14.25" x14ac:dyDescent="0.2">
      <c r="B601" s="16">
        <v>599</v>
      </c>
      <c r="C601" s="16"/>
      <c r="D601" s="16" t="s">
        <v>756</v>
      </c>
      <c r="E601" s="16" t="str">
        <f t="shared" si="27"/>
        <v>b</v>
      </c>
      <c r="F601" s="16">
        <f t="shared" si="29"/>
        <v>1</v>
      </c>
      <c r="G601" s="19" t="s">
        <v>21</v>
      </c>
      <c r="H601" s="3" t="s">
        <v>40</v>
      </c>
      <c r="I601" s="3">
        <f t="shared" si="28"/>
        <v>19</v>
      </c>
      <c r="J601" s="16">
        <v>0</v>
      </c>
      <c r="K601" s="16">
        <v>7</v>
      </c>
      <c r="L601" s="16">
        <v>222</v>
      </c>
      <c r="M601" s="26">
        <v>0</v>
      </c>
      <c r="N601" s="26">
        <v>0</v>
      </c>
      <c r="O601" s="26">
        <v>0</v>
      </c>
      <c r="P601" s="26">
        <v>0</v>
      </c>
      <c r="Q601" s="26">
        <v>0</v>
      </c>
      <c r="R601" s="26">
        <v>0</v>
      </c>
      <c r="S601" s="26">
        <v>0</v>
      </c>
      <c r="T601" s="16">
        <v>55</v>
      </c>
      <c r="U601" s="27">
        <v>0</v>
      </c>
      <c r="V601" s="27">
        <v>0</v>
      </c>
      <c r="W601" s="27">
        <v>0</v>
      </c>
      <c r="X601" s="27">
        <v>0</v>
      </c>
      <c r="Y601" s="27">
        <v>0</v>
      </c>
      <c r="Z601" s="27">
        <v>0</v>
      </c>
      <c r="AA601" s="27">
        <v>0</v>
      </c>
      <c r="AB601" s="27">
        <v>0</v>
      </c>
      <c r="AC601" s="27">
        <v>0</v>
      </c>
      <c r="AD601" s="27">
        <v>0</v>
      </c>
      <c r="AE601" s="27">
        <v>0</v>
      </c>
      <c r="AF601" s="27">
        <v>0</v>
      </c>
      <c r="AG601" s="27">
        <v>0</v>
      </c>
      <c r="AH601" s="27">
        <v>0</v>
      </c>
      <c r="AI601" s="27">
        <v>0</v>
      </c>
      <c r="AJ601" s="27">
        <v>0</v>
      </c>
      <c r="BM601">
        <v>599</v>
      </c>
      <c r="BN601" t="s">
        <v>2466</v>
      </c>
    </row>
    <row r="602" spans="2:66" ht="14.25" x14ac:dyDescent="0.2">
      <c r="B602" s="16">
        <v>600</v>
      </c>
      <c r="C602" s="16"/>
      <c r="D602" s="16" t="s">
        <v>212</v>
      </c>
      <c r="E602" s="16" t="str">
        <f t="shared" si="27"/>
        <v>b</v>
      </c>
      <c r="F602" s="16">
        <f t="shared" si="29"/>
        <v>1</v>
      </c>
      <c r="G602" s="19" t="s">
        <v>21</v>
      </c>
      <c r="H602" s="3" t="s">
        <v>40</v>
      </c>
      <c r="I602" s="3">
        <f t="shared" si="28"/>
        <v>19</v>
      </c>
      <c r="J602" s="16">
        <v>0</v>
      </c>
      <c r="K602" s="16">
        <v>8</v>
      </c>
      <c r="L602" s="16">
        <v>254</v>
      </c>
      <c r="M602" s="26">
        <v>0</v>
      </c>
      <c r="N602" s="26">
        <v>0</v>
      </c>
      <c r="O602" s="26">
        <v>0</v>
      </c>
      <c r="P602" s="26">
        <v>0</v>
      </c>
      <c r="Q602" s="26">
        <v>0</v>
      </c>
      <c r="R602" s="26">
        <v>0</v>
      </c>
      <c r="S602" s="26">
        <v>0</v>
      </c>
      <c r="T602" s="26">
        <v>0</v>
      </c>
      <c r="U602" s="27">
        <v>0</v>
      </c>
      <c r="V602" s="20">
        <v>0.23</v>
      </c>
      <c r="W602" s="27">
        <v>0</v>
      </c>
      <c r="X602" s="27">
        <v>0</v>
      </c>
      <c r="Y602" s="27">
        <v>0</v>
      </c>
      <c r="Z602" s="27">
        <v>0</v>
      </c>
      <c r="AA602" s="27">
        <v>0</v>
      </c>
      <c r="AB602" s="27">
        <v>0</v>
      </c>
      <c r="AC602" s="27">
        <v>0</v>
      </c>
      <c r="AD602" s="27">
        <v>0</v>
      </c>
      <c r="AE602" s="27">
        <v>0</v>
      </c>
      <c r="AF602" s="27">
        <v>0</v>
      </c>
      <c r="AG602" s="27">
        <v>0</v>
      </c>
      <c r="AH602" s="27">
        <v>0</v>
      </c>
      <c r="AI602" s="27">
        <v>0</v>
      </c>
      <c r="AJ602" s="27">
        <v>0</v>
      </c>
      <c r="BM602">
        <v>600</v>
      </c>
      <c r="BN602" t="s">
        <v>2467</v>
      </c>
    </row>
    <row r="603" spans="2:66" ht="14.25" x14ac:dyDescent="0.2">
      <c r="B603" s="16">
        <v>601</v>
      </c>
      <c r="C603" s="16"/>
      <c r="D603" s="16" t="s">
        <v>757</v>
      </c>
      <c r="E603" s="16" t="str">
        <f t="shared" si="27"/>
        <v>c</v>
      </c>
      <c r="F603" s="16">
        <f t="shared" si="29"/>
        <v>1</v>
      </c>
      <c r="G603" s="19" t="s">
        <v>21</v>
      </c>
      <c r="H603" s="3" t="s">
        <v>40</v>
      </c>
      <c r="I603" s="3">
        <f t="shared" si="28"/>
        <v>19</v>
      </c>
      <c r="J603" s="16">
        <v>0</v>
      </c>
      <c r="K603" s="16">
        <v>1</v>
      </c>
      <c r="L603" s="16">
        <v>40</v>
      </c>
      <c r="M603" s="26">
        <v>0</v>
      </c>
      <c r="N603" s="26">
        <v>0</v>
      </c>
      <c r="O603" s="26">
        <v>0</v>
      </c>
      <c r="P603" s="26">
        <v>0</v>
      </c>
      <c r="Q603" s="26">
        <v>0</v>
      </c>
      <c r="R603" s="26">
        <v>0</v>
      </c>
      <c r="S603" s="26">
        <v>0</v>
      </c>
      <c r="T603" s="26">
        <v>0</v>
      </c>
      <c r="U603" s="27">
        <v>0</v>
      </c>
      <c r="V603" s="27">
        <v>0</v>
      </c>
      <c r="W603" s="27">
        <v>0</v>
      </c>
      <c r="X603" s="20">
        <v>0</v>
      </c>
      <c r="Y603" s="27">
        <v>0</v>
      </c>
      <c r="Z603" s="27">
        <v>0</v>
      </c>
      <c r="AA603" s="27">
        <v>0</v>
      </c>
      <c r="AB603" s="27">
        <v>0</v>
      </c>
      <c r="AC603" s="27">
        <v>0</v>
      </c>
      <c r="AD603" s="27">
        <v>0</v>
      </c>
      <c r="AE603" s="27">
        <v>0</v>
      </c>
      <c r="AF603" s="27">
        <v>0</v>
      </c>
      <c r="AG603" s="27">
        <v>0</v>
      </c>
      <c r="AH603" s="27">
        <v>0</v>
      </c>
      <c r="AI603" s="27">
        <v>0</v>
      </c>
      <c r="AJ603" s="27">
        <v>0</v>
      </c>
      <c r="BM603">
        <v>601</v>
      </c>
      <c r="BN603" t="s">
        <v>2468</v>
      </c>
    </row>
    <row r="604" spans="2:66" ht="14.25" x14ac:dyDescent="0.2">
      <c r="B604" s="16">
        <v>602</v>
      </c>
      <c r="C604" s="16"/>
      <c r="D604" s="16" t="s">
        <v>758</v>
      </c>
      <c r="E604" s="16" t="str">
        <f t="shared" si="27"/>
        <v>c</v>
      </c>
      <c r="F604" s="16">
        <f t="shared" si="29"/>
        <v>1</v>
      </c>
      <c r="G604" s="19" t="s">
        <v>21</v>
      </c>
      <c r="H604" s="3" t="s">
        <v>40</v>
      </c>
      <c r="I604" s="3">
        <f t="shared" si="28"/>
        <v>19</v>
      </c>
      <c r="J604" s="16">
        <v>0</v>
      </c>
      <c r="K604" s="16">
        <v>2</v>
      </c>
      <c r="L604" s="16">
        <v>80</v>
      </c>
      <c r="M604" s="26">
        <v>0</v>
      </c>
      <c r="N604" s="26">
        <v>0</v>
      </c>
      <c r="O604" s="26">
        <v>0</v>
      </c>
      <c r="P604" s="26">
        <v>0</v>
      </c>
      <c r="Q604" s="26">
        <v>0</v>
      </c>
      <c r="R604" s="26">
        <v>0</v>
      </c>
      <c r="S604" s="26">
        <v>0</v>
      </c>
      <c r="T604" s="26">
        <v>0</v>
      </c>
      <c r="U604" s="27">
        <v>0</v>
      </c>
      <c r="V604" s="27">
        <v>0</v>
      </c>
      <c r="W604" s="27">
        <v>0</v>
      </c>
      <c r="X604" s="20">
        <v>0</v>
      </c>
      <c r="Y604" s="27">
        <v>0</v>
      </c>
      <c r="Z604" s="27">
        <v>0</v>
      </c>
      <c r="AA604" s="27">
        <v>0</v>
      </c>
      <c r="AB604" s="27">
        <v>0</v>
      </c>
      <c r="AC604" s="27">
        <v>0</v>
      </c>
      <c r="AD604" s="27">
        <v>0</v>
      </c>
      <c r="AE604" s="27">
        <v>0</v>
      </c>
      <c r="AF604" s="27">
        <v>0</v>
      </c>
      <c r="AG604" s="27">
        <v>0</v>
      </c>
      <c r="AH604" s="27">
        <v>0</v>
      </c>
      <c r="AI604" s="27">
        <v>0</v>
      </c>
      <c r="AJ604" s="27">
        <v>0</v>
      </c>
      <c r="BM604">
        <v>602</v>
      </c>
      <c r="BN604" t="s">
        <v>2469</v>
      </c>
    </row>
    <row r="605" spans="2:66" ht="14.25" x14ac:dyDescent="0.2">
      <c r="B605" s="16">
        <v>603</v>
      </c>
      <c r="C605" s="16"/>
      <c r="D605" s="16" t="s">
        <v>759</v>
      </c>
      <c r="E605" s="16" t="str">
        <f t="shared" si="27"/>
        <v>c</v>
      </c>
      <c r="F605" s="16">
        <f t="shared" si="29"/>
        <v>1</v>
      </c>
      <c r="G605" s="19" t="s">
        <v>21</v>
      </c>
      <c r="H605" s="3" t="s">
        <v>40</v>
      </c>
      <c r="I605" s="3">
        <f t="shared" si="28"/>
        <v>19</v>
      </c>
      <c r="J605" s="16">
        <v>0</v>
      </c>
      <c r="K605" s="16">
        <v>3</v>
      </c>
      <c r="L605" s="16">
        <v>120</v>
      </c>
      <c r="M605" s="26">
        <v>0</v>
      </c>
      <c r="N605" s="26">
        <v>0</v>
      </c>
      <c r="O605" s="26">
        <v>0</v>
      </c>
      <c r="P605" s="26">
        <v>0</v>
      </c>
      <c r="Q605" s="26">
        <v>0</v>
      </c>
      <c r="R605" s="26">
        <v>0</v>
      </c>
      <c r="S605" s="26">
        <v>0</v>
      </c>
      <c r="T605" s="26">
        <v>0</v>
      </c>
      <c r="U605" s="27">
        <v>0</v>
      </c>
      <c r="V605" s="27">
        <v>0</v>
      </c>
      <c r="W605" s="27">
        <v>0</v>
      </c>
      <c r="X605" s="27">
        <v>0</v>
      </c>
      <c r="Y605" s="27">
        <v>0</v>
      </c>
      <c r="Z605" s="27">
        <v>0</v>
      </c>
      <c r="AA605" s="20">
        <v>0</v>
      </c>
      <c r="AB605" s="27">
        <v>0</v>
      </c>
      <c r="AC605" s="27">
        <v>0</v>
      </c>
      <c r="AD605" s="27">
        <v>0</v>
      </c>
      <c r="AE605" s="27">
        <v>0</v>
      </c>
      <c r="AF605" s="27">
        <v>0</v>
      </c>
      <c r="AG605" s="27">
        <v>0</v>
      </c>
      <c r="AH605" s="27">
        <v>0</v>
      </c>
      <c r="AI605" s="27">
        <v>0</v>
      </c>
      <c r="AJ605" s="27">
        <v>0</v>
      </c>
      <c r="BM605">
        <v>603</v>
      </c>
      <c r="BN605" t="s">
        <v>2470</v>
      </c>
    </row>
    <row r="606" spans="2:66" ht="14.25" x14ac:dyDescent="0.2">
      <c r="B606" s="16">
        <v>604</v>
      </c>
      <c r="C606" s="16"/>
      <c r="D606" s="16" t="s">
        <v>760</v>
      </c>
      <c r="E606" s="16" t="str">
        <f t="shared" si="27"/>
        <v>c</v>
      </c>
      <c r="F606" s="16">
        <f t="shared" si="29"/>
        <v>1</v>
      </c>
      <c r="G606" s="19" t="s">
        <v>21</v>
      </c>
      <c r="H606" s="3" t="s">
        <v>40</v>
      </c>
      <c r="I606" s="3">
        <f t="shared" si="28"/>
        <v>19</v>
      </c>
      <c r="J606" s="16">
        <v>0</v>
      </c>
      <c r="K606" s="16">
        <v>4</v>
      </c>
      <c r="L606" s="16">
        <v>160</v>
      </c>
      <c r="M606" s="26">
        <v>0</v>
      </c>
      <c r="N606" s="26">
        <v>0</v>
      </c>
      <c r="O606" s="26">
        <v>0</v>
      </c>
      <c r="P606" s="26">
        <v>0</v>
      </c>
      <c r="Q606" s="26">
        <v>0</v>
      </c>
      <c r="R606" s="26">
        <v>0</v>
      </c>
      <c r="S606" s="26">
        <v>0</v>
      </c>
      <c r="T606" s="26">
        <v>0</v>
      </c>
      <c r="U606" s="27">
        <v>0</v>
      </c>
      <c r="V606" s="27">
        <v>0</v>
      </c>
      <c r="W606" s="27">
        <v>0</v>
      </c>
      <c r="X606" s="27">
        <v>0</v>
      </c>
      <c r="Y606" s="27">
        <v>0</v>
      </c>
      <c r="Z606" s="27">
        <v>0</v>
      </c>
      <c r="AA606" s="27">
        <v>0</v>
      </c>
      <c r="AB606" s="27">
        <v>0</v>
      </c>
      <c r="AC606" s="27">
        <v>0</v>
      </c>
      <c r="AD606" s="27">
        <v>0</v>
      </c>
      <c r="AE606" s="27">
        <v>0</v>
      </c>
      <c r="AF606" s="27">
        <v>0</v>
      </c>
      <c r="AG606" s="27">
        <v>0</v>
      </c>
      <c r="AH606" s="27">
        <v>0</v>
      </c>
      <c r="AI606" s="27">
        <v>0</v>
      </c>
      <c r="AJ606" s="20">
        <v>0</v>
      </c>
      <c r="BM606">
        <v>604</v>
      </c>
      <c r="BN606" t="s">
        <v>2471</v>
      </c>
    </row>
    <row r="607" spans="2:66" ht="14.25" x14ac:dyDescent="0.2">
      <c r="B607" s="16">
        <v>605</v>
      </c>
      <c r="C607" s="16"/>
      <c r="D607" s="16" t="s">
        <v>761</v>
      </c>
      <c r="E607" s="16" t="str">
        <f t="shared" si="27"/>
        <v>c</v>
      </c>
      <c r="F607" s="16">
        <f t="shared" si="29"/>
        <v>1</v>
      </c>
      <c r="G607" s="19" t="s">
        <v>21</v>
      </c>
      <c r="H607" s="3" t="s">
        <v>40</v>
      </c>
      <c r="I607" s="3">
        <f t="shared" si="28"/>
        <v>19</v>
      </c>
      <c r="J607" s="16">
        <v>0</v>
      </c>
      <c r="K607" s="16">
        <v>5</v>
      </c>
      <c r="L607" s="16">
        <v>200</v>
      </c>
      <c r="M607" s="26">
        <v>0</v>
      </c>
      <c r="N607" s="26">
        <v>0</v>
      </c>
      <c r="O607" s="26">
        <v>0</v>
      </c>
      <c r="P607" s="26">
        <v>0</v>
      </c>
      <c r="Q607" s="26">
        <v>0</v>
      </c>
      <c r="R607" s="26">
        <v>0</v>
      </c>
      <c r="S607" s="26">
        <v>0</v>
      </c>
      <c r="T607" s="16">
        <v>0</v>
      </c>
      <c r="U607" s="27">
        <v>0</v>
      </c>
      <c r="V607" s="27">
        <v>0</v>
      </c>
      <c r="W607" s="27">
        <v>0</v>
      </c>
      <c r="X607" s="27">
        <v>0</v>
      </c>
      <c r="Y607" s="27">
        <v>0</v>
      </c>
      <c r="Z607" s="27">
        <v>0</v>
      </c>
      <c r="AA607" s="27">
        <v>0</v>
      </c>
      <c r="AB607" s="27">
        <v>0</v>
      </c>
      <c r="AC607" s="27">
        <v>0</v>
      </c>
      <c r="AD607" s="27">
        <v>0</v>
      </c>
      <c r="AE607" s="27">
        <v>0</v>
      </c>
      <c r="AF607" s="27">
        <v>0</v>
      </c>
      <c r="AG607" s="27">
        <v>0</v>
      </c>
      <c r="AH607" s="27">
        <v>0</v>
      </c>
      <c r="AI607" s="27">
        <v>0</v>
      </c>
      <c r="AJ607" s="27">
        <v>0</v>
      </c>
      <c r="BM607">
        <v>605</v>
      </c>
      <c r="BN607" t="s">
        <v>2472</v>
      </c>
    </row>
    <row r="608" spans="2:66" ht="14.25" x14ac:dyDescent="0.2">
      <c r="B608" s="16">
        <v>606</v>
      </c>
      <c r="C608" s="16"/>
      <c r="D608" s="16" t="s">
        <v>762</v>
      </c>
      <c r="E608" s="16" t="str">
        <f t="shared" si="27"/>
        <v>c</v>
      </c>
      <c r="F608" s="16">
        <f t="shared" si="29"/>
        <v>1</v>
      </c>
      <c r="G608" s="19" t="s">
        <v>21</v>
      </c>
      <c r="H608" s="3" t="s">
        <v>40</v>
      </c>
      <c r="I608" s="3">
        <f t="shared" si="28"/>
        <v>19</v>
      </c>
      <c r="J608" s="16">
        <v>0</v>
      </c>
      <c r="K608" s="16">
        <v>6</v>
      </c>
      <c r="L608" s="16">
        <v>240</v>
      </c>
      <c r="M608" s="26">
        <v>0</v>
      </c>
      <c r="N608" s="26">
        <v>0</v>
      </c>
      <c r="O608" s="26">
        <v>0</v>
      </c>
      <c r="P608" s="26">
        <v>0</v>
      </c>
      <c r="Q608" s="26">
        <v>0</v>
      </c>
      <c r="R608" s="26">
        <v>0</v>
      </c>
      <c r="S608" s="26">
        <v>0</v>
      </c>
      <c r="T608" s="26">
        <v>0</v>
      </c>
      <c r="U608" s="27">
        <v>0</v>
      </c>
      <c r="V608" s="27">
        <v>0</v>
      </c>
      <c r="W608" s="27">
        <v>0</v>
      </c>
      <c r="X608" s="27">
        <v>0</v>
      </c>
      <c r="Y608" s="27">
        <v>0</v>
      </c>
      <c r="Z608" s="27">
        <v>0</v>
      </c>
      <c r="AA608" s="27">
        <v>0</v>
      </c>
      <c r="AB608" s="27">
        <v>0</v>
      </c>
      <c r="AC608" s="27">
        <v>0</v>
      </c>
      <c r="AD608" s="27">
        <v>0</v>
      </c>
      <c r="AE608" s="27">
        <v>0</v>
      </c>
      <c r="AF608" s="27">
        <v>0</v>
      </c>
      <c r="AG608" s="20">
        <v>0</v>
      </c>
      <c r="AH608" s="27">
        <v>0</v>
      </c>
      <c r="AI608" s="27">
        <v>0</v>
      </c>
      <c r="AJ608" s="27">
        <v>0</v>
      </c>
      <c r="BM608">
        <v>606</v>
      </c>
      <c r="BN608" t="s">
        <v>2473</v>
      </c>
    </row>
    <row r="609" spans="2:66" ht="14.25" x14ac:dyDescent="0.2">
      <c r="B609" s="16">
        <v>607</v>
      </c>
      <c r="C609" s="16"/>
      <c r="D609" s="16" t="s">
        <v>763</v>
      </c>
      <c r="E609" s="16" t="str">
        <f t="shared" si="27"/>
        <v>c</v>
      </c>
      <c r="F609" s="16">
        <f t="shared" si="29"/>
        <v>1</v>
      </c>
      <c r="G609" s="19" t="s">
        <v>21</v>
      </c>
      <c r="H609" s="3" t="s">
        <v>40</v>
      </c>
      <c r="I609" s="3">
        <f t="shared" si="28"/>
        <v>19</v>
      </c>
      <c r="J609" s="16">
        <v>0</v>
      </c>
      <c r="K609" s="16">
        <v>7</v>
      </c>
      <c r="L609" s="16">
        <v>280</v>
      </c>
      <c r="M609" s="26">
        <v>0</v>
      </c>
      <c r="N609" s="26">
        <v>0</v>
      </c>
      <c r="O609" s="26">
        <v>0</v>
      </c>
      <c r="P609" s="26">
        <v>0</v>
      </c>
      <c r="Q609" s="26">
        <v>0</v>
      </c>
      <c r="R609" s="26">
        <v>0</v>
      </c>
      <c r="S609" s="26">
        <v>0</v>
      </c>
      <c r="T609" s="26">
        <v>0</v>
      </c>
      <c r="U609" s="27">
        <v>0</v>
      </c>
      <c r="V609" s="27">
        <v>0</v>
      </c>
      <c r="W609" s="27">
        <v>0</v>
      </c>
      <c r="X609" s="27">
        <v>0</v>
      </c>
      <c r="Y609" s="27">
        <v>0</v>
      </c>
      <c r="Z609" s="27">
        <v>0</v>
      </c>
      <c r="AA609" s="27">
        <v>0</v>
      </c>
      <c r="AB609" s="27">
        <v>0</v>
      </c>
      <c r="AC609" s="27">
        <v>0</v>
      </c>
      <c r="AD609" s="27">
        <v>0</v>
      </c>
      <c r="AE609" s="27">
        <v>0</v>
      </c>
      <c r="AF609" s="20">
        <v>0</v>
      </c>
      <c r="AG609" s="27">
        <v>0</v>
      </c>
      <c r="AH609" s="27">
        <v>0</v>
      </c>
      <c r="AI609" s="27">
        <v>0</v>
      </c>
      <c r="AJ609" s="27">
        <v>0</v>
      </c>
      <c r="BM609">
        <v>607</v>
      </c>
      <c r="BN609" t="s">
        <v>2474</v>
      </c>
    </row>
    <row r="610" spans="2:66" ht="14.25" x14ac:dyDescent="0.2">
      <c r="B610" s="16">
        <v>608</v>
      </c>
      <c r="C610" s="16"/>
      <c r="D610" s="16" t="s">
        <v>764</v>
      </c>
      <c r="E610" s="16" t="str">
        <f t="shared" si="27"/>
        <v>c</v>
      </c>
      <c r="F610" s="16">
        <f t="shared" si="29"/>
        <v>1</v>
      </c>
      <c r="G610" s="19" t="s">
        <v>21</v>
      </c>
      <c r="H610" s="3" t="s">
        <v>40</v>
      </c>
      <c r="I610" s="3">
        <f t="shared" si="28"/>
        <v>19</v>
      </c>
      <c r="J610" s="16">
        <v>0</v>
      </c>
      <c r="K610" s="16">
        <v>8</v>
      </c>
      <c r="L610" s="16">
        <v>320</v>
      </c>
      <c r="M610" s="26">
        <v>0</v>
      </c>
      <c r="N610" s="26">
        <v>0</v>
      </c>
      <c r="O610" s="26">
        <v>0</v>
      </c>
      <c r="P610" s="26">
        <v>0</v>
      </c>
      <c r="Q610" s="26">
        <v>0</v>
      </c>
      <c r="R610" s="26">
        <v>0</v>
      </c>
      <c r="S610" s="26">
        <v>0</v>
      </c>
      <c r="T610" s="26">
        <v>0</v>
      </c>
      <c r="U610" s="27">
        <v>0</v>
      </c>
      <c r="V610" s="27">
        <v>0</v>
      </c>
      <c r="W610" s="27">
        <v>0</v>
      </c>
      <c r="X610" s="27">
        <v>0</v>
      </c>
      <c r="Y610" s="27">
        <v>0</v>
      </c>
      <c r="Z610" s="27">
        <v>0</v>
      </c>
      <c r="AA610" s="27">
        <v>0</v>
      </c>
      <c r="AB610" s="27">
        <v>0</v>
      </c>
      <c r="AC610" s="27">
        <v>0</v>
      </c>
      <c r="AD610" s="27">
        <v>0</v>
      </c>
      <c r="AE610" s="27">
        <v>0</v>
      </c>
      <c r="AF610" s="27">
        <v>0</v>
      </c>
      <c r="AG610" s="20">
        <v>0</v>
      </c>
      <c r="AH610" s="27">
        <v>0</v>
      </c>
      <c r="AI610" s="27">
        <v>0</v>
      </c>
      <c r="AJ610" s="27">
        <v>0</v>
      </c>
      <c r="BM610">
        <v>608</v>
      </c>
      <c r="BN610" t="s">
        <v>2475</v>
      </c>
    </row>
    <row r="611" spans="2:66" ht="14.25" x14ac:dyDescent="0.2">
      <c r="B611" s="16">
        <v>609</v>
      </c>
      <c r="C611" s="16"/>
      <c r="D611" s="16" t="s">
        <v>765</v>
      </c>
      <c r="E611" s="16" t="str">
        <f t="shared" si="27"/>
        <v>s</v>
      </c>
      <c r="F611" s="16">
        <f t="shared" si="29"/>
        <v>2</v>
      </c>
      <c r="G611" s="19" t="s">
        <v>21</v>
      </c>
      <c r="H611" s="3" t="s">
        <v>41</v>
      </c>
      <c r="I611" s="3">
        <f t="shared" si="28"/>
        <v>20</v>
      </c>
      <c r="J611" s="16">
        <v>1</v>
      </c>
      <c r="K611" s="16">
        <v>1</v>
      </c>
      <c r="L611" s="16">
        <v>33</v>
      </c>
      <c r="M611" s="26">
        <v>0</v>
      </c>
      <c r="N611" s="26">
        <v>0</v>
      </c>
      <c r="O611" s="26">
        <v>0</v>
      </c>
      <c r="P611" s="26">
        <v>0</v>
      </c>
      <c r="Q611" s="26">
        <v>0</v>
      </c>
      <c r="R611" s="26">
        <v>0</v>
      </c>
      <c r="S611" s="26">
        <v>0</v>
      </c>
      <c r="T611" s="26">
        <v>0</v>
      </c>
      <c r="U611" s="20">
        <v>0.02</v>
      </c>
      <c r="V611" s="27">
        <v>0</v>
      </c>
      <c r="W611" s="27">
        <v>0</v>
      </c>
      <c r="X611" s="27">
        <v>0</v>
      </c>
      <c r="Y611" s="27">
        <v>0</v>
      </c>
      <c r="Z611" s="27">
        <v>0</v>
      </c>
      <c r="AA611" s="27">
        <v>0</v>
      </c>
      <c r="AB611" s="27">
        <v>0</v>
      </c>
      <c r="AC611" s="27">
        <v>0</v>
      </c>
      <c r="AD611" s="27">
        <v>0</v>
      </c>
      <c r="AE611" s="27">
        <v>0</v>
      </c>
      <c r="AF611" s="20">
        <v>8.0000000000000016E-2</v>
      </c>
      <c r="AG611" s="27">
        <v>0</v>
      </c>
      <c r="AH611" s="27">
        <v>0</v>
      </c>
      <c r="AI611" s="27">
        <v>0</v>
      </c>
      <c r="AJ611" s="27">
        <v>0</v>
      </c>
      <c r="BM611">
        <v>609</v>
      </c>
      <c r="BN611" t="s">
        <v>2476</v>
      </c>
    </row>
    <row r="612" spans="2:66" ht="14.25" x14ac:dyDescent="0.2">
      <c r="B612" s="16">
        <v>610</v>
      </c>
      <c r="C612" s="16"/>
      <c r="D612" s="16" t="s">
        <v>766</v>
      </c>
      <c r="E612" s="16" t="str">
        <f t="shared" ref="E612:E642" si="30">E580</f>
        <v>s</v>
      </c>
      <c r="F612" s="16">
        <f t="shared" si="29"/>
        <v>2</v>
      </c>
      <c r="G612" s="19" t="s">
        <v>21</v>
      </c>
      <c r="H612" s="3" t="s">
        <v>41</v>
      </c>
      <c r="I612" s="3">
        <f t="shared" ref="I612:I642" si="31">I580+1</f>
        <v>20</v>
      </c>
      <c r="J612" s="16">
        <v>1</v>
      </c>
      <c r="K612" s="16">
        <v>2</v>
      </c>
      <c r="L612" s="16">
        <v>67</v>
      </c>
      <c r="M612" s="26">
        <v>0</v>
      </c>
      <c r="N612" s="26">
        <v>0</v>
      </c>
      <c r="O612" s="26">
        <v>0</v>
      </c>
      <c r="P612" s="26">
        <v>0</v>
      </c>
      <c r="Q612" s="26">
        <v>0</v>
      </c>
      <c r="R612" s="26">
        <v>0</v>
      </c>
      <c r="S612" s="26">
        <v>0</v>
      </c>
      <c r="T612" s="26">
        <v>0</v>
      </c>
      <c r="U612" s="27">
        <v>0</v>
      </c>
      <c r="V612" s="20">
        <v>3.6666666666666667E-2</v>
      </c>
      <c r="W612" s="27">
        <v>0</v>
      </c>
      <c r="X612" s="20">
        <v>0.2009090909090909</v>
      </c>
      <c r="Y612" s="27">
        <v>0</v>
      </c>
      <c r="Z612" s="27">
        <v>0</v>
      </c>
      <c r="AA612" s="27">
        <v>0</v>
      </c>
      <c r="AB612" s="27">
        <v>0</v>
      </c>
      <c r="AC612" s="27">
        <v>0</v>
      </c>
      <c r="AD612" s="27">
        <v>0</v>
      </c>
      <c r="AE612" s="27">
        <v>0</v>
      </c>
      <c r="AF612" s="27">
        <v>0</v>
      </c>
      <c r="AG612" s="27">
        <v>0</v>
      </c>
      <c r="AH612" s="27">
        <v>0</v>
      </c>
      <c r="AI612" s="27">
        <v>0</v>
      </c>
      <c r="AJ612" s="27">
        <v>0</v>
      </c>
      <c r="BM612">
        <v>610</v>
      </c>
      <c r="BN612" t="s">
        <v>2477</v>
      </c>
    </row>
    <row r="613" spans="2:66" ht="14.25" x14ac:dyDescent="0.2">
      <c r="B613" s="16">
        <v>611</v>
      </c>
      <c r="C613" s="16"/>
      <c r="D613" s="16" t="s">
        <v>198</v>
      </c>
      <c r="E613" s="16" t="str">
        <f t="shared" si="30"/>
        <v>s</v>
      </c>
      <c r="F613" s="16">
        <f t="shared" si="29"/>
        <v>3</v>
      </c>
      <c r="G613" s="19" t="s">
        <v>21</v>
      </c>
      <c r="H613" s="3" t="s">
        <v>41</v>
      </c>
      <c r="I613" s="3">
        <f t="shared" si="31"/>
        <v>20</v>
      </c>
      <c r="J613" s="16">
        <v>1</v>
      </c>
      <c r="K613" s="16">
        <v>3</v>
      </c>
      <c r="L613" s="16">
        <v>101</v>
      </c>
      <c r="M613" s="26">
        <v>0</v>
      </c>
      <c r="N613" s="26">
        <v>0</v>
      </c>
      <c r="O613" s="26">
        <v>0</v>
      </c>
      <c r="P613" s="26">
        <v>0</v>
      </c>
      <c r="Q613" s="26">
        <v>0</v>
      </c>
      <c r="R613" s="26">
        <v>0</v>
      </c>
      <c r="S613" s="26">
        <v>0</v>
      </c>
      <c r="T613" s="16">
        <v>19</v>
      </c>
      <c r="U613" s="27">
        <v>0</v>
      </c>
      <c r="V613" s="27">
        <v>0</v>
      </c>
      <c r="W613" s="27">
        <v>0</v>
      </c>
      <c r="X613" s="20">
        <v>0.30272727272727273</v>
      </c>
      <c r="Y613" s="27">
        <v>0</v>
      </c>
      <c r="Z613" s="27">
        <v>0</v>
      </c>
      <c r="AA613" s="27">
        <v>0</v>
      </c>
      <c r="AB613" s="27">
        <v>0</v>
      </c>
      <c r="AC613" s="27">
        <v>0</v>
      </c>
      <c r="AD613" s="27">
        <v>0</v>
      </c>
      <c r="AE613" s="27">
        <v>0</v>
      </c>
      <c r="AF613" s="27">
        <v>0</v>
      </c>
      <c r="AG613" s="27">
        <v>0</v>
      </c>
      <c r="AH613" s="20">
        <v>0.24218181818181819</v>
      </c>
      <c r="AI613" s="27">
        <v>0</v>
      </c>
      <c r="AJ613" s="27">
        <v>0</v>
      </c>
      <c r="BM613">
        <v>611</v>
      </c>
      <c r="BN613" t="s">
        <v>2478</v>
      </c>
    </row>
    <row r="614" spans="2:66" ht="14.25" x14ac:dyDescent="0.2">
      <c r="B614" s="16">
        <v>612</v>
      </c>
      <c r="C614" s="16"/>
      <c r="D614" s="16" t="s">
        <v>767</v>
      </c>
      <c r="E614" s="16" t="str">
        <f t="shared" si="30"/>
        <v>s</v>
      </c>
      <c r="F614" s="16">
        <f t="shared" si="29"/>
        <v>3</v>
      </c>
      <c r="G614" s="19" t="s">
        <v>21</v>
      </c>
      <c r="H614" s="3" t="s">
        <v>41</v>
      </c>
      <c r="I614" s="3">
        <f t="shared" si="31"/>
        <v>20</v>
      </c>
      <c r="J614" s="16">
        <v>1</v>
      </c>
      <c r="K614" s="16">
        <v>4</v>
      </c>
      <c r="L614" s="16">
        <v>135</v>
      </c>
      <c r="M614" s="26">
        <v>0</v>
      </c>
      <c r="N614" s="26">
        <v>0</v>
      </c>
      <c r="O614" s="26">
        <v>0</v>
      </c>
      <c r="P614" s="26">
        <v>0</v>
      </c>
      <c r="Q614" s="26">
        <v>0</v>
      </c>
      <c r="R614" s="26">
        <v>0</v>
      </c>
      <c r="S614" s="26">
        <v>0</v>
      </c>
      <c r="T614" s="26">
        <v>0</v>
      </c>
      <c r="U614" s="27">
        <v>0</v>
      </c>
      <c r="V614" s="20">
        <v>7.6666666666666675E-2</v>
      </c>
      <c r="W614" s="27">
        <v>0</v>
      </c>
      <c r="X614" s="20">
        <v>0.40636363636363632</v>
      </c>
      <c r="Y614" s="27">
        <v>0</v>
      </c>
      <c r="Z614" s="27">
        <v>0</v>
      </c>
      <c r="AA614" s="27">
        <v>0</v>
      </c>
      <c r="AB614" s="27">
        <v>0</v>
      </c>
      <c r="AC614" s="20">
        <v>5.2132701421800931E-2</v>
      </c>
      <c r="AD614" s="27">
        <v>0</v>
      </c>
      <c r="AE614" s="27">
        <v>0</v>
      </c>
      <c r="AF614" s="27">
        <v>0</v>
      </c>
      <c r="AG614" s="27">
        <v>0</v>
      </c>
      <c r="AH614" s="27">
        <v>0</v>
      </c>
      <c r="AI614" s="27">
        <v>0</v>
      </c>
      <c r="AJ614" s="27">
        <v>0</v>
      </c>
      <c r="BM614">
        <v>612</v>
      </c>
      <c r="BN614" t="s">
        <v>2479</v>
      </c>
    </row>
    <row r="615" spans="2:66" ht="14.25" x14ac:dyDescent="0.2">
      <c r="B615" s="16">
        <v>613</v>
      </c>
      <c r="C615" s="16"/>
      <c r="D615" s="16" t="s">
        <v>663</v>
      </c>
      <c r="E615" s="16" t="str">
        <f t="shared" si="30"/>
        <v>s</v>
      </c>
      <c r="F615" s="16">
        <f t="shared" si="29"/>
        <v>4</v>
      </c>
      <c r="G615" s="19" t="s">
        <v>21</v>
      </c>
      <c r="H615" s="3" t="s">
        <v>41</v>
      </c>
      <c r="I615" s="3">
        <f t="shared" si="31"/>
        <v>20</v>
      </c>
      <c r="J615" s="16">
        <v>1</v>
      </c>
      <c r="K615" s="16">
        <v>5</v>
      </c>
      <c r="L615" s="16">
        <v>169</v>
      </c>
      <c r="M615" s="26">
        <v>0</v>
      </c>
      <c r="N615" s="26">
        <v>0</v>
      </c>
      <c r="O615" s="26">
        <v>0</v>
      </c>
      <c r="P615" s="26">
        <v>0</v>
      </c>
      <c r="Q615" s="26">
        <v>0</v>
      </c>
      <c r="R615" s="26">
        <v>0</v>
      </c>
      <c r="S615" s="26">
        <v>0</v>
      </c>
      <c r="T615" s="26">
        <v>0</v>
      </c>
      <c r="U615" s="27">
        <v>0</v>
      </c>
      <c r="V615" s="20">
        <v>9.6666666666666665E-2</v>
      </c>
      <c r="W615" s="27">
        <v>0</v>
      </c>
      <c r="X615" s="20">
        <v>0.50909090909090904</v>
      </c>
      <c r="Y615" s="27">
        <v>0</v>
      </c>
      <c r="Z615" s="27">
        <v>0</v>
      </c>
      <c r="AA615" s="20">
        <v>6.5420560747663559E-2</v>
      </c>
      <c r="AB615" s="27">
        <v>0</v>
      </c>
      <c r="AC615" s="20">
        <v>6.5420560747663559E-2</v>
      </c>
      <c r="AD615" s="27">
        <v>0</v>
      </c>
      <c r="AE615" s="27">
        <v>0</v>
      </c>
      <c r="AF615" s="27">
        <v>0</v>
      </c>
      <c r="AG615" s="27">
        <v>0</v>
      </c>
      <c r="AH615" s="27">
        <v>0</v>
      </c>
      <c r="AI615" s="27">
        <v>0</v>
      </c>
      <c r="AJ615" s="27">
        <v>0</v>
      </c>
      <c r="BM615">
        <v>613</v>
      </c>
      <c r="BN615" t="s">
        <v>2480</v>
      </c>
    </row>
    <row r="616" spans="2:66" ht="14.25" x14ac:dyDescent="0.2">
      <c r="B616" s="16">
        <v>614</v>
      </c>
      <c r="C616" s="16"/>
      <c r="D616" s="16" t="s">
        <v>768</v>
      </c>
      <c r="E616" s="16" t="str">
        <f t="shared" si="30"/>
        <v>s</v>
      </c>
      <c r="F616" s="16">
        <f t="shared" si="29"/>
        <v>4</v>
      </c>
      <c r="G616" s="19" t="s">
        <v>21</v>
      </c>
      <c r="H616" s="3" t="s">
        <v>41</v>
      </c>
      <c r="I616" s="3">
        <f t="shared" si="31"/>
        <v>20</v>
      </c>
      <c r="J616" s="16">
        <v>1</v>
      </c>
      <c r="K616" s="16">
        <v>6</v>
      </c>
      <c r="L616" s="16">
        <v>203</v>
      </c>
      <c r="M616" s="26">
        <v>0</v>
      </c>
      <c r="N616" s="26">
        <v>0</v>
      </c>
      <c r="O616" s="26">
        <v>0</v>
      </c>
      <c r="P616" s="26">
        <v>0</v>
      </c>
      <c r="Q616" s="16">
        <v>112</v>
      </c>
      <c r="R616" s="26">
        <v>0</v>
      </c>
      <c r="S616" s="26">
        <v>0</v>
      </c>
      <c r="T616" s="16">
        <v>39</v>
      </c>
      <c r="U616" s="27">
        <v>0</v>
      </c>
      <c r="V616" s="20">
        <v>0.11666666666666665</v>
      </c>
      <c r="W616" s="27">
        <v>0</v>
      </c>
      <c r="X616" s="20">
        <v>0.61090909090909096</v>
      </c>
      <c r="Y616" s="27">
        <v>0</v>
      </c>
      <c r="Z616" s="27">
        <v>0</v>
      </c>
      <c r="AA616" s="27">
        <v>0</v>
      </c>
      <c r="AB616" s="27">
        <v>0</v>
      </c>
      <c r="AC616" s="27">
        <v>0</v>
      </c>
      <c r="AD616" s="27">
        <v>0</v>
      </c>
      <c r="AE616" s="27">
        <v>0</v>
      </c>
      <c r="AF616" s="27">
        <v>0</v>
      </c>
      <c r="AG616" s="27">
        <v>0</v>
      </c>
      <c r="AH616" s="27">
        <v>0</v>
      </c>
      <c r="AI616" s="27">
        <v>0</v>
      </c>
      <c r="AJ616" s="27">
        <v>0</v>
      </c>
      <c r="BM616">
        <v>614</v>
      </c>
      <c r="BN616" t="s">
        <v>2481</v>
      </c>
    </row>
    <row r="617" spans="2:66" ht="14.25" x14ac:dyDescent="0.2">
      <c r="B617" s="16">
        <v>615</v>
      </c>
      <c r="C617" s="16"/>
      <c r="D617" s="16" t="s">
        <v>769</v>
      </c>
      <c r="E617" s="16" t="str">
        <f t="shared" si="30"/>
        <v>s</v>
      </c>
      <c r="F617" s="16">
        <f t="shared" si="29"/>
        <v>5</v>
      </c>
      <c r="G617" s="19" t="s">
        <v>21</v>
      </c>
      <c r="H617" s="3" t="s">
        <v>41</v>
      </c>
      <c r="I617" s="3">
        <f t="shared" si="31"/>
        <v>20</v>
      </c>
      <c r="J617" s="16">
        <v>1</v>
      </c>
      <c r="K617" s="16">
        <v>7</v>
      </c>
      <c r="L617" s="16">
        <v>237</v>
      </c>
      <c r="M617" s="26">
        <v>0</v>
      </c>
      <c r="N617" s="26">
        <v>0</v>
      </c>
      <c r="O617" s="26">
        <v>0</v>
      </c>
      <c r="P617" s="26">
        <v>0</v>
      </c>
      <c r="Q617" s="26">
        <v>0</v>
      </c>
      <c r="R617" s="26">
        <v>0</v>
      </c>
      <c r="S617" s="16">
        <v>41</v>
      </c>
      <c r="T617" s="26">
        <v>0</v>
      </c>
      <c r="U617" s="20">
        <v>0.15</v>
      </c>
      <c r="V617" s="27">
        <v>0</v>
      </c>
      <c r="W617" s="20">
        <v>0.15</v>
      </c>
      <c r="X617" s="20">
        <v>0.71272727272727265</v>
      </c>
      <c r="Y617" s="27">
        <v>0</v>
      </c>
      <c r="Z617" s="27">
        <v>0</v>
      </c>
      <c r="AA617" s="27">
        <v>0</v>
      </c>
      <c r="AB617" s="27">
        <v>0</v>
      </c>
      <c r="AC617" s="27">
        <v>0</v>
      </c>
      <c r="AD617" s="27">
        <v>0</v>
      </c>
      <c r="AE617" s="27">
        <v>0</v>
      </c>
      <c r="AF617" s="20">
        <v>0.57018181818181812</v>
      </c>
      <c r="AG617" s="27">
        <v>0</v>
      </c>
      <c r="AH617" s="27">
        <v>0</v>
      </c>
      <c r="AI617" s="27">
        <v>0</v>
      </c>
      <c r="AJ617" s="27">
        <v>0</v>
      </c>
      <c r="BM617">
        <v>615</v>
      </c>
      <c r="BN617" t="s">
        <v>2482</v>
      </c>
    </row>
    <row r="618" spans="2:66" ht="14.25" x14ac:dyDescent="0.2">
      <c r="B618" s="16">
        <v>616</v>
      </c>
      <c r="C618" s="16"/>
      <c r="D618" s="16" t="s">
        <v>770</v>
      </c>
      <c r="E618" s="16" t="str">
        <f t="shared" si="30"/>
        <v>s</v>
      </c>
      <c r="F618" s="16">
        <f t="shared" si="29"/>
        <v>5</v>
      </c>
      <c r="G618" s="19" t="s">
        <v>21</v>
      </c>
      <c r="H618" s="3" t="s">
        <v>41</v>
      </c>
      <c r="I618" s="3">
        <f t="shared" si="31"/>
        <v>20</v>
      </c>
      <c r="J618" s="16">
        <v>1</v>
      </c>
      <c r="K618" s="16">
        <v>8</v>
      </c>
      <c r="L618" s="16">
        <v>271</v>
      </c>
      <c r="M618" s="26">
        <v>0</v>
      </c>
      <c r="N618" s="26">
        <v>0</v>
      </c>
      <c r="O618" s="26">
        <v>0</v>
      </c>
      <c r="P618" s="26">
        <v>0</v>
      </c>
      <c r="Q618" s="26">
        <v>0</v>
      </c>
      <c r="R618" s="26">
        <v>0</v>
      </c>
      <c r="S618" s="16">
        <v>47</v>
      </c>
      <c r="T618" s="26">
        <v>0</v>
      </c>
      <c r="U618" s="27">
        <v>0</v>
      </c>
      <c r="V618" s="20">
        <v>0.15666666666666665</v>
      </c>
      <c r="W618" s="27">
        <v>0</v>
      </c>
      <c r="X618" s="20">
        <v>0.8163636363636364</v>
      </c>
      <c r="Y618" s="27">
        <v>0</v>
      </c>
      <c r="Z618" s="27">
        <v>0</v>
      </c>
      <c r="AA618" s="27">
        <v>0</v>
      </c>
      <c r="AB618" s="27">
        <v>0</v>
      </c>
      <c r="AC618" s="27">
        <v>0</v>
      </c>
      <c r="AD618" s="27">
        <v>0</v>
      </c>
      <c r="AE618" s="27">
        <v>0</v>
      </c>
      <c r="AF618" s="27">
        <v>0</v>
      </c>
      <c r="AG618" s="20">
        <v>0.65309090909090917</v>
      </c>
      <c r="AH618" s="20">
        <v>0.65309090909090917</v>
      </c>
      <c r="AI618" s="27">
        <v>0</v>
      </c>
      <c r="AJ618" s="27">
        <v>0</v>
      </c>
      <c r="BM618">
        <v>616</v>
      </c>
      <c r="BN618" t="s">
        <v>2483</v>
      </c>
    </row>
    <row r="619" spans="2:66" ht="14.25" x14ac:dyDescent="0.2">
      <c r="B619" s="16">
        <v>617</v>
      </c>
      <c r="C619" s="16"/>
      <c r="D619" s="16" t="s">
        <v>771</v>
      </c>
      <c r="E619" s="16" t="str">
        <f t="shared" si="30"/>
        <v>a</v>
      </c>
      <c r="F619" s="16">
        <f t="shared" si="29"/>
        <v>1</v>
      </c>
      <c r="G619" s="19" t="s">
        <v>21</v>
      </c>
      <c r="H619" s="3" t="s">
        <v>41</v>
      </c>
      <c r="I619" s="3">
        <f t="shared" si="31"/>
        <v>20</v>
      </c>
      <c r="J619" s="16">
        <v>1</v>
      </c>
      <c r="K619" s="16">
        <v>1</v>
      </c>
      <c r="L619" s="16">
        <v>25</v>
      </c>
      <c r="M619" s="26">
        <v>0</v>
      </c>
      <c r="N619" s="26">
        <v>0</v>
      </c>
      <c r="O619" s="26">
        <v>0</v>
      </c>
      <c r="P619" s="26">
        <v>0</v>
      </c>
      <c r="Q619" s="26">
        <v>0</v>
      </c>
      <c r="R619" s="26">
        <v>0</v>
      </c>
      <c r="S619" s="26">
        <v>0</v>
      </c>
      <c r="T619" s="26">
        <v>0</v>
      </c>
      <c r="U619" s="27">
        <v>0</v>
      </c>
      <c r="V619" s="27">
        <v>0</v>
      </c>
      <c r="W619" s="27">
        <v>0</v>
      </c>
      <c r="X619" s="20">
        <v>0.1</v>
      </c>
      <c r="Y619" s="27">
        <v>0</v>
      </c>
      <c r="Z619" s="27">
        <v>0</v>
      </c>
      <c r="AA619" s="27">
        <v>0</v>
      </c>
      <c r="AB619" s="27">
        <v>0</v>
      </c>
      <c r="AC619" s="27">
        <v>0</v>
      </c>
      <c r="AD619" s="27">
        <v>0</v>
      </c>
      <c r="AE619" s="27">
        <v>0</v>
      </c>
      <c r="AF619" s="27">
        <v>0</v>
      </c>
      <c r="AG619" s="27">
        <v>0</v>
      </c>
      <c r="AH619" s="27">
        <v>0</v>
      </c>
      <c r="AI619" s="27">
        <v>0</v>
      </c>
      <c r="AJ619" s="27">
        <v>0</v>
      </c>
      <c r="BM619">
        <v>617</v>
      </c>
      <c r="BN619" t="s">
        <v>2484</v>
      </c>
    </row>
    <row r="620" spans="2:66" ht="14.25" x14ac:dyDescent="0.2">
      <c r="B620" s="16">
        <v>618</v>
      </c>
      <c r="C620" s="16"/>
      <c r="D620" s="16" t="s">
        <v>772</v>
      </c>
      <c r="E620" s="16" t="str">
        <f t="shared" si="30"/>
        <v>a</v>
      </c>
      <c r="F620" s="16">
        <f t="shared" si="29"/>
        <v>1</v>
      </c>
      <c r="G620" s="19" t="s">
        <v>21</v>
      </c>
      <c r="H620" s="3" t="s">
        <v>41</v>
      </c>
      <c r="I620" s="3">
        <f t="shared" si="31"/>
        <v>20</v>
      </c>
      <c r="J620" s="16">
        <v>1</v>
      </c>
      <c r="K620" s="16">
        <v>2</v>
      </c>
      <c r="L620" s="16">
        <v>51</v>
      </c>
      <c r="M620" s="26">
        <v>0</v>
      </c>
      <c r="N620" s="26">
        <v>0</v>
      </c>
      <c r="O620" s="26">
        <v>0</v>
      </c>
      <c r="P620" s="26">
        <v>0</v>
      </c>
      <c r="Q620" s="26">
        <v>0</v>
      </c>
      <c r="R620" s="26">
        <v>0</v>
      </c>
      <c r="S620" s="26">
        <v>0</v>
      </c>
      <c r="T620" s="26">
        <v>0</v>
      </c>
      <c r="U620" s="27">
        <v>0</v>
      </c>
      <c r="V620" s="27">
        <v>0</v>
      </c>
      <c r="W620" s="27">
        <v>0</v>
      </c>
      <c r="X620" s="20">
        <v>0.19363636363636363</v>
      </c>
      <c r="Y620" s="27">
        <v>0</v>
      </c>
      <c r="Z620" s="27">
        <v>0</v>
      </c>
      <c r="AA620" s="27">
        <v>0</v>
      </c>
      <c r="AB620" s="27">
        <v>0</v>
      </c>
      <c r="AC620" s="27">
        <v>0</v>
      </c>
      <c r="AD620" s="27">
        <v>0</v>
      </c>
      <c r="AE620" s="27">
        <v>0</v>
      </c>
      <c r="AF620" s="27">
        <v>0</v>
      </c>
      <c r="AG620" s="27">
        <v>0</v>
      </c>
      <c r="AH620" s="27">
        <v>0</v>
      </c>
      <c r="AI620" s="27">
        <v>0</v>
      </c>
      <c r="AJ620" s="27">
        <v>0</v>
      </c>
      <c r="BM620">
        <v>618</v>
      </c>
      <c r="BN620" t="s">
        <v>2485</v>
      </c>
    </row>
    <row r="621" spans="2:66" ht="14.25" x14ac:dyDescent="0.2">
      <c r="B621" s="16">
        <v>619</v>
      </c>
      <c r="C621" s="16"/>
      <c r="D621" s="16" t="s">
        <v>165</v>
      </c>
      <c r="E621" s="16" t="str">
        <f t="shared" si="30"/>
        <v>a</v>
      </c>
      <c r="F621" s="16">
        <f t="shared" si="29"/>
        <v>2</v>
      </c>
      <c r="G621" s="19" t="s">
        <v>21</v>
      </c>
      <c r="H621" s="3" t="s">
        <v>41</v>
      </c>
      <c r="I621" s="3">
        <f t="shared" si="31"/>
        <v>20</v>
      </c>
      <c r="J621" s="16">
        <v>1</v>
      </c>
      <c r="K621" s="16">
        <v>3</v>
      </c>
      <c r="L621" s="16">
        <v>77</v>
      </c>
      <c r="M621" s="26">
        <v>0</v>
      </c>
      <c r="N621" s="26">
        <v>0</v>
      </c>
      <c r="O621" s="26">
        <v>0</v>
      </c>
      <c r="P621" s="26">
        <v>0</v>
      </c>
      <c r="Q621" s="26">
        <v>0</v>
      </c>
      <c r="R621" s="26">
        <v>0</v>
      </c>
      <c r="S621" s="26">
        <v>0</v>
      </c>
      <c r="T621" s="26">
        <v>0</v>
      </c>
      <c r="U621" s="27">
        <v>0</v>
      </c>
      <c r="V621" s="20">
        <v>0.06</v>
      </c>
      <c r="W621" s="27">
        <v>0</v>
      </c>
      <c r="X621" s="20">
        <v>0.29272727272727272</v>
      </c>
      <c r="Y621" s="27">
        <v>0</v>
      </c>
      <c r="Z621" s="27">
        <v>0</v>
      </c>
      <c r="AA621" s="27">
        <v>0</v>
      </c>
      <c r="AB621" s="27">
        <v>0</v>
      </c>
      <c r="AC621" s="27">
        <v>0</v>
      </c>
      <c r="AD621" s="27">
        <v>0</v>
      </c>
      <c r="AE621" s="27">
        <v>0</v>
      </c>
      <c r="AF621" s="27">
        <v>0</v>
      </c>
      <c r="AG621" s="27">
        <v>0</v>
      </c>
      <c r="AH621" s="27">
        <v>0</v>
      </c>
      <c r="AI621" s="27">
        <v>0</v>
      </c>
      <c r="AJ621" s="27">
        <v>0</v>
      </c>
      <c r="BM621">
        <v>619</v>
      </c>
      <c r="BN621" t="s">
        <v>2486</v>
      </c>
    </row>
    <row r="622" spans="2:66" ht="14.25" x14ac:dyDescent="0.2">
      <c r="B622" s="16">
        <v>620</v>
      </c>
      <c r="C622" s="16"/>
      <c r="D622" s="16" t="s">
        <v>199</v>
      </c>
      <c r="E622" s="16" t="str">
        <f t="shared" si="30"/>
        <v>a</v>
      </c>
      <c r="F622" s="16">
        <f t="shared" si="29"/>
        <v>2</v>
      </c>
      <c r="G622" s="19" t="s">
        <v>21</v>
      </c>
      <c r="H622" s="3" t="s">
        <v>41</v>
      </c>
      <c r="I622" s="3">
        <f t="shared" si="31"/>
        <v>20</v>
      </c>
      <c r="J622" s="16">
        <v>1</v>
      </c>
      <c r="K622" s="16">
        <v>4</v>
      </c>
      <c r="L622" s="16">
        <v>103</v>
      </c>
      <c r="M622" s="26">
        <v>0</v>
      </c>
      <c r="N622" s="26">
        <v>0</v>
      </c>
      <c r="O622" s="26">
        <v>0</v>
      </c>
      <c r="P622" s="26">
        <v>0</v>
      </c>
      <c r="Q622" s="26">
        <v>0</v>
      </c>
      <c r="R622" s="26">
        <v>0</v>
      </c>
      <c r="S622" s="26">
        <v>0</v>
      </c>
      <c r="T622" s="16">
        <v>27</v>
      </c>
      <c r="U622" s="27">
        <v>0</v>
      </c>
      <c r="V622" s="27">
        <v>0</v>
      </c>
      <c r="W622" s="27">
        <v>0</v>
      </c>
      <c r="X622" s="27">
        <v>0</v>
      </c>
      <c r="Y622" s="27">
        <v>0</v>
      </c>
      <c r="Z622" s="27">
        <v>0</v>
      </c>
      <c r="AA622" s="27">
        <v>0</v>
      </c>
      <c r="AB622" s="27">
        <v>0</v>
      </c>
      <c r="AC622" s="27">
        <v>0</v>
      </c>
      <c r="AD622" s="27">
        <v>0</v>
      </c>
      <c r="AE622" s="27">
        <v>0</v>
      </c>
      <c r="AF622" s="27">
        <v>0</v>
      </c>
      <c r="AG622" s="27">
        <v>0</v>
      </c>
      <c r="AH622" s="27">
        <v>0</v>
      </c>
      <c r="AI622" s="27">
        <v>0</v>
      </c>
      <c r="AJ622" s="20">
        <v>0.31272727272727274</v>
      </c>
      <c r="BM622">
        <v>620</v>
      </c>
      <c r="BN622" t="s">
        <v>2487</v>
      </c>
    </row>
    <row r="623" spans="2:66" ht="14.25" x14ac:dyDescent="0.2">
      <c r="B623" s="16">
        <v>621</v>
      </c>
      <c r="C623" s="16"/>
      <c r="D623" s="16" t="s">
        <v>773</v>
      </c>
      <c r="E623" s="16" t="str">
        <f t="shared" si="30"/>
        <v>a</v>
      </c>
      <c r="F623" s="16">
        <f t="shared" si="29"/>
        <v>2</v>
      </c>
      <c r="G623" s="19" t="s">
        <v>21</v>
      </c>
      <c r="H623" s="3" t="s">
        <v>41</v>
      </c>
      <c r="I623" s="3">
        <f t="shared" si="31"/>
        <v>20</v>
      </c>
      <c r="J623" s="16">
        <v>1</v>
      </c>
      <c r="K623" s="16">
        <v>5</v>
      </c>
      <c r="L623" s="16">
        <v>129</v>
      </c>
      <c r="M623" s="26">
        <v>0</v>
      </c>
      <c r="N623" s="26">
        <v>0</v>
      </c>
      <c r="O623" s="26">
        <v>0</v>
      </c>
      <c r="P623" s="26">
        <v>0</v>
      </c>
      <c r="Q623" s="26">
        <v>0</v>
      </c>
      <c r="R623" s="26">
        <v>0</v>
      </c>
      <c r="S623" s="26">
        <v>0</v>
      </c>
      <c r="T623" s="26">
        <v>0</v>
      </c>
      <c r="U623" s="20">
        <v>0.11333333333333334</v>
      </c>
      <c r="V623" s="27">
        <v>0</v>
      </c>
      <c r="W623" s="27">
        <v>0</v>
      </c>
      <c r="X623" s="20">
        <v>0.49181818181818182</v>
      </c>
      <c r="Y623" s="27">
        <v>0</v>
      </c>
      <c r="Z623" s="27">
        <v>0</v>
      </c>
      <c r="AA623" s="27">
        <v>0</v>
      </c>
      <c r="AB623" s="27">
        <v>0</v>
      </c>
      <c r="AC623" s="27">
        <v>0</v>
      </c>
      <c r="AD623" s="27">
        <v>0</v>
      </c>
      <c r="AE623" s="27">
        <v>0</v>
      </c>
      <c r="AF623" s="27">
        <v>0</v>
      </c>
      <c r="AG623" s="27">
        <v>0</v>
      </c>
      <c r="AH623" s="27">
        <v>0</v>
      </c>
      <c r="AI623" s="27">
        <v>0</v>
      </c>
      <c r="AJ623" s="27">
        <v>0</v>
      </c>
      <c r="BM623">
        <v>621</v>
      </c>
      <c r="BN623" t="s">
        <v>2488</v>
      </c>
    </row>
    <row r="624" spans="2:66" ht="14.25" x14ac:dyDescent="0.2">
      <c r="B624" s="16">
        <v>622</v>
      </c>
      <c r="C624" s="16"/>
      <c r="D624" s="16" t="s">
        <v>774</v>
      </c>
      <c r="E624" s="16" t="str">
        <f t="shared" si="30"/>
        <v>a</v>
      </c>
      <c r="F624" s="16">
        <f t="shared" si="29"/>
        <v>3</v>
      </c>
      <c r="G624" s="19" t="s">
        <v>21</v>
      </c>
      <c r="H624" s="3" t="s">
        <v>41</v>
      </c>
      <c r="I624" s="3">
        <f t="shared" si="31"/>
        <v>20</v>
      </c>
      <c r="J624" s="16">
        <v>1</v>
      </c>
      <c r="K624" s="16">
        <v>6</v>
      </c>
      <c r="L624" s="16">
        <v>155</v>
      </c>
      <c r="M624" s="26">
        <v>0</v>
      </c>
      <c r="N624" s="26">
        <v>0</v>
      </c>
      <c r="O624" s="26">
        <v>0</v>
      </c>
      <c r="P624" s="26">
        <v>0</v>
      </c>
      <c r="Q624" s="26">
        <v>0</v>
      </c>
      <c r="R624" s="26">
        <v>0</v>
      </c>
      <c r="S624" s="26">
        <v>0</v>
      </c>
      <c r="T624" s="26">
        <v>0</v>
      </c>
      <c r="U624" s="27">
        <v>0</v>
      </c>
      <c r="V624" s="20">
        <v>0.12333333333333334</v>
      </c>
      <c r="W624" s="20">
        <v>0.13666666666666666</v>
      </c>
      <c r="X624" s="20">
        <v>0.58909090909090911</v>
      </c>
      <c r="Y624" s="27">
        <v>0</v>
      </c>
      <c r="Z624" s="27">
        <v>0</v>
      </c>
      <c r="AA624" s="27">
        <v>0</v>
      </c>
      <c r="AB624" s="27">
        <v>0</v>
      </c>
      <c r="AC624" s="27">
        <v>0</v>
      </c>
      <c r="AD624" s="27">
        <v>0</v>
      </c>
      <c r="AE624" s="27">
        <v>0</v>
      </c>
      <c r="AF624" s="27">
        <v>0</v>
      </c>
      <c r="AG624" s="27">
        <v>0</v>
      </c>
      <c r="AH624" s="27">
        <v>0</v>
      </c>
      <c r="AI624" s="27">
        <v>0</v>
      </c>
      <c r="AJ624" s="27">
        <v>0</v>
      </c>
      <c r="BM624">
        <v>622</v>
      </c>
      <c r="BN624" t="s">
        <v>2489</v>
      </c>
    </row>
    <row r="625" spans="2:66" ht="14.25" x14ac:dyDescent="0.2">
      <c r="B625" s="16">
        <v>623</v>
      </c>
      <c r="C625" s="16"/>
      <c r="D625" s="16" t="s">
        <v>775</v>
      </c>
      <c r="E625" s="16" t="str">
        <f t="shared" si="30"/>
        <v>a</v>
      </c>
      <c r="F625" s="16">
        <f t="shared" si="29"/>
        <v>3</v>
      </c>
      <c r="G625" s="19" t="s">
        <v>21</v>
      </c>
      <c r="H625" s="3" t="s">
        <v>41</v>
      </c>
      <c r="I625" s="3">
        <f t="shared" si="31"/>
        <v>20</v>
      </c>
      <c r="J625" s="16">
        <v>1</v>
      </c>
      <c r="K625" s="16">
        <v>7</v>
      </c>
      <c r="L625" s="16">
        <v>181</v>
      </c>
      <c r="M625" s="26">
        <v>0</v>
      </c>
      <c r="N625" s="26">
        <v>0</v>
      </c>
      <c r="O625" s="26">
        <v>0</v>
      </c>
      <c r="P625" s="26">
        <v>0</v>
      </c>
      <c r="Q625" s="16">
        <v>138</v>
      </c>
      <c r="R625" s="26">
        <v>0</v>
      </c>
      <c r="S625" s="26">
        <v>0</v>
      </c>
      <c r="T625" s="16">
        <v>48</v>
      </c>
      <c r="U625" s="27">
        <v>0</v>
      </c>
      <c r="V625" s="27">
        <v>0</v>
      </c>
      <c r="W625" s="27">
        <v>0</v>
      </c>
      <c r="X625" s="27">
        <v>0</v>
      </c>
      <c r="Y625" s="27">
        <v>0</v>
      </c>
      <c r="Z625" s="27">
        <v>0</v>
      </c>
      <c r="AA625" s="27">
        <v>0</v>
      </c>
      <c r="AB625" s="27">
        <v>0</v>
      </c>
      <c r="AC625" s="27">
        <v>0</v>
      </c>
      <c r="AD625" s="27">
        <v>0</v>
      </c>
      <c r="AE625" s="27">
        <v>0</v>
      </c>
      <c r="AF625" s="27">
        <v>0</v>
      </c>
      <c r="AG625" s="27">
        <v>0</v>
      </c>
      <c r="AH625" s="20">
        <v>0.55199999999999994</v>
      </c>
      <c r="AI625" s="27">
        <v>0</v>
      </c>
      <c r="AJ625" s="27">
        <v>0</v>
      </c>
      <c r="BM625">
        <v>623</v>
      </c>
      <c r="BN625" t="s">
        <v>2490</v>
      </c>
    </row>
    <row r="626" spans="2:66" ht="14.25" x14ac:dyDescent="0.2">
      <c r="B626" s="16">
        <v>624</v>
      </c>
      <c r="C626" s="16"/>
      <c r="D626" s="16" t="s">
        <v>776</v>
      </c>
      <c r="E626" s="16" t="str">
        <f t="shared" si="30"/>
        <v>a</v>
      </c>
      <c r="F626" s="16">
        <f t="shared" si="29"/>
        <v>3</v>
      </c>
      <c r="G626" s="19" t="s">
        <v>21</v>
      </c>
      <c r="H626" s="3" t="s">
        <v>41</v>
      </c>
      <c r="I626" s="3">
        <f t="shared" si="31"/>
        <v>20</v>
      </c>
      <c r="J626" s="16">
        <v>1</v>
      </c>
      <c r="K626" s="16">
        <v>8</v>
      </c>
      <c r="L626" s="16">
        <v>207</v>
      </c>
      <c r="M626" s="26">
        <v>0</v>
      </c>
      <c r="N626" s="26">
        <v>0</v>
      </c>
      <c r="O626" s="26">
        <v>0</v>
      </c>
      <c r="P626" s="26">
        <v>0</v>
      </c>
      <c r="Q626" s="26">
        <v>0</v>
      </c>
      <c r="R626" s="26">
        <v>0</v>
      </c>
      <c r="S626" s="26">
        <v>0</v>
      </c>
      <c r="T626" s="16">
        <v>54</v>
      </c>
      <c r="U626" s="27">
        <v>0</v>
      </c>
      <c r="V626" s="27">
        <v>0</v>
      </c>
      <c r="W626" s="20">
        <v>0.18</v>
      </c>
      <c r="X626" s="27">
        <v>0</v>
      </c>
      <c r="Y626" s="27">
        <v>0</v>
      </c>
      <c r="Z626" s="27">
        <v>0</v>
      </c>
      <c r="AA626" s="27">
        <v>0</v>
      </c>
      <c r="AB626" s="27">
        <v>0</v>
      </c>
      <c r="AC626" s="27">
        <v>0</v>
      </c>
      <c r="AD626" s="27">
        <v>0</v>
      </c>
      <c r="AE626" s="27">
        <v>0</v>
      </c>
      <c r="AF626" s="27">
        <v>0</v>
      </c>
      <c r="AG626" s="20">
        <v>0.62981818181818194</v>
      </c>
      <c r="AH626" s="27">
        <v>0</v>
      </c>
      <c r="AI626" s="27">
        <v>0</v>
      </c>
      <c r="AJ626" s="27">
        <v>0</v>
      </c>
      <c r="BM626">
        <v>624</v>
      </c>
      <c r="BN626" t="s">
        <v>2491</v>
      </c>
    </row>
    <row r="627" spans="2:66" ht="14.25" x14ac:dyDescent="0.2">
      <c r="B627" s="16">
        <v>625</v>
      </c>
      <c r="C627" s="16"/>
      <c r="D627" s="16" t="s">
        <v>777</v>
      </c>
      <c r="E627" s="16" t="str">
        <f t="shared" si="30"/>
        <v>b</v>
      </c>
      <c r="F627" s="16">
        <f t="shared" si="29"/>
        <v>1</v>
      </c>
      <c r="G627" s="19" t="s">
        <v>21</v>
      </c>
      <c r="H627" s="3" t="s">
        <v>41</v>
      </c>
      <c r="I627" s="3">
        <f t="shared" si="31"/>
        <v>20</v>
      </c>
      <c r="J627" s="16">
        <v>1</v>
      </c>
      <c r="K627" s="16">
        <v>1</v>
      </c>
      <c r="L627" s="16">
        <v>27</v>
      </c>
      <c r="M627" s="26">
        <v>0</v>
      </c>
      <c r="N627" s="26">
        <v>0</v>
      </c>
      <c r="O627" s="26">
        <v>0</v>
      </c>
      <c r="P627" s="26">
        <v>0</v>
      </c>
      <c r="Q627" s="26">
        <v>0</v>
      </c>
      <c r="R627" s="26">
        <v>0</v>
      </c>
      <c r="S627" s="26">
        <v>0</v>
      </c>
      <c r="T627" s="26">
        <v>0</v>
      </c>
      <c r="U627" s="27">
        <v>0</v>
      </c>
      <c r="V627" s="27">
        <v>0</v>
      </c>
      <c r="W627" s="27">
        <v>0</v>
      </c>
      <c r="X627" s="27">
        <v>0</v>
      </c>
      <c r="Y627" s="27">
        <v>0</v>
      </c>
      <c r="Z627" s="27">
        <v>0</v>
      </c>
      <c r="AA627" s="27">
        <v>0</v>
      </c>
      <c r="AB627" s="27">
        <v>0</v>
      </c>
      <c r="AC627" s="27">
        <v>0</v>
      </c>
      <c r="AD627" s="27">
        <v>0</v>
      </c>
      <c r="AE627" s="27">
        <v>0</v>
      </c>
      <c r="AF627" s="27">
        <v>0</v>
      </c>
      <c r="AG627" s="20">
        <v>9.236363636363637E-2</v>
      </c>
      <c r="AH627" s="27">
        <v>0</v>
      </c>
      <c r="AI627" s="27">
        <v>0</v>
      </c>
      <c r="AJ627" s="27">
        <v>0</v>
      </c>
      <c r="BM627">
        <v>625</v>
      </c>
      <c r="BN627" t="s">
        <v>2492</v>
      </c>
    </row>
    <row r="628" spans="2:66" ht="14.25" x14ac:dyDescent="0.2">
      <c r="B628" s="16">
        <v>626</v>
      </c>
      <c r="C628" s="16"/>
      <c r="D628" s="16" t="s">
        <v>778</v>
      </c>
      <c r="E628" s="16" t="str">
        <f t="shared" si="30"/>
        <v>b</v>
      </c>
      <c r="F628" s="16">
        <f t="shared" si="29"/>
        <v>1</v>
      </c>
      <c r="G628" s="19" t="s">
        <v>21</v>
      </c>
      <c r="H628" s="3" t="s">
        <v>41</v>
      </c>
      <c r="I628" s="3">
        <f t="shared" si="31"/>
        <v>20</v>
      </c>
      <c r="J628" s="16">
        <v>1</v>
      </c>
      <c r="K628" s="16">
        <v>2</v>
      </c>
      <c r="L628" s="16">
        <v>55</v>
      </c>
      <c r="M628" s="26">
        <v>0</v>
      </c>
      <c r="N628" s="26">
        <v>0</v>
      </c>
      <c r="O628" s="26">
        <v>0</v>
      </c>
      <c r="P628" s="26">
        <v>0</v>
      </c>
      <c r="Q628" s="26">
        <v>0</v>
      </c>
      <c r="R628" s="26">
        <v>0</v>
      </c>
      <c r="S628" s="26">
        <v>0</v>
      </c>
      <c r="T628" s="26">
        <v>0</v>
      </c>
      <c r="U628" s="27">
        <v>0</v>
      </c>
      <c r="V628" s="27">
        <v>0</v>
      </c>
      <c r="W628" s="27">
        <v>0</v>
      </c>
      <c r="X628" s="27">
        <v>0</v>
      </c>
      <c r="Y628" s="27">
        <v>0</v>
      </c>
      <c r="Z628" s="27">
        <v>0</v>
      </c>
      <c r="AA628" s="27">
        <v>0</v>
      </c>
      <c r="AB628" s="27">
        <v>0</v>
      </c>
      <c r="AC628" s="27">
        <v>0</v>
      </c>
      <c r="AD628" s="27">
        <v>0</v>
      </c>
      <c r="AE628" s="27">
        <v>0</v>
      </c>
      <c r="AF628" s="27">
        <v>0</v>
      </c>
      <c r="AG628" s="27">
        <v>0</v>
      </c>
      <c r="AH628" s="20">
        <v>0.18909090909090909</v>
      </c>
      <c r="AI628" s="27">
        <v>0</v>
      </c>
      <c r="AJ628" s="27">
        <v>0</v>
      </c>
      <c r="BM628">
        <v>626</v>
      </c>
      <c r="BN628" t="s">
        <v>2493</v>
      </c>
    </row>
    <row r="629" spans="2:66" ht="14.25" x14ac:dyDescent="0.2">
      <c r="B629" s="16">
        <v>627</v>
      </c>
      <c r="C629" s="16"/>
      <c r="D629" s="16" t="s">
        <v>779</v>
      </c>
      <c r="E629" s="16" t="str">
        <f t="shared" si="30"/>
        <v>b</v>
      </c>
      <c r="F629" s="16">
        <f t="shared" si="29"/>
        <v>1</v>
      </c>
      <c r="G629" s="19" t="s">
        <v>21</v>
      </c>
      <c r="H629" s="3" t="s">
        <v>41</v>
      </c>
      <c r="I629" s="3">
        <f t="shared" si="31"/>
        <v>20</v>
      </c>
      <c r="J629" s="16">
        <v>1</v>
      </c>
      <c r="K629" s="16">
        <v>3</v>
      </c>
      <c r="L629" s="16">
        <v>83</v>
      </c>
      <c r="M629" s="26">
        <v>0</v>
      </c>
      <c r="N629" s="26">
        <v>0</v>
      </c>
      <c r="O629" s="26">
        <v>0</v>
      </c>
      <c r="P629" s="26">
        <v>0</v>
      </c>
      <c r="Q629" s="26">
        <v>0</v>
      </c>
      <c r="R629" s="26">
        <v>0</v>
      </c>
      <c r="S629" s="26">
        <v>0</v>
      </c>
      <c r="T629" s="26">
        <v>0</v>
      </c>
      <c r="U629" s="27">
        <v>0</v>
      </c>
      <c r="V629" s="27">
        <v>0</v>
      </c>
      <c r="W629" s="27">
        <v>0</v>
      </c>
      <c r="X629" s="27">
        <v>0</v>
      </c>
      <c r="Y629" s="27">
        <v>0</v>
      </c>
      <c r="Z629" s="27">
        <v>0</v>
      </c>
      <c r="AA629" s="27">
        <v>0</v>
      </c>
      <c r="AB629" s="27">
        <v>0</v>
      </c>
      <c r="AC629" s="27">
        <v>0</v>
      </c>
      <c r="AD629" s="27">
        <v>0</v>
      </c>
      <c r="AE629" s="27">
        <v>0</v>
      </c>
      <c r="AF629" s="27">
        <v>0</v>
      </c>
      <c r="AG629" s="27">
        <v>0</v>
      </c>
      <c r="AH629" s="27">
        <v>0</v>
      </c>
      <c r="AI629" s="27">
        <v>0</v>
      </c>
      <c r="AJ629" s="20">
        <v>0.2858181818181818</v>
      </c>
      <c r="BM629">
        <v>627</v>
      </c>
      <c r="BN629" t="s">
        <v>2494</v>
      </c>
    </row>
    <row r="630" spans="2:66" ht="14.25" x14ac:dyDescent="0.2">
      <c r="B630" s="16">
        <v>628</v>
      </c>
      <c r="C630" s="16"/>
      <c r="D630" s="16" t="s">
        <v>780</v>
      </c>
      <c r="E630" s="16" t="str">
        <f t="shared" si="30"/>
        <v>b</v>
      </c>
      <c r="F630" s="16">
        <f t="shared" si="29"/>
        <v>1</v>
      </c>
      <c r="G630" s="19" t="s">
        <v>21</v>
      </c>
      <c r="H630" s="3" t="s">
        <v>41</v>
      </c>
      <c r="I630" s="3">
        <f t="shared" si="31"/>
        <v>20</v>
      </c>
      <c r="J630" s="16">
        <v>1</v>
      </c>
      <c r="K630" s="16">
        <v>4</v>
      </c>
      <c r="L630" s="16">
        <v>111</v>
      </c>
      <c r="M630" s="26">
        <v>0</v>
      </c>
      <c r="N630" s="26">
        <v>0</v>
      </c>
      <c r="O630" s="26">
        <v>0</v>
      </c>
      <c r="P630" s="26">
        <v>0</v>
      </c>
      <c r="Q630" s="26">
        <v>0</v>
      </c>
      <c r="R630" s="26">
        <v>0</v>
      </c>
      <c r="S630" s="26">
        <v>0</v>
      </c>
      <c r="T630" s="26">
        <v>0</v>
      </c>
      <c r="U630" s="27">
        <v>0</v>
      </c>
      <c r="V630" s="27">
        <v>0</v>
      </c>
      <c r="W630" s="27">
        <v>0</v>
      </c>
      <c r="X630" s="20">
        <v>0.47545454545454546</v>
      </c>
      <c r="Y630" s="27">
        <v>0</v>
      </c>
      <c r="Z630" s="27">
        <v>0</v>
      </c>
      <c r="AA630" s="27">
        <v>0</v>
      </c>
      <c r="AB630" s="27">
        <v>0</v>
      </c>
      <c r="AC630" s="27">
        <v>0</v>
      </c>
      <c r="AD630" s="27">
        <v>0</v>
      </c>
      <c r="AE630" s="27">
        <v>0</v>
      </c>
      <c r="AF630" s="27">
        <v>0</v>
      </c>
      <c r="AG630" s="27">
        <v>0</v>
      </c>
      <c r="AH630" s="27">
        <v>0</v>
      </c>
      <c r="AI630" s="27">
        <v>0</v>
      </c>
      <c r="AJ630" s="27">
        <v>0</v>
      </c>
      <c r="BM630">
        <v>628</v>
      </c>
      <c r="BN630" t="s">
        <v>2495</v>
      </c>
    </row>
    <row r="631" spans="2:66" ht="14.25" x14ac:dyDescent="0.2">
      <c r="B631" s="16">
        <v>629</v>
      </c>
      <c r="C631" s="16"/>
      <c r="D631" s="16" t="s">
        <v>781</v>
      </c>
      <c r="E631" s="16" t="str">
        <f t="shared" si="30"/>
        <v>b</v>
      </c>
      <c r="F631" s="16">
        <f t="shared" si="29"/>
        <v>1</v>
      </c>
      <c r="G631" s="19" t="s">
        <v>21</v>
      </c>
      <c r="H631" s="3" t="s">
        <v>41</v>
      </c>
      <c r="I631" s="3">
        <f t="shared" si="31"/>
        <v>20</v>
      </c>
      <c r="J631" s="16">
        <v>1</v>
      </c>
      <c r="K631" s="16">
        <v>5</v>
      </c>
      <c r="L631" s="16">
        <v>139</v>
      </c>
      <c r="M631" s="26">
        <v>0</v>
      </c>
      <c r="N631" s="26">
        <v>0</v>
      </c>
      <c r="O631" s="26">
        <v>0</v>
      </c>
      <c r="P631" s="26">
        <v>0</v>
      </c>
      <c r="Q631" s="26">
        <v>0</v>
      </c>
      <c r="R631" s="26">
        <v>0</v>
      </c>
      <c r="S631" s="26">
        <v>0</v>
      </c>
      <c r="T631" s="26">
        <v>0</v>
      </c>
      <c r="U631" s="27">
        <v>0</v>
      </c>
      <c r="V631" s="27">
        <v>0</v>
      </c>
      <c r="W631" s="27">
        <v>0</v>
      </c>
      <c r="X631" s="27">
        <v>0</v>
      </c>
      <c r="Y631" s="27">
        <v>0</v>
      </c>
      <c r="Z631" s="27">
        <v>0</v>
      </c>
      <c r="AA631" s="27">
        <v>0</v>
      </c>
      <c r="AB631" s="27">
        <v>0</v>
      </c>
      <c r="AC631" s="27">
        <v>0</v>
      </c>
      <c r="AD631" s="27">
        <v>0</v>
      </c>
      <c r="AE631" s="27">
        <v>0</v>
      </c>
      <c r="AF631" s="27">
        <v>0</v>
      </c>
      <c r="AG631" s="27">
        <v>0</v>
      </c>
      <c r="AH631" s="20">
        <v>0.47781818181818186</v>
      </c>
      <c r="AI631" s="27">
        <v>0</v>
      </c>
      <c r="AJ631" s="27">
        <v>0</v>
      </c>
      <c r="BM631">
        <v>629</v>
      </c>
      <c r="BN631" t="s">
        <v>2496</v>
      </c>
    </row>
    <row r="632" spans="2:66" ht="14.25" x14ac:dyDescent="0.2">
      <c r="B632" s="16">
        <v>630</v>
      </c>
      <c r="C632" s="16"/>
      <c r="D632" s="16" t="s">
        <v>782</v>
      </c>
      <c r="E632" s="16" t="str">
        <f t="shared" si="30"/>
        <v>b</v>
      </c>
      <c r="F632" s="16">
        <f t="shared" si="29"/>
        <v>1</v>
      </c>
      <c r="G632" s="19" t="s">
        <v>21</v>
      </c>
      <c r="H632" s="3" t="s">
        <v>41</v>
      </c>
      <c r="I632" s="3">
        <f t="shared" si="31"/>
        <v>20</v>
      </c>
      <c r="J632" s="16">
        <v>1</v>
      </c>
      <c r="K632" s="16">
        <v>6</v>
      </c>
      <c r="L632" s="16">
        <v>167</v>
      </c>
      <c r="M632" s="26">
        <v>0</v>
      </c>
      <c r="N632" s="26">
        <v>0</v>
      </c>
      <c r="O632" s="26">
        <v>0</v>
      </c>
      <c r="P632" s="26">
        <v>0</v>
      </c>
      <c r="Q632" s="26">
        <v>0</v>
      </c>
      <c r="R632" s="26">
        <v>0</v>
      </c>
      <c r="S632" s="26">
        <v>0</v>
      </c>
      <c r="T632" s="26">
        <v>0</v>
      </c>
      <c r="U632" s="27">
        <v>0</v>
      </c>
      <c r="V632" s="27">
        <v>0</v>
      </c>
      <c r="W632" s="27">
        <v>0</v>
      </c>
      <c r="X632" s="20">
        <v>0.71727272727272728</v>
      </c>
      <c r="Y632" s="27">
        <v>0</v>
      </c>
      <c r="Z632" s="27">
        <v>0</v>
      </c>
      <c r="AA632" s="27">
        <v>0</v>
      </c>
      <c r="AB632" s="27">
        <v>0</v>
      </c>
      <c r="AC632" s="27">
        <v>0</v>
      </c>
      <c r="AD632" s="27">
        <v>0</v>
      </c>
      <c r="AE632" s="27">
        <v>0</v>
      </c>
      <c r="AF632" s="27">
        <v>0</v>
      </c>
      <c r="AG632" s="27">
        <v>0</v>
      </c>
      <c r="AH632" s="27">
        <v>0</v>
      </c>
      <c r="AI632" s="27">
        <v>0</v>
      </c>
      <c r="AJ632" s="27">
        <v>0</v>
      </c>
      <c r="BM632">
        <v>630</v>
      </c>
      <c r="BN632" t="s">
        <v>2497</v>
      </c>
    </row>
    <row r="633" spans="2:66" ht="14.25" x14ac:dyDescent="0.2">
      <c r="B633" s="16">
        <v>631</v>
      </c>
      <c r="C633" s="16"/>
      <c r="D633" s="16" t="s">
        <v>783</v>
      </c>
      <c r="E633" s="16" t="str">
        <f t="shared" si="30"/>
        <v>b</v>
      </c>
      <c r="F633" s="16">
        <f t="shared" si="29"/>
        <v>1</v>
      </c>
      <c r="G633" s="19" t="s">
        <v>21</v>
      </c>
      <c r="H633" s="3" t="s">
        <v>41</v>
      </c>
      <c r="I633" s="3">
        <f t="shared" si="31"/>
        <v>20</v>
      </c>
      <c r="J633" s="16">
        <v>1</v>
      </c>
      <c r="K633" s="16">
        <v>7</v>
      </c>
      <c r="L633" s="16">
        <v>195</v>
      </c>
      <c r="M633" s="26">
        <v>0</v>
      </c>
      <c r="N633" s="26">
        <v>0</v>
      </c>
      <c r="O633" s="26">
        <v>0</v>
      </c>
      <c r="P633" s="26">
        <v>0</v>
      </c>
      <c r="Q633" s="26">
        <v>0</v>
      </c>
      <c r="R633" s="26">
        <v>0</v>
      </c>
      <c r="S633" s="26">
        <v>0</v>
      </c>
      <c r="T633" s="26">
        <v>0</v>
      </c>
      <c r="U633" s="27">
        <v>0</v>
      </c>
      <c r="V633" s="27">
        <v>0</v>
      </c>
      <c r="W633" s="27">
        <v>0</v>
      </c>
      <c r="X633" s="27">
        <v>0</v>
      </c>
      <c r="Y633" s="27">
        <v>0</v>
      </c>
      <c r="Z633" s="20">
        <v>0.43977591036414565</v>
      </c>
      <c r="AA633" s="27">
        <v>0</v>
      </c>
      <c r="AB633" s="27">
        <v>0</v>
      </c>
      <c r="AC633" s="27">
        <v>0</v>
      </c>
      <c r="AD633" s="27">
        <v>0</v>
      </c>
      <c r="AE633" s="27">
        <v>0</v>
      </c>
      <c r="AF633" s="27">
        <v>0</v>
      </c>
      <c r="AG633" s="27">
        <v>0</v>
      </c>
      <c r="AH633" s="27">
        <v>0</v>
      </c>
      <c r="AI633" s="27">
        <v>0</v>
      </c>
      <c r="AJ633" s="27">
        <v>0</v>
      </c>
      <c r="BM633">
        <v>631</v>
      </c>
      <c r="BN633" t="s">
        <v>2498</v>
      </c>
    </row>
    <row r="634" spans="2:66" ht="14.25" x14ac:dyDescent="0.2">
      <c r="B634" s="16">
        <v>632</v>
      </c>
      <c r="C634" s="16"/>
      <c r="D634" s="16" t="s">
        <v>214</v>
      </c>
      <c r="E634" s="16" t="str">
        <f t="shared" si="30"/>
        <v>b</v>
      </c>
      <c r="F634" s="16">
        <f t="shared" si="29"/>
        <v>1</v>
      </c>
      <c r="G634" s="19" t="s">
        <v>21</v>
      </c>
      <c r="H634" s="3" t="s">
        <v>41</v>
      </c>
      <c r="I634" s="3">
        <f t="shared" si="31"/>
        <v>20</v>
      </c>
      <c r="J634" s="16">
        <v>1</v>
      </c>
      <c r="K634" s="16">
        <v>8</v>
      </c>
      <c r="L634" s="16">
        <v>223</v>
      </c>
      <c r="M634" s="26">
        <v>0</v>
      </c>
      <c r="N634" s="26">
        <v>0</v>
      </c>
      <c r="O634" s="26">
        <v>0</v>
      </c>
      <c r="P634" s="26">
        <v>0</v>
      </c>
      <c r="Q634" s="26">
        <v>0</v>
      </c>
      <c r="R634" s="26">
        <v>0</v>
      </c>
      <c r="S634" s="26">
        <v>0</v>
      </c>
      <c r="T634" s="26">
        <v>0</v>
      </c>
      <c r="U634" s="27">
        <v>0</v>
      </c>
      <c r="V634" s="27">
        <v>0</v>
      </c>
      <c r="W634" s="27">
        <v>0</v>
      </c>
      <c r="X634" s="20">
        <v>0.95636363636363642</v>
      </c>
      <c r="Y634" s="27">
        <v>0</v>
      </c>
      <c r="Z634" s="27">
        <v>0</v>
      </c>
      <c r="AA634" s="27">
        <v>0</v>
      </c>
      <c r="AB634" s="27">
        <v>0</v>
      </c>
      <c r="AC634" s="27">
        <v>0</v>
      </c>
      <c r="AD634" s="27">
        <v>0</v>
      </c>
      <c r="AE634" s="27">
        <v>0</v>
      </c>
      <c r="AF634" s="27">
        <v>0</v>
      </c>
      <c r="AG634" s="27">
        <v>0</v>
      </c>
      <c r="AH634" s="27">
        <v>0</v>
      </c>
      <c r="AI634" s="27">
        <v>0</v>
      </c>
      <c r="AJ634" s="27">
        <v>0</v>
      </c>
      <c r="BM634">
        <v>632</v>
      </c>
      <c r="BN634" t="s">
        <v>2499</v>
      </c>
    </row>
    <row r="635" spans="2:66" ht="14.25" x14ac:dyDescent="0.2">
      <c r="B635" s="16">
        <v>633</v>
      </c>
      <c r="C635" s="16"/>
      <c r="D635" s="16" t="s">
        <v>784</v>
      </c>
      <c r="E635" s="16" t="str">
        <f t="shared" si="30"/>
        <v>c</v>
      </c>
      <c r="F635" s="16">
        <f t="shared" si="29"/>
        <v>1</v>
      </c>
      <c r="G635" s="19" t="s">
        <v>21</v>
      </c>
      <c r="H635" s="3" t="s">
        <v>41</v>
      </c>
      <c r="I635" s="3">
        <f t="shared" si="31"/>
        <v>20</v>
      </c>
      <c r="J635" s="16">
        <v>1</v>
      </c>
      <c r="K635" s="16">
        <v>1</v>
      </c>
      <c r="L635" s="16">
        <v>35</v>
      </c>
      <c r="M635" s="26">
        <v>0</v>
      </c>
      <c r="N635" s="26">
        <v>0</v>
      </c>
      <c r="O635" s="26">
        <v>0</v>
      </c>
      <c r="P635" s="26">
        <v>0</v>
      </c>
      <c r="Q635" s="26">
        <v>0</v>
      </c>
      <c r="R635" s="26">
        <v>0</v>
      </c>
      <c r="S635" s="26">
        <v>0</v>
      </c>
      <c r="T635" s="26">
        <v>0</v>
      </c>
      <c r="U635" s="27">
        <v>0</v>
      </c>
      <c r="V635" s="27">
        <v>0</v>
      </c>
      <c r="W635" s="27">
        <v>0</v>
      </c>
      <c r="X635" s="27">
        <v>0</v>
      </c>
      <c r="Y635" s="27">
        <v>0</v>
      </c>
      <c r="Z635" s="27">
        <v>0</v>
      </c>
      <c r="AA635" s="27">
        <v>0</v>
      </c>
      <c r="AB635" s="20">
        <v>0</v>
      </c>
      <c r="AC635" s="27">
        <v>0</v>
      </c>
      <c r="AD635" s="27">
        <v>0</v>
      </c>
      <c r="AE635" s="27">
        <v>0</v>
      </c>
      <c r="AF635" s="27">
        <v>0</v>
      </c>
      <c r="AG635" s="27">
        <v>0</v>
      </c>
      <c r="AH635" s="27">
        <v>0</v>
      </c>
      <c r="AI635" s="27">
        <v>0</v>
      </c>
      <c r="AJ635" s="27">
        <v>0</v>
      </c>
      <c r="BM635">
        <v>633</v>
      </c>
      <c r="BN635" t="s">
        <v>2500</v>
      </c>
    </row>
    <row r="636" spans="2:66" ht="14.25" x14ac:dyDescent="0.2">
      <c r="B636" s="16">
        <v>634</v>
      </c>
      <c r="C636" s="16"/>
      <c r="D636" s="16" t="s">
        <v>785</v>
      </c>
      <c r="E636" s="16" t="str">
        <f t="shared" si="30"/>
        <v>c</v>
      </c>
      <c r="F636" s="16">
        <f t="shared" si="29"/>
        <v>1</v>
      </c>
      <c r="G636" s="19" t="s">
        <v>21</v>
      </c>
      <c r="H636" s="3" t="s">
        <v>41</v>
      </c>
      <c r="I636" s="3">
        <f t="shared" si="31"/>
        <v>20</v>
      </c>
      <c r="J636" s="16">
        <v>1</v>
      </c>
      <c r="K636" s="16">
        <v>2</v>
      </c>
      <c r="L636" s="16">
        <v>70</v>
      </c>
      <c r="M636" s="26">
        <v>0</v>
      </c>
      <c r="N636" s="26">
        <v>0</v>
      </c>
      <c r="O636" s="26">
        <v>0</v>
      </c>
      <c r="P636" s="26">
        <v>0</v>
      </c>
      <c r="Q636" s="26">
        <v>0</v>
      </c>
      <c r="R636" s="26">
        <v>0</v>
      </c>
      <c r="S636" s="26">
        <v>0</v>
      </c>
      <c r="T636" s="26">
        <v>0</v>
      </c>
      <c r="U636" s="27">
        <v>0</v>
      </c>
      <c r="V636" s="27">
        <v>0</v>
      </c>
      <c r="W636" s="27">
        <v>0</v>
      </c>
      <c r="X636" s="20">
        <v>0</v>
      </c>
      <c r="Y636" s="27">
        <v>0</v>
      </c>
      <c r="Z636" s="27">
        <v>0</v>
      </c>
      <c r="AA636" s="27">
        <v>0</v>
      </c>
      <c r="AB636" s="27">
        <v>0</v>
      </c>
      <c r="AC636" s="27">
        <v>0</v>
      </c>
      <c r="AD636" s="27">
        <v>0</v>
      </c>
      <c r="AE636" s="27">
        <v>0</v>
      </c>
      <c r="AF636" s="27">
        <v>0</v>
      </c>
      <c r="AG636" s="27">
        <v>0</v>
      </c>
      <c r="AH636" s="27">
        <v>0</v>
      </c>
      <c r="AI636" s="27">
        <v>0</v>
      </c>
      <c r="AJ636" s="27">
        <v>0</v>
      </c>
      <c r="BM636">
        <v>634</v>
      </c>
      <c r="BN636" t="s">
        <v>2378</v>
      </c>
    </row>
    <row r="637" spans="2:66" ht="14.25" x14ac:dyDescent="0.2">
      <c r="B637" s="16">
        <v>635</v>
      </c>
      <c r="C637" s="16"/>
      <c r="D637" s="16" t="s">
        <v>786</v>
      </c>
      <c r="E637" s="16" t="str">
        <f t="shared" si="30"/>
        <v>c</v>
      </c>
      <c r="F637" s="16">
        <f t="shared" si="29"/>
        <v>1</v>
      </c>
      <c r="G637" s="19" t="s">
        <v>21</v>
      </c>
      <c r="H637" s="3" t="s">
        <v>41</v>
      </c>
      <c r="I637" s="3">
        <f t="shared" si="31"/>
        <v>20</v>
      </c>
      <c r="J637" s="16">
        <v>1</v>
      </c>
      <c r="K637" s="16">
        <v>3</v>
      </c>
      <c r="L637" s="16">
        <v>105</v>
      </c>
      <c r="M637" s="26">
        <v>0</v>
      </c>
      <c r="N637" s="26">
        <v>0</v>
      </c>
      <c r="O637" s="26">
        <v>0</v>
      </c>
      <c r="P637" s="26">
        <v>0</v>
      </c>
      <c r="Q637" s="26">
        <v>0</v>
      </c>
      <c r="R637" s="26">
        <v>0</v>
      </c>
      <c r="S637" s="26">
        <v>0</v>
      </c>
      <c r="T637" s="26">
        <v>0</v>
      </c>
      <c r="U637" s="27">
        <v>0</v>
      </c>
      <c r="V637" s="27">
        <v>0</v>
      </c>
      <c r="W637" s="27">
        <v>0</v>
      </c>
      <c r="X637" s="20">
        <v>0</v>
      </c>
      <c r="Y637" s="27">
        <v>0</v>
      </c>
      <c r="Z637" s="27">
        <v>0</v>
      </c>
      <c r="AA637" s="27">
        <v>0</v>
      </c>
      <c r="AB637" s="27">
        <v>0</v>
      </c>
      <c r="AC637" s="27">
        <v>0</v>
      </c>
      <c r="AD637" s="27">
        <v>0</v>
      </c>
      <c r="AE637" s="27">
        <v>0</v>
      </c>
      <c r="AF637" s="27">
        <v>0</v>
      </c>
      <c r="AG637" s="27">
        <v>0</v>
      </c>
      <c r="AH637" s="27">
        <v>0</v>
      </c>
      <c r="AI637" s="27">
        <v>0</v>
      </c>
      <c r="AJ637" s="27">
        <v>0</v>
      </c>
      <c r="BM637">
        <v>635</v>
      </c>
      <c r="BN637" t="s">
        <v>2501</v>
      </c>
    </row>
    <row r="638" spans="2:66" ht="14.25" x14ac:dyDescent="0.2">
      <c r="B638" s="16">
        <v>636</v>
      </c>
      <c r="C638" s="16"/>
      <c r="D638" s="16" t="s">
        <v>787</v>
      </c>
      <c r="E638" s="16" t="str">
        <f t="shared" si="30"/>
        <v>c</v>
      </c>
      <c r="F638" s="16">
        <f t="shared" si="29"/>
        <v>1</v>
      </c>
      <c r="G638" s="19" t="s">
        <v>21</v>
      </c>
      <c r="H638" s="3" t="s">
        <v>41</v>
      </c>
      <c r="I638" s="3">
        <f t="shared" si="31"/>
        <v>20</v>
      </c>
      <c r="J638" s="16">
        <v>1</v>
      </c>
      <c r="K638" s="16">
        <v>4</v>
      </c>
      <c r="L638" s="16">
        <v>141</v>
      </c>
      <c r="M638" s="26">
        <v>0</v>
      </c>
      <c r="N638" s="26">
        <v>0</v>
      </c>
      <c r="O638" s="26">
        <v>0</v>
      </c>
      <c r="P638" s="26">
        <v>0</v>
      </c>
      <c r="Q638" s="26">
        <v>0</v>
      </c>
      <c r="R638" s="26">
        <v>0</v>
      </c>
      <c r="S638" s="26">
        <v>0</v>
      </c>
      <c r="T638" s="26">
        <v>0</v>
      </c>
      <c r="U638" s="27">
        <v>0</v>
      </c>
      <c r="V638" s="27">
        <v>0</v>
      </c>
      <c r="W638" s="27">
        <v>0</v>
      </c>
      <c r="X638" s="27">
        <v>0</v>
      </c>
      <c r="Y638" s="27">
        <v>0</v>
      </c>
      <c r="Z638" s="27">
        <v>0</v>
      </c>
      <c r="AA638" s="27">
        <v>0</v>
      </c>
      <c r="AB638" s="27">
        <v>0</v>
      </c>
      <c r="AC638" s="27">
        <v>0</v>
      </c>
      <c r="AD638" s="27">
        <v>0</v>
      </c>
      <c r="AE638" s="27">
        <v>0</v>
      </c>
      <c r="AF638" s="27">
        <v>0</v>
      </c>
      <c r="AG638" s="27">
        <v>0</v>
      </c>
      <c r="AH638" s="27">
        <v>0</v>
      </c>
      <c r="AI638" s="27">
        <v>0</v>
      </c>
      <c r="AJ638" s="20">
        <v>0</v>
      </c>
      <c r="BM638">
        <v>636</v>
      </c>
      <c r="BN638" t="s">
        <v>2502</v>
      </c>
    </row>
    <row r="639" spans="2:66" ht="14.25" x14ac:dyDescent="0.2">
      <c r="B639" s="16">
        <v>637</v>
      </c>
      <c r="C639" s="16"/>
      <c r="D639" s="16" t="s">
        <v>788</v>
      </c>
      <c r="E639" s="16" t="str">
        <f t="shared" si="30"/>
        <v>c</v>
      </c>
      <c r="F639" s="16">
        <f t="shared" si="29"/>
        <v>1</v>
      </c>
      <c r="G639" s="19" t="s">
        <v>21</v>
      </c>
      <c r="H639" s="3" t="s">
        <v>41</v>
      </c>
      <c r="I639" s="3">
        <f t="shared" si="31"/>
        <v>20</v>
      </c>
      <c r="J639" s="16">
        <v>1</v>
      </c>
      <c r="K639" s="16">
        <v>5</v>
      </c>
      <c r="L639" s="16">
        <v>176</v>
      </c>
      <c r="M639" s="26">
        <v>0</v>
      </c>
      <c r="N639" s="26">
        <v>0</v>
      </c>
      <c r="O639" s="26">
        <v>0</v>
      </c>
      <c r="P639" s="26">
        <v>0</v>
      </c>
      <c r="Q639" s="26">
        <v>0</v>
      </c>
      <c r="R639" s="26">
        <v>0</v>
      </c>
      <c r="S639" s="26">
        <v>0</v>
      </c>
      <c r="T639" s="26">
        <v>0</v>
      </c>
      <c r="U639" s="27">
        <v>0</v>
      </c>
      <c r="V639" s="27">
        <v>0</v>
      </c>
      <c r="W639" s="27">
        <v>0</v>
      </c>
      <c r="X639" s="20">
        <v>0</v>
      </c>
      <c r="Y639" s="27">
        <v>0</v>
      </c>
      <c r="Z639" s="27">
        <v>0</v>
      </c>
      <c r="AA639" s="27">
        <v>0</v>
      </c>
      <c r="AB639" s="27">
        <v>0</v>
      </c>
      <c r="AC639" s="27">
        <v>0</v>
      </c>
      <c r="AD639" s="27">
        <v>0</v>
      </c>
      <c r="AE639" s="27">
        <v>0</v>
      </c>
      <c r="AF639" s="27">
        <v>0</v>
      </c>
      <c r="AG639" s="27">
        <v>0</v>
      </c>
      <c r="AH639" s="27">
        <v>0</v>
      </c>
      <c r="AI639" s="27">
        <v>0</v>
      </c>
      <c r="AJ639" s="27">
        <v>0</v>
      </c>
      <c r="BM639">
        <v>637</v>
      </c>
      <c r="BN639" t="s">
        <v>2503</v>
      </c>
    </row>
    <row r="640" spans="2:66" ht="14.25" x14ac:dyDescent="0.2">
      <c r="B640" s="16">
        <v>638</v>
      </c>
      <c r="C640" s="16"/>
      <c r="D640" s="16" t="s">
        <v>789</v>
      </c>
      <c r="E640" s="16" t="str">
        <f t="shared" si="30"/>
        <v>c</v>
      </c>
      <c r="F640" s="16">
        <f t="shared" si="29"/>
        <v>1</v>
      </c>
      <c r="G640" s="19" t="s">
        <v>21</v>
      </c>
      <c r="H640" s="3" t="s">
        <v>41</v>
      </c>
      <c r="I640" s="3">
        <f t="shared" si="31"/>
        <v>20</v>
      </c>
      <c r="J640" s="16">
        <v>1</v>
      </c>
      <c r="K640" s="16">
        <v>6</v>
      </c>
      <c r="L640" s="16">
        <v>211</v>
      </c>
      <c r="M640" s="26">
        <v>0</v>
      </c>
      <c r="N640" s="26">
        <v>0</v>
      </c>
      <c r="O640" s="26">
        <v>0</v>
      </c>
      <c r="P640" s="26">
        <v>0</v>
      </c>
      <c r="Q640" s="26">
        <v>0</v>
      </c>
      <c r="R640" s="26">
        <v>0</v>
      </c>
      <c r="S640" s="26">
        <v>0</v>
      </c>
      <c r="T640" s="26">
        <v>0</v>
      </c>
      <c r="U640" s="27">
        <v>0</v>
      </c>
      <c r="V640" s="20">
        <v>0</v>
      </c>
      <c r="W640" s="27">
        <v>0</v>
      </c>
      <c r="X640" s="27">
        <v>0</v>
      </c>
      <c r="Y640" s="27">
        <v>0</v>
      </c>
      <c r="Z640" s="27">
        <v>0</v>
      </c>
      <c r="AA640" s="27">
        <v>0</v>
      </c>
      <c r="AB640" s="27">
        <v>0</v>
      </c>
      <c r="AC640" s="27">
        <v>0</v>
      </c>
      <c r="AD640" s="27">
        <v>0</v>
      </c>
      <c r="AE640" s="27">
        <v>0</v>
      </c>
      <c r="AF640" s="27">
        <v>0</v>
      </c>
      <c r="AG640" s="27">
        <v>0</v>
      </c>
      <c r="AH640" s="27">
        <v>0</v>
      </c>
      <c r="AI640" s="27">
        <v>0</v>
      </c>
      <c r="AJ640" s="27">
        <v>0</v>
      </c>
      <c r="BM640">
        <v>638</v>
      </c>
      <c r="BN640" t="s">
        <v>2504</v>
      </c>
    </row>
    <row r="641" spans="2:66" ht="14.25" x14ac:dyDescent="0.2">
      <c r="B641" s="16">
        <v>639</v>
      </c>
      <c r="C641" s="16"/>
      <c r="D641" s="16" t="s">
        <v>790</v>
      </c>
      <c r="E641" s="16" t="str">
        <f t="shared" si="30"/>
        <v>c</v>
      </c>
      <c r="F641" s="16">
        <f t="shared" si="29"/>
        <v>1</v>
      </c>
      <c r="G641" s="19" t="s">
        <v>21</v>
      </c>
      <c r="H641" s="3" t="s">
        <v>41</v>
      </c>
      <c r="I641" s="3">
        <f t="shared" si="31"/>
        <v>20</v>
      </c>
      <c r="J641" s="16">
        <v>1</v>
      </c>
      <c r="K641" s="16">
        <v>7</v>
      </c>
      <c r="L641" s="16">
        <v>246</v>
      </c>
      <c r="M641" s="26">
        <v>0</v>
      </c>
      <c r="N641" s="26">
        <v>0</v>
      </c>
      <c r="O641" s="26">
        <v>0</v>
      </c>
      <c r="P641" s="26">
        <v>0</v>
      </c>
      <c r="Q641" s="26">
        <v>0</v>
      </c>
      <c r="R641" s="26">
        <v>0</v>
      </c>
      <c r="S641" s="26">
        <v>0</v>
      </c>
      <c r="T641" s="26">
        <v>0</v>
      </c>
      <c r="U641" s="27">
        <v>0</v>
      </c>
      <c r="V641" s="27">
        <v>0</v>
      </c>
      <c r="W641" s="27">
        <v>0</v>
      </c>
      <c r="X641" s="27">
        <v>0</v>
      </c>
      <c r="Y641" s="27">
        <v>0</v>
      </c>
      <c r="Z641" s="27">
        <v>0</v>
      </c>
      <c r="AA641" s="27">
        <v>0</v>
      </c>
      <c r="AB641" s="27">
        <v>0</v>
      </c>
      <c r="AC641" s="27">
        <v>0</v>
      </c>
      <c r="AD641" s="27">
        <v>0</v>
      </c>
      <c r="AE641" s="27">
        <v>0</v>
      </c>
      <c r="AF641" s="27">
        <v>0</v>
      </c>
      <c r="AG641" s="27">
        <v>0</v>
      </c>
      <c r="AH641" s="27">
        <v>0</v>
      </c>
      <c r="AI641" s="20">
        <v>0</v>
      </c>
      <c r="AJ641" s="27">
        <v>0</v>
      </c>
      <c r="BM641">
        <v>639</v>
      </c>
      <c r="BN641" t="s">
        <v>2505</v>
      </c>
    </row>
    <row r="642" spans="2:66" ht="14.25" x14ac:dyDescent="0.2">
      <c r="B642" s="16">
        <v>640</v>
      </c>
      <c r="C642" s="16"/>
      <c r="D642" s="16" t="s">
        <v>791</v>
      </c>
      <c r="E642" s="16" t="str">
        <f t="shared" si="30"/>
        <v>c</v>
      </c>
      <c r="F642" s="16">
        <f t="shared" si="29"/>
        <v>1</v>
      </c>
      <c r="G642" s="19" t="s">
        <v>21</v>
      </c>
      <c r="H642" s="3" t="s">
        <v>41</v>
      </c>
      <c r="I642" s="3">
        <f t="shared" si="31"/>
        <v>20</v>
      </c>
      <c r="J642" s="16">
        <v>1</v>
      </c>
      <c r="K642" s="16">
        <v>8</v>
      </c>
      <c r="L642" s="16">
        <v>282</v>
      </c>
      <c r="M642" s="26">
        <v>0</v>
      </c>
      <c r="N642" s="26">
        <v>0</v>
      </c>
      <c r="O642" s="26">
        <v>0</v>
      </c>
      <c r="P642" s="26">
        <v>0</v>
      </c>
      <c r="Q642" s="26">
        <v>0</v>
      </c>
      <c r="R642" s="26">
        <v>0</v>
      </c>
      <c r="S642" s="26">
        <v>0</v>
      </c>
      <c r="T642" s="26">
        <v>0</v>
      </c>
      <c r="U642" s="20">
        <v>0</v>
      </c>
      <c r="V642" s="27">
        <v>0</v>
      </c>
      <c r="W642" s="27">
        <v>0</v>
      </c>
      <c r="X642" s="27">
        <v>0</v>
      </c>
      <c r="Y642" s="27">
        <v>0</v>
      </c>
      <c r="Z642" s="27">
        <v>0</v>
      </c>
      <c r="AA642" s="27">
        <v>0</v>
      </c>
      <c r="AB642" s="27">
        <v>0</v>
      </c>
      <c r="AC642" s="27">
        <v>0</v>
      </c>
      <c r="AD642" s="27">
        <v>0</v>
      </c>
      <c r="AE642" s="27">
        <v>0</v>
      </c>
      <c r="AF642" s="27">
        <v>0</v>
      </c>
      <c r="AG642" s="27">
        <v>0</v>
      </c>
      <c r="AH642" s="27">
        <v>0</v>
      </c>
      <c r="AI642" s="27">
        <v>0</v>
      </c>
      <c r="AJ642" s="27">
        <v>0</v>
      </c>
      <c r="BM642">
        <v>640</v>
      </c>
      <c r="BN642" t="s">
        <v>2506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19050</xdr:rowOff>
              </from>
              <to>
                <xdr:col>0</xdr:col>
                <xdr:colOff>561975</xdr:colOff>
                <xdr:row>11</xdr:row>
                <xdr:rowOff>123825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36</xdr:col>
                <xdr:colOff>266700</xdr:colOff>
                <xdr:row>1</xdr:row>
                <xdr:rowOff>114300</xdr:rowOff>
              </from>
              <to>
                <xdr:col>37</xdr:col>
                <xdr:colOff>657225</xdr:colOff>
                <xdr:row>3</xdr:row>
                <xdr:rowOff>38100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E642"/>
  <sheetViews>
    <sheetView topLeftCell="AH370" workbookViewId="0">
      <selection activeCell="AS391" sqref="AS391"/>
    </sheetView>
  </sheetViews>
  <sheetFormatPr defaultRowHeight="13.5" x14ac:dyDescent="0.15"/>
  <cols>
    <col min="4" max="4" width="20.125" customWidth="1"/>
    <col min="5" max="5" width="8.25" customWidth="1"/>
    <col min="12" max="12" width="9.125" customWidth="1"/>
    <col min="13" max="13" width="6" customWidth="1"/>
    <col min="39" max="39" width="9.5" bestFit="1" customWidth="1"/>
    <col min="41" max="42" width="9" style="21"/>
    <col min="43" max="43" width="34.625" customWidth="1"/>
    <col min="44" max="45" width="13.625" customWidth="1"/>
    <col min="47" max="48" width="13.375" customWidth="1"/>
    <col min="50" max="51" width="17.5" customWidth="1"/>
    <col min="53" max="54" width="12.125" customWidth="1"/>
  </cols>
  <sheetData>
    <row r="2" spans="1:57" ht="14.25" x14ac:dyDescent="0.2">
      <c r="B2" s="16" t="s">
        <v>4</v>
      </c>
      <c r="C2" s="16" t="s">
        <v>105</v>
      </c>
      <c r="D2" s="17" t="s">
        <v>0</v>
      </c>
      <c r="E2" s="17" t="s">
        <v>930</v>
      </c>
      <c r="F2" s="17" t="s">
        <v>1</v>
      </c>
      <c r="G2" s="17" t="s">
        <v>911</v>
      </c>
      <c r="H2" s="17" t="s">
        <v>117</v>
      </c>
      <c r="I2" s="17" t="s">
        <v>2</v>
      </c>
      <c r="J2" s="17"/>
      <c r="K2" s="17" t="s">
        <v>792</v>
      </c>
      <c r="L2" s="17"/>
      <c r="M2" s="17"/>
      <c r="N2" s="17" t="s">
        <v>118</v>
      </c>
      <c r="O2" s="17" t="s">
        <v>3</v>
      </c>
      <c r="P2" s="63" t="s">
        <v>1644</v>
      </c>
      <c r="Q2" s="62" t="s">
        <v>800</v>
      </c>
      <c r="R2" s="62" t="s">
        <v>801</v>
      </c>
      <c r="S2" s="62"/>
      <c r="T2" s="63" t="s">
        <v>1646</v>
      </c>
      <c r="U2" s="63" t="s">
        <v>804</v>
      </c>
      <c r="V2" s="63" t="s">
        <v>1649</v>
      </c>
      <c r="W2" s="63" t="s">
        <v>805</v>
      </c>
      <c r="X2" s="63" t="s">
        <v>806</v>
      </c>
      <c r="Y2" s="65" t="s">
        <v>1377</v>
      </c>
      <c r="Z2" s="65" t="s">
        <v>1378</v>
      </c>
      <c r="AA2" s="65" t="s">
        <v>1661</v>
      </c>
      <c r="AB2" s="63" t="s">
        <v>1725</v>
      </c>
      <c r="AC2" s="61" t="s">
        <v>1664</v>
      </c>
      <c r="AD2" s="61" t="s">
        <v>1666</v>
      </c>
      <c r="AE2" s="61" t="s">
        <v>1668</v>
      </c>
      <c r="AF2" s="61" t="s">
        <v>1670</v>
      </c>
      <c r="AG2" s="61" t="s">
        <v>1672</v>
      </c>
      <c r="AH2" s="61" t="s">
        <v>1676</v>
      </c>
      <c r="AI2" s="61" t="s">
        <v>1674</v>
      </c>
      <c r="AJ2" s="63" t="s">
        <v>1380</v>
      </c>
      <c r="AK2" s="63" t="s">
        <v>1381</v>
      </c>
      <c r="AL2" s="63" t="s">
        <v>1382</v>
      </c>
      <c r="AM2" s="63" t="s">
        <v>1383</v>
      </c>
      <c r="AN2" s="63" t="s">
        <v>1384</v>
      </c>
      <c r="AQ2" s="38" t="s">
        <v>910</v>
      </c>
      <c r="AR2" s="32" t="s">
        <v>795</v>
      </c>
      <c r="AS2" s="32"/>
      <c r="AT2" s="32" t="s">
        <v>796</v>
      </c>
      <c r="AU2" s="32" t="s">
        <v>797</v>
      </c>
      <c r="AV2" s="32"/>
      <c r="AW2" s="32" t="s">
        <v>796</v>
      </c>
      <c r="AX2" s="32" t="s">
        <v>798</v>
      </c>
      <c r="AY2" s="32"/>
      <c r="AZ2" s="32" t="s">
        <v>796</v>
      </c>
      <c r="BA2" s="32" t="s">
        <v>799</v>
      </c>
      <c r="BB2" s="32"/>
      <c r="BC2" s="32" t="s">
        <v>796</v>
      </c>
      <c r="BD2" s="76" t="s">
        <v>1728</v>
      </c>
      <c r="BE2">
        <v>0</v>
      </c>
    </row>
    <row r="3" spans="1:57" ht="14.25" x14ac:dyDescent="0.2">
      <c r="A3">
        <f>B3+10000</f>
        <v>10001</v>
      </c>
      <c r="B3" s="16">
        <v>1</v>
      </c>
      <c r="C3" s="16" t="str">
        <f ca="1">武器1!C3</f>
        <v>IC1203</v>
      </c>
      <c r="D3" s="16" t="str">
        <f ca="1">武器1!D3</f>
        <v>神秘的斯塞提重剑</v>
      </c>
      <c r="E3" s="16">
        <f t="shared" ref="E3:E66" si="0">VLOOKUP(J3&amp;O3&amp;F3,test11,5,FALSE)</f>
        <v>2</v>
      </c>
      <c r="F3" s="36" t="s">
        <v>16</v>
      </c>
      <c r="G3" s="39">
        <f>IF(F3="c",4,3)</f>
        <v>3</v>
      </c>
      <c r="H3" s="19" t="s">
        <v>21</v>
      </c>
      <c r="I3" s="3" t="s">
        <v>22</v>
      </c>
      <c r="J3" s="3" t="s">
        <v>931</v>
      </c>
      <c r="K3" s="3" t="str">
        <f t="shared" ref="K3:K66" si="1">IF(F3="c","",VLOOKUP(I3,professionNatrue,2,FALSE))</f>
        <v>地脉</v>
      </c>
      <c r="L3" s="3">
        <f t="shared" ref="L3:L66" si="2">IF(K3="",0,VLOOKUP(K3,new_natrue,2,FALSE))</f>
        <v>1</v>
      </c>
      <c r="M3" s="3">
        <f t="shared" ref="M3:M66" si="3">IF(F3="c",0,VLOOKUP(I3,professionNatureNum,3,FALSE))</f>
        <v>2</v>
      </c>
      <c r="N3" s="16">
        <v>0</v>
      </c>
      <c r="O3" s="16">
        <v>1</v>
      </c>
      <c r="P3" s="16">
        <f>武器2!L3</f>
        <v>20</v>
      </c>
      <c r="Q3" s="16">
        <f>武器2!M3</f>
        <v>0</v>
      </c>
      <c r="R3" s="16">
        <f>武器2!N3</f>
        <v>0</v>
      </c>
      <c r="S3" s="16">
        <f>武器2!O3</f>
        <v>0</v>
      </c>
      <c r="T3" s="16">
        <f>武器2!P3</f>
        <v>0</v>
      </c>
      <c r="U3" s="16">
        <f>武器2!Q3</f>
        <v>0</v>
      </c>
      <c r="V3" s="16">
        <f>武器2!R3</f>
        <v>0</v>
      </c>
      <c r="W3" s="16">
        <f>武器2!S3</f>
        <v>0</v>
      </c>
      <c r="X3" s="16">
        <f>武器2!T3</f>
        <v>0</v>
      </c>
      <c r="Y3" s="16">
        <f>武器2!U3</f>
        <v>0.01</v>
      </c>
      <c r="Z3" s="16">
        <f>武器2!V3</f>
        <v>0</v>
      </c>
      <c r="AA3" s="16">
        <f>武器2!W3</f>
        <v>0</v>
      </c>
      <c r="AB3" s="16">
        <f>武器2!X3</f>
        <v>0.1</v>
      </c>
      <c r="AC3" s="16">
        <f>武器2!Y3</f>
        <v>0</v>
      </c>
      <c r="AD3" s="16">
        <f>武器2!Z3</f>
        <v>0</v>
      </c>
      <c r="AE3" s="16">
        <f>武器2!AA3</f>
        <v>0</v>
      </c>
      <c r="AF3" s="16">
        <f>武器2!AB3</f>
        <v>0</v>
      </c>
      <c r="AG3" s="16">
        <f>武器2!AC3</f>
        <v>0</v>
      </c>
      <c r="AH3" s="16">
        <f>武器2!AD3</f>
        <v>0</v>
      </c>
      <c r="AI3" s="16">
        <f>武器2!AE3</f>
        <v>0</v>
      </c>
      <c r="AJ3" s="16">
        <f>武器2!AF3</f>
        <v>0</v>
      </c>
      <c r="AK3" s="16">
        <f>武器2!AG3</f>
        <v>0</v>
      </c>
      <c r="AL3" s="16">
        <f>武器2!AH3</f>
        <v>0</v>
      </c>
      <c r="AM3" s="16">
        <f>武器2!AI3</f>
        <v>0</v>
      </c>
      <c r="AN3" s="16">
        <f>武器2!AJ3</f>
        <v>0</v>
      </c>
      <c r="AO3" s="21">
        <f t="shared" ref="AO3:AO66" si="4">SUM(P3:X3)*1.5+AB3*(P3+VLOOKUP(I3,test2,4,FALSE)+SUM(AJ3:AN3))+SUM(AC3:AI3)*VLOOKUP(I3,test2,2,FALSE)</f>
        <v>32.44</v>
      </c>
      <c r="AP3" s="21">
        <f>(VLOOKUP(AR3,sell,6,FALSE)*AT3+VLOOKUP(AU3,sell,6,FALSE)*AW3+VLOOKUP(AX3,sell,6,FALSE)*AZ3+VLOOKUP(BA3,sell,6,FALSE)*BC3)/2</f>
        <v>30000</v>
      </c>
      <c r="AQ3" t="str">
        <f t="shared" ref="AQ3:AQ66" si="5">getMarking(VLOOKUP(F3,simple1,2,FALSE),G3)</f>
        <v>,夏娃的坚果,五彩的蘑菇,紫水晶</v>
      </c>
      <c r="AR3" s="24" t="str">
        <f>IF(F3="c",getSring(AQ3,4),VLOOKUP(K3&amp;F3,test4,2,FALSE))</f>
        <v>顶级风之精华</v>
      </c>
      <c r="AS3" s="24">
        <f t="shared" ref="AS3:AS66" si="6">VLOOKUP(AR3,test9,2,FALSE)+30000</f>
        <v>30001</v>
      </c>
      <c r="AT3" s="24">
        <f t="shared" ref="AT3:AT66" si="7">ROUND(AO3/VLOOKUP(AR3,test7,5,FALSE),0)</f>
        <v>2</v>
      </c>
      <c r="AU3" s="24" t="str">
        <f>getSring(AQ3,1)</f>
        <v>夏娃的坚果</v>
      </c>
      <c r="AV3" s="24">
        <f t="shared" ref="AV3:AV66" si="8">VLOOKUP(AU3,test9,2,FALSE)+30000</f>
        <v>30045</v>
      </c>
      <c r="AW3" s="24">
        <f t="shared" ref="AW3:AW66" si="9">ROUND(AO3/VLOOKUP(AU3,test7,5,FALSE)/4,0)</f>
        <v>3</v>
      </c>
      <c r="AX3" s="24" t="str">
        <f>getSring(AQ3,2)</f>
        <v>五彩的蘑菇</v>
      </c>
      <c r="AY3" s="24">
        <f t="shared" ref="AY3:AY66" si="10">VLOOKUP(AX3,test9,2,FALSE)+30000</f>
        <v>30025</v>
      </c>
      <c r="AZ3" s="24">
        <f t="shared" ref="AZ3:AZ66" si="11">ROUND(AO3/4/VLOOKUP(AX3,test7,5,FALSE),0)</f>
        <v>3</v>
      </c>
      <c r="BA3" s="24" t="str">
        <f>getSring(AQ3,3)</f>
        <v>紫水晶</v>
      </c>
      <c r="BB3" s="24">
        <f t="shared" ref="BB3:BB66" si="12">VLOOKUP(BA3,test9,2,FALSE)+30000</f>
        <v>30033</v>
      </c>
      <c r="BC3" s="24">
        <f>AZ3</f>
        <v>3</v>
      </c>
      <c r="BD3" t="s">
        <v>1729</v>
      </c>
      <c r="BE3">
        <v>1</v>
      </c>
    </row>
    <row r="4" spans="1:57" ht="14.25" x14ac:dyDescent="0.2">
      <c r="A4">
        <f t="shared" ref="A4:A67" si="13">B4+10000</f>
        <v>10002</v>
      </c>
      <c r="B4" s="16">
        <v>2</v>
      </c>
      <c r="C4" s="16" t="str">
        <f ca="1">武器1!C4</f>
        <v>IC1203</v>
      </c>
      <c r="D4" s="16" t="str">
        <f ca="1">武器1!D4</f>
        <v>传说的精灵重剑</v>
      </c>
      <c r="E4" s="16">
        <f t="shared" si="0"/>
        <v>4</v>
      </c>
      <c r="F4" s="36" t="s">
        <v>16</v>
      </c>
      <c r="G4" s="39">
        <f t="shared" ref="G4:G67" si="14">IF(F4="c",4,3)</f>
        <v>3</v>
      </c>
      <c r="H4" s="19" t="s">
        <v>21</v>
      </c>
      <c r="I4" s="3" t="s">
        <v>22</v>
      </c>
      <c r="J4" s="3" t="s">
        <v>931</v>
      </c>
      <c r="K4" s="3" t="str">
        <f t="shared" si="1"/>
        <v>地脉</v>
      </c>
      <c r="L4" s="3">
        <f t="shared" si="2"/>
        <v>1</v>
      </c>
      <c r="M4" s="3">
        <f t="shared" si="3"/>
        <v>2</v>
      </c>
      <c r="N4" s="16">
        <v>0</v>
      </c>
      <c r="O4" s="16">
        <v>2</v>
      </c>
      <c r="P4" s="16">
        <f>武器2!L4</f>
        <v>40</v>
      </c>
      <c r="Q4" s="16">
        <f>武器2!M4</f>
        <v>0</v>
      </c>
      <c r="R4" s="16">
        <f>武器2!N4</f>
        <v>0</v>
      </c>
      <c r="S4" s="16">
        <f>武器2!O4</f>
        <v>0</v>
      </c>
      <c r="T4" s="16">
        <f>武器2!P4</f>
        <v>0</v>
      </c>
      <c r="U4" s="16">
        <f>武器2!Q4</f>
        <v>0</v>
      </c>
      <c r="V4" s="16">
        <f>武器2!R4</f>
        <v>0</v>
      </c>
      <c r="W4" s="16">
        <f>武器2!S4</f>
        <v>4</v>
      </c>
      <c r="X4" s="16">
        <f>武器2!T4</f>
        <v>0</v>
      </c>
      <c r="Y4" s="16">
        <f>武器2!U4</f>
        <v>0</v>
      </c>
      <c r="Z4" s="16">
        <f>武器2!V4</f>
        <v>0</v>
      </c>
      <c r="AA4" s="16">
        <f>武器2!W4</f>
        <v>0</v>
      </c>
      <c r="AB4" s="16">
        <f>武器2!X4</f>
        <v>0</v>
      </c>
      <c r="AC4" s="16">
        <f>武器2!Y4</f>
        <v>0</v>
      </c>
      <c r="AD4" s="16">
        <f>武器2!Z4</f>
        <v>0</v>
      </c>
      <c r="AE4" s="16">
        <f>武器2!AA4</f>
        <v>0</v>
      </c>
      <c r="AF4" s="16">
        <f>武器2!AB4</f>
        <v>0</v>
      </c>
      <c r="AG4" s="16">
        <f>武器2!AC4</f>
        <v>0</v>
      </c>
      <c r="AH4" s="16">
        <f>武器2!AD4</f>
        <v>0</v>
      </c>
      <c r="AI4" s="16">
        <f>武器2!AE4</f>
        <v>0</v>
      </c>
      <c r="AJ4" s="16">
        <f>武器2!AF4</f>
        <v>0</v>
      </c>
      <c r="AK4" s="16">
        <f>武器2!AG4</f>
        <v>0</v>
      </c>
      <c r="AL4" s="16">
        <f>武器2!AH4</f>
        <v>0</v>
      </c>
      <c r="AM4" s="16">
        <f>武器2!AI4</f>
        <v>8.0000000000000016E-2</v>
      </c>
      <c r="AN4" s="16">
        <f>武器2!AJ4</f>
        <v>0</v>
      </c>
      <c r="AO4" s="21">
        <f t="shared" si="4"/>
        <v>66</v>
      </c>
      <c r="AP4" s="21">
        <f t="shared" ref="AP4:AP66" si="15">(VLOOKUP(AR4,sell,6,FALSE)*AT4+VLOOKUP(AU4,sell,6,FALSE)*AW4+VLOOKUP(AX4,sell,6,FALSE)*AZ4+VLOOKUP(BA4,sell,6,FALSE)*BC4)/2</f>
        <v>54000</v>
      </c>
      <c r="AQ4" t="str">
        <f t="shared" si="5"/>
        <v>,斑斓的稻草,耀眼的石头,紫水晶</v>
      </c>
      <c r="AR4" s="24" t="str">
        <f>IF(F4="c",getSring(AQ4,4),VLOOKUP(K4&amp;F4,test4,2,FALSE))</f>
        <v>顶级风之精华</v>
      </c>
      <c r="AS4" s="24">
        <f t="shared" si="6"/>
        <v>30001</v>
      </c>
      <c r="AT4" s="24">
        <f t="shared" si="7"/>
        <v>3</v>
      </c>
      <c r="AU4" s="24" t="str">
        <f t="shared" ref="AU4:AU67" si="16">getSring(AQ4,1)</f>
        <v>斑斓的稻草</v>
      </c>
      <c r="AV4" s="24">
        <f t="shared" si="8"/>
        <v>30029</v>
      </c>
      <c r="AW4" s="24">
        <f t="shared" si="9"/>
        <v>7</v>
      </c>
      <c r="AX4" s="24" t="str">
        <f t="shared" ref="AX4:AX67" si="17">getSring(AQ4,2)</f>
        <v>耀眼的石头</v>
      </c>
      <c r="AY4" s="24">
        <f t="shared" si="10"/>
        <v>30037</v>
      </c>
      <c r="AZ4" s="24">
        <f t="shared" si="11"/>
        <v>7</v>
      </c>
      <c r="BA4" s="24" t="str">
        <f t="shared" ref="BA4:BA67" si="18">getSring(AQ4,3)</f>
        <v>紫水晶</v>
      </c>
      <c r="BB4" s="24">
        <f t="shared" si="12"/>
        <v>30033</v>
      </c>
      <c r="BC4" s="24">
        <f t="shared" ref="BC4:BC67" si="19">AZ4</f>
        <v>7</v>
      </c>
      <c r="BD4" t="s">
        <v>1730</v>
      </c>
      <c r="BE4">
        <v>2</v>
      </c>
    </row>
    <row r="5" spans="1:57" ht="14.25" x14ac:dyDescent="0.2">
      <c r="A5">
        <f t="shared" si="13"/>
        <v>10003</v>
      </c>
      <c r="B5" s="16">
        <v>3</v>
      </c>
      <c r="C5" s="16" t="str">
        <f ca="1">武器1!C5</f>
        <v>IC1203</v>
      </c>
      <c r="D5" s="16" t="str">
        <f ca="1">武器1!D5</f>
        <v>璀璨的水晶轻剑</v>
      </c>
      <c r="E5" s="16">
        <f t="shared" si="0"/>
        <v>6</v>
      </c>
      <c r="F5" s="36" t="s">
        <v>16</v>
      </c>
      <c r="G5" s="39">
        <f t="shared" si="14"/>
        <v>3</v>
      </c>
      <c r="H5" s="19" t="s">
        <v>21</v>
      </c>
      <c r="I5" s="3" t="s">
        <v>22</v>
      </c>
      <c r="J5" s="3" t="s">
        <v>931</v>
      </c>
      <c r="K5" s="3" t="str">
        <f t="shared" si="1"/>
        <v>地脉</v>
      </c>
      <c r="L5" s="3">
        <f t="shared" si="2"/>
        <v>1</v>
      </c>
      <c r="M5" s="3">
        <f t="shared" si="3"/>
        <v>2</v>
      </c>
      <c r="N5" s="16">
        <v>0</v>
      </c>
      <c r="O5" s="16">
        <v>3</v>
      </c>
      <c r="P5" s="16">
        <f>武器2!L5</f>
        <v>60</v>
      </c>
      <c r="Q5" s="16">
        <f>武器2!M5</f>
        <v>0</v>
      </c>
      <c r="R5" s="16">
        <f>武器2!N5</f>
        <v>0</v>
      </c>
      <c r="S5" s="16">
        <f>武器2!O5</f>
        <v>0</v>
      </c>
      <c r="T5" s="16">
        <f>武器2!P5</f>
        <v>0</v>
      </c>
      <c r="U5" s="16">
        <f>武器2!Q5</f>
        <v>0</v>
      </c>
      <c r="V5" s="16">
        <f>武器2!R5</f>
        <v>0</v>
      </c>
      <c r="W5" s="16">
        <f>武器2!S5</f>
        <v>0</v>
      </c>
      <c r="X5" s="16">
        <f>武器2!T5</f>
        <v>0</v>
      </c>
      <c r="Y5" s="16">
        <f>武器2!U5</f>
        <v>0</v>
      </c>
      <c r="Z5" s="16">
        <f>武器2!V5</f>
        <v>0</v>
      </c>
      <c r="AA5" s="16">
        <f>武器2!W5</f>
        <v>0</v>
      </c>
      <c r="AB5" s="16">
        <f>武器2!X5</f>
        <v>0</v>
      </c>
      <c r="AC5" s="16">
        <f>武器2!Y5</f>
        <v>0</v>
      </c>
      <c r="AD5" s="16">
        <f>武器2!Z5</f>
        <v>0</v>
      </c>
      <c r="AE5" s="16">
        <f>武器2!AA5</f>
        <v>0</v>
      </c>
      <c r="AF5" s="16">
        <f>武器2!AB5</f>
        <v>0</v>
      </c>
      <c r="AG5" s="16">
        <f>武器2!AC5</f>
        <v>0</v>
      </c>
      <c r="AH5" s="16">
        <f>武器2!AD5</f>
        <v>0</v>
      </c>
      <c r="AI5" s="16">
        <f>武器2!AE5</f>
        <v>0</v>
      </c>
      <c r="AJ5" s="16">
        <f>武器2!AF5</f>
        <v>0</v>
      </c>
      <c r="AK5" s="16">
        <f>武器2!AG5</f>
        <v>0.11345454545454546</v>
      </c>
      <c r="AL5" s="16">
        <f>武器2!AH5</f>
        <v>0</v>
      </c>
      <c r="AM5" s="16">
        <f>武器2!AI5</f>
        <v>0.11345454545454546</v>
      </c>
      <c r="AN5" s="16">
        <f>武器2!AJ5</f>
        <v>0.11345454545454546</v>
      </c>
      <c r="AO5" s="21">
        <f t="shared" si="4"/>
        <v>90</v>
      </c>
      <c r="AP5" s="21">
        <f t="shared" si="15"/>
        <v>80400</v>
      </c>
      <c r="AQ5" t="str">
        <f t="shared" si="5"/>
        <v>,紫水晶,剧毒牙,斑斓的稻草</v>
      </c>
      <c r="AR5" s="24" t="str">
        <f>IF(F5="c",getSring(AQ5,4),VLOOKUP(K5&amp;F5,test4,2,FALSE))</f>
        <v>顶级风之精华</v>
      </c>
      <c r="AS5" s="24">
        <f t="shared" si="6"/>
        <v>30001</v>
      </c>
      <c r="AT5" s="24">
        <f t="shared" si="7"/>
        <v>5</v>
      </c>
      <c r="AU5" s="24" t="str">
        <f t="shared" si="16"/>
        <v>紫水晶</v>
      </c>
      <c r="AV5" s="24">
        <f t="shared" si="8"/>
        <v>30033</v>
      </c>
      <c r="AW5" s="24">
        <f t="shared" si="9"/>
        <v>9</v>
      </c>
      <c r="AX5" s="24" t="str">
        <f t="shared" si="17"/>
        <v>剧毒牙</v>
      </c>
      <c r="AY5" s="24">
        <f t="shared" si="10"/>
        <v>30041</v>
      </c>
      <c r="AZ5" s="24">
        <f t="shared" si="11"/>
        <v>9</v>
      </c>
      <c r="BA5" s="24" t="str">
        <f t="shared" si="18"/>
        <v>斑斓的稻草</v>
      </c>
      <c r="BB5" s="24">
        <f t="shared" si="12"/>
        <v>30029</v>
      </c>
      <c r="BC5" s="24">
        <f t="shared" si="19"/>
        <v>9</v>
      </c>
      <c r="BD5" t="s">
        <v>1731</v>
      </c>
      <c r="BE5">
        <v>3</v>
      </c>
    </row>
    <row r="6" spans="1:57" ht="14.25" x14ac:dyDescent="0.2">
      <c r="A6">
        <f t="shared" si="13"/>
        <v>10004</v>
      </c>
      <c r="B6" s="16">
        <v>4</v>
      </c>
      <c r="C6" s="16" t="str">
        <f ca="1">武器1!C6</f>
        <v>IC1280</v>
      </c>
      <c r="D6" s="16" t="str">
        <f ca="1">武器1!D6</f>
        <v>传说的晨曦剑</v>
      </c>
      <c r="E6" s="16">
        <f t="shared" si="0"/>
        <v>8</v>
      </c>
      <c r="F6" s="36" t="s">
        <v>16</v>
      </c>
      <c r="G6" s="39">
        <f t="shared" si="14"/>
        <v>3</v>
      </c>
      <c r="H6" s="19" t="s">
        <v>21</v>
      </c>
      <c r="I6" s="3" t="s">
        <v>22</v>
      </c>
      <c r="J6" s="3" t="s">
        <v>931</v>
      </c>
      <c r="K6" s="3" t="str">
        <f t="shared" si="1"/>
        <v>地脉</v>
      </c>
      <c r="L6" s="3">
        <f t="shared" si="2"/>
        <v>1</v>
      </c>
      <c r="M6" s="3">
        <f t="shared" si="3"/>
        <v>2</v>
      </c>
      <c r="N6" s="16">
        <v>0</v>
      </c>
      <c r="O6" s="16">
        <v>4</v>
      </c>
      <c r="P6" s="16">
        <f>武器2!L6</f>
        <v>80</v>
      </c>
      <c r="Q6" s="16">
        <f>武器2!M6</f>
        <v>0</v>
      </c>
      <c r="R6" s="16">
        <f>武器2!N6</f>
        <v>0</v>
      </c>
      <c r="S6" s="16">
        <f>武器2!O6</f>
        <v>0</v>
      </c>
      <c r="T6" s="16">
        <f>武器2!P6</f>
        <v>0</v>
      </c>
      <c r="U6" s="16">
        <f>武器2!Q6</f>
        <v>0</v>
      </c>
      <c r="V6" s="16">
        <f>武器2!R6</f>
        <v>0</v>
      </c>
      <c r="W6" s="16">
        <f>武器2!S6</f>
        <v>9</v>
      </c>
      <c r="X6" s="16">
        <f>武器2!T6</f>
        <v>0</v>
      </c>
      <c r="Y6" s="16">
        <f>武器2!U6</f>
        <v>0</v>
      </c>
      <c r="Z6" s="16">
        <f>武器2!V6</f>
        <v>0</v>
      </c>
      <c r="AA6" s="16">
        <f>武器2!W6</f>
        <v>0</v>
      </c>
      <c r="AB6" s="16">
        <f>武器2!X6</f>
        <v>0.19</v>
      </c>
      <c r="AC6" s="16">
        <f>武器2!Y6</f>
        <v>0</v>
      </c>
      <c r="AD6" s="16">
        <f>武器2!Z6</f>
        <v>0</v>
      </c>
      <c r="AE6" s="16">
        <f>武器2!AA6</f>
        <v>0</v>
      </c>
      <c r="AF6" s="16">
        <f>武器2!AB6</f>
        <v>0</v>
      </c>
      <c r="AG6" s="16">
        <f>武器2!AC6</f>
        <v>0</v>
      </c>
      <c r="AH6" s="16">
        <f>武器2!AD6</f>
        <v>0</v>
      </c>
      <c r="AI6" s="16">
        <f>武器2!AE6</f>
        <v>3.8461538461538436E-2</v>
      </c>
      <c r="AJ6" s="16">
        <f>武器2!AF6</f>
        <v>0</v>
      </c>
      <c r="AK6" s="16">
        <f>武器2!AG6</f>
        <v>0</v>
      </c>
      <c r="AL6" s="16">
        <f>武器2!AH6</f>
        <v>0</v>
      </c>
      <c r="AM6" s="16">
        <f>武器2!AI6</f>
        <v>0</v>
      </c>
      <c r="AN6" s="16">
        <f>武器2!AJ6</f>
        <v>0</v>
      </c>
      <c r="AO6" s="21">
        <f t="shared" si="4"/>
        <v>149.74753846153845</v>
      </c>
      <c r="AP6" s="21">
        <f t="shared" si="15"/>
        <v>134400</v>
      </c>
      <c r="AQ6" t="str">
        <f t="shared" si="5"/>
        <v>,耀眼的石头,紫水晶,斑斓的稻草</v>
      </c>
      <c r="AR6" s="24" t="str">
        <f>IF(F6="c",getSring(AQ6,4),VLOOKUP(K6&amp;F6,test4,2,FALSE))</f>
        <v>顶级风之精华</v>
      </c>
      <c r="AS6" s="24">
        <f t="shared" si="6"/>
        <v>30001</v>
      </c>
      <c r="AT6" s="24">
        <f t="shared" si="7"/>
        <v>8</v>
      </c>
      <c r="AU6" s="24" t="str">
        <f t="shared" si="16"/>
        <v>耀眼的石头</v>
      </c>
      <c r="AV6" s="24">
        <f t="shared" si="8"/>
        <v>30037</v>
      </c>
      <c r="AW6" s="24">
        <f t="shared" si="9"/>
        <v>16</v>
      </c>
      <c r="AX6" s="24" t="str">
        <f t="shared" si="17"/>
        <v>紫水晶</v>
      </c>
      <c r="AY6" s="24">
        <f t="shared" si="10"/>
        <v>30033</v>
      </c>
      <c r="AZ6" s="24">
        <f t="shared" si="11"/>
        <v>16</v>
      </c>
      <c r="BA6" s="24" t="str">
        <f t="shared" si="18"/>
        <v>斑斓的稻草</v>
      </c>
      <c r="BB6" s="24">
        <f t="shared" si="12"/>
        <v>30029</v>
      </c>
      <c r="BC6" s="24">
        <f t="shared" si="19"/>
        <v>16</v>
      </c>
      <c r="BD6" t="s">
        <v>1732</v>
      </c>
      <c r="BE6">
        <v>4</v>
      </c>
    </row>
    <row r="7" spans="1:57" ht="14.25" x14ac:dyDescent="0.2">
      <c r="A7">
        <f t="shared" si="13"/>
        <v>10005</v>
      </c>
      <c r="B7" s="16">
        <v>5</v>
      </c>
      <c r="C7" s="16" t="str">
        <f ca="1">武器1!C7</f>
        <v>IC1225</v>
      </c>
      <c r="D7" s="16" t="str">
        <f ca="1">武器1!D7</f>
        <v>璀璨的混乱剑</v>
      </c>
      <c r="E7" s="16">
        <f t="shared" si="0"/>
        <v>10</v>
      </c>
      <c r="F7" s="36" t="s">
        <v>16</v>
      </c>
      <c r="G7" s="39">
        <f t="shared" si="14"/>
        <v>3</v>
      </c>
      <c r="H7" s="19" t="s">
        <v>21</v>
      </c>
      <c r="I7" s="3" t="s">
        <v>22</v>
      </c>
      <c r="J7" s="3" t="s">
        <v>931</v>
      </c>
      <c r="K7" s="3" t="str">
        <f t="shared" si="1"/>
        <v>地脉</v>
      </c>
      <c r="L7" s="3">
        <f>IF(K7="",0,VLOOKUP(K7,new_natrue,2,FALSE))</f>
        <v>1</v>
      </c>
      <c r="M7" s="3">
        <f t="shared" si="3"/>
        <v>2</v>
      </c>
      <c r="N7" s="16">
        <v>0</v>
      </c>
      <c r="O7" s="16">
        <v>5</v>
      </c>
      <c r="P7" s="16">
        <f>武器2!L7</f>
        <v>100</v>
      </c>
      <c r="Q7" s="16">
        <f>武器2!M7</f>
        <v>0</v>
      </c>
      <c r="R7" s="16">
        <f>武器2!N7</f>
        <v>0</v>
      </c>
      <c r="S7" s="16">
        <f>武器2!O7</f>
        <v>0</v>
      </c>
      <c r="T7" s="16">
        <f>武器2!P7</f>
        <v>0</v>
      </c>
      <c r="U7" s="16">
        <f>武器2!Q7</f>
        <v>0</v>
      </c>
      <c r="V7" s="16">
        <f>武器2!R7</f>
        <v>0</v>
      </c>
      <c r="W7" s="16">
        <f>武器2!S7</f>
        <v>0</v>
      </c>
      <c r="X7" s="16">
        <f>武器2!T7</f>
        <v>0</v>
      </c>
      <c r="Y7" s="16">
        <f>武器2!U7</f>
        <v>5.6666666666666671E-2</v>
      </c>
      <c r="Z7" s="16">
        <f>武器2!V7</f>
        <v>0</v>
      </c>
      <c r="AA7" s="16">
        <f>武器2!W7</f>
        <v>0</v>
      </c>
      <c r="AB7" s="16">
        <f>武器2!X7</f>
        <v>0.23727272727272727</v>
      </c>
      <c r="AC7" s="16">
        <f>武器2!Y7</f>
        <v>0</v>
      </c>
      <c r="AD7" s="16">
        <f>武器2!Z7</f>
        <v>0</v>
      </c>
      <c r="AE7" s="16">
        <f>武器2!AA7</f>
        <v>0</v>
      </c>
      <c r="AF7" s="16">
        <f>武器2!AB7</f>
        <v>0</v>
      </c>
      <c r="AG7" s="16">
        <f>武器2!AC7</f>
        <v>0</v>
      </c>
      <c r="AH7" s="16">
        <f>武器2!AD7</f>
        <v>0</v>
      </c>
      <c r="AI7" s="16">
        <f>武器2!AE7</f>
        <v>0</v>
      </c>
      <c r="AJ7" s="16">
        <f>武器2!AF7</f>
        <v>0.18981818181818183</v>
      </c>
      <c r="AK7" s="16">
        <f>武器2!AG7</f>
        <v>0</v>
      </c>
      <c r="AL7" s="16">
        <f>武器2!AH7</f>
        <v>0</v>
      </c>
      <c r="AM7" s="16">
        <f>武器2!AI7</f>
        <v>0</v>
      </c>
      <c r="AN7" s="16">
        <f>武器2!AJ7</f>
        <v>0.18981818181818183</v>
      </c>
      <c r="AO7" s="21">
        <f t="shared" si="4"/>
        <v>174.86135008264463</v>
      </c>
      <c r="AP7" s="21">
        <f t="shared" si="15"/>
        <v>151200</v>
      </c>
      <c r="AQ7" t="str">
        <f t="shared" si="5"/>
        <v>,耀眼的石头,紫水晶,剧毒牙</v>
      </c>
      <c r="AR7" s="24" t="str">
        <f>IF(F7="c",getSring(AQ7,4),VLOOKUP(K7&amp;F7,test4,2,FALSE))</f>
        <v>顶级风之精华</v>
      </c>
      <c r="AS7" s="24">
        <f t="shared" si="6"/>
        <v>30001</v>
      </c>
      <c r="AT7" s="24">
        <f t="shared" si="7"/>
        <v>9</v>
      </c>
      <c r="AU7" s="24" t="str">
        <f t="shared" si="16"/>
        <v>耀眼的石头</v>
      </c>
      <c r="AV7" s="24">
        <f t="shared" si="8"/>
        <v>30037</v>
      </c>
      <c r="AW7" s="24">
        <f t="shared" si="9"/>
        <v>18</v>
      </c>
      <c r="AX7" s="24" t="str">
        <f t="shared" si="17"/>
        <v>紫水晶</v>
      </c>
      <c r="AY7" s="24">
        <f t="shared" si="10"/>
        <v>30033</v>
      </c>
      <c r="AZ7" s="24">
        <f t="shared" si="11"/>
        <v>18</v>
      </c>
      <c r="BA7" s="24" t="str">
        <f t="shared" si="18"/>
        <v>剧毒牙</v>
      </c>
      <c r="BB7" s="24">
        <f t="shared" si="12"/>
        <v>30041</v>
      </c>
      <c r="BC7" s="24">
        <f t="shared" si="19"/>
        <v>18</v>
      </c>
      <c r="BD7" t="s">
        <v>1733</v>
      </c>
      <c r="BE7">
        <v>5</v>
      </c>
    </row>
    <row r="8" spans="1:57" ht="14.25" x14ac:dyDescent="0.2">
      <c r="A8">
        <f t="shared" si="13"/>
        <v>10006</v>
      </c>
      <c r="B8" s="16">
        <v>6</v>
      </c>
      <c r="C8" s="16" t="str">
        <f ca="1">武器1!C8</f>
        <v>IC1201</v>
      </c>
      <c r="D8" s="16" t="str">
        <f ca="1">武器1!D8</f>
        <v>璀璨的虚幻轻剑</v>
      </c>
      <c r="E8" s="16">
        <f t="shared" si="0"/>
        <v>12</v>
      </c>
      <c r="F8" s="36" t="s">
        <v>16</v>
      </c>
      <c r="G8" s="39">
        <f t="shared" si="14"/>
        <v>3</v>
      </c>
      <c r="H8" s="19" t="s">
        <v>21</v>
      </c>
      <c r="I8" s="3" t="s">
        <v>22</v>
      </c>
      <c r="J8" s="3" t="s">
        <v>931</v>
      </c>
      <c r="K8" s="3" t="str">
        <f t="shared" si="1"/>
        <v>地脉</v>
      </c>
      <c r="L8" s="3">
        <f t="shared" si="2"/>
        <v>1</v>
      </c>
      <c r="M8" s="3">
        <f t="shared" si="3"/>
        <v>2</v>
      </c>
      <c r="N8" s="16">
        <v>0</v>
      </c>
      <c r="O8" s="16">
        <v>6</v>
      </c>
      <c r="P8" s="16">
        <f>武器2!L8</f>
        <v>121</v>
      </c>
      <c r="Q8" s="16">
        <f>武器2!M8</f>
        <v>0</v>
      </c>
      <c r="R8" s="16">
        <f>武器2!N8</f>
        <v>0</v>
      </c>
      <c r="S8" s="16">
        <f>武器2!O8</f>
        <v>0</v>
      </c>
      <c r="T8" s="16">
        <f>武器2!P8</f>
        <v>0</v>
      </c>
      <c r="U8" s="16">
        <f>武器2!Q8</f>
        <v>0</v>
      </c>
      <c r="V8" s="16">
        <f>武器2!R8</f>
        <v>0</v>
      </c>
      <c r="W8" s="16">
        <f>武器2!S8</f>
        <v>14</v>
      </c>
      <c r="X8" s="16">
        <f>武器2!T8</f>
        <v>0</v>
      </c>
      <c r="Y8" s="16">
        <f>武器2!U8</f>
        <v>0</v>
      </c>
      <c r="Z8" s="16">
        <f>武器2!V8</f>
        <v>0</v>
      </c>
      <c r="AA8" s="16">
        <f>武器2!W8</f>
        <v>0</v>
      </c>
      <c r="AB8" s="16">
        <f>武器2!X8</f>
        <v>0</v>
      </c>
      <c r="AC8" s="16">
        <f>武器2!Y8</f>
        <v>0</v>
      </c>
      <c r="AD8" s="16">
        <f>武器2!Z8</f>
        <v>0</v>
      </c>
      <c r="AE8" s="16">
        <f>武器2!AA8</f>
        <v>0</v>
      </c>
      <c r="AF8" s="16">
        <f>武器2!AB8</f>
        <v>0</v>
      </c>
      <c r="AG8" s="16">
        <f>武器2!AC8</f>
        <v>0</v>
      </c>
      <c r="AH8" s="16">
        <f>武器2!AD8</f>
        <v>0</v>
      </c>
      <c r="AI8" s="16">
        <f>武器2!AE8</f>
        <v>5.6603773584905648E-2</v>
      </c>
      <c r="AJ8" s="16">
        <f>武器2!AF8</f>
        <v>0.22981818181818184</v>
      </c>
      <c r="AK8" s="16">
        <f>武器2!AG8</f>
        <v>0</v>
      </c>
      <c r="AL8" s="16">
        <f>武器2!AH8</f>
        <v>0</v>
      </c>
      <c r="AM8" s="16">
        <f>武器2!AI8</f>
        <v>0</v>
      </c>
      <c r="AN8" s="16">
        <f>武器2!AJ8</f>
        <v>0.22981818181818184</v>
      </c>
      <c r="AO8" s="21">
        <f t="shared" si="4"/>
        <v>202.81132075471697</v>
      </c>
      <c r="AP8" s="21">
        <f t="shared" si="15"/>
        <v>181200</v>
      </c>
      <c r="AQ8" t="str">
        <f t="shared" si="5"/>
        <v>,五彩的蘑菇,剧毒牙,紫水晶</v>
      </c>
      <c r="AR8" s="24" t="str">
        <f>IF(F8="c",getSring(AQ8,4),VLOOKUP(K8&amp;F8,test4,2,FALSE))</f>
        <v>顶级风之精华</v>
      </c>
      <c r="AS8" s="24">
        <f t="shared" si="6"/>
        <v>30001</v>
      </c>
      <c r="AT8" s="24">
        <f t="shared" si="7"/>
        <v>11</v>
      </c>
      <c r="AU8" s="24" t="str">
        <f t="shared" si="16"/>
        <v>五彩的蘑菇</v>
      </c>
      <c r="AV8" s="24">
        <f t="shared" si="8"/>
        <v>30025</v>
      </c>
      <c r="AW8" s="24">
        <f t="shared" si="9"/>
        <v>21</v>
      </c>
      <c r="AX8" s="24" t="str">
        <f t="shared" si="17"/>
        <v>剧毒牙</v>
      </c>
      <c r="AY8" s="24">
        <f t="shared" si="10"/>
        <v>30041</v>
      </c>
      <c r="AZ8" s="24">
        <f t="shared" si="11"/>
        <v>21</v>
      </c>
      <c r="BA8" s="24" t="str">
        <f t="shared" si="18"/>
        <v>紫水晶</v>
      </c>
      <c r="BB8" s="24">
        <f t="shared" si="12"/>
        <v>30033</v>
      </c>
      <c r="BC8" s="24">
        <f t="shared" si="19"/>
        <v>21</v>
      </c>
      <c r="BD8" t="s">
        <v>1734</v>
      </c>
      <c r="BE8">
        <v>6</v>
      </c>
    </row>
    <row r="9" spans="1:57" ht="14.25" x14ac:dyDescent="0.2">
      <c r="A9">
        <f t="shared" si="13"/>
        <v>10007</v>
      </c>
      <c r="B9" s="16">
        <v>7</v>
      </c>
      <c r="C9" s="16" t="str">
        <f ca="1">武器1!C9</f>
        <v>IC1207</v>
      </c>
      <c r="D9" s="16" t="str">
        <f ca="1">武器1!D9</f>
        <v>神秘的颓废轻剑</v>
      </c>
      <c r="E9" s="16">
        <f t="shared" si="0"/>
        <v>14</v>
      </c>
      <c r="F9" s="36" t="s">
        <v>16</v>
      </c>
      <c r="G9" s="39">
        <f t="shared" si="14"/>
        <v>3</v>
      </c>
      <c r="H9" s="19" t="s">
        <v>21</v>
      </c>
      <c r="I9" s="3" t="s">
        <v>22</v>
      </c>
      <c r="J9" s="3" t="s">
        <v>931</v>
      </c>
      <c r="K9" s="3" t="str">
        <f t="shared" si="1"/>
        <v>地脉</v>
      </c>
      <c r="L9" s="3">
        <f t="shared" si="2"/>
        <v>1</v>
      </c>
      <c r="M9" s="3">
        <f t="shared" si="3"/>
        <v>2</v>
      </c>
      <c r="N9" s="16">
        <v>0</v>
      </c>
      <c r="O9" s="16">
        <v>7</v>
      </c>
      <c r="P9" s="16">
        <f>武器2!L9</f>
        <v>141</v>
      </c>
      <c r="Q9" s="16">
        <f>武器2!M9</f>
        <v>0</v>
      </c>
      <c r="R9" s="16">
        <f>武器2!N9</f>
        <v>0</v>
      </c>
      <c r="S9" s="16">
        <f>武器2!O9</f>
        <v>0</v>
      </c>
      <c r="T9" s="16">
        <f>武器2!P9</f>
        <v>0</v>
      </c>
      <c r="U9" s="16">
        <f>武器2!Q9</f>
        <v>0</v>
      </c>
      <c r="V9" s="16">
        <f>武器2!R9</f>
        <v>0</v>
      </c>
      <c r="W9" s="16">
        <f>武器2!S9</f>
        <v>0</v>
      </c>
      <c r="X9" s="16">
        <f>武器2!T9</f>
        <v>24</v>
      </c>
      <c r="Y9" s="16">
        <f>武器2!U9</f>
        <v>0</v>
      </c>
      <c r="Z9" s="16">
        <f>武器2!V9</f>
        <v>0</v>
      </c>
      <c r="AA9" s="16">
        <f>武器2!W9</f>
        <v>0</v>
      </c>
      <c r="AB9" s="16">
        <f>武器2!X9</f>
        <v>0.33545454545454545</v>
      </c>
      <c r="AC9" s="16">
        <f>武器2!Y9</f>
        <v>0</v>
      </c>
      <c r="AD9" s="16">
        <f>武器2!Z9</f>
        <v>0</v>
      </c>
      <c r="AE9" s="16">
        <f>武器2!AA9</f>
        <v>0</v>
      </c>
      <c r="AF9" s="16">
        <f>武器2!AB9</f>
        <v>0</v>
      </c>
      <c r="AG9" s="16">
        <f>武器2!AC9</f>
        <v>0</v>
      </c>
      <c r="AH9" s="16">
        <f>武器2!AD9</f>
        <v>0</v>
      </c>
      <c r="AI9" s="16">
        <f>武器2!AE9</f>
        <v>0</v>
      </c>
      <c r="AJ9" s="16">
        <f>武器2!AF9</f>
        <v>0.26836363636363636</v>
      </c>
      <c r="AK9" s="16">
        <f>武器2!AG9</f>
        <v>0.26836363636363636</v>
      </c>
      <c r="AL9" s="16">
        <f>武器2!AH9</f>
        <v>0</v>
      </c>
      <c r="AM9" s="16">
        <f>武器2!AI9</f>
        <v>0.26836363636363636</v>
      </c>
      <c r="AN9" s="16">
        <f>武器2!AJ9</f>
        <v>0</v>
      </c>
      <c r="AO9" s="21">
        <f t="shared" si="4"/>
        <v>296.54516231404961</v>
      </c>
      <c r="AP9" s="21">
        <f t="shared" si="15"/>
        <v>255600</v>
      </c>
      <c r="AQ9" t="str">
        <f t="shared" si="5"/>
        <v>,五彩的蘑菇,剧毒牙,紫水晶</v>
      </c>
      <c r="AR9" s="24" t="str">
        <f>IF(F9="c",getSring(AQ9,4),VLOOKUP(K9&amp;F9,test4,2,FALSE))</f>
        <v>顶级风之精华</v>
      </c>
      <c r="AS9" s="24">
        <f t="shared" si="6"/>
        <v>30001</v>
      </c>
      <c r="AT9" s="24">
        <f t="shared" si="7"/>
        <v>15</v>
      </c>
      <c r="AU9" s="24" t="str">
        <f t="shared" si="16"/>
        <v>五彩的蘑菇</v>
      </c>
      <c r="AV9" s="24">
        <f t="shared" si="8"/>
        <v>30025</v>
      </c>
      <c r="AW9" s="24">
        <f t="shared" si="9"/>
        <v>31</v>
      </c>
      <c r="AX9" s="24" t="str">
        <f t="shared" si="17"/>
        <v>剧毒牙</v>
      </c>
      <c r="AY9" s="24">
        <f t="shared" si="10"/>
        <v>30041</v>
      </c>
      <c r="AZ9" s="24">
        <f t="shared" si="11"/>
        <v>31</v>
      </c>
      <c r="BA9" s="24" t="str">
        <f t="shared" si="18"/>
        <v>紫水晶</v>
      </c>
      <c r="BB9" s="24">
        <f t="shared" si="12"/>
        <v>30033</v>
      </c>
      <c r="BC9" s="24">
        <f t="shared" si="19"/>
        <v>31</v>
      </c>
    </row>
    <row r="10" spans="1:57" ht="14.25" x14ac:dyDescent="0.2">
      <c r="A10">
        <f t="shared" si="13"/>
        <v>10008</v>
      </c>
      <c r="B10" s="16">
        <v>8</v>
      </c>
      <c r="C10" s="16" t="str">
        <f ca="1">武器1!C10</f>
        <v>IC1280</v>
      </c>
      <c r="D10" s="16" t="str">
        <f ca="1">武器1!D10</f>
        <v>璀璨的玄铁重剑</v>
      </c>
      <c r="E10" s="16">
        <f t="shared" si="0"/>
        <v>16</v>
      </c>
      <c r="F10" s="36" t="s">
        <v>239</v>
      </c>
      <c r="G10" s="39">
        <f t="shared" si="14"/>
        <v>3</v>
      </c>
      <c r="H10" s="19" t="s">
        <v>21</v>
      </c>
      <c r="I10" s="3" t="s">
        <v>22</v>
      </c>
      <c r="J10" s="3" t="s">
        <v>931</v>
      </c>
      <c r="K10" s="3" t="str">
        <f t="shared" si="1"/>
        <v>地脉</v>
      </c>
      <c r="L10" s="3">
        <f t="shared" si="2"/>
        <v>1</v>
      </c>
      <c r="M10" s="3">
        <f t="shared" si="3"/>
        <v>2</v>
      </c>
      <c r="N10" s="16">
        <v>0</v>
      </c>
      <c r="O10" s="16">
        <v>8</v>
      </c>
      <c r="P10" s="16">
        <f>武器2!L10</f>
        <v>161</v>
      </c>
      <c r="Q10" s="16">
        <f>武器2!M10</f>
        <v>0</v>
      </c>
      <c r="R10" s="16">
        <f>武器2!N10</f>
        <v>0</v>
      </c>
      <c r="S10" s="16">
        <f>武器2!O10</f>
        <v>0</v>
      </c>
      <c r="T10" s="16">
        <f>武器2!P10</f>
        <v>0</v>
      </c>
      <c r="U10" s="16">
        <f>武器2!Q10</f>
        <v>0</v>
      </c>
      <c r="V10" s="16">
        <f>武器2!R10</f>
        <v>0</v>
      </c>
      <c r="W10" s="16">
        <f>武器2!S10</f>
        <v>0</v>
      </c>
      <c r="X10" s="16">
        <f>武器2!T10</f>
        <v>0</v>
      </c>
      <c r="Y10" s="16">
        <f>武器2!U10</f>
        <v>9.3333333333333338E-2</v>
      </c>
      <c r="Z10" s="16">
        <f>武器2!V10</f>
        <v>0</v>
      </c>
      <c r="AA10" s="16">
        <f>武器2!W10</f>
        <v>0</v>
      </c>
      <c r="AB10" s="16">
        <f>武器2!X10</f>
        <v>0</v>
      </c>
      <c r="AC10" s="16">
        <f>武器2!Y10</f>
        <v>7.407407407407407E-2</v>
      </c>
      <c r="AD10" s="16">
        <f>武器2!Z10</f>
        <v>0</v>
      </c>
      <c r="AE10" s="16">
        <f>武器2!AA10</f>
        <v>7.407407407407407E-2</v>
      </c>
      <c r="AF10" s="16">
        <f>武器2!AB10</f>
        <v>0</v>
      </c>
      <c r="AG10" s="16">
        <f>武器2!AC10</f>
        <v>0</v>
      </c>
      <c r="AH10" s="16">
        <f>武器2!AD10</f>
        <v>0</v>
      </c>
      <c r="AI10" s="16">
        <f>武器2!AE10</f>
        <v>0</v>
      </c>
      <c r="AJ10" s="16">
        <f>武器2!AF10</f>
        <v>0.30545454545454542</v>
      </c>
      <c r="AK10" s="16">
        <f>武器2!AG10</f>
        <v>0</v>
      </c>
      <c r="AL10" s="16">
        <f>武器2!AH10</f>
        <v>0</v>
      </c>
      <c r="AM10" s="16">
        <f>武器2!AI10</f>
        <v>0.30545454545454542</v>
      </c>
      <c r="AN10" s="16">
        <f>武器2!AJ10</f>
        <v>0</v>
      </c>
      <c r="AO10" s="21">
        <f t="shared" si="4"/>
        <v>242.31481481481481</v>
      </c>
      <c r="AP10" s="21">
        <f t="shared" si="15"/>
        <v>214800</v>
      </c>
      <c r="AQ10" t="str">
        <f t="shared" si="5"/>
        <v>,耀眼的石头,斑斓的稻草,紫水晶</v>
      </c>
      <c r="AR10" s="24" t="str">
        <f>IF(F10="c",getSring(AQ10,4),VLOOKUP(K10&amp;F10,test4,2,FALSE))</f>
        <v>顶级风之精华</v>
      </c>
      <c r="AS10" s="24">
        <f t="shared" si="6"/>
        <v>30001</v>
      </c>
      <c r="AT10" s="24">
        <f t="shared" si="7"/>
        <v>13</v>
      </c>
      <c r="AU10" s="24" t="str">
        <f t="shared" si="16"/>
        <v>耀眼的石头</v>
      </c>
      <c r="AV10" s="24">
        <f t="shared" si="8"/>
        <v>30037</v>
      </c>
      <c r="AW10" s="24">
        <f t="shared" si="9"/>
        <v>25</v>
      </c>
      <c r="AX10" s="24" t="str">
        <f t="shared" si="17"/>
        <v>斑斓的稻草</v>
      </c>
      <c r="AY10" s="24">
        <f t="shared" si="10"/>
        <v>30029</v>
      </c>
      <c r="AZ10" s="24">
        <f t="shared" si="11"/>
        <v>25</v>
      </c>
      <c r="BA10" s="24" t="str">
        <f t="shared" si="18"/>
        <v>紫水晶</v>
      </c>
      <c r="BB10" s="24">
        <f t="shared" si="12"/>
        <v>30033</v>
      </c>
      <c r="BC10" s="24">
        <f t="shared" si="19"/>
        <v>25</v>
      </c>
    </row>
    <row r="11" spans="1:57" ht="14.25" x14ac:dyDescent="0.2">
      <c r="A11">
        <f t="shared" si="13"/>
        <v>10009</v>
      </c>
      <c r="B11" s="16">
        <v>9</v>
      </c>
      <c r="C11" s="16" t="str">
        <f ca="1">武器1!C11</f>
        <v>IC1209</v>
      </c>
      <c r="D11" s="16" t="str">
        <f ca="1">武器1!D11</f>
        <v>犀利的忏悔重剑</v>
      </c>
      <c r="E11" s="16">
        <f t="shared" si="0"/>
        <v>2</v>
      </c>
      <c r="F11" s="36" t="s">
        <v>884</v>
      </c>
      <c r="G11" s="39">
        <f t="shared" si="14"/>
        <v>3</v>
      </c>
      <c r="H11" s="19" t="s">
        <v>21</v>
      </c>
      <c r="I11" s="3" t="s">
        <v>22</v>
      </c>
      <c r="J11" s="3" t="s">
        <v>931</v>
      </c>
      <c r="K11" s="3" t="str">
        <f t="shared" si="1"/>
        <v>地脉</v>
      </c>
      <c r="L11" s="3">
        <f t="shared" si="2"/>
        <v>1</v>
      </c>
      <c r="M11" s="3">
        <f t="shared" si="3"/>
        <v>2</v>
      </c>
      <c r="N11" s="16">
        <v>0</v>
      </c>
      <c r="O11" s="16">
        <v>1</v>
      </c>
      <c r="P11" s="16">
        <f>武器2!L11</f>
        <v>15</v>
      </c>
      <c r="Q11" s="16">
        <f>武器2!M11</f>
        <v>0</v>
      </c>
      <c r="R11" s="16">
        <f>武器2!N11</f>
        <v>0</v>
      </c>
      <c r="S11" s="16">
        <f>武器2!O11</f>
        <v>0</v>
      </c>
      <c r="T11" s="16">
        <f>武器2!P11</f>
        <v>0</v>
      </c>
      <c r="U11" s="16">
        <f>武器2!Q11</f>
        <v>0</v>
      </c>
      <c r="V11" s="16">
        <f>武器2!R11</f>
        <v>0</v>
      </c>
      <c r="W11" s="16">
        <f>武器2!S11</f>
        <v>0</v>
      </c>
      <c r="X11" s="16">
        <f>武器2!T11</f>
        <v>0</v>
      </c>
      <c r="Y11" s="16">
        <f>武器2!U11</f>
        <v>0</v>
      </c>
      <c r="Z11" s="16">
        <f>武器2!V11</f>
        <v>0</v>
      </c>
      <c r="AA11" s="16">
        <f>武器2!W11</f>
        <v>0</v>
      </c>
      <c r="AB11" s="16">
        <f>武器2!X11</f>
        <v>0.1</v>
      </c>
      <c r="AC11" s="16">
        <f>武器2!Y11</f>
        <v>0</v>
      </c>
      <c r="AD11" s="16">
        <f>武器2!Z11</f>
        <v>0</v>
      </c>
      <c r="AE11" s="16">
        <f>武器2!AA11</f>
        <v>0</v>
      </c>
      <c r="AF11" s="16">
        <f>武器2!AB11</f>
        <v>0</v>
      </c>
      <c r="AG11" s="16">
        <f>武器2!AC11</f>
        <v>0</v>
      </c>
      <c r="AH11" s="16">
        <f>武器2!AD11</f>
        <v>0</v>
      </c>
      <c r="AI11" s="16">
        <f>武器2!AE11</f>
        <v>0</v>
      </c>
      <c r="AJ11" s="16">
        <f>武器2!AF11</f>
        <v>0</v>
      </c>
      <c r="AK11" s="16">
        <f>武器2!AG11</f>
        <v>0</v>
      </c>
      <c r="AL11" s="16">
        <f>武器2!AH11</f>
        <v>0</v>
      </c>
      <c r="AM11" s="16">
        <f>武器2!AI11</f>
        <v>0</v>
      </c>
      <c r="AN11" s="16">
        <f>武器2!AJ11</f>
        <v>0</v>
      </c>
      <c r="AO11" s="21">
        <f t="shared" si="4"/>
        <v>24.44</v>
      </c>
      <c r="AP11" s="21">
        <f t="shared" si="15"/>
        <v>23400</v>
      </c>
      <c r="AQ11" t="str">
        <f t="shared" si="5"/>
        <v>,带血的牙,诱人的坚果,灰色的稻草</v>
      </c>
      <c r="AR11" s="24" t="str">
        <f>IF(F11="c",getSring(AQ11,4),VLOOKUP(K11&amp;F11,test4,2,FALSE))</f>
        <v>上级风之精华</v>
      </c>
      <c r="AS11" s="24">
        <f t="shared" si="6"/>
        <v>30002</v>
      </c>
      <c r="AT11" s="24">
        <f t="shared" si="7"/>
        <v>3</v>
      </c>
      <c r="AU11" s="24" t="str">
        <f t="shared" si="16"/>
        <v>带血的牙</v>
      </c>
      <c r="AV11" s="24">
        <f t="shared" si="8"/>
        <v>30040</v>
      </c>
      <c r="AW11" s="24">
        <f t="shared" si="9"/>
        <v>5</v>
      </c>
      <c r="AX11" s="24" t="str">
        <f t="shared" si="17"/>
        <v>诱人的坚果</v>
      </c>
      <c r="AY11" s="24">
        <f t="shared" si="10"/>
        <v>30044</v>
      </c>
      <c r="AZ11" s="24">
        <f t="shared" si="11"/>
        <v>5</v>
      </c>
      <c r="BA11" s="24" t="str">
        <f t="shared" si="18"/>
        <v>灰色的稻草</v>
      </c>
      <c r="BB11" s="24">
        <f t="shared" si="12"/>
        <v>30028</v>
      </c>
      <c r="BC11" s="24">
        <f t="shared" si="19"/>
        <v>5</v>
      </c>
    </row>
    <row r="12" spans="1:57" ht="14.25" x14ac:dyDescent="0.2">
      <c r="A12">
        <f t="shared" si="13"/>
        <v>10010</v>
      </c>
      <c r="B12" s="16">
        <v>10</v>
      </c>
      <c r="C12" s="16" t="str">
        <f ca="1">武器1!C12</f>
        <v>IC1207</v>
      </c>
      <c r="D12" s="16" t="str">
        <f ca="1">武器1!D12</f>
        <v>精致的遗迹轻剑</v>
      </c>
      <c r="E12" s="16">
        <f t="shared" si="0"/>
        <v>4</v>
      </c>
      <c r="F12" s="36" t="s">
        <v>18</v>
      </c>
      <c r="G12" s="39">
        <f t="shared" si="14"/>
        <v>3</v>
      </c>
      <c r="H12" s="19" t="s">
        <v>21</v>
      </c>
      <c r="I12" s="3" t="s">
        <v>22</v>
      </c>
      <c r="J12" s="3" t="s">
        <v>931</v>
      </c>
      <c r="K12" s="3" t="str">
        <f t="shared" si="1"/>
        <v>地脉</v>
      </c>
      <c r="L12" s="3">
        <f t="shared" si="2"/>
        <v>1</v>
      </c>
      <c r="M12" s="3">
        <f t="shared" si="3"/>
        <v>2</v>
      </c>
      <c r="N12" s="16">
        <v>0</v>
      </c>
      <c r="O12" s="16">
        <v>2</v>
      </c>
      <c r="P12" s="16">
        <f>武器2!L12</f>
        <v>30</v>
      </c>
      <c r="Q12" s="16">
        <f>武器2!M12</f>
        <v>0</v>
      </c>
      <c r="R12" s="16">
        <f>武器2!N12</f>
        <v>0</v>
      </c>
      <c r="S12" s="16">
        <f>武器2!O12</f>
        <v>0</v>
      </c>
      <c r="T12" s="16">
        <f>武器2!P12</f>
        <v>0</v>
      </c>
      <c r="U12" s="16">
        <f>武器2!Q12</f>
        <v>0</v>
      </c>
      <c r="V12" s="16">
        <f>武器2!R12</f>
        <v>0</v>
      </c>
      <c r="W12" s="16">
        <f>武器2!S12</f>
        <v>0</v>
      </c>
      <c r="X12" s="16">
        <f>武器2!T12</f>
        <v>0</v>
      </c>
      <c r="Y12" s="16">
        <f>武器2!U12</f>
        <v>0</v>
      </c>
      <c r="Z12" s="16">
        <f>武器2!V12</f>
        <v>0</v>
      </c>
      <c r="AA12" s="16">
        <f>武器2!W12</f>
        <v>0</v>
      </c>
      <c r="AB12" s="16">
        <f>武器2!X12</f>
        <v>0.1</v>
      </c>
      <c r="AC12" s="16">
        <f>武器2!Y12</f>
        <v>0</v>
      </c>
      <c r="AD12" s="16">
        <f>武器2!Z12</f>
        <v>0</v>
      </c>
      <c r="AE12" s="16">
        <f>武器2!AA12</f>
        <v>0</v>
      </c>
      <c r="AF12" s="16">
        <f>武器2!AB12</f>
        <v>0</v>
      </c>
      <c r="AG12" s="16">
        <f>武器2!AC12</f>
        <v>0</v>
      </c>
      <c r="AH12" s="16">
        <f>武器2!AD12</f>
        <v>0</v>
      </c>
      <c r="AI12" s="16">
        <f>武器2!AE12</f>
        <v>0</v>
      </c>
      <c r="AJ12" s="16">
        <f>武器2!AF12</f>
        <v>0</v>
      </c>
      <c r="AK12" s="16">
        <f>武器2!AG12</f>
        <v>0</v>
      </c>
      <c r="AL12" s="16">
        <f>武器2!AH12</f>
        <v>0</v>
      </c>
      <c r="AM12" s="16">
        <f>武器2!AI12</f>
        <v>0</v>
      </c>
      <c r="AN12" s="16">
        <f>武器2!AJ12</f>
        <v>0</v>
      </c>
      <c r="AO12" s="21">
        <f t="shared" si="4"/>
        <v>48.44</v>
      </c>
      <c r="AP12" s="21">
        <f t="shared" si="15"/>
        <v>42000</v>
      </c>
      <c r="AQ12" t="str">
        <f t="shared" si="5"/>
        <v>,黄水晶,发光的石头,带血的牙</v>
      </c>
      <c r="AR12" s="24" t="str">
        <f>IF(F12="c",getSring(AQ12,4),VLOOKUP(K12&amp;F12,test4,2,FALSE))</f>
        <v>上级风之精华</v>
      </c>
      <c r="AS12" s="24">
        <f t="shared" si="6"/>
        <v>30002</v>
      </c>
      <c r="AT12" s="24">
        <f t="shared" si="7"/>
        <v>5</v>
      </c>
      <c r="AU12" s="24" t="str">
        <f t="shared" si="16"/>
        <v>黄水晶</v>
      </c>
      <c r="AV12" s="24">
        <f t="shared" si="8"/>
        <v>30032</v>
      </c>
      <c r="AW12" s="24">
        <f t="shared" si="9"/>
        <v>10</v>
      </c>
      <c r="AX12" s="24" t="str">
        <f t="shared" si="17"/>
        <v>发光的石头</v>
      </c>
      <c r="AY12" s="24">
        <f t="shared" si="10"/>
        <v>30036</v>
      </c>
      <c r="AZ12" s="24">
        <f t="shared" si="11"/>
        <v>10</v>
      </c>
      <c r="BA12" s="24" t="str">
        <f t="shared" si="18"/>
        <v>带血的牙</v>
      </c>
      <c r="BB12" s="24">
        <f t="shared" si="12"/>
        <v>30040</v>
      </c>
      <c r="BC12" s="24">
        <f t="shared" si="19"/>
        <v>10</v>
      </c>
    </row>
    <row r="13" spans="1:57" ht="14.25" x14ac:dyDescent="0.2">
      <c r="A13">
        <f t="shared" si="13"/>
        <v>10011</v>
      </c>
      <c r="B13" s="16">
        <v>11</v>
      </c>
      <c r="C13" s="16" t="str">
        <f ca="1">武器1!C13</f>
        <v>IC1280</v>
      </c>
      <c r="D13" s="16" t="str">
        <f ca="1">武器1!D13</f>
        <v>闪耀的卡尼亚重剑</v>
      </c>
      <c r="E13" s="16">
        <f t="shared" si="0"/>
        <v>6</v>
      </c>
      <c r="F13" s="36" t="s">
        <v>18</v>
      </c>
      <c r="G13" s="39">
        <f t="shared" si="14"/>
        <v>3</v>
      </c>
      <c r="H13" s="19" t="s">
        <v>21</v>
      </c>
      <c r="I13" s="3" t="s">
        <v>22</v>
      </c>
      <c r="J13" s="3" t="s">
        <v>931</v>
      </c>
      <c r="K13" s="3" t="str">
        <f t="shared" si="1"/>
        <v>地脉</v>
      </c>
      <c r="L13" s="3">
        <f t="shared" si="2"/>
        <v>1</v>
      </c>
      <c r="M13" s="3">
        <f t="shared" si="3"/>
        <v>2</v>
      </c>
      <c r="N13" s="16">
        <v>0</v>
      </c>
      <c r="O13" s="16">
        <v>3</v>
      </c>
      <c r="P13" s="16">
        <f>武器2!L13</f>
        <v>46</v>
      </c>
      <c r="Q13" s="16">
        <f>武器2!M13</f>
        <v>0</v>
      </c>
      <c r="R13" s="16">
        <f>武器2!N13</f>
        <v>0</v>
      </c>
      <c r="S13" s="16">
        <f>武器2!O13</f>
        <v>0</v>
      </c>
      <c r="T13" s="16">
        <f>武器2!P13</f>
        <v>0</v>
      </c>
      <c r="U13" s="16">
        <f>武器2!Q13</f>
        <v>1</v>
      </c>
      <c r="V13" s="16">
        <f>武器2!R13</f>
        <v>0</v>
      </c>
      <c r="W13" s="16">
        <f>武器2!S13</f>
        <v>0</v>
      </c>
      <c r="X13" s="16">
        <f>武器2!T13</f>
        <v>0</v>
      </c>
      <c r="Y13" s="16">
        <f>武器2!U13</f>
        <v>0</v>
      </c>
      <c r="Z13" s="16">
        <f>武器2!V13</f>
        <v>0</v>
      </c>
      <c r="AA13" s="16">
        <f>武器2!W13</f>
        <v>0</v>
      </c>
      <c r="AB13" s="16">
        <f>武器2!X13</f>
        <v>0.13363636363636364</v>
      </c>
      <c r="AC13" s="16">
        <f>武器2!Y13</f>
        <v>0</v>
      </c>
      <c r="AD13" s="16">
        <f>武器2!Z13</f>
        <v>0</v>
      </c>
      <c r="AE13" s="16">
        <f>武器2!AA13</f>
        <v>0</v>
      </c>
      <c r="AF13" s="16">
        <f>武器2!AB13</f>
        <v>0</v>
      </c>
      <c r="AG13" s="16">
        <f>武器2!AC13</f>
        <v>0</v>
      </c>
      <c r="AH13" s="16">
        <f>武器2!AD13</f>
        <v>0</v>
      </c>
      <c r="AI13" s="16">
        <f>武器2!AE13</f>
        <v>0</v>
      </c>
      <c r="AJ13" s="16">
        <f>武器2!AF13</f>
        <v>0</v>
      </c>
      <c r="AK13" s="16">
        <f>武器2!AG13</f>
        <v>0</v>
      </c>
      <c r="AL13" s="16">
        <f>武器2!AH13</f>
        <v>0</v>
      </c>
      <c r="AM13" s="16">
        <f>武器2!AI13</f>
        <v>0</v>
      </c>
      <c r="AN13" s="16">
        <f>武器2!AJ13</f>
        <v>0</v>
      </c>
      <c r="AO13" s="21">
        <f t="shared" si="4"/>
        <v>77.235272727272729</v>
      </c>
      <c r="AP13" s="21">
        <f t="shared" si="15"/>
        <v>67200</v>
      </c>
      <c r="AQ13" t="str">
        <f t="shared" si="5"/>
        <v>,带血的牙,诱人的蘑菇,发光的石头</v>
      </c>
      <c r="AR13" s="24" t="str">
        <f>IF(F13="c",getSring(AQ13,4),VLOOKUP(K13&amp;F13,test4,2,FALSE))</f>
        <v>上级风之精华</v>
      </c>
      <c r="AS13" s="24">
        <f t="shared" si="6"/>
        <v>30002</v>
      </c>
      <c r="AT13" s="24">
        <f t="shared" si="7"/>
        <v>8</v>
      </c>
      <c r="AU13" s="24" t="str">
        <f t="shared" si="16"/>
        <v>带血的牙</v>
      </c>
      <c r="AV13" s="24">
        <f t="shared" si="8"/>
        <v>30040</v>
      </c>
      <c r="AW13" s="24">
        <f t="shared" si="9"/>
        <v>16</v>
      </c>
      <c r="AX13" s="24" t="str">
        <f t="shared" si="17"/>
        <v>诱人的蘑菇</v>
      </c>
      <c r="AY13" s="24">
        <f t="shared" si="10"/>
        <v>30024</v>
      </c>
      <c r="AZ13" s="24">
        <f t="shared" si="11"/>
        <v>16</v>
      </c>
      <c r="BA13" s="24" t="str">
        <f t="shared" si="18"/>
        <v>发光的石头</v>
      </c>
      <c r="BB13" s="24">
        <f t="shared" si="12"/>
        <v>30036</v>
      </c>
      <c r="BC13" s="24">
        <f t="shared" si="19"/>
        <v>16</v>
      </c>
    </row>
    <row r="14" spans="1:57" ht="14.25" x14ac:dyDescent="0.2">
      <c r="A14">
        <f t="shared" si="13"/>
        <v>10012</v>
      </c>
      <c r="B14" s="16">
        <v>12</v>
      </c>
      <c r="C14" s="16" t="str">
        <f ca="1">武器1!C14</f>
        <v>IC1201</v>
      </c>
      <c r="D14" s="16" t="str">
        <f ca="1">武器1!D14</f>
        <v>犀利的智慧重剑</v>
      </c>
      <c r="E14" s="16">
        <f t="shared" si="0"/>
        <v>8</v>
      </c>
      <c r="F14" s="36" t="s">
        <v>18</v>
      </c>
      <c r="G14" s="39">
        <f t="shared" si="14"/>
        <v>3</v>
      </c>
      <c r="H14" s="19" t="s">
        <v>21</v>
      </c>
      <c r="I14" s="3" t="s">
        <v>22</v>
      </c>
      <c r="J14" s="3" t="s">
        <v>931</v>
      </c>
      <c r="K14" s="3" t="str">
        <f t="shared" si="1"/>
        <v>地脉</v>
      </c>
      <c r="L14" s="3">
        <f t="shared" si="2"/>
        <v>1</v>
      </c>
      <c r="M14" s="3">
        <f t="shared" si="3"/>
        <v>2</v>
      </c>
      <c r="N14" s="16">
        <v>0</v>
      </c>
      <c r="O14" s="16">
        <v>4</v>
      </c>
      <c r="P14" s="16">
        <f>武器2!L14</f>
        <v>61</v>
      </c>
      <c r="Q14" s="16">
        <f>武器2!M14</f>
        <v>0</v>
      </c>
      <c r="R14" s="16">
        <f>武器2!N14</f>
        <v>0</v>
      </c>
      <c r="S14" s="16">
        <f>武器2!O14</f>
        <v>0</v>
      </c>
      <c r="T14" s="16">
        <f>武器2!P14</f>
        <v>0</v>
      </c>
      <c r="U14" s="16">
        <f>武器2!Q14</f>
        <v>0</v>
      </c>
      <c r="V14" s="16">
        <f>武器2!R14</f>
        <v>0</v>
      </c>
      <c r="W14" s="16">
        <f>武器2!S14</f>
        <v>0</v>
      </c>
      <c r="X14" s="16">
        <f>武器2!T14</f>
        <v>0</v>
      </c>
      <c r="Y14" s="16">
        <f>武器2!U14</f>
        <v>0</v>
      </c>
      <c r="Z14" s="16">
        <f>武器2!V14</f>
        <v>0</v>
      </c>
      <c r="AA14" s="16">
        <f>武器2!W14</f>
        <v>0</v>
      </c>
      <c r="AB14" s="16">
        <f>武器2!X14</f>
        <v>0.17818181818181816</v>
      </c>
      <c r="AC14" s="16">
        <f>武器2!Y14</f>
        <v>0</v>
      </c>
      <c r="AD14" s="16">
        <f>武器2!Z14</f>
        <v>0</v>
      </c>
      <c r="AE14" s="16">
        <f>武器2!AA14</f>
        <v>0</v>
      </c>
      <c r="AF14" s="16">
        <f>武器2!AB14</f>
        <v>0</v>
      </c>
      <c r="AG14" s="16">
        <f>武器2!AC14</f>
        <v>0</v>
      </c>
      <c r="AH14" s="16">
        <f>武器2!AD14</f>
        <v>0</v>
      </c>
      <c r="AI14" s="16">
        <f>武器2!AE14</f>
        <v>0</v>
      </c>
      <c r="AJ14" s="16">
        <f>武器2!AF14</f>
        <v>0</v>
      </c>
      <c r="AK14" s="16">
        <f>武器2!AG14</f>
        <v>0</v>
      </c>
      <c r="AL14" s="16">
        <f>武器2!AH14</f>
        <v>0</v>
      </c>
      <c r="AM14" s="16">
        <f>武器2!AI14</f>
        <v>0.14254545454545453</v>
      </c>
      <c r="AN14" s="16">
        <f>武器2!AJ14</f>
        <v>0</v>
      </c>
      <c r="AO14" s="21">
        <f t="shared" si="4"/>
        <v>103.17848991735536</v>
      </c>
      <c r="AP14" s="21">
        <f t="shared" si="15"/>
        <v>90600</v>
      </c>
      <c r="AQ14" t="str">
        <f t="shared" si="5"/>
        <v>,灰色的稻草,黄水晶,发光的石头</v>
      </c>
      <c r="AR14" s="24" t="str">
        <f>IF(F14="c",getSring(AQ14,4),VLOOKUP(K14&amp;F14,test4,2,FALSE))</f>
        <v>上级风之精华</v>
      </c>
      <c r="AS14" s="24">
        <f t="shared" si="6"/>
        <v>30002</v>
      </c>
      <c r="AT14" s="24">
        <f t="shared" si="7"/>
        <v>11</v>
      </c>
      <c r="AU14" s="24" t="str">
        <f t="shared" si="16"/>
        <v>灰色的稻草</v>
      </c>
      <c r="AV14" s="24">
        <f t="shared" si="8"/>
        <v>30028</v>
      </c>
      <c r="AW14" s="24">
        <f t="shared" si="9"/>
        <v>21</v>
      </c>
      <c r="AX14" s="24" t="str">
        <f t="shared" si="17"/>
        <v>黄水晶</v>
      </c>
      <c r="AY14" s="24">
        <f t="shared" si="10"/>
        <v>30032</v>
      </c>
      <c r="AZ14" s="24">
        <f t="shared" si="11"/>
        <v>21</v>
      </c>
      <c r="BA14" s="24" t="str">
        <f t="shared" si="18"/>
        <v>发光的石头</v>
      </c>
      <c r="BB14" s="24">
        <f t="shared" si="12"/>
        <v>30036</v>
      </c>
      <c r="BC14" s="24">
        <f t="shared" si="19"/>
        <v>21</v>
      </c>
    </row>
    <row r="15" spans="1:57" ht="14.25" x14ac:dyDescent="0.2">
      <c r="A15">
        <f t="shared" si="13"/>
        <v>10013</v>
      </c>
      <c r="B15" s="16">
        <v>13</v>
      </c>
      <c r="C15" s="16" t="str">
        <f ca="1">武器1!C15</f>
        <v>IC1280</v>
      </c>
      <c r="D15" s="16" t="str">
        <f ca="1">武器1!D15</f>
        <v>拉风的青铜轻剑</v>
      </c>
      <c r="E15" s="16">
        <f t="shared" si="0"/>
        <v>10</v>
      </c>
      <c r="F15" s="36" t="s">
        <v>18</v>
      </c>
      <c r="G15" s="39">
        <f t="shared" si="14"/>
        <v>3</v>
      </c>
      <c r="H15" s="19" t="s">
        <v>21</v>
      </c>
      <c r="I15" s="3" t="s">
        <v>22</v>
      </c>
      <c r="J15" s="3" t="s">
        <v>931</v>
      </c>
      <c r="K15" s="3" t="str">
        <f t="shared" si="1"/>
        <v>地脉</v>
      </c>
      <c r="L15" s="3">
        <f t="shared" si="2"/>
        <v>1</v>
      </c>
      <c r="M15" s="3">
        <f t="shared" si="3"/>
        <v>2</v>
      </c>
      <c r="N15" s="16">
        <v>0</v>
      </c>
      <c r="O15" s="16">
        <v>5</v>
      </c>
      <c r="P15" s="16">
        <f>武器2!L15</f>
        <v>77</v>
      </c>
      <c r="Q15" s="16">
        <f>武器2!M15</f>
        <v>0</v>
      </c>
      <c r="R15" s="16">
        <f>武器2!N15</f>
        <v>0</v>
      </c>
      <c r="S15" s="16">
        <f>武器2!O15</f>
        <v>0</v>
      </c>
      <c r="T15" s="16">
        <f>武器2!P15</f>
        <v>0</v>
      </c>
      <c r="U15" s="16">
        <f>武器2!Q15</f>
        <v>0</v>
      </c>
      <c r="V15" s="16">
        <f>武器2!R15</f>
        <v>0</v>
      </c>
      <c r="W15" s="16">
        <f>武器2!S15</f>
        <v>12</v>
      </c>
      <c r="X15" s="16">
        <f>武器2!T15</f>
        <v>0</v>
      </c>
      <c r="Y15" s="16">
        <f>武器2!U15</f>
        <v>0</v>
      </c>
      <c r="Z15" s="16">
        <f>武器2!V15</f>
        <v>0</v>
      </c>
      <c r="AA15" s="16">
        <f>武器2!W15</f>
        <v>0</v>
      </c>
      <c r="AB15" s="16">
        <f>武器2!X15</f>
        <v>0.22454545454545452</v>
      </c>
      <c r="AC15" s="16">
        <f>武器2!Y15</f>
        <v>0</v>
      </c>
      <c r="AD15" s="16">
        <f>武器2!Z15</f>
        <v>0</v>
      </c>
      <c r="AE15" s="16">
        <f>武器2!AA15</f>
        <v>0</v>
      </c>
      <c r="AF15" s="16">
        <f>武器2!AB15</f>
        <v>0</v>
      </c>
      <c r="AG15" s="16">
        <f>武器2!AC15</f>
        <v>0</v>
      </c>
      <c r="AH15" s="16">
        <f>武器2!AD15</f>
        <v>0</v>
      </c>
      <c r="AI15" s="16">
        <f>武器2!AE15</f>
        <v>0</v>
      </c>
      <c r="AJ15" s="16">
        <f>武器2!AF15</f>
        <v>0</v>
      </c>
      <c r="AK15" s="16">
        <f>武器2!AG15</f>
        <v>0</v>
      </c>
      <c r="AL15" s="16">
        <f>武器2!AH15</f>
        <v>0</v>
      </c>
      <c r="AM15" s="16">
        <f>武器2!AI15</f>
        <v>0</v>
      </c>
      <c r="AN15" s="16">
        <f>武器2!AJ15</f>
        <v>0</v>
      </c>
      <c r="AO15" s="21">
        <f t="shared" si="4"/>
        <v>151.77799999999999</v>
      </c>
      <c r="AP15" s="21">
        <f t="shared" si="15"/>
        <v>134400</v>
      </c>
      <c r="AQ15" t="str">
        <f t="shared" si="5"/>
        <v>,诱人的坚果,诱人的蘑菇,黄水晶</v>
      </c>
      <c r="AR15" s="24" t="str">
        <f>IF(F15="c",getSring(AQ15,4),VLOOKUP(K15&amp;F15,test4,2,FALSE))</f>
        <v>上级风之精华</v>
      </c>
      <c r="AS15" s="24">
        <f t="shared" si="6"/>
        <v>30002</v>
      </c>
      <c r="AT15" s="24">
        <f t="shared" si="7"/>
        <v>16</v>
      </c>
      <c r="AU15" s="24" t="str">
        <f t="shared" si="16"/>
        <v>诱人的坚果</v>
      </c>
      <c r="AV15" s="24">
        <f t="shared" si="8"/>
        <v>30044</v>
      </c>
      <c r="AW15" s="24">
        <f t="shared" si="9"/>
        <v>32</v>
      </c>
      <c r="AX15" s="24" t="str">
        <f t="shared" si="17"/>
        <v>诱人的蘑菇</v>
      </c>
      <c r="AY15" s="24">
        <f t="shared" si="10"/>
        <v>30024</v>
      </c>
      <c r="AZ15" s="24">
        <f t="shared" si="11"/>
        <v>32</v>
      </c>
      <c r="BA15" s="24" t="str">
        <f t="shared" si="18"/>
        <v>黄水晶</v>
      </c>
      <c r="BB15" s="24">
        <f t="shared" si="12"/>
        <v>30032</v>
      </c>
      <c r="BC15" s="24">
        <f t="shared" si="19"/>
        <v>32</v>
      </c>
    </row>
    <row r="16" spans="1:57" ht="14.25" x14ac:dyDescent="0.2">
      <c r="A16">
        <f t="shared" si="13"/>
        <v>10014</v>
      </c>
      <c r="B16" s="16">
        <v>14</v>
      </c>
      <c r="C16" s="16" t="str">
        <f ca="1">武器1!C16</f>
        <v>IC1201</v>
      </c>
      <c r="D16" s="16" t="str">
        <f ca="1">武器1!D16</f>
        <v>精致的精钢剑</v>
      </c>
      <c r="E16" s="16">
        <f t="shared" si="0"/>
        <v>12</v>
      </c>
      <c r="F16" s="36" t="s">
        <v>18</v>
      </c>
      <c r="G16" s="39">
        <f t="shared" si="14"/>
        <v>3</v>
      </c>
      <c r="H16" s="19" t="s">
        <v>21</v>
      </c>
      <c r="I16" s="3" t="s">
        <v>22</v>
      </c>
      <c r="J16" s="3" t="s">
        <v>931</v>
      </c>
      <c r="K16" s="3" t="str">
        <f t="shared" si="1"/>
        <v>地脉</v>
      </c>
      <c r="L16" s="3">
        <f t="shared" si="2"/>
        <v>1</v>
      </c>
      <c r="M16" s="3">
        <f t="shared" si="3"/>
        <v>2</v>
      </c>
      <c r="N16" s="16">
        <v>0</v>
      </c>
      <c r="O16" s="16">
        <v>6</v>
      </c>
      <c r="P16" s="16">
        <f>武器2!L16</f>
        <v>92</v>
      </c>
      <c r="Q16" s="16">
        <f>武器2!M16</f>
        <v>0</v>
      </c>
      <c r="R16" s="16">
        <f>武器2!N16</f>
        <v>0</v>
      </c>
      <c r="S16" s="16">
        <f>武器2!O16</f>
        <v>0</v>
      </c>
      <c r="T16" s="16">
        <f>武器2!P16</f>
        <v>0</v>
      </c>
      <c r="U16" s="16">
        <f>武器2!Q16</f>
        <v>0</v>
      </c>
      <c r="V16" s="16">
        <f>武器2!R16</f>
        <v>0</v>
      </c>
      <c r="W16" s="16">
        <f>武器2!S16</f>
        <v>14</v>
      </c>
      <c r="X16" s="16">
        <f>武器2!T16</f>
        <v>0</v>
      </c>
      <c r="Y16" s="16">
        <f>武器2!U16</f>
        <v>0</v>
      </c>
      <c r="Z16" s="16">
        <f>武器2!V16</f>
        <v>0</v>
      </c>
      <c r="AA16" s="16">
        <f>武器2!W16</f>
        <v>0</v>
      </c>
      <c r="AB16" s="16">
        <f>武器2!X16</f>
        <v>0.2690909090909091</v>
      </c>
      <c r="AC16" s="16">
        <f>武器2!Y16</f>
        <v>0</v>
      </c>
      <c r="AD16" s="16">
        <f>武器2!Z16</f>
        <v>0</v>
      </c>
      <c r="AE16" s="16">
        <f>武器2!AA16</f>
        <v>0</v>
      </c>
      <c r="AF16" s="16">
        <f>武器2!AB16</f>
        <v>0</v>
      </c>
      <c r="AG16" s="16">
        <f>武器2!AC16</f>
        <v>0</v>
      </c>
      <c r="AH16" s="16">
        <f>武器2!AD16</f>
        <v>0</v>
      </c>
      <c r="AI16" s="16">
        <f>武器2!AE16</f>
        <v>0</v>
      </c>
      <c r="AJ16" s="16">
        <f>武器2!AF16</f>
        <v>0</v>
      </c>
      <c r="AK16" s="16">
        <f>武器2!AG16</f>
        <v>0.21527272727272728</v>
      </c>
      <c r="AL16" s="16">
        <f>武器2!AH16</f>
        <v>0</v>
      </c>
      <c r="AM16" s="16">
        <f>武器2!AI16</f>
        <v>0</v>
      </c>
      <c r="AN16" s="16">
        <f>武器2!AJ16</f>
        <v>0</v>
      </c>
      <c r="AO16" s="21">
        <f t="shared" si="4"/>
        <v>184.99829157024794</v>
      </c>
      <c r="AP16" s="21">
        <f t="shared" si="15"/>
        <v>161400</v>
      </c>
      <c r="AQ16" t="str">
        <f t="shared" si="5"/>
        <v>,灰色的稻草,带血的牙,诱人的蘑菇</v>
      </c>
      <c r="AR16" s="24" t="str">
        <f>IF(F16="c",getSring(AQ16,4),VLOOKUP(K16&amp;F16,test4,2,FALSE))</f>
        <v>上级风之精华</v>
      </c>
      <c r="AS16" s="24">
        <f t="shared" si="6"/>
        <v>30002</v>
      </c>
      <c r="AT16" s="24">
        <f t="shared" si="7"/>
        <v>19</v>
      </c>
      <c r="AU16" s="24" t="str">
        <f t="shared" si="16"/>
        <v>灰色的稻草</v>
      </c>
      <c r="AV16" s="24">
        <f t="shared" si="8"/>
        <v>30028</v>
      </c>
      <c r="AW16" s="24">
        <f t="shared" si="9"/>
        <v>39</v>
      </c>
      <c r="AX16" s="24" t="str">
        <f t="shared" si="17"/>
        <v>带血的牙</v>
      </c>
      <c r="AY16" s="24">
        <f t="shared" si="10"/>
        <v>30040</v>
      </c>
      <c r="AZ16" s="24">
        <f t="shared" si="11"/>
        <v>39</v>
      </c>
      <c r="BA16" s="24" t="str">
        <f t="shared" si="18"/>
        <v>诱人的蘑菇</v>
      </c>
      <c r="BB16" s="24">
        <f t="shared" si="12"/>
        <v>30024</v>
      </c>
      <c r="BC16" s="24">
        <f t="shared" si="19"/>
        <v>39</v>
      </c>
    </row>
    <row r="17" spans="1:55" ht="14.25" x14ac:dyDescent="0.2">
      <c r="A17">
        <f t="shared" si="13"/>
        <v>10015</v>
      </c>
      <c r="B17" s="16">
        <v>15</v>
      </c>
      <c r="C17" s="16" t="str">
        <f ca="1">武器1!C17</f>
        <v>IC1207</v>
      </c>
      <c r="D17" s="16" t="str">
        <f ca="1">武器1!D17</f>
        <v>精致的言语重剑</v>
      </c>
      <c r="E17" s="16">
        <f t="shared" si="0"/>
        <v>14</v>
      </c>
      <c r="F17" s="36" t="s">
        <v>18</v>
      </c>
      <c r="G17" s="39">
        <f t="shared" si="14"/>
        <v>3</v>
      </c>
      <c r="H17" s="19" t="s">
        <v>21</v>
      </c>
      <c r="I17" s="3" t="s">
        <v>22</v>
      </c>
      <c r="J17" s="3" t="s">
        <v>931</v>
      </c>
      <c r="K17" s="3" t="str">
        <f t="shared" si="1"/>
        <v>地脉</v>
      </c>
      <c r="L17" s="3">
        <f t="shared" si="2"/>
        <v>1</v>
      </c>
      <c r="M17" s="3">
        <f t="shared" si="3"/>
        <v>2</v>
      </c>
      <c r="N17" s="16">
        <v>0</v>
      </c>
      <c r="O17" s="16">
        <v>7</v>
      </c>
      <c r="P17" s="16">
        <f>武器2!L17</f>
        <v>108</v>
      </c>
      <c r="Q17" s="16">
        <f>武器2!M17</f>
        <v>0</v>
      </c>
      <c r="R17" s="16">
        <f>武器2!N17</f>
        <v>0</v>
      </c>
      <c r="S17" s="16">
        <f>武器2!O17</f>
        <v>0</v>
      </c>
      <c r="T17" s="16">
        <f>武器2!P17</f>
        <v>0</v>
      </c>
      <c r="U17" s="16">
        <f>武器2!Q17</f>
        <v>0</v>
      </c>
      <c r="V17" s="16">
        <f>武器2!R17</f>
        <v>0</v>
      </c>
      <c r="W17" s="16">
        <f>武器2!S17</f>
        <v>0</v>
      </c>
      <c r="X17" s="16">
        <f>武器2!T17</f>
        <v>0</v>
      </c>
      <c r="Y17" s="16">
        <f>武器2!U17</f>
        <v>0</v>
      </c>
      <c r="Z17" s="16">
        <f>武器2!V17</f>
        <v>0</v>
      </c>
      <c r="AA17" s="16">
        <f>武器2!W17</f>
        <v>0</v>
      </c>
      <c r="AB17" s="16">
        <f>武器2!X17</f>
        <v>0.31636363636363635</v>
      </c>
      <c r="AC17" s="16">
        <f>武器2!Y17</f>
        <v>0</v>
      </c>
      <c r="AD17" s="16">
        <f>武器2!Z17</f>
        <v>0</v>
      </c>
      <c r="AE17" s="16">
        <f>武器2!AA17</f>
        <v>0</v>
      </c>
      <c r="AF17" s="16">
        <f>武器2!AB17</f>
        <v>0</v>
      </c>
      <c r="AG17" s="16">
        <f>武器2!AC17</f>
        <v>0</v>
      </c>
      <c r="AH17" s="16">
        <f>武器2!AD17</f>
        <v>0</v>
      </c>
      <c r="AI17" s="16">
        <f>武器2!AE17</f>
        <v>0</v>
      </c>
      <c r="AJ17" s="16">
        <f>武器2!AF17</f>
        <v>0</v>
      </c>
      <c r="AK17" s="16">
        <f>武器2!AG17</f>
        <v>0.25309090909090909</v>
      </c>
      <c r="AL17" s="16">
        <f>武器2!AH17</f>
        <v>0</v>
      </c>
      <c r="AM17" s="16">
        <f>武器2!AI17</f>
        <v>0.25309090909090909</v>
      </c>
      <c r="AN17" s="16">
        <f>武器2!AJ17</f>
        <v>0</v>
      </c>
      <c r="AO17" s="21">
        <f t="shared" si="4"/>
        <v>197.71941024793389</v>
      </c>
      <c r="AP17" s="21">
        <f t="shared" si="15"/>
        <v>174600</v>
      </c>
      <c r="AQ17" t="str">
        <f t="shared" si="5"/>
        <v>,诱人的坚果,灰色的稻草,发光的石头</v>
      </c>
      <c r="AR17" s="24" t="str">
        <f>IF(F17="c",getSring(AQ17,4),VLOOKUP(K17&amp;F17,test4,2,FALSE))</f>
        <v>上级风之精华</v>
      </c>
      <c r="AS17" s="24">
        <f t="shared" si="6"/>
        <v>30002</v>
      </c>
      <c r="AT17" s="24">
        <f t="shared" si="7"/>
        <v>21</v>
      </c>
      <c r="AU17" s="24" t="str">
        <f t="shared" si="16"/>
        <v>诱人的坚果</v>
      </c>
      <c r="AV17" s="24">
        <f t="shared" si="8"/>
        <v>30044</v>
      </c>
      <c r="AW17" s="24">
        <f t="shared" si="9"/>
        <v>41</v>
      </c>
      <c r="AX17" s="24" t="str">
        <f t="shared" si="17"/>
        <v>灰色的稻草</v>
      </c>
      <c r="AY17" s="24">
        <f t="shared" si="10"/>
        <v>30028</v>
      </c>
      <c r="AZ17" s="24">
        <f t="shared" si="11"/>
        <v>41</v>
      </c>
      <c r="BA17" s="24" t="str">
        <f t="shared" si="18"/>
        <v>发光的石头</v>
      </c>
      <c r="BB17" s="24">
        <f t="shared" si="12"/>
        <v>30036</v>
      </c>
      <c r="BC17" s="24">
        <f t="shared" si="19"/>
        <v>41</v>
      </c>
    </row>
    <row r="18" spans="1:55" ht="14.25" x14ac:dyDescent="0.2">
      <c r="A18">
        <f t="shared" si="13"/>
        <v>10016</v>
      </c>
      <c r="B18" s="16">
        <v>16</v>
      </c>
      <c r="C18" s="16" t="str">
        <f ca="1">武器1!C18</f>
        <v>IC1213</v>
      </c>
      <c r="D18" s="16" t="str">
        <f ca="1">武器1!D18</f>
        <v>拉风的水晶轻剑</v>
      </c>
      <c r="E18" s="16">
        <f t="shared" si="0"/>
        <v>16</v>
      </c>
      <c r="F18" s="36" t="s">
        <v>18</v>
      </c>
      <c r="G18" s="39">
        <f t="shared" si="14"/>
        <v>3</v>
      </c>
      <c r="H18" s="19" t="s">
        <v>21</v>
      </c>
      <c r="I18" s="3" t="s">
        <v>22</v>
      </c>
      <c r="J18" s="3" t="s">
        <v>931</v>
      </c>
      <c r="K18" s="3" t="str">
        <f t="shared" si="1"/>
        <v>地脉</v>
      </c>
      <c r="L18" s="3">
        <f t="shared" si="2"/>
        <v>1</v>
      </c>
      <c r="M18" s="3">
        <f t="shared" si="3"/>
        <v>2</v>
      </c>
      <c r="N18" s="16">
        <v>0</v>
      </c>
      <c r="O18" s="16">
        <v>8</v>
      </c>
      <c r="P18" s="16">
        <f>武器2!L18</f>
        <v>123</v>
      </c>
      <c r="Q18" s="16">
        <f>武器2!M18</f>
        <v>0</v>
      </c>
      <c r="R18" s="16">
        <f>武器2!N18</f>
        <v>0</v>
      </c>
      <c r="S18" s="16">
        <f>武器2!O18</f>
        <v>0</v>
      </c>
      <c r="T18" s="16">
        <f>武器2!P18</f>
        <v>0</v>
      </c>
      <c r="U18" s="16">
        <f>武器2!Q18</f>
        <v>0</v>
      </c>
      <c r="V18" s="16">
        <f>武器2!R18</f>
        <v>0</v>
      </c>
      <c r="W18" s="16">
        <f>武器2!S18</f>
        <v>0</v>
      </c>
      <c r="X18" s="16">
        <f>武器2!T18</f>
        <v>0</v>
      </c>
      <c r="Y18" s="16">
        <f>武器2!U18</f>
        <v>9.6666666666666665E-2</v>
      </c>
      <c r="Z18" s="16">
        <f>武器2!V18</f>
        <v>0</v>
      </c>
      <c r="AA18" s="16">
        <f>武器2!W18</f>
        <v>0</v>
      </c>
      <c r="AB18" s="16">
        <f>武器2!X18</f>
        <v>0.36</v>
      </c>
      <c r="AC18" s="16">
        <f>武器2!Y18</f>
        <v>0</v>
      </c>
      <c r="AD18" s="16">
        <f>武器2!Z18</f>
        <v>0</v>
      </c>
      <c r="AE18" s="16">
        <f>武器2!AA18</f>
        <v>0</v>
      </c>
      <c r="AF18" s="16">
        <f>武器2!AB18</f>
        <v>0</v>
      </c>
      <c r="AG18" s="16">
        <f>武器2!AC18</f>
        <v>0</v>
      </c>
      <c r="AH18" s="16">
        <f>武器2!AD18</f>
        <v>0</v>
      </c>
      <c r="AI18" s="16">
        <f>武器2!AE18</f>
        <v>0</v>
      </c>
      <c r="AJ18" s="16">
        <f>武器2!AF18</f>
        <v>0</v>
      </c>
      <c r="AK18" s="16">
        <f>武器2!AG18</f>
        <v>0.28799999999999998</v>
      </c>
      <c r="AL18" s="16">
        <f>武器2!AH18</f>
        <v>0</v>
      </c>
      <c r="AM18" s="16">
        <f>武器2!AI18</f>
        <v>0</v>
      </c>
      <c r="AN18" s="16">
        <f>武器2!AJ18</f>
        <v>0</v>
      </c>
      <c r="AO18" s="21">
        <f t="shared" si="4"/>
        <v>230.46768</v>
      </c>
      <c r="AP18" s="21">
        <f t="shared" si="15"/>
        <v>201600</v>
      </c>
      <c r="AQ18" t="str">
        <f t="shared" si="5"/>
        <v>,灰色的稻草,黄水晶,诱人的坚果</v>
      </c>
      <c r="AR18" s="24" t="str">
        <f>IF(F18="c",getSring(AQ18,4),VLOOKUP(K18&amp;F18,test4,2,FALSE))</f>
        <v>上级风之精华</v>
      </c>
      <c r="AS18" s="24">
        <f t="shared" si="6"/>
        <v>30002</v>
      </c>
      <c r="AT18" s="24">
        <f t="shared" si="7"/>
        <v>24</v>
      </c>
      <c r="AU18" s="24" t="str">
        <f t="shared" si="16"/>
        <v>灰色的稻草</v>
      </c>
      <c r="AV18" s="24">
        <f t="shared" si="8"/>
        <v>30028</v>
      </c>
      <c r="AW18" s="24">
        <f t="shared" si="9"/>
        <v>48</v>
      </c>
      <c r="AX18" s="24" t="str">
        <f t="shared" si="17"/>
        <v>黄水晶</v>
      </c>
      <c r="AY18" s="24">
        <f t="shared" si="10"/>
        <v>30032</v>
      </c>
      <c r="AZ18" s="24">
        <f t="shared" si="11"/>
        <v>48</v>
      </c>
      <c r="BA18" s="24" t="str">
        <f t="shared" si="18"/>
        <v>诱人的坚果</v>
      </c>
      <c r="BB18" s="24">
        <f t="shared" si="12"/>
        <v>30044</v>
      </c>
      <c r="BC18" s="24">
        <f t="shared" si="19"/>
        <v>48</v>
      </c>
    </row>
    <row r="19" spans="1:55" ht="14.25" x14ac:dyDescent="0.2">
      <c r="A19">
        <f t="shared" si="13"/>
        <v>10017</v>
      </c>
      <c r="B19" s="16">
        <v>17</v>
      </c>
      <c r="C19" s="16" t="str">
        <f ca="1">武器1!C19</f>
        <v>IC1207</v>
      </c>
      <c r="D19" s="16" t="str">
        <f ca="1">武器1!D19</f>
        <v>坚硬的白银轻剑</v>
      </c>
      <c r="E19" s="16">
        <f t="shared" si="0"/>
        <v>1</v>
      </c>
      <c r="F19" s="36" t="s">
        <v>19</v>
      </c>
      <c r="G19" s="39">
        <f t="shared" si="14"/>
        <v>3</v>
      </c>
      <c r="H19" s="19" t="s">
        <v>21</v>
      </c>
      <c r="I19" s="3" t="s">
        <v>22</v>
      </c>
      <c r="J19" s="3" t="s">
        <v>931</v>
      </c>
      <c r="K19" s="3" t="str">
        <f t="shared" si="1"/>
        <v>地脉</v>
      </c>
      <c r="L19" s="3">
        <f t="shared" si="2"/>
        <v>1</v>
      </c>
      <c r="M19" s="3">
        <f t="shared" si="3"/>
        <v>2</v>
      </c>
      <c r="N19" s="16">
        <v>0</v>
      </c>
      <c r="O19" s="16">
        <v>1</v>
      </c>
      <c r="P19" s="16">
        <f>武器2!L19</f>
        <v>16</v>
      </c>
      <c r="Q19" s="16">
        <f>武器2!M19</f>
        <v>0</v>
      </c>
      <c r="R19" s="16">
        <f>武器2!N19</f>
        <v>0</v>
      </c>
      <c r="S19" s="16">
        <f>武器2!O19</f>
        <v>0</v>
      </c>
      <c r="T19" s="16">
        <f>武器2!P19</f>
        <v>0</v>
      </c>
      <c r="U19" s="16">
        <f>武器2!Q19</f>
        <v>0</v>
      </c>
      <c r="V19" s="16">
        <f>武器2!R19</f>
        <v>0</v>
      </c>
      <c r="W19" s="16">
        <f>武器2!S19</f>
        <v>0</v>
      </c>
      <c r="X19" s="16">
        <f>武器2!T19</f>
        <v>0</v>
      </c>
      <c r="Y19" s="16">
        <f>武器2!U19</f>
        <v>0</v>
      </c>
      <c r="Z19" s="16">
        <f>武器2!V19</f>
        <v>0</v>
      </c>
      <c r="AA19" s="16">
        <f>武器2!W19</f>
        <v>0</v>
      </c>
      <c r="AB19" s="16">
        <f>武器2!X19</f>
        <v>0</v>
      </c>
      <c r="AC19" s="16">
        <f>武器2!Y19</f>
        <v>0</v>
      </c>
      <c r="AD19" s="16">
        <f>武器2!Z19</f>
        <v>0</v>
      </c>
      <c r="AE19" s="16">
        <f>武器2!AA19</f>
        <v>0</v>
      </c>
      <c r="AF19" s="16">
        <f>武器2!AB19</f>
        <v>0</v>
      </c>
      <c r="AG19" s="16">
        <f>武器2!AC19</f>
        <v>0</v>
      </c>
      <c r="AH19" s="16">
        <f>武器2!AD19</f>
        <v>0</v>
      </c>
      <c r="AI19" s="16">
        <f>武器2!AE19</f>
        <v>0</v>
      </c>
      <c r="AJ19" s="16">
        <f>武器2!AF19</f>
        <v>0</v>
      </c>
      <c r="AK19" s="16">
        <f>武器2!AG19</f>
        <v>0</v>
      </c>
      <c r="AL19" s="16">
        <f>武器2!AH19</f>
        <v>8.0000000000000016E-2</v>
      </c>
      <c r="AM19" s="16">
        <f>武器2!AI19</f>
        <v>0</v>
      </c>
      <c r="AN19" s="16">
        <f>武器2!AJ19</f>
        <v>0</v>
      </c>
      <c r="AO19" s="21">
        <f t="shared" si="4"/>
        <v>24</v>
      </c>
      <c r="AP19" s="21">
        <f t="shared" si="15"/>
        <v>21000</v>
      </c>
      <c r="AQ19" t="str">
        <f t="shared" si="5"/>
        <v>,蓝水晶,长獠牙,美味的坚果</v>
      </c>
      <c r="AR19" s="24" t="str">
        <f>IF(F19="c",getSring(AQ19,4),VLOOKUP(K19&amp;F19,test4,2,FALSE))</f>
        <v>风之精华</v>
      </c>
      <c r="AS19" s="24">
        <f t="shared" si="6"/>
        <v>30003</v>
      </c>
      <c r="AT19" s="24">
        <f t="shared" si="7"/>
        <v>5</v>
      </c>
      <c r="AU19" s="24" t="str">
        <f t="shared" si="16"/>
        <v>蓝水晶</v>
      </c>
      <c r="AV19" s="24">
        <f t="shared" si="8"/>
        <v>30031</v>
      </c>
      <c r="AW19" s="24">
        <f t="shared" si="9"/>
        <v>10</v>
      </c>
      <c r="AX19" s="24" t="str">
        <f t="shared" si="17"/>
        <v>长獠牙</v>
      </c>
      <c r="AY19" s="24">
        <f t="shared" si="10"/>
        <v>30039</v>
      </c>
      <c r="AZ19" s="24">
        <f t="shared" si="11"/>
        <v>10</v>
      </c>
      <c r="BA19" s="24" t="str">
        <f t="shared" si="18"/>
        <v>美味的坚果</v>
      </c>
      <c r="BB19" s="24">
        <f t="shared" si="12"/>
        <v>30043</v>
      </c>
      <c r="BC19" s="24">
        <f t="shared" si="19"/>
        <v>10</v>
      </c>
    </row>
    <row r="20" spans="1:55" ht="14.25" x14ac:dyDescent="0.2">
      <c r="A20">
        <f t="shared" si="13"/>
        <v>10018</v>
      </c>
      <c r="B20" s="16">
        <v>18</v>
      </c>
      <c r="C20" s="16" t="str">
        <f ca="1">武器1!C20</f>
        <v>IC1203</v>
      </c>
      <c r="D20" s="16" t="str">
        <f ca="1">武器1!D20</f>
        <v>凌厉的智慧重剑</v>
      </c>
      <c r="E20" s="16">
        <f t="shared" si="0"/>
        <v>3</v>
      </c>
      <c r="F20" s="36" t="s">
        <v>19</v>
      </c>
      <c r="G20" s="39">
        <f t="shared" si="14"/>
        <v>3</v>
      </c>
      <c r="H20" s="19" t="s">
        <v>21</v>
      </c>
      <c r="I20" s="3" t="s">
        <v>22</v>
      </c>
      <c r="J20" s="3" t="s">
        <v>931</v>
      </c>
      <c r="K20" s="3" t="str">
        <f t="shared" si="1"/>
        <v>地脉</v>
      </c>
      <c r="L20" s="3">
        <f t="shared" si="2"/>
        <v>1</v>
      </c>
      <c r="M20" s="3">
        <f t="shared" si="3"/>
        <v>2</v>
      </c>
      <c r="N20" s="16">
        <v>0</v>
      </c>
      <c r="O20" s="16">
        <v>2</v>
      </c>
      <c r="P20" s="16">
        <f>武器2!L20</f>
        <v>33</v>
      </c>
      <c r="Q20" s="16">
        <f>武器2!M20</f>
        <v>0</v>
      </c>
      <c r="R20" s="16">
        <f>武器2!N20</f>
        <v>0</v>
      </c>
      <c r="S20" s="16">
        <f>武器2!O20</f>
        <v>0</v>
      </c>
      <c r="T20" s="16">
        <f>武器2!P20</f>
        <v>0</v>
      </c>
      <c r="U20" s="16">
        <f>武器2!Q20</f>
        <v>0</v>
      </c>
      <c r="V20" s="16">
        <f>武器2!R20</f>
        <v>0</v>
      </c>
      <c r="W20" s="16">
        <f>武器2!S20</f>
        <v>0</v>
      </c>
      <c r="X20" s="16">
        <f>武器2!T20</f>
        <v>0</v>
      </c>
      <c r="Y20" s="16">
        <f>武器2!U20</f>
        <v>0</v>
      </c>
      <c r="Z20" s="16">
        <f>武器2!V20</f>
        <v>0</v>
      </c>
      <c r="AA20" s="16">
        <f>武器2!W20</f>
        <v>0</v>
      </c>
      <c r="AB20" s="16">
        <f>武器2!X20</f>
        <v>0</v>
      </c>
      <c r="AC20" s="16">
        <f>武器2!Y20</f>
        <v>0</v>
      </c>
      <c r="AD20" s="16">
        <f>武器2!Z20</f>
        <v>0</v>
      </c>
      <c r="AE20" s="16">
        <f>武器2!AA20</f>
        <v>0</v>
      </c>
      <c r="AF20" s="16">
        <f>武器2!AB20</f>
        <v>0</v>
      </c>
      <c r="AG20" s="16">
        <f>武器2!AC20</f>
        <v>0</v>
      </c>
      <c r="AH20" s="16">
        <f>武器2!AD20</f>
        <v>0</v>
      </c>
      <c r="AI20" s="16">
        <f>武器2!AE20</f>
        <v>0</v>
      </c>
      <c r="AJ20" s="16">
        <f>武器2!AF20</f>
        <v>0</v>
      </c>
      <c r="AK20" s="16">
        <f>武器2!AG20</f>
        <v>8.5818181818181821E-2</v>
      </c>
      <c r="AL20" s="16">
        <f>武器2!AH20</f>
        <v>0</v>
      </c>
      <c r="AM20" s="16">
        <f>武器2!AI20</f>
        <v>0</v>
      </c>
      <c r="AN20" s="16">
        <f>武器2!AJ20</f>
        <v>0</v>
      </c>
      <c r="AO20" s="21">
        <f t="shared" si="4"/>
        <v>49.5</v>
      </c>
      <c r="AP20" s="21">
        <f t="shared" si="15"/>
        <v>42900</v>
      </c>
      <c r="AQ20" t="str">
        <f t="shared" si="5"/>
        <v>,美味的坚果,漂亮的蘑菇,坚硬的石头</v>
      </c>
      <c r="AR20" s="24" t="str">
        <f>IF(F20="c",getSring(AQ20,4),VLOOKUP(K20&amp;F20,test4,2,FALSE))</f>
        <v>风之精华</v>
      </c>
      <c r="AS20" s="24">
        <f t="shared" si="6"/>
        <v>30003</v>
      </c>
      <c r="AT20" s="24">
        <f t="shared" si="7"/>
        <v>10</v>
      </c>
      <c r="AU20" s="24" t="str">
        <f t="shared" si="16"/>
        <v>美味的坚果</v>
      </c>
      <c r="AV20" s="24">
        <f t="shared" si="8"/>
        <v>30043</v>
      </c>
      <c r="AW20" s="24">
        <f t="shared" si="9"/>
        <v>21</v>
      </c>
      <c r="AX20" s="24" t="str">
        <f t="shared" si="17"/>
        <v>漂亮的蘑菇</v>
      </c>
      <c r="AY20" s="24">
        <f t="shared" si="10"/>
        <v>30023</v>
      </c>
      <c r="AZ20" s="24">
        <f t="shared" si="11"/>
        <v>21</v>
      </c>
      <c r="BA20" s="24" t="str">
        <f t="shared" si="18"/>
        <v>坚硬的石头</v>
      </c>
      <c r="BB20" s="24">
        <f t="shared" si="12"/>
        <v>30035</v>
      </c>
      <c r="BC20" s="24">
        <f t="shared" si="19"/>
        <v>21</v>
      </c>
    </row>
    <row r="21" spans="1:55" ht="14.25" x14ac:dyDescent="0.2">
      <c r="A21">
        <f t="shared" si="13"/>
        <v>10019</v>
      </c>
      <c r="B21" s="16">
        <v>19</v>
      </c>
      <c r="C21" s="16" t="str">
        <f ca="1">武器1!C21</f>
        <v>IC1225</v>
      </c>
      <c r="D21" s="16" t="str">
        <f ca="1">武器1!D21</f>
        <v>发亮的空灵剑</v>
      </c>
      <c r="E21" s="16">
        <f t="shared" si="0"/>
        <v>5</v>
      </c>
      <c r="F21" s="36" t="s">
        <v>19</v>
      </c>
      <c r="G21" s="39">
        <f t="shared" si="14"/>
        <v>3</v>
      </c>
      <c r="H21" s="19" t="s">
        <v>21</v>
      </c>
      <c r="I21" s="3" t="s">
        <v>22</v>
      </c>
      <c r="J21" s="3" t="s">
        <v>931</v>
      </c>
      <c r="K21" s="3" t="str">
        <f t="shared" si="1"/>
        <v>地脉</v>
      </c>
      <c r="L21" s="3">
        <f t="shared" si="2"/>
        <v>1</v>
      </c>
      <c r="M21" s="3">
        <f t="shared" si="3"/>
        <v>2</v>
      </c>
      <c r="N21" s="16">
        <v>0</v>
      </c>
      <c r="O21" s="16">
        <v>3</v>
      </c>
      <c r="P21" s="16">
        <f>武器2!L21</f>
        <v>49</v>
      </c>
      <c r="Q21" s="16">
        <f>武器2!M21</f>
        <v>0</v>
      </c>
      <c r="R21" s="16">
        <f>武器2!N21</f>
        <v>0</v>
      </c>
      <c r="S21" s="16">
        <f>武器2!O21</f>
        <v>0</v>
      </c>
      <c r="T21" s="16">
        <f>武器2!P21</f>
        <v>0</v>
      </c>
      <c r="U21" s="16">
        <f>武器2!Q21</f>
        <v>0</v>
      </c>
      <c r="V21" s="16">
        <f>武器2!R21</f>
        <v>0</v>
      </c>
      <c r="W21" s="16">
        <f>武器2!S21</f>
        <v>0</v>
      </c>
      <c r="X21" s="16">
        <f>武器2!T21</f>
        <v>0</v>
      </c>
      <c r="Y21" s="16">
        <f>武器2!U21</f>
        <v>0</v>
      </c>
      <c r="Z21" s="16">
        <f>武器2!V21</f>
        <v>0</v>
      </c>
      <c r="AA21" s="16">
        <f>武器2!W21</f>
        <v>0</v>
      </c>
      <c r="AB21" s="16">
        <f>武器2!X21</f>
        <v>0</v>
      </c>
      <c r="AC21" s="16">
        <f>武器2!Y21</f>
        <v>0</v>
      </c>
      <c r="AD21" s="16">
        <f>武器2!Z21</f>
        <v>0</v>
      </c>
      <c r="AE21" s="16">
        <f>武器2!AA21</f>
        <v>0</v>
      </c>
      <c r="AF21" s="16">
        <f>武器2!AB21</f>
        <v>0</v>
      </c>
      <c r="AG21" s="16">
        <f>武器2!AC21</f>
        <v>0</v>
      </c>
      <c r="AH21" s="16">
        <f>武器2!AD21</f>
        <v>0</v>
      </c>
      <c r="AI21" s="16">
        <f>武器2!AE21</f>
        <v>0</v>
      </c>
      <c r="AJ21" s="16">
        <f>武器2!AF21</f>
        <v>0</v>
      </c>
      <c r="AK21" s="16">
        <f>武器2!AG21</f>
        <v>0</v>
      </c>
      <c r="AL21" s="16">
        <f>武器2!AH21</f>
        <v>0</v>
      </c>
      <c r="AM21" s="16">
        <f>武器2!AI21</f>
        <v>0.12872727272727272</v>
      </c>
      <c r="AN21" s="16">
        <f>武器2!AJ21</f>
        <v>0</v>
      </c>
      <c r="AO21" s="21">
        <f t="shared" si="4"/>
        <v>73.5</v>
      </c>
      <c r="AP21" s="21">
        <f t="shared" si="15"/>
        <v>63900</v>
      </c>
      <c r="AQ21" t="str">
        <f t="shared" si="5"/>
        <v>,蓝水晶,长獠牙,坚硬的石头</v>
      </c>
      <c r="AR21" s="24" t="str">
        <f>IF(F21="c",getSring(AQ21,4),VLOOKUP(K21&amp;F21,test4,2,FALSE))</f>
        <v>风之精华</v>
      </c>
      <c r="AS21" s="24">
        <f t="shared" si="6"/>
        <v>30003</v>
      </c>
      <c r="AT21" s="24">
        <f t="shared" si="7"/>
        <v>15</v>
      </c>
      <c r="AU21" s="24" t="str">
        <f t="shared" si="16"/>
        <v>蓝水晶</v>
      </c>
      <c r="AV21" s="24">
        <f t="shared" si="8"/>
        <v>30031</v>
      </c>
      <c r="AW21" s="24">
        <f t="shared" si="9"/>
        <v>31</v>
      </c>
      <c r="AX21" s="24" t="str">
        <f t="shared" si="17"/>
        <v>长獠牙</v>
      </c>
      <c r="AY21" s="24">
        <f t="shared" si="10"/>
        <v>30039</v>
      </c>
      <c r="AZ21" s="24">
        <f t="shared" si="11"/>
        <v>31</v>
      </c>
      <c r="BA21" s="24" t="str">
        <f t="shared" si="18"/>
        <v>坚硬的石头</v>
      </c>
      <c r="BB21" s="24">
        <f t="shared" si="12"/>
        <v>30035</v>
      </c>
      <c r="BC21" s="24">
        <f t="shared" si="19"/>
        <v>31</v>
      </c>
    </row>
    <row r="22" spans="1:55" ht="14.25" x14ac:dyDescent="0.2">
      <c r="A22">
        <f t="shared" si="13"/>
        <v>10020</v>
      </c>
      <c r="B22" s="16">
        <v>20</v>
      </c>
      <c r="C22" s="16" t="str">
        <f ca="1">武器1!C22</f>
        <v>IC1280</v>
      </c>
      <c r="D22" s="16" t="str">
        <f ca="1">武器1!D22</f>
        <v>凌厉的忏悔轻剑</v>
      </c>
      <c r="E22" s="16">
        <f t="shared" si="0"/>
        <v>7</v>
      </c>
      <c r="F22" s="36" t="s">
        <v>19</v>
      </c>
      <c r="G22" s="39">
        <f t="shared" si="14"/>
        <v>3</v>
      </c>
      <c r="H22" s="19" t="s">
        <v>21</v>
      </c>
      <c r="I22" s="3" t="s">
        <v>22</v>
      </c>
      <c r="J22" s="3" t="s">
        <v>931</v>
      </c>
      <c r="K22" s="3" t="str">
        <f t="shared" si="1"/>
        <v>地脉</v>
      </c>
      <c r="L22" s="3">
        <f t="shared" si="2"/>
        <v>1</v>
      </c>
      <c r="M22" s="3">
        <f t="shared" si="3"/>
        <v>2</v>
      </c>
      <c r="N22" s="16">
        <v>0</v>
      </c>
      <c r="O22" s="16">
        <v>4</v>
      </c>
      <c r="P22" s="16">
        <f>武器2!L22</f>
        <v>66</v>
      </c>
      <c r="Q22" s="16">
        <f>武器2!M22</f>
        <v>0</v>
      </c>
      <c r="R22" s="16">
        <f>武器2!N22</f>
        <v>0</v>
      </c>
      <c r="S22" s="16">
        <f>武器2!O22</f>
        <v>0</v>
      </c>
      <c r="T22" s="16">
        <f>武器2!P22</f>
        <v>0</v>
      </c>
      <c r="U22" s="16">
        <f>武器2!Q22</f>
        <v>0</v>
      </c>
      <c r="V22" s="16">
        <f>武器2!R22</f>
        <v>0</v>
      </c>
      <c r="W22" s="16">
        <f>武器2!S22</f>
        <v>0</v>
      </c>
      <c r="X22" s="16">
        <f>武器2!T22</f>
        <v>0</v>
      </c>
      <c r="Y22" s="16">
        <f>武器2!U22</f>
        <v>0</v>
      </c>
      <c r="Z22" s="16">
        <f>武器2!V22</f>
        <v>0</v>
      </c>
      <c r="AA22" s="16">
        <f>武器2!W22</f>
        <v>0</v>
      </c>
      <c r="AB22" s="16">
        <f>武器2!X22</f>
        <v>0</v>
      </c>
      <c r="AC22" s="16">
        <f>武器2!Y22</f>
        <v>0</v>
      </c>
      <c r="AD22" s="16">
        <f>武器2!Z22</f>
        <v>0.23664122137404575</v>
      </c>
      <c r="AE22" s="16">
        <f>武器2!AA22</f>
        <v>0</v>
      </c>
      <c r="AF22" s="16">
        <f>武器2!AB22</f>
        <v>0</v>
      </c>
      <c r="AG22" s="16">
        <f>武器2!AC22</f>
        <v>0</v>
      </c>
      <c r="AH22" s="16">
        <f>武器2!AD22</f>
        <v>0</v>
      </c>
      <c r="AI22" s="16">
        <f>武器2!AE22</f>
        <v>0</v>
      </c>
      <c r="AJ22" s="16">
        <f>武器2!AF22</f>
        <v>0</v>
      </c>
      <c r="AK22" s="16">
        <f>武器2!AG22</f>
        <v>0</v>
      </c>
      <c r="AL22" s="16">
        <f>武器2!AH22</f>
        <v>0</v>
      </c>
      <c r="AM22" s="16">
        <f>武器2!AI22</f>
        <v>0</v>
      </c>
      <c r="AN22" s="16">
        <f>武器2!AJ22</f>
        <v>0</v>
      </c>
      <c r="AO22" s="21">
        <f t="shared" si="4"/>
        <v>100.30152671755725</v>
      </c>
      <c r="AP22" s="21">
        <f t="shared" si="15"/>
        <v>88200</v>
      </c>
      <c r="AQ22" t="str">
        <f t="shared" si="5"/>
        <v>,长獠牙,扁扁的稻草,美味的坚果</v>
      </c>
      <c r="AR22" s="24" t="str">
        <f>IF(F22="c",getSring(AQ22,4),VLOOKUP(K22&amp;F22,test4,2,FALSE))</f>
        <v>风之精华</v>
      </c>
      <c r="AS22" s="24">
        <f t="shared" si="6"/>
        <v>30003</v>
      </c>
      <c r="AT22" s="24">
        <f t="shared" si="7"/>
        <v>21</v>
      </c>
      <c r="AU22" s="24" t="str">
        <f t="shared" si="16"/>
        <v>长獠牙</v>
      </c>
      <c r="AV22" s="24">
        <f t="shared" si="8"/>
        <v>30039</v>
      </c>
      <c r="AW22" s="24">
        <f t="shared" si="9"/>
        <v>42</v>
      </c>
      <c r="AX22" s="24" t="str">
        <f t="shared" si="17"/>
        <v>扁扁的稻草</v>
      </c>
      <c r="AY22" s="24">
        <f t="shared" si="10"/>
        <v>30027</v>
      </c>
      <c r="AZ22" s="24">
        <f t="shared" si="11"/>
        <v>42</v>
      </c>
      <c r="BA22" s="24" t="str">
        <f t="shared" si="18"/>
        <v>美味的坚果</v>
      </c>
      <c r="BB22" s="24">
        <f t="shared" si="12"/>
        <v>30043</v>
      </c>
      <c r="BC22" s="24">
        <f t="shared" si="19"/>
        <v>42</v>
      </c>
    </row>
    <row r="23" spans="1:55" ht="14.25" x14ac:dyDescent="0.2">
      <c r="A23">
        <f t="shared" si="13"/>
        <v>10021</v>
      </c>
      <c r="B23" s="16">
        <v>21</v>
      </c>
      <c r="C23" s="16" t="str">
        <f ca="1">武器1!C23</f>
        <v>IC1207</v>
      </c>
      <c r="D23" s="16" t="str">
        <f ca="1">武器1!D23</f>
        <v>坚硬的遗迹重剑</v>
      </c>
      <c r="E23" s="16">
        <f t="shared" si="0"/>
        <v>9</v>
      </c>
      <c r="F23" s="36" t="s">
        <v>19</v>
      </c>
      <c r="G23" s="39">
        <f t="shared" si="14"/>
        <v>3</v>
      </c>
      <c r="H23" s="19" t="s">
        <v>21</v>
      </c>
      <c r="I23" s="3" t="s">
        <v>22</v>
      </c>
      <c r="J23" s="3" t="s">
        <v>931</v>
      </c>
      <c r="K23" s="3" t="str">
        <f t="shared" si="1"/>
        <v>地脉</v>
      </c>
      <c r="L23" s="3">
        <f t="shared" si="2"/>
        <v>1</v>
      </c>
      <c r="M23" s="3">
        <f t="shared" si="3"/>
        <v>2</v>
      </c>
      <c r="N23" s="16">
        <v>0</v>
      </c>
      <c r="O23" s="16">
        <v>5</v>
      </c>
      <c r="P23" s="16">
        <f>武器2!L23</f>
        <v>83</v>
      </c>
      <c r="Q23" s="16">
        <f>武器2!M23</f>
        <v>0</v>
      </c>
      <c r="R23" s="16">
        <f>武器2!N23</f>
        <v>0</v>
      </c>
      <c r="S23" s="16">
        <f>武器2!O23</f>
        <v>0</v>
      </c>
      <c r="T23" s="16">
        <f>武器2!P23</f>
        <v>0</v>
      </c>
      <c r="U23" s="16">
        <f>武器2!Q23</f>
        <v>0</v>
      </c>
      <c r="V23" s="16">
        <f>武器2!R23</f>
        <v>0</v>
      </c>
      <c r="W23" s="16">
        <f>武器2!S23</f>
        <v>0</v>
      </c>
      <c r="X23" s="16">
        <f>武器2!T23</f>
        <v>0</v>
      </c>
      <c r="Y23" s="16">
        <f>武器2!U23</f>
        <v>0</v>
      </c>
      <c r="Z23" s="16">
        <f>武器2!V23</f>
        <v>0</v>
      </c>
      <c r="AA23" s="16">
        <f>武器2!W23</f>
        <v>0</v>
      </c>
      <c r="AB23" s="16">
        <f>武器2!X23</f>
        <v>0.27090909090909088</v>
      </c>
      <c r="AC23" s="16">
        <f>武器2!Y23</f>
        <v>0</v>
      </c>
      <c r="AD23" s="16">
        <f>武器2!Z23</f>
        <v>0</v>
      </c>
      <c r="AE23" s="16">
        <f>武器2!AA23</f>
        <v>0</v>
      </c>
      <c r="AF23" s="16">
        <f>武器2!AB23</f>
        <v>0</v>
      </c>
      <c r="AG23" s="16">
        <f>武器2!AC23</f>
        <v>0</v>
      </c>
      <c r="AH23" s="16">
        <f>武器2!AD23</f>
        <v>0</v>
      </c>
      <c r="AI23" s="16">
        <f>武器2!AE23</f>
        <v>0</v>
      </c>
      <c r="AJ23" s="16">
        <f>武器2!AF23</f>
        <v>0</v>
      </c>
      <c r="AK23" s="16">
        <f>武器2!AG23</f>
        <v>0</v>
      </c>
      <c r="AL23" s="16">
        <f>武器2!AH23</f>
        <v>0</v>
      </c>
      <c r="AM23" s="16">
        <f>武器2!AI23</f>
        <v>0</v>
      </c>
      <c r="AN23" s="16">
        <f>武器2!AJ23</f>
        <v>0</v>
      </c>
      <c r="AO23" s="21">
        <f t="shared" si="4"/>
        <v>148.17745454545454</v>
      </c>
      <c r="AP23" s="21">
        <f t="shared" si="15"/>
        <v>130200</v>
      </c>
      <c r="AQ23" t="str">
        <f t="shared" si="5"/>
        <v>,坚硬的石头,蓝水晶,扁扁的稻草</v>
      </c>
      <c r="AR23" s="24" t="str">
        <f>IF(F23="c",getSring(AQ23,4),VLOOKUP(K23&amp;F23,test4,2,FALSE))</f>
        <v>风之精华</v>
      </c>
      <c r="AS23" s="24">
        <f t="shared" si="6"/>
        <v>30003</v>
      </c>
      <c r="AT23" s="24">
        <f t="shared" si="7"/>
        <v>31</v>
      </c>
      <c r="AU23" s="24" t="str">
        <f t="shared" si="16"/>
        <v>坚硬的石头</v>
      </c>
      <c r="AV23" s="24">
        <f t="shared" si="8"/>
        <v>30035</v>
      </c>
      <c r="AW23" s="24">
        <f t="shared" si="9"/>
        <v>62</v>
      </c>
      <c r="AX23" s="24" t="str">
        <f t="shared" si="17"/>
        <v>蓝水晶</v>
      </c>
      <c r="AY23" s="24">
        <f t="shared" si="10"/>
        <v>30031</v>
      </c>
      <c r="AZ23" s="24">
        <f t="shared" si="11"/>
        <v>62</v>
      </c>
      <c r="BA23" s="24" t="str">
        <f t="shared" si="18"/>
        <v>扁扁的稻草</v>
      </c>
      <c r="BB23" s="24">
        <f t="shared" si="12"/>
        <v>30027</v>
      </c>
      <c r="BC23" s="24">
        <f t="shared" si="19"/>
        <v>62</v>
      </c>
    </row>
    <row r="24" spans="1:55" ht="14.25" x14ac:dyDescent="0.2">
      <c r="A24">
        <f t="shared" si="13"/>
        <v>10022</v>
      </c>
      <c r="B24" s="16">
        <v>22</v>
      </c>
      <c r="C24" s="16" t="str">
        <f ca="1">武器1!C24</f>
        <v>IC1213</v>
      </c>
      <c r="D24" s="16" t="str">
        <f ca="1">武器1!D24</f>
        <v>发亮的虚幻剑</v>
      </c>
      <c r="E24" s="16">
        <f t="shared" si="0"/>
        <v>11</v>
      </c>
      <c r="F24" s="36" t="s">
        <v>19</v>
      </c>
      <c r="G24" s="39">
        <f t="shared" si="14"/>
        <v>3</v>
      </c>
      <c r="H24" s="19" t="s">
        <v>21</v>
      </c>
      <c r="I24" s="3" t="s">
        <v>22</v>
      </c>
      <c r="J24" s="3" t="s">
        <v>931</v>
      </c>
      <c r="K24" s="3" t="str">
        <f t="shared" si="1"/>
        <v>地脉</v>
      </c>
      <c r="L24" s="3">
        <f t="shared" si="2"/>
        <v>1</v>
      </c>
      <c r="M24" s="3">
        <f t="shared" si="3"/>
        <v>2</v>
      </c>
      <c r="N24" s="16">
        <v>0</v>
      </c>
      <c r="O24" s="16">
        <v>6</v>
      </c>
      <c r="P24" s="16">
        <f>武器2!L24</f>
        <v>99</v>
      </c>
      <c r="Q24" s="16">
        <f>武器2!M24</f>
        <v>0</v>
      </c>
      <c r="R24" s="16">
        <f>武器2!N24</f>
        <v>0</v>
      </c>
      <c r="S24" s="16">
        <f>武器2!O24</f>
        <v>0</v>
      </c>
      <c r="T24" s="16">
        <f>武器2!P24</f>
        <v>0</v>
      </c>
      <c r="U24" s="16">
        <f>武器2!Q24</f>
        <v>0</v>
      </c>
      <c r="V24" s="16">
        <f>武器2!R24</f>
        <v>0</v>
      </c>
      <c r="W24" s="16">
        <f>武器2!S24</f>
        <v>0</v>
      </c>
      <c r="X24" s="16">
        <f>武器2!T24</f>
        <v>0</v>
      </c>
      <c r="Y24" s="16">
        <f>武器2!U24</f>
        <v>0</v>
      </c>
      <c r="Z24" s="16">
        <f>武器2!V24</f>
        <v>0</v>
      </c>
      <c r="AA24" s="16">
        <f>武器2!W24</f>
        <v>0</v>
      </c>
      <c r="AB24" s="16">
        <f>武器2!X24</f>
        <v>0</v>
      </c>
      <c r="AC24" s="16">
        <f>武器2!Y24</f>
        <v>0</v>
      </c>
      <c r="AD24" s="16">
        <f>武器2!Z24</f>
        <v>0</v>
      </c>
      <c r="AE24" s="16">
        <f>武器2!AA24</f>
        <v>0</v>
      </c>
      <c r="AF24" s="16">
        <f>武器2!AB24</f>
        <v>0</v>
      </c>
      <c r="AG24" s="16">
        <f>武器2!AC24</f>
        <v>0</v>
      </c>
      <c r="AH24" s="16">
        <f>武器2!AD24</f>
        <v>0</v>
      </c>
      <c r="AI24" s="16">
        <f>武器2!AE24</f>
        <v>0</v>
      </c>
      <c r="AJ24" s="16">
        <f>武器2!AF24</f>
        <v>0</v>
      </c>
      <c r="AK24" s="16">
        <f>武器2!AG24</f>
        <v>0</v>
      </c>
      <c r="AL24" s="16">
        <f>武器2!AH24</f>
        <v>0</v>
      </c>
      <c r="AM24" s="16">
        <f>武器2!AI24</f>
        <v>0</v>
      </c>
      <c r="AN24" s="16">
        <f>武器2!AJ24</f>
        <v>0.25963636363636361</v>
      </c>
      <c r="AO24" s="21">
        <f t="shared" si="4"/>
        <v>148.5</v>
      </c>
      <c r="AP24" s="21">
        <f t="shared" si="15"/>
        <v>130200</v>
      </c>
      <c r="AQ24" t="str">
        <f t="shared" si="5"/>
        <v>,扁扁的稻草,美味的坚果,坚硬的石头</v>
      </c>
      <c r="AR24" s="24" t="str">
        <f>IF(F24="c",getSring(AQ24,4),VLOOKUP(K24&amp;F24,test4,2,FALSE))</f>
        <v>风之精华</v>
      </c>
      <c r="AS24" s="24">
        <f t="shared" si="6"/>
        <v>30003</v>
      </c>
      <c r="AT24" s="24">
        <f t="shared" si="7"/>
        <v>31</v>
      </c>
      <c r="AU24" s="24" t="str">
        <f t="shared" si="16"/>
        <v>扁扁的稻草</v>
      </c>
      <c r="AV24" s="24">
        <f t="shared" si="8"/>
        <v>30027</v>
      </c>
      <c r="AW24" s="24">
        <f t="shared" si="9"/>
        <v>62</v>
      </c>
      <c r="AX24" s="24" t="str">
        <f t="shared" si="17"/>
        <v>美味的坚果</v>
      </c>
      <c r="AY24" s="24">
        <f t="shared" si="10"/>
        <v>30043</v>
      </c>
      <c r="AZ24" s="24">
        <f t="shared" si="11"/>
        <v>62</v>
      </c>
      <c r="BA24" s="24" t="str">
        <f t="shared" si="18"/>
        <v>坚硬的石头</v>
      </c>
      <c r="BB24" s="24">
        <f t="shared" si="12"/>
        <v>30035</v>
      </c>
      <c r="BC24" s="24">
        <f t="shared" si="19"/>
        <v>62</v>
      </c>
    </row>
    <row r="25" spans="1:55" ht="14.25" x14ac:dyDescent="0.2">
      <c r="A25">
        <f t="shared" si="13"/>
        <v>10023</v>
      </c>
      <c r="B25" s="16">
        <v>23</v>
      </c>
      <c r="C25" s="16" t="str">
        <f ca="1">武器1!C25</f>
        <v>IC1203</v>
      </c>
      <c r="D25" s="16" t="str">
        <f ca="1">武器1!D25</f>
        <v>发亮的塞尔塔重剑</v>
      </c>
      <c r="E25" s="16">
        <f t="shared" si="0"/>
        <v>13</v>
      </c>
      <c r="F25" s="36" t="s">
        <v>19</v>
      </c>
      <c r="G25" s="39">
        <f t="shared" si="14"/>
        <v>3</v>
      </c>
      <c r="H25" s="19" t="s">
        <v>21</v>
      </c>
      <c r="I25" s="3" t="s">
        <v>22</v>
      </c>
      <c r="J25" s="3" t="s">
        <v>931</v>
      </c>
      <c r="K25" s="3" t="str">
        <f t="shared" si="1"/>
        <v>地脉</v>
      </c>
      <c r="L25" s="3">
        <f t="shared" si="2"/>
        <v>1</v>
      </c>
      <c r="M25" s="3">
        <f t="shared" si="3"/>
        <v>2</v>
      </c>
      <c r="N25" s="16">
        <v>0</v>
      </c>
      <c r="O25" s="16">
        <v>7</v>
      </c>
      <c r="P25" s="16">
        <f>武器2!L25</f>
        <v>116</v>
      </c>
      <c r="Q25" s="16">
        <f>武器2!M25</f>
        <v>0</v>
      </c>
      <c r="R25" s="16">
        <f>武器2!N25</f>
        <v>0</v>
      </c>
      <c r="S25" s="16">
        <f>武器2!O25</f>
        <v>0</v>
      </c>
      <c r="T25" s="16">
        <f>武器2!P25</f>
        <v>0</v>
      </c>
      <c r="U25" s="16">
        <f>武器2!Q25</f>
        <v>0</v>
      </c>
      <c r="V25" s="16">
        <f>武器2!R25</f>
        <v>0</v>
      </c>
      <c r="W25" s="16">
        <f>武器2!S25</f>
        <v>0</v>
      </c>
      <c r="X25" s="16">
        <f>武器2!T25</f>
        <v>0</v>
      </c>
      <c r="Y25" s="16">
        <f>武器2!U25</f>
        <v>0</v>
      </c>
      <c r="Z25" s="16">
        <f>武器2!V25</f>
        <v>0</v>
      </c>
      <c r="AA25" s="16">
        <f>武器2!W25</f>
        <v>0</v>
      </c>
      <c r="AB25" s="16">
        <f>武器2!X25</f>
        <v>0</v>
      </c>
      <c r="AC25" s="16">
        <f>武器2!Y25</f>
        <v>0</v>
      </c>
      <c r="AD25" s="16">
        <f>武器2!Z25</f>
        <v>0</v>
      </c>
      <c r="AE25" s="16">
        <f>武器2!AA25</f>
        <v>0</v>
      </c>
      <c r="AF25" s="16">
        <f>武器2!AB25</f>
        <v>0</v>
      </c>
      <c r="AG25" s="16">
        <f>武器2!AC25</f>
        <v>0</v>
      </c>
      <c r="AH25" s="16">
        <f>武器2!AD25</f>
        <v>0</v>
      </c>
      <c r="AI25" s="16">
        <f>武器2!AE25</f>
        <v>0</v>
      </c>
      <c r="AJ25" s="16">
        <f>武器2!AF25</f>
        <v>0.3032727272727273</v>
      </c>
      <c r="AK25" s="16">
        <f>武器2!AG25</f>
        <v>0</v>
      </c>
      <c r="AL25" s="16">
        <f>武器2!AH25</f>
        <v>0</v>
      </c>
      <c r="AM25" s="16">
        <f>武器2!AI25</f>
        <v>0</v>
      </c>
      <c r="AN25" s="16">
        <f>武器2!AJ25</f>
        <v>0</v>
      </c>
      <c r="AO25" s="21">
        <f t="shared" si="4"/>
        <v>174</v>
      </c>
      <c r="AP25" s="21">
        <f t="shared" si="15"/>
        <v>152100</v>
      </c>
      <c r="AQ25" t="str">
        <f t="shared" si="5"/>
        <v>,长獠牙,美味的坚果,坚硬的石头</v>
      </c>
      <c r="AR25" s="24" t="str">
        <f>IF(F25="c",getSring(AQ25,4),VLOOKUP(K25&amp;F25,test4,2,FALSE))</f>
        <v>风之精华</v>
      </c>
      <c r="AS25" s="24">
        <f t="shared" si="6"/>
        <v>30003</v>
      </c>
      <c r="AT25" s="24">
        <f t="shared" si="7"/>
        <v>36</v>
      </c>
      <c r="AU25" s="24" t="str">
        <f t="shared" si="16"/>
        <v>长獠牙</v>
      </c>
      <c r="AV25" s="24">
        <f t="shared" si="8"/>
        <v>30039</v>
      </c>
      <c r="AW25" s="24">
        <f t="shared" si="9"/>
        <v>73</v>
      </c>
      <c r="AX25" s="24" t="str">
        <f t="shared" si="17"/>
        <v>美味的坚果</v>
      </c>
      <c r="AY25" s="24">
        <f t="shared" si="10"/>
        <v>30043</v>
      </c>
      <c r="AZ25" s="24">
        <f t="shared" si="11"/>
        <v>73</v>
      </c>
      <c r="BA25" s="24" t="str">
        <f t="shared" si="18"/>
        <v>坚硬的石头</v>
      </c>
      <c r="BB25" s="24">
        <f t="shared" si="12"/>
        <v>30035</v>
      </c>
      <c r="BC25" s="24">
        <f t="shared" si="19"/>
        <v>73</v>
      </c>
    </row>
    <row r="26" spans="1:55" ht="14.25" x14ac:dyDescent="0.2">
      <c r="A26">
        <f t="shared" si="13"/>
        <v>10024</v>
      </c>
      <c r="B26" s="16">
        <v>24</v>
      </c>
      <c r="C26" s="16" t="str">
        <f ca="1">武器1!C26</f>
        <v>IC1280</v>
      </c>
      <c r="D26" s="16" t="str">
        <f ca="1">武器1!D26</f>
        <v>坚硬的言语轻剑</v>
      </c>
      <c r="E26" s="16">
        <f t="shared" si="0"/>
        <v>15</v>
      </c>
      <c r="F26" s="36" t="s">
        <v>19</v>
      </c>
      <c r="G26" s="39">
        <f t="shared" si="14"/>
        <v>3</v>
      </c>
      <c r="H26" s="19" t="s">
        <v>21</v>
      </c>
      <c r="I26" s="3" t="s">
        <v>22</v>
      </c>
      <c r="J26" s="3" t="s">
        <v>931</v>
      </c>
      <c r="K26" s="3" t="str">
        <f t="shared" si="1"/>
        <v>地脉</v>
      </c>
      <c r="L26" s="3">
        <f t="shared" si="2"/>
        <v>1</v>
      </c>
      <c r="M26" s="3">
        <f t="shared" si="3"/>
        <v>2</v>
      </c>
      <c r="N26" s="16">
        <v>0</v>
      </c>
      <c r="O26" s="16">
        <v>8</v>
      </c>
      <c r="P26" s="16">
        <f>武器2!L26</f>
        <v>133</v>
      </c>
      <c r="Q26" s="16">
        <f>武器2!M26</f>
        <v>0</v>
      </c>
      <c r="R26" s="16">
        <f>武器2!N26</f>
        <v>0</v>
      </c>
      <c r="S26" s="16">
        <f>武器2!O26</f>
        <v>0</v>
      </c>
      <c r="T26" s="16">
        <f>武器2!P26</f>
        <v>0</v>
      </c>
      <c r="U26" s="16">
        <f>武器2!Q26</f>
        <v>0</v>
      </c>
      <c r="V26" s="16">
        <f>武器2!R26</f>
        <v>0</v>
      </c>
      <c r="W26" s="16">
        <f>武器2!S26</f>
        <v>0</v>
      </c>
      <c r="X26" s="16">
        <f>武器2!T26</f>
        <v>0</v>
      </c>
      <c r="Y26" s="16">
        <f>武器2!U26</f>
        <v>0</v>
      </c>
      <c r="Z26" s="16">
        <f>武器2!V26</f>
        <v>0.08</v>
      </c>
      <c r="AA26" s="16">
        <f>武器2!W26</f>
        <v>0</v>
      </c>
      <c r="AB26" s="16">
        <f>武器2!X26</f>
        <v>0</v>
      </c>
      <c r="AC26" s="16">
        <f>武器2!Y26</f>
        <v>0</v>
      </c>
      <c r="AD26" s="16">
        <f>武器2!Z26</f>
        <v>0</v>
      </c>
      <c r="AE26" s="16">
        <f>武器2!AA26</f>
        <v>0</v>
      </c>
      <c r="AF26" s="16">
        <f>武器2!AB26</f>
        <v>0</v>
      </c>
      <c r="AG26" s="16">
        <f>武器2!AC26</f>
        <v>0</v>
      </c>
      <c r="AH26" s="16">
        <f>武器2!AD26</f>
        <v>0</v>
      </c>
      <c r="AI26" s="16">
        <f>武器2!AE26</f>
        <v>0</v>
      </c>
      <c r="AJ26" s="16">
        <f>武器2!AF26</f>
        <v>0</v>
      </c>
      <c r="AK26" s="16">
        <f>武器2!AG26</f>
        <v>0</v>
      </c>
      <c r="AL26" s="16">
        <f>武器2!AH26</f>
        <v>0</v>
      </c>
      <c r="AM26" s="16">
        <f>武器2!AI26</f>
        <v>0</v>
      </c>
      <c r="AN26" s="16">
        <f>武器2!AJ26</f>
        <v>0</v>
      </c>
      <c r="AO26" s="21">
        <f t="shared" si="4"/>
        <v>199.5</v>
      </c>
      <c r="AP26" s="21">
        <f t="shared" si="15"/>
        <v>175500</v>
      </c>
      <c r="AQ26" t="str">
        <f t="shared" si="5"/>
        <v>,美味的坚果,扁扁的稻草,蓝水晶</v>
      </c>
      <c r="AR26" s="24" t="str">
        <f>IF(F26="c",getSring(AQ26,4),VLOOKUP(K26&amp;F26,test4,2,FALSE))</f>
        <v>风之精华</v>
      </c>
      <c r="AS26" s="24">
        <f t="shared" si="6"/>
        <v>30003</v>
      </c>
      <c r="AT26" s="24">
        <f t="shared" si="7"/>
        <v>42</v>
      </c>
      <c r="AU26" s="24" t="str">
        <f t="shared" si="16"/>
        <v>美味的坚果</v>
      </c>
      <c r="AV26" s="24">
        <f t="shared" si="8"/>
        <v>30043</v>
      </c>
      <c r="AW26" s="24">
        <f t="shared" si="9"/>
        <v>83</v>
      </c>
      <c r="AX26" s="24" t="str">
        <f t="shared" si="17"/>
        <v>扁扁的稻草</v>
      </c>
      <c r="AY26" s="24">
        <f t="shared" si="10"/>
        <v>30027</v>
      </c>
      <c r="AZ26" s="24">
        <f t="shared" si="11"/>
        <v>83</v>
      </c>
      <c r="BA26" s="24" t="str">
        <f t="shared" si="18"/>
        <v>蓝水晶</v>
      </c>
      <c r="BB26" s="24">
        <f t="shared" si="12"/>
        <v>30031</v>
      </c>
      <c r="BC26" s="24">
        <f t="shared" si="19"/>
        <v>83</v>
      </c>
    </row>
    <row r="27" spans="1:55" ht="14.25" x14ac:dyDescent="0.2">
      <c r="A27">
        <f t="shared" si="13"/>
        <v>10025</v>
      </c>
      <c r="B27" s="16">
        <v>25</v>
      </c>
      <c r="C27" s="16" t="str">
        <f ca="1">武器1!C27</f>
        <v>IC1207</v>
      </c>
      <c r="D27" s="16" t="str">
        <f ca="1">武器1!D27</f>
        <v>破旧的斯塞提轻剑</v>
      </c>
      <c r="E27" s="16">
        <f t="shared" si="0"/>
        <v>1</v>
      </c>
      <c r="F27" s="36" t="s">
        <v>20</v>
      </c>
      <c r="G27" s="39">
        <f t="shared" si="14"/>
        <v>4</v>
      </c>
      <c r="H27" s="19" t="s">
        <v>21</v>
      </c>
      <c r="I27" s="3" t="s">
        <v>22</v>
      </c>
      <c r="J27" s="3" t="s">
        <v>931</v>
      </c>
      <c r="K27" s="3" t="str">
        <f t="shared" si="1"/>
        <v/>
      </c>
      <c r="L27" s="3">
        <f t="shared" si="2"/>
        <v>0</v>
      </c>
      <c r="M27" s="3">
        <f t="shared" si="3"/>
        <v>0</v>
      </c>
      <c r="N27" s="16">
        <v>0</v>
      </c>
      <c r="O27" s="16">
        <v>1</v>
      </c>
      <c r="P27" s="16">
        <f>武器2!L27</f>
        <v>20</v>
      </c>
      <c r="Q27" s="16">
        <f>武器2!M27</f>
        <v>0</v>
      </c>
      <c r="R27" s="16">
        <f>武器2!N27</f>
        <v>0</v>
      </c>
      <c r="S27" s="16">
        <f>武器2!O27</f>
        <v>0</v>
      </c>
      <c r="T27" s="16">
        <f>武器2!P27</f>
        <v>0</v>
      </c>
      <c r="U27" s="16">
        <f>武器2!Q27</f>
        <v>0</v>
      </c>
      <c r="V27" s="16">
        <f>武器2!R27</f>
        <v>0</v>
      </c>
      <c r="W27" s="16">
        <f>武器2!S27</f>
        <v>0</v>
      </c>
      <c r="X27" s="16">
        <f>武器2!T27</f>
        <v>0</v>
      </c>
      <c r="Y27" s="16">
        <f>武器2!U27</f>
        <v>0</v>
      </c>
      <c r="Z27" s="16">
        <f>武器2!V27</f>
        <v>0</v>
      </c>
      <c r="AA27" s="16">
        <f>武器2!W27</f>
        <v>0</v>
      </c>
      <c r="AB27" s="16">
        <f>武器2!X27</f>
        <v>0</v>
      </c>
      <c r="AC27" s="16">
        <f>武器2!Y27</f>
        <v>0</v>
      </c>
      <c r="AD27" s="16">
        <f>武器2!Z27</f>
        <v>0</v>
      </c>
      <c r="AE27" s="16">
        <f>武器2!AA27</f>
        <v>0</v>
      </c>
      <c r="AF27" s="16">
        <f>武器2!AB27</f>
        <v>0</v>
      </c>
      <c r="AG27" s="16">
        <f>武器2!AC27</f>
        <v>0</v>
      </c>
      <c r="AH27" s="16">
        <f>武器2!AD27</f>
        <v>0</v>
      </c>
      <c r="AI27" s="16">
        <f>武器2!AE27</f>
        <v>0</v>
      </c>
      <c r="AJ27" s="16">
        <f>武器2!AF27</f>
        <v>0</v>
      </c>
      <c r="AK27" s="16">
        <f>武器2!AG27</f>
        <v>0</v>
      </c>
      <c r="AL27" s="16">
        <f>武器2!AH27</f>
        <v>0</v>
      </c>
      <c r="AM27" s="16">
        <f>武器2!AI27</f>
        <v>0</v>
      </c>
      <c r="AN27" s="16">
        <f>武器2!AJ27</f>
        <v>0</v>
      </c>
      <c r="AO27" s="21">
        <f t="shared" si="4"/>
        <v>30</v>
      </c>
      <c r="AP27" s="21">
        <f t="shared" si="15"/>
        <v>26250</v>
      </c>
      <c r="AQ27" t="str">
        <f t="shared" si="5"/>
        <v>,红水晶,石头,狗牙,稻草</v>
      </c>
      <c r="AR27" s="24" t="str">
        <f>IF(F27="c",getSring(AQ27,4),VLOOKUP(K27&amp;F27,test4,2,FALSE))</f>
        <v>稻草</v>
      </c>
      <c r="AS27" s="24">
        <f t="shared" si="6"/>
        <v>30026</v>
      </c>
      <c r="AT27" s="24">
        <f t="shared" si="7"/>
        <v>100</v>
      </c>
      <c r="AU27" s="24" t="str">
        <f t="shared" si="16"/>
        <v>红水晶</v>
      </c>
      <c r="AV27" s="24">
        <f t="shared" si="8"/>
        <v>30030</v>
      </c>
      <c r="AW27" s="24">
        <f t="shared" si="9"/>
        <v>25</v>
      </c>
      <c r="AX27" s="24" t="str">
        <f t="shared" si="17"/>
        <v>石头</v>
      </c>
      <c r="AY27" s="24">
        <f t="shared" si="10"/>
        <v>30034</v>
      </c>
      <c r="AZ27" s="24">
        <f t="shared" si="11"/>
        <v>25</v>
      </c>
      <c r="BA27" s="24" t="str">
        <f t="shared" si="18"/>
        <v>狗牙</v>
      </c>
      <c r="BB27" s="24">
        <f t="shared" si="12"/>
        <v>30038</v>
      </c>
      <c r="BC27" s="24">
        <f t="shared" si="19"/>
        <v>25</v>
      </c>
    </row>
    <row r="28" spans="1:55" ht="14.25" x14ac:dyDescent="0.2">
      <c r="A28">
        <f t="shared" si="13"/>
        <v>10026</v>
      </c>
      <c r="B28" s="16">
        <v>26</v>
      </c>
      <c r="C28" s="16" t="str">
        <f ca="1">武器1!C28</f>
        <v>IC1225</v>
      </c>
      <c r="D28" s="16" t="str">
        <f ca="1">武器1!D28</f>
        <v>一般的水晶轻剑</v>
      </c>
      <c r="E28" s="16">
        <f t="shared" si="0"/>
        <v>3</v>
      </c>
      <c r="F28" s="36" t="s">
        <v>20</v>
      </c>
      <c r="G28" s="39">
        <f t="shared" si="14"/>
        <v>4</v>
      </c>
      <c r="H28" s="19" t="s">
        <v>21</v>
      </c>
      <c r="I28" s="3" t="s">
        <v>22</v>
      </c>
      <c r="J28" s="3" t="s">
        <v>931</v>
      </c>
      <c r="K28" s="3" t="str">
        <f t="shared" si="1"/>
        <v/>
      </c>
      <c r="L28" s="3">
        <f t="shared" si="2"/>
        <v>0</v>
      </c>
      <c r="M28" s="3">
        <f t="shared" si="3"/>
        <v>0</v>
      </c>
      <c r="N28" s="16">
        <v>0</v>
      </c>
      <c r="O28" s="16">
        <v>2</v>
      </c>
      <c r="P28" s="16">
        <f>武器2!L28</f>
        <v>41</v>
      </c>
      <c r="Q28" s="16">
        <f>武器2!M28</f>
        <v>0</v>
      </c>
      <c r="R28" s="16">
        <f>武器2!N28</f>
        <v>0</v>
      </c>
      <c r="S28" s="16">
        <f>武器2!O28</f>
        <v>0</v>
      </c>
      <c r="T28" s="16">
        <f>武器2!P28</f>
        <v>0</v>
      </c>
      <c r="U28" s="16">
        <f>武器2!Q28</f>
        <v>0</v>
      </c>
      <c r="V28" s="16">
        <f>武器2!R28</f>
        <v>0</v>
      </c>
      <c r="W28" s="16">
        <f>武器2!S28</f>
        <v>0</v>
      </c>
      <c r="X28" s="16">
        <f>武器2!T28</f>
        <v>0</v>
      </c>
      <c r="Y28" s="16">
        <f>武器2!U28</f>
        <v>0</v>
      </c>
      <c r="Z28" s="16">
        <f>武器2!V28</f>
        <v>0</v>
      </c>
      <c r="AA28" s="16">
        <f>武器2!W28</f>
        <v>0</v>
      </c>
      <c r="AB28" s="16">
        <f>武器2!X28</f>
        <v>0</v>
      </c>
      <c r="AC28" s="16">
        <f>武器2!Y28</f>
        <v>0</v>
      </c>
      <c r="AD28" s="16">
        <f>武器2!Z28</f>
        <v>0</v>
      </c>
      <c r="AE28" s="16">
        <f>武器2!AA28</f>
        <v>0</v>
      </c>
      <c r="AF28" s="16">
        <f>武器2!AB28</f>
        <v>0</v>
      </c>
      <c r="AG28" s="16">
        <f>武器2!AC28</f>
        <v>0</v>
      </c>
      <c r="AH28" s="16">
        <f>武器2!AD28</f>
        <v>0</v>
      </c>
      <c r="AI28" s="16">
        <f>武器2!AE28</f>
        <v>0</v>
      </c>
      <c r="AJ28" s="16">
        <f>武器2!AF28</f>
        <v>0</v>
      </c>
      <c r="AK28" s="16">
        <f>武器2!AG28</f>
        <v>0</v>
      </c>
      <c r="AL28" s="16">
        <f>武器2!AH28</f>
        <v>0</v>
      </c>
      <c r="AM28" s="16">
        <f>武器2!AI28</f>
        <v>0</v>
      </c>
      <c r="AN28" s="16">
        <f>武器2!AJ28</f>
        <v>0</v>
      </c>
      <c r="AO28" s="21">
        <f t="shared" si="4"/>
        <v>61.5</v>
      </c>
      <c r="AP28" s="21">
        <f t="shared" si="15"/>
        <v>53700</v>
      </c>
      <c r="AQ28" t="str">
        <f t="shared" si="5"/>
        <v>,红水晶,多汁的坚果,狗牙,石头</v>
      </c>
      <c r="AR28" s="24" t="str">
        <f>IF(F28="c",getSring(AQ28,4),VLOOKUP(K28&amp;F28,test4,2,FALSE))</f>
        <v>石头</v>
      </c>
      <c r="AS28" s="24">
        <f t="shared" si="6"/>
        <v>30034</v>
      </c>
      <c r="AT28" s="24">
        <f t="shared" si="7"/>
        <v>205</v>
      </c>
      <c r="AU28" s="24" t="str">
        <f t="shared" si="16"/>
        <v>红水晶</v>
      </c>
      <c r="AV28" s="24">
        <f t="shared" si="8"/>
        <v>30030</v>
      </c>
      <c r="AW28" s="24">
        <f t="shared" si="9"/>
        <v>51</v>
      </c>
      <c r="AX28" s="24" t="str">
        <f t="shared" si="17"/>
        <v>多汁的坚果</v>
      </c>
      <c r="AY28" s="24">
        <f t="shared" si="10"/>
        <v>30042</v>
      </c>
      <c r="AZ28" s="24">
        <f t="shared" si="11"/>
        <v>51</v>
      </c>
      <c r="BA28" s="24" t="str">
        <f t="shared" si="18"/>
        <v>狗牙</v>
      </c>
      <c r="BB28" s="24">
        <f t="shared" si="12"/>
        <v>30038</v>
      </c>
      <c r="BC28" s="24">
        <f t="shared" si="19"/>
        <v>51</v>
      </c>
    </row>
    <row r="29" spans="1:55" ht="14.25" x14ac:dyDescent="0.2">
      <c r="A29">
        <f t="shared" si="13"/>
        <v>10027</v>
      </c>
      <c r="B29" s="16">
        <v>27</v>
      </c>
      <c r="C29" s="16" t="str">
        <f ca="1">武器1!C29</f>
        <v>IC1225</v>
      </c>
      <c r="D29" s="16" t="str">
        <f ca="1">武器1!D29</f>
        <v>普通的魔王轻剑</v>
      </c>
      <c r="E29" s="16">
        <f t="shared" si="0"/>
        <v>5</v>
      </c>
      <c r="F29" s="36" t="s">
        <v>20</v>
      </c>
      <c r="G29" s="39">
        <f t="shared" si="14"/>
        <v>4</v>
      </c>
      <c r="H29" s="19" t="s">
        <v>21</v>
      </c>
      <c r="I29" s="3" t="s">
        <v>22</v>
      </c>
      <c r="J29" s="3" t="s">
        <v>931</v>
      </c>
      <c r="K29" s="3" t="str">
        <f t="shared" si="1"/>
        <v/>
      </c>
      <c r="L29" s="3">
        <f t="shared" si="2"/>
        <v>0</v>
      </c>
      <c r="M29" s="3">
        <f t="shared" si="3"/>
        <v>0</v>
      </c>
      <c r="N29" s="16">
        <v>0</v>
      </c>
      <c r="O29" s="16">
        <v>3</v>
      </c>
      <c r="P29" s="16">
        <f>武器2!L29</f>
        <v>62</v>
      </c>
      <c r="Q29" s="16">
        <f>武器2!M29</f>
        <v>0</v>
      </c>
      <c r="R29" s="16">
        <f>武器2!N29</f>
        <v>0</v>
      </c>
      <c r="S29" s="16">
        <f>武器2!O29</f>
        <v>0</v>
      </c>
      <c r="T29" s="16">
        <f>武器2!P29</f>
        <v>0</v>
      </c>
      <c r="U29" s="16">
        <f>武器2!Q29</f>
        <v>0</v>
      </c>
      <c r="V29" s="16">
        <f>武器2!R29</f>
        <v>0</v>
      </c>
      <c r="W29" s="16">
        <f>武器2!S29</f>
        <v>0</v>
      </c>
      <c r="X29" s="16">
        <f>武器2!T29</f>
        <v>0</v>
      </c>
      <c r="Y29" s="16">
        <f>武器2!U29</f>
        <v>0</v>
      </c>
      <c r="Z29" s="16">
        <f>武器2!V29</f>
        <v>0</v>
      </c>
      <c r="AA29" s="16">
        <f>武器2!W29</f>
        <v>0</v>
      </c>
      <c r="AB29" s="16">
        <f>武器2!X29</f>
        <v>0</v>
      </c>
      <c r="AC29" s="16">
        <f>武器2!Y29</f>
        <v>0</v>
      </c>
      <c r="AD29" s="16">
        <f>武器2!Z29</f>
        <v>0</v>
      </c>
      <c r="AE29" s="16">
        <f>武器2!AA29</f>
        <v>0</v>
      </c>
      <c r="AF29" s="16">
        <f>武器2!AB29</f>
        <v>0</v>
      </c>
      <c r="AG29" s="16">
        <f>武器2!AC29</f>
        <v>0</v>
      </c>
      <c r="AH29" s="16">
        <f>武器2!AD29</f>
        <v>0</v>
      </c>
      <c r="AI29" s="16">
        <f>武器2!AE29</f>
        <v>0</v>
      </c>
      <c r="AJ29" s="16">
        <f>武器2!AF29</f>
        <v>0</v>
      </c>
      <c r="AK29" s="16">
        <f>武器2!AG29</f>
        <v>0</v>
      </c>
      <c r="AL29" s="16">
        <f>武器2!AH29</f>
        <v>0</v>
      </c>
      <c r="AM29" s="16">
        <f>武器2!AI29</f>
        <v>0</v>
      </c>
      <c r="AN29" s="16">
        <f>武器2!AJ29</f>
        <v>0</v>
      </c>
      <c r="AO29" s="21">
        <f t="shared" si="4"/>
        <v>93</v>
      </c>
      <c r="AP29" s="21">
        <f t="shared" si="15"/>
        <v>81600</v>
      </c>
      <c r="AQ29" t="str">
        <f t="shared" si="5"/>
        <v>,狗牙,石头,多汁的坚果,蘑菇</v>
      </c>
      <c r="AR29" s="24" t="str">
        <f>IF(F29="c",getSring(AQ29,4),VLOOKUP(K29&amp;F29,test4,2,FALSE))</f>
        <v>蘑菇</v>
      </c>
      <c r="AS29" s="24">
        <f t="shared" si="6"/>
        <v>30022</v>
      </c>
      <c r="AT29" s="24">
        <f t="shared" si="7"/>
        <v>310</v>
      </c>
      <c r="AU29" s="24" t="str">
        <f t="shared" si="16"/>
        <v>狗牙</v>
      </c>
      <c r="AV29" s="24">
        <f t="shared" si="8"/>
        <v>30038</v>
      </c>
      <c r="AW29" s="24">
        <f t="shared" si="9"/>
        <v>78</v>
      </c>
      <c r="AX29" s="24" t="str">
        <f t="shared" si="17"/>
        <v>石头</v>
      </c>
      <c r="AY29" s="24">
        <f t="shared" si="10"/>
        <v>30034</v>
      </c>
      <c r="AZ29" s="24">
        <f t="shared" si="11"/>
        <v>78</v>
      </c>
      <c r="BA29" s="24" t="str">
        <f t="shared" si="18"/>
        <v>多汁的坚果</v>
      </c>
      <c r="BB29" s="24">
        <f t="shared" si="12"/>
        <v>30042</v>
      </c>
      <c r="BC29" s="24">
        <f t="shared" si="19"/>
        <v>78</v>
      </c>
    </row>
    <row r="30" spans="1:55" ht="14.25" x14ac:dyDescent="0.2">
      <c r="A30">
        <f t="shared" si="13"/>
        <v>10028</v>
      </c>
      <c r="B30" s="16">
        <v>28</v>
      </c>
      <c r="C30" s="16" t="str">
        <f ca="1">武器1!C30</f>
        <v>IC1280</v>
      </c>
      <c r="D30" s="16" t="str">
        <f ca="1">武器1!D30</f>
        <v>初级的智慧轻剑</v>
      </c>
      <c r="E30" s="16">
        <f t="shared" si="0"/>
        <v>7</v>
      </c>
      <c r="F30" s="36" t="s">
        <v>20</v>
      </c>
      <c r="G30" s="39">
        <f t="shared" si="14"/>
        <v>4</v>
      </c>
      <c r="H30" s="19" t="s">
        <v>21</v>
      </c>
      <c r="I30" s="3" t="s">
        <v>22</v>
      </c>
      <c r="J30" s="3" t="s">
        <v>931</v>
      </c>
      <c r="K30" s="3" t="str">
        <f t="shared" si="1"/>
        <v/>
      </c>
      <c r="L30" s="3">
        <f t="shared" si="2"/>
        <v>0</v>
      </c>
      <c r="M30" s="3">
        <f t="shared" si="3"/>
        <v>0</v>
      </c>
      <c r="N30" s="16">
        <v>0</v>
      </c>
      <c r="O30" s="16">
        <v>4</v>
      </c>
      <c r="P30" s="16">
        <f>武器2!L30</f>
        <v>83</v>
      </c>
      <c r="Q30" s="16">
        <f>武器2!M30</f>
        <v>0</v>
      </c>
      <c r="R30" s="16">
        <f>武器2!N30</f>
        <v>0</v>
      </c>
      <c r="S30" s="16">
        <f>武器2!O30</f>
        <v>0</v>
      </c>
      <c r="T30" s="16">
        <f>武器2!P30</f>
        <v>0</v>
      </c>
      <c r="U30" s="16">
        <f>武器2!Q30</f>
        <v>0</v>
      </c>
      <c r="V30" s="16">
        <f>武器2!R30</f>
        <v>0</v>
      </c>
      <c r="W30" s="16">
        <f>武器2!S30</f>
        <v>0</v>
      </c>
      <c r="X30" s="16">
        <f>武器2!T30</f>
        <v>0</v>
      </c>
      <c r="Y30" s="16">
        <f>武器2!U30</f>
        <v>0</v>
      </c>
      <c r="Z30" s="16">
        <f>武器2!V30</f>
        <v>0</v>
      </c>
      <c r="AA30" s="16">
        <f>武器2!W30</f>
        <v>0</v>
      </c>
      <c r="AB30" s="16">
        <f>武器2!X30</f>
        <v>0</v>
      </c>
      <c r="AC30" s="16">
        <f>武器2!Y30</f>
        <v>0</v>
      </c>
      <c r="AD30" s="16">
        <f>武器2!Z30</f>
        <v>0</v>
      </c>
      <c r="AE30" s="16">
        <f>武器2!AA30</f>
        <v>0</v>
      </c>
      <c r="AF30" s="16">
        <f>武器2!AB30</f>
        <v>0</v>
      </c>
      <c r="AG30" s="16">
        <f>武器2!AC30</f>
        <v>0</v>
      </c>
      <c r="AH30" s="16">
        <f>武器2!AD30</f>
        <v>0</v>
      </c>
      <c r="AI30" s="16">
        <f>武器2!AE30</f>
        <v>0</v>
      </c>
      <c r="AJ30" s="16">
        <f>武器2!AF30</f>
        <v>0</v>
      </c>
      <c r="AK30" s="16">
        <f>武器2!AG30</f>
        <v>0</v>
      </c>
      <c r="AL30" s="16">
        <f>武器2!AH30</f>
        <v>0</v>
      </c>
      <c r="AM30" s="16">
        <f>武器2!AI30</f>
        <v>0</v>
      </c>
      <c r="AN30" s="16">
        <f>武器2!AJ30</f>
        <v>0</v>
      </c>
      <c r="AO30" s="21">
        <f t="shared" si="4"/>
        <v>124.5</v>
      </c>
      <c r="AP30" s="21">
        <f t="shared" si="15"/>
        <v>109050</v>
      </c>
      <c r="AQ30" t="str">
        <f t="shared" si="5"/>
        <v>,石头,狗牙,红水晶,多汁的坚果</v>
      </c>
      <c r="AR30" s="24" t="str">
        <f>IF(F30="c",getSring(AQ30,4),VLOOKUP(K30&amp;F30,test4,2,FALSE))</f>
        <v>多汁的坚果</v>
      </c>
      <c r="AS30" s="24">
        <f t="shared" si="6"/>
        <v>30042</v>
      </c>
      <c r="AT30" s="24">
        <f t="shared" si="7"/>
        <v>415</v>
      </c>
      <c r="AU30" s="24" t="str">
        <f t="shared" si="16"/>
        <v>石头</v>
      </c>
      <c r="AV30" s="24">
        <f t="shared" si="8"/>
        <v>30034</v>
      </c>
      <c r="AW30" s="24">
        <f t="shared" si="9"/>
        <v>104</v>
      </c>
      <c r="AX30" s="24" t="str">
        <f t="shared" si="17"/>
        <v>狗牙</v>
      </c>
      <c r="AY30" s="24">
        <f t="shared" si="10"/>
        <v>30038</v>
      </c>
      <c r="AZ30" s="24">
        <f t="shared" si="11"/>
        <v>104</v>
      </c>
      <c r="BA30" s="24" t="str">
        <f t="shared" si="18"/>
        <v>红水晶</v>
      </c>
      <c r="BB30" s="24">
        <f t="shared" si="12"/>
        <v>30030</v>
      </c>
      <c r="BC30" s="24">
        <f t="shared" si="19"/>
        <v>104</v>
      </c>
    </row>
    <row r="31" spans="1:55" ht="14.25" x14ac:dyDescent="0.2">
      <c r="A31">
        <f t="shared" si="13"/>
        <v>10029</v>
      </c>
      <c r="B31" s="16">
        <v>29</v>
      </c>
      <c r="C31" s="16" t="str">
        <f ca="1">武器1!C31</f>
        <v>IC1213</v>
      </c>
      <c r="D31" s="16" t="str">
        <f ca="1">武器1!D31</f>
        <v>初级的虚幻轻剑</v>
      </c>
      <c r="E31" s="16">
        <f t="shared" si="0"/>
        <v>9</v>
      </c>
      <c r="F31" s="36" t="s">
        <v>20</v>
      </c>
      <c r="G31" s="39">
        <f t="shared" si="14"/>
        <v>4</v>
      </c>
      <c r="H31" s="19" t="s">
        <v>21</v>
      </c>
      <c r="I31" s="3" t="s">
        <v>22</v>
      </c>
      <c r="J31" s="3" t="s">
        <v>931</v>
      </c>
      <c r="K31" s="3" t="str">
        <f t="shared" si="1"/>
        <v/>
      </c>
      <c r="L31" s="3">
        <f t="shared" si="2"/>
        <v>0</v>
      </c>
      <c r="M31" s="3">
        <f t="shared" si="3"/>
        <v>0</v>
      </c>
      <c r="N31" s="16">
        <v>0</v>
      </c>
      <c r="O31" s="16">
        <v>5</v>
      </c>
      <c r="P31" s="16">
        <f>武器2!L31</f>
        <v>104</v>
      </c>
      <c r="Q31" s="16">
        <f>武器2!M31</f>
        <v>0</v>
      </c>
      <c r="R31" s="16">
        <f>武器2!N31</f>
        <v>0</v>
      </c>
      <c r="S31" s="16">
        <f>武器2!O31</f>
        <v>0</v>
      </c>
      <c r="T31" s="16">
        <f>武器2!P31</f>
        <v>0</v>
      </c>
      <c r="U31" s="16">
        <f>武器2!Q31</f>
        <v>0</v>
      </c>
      <c r="V31" s="16">
        <f>武器2!R31</f>
        <v>0</v>
      </c>
      <c r="W31" s="16">
        <f>武器2!S31</f>
        <v>0</v>
      </c>
      <c r="X31" s="16">
        <f>武器2!T31</f>
        <v>0</v>
      </c>
      <c r="Y31" s="16">
        <f>武器2!U31</f>
        <v>0</v>
      </c>
      <c r="Z31" s="16">
        <f>武器2!V31</f>
        <v>0</v>
      </c>
      <c r="AA31" s="16">
        <f>武器2!W31</f>
        <v>0</v>
      </c>
      <c r="AB31" s="16">
        <f>武器2!X31</f>
        <v>0</v>
      </c>
      <c r="AC31" s="16">
        <f>武器2!Y31</f>
        <v>0</v>
      </c>
      <c r="AD31" s="16">
        <f>武器2!Z31</f>
        <v>0</v>
      </c>
      <c r="AE31" s="16">
        <f>武器2!AA31</f>
        <v>0</v>
      </c>
      <c r="AF31" s="16">
        <f>武器2!AB31</f>
        <v>0</v>
      </c>
      <c r="AG31" s="16">
        <f>武器2!AC31</f>
        <v>0</v>
      </c>
      <c r="AH31" s="16">
        <f>武器2!AD31</f>
        <v>0</v>
      </c>
      <c r="AI31" s="16">
        <f>武器2!AE31</f>
        <v>0</v>
      </c>
      <c r="AJ31" s="16">
        <f>武器2!AF31</f>
        <v>0</v>
      </c>
      <c r="AK31" s="16">
        <f>武器2!AG31</f>
        <v>0</v>
      </c>
      <c r="AL31" s="16">
        <f>武器2!AH31</f>
        <v>0</v>
      </c>
      <c r="AM31" s="16">
        <f>武器2!AI31</f>
        <v>0</v>
      </c>
      <c r="AN31" s="16">
        <f>武器2!AJ31</f>
        <v>0</v>
      </c>
      <c r="AO31" s="21">
        <f t="shared" si="4"/>
        <v>156</v>
      </c>
      <c r="AP31" s="21">
        <f t="shared" si="15"/>
        <v>136500</v>
      </c>
      <c r="AQ31" t="str">
        <f t="shared" si="5"/>
        <v>,石头,稻草,红水晶,狗牙</v>
      </c>
      <c r="AR31" s="24" t="str">
        <f>IF(F31="c",getSring(AQ31,4),VLOOKUP(K31&amp;F31,test4,2,FALSE))</f>
        <v>狗牙</v>
      </c>
      <c r="AS31" s="24">
        <f t="shared" si="6"/>
        <v>30038</v>
      </c>
      <c r="AT31" s="24">
        <f t="shared" si="7"/>
        <v>520</v>
      </c>
      <c r="AU31" s="24" t="str">
        <f t="shared" si="16"/>
        <v>石头</v>
      </c>
      <c r="AV31" s="24">
        <f t="shared" si="8"/>
        <v>30034</v>
      </c>
      <c r="AW31" s="24">
        <f t="shared" si="9"/>
        <v>130</v>
      </c>
      <c r="AX31" s="24" t="str">
        <f t="shared" si="17"/>
        <v>稻草</v>
      </c>
      <c r="AY31" s="24">
        <f t="shared" si="10"/>
        <v>30026</v>
      </c>
      <c r="AZ31" s="24">
        <f t="shared" si="11"/>
        <v>130</v>
      </c>
      <c r="BA31" s="24" t="str">
        <f t="shared" si="18"/>
        <v>红水晶</v>
      </c>
      <c r="BB31" s="24">
        <f t="shared" si="12"/>
        <v>30030</v>
      </c>
      <c r="BC31" s="24">
        <f t="shared" si="19"/>
        <v>130</v>
      </c>
    </row>
    <row r="32" spans="1:55" ht="14.25" x14ac:dyDescent="0.2">
      <c r="A32">
        <f t="shared" si="13"/>
        <v>10030</v>
      </c>
      <c r="B32" s="16">
        <v>30</v>
      </c>
      <c r="C32" s="16" t="str">
        <f ca="1">武器1!C32</f>
        <v>IC1237</v>
      </c>
      <c r="D32" s="16" t="str">
        <f ca="1">武器1!D32</f>
        <v>普通的青铜剑</v>
      </c>
      <c r="E32" s="16">
        <f t="shared" si="0"/>
        <v>11</v>
      </c>
      <c r="F32" s="36" t="s">
        <v>20</v>
      </c>
      <c r="G32" s="39">
        <f t="shared" si="14"/>
        <v>4</v>
      </c>
      <c r="H32" s="19" t="s">
        <v>21</v>
      </c>
      <c r="I32" s="3" t="s">
        <v>22</v>
      </c>
      <c r="J32" s="3" t="s">
        <v>931</v>
      </c>
      <c r="K32" s="3" t="str">
        <f t="shared" si="1"/>
        <v/>
      </c>
      <c r="L32" s="3">
        <f t="shared" si="2"/>
        <v>0</v>
      </c>
      <c r="M32" s="3">
        <f t="shared" si="3"/>
        <v>0</v>
      </c>
      <c r="N32" s="16">
        <v>0</v>
      </c>
      <c r="O32" s="16">
        <v>6</v>
      </c>
      <c r="P32" s="16">
        <f>武器2!L32</f>
        <v>125</v>
      </c>
      <c r="Q32" s="16">
        <f>武器2!M32</f>
        <v>0</v>
      </c>
      <c r="R32" s="16">
        <f>武器2!N32</f>
        <v>0</v>
      </c>
      <c r="S32" s="16">
        <f>武器2!O32</f>
        <v>0</v>
      </c>
      <c r="T32" s="16">
        <f>武器2!P32</f>
        <v>0</v>
      </c>
      <c r="U32" s="16">
        <f>武器2!Q32</f>
        <v>0</v>
      </c>
      <c r="V32" s="16">
        <f>武器2!R32</f>
        <v>0</v>
      </c>
      <c r="W32" s="16">
        <f>武器2!S32</f>
        <v>0</v>
      </c>
      <c r="X32" s="16">
        <f>武器2!T32</f>
        <v>0</v>
      </c>
      <c r="Y32" s="16">
        <f>武器2!U32</f>
        <v>0</v>
      </c>
      <c r="Z32" s="16">
        <f>武器2!V32</f>
        <v>0</v>
      </c>
      <c r="AA32" s="16">
        <f>武器2!W32</f>
        <v>0</v>
      </c>
      <c r="AB32" s="16">
        <f>武器2!X32</f>
        <v>0</v>
      </c>
      <c r="AC32" s="16">
        <f>武器2!Y32</f>
        <v>0</v>
      </c>
      <c r="AD32" s="16">
        <f>武器2!Z32</f>
        <v>0</v>
      </c>
      <c r="AE32" s="16">
        <f>武器2!AA32</f>
        <v>0</v>
      </c>
      <c r="AF32" s="16">
        <f>武器2!AB32</f>
        <v>0</v>
      </c>
      <c r="AG32" s="16">
        <f>武器2!AC32</f>
        <v>0</v>
      </c>
      <c r="AH32" s="16">
        <f>武器2!AD32</f>
        <v>0</v>
      </c>
      <c r="AI32" s="16">
        <f>武器2!AE32</f>
        <v>0</v>
      </c>
      <c r="AJ32" s="16">
        <f>武器2!AF32</f>
        <v>0</v>
      </c>
      <c r="AK32" s="16">
        <f>武器2!AG32</f>
        <v>0</v>
      </c>
      <c r="AL32" s="16">
        <f>武器2!AH32</f>
        <v>0</v>
      </c>
      <c r="AM32" s="16">
        <f>武器2!AI32</f>
        <v>0</v>
      </c>
      <c r="AN32" s="16">
        <f>武器2!AJ32</f>
        <v>0</v>
      </c>
      <c r="AO32" s="21">
        <f t="shared" si="4"/>
        <v>187.5</v>
      </c>
      <c r="AP32" s="21">
        <f t="shared" si="15"/>
        <v>163950</v>
      </c>
      <c r="AQ32" t="str">
        <f t="shared" si="5"/>
        <v>,多汁的坚果,石头,狗牙,稻草</v>
      </c>
      <c r="AR32" s="24" t="str">
        <f>IF(F32="c",getSring(AQ32,4),VLOOKUP(K32&amp;F32,test4,2,FALSE))</f>
        <v>稻草</v>
      </c>
      <c r="AS32" s="24">
        <f t="shared" si="6"/>
        <v>30026</v>
      </c>
      <c r="AT32" s="24">
        <f t="shared" si="7"/>
        <v>625</v>
      </c>
      <c r="AU32" s="24" t="str">
        <f t="shared" si="16"/>
        <v>多汁的坚果</v>
      </c>
      <c r="AV32" s="24">
        <f t="shared" si="8"/>
        <v>30042</v>
      </c>
      <c r="AW32" s="24">
        <f t="shared" si="9"/>
        <v>156</v>
      </c>
      <c r="AX32" s="24" t="str">
        <f t="shared" si="17"/>
        <v>石头</v>
      </c>
      <c r="AY32" s="24">
        <f t="shared" si="10"/>
        <v>30034</v>
      </c>
      <c r="AZ32" s="24">
        <f t="shared" si="11"/>
        <v>156</v>
      </c>
      <c r="BA32" s="24" t="str">
        <f t="shared" si="18"/>
        <v>狗牙</v>
      </c>
      <c r="BB32" s="24">
        <f t="shared" si="12"/>
        <v>30038</v>
      </c>
      <c r="BC32" s="24">
        <f t="shared" si="19"/>
        <v>156</v>
      </c>
    </row>
    <row r="33" spans="1:55" ht="14.25" x14ac:dyDescent="0.2">
      <c r="A33">
        <f t="shared" si="13"/>
        <v>10031</v>
      </c>
      <c r="B33" s="16">
        <v>31</v>
      </c>
      <c r="C33" s="16" t="str">
        <f ca="1">武器1!C33</f>
        <v>IC1203</v>
      </c>
      <c r="D33" s="16" t="str">
        <f ca="1">武器1!D33</f>
        <v>普通的精钢重剑</v>
      </c>
      <c r="E33" s="16">
        <f t="shared" si="0"/>
        <v>13</v>
      </c>
      <c r="F33" s="36" t="s">
        <v>20</v>
      </c>
      <c r="G33" s="39">
        <f t="shared" si="14"/>
        <v>4</v>
      </c>
      <c r="H33" s="19" t="s">
        <v>21</v>
      </c>
      <c r="I33" s="3" t="s">
        <v>22</v>
      </c>
      <c r="J33" s="3" t="s">
        <v>931</v>
      </c>
      <c r="K33" s="3" t="str">
        <f t="shared" si="1"/>
        <v/>
      </c>
      <c r="L33" s="3">
        <f t="shared" si="2"/>
        <v>0</v>
      </c>
      <c r="M33" s="3">
        <f t="shared" si="3"/>
        <v>0</v>
      </c>
      <c r="N33" s="16">
        <v>0</v>
      </c>
      <c r="O33" s="16">
        <v>7</v>
      </c>
      <c r="P33" s="16">
        <f>武器2!L33</f>
        <v>146</v>
      </c>
      <c r="Q33" s="16">
        <f>武器2!M33</f>
        <v>0</v>
      </c>
      <c r="R33" s="16">
        <f>武器2!N33</f>
        <v>0</v>
      </c>
      <c r="S33" s="16">
        <f>武器2!O33</f>
        <v>0</v>
      </c>
      <c r="T33" s="16">
        <f>武器2!P33</f>
        <v>0</v>
      </c>
      <c r="U33" s="16">
        <f>武器2!Q33</f>
        <v>0</v>
      </c>
      <c r="V33" s="16">
        <f>武器2!R33</f>
        <v>0</v>
      </c>
      <c r="W33" s="16">
        <f>武器2!S33</f>
        <v>0</v>
      </c>
      <c r="X33" s="16">
        <f>武器2!T33</f>
        <v>0</v>
      </c>
      <c r="Y33" s="16">
        <f>武器2!U33</f>
        <v>0</v>
      </c>
      <c r="Z33" s="16">
        <f>武器2!V33</f>
        <v>0</v>
      </c>
      <c r="AA33" s="16">
        <f>武器2!W33</f>
        <v>0</v>
      </c>
      <c r="AB33" s="16">
        <f>武器2!X33</f>
        <v>0</v>
      </c>
      <c r="AC33" s="16">
        <f>武器2!Y33</f>
        <v>0</v>
      </c>
      <c r="AD33" s="16">
        <f>武器2!Z33</f>
        <v>0</v>
      </c>
      <c r="AE33" s="16">
        <f>武器2!AA33</f>
        <v>0</v>
      </c>
      <c r="AF33" s="16">
        <f>武器2!AB33</f>
        <v>0</v>
      </c>
      <c r="AG33" s="16">
        <f>武器2!AC33</f>
        <v>0</v>
      </c>
      <c r="AH33" s="16">
        <f>武器2!AD33</f>
        <v>0</v>
      </c>
      <c r="AI33" s="16">
        <f>武器2!AE33</f>
        <v>0</v>
      </c>
      <c r="AJ33" s="16">
        <f>武器2!AF33</f>
        <v>0</v>
      </c>
      <c r="AK33" s="16">
        <f>武器2!AG33</f>
        <v>0</v>
      </c>
      <c r="AL33" s="16">
        <f>武器2!AH33</f>
        <v>0</v>
      </c>
      <c r="AM33" s="16">
        <f>武器2!AI33</f>
        <v>0</v>
      </c>
      <c r="AN33" s="16">
        <f>武器2!AJ33</f>
        <v>0</v>
      </c>
      <c r="AO33" s="21">
        <f t="shared" si="4"/>
        <v>219</v>
      </c>
      <c r="AP33" s="21">
        <f t="shared" si="15"/>
        <v>191850</v>
      </c>
      <c r="AQ33" t="str">
        <f t="shared" si="5"/>
        <v>,蘑菇,红水晶,稻草,多汁的坚果</v>
      </c>
      <c r="AR33" s="24" t="str">
        <f>IF(F33="c",getSring(AQ33,4),VLOOKUP(K33&amp;F33,test4,2,FALSE))</f>
        <v>多汁的坚果</v>
      </c>
      <c r="AS33" s="24">
        <f t="shared" si="6"/>
        <v>30042</v>
      </c>
      <c r="AT33" s="24">
        <f t="shared" si="7"/>
        <v>730</v>
      </c>
      <c r="AU33" s="24" t="str">
        <f t="shared" si="16"/>
        <v>蘑菇</v>
      </c>
      <c r="AV33" s="24">
        <f t="shared" si="8"/>
        <v>30022</v>
      </c>
      <c r="AW33" s="24">
        <f t="shared" si="9"/>
        <v>183</v>
      </c>
      <c r="AX33" s="24" t="str">
        <f t="shared" si="17"/>
        <v>红水晶</v>
      </c>
      <c r="AY33" s="24">
        <f t="shared" si="10"/>
        <v>30030</v>
      </c>
      <c r="AZ33" s="24">
        <f t="shared" si="11"/>
        <v>183</v>
      </c>
      <c r="BA33" s="24" t="str">
        <f t="shared" si="18"/>
        <v>稻草</v>
      </c>
      <c r="BB33" s="24">
        <f t="shared" si="12"/>
        <v>30026</v>
      </c>
      <c r="BC33" s="24">
        <f t="shared" si="19"/>
        <v>183</v>
      </c>
    </row>
    <row r="34" spans="1:55" ht="14.25" x14ac:dyDescent="0.2">
      <c r="A34">
        <f t="shared" si="13"/>
        <v>10032</v>
      </c>
      <c r="B34" s="16">
        <v>32</v>
      </c>
      <c r="C34" s="16" t="str">
        <f ca="1">武器1!C34</f>
        <v>IC1225</v>
      </c>
      <c r="D34" s="16" t="str">
        <f ca="1">武器1!D34</f>
        <v>一般的青铜剑</v>
      </c>
      <c r="E34" s="16">
        <f t="shared" si="0"/>
        <v>15</v>
      </c>
      <c r="F34" s="36" t="s">
        <v>20</v>
      </c>
      <c r="G34" s="39">
        <f t="shared" si="14"/>
        <v>4</v>
      </c>
      <c r="H34" s="19" t="s">
        <v>21</v>
      </c>
      <c r="I34" s="3" t="s">
        <v>22</v>
      </c>
      <c r="J34" s="3" t="s">
        <v>931</v>
      </c>
      <c r="K34" s="3" t="str">
        <f t="shared" si="1"/>
        <v/>
      </c>
      <c r="L34" s="3">
        <f t="shared" si="2"/>
        <v>0</v>
      </c>
      <c r="M34" s="3">
        <f t="shared" si="3"/>
        <v>0</v>
      </c>
      <c r="N34" s="16">
        <v>0</v>
      </c>
      <c r="O34" s="16">
        <v>8</v>
      </c>
      <c r="P34" s="16">
        <f>武器2!L34</f>
        <v>167</v>
      </c>
      <c r="Q34" s="16">
        <f>武器2!M34</f>
        <v>0</v>
      </c>
      <c r="R34" s="16">
        <f>武器2!N34</f>
        <v>0</v>
      </c>
      <c r="S34" s="16">
        <f>武器2!O34</f>
        <v>0</v>
      </c>
      <c r="T34" s="16">
        <f>武器2!P34</f>
        <v>0</v>
      </c>
      <c r="U34" s="16">
        <f>武器2!Q34</f>
        <v>0</v>
      </c>
      <c r="V34" s="16">
        <f>武器2!R34</f>
        <v>0</v>
      </c>
      <c r="W34" s="16">
        <f>武器2!S34</f>
        <v>0</v>
      </c>
      <c r="X34" s="16">
        <f>武器2!T34</f>
        <v>0</v>
      </c>
      <c r="Y34" s="16">
        <f>武器2!U34</f>
        <v>0</v>
      </c>
      <c r="Z34" s="16">
        <f>武器2!V34</f>
        <v>0</v>
      </c>
      <c r="AA34" s="16">
        <f>武器2!W34</f>
        <v>0</v>
      </c>
      <c r="AB34" s="16">
        <f>武器2!X34</f>
        <v>0</v>
      </c>
      <c r="AC34" s="16">
        <f>武器2!Y34</f>
        <v>0</v>
      </c>
      <c r="AD34" s="16">
        <f>武器2!Z34</f>
        <v>0</v>
      </c>
      <c r="AE34" s="16">
        <f>武器2!AA34</f>
        <v>0</v>
      </c>
      <c r="AF34" s="16">
        <f>武器2!AB34</f>
        <v>0</v>
      </c>
      <c r="AG34" s="16">
        <f>武器2!AC34</f>
        <v>0</v>
      </c>
      <c r="AH34" s="16">
        <f>武器2!AD34</f>
        <v>0</v>
      </c>
      <c r="AI34" s="16">
        <f>武器2!AE34</f>
        <v>0</v>
      </c>
      <c r="AJ34" s="16">
        <f>武器2!AF34</f>
        <v>0</v>
      </c>
      <c r="AK34" s="16">
        <f>武器2!AG34</f>
        <v>0</v>
      </c>
      <c r="AL34" s="16">
        <f>武器2!AH34</f>
        <v>0</v>
      </c>
      <c r="AM34" s="16">
        <f>武器2!AI34</f>
        <v>0</v>
      </c>
      <c r="AN34" s="16">
        <f>武器2!AJ34</f>
        <v>0</v>
      </c>
      <c r="AO34" s="21">
        <f t="shared" si="4"/>
        <v>250.5</v>
      </c>
      <c r="AP34" s="21">
        <f t="shared" si="15"/>
        <v>219300</v>
      </c>
      <c r="AQ34" t="str">
        <f t="shared" si="5"/>
        <v>,石头,多汁的坚果,红水晶,蘑菇</v>
      </c>
      <c r="AR34" s="24" t="str">
        <f>IF(F34="c",getSring(AQ34,4),VLOOKUP(K34&amp;F34,test4,2,FALSE))</f>
        <v>蘑菇</v>
      </c>
      <c r="AS34" s="24">
        <f t="shared" si="6"/>
        <v>30022</v>
      </c>
      <c r="AT34" s="24">
        <f t="shared" si="7"/>
        <v>835</v>
      </c>
      <c r="AU34" s="24" t="str">
        <f t="shared" si="16"/>
        <v>石头</v>
      </c>
      <c r="AV34" s="24">
        <f t="shared" si="8"/>
        <v>30034</v>
      </c>
      <c r="AW34" s="24">
        <f t="shared" si="9"/>
        <v>209</v>
      </c>
      <c r="AX34" s="24" t="str">
        <f t="shared" si="17"/>
        <v>多汁的坚果</v>
      </c>
      <c r="AY34" s="24">
        <f t="shared" si="10"/>
        <v>30042</v>
      </c>
      <c r="AZ34" s="24">
        <f t="shared" si="11"/>
        <v>209</v>
      </c>
      <c r="BA34" s="24" t="str">
        <f t="shared" si="18"/>
        <v>红水晶</v>
      </c>
      <c r="BB34" s="24">
        <f t="shared" si="12"/>
        <v>30030</v>
      </c>
      <c r="BC34" s="24">
        <f t="shared" si="19"/>
        <v>209</v>
      </c>
    </row>
    <row r="35" spans="1:55" ht="14.25" x14ac:dyDescent="0.2">
      <c r="A35">
        <f t="shared" si="13"/>
        <v>10033</v>
      </c>
      <c r="B35" s="16">
        <v>33</v>
      </c>
      <c r="C35" s="16" t="str">
        <f ca="1">武器1!C35</f>
        <v>IC1528</v>
      </c>
      <c r="D35" s="16" t="str">
        <f ca="1">武器1!D35</f>
        <v>传说的智慧轻拳</v>
      </c>
      <c r="E35" s="16">
        <f t="shared" si="0"/>
        <v>2</v>
      </c>
      <c r="F35" s="36" t="str">
        <f>F3</f>
        <v>s</v>
      </c>
      <c r="G35" s="39">
        <f t="shared" si="14"/>
        <v>3</v>
      </c>
      <c r="H35" s="19" t="s">
        <v>21</v>
      </c>
      <c r="I35" s="3" t="s">
        <v>23</v>
      </c>
      <c r="J35" s="3" t="s">
        <v>931</v>
      </c>
      <c r="K35" s="3" t="str">
        <f t="shared" si="1"/>
        <v>物理</v>
      </c>
      <c r="L35" s="3">
        <f t="shared" si="2"/>
        <v>0</v>
      </c>
      <c r="M35" s="3">
        <f t="shared" si="3"/>
        <v>1</v>
      </c>
      <c r="N35" s="16">
        <v>1</v>
      </c>
      <c r="O35" s="16">
        <v>1</v>
      </c>
      <c r="P35" s="16">
        <f>武器2!L35</f>
        <v>22</v>
      </c>
      <c r="Q35" s="16">
        <f>武器2!M35</f>
        <v>0</v>
      </c>
      <c r="R35" s="16">
        <f>武器2!N35</f>
        <v>0</v>
      </c>
      <c r="S35" s="16">
        <f>武器2!O35</f>
        <v>0</v>
      </c>
      <c r="T35" s="16">
        <f>武器2!P35</f>
        <v>0</v>
      </c>
      <c r="U35" s="16">
        <f>武器2!Q35</f>
        <v>0</v>
      </c>
      <c r="V35" s="16">
        <f>武器2!R35</f>
        <v>0</v>
      </c>
      <c r="W35" s="16">
        <f>武器2!S35</f>
        <v>0</v>
      </c>
      <c r="X35" s="16">
        <f>武器2!T35</f>
        <v>3</v>
      </c>
      <c r="Y35" s="16">
        <f>武器2!U35</f>
        <v>0</v>
      </c>
      <c r="Z35" s="16">
        <f>武器2!V35</f>
        <v>0</v>
      </c>
      <c r="AA35" s="16">
        <f>武器2!W35</f>
        <v>0</v>
      </c>
      <c r="AB35" s="16">
        <f>武器2!X35</f>
        <v>0</v>
      </c>
      <c r="AC35" s="16">
        <f>武器2!Y35</f>
        <v>0</v>
      </c>
      <c r="AD35" s="16">
        <f>武器2!Z35</f>
        <v>0</v>
      </c>
      <c r="AE35" s="16">
        <f>武器2!AA35</f>
        <v>0</v>
      </c>
      <c r="AF35" s="16">
        <f>武器2!AB35</f>
        <v>0</v>
      </c>
      <c r="AG35" s="16">
        <f>武器2!AC35</f>
        <v>0</v>
      </c>
      <c r="AH35" s="16">
        <f>武器2!AD35</f>
        <v>0</v>
      </c>
      <c r="AI35" s="16">
        <f>武器2!AE35</f>
        <v>0</v>
      </c>
      <c r="AJ35" s="16">
        <f>武器2!AF35</f>
        <v>0</v>
      </c>
      <c r="AK35" s="16">
        <f>武器2!AG35</f>
        <v>0</v>
      </c>
      <c r="AL35" s="16">
        <f>武器2!AH35</f>
        <v>0</v>
      </c>
      <c r="AM35" s="16">
        <f>武器2!AI35</f>
        <v>0</v>
      </c>
      <c r="AN35" s="16">
        <f>武器2!AJ35</f>
        <v>8.0000000000000016E-2</v>
      </c>
      <c r="AO35" s="21">
        <f t="shared" si="4"/>
        <v>37.5</v>
      </c>
      <c r="AP35" s="21">
        <f t="shared" si="15"/>
        <v>33600</v>
      </c>
      <c r="AQ35" t="str">
        <f t="shared" si="5"/>
        <v>,耀眼的石头,夏娃的坚果,斑斓的稻草</v>
      </c>
      <c r="AR35" s="24" t="str">
        <f>IF(F35="c",getSring(AQ35,4),VLOOKUP(K35&amp;F35,test4,2,FALSE))</f>
        <v>顶级石之精华</v>
      </c>
      <c r="AS35" s="24">
        <f t="shared" si="6"/>
        <v>30019</v>
      </c>
      <c r="AT35" s="24">
        <f t="shared" si="7"/>
        <v>2</v>
      </c>
      <c r="AU35" s="24" t="str">
        <f t="shared" si="16"/>
        <v>耀眼的石头</v>
      </c>
      <c r="AV35" s="24">
        <f t="shared" si="8"/>
        <v>30037</v>
      </c>
      <c r="AW35" s="24">
        <f t="shared" si="9"/>
        <v>4</v>
      </c>
      <c r="AX35" s="24" t="str">
        <f t="shared" si="17"/>
        <v>夏娃的坚果</v>
      </c>
      <c r="AY35" s="24">
        <f t="shared" si="10"/>
        <v>30045</v>
      </c>
      <c r="AZ35" s="24">
        <f t="shared" si="11"/>
        <v>4</v>
      </c>
      <c r="BA35" s="24" t="str">
        <f t="shared" si="18"/>
        <v>斑斓的稻草</v>
      </c>
      <c r="BB35" s="24">
        <f t="shared" si="12"/>
        <v>30029</v>
      </c>
      <c r="BC35" s="24">
        <f t="shared" si="19"/>
        <v>4</v>
      </c>
    </row>
    <row r="36" spans="1:55" ht="14.25" x14ac:dyDescent="0.2">
      <c r="A36">
        <f t="shared" si="13"/>
        <v>10034</v>
      </c>
      <c r="B36" s="16">
        <v>34</v>
      </c>
      <c r="C36" s="16" t="str">
        <f ca="1">武器1!C36</f>
        <v>IC1527</v>
      </c>
      <c r="D36" s="16" t="str">
        <f ca="1">武器1!D36</f>
        <v>传说的颓废重拳</v>
      </c>
      <c r="E36" s="16">
        <f t="shared" si="0"/>
        <v>4</v>
      </c>
      <c r="F36" s="36" t="str">
        <f t="shared" ref="F36:F99" si="20">F4</f>
        <v>s</v>
      </c>
      <c r="G36" s="39">
        <f t="shared" si="14"/>
        <v>3</v>
      </c>
      <c r="H36" s="19" t="s">
        <v>21</v>
      </c>
      <c r="I36" s="3" t="s">
        <v>23</v>
      </c>
      <c r="J36" s="3" t="s">
        <v>931</v>
      </c>
      <c r="K36" s="3" t="str">
        <f t="shared" si="1"/>
        <v>物理</v>
      </c>
      <c r="L36" s="3">
        <f t="shared" si="2"/>
        <v>0</v>
      </c>
      <c r="M36" s="3">
        <f t="shared" si="3"/>
        <v>1</v>
      </c>
      <c r="N36" s="16">
        <v>1</v>
      </c>
      <c r="O36" s="16">
        <v>2</v>
      </c>
      <c r="P36" s="16">
        <f>武器2!L36</f>
        <v>44</v>
      </c>
      <c r="Q36" s="16">
        <f>武器2!M36</f>
        <v>0</v>
      </c>
      <c r="R36" s="16">
        <f>武器2!N36</f>
        <v>0</v>
      </c>
      <c r="S36" s="16">
        <f>武器2!O36</f>
        <v>0</v>
      </c>
      <c r="T36" s="16">
        <f>武器2!P36</f>
        <v>0</v>
      </c>
      <c r="U36" s="16">
        <f>武器2!Q36</f>
        <v>0</v>
      </c>
      <c r="V36" s="16">
        <f>武器2!R36</f>
        <v>0</v>
      </c>
      <c r="W36" s="16">
        <f>武器2!S36</f>
        <v>0</v>
      </c>
      <c r="X36" s="16">
        <f>武器2!T36</f>
        <v>0</v>
      </c>
      <c r="Y36" s="16">
        <f>武器2!U36</f>
        <v>0</v>
      </c>
      <c r="Z36" s="16">
        <f>武器2!V36</f>
        <v>0</v>
      </c>
      <c r="AA36" s="16">
        <f>武器2!W36</f>
        <v>0</v>
      </c>
      <c r="AB36" s="16">
        <f>武器2!X36</f>
        <v>0.1</v>
      </c>
      <c r="AC36" s="16">
        <f>武器2!Y36</f>
        <v>0</v>
      </c>
      <c r="AD36" s="16">
        <f>武器2!Z36</f>
        <v>0</v>
      </c>
      <c r="AE36" s="16">
        <f>武器2!AA36</f>
        <v>0</v>
      </c>
      <c r="AF36" s="16">
        <f>武器2!AB36</f>
        <v>0</v>
      </c>
      <c r="AG36" s="16">
        <f>武器2!AC36</f>
        <v>0</v>
      </c>
      <c r="AH36" s="16">
        <f>武器2!AD36</f>
        <v>0</v>
      </c>
      <c r="AI36" s="16">
        <f>武器2!AE36</f>
        <v>0</v>
      </c>
      <c r="AJ36" s="16">
        <f>武器2!AF36</f>
        <v>8.0000000000000016E-2</v>
      </c>
      <c r="AK36" s="16">
        <f>武器2!AG36</f>
        <v>0</v>
      </c>
      <c r="AL36" s="16">
        <f>武器2!AH36</f>
        <v>0</v>
      </c>
      <c r="AM36" s="16">
        <f>武器2!AI36</f>
        <v>0</v>
      </c>
      <c r="AN36" s="16">
        <f>武器2!AJ36</f>
        <v>0</v>
      </c>
      <c r="AO36" s="21">
        <f t="shared" si="4"/>
        <v>70.807999999999993</v>
      </c>
      <c r="AP36" s="21">
        <f t="shared" si="15"/>
        <v>63600</v>
      </c>
      <c r="AQ36" t="str">
        <f t="shared" si="5"/>
        <v>,耀眼的石头,剧毒牙,斑斓的稻草</v>
      </c>
      <c r="AR36" s="24" t="str">
        <f>IF(F36="c",getSring(AQ36,4),VLOOKUP(K36&amp;F36,test4,2,FALSE))</f>
        <v>顶级石之精华</v>
      </c>
      <c r="AS36" s="24">
        <f t="shared" si="6"/>
        <v>30019</v>
      </c>
      <c r="AT36" s="24">
        <f t="shared" si="7"/>
        <v>4</v>
      </c>
      <c r="AU36" s="24" t="str">
        <f t="shared" si="16"/>
        <v>耀眼的石头</v>
      </c>
      <c r="AV36" s="24">
        <f t="shared" si="8"/>
        <v>30037</v>
      </c>
      <c r="AW36" s="24">
        <f t="shared" si="9"/>
        <v>7</v>
      </c>
      <c r="AX36" s="24" t="str">
        <f t="shared" si="17"/>
        <v>剧毒牙</v>
      </c>
      <c r="AY36" s="24">
        <f t="shared" si="10"/>
        <v>30041</v>
      </c>
      <c r="AZ36" s="24">
        <f t="shared" si="11"/>
        <v>7</v>
      </c>
      <c r="BA36" s="24" t="str">
        <f t="shared" si="18"/>
        <v>斑斓的稻草</v>
      </c>
      <c r="BB36" s="24">
        <f t="shared" si="12"/>
        <v>30029</v>
      </c>
      <c r="BC36" s="24">
        <f t="shared" si="19"/>
        <v>7</v>
      </c>
    </row>
    <row r="37" spans="1:55" ht="14.25" x14ac:dyDescent="0.2">
      <c r="A37">
        <f t="shared" si="13"/>
        <v>10035</v>
      </c>
      <c r="B37" s="16">
        <v>35</v>
      </c>
      <c r="C37" s="16" t="str">
        <f ca="1">武器1!C37</f>
        <v>IC1526</v>
      </c>
      <c r="D37" s="16" t="str">
        <f ca="1">武器1!D37</f>
        <v>神奇的卡尼亚轻拳</v>
      </c>
      <c r="E37" s="16">
        <f t="shared" si="0"/>
        <v>6</v>
      </c>
      <c r="F37" s="36" t="str">
        <f t="shared" si="20"/>
        <v>s</v>
      </c>
      <c r="G37" s="39">
        <f t="shared" si="14"/>
        <v>3</v>
      </c>
      <c r="H37" s="19" t="s">
        <v>21</v>
      </c>
      <c r="I37" s="3" t="s">
        <v>23</v>
      </c>
      <c r="J37" s="3" t="s">
        <v>931</v>
      </c>
      <c r="K37" s="3" t="str">
        <f t="shared" si="1"/>
        <v>物理</v>
      </c>
      <c r="L37" s="3">
        <f t="shared" si="2"/>
        <v>0</v>
      </c>
      <c r="M37" s="3">
        <f t="shared" si="3"/>
        <v>1</v>
      </c>
      <c r="N37" s="16">
        <v>1</v>
      </c>
      <c r="O37" s="16">
        <v>3</v>
      </c>
      <c r="P37" s="16">
        <f>武器2!L37</f>
        <v>67</v>
      </c>
      <c r="Q37" s="16">
        <f>武器2!M37</f>
        <v>0</v>
      </c>
      <c r="R37" s="16">
        <f>武器2!N37</f>
        <v>0</v>
      </c>
      <c r="S37" s="16">
        <f>武器2!O37</f>
        <v>0</v>
      </c>
      <c r="T37" s="16">
        <f>武器2!P37</f>
        <v>0</v>
      </c>
      <c r="U37" s="16">
        <f>武器2!Q37</f>
        <v>0</v>
      </c>
      <c r="V37" s="16">
        <f>武器2!R37</f>
        <v>0</v>
      </c>
      <c r="W37" s="16">
        <f>武器2!S37</f>
        <v>0</v>
      </c>
      <c r="X37" s="16">
        <f>武器2!T37</f>
        <v>0</v>
      </c>
      <c r="Y37" s="16">
        <f>武器2!U37</f>
        <v>3.6666666666666667E-2</v>
      </c>
      <c r="Z37" s="16">
        <f>武器2!V37</f>
        <v>4.3333333333333328E-2</v>
      </c>
      <c r="AA37" s="16">
        <f>武器2!W37</f>
        <v>0</v>
      </c>
      <c r="AB37" s="16">
        <f>武器2!X37</f>
        <v>0</v>
      </c>
      <c r="AC37" s="16">
        <f>武器2!Y37</f>
        <v>0</v>
      </c>
      <c r="AD37" s="16">
        <f>武器2!Z37</f>
        <v>0</v>
      </c>
      <c r="AE37" s="16">
        <f>武器2!AA37</f>
        <v>0</v>
      </c>
      <c r="AF37" s="16">
        <f>武器2!AB37</f>
        <v>0</v>
      </c>
      <c r="AG37" s="16">
        <f>武器2!AC37</f>
        <v>0</v>
      </c>
      <c r="AH37" s="16">
        <f>武器2!AD37</f>
        <v>0</v>
      </c>
      <c r="AI37" s="16">
        <f>武器2!AE37</f>
        <v>0</v>
      </c>
      <c r="AJ37" s="16">
        <f>武器2!AF37</f>
        <v>0</v>
      </c>
      <c r="AK37" s="16">
        <f>武器2!AG37</f>
        <v>0</v>
      </c>
      <c r="AL37" s="16">
        <f>武器2!AH37</f>
        <v>0</v>
      </c>
      <c r="AM37" s="16">
        <f>武器2!AI37</f>
        <v>0</v>
      </c>
      <c r="AN37" s="16">
        <f>武器2!AJ37</f>
        <v>0.11781818181818182</v>
      </c>
      <c r="AO37" s="21">
        <f t="shared" si="4"/>
        <v>100.5</v>
      </c>
      <c r="AP37" s="21">
        <f t="shared" si="15"/>
        <v>84000</v>
      </c>
      <c r="AQ37" t="str">
        <f t="shared" si="5"/>
        <v>,耀眼的石头,斑斓的稻草,剧毒牙</v>
      </c>
      <c r="AR37" s="24" t="str">
        <f>IF(F37="c",getSring(AQ37,4),VLOOKUP(K37&amp;F37,test4,2,FALSE))</f>
        <v>顶级石之精华</v>
      </c>
      <c r="AS37" s="24">
        <f t="shared" si="6"/>
        <v>30019</v>
      </c>
      <c r="AT37" s="24">
        <f t="shared" si="7"/>
        <v>5</v>
      </c>
      <c r="AU37" s="24" t="str">
        <f t="shared" si="16"/>
        <v>耀眼的石头</v>
      </c>
      <c r="AV37" s="24">
        <f t="shared" si="8"/>
        <v>30037</v>
      </c>
      <c r="AW37" s="24">
        <f t="shared" si="9"/>
        <v>10</v>
      </c>
      <c r="AX37" s="24" t="str">
        <f t="shared" si="17"/>
        <v>斑斓的稻草</v>
      </c>
      <c r="AY37" s="24">
        <f t="shared" si="10"/>
        <v>30029</v>
      </c>
      <c r="AZ37" s="24">
        <f t="shared" si="11"/>
        <v>10</v>
      </c>
      <c r="BA37" s="24" t="str">
        <f t="shared" si="18"/>
        <v>剧毒牙</v>
      </c>
      <c r="BB37" s="24">
        <f t="shared" si="12"/>
        <v>30041</v>
      </c>
      <c r="BC37" s="24">
        <f t="shared" si="19"/>
        <v>10</v>
      </c>
    </row>
    <row r="38" spans="1:55" ht="14.25" x14ac:dyDescent="0.2">
      <c r="A38">
        <f t="shared" si="13"/>
        <v>10036</v>
      </c>
      <c r="B38" s="16">
        <v>36</v>
      </c>
      <c r="C38" s="16" t="str">
        <f ca="1">武器1!C38</f>
        <v>IC1526</v>
      </c>
      <c r="D38" s="16" t="str">
        <f ca="1">武器1!D38</f>
        <v>传说的言语轻拳</v>
      </c>
      <c r="E38" s="16">
        <f t="shared" si="0"/>
        <v>8</v>
      </c>
      <c r="F38" s="36" t="str">
        <f t="shared" si="20"/>
        <v>s</v>
      </c>
      <c r="G38" s="39">
        <f t="shared" si="14"/>
        <v>3</v>
      </c>
      <c r="H38" s="19" t="s">
        <v>21</v>
      </c>
      <c r="I38" s="3" t="s">
        <v>23</v>
      </c>
      <c r="J38" s="3" t="s">
        <v>931</v>
      </c>
      <c r="K38" s="3" t="str">
        <f t="shared" si="1"/>
        <v>物理</v>
      </c>
      <c r="L38" s="3">
        <f t="shared" si="2"/>
        <v>0</v>
      </c>
      <c r="M38" s="3">
        <f t="shared" si="3"/>
        <v>1</v>
      </c>
      <c r="N38" s="16">
        <v>1</v>
      </c>
      <c r="O38" s="16">
        <v>4</v>
      </c>
      <c r="P38" s="16">
        <f>武器2!L38</f>
        <v>89</v>
      </c>
      <c r="Q38" s="16">
        <f>武器2!M38</f>
        <v>0</v>
      </c>
      <c r="R38" s="16">
        <f>武器2!N38</f>
        <v>0</v>
      </c>
      <c r="S38" s="16">
        <f>武器2!O38</f>
        <v>0</v>
      </c>
      <c r="T38" s="16">
        <f>武器2!P38</f>
        <v>0</v>
      </c>
      <c r="U38" s="16">
        <f>武器2!Q38</f>
        <v>0</v>
      </c>
      <c r="V38" s="16">
        <f>武器2!R38</f>
        <v>0</v>
      </c>
      <c r="W38" s="16">
        <f>武器2!S38</f>
        <v>0</v>
      </c>
      <c r="X38" s="16">
        <f>武器2!T38</f>
        <v>15</v>
      </c>
      <c r="Y38" s="16">
        <f>武器2!U38</f>
        <v>0</v>
      </c>
      <c r="Z38" s="16">
        <f>武器2!V38</f>
        <v>0</v>
      </c>
      <c r="AA38" s="16">
        <f>武器2!W38</f>
        <v>0</v>
      </c>
      <c r="AB38" s="16">
        <f>武器2!X38</f>
        <v>0.19636363636363638</v>
      </c>
      <c r="AC38" s="16">
        <f>武器2!Y38</f>
        <v>0</v>
      </c>
      <c r="AD38" s="16">
        <f>武器2!Z38</f>
        <v>0</v>
      </c>
      <c r="AE38" s="16">
        <f>武器2!AA38</f>
        <v>0</v>
      </c>
      <c r="AF38" s="16">
        <f>武器2!AB38</f>
        <v>0</v>
      </c>
      <c r="AG38" s="16">
        <f>武器2!AC38</f>
        <v>0</v>
      </c>
      <c r="AH38" s="16">
        <f>武器2!AD38</f>
        <v>0</v>
      </c>
      <c r="AI38" s="16">
        <f>武器2!AE38</f>
        <v>0</v>
      </c>
      <c r="AJ38" s="16">
        <f>武器2!AF38</f>
        <v>0</v>
      </c>
      <c r="AK38" s="16">
        <f>武器2!AG38</f>
        <v>0</v>
      </c>
      <c r="AL38" s="16">
        <f>武器2!AH38</f>
        <v>0.15709090909090911</v>
      </c>
      <c r="AM38" s="16">
        <f>武器2!AI38</f>
        <v>0</v>
      </c>
      <c r="AN38" s="16">
        <f>武器2!AJ38</f>
        <v>0</v>
      </c>
      <c r="AO38" s="21">
        <f t="shared" si="4"/>
        <v>174.29266512396694</v>
      </c>
      <c r="AP38" s="21">
        <f t="shared" si="15"/>
        <v>151200</v>
      </c>
      <c r="AQ38" t="str">
        <f t="shared" si="5"/>
        <v>,剧毒牙,斑斓的稻草,五彩的蘑菇</v>
      </c>
      <c r="AR38" s="24" t="str">
        <f>IF(F38="c",getSring(AQ38,4),VLOOKUP(K38&amp;F38,test4,2,FALSE))</f>
        <v>顶级石之精华</v>
      </c>
      <c r="AS38" s="24">
        <f t="shared" si="6"/>
        <v>30019</v>
      </c>
      <c r="AT38" s="24">
        <f t="shared" si="7"/>
        <v>9</v>
      </c>
      <c r="AU38" s="24" t="str">
        <f t="shared" si="16"/>
        <v>剧毒牙</v>
      </c>
      <c r="AV38" s="24">
        <f t="shared" si="8"/>
        <v>30041</v>
      </c>
      <c r="AW38" s="24">
        <f t="shared" si="9"/>
        <v>18</v>
      </c>
      <c r="AX38" s="24" t="str">
        <f t="shared" si="17"/>
        <v>斑斓的稻草</v>
      </c>
      <c r="AY38" s="24">
        <f t="shared" si="10"/>
        <v>30029</v>
      </c>
      <c r="AZ38" s="24">
        <f t="shared" si="11"/>
        <v>18</v>
      </c>
      <c r="BA38" s="24" t="str">
        <f t="shared" si="18"/>
        <v>五彩的蘑菇</v>
      </c>
      <c r="BB38" s="24">
        <f t="shared" si="12"/>
        <v>30025</v>
      </c>
      <c r="BC38" s="24">
        <f t="shared" si="19"/>
        <v>18</v>
      </c>
    </row>
    <row r="39" spans="1:55" ht="14.25" x14ac:dyDescent="0.2">
      <c r="A39">
        <f t="shared" si="13"/>
        <v>10037</v>
      </c>
      <c r="B39" s="16">
        <v>37</v>
      </c>
      <c r="C39" s="16" t="str">
        <f ca="1">武器1!C39</f>
        <v>IC1530</v>
      </c>
      <c r="D39" s="16" t="str">
        <f ca="1">武器1!D39</f>
        <v>璀璨的精钢重拳</v>
      </c>
      <c r="E39" s="16">
        <f t="shared" si="0"/>
        <v>10</v>
      </c>
      <c r="F39" s="36" t="str">
        <f t="shared" si="20"/>
        <v>s</v>
      </c>
      <c r="G39" s="39">
        <f t="shared" si="14"/>
        <v>3</v>
      </c>
      <c r="H39" s="19" t="s">
        <v>21</v>
      </c>
      <c r="I39" s="3" t="s">
        <v>23</v>
      </c>
      <c r="J39" s="3" t="s">
        <v>931</v>
      </c>
      <c r="K39" s="3" t="str">
        <f t="shared" si="1"/>
        <v>物理</v>
      </c>
      <c r="L39" s="3">
        <f t="shared" si="2"/>
        <v>0</v>
      </c>
      <c r="M39" s="3">
        <f t="shared" si="3"/>
        <v>1</v>
      </c>
      <c r="N39" s="16">
        <v>1</v>
      </c>
      <c r="O39" s="16">
        <v>5</v>
      </c>
      <c r="P39" s="16">
        <f>武器2!L39</f>
        <v>112</v>
      </c>
      <c r="Q39" s="16">
        <f>武器2!M39</f>
        <v>0</v>
      </c>
      <c r="R39" s="16">
        <f>武器2!N39</f>
        <v>0</v>
      </c>
      <c r="S39" s="16">
        <f>武器2!O39</f>
        <v>0</v>
      </c>
      <c r="T39" s="16">
        <f>武器2!P39</f>
        <v>0</v>
      </c>
      <c r="U39" s="16">
        <f>武器2!Q39</f>
        <v>0</v>
      </c>
      <c r="V39" s="16">
        <f>武器2!R39</f>
        <v>0</v>
      </c>
      <c r="W39" s="16">
        <f>武器2!S39</f>
        <v>22</v>
      </c>
      <c r="X39" s="16">
        <f>武器2!T39</f>
        <v>0</v>
      </c>
      <c r="Y39" s="16">
        <f>武器2!U39</f>
        <v>0</v>
      </c>
      <c r="Z39" s="16">
        <f>武器2!V39</f>
        <v>0</v>
      </c>
      <c r="AA39" s="16">
        <f>武器2!W39</f>
        <v>0</v>
      </c>
      <c r="AB39" s="16">
        <f>武器2!X39</f>
        <v>0.24545454545454548</v>
      </c>
      <c r="AC39" s="16">
        <f>武器2!Y39</f>
        <v>0</v>
      </c>
      <c r="AD39" s="16">
        <f>武器2!Z39</f>
        <v>0</v>
      </c>
      <c r="AE39" s="16">
        <f>武器2!AA39</f>
        <v>0</v>
      </c>
      <c r="AF39" s="16">
        <f>武器2!AB39</f>
        <v>0</v>
      </c>
      <c r="AG39" s="16">
        <f>武器2!AC39</f>
        <v>0</v>
      </c>
      <c r="AH39" s="16">
        <f>武器2!AD39</f>
        <v>4.7619047619047672E-2</v>
      </c>
      <c r="AI39" s="16">
        <f>武器2!AE39</f>
        <v>0</v>
      </c>
      <c r="AJ39" s="16">
        <f>武器2!AF39</f>
        <v>0</v>
      </c>
      <c r="AK39" s="16">
        <f>武器2!AG39</f>
        <v>0</v>
      </c>
      <c r="AL39" s="16">
        <f>武器2!AH39</f>
        <v>0</v>
      </c>
      <c r="AM39" s="16">
        <f>武器2!AI39</f>
        <v>0</v>
      </c>
      <c r="AN39" s="16">
        <f>武器2!AJ39</f>
        <v>0.19636363636363641</v>
      </c>
      <c r="AO39" s="21">
        <f t="shared" si="4"/>
        <v>229.75902085792995</v>
      </c>
      <c r="AP39" s="21">
        <f t="shared" si="15"/>
        <v>201600</v>
      </c>
      <c r="AQ39" t="str">
        <f t="shared" si="5"/>
        <v>,夏娃的坚果,剧毒牙,斑斓的稻草</v>
      </c>
      <c r="AR39" s="24" t="str">
        <f>IF(F39="c",getSring(AQ39,4),VLOOKUP(K39&amp;F39,test4,2,FALSE))</f>
        <v>顶级石之精华</v>
      </c>
      <c r="AS39" s="24">
        <f t="shared" si="6"/>
        <v>30019</v>
      </c>
      <c r="AT39" s="24">
        <f t="shared" si="7"/>
        <v>12</v>
      </c>
      <c r="AU39" s="24" t="str">
        <f t="shared" si="16"/>
        <v>夏娃的坚果</v>
      </c>
      <c r="AV39" s="24">
        <f t="shared" si="8"/>
        <v>30045</v>
      </c>
      <c r="AW39" s="24">
        <f t="shared" si="9"/>
        <v>24</v>
      </c>
      <c r="AX39" s="24" t="str">
        <f t="shared" si="17"/>
        <v>剧毒牙</v>
      </c>
      <c r="AY39" s="24">
        <f t="shared" si="10"/>
        <v>30041</v>
      </c>
      <c r="AZ39" s="24">
        <f t="shared" si="11"/>
        <v>24</v>
      </c>
      <c r="BA39" s="24" t="str">
        <f t="shared" si="18"/>
        <v>斑斓的稻草</v>
      </c>
      <c r="BB39" s="24">
        <f t="shared" si="12"/>
        <v>30029</v>
      </c>
      <c r="BC39" s="24">
        <f t="shared" si="19"/>
        <v>24</v>
      </c>
    </row>
    <row r="40" spans="1:55" ht="14.25" x14ac:dyDescent="0.2">
      <c r="A40">
        <f t="shared" si="13"/>
        <v>10038</v>
      </c>
      <c r="B40" s="16">
        <v>38</v>
      </c>
      <c r="C40" s="16" t="str">
        <f ca="1">武器1!C40</f>
        <v>IC1528</v>
      </c>
      <c r="D40" s="16" t="str">
        <f ca="1">武器1!D40</f>
        <v>神奇的言语轻拳</v>
      </c>
      <c r="E40" s="16">
        <f t="shared" si="0"/>
        <v>12</v>
      </c>
      <c r="F40" s="36" t="str">
        <f t="shared" si="20"/>
        <v>s</v>
      </c>
      <c r="G40" s="39">
        <f t="shared" si="14"/>
        <v>3</v>
      </c>
      <c r="H40" s="19" t="s">
        <v>21</v>
      </c>
      <c r="I40" s="3" t="s">
        <v>23</v>
      </c>
      <c r="J40" s="3" t="s">
        <v>931</v>
      </c>
      <c r="K40" s="3" t="str">
        <f t="shared" si="1"/>
        <v>物理</v>
      </c>
      <c r="L40" s="3">
        <f t="shared" si="2"/>
        <v>0</v>
      </c>
      <c r="M40" s="3">
        <f t="shared" si="3"/>
        <v>1</v>
      </c>
      <c r="N40" s="16">
        <v>1</v>
      </c>
      <c r="O40" s="16">
        <v>6</v>
      </c>
      <c r="P40" s="16">
        <f>武器2!L40</f>
        <v>134</v>
      </c>
      <c r="Q40" s="16">
        <f>武器2!M40</f>
        <v>0</v>
      </c>
      <c r="R40" s="16">
        <f>武器2!N40</f>
        <v>0</v>
      </c>
      <c r="S40" s="16">
        <f>武器2!O40</f>
        <v>0</v>
      </c>
      <c r="T40" s="16">
        <f>武器2!P40</f>
        <v>0</v>
      </c>
      <c r="U40" s="16">
        <f>武器2!Q40</f>
        <v>0</v>
      </c>
      <c r="V40" s="16">
        <f>武器2!R40</f>
        <v>0</v>
      </c>
      <c r="W40" s="16">
        <f>武器2!S40</f>
        <v>0</v>
      </c>
      <c r="X40" s="16">
        <f>武器2!T40</f>
        <v>0</v>
      </c>
      <c r="Y40" s="16">
        <f>武器2!U40</f>
        <v>0</v>
      </c>
      <c r="Z40" s="16">
        <f>武器2!V40</f>
        <v>0</v>
      </c>
      <c r="AA40" s="16">
        <f>武器2!W40</f>
        <v>7.6666666666666675E-2</v>
      </c>
      <c r="AB40" s="16">
        <f>武器2!X40</f>
        <v>0.29545454545454547</v>
      </c>
      <c r="AC40" s="16">
        <f>武器2!Y40</f>
        <v>0</v>
      </c>
      <c r="AD40" s="16">
        <f>武器2!Z40</f>
        <v>0</v>
      </c>
      <c r="AE40" s="16">
        <f>武器2!AA40</f>
        <v>0</v>
      </c>
      <c r="AF40" s="16">
        <f>武器2!AB40</f>
        <v>0</v>
      </c>
      <c r="AG40" s="16">
        <f>武器2!AC40</f>
        <v>0</v>
      </c>
      <c r="AH40" s="16">
        <f>武器2!AD40</f>
        <v>0</v>
      </c>
      <c r="AI40" s="16">
        <f>武器2!AE40</f>
        <v>5.6603773584905648E-2</v>
      </c>
      <c r="AJ40" s="16">
        <f>武器2!AF40</f>
        <v>0</v>
      </c>
      <c r="AK40" s="16">
        <f>武器2!AG40</f>
        <v>0.23636363636363639</v>
      </c>
      <c r="AL40" s="16">
        <f>武器2!AH40</f>
        <v>0</v>
      </c>
      <c r="AM40" s="16">
        <f>武器2!AI40</f>
        <v>0</v>
      </c>
      <c r="AN40" s="16">
        <f>武器2!AJ40</f>
        <v>0</v>
      </c>
      <c r="AO40" s="21">
        <f t="shared" si="4"/>
        <v>242.12558085139563</v>
      </c>
      <c r="AP40" s="21">
        <f t="shared" si="15"/>
        <v>214800</v>
      </c>
      <c r="AQ40" t="str">
        <f t="shared" si="5"/>
        <v>,斑斓的稻草,紫水晶,耀眼的石头</v>
      </c>
      <c r="AR40" s="24" t="str">
        <f>IF(F40="c",getSring(AQ40,4),VLOOKUP(K40&amp;F40,test4,2,FALSE))</f>
        <v>顶级石之精华</v>
      </c>
      <c r="AS40" s="24">
        <f t="shared" si="6"/>
        <v>30019</v>
      </c>
      <c r="AT40" s="24">
        <f t="shared" si="7"/>
        <v>13</v>
      </c>
      <c r="AU40" s="24" t="str">
        <f t="shared" si="16"/>
        <v>斑斓的稻草</v>
      </c>
      <c r="AV40" s="24">
        <f t="shared" si="8"/>
        <v>30029</v>
      </c>
      <c r="AW40" s="24">
        <f t="shared" si="9"/>
        <v>25</v>
      </c>
      <c r="AX40" s="24" t="str">
        <f t="shared" si="17"/>
        <v>紫水晶</v>
      </c>
      <c r="AY40" s="24">
        <f t="shared" si="10"/>
        <v>30033</v>
      </c>
      <c r="AZ40" s="24">
        <f t="shared" si="11"/>
        <v>25</v>
      </c>
      <c r="BA40" s="24" t="str">
        <f t="shared" si="18"/>
        <v>耀眼的石头</v>
      </c>
      <c r="BB40" s="24">
        <f t="shared" si="12"/>
        <v>30037</v>
      </c>
      <c r="BC40" s="24">
        <f t="shared" si="19"/>
        <v>25</v>
      </c>
    </row>
    <row r="41" spans="1:55" ht="14.25" x14ac:dyDescent="0.2">
      <c r="A41">
        <f t="shared" si="13"/>
        <v>10039</v>
      </c>
      <c r="B41" s="16">
        <v>39</v>
      </c>
      <c r="C41" s="16" t="str">
        <f ca="1">武器1!C41</f>
        <v>IC1519</v>
      </c>
      <c r="D41" s="16" t="str">
        <f ca="1">武器1!D41</f>
        <v>璀璨的晨曦轻拳</v>
      </c>
      <c r="E41" s="16">
        <f t="shared" si="0"/>
        <v>14</v>
      </c>
      <c r="F41" s="36" t="str">
        <f t="shared" si="20"/>
        <v>s</v>
      </c>
      <c r="G41" s="39">
        <f t="shared" si="14"/>
        <v>3</v>
      </c>
      <c r="H41" s="19" t="s">
        <v>21</v>
      </c>
      <c r="I41" s="3" t="s">
        <v>23</v>
      </c>
      <c r="J41" s="3" t="s">
        <v>931</v>
      </c>
      <c r="K41" s="3" t="str">
        <f t="shared" si="1"/>
        <v>物理</v>
      </c>
      <c r="L41" s="3">
        <f t="shared" si="2"/>
        <v>0</v>
      </c>
      <c r="M41" s="3">
        <f t="shared" si="3"/>
        <v>1</v>
      </c>
      <c r="N41" s="16">
        <v>1</v>
      </c>
      <c r="O41" s="16">
        <v>7</v>
      </c>
      <c r="P41" s="16">
        <f>武器2!L41</f>
        <v>157</v>
      </c>
      <c r="Q41" s="16">
        <f>武器2!M41</f>
        <v>0</v>
      </c>
      <c r="R41" s="16">
        <f>武器2!N41</f>
        <v>0</v>
      </c>
      <c r="S41" s="16">
        <f>武器2!O41</f>
        <v>0</v>
      </c>
      <c r="T41" s="16">
        <f>武器2!P41</f>
        <v>0</v>
      </c>
      <c r="U41" s="16">
        <f>武器2!Q41</f>
        <v>0</v>
      </c>
      <c r="V41" s="16">
        <f>武器2!R41</f>
        <v>0</v>
      </c>
      <c r="W41" s="16">
        <f>武器2!S41</f>
        <v>0</v>
      </c>
      <c r="X41" s="16">
        <f>武器2!T41</f>
        <v>27</v>
      </c>
      <c r="Y41" s="16">
        <f>武器2!U41</f>
        <v>0</v>
      </c>
      <c r="Z41" s="16">
        <f>武器2!V41</f>
        <v>0</v>
      </c>
      <c r="AA41" s="16">
        <f>武器2!W41</f>
        <v>0</v>
      </c>
      <c r="AB41" s="16">
        <f>武器2!X41</f>
        <v>0.34636363636363632</v>
      </c>
      <c r="AC41" s="16">
        <f>武器2!Y41</f>
        <v>0</v>
      </c>
      <c r="AD41" s="16">
        <f>武器2!Z41</f>
        <v>0</v>
      </c>
      <c r="AE41" s="16">
        <f>武器2!AA41</f>
        <v>0</v>
      </c>
      <c r="AF41" s="16">
        <f>武器2!AB41</f>
        <v>0</v>
      </c>
      <c r="AG41" s="16">
        <f>武器2!AC41</f>
        <v>0</v>
      </c>
      <c r="AH41" s="16">
        <f>武器2!AD41</f>
        <v>0</v>
      </c>
      <c r="AI41" s="16">
        <f>武器2!AE41</f>
        <v>0</v>
      </c>
      <c r="AJ41" s="16">
        <f>武器2!AF41</f>
        <v>0.27709090909090905</v>
      </c>
      <c r="AK41" s="16">
        <f>武器2!AG41</f>
        <v>0.27709090909090905</v>
      </c>
      <c r="AL41" s="16">
        <f>武器2!AH41</f>
        <v>0.27709090909090905</v>
      </c>
      <c r="AM41" s="16">
        <f>武器2!AI41</f>
        <v>0</v>
      </c>
      <c r="AN41" s="16">
        <f>武器2!AJ41</f>
        <v>0</v>
      </c>
      <c r="AO41" s="21">
        <f t="shared" si="4"/>
        <v>332.05246809917355</v>
      </c>
      <c r="AP41" s="21">
        <f t="shared" si="15"/>
        <v>289200</v>
      </c>
      <c r="AQ41" t="str">
        <f t="shared" si="5"/>
        <v>,耀眼的石头,剧毒牙,紫水晶</v>
      </c>
      <c r="AR41" s="24" t="str">
        <f>IF(F41="c",getSring(AQ41,4),VLOOKUP(K41&amp;F41,test4,2,FALSE))</f>
        <v>顶级石之精华</v>
      </c>
      <c r="AS41" s="24">
        <f t="shared" si="6"/>
        <v>30019</v>
      </c>
      <c r="AT41" s="24">
        <f t="shared" si="7"/>
        <v>17</v>
      </c>
      <c r="AU41" s="24" t="str">
        <f t="shared" si="16"/>
        <v>耀眼的石头</v>
      </c>
      <c r="AV41" s="24">
        <f t="shared" si="8"/>
        <v>30037</v>
      </c>
      <c r="AW41" s="24">
        <f t="shared" si="9"/>
        <v>35</v>
      </c>
      <c r="AX41" s="24" t="str">
        <f t="shared" si="17"/>
        <v>剧毒牙</v>
      </c>
      <c r="AY41" s="24">
        <f t="shared" si="10"/>
        <v>30041</v>
      </c>
      <c r="AZ41" s="24">
        <f t="shared" si="11"/>
        <v>35</v>
      </c>
      <c r="BA41" s="24" t="str">
        <f t="shared" si="18"/>
        <v>紫水晶</v>
      </c>
      <c r="BB41" s="24">
        <f t="shared" si="12"/>
        <v>30033</v>
      </c>
      <c r="BC41" s="24">
        <f t="shared" si="19"/>
        <v>35</v>
      </c>
    </row>
    <row r="42" spans="1:55" ht="14.25" x14ac:dyDescent="0.2">
      <c r="A42">
        <f t="shared" si="13"/>
        <v>10040</v>
      </c>
      <c r="B42" s="16">
        <v>40</v>
      </c>
      <c r="C42" s="16" t="str">
        <f ca="1">武器1!C42</f>
        <v>IC1526</v>
      </c>
      <c r="D42" s="16" t="str">
        <f ca="1">武器1!D42</f>
        <v>璀璨的魔王拳套</v>
      </c>
      <c r="E42" s="16">
        <f t="shared" si="0"/>
        <v>16</v>
      </c>
      <c r="F42" s="36" t="str">
        <f t="shared" si="20"/>
        <v>s</v>
      </c>
      <c r="G42" s="39">
        <f t="shared" si="14"/>
        <v>3</v>
      </c>
      <c r="H42" s="19" t="s">
        <v>21</v>
      </c>
      <c r="I42" s="3" t="s">
        <v>23</v>
      </c>
      <c r="J42" s="3" t="s">
        <v>931</v>
      </c>
      <c r="K42" s="3" t="str">
        <f t="shared" si="1"/>
        <v>物理</v>
      </c>
      <c r="L42" s="3">
        <f t="shared" si="2"/>
        <v>0</v>
      </c>
      <c r="M42" s="3">
        <f t="shared" si="3"/>
        <v>1</v>
      </c>
      <c r="N42" s="16">
        <v>1</v>
      </c>
      <c r="O42" s="16">
        <v>8</v>
      </c>
      <c r="P42" s="16">
        <f>武器2!L42</f>
        <v>179</v>
      </c>
      <c r="Q42" s="16">
        <f>武器2!M42</f>
        <v>0</v>
      </c>
      <c r="R42" s="16">
        <f>武器2!N42</f>
        <v>0</v>
      </c>
      <c r="S42" s="16">
        <f>武器2!O42</f>
        <v>0</v>
      </c>
      <c r="T42" s="16">
        <f>武器2!P42</f>
        <v>0</v>
      </c>
      <c r="U42" s="16">
        <f>武器2!Q42</f>
        <v>0</v>
      </c>
      <c r="V42" s="16">
        <f>武器2!R42</f>
        <v>0</v>
      </c>
      <c r="W42" s="16">
        <f>武器2!S42</f>
        <v>36</v>
      </c>
      <c r="X42" s="16">
        <f>武器2!T42</f>
        <v>31</v>
      </c>
      <c r="Y42" s="16">
        <f>武器2!U42</f>
        <v>0</v>
      </c>
      <c r="Z42" s="16">
        <f>武器2!V42</f>
        <v>0.12</v>
      </c>
      <c r="AA42" s="16">
        <f>武器2!W42</f>
        <v>0</v>
      </c>
      <c r="AB42" s="16">
        <f>武器2!X42</f>
        <v>0.39545454545454545</v>
      </c>
      <c r="AC42" s="16">
        <f>武器2!Y42</f>
        <v>0</v>
      </c>
      <c r="AD42" s="16">
        <f>武器2!Z42</f>
        <v>0</v>
      </c>
      <c r="AE42" s="16">
        <f>武器2!AA42</f>
        <v>0</v>
      </c>
      <c r="AF42" s="16">
        <f>武器2!AB42</f>
        <v>0</v>
      </c>
      <c r="AG42" s="16">
        <f>武器2!AC42</f>
        <v>0</v>
      </c>
      <c r="AH42" s="16">
        <f>武器2!AD42</f>
        <v>0</v>
      </c>
      <c r="AI42" s="16">
        <f>武器2!AE42</f>
        <v>0</v>
      </c>
      <c r="AJ42" s="16">
        <f>武器2!AF42</f>
        <v>0</v>
      </c>
      <c r="AK42" s="16">
        <f>武器2!AG42</f>
        <v>0</v>
      </c>
      <c r="AL42" s="16">
        <f>武器2!AH42</f>
        <v>0</v>
      </c>
      <c r="AM42" s="16">
        <f>武器2!AI42</f>
        <v>0</v>
      </c>
      <c r="AN42" s="16">
        <f>武器2!AJ42</f>
        <v>0.3163636363636364</v>
      </c>
      <c r="AO42" s="21">
        <f t="shared" si="4"/>
        <v>441.49328925619835</v>
      </c>
      <c r="AP42" s="21">
        <f t="shared" si="15"/>
        <v>386400</v>
      </c>
      <c r="AQ42" t="str">
        <f t="shared" si="5"/>
        <v>,剧毒牙,耀眼的石头,紫水晶</v>
      </c>
      <c r="AR42" s="24" t="str">
        <f>IF(F42="c",getSring(AQ42,4),VLOOKUP(K42&amp;F42,test4,2,FALSE))</f>
        <v>顶级石之精华</v>
      </c>
      <c r="AS42" s="24">
        <f t="shared" si="6"/>
        <v>30019</v>
      </c>
      <c r="AT42" s="24">
        <f t="shared" si="7"/>
        <v>23</v>
      </c>
      <c r="AU42" s="24" t="str">
        <f t="shared" si="16"/>
        <v>剧毒牙</v>
      </c>
      <c r="AV42" s="24">
        <f t="shared" si="8"/>
        <v>30041</v>
      </c>
      <c r="AW42" s="24">
        <f t="shared" si="9"/>
        <v>46</v>
      </c>
      <c r="AX42" s="24" t="str">
        <f t="shared" si="17"/>
        <v>耀眼的石头</v>
      </c>
      <c r="AY42" s="24">
        <f t="shared" si="10"/>
        <v>30037</v>
      </c>
      <c r="AZ42" s="24">
        <f t="shared" si="11"/>
        <v>46</v>
      </c>
      <c r="BA42" s="24" t="str">
        <f t="shared" si="18"/>
        <v>紫水晶</v>
      </c>
      <c r="BB42" s="24">
        <f t="shared" si="12"/>
        <v>30033</v>
      </c>
      <c r="BC42" s="24">
        <f t="shared" si="19"/>
        <v>46</v>
      </c>
    </row>
    <row r="43" spans="1:55" ht="14.25" x14ac:dyDescent="0.2">
      <c r="A43">
        <f t="shared" si="13"/>
        <v>10041</v>
      </c>
      <c r="B43" s="16">
        <v>41</v>
      </c>
      <c r="C43" s="16" t="str">
        <f ca="1">武器1!C43</f>
        <v>IC1527</v>
      </c>
      <c r="D43" s="16" t="str">
        <f ca="1">武器1!D43</f>
        <v>犀利的忏悔拳套</v>
      </c>
      <c r="E43" s="16">
        <f t="shared" si="0"/>
        <v>2</v>
      </c>
      <c r="F43" s="36" t="str">
        <f t="shared" si="20"/>
        <v>a</v>
      </c>
      <c r="G43" s="39">
        <f t="shared" si="14"/>
        <v>3</v>
      </c>
      <c r="H43" s="19" t="s">
        <v>21</v>
      </c>
      <c r="I43" s="3" t="s">
        <v>23</v>
      </c>
      <c r="J43" s="3" t="s">
        <v>931</v>
      </c>
      <c r="K43" s="3" t="str">
        <f t="shared" si="1"/>
        <v>物理</v>
      </c>
      <c r="L43" s="3">
        <f t="shared" si="2"/>
        <v>0</v>
      </c>
      <c r="M43" s="3">
        <f t="shared" si="3"/>
        <v>1</v>
      </c>
      <c r="N43" s="16">
        <v>1</v>
      </c>
      <c r="O43" s="16">
        <v>1</v>
      </c>
      <c r="P43" s="16">
        <f>武器2!L43</f>
        <v>17</v>
      </c>
      <c r="Q43" s="16">
        <f>武器2!M43</f>
        <v>0</v>
      </c>
      <c r="R43" s="16">
        <f>武器2!N43</f>
        <v>0</v>
      </c>
      <c r="S43" s="16">
        <f>武器2!O43</f>
        <v>0</v>
      </c>
      <c r="T43" s="16">
        <f>武器2!P43</f>
        <v>0</v>
      </c>
      <c r="U43" s="16">
        <f>武器2!Q43</f>
        <v>0</v>
      </c>
      <c r="V43" s="16">
        <f>武器2!R43</f>
        <v>0</v>
      </c>
      <c r="W43" s="16">
        <f>武器2!S43</f>
        <v>0</v>
      </c>
      <c r="X43" s="16">
        <f>武器2!T43</f>
        <v>0</v>
      </c>
      <c r="Y43" s="16">
        <f>武器2!U43</f>
        <v>0</v>
      </c>
      <c r="Z43" s="16">
        <f>武器2!V43</f>
        <v>0</v>
      </c>
      <c r="AA43" s="16">
        <f>武器2!W43</f>
        <v>0</v>
      </c>
      <c r="AB43" s="16">
        <f>武器2!X43</f>
        <v>0</v>
      </c>
      <c r="AC43" s="16">
        <f>武器2!Y43</f>
        <v>0</v>
      </c>
      <c r="AD43" s="16">
        <f>武器2!Z43</f>
        <v>0</v>
      </c>
      <c r="AE43" s="16">
        <f>武器2!AA43</f>
        <v>0</v>
      </c>
      <c r="AF43" s="16">
        <f>武器2!AB43</f>
        <v>0</v>
      </c>
      <c r="AG43" s="16">
        <f>武器2!AC43</f>
        <v>0</v>
      </c>
      <c r="AH43" s="16">
        <f>武器2!AD43</f>
        <v>0</v>
      </c>
      <c r="AI43" s="16">
        <f>武器2!AE43</f>
        <v>0</v>
      </c>
      <c r="AJ43" s="16">
        <f>武器2!AF43</f>
        <v>0</v>
      </c>
      <c r="AK43" s="16">
        <f>武器2!AG43</f>
        <v>0</v>
      </c>
      <c r="AL43" s="16">
        <f>武器2!AH43</f>
        <v>0</v>
      </c>
      <c r="AM43" s="16">
        <f>武器2!AI43</f>
        <v>0</v>
      </c>
      <c r="AN43" s="16">
        <f>武器2!AJ43</f>
        <v>8.0000000000000016E-2</v>
      </c>
      <c r="AO43" s="21">
        <f t="shared" si="4"/>
        <v>25.5</v>
      </c>
      <c r="AP43" s="21">
        <f t="shared" si="15"/>
        <v>23400</v>
      </c>
      <c r="AQ43" t="str">
        <f t="shared" si="5"/>
        <v>,灰色的稻草,黄水晶,带血的牙</v>
      </c>
      <c r="AR43" s="24" t="str">
        <f>IF(F43="c",getSring(AQ43,4),VLOOKUP(K43&amp;F43,test4,2,FALSE))</f>
        <v>上级石之精华</v>
      </c>
      <c r="AS43" s="24">
        <f t="shared" si="6"/>
        <v>30020</v>
      </c>
      <c r="AT43" s="24">
        <f t="shared" si="7"/>
        <v>3</v>
      </c>
      <c r="AU43" s="24" t="str">
        <f t="shared" si="16"/>
        <v>灰色的稻草</v>
      </c>
      <c r="AV43" s="24">
        <f t="shared" si="8"/>
        <v>30028</v>
      </c>
      <c r="AW43" s="24">
        <f t="shared" si="9"/>
        <v>5</v>
      </c>
      <c r="AX43" s="24" t="str">
        <f t="shared" si="17"/>
        <v>黄水晶</v>
      </c>
      <c r="AY43" s="24">
        <f t="shared" si="10"/>
        <v>30032</v>
      </c>
      <c r="AZ43" s="24">
        <f t="shared" si="11"/>
        <v>5</v>
      </c>
      <c r="BA43" s="24" t="str">
        <f t="shared" si="18"/>
        <v>带血的牙</v>
      </c>
      <c r="BB43" s="24">
        <f t="shared" si="12"/>
        <v>30040</v>
      </c>
      <c r="BC43" s="24">
        <f t="shared" si="19"/>
        <v>5</v>
      </c>
    </row>
    <row r="44" spans="1:55" ht="14.25" x14ac:dyDescent="0.2">
      <c r="A44">
        <f t="shared" si="13"/>
        <v>10042</v>
      </c>
      <c r="B44" s="16">
        <v>42</v>
      </c>
      <c r="C44" s="16" t="str">
        <f ca="1">武器1!C44</f>
        <v>IC1519</v>
      </c>
      <c r="D44" s="16" t="str">
        <f ca="1">武器1!D44</f>
        <v>精致的空灵重拳</v>
      </c>
      <c r="E44" s="16">
        <f t="shared" si="0"/>
        <v>4</v>
      </c>
      <c r="F44" s="36" t="str">
        <f t="shared" si="20"/>
        <v>a</v>
      </c>
      <c r="G44" s="39">
        <f t="shared" si="14"/>
        <v>3</v>
      </c>
      <c r="H44" s="19" t="s">
        <v>21</v>
      </c>
      <c r="I44" s="3" t="s">
        <v>23</v>
      </c>
      <c r="J44" s="3" t="s">
        <v>931</v>
      </c>
      <c r="K44" s="3" t="str">
        <f t="shared" si="1"/>
        <v>物理</v>
      </c>
      <c r="L44" s="3">
        <f t="shared" si="2"/>
        <v>0</v>
      </c>
      <c r="M44" s="3">
        <f t="shared" si="3"/>
        <v>1</v>
      </c>
      <c r="N44" s="16">
        <v>1</v>
      </c>
      <c r="O44" s="16">
        <v>2</v>
      </c>
      <c r="P44" s="16">
        <f>武器2!L44</f>
        <v>34</v>
      </c>
      <c r="Q44" s="16">
        <f>武器2!M44</f>
        <v>0</v>
      </c>
      <c r="R44" s="16">
        <f>武器2!N44</f>
        <v>0</v>
      </c>
      <c r="S44" s="16">
        <f>武器2!O44</f>
        <v>0</v>
      </c>
      <c r="T44" s="16">
        <f>武器2!P44</f>
        <v>0</v>
      </c>
      <c r="U44" s="16">
        <f>武器2!Q44</f>
        <v>0</v>
      </c>
      <c r="V44" s="16">
        <f>武器2!R44</f>
        <v>0</v>
      </c>
      <c r="W44" s="16">
        <f>武器2!S44</f>
        <v>0</v>
      </c>
      <c r="X44" s="16">
        <f>武器2!T44</f>
        <v>0</v>
      </c>
      <c r="Y44" s="16">
        <f>武器2!U44</f>
        <v>0</v>
      </c>
      <c r="Z44" s="16">
        <f>武器2!V44</f>
        <v>0</v>
      </c>
      <c r="AA44" s="16">
        <f>武器2!W44</f>
        <v>0</v>
      </c>
      <c r="AB44" s="16">
        <f>武器2!X44</f>
        <v>0.1</v>
      </c>
      <c r="AC44" s="16">
        <f>武器2!Y44</f>
        <v>0</v>
      </c>
      <c r="AD44" s="16">
        <f>武器2!Z44</f>
        <v>0</v>
      </c>
      <c r="AE44" s="16">
        <f>武器2!AA44</f>
        <v>0</v>
      </c>
      <c r="AF44" s="16">
        <f>武器2!AB44</f>
        <v>0</v>
      </c>
      <c r="AG44" s="16">
        <f>武器2!AC44</f>
        <v>0</v>
      </c>
      <c r="AH44" s="16">
        <f>武器2!AD44</f>
        <v>0</v>
      </c>
      <c r="AI44" s="16">
        <f>武器2!AE44</f>
        <v>0</v>
      </c>
      <c r="AJ44" s="16">
        <f>武器2!AF44</f>
        <v>0</v>
      </c>
      <c r="AK44" s="16">
        <f>武器2!AG44</f>
        <v>0</v>
      </c>
      <c r="AL44" s="16">
        <f>武器2!AH44</f>
        <v>0</v>
      </c>
      <c r="AM44" s="16">
        <f>武器2!AI44</f>
        <v>0</v>
      </c>
      <c r="AN44" s="16">
        <f>武器2!AJ44</f>
        <v>0</v>
      </c>
      <c r="AO44" s="21">
        <f t="shared" si="4"/>
        <v>54.8</v>
      </c>
      <c r="AP44" s="21">
        <f t="shared" si="15"/>
        <v>48600</v>
      </c>
      <c r="AQ44" t="str">
        <f t="shared" si="5"/>
        <v>,灰色的稻草,发光的石头,诱人的坚果</v>
      </c>
      <c r="AR44" s="24" t="str">
        <f>IF(F44="c",getSring(AQ44,4),VLOOKUP(K44&amp;F44,test4,2,FALSE))</f>
        <v>上级石之精华</v>
      </c>
      <c r="AS44" s="24">
        <f t="shared" si="6"/>
        <v>30020</v>
      </c>
      <c r="AT44" s="24">
        <f t="shared" si="7"/>
        <v>6</v>
      </c>
      <c r="AU44" s="24" t="str">
        <f t="shared" si="16"/>
        <v>灰色的稻草</v>
      </c>
      <c r="AV44" s="24">
        <f t="shared" si="8"/>
        <v>30028</v>
      </c>
      <c r="AW44" s="24">
        <f t="shared" si="9"/>
        <v>11</v>
      </c>
      <c r="AX44" s="24" t="str">
        <f t="shared" si="17"/>
        <v>发光的石头</v>
      </c>
      <c r="AY44" s="24">
        <f t="shared" si="10"/>
        <v>30036</v>
      </c>
      <c r="AZ44" s="24">
        <f t="shared" si="11"/>
        <v>11</v>
      </c>
      <c r="BA44" s="24" t="str">
        <f t="shared" si="18"/>
        <v>诱人的坚果</v>
      </c>
      <c r="BB44" s="24">
        <f t="shared" si="12"/>
        <v>30044</v>
      </c>
      <c r="BC44" s="24">
        <f t="shared" si="19"/>
        <v>11</v>
      </c>
    </row>
    <row r="45" spans="1:55" ht="14.25" x14ac:dyDescent="0.2">
      <c r="A45">
        <f t="shared" si="13"/>
        <v>10043</v>
      </c>
      <c r="B45" s="16">
        <v>43</v>
      </c>
      <c r="C45" s="16" t="str">
        <f ca="1">武器1!C45</f>
        <v>IC1527</v>
      </c>
      <c r="D45" s="16" t="str">
        <f ca="1">武器1!D45</f>
        <v>拉风的女神拳套</v>
      </c>
      <c r="E45" s="16">
        <f t="shared" si="0"/>
        <v>6</v>
      </c>
      <c r="F45" s="36" t="str">
        <f t="shared" si="20"/>
        <v>a</v>
      </c>
      <c r="G45" s="39">
        <f t="shared" si="14"/>
        <v>3</v>
      </c>
      <c r="H45" s="19" t="s">
        <v>21</v>
      </c>
      <c r="I45" s="3" t="s">
        <v>23</v>
      </c>
      <c r="J45" s="3" t="s">
        <v>931</v>
      </c>
      <c r="K45" s="3" t="str">
        <f t="shared" si="1"/>
        <v>物理</v>
      </c>
      <c r="L45" s="3">
        <f t="shared" si="2"/>
        <v>0</v>
      </c>
      <c r="M45" s="3">
        <f t="shared" si="3"/>
        <v>1</v>
      </c>
      <c r="N45" s="16">
        <v>1</v>
      </c>
      <c r="O45" s="16">
        <v>3</v>
      </c>
      <c r="P45" s="16">
        <f>武器2!L45</f>
        <v>51</v>
      </c>
      <c r="Q45" s="16">
        <f>武器2!M45</f>
        <v>0</v>
      </c>
      <c r="R45" s="16">
        <f>武器2!N45</f>
        <v>0</v>
      </c>
      <c r="S45" s="16">
        <f>武器2!O45</f>
        <v>0</v>
      </c>
      <c r="T45" s="16">
        <f>武器2!P45</f>
        <v>0</v>
      </c>
      <c r="U45" s="16">
        <f>武器2!Q45</f>
        <v>0</v>
      </c>
      <c r="V45" s="16">
        <f>武器2!R45</f>
        <v>0</v>
      </c>
      <c r="W45" s="16">
        <f>武器2!S45</f>
        <v>0</v>
      </c>
      <c r="X45" s="16">
        <f>武器2!T45</f>
        <v>0</v>
      </c>
      <c r="Y45" s="16">
        <f>武器2!U45</f>
        <v>0</v>
      </c>
      <c r="Z45" s="16">
        <f>武器2!V45</f>
        <v>0</v>
      </c>
      <c r="AA45" s="16">
        <f>武器2!W45</f>
        <v>0</v>
      </c>
      <c r="AB45" s="16">
        <f>武器2!X45</f>
        <v>0.13727272727272727</v>
      </c>
      <c r="AC45" s="16">
        <f>武器2!Y45</f>
        <v>0</v>
      </c>
      <c r="AD45" s="16">
        <f>武器2!Z45</f>
        <v>2.9126213592232997E-2</v>
      </c>
      <c r="AE45" s="16">
        <f>武器2!AA45</f>
        <v>0</v>
      </c>
      <c r="AF45" s="16">
        <f>武器2!AB45</f>
        <v>0</v>
      </c>
      <c r="AG45" s="16">
        <f>武器2!AC45</f>
        <v>0</v>
      </c>
      <c r="AH45" s="16">
        <f>武器2!AD45</f>
        <v>0</v>
      </c>
      <c r="AI45" s="16">
        <f>武器2!AE45</f>
        <v>0</v>
      </c>
      <c r="AJ45" s="16">
        <f>武器2!AF45</f>
        <v>0</v>
      </c>
      <c r="AK45" s="16">
        <f>武器2!AG45</f>
        <v>0</v>
      </c>
      <c r="AL45" s="16">
        <f>武器2!AH45</f>
        <v>0</v>
      </c>
      <c r="AM45" s="16">
        <f>武器2!AI45</f>
        <v>0</v>
      </c>
      <c r="AN45" s="16">
        <f>武器2!AJ45</f>
        <v>0</v>
      </c>
      <c r="AO45" s="21">
        <f t="shared" si="4"/>
        <v>84.195631067961159</v>
      </c>
      <c r="AP45" s="21">
        <f t="shared" si="15"/>
        <v>75600</v>
      </c>
      <c r="AQ45" t="str">
        <f t="shared" si="5"/>
        <v>,灰色的稻草,带血的牙,诱人的蘑菇</v>
      </c>
      <c r="AR45" s="24" t="str">
        <f>IF(F45="c",getSring(AQ45,4),VLOOKUP(K45&amp;F45,test4,2,FALSE))</f>
        <v>上级石之精华</v>
      </c>
      <c r="AS45" s="24">
        <f t="shared" si="6"/>
        <v>30020</v>
      </c>
      <c r="AT45" s="24">
        <f t="shared" si="7"/>
        <v>9</v>
      </c>
      <c r="AU45" s="24" t="str">
        <f t="shared" si="16"/>
        <v>灰色的稻草</v>
      </c>
      <c r="AV45" s="24">
        <f t="shared" si="8"/>
        <v>30028</v>
      </c>
      <c r="AW45" s="24">
        <f t="shared" si="9"/>
        <v>18</v>
      </c>
      <c r="AX45" s="24" t="str">
        <f t="shared" si="17"/>
        <v>带血的牙</v>
      </c>
      <c r="AY45" s="24">
        <f t="shared" si="10"/>
        <v>30040</v>
      </c>
      <c r="AZ45" s="24">
        <f t="shared" si="11"/>
        <v>18</v>
      </c>
      <c r="BA45" s="24" t="str">
        <f t="shared" si="18"/>
        <v>诱人的蘑菇</v>
      </c>
      <c r="BB45" s="24">
        <f t="shared" si="12"/>
        <v>30024</v>
      </c>
      <c r="BC45" s="24">
        <f t="shared" si="19"/>
        <v>18</v>
      </c>
    </row>
    <row r="46" spans="1:55" ht="14.25" x14ac:dyDescent="0.2">
      <c r="A46">
        <f t="shared" si="13"/>
        <v>10044</v>
      </c>
      <c r="B46" s="16">
        <v>44</v>
      </c>
      <c r="C46" s="16" t="str">
        <f ca="1">武器1!C46</f>
        <v>IC1526</v>
      </c>
      <c r="D46" s="16" t="str">
        <f ca="1">武器1!D46</f>
        <v>犀利的魔王轻拳</v>
      </c>
      <c r="E46" s="16">
        <f t="shared" si="0"/>
        <v>8</v>
      </c>
      <c r="F46" s="36" t="str">
        <f t="shared" si="20"/>
        <v>a</v>
      </c>
      <c r="G46" s="39">
        <f t="shared" si="14"/>
        <v>3</v>
      </c>
      <c r="H46" s="19" t="s">
        <v>21</v>
      </c>
      <c r="I46" s="3" t="s">
        <v>23</v>
      </c>
      <c r="J46" s="3" t="s">
        <v>931</v>
      </c>
      <c r="K46" s="3" t="str">
        <f t="shared" si="1"/>
        <v>物理</v>
      </c>
      <c r="L46" s="3">
        <f t="shared" si="2"/>
        <v>0</v>
      </c>
      <c r="M46" s="3">
        <f t="shared" si="3"/>
        <v>1</v>
      </c>
      <c r="N46" s="16">
        <v>1</v>
      </c>
      <c r="O46" s="16">
        <v>4</v>
      </c>
      <c r="P46" s="16">
        <f>武器2!L46</f>
        <v>68</v>
      </c>
      <c r="Q46" s="16">
        <f>武器2!M46</f>
        <v>0</v>
      </c>
      <c r="R46" s="16">
        <f>武器2!N46</f>
        <v>0</v>
      </c>
      <c r="S46" s="16">
        <f>武器2!O46</f>
        <v>0</v>
      </c>
      <c r="T46" s="16">
        <f>武器2!P46</f>
        <v>0</v>
      </c>
      <c r="U46" s="16">
        <f>武器2!Q46</f>
        <v>0</v>
      </c>
      <c r="V46" s="16">
        <f>武器2!R46</f>
        <v>0</v>
      </c>
      <c r="W46" s="16">
        <f>武器2!S46</f>
        <v>0</v>
      </c>
      <c r="X46" s="16">
        <f>武器2!T46</f>
        <v>0</v>
      </c>
      <c r="Y46" s="16">
        <f>武器2!U46</f>
        <v>5.333333333333333E-2</v>
      </c>
      <c r="Z46" s="16">
        <f>武器2!V46</f>
        <v>0</v>
      </c>
      <c r="AA46" s="16">
        <f>武器2!W46</f>
        <v>0</v>
      </c>
      <c r="AB46" s="16">
        <f>武器2!X46</f>
        <v>0</v>
      </c>
      <c r="AC46" s="16">
        <f>武器2!Y46</f>
        <v>0</v>
      </c>
      <c r="AD46" s="16">
        <f>武器2!Z46</f>
        <v>0</v>
      </c>
      <c r="AE46" s="16">
        <f>武器2!AA46</f>
        <v>0</v>
      </c>
      <c r="AF46" s="16">
        <f>武器2!AB46</f>
        <v>0</v>
      </c>
      <c r="AG46" s="16">
        <f>武器2!AC46</f>
        <v>0</v>
      </c>
      <c r="AH46" s="16">
        <f>武器2!AD46</f>
        <v>0</v>
      </c>
      <c r="AI46" s="16">
        <f>武器2!AE46</f>
        <v>0</v>
      </c>
      <c r="AJ46" s="16">
        <f>武器2!AF46</f>
        <v>0</v>
      </c>
      <c r="AK46" s="16">
        <f>武器2!AG46</f>
        <v>0</v>
      </c>
      <c r="AL46" s="16">
        <f>武器2!AH46</f>
        <v>0.14690909090909091</v>
      </c>
      <c r="AM46" s="16">
        <f>武器2!AI46</f>
        <v>0</v>
      </c>
      <c r="AN46" s="16">
        <f>武器2!AJ46</f>
        <v>0</v>
      </c>
      <c r="AO46" s="21">
        <f t="shared" si="4"/>
        <v>102</v>
      </c>
      <c r="AP46" s="21">
        <f t="shared" si="15"/>
        <v>90600</v>
      </c>
      <c r="AQ46" t="str">
        <f t="shared" si="5"/>
        <v>,诱人的坚果,发光的石头,带血的牙</v>
      </c>
      <c r="AR46" s="24" t="str">
        <f>IF(F46="c",getSring(AQ46,4),VLOOKUP(K46&amp;F46,test4,2,FALSE))</f>
        <v>上级石之精华</v>
      </c>
      <c r="AS46" s="24">
        <f t="shared" si="6"/>
        <v>30020</v>
      </c>
      <c r="AT46" s="24">
        <f t="shared" si="7"/>
        <v>11</v>
      </c>
      <c r="AU46" s="24" t="str">
        <f t="shared" si="16"/>
        <v>诱人的坚果</v>
      </c>
      <c r="AV46" s="24">
        <f t="shared" si="8"/>
        <v>30044</v>
      </c>
      <c r="AW46" s="24">
        <f t="shared" si="9"/>
        <v>21</v>
      </c>
      <c r="AX46" s="24" t="str">
        <f t="shared" si="17"/>
        <v>发光的石头</v>
      </c>
      <c r="AY46" s="24">
        <f t="shared" si="10"/>
        <v>30036</v>
      </c>
      <c r="AZ46" s="24">
        <f t="shared" si="11"/>
        <v>21</v>
      </c>
      <c r="BA46" s="24" t="str">
        <f t="shared" si="18"/>
        <v>带血的牙</v>
      </c>
      <c r="BB46" s="24">
        <f t="shared" si="12"/>
        <v>30040</v>
      </c>
      <c r="BC46" s="24">
        <f t="shared" si="19"/>
        <v>21</v>
      </c>
    </row>
    <row r="47" spans="1:55" ht="14.25" x14ac:dyDescent="0.2">
      <c r="A47">
        <f t="shared" si="13"/>
        <v>10045</v>
      </c>
      <c r="B47" s="16">
        <v>45</v>
      </c>
      <c r="C47" s="16" t="str">
        <f ca="1">武器1!C47</f>
        <v>IC1527</v>
      </c>
      <c r="D47" s="16" t="str">
        <f ca="1">武器1!D47</f>
        <v>闪耀的水晶拳套</v>
      </c>
      <c r="E47" s="16">
        <f t="shared" si="0"/>
        <v>10</v>
      </c>
      <c r="F47" s="36" t="str">
        <f t="shared" si="20"/>
        <v>a</v>
      </c>
      <c r="G47" s="39">
        <f t="shared" si="14"/>
        <v>3</v>
      </c>
      <c r="H47" s="19" t="s">
        <v>21</v>
      </c>
      <c r="I47" s="3" t="s">
        <v>23</v>
      </c>
      <c r="J47" s="3" t="s">
        <v>931</v>
      </c>
      <c r="K47" s="3" t="str">
        <f t="shared" si="1"/>
        <v>物理</v>
      </c>
      <c r="L47" s="3">
        <f t="shared" si="2"/>
        <v>0</v>
      </c>
      <c r="M47" s="3">
        <f t="shared" si="3"/>
        <v>1</v>
      </c>
      <c r="N47" s="16">
        <v>1</v>
      </c>
      <c r="O47" s="16">
        <v>5</v>
      </c>
      <c r="P47" s="16">
        <f>武器2!L47</f>
        <v>85</v>
      </c>
      <c r="Q47" s="16">
        <f>武器2!M47</f>
        <v>0</v>
      </c>
      <c r="R47" s="16">
        <f>武器2!N47</f>
        <v>0</v>
      </c>
      <c r="S47" s="16">
        <f>武器2!O47</f>
        <v>0</v>
      </c>
      <c r="T47" s="16">
        <f>武器2!P47</f>
        <v>0</v>
      </c>
      <c r="U47" s="16">
        <f>武器2!Q47</f>
        <v>0</v>
      </c>
      <c r="V47" s="16">
        <f>武器2!R47</f>
        <v>0</v>
      </c>
      <c r="W47" s="16">
        <f>武器2!S47</f>
        <v>0</v>
      </c>
      <c r="X47" s="16">
        <f>武器2!T47</f>
        <v>20</v>
      </c>
      <c r="Y47" s="16">
        <f>武器2!U47</f>
        <v>0</v>
      </c>
      <c r="Z47" s="16">
        <f>武器2!V47</f>
        <v>0</v>
      </c>
      <c r="AA47" s="16">
        <f>武器2!W47</f>
        <v>0</v>
      </c>
      <c r="AB47" s="16">
        <f>武器2!X47</f>
        <v>0</v>
      </c>
      <c r="AC47" s="16">
        <f>武器2!Y47</f>
        <v>0</v>
      </c>
      <c r="AD47" s="16">
        <f>武器2!Z47</f>
        <v>0</v>
      </c>
      <c r="AE47" s="16">
        <f>武器2!AA47</f>
        <v>0</v>
      </c>
      <c r="AF47" s="16">
        <f>武器2!AB47</f>
        <v>0</v>
      </c>
      <c r="AG47" s="16">
        <f>武器2!AC47</f>
        <v>0</v>
      </c>
      <c r="AH47" s="16">
        <f>武器2!AD47</f>
        <v>0</v>
      </c>
      <c r="AI47" s="16">
        <f>武器2!AE47</f>
        <v>0</v>
      </c>
      <c r="AJ47" s="16">
        <f>武器2!AF47</f>
        <v>0</v>
      </c>
      <c r="AK47" s="16">
        <f>武器2!AG47</f>
        <v>0</v>
      </c>
      <c r="AL47" s="16">
        <f>武器2!AH47</f>
        <v>0</v>
      </c>
      <c r="AM47" s="16">
        <f>武器2!AI47</f>
        <v>0.18400000000000002</v>
      </c>
      <c r="AN47" s="16">
        <f>武器2!AJ47</f>
        <v>0</v>
      </c>
      <c r="AO47" s="21">
        <f t="shared" si="4"/>
        <v>157.5</v>
      </c>
      <c r="AP47" s="21">
        <f t="shared" si="15"/>
        <v>136200</v>
      </c>
      <c r="AQ47" t="str">
        <f t="shared" si="5"/>
        <v>,诱人的坚果,带血的牙,黄水晶</v>
      </c>
      <c r="AR47" s="24" t="str">
        <f>IF(F47="c",getSring(AQ47,4),VLOOKUP(K47&amp;F47,test4,2,FALSE))</f>
        <v>上级石之精华</v>
      </c>
      <c r="AS47" s="24">
        <f t="shared" si="6"/>
        <v>30020</v>
      </c>
      <c r="AT47" s="24">
        <f t="shared" si="7"/>
        <v>16</v>
      </c>
      <c r="AU47" s="24" t="str">
        <f t="shared" si="16"/>
        <v>诱人的坚果</v>
      </c>
      <c r="AV47" s="24">
        <f t="shared" si="8"/>
        <v>30044</v>
      </c>
      <c r="AW47" s="24">
        <f t="shared" si="9"/>
        <v>33</v>
      </c>
      <c r="AX47" s="24" t="str">
        <f t="shared" si="17"/>
        <v>带血的牙</v>
      </c>
      <c r="AY47" s="24">
        <f t="shared" si="10"/>
        <v>30040</v>
      </c>
      <c r="AZ47" s="24">
        <f t="shared" si="11"/>
        <v>33</v>
      </c>
      <c r="BA47" s="24" t="str">
        <f t="shared" si="18"/>
        <v>黄水晶</v>
      </c>
      <c r="BB47" s="24">
        <f t="shared" si="12"/>
        <v>30032</v>
      </c>
      <c r="BC47" s="24">
        <f t="shared" si="19"/>
        <v>33</v>
      </c>
    </row>
    <row r="48" spans="1:55" ht="14.25" x14ac:dyDescent="0.2">
      <c r="A48">
        <f t="shared" si="13"/>
        <v>10046</v>
      </c>
      <c r="B48" s="16">
        <v>46</v>
      </c>
      <c r="C48" s="16" t="str">
        <f ca="1">武器1!C48</f>
        <v>IC1531</v>
      </c>
      <c r="D48" s="16" t="str">
        <f ca="1">武器1!D48</f>
        <v>拉风的白银轻拳</v>
      </c>
      <c r="E48" s="16">
        <f t="shared" si="0"/>
        <v>12</v>
      </c>
      <c r="F48" s="36" t="str">
        <f t="shared" si="20"/>
        <v>a</v>
      </c>
      <c r="G48" s="39">
        <f t="shared" si="14"/>
        <v>3</v>
      </c>
      <c r="H48" s="19" t="s">
        <v>21</v>
      </c>
      <c r="I48" s="3" t="s">
        <v>23</v>
      </c>
      <c r="J48" s="3" t="s">
        <v>931</v>
      </c>
      <c r="K48" s="3" t="str">
        <f t="shared" si="1"/>
        <v>物理</v>
      </c>
      <c r="L48" s="3">
        <f t="shared" si="2"/>
        <v>0</v>
      </c>
      <c r="M48" s="3">
        <f t="shared" si="3"/>
        <v>1</v>
      </c>
      <c r="N48" s="16">
        <v>1</v>
      </c>
      <c r="O48" s="16">
        <v>6</v>
      </c>
      <c r="P48" s="16">
        <f>武器2!L48</f>
        <v>102</v>
      </c>
      <c r="Q48" s="16">
        <f>武器2!M48</f>
        <v>0</v>
      </c>
      <c r="R48" s="16">
        <f>武器2!N48</f>
        <v>0</v>
      </c>
      <c r="S48" s="16">
        <f>武器2!O48</f>
        <v>0</v>
      </c>
      <c r="T48" s="16">
        <f>武器2!P48</f>
        <v>0</v>
      </c>
      <c r="U48" s="16">
        <f>武器2!Q48</f>
        <v>0</v>
      </c>
      <c r="V48" s="16">
        <f>武器2!R48</f>
        <v>0</v>
      </c>
      <c r="W48" s="16">
        <f>武器2!S48</f>
        <v>28</v>
      </c>
      <c r="X48" s="16">
        <f>武器2!T48</f>
        <v>0</v>
      </c>
      <c r="Y48" s="16">
        <f>武器2!U48</f>
        <v>0</v>
      </c>
      <c r="Z48" s="16">
        <f>武器2!V48</f>
        <v>0</v>
      </c>
      <c r="AA48" s="16">
        <f>武器2!W48</f>
        <v>0</v>
      </c>
      <c r="AB48" s="16">
        <f>武器2!X48</f>
        <v>0.27545454545454545</v>
      </c>
      <c r="AC48" s="16">
        <f>武器2!Y48</f>
        <v>0</v>
      </c>
      <c r="AD48" s="16">
        <f>武器2!Z48</f>
        <v>5.6603773584905648E-2</v>
      </c>
      <c r="AE48" s="16">
        <f>武器2!AA48</f>
        <v>0</v>
      </c>
      <c r="AF48" s="16">
        <f>武器2!AB48</f>
        <v>0</v>
      </c>
      <c r="AG48" s="16">
        <f>武器2!AC48</f>
        <v>0</v>
      </c>
      <c r="AH48" s="16">
        <f>武器2!AD48</f>
        <v>0</v>
      </c>
      <c r="AI48" s="16">
        <f>武器2!AE48</f>
        <v>0</v>
      </c>
      <c r="AJ48" s="16">
        <f>武器2!AF48</f>
        <v>0</v>
      </c>
      <c r="AK48" s="16">
        <f>武器2!AG48</f>
        <v>0</v>
      </c>
      <c r="AL48" s="16">
        <f>武器2!AH48</f>
        <v>0</v>
      </c>
      <c r="AM48" s="16">
        <f>武器2!AI48</f>
        <v>0</v>
      </c>
      <c r="AN48" s="16">
        <f>武器2!AJ48</f>
        <v>0</v>
      </c>
      <c r="AO48" s="21">
        <f t="shared" si="4"/>
        <v>224.48120068610635</v>
      </c>
      <c r="AP48" s="21">
        <f t="shared" si="15"/>
        <v>195000</v>
      </c>
      <c r="AQ48" t="str">
        <f t="shared" si="5"/>
        <v>,带血的牙,黄水晶,灰色的稻草</v>
      </c>
      <c r="AR48" s="24" t="str">
        <f>IF(F48="c",getSring(AQ48,4),VLOOKUP(K48&amp;F48,test4,2,FALSE))</f>
        <v>上级石之精华</v>
      </c>
      <c r="AS48" s="24">
        <f t="shared" si="6"/>
        <v>30020</v>
      </c>
      <c r="AT48" s="24">
        <f t="shared" si="7"/>
        <v>23</v>
      </c>
      <c r="AU48" s="24" t="str">
        <f t="shared" si="16"/>
        <v>带血的牙</v>
      </c>
      <c r="AV48" s="24">
        <f t="shared" si="8"/>
        <v>30040</v>
      </c>
      <c r="AW48" s="24">
        <f t="shared" si="9"/>
        <v>47</v>
      </c>
      <c r="AX48" s="24" t="str">
        <f t="shared" si="17"/>
        <v>黄水晶</v>
      </c>
      <c r="AY48" s="24">
        <f t="shared" si="10"/>
        <v>30032</v>
      </c>
      <c r="AZ48" s="24">
        <f t="shared" si="11"/>
        <v>47</v>
      </c>
      <c r="BA48" s="24" t="str">
        <f t="shared" si="18"/>
        <v>灰色的稻草</v>
      </c>
      <c r="BB48" s="24">
        <f t="shared" si="12"/>
        <v>30028</v>
      </c>
      <c r="BC48" s="24">
        <f t="shared" si="19"/>
        <v>47</v>
      </c>
    </row>
    <row r="49" spans="1:55" ht="14.25" x14ac:dyDescent="0.2">
      <c r="A49">
        <f t="shared" si="13"/>
        <v>10047</v>
      </c>
      <c r="B49" s="16">
        <v>47</v>
      </c>
      <c r="C49" s="16" t="str">
        <f ca="1">武器1!C49</f>
        <v>IC1526</v>
      </c>
      <c r="D49" s="16" t="str">
        <f ca="1">武器1!D49</f>
        <v>拉风的精灵轻拳</v>
      </c>
      <c r="E49" s="16">
        <f t="shared" si="0"/>
        <v>14</v>
      </c>
      <c r="F49" s="36" t="str">
        <f t="shared" si="20"/>
        <v>a</v>
      </c>
      <c r="G49" s="39">
        <f t="shared" si="14"/>
        <v>3</v>
      </c>
      <c r="H49" s="19" t="s">
        <v>21</v>
      </c>
      <c r="I49" s="3" t="s">
        <v>23</v>
      </c>
      <c r="J49" s="3" t="s">
        <v>931</v>
      </c>
      <c r="K49" s="3" t="str">
        <f t="shared" si="1"/>
        <v>物理</v>
      </c>
      <c r="L49" s="3">
        <f t="shared" si="2"/>
        <v>0</v>
      </c>
      <c r="M49" s="3">
        <f t="shared" si="3"/>
        <v>1</v>
      </c>
      <c r="N49" s="16">
        <v>1</v>
      </c>
      <c r="O49" s="16">
        <v>7</v>
      </c>
      <c r="P49" s="16">
        <f>武器2!L49</f>
        <v>120</v>
      </c>
      <c r="Q49" s="16">
        <f>武器2!M49</f>
        <v>0</v>
      </c>
      <c r="R49" s="16">
        <f>武器2!N49</f>
        <v>0</v>
      </c>
      <c r="S49" s="16">
        <f>武器2!O49</f>
        <v>0</v>
      </c>
      <c r="T49" s="16">
        <f>武器2!P49</f>
        <v>0</v>
      </c>
      <c r="U49" s="16">
        <f>武器2!Q49</f>
        <v>0</v>
      </c>
      <c r="V49" s="16">
        <f>武器2!R49</f>
        <v>0</v>
      </c>
      <c r="W49" s="16">
        <f>武器2!S49</f>
        <v>0</v>
      </c>
      <c r="X49" s="16">
        <f>武器2!T49</f>
        <v>28</v>
      </c>
      <c r="Y49" s="16">
        <f>武器2!U49</f>
        <v>0</v>
      </c>
      <c r="Z49" s="16">
        <f>武器2!V49</f>
        <v>0</v>
      </c>
      <c r="AA49" s="16">
        <f>武器2!W49</f>
        <v>0</v>
      </c>
      <c r="AB49" s="16">
        <f>武器2!X49</f>
        <v>0</v>
      </c>
      <c r="AC49" s="16">
        <f>武器2!Y49</f>
        <v>0</v>
      </c>
      <c r="AD49" s="16">
        <f>武器2!Z49</f>
        <v>0</v>
      </c>
      <c r="AE49" s="16">
        <f>武器2!AA49</f>
        <v>0</v>
      </c>
      <c r="AF49" s="16">
        <f>武器2!AB49</f>
        <v>0</v>
      </c>
      <c r="AG49" s="16">
        <f>武器2!AC49</f>
        <v>0</v>
      </c>
      <c r="AH49" s="16">
        <f>武器2!AD49</f>
        <v>0</v>
      </c>
      <c r="AI49" s="16">
        <f>武器2!AE49</f>
        <v>0</v>
      </c>
      <c r="AJ49" s="16">
        <f>武器2!AF49</f>
        <v>0</v>
      </c>
      <c r="AK49" s="16">
        <f>武器2!AG49</f>
        <v>0.25818181818181823</v>
      </c>
      <c r="AL49" s="16">
        <f>武器2!AH49</f>
        <v>0.25818181818181823</v>
      </c>
      <c r="AM49" s="16">
        <f>武器2!AI49</f>
        <v>0</v>
      </c>
      <c r="AN49" s="16">
        <f>武器2!AJ49</f>
        <v>0</v>
      </c>
      <c r="AO49" s="21">
        <f t="shared" si="4"/>
        <v>222</v>
      </c>
      <c r="AP49" s="21">
        <f t="shared" si="15"/>
        <v>193200</v>
      </c>
      <c r="AQ49" t="str">
        <f t="shared" si="5"/>
        <v>,黄水晶,带血的牙,诱人的坚果</v>
      </c>
      <c r="AR49" s="24" t="str">
        <f>IF(F49="c",getSring(AQ49,4),VLOOKUP(K49&amp;F49,test4,2,FALSE))</f>
        <v>上级石之精华</v>
      </c>
      <c r="AS49" s="24">
        <f t="shared" si="6"/>
        <v>30020</v>
      </c>
      <c r="AT49" s="24">
        <f t="shared" si="7"/>
        <v>23</v>
      </c>
      <c r="AU49" s="24" t="str">
        <f t="shared" si="16"/>
        <v>黄水晶</v>
      </c>
      <c r="AV49" s="24">
        <f t="shared" si="8"/>
        <v>30032</v>
      </c>
      <c r="AW49" s="24">
        <f t="shared" si="9"/>
        <v>46</v>
      </c>
      <c r="AX49" s="24" t="str">
        <f t="shared" si="17"/>
        <v>带血的牙</v>
      </c>
      <c r="AY49" s="24">
        <f t="shared" si="10"/>
        <v>30040</v>
      </c>
      <c r="AZ49" s="24">
        <f t="shared" si="11"/>
        <v>46</v>
      </c>
      <c r="BA49" s="24" t="str">
        <f t="shared" si="18"/>
        <v>诱人的坚果</v>
      </c>
      <c r="BB49" s="24">
        <f t="shared" si="12"/>
        <v>30044</v>
      </c>
      <c r="BC49" s="24">
        <f t="shared" si="19"/>
        <v>46</v>
      </c>
    </row>
    <row r="50" spans="1:55" ht="14.25" x14ac:dyDescent="0.2">
      <c r="A50">
        <f t="shared" si="13"/>
        <v>10048</v>
      </c>
      <c r="B50" s="16">
        <v>48</v>
      </c>
      <c r="C50" s="16" t="str">
        <f ca="1">武器1!C50</f>
        <v>IC1529</v>
      </c>
      <c r="D50" s="16" t="str">
        <f ca="1">武器1!D50</f>
        <v>精致的精钢重拳</v>
      </c>
      <c r="E50" s="16">
        <f t="shared" si="0"/>
        <v>16</v>
      </c>
      <c r="F50" s="36" t="str">
        <f t="shared" si="20"/>
        <v>a</v>
      </c>
      <c r="G50" s="39">
        <f t="shared" si="14"/>
        <v>3</v>
      </c>
      <c r="H50" s="19" t="s">
        <v>21</v>
      </c>
      <c r="I50" s="3" t="s">
        <v>23</v>
      </c>
      <c r="J50" s="3" t="s">
        <v>931</v>
      </c>
      <c r="K50" s="3" t="str">
        <f t="shared" si="1"/>
        <v>物理</v>
      </c>
      <c r="L50" s="3">
        <f t="shared" si="2"/>
        <v>0</v>
      </c>
      <c r="M50" s="3">
        <f t="shared" si="3"/>
        <v>1</v>
      </c>
      <c r="N50" s="16">
        <v>1</v>
      </c>
      <c r="O50" s="16">
        <v>8</v>
      </c>
      <c r="P50" s="16">
        <f>武器2!L50</f>
        <v>137</v>
      </c>
      <c r="Q50" s="16">
        <f>武器2!M50</f>
        <v>0</v>
      </c>
      <c r="R50" s="16">
        <f>武器2!N50</f>
        <v>0</v>
      </c>
      <c r="S50" s="16">
        <f>武器2!O50</f>
        <v>0</v>
      </c>
      <c r="T50" s="16">
        <f>武器2!P50</f>
        <v>0</v>
      </c>
      <c r="U50" s="16">
        <f>武器2!Q50</f>
        <v>0</v>
      </c>
      <c r="V50" s="16">
        <f>武器2!R50</f>
        <v>0</v>
      </c>
      <c r="W50" s="16">
        <f>武器2!S50</f>
        <v>0</v>
      </c>
      <c r="X50" s="16">
        <f>武器2!T50</f>
        <v>0</v>
      </c>
      <c r="Y50" s="16">
        <f>武器2!U50</f>
        <v>0</v>
      </c>
      <c r="Z50" s="16">
        <f>武器2!V50</f>
        <v>0</v>
      </c>
      <c r="AA50" s="16">
        <f>武器2!W50</f>
        <v>0</v>
      </c>
      <c r="AB50" s="16">
        <f>武器2!X50</f>
        <v>0.37090909090909091</v>
      </c>
      <c r="AC50" s="16">
        <f>武器2!Y50</f>
        <v>0.14163090128755362</v>
      </c>
      <c r="AD50" s="16">
        <f>武器2!Z50</f>
        <v>0</v>
      </c>
      <c r="AE50" s="16">
        <f>武器2!AA50</f>
        <v>0</v>
      </c>
      <c r="AF50" s="16">
        <f>武器2!AB50</f>
        <v>0</v>
      </c>
      <c r="AG50" s="16">
        <f>武器2!AC50</f>
        <v>0</v>
      </c>
      <c r="AH50" s="16">
        <f>武器2!AD50</f>
        <v>0</v>
      </c>
      <c r="AI50" s="16">
        <f>武器2!AE50</f>
        <v>0</v>
      </c>
      <c r="AJ50" s="16">
        <f>武器2!AF50</f>
        <v>0</v>
      </c>
      <c r="AK50" s="16">
        <f>武器2!AG50</f>
        <v>0</v>
      </c>
      <c r="AL50" s="16">
        <f>武器2!AH50</f>
        <v>0</v>
      </c>
      <c r="AM50" s="16">
        <f>武器2!AI50</f>
        <v>0</v>
      </c>
      <c r="AN50" s="16">
        <f>武器2!AJ50</f>
        <v>0.29672727272727273</v>
      </c>
      <c r="AO50" s="21">
        <f t="shared" si="4"/>
        <v>258.61639516759482</v>
      </c>
      <c r="AP50" s="21">
        <f t="shared" si="15"/>
        <v>226800</v>
      </c>
      <c r="AQ50" t="str">
        <f t="shared" si="5"/>
        <v>,诱人的坚果,灰色的稻草,带血的牙</v>
      </c>
      <c r="AR50" s="24" t="str">
        <f>IF(F50="c",getSring(AQ50,4),VLOOKUP(K50&amp;F50,test4,2,FALSE))</f>
        <v>上级石之精华</v>
      </c>
      <c r="AS50" s="24">
        <f t="shared" si="6"/>
        <v>30020</v>
      </c>
      <c r="AT50" s="24">
        <f t="shared" si="7"/>
        <v>27</v>
      </c>
      <c r="AU50" s="24" t="str">
        <f t="shared" si="16"/>
        <v>诱人的坚果</v>
      </c>
      <c r="AV50" s="24">
        <f t="shared" si="8"/>
        <v>30044</v>
      </c>
      <c r="AW50" s="24">
        <f t="shared" si="9"/>
        <v>54</v>
      </c>
      <c r="AX50" s="24" t="str">
        <f t="shared" si="17"/>
        <v>灰色的稻草</v>
      </c>
      <c r="AY50" s="24">
        <f t="shared" si="10"/>
        <v>30028</v>
      </c>
      <c r="AZ50" s="24">
        <f t="shared" si="11"/>
        <v>54</v>
      </c>
      <c r="BA50" s="24" t="str">
        <f t="shared" si="18"/>
        <v>带血的牙</v>
      </c>
      <c r="BB50" s="24">
        <f t="shared" si="12"/>
        <v>30040</v>
      </c>
      <c r="BC50" s="24">
        <f t="shared" si="19"/>
        <v>54</v>
      </c>
    </row>
    <row r="51" spans="1:55" ht="14.25" x14ac:dyDescent="0.2">
      <c r="A51">
        <f t="shared" si="13"/>
        <v>10049</v>
      </c>
      <c r="B51" s="16">
        <v>49</v>
      </c>
      <c r="C51" s="16" t="str">
        <f ca="1">武器1!C51</f>
        <v>IC1526</v>
      </c>
      <c r="D51" s="16" t="str">
        <f ca="1">武器1!D51</f>
        <v>优质的晨曦拳套</v>
      </c>
      <c r="E51" s="16">
        <f t="shared" si="0"/>
        <v>1</v>
      </c>
      <c r="F51" s="36" t="str">
        <f t="shared" si="20"/>
        <v>b</v>
      </c>
      <c r="G51" s="39">
        <f t="shared" si="14"/>
        <v>3</v>
      </c>
      <c r="H51" s="19" t="s">
        <v>21</v>
      </c>
      <c r="I51" s="3" t="s">
        <v>23</v>
      </c>
      <c r="J51" s="3" t="s">
        <v>931</v>
      </c>
      <c r="K51" s="3" t="str">
        <f t="shared" si="1"/>
        <v>物理</v>
      </c>
      <c r="L51" s="3">
        <f t="shared" si="2"/>
        <v>0</v>
      </c>
      <c r="M51" s="3">
        <f t="shared" si="3"/>
        <v>1</v>
      </c>
      <c r="N51" s="16">
        <v>1</v>
      </c>
      <c r="O51" s="16">
        <v>1</v>
      </c>
      <c r="P51" s="16">
        <f>武器2!L51</f>
        <v>18</v>
      </c>
      <c r="Q51" s="16">
        <f>武器2!M51</f>
        <v>0</v>
      </c>
      <c r="R51" s="16">
        <f>武器2!N51</f>
        <v>0</v>
      </c>
      <c r="S51" s="16">
        <f>武器2!O51</f>
        <v>0</v>
      </c>
      <c r="T51" s="16">
        <f>武器2!P51</f>
        <v>0</v>
      </c>
      <c r="U51" s="16">
        <f>武器2!Q51</f>
        <v>0</v>
      </c>
      <c r="V51" s="16">
        <f>武器2!R51</f>
        <v>0</v>
      </c>
      <c r="W51" s="16">
        <f>武器2!S51</f>
        <v>0</v>
      </c>
      <c r="X51" s="16">
        <f>武器2!T51</f>
        <v>0</v>
      </c>
      <c r="Y51" s="16">
        <f>武器2!U51</f>
        <v>0</v>
      </c>
      <c r="Z51" s="16">
        <f>武器2!V51</f>
        <v>0</v>
      </c>
      <c r="AA51" s="16">
        <f>武器2!W51</f>
        <v>0</v>
      </c>
      <c r="AB51" s="16">
        <f>武器2!X51</f>
        <v>0</v>
      </c>
      <c r="AC51" s="16">
        <f>武器2!Y51</f>
        <v>2.4390243902439046E-2</v>
      </c>
      <c r="AD51" s="16">
        <f>武器2!Z51</f>
        <v>0</v>
      </c>
      <c r="AE51" s="16">
        <f>武器2!AA51</f>
        <v>0</v>
      </c>
      <c r="AF51" s="16">
        <f>武器2!AB51</f>
        <v>0</v>
      </c>
      <c r="AG51" s="16">
        <f>武器2!AC51</f>
        <v>0</v>
      </c>
      <c r="AH51" s="16">
        <f>武器2!AD51</f>
        <v>0</v>
      </c>
      <c r="AI51" s="16">
        <f>武器2!AE51</f>
        <v>0</v>
      </c>
      <c r="AJ51" s="16">
        <f>武器2!AF51</f>
        <v>0</v>
      </c>
      <c r="AK51" s="16">
        <f>武器2!AG51</f>
        <v>0</v>
      </c>
      <c r="AL51" s="16">
        <f>武器2!AH51</f>
        <v>0</v>
      </c>
      <c r="AM51" s="16">
        <f>武器2!AI51</f>
        <v>0</v>
      </c>
      <c r="AN51" s="16">
        <f>武器2!AJ51</f>
        <v>0</v>
      </c>
      <c r="AO51" s="21">
        <f t="shared" si="4"/>
        <v>27.121951219512194</v>
      </c>
      <c r="AP51" s="21">
        <f t="shared" si="15"/>
        <v>24300</v>
      </c>
      <c r="AQ51" t="str">
        <f t="shared" si="5"/>
        <v>,美味的坚果,长獠牙,扁扁的稻草</v>
      </c>
      <c r="AR51" s="24" t="str">
        <f>IF(F51="c",getSring(AQ51,4),VLOOKUP(K51&amp;F51,test4,2,FALSE))</f>
        <v>石之精华</v>
      </c>
      <c r="AS51" s="24">
        <f t="shared" si="6"/>
        <v>30021</v>
      </c>
      <c r="AT51" s="24">
        <f t="shared" si="7"/>
        <v>6</v>
      </c>
      <c r="AU51" s="24" t="str">
        <f t="shared" si="16"/>
        <v>美味的坚果</v>
      </c>
      <c r="AV51" s="24">
        <f t="shared" si="8"/>
        <v>30043</v>
      </c>
      <c r="AW51" s="24">
        <f t="shared" si="9"/>
        <v>11</v>
      </c>
      <c r="AX51" s="24" t="str">
        <f t="shared" si="17"/>
        <v>长獠牙</v>
      </c>
      <c r="AY51" s="24">
        <f t="shared" si="10"/>
        <v>30039</v>
      </c>
      <c r="AZ51" s="24">
        <f t="shared" si="11"/>
        <v>11</v>
      </c>
      <c r="BA51" s="24" t="str">
        <f t="shared" si="18"/>
        <v>扁扁的稻草</v>
      </c>
      <c r="BB51" s="24">
        <f t="shared" si="12"/>
        <v>30027</v>
      </c>
      <c r="BC51" s="24">
        <f t="shared" si="19"/>
        <v>11</v>
      </c>
    </row>
    <row r="52" spans="1:55" ht="14.25" x14ac:dyDescent="0.2">
      <c r="A52">
        <f t="shared" si="13"/>
        <v>10050</v>
      </c>
      <c r="B52" s="16">
        <v>50</v>
      </c>
      <c r="C52" s="16" t="str">
        <f ca="1">武器1!C52</f>
        <v>IC1519</v>
      </c>
      <c r="D52" s="16" t="str">
        <f ca="1">武器1!D52</f>
        <v>发亮的混乱拳套</v>
      </c>
      <c r="E52" s="16">
        <f t="shared" si="0"/>
        <v>3</v>
      </c>
      <c r="F52" s="36" t="str">
        <f t="shared" si="20"/>
        <v>b</v>
      </c>
      <c r="G52" s="39">
        <f t="shared" si="14"/>
        <v>3</v>
      </c>
      <c r="H52" s="19" t="s">
        <v>21</v>
      </c>
      <c r="I52" s="3" t="s">
        <v>23</v>
      </c>
      <c r="J52" s="3" t="s">
        <v>931</v>
      </c>
      <c r="K52" s="3" t="str">
        <f t="shared" si="1"/>
        <v>物理</v>
      </c>
      <c r="L52" s="3">
        <f t="shared" si="2"/>
        <v>0</v>
      </c>
      <c r="M52" s="3">
        <f t="shared" si="3"/>
        <v>1</v>
      </c>
      <c r="N52" s="16">
        <v>1</v>
      </c>
      <c r="O52" s="16">
        <v>2</v>
      </c>
      <c r="P52" s="16">
        <f>武器2!L52</f>
        <v>36</v>
      </c>
      <c r="Q52" s="16">
        <f>武器2!M52</f>
        <v>0</v>
      </c>
      <c r="R52" s="16">
        <f>武器2!N52</f>
        <v>0</v>
      </c>
      <c r="S52" s="16">
        <f>武器2!O52</f>
        <v>0</v>
      </c>
      <c r="T52" s="16">
        <f>武器2!P52</f>
        <v>0</v>
      </c>
      <c r="U52" s="16">
        <f>武器2!Q52</f>
        <v>0</v>
      </c>
      <c r="V52" s="16">
        <f>武器2!R52</f>
        <v>0</v>
      </c>
      <c r="W52" s="16">
        <f>武器2!S52</f>
        <v>0</v>
      </c>
      <c r="X52" s="16">
        <f>武器2!T52</f>
        <v>0</v>
      </c>
      <c r="Y52" s="16">
        <f>武器2!U52</f>
        <v>0</v>
      </c>
      <c r="Z52" s="16">
        <f>武器2!V52</f>
        <v>0</v>
      </c>
      <c r="AA52" s="16">
        <f>武器2!W52</f>
        <v>0</v>
      </c>
      <c r="AB52" s="16">
        <f>武器2!X52</f>
        <v>0</v>
      </c>
      <c r="AC52" s="16">
        <f>武器2!Y52</f>
        <v>0</v>
      </c>
      <c r="AD52" s="16">
        <f>武器2!Z52</f>
        <v>0</v>
      </c>
      <c r="AE52" s="16">
        <f>武器2!AA52</f>
        <v>0</v>
      </c>
      <c r="AF52" s="16">
        <f>武器2!AB52</f>
        <v>0</v>
      </c>
      <c r="AG52" s="16">
        <f>武器2!AC52</f>
        <v>0</v>
      </c>
      <c r="AH52" s="16">
        <f>武器2!AD52</f>
        <v>0</v>
      </c>
      <c r="AI52" s="16">
        <f>武器2!AE52</f>
        <v>0</v>
      </c>
      <c r="AJ52" s="16">
        <f>武器2!AF52</f>
        <v>0</v>
      </c>
      <c r="AK52" s="16">
        <f>武器2!AG52</f>
        <v>8.654545454545455E-2</v>
      </c>
      <c r="AL52" s="16">
        <f>武器2!AH52</f>
        <v>0</v>
      </c>
      <c r="AM52" s="16">
        <f>武器2!AI52</f>
        <v>0</v>
      </c>
      <c r="AN52" s="16">
        <f>武器2!AJ52</f>
        <v>0</v>
      </c>
      <c r="AO52" s="21">
        <f t="shared" si="4"/>
        <v>54</v>
      </c>
      <c r="AP52" s="21">
        <f t="shared" si="15"/>
        <v>47100</v>
      </c>
      <c r="AQ52" t="str">
        <f t="shared" si="5"/>
        <v>,坚硬的石头,蓝水晶,长獠牙</v>
      </c>
      <c r="AR52" s="24" t="str">
        <f>IF(F52="c",getSring(AQ52,4),VLOOKUP(K52&amp;F52,test4,2,FALSE))</f>
        <v>石之精华</v>
      </c>
      <c r="AS52" s="24">
        <f t="shared" si="6"/>
        <v>30021</v>
      </c>
      <c r="AT52" s="24">
        <f t="shared" si="7"/>
        <v>11</v>
      </c>
      <c r="AU52" s="24" t="str">
        <f t="shared" si="16"/>
        <v>坚硬的石头</v>
      </c>
      <c r="AV52" s="24">
        <f t="shared" si="8"/>
        <v>30035</v>
      </c>
      <c r="AW52" s="24">
        <f t="shared" si="9"/>
        <v>23</v>
      </c>
      <c r="AX52" s="24" t="str">
        <f t="shared" si="17"/>
        <v>蓝水晶</v>
      </c>
      <c r="AY52" s="24">
        <f t="shared" si="10"/>
        <v>30031</v>
      </c>
      <c r="AZ52" s="24">
        <f t="shared" si="11"/>
        <v>23</v>
      </c>
      <c r="BA52" s="24" t="str">
        <f t="shared" si="18"/>
        <v>长獠牙</v>
      </c>
      <c r="BB52" s="24">
        <f t="shared" si="12"/>
        <v>30039</v>
      </c>
      <c r="BC52" s="24">
        <f t="shared" si="19"/>
        <v>23</v>
      </c>
    </row>
    <row r="53" spans="1:55" ht="14.25" x14ac:dyDescent="0.2">
      <c r="A53">
        <f t="shared" si="13"/>
        <v>10051</v>
      </c>
      <c r="B53" s="16">
        <v>51</v>
      </c>
      <c r="C53" s="16" t="str">
        <f ca="1">武器1!C53</f>
        <v>IC1519</v>
      </c>
      <c r="D53" s="16" t="str">
        <f ca="1">武器1!D53</f>
        <v>发亮的魔王重拳</v>
      </c>
      <c r="E53" s="16">
        <f t="shared" si="0"/>
        <v>5</v>
      </c>
      <c r="F53" s="36" t="str">
        <f t="shared" si="20"/>
        <v>b</v>
      </c>
      <c r="G53" s="39">
        <f t="shared" si="14"/>
        <v>3</v>
      </c>
      <c r="H53" s="19" t="s">
        <v>21</v>
      </c>
      <c r="I53" s="3" t="s">
        <v>23</v>
      </c>
      <c r="J53" s="3" t="s">
        <v>931</v>
      </c>
      <c r="K53" s="3" t="str">
        <f t="shared" si="1"/>
        <v>物理</v>
      </c>
      <c r="L53" s="3">
        <f t="shared" si="2"/>
        <v>0</v>
      </c>
      <c r="M53" s="3">
        <f t="shared" si="3"/>
        <v>1</v>
      </c>
      <c r="N53" s="16">
        <v>1</v>
      </c>
      <c r="O53" s="16">
        <v>3</v>
      </c>
      <c r="P53" s="16">
        <f>武器2!L53</f>
        <v>55</v>
      </c>
      <c r="Q53" s="16">
        <f>武器2!M53</f>
        <v>0</v>
      </c>
      <c r="R53" s="16">
        <f>武器2!N53</f>
        <v>0</v>
      </c>
      <c r="S53" s="16">
        <f>武器2!O53</f>
        <v>0</v>
      </c>
      <c r="T53" s="16">
        <f>武器2!P53</f>
        <v>0</v>
      </c>
      <c r="U53" s="16">
        <f>武器2!Q53</f>
        <v>0</v>
      </c>
      <c r="V53" s="16">
        <f>武器2!R53</f>
        <v>0</v>
      </c>
      <c r="W53" s="16">
        <f>武器2!S53</f>
        <v>0</v>
      </c>
      <c r="X53" s="16">
        <f>武器2!T53</f>
        <v>0</v>
      </c>
      <c r="Y53" s="16">
        <f>武器2!U53</f>
        <v>0</v>
      </c>
      <c r="Z53" s="16">
        <f>武器2!V53</f>
        <v>0</v>
      </c>
      <c r="AA53" s="16">
        <f>武器2!W53</f>
        <v>0</v>
      </c>
      <c r="AB53" s="16">
        <f>武器2!X53</f>
        <v>0.16363636363636364</v>
      </c>
      <c r="AC53" s="16">
        <f>武器2!Y53</f>
        <v>0</v>
      </c>
      <c r="AD53" s="16">
        <f>武器2!Z53</f>
        <v>0</v>
      </c>
      <c r="AE53" s="16">
        <f>武器2!AA53</f>
        <v>0</v>
      </c>
      <c r="AF53" s="16">
        <f>武器2!AB53</f>
        <v>0</v>
      </c>
      <c r="AG53" s="16">
        <f>武器2!AC53</f>
        <v>0</v>
      </c>
      <c r="AH53" s="16">
        <f>武器2!AD53</f>
        <v>0</v>
      </c>
      <c r="AI53" s="16">
        <f>武器2!AE53</f>
        <v>0</v>
      </c>
      <c r="AJ53" s="16">
        <f>武器2!AF53</f>
        <v>0</v>
      </c>
      <c r="AK53" s="16">
        <f>武器2!AG53</f>
        <v>0</v>
      </c>
      <c r="AL53" s="16">
        <f>武器2!AH53</f>
        <v>0</v>
      </c>
      <c r="AM53" s="16">
        <f>武器2!AI53</f>
        <v>0</v>
      </c>
      <c r="AN53" s="16">
        <f>武器2!AJ53</f>
        <v>0</v>
      </c>
      <c r="AO53" s="21">
        <f t="shared" si="4"/>
        <v>92.154545454545456</v>
      </c>
      <c r="AP53" s="21">
        <f t="shared" si="15"/>
        <v>79800</v>
      </c>
      <c r="AQ53" t="str">
        <f t="shared" si="5"/>
        <v>,长獠牙,扁扁的稻草,美味的坚果</v>
      </c>
      <c r="AR53" s="24" t="str">
        <f>IF(F53="c",getSring(AQ53,4),VLOOKUP(K53&amp;F53,test4,2,FALSE))</f>
        <v>石之精华</v>
      </c>
      <c r="AS53" s="24">
        <f t="shared" si="6"/>
        <v>30021</v>
      </c>
      <c r="AT53" s="24">
        <f t="shared" si="7"/>
        <v>19</v>
      </c>
      <c r="AU53" s="24" t="str">
        <f t="shared" si="16"/>
        <v>长獠牙</v>
      </c>
      <c r="AV53" s="24">
        <f t="shared" si="8"/>
        <v>30039</v>
      </c>
      <c r="AW53" s="24">
        <f t="shared" si="9"/>
        <v>38</v>
      </c>
      <c r="AX53" s="24" t="str">
        <f t="shared" si="17"/>
        <v>扁扁的稻草</v>
      </c>
      <c r="AY53" s="24">
        <f t="shared" si="10"/>
        <v>30027</v>
      </c>
      <c r="AZ53" s="24">
        <f t="shared" si="11"/>
        <v>38</v>
      </c>
      <c r="BA53" s="24" t="str">
        <f t="shared" si="18"/>
        <v>美味的坚果</v>
      </c>
      <c r="BB53" s="24">
        <f t="shared" si="12"/>
        <v>30043</v>
      </c>
      <c r="BC53" s="24">
        <f t="shared" si="19"/>
        <v>38</v>
      </c>
    </row>
    <row r="54" spans="1:55" ht="14.25" x14ac:dyDescent="0.2">
      <c r="A54">
        <f t="shared" si="13"/>
        <v>10052</v>
      </c>
      <c r="B54" s="16">
        <v>52</v>
      </c>
      <c r="C54" s="16" t="str">
        <f ca="1">武器1!C54</f>
        <v>IC1519</v>
      </c>
      <c r="D54" s="16" t="str">
        <f ca="1">武器1!D54</f>
        <v>优质的玄铁重拳</v>
      </c>
      <c r="E54" s="16">
        <f t="shared" si="0"/>
        <v>7</v>
      </c>
      <c r="F54" s="36" t="str">
        <f t="shared" si="20"/>
        <v>b</v>
      </c>
      <c r="G54" s="39">
        <f t="shared" si="14"/>
        <v>3</v>
      </c>
      <c r="H54" s="19" t="s">
        <v>21</v>
      </c>
      <c r="I54" s="3" t="s">
        <v>23</v>
      </c>
      <c r="J54" s="3" t="s">
        <v>931</v>
      </c>
      <c r="K54" s="3" t="str">
        <f t="shared" si="1"/>
        <v>物理</v>
      </c>
      <c r="L54" s="3">
        <f t="shared" si="2"/>
        <v>0</v>
      </c>
      <c r="M54" s="3">
        <f t="shared" si="3"/>
        <v>1</v>
      </c>
      <c r="N54" s="16">
        <v>1</v>
      </c>
      <c r="O54" s="16">
        <v>4</v>
      </c>
      <c r="P54" s="16">
        <f>武器2!L54</f>
        <v>73</v>
      </c>
      <c r="Q54" s="16">
        <f>武器2!M54</f>
        <v>0</v>
      </c>
      <c r="R54" s="16">
        <f>武器2!N54</f>
        <v>0</v>
      </c>
      <c r="S54" s="16">
        <f>武器2!O54</f>
        <v>0</v>
      </c>
      <c r="T54" s="16">
        <f>武器2!P54</f>
        <v>0</v>
      </c>
      <c r="U54" s="16">
        <f>武器2!Q54</f>
        <v>0</v>
      </c>
      <c r="V54" s="16">
        <f>武器2!R54</f>
        <v>0</v>
      </c>
      <c r="W54" s="16">
        <f>武器2!S54</f>
        <v>0</v>
      </c>
      <c r="X54" s="16">
        <f>武器2!T54</f>
        <v>0</v>
      </c>
      <c r="Y54" s="16">
        <f>武器2!U54</f>
        <v>0</v>
      </c>
      <c r="Z54" s="16">
        <f>武器2!V54</f>
        <v>0</v>
      </c>
      <c r="AA54" s="16">
        <f>武器2!W54</f>
        <v>0</v>
      </c>
      <c r="AB54" s="16">
        <f>武器2!X54</f>
        <v>0</v>
      </c>
      <c r="AC54" s="16">
        <f>武器2!Y54</f>
        <v>0</v>
      </c>
      <c r="AD54" s="16">
        <f>武器2!Z54</f>
        <v>0</v>
      </c>
      <c r="AE54" s="16">
        <f>武器2!AA54</f>
        <v>0</v>
      </c>
      <c r="AF54" s="16">
        <f>武器2!AB54</f>
        <v>0</v>
      </c>
      <c r="AG54" s="16">
        <f>武器2!AC54</f>
        <v>0</v>
      </c>
      <c r="AH54" s="16">
        <f>武器2!AD54</f>
        <v>0</v>
      </c>
      <c r="AI54" s="16">
        <f>武器2!AE54</f>
        <v>0</v>
      </c>
      <c r="AJ54" s="16">
        <f>武器2!AF54</f>
        <v>0</v>
      </c>
      <c r="AK54" s="16">
        <f>武器2!AG54</f>
        <v>0</v>
      </c>
      <c r="AL54" s="16">
        <f>武器2!AH54</f>
        <v>0</v>
      </c>
      <c r="AM54" s="16">
        <f>武器2!AI54</f>
        <v>0</v>
      </c>
      <c r="AN54" s="16">
        <f>武器2!AJ54</f>
        <v>0.1752727272727273</v>
      </c>
      <c r="AO54" s="21">
        <f t="shared" si="4"/>
        <v>109.5</v>
      </c>
      <c r="AP54" s="21">
        <f t="shared" si="15"/>
        <v>96600</v>
      </c>
      <c r="AQ54" t="str">
        <f t="shared" si="5"/>
        <v>,蓝水晶,美味的坚果,扁扁的稻草</v>
      </c>
      <c r="AR54" s="24" t="str">
        <f>IF(F54="c",getSring(AQ54,4),VLOOKUP(K54&amp;F54,test4,2,FALSE))</f>
        <v>石之精华</v>
      </c>
      <c r="AS54" s="24">
        <f t="shared" si="6"/>
        <v>30021</v>
      </c>
      <c r="AT54" s="24">
        <f t="shared" si="7"/>
        <v>23</v>
      </c>
      <c r="AU54" s="24" t="str">
        <f t="shared" si="16"/>
        <v>蓝水晶</v>
      </c>
      <c r="AV54" s="24">
        <f t="shared" si="8"/>
        <v>30031</v>
      </c>
      <c r="AW54" s="24">
        <f t="shared" si="9"/>
        <v>46</v>
      </c>
      <c r="AX54" s="24" t="str">
        <f t="shared" si="17"/>
        <v>美味的坚果</v>
      </c>
      <c r="AY54" s="24">
        <f t="shared" si="10"/>
        <v>30043</v>
      </c>
      <c r="AZ54" s="24">
        <f t="shared" si="11"/>
        <v>46</v>
      </c>
      <c r="BA54" s="24" t="str">
        <f t="shared" si="18"/>
        <v>扁扁的稻草</v>
      </c>
      <c r="BB54" s="24">
        <f t="shared" si="12"/>
        <v>30027</v>
      </c>
      <c r="BC54" s="24">
        <f t="shared" si="19"/>
        <v>46</v>
      </c>
    </row>
    <row r="55" spans="1:55" ht="14.25" x14ac:dyDescent="0.2">
      <c r="A55">
        <f t="shared" si="13"/>
        <v>10053</v>
      </c>
      <c r="B55" s="16">
        <v>53</v>
      </c>
      <c r="C55" s="16" t="str">
        <f ca="1">武器1!C55</f>
        <v>IC1532</v>
      </c>
      <c r="D55" s="16" t="str">
        <f ca="1">武器1!D55</f>
        <v>坚硬的忏悔轻拳</v>
      </c>
      <c r="E55" s="16">
        <f t="shared" si="0"/>
        <v>9</v>
      </c>
      <c r="F55" s="36" t="str">
        <f t="shared" si="20"/>
        <v>b</v>
      </c>
      <c r="G55" s="39">
        <f t="shared" si="14"/>
        <v>3</v>
      </c>
      <c r="H55" s="19" t="s">
        <v>21</v>
      </c>
      <c r="I55" s="3" t="s">
        <v>23</v>
      </c>
      <c r="J55" s="3" t="s">
        <v>931</v>
      </c>
      <c r="K55" s="3" t="str">
        <f t="shared" si="1"/>
        <v>物理</v>
      </c>
      <c r="L55" s="3">
        <f t="shared" si="2"/>
        <v>0</v>
      </c>
      <c r="M55" s="3">
        <f t="shared" si="3"/>
        <v>1</v>
      </c>
      <c r="N55" s="16">
        <v>1</v>
      </c>
      <c r="O55" s="16">
        <v>5</v>
      </c>
      <c r="P55" s="16">
        <f>武器2!L55</f>
        <v>92</v>
      </c>
      <c r="Q55" s="16">
        <f>武器2!M55</f>
        <v>0</v>
      </c>
      <c r="R55" s="16">
        <f>武器2!N55</f>
        <v>0</v>
      </c>
      <c r="S55" s="16">
        <f>武器2!O55</f>
        <v>0</v>
      </c>
      <c r="T55" s="16">
        <f>武器2!P55</f>
        <v>0</v>
      </c>
      <c r="U55" s="16">
        <f>武器2!Q55</f>
        <v>0</v>
      </c>
      <c r="V55" s="16">
        <f>武器2!R55</f>
        <v>0</v>
      </c>
      <c r="W55" s="16">
        <f>武器2!S55</f>
        <v>0</v>
      </c>
      <c r="X55" s="16">
        <f>武器2!T55</f>
        <v>0</v>
      </c>
      <c r="Y55" s="16">
        <f>武器2!U55</f>
        <v>0</v>
      </c>
      <c r="Z55" s="16">
        <f>武器2!V55</f>
        <v>0</v>
      </c>
      <c r="AA55" s="16">
        <f>武器2!W55</f>
        <v>0</v>
      </c>
      <c r="AB55" s="16">
        <f>武器2!X55</f>
        <v>0.27636363636363637</v>
      </c>
      <c r="AC55" s="16">
        <f>武器2!Y55</f>
        <v>0</v>
      </c>
      <c r="AD55" s="16">
        <f>武器2!Z55</f>
        <v>0</v>
      </c>
      <c r="AE55" s="16">
        <f>武器2!AA55</f>
        <v>0</v>
      </c>
      <c r="AF55" s="16">
        <f>武器2!AB55</f>
        <v>0</v>
      </c>
      <c r="AG55" s="16">
        <f>武器2!AC55</f>
        <v>0</v>
      </c>
      <c r="AH55" s="16">
        <f>武器2!AD55</f>
        <v>0</v>
      </c>
      <c r="AI55" s="16">
        <f>武器2!AE55</f>
        <v>0</v>
      </c>
      <c r="AJ55" s="16">
        <f>武器2!AF55</f>
        <v>0</v>
      </c>
      <c r="AK55" s="16">
        <f>武器2!AG55</f>
        <v>0</v>
      </c>
      <c r="AL55" s="16">
        <f>武器2!AH55</f>
        <v>0</v>
      </c>
      <c r="AM55" s="16">
        <f>武器2!AI55</f>
        <v>0</v>
      </c>
      <c r="AN55" s="16">
        <f>武器2!AJ55</f>
        <v>0</v>
      </c>
      <c r="AO55" s="21">
        <f t="shared" si="4"/>
        <v>164.53090909090909</v>
      </c>
      <c r="AP55" s="21">
        <f t="shared" si="15"/>
        <v>143700</v>
      </c>
      <c r="AQ55" t="str">
        <f t="shared" si="5"/>
        <v>,坚硬的石头,长獠牙,美味的坚果</v>
      </c>
      <c r="AR55" s="24" t="str">
        <f>IF(F55="c",getSring(AQ55,4),VLOOKUP(K55&amp;F55,test4,2,FALSE))</f>
        <v>石之精华</v>
      </c>
      <c r="AS55" s="24">
        <f t="shared" si="6"/>
        <v>30021</v>
      </c>
      <c r="AT55" s="24">
        <f t="shared" si="7"/>
        <v>34</v>
      </c>
      <c r="AU55" s="24" t="str">
        <f t="shared" si="16"/>
        <v>坚硬的石头</v>
      </c>
      <c r="AV55" s="24">
        <f t="shared" si="8"/>
        <v>30035</v>
      </c>
      <c r="AW55" s="24">
        <f t="shared" si="9"/>
        <v>69</v>
      </c>
      <c r="AX55" s="24" t="str">
        <f t="shared" si="17"/>
        <v>长獠牙</v>
      </c>
      <c r="AY55" s="24">
        <f t="shared" si="10"/>
        <v>30039</v>
      </c>
      <c r="AZ55" s="24">
        <f t="shared" si="11"/>
        <v>69</v>
      </c>
      <c r="BA55" s="24" t="str">
        <f t="shared" si="18"/>
        <v>美味的坚果</v>
      </c>
      <c r="BB55" s="24">
        <f t="shared" si="12"/>
        <v>30043</v>
      </c>
      <c r="BC55" s="24">
        <f t="shared" si="19"/>
        <v>69</v>
      </c>
    </row>
    <row r="56" spans="1:55" ht="14.25" x14ac:dyDescent="0.2">
      <c r="A56">
        <f t="shared" si="13"/>
        <v>10054</v>
      </c>
      <c r="B56" s="16">
        <v>54</v>
      </c>
      <c r="C56" s="16" t="str">
        <f ca="1">武器1!C56</f>
        <v>IC1528</v>
      </c>
      <c r="D56" s="16" t="str">
        <f ca="1">武器1!D56</f>
        <v>发亮的斯塞提重拳</v>
      </c>
      <c r="E56" s="16">
        <f t="shared" si="0"/>
        <v>11</v>
      </c>
      <c r="F56" s="36" t="str">
        <f t="shared" si="20"/>
        <v>b</v>
      </c>
      <c r="G56" s="39">
        <f t="shared" si="14"/>
        <v>3</v>
      </c>
      <c r="H56" s="19" t="s">
        <v>21</v>
      </c>
      <c r="I56" s="3" t="s">
        <v>23</v>
      </c>
      <c r="J56" s="3" t="s">
        <v>931</v>
      </c>
      <c r="K56" s="3" t="str">
        <f t="shared" si="1"/>
        <v>物理</v>
      </c>
      <c r="L56" s="3">
        <f t="shared" si="2"/>
        <v>0</v>
      </c>
      <c r="M56" s="3">
        <f t="shared" si="3"/>
        <v>1</v>
      </c>
      <c r="N56" s="16">
        <v>1</v>
      </c>
      <c r="O56" s="16">
        <v>6</v>
      </c>
      <c r="P56" s="16">
        <f>武器2!L56</f>
        <v>110</v>
      </c>
      <c r="Q56" s="16">
        <f>武器2!M56</f>
        <v>0</v>
      </c>
      <c r="R56" s="16">
        <f>武器2!N56</f>
        <v>0</v>
      </c>
      <c r="S56" s="16">
        <f>武器2!O56</f>
        <v>0</v>
      </c>
      <c r="T56" s="16">
        <f>武器2!P56</f>
        <v>0</v>
      </c>
      <c r="U56" s="16">
        <f>武器2!Q56</f>
        <v>0</v>
      </c>
      <c r="V56" s="16">
        <f>武器2!R56</f>
        <v>0</v>
      </c>
      <c r="W56" s="16">
        <f>武器2!S56</f>
        <v>0</v>
      </c>
      <c r="X56" s="16">
        <f>武器2!T56</f>
        <v>0</v>
      </c>
      <c r="Y56" s="16">
        <f>武器2!U56</f>
        <v>0</v>
      </c>
      <c r="Z56" s="16">
        <f>武器2!V56</f>
        <v>0</v>
      </c>
      <c r="AA56" s="16">
        <f>武器2!W56</f>
        <v>0</v>
      </c>
      <c r="AB56" s="16">
        <f>武器2!X56</f>
        <v>0</v>
      </c>
      <c r="AC56" s="16">
        <f>武器2!Y56</f>
        <v>0</v>
      </c>
      <c r="AD56" s="16">
        <f>武器2!Z56</f>
        <v>0</v>
      </c>
      <c r="AE56" s="16">
        <f>武器2!AA56</f>
        <v>0</v>
      </c>
      <c r="AF56" s="16">
        <f>武器2!AB56</f>
        <v>0</v>
      </c>
      <c r="AG56" s="16">
        <f>武器2!AC56</f>
        <v>0</v>
      </c>
      <c r="AH56" s="16">
        <f>武器2!AD56</f>
        <v>0</v>
      </c>
      <c r="AI56" s="16">
        <f>武器2!AE56</f>
        <v>0</v>
      </c>
      <c r="AJ56" s="16">
        <f>武器2!AF56</f>
        <v>0</v>
      </c>
      <c r="AK56" s="16">
        <f>武器2!AG56</f>
        <v>0</v>
      </c>
      <c r="AL56" s="16">
        <f>武器2!AH56</f>
        <v>0</v>
      </c>
      <c r="AM56" s="16">
        <f>武器2!AI56</f>
        <v>0</v>
      </c>
      <c r="AN56" s="16">
        <f>武器2!AJ56</f>
        <v>0.26472727272727276</v>
      </c>
      <c r="AO56" s="21">
        <f t="shared" si="4"/>
        <v>165</v>
      </c>
      <c r="AP56" s="21">
        <f t="shared" si="15"/>
        <v>143700</v>
      </c>
      <c r="AQ56" t="str">
        <f t="shared" si="5"/>
        <v>,扁扁的稻草,美味的坚果,蓝水晶</v>
      </c>
      <c r="AR56" s="24" t="str">
        <f>IF(F56="c",getSring(AQ56,4),VLOOKUP(K56&amp;F56,test4,2,FALSE))</f>
        <v>石之精华</v>
      </c>
      <c r="AS56" s="24">
        <f t="shared" si="6"/>
        <v>30021</v>
      </c>
      <c r="AT56" s="24">
        <f t="shared" si="7"/>
        <v>34</v>
      </c>
      <c r="AU56" s="24" t="str">
        <f t="shared" si="16"/>
        <v>扁扁的稻草</v>
      </c>
      <c r="AV56" s="24">
        <f t="shared" si="8"/>
        <v>30027</v>
      </c>
      <c r="AW56" s="24">
        <f t="shared" si="9"/>
        <v>69</v>
      </c>
      <c r="AX56" s="24" t="str">
        <f t="shared" si="17"/>
        <v>美味的坚果</v>
      </c>
      <c r="AY56" s="24">
        <f t="shared" si="10"/>
        <v>30043</v>
      </c>
      <c r="AZ56" s="24">
        <f t="shared" si="11"/>
        <v>69</v>
      </c>
      <c r="BA56" s="24" t="str">
        <f t="shared" si="18"/>
        <v>蓝水晶</v>
      </c>
      <c r="BB56" s="24">
        <f t="shared" si="12"/>
        <v>30031</v>
      </c>
      <c r="BC56" s="24">
        <f t="shared" si="19"/>
        <v>69</v>
      </c>
    </row>
    <row r="57" spans="1:55" ht="14.25" x14ac:dyDescent="0.2">
      <c r="A57">
        <f t="shared" si="13"/>
        <v>10055</v>
      </c>
      <c r="B57" s="16">
        <v>55</v>
      </c>
      <c r="C57" s="16" t="str">
        <f ca="1">武器1!C57</f>
        <v>IC1532</v>
      </c>
      <c r="D57" s="16" t="str">
        <f ca="1">武器1!D57</f>
        <v>发亮的遗迹轻拳</v>
      </c>
      <c r="E57" s="16">
        <f t="shared" si="0"/>
        <v>13</v>
      </c>
      <c r="F57" s="36" t="str">
        <f t="shared" si="20"/>
        <v>b</v>
      </c>
      <c r="G57" s="39">
        <f t="shared" si="14"/>
        <v>3</v>
      </c>
      <c r="H57" s="19" t="s">
        <v>21</v>
      </c>
      <c r="I57" s="3" t="s">
        <v>23</v>
      </c>
      <c r="J57" s="3" t="s">
        <v>931</v>
      </c>
      <c r="K57" s="3" t="str">
        <f t="shared" si="1"/>
        <v>物理</v>
      </c>
      <c r="L57" s="3">
        <f t="shared" si="2"/>
        <v>0</v>
      </c>
      <c r="M57" s="3">
        <f t="shared" si="3"/>
        <v>1</v>
      </c>
      <c r="N57" s="16">
        <v>1</v>
      </c>
      <c r="O57" s="16">
        <v>7</v>
      </c>
      <c r="P57" s="16">
        <f>武器2!L57</f>
        <v>129</v>
      </c>
      <c r="Q57" s="16">
        <f>武器2!M57</f>
        <v>0</v>
      </c>
      <c r="R57" s="16">
        <f>武器2!N57</f>
        <v>0</v>
      </c>
      <c r="S57" s="16">
        <f>武器2!O57</f>
        <v>0</v>
      </c>
      <c r="T57" s="16">
        <f>武器2!P57</f>
        <v>0</v>
      </c>
      <c r="U57" s="16">
        <f>武器2!Q57</f>
        <v>0</v>
      </c>
      <c r="V57" s="16">
        <f>武器2!R57</f>
        <v>0</v>
      </c>
      <c r="W57" s="16">
        <f>武器2!S57</f>
        <v>41</v>
      </c>
      <c r="X57" s="16">
        <f>武器2!T57</f>
        <v>0</v>
      </c>
      <c r="Y57" s="16">
        <f>武器2!U57</f>
        <v>0</v>
      </c>
      <c r="Z57" s="16">
        <f>武器2!V57</f>
        <v>0</v>
      </c>
      <c r="AA57" s="16">
        <f>武器2!W57</f>
        <v>0</v>
      </c>
      <c r="AB57" s="16">
        <f>武器2!X57</f>
        <v>0</v>
      </c>
      <c r="AC57" s="16">
        <f>武器2!Y57</f>
        <v>0</v>
      </c>
      <c r="AD57" s="16">
        <f>武器2!Z57</f>
        <v>0</v>
      </c>
      <c r="AE57" s="16">
        <f>武器2!AA57</f>
        <v>0</v>
      </c>
      <c r="AF57" s="16">
        <f>武器2!AB57</f>
        <v>0</v>
      </c>
      <c r="AG57" s="16">
        <f>武器2!AC57</f>
        <v>0</v>
      </c>
      <c r="AH57" s="16">
        <f>武器2!AD57</f>
        <v>0</v>
      </c>
      <c r="AI57" s="16">
        <f>武器2!AE57</f>
        <v>0</v>
      </c>
      <c r="AJ57" s="16">
        <f>武器2!AF57</f>
        <v>0</v>
      </c>
      <c r="AK57" s="16">
        <f>武器2!AG57</f>
        <v>0</v>
      </c>
      <c r="AL57" s="16">
        <f>武器2!AH57</f>
        <v>0</v>
      </c>
      <c r="AM57" s="16">
        <f>武器2!AI57</f>
        <v>0</v>
      </c>
      <c r="AN57" s="16">
        <f>武器2!AJ57</f>
        <v>0</v>
      </c>
      <c r="AO57" s="21">
        <f t="shared" si="4"/>
        <v>255</v>
      </c>
      <c r="AP57" s="21">
        <f t="shared" si="15"/>
        <v>222600</v>
      </c>
      <c r="AQ57" t="str">
        <f t="shared" si="5"/>
        <v>,漂亮的蘑菇,蓝水晶,美味的坚果</v>
      </c>
      <c r="AR57" s="24" t="str">
        <f>IF(F57="c",getSring(AQ57,4),VLOOKUP(K57&amp;F57,test4,2,FALSE))</f>
        <v>石之精华</v>
      </c>
      <c r="AS57" s="24">
        <f t="shared" si="6"/>
        <v>30021</v>
      </c>
      <c r="AT57" s="24">
        <f t="shared" si="7"/>
        <v>53</v>
      </c>
      <c r="AU57" s="24" t="str">
        <f t="shared" si="16"/>
        <v>漂亮的蘑菇</v>
      </c>
      <c r="AV57" s="24">
        <f t="shared" si="8"/>
        <v>30023</v>
      </c>
      <c r="AW57" s="24">
        <f t="shared" si="9"/>
        <v>106</v>
      </c>
      <c r="AX57" s="24" t="str">
        <f t="shared" si="17"/>
        <v>蓝水晶</v>
      </c>
      <c r="AY57" s="24">
        <f t="shared" si="10"/>
        <v>30031</v>
      </c>
      <c r="AZ57" s="24">
        <f t="shared" si="11"/>
        <v>106</v>
      </c>
      <c r="BA57" s="24" t="str">
        <f t="shared" si="18"/>
        <v>美味的坚果</v>
      </c>
      <c r="BB57" s="24">
        <f t="shared" si="12"/>
        <v>30043</v>
      </c>
      <c r="BC57" s="24">
        <f t="shared" si="19"/>
        <v>106</v>
      </c>
    </row>
    <row r="58" spans="1:55" ht="14.25" x14ac:dyDescent="0.2">
      <c r="A58">
        <f t="shared" si="13"/>
        <v>10056</v>
      </c>
      <c r="B58" s="16">
        <v>56</v>
      </c>
      <c r="C58" s="16" t="str">
        <f ca="1">武器1!C58</f>
        <v>IC1519</v>
      </c>
      <c r="D58" s="16" t="str">
        <f ca="1">武器1!D58</f>
        <v>发亮的混乱轻拳</v>
      </c>
      <c r="E58" s="16">
        <f t="shared" si="0"/>
        <v>15</v>
      </c>
      <c r="F58" s="36" t="str">
        <f t="shared" si="20"/>
        <v>b</v>
      </c>
      <c r="G58" s="39">
        <f t="shared" si="14"/>
        <v>3</v>
      </c>
      <c r="H58" s="19" t="s">
        <v>21</v>
      </c>
      <c r="I58" s="3" t="s">
        <v>23</v>
      </c>
      <c r="J58" s="3" t="s">
        <v>931</v>
      </c>
      <c r="K58" s="3" t="str">
        <f t="shared" si="1"/>
        <v>物理</v>
      </c>
      <c r="L58" s="3">
        <f t="shared" si="2"/>
        <v>0</v>
      </c>
      <c r="M58" s="3">
        <f t="shared" si="3"/>
        <v>1</v>
      </c>
      <c r="N58" s="16">
        <v>1</v>
      </c>
      <c r="O58" s="16">
        <v>8</v>
      </c>
      <c r="P58" s="16">
        <f>武器2!L58</f>
        <v>147</v>
      </c>
      <c r="Q58" s="16">
        <f>武器2!M58</f>
        <v>0</v>
      </c>
      <c r="R58" s="16">
        <f>武器2!N58</f>
        <v>0</v>
      </c>
      <c r="S58" s="16">
        <f>武器2!O58</f>
        <v>0</v>
      </c>
      <c r="T58" s="16">
        <f>武器2!P58</f>
        <v>0</v>
      </c>
      <c r="U58" s="16">
        <f>武器2!Q58</f>
        <v>0</v>
      </c>
      <c r="V58" s="16">
        <f>武器2!R58</f>
        <v>0</v>
      </c>
      <c r="W58" s="16">
        <f>武器2!S58</f>
        <v>0</v>
      </c>
      <c r="X58" s="16">
        <f>武器2!T58</f>
        <v>0</v>
      </c>
      <c r="Y58" s="16">
        <f>武器2!U58</f>
        <v>0</v>
      </c>
      <c r="Z58" s="16">
        <f>武器2!V58</f>
        <v>0</v>
      </c>
      <c r="AA58" s="16">
        <f>武器2!W58</f>
        <v>0</v>
      </c>
      <c r="AB58" s="16">
        <f>武器2!X58</f>
        <v>0</v>
      </c>
      <c r="AC58" s="16">
        <f>武器2!Y58</f>
        <v>0</v>
      </c>
      <c r="AD58" s="16">
        <f>武器2!Z58</f>
        <v>0</v>
      </c>
      <c r="AE58" s="16">
        <f>武器2!AA58</f>
        <v>0</v>
      </c>
      <c r="AF58" s="16">
        <f>武器2!AB58</f>
        <v>0</v>
      </c>
      <c r="AG58" s="16">
        <f>武器2!AC58</f>
        <v>0</v>
      </c>
      <c r="AH58" s="16">
        <f>武器2!AD58</f>
        <v>0</v>
      </c>
      <c r="AI58" s="16">
        <f>武器2!AE58</f>
        <v>0</v>
      </c>
      <c r="AJ58" s="16">
        <f>武器2!AF58</f>
        <v>0</v>
      </c>
      <c r="AK58" s="16">
        <f>武器2!AG58</f>
        <v>0</v>
      </c>
      <c r="AL58" s="16">
        <f>武器2!AH58</f>
        <v>0</v>
      </c>
      <c r="AM58" s="16">
        <f>武器2!AI58</f>
        <v>0</v>
      </c>
      <c r="AN58" s="16">
        <f>武器2!AJ58</f>
        <v>0.35345454545454547</v>
      </c>
      <c r="AO58" s="21">
        <f t="shared" si="4"/>
        <v>220.5</v>
      </c>
      <c r="AP58" s="21">
        <f t="shared" si="15"/>
        <v>193200</v>
      </c>
      <c r="AQ58" t="str">
        <f t="shared" si="5"/>
        <v>,扁扁的稻草,蓝水晶,长獠牙</v>
      </c>
      <c r="AR58" s="24" t="str">
        <f>IF(F58="c",getSring(AQ58,4),VLOOKUP(K58&amp;F58,test4,2,FALSE))</f>
        <v>石之精华</v>
      </c>
      <c r="AS58" s="24">
        <f t="shared" si="6"/>
        <v>30021</v>
      </c>
      <c r="AT58" s="24">
        <f t="shared" si="7"/>
        <v>46</v>
      </c>
      <c r="AU58" s="24" t="str">
        <f t="shared" si="16"/>
        <v>扁扁的稻草</v>
      </c>
      <c r="AV58" s="24">
        <f t="shared" si="8"/>
        <v>30027</v>
      </c>
      <c r="AW58" s="24">
        <f t="shared" si="9"/>
        <v>92</v>
      </c>
      <c r="AX58" s="24" t="str">
        <f t="shared" si="17"/>
        <v>蓝水晶</v>
      </c>
      <c r="AY58" s="24">
        <f t="shared" si="10"/>
        <v>30031</v>
      </c>
      <c r="AZ58" s="24">
        <f t="shared" si="11"/>
        <v>92</v>
      </c>
      <c r="BA58" s="24" t="str">
        <f t="shared" si="18"/>
        <v>长獠牙</v>
      </c>
      <c r="BB58" s="24">
        <f t="shared" si="12"/>
        <v>30039</v>
      </c>
      <c r="BC58" s="24">
        <f t="shared" si="19"/>
        <v>92</v>
      </c>
    </row>
    <row r="59" spans="1:55" ht="14.25" x14ac:dyDescent="0.2">
      <c r="A59">
        <f t="shared" si="13"/>
        <v>10057</v>
      </c>
      <c r="B59" s="16">
        <v>57</v>
      </c>
      <c r="C59" s="16" t="str">
        <f ca="1">武器1!C59</f>
        <v>IC1532</v>
      </c>
      <c r="D59" s="16" t="str">
        <f ca="1">武器1!D59</f>
        <v>破旧的混乱重拳</v>
      </c>
      <c r="E59" s="16">
        <f t="shared" si="0"/>
        <v>1</v>
      </c>
      <c r="F59" s="36" t="str">
        <f t="shared" si="20"/>
        <v>c</v>
      </c>
      <c r="G59" s="39">
        <f t="shared" si="14"/>
        <v>4</v>
      </c>
      <c r="H59" s="19" t="s">
        <v>21</v>
      </c>
      <c r="I59" s="3" t="s">
        <v>23</v>
      </c>
      <c r="J59" s="3" t="s">
        <v>931</v>
      </c>
      <c r="K59" s="3" t="str">
        <f t="shared" si="1"/>
        <v/>
      </c>
      <c r="L59" s="3">
        <f t="shared" si="2"/>
        <v>0</v>
      </c>
      <c r="M59" s="3">
        <f t="shared" si="3"/>
        <v>0</v>
      </c>
      <c r="N59" s="16">
        <v>1</v>
      </c>
      <c r="O59" s="16">
        <v>1</v>
      </c>
      <c r="P59" s="16">
        <f>武器2!L59</f>
        <v>23</v>
      </c>
      <c r="Q59" s="16">
        <f>武器2!M59</f>
        <v>0</v>
      </c>
      <c r="R59" s="16">
        <f>武器2!N59</f>
        <v>0</v>
      </c>
      <c r="S59" s="16">
        <f>武器2!O59</f>
        <v>0</v>
      </c>
      <c r="T59" s="16">
        <f>武器2!P59</f>
        <v>0</v>
      </c>
      <c r="U59" s="16">
        <f>武器2!Q59</f>
        <v>0</v>
      </c>
      <c r="V59" s="16">
        <f>武器2!R59</f>
        <v>0</v>
      </c>
      <c r="W59" s="16">
        <f>武器2!S59</f>
        <v>0</v>
      </c>
      <c r="X59" s="16">
        <f>武器2!T59</f>
        <v>0</v>
      </c>
      <c r="Y59" s="16">
        <f>武器2!U59</f>
        <v>0</v>
      </c>
      <c r="Z59" s="16">
        <f>武器2!V59</f>
        <v>0</v>
      </c>
      <c r="AA59" s="16">
        <f>武器2!W59</f>
        <v>0</v>
      </c>
      <c r="AB59" s="16">
        <f>武器2!X59</f>
        <v>0</v>
      </c>
      <c r="AC59" s="16">
        <f>武器2!Y59</f>
        <v>0</v>
      </c>
      <c r="AD59" s="16">
        <f>武器2!Z59</f>
        <v>0</v>
      </c>
      <c r="AE59" s="16">
        <f>武器2!AA59</f>
        <v>0</v>
      </c>
      <c r="AF59" s="16">
        <f>武器2!AB59</f>
        <v>0</v>
      </c>
      <c r="AG59" s="16">
        <f>武器2!AC59</f>
        <v>0</v>
      </c>
      <c r="AH59" s="16">
        <f>武器2!AD59</f>
        <v>0</v>
      </c>
      <c r="AI59" s="16">
        <f>武器2!AE59</f>
        <v>0</v>
      </c>
      <c r="AJ59" s="16">
        <f>武器2!AF59</f>
        <v>0</v>
      </c>
      <c r="AK59" s="16">
        <f>武器2!AG59</f>
        <v>0</v>
      </c>
      <c r="AL59" s="16">
        <f>武器2!AH59</f>
        <v>0</v>
      </c>
      <c r="AM59" s="16">
        <f>武器2!AI59</f>
        <v>0</v>
      </c>
      <c r="AN59" s="16">
        <f>武器2!AJ59</f>
        <v>0</v>
      </c>
      <c r="AO59" s="21">
        <f t="shared" si="4"/>
        <v>34.5</v>
      </c>
      <c r="AP59" s="21">
        <f t="shared" si="15"/>
        <v>30300</v>
      </c>
      <c r="AQ59" t="str">
        <f t="shared" si="5"/>
        <v>,多汁的坚果,蘑菇,狗牙,稻草</v>
      </c>
      <c r="AR59" s="24" t="str">
        <f>IF(F59="c",getSring(AQ59,4),VLOOKUP(K59&amp;F59,test4,2,FALSE))</f>
        <v>稻草</v>
      </c>
      <c r="AS59" s="24">
        <f t="shared" si="6"/>
        <v>30026</v>
      </c>
      <c r="AT59" s="24">
        <f t="shared" si="7"/>
        <v>115</v>
      </c>
      <c r="AU59" s="24" t="str">
        <f t="shared" si="16"/>
        <v>多汁的坚果</v>
      </c>
      <c r="AV59" s="24">
        <f t="shared" si="8"/>
        <v>30042</v>
      </c>
      <c r="AW59" s="24">
        <f t="shared" si="9"/>
        <v>29</v>
      </c>
      <c r="AX59" s="24" t="str">
        <f t="shared" si="17"/>
        <v>蘑菇</v>
      </c>
      <c r="AY59" s="24">
        <f t="shared" si="10"/>
        <v>30022</v>
      </c>
      <c r="AZ59" s="24">
        <f t="shared" si="11"/>
        <v>29</v>
      </c>
      <c r="BA59" s="24" t="str">
        <f t="shared" si="18"/>
        <v>狗牙</v>
      </c>
      <c r="BB59" s="24">
        <f t="shared" si="12"/>
        <v>30038</v>
      </c>
      <c r="BC59" s="24">
        <f t="shared" si="19"/>
        <v>29</v>
      </c>
    </row>
    <row r="60" spans="1:55" ht="14.25" x14ac:dyDescent="0.2">
      <c r="A60">
        <f t="shared" si="13"/>
        <v>10058</v>
      </c>
      <c r="B60" s="16">
        <v>58</v>
      </c>
      <c r="C60" s="16" t="str">
        <f ca="1">武器1!C60</f>
        <v>IC1526</v>
      </c>
      <c r="D60" s="16" t="str">
        <f ca="1">武器1!D60</f>
        <v>普通的女神轻拳</v>
      </c>
      <c r="E60" s="16">
        <f t="shared" si="0"/>
        <v>3</v>
      </c>
      <c r="F60" s="36" t="str">
        <f t="shared" si="20"/>
        <v>c</v>
      </c>
      <c r="G60" s="39">
        <f t="shared" si="14"/>
        <v>4</v>
      </c>
      <c r="H60" s="19" t="s">
        <v>21</v>
      </c>
      <c r="I60" s="3" t="s">
        <v>23</v>
      </c>
      <c r="J60" s="3" t="s">
        <v>931</v>
      </c>
      <c r="K60" s="3" t="str">
        <f t="shared" si="1"/>
        <v/>
      </c>
      <c r="L60" s="3">
        <f t="shared" si="2"/>
        <v>0</v>
      </c>
      <c r="M60" s="3">
        <f t="shared" si="3"/>
        <v>0</v>
      </c>
      <c r="N60" s="16">
        <v>1</v>
      </c>
      <c r="O60" s="16">
        <v>2</v>
      </c>
      <c r="P60" s="16">
        <f>武器2!L60</f>
        <v>46</v>
      </c>
      <c r="Q60" s="16">
        <f>武器2!M60</f>
        <v>0</v>
      </c>
      <c r="R60" s="16">
        <f>武器2!N60</f>
        <v>0</v>
      </c>
      <c r="S60" s="16">
        <f>武器2!O60</f>
        <v>0</v>
      </c>
      <c r="T60" s="16">
        <f>武器2!P60</f>
        <v>0</v>
      </c>
      <c r="U60" s="16">
        <f>武器2!Q60</f>
        <v>0</v>
      </c>
      <c r="V60" s="16">
        <f>武器2!R60</f>
        <v>0</v>
      </c>
      <c r="W60" s="16">
        <f>武器2!S60</f>
        <v>0</v>
      </c>
      <c r="X60" s="16">
        <f>武器2!T60</f>
        <v>0</v>
      </c>
      <c r="Y60" s="16">
        <f>武器2!U60</f>
        <v>0</v>
      </c>
      <c r="Z60" s="16">
        <f>武器2!V60</f>
        <v>0</v>
      </c>
      <c r="AA60" s="16">
        <f>武器2!W60</f>
        <v>0</v>
      </c>
      <c r="AB60" s="16">
        <f>武器2!X60</f>
        <v>0</v>
      </c>
      <c r="AC60" s="16">
        <f>武器2!Y60</f>
        <v>0</v>
      </c>
      <c r="AD60" s="16">
        <f>武器2!Z60</f>
        <v>0</v>
      </c>
      <c r="AE60" s="16">
        <f>武器2!AA60</f>
        <v>0</v>
      </c>
      <c r="AF60" s="16">
        <f>武器2!AB60</f>
        <v>0</v>
      </c>
      <c r="AG60" s="16">
        <f>武器2!AC60</f>
        <v>0</v>
      </c>
      <c r="AH60" s="16">
        <f>武器2!AD60</f>
        <v>0</v>
      </c>
      <c r="AI60" s="16">
        <f>武器2!AE60</f>
        <v>0</v>
      </c>
      <c r="AJ60" s="16">
        <f>武器2!AF60</f>
        <v>0</v>
      </c>
      <c r="AK60" s="16">
        <f>武器2!AG60</f>
        <v>0</v>
      </c>
      <c r="AL60" s="16">
        <f>武器2!AH60</f>
        <v>0</v>
      </c>
      <c r="AM60" s="16">
        <f>武器2!AI60</f>
        <v>0</v>
      </c>
      <c r="AN60" s="16">
        <f>武器2!AJ60</f>
        <v>0</v>
      </c>
      <c r="AO60" s="21">
        <f t="shared" si="4"/>
        <v>69</v>
      </c>
      <c r="AP60" s="21">
        <f t="shared" si="15"/>
        <v>60600</v>
      </c>
      <c r="AQ60" t="str">
        <f t="shared" si="5"/>
        <v>,稻草,石头,狗牙,蘑菇</v>
      </c>
      <c r="AR60" s="24" t="str">
        <f>IF(F60="c",getSring(AQ60,4),VLOOKUP(K60&amp;F60,test4,2,FALSE))</f>
        <v>蘑菇</v>
      </c>
      <c r="AS60" s="24">
        <f t="shared" si="6"/>
        <v>30022</v>
      </c>
      <c r="AT60" s="24">
        <f t="shared" si="7"/>
        <v>230</v>
      </c>
      <c r="AU60" s="24" t="str">
        <f t="shared" si="16"/>
        <v>稻草</v>
      </c>
      <c r="AV60" s="24">
        <f t="shared" si="8"/>
        <v>30026</v>
      </c>
      <c r="AW60" s="24">
        <f t="shared" si="9"/>
        <v>58</v>
      </c>
      <c r="AX60" s="24" t="str">
        <f t="shared" si="17"/>
        <v>石头</v>
      </c>
      <c r="AY60" s="24">
        <f t="shared" si="10"/>
        <v>30034</v>
      </c>
      <c r="AZ60" s="24">
        <f t="shared" si="11"/>
        <v>58</v>
      </c>
      <c r="BA60" s="24" t="str">
        <f t="shared" si="18"/>
        <v>狗牙</v>
      </c>
      <c r="BB60" s="24">
        <f t="shared" si="12"/>
        <v>30038</v>
      </c>
      <c r="BC60" s="24">
        <f t="shared" si="19"/>
        <v>58</v>
      </c>
    </row>
    <row r="61" spans="1:55" ht="14.25" x14ac:dyDescent="0.2">
      <c r="A61">
        <f t="shared" si="13"/>
        <v>10059</v>
      </c>
      <c r="B61" s="16">
        <v>59</v>
      </c>
      <c r="C61" s="16" t="str">
        <f ca="1">武器1!C61</f>
        <v>IC1526</v>
      </c>
      <c r="D61" s="16" t="str">
        <f ca="1">武器1!D61</f>
        <v>破旧的精钢重拳</v>
      </c>
      <c r="E61" s="16">
        <f t="shared" si="0"/>
        <v>5</v>
      </c>
      <c r="F61" s="36" t="str">
        <f t="shared" si="20"/>
        <v>c</v>
      </c>
      <c r="G61" s="39">
        <f t="shared" si="14"/>
        <v>4</v>
      </c>
      <c r="H61" s="19" t="s">
        <v>21</v>
      </c>
      <c r="I61" s="3" t="s">
        <v>23</v>
      </c>
      <c r="J61" s="3" t="s">
        <v>931</v>
      </c>
      <c r="K61" s="3" t="str">
        <f t="shared" si="1"/>
        <v/>
      </c>
      <c r="L61" s="3">
        <f t="shared" si="2"/>
        <v>0</v>
      </c>
      <c r="M61" s="3">
        <f t="shared" si="3"/>
        <v>0</v>
      </c>
      <c r="N61" s="16">
        <v>1</v>
      </c>
      <c r="O61" s="16">
        <v>3</v>
      </c>
      <c r="P61" s="16">
        <f>武器2!L61</f>
        <v>69</v>
      </c>
      <c r="Q61" s="16">
        <f>武器2!M61</f>
        <v>0</v>
      </c>
      <c r="R61" s="16">
        <f>武器2!N61</f>
        <v>0</v>
      </c>
      <c r="S61" s="16">
        <f>武器2!O61</f>
        <v>0</v>
      </c>
      <c r="T61" s="16">
        <f>武器2!P61</f>
        <v>0</v>
      </c>
      <c r="U61" s="16">
        <f>武器2!Q61</f>
        <v>0</v>
      </c>
      <c r="V61" s="16">
        <f>武器2!R61</f>
        <v>0</v>
      </c>
      <c r="W61" s="16">
        <f>武器2!S61</f>
        <v>0</v>
      </c>
      <c r="X61" s="16">
        <f>武器2!T61</f>
        <v>0</v>
      </c>
      <c r="Y61" s="16">
        <f>武器2!U61</f>
        <v>0</v>
      </c>
      <c r="Z61" s="16">
        <f>武器2!V61</f>
        <v>0</v>
      </c>
      <c r="AA61" s="16">
        <f>武器2!W61</f>
        <v>0</v>
      </c>
      <c r="AB61" s="16">
        <f>武器2!X61</f>
        <v>0</v>
      </c>
      <c r="AC61" s="16">
        <f>武器2!Y61</f>
        <v>0</v>
      </c>
      <c r="AD61" s="16">
        <f>武器2!Z61</f>
        <v>0</v>
      </c>
      <c r="AE61" s="16">
        <f>武器2!AA61</f>
        <v>0</v>
      </c>
      <c r="AF61" s="16">
        <f>武器2!AB61</f>
        <v>0</v>
      </c>
      <c r="AG61" s="16">
        <f>武器2!AC61</f>
        <v>0</v>
      </c>
      <c r="AH61" s="16">
        <f>武器2!AD61</f>
        <v>0</v>
      </c>
      <c r="AI61" s="16">
        <f>武器2!AE61</f>
        <v>0</v>
      </c>
      <c r="AJ61" s="16">
        <f>武器2!AF61</f>
        <v>0</v>
      </c>
      <c r="AK61" s="16">
        <f>武器2!AG61</f>
        <v>0</v>
      </c>
      <c r="AL61" s="16">
        <f>武器2!AH61</f>
        <v>0</v>
      </c>
      <c r="AM61" s="16">
        <f>武器2!AI61</f>
        <v>0</v>
      </c>
      <c r="AN61" s="16">
        <f>武器2!AJ61</f>
        <v>0</v>
      </c>
      <c r="AO61" s="21">
        <f t="shared" si="4"/>
        <v>103.5</v>
      </c>
      <c r="AP61" s="21">
        <f t="shared" si="15"/>
        <v>90450</v>
      </c>
      <c r="AQ61" t="str">
        <f t="shared" si="5"/>
        <v>,狗牙,红水晶,石头,多汁的坚果</v>
      </c>
      <c r="AR61" s="24" t="str">
        <f>IF(F61="c",getSring(AQ61,4),VLOOKUP(K61&amp;F61,test4,2,FALSE))</f>
        <v>多汁的坚果</v>
      </c>
      <c r="AS61" s="24">
        <f t="shared" si="6"/>
        <v>30042</v>
      </c>
      <c r="AT61" s="24">
        <f t="shared" si="7"/>
        <v>345</v>
      </c>
      <c r="AU61" s="24" t="str">
        <f t="shared" si="16"/>
        <v>狗牙</v>
      </c>
      <c r="AV61" s="24">
        <f t="shared" si="8"/>
        <v>30038</v>
      </c>
      <c r="AW61" s="24">
        <f t="shared" si="9"/>
        <v>86</v>
      </c>
      <c r="AX61" s="24" t="str">
        <f t="shared" si="17"/>
        <v>红水晶</v>
      </c>
      <c r="AY61" s="24">
        <f t="shared" si="10"/>
        <v>30030</v>
      </c>
      <c r="AZ61" s="24">
        <f t="shared" si="11"/>
        <v>86</v>
      </c>
      <c r="BA61" s="24" t="str">
        <f t="shared" si="18"/>
        <v>石头</v>
      </c>
      <c r="BB61" s="24">
        <f t="shared" si="12"/>
        <v>30034</v>
      </c>
      <c r="BC61" s="24">
        <f t="shared" si="19"/>
        <v>86</v>
      </c>
    </row>
    <row r="62" spans="1:55" ht="14.25" x14ac:dyDescent="0.2">
      <c r="A62">
        <f t="shared" si="13"/>
        <v>10060</v>
      </c>
      <c r="B62" s="16">
        <v>60</v>
      </c>
      <c r="C62" s="16" t="str">
        <f ca="1">武器1!C62</f>
        <v>IC1527</v>
      </c>
      <c r="D62" s="16" t="str">
        <f ca="1">武器1!D62</f>
        <v>初级的颓废轻拳</v>
      </c>
      <c r="E62" s="16">
        <f t="shared" si="0"/>
        <v>7</v>
      </c>
      <c r="F62" s="36" t="str">
        <f t="shared" si="20"/>
        <v>c</v>
      </c>
      <c r="G62" s="39">
        <f t="shared" si="14"/>
        <v>4</v>
      </c>
      <c r="H62" s="19" t="s">
        <v>21</v>
      </c>
      <c r="I62" s="3" t="s">
        <v>23</v>
      </c>
      <c r="J62" s="3" t="s">
        <v>931</v>
      </c>
      <c r="K62" s="3" t="str">
        <f t="shared" si="1"/>
        <v/>
      </c>
      <c r="L62" s="3">
        <f t="shared" si="2"/>
        <v>0</v>
      </c>
      <c r="M62" s="3">
        <f t="shared" si="3"/>
        <v>0</v>
      </c>
      <c r="N62" s="16">
        <v>1</v>
      </c>
      <c r="O62" s="16">
        <v>4</v>
      </c>
      <c r="P62" s="16">
        <f>武器2!L62</f>
        <v>93</v>
      </c>
      <c r="Q62" s="16">
        <f>武器2!M62</f>
        <v>0</v>
      </c>
      <c r="R62" s="16">
        <f>武器2!N62</f>
        <v>0</v>
      </c>
      <c r="S62" s="16">
        <f>武器2!O62</f>
        <v>0</v>
      </c>
      <c r="T62" s="16">
        <f>武器2!P62</f>
        <v>0</v>
      </c>
      <c r="U62" s="16">
        <f>武器2!Q62</f>
        <v>0</v>
      </c>
      <c r="V62" s="16">
        <f>武器2!R62</f>
        <v>0</v>
      </c>
      <c r="W62" s="16">
        <f>武器2!S62</f>
        <v>0</v>
      </c>
      <c r="X62" s="16">
        <f>武器2!T62</f>
        <v>0</v>
      </c>
      <c r="Y62" s="16">
        <f>武器2!U62</f>
        <v>0</v>
      </c>
      <c r="Z62" s="16">
        <f>武器2!V62</f>
        <v>0</v>
      </c>
      <c r="AA62" s="16">
        <f>武器2!W62</f>
        <v>0</v>
      </c>
      <c r="AB62" s="16">
        <f>武器2!X62</f>
        <v>0</v>
      </c>
      <c r="AC62" s="16">
        <f>武器2!Y62</f>
        <v>0</v>
      </c>
      <c r="AD62" s="16">
        <f>武器2!Z62</f>
        <v>0</v>
      </c>
      <c r="AE62" s="16">
        <f>武器2!AA62</f>
        <v>0</v>
      </c>
      <c r="AF62" s="16">
        <f>武器2!AB62</f>
        <v>0</v>
      </c>
      <c r="AG62" s="16">
        <f>武器2!AC62</f>
        <v>0</v>
      </c>
      <c r="AH62" s="16">
        <f>武器2!AD62</f>
        <v>0</v>
      </c>
      <c r="AI62" s="16">
        <f>武器2!AE62</f>
        <v>0</v>
      </c>
      <c r="AJ62" s="16">
        <f>武器2!AF62</f>
        <v>0</v>
      </c>
      <c r="AK62" s="16">
        <f>武器2!AG62</f>
        <v>0</v>
      </c>
      <c r="AL62" s="16">
        <f>武器2!AH62</f>
        <v>0</v>
      </c>
      <c r="AM62" s="16">
        <f>武器2!AI62</f>
        <v>0</v>
      </c>
      <c r="AN62" s="16">
        <f>武器2!AJ62</f>
        <v>0</v>
      </c>
      <c r="AO62" s="21">
        <f t="shared" si="4"/>
        <v>139.5</v>
      </c>
      <c r="AP62" s="21">
        <f t="shared" si="15"/>
        <v>121950</v>
      </c>
      <c r="AQ62" t="str">
        <f t="shared" si="5"/>
        <v>,稻草,石头,狗牙,多汁的坚果</v>
      </c>
      <c r="AR62" s="24" t="str">
        <f>IF(F62="c",getSring(AQ62,4),VLOOKUP(K62&amp;F62,test4,2,FALSE))</f>
        <v>多汁的坚果</v>
      </c>
      <c r="AS62" s="24">
        <f t="shared" si="6"/>
        <v>30042</v>
      </c>
      <c r="AT62" s="24">
        <f t="shared" si="7"/>
        <v>465</v>
      </c>
      <c r="AU62" s="24" t="str">
        <f t="shared" si="16"/>
        <v>稻草</v>
      </c>
      <c r="AV62" s="24">
        <f t="shared" si="8"/>
        <v>30026</v>
      </c>
      <c r="AW62" s="24">
        <f t="shared" si="9"/>
        <v>116</v>
      </c>
      <c r="AX62" s="24" t="str">
        <f t="shared" si="17"/>
        <v>石头</v>
      </c>
      <c r="AY62" s="24">
        <f t="shared" si="10"/>
        <v>30034</v>
      </c>
      <c r="AZ62" s="24">
        <f t="shared" si="11"/>
        <v>116</v>
      </c>
      <c r="BA62" s="24" t="str">
        <f t="shared" si="18"/>
        <v>狗牙</v>
      </c>
      <c r="BB62" s="24">
        <f t="shared" si="12"/>
        <v>30038</v>
      </c>
      <c r="BC62" s="24">
        <f t="shared" si="19"/>
        <v>116</v>
      </c>
    </row>
    <row r="63" spans="1:55" ht="14.25" x14ac:dyDescent="0.2">
      <c r="A63">
        <f t="shared" si="13"/>
        <v>10061</v>
      </c>
      <c r="B63" s="16">
        <v>61</v>
      </c>
      <c r="C63" s="16" t="str">
        <f ca="1">武器1!C63</f>
        <v>IC1527</v>
      </c>
      <c r="D63" s="16" t="str">
        <f ca="1">武器1!D63</f>
        <v>破旧的卡尼亚轻拳</v>
      </c>
      <c r="E63" s="16">
        <f t="shared" si="0"/>
        <v>9</v>
      </c>
      <c r="F63" s="36" t="str">
        <f t="shared" si="20"/>
        <v>c</v>
      </c>
      <c r="G63" s="39">
        <f t="shared" si="14"/>
        <v>4</v>
      </c>
      <c r="H63" s="19" t="s">
        <v>21</v>
      </c>
      <c r="I63" s="3" t="s">
        <v>23</v>
      </c>
      <c r="J63" s="3" t="s">
        <v>931</v>
      </c>
      <c r="K63" s="3" t="str">
        <f t="shared" si="1"/>
        <v/>
      </c>
      <c r="L63" s="3">
        <f t="shared" si="2"/>
        <v>0</v>
      </c>
      <c r="M63" s="3">
        <f t="shared" si="3"/>
        <v>0</v>
      </c>
      <c r="N63" s="16">
        <v>1</v>
      </c>
      <c r="O63" s="16">
        <v>5</v>
      </c>
      <c r="P63" s="16">
        <f>武器2!L63</f>
        <v>116</v>
      </c>
      <c r="Q63" s="16">
        <f>武器2!M63</f>
        <v>0</v>
      </c>
      <c r="R63" s="16">
        <f>武器2!N63</f>
        <v>0</v>
      </c>
      <c r="S63" s="16">
        <f>武器2!O63</f>
        <v>0</v>
      </c>
      <c r="T63" s="16">
        <f>武器2!P63</f>
        <v>0</v>
      </c>
      <c r="U63" s="16">
        <f>武器2!Q63</f>
        <v>0</v>
      </c>
      <c r="V63" s="16">
        <f>武器2!R63</f>
        <v>0</v>
      </c>
      <c r="W63" s="16">
        <f>武器2!S63</f>
        <v>0</v>
      </c>
      <c r="X63" s="16">
        <f>武器2!T63</f>
        <v>0</v>
      </c>
      <c r="Y63" s="16">
        <f>武器2!U63</f>
        <v>0</v>
      </c>
      <c r="Z63" s="16">
        <f>武器2!V63</f>
        <v>0</v>
      </c>
      <c r="AA63" s="16">
        <f>武器2!W63</f>
        <v>0</v>
      </c>
      <c r="AB63" s="16">
        <f>武器2!X63</f>
        <v>0</v>
      </c>
      <c r="AC63" s="16">
        <f>武器2!Y63</f>
        <v>0</v>
      </c>
      <c r="AD63" s="16">
        <f>武器2!Z63</f>
        <v>0</v>
      </c>
      <c r="AE63" s="16">
        <f>武器2!AA63</f>
        <v>0</v>
      </c>
      <c r="AF63" s="16">
        <f>武器2!AB63</f>
        <v>0</v>
      </c>
      <c r="AG63" s="16">
        <f>武器2!AC63</f>
        <v>0</v>
      </c>
      <c r="AH63" s="16">
        <f>武器2!AD63</f>
        <v>0</v>
      </c>
      <c r="AI63" s="16">
        <f>武器2!AE63</f>
        <v>0</v>
      </c>
      <c r="AJ63" s="16">
        <f>武器2!AF63</f>
        <v>0</v>
      </c>
      <c r="AK63" s="16">
        <f>武器2!AG63</f>
        <v>0</v>
      </c>
      <c r="AL63" s="16">
        <f>武器2!AH63</f>
        <v>0</v>
      </c>
      <c r="AM63" s="16">
        <f>武器2!AI63</f>
        <v>0</v>
      </c>
      <c r="AN63" s="16">
        <f>武器2!AJ63</f>
        <v>0</v>
      </c>
      <c r="AO63" s="21">
        <f t="shared" si="4"/>
        <v>174</v>
      </c>
      <c r="AP63" s="21">
        <f t="shared" si="15"/>
        <v>152250</v>
      </c>
      <c r="AQ63" t="str">
        <f t="shared" si="5"/>
        <v>,稻草,狗牙,多汁的坚果,石头</v>
      </c>
      <c r="AR63" s="24" t="str">
        <f>IF(F63="c",getSring(AQ63,4),VLOOKUP(K63&amp;F63,test4,2,FALSE))</f>
        <v>石头</v>
      </c>
      <c r="AS63" s="24">
        <f t="shared" si="6"/>
        <v>30034</v>
      </c>
      <c r="AT63" s="24">
        <f t="shared" si="7"/>
        <v>580</v>
      </c>
      <c r="AU63" s="24" t="str">
        <f t="shared" si="16"/>
        <v>稻草</v>
      </c>
      <c r="AV63" s="24">
        <f t="shared" si="8"/>
        <v>30026</v>
      </c>
      <c r="AW63" s="24">
        <f t="shared" si="9"/>
        <v>145</v>
      </c>
      <c r="AX63" s="24" t="str">
        <f t="shared" si="17"/>
        <v>狗牙</v>
      </c>
      <c r="AY63" s="24">
        <f t="shared" si="10"/>
        <v>30038</v>
      </c>
      <c r="AZ63" s="24">
        <f t="shared" si="11"/>
        <v>145</v>
      </c>
      <c r="BA63" s="24" t="str">
        <f t="shared" si="18"/>
        <v>多汁的坚果</v>
      </c>
      <c r="BB63" s="24">
        <f t="shared" si="12"/>
        <v>30042</v>
      </c>
      <c r="BC63" s="24">
        <f t="shared" si="19"/>
        <v>145</v>
      </c>
    </row>
    <row r="64" spans="1:55" ht="14.25" x14ac:dyDescent="0.2">
      <c r="A64">
        <f t="shared" si="13"/>
        <v>10062</v>
      </c>
      <c r="B64" s="16">
        <v>62</v>
      </c>
      <c r="C64" s="16" t="str">
        <f ca="1">武器1!C64</f>
        <v>IC1519</v>
      </c>
      <c r="D64" s="16" t="str">
        <f ca="1">武器1!D64</f>
        <v>初级的晨曦重拳</v>
      </c>
      <c r="E64" s="16">
        <f t="shared" si="0"/>
        <v>11</v>
      </c>
      <c r="F64" s="36" t="str">
        <f t="shared" si="20"/>
        <v>c</v>
      </c>
      <c r="G64" s="39">
        <f t="shared" si="14"/>
        <v>4</v>
      </c>
      <c r="H64" s="19" t="s">
        <v>21</v>
      </c>
      <c r="I64" s="3" t="s">
        <v>23</v>
      </c>
      <c r="J64" s="3" t="s">
        <v>931</v>
      </c>
      <c r="K64" s="3" t="str">
        <f t="shared" si="1"/>
        <v/>
      </c>
      <c r="L64" s="3">
        <f t="shared" si="2"/>
        <v>0</v>
      </c>
      <c r="M64" s="3">
        <f t="shared" si="3"/>
        <v>0</v>
      </c>
      <c r="N64" s="16">
        <v>1</v>
      </c>
      <c r="O64" s="16">
        <v>6</v>
      </c>
      <c r="P64" s="16">
        <f>武器2!L64</f>
        <v>139</v>
      </c>
      <c r="Q64" s="16">
        <f>武器2!M64</f>
        <v>0</v>
      </c>
      <c r="R64" s="16">
        <f>武器2!N64</f>
        <v>0</v>
      </c>
      <c r="S64" s="16">
        <f>武器2!O64</f>
        <v>0</v>
      </c>
      <c r="T64" s="16">
        <f>武器2!P64</f>
        <v>0</v>
      </c>
      <c r="U64" s="16">
        <f>武器2!Q64</f>
        <v>0</v>
      </c>
      <c r="V64" s="16">
        <f>武器2!R64</f>
        <v>0</v>
      </c>
      <c r="W64" s="16">
        <f>武器2!S64</f>
        <v>0</v>
      </c>
      <c r="X64" s="16">
        <f>武器2!T64</f>
        <v>0</v>
      </c>
      <c r="Y64" s="16">
        <f>武器2!U64</f>
        <v>0</v>
      </c>
      <c r="Z64" s="16">
        <f>武器2!V64</f>
        <v>0</v>
      </c>
      <c r="AA64" s="16">
        <f>武器2!W64</f>
        <v>0</v>
      </c>
      <c r="AB64" s="16">
        <f>武器2!X64</f>
        <v>0</v>
      </c>
      <c r="AC64" s="16">
        <f>武器2!Y64</f>
        <v>0</v>
      </c>
      <c r="AD64" s="16">
        <f>武器2!Z64</f>
        <v>0</v>
      </c>
      <c r="AE64" s="16">
        <f>武器2!AA64</f>
        <v>0</v>
      </c>
      <c r="AF64" s="16">
        <f>武器2!AB64</f>
        <v>0</v>
      </c>
      <c r="AG64" s="16">
        <f>武器2!AC64</f>
        <v>0</v>
      </c>
      <c r="AH64" s="16">
        <f>武器2!AD64</f>
        <v>0</v>
      </c>
      <c r="AI64" s="16">
        <f>武器2!AE64</f>
        <v>0</v>
      </c>
      <c r="AJ64" s="16">
        <f>武器2!AF64</f>
        <v>0</v>
      </c>
      <c r="AK64" s="16">
        <f>武器2!AG64</f>
        <v>0</v>
      </c>
      <c r="AL64" s="16">
        <f>武器2!AH64</f>
        <v>0</v>
      </c>
      <c r="AM64" s="16">
        <f>武器2!AI64</f>
        <v>0</v>
      </c>
      <c r="AN64" s="16">
        <f>武器2!AJ64</f>
        <v>0</v>
      </c>
      <c r="AO64" s="21">
        <f t="shared" si="4"/>
        <v>208.5</v>
      </c>
      <c r="AP64" s="21">
        <f t="shared" si="15"/>
        <v>182550</v>
      </c>
      <c r="AQ64" t="str">
        <f t="shared" si="5"/>
        <v>,石头,多汁的坚果,蘑菇,红水晶</v>
      </c>
      <c r="AR64" s="24" t="str">
        <f>IF(F64="c",getSring(AQ64,4),VLOOKUP(K64&amp;F64,test4,2,FALSE))</f>
        <v>红水晶</v>
      </c>
      <c r="AS64" s="24">
        <f t="shared" si="6"/>
        <v>30030</v>
      </c>
      <c r="AT64" s="24">
        <f t="shared" si="7"/>
        <v>695</v>
      </c>
      <c r="AU64" s="24" t="str">
        <f t="shared" si="16"/>
        <v>石头</v>
      </c>
      <c r="AV64" s="24">
        <f t="shared" si="8"/>
        <v>30034</v>
      </c>
      <c r="AW64" s="24">
        <f t="shared" si="9"/>
        <v>174</v>
      </c>
      <c r="AX64" s="24" t="str">
        <f t="shared" si="17"/>
        <v>多汁的坚果</v>
      </c>
      <c r="AY64" s="24">
        <f t="shared" si="10"/>
        <v>30042</v>
      </c>
      <c r="AZ64" s="24">
        <f t="shared" si="11"/>
        <v>174</v>
      </c>
      <c r="BA64" s="24" t="str">
        <f t="shared" si="18"/>
        <v>蘑菇</v>
      </c>
      <c r="BB64" s="24">
        <f t="shared" si="12"/>
        <v>30022</v>
      </c>
      <c r="BC64" s="24">
        <f t="shared" si="19"/>
        <v>174</v>
      </c>
    </row>
    <row r="65" spans="1:55" ht="14.25" x14ac:dyDescent="0.2">
      <c r="A65">
        <f t="shared" si="13"/>
        <v>10063</v>
      </c>
      <c r="B65" s="16">
        <v>63</v>
      </c>
      <c r="C65" s="16" t="str">
        <f ca="1">武器1!C65</f>
        <v>IC1530</v>
      </c>
      <c r="D65" s="16" t="str">
        <f ca="1">武器1!D65</f>
        <v>初级的玄铁重拳</v>
      </c>
      <c r="E65" s="16">
        <f t="shared" si="0"/>
        <v>13</v>
      </c>
      <c r="F65" s="36" t="str">
        <f t="shared" si="20"/>
        <v>c</v>
      </c>
      <c r="G65" s="39">
        <f t="shared" si="14"/>
        <v>4</v>
      </c>
      <c r="H65" s="19" t="s">
        <v>21</v>
      </c>
      <c r="I65" s="3" t="s">
        <v>23</v>
      </c>
      <c r="J65" s="3" t="s">
        <v>931</v>
      </c>
      <c r="K65" s="3" t="str">
        <f t="shared" si="1"/>
        <v/>
      </c>
      <c r="L65" s="3">
        <f t="shared" si="2"/>
        <v>0</v>
      </c>
      <c r="M65" s="3">
        <f t="shared" si="3"/>
        <v>0</v>
      </c>
      <c r="N65" s="16">
        <v>1</v>
      </c>
      <c r="O65" s="16">
        <v>7</v>
      </c>
      <c r="P65" s="16">
        <f>武器2!L65</f>
        <v>163</v>
      </c>
      <c r="Q65" s="16">
        <f>武器2!M65</f>
        <v>0</v>
      </c>
      <c r="R65" s="16">
        <f>武器2!N65</f>
        <v>0</v>
      </c>
      <c r="S65" s="16">
        <f>武器2!O65</f>
        <v>0</v>
      </c>
      <c r="T65" s="16">
        <f>武器2!P65</f>
        <v>0</v>
      </c>
      <c r="U65" s="16">
        <f>武器2!Q65</f>
        <v>0</v>
      </c>
      <c r="V65" s="16">
        <f>武器2!R65</f>
        <v>0</v>
      </c>
      <c r="W65" s="16">
        <f>武器2!S65</f>
        <v>0</v>
      </c>
      <c r="X65" s="16">
        <f>武器2!T65</f>
        <v>0</v>
      </c>
      <c r="Y65" s="16">
        <f>武器2!U65</f>
        <v>0</v>
      </c>
      <c r="Z65" s="16">
        <f>武器2!V65</f>
        <v>0</v>
      </c>
      <c r="AA65" s="16">
        <f>武器2!W65</f>
        <v>0</v>
      </c>
      <c r="AB65" s="16">
        <f>武器2!X65</f>
        <v>0</v>
      </c>
      <c r="AC65" s="16">
        <f>武器2!Y65</f>
        <v>0</v>
      </c>
      <c r="AD65" s="16">
        <f>武器2!Z65</f>
        <v>0</v>
      </c>
      <c r="AE65" s="16">
        <f>武器2!AA65</f>
        <v>0</v>
      </c>
      <c r="AF65" s="16">
        <f>武器2!AB65</f>
        <v>0</v>
      </c>
      <c r="AG65" s="16">
        <f>武器2!AC65</f>
        <v>0</v>
      </c>
      <c r="AH65" s="16">
        <f>武器2!AD65</f>
        <v>0</v>
      </c>
      <c r="AI65" s="16">
        <f>武器2!AE65</f>
        <v>0</v>
      </c>
      <c r="AJ65" s="16">
        <f>武器2!AF65</f>
        <v>0</v>
      </c>
      <c r="AK65" s="16">
        <f>武器2!AG65</f>
        <v>0</v>
      </c>
      <c r="AL65" s="16">
        <f>武器2!AH65</f>
        <v>0</v>
      </c>
      <c r="AM65" s="16">
        <f>武器2!AI65</f>
        <v>0</v>
      </c>
      <c r="AN65" s="16">
        <f>武器2!AJ65</f>
        <v>0</v>
      </c>
      <c r="AO65" s="21">
        <f t="shared" si="4"/>
        <v>244.5</v>
      </c>
      <c r="AP65" s="21">
        <f t="shared" si="15"/>
        <v>214050</v>
      </c>
      <c r="AQ65" t="str">
        <f t="shared" si="5"/>
        <v>,石头,狗牙,蘑菇,多汁的坚果</v>
      </c>
      <c r="AR65" s="24" t="str">
        <f>IF(F65="c",getSring(AQ65,4),VLOOKUP(K65&amp;F65,test4,2,FALSE))</f>
        <v>多汁的坚果</v>
      </c>
      <c r="AS65" s="24">
        <f t="shared" si="6"/>
        <v>30042</v>
      </c>
      <c r="AT65" s="24">
        <f t="shared" si="7"/>
        <v>815</v>
      </c>
      <c r="AU65" s="24" t="str">
        <f t="shared" si="16"/>
        <v>石头</v>
      </c>
      <c r="AV65" s="24">
        <f t="shared" si="8"/>
        <v>30034</v>
      </c>
      <c r="AW65" s="24">
        <f t="shared" si="9"/>
        <v>204</v>
      </c>
      <c r="AX65" s="24" t="str">
        <f t="shared" si="17"/>
        <v>狗牙</v>
      </c>
      <c r="AY65" s="24">
        <f t="shared" si="10"/>
        <v>30038</v>
      </c>
      <c r="AZ65" s="24">
        <f t="shared" si="11"/>
        <v>204</v>
      </c>
      <c r="BA65" s="24" t="str">
        <f t="shared" si="18"/>
        <v>蘑菇</v>
      </c>
      <c r="BB65" s="24">
        <f t="shared" si="12"/>
        <v>30022</v>
      </c>
      <c r="BC65" s="24">
        <f t="shared" si="19"/>
        <v>204</v>
      </c>
    </row>
    <row r="66" spans="1:55" ht="14.25" x14ac:dyDescent="0.2">
      <c r="A66">
        <f t="shared" si="13"/>
        <v>10064</v>
      </c>
      <c r="B66" s="16">
        <v>64</v>
      </c>
      <c r="C66" s="16" t="str">
        <f ca="1">武器1!C66</f>
        <v>IC1531</v>
      </c>
      <c r="D66" s="16" t="str">
        <f ca="1">武器1!D66</f>
        <v>破旧的空灵拳套</v>
      </c>
      <c r="E66" s="16">
        <f t="shared" si="0"/>
        <v>15</v>
      </c>
      <c r="F66" s="36" t="str">
        <f t="shared" si="20"/>
        <v>c</v>
      </c>
      <c r="G66" s="39">
        <f t="shared" si="14"/>
        <v>4</v>
      </c>
      <c r="H66" s="19" t="s">
        <v>21</v>
      </c>
      <c r="I66" s="3" t="s">
        <v>23</v>
      </c>
      <c r="J66" s="3" t="s">
        <v>931</v>
      </c>
      <c r="K66" s="3" t="str">
        <f t="shared" si="1"/>
        <v/>
      </c>
      <c r="L66" s="3">
        <f t="shared" si="2"/>
        <v>0</v>
      </c>
      <c r="M66" s="3">
        <f t="shared" si="3"/>
        <v>0</v>
      </c>
      <c r="N66" s="16">
        <v>1</v>
      </c>
      <c r="O66" s="16">
        <v>8</v>
      </c>
      <c r="P66" s="16">
        <f>武器2!L66</f>
        <v>186</v>
      </c>
      <c r="Q66" s="16">
        <f>武器2!M66</f>
        <v>0</v>
      </c>
      <c r="R66" s="16">
        <f>武器2!N66</f>
        <v>0</v>
      </c>
      <c r="S66" s="16">
        <f>武器2!O66</f>
        <v>0</v>
      </c>
      <c r="T66" s="16">
        <f>武器2!P66</f>
        <v>0</v>
      </c>
      <c r="U66" s="16">
        <f>武器2!Q66</f>
        <v>0</v>
      </c>
      <c r="V66" s="16">
        <f>武器2!R66</f>
        <v>0</v>
      </c>
      <c r="W66" s="16">
        <f>武器2!S66</f>
        <v>0</v>
      </c>
      <c r="X66" s="16">
        <f>武器2!T66</f>
        <v>0</v>
      </c>
      <c r="Y66" s="16">
        <f>武器2!U66</f>
        <v>0</v>
      </c>
      <c r="Z66" s="16">
        <f>武器2!V66</f>
        <v>0</v>
      </c>
      <c r="AA66" s="16">
        <f>武器2!W66</f>
        <v>0</v>
      </c>
      <c r="AB66" s="16">
        <f>武器2!X66</f>
        <v>0</v>
      </c>
      <c r="AC66" s="16">
        <f>武器2!Y66</f>
        <v>0</v>
      </c>
      <c r="AD66" s="16">
        <f>武器2!Z66</f>
        <v>0</v>
      </c>
      <c r="AE66" s="16">
        <f>武器2!AA66</f>
        <v>0</v>
      </c>
      <c r="AF66" s="16">
        <f>武器2!AB66</f>
        <v>0</v>
      </c>
      <c r="AG66" s="16">
        <f>武器2!AC66</f>
        <v>0</v>
      </c>
      <c r="AH66" s="16">
        <f>武器2!AD66</f>
        <v>0</v>
      </c>
      <c r="AI66" s="16">
        <f>武器2!AE66</f>
        <v>0</v>
      </c>
      <c r="AJ66" s="16">
        <f>武器2!AF66</f>
        <v>0</v>
      </c>
      <c r="AK66" s="16">
        <f>武器2!AG66</f>
        <v>0</v>
      </c>
      <c r="AL66" s="16">
        <f>武器2!AH66</f>
        <v>0</v>
      </c>
      <c r="AM66" s="16">
        <f>武器2!AI66</f>
        <v>0</v>
      </c>
      <c r="AN66" s="16">
        <f>武器2!AJ66</f>
        <v>0</v>
      </c>
      <c r="AO66" s="21">
        <f t="shared" si="4"/>
        <v>279</v>
      </c>
      <c r="AP66" s="21">
        <f t="shared" si="15"/>
        <v>244350</v>
      </c>
      <c r="AQ66" t="str">
        <f t="shared" si="5"/>
        <v>,稻草,石头,狗牙,蘑菇</v>
      </c>
      <c r="AR66" s="24" t="str">
        <f>IF(F66="c",getSring(AQ66,4),VLOOKUP(K66&amp;F66,test4,2,FALSE))</f>
        <v>蘑菇</v>
      </c>
      <c r="AS66" s="24">
        <f t="shared" si="6"/>
        <v>30022</v>
      </c>
      <c r="AT66" s="24">
        <f t="shared" si="7"/>
        <v>930</v>
      </c>
      <c r="AU66" s="24" t="str">
        <f t="shared" si="16"/>
        <v>稻草</v>
      </c>
      <c r="AV66" s="24">
        <f t="shared" si="8"/>
        <v>30026</v>
      </c>
      <c r="AW66" s="24">
        <f t="shared" si="9"/>
        <v>233</v>
      </c>
      <c r="AX66" s="24" t="str">
        <f t="shared" si="17"/>
        <v>石头</v>
      </c>
      <c r="AY66" s="24">
        <f t="shared" si="10"/>
        <v>30034</v>
      </c>
      <c r="AZ66" s="24">
        <f t="shared" si="11"/>
        <v>233</v>
      </c>
      <c r="BA66" s="24" t="str">
        <f t="shared" si="18"/>
        <v>狗牙</v>
      </c>
      <c r="BB66" s="24">
        <f t="shared" si="12"/>
        <v>30038</v>
      </c>
      <c r="BC66" s="24">
        <f t="shared" si="19"/>
        <v>233</v>
      </c>
    </row>
    <row r="67" spans="1:55" ht="14.25" x14ac:dyDescent="0.2">
      <c r="A67">
        <f t="shared" si="13"/>
        <v>10065</v>
      </c>
      <c r="B67" s="16">
        <v>65</v>
      </c>
      <c r="C67" s="16" t="str">
        <f ca="1">武器1!C67</f>
        <v>IC1400</v>
      </c>
      <c r="D67" s="16" t="str">
        <f ca="1">武器1!D67</f>
        <v>神奇的忏悔法球</v>
      </c>
      <c r="E67" s="16">
        <f t="shared" ref="E67:E130" si="21">VLOOKUP(J67&amp;O67&amp;F67,test11,5,FALSE)</f>
        <v>2</v>
      </c>
      <c r="F67" s="36" t="str">
        <f t="shared" si="20"/>
        <v>s</v>
      </c>
      <c r="G67" s="39">
        <f t="shared" si="14"/>
        <v>3</v>
      </c>
      <c r="H67" s="19" t="s">
        <v>21</v>
      </c>
      <c r="I67" s="3" t="s">
        <v>24</v>
      </c>
      <c r="J67" s="3" t="s">
        <v>931</v>
      </c>
      <c r="K67" s="3" t="str">
        <f t="shared" ref="K67:K130" si="22">IF(F67="c","",VLOOKUP(I67,professionNatrue,2,FALSE))</f>
        <v>电击</v>
      </c>
      <c r="L67" s="3">
        <f t="shared" ref="L67:L130" si="23">IF(K67="",0,VLOOKUP(K67,new_natrue,2,FALSE))</f>
        <v>4</v>
      </c>
      <c r="M67" s="3">
        <f t="shared" ref="M67:M130" si="24">IF(F67="c",0,VLOOKUP(I67,professionNatureNum,3,FALSE))</f>
        <v>7</v>
      </c>
      <c r="N67" s="16">
        <v>5</v>
      </c>
      <c r="O67" s="16">
        <v>1</v>
      </c>
      <c r="P67" s="16">
        <f>武器2!L67</f>
        <v>6</v>
      </c>
      <c r="Q67" s="16">
        <f>武器2!M67</f>
        <v>0</v>
      </c>
      <c r="R67" s="16">
        <f>武器2!N67</f>
        <v>0</v>
      </c>
      <c r="S67" s="16">
        <f>武器2!O67</f>
        <v>0</v>
      </c>
      <c r="T67" s="16">
        <f>武器2!P67</f>
        <v>0</v>
      </c>
      <c r="U67" s="16">
        <f>武器2!Q67</f>
        <v>0</v>
      </c>
      <c r="V67" s="16">
        <f>武器2!R67</f>
        <v>0</v>
      </c>
      <c r="W67" s="16">
        <f>武器2!S67</f>
        <v>0</v>
      </c>
      <c r="X67" s="16">
        <f>武器2!T67</f>
        <v>0</v>
      </c>
      <c r="Y67" s="16">
        <f>武器2!U67</f>
        <v>0</v>
      </c>
      <c r="Z67" s="16">
        <f>武器2!V67</f>
        <v>0</v>
      </c>
      <c r="AA67" s="16">
        <f>武器2!W67</f>
        <v>1.3333333333333332E-2</v>
      </c>
      <c r="AB67" s="16">
        <f>武器2!X67</f>
        <v>0.1</v>
      </c>
      <c r="AC67" s="16">
        <f>武器2!Y67</f>
        <v>0</v>
      </c>
      <c r="AD67" s="16">
        <f>武器2!Z67</f>
        <v>0</v>
      </c>
      <c r="AE67" s="16">
        <f>武器2!AA67</f>
        <v>0</v>
      </c>
      <c r="AF67" s="16">
        <f>武器2!AB67</f>
        <v>0</v>
      </c>
      <c r="AG67" s="16">
        <f>武器2!AC67</f>
        <v>0</v>
      </c>
      <c r="AH67" s="16">
        <f>武器2!AD67</f>
        <v>0</v>
      </c>
      <c r="AI67" s="16">
        <f>武器2!AE67</f>
        <v>0</v>
      </c>
      <c r="AJ67" s="16">
        <f>武器2!AF67</f>
        <v>0</v>
      </c>
      <c r="AK67" s="16">
        <f>武器2!AG67</f>
        <v>0</v>
      </c>
      <c r="AL67" s="16">
        <f>武器2!AH67</f>
        <v>0</v>
      </c>
      <c r="AM67" s="16">
        <f>武器2!AI67</f>
        <v>0</v>
      </c>
      <c r="AN67" s="16">
        <f>武器2!AJ67</f>
        <v>0</v>
      </c>
      <c r="AO67" s="21">
        <f t="shared" ref="AO67:AO130" si="25">SUM(P67:X67)*1.5+AB67*(P67+VLOOKUP(I67,test2,4,FALSE)+SUM(AJ67:AN67))+SUM(AC67:AI67)*VLOOKUP(I67,test2,2,FALSE)</f>
        <v>9.84</v>
      </c>
      <c r="AP67" s="21">
        <f t="shared" ref="AP67:AP130" si="26">(VLOOKUP(AR67,sell,6,FALSE)*AT67+VLOOKUP(AU67,sell,6,FALSE)*AW67+VLOOKUP(AX67,sell,6,FALSE)*AZ67+VLOOKUP(BA67,sell,6,FALSE)*BC67)/2</f>
        <v>13200</v>
      </c>
      <c r="AQ67" t="str">
        <f t="shared" ref="AQ67:AQ130" si="27">getMarking(VLOOKUP(F67,simple1,2,FALSE),G67)</f>
        <v>,耀眼的石头,五彩的蘑菇,斑斓的稻草</v>
      </c>
      <c r="AR67" s="24" t="str">
        <f>IF(F67="c",getSring(AQ67,4),VLOOKUP(K67&amp;F67,test4,2,FALSE))</f>
        <v>顶级雷之精华</v>
      </c>
      <c r="AS67" s="24">
        <f t="shared" ref="AS67:AS130" si="28">VLOOKUP(AR67,test9,2,FALSE)+30000</f>
        <v>30004</v>
      </c>
      <c r="AT67" s="24">
        <f t="shared" ref="AT67:AT130" si="29">ROUND(AO67/VLOOKUP(AR67,test7,5,FALSE),0)</f>
        <v>1</v>
      </c>
      <c r="AU67" s="24" t="str">
        <f t="shared" si="16"/>
        <v>耀眼的石头</v>
      </c>
      <c r="AV67" s="24">
        <f t="shared" ref="AV67:AV130" si="30">VLOOKUP(AU67,test9,2,FALSE)+30000</f>
        <v>30037</v>
      </c>
      <c r="AW67" s="24">
        <f t="shared" ref="AW67:AW130" si="31">ROUND(AO67/VLOOKUP(AU67,test7,5,FALSE)/4,0)</f>
        <v>1</v>
      </c>
      <c r="AX67" s="24" t="str">
        <f t="shared" si="17"/>
        <v>五彩的蘑菇</v>
      </c>
      <c r="AY67" s="24">
        <f t="shared" ref="AY67:AY130" si="32">VLOOKUP(AX67,test9,2,FALSE)+30000</f>
        <v>30025</v>
      </c>
      <c r="AZ67" s="24">
        <f t="shared" ref="AZ67:AZ130" si="33">ROUND(AO67/4/VLOOKUP(AX67,test7,5,FALSE),0)</f>
        <v>1</v>
      </c>
      <c r="BA67" s="24" t="str">
        <f t="shared" si="18"/>
        <v>斑斓的稻草</v>
      </c>
      <c r="BB67" s="24">
        <f t="shared" ref="BB67:BB130" si="34">VLOOKUP(BA67,test9,2,FALSE)+30000</f>
        <v>30029</v>
      </c>
      <c r="BC67" s="24">
        <f t="shared" si="19"/>
        <v>1</v>
      </c>
    </row>
    <row r="68" spans="1:55" ht="14.25" x14ac:dyDescent="0.2">
      <c r="A68">
        <f t="shared" ref="A68:A131" si="35">B68+10000</f>
        <v>10066</v>
      </c>
      <c r="B68" s="16">
        <v>66</v>
      </c>
      <c r="C68" s="16" t="str">
        <f ca="1">武器1!C68</f>
        <v>IC1416</v>
      </c>
      <c r="D68" s="16" t="str">
        <f ca="1">武器1!D68</f>
        <v>神秘的水晶法球</v>
      </c>
      <c r="E68" s="16">
        <f t="shared" si="21"/>
        <v>4</v>
      </c>
      <c r="F68" s="36" t="str">
        <f t="shared" si="20"/>
        <v>s</v>
      </c>
      <c r="G68" s="39">
        <f t="shared" ref="G68:G131" si="36">IF(F68="c",4,3)</f>
        <v>3</v>
      </c>
      <c r="H68" s="19" t="s">
        <v>21</v>
      </c>
      <c r="I68" s="3" t="s">
        <v>24</v>
      </c>
      <c r="J68" s="3" t="s">
        <v>931</v>
      </c>
      <c r="K68" s="3" t="str">
        <f t="shared" si="22"/>
        <v>电击</v>
      </c>
      <c r="L68" s="3">
        <f t="shared" si="23"/>
        <v>4</v>
      </c>
      <c r="M68" s="3">
        <f t="shared" si="24"/>
        <v>7</v>
      </c>
      <c r="N68" s="16">
        <v>5</v>
      </c>
      <c r="O68" s="16">
        <v>2</v>
      </c>
      <c r="P68" s="16">
        <f>武器2!L68</f>
        <v>12</v>
      </c>
      <c r="Q68" s="16">
        <f>武器2!M68</f>
        <v>0</v>
      </c>
      <c r="R68" s="16">
        <f>武器2!N68</f>
        <v>0</v>
      </c>
      <c r="S68" s="16">
        <f>武器2!O68</f>
        <v>0</v>
      </c>
      <c r="T68" s="16">
        <f>武器2!P68</f>
        <v>0</v>
      </c>
      <c r="U68" s="16">
        <f>武器2!Q68</f>
        <v>0</v>
      </c>
      <c r="V68" s="16">
        <f>武器2!R68</f>
        <v>0</v>
      </c>
      <c r="W68" s="16">
        <f>武器2!S68</f>
        <v>0</v>
      </c>
      <c r="X68" s="16">
        <f>武器2!T68</f>
        <v>0</v>
      </c>
      <c r="Y68" s="16">
        <f>武器2!U68</f>
        <v>0</v>
      </c>
      <c r="Z68" s="16">
        <f>武器2!V68</f>
        <v>0</v>
      </c>
      <c r="AA68" s="16">
        <f>武器2!W68</f>
        <v>0</v>
      </c>
      <c r="AB68" s="16">
        <f>武器2!X68</f>
        <v>0</v>
      </c>
      <c r="AC68" s="16">
        <f>武器2!Y68</f>
        <v>0</v>
      </c>
      <c r="AD68" s="16">
        <f>武器2!Z68</f>
        <v>0</v>
      </c>
      <c r="AE68" s="16">
        <f>武器2!AA68</f>
        <v>0</v>
      </c>
      <c r="AF68" s="16">
        <f>武器2!AB68</f>
        <v>0</v>
      </c>
      <c r="AG68" s="16">
        <f>武器2!AC68</f>
        <v>1.9607843137254943E-2</v>
      </c>
      <c r="AH68" s="16">
        <f>武器2!AD68</f>
        <v>0</v>
      </c>
      <c r="AI68" s="16">
        <f>武器2!AE68</f>
        <v>0</v>
      </c>
      <c r="AJ68" s="16">
        <f>武器2!AF68</f>
        <v>0</v>
      </c>
      <c r="AK68" s="16">
        <f>武器2!AG68</f>
        <v>0</v>
      </c>
      <c r="AL68" s="16">
        <f>武器2!AH68</f>
        <v>0</v>
      </c>
      <c r="AM68" s="16">
        <f>武器2!AI68</f>
        <v>0</v>
      </c>
      <c r="AN68" s="16">
        <f>武器2!AJ68</f>
        <v>9.5272727272727273E-2</v>
      </c>
      <c r="AO68" s="21">
        <f t="shared" si="25"/>
        <v>18.058823529411764</v>
      </c>
      <c r="AP68" s="21">
        <f t="shared" si="26"/>
        <v>16800</v>
      </c>
      <c r="AQ68" t="str">
        <f t="shared" si="27"/>
        <v>,剧毒牙,夏娃的坚果,五彩的蘑菇</v>
      </c>
      <c r="AR68" s="24" t="str">
        <f>IF(F68="c",getSring(AQ68,4),VLOOKUP(K68&amp;F68,test4,2,FALSE))</f>
        <v>顶级雷之精华</v>
      </c>
      <c r="AS68" s="24">
        <f t="shared" si="28"/>
        <v>30004</v>
      </c>
      <c r="AT68" s="24">
        <f t="shared" si="29"/>
        <v>1</v>
      </c>
      <c r="AU68" s="24" t="str">
        <f t="shared" ref="AU68:AU131" si="37">getSring(AQ68,1)</f>
        <v>剧毒牙</v>
      </c>
      <c r="AV68" s="24">
        <f t="shared" si="30"/>
        <v>30041</v>
      </c>
      <c r="AW68" s="24">
        <f t="shared" si="31"/>
        <v>2</v>
      </c>
      <c r="AX68" s="24" t="str">
        <f t="shared" ref="AX68:AX131" si="38">getSring(AQ68,2)</f>
        <v>夏娃的坚果</v>
      </c>
      <c r="AY68" s="24">
        <f t="shared" si="32"/>
        <v>30045</v>
      </c>
      <c r="AZ68" s="24">
        <f t="shared" si="33"/>
        <v>2</v>
      </c>
      <c r="BA68" s="24" t="str">
        <f t="shared" ref="BA68:BA131" si="39">getSring(AQ68,3)</f>
        <v>五彩的蘑菇</v>
      </c>
      <c r="BB68" s="24">
        <f t="shared" si="34"/>
        <v>30025</v>
      </c>
      <c r="BC68" s="24">
        <f t="shared" ref="BC68:BC131" si="40">AZ68</f>
        <v>2</v>
      </c>
    </row>
    <row r="69" spans="1:55" ht="14.25" x14ac:dyDescent="0.2">
      <c r="A69">
        <f t="shared" si="35"/>
        <v>10067</v>
      </c>
      <c r="B69" s="16">
        <v>67</v>
      </c>
      <c r="C69" s="16" t="str">
        <f ca="1">武器1!C69</f>
        <v>IC1417</v>
      </c>
      <c r="D69" s="16" t="str">
        <f ca="1">武器1!D69</f>
        <v>神奇的遗迹毒球</v>
      </c>
      <c r="E69" s="16">
        <f t="shared" si="21"/>
        <v>6</v>
      </c>
      <c r="F69" s="36" t="str">
        <f t="shared" si="20"/>
        <v>s</v>
      </c>
      <c r="G69" s="39">
        <f t="shared" si="36"/>
        <v>3</v>
      </c>
      <c r="H69" s="19" t="s">
        <v>21</v>
      </c>
      <c r="I69" s="3" t="s">
        <v>24</v>
      </c>
      <c r="J69" s="3" t="s">
        <v>931</v>
      </c>
      <c r="K69" s="3" t="str">
        <f t="shared" si="22"/>
        <v>电击</v>
      </c>
      <c r="L69" s="3">
        <f t="shared" si="23"/>
        <v>4</v>
      </c>
      <c r="M69" s="3">
        <f t="shared" si="24"/>
        <v>7</v>
      </c>
      <c r="N69" s="16">
        <v>5</v>
      </c>
      <c r="O69" s="16">
        <v>3</v>
      </c>
      <c r="P69" s="16">
        <f>武器2!L69</f>
        <v>18</v>
      </c>
      <c r="Q69" s="16">
        <f>武器2!M69</f>
        <v>0</v>
      </c>
      <c r="R69" s="16">
        <f>武器2!N69</f>
        <v>0</v>
      </c>
      <c r="S69" s="16">
        <f>武器2!O69</f>
        <v>0</v>
      </c>
      <c r="T69" s="16">
        <f>武器2!P69</f>
        <v>0</v>
      </c>
      <c r="U69" s="16">
        <f>武器2!Q69</f>
        <v>77</v>
      </c>
      <c r="V69" s="16">
        <f>武器2!R69</f>
        <v>0</v>
      </c>
      <c r="W69" s="16">
        <f>武器2!S69</f>
        <v>0</v>
      </c>
      <c r="X69" s="16">
        <f>武器2!T69</f>
        <v>0</v>
      </c>
      <c r="Y69" s="16">
        <f>武器2!U69</f>
        <v>4.6666666666666669E-2</v>
      </c>
      <c r="Z69" s="16">
        <f>武器2!V69</f>
        <v>0</v>
      </c>
      <c r="AA69" s="16">
        <f>武器2!W69</f>
        <v>0</v>
      </c>
      <c r="AB69" s="16">
        <f>武器2!X69</f>
        <v>0.18090909090909091</v>
      </c>
      <c r="AC69" s="16">
        <f>武器2!Y69</f>
        <v>0</v>
      </c>
      <c r="AD69" s="16">
        <f>武器2!Z69</f>
        <v>0</v>
      </c>
      <c r="AE69" s="16">
        <f>武器2!AA69</f>
        <v>0</v>
      </c>
      <c r="AF69" s="16">
        <f>武器2!AB69</f>
        <v>0</v>
      </c>
      <c r="AG69" s="16">
        <f>武器2!AC69</f>
        <v>0</v>
      </c>
      <c r="AH69" s="16">
        <f>武器2!AD69</f>
        <v>0</v>
      </c>
      <c r="AI69" s="16">
        <f>武器2!AE69</f>
        <v>0</v>
      </c>
      <c r="AJ69" s="16">
        <f>武器2!AF69</f>
        <v>0</v>
      </c>
      <c r="AK69" s="16">
        <f>武器2!AG69</f>
        <v>0</v>
      </c>
      <c r="AL69" s="16">
        <f>武器2!AH69</f>
        <v>0</v>
      </c>
      <c r="AM69" s="16">
        <f>武器2!AI69</f>
        <v>0</v>
      </c>
      <c r="AN69" s="16">
        <f>武器2!AJ69</f>
        <v>0</v>
      </c>
      <c r="AO69" s="21">
        <f t="shared" si="25"/>
        <v>146.19054545454546</v>
      </c>
      <c r="AP69" s="21">
        <f t="shared" si="26"/>
        <v>130800</v>
      </c>
      <c r="AQ69" t="str">
        <f t="shared" si="27"/>
        <v>,耀眼的石头,五彩的蘑菇,剧毒牙</v>
      </c>
      <c r="AR69" s="24" t="str">
        <f>IF(F69="c",getSring(AQ69,4),VLOOKUP(K69&amp;F69,test4,2,FALSE))</f>
        <v>顶级雷之精华</v>
      </c>
      <c r="AS69" s="24">
        <f t="shared" si="28"/>
        <v>30004</v>
      </c>
      <c r="AT69" s="24">
        <f t="shared" si="29"/>
        <v>8</v>
      </c>
      <c r="AU69" s="24" t="str">
        <f t="shared" si="37"/>
        <v>耀眼的石头</v>
      </c>
      <c r="AV69" s="24">
        <f t="shared" si="30"/>
        <v>30037</v>
      </c>
      <c r="AW69" s="24">
        <f t="shared" si="31"/>
        <v>15</v>
      </c>
      <c r="AX69" s="24" t="str">
        <f t="shared" si="38"/>
        <v>五彩的蘑菇</v>
      </c>
      <c r="AY69" s="24">
        <f t="shared" si="32"/>
        <v>30025</v>
      </c>
      <c r="AZ69" s="24">
        <f t="shared" si="33"/>
        <v>15</v>
      </c>
      <c r="BA69" s="24" t="str">
        <f t="shared" si="39"/>
        <v>剧毒牙</v>
      </c>
      <c r="BB69" s="24">
        <f t="shared" si="34"/>
        <v>30041</v>
      </c>
      <c r="BC69" s="24">
        <f t="shared" si="40"/>
        <v>15</v>
      </c>
    </row>
    <row r="70" spans="1:55" ht="14.25" x14ac:dyDescent="0.2">
      <c r="A70">
        <f t="shared" si="35"/>
        <v>10068</v>
      </c>
      <c r="B70" s="16">
        <v>68</v>
      </c>
      <c r="C70" s="16" t="str">
        <f ca="1">武器1!C70</f>
        <v>IC1407</v>
      </c>
      <c r="D70" s="16" t="str">
        <f ca="1">武器1!D70</f>
        <v>神秘的塞尔塔球</v>
      </c>
      <c r="E70" s="16">
        <f t="shared" si="21"/>
        <v>8</v>
      </c>
      <c r="F70" s="36" t="str">
        <f t="shared" si="20"/>
        <v>s</v>
      </c>
      <c r="G70" s="39">
        <f t="shared" si="36"/>
        <v>3</v>
      </c>
      <c r="H70" s="19" t="s">
        <v>21</v>
      </c>
      <c r="I70" s="3" t="s">
        <v>24</v>
      </c>
      <c r="J70" s="3" t="s">
        <v>931</v>
      </c>
      <c r="K70" s="3" t="str">
        <f t="shared" si="22"/>
        <v>电击</v>
      </c>
      <c r="L70" s="3">
        <f t="shared" si="23"/>
        <v>4</v>
      </c>
      <c r="M70" s="3">
        <f t="shared" si="24"/>
        <v>7</v>
      </c>
      <c r="N70" s="16">
        <v>5</v>
      </c>
      <c r="O70" s="16">
        <v>4</v>
      </c>
      <c r="P70" s="16">
        <f>武器2!L70</f>
        <v>24</v>
      </c>
      <c r="Q70" s="16">
        <f>武器2!M70</f>
        <v>0</v>
      </c>
      <c r="R70" s="16">
        <f>武器2!N70</f>
        <v>0</v>
      </c>
      <c r="S70" s="16">
        <f>武器2!O70</f>
        <v>0</v>
      </c>
      <c r="T70" s="16">
        <f>武器2!P70</f>
        <v>0</v>
      </c>
      <c r="U70" s="16">
        <f>武器2!Q70</f>
        <v>102</v>
      </c>
      <c r="V70" s="16">
        <f>武器2!R70</f>
        <v>0</v>
      </c>
      <c r="W70" s="16">
        <f>武器2!S70</f>
        <v>0</v>
      </c>
      <c r="X70" s="16">
        <f>武器2!T70</f>
        <v>0</v>
      </c>
      <c r="Y70" s="16">
        <f>武器2!U70</f>
        <v>0</v>
      </c>
      <c r="Z70" s="16">
        <f>武器2!V70</f>
        <v>0</v>
      </c>
      <c r="AA70" s="16">
        <f>武器2!W70</f>
        <v>0</v>
      </c>
      <c r="AB70" s="16">
        <f>武器2!X70</f>
        <v>0</v>
      </c>
      <c r="AC70" s="16">
        <f>武器2!Y70</f>
        <v>0</v>
      </c>
      <c r="AD70" s="16">
        <f>武器2!Z70</f>
        <v>0</v>
      </c>
      <c r="AE70" s="16">
        <f>武器2!AA70</f>
        <v>0</v>
      </c>
      <c r="AF70" s="16">
        <f>武器2!AB70</f>
        <v>0</v>
      </c>
      <c r="AG70" s="16">
        <f>武器2!AC70</f>
        <v>0</v>
      </c>
      <c r="AH70" s="16">
        <f>武器2!AD70</f>
        <v>0</v>
      </c>
      <c r="AI70" s="16">
        <f>武器2!AE70</f>
        <v>0</v>
      </c>
      <c r="AJ70" s="16">
        <f>武器2!AF70</f>
        <v>0</v>
      </c>
      <c r="AK70" s="16">
        <f>武器2!AG70</f>
        <v>0.192</v>
      </c>
      <c r="AL70" s="16">
        <f>武器2!AH70</f>
        <v>0</v>
      </c>
      <c r="AM70" s="16">
        <f>武器2!AI70</f>
        <v>0</v>
      </c>
      <c r="AN70" s="16">
        <f>武器2!AJ70</f>
        <v>0.192</v>
      </c>
      <c r="AO70" s="21">
        <f t="shared" si="25"/>
        <v>189</v>
      </c>
      <c r="AP70" s="21">
        <f t="shared" si="26"/>
        <v>168000</v>
      </c>
      <c r="AQ70" t="str">
        <f t="shared" si="27"/>
        <v>,斑斓的稻草,紫水晶,剧毒牙</v>
      </c>
      <c r="AR70" s="24" t="str">
        <f>IF(F70="c",getSring(AQ70,4),VLOOKUP(K70&amp;F70,test4,2,FALSE))</f>
        <v>顶级雷之精华</v>
      </c>
      <c r="AS70" s="24">
        <f t="shared" si="28"/>
        <v>30004</v>
      </c>
      <c r="AT70" s="24">
        <f t="shared" si="29"/>
        <v>10</v>
      </c>
      <c r="AU70" s="24" t="str">
        <f t="shared" si="37"/>
        <v>斑斓的稻草</v>
      </c>
      <c r="AV70" s="24">
        <f t="shared" si="30"/>
        <v>30029</v>
      </c>
      <c r="AW70" s="24">
        <f t="shared" si="31"/>
        <v>20</v>
      </c>
      <c r="AX70" s="24" t="str">
        <f t="shared" si="38"/>
        <v>紫水晶</v>
      </c>
      <c r="AY70" s="24">
        <f t="shared" si="32"/>
        <v>30033</v>
      </c>
      <c r="AZ70" s="24">
        <f t="shared" si="33"/>
        <v>20</v>
      </c>
      <c r="BA70" s="24" t="str">
        <f t="shared" si="39"/>
        <v>剧毒牙</v>
      </c>
      <c r="BB70" s="24">
        <f t="shared" si="34"/>
        <v>30041</v>
      </c>
      <c r="BC70" s="24">
        <f t="shared" si="40"/>
        <v>20</v>
      </c>
    </row>
    <row r="71" spans="1:55" ht="14.25" x14ac:dyDescent="0.2">
      <c r="A71">
        <f t="shared" si="35"/>
        <v>10069</v>
      </c>
      <c r="B71" s="16">
        <v>69</v>
      </c>
      <c r="C71" s="16" t="str">
        <f ca="1">武器1!C71</f>
        <v>IC1400</v>
      </c>
      <c r="D71" s="16" t="str">
        <f ca="1">武器1!D71</f>
        <v>传说的言语毒球</v>
      </c>
      <c r="E71" s="16">
        <f t="shared" si="21"/>
        <v>10</v>
      </c>
      <c r="F71" s="36" t="str">
        <f t="shared" si="20"/>
        <v>s</v>
      </c>
      <c r="G71" s="39">
        <f t="shared" si="36"/>
        <v>3</v>
      </c>
      <c r="H71" s="19" t="s">
        <v>21</v>
      </c>
      <c r="I71" s="3" t="s">
        <v>24</v>
      </c>
      <c r="J71" s="3" t="s">
        <v>931</v>
      </c>
      <c r="K71" s="3" t="str">
        <f t="shared" si="22"/>
        <v>电击</v>
      </c>
      <c r="L71" s="3">
        <f t="shared" si="23"/>
        <v>4</v>
      </c>
      <c r="M71" s="3">
        <f t="shared" si="24"/>
        <v>7</v>
      </c>
      <c r="N71" s="16">
        <v>5</v>
      </c>
      <c r="O71" s="16">
        <v>5</v>
      </c>
      <c r="P71" s="16">
        <f>武器2!L71</f>
        <v>30</v>
      </c>
      <c r="Q71" s="16">
        <f>武器2!M71</f>
        <v>0</v>
      </c>
      <c r="R71" s="16">
        <f>武器2!N71</f>
        <v>0</v>
      </c>
      <c r="S71" s="16">
        <f>武器2!O71</f>
        <v>0</v>
      </c>
      <c r="T71" s="16">
        <f>武器2!P71</f>
        <v>0</v>
      </c>
      <c r="U71" s="16">
        <f>武器2!Q71</f>
        <v>128</v>
      </c>
      <c r="V71" s="16">
        <f>武器2!R71</f>
        <v>0</v>
      </c>
      <c r="W71" s="16">
        <f>武器2!S71</f>
        <v>0</v>
      </c>
      <c r="X71" s="16">
        <f>武器2!T71</f>
        <v>0</v>
      </c>
      <c r="Y71" s="16">
        <f>武器2!U71</f>
        <v>0</v>
      </c>
      <c r="Z71" s="16">
        <f>武器2!V71</f>
        <v>7.6666666666666675E-2</v>
      </c>
      <c r="AA71" s="16">
        <f>武器2!W71</f>
        <v>0</v>
      </c>
      <c r="AB71" s="16">
        <f>武器2!X71</f>
        <v>0.30272727272727273</v>
      </c>
      <c r="AC71" s="16">
        <f>武器2!Y71</f>
        <v>0</v>
      </c>
      <c r="AD71" s="16">
        <f>武器2!Z71</f>
        <v>0</v>
      </c>
      <c r="AE71" s="16">
        <f>武器2!AA71</f>
        <v>0</v>
      </c>
      <c r="AF71" s="16">
        <f>武器2!AB71</f>
        <v>0</v>
      </c>
      <c r="AG71" s="16">
        <f>武器2!AC71</f>
        <v>0</v>
      </c>
      <c r="AH71" s="16">
        <f>武器2!AD71</f>
        <v>0</v>
      </c>
      <c r="AI71" s="16">
        <f>武器2!AE71</f>
        <v>0</v>
      </c>
      <c r="AJ71" s="16">
        <f>武器2!AF71</f>
        <v>0</v>
      </c>
      <c r="AK71" s="16">
        <f>武器2!AG71</f>
        <v>0</v>
      </c>
      <c r="AL71" s="16">
        <f>武器2!AH71</f>
        <v>0</v>
      </c>
      <c r="AM71" s="16">
        <f>武器2!AI71</f>
        <v>0.24218181818181819</v>
      </c>
      <c r="AN71" s="16">
        <f>武器2!AJ71</f>
        <v>0</v>
      </c>
      <c r="AO71" s="21">
        <f t="shared" si="25"/>
        <v>246.88167867768595</v>
      </c>
      <c r="AP71" s="21">
        <f t="shared" si="26"/>
        <v>218400</v>
      </c>
      <c r="AQ71" t="str">
        <f t="shared" si="27"/>
        <v>,剧毒牙,紫水晶,五彩的蘑菇</v>
      </c>
      <c r="AR71" s="24" t="str">
        <f>IF(F71="c",getSring(AQ71,4),VLOOKUP(K71&amp;F71,test4,2,FALSE))</f>
        <v>顶级雷之精华</v>
      </c>
      <c r="AS71" s="24">
        <f t="shared" si="28"/>
        <v>30004</v>
      </c>
      <c r="AT71" s="24">
        <f t="shared" si="29"/>
        <v>13</v>
      </c>
      <c r="AU71" s="24" t="str">
        <f t="shared" si="37"/>
        <v>剧毒牙</v>
      </c>
      <c r="AV71" s="24">
        <f t="shared" si="30"/>
        <v>30041</v>
      </c>
      <c r="AW71" s="24">
        <f t="shared" si="31"/>
        <v>26</v>
      </c>
      <c r="AX71" s="24" t="str">
        <f t="shared" si="38"/>
        <v>紫水晶</v>
      </c>
      <c r="AY71" s="24">
        <f t="shared" si="32"/>
        <v>30033</v>
      </c>
      <c r="AZ71" s="24">
        <f t="shared" si="33"/>
        <v>26</v>
      </c>
      <c r="BA71" s="24" t="str">
        <f t="shared" si="39"/>
        <v>五彩的蘑菇</v>
      </c>
      <c r="BB71" s="24">
        <f t="shared" si="34"/>
        <v>30025</v>
      </c>
      <c r="BC71" s="24">
        <f t="shared" si="40"/>
        <v>26</v>
      </c>
    </row>
    <row r="72" spans="1:55" ht="14.25" x14ac:dyDescent="0.2">
      <c r="A72">
        <f t="shared" si="35"/>
        <v>10070</v>
      </c>
      <c r="B72" s="16">
        <v>70</v>
      </c>
      <c r="C72" s="16" t="str">
        <f ca="1">武器1!C72</f>
        <v>IC1400</v>
      </c>
      <c r="D72" s="16" t="str">
        <f ca="1">武器1!D72</f>
        <v>神奇的卡尼亚球</v>
      </c>
      <c r="E72" s="16">
        <f t="shared" si="21"/>
        <v>12</v>
      </c>
      <c r="F72" s="36" t="str">
        <f t="shared" si="20"/>
        <v>s</v>
      </c>
      <c r="G72" s="39">
        <f t="shared" si="36"/>
        <v>3</v>
      </c>
      <c r="H72" s="19" t="s">
        <v>21</v>
      </c>
      <c r="I72" s="3" t="s">
        <v>24</v>
      </c>
      <c r="J72" s="3" t="s">
        <v>931</v>
      </c>
      <c r="K72" s="3" t="str">
        <f t="shared" si="22"/>
        <v>电击</v>
      </c>
      <c r="L72" s="3">
        <f t="shared" si="23"/>
        <v>4</v>
      </c>
      <c r="M72" s="3">
        <f t="shared" si="24"/>
        <v>7</v>
      </c>
      <c r="N72" s="16">
        <v>5</v>
      </c>
      <c r="O72" s="16">
        <v>6</v>
      </c>
      <c r="P72" s="16">
        <f>武器2!L72</f>
        <v>36</v>
      </c>
      <c r="Q72" s="16">
        <f>武器2!M72</f>
        <v>0</v>
      </c>
      <c r="R72" s="16">
        <f>武器2!N72</f>
        <v>0</v>
      </c>
      <c r="S72" s="16">
        <f>武器2!O72</f>
        <v>0</v>
      </c>
      <c r="T72" s="16">
        <f>武器2!P72</f>
        <v>0</v>
      </c>
      <c r="U72" s="16">
        <f>武器2!Q72</f>
        <v>0</v>
      </c>
      <c r="V72" s="16">
        <f>武器2!R72</f>
        <v>0</v>
      </c>
      <c r="W72" s="16">
        <f>武器2!S72</f>
        <v>0</v>
      </c>
      <c r="X72" s="16">
        <f>武器2!T72</f>
        <v>0</v>
      </c>
      <c r="Y72" s="16">
        <f>武器2!U72</f>
        <v>0</v>
      </c>
      <c r="Z72" s="16">
        <f>武器2!V72</f>
        <v>9.3333333333333338E-2</v>
      </c>
      <c r="AA72" s="16">
        <f>武器2!W72</f>
        <v>0</v>
      </c>
      <c r="AB72" s="16">
        <f>武器2!X72</f>
        <v>0</v>
      </c>
      <c r="AC72" s="16">
        <f>武器2!Y72</f>
        <v>0</v>
      </c>
      <c r="AD72" s="16">
        <f>武器2!Z72</f>
        <v>0</v>
      </c>
      <c r="AE72" s="16">
        <f>武器2!AA72</f>
        <v>0</v>
      </c>
      <c r="AF72" s="16">
        <f>武器2!AB72</f>
        <v>0</v>
      </c>
      <c r="AG72" s="16">
        <f>武器2!AC72</f>
        <v>0</v>
      </c>
      <c r="AH72" s="16">
        <f>武器2!AD72</f>
        <v>0</v>
      </c>
      <c r="AI72" s="16">
        <f>武器2!AE72</f>
        <v>0</v>
      </c>
      <c r="AJ72" s="16">
        <f>武器2!AF72</f>
        <v>0.29018181818181821</v>
      </c>
      <c r="AK72" s="16">
        <f>武器2!AG72</f>
        <v>0.29018181818181821</v>
      </c>
      <c r="AL72" s="16">
        <f>武器2!AH72</f>
        <v>0.29018181818181821</v>
      </c>
      <c r="AM72" s="16">
        <f>武器2!AI72</f>
        <v>0</v>
      </c>
      <c r="AN72" s="16">
        <f>武器2!AJ72</f>
        <v>0</v>
      </c>
      <c r="AO72" s="21">
        <f t="shared" si="25"/>
        <v>54</v>
      </c>
      <c r="AP72" s="21">
        <f t="shared" si="26"/>
        <v>50400</v>
      </c>
      <c r="AQ72" t="str">
        <f t="shared" si="27"/>
        <v>,剧毒牙,紫水晶,耀眼的石头</v>
      </c>
      <c r="AR72" s="24" t="str">
        <f>IF(F72="c",getSring(AQ72,4),VLOOKUP(K72&amp;F72,test4,2,FALSE))</f>
        <v>顶级雷之精华</v>
      </c>
      <c r="AS72" s="24">
        <f t="shared" si="28"/>
        <v>30004</v>
      </c>
      <c r="AT72" s="24">
        <f t="shared" si="29"/>
        <v>3</v>
      </c>
      <c r="AU72" s="24" t="str">
        <f t="shared" si="37"/>
        <v>剧毒牙</v>
      </c>
      <c r="AV72" s="24">
        <f t="shared" si="30"/>
        <v>30041</v>
      </c>
      <c r="AW72" s="24">
        <f t="shared" si="31"/>
        <v>6</v>
      </c>
      <c r="AX72" s="24" t="str">
        <f t="shared" si="38"/>
        <v>紫水晶</v>
      </c>
      <c r="AY72" s="24">
        <f t="shared" si="32"/>
        <v>30033</v>
      </c>
      <c r="AZ72" s="24">
        <f t="shared" si="33"/>
        <v>6</v>
      </c>
      <c r="BA72" s="24" t="str">
        <f t="shared" si="39"/>
        <v>耀眼的石头</v>
      </c>
      <c r="BB72" s="24">
        <f t="shared" si="34"/>
        <v>30037</v>
      </c>
      <c r="BC72" s="24">
        <f t="shared" si="40"/>
        <v>6</v>
      </c>
    </row>
    <row r="73" spans="1:55" ht="14.25" x14ac:dyDescent="0.2">
      <c r="A73">
        <f t="shared" si="35"/>
        <v>10071</v>
      </c>
      <c r="B73" s="16">
        <v>71</v>
      </c>
      <c r="C73" s="16" t="str">
        <f ca="1">武器1!C73</f>
        <v>IC1413</v>
      </c>
      <c r="D73" s="16" t="str">
        <f ca="1">武器1!D73</f>
        <v>神奇的斯塞提毒球</v>
      </c>
      <c r="E73" s="16">
        <f t="shared" si="21"/>
        <v>14</v>
      </c>
      <c r="F73" s="36" t="str">
        <f t="shared" si="20"/>
        <v>s</v>
      </c>
      <c r="G73" s="39">
        <f t="shared" si="36"/>
        <v>3</v>
      </c>
      <c r="H73" s="19" t="s">
        <v>21</v>
      </c>
      <c r="I73" s="3" t="s">
        <v>24</v>
      </c>
      <c r="J73" s="3" t="s">
        <v>931</v>
      </c>
      <c r="K73" s="3" t="str">
        <f t="shared" si="22"/>
        <v>电击</v>
      </c>
      <c r="L73" s="3">
        <f t="shared" si="23"/>
        <v>4</v>
      </c>
      <c r="M73" s="3">
        <f t="shared" si="24"/>
        <v>7</v>
      </c>
      <c r="N73" s="16">
        <v>5</v>
      </c>
      <c r="O73" s="16">
        <v>7</v>
      </c>
      <c r="P73" s="16">
        <f>武器2!L73</f>
        <v>42</v>
      </c>
      <c r="Q73" s="16">
        <f>武器2!M73</f>
        <v>0</v>
      </c>
      <c r="R73" s="16">
        <f>武器2!N73</f>
        <v>0</v>
      </c>
      <c r="S73" s="16">
        <f>武器2!O73</f>
        <v>0</v>
      </c>
      <c r="T73" s="16">
        <f>武器2!P73</f>
        <v>0</v>
      </c>
      <c r="U73" s="16">
        <f>武器2!Q73</f>
        <v>179</v>
      </c>
      <c r="V73" s="16">
        <f>武器2!R73</f>
        <v>0</v>
      </c>
      <c r="W73" s="16">
        <f>武器2!S73</f>
        <v>0</v>
      </c>
      <c r="X73" s="16">
        <f>武器2!T73</f>
        <v>0</v>
      </c>
      <c r="Y73" s="16">
        <f>武器2!U73</f>
        <v>0</v>
      </c>
      <c r="Z73" s="16">
        <f>武器2!V73</f>
        <v>0</v>
      </c>
      <c r="AA73" s="16">
        <f>武器2!W73</f>
        <v>0</v>
      </c>
      <c r="AB73" s="16">
        <f>武器2!X73</f>
        <v>0.42181818181818181</v>
      </c>
      <c r="AC73" s="16">
        <f>武器2!Y73</f>
        <v>0</v>
      </c>
      <c r="AD73" s="16">
        <f>武器2!Z73</f>
        <v>0</v>
      </c>
      <c r="AE73" s="16">
        <f>武器2!AA73</f>
        <v>0</v>
      </c>
      <c r="AF73" s="16">
        <f>武器2!AB73</f>
        <v>0</v>
      </c>
      <c r="AG73" s="16">
        <f>武器2!AC73</f>
        <v>0</v>
      </c>
      <c r="AH73" s="16">
        <f>武器2!AD73</f>
        <v>0</v>
      </c>
      <c r="AI73" s="16">
        <f>武器2!AE73</f>
        <v>0</v>
      </c>
      <c r="AJ73" s="16">
        <f>武器2!AF73</f>
        <v>0</v>
      </c>
      <c r="AK73" s="16">
        <f>武器2!AG73</f>
        <v>0.33745454545454545</v>
      </c>
      <c r="AL73" s="16">
        <f>武器2!AH73</f>
        <v>0</v>
      </c>
      <c r="AM73" s="16">
        <f>武器2!AI73</f>
        <v>0.33745454545454545</v>
      </c>
      <c r="AN73" s="16">
        <f>武器2!AJ73</f>
        <v>0.33745454545454545</v>
      </c>
      <c r="AO73" s="21">
        <f t="shared" si="25"/>
        <v>350.65576066115705</v>
      </c>
      <c r="AP73" s="21">
        <f t="shared" si="26"/>
        <v>306000</v>
      </c>
      <c r="AQ73" t="str">
        <f t="shared" si="27"/>
        <v>,耀眼的石头,剧毒牙,紫水晶</v>
      </c>
      <c r="AR73" s="24" t="str">
        <f>IF(F73="c",getSring(AQ73,4),VLOOKUP(K73&amp;F73,test4,2,FALSE))</f>
        <v>顶级雷之精华</v>
      </c>
      <c r="AS73" s="24">
        <f t="shared" si="28"/>
        <v>30004</v>
      </c>
      <c r="AT73" s="24">
        <f t="shared" si="29"/>
        <v>18</v>
      </c>
      <c r="AU73" s="24" t="str">
        <f t="shared" si="37"/>
        <v>耀眼的石头</v>
      </c>
      <c r="AV73" s="24">
        <f t="shared" si="30"/>
        <v>30037</v>
      </c>
      <c r="AW73" s="24">
        <f t="shared" si="31"/>
        <v>37</v>
      </c>
      <c r="AX73" s="24" t="str">
        <f t="shared" si="38"/>
        <v>剧毒牙</v>
      </c>
      <c r="AY73" s="24">
        <f t="shared" si="32"/>
        <v>30041</v>
      </c>
      <c r="AZ73" s="24">
        <f t="shared" si="33"/>
        <v>37</v>
      </c>
      <c r="BA73" s="24" t="str">
        <f t="shared" si="39"/>
        <v>紫水晶</v>
      </c>
      <c r="BB73" s="24">
        <f t="shared" si="34"/>
        <v>30033</v>
      </c>
      <c r="BC73" s="24">
        <f t="shared" si="40"/>
        <v>37</v>
      </c>
    </row>
    <row r="74" spans="1:55" ht="14.25" x14ac:dyDescent="0.2">
      <c r="A74">
        <f t="shared" si="35"/>
        <v>10072</v>
      </c>
      <c r="B74" s="16">
        <v>72</v>
      </c>
      <c r="C74" s="16" t="str">
        <f ca="1">武器1!C74</f>
        <v>IC1407</v>
      </c>
      <c r="D74" s="16" t="str">
        <f ca="1">武器1!D74</f>
        <v>璀璨的精灵球</v>
      </c>
      <c r="E74" s="16">
        <f t="shared" si="21"/>
        <v>16</v>
      </c>
      <c r="F74" s="36" t="str">
        <f t="shared" si="20"/>
        <v>s</v>
      </c>
      <c r="G74" s="39">
        <f t="shared" si="36"/>
        <v>3</v>
      </c>
      <c r="H74" s="19" t="s">
        <v>21</v>
      </c>
      <c r="I74" s="3" t="s">
        <v>24</v>
      </c>
      <c r="J74" s="3" t="s">
        <v>931</v>
      </c>
      <c r="K74" s="3" t="str">
        <f t="shared" si="22"/>
        <v>电击</v>
      </c>
      <c r="L74" s="3">
        <f t="shared" si="23"/>
        <v>4</v>
      </c>
      <c r="M74" s="3">
        <f t="shared" si="24"/>
        <v>7</v>
      </c>
      <c r="N74" s="16">
        <v>5</v>
      </c>
      <c r="O74" s="16">
        <v>8</v>
      </c>
      <c r="P74" s="16">
        <f>武器2!L74</f>
        <v>48</v>
      </c>
      <c r="Q74" s="16">
        <f>武器2!M74</f>
        <v>0</v>
      </c>
      <c r="R74" s="16">
        <f>武器2!N74</f>
        <v>0</v>
      </c>
      <c r="S74" s="16">
        <f>武器2!O74</f>
        <v>0</v>
      </c>
      <c r="T74" s="16">
        <f>武器2!P74</f>
        <v>0</v>
      </c>
      <c r="U74" s="16">
        <f>武器2!Q74</f>
        <v>204</v>
      </c>
      <c r="V74" s="16">
        <f>武器2!R74</f>
        <v>0</v>
      </c>
      <c r="W74" s="16">
        <f>武器2!S74</f>
        <v>0</v>
      </c>
      <c r="X74" s="16">
        <f>武器2!T74</f>
        <v>37</v>
      </c>
      <c r="Y74" s="16">
        <f>武器2!U74</f>
        <v>0.12333333333333334</v>
      </c>
      <c r="Z74" s="16">
        <f>武器2!V74</f>
        <v>0</v>
      </c>
      <c r="AA74" s="16">
        <f>武器2!W74</f>
        <v>0.12333333333333334</v>
      </c>
      <c r="AB74" s="16">
        <f>武器2!X74</f>
        <v>0.48363636363636364</v>
      </c>
      <c r="AC74" s="16">
        <f>武器2!Y74</f>
        <v>0</v>
      </c>
      <c r="AD74" s="16">
        <f>武器2!Z74</f>
        <v>0</v>
      </c>
      <c r="AE74" s="16">
        <f>武器2!AA74</f>
        <v>0</v>
      </c>
      <c r="AF74" s="16">
        <f>武器2!AB74</f>
        <v>0</v>
      </c>
      <c r="AG74" s="16">
        <f>武器2!AC74</f>
        <v>0</v>
      </c>
      <c r="AH74" s="16">
        <f>武器2!AD74</f>
        <v>0</v>
      </c>
      <c r="AI74" s="16">
        <f>武器2!AE74</f>
        <v>0</v>
      </c>
      <c r="AJ74" s="16">
        <f>武器2!AF74</f>
        <v>0</v>
      </c>
      <c r="AK74" s="16">
        <f>武器2!AG74</f>
        <v>0</v>
      </c>
      <c r="AL74" s="16">
        <f>武器2!AH74</f>
        <v>0</v>
      </c>
      <c r="AM74" s="16">
        <f>武器2!AI74</f>
        <v>0</v>
      </c>
      <c r="AN74" s="16">
        <f>武器2!AJ74</f>
        <v>0</v>
      </c>
      <c r="AO74" s="21">
        <f t="shared" si="25"/>
        <v>457.87527272727272</v>
      </c>
      <c r="AP74" s="21">
        <f t="shared" si="26"/>
        <v>403200</v>
      </c>
      <c r="AQ74" t="str">
        <f t="shared" si="27"/>
        <v>,耀眼的石头,斑斓的稻草,剧毒牙</v>
      </c>
      <c r="AR74" s="24" t="str">
        <f>IF(F74="c",getSring(AQ74,4),VLOOKUP(K74&amp;F74,test4,2,FALSE))</f>
        <v>顶级雷之精华</v>
      </c>
      <c r="AS74" s="24">
        <f t="shared" si="28"/>
        <v>30004</v>
      </c>
      <c r="AT74" s="24">
        <f t="shared" si="29"/>
        <v>24</v>
      </c>
      <c r="AU74" s="24" t="str">
        <f t="shared" si="37"/>
        <v>耀眼的石头</v>
      </c>
      <c r="AV74" s="24">
        <f t="shared" si="30"/>
        <v>30037</v>
      </c>
      <c r="AW74" s="24">
        <f t="shared" si="31"/>
        <v>48</v>
      </c>
      <c r="AX74" s="24" t="str">
        <f t="shared" si="38"/>
        <v>斑斓的稻草</v>
      </c>
      <c r="AY74" s="24">
        <f t="shared" si="32"/>
        <v>30029</v>
      </c>
      <c r="AZ74" s="24">
        <f t="shared" si="33"/>
        <v>48</v>
      </c>
      <c r="BA74" s="24" t="str">
        <f t="shared" si="39"/>
        <v>剧毒牙</v>
      </c>
      <c r="BB74" s="24">
        <f t="shared" si="34"/>
        <v>30041</v>
      </c>
      <c r="BC74" s="24">
        <f t="shared" si="40"/>
        <v>48</v>
      </c>
    </row>
    <row r="75" spans="1:55" ht="14.25" x14ac:dyDescent="0.2">
      <c r="A75">
        <f t="shared" si="35"/>
        <v>10073</v>
      </c>
      <c r="B75" s="16">
        <v>73</v>
      </c>
      <c r="C75" s="16" t="str">
        <f ca="1">武器1!C75</f>
        <v>IC1419</v>
      </c>
      <c r="D75" s="16" t="str">
        <f ca="1">武器1!D75</f>
        <v>闪耀的颓废毒球</v>
      </c>
      <c r="E75" s="16">
        <f t="shared" si="21"/>
        <v>2</v>
      </c>
      <c r="F75" s="36" t="str">
        <f t="shared" si="20"/>
        <v>a</v>
      </c>
      <c r="G75" s="39">
        <f t="shared" si="36"/>
        <v>3</v>
      </c>
      <c r="H75" s="19" t="s">
        <v>21</v>
      </c>
      <c r="I75" s="3" t="s">
        <v>24</v>
      </c>
      <c r="J75" s="3" t="s">
        <v>931</v>
      </c>
      <c r="K75" s="3" t="str">
        <f t="shared" si="22"/>
        <v>电击</v>
      </c>
      <c r="L75" s="3">
        <f t="shared" si="23"/>
        <v>4</v>
      </c>
      <c r="M75" s="3">
        <f t="shared" si="24"/>
        <v>7</v>
      </c>
      <c r="N75" s="16">
        <v>5</v>
      </c>
      <c r="O75" s="16">
        <v>1</v>
      </c>
      <c r="P75" s="16">
        <f>武器2!L75</f>
        <v>4</v>
      </c>
      <c r="Q75" s="16">
        <f>武器2!M75</f>
        <v>0</v>
      </c>
      <c r="R75" s="16">
        <f>武器2!N75</f>
        <v>0</v>
      </c>
      <c r="S75" s="16">
        <f>武器2!O75</f>
        <v>0</v>
      </c>
      <c r="T75" s="16">
        <f>武器2!P75</f>
        <v>0</v>
      </c>
      <c r="U75" s="16">
        <f>武器2!Q75</f>
        <v>27</v>
      </c>
      <c r="V75" s="16">
        <f>武器2!R75</f>
        <v>0</v>
      </c>
      <c r="W75" s="16">
        <f>武器2!S75</f>
        <v>0</v>
      </c>
      <c r="X75" s="16">
        <f>武器2!T75</f>
        <v>0</v>
      </c>
      <c r="Y75" s="16">
        <f>武器2!U75</f>
        <v>0</v>
      </c>
      <c r="Z75" s="16">
        <f>武器2!V75</f>
        <v>0</v>
      </c>
      <c r="AA75" s="16">
        <f>武器2!W75</f>
        <v>0</v>
      </c>
      <c r="AB75" s="16">
        <f>武器2!X75</f>
        <v>0</v>
      </c>
      <c r="AC75" s="16">
        <f>武器2!Y75</f>
        <v>0</v>
      </c>
      <c r="AD75" s="16">
        <f>武器2!Z75</f>
        <v>0</v>
      </c>
      <c r="AE75" s="16">
        <f>武器2!AA75</f>
        <v>0</v>
      </c>
      <c r="AF75" s="16">
        <f>武器2!AB75</f>
        <v>0</v>
      </c>
      <c r="AG75" s="16">
        <f>武器2!AC75</f>
        <v>0</v>
      </c>
      <c r="AH75" s="16">
        <f>武器2!AD75</f>
        <v>0</v>
      </c>
      <c r="AI75" s="16">
        <f>武器2!AE75</f>
        <v>0</v>
      </c>
      <c r="AJ75" s="16">
        <f>武器2!AF75</f>
        <v>0</v>
      </c>
      <c r="AK75" s="16">
        <f>武器2!AG75</f>
        <v>0</v>
      </c>
      <c r="AL75" s="16">
        <f>武器2!AH75</f>
        <v>0</v>
      </c>
      <c r="AM75" s="16">
        <f>武器2!AI75</f>
        <v>0</v>
      </c>
      <c r="AN75" s="16">
        <f>武器2!AJ75</f>
        <v>0</v>
      </c>
      <c r="AO75" s="21">
        <f t="shared" si="25"/>
        <v>46.5</v>
      </c>
      <c r="AP75" s="21">
        <f t="shared" si="26"/>
        <v>42000</v>
      </c>
      <c r="AQ75" t="str">
        <f t="shared" si="27"/>
        <v>,黄水晶,发光的石头,灰色的稻草</v>
      </c>
      <c r="AR75" s="24" t="str">
        <f>IF(F75="c",getSring(AQ75,4),VLOOKUP(K75&amp;F75,test4,2,FALSE))</f>
        <v>上级雷之精华</v>
      </c>
      <c r="AS75" s="24">
        <f t="shared" si="28"/>
        <v>30005</v>
      </c>
      <c r="AT75" s="24">
        <f t="shared" si="29"/>
        <v>5</v>
      </c>
      <c r="AU75" s="24" t="str">
        <f t="shared" si="37"/>
        <v>黄水晶</v>
      </c>
      <c r="AV75" s="24">
        <f t="shared" si="30"/>
        <v>30032</v>
      </c>
      <c r="AW75" s="24">
        <f t="shared" si="31"/>
        <v>10</v>
      </c>
      <c r="AX75" s="24" t="str">
        <f t="shared" si="38"/>
        <v>发光的石头</v>
      </c>
      <c r="AY75" s="24">
        <f t="shared" si="32"/>
        <v>30036</v>
      </c>
      <c r="AZ75" s="24">
        <f t="shared" si="33"/>
        <v>10</v>
      </c>
      <c r="BA75" s="24" t="str">
        <f t="shared" si="39"/>
        <v>灰色的稻草</v>
      </c>
      <c r="BB75" s="24">
        <f t="shared" si="34"/>
        <v>30028</v>
      </c>
      <c r="BC75" s="24">
        <f t="shared" si="40"/>
        <v>10</v>
      </c>
    </row>
    <row r="76" spans="1:55" ht="14.25" x14ac:dyDescent="0.2">
      <c r="A76">
        <f t="shared" si="35"/>
        <v>10074</v>
      </c>
      <c r="B76" s="16">
        <v>74</v>
      </c>
      <c r="C76" s="16" t="str">
        <f ca="1">武器1!C76</f>
        <v>IC1407</v>
      </c>
      <c r="D76" s="16" t="str">
        <f ca="1">武器1!D76</f>
        <v>精致的精灵球</v>
      </c>
      <c r="E76" s="16">
        <f t="shared" si="21"/>
        <v>4</v>
      </c>
      <c r="F76" s="36" t="str">
        <f t="shared" si="20"/>
        <v>a</v>
      </c>
      <c r="G76" s="39">
        <f t="shared" si="36"/>
        <v>3</v>
      </c>
      <c r="H76" s="19" t="s">
        <v>21</v>
      </c>
      <c r="I76" s="3" t="s">
        <v>24</v>
      </c>
      <c r="J76" s="3" t="s">
        <v>931</v>
      </c>
      <c r="K76" s="3" t="str">
        <f t="shared" si="22"/>
        <v>电击</v>
      </c>
      <c r="L76" s="3">
        <f t="shared" si="23"/>
        <v>4</v>
      </c>
      <c r="M76" s="3">
        <f t="shared" si="24"/>
        <v>7</v>
      </c>
      <c r="N76" s="16">
        <v>5</v>
      </c>
      <c r="O76" s="16">
        <v>2</v>
      </c>
      <c r="P76" s="16">
        <f>武器2!L76</f>
        <v>9</v>
      </c>
      <c r="Q76" s="16">
        <f>武器2!M76</f>
        <v>0</v>
      </c>
      <c r="R76" s="16">
        <f>武器2!N76</f>
        <v>0</v>
      </c>
      <c r="S76" s="16">
        <f>武器2!O76</f>
        <v>0</v>
      </c>
      <c r="T76" s="16">
        <f>武器2!P76</f>
        <v>0</v>
      </c>
      <c r="U76" s="16">
        <f>武器2!Q76</f>
        <v>0</v>
      </c>
      <c r="V76" s="16">
        <f>武器2!R76</f>
        <v>0</v>
      </c>
      <c r="W76" s="16">
        <f>武器2!S76</f>
        <v>0</v>
      </c>
      <c r="X76" s="16">
        <f>武器2!T76</f>
        <v>9</v>
      </c>
      <c r="Y76" s="16">
        <f>武器2!U76</f>
        <v>0</v>
      </c>
      <c r="Z76" s="16">
        <f>武器2!V76</f>
        <v>0</v>
      </c>
      <c r="AA76" s="16">
        <f>武器2!W76</f>
        <v>0</v>
      </c>
      <c r="AB76" s="16">
        <f>武器2!X76</f>
        <v>0</v>
      </c>
      <c r="AC76" s="16">
        <f>武器2!Y76</f>
        <v>0</v>
      </c>
      <c r="AD76" s="16">
        <f>武器2!Z76</f>
        <v>0</v>
      </c>
      <c r="AE76" s="16">
        <f>武器2!AA76</f>
        <v>0</v>
      </c>
      <c r="AF76" s="16">
        <f>武器2!AB76</f>
        <v>0</v>
      </c>
      <c r="AG76" s="16">
        <f>武器2!AC76</f>
        <v>0</v>
      </c>
      <c r="AH76" s="16">
        <f>武器2!AD76</f>
        <v>0</v>
      </c>
      <c r="AI76" s="16">
        <f>武器2!AE76</f>
        <v>0</v>
      </c>
      <c r="AJ76" s="16">
        <f>武器2!AF76</f>
        <v>0</v>
      </c>
      <c r="AK76" s="16">
        <f>武器2!AG76</f>
        <v>0</v>
      </c>
      <c r="AL76" s="16">
        <f>武器2!AH76</f>
        <v>0</v>
      </c>
      <c r="AM76" s="16">
        <f>武器2!AI76</f>
        <v>0</v>
      </c>
      <c r="AN76" s="16">
        <f>武器2!AJ76</f>
        <v>0</v>
      </c>
      <c r="AO76" s="21">
        <f t="shared" si="25"/>
        <v>27</v>
      </c>
      <c r="AP76" s="21">
        <f t="shared" si="26"/>
        <v>25200</v>
      </c>
      <c r="AQ76" t="str">
        <f t="shared" si="27"/>
        <v>,黄水晶,诱人的蘑菇,发光的石头</v>
      </c>
      <c r="AR76" s="24" t="str">
        <f>IF(F76="c",getSring(AQ76,4),VLOOKUP(K76&amp;F76,test4,2,FALSE))</f>
        <v>上级雷之精华</v>
      </c>
      <c r="AS76" s="24">
        <f t="shared" si="28"/>
        <v>30005</v>
      </c>
      <c r="AT76" s="24">
        <f t="shared" si="29"/>
        <v>3</v>
      </c>
      <c r="AU76" s="24" t="str">
        <f t="shared" si="37"/>
        <v>黄水晶</v>
      </c>
      <c r="AV76" s="24">
        <f t="shared" si="30"/>
        <v>30032</v>
      </c>
      <c r="AW76" s="24">
        <f t="shared" si="31"/>
        <v>6</v>
      </c>
      <c r="AX76" s="24" t="str">
        <f t="shared" si="38"/>
        <v>诱人的蘑菇</v>
      </c>
      <c r="AY76" s="24">
        <f t="shared" si="32"/>
        <v>30024</v>
      </c>
      <c r="AZ76" s="24">
        <f t="shared" si="33"/>
        <v>6</v>
      </c>
      <c r="BA76" s="24" t="str">
        <f t="shared" si="39"/>
        <v>发光的石头</v>
      </c>
      <c r="BB76" s="24">
        <f t="shared" si="34"/>
        <v>30036</v>
      </c>
      <c r="BC76" s="24">
        <f t="shared" si="40"/>
        <v>6</v>
      </c>
    </row>
    <row r="77" spans="1:55" ht="14.25" x14ac:dyDescent="0.2">
      <c r="A77">
        <f t="shared" si="35"/>
        <v>10075</v>
      </c>
      <c r="B77" s="16">
        <v>75</v>
      </c>
      <c r="C77" s="16" t="str">
        <f ca="1">武器1!C77</f>
        <v>IC1413</v>
      </c>
      <c r="D77" s="16" t="str">
        <f ca="1">武器1!D77</f>
        <v>拉风的魔王毒球</v>
      </c>
      <c r="E77" s="16">
        <f t="shared" si="21"/>
        <v>6</v>
      </c>
      <c r="F77" s="36" t="str">
        <f t="shared" si="20"/>
        <v>a</v>
      </c>
      <c r="G77" s="39">
        <f t="shared" si="36"/>
        <v>3</v>
      </c>
      <c r="H77" s="19" t="s">
        <v>21</v>
      </c>
      <c r="I77" s="3" t="s">
        <v>24</v>
      </c>
      <c r="J77" s="3" t="s">
        <v>931</v>
      </c>
      <c r="K77" s="3" t="str">
        <f t="shared" si="22"/>
        <v>电击</v>
      </c>
      <c r="L77" s="3">
        <f t="shared" si="23"/>
        <v>4</v>
      </c>
      <c r="M77" s="3">
        <f t="shared" si="24"/>
        <v>7</v>
      </c>
      <c r="N77" s="16">
        <v>5</v>
      </c>
      <c r="O77" s="16">
        <v>3</v>
      </c>
      <c r="P77" s="16">
        <f>武器2!L77</f>
        <v>14</v>
      </c>
      <c r="Q77" s="16">
        <f>武器2!M77</f>
        <v>0</v>
      </c>
      <c r="R77" s="16">
        <f>武器2!N77</f>
        <v>0</v>
      </c>
      <c r="S77" s="16">
        <f>武器2!O77</f>
        <v>0</v>
      </c>
      <c r="T77" s="16">
        <f>武器2!P77</f>
        <v>0</v>
      </c>
      <c r="U77" s="16">
        <f>武器2!Q77</f>
        <v>81</v>
      </c>
      <c r="V77" s="16">
        <f>武器2!R77</f>
        <v>0</v>
      </c>
      <c r="W77" s="16">
        <f>武器2!S77</f>
        <v>0</v>
      </c>
      <c r="X77" s="16">
        <f>武器2!T77</f>
        <v>0</v>
      </c>
      <c r="Y77" s="16">
        <f>武器2!U77</f>
        <v>0</v>
      </c>
      <c r="Z77" s="16">
        <f>武器2!V77</f>
        <v>0</v>
      </c>
      <c r="AA77" s="16">
        <f>武器2!W77</f>
        <v>0</v>
      </c>
      <c r="AB77" s="16">
        <f>武器2!X77</f>
        <v>0.18454545454545454</v>
      </c>
      <c r="AC77" s="16">
        <f>武器2!Y77</f>
        <v>0</v>
      </c>
      <c r="AD77" s="16">
        <f>武器2!Z77</f>
        <v>0</v>
      </c>
      <c r="AE77" s="16">
        <f>武器2!AA77</f>
        <v>0</v>
      </c>
      <c r="AF77" s="16">
        <f>武器2!AB77</f>
        <v>0</v>
      </c>
      <c r="AG77" s="16">
        <f>武器2!AC77</f>
        <v>0</v>
      </c>
      <c r="AH77" s="16">
        <f>武器2!AD77</f>
        <v>0</v>
      </c>
      <c r="AI77" s="16">
        <f>武器2!AE77</f>
        <v>0</v>
      </c>
      <c r="AJ77" s="16">
        <f>武器2!AF77</f>
        <v>0</v>
      </c>
      <c r="AK77" s="16">
        <f>武器2!AG77</f>
        <v>0</v>
      </c>
      <c r="AL77" s="16">
        <f>武器2!AH77</f>
        <v>0</v>
      </c>
      <c r="AM77" s="16">
        <f>武器2!AI77</f>
        <v>0</v>
      </c>
      <c r="AN77" s="16">
        <f>武器2!AJ77</f>
        <v>0</v>
      </c>
      <c r="AO77" s="21">
        <f t="shared" si="25"/>
        <v>145.52654545454544</v>
      </c>
      <c r="AP77" s="21">
        <f t="shared" si="26"/>
        <v>126000</v>
      </c>
      <c r="AQ77" t="str">
        <f t="shared" si="27"/>
        <v>,灰色的稻草,诱人的蘑菇,发光的石头</v>
      </c>
      <c r="AR77" s="24" t="str">
        <f>IF(F77="c",getSring(AQ77,4),VLOOKUP(K77&amp;F77,test4,2,FALSE))</f>
        <v>上级雷之精华</v>
      </c>
      <c r="AS77" s="24">
        <f t="shared" si="28"/>
        <v>30005</v>
      </c>
      <c r="AT77" s="24">
        <f t="shared" si="29"/>
        <v>15</v>
      </c>
      <c r="AU77" s="24" t="str">
        <f t="shared" si="37"/>
        <v>灰色的稻草</v>
      </c>
      <c r="AV77" s="24">
        <f t="shared" si="30"/>
        <v>30028</v>
      </c>
      <c r="AW77" s="24">
        <f t="shared" si="31"/>
        <v>30</v>
      </c>
      <c r="AX77" s="24" t="str">
        <f t="shared" si="38"/>
        <v>诱人的蘑菇</v>
      </c>
      <c r="AY77" s="24">
        <f t="shared" si="32"/>
        <v>30024</v>
      </c>
      <c r="AZ77" s="24">
        <f t="shared" si="33"/>
        <v>30</v>
      </c>
      <c r="BA77" s="24" t="str">
        <f t="shared" si="39"/>
        <v>发光的石头</v>
      </c>
      <c r="BB77" s="24">
        <f t="shared" si="34"/>
        <v>30036</v>
      </c>
      <c r="BC77" s="24">
        <f t="shared" si="40"/>
        <v>30</v>
      </c>
    </row>
    <row r="78" spans="1:55" ht="14.25" x14ac:dyDescent="0.2">
      <c r="A78">
        <f t="shared" si="35"/>
        <v>10076</v>
      </c>
      <c r="B78" s="16">
        <v>76</v>
      </c>
      <c r="C78" s="16" t="str">
        <f ca="1">武器1!C78</f>
        <v>IC1413</v>
      </c>
      <c r="D78" s="16" t="str">
        <f ca="1">武器1!D78</f>
        <v>精致的水晶球</v>
      </c>
      <c r="E78" s="16">
        <f t="shared" si="21"/>
        <v>8</v>
      </c>
      <c r="F78" s="36" t="str">
        <f t="shared" si="20"/>
        <v>a</v>
      </c>
      <c r="G78" s="39">
        <f t="shared" si="36"/>
        <v>3</v>
      </c>
      <c r="H78" s="19" t="s">
        <v>21</v>
      </c>
      <c r="I78" s="3" t="s">
        <v>24</v>
      </c>
      <c r="J78" s="3" t="s">
        <v>931</v>
      </c>
      <c r="K78" s="3" t="str">
        <f t="shared" si="22"/>
        <v>电击</v>
      </c>
      <c r="L78" s="3">
        <f t="shared" si="23"/>
        <v>4</v>
      </c>
      <c r="M78" s="3">
        <f t="shared" si="24"/>
        <v>7</v>
      </c>
      <c r="N78" s="16">
        <v>5</v>
      </c>
      <c r="O78" s="16">
        <v>4</v>
      </c>
      <c r="P78" s="16">
        <f>武器2!L78</f>
        <v>18</v>
      </c>
      <c r="Q78" s="16">
        <f>武器2!M78</f>
        <v>0</v>
      </c>
      <c r="R78" s="16">
        <f>武器2!N78</f>
        <v>0</v>
      </c>
      <c r="S78" s="16">
        <f>武器2!O78</f>
        <v>0</v>
      </c>
      <c r="T78" s="16">
        <f>武器2!P78</f>
        <v>0</v>
      </c>
      <c r="U78" s="16">
        <f>武器2!Q78</f>
        <v>108</v>
      </c>
      <c r="V78" s="16">
        <f>武器2!R78</f>
        <v>0</v>
      </c>
      <c r="W78" s="16">
        <f>武器2!S78</f>
        <v>0</v>
      </c>
      <c r="X78" s="16">
        <f>武器2!T78</f>
        <v>0</v>
      </c>
      <c r="Y78" s="16">
        <f>武器2!U78</f>
        <v>0</v>
      </c>
      <c r="Z78" s="16">
        <f>武器2!V78</f>
        <v>0</v>
      </c>
      <c r="AA78" s="16">
        <f>武器2!W78</f>
        <v>0</v>
      </c>
      <c r="AB78" s="16">
        <f>武器2!X78</f>
        <v>0</v>
      </c>
      <c r="AC78" s="16">
        <f>武器2!Y78</f>
        <v>0</v>
      </c>
      <c r="AD78" s="16">
        <f>武器2!Z78</f>
        <v>0</v>
      </c>
      <c r="AE78" s="16">
        <f>武器2!AA78</f>
        <v>0</v>
      </c>
      <c r="AF78" s="16">
        <f>武器2!AB78</f>
        <v>3.8461538461538436E-2</v>
      </c>
      <c r="AG78" s="16">
        <f>武器2!AC78</f>
        <v>0</v>
      </c>
      <c r="AH78" s="16">
        <f>武器2!AD78</f>
        <v>0</v>
      </c>
      <c r="AI78" s="16">
        <f>武器2!AE78</f>
        <v>0</v>
      </c>
      <c r="AJ78" s="16">
        <f>武器2!AF78</f>
        <v>0</v>
      </c>
      <c r="AK78" s="16">
        <f>武器2!AG78</f>
        <v>0</v>
      </c>
      <c r="AL78" s="16">
        <f>武器2!AH78</f>
        <v>0</v>
      </c>
      <c r="AM78" s="16">
        <f>武器2!AI78</f>
        <v>0</v>
      </c>
      <c r="AN78" s="16">
        <f>武器2!AJ78</f>
        <v>0</v>
      </c>
      <c r="AO78" s="21">
        <f t="shared" si="25"/>
        <v>189.11538461538461</v>
      </c>
      <c r="AP78" s="21">
        <f t="shared" si="26"/>
        <v>166200</v>
      </c>
      <c r="AQ78" t="str">
        <f t="shared" si="27"/>
        <v>,诱人的蘑菇,发光的石头,带血的牙</v>
      </c>
      <c r="AR78" s="24" t="str">
        <f>IF(F78="c",getSring(AQ78,4),VLOOKUP(K78&amp;F78,test4,2,FALSE))</f>
        <v>上级雷之精华</v>
      </c>
      <c r="AS78" s="24">
        <f t="shared" si="28"/>
        <v>30005</v>
      </c>
      <c r="AT78" s="24">
        <f t="shared" si="29"/>
        <v>20</v>
      </c>
      <c r="AU78" s="24" t="str">
        <f t="shared" si="37"/>
        <v>诱人的蘑菇</v>
      </c>
      <c r="AV78" s="24">
        <f t="shared" si="30"/>
        <v>30024</v>
      </c>
      <c r="AW78" s="24">
        <f t="shared" si="31"/>
        <v>39</v>
      </c>
      <c r="AX78" s="24" t="str">
        <f t="shared" si="38"/>
        <v>发光的石头</v>
      </c>
      <c r="AY78" s="24">
        <f t="shared" si="32"/>
        <v>30036</v>
      </c>
      <c r="AZ78" s="24">
        <f t="shared" si="33"/>
        <v>39</v>
      </c>
      <c r="BA78" s="24" t="str">
        <f t="shared" si="39"/>
        <v>带血的牙</v>
      </c>
      <c r="BB78" s="24">
        <f t="shared" si="34"/>
        <v>30040</v>
      </c>
      <c r="BC78" s="24">
        <f t="shared" si="40"/>
        <v>39</v>
      </c>
    </row>
    <row r="79" spans="1:55" ht="14.25" x14ac:dyDescent="0.2">
      <c r="A79">
        <f t="shared" si="35"/>
        <v>10077</v>
      </c>
      <c r="B79" s="16">
        <v>77</v>
      </c>
      <c r="C79" s="16" t="str">
        <f ca="1">武器1!C79</f>
        <v>IC1413</v>
      </c>
      <c r="D79" s="16" t="str">
        <f ca="1">武器1!D79</f>
        <v>精致的白银球</v>
      </c>
      <c r="E79" s="16">
        <f t="shared" si="21"/>
        <v>10</v>
      </c>
      <c r="F79" s="36" t="str">
        <f t="shared" si="20"/>
        <v>a</v>
      </c>
      <c r="G79" s="39">
        <f t="shared" si="36"/>
        <v>3</v>
      </c>
      <c r="H79" s="19" t="s">
        <v>21</v>
      </c>
      <c r="I79" s="3" t="s">
        <v>24</v>
      </c>
      <c r="J79" s="3" t="s">
        <v>931</v>
      </c>
      <c r="K79" s="3" t="str">
        <f t="shared" si="22"/>
        <v>电击</v>
      </c>
      <c r="L79" s="3">
        <f t="shared" si="23"/>
        <v>4</v>
      </c>
      <c r="M79" s="3">
        <f t="shared" si="24"/>
        <v>7</v>
      </c>
      <c r="N79" s="16">
        <v>5</v>
      </c>
      <c r="O79" s="16">
        <v>5</v>
      </c>
      <c r="P79" s="16">
        <f>武器2!L79</f>
        <v>23</v>
      </c>
      <c r="Q79" s="16">
        <f>武器2!M79</f>
        <v>0</v>
      </c>
      <c r="R79" s="16">
        <f>武器2!N79</f>
        <v>0</v>
      </c>
      <c r="S79" s="16">
        <f>武器2!O79</f>
        <v>0</v>
      </c>
      <c r="T79" s="16">
        <f>武器2!P79</f>
        <v>0</v>
      </c>
      <c r="U79" s="16">
        <f>武器2!Q79</f>
        <v>0</v>
      </c>
      <c r="V79" s="16">
        <f>武器2!R79</f>
        <v>0</v>
      </c>
      <c r="W79" s="16">
        <f>武器2!S79</f>
        <v>0</v>
      </c>
      <c r="X79" s="16">
        <f>武器2!T79</f>
        <v>0</v>
      </c>
      <c r="Y79" s="16">
        <f>武器2!U79</f>
        <v>0.08</v>
      </c>
      <c r="Z79" s="16">
        <f>武器2!V79</f>
        <v>0</v>
      </c>
      <c r="AA79" s="16">
        <f>武器2!W79</f>
        <v>0</v>
      </c>
      <c r="AB79" s="16">
        <f>武器2!X79</f>
        <v>0</v>
      </c>
      <c r="AC79" s="16">
        <f>武器2!Y79</f>
        <v>0</v>
      </c>
      <c r="AD79" s="16">
        <f>武器2!Z79</f>
        <v>0</v>
      </c>
      <c r="AE79" s="16">
        <f>武器2!AA79</f>
        <v>0</v>
      </c>
      <c r="AF79" s="16">
        <f>武器2!AB79</f>
        <v>4.7619047619047672E-2</v>
      </c>
      <c r="AG79" s="16">
        <f>武器2!AC79</f>
        <v>0</v>
      </c>
      <c r="AH79" s="16">
        <f>武器2!AD79</f>
        <v>0</v>
      </c>
      <c r="AI79" s="16">
        <f>武器2!AE79</f>
        <v>0</v>
      </c>
      <c r="AJ79" s="16">
        <f>武器2!AF79</f>
        <v>0</v>
      </c>
      <c r="AK79" s="16">
        <f>武器2!AG79</f>
        <v>0</v>
      </c>
      <c r="AL79" s="16">
        <f>武器2!AH79</f>
        <v>0</v>
      </c>
      <c r="AM79" s="16">
        <f>武器2!AI79</f>
        <v>0</v>
      </c>
      <c r="AN79" s="16">
        <f>武器2!AJ79</f>
        <v>0</v>
      </c>
      <c r="AO79" s="21">
        <f t="shared" si="25"/>
        <v>34.642857142857146</v>
      </c>
      <c r="AP79" s="21">
        <f t="shared" si="26"/>
        <v>31800</v>
      </c>
      <c r="AQ79" t="str">
        <f t="shared" si="27"/>
        <v>,黄水晶,带血的牙,灰色的稻草</v>
      </c>
      <c r="AR79" s="24" t="str">
        <f>IF(F79="c",getSring(AQ79,4),VLOOKUP(K79&amp;F79,test4,2,FALSE))</f>
        <v>上级雷之精华</v>
      </c>
      <c r="AS79" s="24">
        <f t="shared" si="28"/>
        <v>30005</v>
      </c>
      <c r="AT79" s="24">
        <f t="shared" si="29"/>
        <v>4</v>
      </c>
      <c r="AU79" s="24" t="str">
        <f t="shared" si="37"/>
        <v>黄水晶</v>
      </c>
      <c r="AV79" s="24">
        <f t="shared" si="30"/>
        <v>30032</v>
      </c>
      <c r="AW79" s="24">
        <f t="shared" si="31"/>
        <v>7</v>
      </c>
      <c r="AX79" s="24" t="str">
        <f t="shared" si="38"/>
        <v>带血的牙</v>
      </c>
      <c r="AY79" s="24">
        <f t="shared" si="32"/>
        <v>30040</v>
      </c>
      <c r="AZ79" s="24">
        <f t="shared" si="33"/>
        <v>7</v>
      </c>
      <c r="BA79" s="24" t="str">
        <f t="shared" si="39"/>
        <v>灰色的稻草</v>
      </c>
      <c r="BB79" s="24">
        <f t="shared" si="34"/>
        <v>30028</v>
      </c>
      <c r="BC79" s="24">
        <f t="shared" si="40"/>
        <v>7</v>
      </c>
    </row>
    <row r="80" spans="1:55" ht="14.25" x14ac:dyDescent="0.2">
      <c r="A80">
        <f t="shared" si="35"/>
        <v>10078</v>
      </c>
      <c r="B80" s="16">
        <v>78</v>
      </c>
      <c r="C80" s="16" t="str">
        <f ca="1">武器1!C80</f>
        <v>IC1419</v>
      </c>
      <c r="D80" s="16" t="str">
        <f ca="1">武器1!D80</f>
        <v>精致的言语毒球</v>
      </c>
      <c r="E80" s="16">
        <f t="shared" si="21"/>
        <v>12</v>
      </c>
      <c r="F80" s="36" t="str">
        <f t="shared" si="20"/>
        <v>a</v>
      </c>
      <c r="G80" s="39">
        <f t="shared" si="36"/>
        <v>3</v>
      </c>
      <c r="H80" s="19" t="s">
        <v>21</v>
      </c>
      <c r="I80" s="3" t="s">
        <v>24</v>
      </c>
      <c r="J80" s="3" t="s">
        <v>931</v>
      </c>
      <c r="K80" s="3" t="str">
        <f t="shared" si="22"/>
        <v>电击</v>
      </c>
      <c r="L80" s="3">
        <f t="shared" si="23"/>
        <v>4</v>
      </c>
      <c r="M80" s="3">
        <f t="shared" si="24"/>
        <v>7</v>
      </c>
      <c r="N80" s="16">
        <v>5</v>
      </c>
      <c r="O80" s="16">
        <v>6</v>
      </c>
      <c r="P80" s="16">
        <f>武器2!L80</f>
        <v>28</v>
      </c>
      <c r="Q80" s="16">
        <f>武器2!M80</f>
        <v>0</v>
      </c>
      <c r="R80" s="16">
        <f>武器2!N80</f>
        <v>0</v>
      </c>
      <c r="S80" s="16">
        <f>武器2!O80</f>
        <v>0</v>
      </c>
      <c r="T80" s="16">
        <f>武器2!P80</f>
        <v>0</v>
      </c>
      <c r="U80" s="16">
        <f>武器2!Q80</f>
        <v>162</v>
      </c>
      <c r="V80" s="16">
        <f>武器2!R80</f>
        <v>0</v>
      </c>
      <c r="W80" s="16">
        <f>武器2!S80</f>
        <v>0</v>
      </c>
      <c r="X80" s="16">
        <f>武器2!T80</f>
        <v>0</v>
      </c>
      <c r="Y80" s="16">
        <f>武器2!U80</f>
        <v>0</v>
      </c>
      <c r="Z80" s="16">
        <f>武器2!V80</f>
        <v>9.6666666666666665E-2</v>
      </c>
      <c r="AA80" s="16">
        <f>武器2!W80</f>
        <v>0</v>
      </c>
      <c r="AB80" s="16">
        <f>武器2!X80</f>
        <v>0</v>
      </c>
      <c r="AC80" s="16">
        <f>武器2!Y80</f>
        <v>0</v>
      </c>
      <c r="AD80" s="16">
        <f>武器2!Z80</f>
        <v>0</v>
      </c>
      <c r="AE80" s="16">
        <f>武器2!AA80</f>
        <v>0</v>
      </c>
      <c r="AF80" s="16">
        <f>武器2!AB80</f>
        <v>0</v>
      </c>
      <c r="AG80" s="16">
        <f>武器2!AC80</f>
        <v>0</v>
      </c>
      <c r="AH80" s="16">
        <f>武器2!AD80</f>
        <v>0</v>
      </c>
      <c r="AI80" s="16">
        <f>武器2!AE80</f>
        <v>0</v>
      </c>
      <c r="AJ80" s="16">
        <f>武器2!AF80</f>
        <v>0</v>
      </c>
      <c r="AK80" s="16">
        <f>武器2!AG80</f>
        <v>0.29818181818181821</v>
      </c>
      <c r="AL80" s="16">
        <f>武器2!AH80</f>
        <v>0</v>
      </c>
      <c r="AM80" s="16">
        <f>武器2!AI80</f>
        <v>0</v>
      </c>
      <c r="AN80" s="16">
        <f>武器2!AJ80</f>
        <v>0</v>
      </c>
      <c r="AO80" s="21">
        <f t="shared" si="25"/>
        <v>285</v>
      </c>
      <c r="AP80" s="21">
        <f t="shared" si="26"/>
        <v>250200</v>
      </c>
      <c r="AQ80" t="str">
        <f t="shared" si="27"/>
        <v>,带血的牙,发光的石头,诱人的蘑菇</v>
      </c>
      <c r="AR80" s="24" t="str">
        <f>IF(F80="c",getSring(AQ80,4),VLOOKUP(K80&amp;F80,test4,2,FALSE))</f>
        <v>上级雷之精华</v>
      </c>
      <c r="AS80" s="24">
        <f t="shared" si="28"/>
        <v>30005</v>
      </c>
      <c r="AT80" s="24">
        <f t="shared" si="29"/>
        <v>30</v>
      </c>
      <c r="AU80" s="24" t="str">
        <f t="shared" si="37"/>
        <v>带血的牙</v>
      </c>
      <c r="AV80" s="24">
        <f t="shared" si="30"/>
        <v>30040</v>
      </c>
      <c r="AW80" s="24">
        <f t="shared" si="31"/>
        <v>59</v>
      </c>
      <c r="AX80" s="24" t="str">
        <f t="shared" si="38"/>
        <v>发光的石头</v>
      </c>
      <c r="AY80" s="24">
        <f t="shared" si="32"/>
        <v>30036</v>
      </c>
      <c r="AZ80" s="24">
        <f t="shared" si="33"/>
        <v>59</v>
      </c>
      <c r="BA80" s="24" t="str">
        <f t="shared" si="39"/>
        <v>诱人的蘑菇</v>
      </c>
      <c r="BB80" s="24">
        <f t="shared" si="34"/>
        <v>30024</v>
      </c>
      <c r="BC80" s="24">
        <f t="shared" si="40"/>
        <v>59</v>
      </c>
    </row>
    <row r="81" spans="1:55" ht="14.25" x14ac:dyDescent="0.2">
      <c r="A81">
        <f t="shared" si="35"/>
        <v>10079</v>
      </c>
      <c r="B81" s="16">
        <v>79</v>
      </c>
      <c r="C81" s="16" t="str">
        <f ca="1">武器1!C81</f>
        <v>IC1401</v>
      </c>
      <c r="D81" s="16" t="str">
        <f ca="1">武器1!D81</f>
        <v>犀利的智慧球</v>
      </c>
      <c r="E81" s="16">
        <f t="shared" si="21"/>
        <v>14</v>
      </c>
      <c r="F81" s="36" t="str">
        <f t="shared" si="20"/>
        <v>a</v>
      </c>
      <c r="G81" s="39">
        <f t="shared" si="36"/>
        <v>3</v>
      </c>
      <c r="H81" s="19" t="s">
        <v>21</v>
      </c>
      <c r="I81" s="3" t="s">
        <v>24</v>
      </c>
      <c r="J81" s="3" t="s">
        <v>931</v>
      </c>
      <c r="K81" s="3" t="str">
        <f t="shared" si="22"/>
        <v>电击</v>
      </c>
      <c r="L81" s="3">
        <f t="shared" si="23"/>
        <v>4</v>
      </c>
      <c r="M81" s="3">
        <f t="shared" si="24"/>
        <v>7</v>
      </c>
      <c r="N81" s="16">
        <v>5</v>
      </c>
      <c r="O81" s="16">
        <v>7</v>
      </c>
      <c r="P81" s="16">
        <f>武器2!L81</f>
        <v>32</v>
      </c>
      <c r="Q81" s="16">
        <f>武器2!M81</f>
        <v>0</v>
      </c>
      <c r="R81" s="16">
        <f>武器2!N81</f>
        <v>0</v>
      </c>
      <c r="S81" s="16">
        <f>武器2!O81</f>
        <v>0</v>
      </c>
      <c r="T81" s="16">
        <f>武器2!P81</f>
        <v>0</v>
      </c>
      <c r="U81" s="16">
        <f>武器2!Q81</f>
        <v>189</v>
      </c>
      <c r="V81" s="16">
        <f>武器2!R81</f>
        <v>0</v>
      </c>
      <c r="W81" s="16">
        <f>武器2!S81</f>
        <v>0</v>
      </c>
      <c r="X81" s="16">
        <f>武器2!T81</f>
        <v>0</v>
      </c>
      <c r="Y81" s="16">
        <f>武器2!U81</f>
        <v>0</v>
      </c>
      <c r="Z81" s="16">
        <f>武器2!V81</f>
        <v>0</v>
      </c>
      <c r="AA81" s="16">
        <f>武器2!W81</f>
        <v>0</v>
      </c>
      <c r="AB81" s="16">
        <f>武器2!X81</f>
        <v>0.43545454545454548</v>
      </c>
      <c r="AC81" s="16">
        <f>武器2!Y81</f>
        <v>0</v>
      </c>
      <c r="AD81" s="16">
        <f>武器2!Z81</f>
        <v>0</v>
      </c>
      <c r="AE81" s="16">
        <f>武器2!AA81</f>
        <v>0</v>
      </c>
      <c r="AF81" s="16">
        <f>武器2!AB81</f>
        <v>6.5420560747663559E-2</v>
      </c>
      <c r="AG81" s="16">
        <f>武器2!AC81</f>
        <v>0</v>
      </c>
      <c r="AH81" s="16">
        <f>武器2!AD81</f>
        <v>0</v>
      </c>
      <c r="AI81" s="16">
        <f>武器2!AE81</f>
        <v>0</v>
      </c>
      <c r="AJ81" s="16">
        <f>武器2!AF81</f>
        <v>0</v>
      </c>
      <c r="AK81" s="16">
        <f>武器2!AG81</f>
        <v>0</v>
      </c>
      <c r="AL81" s="16">
        <f>武器2!AH81</f>
        <v>0</v>
      </c>
      <c r="AM81" s="16">
        <f>武器2!AI81</f>
        <v>0</v>
      </c>
      <c r="AN81" s="16">
        <f>武器2!AJ81</f>
        <v>0</v>
      </c>
      <c r="AO81" s="21">
        <f t="shared" si="25"/>
        <v>346.67589804587936</v>
      </c>
      <c r="AP81" s="21">
        <f t="shared" si="26"/>
        <v>302400</v>
      </c>
      <c r="AQ81" t="str">
        <f t="shared" si="27"/>
        <v>,发光的石头,黄水晶,带血的牙</v>
      </c>
      <c r="AR81" s="24" t="str">
        <f>IF(F81="c",getSring(AQ81,4),VLOOKUP(K81&amp;F81,test4,2,FALSE))</f>
        <v>上级雷之精华</v>
      </c>
      <c r="AS81" s="24">
        <f t="shared" si="28"/>
        <v>30005</v>
      </c>
      <c r="AT81" s="24">
        <f t="shared" si="29"/>
        <v>36</v>
      </c>
      <c r="AU81" s="24" t="str">
        <f t="shared" si="37"/>
        <v>发光的石头</v>
      </c>
      <c r="AV81" s="24">
        <f t="shared" si="30"/>
        <v>30036</v>
      </c>
      <c r="AW81" s="24">
        <f t="shared" si="31"/>
        <v>72</v>
      </c>
      <c r="AX81" s="24" t="str">
        <f t="shared" si="38"/>
        <v>黄水晶</v>
      </c>
      <c r="AY81" s="24">
        <f t="shared" si="32"/>
        <v>30032</v>
      </c>
      <c r="AZ81" s="24">
        <f t="shared" si="33"/>
        <v>72</v>
      </c>
      <c r="BA81" s="24" t="str">
        <f t="shared" si="39"/>
        <v>带血的牙</v>
      </c>
      <c r="BB81" s="24">
        <f t="shared" si="34"/>
        <v>30040</v>
      </c>
      <c r="BC81" s="24">
        <f t="shared" si="40"/>
        <v>72</v>
      </c>
    </row>
    <row r="82" spans="1:55" ht="14.25" x14ac:dyDescent="0.2">
      <c r="A82">
        <f t="shared" si="35"/>
        <v>10080</v>
      </c>
      <c r="B82" s="16">
        <v>80</v>
      </c>
      <c r="C82" s="16" t="str">
        <f ca="1">武器1!C82</f>
        <v>IC1415</v>
      </c>
      <c r="D82" s="16" t="str">
        <f ca="1">武器1!D82</f>
        <v>精致的卡尼亚毒球</v>
      </c>
      <c r="E82" s="16">
        <f t="shared" si="21"/>
        <v>16</v>
      </c>
      <c r="F82" s="36" t="str">
        <f t="shared" si="20"/>
        <v>a</v>
      </c>
      <c r="G82" s="39">
        <f t="shared" si="36"/>
        <v>3</v>
      </c>
      <c r="H82" s="19" t="s">
        <v>21</v>
      </c>
      <c r="I82" s="3" t="s">
        <v>24</v>
      </c>
      <c r="J82" s="3" t="s">
        <v>931</v>
      </c>
      <c r="K82" s="3" t="str">
        <f t="shared" si="22"/>
        <v>电击</v>
      </c>
      <c r="L82" s="3">
        <f t="shared" si="23"/>
        <v>4</v>
      </c>
      <c r="M82" s="3">
        <f t="shared" si="24"/>
        <v>7</v>
      </c>
      <c r="N82" s="16">
        <v>5</v>
      </c>
      <c r="O82" s="16">
        <v>8</v>
      </c>
      <c r="P82" s="16">
        <f>武器2!L82</f>
        <v>37</v>
      </c>
      <c r="Q82" s="16">
        <f>武器2!M82</f>
        <v>0</v>
      </c>
      <c r="R82" s="16">
        <f>武器2!N82</f>
        <v>0</v>
      </c>
      <c r="S82" s="16">
        <f>武器2!O82</f>
        <v>0</v>
      </c>
      <c r="T82" s="16">
        <f>武器2!P82</f>
        <v>0</v>
      </c>
      <c r="U82" s="16">
        <f>武器2!Q82</f>
        <v>215</v>
      </c>
      <c r="V82" s="16">
        <f>武器2!R82</f>
        <v>0</v>
      </c>
      <c r="W82" s="16">
        <f>武器2!S82</f>
        <v>0</v>
      </c>
      <c r="X82" s="16">
        <f>武器2!T82</f>
        <v>0</v>
      </c>
      <c r="Y82" s="16">
        <f>武器2!U82</f>
        <v>0.13</v>
      </c>
      <c r="Z82" s="16">
        <f>武器2!V82</f>
        <v>0</v>
      </c>
      <c r="AA82" s="16">
        <f>武器2!W82</f>
        <v>0</v>
      </c>
      <c r="AB82" s="16">
        <f>武器2!X82</f>
        <v>0.49727272727272726</v>
      </c>
      <c r="AC82" s="16">
        <f>武器2!Y82</f>
        <v>0</v>
      </c>
      <c r="AD82" s="16">
        <f>武器2!Z82</f>
        <v>0</v>
      </c>
      <c r="AE82" s="16">
        <f>武器2!AA82</f>
        <v>0</v>
      </c>
      <c r="AF82" s="16">
        <f>武器2!AB82</f>
        <v>0</v>
      </c>
      <c r="AG82" s="16">
        <f>武器2!AC82</f>
        <v>0</v>
      </c>
      <c r="AH82" s="16">
        <f>武器2!AD82</f>
        <v>0</v>
      </c>
      <c r="AI82" s="16">
        <f>武器2!AE82</f>
        <v>0</v>
      </c>
      <c r="AJ82" s="16">
        <f>武器2!AF82</f>
        <v>0</v>
      </c>
      <c r="AK82" s="16">
        <f>武器2!AG82</f>
        <v>0</v>
      </c>
      <c r="AL82" s="16">
        <f>武器2!AH82</f>
        <v>0</v>
      </c>
      <c r="AM82" s="16">
        <f>武器2!AI82</f>
        <v>0</v>
      </c>
      <c r="AN82" s="16">
        <f>武器2!AJ82</f>
        <v>0</v>
      </c>
      <c r="AO82" s="21">
        <f t="shared" si="25"/>
        <v>397.59254545454547</v>
      </c>
      <c r="AP82" s="21">
        <f t="shared" si="26"/>
        <v>346200</v>
      </c>
      <c r="AQ82" t="str">
        <f t="shared" si="27"/>
        <v>,灰色的稻草,发光的石头,诱人的蘑菇</v>
      </c>
      <c r="AR82" s="24" t="str">
        <f>IF(F82="c",getSring(AQ82,4),VLOOKUP(K82&amp;F82,test4,2,FALSE))</f>
        <v>上级雷之精华</v>
      </c>
      <c r="AS82" s="24">
        <f t="shared" si="28"/>
        <v>30005</v>
      </c>
      <c r="AT82" s="24">
        <f t="shared" si="29"/>
        <v>41</v>
      </c>
      <c r="AU82" s="24" t="str">
        <f t="shared" si="37"/>
        <v>灰色的稻草</v>
      </c>
      <c r="AV82" s="24">
        <f t="shared" si="30"/>
        <v>30028</v>
      </c>
      <c r="AW82" s="24">
        <f t="shared" si="31"/>
        <v>83</v>
      </c>
      <c r="AX82" s="24" t="str">
        <f t="shared" si="38"/>
        <v>发光的石头</v>
      </c>
      <c r="AY82" s="24">
        <f t="shared" si="32"/>
        <v>30036</v>
      </c>
      <c r="AZ82" s="24">
        <f t="shared" si="33"/>
        <v>83</v>
      </c>
      <c r="BA82" s="24" t="str">
        <f t="shared" si="39"/>
        <v>诱人的蘑菇</v>
      </c>
      <c r="BB82" s="24">
        <f t="shared" si="34"/>
        <v>30024</v>
      </c>
      <c r="BC82" s="24">
        <f t="shared" si="40"/>
        <v>83</v>
      </c>
    </row>
    <row r="83" spans="1:55" ht="14.25" x14ac:dyDescent="0.2">
      <c r="A83">
        <f t="shared" si="35"/>
        <v>10081</v>
      </c>
      <c r="B83" s="16">
        <v>81</v>
      </c>
      <c r="C83" s="16" t="str">
        <f ca="1">武器1!C83</f>
        <v>IC1413</v>
      </c>
      <c r="D83" s="16" t="str">
        <f ca="1">武器1!D83</f>
        <v>优质的晨曦球</v>
      </c>
      <c r="E83" s="16">
        <f t="shared" si="21"/>
        <v>1</v>
      </c>
      <c r="F83" s="36" t="str">
        <f t="shared" si="20"/>
        <v>b</v>
      </c>
      <c r="G83" s="39">
        <f t="shared" si="36"/>
        <v>3</v>
      </c>
      <c r="H83" s="19" t="s">
        <v>21</v>
      </c>
      <c r="I83" s="3" t="s">
        <v>24</v>
      </c>
      <c r="J83" s="3" t="s">
        <v>931</v>
      </c>
      <c r="K83" s="3" t="str">
        <f t="shared" si="22"/>
        <v>电击</v>
      </c>
      <c r="L83" s="3">
        <f t="shared" si="23"/>
        <v>4</v>
      </c>
      <c r="M83" s="3">
        <f t="shared" si="24"/>
        <v>7</v>
      </c>
      <c r="N83" s="16">
        <v>5</v>
      </c>
      <c r="O83" s="16">
        <v>1</v>
      </c>
      <c r="P83" s="16">
        <f>武器2!L83</f>
        <v>5</v>
      </c>
      <c r="Q83" s="16">
        <f>武器2!M83</f>
        <v>0</v>
      </c>
      <c r="R83" s="16">
        <f>武器2!N83</f>
        <v>0</v>
      </c>
      <c r="S83" s="16">
        <f>武器2!O83</f>
        <v>0</v>
      </c>
      <c r="T83" s="16">
        <f>武器2!P83</f>
        <v>0</v>
      </c>
      <c r="U83" s="16">
        <f>武器2!Q83</f>
        <v>0</v>
      </c>
      <c r="V83" s="16">
        <f>武器2!R83</f>
        <v>0</v>
      </c>
      <c r="W83" s="16">
        <f>武器2!S83</f>
        <v>0</v>
      </c>
      <c r="X83" s="16">
        <f>武器2!T83</f>
        <v>0</v>
      </c>
      <c r="Y83" s="16">
        <f>武器2!U83</f>
        <v>0</v>
      </c>
      <c r="Z83" s="16">
        <f>武器2!V83</f>
        <v>0</v>
      </c>
      <c r="AA83" s="16">
        <f>武器2!W83</f>
        <v>0</v>
      </c>
      <c r="AB83" s="16">
        <f>武器2!X83</f>
        <v>0.1</v>
      </c>
      <c r="AC83" s="16">
        <f>武器2!Y83</f>
        <v>0</v>
      </c>
      <c r="AD83" s="16">
        <f>武器2!Z83</f>
        <v>0</v>
      </c>
      <c r="AE83" s="16">
        <f>武器2!AA83</f>
        <v>0</v>
      </c>
      <c r="AF83" s="16">
        <f>武器2!AB83</f>
        <v>0</v>
      </c>
      <c r="AG83" s="16">
        <f>武器2!AC83</f>
        <v>0</v>
      </c>
      <c r="AH83" s="16">
        <f>武器2!AD83</f>
        <v>0</v>
      </c>
      <c r="AI83" s="16">
        <f>武器2!AE83</f>
        <v>0</v>
      </c>
      <c r="AJ83" s="16">
        <f>武器2!AF83</f>
        <v>0</v>
      </c>
      <c r="AK83" s="16">
        <f>武器2!AG83</f>
        <v>0</v>
      </c>
      <c r="AL83" s="16">
        <f>武器2!AH83</f>
        <v>0</v>
      </c>
      <c r="AM83" s="16">
        <f>武器2!AI83</f>
        <v>0</v>
      </c>
      <c r="AN83" s="16">
        <f>武器2!AJ83</f>
        <v>0</v>
      </c>
      <c r="AO83" s="21">
        <f t="shared" si="25"/>
        <v>8.24</v>
      </c>
      <c r="AP83" s="21">
        <f t="shared" si="26"/>
        <v>7500</v>
      </c>
      <c r="AQ83" t="str">
        <f t="shared" si="27"/>
        <v>,扁扁的稻草,坚硬的石头,蓝水晶</v>
      </c>
      <c r="AR83" s="24" t="str">
        <f>IF(F83="c",getSring(AQ83,4),VLOOKUP(K83&amp;F83,test4,2,FALSE))</f>
        <v>雷之精华</v>
      </c>
      <c r="AS83" s="24">
        <f t="shared" si="28"/>
        <v>30006</v>
      </c>
      <c r="AT83" s="24">
        <f t="shared" si="29"/>
        <v>2</v>
      </c>
      <c r="AU83" s="24" t="str">
        <f t="shared" si="37"/>
        <v>扁扁的稻草</v>
      </c>
      <c r="AV83" s="24">
        <f t="shared" si="30"/>
        <v>30027</v>
      </c>
      <c r="AW83" s="24">
        <f t="shared" si="31"/>
        <v>3</v>
      </c>
      <c r="AX83" s="24" t="str">
        <f t="shared" si="38"/>
        <v>坚硬的石头</v>
      </c>
      <c r="AY83" s="24">
        <f t="shared" si="32"/>
        <v>30035</v>
      </c>
      <c r="AZ83" s="24">
        <f t="shared" si="33"/>
        <v>3</v>
      </c>
      <c r="BA83" s="24" t="str">
        <f t="shared" si="39"/>
        <v>蓝水晶</v>
      </c>
      <c r="BB83" s="24">
        <f t="shared" si="34"/>
        <v>30031</v>
      </c>
      <c r="BC83" s="24">
        <f t="shared" si="40"/>
        <v>3</v>
      </c>
    </row>
    <row r="84" spans="1:55" ht="14.25" x14ac:dyDescent="0.2">
      <c r="A84">
        <f t="shared" si="35"/>
        <v>10082</v>
      </c>
      <c r="B84" s="16">
        <v>82</v>
      </c>
      <c r="C84" s="16" t="str">
        <f ca="1">武器1!C84</f>
        <v>IC1419</v>
      </c>
      <c r="D84" s="16" t="str">
        <f ca="1">武器1!D84</f>
        <v>凌厉的空灵球</v>
      </c>
      <c r="E84" s="16">
        <f t="shared" si="21"/>
        <v>3</v>
      </c>
      <c r="F84" s="36" t="str">
        <f t="shared" si="20"/>
        <v>b</v>
      </c>
      <c r="G84" s="39">
        <f t="shared" si="36"/>
        <v>3</v>
      </c>
      <c r="H84" s="19" t="s">
        <v>21</v>
      </c>
      <c r="I84" s="3" t="s">
        <v>24</v>
      </c>
      <c r="J84" s="3" t="s">
        <v>931</v>
      </c>
      <c r="K84" s="3" t="str">
        <f t="shared" si="22"/>
        <v>电击</v>
      </c>
      <c r="L84" s="3">
        <f t="shared" si="23"/>
        <v>4</v>
      </c>
      <c r="M84" s="3">
        <f t="shared" si="24"/>
        <v>7</v>
      </c>
      <c r="N84" s="16">
        <v>5</v>
      </c>
      <c r="O84" s="16">
        <v>2</v>
      </c>
      <c r="P84" s="16">
        <f>武器2!L84</f>
        <v>10</v>
      </c>
      <c r="Q84" s="16">
        <f>武器2!M84</f>
        <v>0</v>
      </c>
      <c r="R84" s="16">
        <f>武器2!N84</f>
        <v>0</v>
      </c>
      <c r="S84" s="16">
        <f>武器2!O84</f>
        <v>0</v>
      </c>
      <c r="T84" s="16">
        <f>武器2!P84</f>
        <v>0</v>
      </c>
      <c r="U84" s="16">
        <f>武器2!Q84</f>
        <v>68</v>
      </c>
      <c r="V84" s="16">
        <f>武器2!R84</f>
        <v>0</v>
      </c>
      <c r="W84" s="16">
        <f>武器2!S84</f>
        <v>0</v>
      </c>
      <c r="X84" s="16">
        <f>武器2!T84</f>
        <v>0</v>
      </c>
      <c r="Y84" s="16">
        <f>武器2!U84</f>
        <v>0</v>
      </c>
      <c r="Z84" s="16">
        <f>武器2!V84</f>
        <v>0</v>
      </c>
      <c r="AA84" s="16">
        <f>武器2!W84</f>
        <v>0</v>
      </c>
      <c r="AB84" s="16">
        <f>武器2!X84</f>
        <v>0</v>
      </c>
      <c r="AC84" s="16">
        <f>武器2!Y84</f>
        <v>0</v>
      </c>
      <c r="AD84" s="16">
        <f>武器2!Z84</f>
        <v>0</v>
      </c>
      <c r="AE84" s="16">
        <f>武器2!AA84</f>
        <v>0</v>
      </c>
      <c r="AF84" s="16">
        <f>武器2!AB84</f>
        <v>0</v>
      </c>
      <c r="AG84" s="16">
        <f>武器2!AC84</f>
        <v>0</v>
      </c>
      <c r="AH84" s="16">
        <f>武器2!AD84</f>
        <v>0</v>
      </c>
      <c r="AI84" s="16">
        <f>武器2!AE84</f>
        <v>0</v>
      </c>
      <c r="AJ84" s="16">
        <f>武器2!AF84</f>
        <v>0</v>
      </c>
      <c r="AK84" s="16">
        <f>武器2!AG84</f>
        <v>0</v>
      </c>
      <c r="AL84" s="16">
        <f>武器2!AH84</f>
        <v>0</v>
      </c>
      <c r="AM84" s="16">
        <f>武器2!AI84</f>
        <v>0</v>
      </c>
      <c r="AN84" s="16">
        <f>武器2!AJ84</f>
        <v>0</v>
      </c>
      <c r="AO84" s="21">
        <f t="shared" si="25"/>
        <v>117</v>
      </c>
      <c r="AP84" s="21">
        <f t="shared" si="26"/>
        <v>101700</v>
      </c>
      <c r="AQ84" t="str">
        <f t="shared" si="27"/>
        <v>,坚硬的石头,长獠牙,漂亮的蘑菇</v>
      </c>
      <c r="AR84" s="24" t="str">
        <f>IF(F84="c",getSring(AQ84,4),VLOOKUP(K84&amp;F84,test4,2,FALSE))</f>
        <v>雷之精华</v>
      </c>
      <c r="AS84" s="24">
        <f t="shared" si="28"/>
        <v>30006</v>
      </c>
      <c r="AT84" s="24">
        <f t="shared" si="29"/>
        <v>24</v>
      </c>
      <c r="AU84" s="24" t="str">
        <f t="shared" si="37"/>
        <v>坚硬的石头</v>
      </c>
      <c r="AV84" s="24">
        <f t="shared" si="30"/>
        <v>30035</v>
      </c>
      <c r="AW84" s="24">
        <f t="shared" si="31"/>
        <v>49</v>
      </c>
      <c r="AX84" s="24" t="str">
        <f t="shared" si="38"/>
        <v>长獠牙</v>
      </c>
      <c r="AY84" s="24">
        <f t="shared" si="32"/>
        <v>30039</v>
      </c>
      <c r="AZ84" s="24">
        <f t="shared" si="33"/>
        <v>49</v>
      </c>
      <c r="BA84" s="24" t="str">
        <f t="shared" si="39"/>
        <v>漂亮的蘑菇</v>
      </c>
      <c r="BB84" s="24">
        <f t="shared" si="34"/>
        <v>30023</v>
      </c>
      <c r="BC84" s="24">
        <f t="shared" si="40"/>
        <v>49</v>
      </c>
    </row>
    <row r="85" spans="1:55" ht="14.25" x14ac:dyDescent="0.2">
      <c r="A85">
        <f t="shared" si="35"/>
        <v>10083</v>
      </c>
      <c r="B85" s="16">
        <v>83</v>
      </c>
      <c r="C85" s="16" t="str">
        <f ca="1">武器1!C85</f>
        <v>IC1419</v>
      </c>
      <c r="D85" s="16" t="str">
        <f ca="1">武器1!D85</f>
        <v>发亮的青铜毒球</v>
      </c>
      <c r="E85" s="16">
        <f t="shared" si="21"/>
        <v>5</v>
      </c>
      <c r="F85" s="36" t="str">
        <f t="shared" si="20"/>
        <v>b</v>
      </c>
      <c r="G85" s="39">
        <f t="shared" si="36"/>
        <v>3</v>
      </c>
      <c r="H85" s="19" t="s">
        <v>21</v>
      </c>
      <c r="I85" s="3" t="s">
        <v>24</v>
      </c>
      <c r="J85" s="3" t="s">
        <v>931</v>
      </c>
      <c r="K85" s="3" t="str">
        <f t="shared" si="22"/>
        <v>电击</v>
      </c>
      <c r="L85" s="3">
        <f t="shared" si="23"/>
        <v>4</v>
      </c>
      <c r="M85" s="3">
        <f t="shared" si="24"/>
        <v>7</v>
      </c>
      <c r="N85" s="16">
        <v>5</v>
      </c>
      <c r="O85" s="16">
        <v>3</v>
      </c>
      <c r="P85" s="16">
        <f>武器2!L85</f>
        <v>15</v>
      </c>
      <c r="Q85" s="16">
        <f>武器2!M85</f>
        <v>0</v>
      </c>
      <c r="R85" s="16">
        <f>武器2!N85</f>
        <v>0</v>
      </c>
      <c r="S85" s="16">
        <f>武器2!O85</f>
        <v>0</v>
      </c>
      <c r="T85" s="16">
        <f>武器2!P85</f>
        <v>0</v>
      </c>
      <c r="U85" s="16">
        <f>武器2!Q85</f>
        <v>0</v>
      </c>
      <c r="V85" s="16">
        <f>武器2!R85</f>
        <v>0</v>
      </c>
      <c r="W85" s="16">
        <f>武器2!S85</f>
        <v>0</v>
      </c>
      <c r="X85" s="16">
        <f>武器2!T85</f>
        <v>0</v>
      </c>
      <c r="Y85" s="16">
        <f>武器2!U85</f>
        <v>0</v>
      </c>
      <c r="Z85" s="16">
        <f>武器2!V85</f>
        <v>0</v>
      </c>
      <c r="AA85" s="16">
        <f>武器2!W85</f>
        <v>0</v>
      </c>
      <c r="AB85" s="16">
        <f>武器2!X85</f>
        <v>0</v>
      </c>
      <c r="AC85" s="16">
        <f>武器2!Y85</f>
        <v>0</v>
      </c>
      <c r="AD85" s="16">
        <f>武器2!Z85</f>
        <v>0</v>
      </c>
      <c r="AE85" s="16">
        <f>武器2!AA85</f>
        <v>0</v>
      </c>
      <c r="AF85" s="16">
        <f>武器2!AB85</f>
        <v>0</v>
      </c>
      <c r="AG85" s="16">
        <f>武器2!AC85</f>
        <v>0</v>
      </c>
      <c r="AH85" s="16">
        <f>武器2!AD85</f>
        <v>0</v>
      </c>
      <c r="AI85" s="16">
        <f>武器2!AE85</f>
        <v>0</v>
      </c>
      <c r="AJ85" s="16">
        <f>武器2!AF85</f>
        <v>0.18472727272727274</v>
      </c>
      <c r="AK85" s="16">
        <f>武器2!AG85</f>
        <v>0</v>
      </c>
      <c r="AL85" s="16">
        <f>武器2!AH85</f>
        <v>0</v>
      </c>
      <c r="AM85" s="16">
        <f>武器2!AI85</f>
        <v>0</v>
      </c>
      <c r="AN85" s="16">
        <f>武器2!AJ85</f>
        <v>0</v>
      </c>
      <c r="AO85" s="21">
        <f t="shared" si="25"/>
        <v>22.5</v>
      </c>
      <c r="AP85" s="21">
        <f t="shared" si="26"/>
        <v>20100</v>
      </c>
      <c r="AQ85" t="str">
        <f t="shared" si="27"/>
        <v>,坚硬的石头,扁扁的稻草,漂亮的蘑菇</v>
      </c>
      <c r="AR85" s="24" t="str">
        <f>IF(F85="c",getSring(AQ85,4),VLOOKUP(K85&amp;F85,test4,2,FALSE))</f>
        <v>雷之精华</v>
      </c>
      <c r="AS85" s="24">
        <f t="shared" si="28"/>
        <v>30006</v>
      </c>
      <c r="AT85" s="24">
        <f t="shared" si="29"/>
        <v>5</v>
      </c>
      <c r="AU85" s="24" t="str">
        <f t="shared" si="37"/>
        <v>坚硬的石头</v>
      </c>
      <c r="AV85" s="24">
        <f t="shared" si="30"/>
        <v>30035</v>
      </c>
      <c r="AW85" s="24">
        <f t="shared" si="31"/>
        <v>9</v>
      </c>
      <c r="AX85" s="24" t="str">
        <f t="shared" si="38"/>
        <v>扁扁的稻草</v>
      </c>
      <c r="AY85" s="24">
        <f t="shared" si="32"/>
        <v>30027</v>
      </c>
      <c r="AZ85" s="24">
        <f t="shared" si="33"/>
        <v>9</v>
      </c>
      <c r="BA85" s="24" t="str">
        <f t="shared" si="39"/>
        <v>漂亮的蘑菇</v>
      </c>
      <c r="BB85" s="24">
        <f t="shared" si="34"/>
        <v>30023</v>
      </c>
      <c r="BC85" s="24">
        <f t="shared" si="40"/>
        <v>9</v>
      </c>
    </row>
    <row r="86" spans="1:55" ht="14.25" x14ac:dyDescent="0.2">
      <c r="A86">
        <f t="shared" si="35"/>
        <v>10084</v>
      </c>
      <c r="B86" s="16">
        <v>84</v>
      </c>
      <c r="C86" s="16" t="str">
        <f ca="1">武器1!C86</f>
        <v>IC1413</v>
      </c>
      <c r="D86" s="16" t="str">
        <f ca="1">武器1!D86</f>
        <v>发亮的遗迹法球</v>
      </c>
      <c r="E86" s="16">
        <f t="shared" si="21"/>
        <v>7</v>
      </c>
      <c r="F86" s="36" t="str">
        <f t="shared" si="20"/>
        <v>b</v>
      </c>
      <c r="G86" s="39">
        <f t="shared" si="36"/>
        <v>3</v>
      </c>
      <c r="H86" s="19" t="s">
        <v>21</v>
      </c>
      <c r="I86" s="3" t="s">
        <v>24</v>
      </c>
      <c r="J86" s="3" t="s">
        <v>931</v>
      </c>
      <c r="K86" s="3" t="str">
        <f t="shared" si="22"/>
        <v>电击</v>
      </c>
      <c r="L86" s="3">
        <f t="shared" si="23"/>
        <v>4</v>
      </c>
      <c r="M86" s="3">
        <f t="shared" si="24"/>
        <v>7</v>
      </c>
      <c r="N86" s="16">
        <v>5</v>
      </c>
      <c r="O86" s="16">
        <v>4</v>
      </c>
      <c r="P86" s="16">
        <f>武器2!L86</f>
        <v>20</v>
      </c>
      <c r="Q86" s="16">
        <f>武器2!M86</f>
        <v>0</v>
      </c>
      <c r="R86" s="16">
        <f>武器2!N86</f>
        <v>0</v>
      </c>
      <c r="S86" s="16">
        <f>武器2!O86</f>
        <v>0</v>
      </c>
      <c r="T86" s="16">
        <f>武器2!P86</f>
        <v>0</v>
      </c>
      <c r="U86" s="16">
        <f>武器2!Q86</f>
        <v>136</v>
      </c>
      <c r="V86" s="16">
        <f>武器2!R86</f>
        <v>0</v>
      </c>
      <c r="W86" s="16">
        <f>武器2!S86</f>
        <v>0</v>
      </c>
      <c r="X86" s="16">
        <f>武器2!T86</f>
        <v>0</v>
      </c>
      <c r="Y86" s="16">
        <f>武器2!U86</f>
        <v>0</v>
      </c>
      <c r="Z86" s="16">
        <f>武器2!V86</f>
        <v>0</v>
      </c>
      <c r="AA86" s="16">
        <f>武器2!W86</f>
        <v>0</v>
      </c>
      <c r="AB86" s="16">
        <f>武器2!X86</f>
        <v>0</v>
      </c>
      <c r="AC86" s="16">
        <f>武器2!Y86</f>
        <v>0</v>
      </c>
      <c r="AD86" s="16">
        <f>武器2!Z86</f>
        <v>0</v>
      </c>
      <c r="AE86" s="16">
        <f>武器2!AA86</f>
        <v>0</v>
      </c>
      <c r="AF86" s="16">
        <f>武器2!AB86</f>
        <v>0</v>
      </c>
      <c r="AG86" s="16">
        <f>武器2!AC86</f>
        <v>0</v>
      </c>
      <c r="AH86" s="16">
        <f>武器2!AD86</f>
        <v>0</v>
      </c>
      <c r="AI86" s="16">
        <f>武器2!AE86</f>
        <v>0</v>
      </c>
      <c r="AJ86" s="16">
        <f>武器2!AF86</f>
        <v>0</v>
      </c>
      <c r="AK86" s="16">
        <f>武器2!AG86</f>
        <v>0</v>
      </c>
      <c r="AL86" s="16">
        <f>武器2!AH86</f>
        <v>0</v>
      </c>
      <c r="AM86" s="16">
        <f>武器2!AI86</f>
        <v>0</v>
      </c>
      <c r="AN86" s="16">
        <f>武器2!AJ86</f>
        <v>0</v>
      </c>
      <c r="AO86" s="21">
        <f t="shared" si="25"/>
        <v>234</v>
      </c>
      <c r="AP86" s="21">
        <f t="shared" si="26"/>
        <v>205800</v>
      </c>
      <c r="AQ86" t="str">
        <f t="shared" si="27"/>
        <v>,坚硬的石头,扁扁的稻草,美味的坚果</v>
      </c>
      <c r="AR86" s="24" t="str">
        <f>IF(F86="c",getSring(AQ86,4),VLOOKUP(K86&amp;F86,test4,2,FALSE))</f>
        <v>雷之精华</v>
      </c>
      <c r="AS86" s="24">
        <f t="shared" si="28"/>
        <v>30006</v>
      </c>
      <c r="AT86" s="24">
        <f t="shared" si="29"/>
        <v>49</v>
      </c>
      <c r="AU86" s="24" t="str">
        <f t="shared" si="37"/>
        <v>坚硬的石头</v>
      </c>
      <c r="AV86" s="24">
        <f t="shared" si="30"/>
        <v>30035</v>
      </c>
      <c r="AW86" s="24">
        <f t="shared" si="31"/>
        <v>98</v>
      </c>
      <c r="AX86" s="24" t="str">
        <f t="shared" si="38"/>
        <v>扁扁的稻草</v>
      </c>
      <c r="AY86" s="24">
        <f t="shared" si="32"/>
        <v>30027</v>
      </c>
      <c r="AZ86" s="24">
        <f t="shared" si="33"/>
        <v>98</v>
      </c>
      <c r="BA86" s="24" t="str">
        <f t="shared" si="39"/>
        <v>美味的坚果</v>
      </c>
      <c r="BB86" s="24">
        <f t="shared" si="34"/>
        <v>30043</v>
      </c>
      <c r="BC86" s="24">
        <f t="shared" si="40"/>
        <v>98</v>
      </c>
    </row>
    <row r="87" spans="1:55" ht="14.25" x14ac:dyDescent="0.2">
      <c r="A87">
        <f t="shared" si="35"/>
        <v>10085</v>
      </c>
      <c r="B87" s="16">
        <v>85</v>
      </c>
      <c r="C87" s="16" t="str">
        <f ca="1">武器1!C87</f>
        <v>IC1417</v>
      </c>
      <c r="D87" s="16" t="str">
        <f ca="1">武器1!D87</f>
        <v>凌厉的精灵毒球</v>
      </c>
      <c r="E87" s="16">
        <f t="shared" si="21"/>
        <v>9</v>
      </c>
      <c r="F87" s="36" t="str">
        <f t="shared" si="20"/>
        <v>b</v>
      </c>
      <c r="G87" s="39">
        <f t="shared" si="36"/>
        <v>3</v>
      </c>
      <c r="H87" s="19" t="s">
        <v>21</v>
      </c>
      <c r="I87" s="3" t="s">
        <v>24</v>
      </c>
      <c r="J87" s="3" t="s">
        <v>931</v>
      </c>
      <c r="K87" s="3" t="str">
        <f t="shared" si="22"/>
        <v>电击</v>
      </c>
      <c r="L87" s="3">
        <f t="shared" si="23"/>
        <v>4</v>
      </c>
      <c r="M87" s="3">
        <f t="shared" si="24"/>
        <v>7</v>
      </c>
      <c r="N87" s="16">
        <v>5</v>
      </c>
      <c r="O87" s="16">
        <v>5</v>
      </c>
      <c r="P87" s="16">
        <f>武器2!L87</f>
        <v>25</v>
      </c>
      <c r="Q87" s="16">
        <f>武器2!M87</f>
        <v>0</v>
      </c>
      <c r="R87" s="16">
        <f>武器2!N87</f>
        <v>0</v>
      </c>
      <c r="S87" s="16">
        <f>武器2!O87</f>
        <v>0</v>
      </c>
      <c r="T87" s="16">
        <f>武器2!P87</f>
        <v>0</v>
      </c>
      <c r="U87" s="16">
        <f>武器2!Q87</f>
        <v>0</v>
      </c>
      <c r="V87" s="16">
        <f>武器2!R87</f>
        <v>0</v>
      </c>
      <c r="W87" s="16">
        <f>武器2!S87</f>
        <v>0</v>
      </c>
      <c r="X87" s="16">
        <f>武器2!T87</f>
        <v>0</v>
      </c>
      <c r="Y87" s="16">
        <f>武器2!U87</f>
        <v>0</v>
      </c>
      <c r="Z87" s="16">
        <f>武器2!V87</f>
        <v>0</v>
      </c>
      <c r="AA87" s="16">
        <f>武器2!W87</f>
        <v>0</v>
      </c>
      <c r="AB87" s="16">
        <f>武器2!X87</f>
        <v>0.38727272727272727</v>
      </c>
      <c r="AC87" s="16">
        <f>武器2!Y87</f>
        <v>0</v>
      </c>
      <c r="AD87" s="16">
        <f>武器2!Z87</f>
        <v>0</v>
      </c>
      <c r="AE87" s="16">
        <f>武器2!AA87</f>
        <v>0</v>
      </c>
      <c r="AF87" s="16">
        <f>武器2!AB87</f>
        <v>0</v>
      </c>
      <c r="AG87" s="16">
        <f>武器2!AC87</f>
        <v>0</v>
      </c>
      <c r="AH87" s="16">
        <f>武器2!AD87</f>
        <v>0</v>
      </c>
      <c r="AI87" s="16">
        <f>武器2!AE87</f>
        <v>0</v>
      </c>
      <c r="AJ87" s="16">
        <f>武器2!AF87</f>
        <v>0</v>
      </c>
      <c r="AK87" s="16">
        <f>武器2!AG87</f>
        <v>0</v>
      </c>
      <c r="AL87" s="16">
        <f>武器2!AH87</f>
        <v>0</v>
      </c>
      <c r="AM87" s="16">
        <f>武器2!AI87</f>
        <v>0</v>
      </c>
      <c r="AN87" s="16">
        <f>武器2!AJ87</f>
        <v>0</v>
      </c>
      <c r="AO87" s="21">
        <f t="shared" si="25"/>
        <v>48.111272727272727</v>
      </c>
      <c r="AP87" s="21">
        <f t="shared" si="26"/>
        <v>42000</v>
      </c>
      <c r="AQ87" t="str">
        <f t="shared" si="27"/>
        <v>,坚硬的石头,长獠牙,扁扁的稻草</v>
      </c>
      <c r="AR87" s="24" t="str">
        <f>IF(F87="c",getSring(AQ87,4),VLOOKUP(K87&amp;F87,test4,2,FALSE))</f>
        <v>雷之精华</v>
      </c>
      <c r="AS87" s="24">
        <f t="shared" si="28"/>
        <v>30006</v>
      </c>
      <c r="AT87" s="24">
        <f t="shared" si="29"/>
        <v>10</v>
      </c>
      <c r="AU87" s="24" t="str">
        <f t="shared" si="37"/>
        <v>坚硬的石头</v>
      </c>
      <c r="AV87" s="24">
        <f t="shared" si="30"/>
        <v>30035</v>
      </c>
      <c r="AW87" s="24">
        <f t="shared" si="31"/>
        <v>20</v>
      </c>
      <c r="AX87" s="24" t="str">
        <f t="shared" si="38"/>
        <v>长獠牙</v>
      </c>
      <c r="AY87" s="24">
        <f t="shared" si="32"/>
        <v>30039</v>
      </c>
      <c r="AZ87" s="24">
        <f t="shared" si="33"/>
        <v>20</v>
      </c>
      <c r="BA87" s="24" t="str">
        <f t="shared" si="39"/>
        <v>扁扁的稻草</v>
      </c>
      <c r="BB87" s="24">
        <f t="shared" si="34"/>
        <v>30027</v>
      </c>
      <c r="BC87" s="24">
        <f t="shared" si="40"/>
        <v>20</v>
      </c>
    </row>
    <row r="88" spans="1:55" ht="14.25" x14ac:dyDescent="0.2">
      <c r="A88">
        <f t="shared" si="35"/>
        <v>10086</v>
      </c>
      <c r="B88" s="16">
        <v>86</v>
      </c>
      <c r="C88" s="16" t="str">
        <f ca="1">武器1!C88</f>
        <v>IC1419</v>
      </c>
      <c r="D88" s="16" t="str">
        <f ca="1">武器1!D88</f>
        <v>坚硬的白银法球</v>
      </c>
      <c r="E88" s="16">
        <f t="shared" si="21"/>
        <v>11</v>
      </c>
      <c r="F88" s="36" t="str">
        <f t="shared" si="20"/>
        <v>b</v>
      </c>
      <c r="G88" s="39">
        <f t="shared" si="36"/>
        <v>3</v>
      </c>
      <c r="H88" s="19" t="s">
        <v>21</v>
      </c>
      <c r="I88" s="3" t="s">
        <v>24</v>
      </c>
      <c r="J88" s="3" t="s">
        <v>931</v>
      </c>
      <c r="K88" s="3" t="str">
        <f t="shared" si="22"/>
        <v>电击</v>
      </c>
      <c r="L88" s="3">
        <f t="shared" si="23"/>
        <v>4</v>
      </c>
      <c r="M88" s="3">
        <f t="shared" si="24"/>
        <v>7</v>
      </c>
      <c r="N88" s="16">
        <v>5</v>
      </c>
      <c r="O88" s="16">
        <v>6</v>
      </c>
      <c r="P88" s="16">
        <f>武器2!L88</f>
        <v>30</v>
      </c>
      <c r="Q88" s="16">
        <f>武器2!M88</f>
        <v>0</v>
      </c>
      <c r="R88" s="16">
        <f>武器2!N88</f>
        <v>0</v>
      </c>
      <c r="S88" s="16">
        <f>武器2!O88</f>
        <v>0</v>
      </c>
      <c r="T88" s="16">
        <f>武器2!P88</f>
        <v>0</v>
      </c>
      <c r="U88" s="16">
        <f>武器2!Q88</f>
        <v>203</v>
      </c>
      <c r="V88" s="16">
        <f>武器2!R88</f>
        <v>0</v>
      </c>
      <c r="W88" s="16">
        <f>武器2!S88</f>
        <v>0</v>
      </c>
      <c r="X88" s="16">
        <f>武器2!T88</f>
        <v>0</v>
      </c>
      <c r="Y88" s="16">
        <f>武器2!U88</f>
        <v>0</v>
      </c>
      <c r="Z88" s="16">
        <f>武器2!V88</f>
        <v>0</v>
      </c>
      <c r="AA88" s="16">
        <f>武器2!W88</f>
        <v>0</v>
      </c>
      <c r="AB88" s="16">
        <f>武器2!X88</f>
        <v>0</v>
      </c>
      <c r="AC88" s="16">
        <f>武器2!Y88</f>
        <v>0</v>
      </c>
      <c r="AD88" s="16">
        <f>武器2!Z88</f>
        <v>0</v>
      </c>
      <c r="AE88" s="16">
        <f>武器2!AA88</f>
        <v>0</v>
      </c>
      <c r="AF88" s="16">
        <f>武器2!AB88</f>
        <v>0</v>
      </c>
      <c r="AG88" s="16">
        <f>武器2!AC88</f>
        <v>0</v>
      </c>
      <c r="AH88" s="16">
        <f>武器2!AD88</f>
        <v>0</v>
      </c>
      <c r="AI88" s="16">
        <f>武器2!AE88</f>
        <v>0</v>
      </c>
      <c r="AJ88" s="16">
        <f>武器2!AF88</f>
        <v>0</v>
      </c>
      <c r="AK88" s="16">
        <f>武器2!AG88</f>
        <v>0</v>
      </c>
      <c r="AL88" s="16">
        <f>武器2!AH88</f>
        <v>0</v>
      </c>
      <c r="AM88" s="16">
        <f>武器2!AI88</f>
        <v>0</v>
      </c>
      <c r="AN88" s="16">
        <f>武器2!AJ88</f>
        <v>0</v>
      </c>
      <c r="AO88" s="21">
        <f t="shared" si="25"/>
        <v>349.5</v>
      </c>
      <c r="AP88" s="21">
        <f t="shared" si="26"/>
        <v>306600</v>
      </c>
      <c r="AQ88" t="str">
        <f t="shared" si="27"/>
        <v>,扁扁的稻草,坚硬的石头,长獠牙</v>
      </c>
      <c r="AR88" s="24" t="str">
        <f>IF(F88="c",getSring(AQ88,4),VLOOKUP(K88&amp;F88,test4,2,FALSE))</f>
        <v>雷之精华</v>
      </c>
      <c r="AS88" s="24">
        <f t="shared" si="28"/>
        <v>30006</v>
      </c>
      <c r="AT88" s="24">
        <f t="shared" si="29"/>
        <v>73</v>
      </c>
      <c r="AU88" s="24" t="str">
        <f t="shared" si="37"/>
        <v>扁扁的稻草</v>
      </c>
      <c r="AV88" s="24">
        <f t="shared" si="30"/>
        <v>30027</v>
      </c>
      <c r="AW88" s="24">
        <f t="shared" si="31"/>
        <v>146</v>
      </c>
      <c r="AX88" s="24" t="str">
        <f t="shared" si="38"/>
        <v>坚硬的石头</v>
      </c>
      <c r="AY88" s="24">
        <f t="shared" si="32"/>
        <v>30035</v>
      </c>
      <c r="AZ88" s="24">
        <f t="shared" si="33"/>
        <v>146</v>
      </c>
      <c r="BA88" s="24" t="str">
        <f t="shared" si="39"/>
        <v>长獠牙</v>
      </c>
      <c r="BB88" s="24">
        <f t="shared" si="34"/>
        <v>30039</v>
      </c>
      <c r="BC88" s="24">
        <f t="shared" si="40"/>
        <v>146</v>
      </c>
    </row>
    <row r="89" spans="1:55" ht="14.25" x14ac:dyDescent="0.2">
      <c r="A89">
        <f t="shared" si="35"/>
        <v>10087</v>
      </c>
      <c r="B89" s="16">
        <v>87</v>
      </c>
      <c r="C89" s="16" t="str">
        <f ca="1">武器1!C89</f>
        <v>IC1413</v>
      </c>
      <c r="D89" s="16" t="str">
        <f ca="1">武器1!D89</f>
        <v>优质的智慧毒球</v>
      </c>
      <c r="E89" s="16">
        <f t="shared" si="21"/>
        <v>13</v>
      </c>
      <c r="F89" s="36" t="str">
        <f t="shared" si="20"/>
        <v>b</v>
      </c>
      <c r="G89" s="39">
        <f t="shared" si="36"/>
        <v>3</v>
      </c>
      <c r="H89" s="19" t="s">
        <v>21</v>
      </c>
      <c r="I89" s="3" t="s">
        <v>24</v>
      </c>
      <c r="J89" s="3" t="s">
        <v>931</v>
      </c>
      <c r="K89" s="3" t="str">
        <f t="shared" si="22"/>
        <v>电击</v>
      </c>
      <c r="L89" s="3">
        <f t="shared" si="23"/>
        <v>4</v>
      </c>
      <c r="M89" s="3">
        <f t="shared" si="24"/>
        <v>7</v>
      </c>
      <c r="N89" s="16">
        <v>5</v>
      </c>
      <c r="O89" s="16">
        <v>7</v>
      </c>
      <c r="P89" s="16">
        <f>武器2!L89</f>
        <v>35</v>
      </c>
      <c r="Q89" s="16">
        <f>武器2!M89</f>
        <v>0</v>
      </c>
      <c r="R89" s="16">
        <f>武器2!N89</f>
        <v>0</v>
      </c>
      <c r="S89" s="16">
        <f>武器2!O89</f>
        <v>0</v>
      </c>
      <c r="T89" s="16">
        <f>武器2!P89</f>
        <v>0</v>
      </c>
      <c r="U89" s="16">
        <f>武器2!Q89</f>
        <v>0</v>
      </c>
      <c r="V89" s="16">
        <f>武器2!R89</f>
        <v>0</v>
      </c>
      <c r="W89" s="16">
        <f>武器2!S89</f>
        <v>0</v>
      </c>
      <c r="X89" s="16">
        <f>武器2!T89</f>
        <v>43</v>
      </c>
      <c r="Y89" s="16">
        <f>武器2!U89</f>
        <v>0</v>
      </c>
      <c r="Z89" s="16">
        <f>武器2!V89</f>
        <v>0</v>
      </c>
      <c r="AA89" s="16">
        <f>武器2!W89</f>
        <v>0</v>
      </c>
      <c r="AB89" s="16">
        <f>武器2!X89</f>
        <v>0</v>
      </c>
      <c r="AC89" s="16">
        <f>武器2!Y89</f>
        <v>0</v>
      </c>
      <c r="AD89" s="16">
        <f>武器2!Z89</f>
        <v>0</v>
      </c>
      <c r="AE89" s="16">
        <f>武器2!AA89</f>
        <v>0</v>
      </c>
      <c r="AF89" s="16">
        <f>武器2!AB89</f>
        <v>0</v>
      </c>
      <c r="AG89" s="16">
        <f>武器2!AC89</f>
        <v>0</v>
      </c>
      <c r="AH89" s="16">
        <f>武器2!AD89</f>
        <v>0</v>
      </c>
      <c r="AI89" s="16">
        <f>武器2!AE89</f>
        <v>0</v>
      </c>
      <c r="AJ89" s="16">
        <f>武器2!AF89</f>
        <v>0</v>
      </c>
      <c r="AK89" s="16">
        <f>武器2!AG89</f>
        <v>0</v>
      </c>
      <c r="AL89" s="16">
        <f>武器2!AH89</f>
        <v>0</v>
      </c>
      <c r="AM89" s="16">
        <f>武器2!AI89</f>
        <v>0</v>
      </c>
      <c r="AN89" s="16">
        <f>武器2!AJ89</f>
        <v>0</v>
      </c>
      <c r="AO89" s="21">
        <f t="shared" si="25"/>
        <v>117</v>
      </c>
      <c r="AP89" s="21">
        <f t="shared" si="26"/>
        <v>101700</v>
      </c>
      <c r="AQ89" t="str">
        <f t="shared" si="27"/>
        <v>,长獠牙,扁扁的稻草,美味的坚果</v>
      </c>
      <c r="AR89" s="24" t="str">
        <f>IF(F89="c",getSring(AQ89,4),VLOOKUP(K89&amp;F89,test4,2,FALSE))</f>
        <v>雷之精华</v>
      </c>
      <c r="AS89" s="24">
        <f t="shared" si="28"/>
        <v>30006</v>
      </c>
      <c r="AT89" s="24">
        <f t="shared" si="29"/>
        <v>24</v>
      </c>
      <c r="AU89" s="24" t="str">
        <f t="shared" si="37"/>
        <v>长獠牙</v>
      </c>
      <c r="AV89" s="24">
        <f t="shared" si="30"/>
        <v>30039</v>
      </c>
      <c r="AW89" s="24">
        <f t="shared" si="31"/>
        <v>49</v>
      </c>
      <c r="AX89" s="24" t="str">
        <f t="shared" si="38"/>
        <v>扁扁的稻草</v>
      </c>
      <c r="AY89" s="24">
        <f t="shared" si="32"/>
        <v>30027</v>
      </c>
      <c r="AZ89" s="24">
        <f t="shared" si="33"/>
        <v>49</v>
      </c>
      <c r="BA89" s="24" t="str">
        <f t="shared" si="39"/>
        <v>美味的坚果</v>
      </c>
      <c r="BB89" s="24">
        <f t="shared" si="34"/>
        <v>30043</v>
      </c>
      <c r="BC89" s="24">
        <f t="shared" si="40"/>
        <v>49</v>
      </c>
    </row>
    <row r="90" spans="1:55" ht="14.25" x14ac:dyDescent="0.2">
      <c r="A90">
        <f t="shared" si="35"/>
        <v>10088</v>
      </c>
      <c r="B90" s="16">
        <v>88</v>
      </c>
      <c r="C90" s="16" t="str">
        <f ca="1">武器1!C90</f>
        <v>IC1401</v>
      </c>
      <c r="D90" s="16" t="str">
        <f ca="1">武器1!D90</f>
        <v>发亮的卡尼亚毒球</v>
      </c>
      <c r="E90" s="16">
        <f t="shared" si="21"/>
        <v>15</v>
      </c>
      <c r="F90" s="36" t="str">
        <f t="shared" si="20"/>
        <v>b</v>
      </c>
      <c r="G90" s="39">
        <f t="shared" si="36"/>
        <v>3</v>
      </c>
      <c r="H90" s="19" t="s">
        <v>21</v>
      </c>
      <c r="I90" s="3" t="s">
        <v>24</v>
      </c>
      <c r="J90" s="3" t="s">
        <v>931</v>
      </c>
      <c r="K90" s="3" t="str">
        <f t="shared" si="22"/>
        <v>电击</v>
      </c>
      <c r="L90" s="3">
        <f t="shared" si="23"/>
        <v>4</v>
      </c>
      <c r="M90" s="3">
        <f t="shared" si="24"/>
        <v>7</v>
      </c>
      <c r="N90" s="16">
        <v>5</v>
      </c>
      <c r="O90" s="16">
        <v>8</v>
      </c>
      <c r="P90" s="16">
        <f>武器2!L90</f>
        <v>40</v>
      </c>
      <c r="Q90" s="16">
        <f>武器2!M90</f>
        <v>0</v>
      </c>
      <c r="R90" s="16">
        <f>武器2!N90</f>
        <v>0</v>
      </c>
      <c r="S90" s="16">
        <f>武器2!O90</f>
        <v>0</v>
      </c>
      <c r="T90" s="16">
        <f>武器2!P90</f>
        <v>0</v>
      </c>
      <c r="U90" s="16">
        <f>武器2!Q90</f>
        <v>0</v>
      </c>
      <c r="V90" s="16">
        <f>武器2!R90</f>
        <v>0</v>
      </c>
      <c r="W90" s="16">
        <f>武器2!S90</f>
        <v>49</v>
      </c>
      <c r="X90" s="16">
        <f>武器2!T90</f>
        <v>0</v>
      </c>
      <c r="Y90" s="16">
        <f>武器2!U90</f>
        <v>0</v>
      </c>
      <c r="Z90" s="16">
        <f>武器2!V90</f>
        <v>0</v>
      </c>
      <c r="AA90" s="16">
        <f>武器2!W90</f>
        <v>0</v>
      </c>
      <c r="AB90" s="16">
        <f>武器2!X90</f>
        <v>0</v>
      </c>
      <c r="AC90" s="16">
        <f>武器2!Y90</f>
        <v>0</v>
      </c>
      <c r="AD90" s="16">
        <f>武器2!Z90</f>
        <v>0</v>
      </c>
      <c r="AE90" s="16">
        <f>武器2!AA90</f>
        <v>0</v>
      </c>
      <c r="AF90" s="16">
        <f>武器2!AB90</f>
        <v>0</v>
      </c>
      <c r="AG90" s="16">
        <f>武器2!AC90</f>
        <v>0</v>
      </c>
      <c r="AH90" s="16">
        <f>武器2!AD90</f>
        <v>0</v>
      </c>
      <c r="AI90" s="16">
        <f>武器2!AE90</f>
        <v>0</v>
      </c>
      <c r="AJ90" s="16">
        <f>武器2!AF90</f>
        <v>0</v>
      </c>
      <c r="AK90" s="16">
        <f>武器2!AG90</f>
        <v>0</v>
      </c>
      <c r="AL90" s="16">
        <f>武器2!AH90</f>
        <v>0</v>
      </c>
      <c r="AM90" s="16">
        <f>武器2!AI90</f>
        <v>0</v>
      </c>
      <c r="AN90" s="16">
        <f>武器2!AJ90</f>
        <v>0</v>
      </c>
      <c r="AO90" s="21">
        <f t="shared" si="25"/>
        <v>133.5</v>
      </c>
      <c r="AP90" s="21">
        <f t="shared" si="26"/>
        <v>117600</v>
      </c>
      <c r="AQ90" t="str">
        <f t="shared" si="27"/>
        <v>,长獠牙,坚硬的石头,扁扁的稻草</v>
      </c>
      <c r="AR90" s="24" t="str">
        <f>IF(F90="c",getSring(AQ90,4),VLOOKUP(K90&amp;F90,test4,2,FALSE))</f>
        <v>雷之精华</v>
      </c>
      <c r="AS90" s="24">
        <f t="shared" si="28"/>
        <v>30006</v>
      </c>
      <c r="AT90" s="24">
        <f t="shared" si="29"/>
        <v>28</v>
      </c>
      <c r="AU90" s="24" t="str">
        <f t="shared" si="37"/>
        <v>长獠牙</v>
      </c>
      <c r="AV90" s="24">
        <f t="shared" si="30"/>
        <v>30039</v>
      </c>
      <c r="AW90" s="24">
        <f t="shared" si="31"/>
        <v>56</v>
      </c>
      <c r="AX90" s="24" t="str">
        <f t="shared" si="38"/>
        <v>坚硬的石头</v>
      </c>
      <c r="AY90" s="24">
        <f t="shared" si="32"/>
        <v>30035</v>
      </c>
      <c r="AZ90" s="24">
        <f t="shared" si="33"/>
        <v>56</v>
      </c>
      <c r="BA90" s="24" t="str">
        <f t="shared" si="39"/>
        <v>扁扁的稻草</v>
      </c>
      <c r="BB90" s="24">
        <f t="shared" si="34"/>
        <v>30027</v>
      </c>
      <c r="BC90" s="24">
        <f t="shared" si="40"/>
        <v>56</v>
      </c>
    </row>
    <row r="91" spans="1:55" ht="14.25" x14ac:dyDescent="0.2">
      <c r="A91">
        <f t="shared" si="35"/>
        <v>10089</v>
      </c>
      <c r="B91" s="16">
        <v>89</v>
      </c>
      <c r="C91" s="16" t="str">
        <f ca="1">武器1!C91</f>
        <v>IC1419</v>
      </c>
      <c r="D91" s="16" t="str">
        <f ca="1">武器1!D91</f>
        <v>普通的玄铁法球</v>
      </c>
      <c r="E91" s="16">
        <f t="shared" si="21"/>
        <v>1</v>
      </c>
      <c r="F91" s="36" t="str">
        <f t="shared" si="20"/>
        <v>c</v>
      </c>
      <c r="G91" s="39">
        <f t="shared" si="36"/>
        <v>4</v>
      </c>
      <c r="H91" s="19" t="s">
        <v>21</v>
      </c>
      <c r="I91" s="3" t="s">
        <v>24</v>
      </c>
      <c r="J91" s="3" t="s">
        <v>931</v>
      </c>
      <c r="K91" s="3" t="str">
        <f t="shared" si="22"/>
        <v/>
      </c>
      <c r="L91" s="3">
        <f t="shared" si="23"/>
        <v>0</v>
      </c>
      <c r="M91" s="3">
        <f t="shared" si="24"/>
        <v>0</v>
      </c>
      <c r="N91" s="16">
        <v>5</v>
      </c>
      <c r="O91" s="16">
        <v>1</v>
      </c>
      <c r="P91" s="16">
        <f>武器2!L91</f>
        <v>6</v>
      </c>
      <c r="Q91" s="16">
        <f>武器2!M91</f>
        <v>0</v>
      </c>
      <c r="R91" s="16">
        <f>武器2!N91</f>
        <v>0</v>
      </c>
      <c r="S91" s="16">
        <f>武器2!O91</f>
        <v>0</v>
      </c>
      <c r="T91" s="16">
        <f>武器2!P91</f>
        <v>0</v>
      </c>
      <c r="U91" s="16">
        <f>武器2!Q91</f>
        <v>0</v>
      </c>
      <c r="V91" s="16">
        <f>武器2!R91</f>
        <v>0</v>
      </c>
      <c r="W91" s="16">
        <f>武器2!S91</f>
        <v>0</v>
      </c>
      <c r="X91" s="16">
        <f>武器2!T91</f>
        <v>0</v>
      </c>
      <c r="Y91" s="16">
        <f>武器2!U91</f>
        <v>0</v>
      </c>
      <c r="Z91" s="16">
        <f>武器2!V91</f>
        <v>0</v>
      </c>
      <c r="AA91" s="16">
        <f>武器2!W91</f>
        <v>0</v>
      </c>
      <c r="AB91" s="16">
        <f>武器2!X91</f>
        <v>0</v>
      </c>
      <c r="AC91" s="16">
        <f>武器2!Y91</f>
        <v>0</v>
      </c>
      <c r="AD91" s="16">
        <f>武器2!Z91</f>
        <v>0</v>
      </c>
      <c r="AE91" s="16">
        <f>武器2!AA91</f>
        <v>0</v>
      </c>
      <c r="AF91" s="16">
        <f>武器2!AB91</f>
        <v>0</v>
      </c>
      <c r="AG91" s="16">
        <f>武器2!AC91</f>
        <v>0</v>
      </c>
      <c r="AH91" s="16">
        <f>武器2!AD91</f>
        <v>0</v>
      </c>
      <c r="AI91" s="16">
        <f>武器2!AE91</f>
        <v>0</v>
      </c>
      <c r="AJ91" s="16">
        <f>武器2!AF91</f>
        <v>0</v>
      </c>
      <c r="AK91" s="16">
        <f>武器2!AG91</f>
        <v>0</v>
      </c>
      <c r="AL91" s="16">
        <f>武器2!AH91</f>
        <v>0</v>
      </c>
      <c r="AM91" s="16">
        <f>武器2!AI91</f>
        <v>0</v>
      </c>
      <c r="AN91" s="16">
        <f>武器2!AJ91</f>
        <v>0</v>
      </c>
      <c r="AO91" s="21">
        <f t="shared" si="25"/>
        <v>9</v>
      </c>
      <c r="AP91" s="21">
        <f t="shared" si="26"/>
        <v>8100</v>
      </c>
      <c r="AQ91" t="str">
        <f t="shared" si="27"/>
        <v>,稻草,红水晶,石头,多汁的坚果</v>
      </c>
      <c r="AR91" s="24" t="str">
        <f>IF(F91="c",getSring(AQ91,4),VLOOKUP(K91&amp;F91,test4,2,FALSE))</f>
        <v>多汁的坚果</v>
      </c>
      <c r="AS91" s="24">
        <f t="shared" si="28"/>
        <v>30042</v>
      </c>
      <c r="AT91" s="24">
        <f t="shared" si="29"/>
        <v>30</v>
      </c>
      <c r="AU91" s="24" t="str">
        <f t="shared" si="37"/>
        <v>稻草</v>
      </c>
      <c r="AV91" s="24">
        <f t="shared" si="30"/>
        <v>30026</v>
      </c>
      <c r="AW91" s="24">
        <f t="shared" si="31"/>
        <v>8</v>
      </c>
      <c r="AX91" s="24" t="str">
        <f t="shared" si="38"/>
        <v>红水晶</v>
      </c>
      <c r="AY91" s="24">
        <f t="shared" si="32"/>
        <v>30030</v>
      </c>
      <c r="AZ91" s="24">
        <f t="shared" si="33"/>
        <v>8</v>
      </c>
      <c r="BA91" s="24" t="str">
        <f t="shared" si="39"/>
        <v>石头</v>
      </c>
      <c r="BB91" s="24">
        <f t="shared" si="34"/>
        <v>30034</v>
      </c>
      <c r="BC91" s="24">
        <f t="shared" si="40"/>
        <v>8</v>
      </c>
    </row>
    <row r="92" spans="1:55" ht="14.25" x14ac:dyDescent="0.2">
      <c r="A92">
        <f t="shared" si="35"/>
        <v>10090</v>
      </c>
      <c r="B92" s="16">
        <v>90</v>
      </c>
      <c r="C92" s="16" t="str">
        <f ca="1">武器1!C92</f>
        <v>IC1419</v>
      </c>
      <c r="D92" s="16" t="str">
        <f ca="1">武器1!D92</f>
        <v>普通的女神球</v>
      </c>
      <c r="E92" s="16">
        <f t="shared" si="21"/>
        <v>3</v>
      </c>
      <c r="F92" s="36" t="str">
        <f t="shared" si="20"/>
        <v>c</v>
      </c>
      <c r="G92" s="39">
        <f t="shared" si="36"/>
        <v>4</v>
      </c>
      <c r="H92" s="19" t="s">
        <v>21</v>
      </c>
      <c r="I92" s="3" t="s">
        <v>24</v>
      </c>
      <c r="J92" s="3" t="s">
        <v>931</v>
      </c>
      <c r="K92" s="3" t="str">
        <f t="shared" si="22"/>
        <v/>
      </c>
      <c r="L92" s="3">
        <f t="shared" si="23"/>
        <v>0</v>
      </c>
      <c r="M92" s="3">
        <f t="shared" si="24"/>
        <v>0</v>
      </c>
      <c r="N92" s="16">
        <v>5</v>
      </c>
      <c r="O92" s="16">
        <v>2</v>
      </c>
      <c r="P92" s="16">
        <f>武器2!L92</f>
        <v>12</v>
      </c>
      <c r="Q92" s="16">
        <f>武器2!M92</f>
        <v>0</v>
      </c>
      <c r="R92" s="16">
        <f>武器2!N92</f>
        <v>0</v>
      </c>
      <c r="S92" s="16">
        <f>武器2!O92</f>
        <v>0</v>
      </c>
      <c r="T92" s="16">
        <f>武器2!P92</f>
        <v>0</v>
      </c>
      <c r="U92" s="16">
        <f>武器2!Q92</f>
        <v>0</v>
      </c>
      <c r="V92" s="16">
        <f>武器2!R92</f>
        <v>0</v>
      </c>
      <c r="W92" s="16">
        <f>武器2!S92</f>
        <v>0</v>
      </c>
      <c r="X92" s="16">
        <f>武器2!T92</f>
        <v>0</v>
      </c>
      <c r="Y92" s="16">
        <f>武器2!U92</f>
        <v>0</v>
      </c>
      <c r="Z92" s="16">
        <f>武器2!V92</f>
        <v>0</v>
      </c>
      <c r="AA92" s="16">
        <f>武器2!W92</f>
        <v>0</v>
      </c>
      <c r="AB92" s="16">
        <f>武器2!X92</f>
        <v>0</v>
      </c>
      <c r="AC92" s="16">
        <f>武器2!Y92</f>
        <v>0</v>
      </c>
      <c r="AD92" s="16">
        <f>武器2!Z92</f>
        <v>0</v>
      </c>
      <c r="AE92" s="16">
        <f>武器2!AA92</f>
        <v>0</v>
      </c>
      <c r="AF92" s="16">
        <f>武器2!AB92</f>
        <v>0</v>
      </c>
      <c r="AG92" s="16">
        <f>武器2!AC92</f>
        <v>0</v>
      </c>
      <c r="AH92" s="16">
        <f>武器2!AD92</f>
        <v>0</v>
      </c>
      <c r="AI92" s="16">
        <f>武器2!AE92</f>
        <v>0</v>
      </c>
      <c r="AJ92" s="16">
        <f>武器2!AF92</f>
        <v>0</v>
      </c>
      <c r="AK92" s="16">
        <f>武器2!AG92</f>
        <v>0</v>
      </c>
      <c r="AL92" s="16">
        <f>武器2!AH92</f>
        <v>0</v>
      </c>
      <c r="AM92" s="16">
        <f>武器2!AI92</f>
        <v>0</v>
      </c>
      <c r="AN92" s="16">
        <f>武器2!AJ92</f>
        <v>0</v>
      </c>
      <c r="AO92" s="21">
        <f t="shared" si="25"/>
        <v>18</v>
      </c>
      <c r="AP92" s="21">
        <f t="shared" si="26"/>
        <v>15750</v>
      </c>
      <c r="AQ92" t="str">
        <f t="shared" si="27"/>
        <v>,稻草,蘑菇,红水晶,狗牙</v>
      </c>
      <c r="AR92" s="24" t="str">
        <f>IF(F92="c",getSring(AQ92,4),VLOOKUP(K92&amp;F92,test4,2,FALSE))</f>
        <v>狗牙</v>
      </c>
      <c r="AS92" s="24">
        <f t="shared" si="28"/>
        <v>30038</v>
      </c>
      <c r="AT92" s="24">
        <f t="shared" si="29"/>
        <v>60</v>
      </c>
      <c r="AU92" s="24" t="str">
        <f t="shared" si="37"/>
        <v>稻草</v>
      </c>
      <c r="AV92" s="24">
        <f t="shared" si="30"/>
        <v>30026</v>
      </c>
      <c r="AW92" s="24">
        <f t="shared" si="31"/>
        <v>15</v>
      </c>
      <c r="AX92" s="24" t="str">
        <f t="shared" si="38"/>
        <v>蘑菇</v>
      </c>
      <c r="AY92" s="24">
        <f t="shared" si="32"/>
        <v>30022</v>
      </c>
      <c r="AZ92" s="24">
        <f t="shared" si="33"/>
        <v>15</v>
      </c>
      <c r="BA92" s="24" t="str">
        <f t="shared" si="39"/>
        <v>红水晶</v>
      </c>
      <c r="BB92" s="24">
        <f t="shared" si="34"/>
        <v>30030</v>
      </c>
      <c r="BC92" s="24">
        <f t="shared" si="40"/>
        <v>15</v>
      </c>
    </row>
    <row r="93" spans="1:55" ht="14.25" x14ac:dyDescent="0.2">
      <c r="A93">
        <f t="shared" si="35"/>
        <v>10091</v>
      </c>
      <c r="B93" s="16">
        <v>91</v>
      </c>
      <c r="C93" s="16" t="str">
        <f ca="1">武器1!C93</f>
        <v>IC1416</v>
      </c>
      <c r="D93" s="16" t="str">
        <f ca="1">武器1!D93</f>
        <v>普通的塞尔塔毒球</v>
      </c>
      <c r="E93" s="16">
        <f t="shared" si="21"/>
        <v>5</v>
      </c>
      <c r="F93" s="36" t="str">
        <f t="shared" si="20"/>
        <v>c</v>
      </c>
      <c r="G93" s="39">
        <f t="shared" si="36"/>
        <v>4</v>
      </c>
      <c r="H93" s="19" t="s">
        <v>21</v>
      </c>
      <c r="I93" s="3" t="s">
        <v>24</v>
      </c>
      <c r="J93" s="3" t="s">
        <v>931</v>
      </c>
      <c r="K93" s="3" t="str">
        <f t="shared" si="22"/>
        <v/>
      </c>
      <c r="L93" s="3">
        <f t="shared" si="23"/>
        <v>0</v>
      </c>
      <c r="M93" s="3">
        <f t="shared" si="24"/>
        <v>0</v>
      </c>
      <c r="N93" s="16">
        <v>5</v>
      </c>
      <c r="O93" s="16">
        <v>3</v>
      </c>
      <c r="P93" s="16">
        <f>武器2!L93</f>
        <v>19</v>
      </c>
      <c r="Q93" s="16">
        <f>武器2!M93</f>
        <v>0</v>
      </c>
      <c r="R93" s="16">
        <f>武器2!N93</f>
        <v>0</v>
      </c>
      <c r="S93" s="16">
        <f>武器2!O93</f>
        <v>0</v>
      </c>
      <c r="T93" s="16">
        <f>武器2!P93</f>
        <v>0</v>
      </c>
      <c r="U93" s="16">
        <f>武器2!Q93</f>
        <v>0</v>
      </c>
      <c r="V93" s="16">
        <f>武器2!R93</f>
        <v>0</v>
      </c>
      <c r="W93" s="16">
        <f>武器2!S93</f>
        <v>0</v>
      </c>
      <c r="X93" s="16">
        <f>武器2!T93</f>
        <v>0</v>
      </c>
      <c r="Y93" s="16">
        <f>武器2!U93</f>
        <v>0</v>
      </c>
      <c r="Z93" s="16">
        <f>武器2!V93</f>
        <v>0</v>
      </c>
      <c r="AA93" s="16">
        <f>武器2!W93</f>
        <v>0</v>
      </c>
      <c r="AB93" s="16">
        <f>武器2!X93</f>
        <v>0</v>
      </c>
      <c r="AC93" s="16">
        <f>武器2!Y93</f>
        <v>0</v>
      </c>
      <c r="AD93" s="16">
        <f>武器2!Z93</f>
        <v>0</v>
      </c>
      <c r="AE93" s="16">
        <f>武器2!AA93</f>
        <v>0</v>
      </c>
      <c r="AF93" s="16">
        <f>武器2!AB93</f>
        <v>0</v>
      </c>
      <c r="AG93" s="16">
        <f>武器2!AC93</f>
        <v>0</v>
      </c>
      <c r="AH93" s="16">
        <f>武器2!AD93</f>
        <v>0</v>
      </c>
      <c r="AI93" s="16">
        <f>武器2!AE93</f>
        <v>0</v>
      </c>
      <c r="AJ93" s="16">
        <f>武器2!AF93</f>
        <v>0</v>
      </c>
      <c r="AK93" s="16">
        <f>武器2!AG93</f>
        <v>0</v>
      </c>
      <c r="AL93" s="16">
        <f>武器2!AH93</f>
        <v>0</v>
      </c>
      <c r="AM93" s="16">
        <f>武器2!AI93</f>
        <v>0</v>
      </c>
      <c r="AN93" s="16">
        <f>武器2!AJ93</f>
        <v>0</v>
      </c>
      <c r="AO93" s="21">
        <f t="shared" si="25"/>
        <v>28.5</v>
      </c>
      <c r="AP93" s="21">
        <f t="shared" si="26"/>
        <v>25050</v>
      </c>
      <c r="AQ93" t="str">
        <f t="shared" si="27"/>
        <v>,石头,红水晶,狗牙,蘑菇</v>
      </c>
      <c r="AR93" s="24" t="str">
        <f>IF(F93="c",getSring(AQ93,4),VLOOKUP(K93&amp;F93,test4,2,FALSE))</f>
        <v>蘑菇</v>
      </c>
      <c r="AS93" s="24">
        <f t="shared" si="28"/>
        <v>30022</v>
      </c>
      <c r="AT93" s="24">
        <f t="shared" si="29"/>
        <v>95</v>
      </c>
      <c r="AU93" s="24" t="str">
        <f t="shared" si="37"/>
        <v>石头</v>
      </c>
      <c r="AV93" s="24">
        <f t="shared" si="30"/>
        <v>30034</v>
      </c>
      <c r="AW93" s="24">
        <f t="shared" si="31"/>
        <v>24</v>
      </c>
      <c r="AX93" s="24" t="str">
        <f t="shared" si="38"/>
        <v>红水晶</v>
      </c>
      <c r="AY93" s="24">
        <f t="shared" si="32"/>
        <v>30030</v>
      </c>
      <c r="AZ93" s="24">
        <f t="shared" si="33"/>
        <v>24</v>
      </c>
      <c r="BA93" s="24" t="str">
        <f t="shared" si="39"/>
        <v>狗牙</v>
      </c>
      <c r="BB93" s="24">
        <f t="shared" si="34"/>
        <v>30038</v>
      </c>
      <c r="BC93" s="24">
        <f t="shared" si="40"/>
        <v>24</v>
      </c>
    </row>
    <row r="94" spans="1:55" ht="14.25" x14ac:dyDescent="0.2">
      <c r="A94">
        <f t="shared" si="35"/>
        <v>10092</v>
      </c>
      <c r="B94" s="16">
        <v>92</v>
      </c>
      <c r="C94" s="16" t="str">
        <f ca="1">武器1!C94</f>
        <v>IC1401</v>
      </c>
      <c r="D94" s="16" t="str">
        <f ca="1">武器1!D94</f>
        <v>一般的虚幻毒球</v>
      </c>
      <c r="E94" s="16">
        <f t="shared" si="21"/>
        <v>7</v>
      </c>
      <c r="F94" s="36" t="str">
        <f t="shared" si="20"/>
        <v>c</v>
      </c>
      <c r="G94" s="39">
        <f t="shared" si="36"/>
        <v>4</v>
      </c>
      <c r="H94" s="19" t="s">
        <v>21</v>
      </c>
      <c r="I94" s="3" t="s">
        <v>24</v>
      </c>
      <c r="J94" s="3" t="s">
        <v>931</v>
      </c>
      <c r="K94" s="3" t="str">
        <f t="shared" si="22"/>
        <v/>
      </c>
      <c r="L94" s="3">
        <f t="shared" si="23"/>
        <v>0</v>
      </c>
      <c r="M94" s="3">
        <f t="shared" si="24"/>
        <v>0</v>
      </c>
      <c r="N94" s="16">
        <v>5</v>
      </c>
      <c r="O94" s="16">
        <v>4</v>
      </c>
      <c r="P94" s="16">
        <f>武器2!L94</f>
        <v>25</v>
      </c>
      <c r="Q94" s="16">
        <f>武器2!M94</f>
        <v>0</v>
      </c>
      <c r="R94" s="16">
        <f>武器2!N94</f>
        <v>0</v>
      </c>
      <c r="S94" s="16">
        <f>武器2!O94</f>
        <v>0</v>
      </c>
      <c r="T94" s="16">
        <f>武器2!P94</f>
        <v>0</v>
      </c>
      <c r="U94" s="16">
        <f>武器2!Q94</f>
        <v>0</v>
      </c>
      <c r="V94" s="16">
        <f>武器2!R94</f>
        <v>0</v>
      </c>
      <c r="W94" s="16">
        <f>武器2!S94</f>
        <v>0</v>
      </c>
      <c r="X94" s="16">
        <f>武器2!T94</f>
        <v>0</v>
      </c>
      <c r="Y94" s="16">
        <f>武器2!U94</f>
        <v>0</v>
      </c>
      <c r="Z94" s="16">
        <f>武器2!V94</f>
        <v>0</v>
      </c>
      <c r="AA94" s="16">
        <f>武器2!W94</f>
        <v>0</v>
      </c>
      <c r="AB94" s="16">
        <f>武器2!X94</f>
        <v>0</v>
      </c>
      <c r="AC94" s="16">
        <f>武器2!Y94</f>
        <v>0</v>
      </c>
      <c r="AD94" s="16">
        <f>武器2!Z94</f>
        <v>0</v>
      </c>
      <c r="AE94" s="16">
        <f>武器2!AA94</f>
        <v>0</v>
      </c>
      <c r="AF94" s="16">
        <f>武器2!AB94</f>
        <v>0</v>
      </c>
      <c r="AG94" s="16">
        <f>武器2!AC94</f>
        <v>0</v>
      </c>
      <c r="AH94" s="16">
        <f>武器2!AD94</f>
        <v>0</v>
      </c>
      <c r="AI94" s="16">
        <f>武器2!AE94</f>
        <v>0</v>
      </c>
      <c r="AJ94" s="16">
        <f>武器2!AF94</f>
        <v>0</v>
      </c>
      <c r="AK94" s="16">
        <f>武器2!AG94</f>
        <v>0</v>
      </c>
      <c r="AL94" s="16">
        <f>武器2!AH94</f>
        <v>0</v>
      </c>
      <c r="AM94" s="16">
        <f>武器2!AI94</f>
        <v>0</v>
      </c>
      <c r="AN94" s="16">
        <f>武器2!AJ94</f>
        <v>0</v>
      </c>
      <c r="AO94" s="21">
        <f t="shared" si="25"/>
        <v>37.5</v>
      </c>
      <c r="AP94" s="21">
        <f t="shared" si="26"/>
        <v>32700</v>
      </c>
      <c r="AQ94" t="str">
        <f t="shared" si="27"/>
        <v>,狗牙,石头,多汁的坚果,红水晶</v>
      </c>
      <c r="AR94" s="24" t="str">
        <f>IF(F94="c",getSring(AQ94,4),VLOOKUP(K94&amp;F94,test4,2,FALSE))</f>
        <v>红水晶</v>
      </c>
      <c r="AS94" s="24">
        <f t="shared" si="28"/>
        <v>30030</v>
      </c>
      <c r="AT94" s="24">
        <f t="shared" si="29"/>
        <v>125</v>
      </c>
      <c r="AU94" s="24" t="str">
        <f t="shared" si="37"/>
        <v>狗牙</v>
      </c>
      <c r="AV94" s="24">
        <f t="shared" si="30"/>
        <v>30038</v>
      </c>
      <c r="AW94" s="24">
        <f t="shared" si="31"/>
        <v>31</v>
      </c>
      <c r="AX94" s="24" t="str">
        <f t="shared" si="38"/>
        <v>石头</v>
      </c>
      <c r="AY94" s="24">
        <f t="shared" si="32"/>
        <v>30034</v>
      </c>
      <c r="AZ94" s="24">
        <f t="shared" si="33"/>
        <v>31</v>
      </c>
      <c r="BA94" s="24" t="str">
        <f t="shared" si="39"/>
        <v>多汁的坚果</v>
      </c>
      <c r="BB94" s="24">
        <f t="shared" si="34"/>
        <v>30042</v>
      </c>
      <c r="BC94" s="24">
        <f t="shared" si="40"/>
        <v>31</v>
      </c>
    </row>
    <row r="95" spans="1:55" ht="14.25" x14ac:dyDescent="0.2">
      <c r="A95">
        <f t="shared" si="35"/>
        <v>10093</v>
      </c>
      <c r="B95" s="16">
        <v>93</v>
      </c>
      <c r="C95" s="16" t="str">
        <f ca="1">武器1!C95</f>
        <v>IC1400</v>
      </c>
      <c r="D95" s="16" t="str">
        <f ca="1">武器1!D95</f>
        <v>普通的斯塞提球</v>
      </c>
      <c r="E95" s="16">
        <f t="shared" si="21"/>
        <v>9</v>
      </c>
      <c r="F95" s="36" t="str">
        <f t="shared" si="20"/>
        <v>c</v>
      </c>
      <c r="G95" s="39">
        <f t="shared" si="36"/>
        <v>4</v>
      </c>
      <c r="H95" s="19" t="s">
        <v>21</v>
      </c>
      <c r="I95" s="3" t="s">
        <v>24</v>
      </c>
      <c r="J95" s="3" t="s">
        <v>931</v>
      </c>
      <c r="K95" s="3" t="str">
        <f t="shared" si="22"/>
        <v/>
      </c>
      <c r="L95" s="3">
        <f t="shared" si="23"/>
        <v>0</v>
      </c>
      <c r="M95" s="3">
        <f t="shared" si="24"/>
        <v>0</v>
      </c>
      <c r="N95" s="16">
        <v>5</v>
      </c>
      <c r="O95" s="16">
        <v>5</v>
      </c>
      <c r="P95" s="16">
        <f>武器2!L95</f>
        <v>31</v>
      </c>
      <c r="Q95" s="16">
        <f>武器2!M95</f>
        <v>0</v>
      </c>
      <c r="R95" s="16">
        <f>武器2!N95</f>
        <v>0</v>
      </c>
      <c r="S95" s="16">
        <f>武器2!O95</f>
        <v>0</v>
      </c>
      <c r="T95" s="16">
        <f>武器2!P95</f>
        <v>0</v>
      </c>
      <c r="U95" s="16">
        <f>武器2!Q95</f>
        <v>0</v>
      </c>
      <c r="V95" s="16">
        <f>武器2!R95</f>
        <v>0</v>
      </c>
      <c r="W95" s="16">
        <f>武器2!S95</f>
        <v>0</v>
      </c>
      <c r="X95" s="16">
        <f>武器2!T95</f>
        <v>0</v>
      </c>
      <c r="Y95" s="16">
        <f>武器2!U95</f>
        <v>0</v>
      </c>
      <c r="Z95" s="16">
        <f>武器2!V95</f>
        <v>0</v>
      </c>
      <c r="AA95" s="16">
        <f>武器2!W95</f>
        <v>0</v>
      </c>
      <c r="AB95" s="16">
        <f>武器2!X95</f>
        <v>0</v>
      </c>
      <c r="AC95" s="16">
        <f>武器2!Y95</f>
        <v>0</v>
      </c>
      <c r="AD95" s="16">
        <f>武器2!Z95</f>
        <v>0</v>
      </c>
      <c r="AE95" s="16">
        <f>武器2!AA95</f>
        <v>0</v>
      </c>
      <c r="AF95" s="16">
        <f>武器2!AB95</f>
        <v>0</v>
      </c>
      <c r="AG95" s="16">
        <f>武器2!AC95</f>
        <v>0</v>
      </c>
      <c r="AH95" s="16">
        <f>武器2!AD95</f>
        <v>0</v>
      </c>
      <c r="AI95" s="16">
        <f>武器2!AE95</f>
        <v>0</v>
      </c>
      <c r="AJ95" s="16">
        <f>武器2!AF95</f>
        <v>0</v>
      </c>
      <c r="AK95" s="16">
        <f>武器2!AG95</f>
        <v>0</v>
      </c>
      <c r="AL95" s="16">
        <f>武器2!AH95</f>
        <v>0</v>
      </c>
      <c r="AM95" s="16">
        <f>武器2!AI95</f>
        <v>0</v>
      </c>
      <c r="AN95" s="16">
        <f>武器2!AJ95</f>
        <v>0</v>
      </c>
      <c r="AO95" s="21">
        <f t="shared" si="25"/>
        <v>46.5</v>
      </c>
      <c r="AP95" s="21">
        <f t="shared" si="26"/>
        <v>40800</v>
      </c>
      <c r="AQ95" t="str">
        <f t="shared" si="27"/>
        <v>,石头,蘑菇,狗牙,红水晶</v>
      </c>
      <c r="AR95" s="24" t="str">
        <f>IF(F95="c",getSring(AQ95,4),VLOOKUP(K95&amp;F95,test4,2,FALSE))</f>
        <v>红水晶</v>
      </c>
      <c r="AS95" s="24">
        <f t="shared" si="28"/>
        <v>30030</v>
      </c>
      <c r="AT95" s="24">
        <f t="shared" si="29"/>
        <v>155</v>
      </c>
      <c r="AU95" s="24" t="str">
        <f t="shared" si="37"/>
        <v>石头</v>
      </c>
      <c r="AV95" s="24">
        <f t="shared" si="30"/>
        <v>30034</v>
      </c>
      <c r="AW95" s="24">
        <f t="shared" si="31"/>
        <v>39</v>
      </c>
      <c r="AX95" s="24" t="str">
        <f t="shared" si="38"/>
        <v>蘑菇</v>
      </c>
      <c r="AY95" s="24">
        <f t="shared" si="32"/>
        <v>30022</v>
      </c>
      <c r="AZ95" s="24">
        <f t="shared" si="33"/>
        <v>39</v>
      </c>
      <c r="BA95" s="24" t="str">
        <f t="shared" si="39"/>
        <v>狗牙</v>
      </c>
      <c r="BB95" s="24">
        <f t="shared" si="34"/>
        <v>30038</v>
      </c>
      <c r="BC95" s="24">
        <f t="shared" si="40"/>
        <v>39</v>
      </c>
    </row>
    <row r="96" spans="1:55" ht="14.25" x14ac:dyDescent="0.2">
      <c r="A96">
        <f t="shared" si="35"/>
        <v>10094</v>
      </c>
      <c r="B96" s="16">
        <v>94</v>
      </c>
      <c r="C96" s="16" t="str">
        <f ca="1">武器1!C96</f>
        <v>IC1415</v>
      </c>
      <c r="D96" s="16" t="str">
        <f ca="1">武器1!D96</f>
        <v>普通的玄铁球</v>
      </c>
      <c r="E96" s="16">
        <f t="shared" si="21"/>
        <v>11</v>
      </c>
      <c r="F96" s="36" t="str">
        <f t="shared" si="20"/>
        <v>c</v>
      </c>
      <c r="G96" s="39">
        <f t="shared" si="36"/>
        <v>4</v>
      </c>
      <c r="H96" s="19" t="s">
        <v>21</v>
      </c>
      <c r="I96" s="3" t="s">
        <v>24</v>
      </c>
      <c r="J96" s="3" t="s">
        <v>931</v>
      </c>
      <c r="K96" s="3" t="str">
        <f t="shared" si="22"/>
        <v/>
      </c>
      <c r="L96" s="3">
        <f t="shared" si="23"/>
        <v>0</v>
      </c>
      <c r="M96" s="3">
        <f t="shared" si="24"/>
        <v>0</v>
      </c>
      <c r="N96" s="16">
        <v>5</v>
      </c>
      <c r="O96" s="16">
        <v>6</v>
      </c>
      <c r="P96" s="16">
        <f>武器2!L96</f>
        <v>38</v>
      </c>
      <c r="Q96" s="16">
        <f>武器2!M96</f>
        <v>0</v>
      </c>
      <c r="R96" s="16">
        <f>武器2!N96</f>
        <v>0</v>
      </c>
      <c r="S96" s="16">
        <f>武器2!O96</f>
        <v>0</v>
      </c>
      <c r="T96" s="16">
        <f>武器2!P96</f>
        <v>0</v>
      </c>
      <c r="U96" s="16">
        <f>武器2!Q96</f>
        <v>0</v>
      </c>
      <c r="V96" s="16">
        <f>武器2!R96</f>
        <v>0</v>
      </c>
      <c r="W96" s="16">
        <f>武器2!S96</f>
        <v>0</v>
      </c>
      <c r="X96" s="16">
        <f>武器2!T96</f>
        <v>0</v>
      </c>
      <c r="Y96" s="16">
        <f>武器2!U96</f>
        <v>0</v>
      </c>
      <c r="Z96" s="16">
        <f>武器2!V96</f>
        <v>0</v>
      </c>
      <c r="AA96" s="16">
        <f>武器2!W96</f>
        <v>0</v>
      </c>
      <c r="AB96" s="16">
        <f>武器2!X96</f>
        <v>0</v>
      </c>
      <c r="AC96" s="16">
        <f>武器2!Y96</f>
        <v>0</v>
      </c>
      <c r="AD96" s="16">
        <f>武器2!Z96</f>
        <v>0</v>
      </c>
      <c r="AE96" s="16">
        <f>武器2!AA96</f>
        <v>0</v>
      </c>
      <c r="AF96" s="16">
        <f>武器2!AB96</f>
        <v>0</v>
      </c>
      <c r="AG96" s="16">
        <f>武器2!AC96</f>
        <v>0</v>
      </c>
      <c r="AH96" s="16">
        <f>武器2!AD96</f>
        <v>0</v>
      </c>
      <c r="AI96" s="16">
        <f>武器2!AE96</f>
        <v>0</v>
      </c>
      <c r="AJ96" s="16">
        <f>武器2!AF96</f>
        <v>0</v>
      </c>
      <c r="AK96" s="16">
        <f>武器2!AG96</f>
        <v>0</v>
      </c>
      <c r="AL96" s="16">
        <f>武器2!AH96</f>
        <v>0</v>
      </c>
      <c r="AM96" s="16">
        <f>武器2!AI96</f>
        <v>0</v>
      </c>
      <c r="AN96" s="16">
        <f>武器2!AJ96</f>
        <v>0</v>
      </c>
      <c r="AO96" s="21">
        <f t="shared" si="25"/>
        <v>57</v>
      </c>
      <c r="AP96" s="21">
        <f t="shared" si="26"/>
        <v>50100</v>
      </c>
      <c r="AQ96" t="str">
        <f t="shared" si="27"/>
        <v>,石头,蘑菇,稻草,红水晶</v>
      </c>
      <c r="AR96" s="24" t="str">
        <f>IF(F96="c",getSring(AQ96,4),VLOOKUP(K96&amp;F96,test4,2,FALSE))</f>
        <v>红水晶</v>
      </c>
      <c r="AS96" s="24">
        <f t="shared" si="28"/>
        <v>30030</v>
      </c>
      <c r="AT96" s="24">
        <f t="shared" si="29"/>
        <v>190</v>
      </c>
      <c r="AU96" s="24" t="str">
        <f t="shared" si="37"/>
        <v>石头</v>
      </c>
      <c r="AV96" s="24">
        <f t="shared" si="30"/>
        <v>30034</v>
      </c>
      <c r="AW96" s="24">
        <f t="shared" si="31"/>
        <v>48</v>
      </c>
      <c r="AX96" s="24" t="str">
        <f t="shared" si="38"/>
        <v>蘑菇</v>
      </c>
      <c r="AY96" s="24">
        <f t="shared" si="32"/>
        <v>30022</v>
      </c>
      <c r="AZ96" s="24">
        <f t="shared" si="33"/>
        <v>48</v>
      </c>
      <c r="BA96" s="24" t="str">
        <f t="shared" si="39"/>
        <v>稻草</v>
      </c>
      <c r="BB96" s="24">
        <f t="shared" si="34"/>
        <v>30026</v>
      </c>
      <c r="BC96" s="24">
        <f t="shared" si="40"/>
        <v>48</v>
      </c>
    </row>
    <row r="97" spans="1:55" ht="14.25" x14ac:dyDescent="0.2">
      <c r="A97">
        <f t="shared" si="35"/>
        <v>10095</v>
      </c>
      <c r="B97" s="16">
        <v>95</v>
      </c>
      <c r="C97" s="16" t="str">
        <f ca="1">武器1!C97</f>
        <v>IC1407</v>
      </c>
      <c r="D97" s="16" t="str">
        <f ca="1">武器1!D97</f>
        <v>初级的遗迹法球</v>
      </c>
      <c r="E97" s="16">
        <f t="shared" si="21"/>
        <v>13</v>
      </c>
      <c r="F97" s="36" t="str">
        <f t="shared" si="20"/>
        <v>c</v>
      </c>
      <c r="G97" s="39">
        <f t="shared" si="36"/>
        <v>4</v>
      </c>
      <c r="H97" s="19" t="s">
        <v>21</v>
      </c>
      <c r="I97" s="3" t="s">
        <v>24</v>
      </c>
      <c r="J97" s="3" t="s">
        <v>931</v>
      </c>
      <c r="K97" s="3" t="str">
        <f t="shared" si="22"/>
        <v/>
      </c>
      <c r="L97" s="3">
        <f t="shared" si="23"/>
        <v>0</v>
      </c>
      <c r="M97" s="3">
        <f t="shared" si="24"/>
        <v>0</v>
      </c>
      <c r="N97" s="16">
        <v>5</v>
      </c>
      <c r="O97" s="16">
        <v>7</v>
      </c>
      <c r="P97" s="16">
        <f>武器2!L97</f>
        <v>44</v>
      </c>
      <c r="Q97" s="16">
        <f>武器2!M97</f>
        <v>0</v>
      </c>
      <c r="R97" s="16">
        <f>武器2!N97</f>
        <v>0</v>
      </c>
      <c r="S97" s="16">
        <f>武器2!O97</f>
        <v>0</v>
      </c>
      <c r="T97" s="16">
        <f>武器2!P97</f>
        <v>0</v>
      </c>
      <c r="U97" s="16">
        <f>武器2!Q97</f>
        <v>0</v>
      </c>
      <c r="V97" s="16">
        <f>武器2!R97</f>
        <v>0</v>
      </c>
      <c r="W97" s="16">
        <f>武器2!S97</f>
        <v>0</v>
      </c>
      <c r="X97" s="16">
        <f>武器2!T97</f>
        <v>0</v>
      </c>
      <c r="Y97" s="16">
        <f>武器2!U97</f>
        <v>0</v>
      </c>
      <c r="Z97" s="16">
        <f>武器2!V97</f>
        <v>0</v>
      </c>
      <c r="AA97" s="16">
        <f>武器2!W97</f>
        <v>0</v>
      </c>
      <c r="AB97" s="16">
        <f>武器2!X97</f>
        <v>0</v>
      </c>
      <c r="AC97" s="16">
        <f>武器2!Y97</f>
        <v>0</v>
      </c>
      <c r="AD97" s="16">
        <f>武器2!Z97</f>
        <v>0</v>
      </c>
      <c r="AE97" s="16">
        <f>武器2!AA97</f>
        <v>0</v>
      </c>
      <c r="AF97" s="16">
        <f>武器2!AB97</f>
        <v>0</v>
      </c>
      <c r="AG97" s="16">
        <f>武器2!AC97</f>
        <v>0</v>
      </c>
      <c r="AH97" s="16">
        <f>武器2!AD97</f>
        <v>0</v>
      </c>
      <c r="AI97" s="16">
        <f>武器2!AE97</f>
        <v>0</v>
      </c>
      <c r="AJ97" s="16">
        <f>武器2!AF97</f>
        <v>0</v>
      </c>
      <c r="AK97" s="16">
        <f>武器2!AG97</f>
        <v>0</v>
      </c>
      <c r="AL97" s="16">
        <f>武器2!AH97</f>
        <v>0</v>
      </c>
      <c r="AM97" s="16">
        <f>武器2!AI97</f>
        <v>0</v>
      </c>
      <c r="AN97" s="16">
        <f>武器2!AJ97</f>
        <v>0</v>
      </c>
      <c r="AO97" s="21">
        <f t="shared" si="25"/>
        <v>66</v>
      </c>
      <c r="AP97" s="21">
        <f t="shared" si="26"/>
        <v>57750</v>
      </c>
      <c r="AQ97" t="str">
        <f t="shared" si="27"/>
        <v>,蘑菇,稻草,石头,多汁的坚果</v>
      </c>
      <c r="AR97" s="24" t="str">
        <f>IF(F97="c",getSring(AQ97,4),VLOOKUP(K97&amp;F97,test4,2,FALSE))</f>
        <v>多汁的坚果</v>
      </c>
      <c r="AS97" s="24">
        <f t="shared" si="28"/>
        <v>30042</v>
      </c>
      <c r="AT97" s="24">
        <f t="shared" si="29"/>
        <v>220</v>
      </c>
      <c r="AU97" s="24" t="str">
        <f t="shared" si="37"/>
        <v>蘑菇</v>
      </c>
      <c r="AV97" s="24">
        <f t="shared" si="30"/>
        <v>30022</v>
      </c>
      <c r="AW97" s="24">
        <f t="shared" si="31"/>
        <v>55</v>
      </c>
      <c r="AX97" s="24" t="str">
        <f t="shared" si="38"/>
        <v>稻草</v>
      </c>
      <c r="AY97" s="24">
        <f t="shared" si="32"/>
        <v>30026</v>
      </c>
      <c r="AZ97" s="24">
        <f t="shared" si="33"/>
        <v>55</v>
      </c>
      <c r="BA97" s="24" t="str">
        <f t="shared" si="39"/>
        <v>石头</v>
      </c>
      <c r="BB97" s="24">
        <f t="shared" si="34"/>
        <v>30034</v>
      </c>
      <c r="BC97" s="24">
        <f t="shared" si="40"/>
        <v>55</v>
      </c>
    </row>
    <row r="98" spans="1:55" ht="14.25" x14ac:dyDescent="0.2">
      <c r="A98">
        <f t="shared" si="35"/>
        <v>10096</v>
      </c>
      <c r="B98" s="16">
        <v>96</v>
      </c>
      <c r="C98" s="16" t="str">
        <f ca="1">武器1!C98</f>
        <v>IC1417</v>
      </c>
      <c r="D98" s="16" t="str">
        <f ca="1">武器1!D98</f>
        <v>初级的塞尔塔球</v>
      </c>
      <c r="E98" s="16">
        <f t="shared" si="21"/>
        <v>15</v>
      </c>
      <c r="F98" s="36" t="str">
        <f t="shared" si="20"/>
        <v>c</v>
      </c>
      <c r="G98" s="39">
        <f t="shared" si="36"/>
        <v>4</v>
      </c>
      <c r="H98" s="19" t="s">
        <v>21</v>
      </c>
      <c r="I98" s="3" t="s">
        <v>24</v>
      </c>
      <c r="J98" s="3" t="s">
        <v>931</v>
      </c>
      <c r="K98" s="3" t="str">
        <f t="shared" si="22"/>
        <v/>
      </c>
      <c r="L98" s="3">
        <f t="shared" si="23"/>
        <v>0</v>
      </c>
      <c r="M98" s="3">
        <f t="shared" si="24"/>
        <v>0</v>
      </c>
      <c r="N98" s="16">
        <v>5</v>
      </c>
      <c r="O98" s="16">
        <v>8</v>
      </c>
      <c r="P98" s="16">
        <f>武器2!L98</f>
        <v>50</v>
      </c>
      <c r="Q98" s="16">
        <f>武器2!M98</f>
        <v>0</v>
      </c>
      <c r="R98" s="16">
        <f>武器2!N98</f>
        <v>0</v>
      </c>
      <c r="S98" s="16">
        <f>武器2!O98</f>
        <v>0</v>
      </c>
      <c r="T98" s="16">
        <f>武器2!P98</f>
        <v>0</v>
      </c>
      <c r="U98" s="16">
        <f>武器2!Q98</f>
        <v>0</v>
      </c>
      <c r="V98" s="16">
        <f>武器2!R98</f>
        <v>0</v>
      </c>
      <c r="W98" s="16">
        <f>武器2!S98</f>
        <v>0</v>
      </c>
      <c r="X98" s="16">
        <f>武器2!T98</f>
        <v>0</v>
      </c>
      <c r="Y98" s="16">
        <f>武器2!U98</f>
        <v>0</v>
      </c>
      <c r="Z98" s="16">
        <f>武器2!V98</f>
        <v>0</v>
      </c>
      <c r="AA98" s="16">
        <f>武器2!W98</f>
        <v>0</v>
      </c>
      <c r="AB98" s="16">
        <f>武器2!X98</f>
        <v>0</v>
      </c>
      <c r="AC98" s="16">
        <f>武器2!Y98</f>
        <v>0</v>
      </c>
      <c r="AD98" s="16">
        <f>武器2!Z98</f>
        <v>0</v>
      </c>
      <c r="AE98" s="16">
        <f>武器2!AA98</f>
        <v>0</v>
      </c>
      <c r="AF98" s="16">
        <f>武器2!AB98</f>
        <v>0</v>
      </c>
      <c r="AG98" s="16">
        <f>武器2!AC98</f>
        <v>0</v>
      </c>
      <c r="AH98" s="16">
        <f>武器2!AD98</f>
        <v>0</v>
      </c>
      <c r="AI98" s="16">
        <f>武器2!AE98</f>
        <v>0</v>
      </c>
      <c r="AJ98" s="16">
        <f>武器2!AF98</f>
        <v>0</v>
      </c>
      <c r="AK98" s="16">
        <f>武器2!AG98</f>
        <v>0</v>
      </c>
      <c r="AL98" s="16">
        <f>武器2!AH98</f>
        <v>0</v>
      </c>
      <c r="AM98" s="16">
        <f>武器2!AI98</f>
        <v>0</v>
      </c>
      <c r="AN98" s="16">
        <f>武器2!AJ98</f>
        <v>0</v>
      </c>
      <c r="AO98" s="21">
        <f t="shared" si="25"/>
        <v>75</v>
      </c>
      <c r="AP98" s="21">
        <f t="shared" si="26"/>
        <v>65850</v>
      </c>
      <c r="AQ98" t="str">
        <f t="shared" si="27"/>
        <v>,稻草,狗牙,石头,蘑菇</v>
      </c>
      <c r="AR98" s="24" t="str">
        <f>IF(F98="c",getSring(AQ98,4),VLOOKUP(K98&amp;F98,test4,2,FALSE))</f>
        <v>蘑菇</v>
      </c>
      <c r="AS98" s="24">
        <f t="shared" si="28"/>
        <v>30022</v>
      </c>
      <c r="AT98" s="24">
        <f t="shared" si="29"/>
        <v>250</v>
      </c>
      <c r="AU98" s="24" t="str">
        <f t="shared" si="37"/>
        <v>稻草</v>
      </c>
      <c r="AV98" s="24">
        <f t="shared" si="30"/>
        <v>30026</v>
      </c>
      <c r="AW98" s="24">
        <f t="shared" si="31"/>
        <v>63</v>
      </c>
      <c r="AX98" s="24" t="str">
        <f t="shared" si="38"/>
        <v>狗牙</v>
      </c>
      <c r="AY98" s="24">
        <f t="shared" si="32"/>
        <v>30038</v>
      </c>
      <c r="AZ98" s="24">
        <f t="shared" si="33"/>
        <v>63</v>
      </c>
      <c r="BA98" s="24" t="str">
        <f t="shared" si="39"/>
        <v>石头</v>
      </c>
      <c r="BB98" s="24">
        <f t="shared" si="34"/>
        <v>30034</v>
      </c>
      <c r="BC98" s="24">
        <f t="shared" si="40"/>
        <v>63</v>
      </c>
    </row>
    <row r="99" spans="1:55" ht="14.25" x14ac:dyDescent="0.2">
      <c r="A99">
        <f t="shared" si="35"/>
        <v>10097</v>
      </c>
      <c r="B99" s="16">
        <v>97</v>
      </c>
      <c r="C99" s="16" t="str">
        <f ca="1">武器1!C99</f>
        <v>IC1156</v>
      </c>
      <c r="D99" s="16" t="str">
        <f ca="1">武器1!D99</f>
        <v>神奇的晨曦魔杖</v>
      </c>
      <c r="E99" s="16">
        <f t="shared" si="21"/>
        <v>2</v>
      </c>
      <c r="F99" s="36" t="str">
        <f t="shared" si="20"/>
        <v>s</v>
      </c>
      <c r="G99" s="39">
        <f t="shared" si="36"/>
        <v>3</v>
      </c>
      <c r="H99" s="19" t="s">
        <v>21</v>
      </c>
      <c r="I99" s="3" t="s">
        <v>25</v>
      </c>
      <c r="J99" s="3" t="s">
        <v>931</v>
      </c>
      <c r="K99" s="3" t="str">
        <f t="shared" si="22"/>
        <v>神圣</v>
      </c>
      <c r="L99" s="3">
        <f t="shared" si="23"/>
        <v>5</v>
      </c>
      <c r="M99" s="3">
        <f t="shared" si="24"/>
        <v>5</v>
      </c>
      <c r="N99" s="16">
        <v>9</v>
      </c>
      <c r="O99" s="16">
        <v>1</v>
      </c>
      <c r="P99" s="16">
        <f>武器2!L99</f>
        <v>11</v>
      </c>
      <c r="Q99" s="16">
        <f>武器2!M99</f>
        <v>0</v>
      </c>
      <c r="R99" s="16">
        <f>武器2!N99</f>
        <v>0</v>
      </c>
      <c r="S99" s="16">
        <f>武器2!O99</f>
        <v>0</v>
      </c>
      <c r="T99" s="16">
        <f>武器2!P99</f>
        <v>0</v>
      </c>
      <c r="U99" s="16">
        <f>武器2!Q99</f>
        <v>0</v>
      </c>
      <c r="V99" s="16">
        <f>武器2!R99</f>
        <v>0</v>
      </c>
      <c r="W99" s="16">
        <f>武器2!S99</f>
        <v>0</v>
      </c>
      <c r="X99" s="16">
        <f>武器2!T99</f>
        <v>0</v>
      </c>
      <c r="Y99" s="16">
        <f>武器2!U99</f>
        <v>0</v>
      </c>
      <c r="Z99" s="16">
        <f>武器2!V99</f>
        <v>1.3333333333333332E-2</v>
      </c>
      <c r="AA99" s="16">
        <f>武器2!W99</f>
        <v>0</v>
      </c>
      <c r="AB99" s="16">
        <f>武器2!X99</f>
        <v>0.1</v>
      </c>
      <c r="AC99" s="16">
        <f>武器2!Y99</f>
        <v>0</v>
      </c>
      <c r="AD99" s="16">
        <f>武器2!Z99</f>
        <v>0</v>
      </c>
      <c r="AE99" s="16">
        <f>武器2!AA99</f>
        <v>0</v>
      </c>
      <c r="AF99" s="16">
        <f>武器2!AB99</f>
        <v>0</v>
      </c>
      <c r="AG99" s="16">
        <f>武器2!AC99</f>
        <v>0</v>
      </c>
      <c r="AH99" s="16">
        <f>武器2!AD99</f>
        <v>0</v>
      </c>
      <c r="AI99" s="16">
        <f>武器2!AE99</f>
        <v>0</v>
      </c>
      <c r="AJ99" s="16">
        <f>武器2!AF99</f>
        <v>0</v>
      </c>
      <c r="AK99" s="16">
        <f>武器2!AG99</f>
        <v>0</v>
      </c>
      <c r="AL99" s="16">
        <f>武器2!AH99</f>
        <v>0</v>
      </c>
      <c r="AM99" s="16">
        <f>武器2!AI99</f>
        <v>0</v>
      </c>
      <c r="AN99" s="16">
        <f>武器2!AJ99</f>
        <v>0</v>
      </c>
      <c r="AO99" s="21">
        <f t="shared" si="25"/>
        <v>17.920000000000002</v>
      </c>
      <c r="AP99" s="21">
        <f t="shared" si="26"/>
        <v>16800</v>
      </c>
      <c r="AQ99" t="str">
        <f t="shared" si="27"/>
        <v>,紫水晶,夏娃的坚果,耀眼的石头</v>
      </c>
      <c r="AR99" s="24" t="str">
        <f>IF(F99="c",getSring(AQ99,4),VLOOKUP(K99&amp;F99,test4,2,FALSE))</f>
        <v>顶级光之精华</v>
      </c>
      <c r="AS99" s="24">
        <f t="shared" si="28"/>
        <v>30016</v>
      </c>
      <c r="AT99" s="24">
        <f t="shared" si="29"/>
        <v>1</v>
      </c>
      <c r="AU99" s="24" t="str">
        <f t="shared" si="37"/>
        <v>紫水晶</v>
      </c>
      <c r="AV99" s="24">
        <f t="shared" si="30"/>
        <v>30033</v>
      </c>
      <c r="AW99" s="24">
        <f t="shared" si="31"/>
        <v>2</v>
      </c>
      <c r="AX99" s="24" t="str">
        <f t="shared" si="38"/>
        <v>夏娃的坚果</v>
      </c>
      <c r="AY99" s="24">
        <f t="shared" si="32"/>
        <v>30045</v>
      </c>
      <c r="AZ99" s="24">
        <f t="shared" si="33"/>
        <v>2</v>
      </c>
      <c r="BA99" s="24" t="str">
        <f t="shared" si="39"/>
        <v>耀眼的石头</v>
      </c>
      <c r="BB99" s="24">
        <f t="shared" si="34"/>
        <v>30037</v>
      </c>
      <c r="BC99" s="24">
        <f t="shared" si="40"/>
        <v>2</v>
      </c>
    </row>
    <row r="100" spans="1:55" ht="14.25" x14ac:dyDescent="0.2">
      <c r="A100">
        <f t="shared" si="35"/>
        <v>10098</v>
      </c>
      <c r="B100" s="16">
        <v>98</v>
      </c>
      <c r="C100" s="16" t="str">
        <f ca="1">武器1!C100</f>
        <v>IC1128</v>
      </c>
      <c r="D100" s="16" t="str">
        <f ca="1">武器1!D100</f>
        <v>传说的斯塞提权杖</v>
      </c>
      <c r="E100" s="16">
        <f t="shared" si="21"/>
        <v>4</v>
      </c>
      <c r="F100" s="36" t="str">
        <f t="shared" ref="F100:F163" si="41">F68</f>
        <v>s</v>
      </c>
      <c r="G100" s="39">
        <f t="shared" si="36"/>
        <v>3</v>
      </c>
      <c r="H100" s="19" t="s">
        <v>21</v>
      </c>
      <c r="I100" s="3" t="s">
        <v>25</v>
      </c>
      <c r="J100" s="3" t="s">
        <v>931</v>
      </c>
      <c r="K100" s="3" t="str">
        <f t="shared" si="22"/>
        <v>神圣</v>
      </c>
      <c r="L100" s="3">
        <f t="shared" si="23"/>
        <v>5</v>
      </c>
      <c r="M100" s="3">
        <f t="shared" si="24"/>
        <v>5</v>
      </c>
      <c r="N100" s="16">
        <v>9</v>
      </c>
      <c r="O100" s="16">
        <v>2</v>
      </c>
      <c r="P100" s="16">
        <f>武器2!L100</f>
        <v>22</v>
      </c>
      <c r="Q100" s="16">
        <f>武器2!M100</f>
        <v>0</v>
      </c>
      <c r="R100" s="16">
        <f>武器2!N100</f>
        <v>0</v>
      </c>
      <c r="S100" s="16">
        <f>武器2!O100</f>
        <v>0</v>
      </c>
      <c r="T100" s="16">
        <f>武器2!P100</f>
        <v>0</v>
      </c>
      <c r="U100" s="16">
        <f>武器2!Q100</f>
        <v>38</v>
      </c>
      <c r="V100" s="16">
        <f>武器2!R100</f>
        <v>0</v>
      </c>
      <c r="W100" s="16">
        <f>武器2!S100</f>
        <v>0</v>
      </c>
      <c r="X100" s="16">
        <f>武器2!T100</f>
        <v>0</v>
      </c>
      <c r="Y100" s="16">
        <f>武器2!U100</f>
        <v>0</v>
      </c>
      <c r="Z100" s="16">
        <f>武器2!V100</f>
        <v>0</v>
      </c>
      <c r="AA100" s="16">
        <f>武器2!W100</f>
        <v>0</v>
      </c>
      <c r="AB100" s="16">
        <f>武器2!X100</f>
        <v>0</v>
      </c>
      <c r="AC100" s="16">
        <f>武器2!Y100</f>
        <v>0</v>
      </c>
      <c r="AD100" s="16">
        <f>武器2!Z100</f>
        <v>0</v>
      </c>
      <c r="AE100" s="16">
        <f>武器2!AA100</f>
        <v>0</v>
      </c>
      <c r="AF100" s="16">
        <f>武器2!AB100</f>
        <v>0</v>
      </c>
      <c r="AG100" s="16">
        <f>武器2!AC100</f>
        <v>0</v>
      </c>
      <c r="AH100" s="16">
        <f>武器2!AD100</f>
        <v>0</v>
      </c>
      <c r="AI100" s="16">
        <f>武器2!AE100</f>
        <v>0</v>
      </c>
      <c r="AJ100" s="16">
        <f>武器2!AF100</f>
        <v>9.3818181818181814E-2</v>
      </c>
      <c r="AK100" s="16">
        <f>武器2!AG100</f>
        <v>0</v>
      </c>
      <c r="AL100" s="16">
        <f>武器2!AH100</f>
        <v>0</v>
      </c>
      <c r="AM100" s="16">
        <f>武器2!AI100</f>
        <v>0</v>
      </c>
      <c r="AN100" s="16">
        <f>武器2!AJ100</f>
        <v>0</v>
      </c>
      <c r="AO100" s="21">
        <f t="shared" si="25"/>
        <v>90</v>
      </c>
      <c r="AP100" s="21">
        <f t="shared" si="26"/>
        <v>80400</v>
      </c>
      <c r="AQ100" t="str">
        <f t="shared" si="27"/>
        <v>,紫水晶,剧毒牙,耀眼的石头</v>
      </c>
      <c r="AR100" s="24" t="str">
        <f>IF(F100="c",getSring(AQ100,4),VLOOKUP(K100&amp;F100,test4,2,FALSE))</f>
        <v>顶级光之精华</v>
      </c>
      <c r="AS100" s="24">
        <f t="shared" si="28"/>
        <v>30016</v>
      </c>
      <c r="AT100" s="24">
        <f t="shared" si="29"/>
        <v>5</v>
      </c>
      <c r="AU100" s="24" t="str">
        <f t="shared" si="37"/>
        <v>紫水晶</v>
      </c>
      <c r="AV100" s="24">
        <f t="shared" si="30"/>
        <v>30033</v>
      </c>
      <c r="AW100" s="24">
        <f t="shared" si="31"/>
        <v>9</v>
      </c>
      <c r="AX100" s="24" t="str">
        <f t="shared" si="38"/>
        <v>剧毒牙</v>
      </c>
      <c r="AY100" s="24">
        <f t="shared" si="32"/>
        <v>30041</v>
      </c>
      <c r="AZ100" s="24">
        <f t="shared" si="33"/>
        <v>9</v>
      </c>
      <c r="BA100" s="24" t="str">
        <f t="shared" si="39"/>
        <v>耀眼的石头</v>
      </c>
      <c r="BB100" s="24">
        <f t="shared" si="34"/>
        <v>30037</v>
      </c>
      <c r="BC100" s="24">
        <f t="shared" si="40"/>
        <v>9</v>
      </c>
    </row>
    <row r="101" spans="1:55" ht="14.25" x14ac:dyDescent="0.2">
      <c r="A101">
        <f t="shared" si="35"/>
        <v>10099</v>
      </c>
      <c r="B101" s="16">
        <v>99</v>
      </c>
      <c r="C101" s="16" t="str">
        <f ca="1">武器1!C101</f>
        <v>IC1128</v>
      </c>
      <c r="D101" s="16" t="str">
        <f ca="1">武器1!D101</f>
        <v>传说的魔王法杖</v>
      </c>
      <c r="E101" s="16">
        <f t="shared" si="21"/>
        <v>6</v>
      </c>
      <c r="F101" s="36" t="str">
        <f t="shared" si="41"/>
        <v>s</v>
      </c>
      <c r="G101" s="39">
        <f t="shared" si="36"/>
        <v>3</v>
      </c>
      <c r="H101" s="19" t="s">
        <v>21</v>
      </c>
      <c r="I101" s="3" t="s">
        <v>25</v>
      </c>
      <c r="J101" s="3" t="s">
        <v>931</v>
      </c>
      <c r="K101" s="3" t="str">
        <f t="shared" si="22"/>
        <v>神圣</v>
      </c>
      <c r="L101" s="3">
        <f t="shared" si="23"/>
        <v>5</v>
      </c>
      <c r="M101" s="3">
        <f t="shared" si="24"/>
        <v>5</v>
      </c>
      <c r="N101" s="16">
        <v>9</v>
      </c>
      <c r="O101" s="16">
        <v>3</v>
      </c>
      <c r="P101" s="16">
        <f>武器2!L101</f>
        <v>34</v>
      </c>
      <c r="Q101" s="16">
        <f>武器2!M101</f>
        <v>0</v>
      </c>
      <c r="R101" s="16">
        <f>武器2!N101</f>
        <v>0</v>
      </c>
      <c r="S101" s="16">
        <f>武器2!O101</f>
        <v>0</v>
      </c>
      <c r="T101" s="16">
        <f>武器2!P101</f>
        <v>0</v>
      </c>
      <c r="U101" s="16">
        <f>武器2!Q101</f>
        <v>57</v>
      </c>
      <c r="V101" s="16">
        <f>武器2!R101</f>
        <v>0</v>
      </c>
      <c r="W101" s="16">
        <f>武器2!S101</f>
        <v>0</v>
      </c>
      <c r="X101" s="16">
        <f>武器2!T101</f>
        <v>0</v>
      </c>
      <c r="Y101" s="16">
        <f>武器2!U101</f>
        <v>0</v>
      </c>
      <c r="Z101" s="16">
        <f>武器2!V101</f>
        <v>0</v>
      </c>
      <c r="AA101" s="16">
        <f>武器2!W101</f>
        <v>0</v>
      </c>
      <c r="AB101" s="16">
        <f>武器2!X101</f>
        <v>0.18</v>
      </c>
      <c r="AC101" s="16">
        <f>武器2!Y101</f>
        <v>0</v>
      </c>
      <c r="AD101" s="16">
        <f>武器2!Z101</f>
        <v>0</v>
      </c>
      <c r="AE101" s="16">
        <f>武器2!AA101</f>
        <v>0</v>
      </c>
      <c r="AF101" s="16">
        <f>武器2!AB101</f>
        <v>0</v>
      </c>
      <c r="AG101" s="16">
        <f>武器2!AC101</f>
        <v>0</v>
      </c>
      <c r="AH101" s="16">
        <f>武器2!AD101</f>
        <v>0</v>
      </c>
      <c r="AI101" s="16">
        <f>武器2!AE101</f>
        <v>0</v>
      </c>
      <c r="AJ101" s="16">
        <f>武器2!AF101</f>
        <v>0</v>
      </c>
      <c r="AK101" s="16">
        <f>武器2!AG101</f>
        <v>0</v>
      </c>
      <c r="AL101" s="16">
        <f>武器2!AH101</f>
        <v>0</v>
      </c>
      <c r="AM101" s="16">
        <f>武器2!AI101</f>
        <v>0</v>
      </c>
      <c r="AN101" s="16">
        <f>武器2!AJ101</f>
        <v>0.14399999999999999</v>
      </c>
      <c r="AO101" s="21">
        <f t="shared" si="25"/>
        <v>143.22192000000001</v>
      </c>
      <c r="AP101" s="21">
        <f t="shared" si="26"/>
        <v>121200</v>
      </c>
      <c r="AQ101" t="str">
        <f t="shared" si="27"/>
        <v>,斑斓的稻草,五彩的蘑菇,紫水晶</v>
      </c>
      <c r="AR101" s="24" t="str">
        <f>IF(F101="c",getSring(AQ101,4),VLOOKUP(K101&amp;F101,test4,2,FALSE))</f>
        <v>顶级光之精华</v>
      </c>
      <c r="AS101" s="24">
        <f t="shared" si="28"/>
        <v>30016</v>
      </c>
      <c r="AT101" s="24">
        <f t="shared" si="29"/>
        <v>7</v>
      </c>
      <c r="AU101" s="24" t="str">
        <f t="shared" si="37"/>
        <v>斑斓的稻草</v>
      </c>
      <c r="AV101" s="24">
        <f t="shared" si="30"/>
        <v>30029</v>
      </c>
      <c r="AW101" s="24">
        <f t="shared" si="31"/>
        <v>15</v>
      </c>
      <c r="AX101" s="24" t="str">
        <f t="shared" si="38"/>
        <v>五彩的蘑菇</v>
      </c>
      <c r="AY101" s="24">
        <f t="shared" si="32"/>
        <v>30025</v>
      </c>
      <c r="AZ101" s="24">
        <f t="shared" si="33"/>
        <v>15</v>
      </c>
      <c r="BA101" s="24" t="str">
        <f t="shared" si="39"/>
        <v>紫水晶</v>
      </c>
      <c r="BB101" s="24">
        <f t="shared" si="34"/>
        <v>30033</v>
      </c>
      <c r="BC101" s="24">
        <f t="shared" si="40"/>
        <v>15</v>
      </c>
    </row>
    <row r="102" spans="1:55" ht="14.25" x14ac:dyDescent="0.2">
      <c r="A102">
        <f t="shared" si="35"/>
        <v>10100</v>
      </c>
      <c r="B102" s="16">
        <v>100</v>
      </c>
      <c r="C102" s="16" t="str">
        <f ca="1">武器1!C102</f>
        <v>IC1121</v>
      </c>
      <c r="D102" s="16" t="str">
        <f ca="1">武器1!D102</f>
        <v>璀璨的斯塞提法杖</v>
      </c>
      <c r="E102" s="16">
        <f t="shared" si="21"/>
        <v>8</v>
      </c>
      <c r="F102" s="36" t="str">
        <f t="shared" si="41"/>
        <v>s</v>
      </c>
      <c r="G102" s="39">
        <f t="shared" si="36"/>
        <v>3</v>
      </c>
      <c r="H102" s="19" t="s">
        <v>21</v>
      </c>
      <c r="I102" s="3" t="s">
        <v>25</v>
      </c>
      <c r="J102" s="3" t="s">
        <v>931</v>
      </c>
      <c r="K102" s="3" t="str">
        <f t="shared" si="22"/>
        <v>神圣</v>
      </c>
      <c r="L102" s="3">
        <f t="shared" si="23"/>
        <v>5</v>
      </c>
      <c r="M102" s="3">
        <f t="shared" si="24"/>
        <v>5</v>
      </c>
      <c r="N102" s="16">
        <v>9</v>
      </c>
      <c r="O102" s="16">
        <v>4</v>
      </c>
      <c r="P102" s="16">
        <f>武器2!L102</f>
        <v>45</v>
      </c>
      <c r="Q102" s="16">
        <f>武器2!M102</f>
        <v>0</v>
      </c>
      <c r="R102" s="16">
        <f>武器2!N102</f>
        <v>0</v>
      </c>
      <c r="S102" s="16">
        <f>武器2!O102</f>
        <v>0</v>
      </c>
      <c r="T102" s="16">
        <f>武器2!P102</f>
        <v>0</v>
      </c>
      <c r="U102" s="16">
        <f>武器2!Q102</f>
        <v>0</v>
      </c>
      <c r="V102" s="16">
        <f>武器2!R102</f>
        <v>0</v>
      </c>
      <c r="W102" s="16">
        <f>武器2!S102</f>
        <v>0</v>
      </c>
      <c r="X102" s="16">
        <f>武器2!T102</f>
        <v>15</v>
      </c>
      <c r="Y102" s="16">
        <f>武器2!U102</f>
        <v>0</v>
      </c>
      <c r="Z102" s="16">
        <f>武器2!V102</f>
        <v>0</v>
      </c>
      <c r="AA102" s="16">
        <f>武器2!W102</f>
        <v>0</v>
      </c>
      <c r="AB102" s="16">
        <f>武器2!X102</f>
        <v>0.24090909090909091</v>
      </c>
      <c r="AC102" s="16">
        <f>武器2!Y102</f>
        <v>0</v>
      </c>
      <c r="AD102" s="16">
        <f>武器2!Z102</f>
        <v>0</v>
      </c>
      <c r="AE102" s="16">
        <f>武器2!AA102</f>
        <v>0</v>
      </c>
      <c r="AF102" s="16">
        <f>武器2!AB102</f>
        <v>0</v>
      </c>
      <c r="AG102" s="16">
        <f>武器2!AC102</f>
        <v>0</v>
      </c>
      <c r="AH102" s="16">
        <f>武器2!AD102</f>
        <v>0</v>
      </c>
      <c r="AI102" s="16">
        <f>武器2!AE102</f>
        <v>0</v>
      </c>
      <c r="AJ102" s="16">
        <f>武器2!AF102</f>
        <v>0</v>
      </c>
      <c r="AK102" s="16">
        <f>武器2!AG102</f>
        <v>0</v>
      </c>
      <c r="AL102" s="16">
        <f>武器2!AH102</f>
        <v>0.19272727272727275</v>
      </c>
      <c r="AM102" s="16">
        <f>武器2!AI102</f>
        <v>0</v>
      </c>
      <c r="AN102" s="16">
        <f>武器2!AJ102</f>
        <v>0</v>
      </c>
      <c r="AO102" s="21">
        <f t="shared" si="25"/>
        <v>101.6582479338843</v>
      </c>
      <c r="AP102" s="21">
        <f t="shared" si="26"/>
        <v>87600</v>
      </c>
      <c r="AQ102" t="str">
        <f t="shared" si="27"/>
        <v>,剧毒牙,斑斓的稻草,五彩的蘑菇</v>
      </c>
      <c r="AR102" s="24" t="str">
        <f>IF(F102="c",getSring(AQ102,4),VLOOKUP(K102&amp;F102,test4,2,FALSE))</f>
        <v>顶级光之精华</v>
      </c>
      <c r="AS102" s="24">
        <f t="shared" si="28"/>
        <v>30016</v>
      </c>
      <c r="AT102" s="24">
        <f t="shared" si="29"/>
        <v>5</v>
      </c>
      <c r="AU102" s="24" t="str">
        <f t="shared" si="37"/>
        <v>剧毒牙</v>
      </c>
      <c r="AV102" s="24">
        <f t="shared" si="30"/>
        <v>30041</v>
      </c>
      <c r="AW102" s="24">
        <f t="shared" si="31"/>
        <v>11</v>
      </c>
      <c r="AX102" s="24" t="str">
        <f t="shared" si="38"/>
        <v>斑斓的稻草</v>
      </c>
      <c r="AY102" s="24">
        <f t="shared" si="32"/>
        <v>30029</v>
      </c>
      <c r="AZ102" s="24">
        <f t="shared" si="33"/>
        <v>11</v>
      </c>
      <c r="BA102" s="24" t="str">
        <f t="shared" si="39"/>
        <v>五彩的蘑菇</v>
      </c>
      <c r="BB102" s="24">
        <f t="shared" si="34"/>
        <v>30025</v>
      </c>
      <c r="BC102" s="24">
        <f t="shared" si="40"/>
        <v>11</v>
      </c>
    </row>
    <row r="103" spans="1:55" ht="14.25" x14ac:dyDescent="0.2">
      <c r="A103">
        <f t="shared" si="35"/>
        <v>10101</v>
      </c>
      <c r="B103" s="16">
        <v>101</v>
      </c>
      <c r="C103" s="16" t="str">
        <f ca="1">武器1!C103</f>
        <v>IC1156</v>
      </c>
      <c r="D103" s="16" t="str">
        <f ca="1">武器1!D103</f>
        <v>传说的水晶权杖</v>
      </c>
      <c r="E103" s="16">
        <f t="shared" si="21"/>
        <v>10</v>
      </c>
      <c r="F103" s="36" t="str">
        <f t="shared" si="41"/>
        <v>s</v>
      </c>
      <c r="G103" s="39">
        <f t="shared" si="36"/>
        <v>3</v>
      </c>
      <c r="H103" s="19" t="s">
        <v>21</v>
      </c>
      <c r="I103" s="3" t="s">
        <v>25</v>
      </c>
      <c r="J103" s="3" t="s">
        <v>931</v>
      </c>
      <c r="K103" s="3" t="str">
        <f t="shared" si="22"/>
        <v>神圣</v>
      </c>
      <c r="L103" s="3">
        <f t="shared" si="23"/>
        <v>5</v>
      </c>
      <c r="M103" s="3">
        <f t="shared" si="24"/>
        <v>5</v>
      </c>
      <c r="N103" s="16">
        <v>9</v>
      </c>
      <c r="O103" s="16">
        <v>5</v>
      </c>
      <c r="P103" s="16">
        <f>武器2!L103</f>
        <v>57</v>
      </c>
      <c r="Q103" s="16">
        <f>武器2!M103</f>
        <v>0</v>
      </c>
      <c r="R103" s="16">
        <f>武器2!N103</f>
        <v>0</v>
      </c>
      <c r="S103" s="16">
        <f>武器2!O103</f>
        <v>0</v>
      </c>
      <c r="T103" s="16">
        <f>武器2!P103</f>
        <v>0</v>
      </c>
      <c r="U103" s="16">
        <f>武器2!Q103</f>
        <v>95</v>
      </c>
      <c r="V103" s="16">
        <f>武器2!R103</f>
        <v>0</v>
      </c>
      <c r="W103" s="16">
        <f>武器2!S103</f>
        <v>0</v>
      </c>
      <c r="X103" s="16">
        <f>武器2!T103</f>
        <v>0</v>
      </c>
      <c r="Y103" s="16">
        <f>武器2!U103</f>
        <v>0</v>
      </c>
      <c r="Z103" s="16">
        <f>武器2!V103</f>
        <v>0</v>
      </c>
      <c r="AA103" s="16">
        <f>武器2!W103</f>
        <v>0</v>
      </c>
      <c r="AB103" s="16">
        <f>武器2!X103</f>
        <v>0.30363636363636365</v>
      </c>
      <c r="AC103" s="16">
        <f>武器2!Y103</f>
        <v>0</v>
      </c>
      <c r="AD103" s="16">
        <f>武器2!Z103</f>
        <v>0</v>
      </c>
      <c r="AE103" s="16">
        <f>武器2!AA103</f>
        <v>0</v>
      </c>
      <c r="AF103" s="16">
        <f>武器2!AB103</f>
        <v>0</v>
      </c>
      <c r="AG103" s="16">
        <f>武器2!AC103</f>
        <v>0</v>
      </c>
      <c r="AH103" s="16">
        <f>武器2!AD103</f>
        <v>0</v>
      </c>
      <c r="AI103" s="16">
        <f>武器2!AE103</f>
        <v>0</v>
      </c>
      <c r="AJ103" s="16">
        <f>武器2!AF103</f>
        <v>0.24290909090909094</v>
      </c>
      <c r="AK103" s="16">
        <f>武器2!AG103</f>
        <v>0.24290909090909094</v>
      </c>
      <c r="AL103" s="16">
        <f>武器2!AH103</f>
        <v>0</v>
      </c>
      <c r="AM103" s="16">
        <f>武器2!AI103</f>
        <v>0</v>
      </c>
      <c r="AN103" s="16">
        <f>武器2!AJ103</f>
        <v>0</v>
      </c>
      <c r="AO103" s="21">
        <f t="shared" si="25"/>
        <v>246.42642115702481</v>
      </c>
      <c r="AP103" s="21">
        <f t="shared" si="26"/>
        <v>218400</v>
      </c>
      <c r="AQ103" t="str">
        <f t="shared" si="27"/>
        <v>,五彩的蘑菇,紫水晶,剧毒牙</v>
      </c>
      <c r="AR103" s="24" t="str">
        <f>IF(F103="c",getSring(AQ103,4),VLOOKUP(K103&amp;F103,test4,2,FALSE))</f>
        <v>顶级光之精华</v>
      </c>
      <c r="AS103" s="24">
        <f t="shared" si="28"/>
        <v>30016</v>
      </c>
      <c r="AT103" s="24">
        <f t="shared" si="29"/>
        <v>13</v>
      </c>
      <c r="AU103" s="24" t="str">
        <f t="shared" si="37"/>
        <v>五彩的蘑菇</v>
      </c>
      <c r="AV103" s="24">
        <f t="shared" si="30"/>
        <v>30025</v>
      </c>
      <c r="AW103" s="24">
        <f t="shared" si="31"/>
        <v>26</v>
      </c>
      <c r="AX103" s="24" t="str">
        <f t="shared" si="38"/>
        <v>紫水晶</v>
      </c>
      <c r="AY103" s="24">
        <f t="shared" si="32"/>
        <v>30033</v>
      </c>
      <c r="AZ103" s="24">
        <f t="shared" si="33"/>
        <v>26</v>
      </c>
      <c r="BA103" s="24" t="str">
        <f t="shared" si="39"/>
        <v>剧毒牙</v>
      </c>
      <c r="BB103" s="24">
        <f t="shared" si="34"/>
        <v>30041</v>
      </c>
      <c r="BC103" s="24">
        <f t="shared" si="40"/>
        <v>26</v>
      </c>
    </row>
    <row r="104" spans="1:55" ht="14.25" x14ac:dyDescent="0.2">
      <c r="A104">
        <f t="shared" si="35"/>
        <v>10102</v>
      </c>
      <c r="B104" s="16">
        <v>102</v>
      </c>
      <c r="C104" s="16" t="str">
        <f ca="1">武器1!C104</f>
        <v>IC1124</v>
      </c>
      <c r="D104" s="16" t="str">
        <f ca="1">武器1!D104</f>
        <v>传说的白银魔杖</v>
      </c>
      <c r="E104" s="16">
        <f t="shared" si="21"/>
        <v>12</v>
      </c>
      <c r="F104" s="36" t="str">
        <f t="shared" si="41"/>
        <v>s</v>
      </c>
      <c r="G104" s="39">
        <f t="shared" si="36"/>
        <v>3</v>
      </c>
      <c r="H104" s="19" t="s">
        <v>21</v>
      </c>
      <c r="I104" s="3" t="s">
        <v>25</v>
      </c>
      <c r="J104" s="3" t="s">
        <v>931</v>
      </c>
      <c r="K104" s="3" t="str">
        <f t="shared" si="22"/>
        <v>神圣</v>
      </c>
      <c r="L104" s="3">
        <f t="shared" si="23"/>
        <v>5</v>
      </c>
      <c r="M104" s="3">
        <f t="shared" si="24"/>
        <v>5</v>
      </c>
      <c r="N104" s="16">
        <v>9</v>
      </c>
      <c r="O104" s="16">
        <v>6</v>
      </c>
      <c r="P104" s="16">
        <f>武器2!L104</f>
        <v>68</v>
      </c>
      <c r="Q104" s="16">
        <f>武器2!M104</f>
        <v>0</v>
      </c>
      <c r="R104" s="16">
        <f>武器2!N104</f>
        <v>0</v>
      </c>
      <c r="S104" s="16">
        <f>武器2!O104</f>
        <v>0</v>
      </c>
      <c r="T104" s="16">
        <f>武器2!P104</f>
        <v>0</v>
      </c>
      <c r="U104" s="16">
        <f>武器2!Q104</f>
        <v>114</v>
      </c>
      <c r="V104" s="16">
        <f>武器2!R104</f>
        <v>0</v>
      </c>
      <c r="W104" s="16">
        <f>武器2!S104</f>
        <v>0</v>
      </c>
      <c r="X104" s="16">
        <f>武器2!T104</f>
        <v>0</v>
      </c>
      <c r="Y104" s="16">
        <f>武器2!U104</f>
        <v>0</v>
      </c>
      <c r="Z104" s="16">
        <f>武器2!V104</f>
        <v>0</v>
      </c>
      <c r="AA104" s="16">
        <f>武器2!W104</f>
        <v>0</v>
      </c>
      <c r="AB104" s="16">
        <f>武器2!X104</f>
        <v>0</v>
      </c>
      <c r="AC104" s="16">
        <f>武器2!Y104</f>
        <v>0</v>
      </c>
      <c r="AD104" s="16">
        <f>武器2!Z104</f>
        <v>0</v>
      </c>
      <c r="AE104" s="16">
        <f>武器2!AA104</f>
        <v>0</v>
      </c>
      <c r="AF104" s="16">
        <f>武器2!AB104</f>
        <v>0</v>
      </c>
      <c r="AG104" s="16">
        <f>武器2!AC104</f>
        <v>0</v>
      </c>
      <c r="AH104" s="16">
        <f>武器2!AD104</f>
        <v>0</v>
      </c>
      <c r="AI104" s="16">
        <f>武器2!AE104</f>
        <v>0</v>
      </c>
      <c r="AJ104" s="16">
        <f>武器2!AF104</f>
        <v>0.29090909090909095</v>
      </c>
      <c r="AK104" s="16">
        <f>武器2!AG104</f>
        <v>0</v>
      </c>
      <c r="AL104" s="16">
        <f>武器2!AH104</f>
        <v>0.29090909090909095</v>
      </c>
      <c r="AM104" s="16">
        <f>武器2!AI104</f>
        <v>0</v>
      </c>
      <c r="AN104" s="16">
        <f>武器2!AJ104</f>
        <v>0.29090909090909095</v>
      </c>
      <c r="AO104" s="21">
        <f t="shared" si="25"/>
        <v>273</v>
      </c>
      <c r="AP104" s="21">
        <f t="shared" si="26"/>
        <v>235200</v>
      </c>
      <c r="AQ104" t="str">
        <f t="shared" si="27"/>
        <v>,剧毒牙,斑斓的稻草,紫水晶</v>
      </c>
      <c r="AR104" s="24" t="str">
        <f>IF(F104="c",getSring(AQ104,4),VLOOKUP(K104&amp;F104,test4,2,FALSE))</f>
        <v>顶级光之精华</v>
      </c>
      <c r="AS104" s="24">
        <f t="shared" si="28"/>
        <v>30016</v>
      </c>
      <c r="AT104" s="24">
        <f t="shared" si="29"/>
        <v>14</v>
      </c>
      <c r="AU104" s="24" t="str">
        <f t="shared" si="37"/>
        <v>剧毒牙</v>
      </c>
      <c r="AV104" s="24">
        <f t="shared" si="30"/>
        <v>30041</v>
      </c>
      <c r="AW104" s="24">
        <f t="shared" si="31"/>
        <v>28</v>
      </c>
      <c r="AX104" s="24" t="str">
        <f t="shared" si="38"/>
        <v>斑斓的稻草</v>
      </c>
      <c r="AY104" s="24">
        <f t="shared" si="32"/>
        <v>30029</v>
      </c>
      <c r="AZ104" s="24">
        <f t="shared" si="33"/>
        <v>28</v>
      </c>
      <c r="BA104" s="24" t="str">
        <f t="shared" si="39"/>
        <v>紫水晶</v>
      </c>
      <c r="BB104" s="24">
        <f t="shared" si="34"/>
        <v>30033</v>
      </c>
      <c r="BC104" s="24">
        <f t="shared" si="40"/>
        <v>28</v>
      </c>
    </row>
    <row r="105" spans="1:55" ht="14.25" x14ac:dyDescent="0.2">
      <c r="A105">
        <f t="shared" si="35"/>
        <v>10103</v>
      </c>
      <c r="B105" s="16">
        <v>103</v>
      </c>
      <c r="C105" s="16" t="str">
        <f ca="1">武器1!C105</f>
        <v>IC1138</v>
      </c>
      <c r="D105" s="16" t="str">
        <f ca="1">武器1!D105</f>
        <v>神秘的水晶魔杖</v>
      </c>
      <c r="E105" s="16">
        <f t="shared" si="21"/>
        <v>14</v>
      </c>
      <c r="F105" s="36" t="str">
        <f t="shared" si="41"/>
        <v>s</v>
      </c>
      <c r="G105" s="39">
        <f t="shared" si="36"/>
        <v>3</v>
      </c>
      <c r="H105" s="19" t="s">
        <v>21</v>
      </c>
      <c r="I105" s="3" t="s">
        <v>25</v>
      </c>
      <c r="J105" s="3" t="s">
        <v>931</v>
      </c>
      <c r="K105" s="3" t="str">
        <f t="shared" si="22"/>
        <v>神圣</v>
      </c>
      <c r="L105" s="3">
        <f t="shared" si="23"/>
        <v>5</v>
      </c>
      <c r="M105" s="3">
        <f t="shared" si="24"/>
        <v>5</v>
      </c>
      <c r="N105" s="16">
        <v>9</v>
      </c>
      <c r="O105" s="16">
        <v>7</v>
      </c>
      <c r="P105" s="16">
        <f>武器2!L105</f>
        <v>79</v>
      </c>
      <c r="Q105" s="16">
        <f>武器2!M105</f>
        <v>0</v>
      </c>
      <c r="R105" s="16">
        <f>武器2!N105</f>
        <v>0</v>
      </c>
      <c r="S105" s="16">
        <f>武器2!O105</f>
        <v>0</v>
      </c>
      <c r="T105" s="16">
        <f>武器2!P105</f>
        <v>0</v>
      </c>
      <c r="U105" s="16">
        <f>武器2!Q105</f>
        <v>0</v>
      </c>
      <c r="V105" s="16">
        <f>武器2!R105</f>
        <v>0</v>
      </c>
      <c r="W105" s="16">
        <f>武器2!S105</f>
        <v>0</v>
      </c>
      <c r="X105" s="16">
        <f>武器2!T105</f>
        <v>0</v>
      </c>
      <c r="Y105" s="16">
        <f>武器2!U105</f>
        <v>0.09</v>
      </c>
      <c r="Z105" s="16">
        <f>武器2!V105</f>
        <v>0</v>
      </c>
      <c r="AA105" s="16">
        <f>武器2!W105</f>
        <v>0</v>
      </c>
      <c r="AB105" s="16">
        <f>武器2!X105</f>
        <v>0.42545454545454547</v>
      </c>
      <c r="AC105" s="16">
        <f>武器2!Y105</f>
        <v>0</v>
      </c>
      <c r="AD105" s="16">
        <f>武器2!Z105</f>
        <v>0</v>
      </c>
      <c r="AE105" s="16">
        <f>武器2!AA105</f>
        <v>0</v>
      </c>
      <c r="AF105" s="16">
        <f>武器2!AB105</f>
        <v>0</v>
      </c>
      <c r="AG105" s="16">
        <f>武器2!AC105</f>
        <v>0</v>
      </c>
      <c r="AH105" s="16">
        <f>武器2!AD105</f>
        <v>0</v>
      </c>
      <c r="AI105" s="16">
        <f>武器2!AE105</f>
        <v>0</v>
      </c>
      <c r="AJ105" s="16">
        <f>武器2!AF105</f>
        <v>0.34036363636363642</v>
      </c>
      <c r="AK105" s="16">
        <f>武器2!AG105</f>
        <v>0.34036363636363642</v>
      </c>
      <c r="AL105" s="16">
        <f>武器2!AH105</f>
        <v>0</v>
      </c>
      <c r="AM105" s="16">
        <f>武器2!AI105</f>
        <v>0.34036363636363642</v>
      </c>
      <c r="AN105" s="16">
        <f>武器2!AJ105</f>
        <v>0</v>
      </c>
      <c r="AO105" s="21">
        <f t="shared" si="25"/>
        <v>153.90679140495868</v>
      </c>
      <c r="AP105" s="21">
        <f t="shared" si="26"/>
        <v>134400</v>
      </c>
      <c r="AQ105" t="str">
        <f t="shared" si="27"/>
        <v>,紫水晶,剧毒牙,耀眼的石头</v>
      </c>
      <c r="AR105" s="24" t="str">
        <f>IF(F105="c",getSring(AQ105,4),VLOOKUP(K105&amp;F105,test4,2,FALSE))</f>
        <v>顶级光之精华</v>
      </c>
      <c r="AS105" s="24">
        <f t="shared" si="28"/>
        <v>30016</v>
      </c>
      <c r="AT105" s="24">
        <f t="shared" si="29"/>
        <v>8</v>
      </c>
      <c r="AU105" s="24" t="str">
        <f t="shared" si="37"/>
        <v>紫水晶</v>
      </c>
      <c r="AV105" s="24">
        <f t="shared" si="30"/>
        <v>30033</v>
      </c>
      <c r="AW105" s="24">
        <f t="shared" si="31"/>
        <v>16</v>
      </c>
      <c r="AX105" s="24" t="str">
        <f t="shared" si="38"/>
        <v>剧毒牙</v>
      </c>
      <c r="AY105" s="24">
        <f t="shared" si="32"/>
        <v>30041</v>
      </c>
      <c r="AZ105" s="24">
        <f t="shared" si="33"/>
        <v>16</v>
      </c>
      <c r="BA105" s="24" t="str">
        <f t="shared" si="39"/>
        <v>耀眼的石头</v>
      </c>
      <c r="BB105" s="24">
        <f t="shared" si="34"/>
        <v>30037</v>
      </c>
      <c r="BC105" s="24">
        <f t="shared" si="40"/>
        <v>16</v>
      </c>
    </row>
    <row r="106" spans="1:55" ht="14.25" x14ac:dyDescent="0.2">
      <c r="A106">
        <f t="shared" si="35"/>
        <v>10104</v>
      </c>
      <c r="B106" s="16">
        <v>104</v>
      </c>
      <c r="C106" s="16" t="str">
        <f ca="1">武器1!C106</f>
        <v>IC1121</v>
      </c>
      <c r="D106" s="16" t="str">
        <f ca="1">武器1!D106</f>
        <v>传说的遗迹权杖</v>
      </c>
      <c r="E106" s="16">
        <f t="shared" si="21"/>
        <v>16</v>
      </c>
      <c r="F106" s="36" t="str">
        <f t="shared" si="41"/>
        <v>s</v>
      </c>
      <c r="G106" s="39">
        <f t="shared" si="36"/>
        <v>3</v>
      </c>
      <c r="H106" s="19" t="s">
        <v>21</v>
      </c>
      <c r="I106" s="3" t="s">
        <v>25</v>
      </c>
      <c r="J106" s="3" t="s">
        <v>931</v>
      </c>
      <c r="K106" s="3" t="str">
        <f t="shared" si="22"/>
        <v>神圣</v>
      </c>
      <c r="L106" s="3">
        <f t="shared" si="23"/>
        <v>5</v>
      </c>
      <c r="M106" s="3">
        <f t="shared" si="24"/>
        <v>5</v>
      </c>
      <c r="N106" s="16">
        <v>9</v>
      </c>
      <c r="O106" s="16">
        <v>8</v>
      </c>
      <c r="P106" s="16">
        <f>武器2!L106</f>
        <v>91</v>
      </c>
      <c r="Q106" s="16">
        <f>武器2!M106</f>
        <v>0</v>
      </c>
      <c r="R106" s="16">
        <f>武器2!N106</f>
        <v>0</v>
      </c>
      <c r="S106" s="16">
        <f>武器2!O106</f>
        <v>0</v>
      </c>
      <c r="T106" s="16">
        <f>武器2!P106</f>
        <v>0</v>
      </c>
      <c r="U106" s="16">
        <f>武器2!Q106</f>
        <v>152</v>
      </c>
      <c r="V106" s="16">
        <f>武器2!R106</f>
        <v>0</v>
      </c>
      <c r="W106" s="16">
        <f>武器2!S106</f>
        <v>34</v>
      </c>
      <c r="X106" s="16">
        <f>武器2!T106</f>
        <v>0</v>
      </c>
      <c r="Y106" s="16">
        <f>武器2!U106</f>
        <v>0</v>
      </c>
      <c r="Z106" s="16">
        <f>武器2!V106</f>
        <v>0</v>
      </c>
      <c r="AA106" s="16">
        <f>武器2!W106</f>
        <v>0</v>
      </c>
      <c r="AB106" s="16">
        <f>武器2!X106</f>
        <v>0.48727272727272725</v>
      </c>
      <c r="AC106" s="16">
        <f>武器2!Y106</f>
        <v>0</v>
      </c>
      <c r="AD106" s="16">
        <f>武器2!Z106</f>
        <v>7.407407407407407E-2</v>
      </c>
      <c r="AE106" s="16">
        <f>武器2!AA106</f>
        <v>0</v>
      </c>
      <c r="AF106" s="16">
        <f>武器2!AB106</f>
        <v>0</v>
      </c>
      <c r="AG106" s="16">
        <f>武器2!AC106</f>
        <v>0</v>
      </c>
      <c r="AH106" s="16">
        <f>武器2!AD106</f>
        <v>0</v>
      </c>
      <c r="AI106" s="16">
        <f>武器2!AE106</f>
        <v>0</v>
      </c>
      <c r="AJ106" s="16">
        <f>武器2!AF106</f>
        <v>0</v>
      </c>
      <c r="AK106" s="16">
        <f>武器2!AG106</f>
        <v>0</v>
      </c>
      <c r="AL106" s="16">
        <f>武器2!AH106</f>
        <v>0</v>
      </c>
      <c r="AM106" s="16">
        <f>武器2!AI106</f>
        <v>0.38981818181818184</v>
      </c>
      <c r="AN106" s="16">
        <f>武器2!AJ106</f>
        <v>0</v>
      </c>
      <c r="AO106" s="21">
        <f t="shared" si="25"/>
        <v>461.88733497398226</v>
      </c>
      <c r="AP106" s="21">
        <f t="shared" si="26"/>
        <v>403200</v>
      </c>
      <c r="AQ106" t="str">
        <f t="shared" si="27"/>
        <v>,紫水晶,耀眼的石头,剧毒牙</v>
      </c>
      <c r="AR106" s="24" t="str">
        <f>IF(F106="c",getSring(AQ106,4),VLOOKUP(K106&amp;F106,test4,2,FALSE))</f>
        <v>顶级光之精华</v>
      </c>
      <c r="AS106" s="24">
        <f t="shared" si="28"/>
        <v>30016</v>
      </c>
      <c r="AT106" s="24">
        <f t="shared" si="29"/>
        <v>24</v>
      </c>
      <c r="AU106" s="24" t="str">
        <f t="shared" si="37"/>
        <v>紫水晶</v>
      </c>
      <c r="AV106" s="24">
        <f t="shared" si="30"/>
        <v>30033</v>
      </c>
      <c r="AW106" s="24">
        <f t="shared" si="31"/>
        <v>48</v>
      </c>
      <c r="AX106" s="24" t="str">
        <f t="shared" si="38"/>
        <v>耀眼的石头</v>
      </c>
      <c r="AY106" s="24">
        <f t="shared" si="32"/>
        <v>30037</v>
      </c>
      <c r="AZ106" s="24">
        <f t="shared" si="33"/>
        <v>48</v>
      </c>
      <c r="BA106" s="24" t="str">
        <f t="shared" si="39"/>
        <v>剧毒牙</v>
      </c>
      <c r="BB106" s="24">
        <f t="shared" si="34"/>
        <v>30041</v>
      </c>
      <c r="BC106" s="24">
        <f t="shared" si="40"/>
        <v>48</v>
      </c>
    </row>
    <row r="107" spans="1:55" ht="14.25" x14ac:dyDescent="0.2">
      <c r="A107">
        <f t="shared" si="35"/>
        <v>10105</v>
      </c>
      <c r="B107" s="16">
        <v>105</v>
      </c>
      <c r="C107" s="16" t="str">
        <f ca="1">武器1!C107</f>
        <v>IC1128</v>
      </c>
      <c r="D107" s="16" t="str">
        <f ca="1">武器1!D107</f>
        <v>闪耀的青铜魔杖</v>
      </c>
      <c r="E107" s="16">
        <f t="shared" si="21"/>
        <v>2</v>
      </c>
      <c r="F107" s="36" t="str">
        <f t="shared" si="41"/>
        <v>a</v>
      </c>
      <c r="G107" s="39">
        <f t="shared" si="36"/>
        <v>3</v>
      </c>
      <c r="H107" s="19" t="s">
        <v>21</v>
      </c>
      <c r="I107" s="3" t="s">
        <v>25</v>
      </c>
      <c r="J107" s="3" t="s">
        <v>931</v>
      </c>
      <c r="K107" s="3" t="str">
        <f t="shared" si="22"/>
        <v>神圣</v>
      </c>
      <c r="L107" s="3">
        <f t="shared" si="23"/>
        <v>5</v>
      </c>
      <c r="M107" s="3">
        <f t="shared" si="24"/>
        <v>5</v>
      </c>
      <c r="N107" s="16">
        <v>9</v>
      </c>
      <c r="O107" s="16">
        <v>1</v>
      </c>
      <c r="P107" s="16">
        <f>武器2!L107</f>
        <v>8</v>
      </c>
      <c r="Q107" s="16">
        <f>武器2!M107</f>
        <v>0</v>
      </c>
      <c r="R107" s="16">
        <f>武器2!N107</f>
        <v>0</v>
      </c>
      <c r="S107" s="16">
        <f>武器2!O107</f>
        <v>0</v>
      </c>
      <c r="T107" s="16">
        <f>武器2!P107</f>
        <v>0</v>
      </c>
      <c r="U107" s="16">
        <f>武器2!Q107</f>
        <v>0</v>
      </c>
      <c r="V107" s="16">
        <f>武器2!R107</f>
        <v>0</v>
      </c>
      <c r="W107" s="16">
        <f>武器2!S107</f>
        <v>0</v>
      </c>
      <c r="X107" s="16">
        <f>武器2!T107</f>
        <v>4</v>
      </c>
      <c r="Y107" s="16">
        <f>武器2!U107</f>
        <v>0</v>
      </c>
      <c r="Z107" s="16">
        <f>武器2!V107</f>
        <v>0</v>
      </c>
      <c r="AA107" s="16">
        <f>武器2!W107</f>
        <v>0</v>
      </c>
      <c r="AB107" s="16">
        <f>武器2!X107</f>
        <v>0</v>
      </c>
      <c r="AC107" s="16">
        <f>武器2!Y107</f>
        <v>0</v>
      </c>
      <c r="AD107" s="16">
        <f>武器2!Z107</f>
        <v>0</v>
      </c>
      <c r="AE107" s="16">
        <f>武器2!AA107</f>
        <v>0</v>
      </c>
      <c r="AF107" s="16">
        <f>武器2!AB107</f>
        <v>0</v>
      </c>
      <c r="AG107" s="16">
        <f>武器2!AC107</f>
        <v>0</v>
      </c>
      <c r="AH107" s="16">
        <f>武器2!AD107</f>
        <v>0</v>
      </c>
      <c r="AI107" s="16">
        <f>武器2!AE107</f>
        <v>0</v>
      </c>
      <c r="AJ107" s="16">
        <f>武器2!AF107</f>
        <v>0</v>
      </c>
      <c r="AK107" s="16">
        <f>武器2!AG107</f>
        <v>0</v>
      </c>
      <c r="AL107" s="16">
        <f>武器2!AH107</f>
        <v>0</v>
      </c>
      <c r="AM107" s="16">
        <f>武器2!AI107</f>
        <v>0</v>
      </c>
      <c r="AN107" s="16">
        <f>武器2!AJ107</f>
        <v>0</v>
      </c>
      <c r="AO107" s="21">
        <f t="shared" si="25"/>
        <v>18</v>
      </c>
      <c r="AP107" s="21">
        <f t="shared" si="26"/>
        <v>16800</v>
      </c>
      <c r="AQ107" t="str">
        <f t="shared" si="27"/>
        <v>,灰色的稻草,黄水晶,带血的牙</v>
      </c>
      <c r="AR107" s="24" t="str">
        <f>IF(F107="c",getSring(AQ107,4),VLOOKUP(K107&amp;F107,test4,2,FALSE))</f>
        <v>上级光之精华</v>
      </c>
      <c r="AS107" s="24">
        <f t="shared" si="28"/>
        <v>30017</v>
      </c>
      <c r="AT107" s="24">
        <f t="shared" si="29"/>
        <v>2</v>
      </c>
      <c r="AU107" s="24" t="str">
        <f t="shared" si="37"/>
        <v>灰色的稻草</v>
      </c>
      <c r="AV107" s="24">
        <f t="shared" si="30"/>
        <v>30028</v>
      </c>
      <c r="AW107" s="24">
        <f t="shared" si="31"/>
        <v>4</v>
      </c>
      <c r="AX107" s="24" t="str">
        <f t="shared" si="38"/>
        <v>黄水晶</v>
      </c>
      <c r="AY107" s="24">
        <f t="shared" si="32"/>
        <v>30032</v>
      </c>
      <c r="AZ107" s="24">
        <f t="shared" si="33"/>
        <v>4</v>
      </c>
      <c r="BA107" s="24" t="str">
        <f t="shared" si="39"/>
        <v>带血的牙</v>
      </c>
      <c r="BB107" s="24">
        <f t="shared" si="34"/>
        <v>30040</v>
      </c>
      <c r="BC107" s="24">
        <f t="shared" si="40"/>
        <v>4</v>
      </c>
    </row>
    <row r="108" spans="1:55" ht="14.25" x14ac:dyDescent="0.2">
      <c r="A108">
        <f t="shared" si="35"/>
        <v>10106</v>
      </c>
      <c r="B108" s="16">
        <v>106</v>
      </c>
      <c r="C108" s="16" t="str">
        <f ca="1">武器1!C108</f>
        <v>IC1138</v>
      </c>
      <c r="D108" s="16" t="str">
        <f ca="1">武器1!D108</f>
        <v>闪耀的塞尔塔法杖</v>
      </c>
      <c r="E108" s="16">
        <f t="shared" si="21"/>
        <v>4</v>
      </c>
      <c r="F108" s="36" t="str">
        <f t="shared" si="41"/>
        <v>a</v>
      </c>
      <c r="G108" s="39">
        <f t="shared" si="36"/>
        <v>3</v>
      </c>
      <c r="H108" s="19" t="s">
        <v>21</v>
      </c>
      <c r="I108" s="3" t="s">
        <v>25</v>
      </c>
      <c r="J108" s="3" t="s">
        <v>931</v>
      </c>
      <c r="K108" s="3" t="str">
        <f t="shared" si="22"/>
        <v>神圣</v>
      </c>
      <c r="L108" s="3">
        <f t="shared" si="23"/>
        <v>5</v>
      </c>
      <c r="M108" s="3">
        <f t="shared" si="24"/>
        <v>5</v>
      </c>
      <c r="N108" s="16">
        <v>9</v>
      </c>
      <c r="O108" s="16">
        <v>2</v>
      </c>
      <c r="P108" s="16">
        <f>武器2!L108</f>
        <v>17</v>
      </c>
      <c r="Q108" s="16">
        <f>武器2!M108</f>
        <v>0</v>
      </c>
      <c r="R108" s="16">
        <f>武器2!N108</f>
        <v>0</v>
      </c>
      <c r="S108" s="16">
        <f>武器2!O108</f>
        <v>0</v>
      </c>
      <c r="T108" s="16">
        <f>武器2!P108</f>
        <v>0</v>
      </c>
      <c r="U108" s="16">
        <f>武器2!Q108</f>
        <v>0</v>
      </c>
      <c r="V108" s="16">
        <f>武器2!R108</f>
        <v>0</v>
      </c>
      <c r="W108" s="16">
        <f>武器2!S108</f>
        <v>9</v>
      </c>
      <c r="X108" s="16">
        <f>武器2!T108</f>
        <v>0</v>
      </c>
      <c r="Y108" s="16">
        <f>武器2!U108</f>
        <v>0</v>
      </c>
      <c r="Z108" s="16">
        <f>武器2!V108</f>
        <v>0</v>
      </c>
      <c r="AA108" s="16">
        <f>武器2!W108</f>
        <v>0</v>
      </c>
      <c r="AB108" s="16">
        <f>武器2!X108</f>
        <v>0</v>
      </c>
      <c r="AC108" s="16">
        <f>武器2!Y108</f>
        <v>0</v>
      </c>
      <c r="AD108" s="16">
        <f>武器2!Z108</f>
        <v>0</v>
      </c>
      <c r="AE108" s="16">
        <f>武器2!AA108</f>
        <v>0</v>
      </c>
      <c r="AF108" s="16">
        <f>武器2!AB108</f>
        <v>0</v>
      </c>
      <c r="AG108" s="16">
        <f>武器2!AC108</f>
        <v>0</v>
      </c>
      <c r="AH108" s="16">
        <f>武器2!AD108</f>
        <v>0</v>
      </c>
      <c r="AI108" s="16">
        <f>武器2!AE108</f>
        <v>0</v>
      </c>
      <c r="AJ108" s="16">
        <f>武器2!AF108</f>
        <v>0</v>
      </c>
      <c r="AK108" s="16">
        <f>武器2!AG108</f>
        <v>0</v>
      </c>
      <c r="AL108" s="16">
        <f>武器2!AH108</f>
        <v>0</v>
      </c>
      <c r="AM108" s="16">
        <f>武器2!AI108</f>
        <v>0</v>
      </c>
      <c r="AN108" s="16">
        <f>武器2!AJ108</f>
        <v>0</v>
      </c>
      <c r="AO108" s="21">
        <f t="shared" si="25"/>
        <v>39</v>
      </c>
      <c r="AP108" s="21">
        <f t="shared" si="26"/>
        <v>33600</v>
      </c>
      <c r="AQ108" t="str">
        <f t="shared" si="27"/>
        <v>,灰色的稻草,诱人的坚果,黄水晶</v>
      </c>
      <c r="AR108" s="24" t="str">
        <f>IF(F108="c",getSring(AQ108,4),VLOOKUP(K108&amp;F108,test4,2,FALSE))</f>
        <v>上级光之精华</v>
      </c>
      <c r="AS108" s="24">
        <f t="shared" si="28"/>
        <v>30017</v>
      </c>
      <c r="AT108" s="24">
        <f t="shared" si="29"/>
        <v>4</v>
      </c>
      <c r="AU108" s="24" t="str">
        <f t="shared" si="37"/>
        <v>灰色的稻草</v>
      </c>
      <c r="AV108" s="24">
        <f t="shared" si="30"/>
        <v>30028</v>
      </c>
      <c r="AW108" s="24">
        <f t="shared" si="31"/>
        <v>8</v>
      </c>
      <c r="AX108" s="24" t="str">
        <f t="shared" si="38"/>
        <v>诱人的坚果</v>
      </c>
      <c r="AY108" s="24">
        <f t="shared" si="32"/>
        <v>30044</v>
      </c>
      <c r="AZ108" s="24">
        <f t="shared" si="33"/>
        <v>8</v>
      </c>
      <c r="BA108" s="24" t="str">
        <f t="shared" si="39"/>
        <v>黄水晶</v>
      </c>
      <c r="BB108" s="24">
        <f t="shared" si="34"/>
        <v>30032</v>
      </c>
      <c r="BC108" s="24">
        <f t="shared" si="40"/>
        <v>8</v>
      </c>
    </row>
    <row r="109" spans="1:55" ht="14.25" x14ac:dyDescent="0.2">
      <c r="A109">
        <f t="shared" si="35"/>
        <v>10107</v>
      </c>
      <c r="B109" s="16">
        <v>107</v>
      </c>
      <c r="C109" s="16" t="str">
        <f ca="1">武器1!C109</f>
        <v>IC1123</v>
      </c>
      <c r="D109" s="16" t="str">
        <f ca="1">武器1!D109</f>
        <v>犀利的颓废权杖</v>
      </c>
      <c r="E109" s="16">
        <f t="shared" si="21"/>
        <v>6</v>
      </c>
      <c r="F109" s="36" t="str">
        <f t="shared" si="41"/>
        <v>a</v>
      </c>
      <c r="G109" s="39">
        <f t="shared" si="36"/>
        <v>3</v>
      </c>
      <c r="H109" s="19" t="s">
        <v>21</v>
      </c>
      <c r="I109" s="3" t="s">
        <v>25</v>
      </c>
      <c r="J109" s="3" t="s">
        <v>931</v>
      </c>
      <c r="K109" s="3" t="str">
        <f t="shared" si="22"/>
        <v>神圣</v>
      </c>
      <c r="L109" s="3">
        <f t="shared" si="23"/>
        <v>5</v>
      </c>
      <c r="M109" s="3">
        <f t="shared" si="24"/>
        <v>5</v>
      </c>
      <c r="N109" s="16">
        <v>9</v>
      </c>
      <c r="O109" s="16">
        <v>3</v>
      </c>
      <c r="P109" s="16">
        <f>武器2!L109</f>
        <v>26</v>
      </c>
      <c r="Q109" s="16">
        <f>武器2!M109</f>
        <v>0</v>
      </c>
      <c r="R109" s="16">
        <f>武器2!N109</f>
        <v>0</v>
      </c>
      <c r="S109" s="16">
        <f>武器2!O109</f>
        <v>0</v>
      </c>
      <c r="T109" s="16">
        <f>武器2!P109</f>
        <v>0</v>
      </c>
      <c r="U109" s="16">
        <f>武器2!Q109</f>
        <v>61</v>
      </c>
      <c r="V109" s="16">
        <f>武器2!R109</f>
        <v>0</v>
      </c>
      <c r="W109" s="16">
        <f>武器2!S109</f>
        <v>0</v>
      </c>
      <c r="X109" s="16">
        <f>武器2!T109</f>
        <v>0</v>
      </c>
      <c r="Y109" s="16">
        <f>武器2!U109</f>
        <v>0</v>
      </c>
      <c r="Z109" s="16">
        <f>武器2!V109</f>
        <v>0</v>
      </c>
      <c r="AA109" s="16">
        <f>武器2!W109</f>
        <v>0</v>
      </c>
      <c r="AB109" s="16">
        <f>武器2!X109</f>
        <v>0.18272727272727274</v>
      </c>
      <c r="AC109" s="16">
        <f>武器2!Y109</f>
        <v>0</v>
      </c>
      <c r="AD109" s="16">
        <f>武器2!Z109</f>
        <v>0</v>
      </c>
      <c r="AE109" s="16">
        <f>武器2!AA109</f>
        <v>0</v>
      </c>
      <c r="AF109" s="16">
        <f>武器2!AB109</f>
        <v>0</v>
      </c>
      <c r="AG109" s="16">
        <f>武器2!AC109</f>
        <v>0</v>
      </c>
      <c r="AH109" s="16">
        <f>武器2!AD109</f>
        <v>0</v>
      </c>
      <c r="AI109" s="16">
        <f>武器2!AE109</f>
        <v>0</v>
      </c>
      <c r="AJ109" s="16">
        <f>武器2!AF109</f>
        <v>0</v>
      </c>
      <c r="AK109" s="16">
        <f>武器2!AG109</f>
        <v>0</v>
      </c>
      <c r="AL109" s="16">
        <f>武器2!AH109</f>
        <v>0</v>
      </c>
      <c r="AM109" s="16">
        <f>武器2!AI109</f>
        <v>0</v>
      </c>
      <c r="AN109" s="16">
        <f>武器2!AJ109</f>
        <v>0</v>
      </c>
      <c r="AO109" s="21">
        <f t="shared" si="25"/>
        <v>135.83563636363635</v>
      </c>
      <c r="AP109" s="21">
        <f t="shared" si="26"/>
        <v>117600</v>
      </c>
      <c r="AQ109" t="str">
        <f t="shared" si="27"/>
        <v>,发光的石头,黄水晶,灰色的稻草</v>
      </c>
      <c r="AR109" s="24" t="str">
        <f>IF(F109="c",getSring(AQ109,4),VLOOKUP(K109&amp;F109,test4,2,FALSE))</f>
        <v>上级光之精华</v>
      </c>
      <c r="AS109" s="24">
        <f t="shared" si="28"/>
        <v>30017</v>
      </c>
      <c r="AT109" s="24">
        <f t="shared" si="29"/>
        <v>14</v>
      </c>
      <c r="AU109" s="24" t="str">
        <f t="shared" si="37"/>
        <v>发光的石头</v>
      </c>
      <c r="AV109" s="24">
        <f t="shared" si="30"/>
        <v>30036</v>
      </c>
      <c r="AW109" s="24">
        <f t="shared" si="31"/>
        <v>28</v>
      </c>
      <c r="AX109" s="24" t="str">
        <f t="shared" si="38"/>
        <v>黄水晶</v>
      </c>
      <c r="AY109" s="24">
        <f t="shared" si="32"/>
        <v>30032</v>
      </c>
      <c r="AZ109" s="24">
        <f t="shared" si="33"/>
        <v>28</v>
      </c>
      <c r="BA109" s="24" t="str">
        <f t="shared" si="39"/>
        <v>灰色的稻草</v>
      </c>
      <c r="BB109" s="24">
        <f t="shared" si="34"/>
        <v>30028</v>
      </c>
      <c r="BC109" s="24">
        <f t="shared" si="40"/>
        <v>28</v>
      </c>
    </row>
    <row r="110" spans="1:55" ht="14.25" x14ac:dyDescent="0.2">
      <c r="A110">
        <f t="shared" si="35"/>
        <v>10108</v>
      </c>
      <c r="B110" s="16">
        <v>108</v>
      </c>
      <c r="C110" s="16" t="str">
        <f ca="1">武器1!C110</f>
        <v>IC1138</v>
      </c>
      <c r="D110" s="16" t="str">
        <f ca="1">武器1!D110</f>
        <v>犀利的晨曦魔杖</v>
      </c>
      <c r="E110" s="16">
        <f t="shared" si="21"/>
        <v>8</v>
      </c>
      <c r="F110" s="36" t="str">
        <f t="shared" si="41"/>
        <v>a</v>
      </c>
      <c r="G110" s="39">
        <f t="shared" si="36"/>
        <v>3</v>
      </c>
      <c r="H110" s="19" t="s">
        <v>21</v>
      </c>
      <c r="I110" s="3" t="s">
        <v>25</v>
      </c>
      <c r="J110" s="3" t="s">
        <v>931</v>
      </c>
      <c r="K110" s="3" t="str">
        <f t="shared" si="22"/>
        <v>神圣</v>
      </c>
      <c r="L110" s="3">
        <f t="shared" si="23"/>
        <v>5</v>
      </c>
      <c r="M110" s="3">
        <f t="shared" si="24"/>
        <v>5</v>
      </c>
      <c r="N110" s="16">
        <v>9</v>
      </c>
      <c r="O110" s="16">
        <v>4</v>
      </c>
      <c r="P110" s="16">
        <f>武器2!L110</f>
        <v>34</v>
      </c>
      <c r="Q110" s="16">
        <f>武器2!M110</f>
        <v>0</v>
      </c>
      <c r="R110" s="16">
        <f>武器2!N110</f>
        <v>0</v>
      </c>
      <c r="S110" s="16">
        <f>武器2!O110</f>
        <v>0</v>
      </c>
      <c r="T110" s="16">
        <f>武器2!P110</f>
        <v>0</v>
      </c>
      <c r="U110" s="16">
        <f>武器2!Q110</f>
        <v>81</v>
      </c>
      <c r="V110" s="16">
        <f>武器2!R110</f>
        <v>0</v>
      </c>
      <c r="W110" s="16">
        <f>武器2!S110</f>
        <v>0</v>
      </c>
      <c r="X110" s="16">
        <f>武器2!T110</f>
        <v>0</v>
      </c>
      <c r="Y110" s="16">
        <f>武器2!U110</f>
        <v>0</v>
      </c>
      <c r="Z110" s="16">
        <f>武器2!V110</f>
        <v>0</v>
      </c>
      <c r="AA110" s="16">
        <f>武器2!W110</f>
        <v>0</v>
      </c>
      <c r="AB110" s="16">
        <f>武器2!X110</f>
        <v>0</v>
      </c>
      <c r="AC110" s="16">
        <f>武器2!Y110</f>
        <v>0</v>
      </c>
      <c r="AD110" s="16">
        <f>武器2!Z110</f>
        <v>0</v>
      </c>
      <c r="AE110" s="16">
        <f>武器2!AA110</f>
        <v>0</v>
      </c>
      <c r="AF110" s="16">
        <f>武器2!AB110</f>
        <v>0</v>
      </c>
      <c r="AG110" s="16">
        <f>武器2!AC110</f>
        <v>0</v>
      </c>
      <c r="AH110" s="16">
        <f>武器2!AD110</f>
        <v>0</v>
      </c>
      <c r="AI110" s="16">
        <f>武器2!AE110</f>
        <v>0</v>
      </c>
      <c r="AJ110" s="16">
        <f>武器2!AF110</f>
        <v>0</v>
      </c>
      <c r="AK110" s="16">
        <f>武器2!AG110</f>
        <v>0</v>
      </c>
      <c r="AL110" s="16">
        <f>武器2!AH110</f>
        <v>0.19563636363636364</v>
      </c>
      <c r="AM110" s="16">
        <f>武器2!AI110</f>
        <v>0</v>
      </c>
      <c r="AN110" s="16">
        <f>武器2!AJ110</f>
        <v>0</v>
      </c>
      <c r="AO110" s="21">
        <f t="shared" si="25"/>
        <v>172.5</v>
      </c>
      <c r="AP110" s="21">
        <f t="shared" si="26"/>
        <v>151200</v>
      </c>
      <c r="AQ110" t="str">
        <f t="shared" si="27"/>
        <v>,带血的牙,发光的石头,黄水晶</v>
      </c>
      <c r="AR110" s="24" t="str">
        <f>IF(F110="c",getSring(AQ110,4),VLOOKUP(K110&amp;F110,test4,2,FALSE))</f>
        <v>上级光之精华</v>
      </c>
      <c r="AS110" s="24">
        <f t="shared" si="28"/>
        <v>30017</v>
      </c>
      <c r="AT110" s="24">
        <f t="shared" si="29"/>
        <v>18</v>
      </c>
      <c r="AU110" s="24" t="str">
        <f t="shared" si="37"/>
        <v>带血的牙</v>
      </c>
      <c r="AV110" s="24">
        <f t="shared" si="30"/>
        <v>30040</v>
      </c>
      <c r="AW110" s="24">
        <f t="shared" si="31"/>
        <v>36</v>
      </c>
      <c r="AX110" s="24" t="str">
        <f t="shared" si="38"/>
        <v>发光的石头</v>
      </c>
      <c r="AY110" s="24">
        <f t="shared" si="32"/>
        <v>30036</v>
      </c>
      <c r="AZ110" s="24">
        <f t="shared" si="33"/>
        <v>36</v>
      </c>
      <c r="BA110" s="24" t="str">
        <f t="shared" si="39"/>
        <v>黄水晶</v>
      </c>
      <c r="BB110" s="24">
        <f t="shared" si="34"/>
        <v>30032</v>
      </c>
      <c r="BC110" s="24">
        <f t="shared" si="40"/>
        <v>36</v>
      </c>
    </row>
    <row r="111" spans="1:55" ht="14.25" x14ac:dyDescent="0.2">
      <c r="A111">
        <f t="shared" si="35"/>
        <v>10109</v>
      </c>
      <c r="B111" s="16">
        <v>109</v>
      </c>
      <c r="C111" s="16" t="str">
        <f ca="1">武器1!C111</f>
        <v>IC1123</v>
      </c>
      <c r="D111" s="16" t="str">
        <f ca="1">武器1!D111</f>
        <v>拉风的塞尔塔魔杖</v>
      </c>
      <c r="E111" s="16">
        <f t="shared" si="21"/>
        <v>10</v>
      </c>
      <c r="F111" s="36" t="str">
        <f t="shared" si="41"/>
        <v>a</v>
      </c>
      <c r="G111" s="39">
        <f t="shared" si="36"/>
        <v>3</v>
      </c>
      <c r="H111" s="19" t="s">
        <v>21</v>
      </c>
      <c r="I111" s="3" t="s">
        <v>25</v>
      </c>
      <c r="J111" s="3" t="s">
        <v>931</v>
      </c>
      <c r="K111" s="3" t="str">
        <f t="shared" si="22"/>
        <v>神圣</v>
      </c>
      <c r="L111" s="3">
        <f t="shared" si="23"/>
        <v>5</v>
      </c>
      <c r="M111" s="3">
        <f t="shared" si="24"/>
        <v>5</v>
      </c>
      <c r="N111" s="16">
        <v>9</v>
      </c>
      <c r="O111" s="16">
        <v>5</v>
      </c>
      <c r="P111" s="16">
        <f>武器2!L111</f>
        <v>43</v>
      </c>
      <c r="Q111" s="16">
        <f>武器2!M111</f>
        <v>0</v>
      </c>
      <c r="R111" s="16">
        <f>武器2!N111</f>
        <v>0</v>
      </c>
      <c r="S111" s="16">
        <f>武器2!O111</f>
        <v>0</v>
      </c>
      <c r="T111" s="16">
        <f>武器2!P111</f>
        <v>0</v>
      </c>
      <c r="U111" s="16">
        <f>武器2!Q111</f>
        <v>101</v>
      </c>
      <c r="V111" s="16">
        <f>武器2!R111</f>
        <v>0</v>
      </c>
      <c r="W111" s="16">
        <f>武器2!S111</f>
        <v>0</v>
      </c>
      <c r="X111" s="16">
        <f>武器2!T111</f>
        <v>0</v>
      </c>
      <c r="Y111" s="16">
        <f>武器2!U111</f>
        <v>0</v>
      </c>
      <c r="Z111" s="16">
        <f>武器2!V111</f>
        <v>7.3333333333333334E-2</v>
      </c>
      <c r="AA111" s="16">
        <f>武器2!W111</f>
        <v>0</v>
      </c>
      <c r="AB111" s="16">
        <f>武器2!X111</f>
        <v>0</v>
      </c>
      <c r="AC111" s="16">
        <f>武器2!Y111</f>
        <v>0</v>
      </c>
      <c r="AD111" s="16">
        <f>武器2!Z111</f>
        <v>0</v>
      </c>
      <c r="AE111" s="16">
        <f>武器2!AA111</f>
        <v>0</v>
      </c>
      <c r="AF111" s="16">
        <f>武器2!AB111</f>
        <v>0</v>
      </c>
      <c r="AG111" s="16">
        <f>武器2!AC111</f>
        <v>0</v>
      </c>
      <c r="AH111" s="16">
        <f>武器2!AD111</f>
        <v>0</v>
      </c>
      <c r="AI111" s="16">
        <f>武器2!AE111</f>
        <v>0</v>
      </c>
      <c r="AJ111" s="16">
        <f>武器2!AF111</f>
        <v>0</v>
      </c>
      <c r="AK111" s="16">
        <f>武器2!AG111</f>
        <v>0</v>
      </c>
      <c r="AL111" s="16">
        <f>武器2!AH111</f>
        <v>0</v>
      </c>
      <c r="AM111" s="16">
        <f>武器2!AI111</f>
        <v>0</v>
      </c>
      <c r="AN111" s="16">
        <f>武器2!AJ111</f>
        <v>0</v>
      </c>
      <c r="AO111" s="21">
        <f t="shared" si="25"/>
        <v>216</v>
      </c>
      <c r="AP111" s="21">
        <f t="shared" si="26"/>
        <v>191400</v>
      </c>
      <c r="AQ111" t="str">
        <f t="shared" si="27"/>
        <v>,发光的石头,黄水晶,诱人的坚果</v>
      </c>
      <c r="AR111" s="24" t="str">
        <f>IF(F111="c",getSring(AQ111,4),VLOOKUP(K111&amp;F111,test4,2,FALSE))</f>
        <v>上级光之精华</v>
      </c>
      <c r="AS111" s="24">
        <f t="shared" si="28"/>
        <v>30017</v>
      </c>
      <c r="AT111" s="24">
        <f t="shared" si="29"/>
        <v>23</v>
      </c>
      <c r="AU111" s="24" t="str">
        <f t="shared" si="37"/>
        <v>发光的石头</v>
      </c>
      <c r="AV111" s="24">
        <f t="shared" si="30"/>
        <v>30036</v>
      </c>
      <c r="AW111" s="24">
        <f t="shared" si="31"/>
        <v>45</v>
      </c>
      <c r="AX111" s="24" t="str">
        <f t="shared" si="38"/>
        <v>黄水晶</v>
      </c>
      <c r="AY111" s="24">
        <f t="shared" si="32"/>
        <v>30032</v>
      </c>
      <c r="AZ111" s="24">
        <f t="shared" si="33"/>
        <v>45</v>
      </c>
      <c r="BA111" s="24" t="str">
        <f t="shared" si="39"/>
        <v>诱人的坚果</v>
      </c>
      <c r="BB111" s="24">
        <f t="shared" si="34"/>
        <v>30044</v>
      </c>
      <c r="BC111" s="24">
        <f t="shared" si="40"/>
        <v>45</v>
      </c>
    </row>
    <row r="112" spans="1:55" ht="14.25" x14ac:dyDescent="0.2">
      <c r="A112">
        <f t="shared" si="35"/>
        <v>10110</v>
      </c>
      <c r="B112" s="16">
        <v>110</v>
      </c>
      <c r="C112" s="16" t="str">
        <f ca="1">武器1!C112</f>
        <v>IC1145</v>
      </c>
      <c r="D112" s="16" t="str">
        <f ca="1">武器1!D112</f>
        <v>精致的青铜权杖</v>
      </c>
      <c r="E112" s="16">
        <f t="shared" si="21"/>
        <v>12</v>
      </c>
      <c r="F112" s="36" t="str">
        <f t="shared" si="41"/>
        <v>a</v>
      </c>
      <c r="G112" s="39">
        <f t="shared" si="36"/>
        <v>3</v>
      </c>
      <c r="H112" s="19" t="s">
        <v>21</v>
      </c>
      <c r="I112" s="3" t="s">
        <v>25</v>
      </c>
      <c r="J112" s="3" t="s">
        <v>931</v>
      </c>
      <c r="K112" s="3" t="str">
        <f t="shared" si="22"/>
        <v>神圣</v>
      </c>
      <c r="L112" s="3">
        <f t="shared" si="23"/>
        <v>5</v>
      </c>
      <c r="M112" s="3">
        <f t="shared" si="24"/>
        <v>5</v>
      </c>
      <c r="N112" s="16">
        <v>9</v>
      </c>
      <c r="O112" s="16">
        <v>6</v>
      </c>
      <c r="P112" s="16">
        <f>武器2!L112</f>
        <v>52</v>
      </c>
      <c r="Q112" s="16">
        <f>武器2!M112</f>
        <v>0</v>
      </c>
      <c r="R112" s="16">
        <f>武器2!N112</f>
        <v>0</v>
      </c>
      <c r="S112" s="16">
        <f>武器2!O112</f>
        <v>0</v>
      </c>
      <c r="T112" s="16">
        <f>武器2!P112</f>
        <v>0</v>
      </c>
      <c r="U112" s="16">
        <f>武器2!Q112</f>
        <v>121</v>
      </c>
      <c r="V112" s="16">
        <f>武器2!R112</f>
        <v>0</v>
      </c>
      <c r="W112" s="16">
        <f>武器2!S112</f>
        <v>0</v>
      </c>
      <c r="X112" s="16">
        <f>武器2!T112</f>
        <v>0</v>
      </c>
      <c r="Y112" s="16">
        <f>武器2!U112</f>
        <v>0</v>
      </c>
      <c r="Z112" s="16">
        <f>武器2!V112</f>
        <v>0</v>
      </c>
      <c r="AA112" s="16">
        <f>武器2!W112</f>
        <v>0</v>
      </c>
      <c r="AB112" s="16">
        <f>武器2!X112</f>
        <v>0.36727272727272725</v>
      </c>
      <c r="AC112" s="16">
        <f>武器2!Y112</f>
        <v>0</v>
      </c>
      <c r="AD112" s="16">
        <f>武器2!Z112</f>
        <v>0</v>
      </c>
      <c r="AE112" s="16">
        <f>武器2!AA112</f>
        <v>0</v>
      </c>
      <c r="AF112" s="16">
        <f>武器2!AB112</f>
        <v>0</v>
      </c>
      <c r="AG112" s="16">
        <f>武器2!AC112</f>
        <v>0</v>
      </c>
      <c r="AH112" s="16">
        <f>武器2!AD112</f>
        <v>0</v>
      </c>
      <c r="AI112" s="16">
        <f>武器2!AE112</f>
        <v>0</v>
      </c>
      <c r="AJ112" s="16">
        <f>武器2!AF112</f>
        <v>0</v>
      </c>
      <c r="AK112" s="16">
        <f>武器2!AG112</f>
        <v>0</v>
      </c>
      <c r="AL112" s="16">
        <f>武器2!AH112</f>
        <v>0</v>
      </c>
      <c r="AM112" s="16">
        <f>武器2!AI112</f>
        <v>0.29381818181818181</v>
      </c>
      <c r="AN112" s="16">
        <f>武器2!AJ112</f>
        <v>0</v>
      </c>
      <c r="AO112" s="21">
        <f t="shared" si="25"/>
        <v>279.88136595041323</v>
      </c>
      <c r="AP112" s="21">
        <f t="shared" si="26"/>
        <v>243600</v>
      </c>
      <c r="AQ112" t="str">
        <f t="shared" si="27"/>
        <v>,带血的牙,诱人的蘑菇,发光的石头</v>
      </c>
      <c r="AR112" s="24" t="str">
        <f>IF(F112="c",getSring(AQ112,4),VLOOKUP(K112&amp;F112,test4,2,FALSE))</f>
        <v>上级光之精华</v>
      </c>
      <c r="AS112" s="24">
        <f t="shared" si="28"/>
        <v>30017</v>
      </c>
      <c r="AT112" s="24">
        <f t="shared" si="29"/>
        <v>29</v>
      </c>
      <c r="AU112" s="24" t="str">
        <f t="shared" si="37"/>
        <v>带血的牙</v>
      </c>
      <c r="AV112" s="24">
        <f t="shared" si="30"/>
        <v>30040</v>
      </c>
      <c r="AW112" s="24">
        <f t="shared" si="31"/>
        <v>58</v>
      </c>
      <c r="AX112" s="24" t="str">
        <f t="shared" si="38"/>
        <v>诱人的蘑菇</v>
      </c>
      <c r="AY112" s="24">
        <f t="shared" si="32"/>
        <v>30024</v>
      </c>
      <c r="AZ112" s="24">
        <f t="shared" si="33"/>
        <v>58</v>
      </c>
      <c r="BA112" s="24" t="str">
        <f t="shared" si="39"/>
        <v>发光的石头</v>
      </c>
      <c r="BB112" s="24">
        <f t="shared" si="34"/>
        <v>30036</v>
      </c>
      <c r="BC112" s="24">
        <f t="shared" si="40"/>
        <v>58</v>
      </c>
    </row>
    <row r="113" spans="1:55" ht="14.25" x14ac:dyDescent="0.2">
      <c r="A113">
        <f t="shared" si="35"/>
        <v>10111</v>
      </c>
      <c r="B113" s="16">
        <v>111</v>
      </c>
      <c r="C113" s="16" t="str">
        <f ca="1">武器1!C113</f>
        <v>IC1145</v>
      </c>
      <c r="D113" s="16" t="str">
        <f ca="1">武器1!D113</f>
        <v>闪耀的精钢法杖</v>
      </c>
      <c r="E113" s="16">
        <f t="shared" si="21"/>
        <v>14</v>
      </c>
      <c r="F113" s="36" t="str">
        <f t="shared" si="41"/>
        <v>a</v>
      </c>
      <c r="G113" s="39">
        <f t="shared" si="36"/>
        <v>3</v>
      </c>
      <c r="H113" s="19" t="s">
        <v>21</v>
      </c>
      <c r="I113" s="3" t="s">
        <v>25</v>
      </c>
      <c r="J113" s="3" t="s">
        <v>931</v>
      </c>
      <c r="K113" s="3" t="str">
        <f t="shared" si="22"/>
        <v>神圣</v>
      </c>
      <c r="L113" s="3">
        <f t="shared" si="23"/>
        <v>5</v>
      </c>
      <c r="M113" s="3">
        <f t="shared" si="24"/>
        <v>5</v>
      </c>
      <c r="N113" s="16">
        <v>9</v>
      </c>
      <c r="O113" s="16">
        <v>7</v>
      </c>
      <c r="P113" s="16">
        <f>武器2!L113</f>
        <v>61</v>
      </c>
      <c r="Q113" s="16">
        <f>武器2!M113</f>
        <v>0</v>
      </c>
      <c r="R113" s="16">
        <f>武器2!N113</f>
        <v>0</v>
      </c>
      <c r="S113" s="16">
        <f>武器2!O113</f>
        <v>0</v>
      </c>
      <c r="T113" s="16">
        <f>武器2!P113</f>
        <v>0</v>
      </c>
      <c r="U113" s="16">
        <f>武器2!Q113</f>
        <v>0</v>
      </c>
      <c r="V113" s="16">
        <f>武器2!R113</f>
        <v>0</v>
      </c>
      <c r="W113" s="16">
        <f>武器2!S113</f>
        <v>0</v>
      </c>
      <c r="X113" s="16">
        <f>武器2!T113</f>
        <v>0</v>
      </c>
      <c r="Y113" s="16">
        <f>武器2!U113</f>
        <v>0</v>
      </c>
      <c r="Z113" s="16">
        <f>武器2!V113</f>
        <v>0</v>
      </c>
      <c r="AA113" s="16">
        <f>武器2!W113</f>
        <v>0</v>
      </c>
      <c r="AB113" s="16">
        <f>武器2!X113</f>
        <v>0.42909090909090908</v>
      </c>
      <c r="AC113" s="16">
        <f>武器2!Y113</f>
        <v>0</v>
      </c>
      <c r="AD113" s="16">
        <f>武器2!Z113</f>
        <v>6.5420560747663559E-2</v>
      </c>
      <c r="AE113" s="16">
        <f>武器2!AA113</f>
        <v>6.5420560747663559E-2</v>
      </c>
      <c r="AF113" s="16">
        <f>武器2!AB113</f>
        <v>0</v>
      </c>
      <c r="AG113" s="16">
        <f>武器2!AC113</f>
        <v>0</v>
      </c>
      <c r="AH113" s="16">
        <f>武器2!AD113</f>
        <v>0</v>
      </c>
      <c r="AI113" s="16">
        <f>武器2!AE113</f>
        <v>0</v>
      </c>
      <c r="AJ113" s="16">
        <f>武器2!AF113</f>
        <v>0</v>
      </c>
      <c r="AK113" s="16">
        <f>武器2!AG113</f>
        <v>0</v>
      </c>
      <c r="AL113" s="16">
        <f>武器2!AH113</f>
        <v>0</v>
      </c>
      <c r="AM113" s="16">
        <f>武器2!AI113</f>
        <v>0</v>
      </c>
      <c r="AN113" s="16">
        <f>武器2!AJ113</f>
        <v>0</v>
      </c>
      <c r="AO113" s="21">
        <f t="shared" si="25"/>
        <v>119.57100084961768</v>
      </c>
      <c r="AP113" s="21">
        <f t="shared" si="26"/>
        <v>102600</v>
      </c>
      <c r="AQ113" t="str">
        <f t="shared" si="27"/>
        <v>,黄水晶,带血的牙,发光的石头</v>
      </c>
      <c r="AR113" s="24" t="str">
        <f>IF(F113="c",getSring(AQ113,4),VLOOKUP(K113&amp;F113,test4,2,FALSE))</f>
        <v>上级光之精华</v>
      </c>
      <c r="AS113" s="24">
        <f t="shared" si="28"/>
        <v>30017</v>
      </c>
      <c r="AT113" s="24">
        <f t="shared" si="29"/>
        <v>12</v>
      </c>
      <c r="AU113" s="24" t="str">
        <f t="shared" si="37"/>
        <v>黄水晶</v>
      </c>
      <c r="AV113" s="24">
        <f t="shared" si="30"/>
        <v>30032</v>
      </c>
      <c r="AW113" s="24">
        <f t="shared" si="31"/>
        <v>25</v>
      </c>
      <c r="AX113" s="24" t="str">
        <f t="shared" si="38"/>
        <v>带血的牙</v>
      </c>
      <c r="AY113" s="24">
        <f t="shared" si="32"/>
        <v>30040</v>
      </c>
      <c r="AZ113" s="24">
        <f t="shared" si="33"/>
        <v>25</v>
      </c>
      <c r="BA113" s="24" t="str">
        <f t="shared" si="39"/>
        <v>发光的石头</v>
      </c>
      <c r="BB113" s="24">
        <f t="shared" si="34"/>
        <v>30036</v>
      </c>
      <c r="BC113" s="24">
        <f t="shared" si="40"/>
        <v>25</v>
      </c>
    </row>
    <row r="114" spans="1:55" ht="14.25" x14ac:dyDescent="0.2">
      <c r="A114">
        <f t="shared" si="35"/>
        <v>10112</v>
      </c>
      <c r="B114" s="16">
        <v>112</v>
      </c>
      <c r="C114" s="16" t="str">
        <f ca="1">武器1!C114</f>
        <v>IC1156</v>
      </c>
      <c r="D114" s="16" t="str">
        <f ca="1">武器1!D114</f>
        <v>拉风的精灵魔杖</v>
      </c>
      <c r="E114" s="16">
        <f t="shared" si="21"/>
        <v>16</v>
      </c>
      <c r="F114" s="36" t="str">
        <f t="shared" si="41"/>
        <v>a</v>
      </c>
      <c r="G114" s="39">
        <f t="shared" si="36"/>
        <v>3</v>
      </c>
      <c r="H114" s="19" t="s">
        <v>21</v>
      </c>
      <c r="I114" s="3" t="s">
        <v>25</v>
      </c>
      <c r="J114" s="3" t="s">
        <v>931</v>
      </c>
      <c r="K114" s="3" t="str">
        <f t="shared" si="22"/>
        <v>神圣</v>
      </c>
      <c r="L114" s="3">
        <f t="shared" si="23"/>
        <v>5</v>
      </c>
      <c r="M114" s="3">
        <f t="shared" si="24"/>
        <v>5</v>
      </c>
      <c r="N114" s="16">
        <v>9</v>
      </c>
      <c r="O114" s="16">
        <v>8</v>
      </c>
      <c r="P114" s="16">
        <f>武器2!L114</f>
        <v>69</v>
      </c>
      <c r="Q114" s="16">
        <f>武器2!M114</f>
        <v>0</v>
      </c>
      <c r="R114" s="16">
        <f>武器2!N114</f>
        <v>0</v>
      </c>
      <c r="S114" s="16">
        <f>武器2!O114</f>
        <v>0</v>
      </c>
      <c r="T114" s="16">
        <f>武器2!P114</f>
        <v>0</v>
      </c>
      <c r="U114" s="16">
        <f>武器2!Q114</f>
        <v>0</v>
      </c>
      <c r="V114" s="16">
        <f>武器2!R114</f>
        <v>0</v>
      </c>
      <c r="W114" s="16">
        <f>武器2!S114</f>
        <v>0</v>
      </c>
      <c r="X114" s="16">
        <f>武器2!T114</f>
        <v>0</v>
      </c>
      <c r="Y114" s="16">
        <f>武器2!U114</f>
        <v>0</v>
      </c>
      <c r="Z114" s="16">
        <f>武器2!V114</f>
        <v>0</v>
      </c>
      <c r="AA114" s="16">
        <f>武器2!W114</f>
        <v>0.11</v>
      </c>
      <c r="AB114" s="16">
        <f>武器2!X114</f>
        <v>0.49090909090909096</v>
      </c>
      <c r="AC114" s="16">
        <f>武器2!Y114</f>
        <v>0</v>
      </c>
      <c r="AD114" s="16">
        <f>武器2!Z114</f>
        <v>0</v>
      </c>
      <c r="AE114" s="16">
        <f>武器2!AA114</f>
        <v>0</v>
      </c>
      <c r="AF114" s="16">
        <f>武器2!AB114</f>
        <v>0</v>
      </c>
      <c r="AG114" s="16">
        <f>武器2!AC114</f>
        <v>0</v>
      </c>
      <c r="AH114" s="16">
        <f>武器2!AD114</f>
        <v>0</v>
      </c>
      <c r="AI114" s="16">
        <f>武器2!AE114</f>
        <v>0</v>
      </c>
      <c r="AJ114" s="16">
        <f>武器2!AF114</f>
        <v>0</v>
      </c>
      <c r="AK114" s="16">
        <f>武器2!AG114</f>
        <v>0.39272727272727281</v>
      </c>
      <c r="AL114" s="16">
        <f>武器2!AH114</f>
        <v>0</v>
      </c>
      <c r="AM114" s="16">
        <f>武器2!AI114</f>
        <v>0</v>
      </c>
      <c r="AN114" s="16">
        <f>武器2!AJ114</f>
        <v>0</v>
      </c>
      <c r="AO114" s="21">
        <f t="shared" si="25"/>
        <v>139.13642975206614</v>
      </c>
      <c r="AP114" s="21">
        <f t="shared" si="26"/>
        <v>119400</v>
      </c>
      <c r="AQ114" t="str">
        <f t="shared" si="27"/>
        <v>,灰色的稻草,诱人的坚果,带血的牙</v>
      </c>
      <c r="AR114" s="24" t="str">
        <f>IF(F114="c",getSring(AQ114,4),VLOOKUP(K114&amp;F114,test4,2,FALSE))</f>
        <v>上级光之精华</v>
      </c>
      <c r="AS114" s="24">
        <f t="shared" si="28"/>
        <v>30017</v>
      </c>
      <c r="AT114" s="24">
        <f t="shared" si="29"/>
        <v>14</v>
      </c>
      <c r="AU114" s="24" t="str">
        <f t="shared" si="37"/>
        <v>灰色的稻草</v>
      </c>
      <c r="AV114" s="24">
        <f t="shared" si="30"/>
        <v>30028</v>
      </c>
      <c r="AW114" s="24">
        <f t="shared" si="31"/>
        <v>29</v>
      </c>
      <c r="AX114" s="24" t="str">
        <f t="shared" si="38"/>
        <v>诱人的坚果</v>
      </c>
      <c r="AY114" s="24">
        <f t="shared" si="32"/>
        <v>30044</v>
      </c>
      <c r="AZ114" s="24">
        <f t="shared" si="33"/>
        <v>29</v>
      </c>
      <c r="BA114" s="24" t="str">
        <f t="shared" si="39"/>
        <v>带血的牙</v>
      </c>
      <c r="BB114" s="24">
        <f t="shared" si="34"/>
        <v>30040</v>
      </c>
      <c r="BC114" s="24">
        <f t="shared" si="40"/>
        <v>29</v>
      </c>
    </row>
    <row r="115" spans="1:55" ht="14.25" x14ac:dyDescent="0.2">
      <c r="A115">
        <f t="shared" si="35"/>
        <v>10113</v>
      </c>
      <c r="B115" s="16">
        <v>113</v>
      </c>
      <c r="C115" s="16" t="str">
        <f ca="1">武器1!C115</f>
        <v>IC1123</v>
      </c>
      <c r="D115" s="16" t="str">
        <f ca="1">武器1!D115</f>
        <v>优质的玄铁法杖</v>
      </c>
      <c r="E115" s="16">
        <f t="shared" si="21"/>
        <v>1</v>
      </c>
      <c r="F115" s="36" t="str">
        <f t="shared" si="41"/>
        <v>b</v>
      </c>
      <c r="G115" s="39">
        <f t="shared" si="36"/>
        <v>3</v>
      </c>
      <c r="H115" s="19" t="s">
        <v>21</v>
      </c>
      <c r="I115" s="3" t="s">
        <v>25</v>
      </c>
      <c r="J115" s="3" t="s">
        <v>931</v>
      </c>
      <c r="K115" s="3" t="str">
        <f t="shared" si="22"/>
        <v>神圣</v>
      </c>
      <c r="L115" s="3">
        <f t="shared" si="23"/>
        <v>5</v>
      </c>
      <c r="M115" s="3">
        <f t="shared" si="24"/>
        <v>5</v>
      </c>
      <c r="N115" s="16">
        <v>9</v>
      </c>
      <c r="O115" s="16">
        <v>1</v>
      </c>
      <c r="P115" s="16">
        <f>武器2!L115</f>
        <v>9</v>
      </c>
      <c r="Q115" s="16">
        <f>武器2!M115</f>
        <v>0</v>
      </c>
      <c r="R115" s="16">
        <f>武器2!N115</f>
        <v>0</v>
      </c>
      <c r="S115" s="16">
        <f>武器2!O115</f>
        <v>0</v>
      </c>
      <c r="T115" s="16">
        <f>武器2!P115</f>
        <v>0</v>
      </c>
      <c r="U115" s="16">
        <f>武器2!Q115</f>
        <v>0</v>
      </c>
      <c r="V115" s="16">
        <f>武器2!R115</f>
        <v>0</v>
      </c>
      <c r="W115" s="16">
        <f>武器2!S115</f>
        <v>0</v>
      </c>
      <c r="X115" s="16">
        <f>武器2!T115</f>
        <v>0</v>
      </c>
      <c r="Y115" s="16">
        <f>武器2!U115</f>
        <v>0</v>
      </c>
      <c r="Z115" s="16">
        <f>武器2!V115</f>
        <v>0</v>
      </c>
      <c r="AA115" s="16">
        <f>武器2!W115</f>
        <v>0</v>
      </c>
      <c r="AB115" s="16">
        <f>武器2!X115</f>
        <v>0</v>
      </c>
      <c r="AC115" s="16">
        <f>武器2!Y115</f>
        <v>0</v>
      </c>
      <c r="AD115" s="16">
        <f>武器2!Z115</f>
        <v>0</v>
      </c>
      <c r="AE115" s="16">
        <f>武器2!AA115</f>
        <v>0</v>
      </c>
      <c r="AF115" s="16">
        <f>武器2!AB115</f>
        <v>0</v>
      </c>
      <c r="AG115" s="16">
        <f>武器2!AC115</f>
        <v>0</v>
      </c>
      <c r="AH115" s="16">
        <f>武器2!AD115</f>
        <v>0</v>
      </c>
      <c r="AI115" s="16">
        <f>武器2!AE115</f>
        <v>0</v>
      </c>
      <c r="AJ115" s="16">
        <f>武器2!AF115</f>
        <v>0</v>
      </c>
      <c r="AK115" s="16">
        <f>武器2!AG115</f>
        <v>8.0000000000000016E-2</v>
      </c>
      <c r="AL115" s="16">
        <f>武器2!AH115</f>
        <v>0</v>
      </c>
      <c r="AM115" s="16">
        <f>武器2!AI115</f>
        <v>0</v>
      </c>
      <c r="AN115" s="16">
        <f>武器2!AJ115</f>
        <v>0</v>
      </c>
      <c r="AO115" s="21">
        <f t="shared" si="25"/>
        <v>13.5</v>
      </c>
      <c r="AP115" s="21">
        <f t="shared" si="26"/>
        <v>12600</v>
      </c>
      <c r="AQ115" t="str">
        <f t="shared" si="27"/>
        <v>,蓝水晶,扁扁的稻草,坚硬的石头</v>
      </c>
      <c r="AR115" s="24" t="str">
        <f>IF(F115="c",getSring(AQ115,4),VLOOKUP(K115&amp;F115,test4,2,FALSE))</f>
        <v>光之精华</v>
      </c>
      <c r="AS115" s="24">
        <f t="shared" si="28"/>
        <v>30018</v>
      </c>
      <c r="AT115" s="24">
        <f t="shared" si="29"/>
        <v>3</v>
      </c>
      <c r="AU115" s="24" t="str">
        <f t="shared" si="37"/>
        <v>蓝水晶</v>
      </c>
      <c r="AV115" s="24">
        <f t="shared" si="30"/>
        <v>30031</v>
      </c>
      <c r="AW115" s="24">
        <f t="shared" si="31"/>
        <v>6</v>
      </c>
      <c r="AX115" s="24" t="str">
        <f t="shared" si="38"/>
        <v>扁扁的稻草</v>
      </c>
      <c r="AY115" s="24">
        <f t="shared" si="32"/>
        <v>30027</v>
      </c>
      <c r="AZ115" s="24">
        <f t="shared" si="33"/>
        <v>6</v>
      </c>
      <c r="BA115" s="24" t="str">
        <f t="shared" si="39"/>
        <v>坚硬的石头</v>
      </c>
      <c r="BB115" s="24">
        <f t="shared" si="34"/>
        <v>30035</v>
      </c>
      <c r="BC115" s="24">
        <f t="shared" si="40"/>
        <v>6</v>
      </c>
    </row>
    <row r="116" spans="1:55" ht="14.25" x14ac:dyDescent="0.2">
      <c r="A116">
        <f t="shared" si="35"/>
        <v>10114</v>
      </c>
      <c r="B116" s="16">
        <v>114</v>
      </c>
      <c r="C116" s="16" t="str">
        <f ca="1">武器1!C116</f>
        <v>IC1128</v>
      </c>
      <c r="D116" s="16" t="str">
        <f ca="1">武器1!D116</f>
        <v>优质的青铜法杖</v>
      </c>
      <c r="E116" s="16">
        <f t="shared" si="21"/>
        <v>3</v>
      </c>
      <c r="F116" s="36" t="str">
        <f t="shared" si="41"/>
        <v>b</v>
      </c>
      <c r="G116" s="39">
        <f t="shared" si="36"/>
        <v>3</v>
      </c>
      <c r="H116" s="19" t="s">
        <v>21</v>
      </c>
      <c r="I116" s="3" t="s">
        <v>25</v>
      </c>
      <c r="J116" s="3" t="s">
        <v>931</v>
      </c>
      <c r="K116" s="3" t="str">
        <f t="shared" si="22"/>
        <v>神圣</v>
      </c>
      <c r="L116" s="3">
        <f t="shared" si="23"/>
        <v>5</v>
      </c>
      <c r="M116" s="3">
        <f t="shared" si="24"/>
        <v>5</v>
      </c>
      <c r="N116" s="16">
        <v>9</v>
      </c>
      <c r="O116" s="16">
        <v>2</v>
      </c>
      <c r="P116" s="16">
        <f>武器2!L116</f>
        <v>18</v>
      </c>
      <c r="Q116" s="16">
        <f>武器2!M116</f>
        <v>0</v>
      </c>
      <c r="R116" s="16">
        <f>武器2!N116</f>
        <v>0</v>
      </c>
      <c r="S116" s="16">
        <f>武器2!O116</f>
        <v>0</v>
      </c>
      <c r="T116" s="16">
        <f>武器2!P116</f>
        <v>0</v>
      </c>
      <c r="U116" s="16">
        <f>武器2!Q116</f>
        <v>0</v>
      </c>
      <c r="V116" s="16">
        <f>武器2!R116</f>
        <v>0</v>
      </c>
      <c r="W116" s="16">
        <f>武器2!S116</f>
        <v>0</v>
      </c>
      <c r="X116" s="16">
        <f>武器2!T116</f>
        <v>0</v>
      </c>
      <c r="Y116" s="16">
        <f>武器2!U116</f>
        <v>0</v>
      </c>
      <c r="Z116" s="16">
        <f>武器2!V116</f>
        <v>0</v>
      </c>
      <c r="AA116" s="16">
        <f>武器2!W116</f>
        <v>0</v>
      </c>
      <c r="AB116" s="16">
        <f>武器2!X116</f>
        <v>0.14909090909090908</v>
      </c>
      <c r="AC116" s="16">
        <f>武器2!Y116</f>
        <v>0</v>
      </c>
      <c r="AD116" s="16">
        <f>武器2!Z116</f>
        <v>0</v>
      </c>
      <c r="AE116" s="16">
        <f>武器2!AA116</f>
        <v>0</v>
      </c>
      <c r="AF116" s="16">
        <f>武器2!AB116</f>
        <v>0</v>
      </c>
      <c r="AG116" s="16">
        <f>武器2!AC116</f>
        <v>0</v>
      </c>
      <c r="AH116" s="16">
        <f>武器2!AD116</f>
        <v>0</v>
      </c>
      <c r="AI116" s="16">
        <f>武器2!AE116</f>
        <v>0</v>
      </c>
      <c r="AJ116" s="16">
        <f>武器2!AF116</f>
        <v>0</v>
      </c>
      <c r="AK116" s="16">
        <f>武器2!AG116</f>
        <v>0</v>
      </c>
      <c r="AL116" s="16">
        <f>武器2!AH116</f>
        <v>0</v>
      </c>
      <c r="AM116" s="16">
        <f>武器2!AI116</f>
        <v>0</v>
      </c>
      <c r="AN116" s="16">
        <f>武器2!AJ116</f>
        <v>0</v>
      </c>
      <c r="AO116" s="21">
        <f t="shared" si="25"/>
        <v>30.160727272727271</v>
      </c>
      <c r="AP116" s="21">
        <f t="shared" si="26"/>
        <v>26100</v>
      </c>
      <c r="AQ116" t="str">
        <f t="shared" si="27"/>
        <v>,长獠牙,漂亮的蘑菇,扁扁的稻草</v>
      </c>
      <c r="AR116" s="24" t="str">
        <f>IF(F116="c",getSring(AQ116,4),VLOOKUP(K116&amp;F116,test4,2,FALSE))</f>
        <v>光之精华</v>
      </c>
      <c r="AS116" s="24">
        <f t="shared" si="28"/>
        <v>30018</v>
      </c>
      <c r="AT116" s="24">
        <f t="shared" si="29"/>
        <v>6</v>
      </c>
      <c r="AU116" s="24" t="str">
        <f t="shared" si="37"/>
        <v>长獠牙</v>
      </c>
      <c r="AV116" s="24">
        <f t="shared" si="30"/>
        <v>30039</v>
      </c>
      <c r="AW116" s="24">
        <f t="shared" si="31"/>
        <v>13</v>
      </c>
      <c r="AX116" s="24" t="str">
        <f t="shared" si="38"/>
        <v>漂亮的蘑菇</v>
      </c>
      <c r="AY116" s="24">
        <f t="shared" si="32"/>
        <v>30023</v>
      </c>
      <c r="AZ116" s="24">
        <f t="shared" si="33"/>
        <v>13</v>
      </c>
      <c r="BA116" s="24" t="str">
        <f t="shared" si="39"/>
        <v>扁扁的稻草</v>
      </c>
      <c r="BB116" s="24">
        <f t="shared" si="34"/>
        <v>30027</v>
      </c>
      <c r="BC116" s="24">
        <f t="shared" si="40"/>
        <v>13</v>
      </c>
    </row>
    <row r="117" spans="1:55" ht="14.25" x14ac:dyDescent="0.2">
      <c r="A117">
        <f t="shared" si="35"/>
        <v>10115</v>
      </c>
      <c r="B117" s="16">
        <v>115</v>
      </c>
      <c r="C117" s="16" t="str">
        <f ca="1">武器1!C117</f>
        <v>IC1109</v>
      </c>
      <c r="D117" s="16" t="str">
        <f ca="1">武器1!D117</f>
        <v>优质的白银法杖</v>
      </c>
      <c r="E117" s="16">
        <f t="shared" si="21"/>
        <v>5</v>
      </c>
      <c r="F117" s="36" t="str">
        <f t="shared" si="41"/>
        <v>b</v>
      </c>
      <c r="G117" s="39">
        <f t="shared" si="36"/>
        <v>3</v>
      </c>
      <c r="H117" s="19" t="s">
        <v>21</v>
      </c>
      <c r="I117" s="3" t="s">
        <v>25</v>
      </c>
      <c r="J117" s="3" t="s">
        <v>931</v>
      </c>
      <c r="K117" s="3" t="str">
        <f t="shared" si="22"/>
        <v>神圣</v>
      </c>
      <c r="L117" s="3">
        <f t="shared" si="23"/>
        <v>5</v>
      </c>
      <c r="M117" s="3">
        <f t="shared" si="24"/>
        <v>5</v>
      </c>
      <c r="N117" s="16">
        <v>9</v>
      </c>
      <c r="O117" s="16">
        <v>3</v>
      </c>
      <c r="P117" s="16">
        <f>武器2!L117</f>
        <v>28</v>
      </c>
      <c r="Q117" s="16">
        <f>武器2!M117</f>
        <v>0</v>
      </c>
      <c r="R117" s="16">
        <f>武器2!N117</f>
        <v>0</v>
      </c>
      <c r="S117" s="16">
        <f>武器2!O117</f>
        <v>0</v>
      </c>
      <c r="T117" s="16">
        <f>武器2!P117</f>
        <v>0</v>
      </c>
      <c r="U117" s="16">
        <f>武器2!Q117</f>
        <v>0</v>
      </c>
      <c r="V117" s="16">
        <f>武器2!R117</f>
        <v>0</v>
      </c>
      <c r="W117" s="16">
        <f>武器2!S117</f>
        <v>0</v>
      </c>
      <c r="X117" s="16">
        <f>武器2!T117</f>
        <v>0</v>
      </c>
      <c r="Y117" s="16">
        <f>武器2!U117</f>
        <v>0</v>
      </c>
      <c r="Z117" s="16">
        <f>武器2!V117</f>
        <v>0</v>
      </c>
      <c r="AA117" s="16">
        <f>武器2!W117</f>
        <v>0</v>
      </c>
      <c r="AB117" s="16">
        <f>武器2!X117</f>
        <v>0</v>
      </c>
      <c r="AC117" s="16">
        <f>武器2!Y117</f>
        <v>0</v>
      </c>
      <c r="AD117" s="16">
        <f>武器2!Z117</f>
        <v>0</v>
      </c>
      <c r="AE117" s="16">
        <f>武器2!AA117</f>
        <v>0</v>
      </c>
      <c r="AF117" s="16">
        <f>武器2!AB117</f>
        <v>0</v>
      </c>
      <c r="AG117" s="16">
        <f>武器2!AC117</f>
        <v>0</v>
      </c>
      <c r="AH117" s="16">
        <f>武器2!AD117</f>
        <v>3.8461538461538436E-2</v>
      </c>
      <c r="AI117" s="16">
        <f>武器2!AE117</f>
        <v>0</v>
      </c>
      <c r="AJ117" s="16">
        <f>武器2!AF117</f>
        <v>0</v>
      </c>
      <c r="AK117" s="16">
        <f>武器2!AG117</f>
        <v>0</v>
      </c>
      <c r="AL117" s="16">
        <f>武器2!AH117</f>
        <v>0</v>
      </c>
      <c r="AM117" s="16">
        <f>武器2!AI117</f>
        <v>0</v>
      </c>
      <c r="AN117" s="16">
        <f>武器2!AJ117</f>
        <v>0</v>
      </c>
      <c r="AO117" s="21">
        <f t="shared" si="25"/>
        <v>42.153846153846153</v>
      </c>
      <c r="AP117" s="21">
        <f t="shared" si="26"/>
        <v>37800</v>
      </c>
      <c r="AQ117" t="str">
        <f t="shared" si="27"/>
        <v>,美味的坚果,坚硬的石头,扁扁的稻草</v>
      </c>
      <c r="AR117" s="24" t="str">
        <f>IF(F117="c",getSring(AQ117,4),VLOOKUP(K117&amp;F117,test4,2,FALSE))</f>
        <v>光之精华</v>
      </c>
      <c r="AS117" s="24">
        <f t="shared" si="28"/>
        <v>30018</v>
      </c>
      <c r="AT117" s="24">
        <f t="shared" si="29"/>
        <v>9</v>
      </c>
      <c r="AU117" s="24" t="str">
        <f t="shared" si="37"/>
        <v>美味的坚果</v>
      </c>
      <c r="AV117" s="24">
        <f t="shared" si="30"/>
        <v>30043</v>
      </c>
      <c r="AW117" s="24">
        <f t="shared" si="31"/>
        <v>18</v>
      </c>
      <c r="AX117" s="24" t="str">
        <f t="shared" si="38"/>
        <v>坚硬的石头</v>
      </c>
      <c r="AY117" s="24">
        <f t="shared" si="32"/>
        <v>30035</v>
      </c>
      <c r="AZ117" s="24">
        <f t="shared" si="33"/>
        <v>18</v>
      </c>
      <c r="BA117" s="24" t="str">
        <f t="shared" si="39"/>
        <v>扁扁的稻草</v>
      </c>
      <c r="BB117" s="24">
        <f t="shared" si="34"/>
        <v>30027</v>
      </c>
      <c r="BC117" s="24">
        <f t="shared" si="40"/>
        <v>18</v>
      </c>
    </row>
    <row r="118" spans="1:55" ht="14.25" x14ac:dyDescent="0.2">
      <c r="A118">
        <f t="shared" si="35"/>
        <v>10116</v>
      </c>
      <c r="B118" s="16">
        <v>116</v>
      </c>
      <c r="C118" s="16" t="str">
        <f ca="1">武器1!C118</f>
        <v>IC1109</v>
      </c>
      <c r="D118" s="16" t="str">
        <f ca="1">武器1!D118</f>
        <v>发亮的空灵权杖</v>
      </c>
      <c r="E118" s="16">
        <f t="shared" si="21"/>
        <v>7</v>
      </c>
      <c r="F118" s="36" t="str">
        <f t="shared" si="41"/>
        <v>b</v>
      </c>
      <c r="G118" s="39">
        <f t="shared" si="36"/>
        <v>3</v>
      </c>
      <c r="H118" s="19" t="s">
        <v>21</v>
      </c>
      <c r="I118" s="3" t="s">
        <v>25</v>
      </c>
      <c r="J118" s="3" t="s">
        <v>931</v>
      </c>
      <c r="K118" s="3" t="str">
        <f t="shared" si="22"/>
        <v>神圣</v>
      </c>
      <c r="L118" s="3">
        <f t="shared" si="23"/>
        <v>5</v>
      </c>
      <c r="M118" s="3">
        <f t="shared" si="24"/>
        <v>5</v>
      </c>
      <c r="N118" s="16">
        <v>9</v>
      </c>
      <c r="O118" s="16">
        <v>4</v>
      </c>
      <c r="P118" s="16">
        <f>武器2!L118</f>
        <v>37</v>
      </c>
      <c r="Q118" s="16">
        <f>武器2!M118</f>
        <v>0</v>
      </c>
      <c r="R118" s="16">
        <f>武器2!N118</f>
        <v>0</v>
      </c>
      <c r="S118" s="16">
        <f>武器2!O118</f>
        <v>0</v>
      </c>
      <c r="T118" s="16">
        <f>武器2!P118</f>
        <v>0</v>
      </c>
      <c r="U118" s="16">
        <f>武器2!Q118</f>
        <v>0</v>
      </c>
      <c r="V118" s="16">
        <f>武器2!R118</f>
        <v>0</v>
      </c>
      <c r="W118" s="16">
        <f>武器2!S118</f>
        <v>0</v>
      </c>
      <c r="X118" s="16">
        <f>武器2!T118</f>
        <v>0</v>
      </c>
      <c r="Y118" s="16">
        <f>武器2!U118</f>
        <v>0</v>
      </c>
      <c r="Z118" s="16">
        <f>武器2!V118</f>
        <v>7.3333333333333334E-2</v>
      </c>
      <c r="AA118" s="16">
        <f>武器2!W118</f>
        <v>0</v>
      </c>
      <c r="AB118" s="16">
        <f>武器2!X118</f>
        <v>0</v>
      </c>
      <c r="AC118" s="16">
        <f>武器2!Y118</f>
        <v>0</v>
      </c>
      <c r="AD118" s="16">
        <f>武器2!Z118</f>
        <v>0</v>
      </c>
      <c r="AE118" s="16">
        <f>武器2!AA118</f>
        <v>0</v>
      </c>
      <c r="AF118" s="16">
        <f>武器2!AB118</f>
        <v>0</v>
      </c>
      <c r="AG118" s="16">
        <f>武器2!AC118</f>
        <v>0</v>
      </c>
      <c r="AH118" s="16">
        <f>武器2!AD118</f>
        <v>0</v>
      </c>
      <c r="AI118" s="16">
        <f>武器2!AE118</f>
        <v>0</v>
      </c>
      <c r="AJ118" s="16">
        <f>武器2!AF118</f>
        <v>0</v>
      </c>
      <c r="AK118" s="16">
        <f>武器2!AG118</f>
        <v>0</v>
      </c>
      <c r="AL118" s="16">
        <f>武器2!AH118</f>
        <v>0</v>
      </c>
      <c r="AM118" s="16">
        <f>武器2!AI118</f>
        <v>0</v>
      </c>
      <c r="AN118" s="16">
        <f>武器2!AJ118</f>
        <v>0</v>
      </c>
      <c r="AO118" s="21">
        <f t="shared" si="25"/>
        <v>55.5</v>
      </c>
      <c r="AP118" s="21">
        <f t="shared" si="26"/>
        <v>49500</v>
      </c>
      <c r="AQ118" t="str">
        <f t="shared" si="27"/>
        <v>,美味的坚果,扁扁的稻草,蓝水晶</v>
      </c>
      <c r="AR118" s="24" t="str">
        <f>IF(F118="c",getSring(AQ118,4),VLOOKUP(K118&amp;F118,test4,2,FALSE))</f>
        <v>光之精华</v>
      </c>
      <c r="AS118" s="24">
        <f t="shared" si="28"/>
        <v>30018</v>
      </c>
      <c r="AT118" s="24">
        <f t="shared" si="29"/>
        <v>12</v>
      </c>
      <c r="AU118" s="24" t="str">
        <f t="shared" si="37"/>
        <v>美味的坚果</v>
      </c>
      <c r="AV118" s="24">
        <f t="shared" si="30"/>
        <v>30043</v>
      </c>
      <c r="AW118" s="24">
        <f t="shared" si="31"/>
        <v>23</v>
      </c>
      <c r="AX118" s="24" t="str">
        <f t="shared" si="38"/>
        <v>扁扁的稻草</v>
      </c>
      <c r="AY118" s="24">
        <f t="shared" si="32"/>
        <v>30027</v>
      </c>
      <c r="AZ118" s="24">
        <f t="shared" si="33"/>
        <v>23</v>
      </c>
      <c r="BA118" s="24" t="str">
        <f t="shared" si="39"/>
        <v>蓝水晶</v>
      </c>
      <c r="BB118" s="24">
        <f t="shared" si="34"/>
        <v>30031</v>
      </c>
      <c r="BC118" s="24">
        <f t="shared" si="40"/>
        <v>23</v>
      </c>
    </row>
    <row r="119" spans="1:55" ht="14.25" x14ac:dyDescent="0.2">
      <c r="A119">
        <f t="shared" si="35"/>
        <v>10117</v>
      </c>
      <c r="B119" s="16">
        <v>117</v>
      </c>
      <c r="C119" s="16" t="str">
        <f ca="1">武器1!C119</f>
        <v>IC1128</v>
      </c>
      <c r="D119" s="16" t="str">
        <f ca="1">武器1!D119</f>
        <v>发亮的精钢法杖</v>
      </c>
      <c r="E119" s="16">
        <f t="shared" si="21"/>
        <v>9</v>
      </c>
      <c r="F119" s="36" t="str">
        <f t="shared" si="41"/>
        <v>b</v>
      </c>
      <c r="G119" s="39">
        <f t="shared" si="36"/>
        <v>3</v>
      </c>
      <c r="H119" s="19" t="s">
        <v>21</v>
      </c>
      <c r="I119" s="3" t="s">
        <v>25</v>
      </c>
      <c r="J119" s="3" t="s">
        <v>931</v>
      </c>
      <c r="K119" s="3" t="str">
        <f t="shared" si="22"/>
        <v>神圣</v>
      </c>
      <c r="L119" s="3">
        <f t="shared" si="23"/>
        <v>5</v>
      </c>
      <c r="M119" s="3">
        <f t="shared" si="24"/>
        <v>5</v>
      </c>
      <c r="N119" s="16">
        <v>9</v>
      </c>
      <c r="O119" s="16">
        <v>5</v>
      </c>
      <c r="P119" s="16">
        <f>武器2!L119</f>
        <v>47</v>
      </c>
      <c r="Q119" s="16">
        <f>武器2!M119</f>
        <v>0</v>
      </c>
      <c r="R119" s="16">
        <f>武器2!N119</f>
        <v>0</v>
      </c>
      <c r="S119" s="16">
        <f>武器2!O119</f>
        <v>0</v>
      </c>
      <c r="T119" s="16">
        <f>武器2!P119</f>
        <v>0</v>
      </c>
      <c r="U119" s="16">
        <f>武器2!Q119</f>
        <v>0</v>
      </c>
      <c r="V119" s="16">
        <f>武器2!R119</f>
        <v>0</v>
      </c>
      <c r="W119" s="16">
        <f>武器2!S119</f>
        <v>0</v>
      </c>
      <c r="X119" s="16">
        <f>武器2!T119</f>
        <v>0</v>
      </c>
      <c r="Y119" s="16">
        <f>武器2!U119</f>
        <v>0</v>
      </c>
      <c r="Z119" s="16">
        <f>武器2!V119</f>
        <v>0</v>
      </c>
      <c r="AA119" s="16">
        <f>武器2!W119</f>
        <v>0</v>
      </c>
      <c r="AB119" s="16">
        <f>武器2!X119</f>
        <v>0</v>
      </c>
      <c r="AC119" s="16">
        <f>武器2!Y119</f>
        <v>0</v>
      </c>
      <c r="AD119" s="16">
        <f>武器2!Z119</f>
        <v>0</v>
      </c>
      <c r="AE119" s="16">
        <f>武器2!AA119</f>
        <v>0</v>
      </c>
      <c r="AF119" s="16">
        <f>武器2!AB119</f>
        <v>6.1032863849765251E-2</v>
      </c>
      <c r="AG119" s="16">
        <f>武器2!AC119</f>
        <v>0</v>
      </c>
      <c r="AH119" s="16">
        <f>武器2!AD119</f>
        <v>0</v>
      </c>
      <c r="AI119" s="16">
        <f>武器2!AE119</f>
        <v>0</v>
      </c>
      <c r="AJ119" s="16">
        <f>武器2!AF119</f>
        <v>0</v>
      </c>
      <c r="AK119" s="16">
        <f>武器2!AG119</f>
        <v>0</v>
      </c>
      <c r="AL119" s="16">
        <f>武器2!AH119</f>
        <v>0</v>
      </c>
      <c r="AM119" s="16">
        <f>武器2!AI119</f>
        <v>0</v>
      </c>
      <c r="AN119" s="16">
        <f>武器2!AJ119</f>
        <v>0</v>
      </c>
      <c r="AO119" s="21">
        <f t="shared" si="25"/>
        <v>70.744131455399057</v>
      </c>
      <c r="AP119" s="21">
        <f t="shared" si="26"/>
        <v>62100</v>
      </c>
      <c r="AQ119" t="str">
        <f t="shared" si="27"/>
        <v>,坚硬的石头,扁扁的稻草,蓝水晶</v>
      </c>
      <c r="AR119" s="24" t="str">
        <f>IF(F119="c",getSring(AQ119,4),VLOOKUP(K119&amp;F119,test4,2,FALSE))</f>
        <v>光之精华</v>
      </c>
      <c r="AS119" s="24">
        <f t="shared" si="28"/>
        <v>30018</v>
      </c>
      <c r="AT119" s="24">
        <f t="shared" si="29"/>
        <v>15</v>
      </c>
      <c r="AU119" s="24" t="str">
        <f t="shared" si="37"/>
        <v>坚硬的石头</v>
      </c>
      <c r="AV119" s="24">
        <f t="shared" si="30"/>
        <v>30035</v>
      </c>
      <c r="AW119" s="24">
        <f t="shared" si="31"/>
        <v>29</v>
      </c>
      <c r="AX119" s="24" t="str">
        <f t="shared" si="38"/>
        <v>扁扁的稻草</v>
      </c>
      <c r="AY119" s="24">
        <f t="shared" si="32"/>
        <v>30027</v>
      </c>
      <c r="AZ119" s="24">
        <f t="shared" si="33"/>
        <v>29</v>
      </c>
      <c r="BA119" s="24" t="str">
        <f t="shared" si="39"/>
        <v>蓝水晶</v>
      </c>
      <c r="BB119" s="24">
        <f t="shared" si="34"/>
        <v>30031</v>
      </c>
      <c r="BC119" s="24">
        <f t="shared" si="40"/>
        <v>29</v>
      </c>
    </row>
    <row r="120" spans="1:55" ht="14.25" x14ac:dyDescent="0.2">
      <c r="A120">
        <f t="shared" si="35"/>
        <v>10118</v>
      </c>
      <c r="B120" s="16">
        <v>118</v>
      </c>
      <c r="C120" s="16" t="str">
        <f ca="1">武器1!C120</f>
        <v>IC1156</v>
      </c>
      <c r="D120" s="16" t="str">
        <f ca="1">武器1!D120</f>
        <v>凌厉的言语魔杖</v>
      </c>
      <c r="E120" s="16">
        <f t="shared" si="21"/>
        <v>11</v>
      </c>
      <c r="F120" s="36" t="str">
        <f t="shared" si="41"/>
        <v>b</v>
      </c>
      <c r="G120" s="39">
        <f t="shared" si="36"/>
        <v>3</v>
      </c>
      <c r="H120" s="19" t="s">
        <v>21</v>
      </c>
      <c r="I120" s="3" t="s">
        <v>25</v>
      </c>
      <c r="J120" s="3" t="s">
        <v>931</v>
      </c>
      <c r="K120" s="3" t="str">
        <f t="shared" si="22"/>
        <v>神圣</v>
      </c>
      <c r="L120" s="3">
        <f t="shared" si="23"/>
        <v>5</v>
      </c>
      <c r="M120" s="3">
        <f t="shared" si="24"/>
        <v>5</v>
      </c>
      <c r="N120" s="16">
        <v>9</v>
      </c>
      <c r="O120" s="16">
        <v>6</v>
      </c>
      <c r="P120" s="16">
        <f>武器2!L120</f>
        <v>56</v>
      </c>
      <c r="Q120" s="16">
        <f>武器2!M120</f>
        <v>0</v>
      </c>
      <c r="R120" s="16">
        <f>武器2!N120</f>
        <v>0</v>
      </c>
      <c r="S120" s="16">
        <f>武器2!O120</f>
        <v>0</v>
      </c>
      <c r="T120" s="16">
        <f>武器2!P120</f>
        <v>0</v>
      </c>
      <c r="U120" s="16">
        <f>武器2!Q120</f>
        <v>0</v>
      </c>
      <c r="V120" s="16">
        <f>武器2!R120</f>
        <v>0</v>
      </c>
      <c r="W120" s="16">
        <f>武器2!S120</f>
        <v>0</v>
      </c>
      <c r="X120" s="16">
        <f>武器2!T120</f>
        <v>0</v>
      </c>
      <c r="Y120" s="16">
        <f>武器2!U120</f>
        <v>0</v>
      </c>
      <c r="Z120" s="16">
        <f>武器2!V120</f>
        <v>0</v>
      </c>
      <c r="AA120" s="16">
        <f>武器2!W120</f>
        <v>0</v>
      </c>
      <c r="AB120" s="16">
        <f>武器2!X120</f>
        <v>0.45454545454545453</v>
      </c>
      <c r="AC120" s="16">
        <f>武器2!Y120</f>
        <v>0</v>
      </c>
      <c r="AD120" s="16">
        <f>武器2!Z120</f>
        <v>0</v>
      </c>
      <c r="AE120" s="16">
        <f>武器2!AA120</f>
        <v>0</v>
      </c>
      <c r="AF120" s="16">
        <f>武器2!AB120</f>
        <v>0</v>
      </c>
      <c r="AG120" s="16">
        <f>武器2!AC120</f>
        <v>0</v>
      </c>
      <c r="AH120" s="16">
        <f>武器2!AD120</f>
        <v>0</v>
      </c>
      <c r="AI120" s="16">
        <f>武器2!AE120</f>
        <v>0</v>
      </c>
      <c r="AJ120" s="16">
        <f>武器2!AF120</f>
        <v>0</v>
      </c>
      <c r="AK120" s="16">
        <f>武器2!AG120</f>
        <v>0</v>
      </c>
      <c r="AL120" s="16">
        <f>武器2!AH120</f>
        <v>0</v>
      </c>
      <c r="AM120" s="16">
        <f>武器2!AI120</f>
        <v>0</v>
      </c>
      <c r="AN120" s="16">
        <f>武器2!AJ120</f>
        <v>0</v>
      </c>
      <c r="AO120" s="21">
        <f t="shared" si="25"/>
        <v>110.90909090909091</v>
      </c>
      <c r="AP120" s="21">
        <f t="shared" si="26"/>
        <v>96600</v>
      </c>
      <c r="AQ120" t="str">
        <f t="shared" si="27"/>
        <v>,坚硬的石头,美味的坚果,长獠牙</v>
      </c>
      <c r="AR120" s="24" t="str">
        <f>IF(F120="c",getSring(AQ120,4),VLOOKUP(K120&amp;F120,test4,2,FALSE))</f>
        <v>光之精华</v>
      </c>
      <c r="AS120" s="24">
        <f t="shared" si="28"/>
        <v>30018</v>
      </c>
      <c r="AT120" s="24">
        <f t="shared" si="29"/>
        <v>23</v>
      </c>
      <c r="AU120" s="24" t="str">
        <f t="shared" si="37"/>
        <v>坚硬的石头</v>
      </c>
      <c r="AV120" s="24">
        <f t="shared" si="30"/>
        <v>30035</v>
      </c>
      <c r="AW120" s="24">
        <f t="shared" si="31"/>
        <v>46</v>
      </c>
      <c r="AX120" s="24" t="str">
        <f t="shared" si="38"/>
        <v>美味的坚果</v>
      </c>
      <c r="AY120" s="24">
        <f t="shared" si="32"/>
        <v>30043</v>
      </c>
      <c r="AZ120" s="24">
        <f t="shared" si="33"/>
        <v>46</v>
      </c>
      <c r="BA120" s="24" t="str">
        <f t="shared" si="39"/>
        <v>长獠牙</v>
      </c>
      <c r="BB120" s="24">
        <f t="shared" si="34"/>
        <v>30039</v>
      </c>
      <c r="BC120" s="24">
        <f t="shared" si="40"/>
        <v>46</v>
      </c>
    </row>
    <row r="121" spans="1:55" ht="14.25" x14ac:dyDescent="0.2">
      <c r="A121">
        <f t="shared" si="35"/>
        <v>10119</v>
      </c>
      <c r="B121" s="16">
        <v>119</v>
      </c>
      <c r="C121" s="16" t="str">
        <f ca="1">武器1!C121</f>
        <v>IC1123</v>
      </c>
      <c r="D121" s="16" t="str">
        <f ca="1">武器1!D121</f>
        <v>发亮的白银魔杖</v>
      </c>
      <c r="E121" s="16">
        <f t="shared" si="21"/>
        <v>13</v>
      </c>
      <c r="F121" s="36" t="str">
        <f t="shared" si="41"/>
        <v>b</v>
      </c>
      <c r="G121" s="39">
        <f t="shared" si="36"/>
        <v>3</v>
      </c>
      <c r="H121" s="19" t="s">
        <v>21</v>
      </c>
      <c r="I121" s="3" t="s">
        <v>25</v>
      </c>
      <c r="J121" s="3" t="s">
        <v>931</v>
      </c>
      <c r="K121" s="3" t="str">
        <f t="shared" si="22"/>
        <v>神圣</v>
      </c>
      <c r="L121" s="3">
        <f t="shared" si="23"/>
        <v>5</v>
      </c>
      <c r="M121" s="3">
        <f t="shared" si="24"/>
        <v>5</v>
      </c>
      <c r="N121" s="16">
        <v>9</v>
      </c>
      <c r="O121" s="16">
        <v>7</v>
      </c>
      <c r="P121" s="16">
        <f>武器2!L121</f>
        <v>65</v>
      </c>
      <c r="Q121" s="16">
        <f>武器2!M121</f>
        <v>0</v>
      </c>
      <c r="R121" s="16">
        <f>武器2!N121</f>
        <v>0</v>
      </c>
      <c r="S121" s="16">
        <f>武器2!O121</f>
        <v>0</v>
      </c>
      <c r="T121" s="16">
        <f>武器2!P121</f>
        <v>0</v>
      </c>
      <c r="U121" s="16">
        <f>武器2!Q121</f>
        <v>0</v>
      </c>
      <c r="V121" s="16">
        <f>武器2!R121</f>
        <v>0</v>
      </c>
      <c r="W121" s="16">
        <f>武器2!S121</f>
        <v>0</v>
      </c>
      <c r="X121" s="16">
        <f>武器2!T121</f>
        <v>0</v>
      </c>
      <c r="Y121" s="16">
        <f>武器2!U121</f>
        <v>0</v>
      </c>
      <c r="Z121" s="16">
        <f>武器2!V121</f>
        <v>0</v>
      </c>
      <c r="AA121" s="16">
        <f>武器2!W121</f>
        <v>0</v>
      </c>
      <c r="AB121" s="16">
        <f>武器2!X121</f>
        <v>0</v>
      </c>
      <c r="AC121" s="16">
        <f>武器2!Y121</f>
        <v>0</v>
      </c>
      <c r="AD121" s="16">
        <f>武器2!Z121</f>
        <v>0</v>
      </c>
      <c r="AE121" s="16">
        <f>武器2!AA121</f>
        <v>0</v>
      </c>
      <c r="AF121" s="16">
        <f>武器2!AB121</f>
        <v>0</v>
      </c>
      <c r="AG121" s="16">
        <f>武器2!AC121</f>
        <v>0</v>
      </c>
      <c r="AH121" s="16">
        <f>武器2!AD121</f>
        <v>0</v>
      </c>
      <c r="AI121" s="16">
        <f>武器2!AE121</f>
        <v>0</v>
      </c>
      <c r="AJ121" s="16">
        <f>武器2!AF121</f>
        <v>0</v>
      </c>
      <c r="AK121" s="16">
        <f>武器2!AG121</f>
        <v>0.42400000000000004</v>
      </c>
      <c r="AL121" s="16">
        <f>武器2!AH121</f>
        <v>0</v>
      </c>
      <c r="AM121" s="16">
        <f>武器2!AI121</f>
        <v>0</v>
      </c>
      <c r="AN121" s="16">
        <f>武器2!AJ121</f>
        <v>0</v>
      </c>
      <c r="AO121" s="21">
        <f t="shared" si="25"/>
        <v>97.5</v>
      </c>
      <c r="AP121" s="21">
        <f t="shared" si="26"/>
        <v>84900</v>
      </c>
      <c r="AQ121" t="str">
        <f t="shared" si="27"/>
        <v>,坚硬的石头,漂亮的蘑菇,长獠牙</v>
      </c>
      <c r="AR121" s="24" t="str">
        <f>IF(F121="c",getSring(AQ121,4),VLOOKUP(K121&amp;F121,test4,2,FALSE))</f>
        <v>光之精华</v>
      </c>
      <c r="AS121" s="24">
        <f t="shared" si="28"/>
        <v>30018</v>
      </c>
      <c r="AT121" s="24">
        <f t="shared" si="29"/>
        <v>20</v>
      </c>
      <c r="AU121" s="24" t="str">
        <f t="shared" si="37"/>
        <v>坚硬的石头</v>
      </c>
      <c r="AV121" s="24">
        <f t="shared" si="30"/>
        <v>30035</v>
      </c>
      <c r="AW121" s="24">
        <f t="shared" si="31"/>
        <v>41</v>
      </c>
      <c r="AX121" s="24" t="str">
        <f t="shared" si="38"/>
        <v>漂亮的蘑菇</v>
      </c>
      <c r="AY121" s="24">
        <f t="shared" si="32"/>
        <v>30023</v>
      </c>
      <c r="AZ121" s="24">
        <f t="shared" si="33"/>
        <v>41</v>
      </c>
      <c r="BA121" s="24" t="str">
        <f t="shared" si="39"/>
        <v>长獠牙</v>
      </c>
      <c r="BB121" s="24">
        <f t="shared" si="34"/>
        <v>30039</v>
      </c>
      <c r="BC121" s="24">
        <f t="shared" si="40"/>
        <v>41</v>
      </c>
    </row>
    <row r="122" spans="1:55" ht="14.25" x14ac:dyDescent="0.2">
      <c r="A122">
        <f t="shared" si="35"/>
        <v>10120</v>
      </c>
      <c r="B122" s="16">
        <v>120</v>
      </c>
      <c r="C122" s="16" t="str">
        <f ca="1">武器1!C122</f>
        <v>IC1109</v>
      </c>
      <c r="D122" s="16" t="str">
        <f ca="1">武器1!D122</f>
        <v>发亮的精钢法杖</v>
      </c>
      <c r="E122" s="16">
        <f t="shared" si="21"/>
        <v>15</v>
      </c>
      <c r="F122" s="36" t="str">
        <f t="shared" si="41"/>
        <v>b</v>
      </c>
      <c r="G122" s="39">
        <f t="shared" si="36"/>
        <v>3</v>
      </c>
      <c r="H122" s="19" t="s">
        <v>21</v>
      </c>
      <c r="I122" s="3" t="s">
        <v>25</v>
      </c>
      <c r="J122" s="3" t="s">
        <v>931</v>
      </c>
      <c r="K122" s="3" t="str">
        <f t="shared" si="22"/>
        <v>神圣</v>
      </c>
      <c r="L122" s="3">
        <f t="shared" si="23"/>
        <v>5</v>
      </c>
      <c r="M122" s="3">
        <f t="shared" si="24"/>
        <v>5</v>
      </c>
      <c r="N122" s="16">
        <v>9</v>
      </c>
      <c r="O122" s="16">
        <v>8</v>
      </c>
      <c r="P122" s="16">
        <f>武器2!L122</f>
        <v>75</v>
      </c>
      <c r="Q122" s="16">
        <f>武器2!M122</f>
        <v>0</v>
      </c>
      <c r="R122" s="16">
        <f>武器2!N122</f>
        <v>0</v>
      </c>
      <c r="S122" s="16">
        <f>武器2!O122</f>
        <v>0</v>
      </c>
      <c r="T122" s="16">
        <f>武器2!P122</f>
        <v>0</v>
      </c>
      <c r="U122" s="16">
        <f>武器2!Q122</f>
        <v>0</v>
      </c>
      <c r="V122" s="16">
        <f>武器2!R122</f>
        <v>0</v>
      </c>
      <c r="W122" s="16">
        <f>武器2!S122</f>
        <v>0</v>
      </c>
      <c r="X122" s="16">
        <f>武器2!T122</f>
        <v>0</v>
      </c>
      <c r="Y122" s="16">
        <f>武器2!U122</f>
        <v>0</v>
      </c>
      <c r="Z122" s="16">
        <f>武器2!V122</f>
        <v>0</v>
      </c>
      <c r="AA122" s="16">
        <f>武器2!W122</f>
        <v>0</v>
      </c>
      <c r="AB122" s="16">
        <f>武器2!X122</f>
        <v>0.60636363636363633</v>
      </c>
      <c r="AC122" s="16">
        <f>武器2!Y122</f>
        <v>0</v>
      </c>
      <c r="AD122" s="16">
        <f>武器2!Z122</f>
        <v>0</v>
      </c>
      <c r="AE122" s="16">
        <f>武器2!AA122</f>
        <v>0</v>
      </c>
      <c r="AF122" s="16">
        <f>武器2!AB122</f>
        <v>0</v>
      </c>
      <c r="AG122" s="16">
        <f>武器2!AC122</f>
        <v>0</v>
      </c>
      <c r="AH122" s="16">
        <f>武器2!AD122</f>
        <v>0</v>
      </c>
      <c r="AI122" s="16">
        <f>武器2!AE122</f>
        <v>0</v>
      </c>
      <c r="AJ122" s="16">
        <f>武器2!AF122</f>
        <v>0</v>
      </c>
      <c r="AK122" s="16">
        <f>武器2!AG122</f>
        <v>0</v>
      </c>
      <c r="AL122" s="16">
        <f>武器2!AH122</f>
        <v>0</v>
      </c>
      <c r="AM122" s="16">
        <f>武器2!AI122</f>
        <v>0</v>
      </c>
      <c r="AN122" s="16">
        <f>武器2!AJ122</f>
        <v>0</v>
      </c>
      <c r="AO122" s="21">
        <f t="shared" si="25"/>
        <v>159.91763636363635</v>
      </c>
      <c r="AP122" s="21">
        <f t="shared" si="26"/>
        <v>139500</v>
      </c>
      <c r="AQ122" t="str">
        <f t="shared" si="27"/>
        <v>,坚硬的石头,蓝水晶,长獠牙</v>
      </c>
      <c r="AR122" s="24" t="str">
        <f>IF(F122="c",getSring(AQ122,4),VLOOKUP(K122&amp;F122,test4,2,FALSE))</f>
        <v>光之精华</v>
      </c>
      <c r="AS122" s="24">
        <f t="shared" si="28"/>
        <v>30018</v>
      </c>
      <c r="AT122" s="24">
        <f t="shared" si="29"/>
        <v>33</v>
      </c>
      <c r="AU122" s="24" t="str">
        <f t="shared" si="37"/>
        <v>坚硬的石头</v>
      </c>
      <c r="AV122" s="24">
        <f t="shared" si="30"/>
        <v>30035</v>
      </c>
      <c r="AW122" s="24">
        <f t="shared" si="31"/>
        <v>67</v>
      </c>
      <c r="AX122" s="24" t="str">
        <f t="shared" si="38"/>
        <v>蓝水晶</v>
      </c>
      <c r="AY122" s="24">
        <f t="shared" si="32"/>
        <v>30031</v>
      </c>
      <c r="AZ122" s="24">
        <f t="shared" si="33"/>
        <v>67</v>
      </c>
      <c r="BA122" s="24" t="str">
        <f t="shared" si="39"/>
        <v>长獠牙</v>
      </c>
      <c r="BB122" s="24">
        <f t="shared" si="34"/>
        <v>30039</v>
      </c>
      <c r="BC122" s="24">
        <f t="shared" si="40"/>
        <v>67</v>
      </c>
    </row>
    <row r="123" spans="1:55" ht="14.25" x14ac:dyDescent="0.2">
      <c r="A123">
        <f t="shared" si="35"/>
        <v>10121</v>
      </c>
      <c r="B123" s="16">
        <v>121</v>
      </c>
      <c r="C123" s="16" t="str">
        <f ca="1">武器1!C123</f>
        <v>IC1121</v>
      </c>
      <c r="D123" s="16" t="str">
        <f ca="1">武器1!D123</f>
        <v>普通的水晶魔杖</v>
      </c>
      <c r="E123" s="16">
        <f t="shared" si="21"/>
        <v>1</v>
      </c>
      <c r="F123" s="36" t="str">
        <f t="shared" si="41"/>
        <v>c</v>
      </c>
      <c r="G123" s="39">
        <f t="shared" si="36"/>
        <v>4</v>
      </c>
      <c r="H123" s="19" t="s">
        <v>21</v>
      </c>
      <c r="I123" s="3" t="s">
        <v>25</v>
      </c>
      <c r="J123" s="3" t="s">
        <v>931</v>
      </c>
      <c r="K123" s="3" t="str">
        <f t="shared" si="22"/>
        <v/>
      </c>
      <c r="L123" s="3">
        <f t="shared" si="23"/>
        <v>0</v>
      </c>
      <c r="M123" s="3">
        <f t="shared" si="24"/>
        <v>0</v>
      </c>
      <c r="N123" s="16">
        <v>9</v>
      </c>
      <c r="O123" s="16">
        <v>1</v>
      </c>
      <c r="P123" s="16">
        <f>武器2!L123</f>
        <v>11</v>
      </c>
      <c r="Q123" s="16">
        <f>武器2!M123</f>
        <v>0</v>
      </c>
      <c r="R123" s="16">
        <f>武器2!N123</f>
        <v>0</v>
      </c>
      <c r="S123" s="16">
        <f>武器2!O123</f>
        <v>0</v>
      </c>
      <c r="T123" s="16">
        <f>武器2!P123</f>
        <v>0</v>
      </c>
      <c r="U123" s="16">
        <f>武器2!Q123</f>
        <v>0</v>
      </c>
      <c r="V123" s="16">
        <f>武器2!R123</f>
        <v>0</v>
      </c>
      <c r="W123" s="16">
        <f>武器2!S123</f>
        <v>0</v>
      </c>
      <c r="X123" s="16">
        <f>武器2!T123</f>
        <v>0</v>
      </c>
      <c r="Y123" s="16">
        <f>武器2!U123</f>
        <v>0</v>
      </c>
      <c r="Z123" s="16">
        <f>武器2!V123</f>
        <v>0</v>
      </c>
      <c r="AA123" s="16">
        <f>武器2!W123</f>
        <v>0</v>
      </c>
      <c r="AB123" s="16">
        <f>武器2!X123</f>
        <v>0</v>
      </c>
      <c r="AC123" s="16">
        <f>武器2!Y123</f>
        <v>0</v>
      </c>
      <c r="AD123" s="16">
        <f>武器2!Z123</f>
        <v>0</v>
      </c>
      <c r="AE123" s="16">
        <f>武器2!AA123</f>
        <v>0</v>
      </c>
      <c r="AF123" s="16">
        <f>武器2!AB123</f>
        <v>0</v>
      </c>
      <c r="AG123" s="16">
        <f>武器2!AC123</f>
        <v>0</v>
      </c>
      <c r="AH123" s="16">
        <f>武器2!AD123</f>
        <v>0</v>
      </c>
      <c r="AI123" s="16">
        <f>武器2!AE123</f>
        <v>0</v>
      </c>
      <c r="AJ123" s="16">
        <f>武器2!AF123</f>
        <v>0</v>
      </c>
      <c r="AK123" s="16">
        <f>武器2!AG123</f>
        <v>0</v>
      </c>
      <c r="AL123" s="16">
        <f>武器2!AH123</f>
        <v>0</v>
      </c>
      <c r="AM123" s="16">
        <f>武器2!AI123</f>
        <v>0</v>
      </c>
      <c r="AN123" s="16">
        <f>武器2!AJ123</f>
        <v>0</v>
      </c>
      <c r="AO123" s="21">
        <f t="shared" si="25"/>
        <v>16.5</v>
      </c>
      <c r="AP123" s="21">
        <f t="shared" si="26"/>
        <v>14550</v>
      </c>
      <c r="AQ123" t="str">
        <f t="shared" si="27"/>
        <v>,多汁的坚果,狗牙,红水晶,稻草</v>
      </c>
      <c r="AR123" s="24" t="str">
        <f>IF(F123="c",getSring(AQ123,4),VLOOKUP(K123&amp;F123,test4,2,FALSE))</f>
        <v>稻草</v>
      </c>
      <c r="AS123" s="24">
        <f t="shared" si="28"/>
        <v>30026</v>
      </c>
      <c r="AT123" s="24">
        <f t="shared" si="29"/>
        <v>55</v>
      </c>
      <c r="AU123" s="24" t="str">
        <f t="shared" si="37"/>
        <v>多汁的坚果</v>
      </c>
      <c r="AV123" s="24">
        <f t="shared" si="30"/>
        <v>30042</v>
      </c>
      <c r="AW123" s="24">
        <f t="shared" si="31"/>
        <v>14</v>
      </c>
      <c r="AX123" s="24" t="str">
        <f t="shared" si="38"/>
        <v>狗牙</v>
      </c>
      <c r="AY123" s="24">
        <f t="shared" si="32"/>
        <v>30038</v>
      </c>
      <c r="AZ123" s="24">
        <f t="shared" si="33"/>
        <v>14</v>
      </c>
      <c r="BA123" s="24" t="str">
        <f t="shared" si="39"/>
        <v>红水晶</v>
      </c>
      <c r="BB123" s="24">
        <f t="shared" si="34"/>
        <v>30030</v>
      </c>
      <c r="BC123" s="24">
        <f t="shared" si="40"/>
        <v>14</v>
      </c>
    </row>
    <row r="124" spans="1:55" ht="14.25" x14ac:dyDescent="0.2">
      <c r="A124">
        <f t="shared" si="35"/>
        <v>10122</v>
      </c>
      <c r="B124" s="16">
        <v>122</v>
      </c>
      <c r="C124" s="16" t="str">
        <f ca="1">武器1!C124</f>
        <v>IC1109</v>
      </c>
      <c r="D124" s="16" t="str">
        <f ca="1">武器1!D124</f>
        <v>破旧的颓废权杖</v>
      </c>
      <c r="E124" s="16">
        <f t="shared" si="21"/>
        <v>3</v>
      </c>
      <c r="F124" s="36" t="str">
        <f t="shared" si="41"/>
        <v>c</v>
      </c>
      <c r="G124" s="39">
        <f t="shared" si="36"/>
        <v>4</v>
      </c>
      <c r="H124" s="19" t="s">
        <v>21</v>
      </c>
      <c r="I124" s="3" t="s">
        <v>25</v>
      </c>
      <c r="J124" s="3" t="s">
        <v>931</v>
      </c>
      <c r="K124" s="3" t="str">
        <f t="shared" si="22"/>
        <v/>
      </c>
      <c r="L124" s="3">
        <f t="shared" si="23"/>
        <v>0</v>
      </c>
      <c r="M124" s="3">
        <f t="shared" si="24"/>
        <v>0</v>
      </c>
      <c r="N124" s="16">
        <v>9</v>
      </c>
      <c r="O124" s="16">
        <v>2</v>
      </c>
      <c r="P124" s="16">
        <f>武器2!L124</f>
        <v>23</v>
      </c>
      <c r="Q124" s="16">
        <f>武器2!M124</f>
        <v>0</v>
      </c>
      <c r="R124" s="16">
        <f>武器2!N124</f>
        <v>0</v>
      </c>
      <c r="S124" s="16">
        <f>武器2!O124</f>
        <v>0</v>
      </c>
      <c r="T124" s="16">
        <f>武器2!P124</f>
        <v>0</v>
      </c>
      <c r="U124" s="16">
        <f>武器2!Q124</f>
        <v>0</v>
      </c>
      <c r="V124" s="16">
        <f>武器2!R124</f>
        <v>0</v>
      </c>
      <c r="W124" s="16">
        <f>武器2!S124</f>
        <v>0</v>
      </c>
      <c r="X124" s="16">
        <f>武器2!T124</f>
        <v>0</v>
      </c>
      <c r="Y124" s="16">
        <f>武器2!U124</f>
        <v>0</v>
      </c>
      <c r="Z124" s="16">
        <f>武器2!V124</f>
        <v>0</v>
      </c>
      <c r="AA124" s="16">
        <f>武器2!W124</f>
        <v>0</v>
      </c>
      <c r="AB124" s="16">
        <f>武器2!X124</f>
        <v>0</v>
      </c>
      <c r="AC124" s="16">
        <f>武器2!Y124</f>
        <v>0</v>
      </c>
      <c r="AD124" s="16">
        <f>武器2!Z124</f>
        <v>0</v>
      </c>
      <c r="AE124" s="16">
        <f>武器2!AA124</f>
        <v>0</v>
      </c>
      <c r="AF124" s="16">
        <f>武器2!AB124</f>
        <v>0</v>
      </c>
      <c r="AG124" s="16">
        <f>武器2!AC124</f>
        <v>0</v>
      </c>
      <c r="AH124" s="16">
        <f>武器2!AD124</f>
        <v>0</v>
      </c>
      <c r="AI124" s="16">
        <f>武器2!AE124</f>
        <v>0</v>
      </c>
      <c r="AJ124" s="16">
        <f>武器2!AF124</f>
        <v>0</v>
      </c>
      <c r="AK124" s="16">
        <f>武器2!AG124</f>
        <v>0</v>
      </c>
      <c r="AL124" s="16">
        <f>武器2!AH124</f>
        <v>0</v>
      </c>
      <c r="AM124" s="16">
        <f>武器2!AI124</f>
        <v>0</v>
      </c>
      <c r="AN124" s="16">
        <f>武器2!AJ124</f>
        <v>0</v>
      </c>
      <c r="AO124" s="21">
        <f t="shared" si="25"/>
        <v>34.5</v>
      </c>
      <c r="AP124" s="21">
        <f t="shared" si="26"/>
        <v>30300</v>
      </c>
      <c r="AQ124" t="str">
        <f t="shared" si="27"/>
        <v>,多汁的坚果,稻草,红水晶,石头</v>
      </c>
      <c r="AR124" s="24" t="str">
        <f>IF(F124="c",getSring(AQ124,4),VLOOKUP(K124&amp;F124,test4,2,FALSE))</f>
        <v>石头</v>
      </c>
      <c r="AS124" s="24">
        <f t="shared" si="28"/>
        <v>30034</v>
      </c>
      <c r="AT124" s="24">
        <f t="shared" si="29"/>
        <v>115</v>
      </c>
      <c r="AU124" s="24" t="str">
        <f t="shared" si="37"/>
        <v>多汁的坚果</v>
      </c>
      <c r="AV124" s="24">
        <f t="shared" si="30"/>
        <v>30042</v>
      </c>
      <c r="AW124" s="24">
        <f t="shared" si="31"/>
        <v>29</v>
      </c>
      <c r="AX124" s="24" t="str">
        <f t="shared" si="38"/>
        <v>稻草</v>
      </c>
      <c r="AY124" s="24">
        <f t="shared" si="32"/>
        <v>30026</v>
      </c>
      <c r="AZ124" s="24">
        <f t="shared" si="33"/>
        <v>29</v>
      </c>
      <c r="BA124" s="24" t="str">
        <f t="shared" si="39"/>
        <v>红水晶</v>
      </c>
      <c r="BB124" s="24">
        <f t="shared" si="34"/>
        <v>30030</v>
      </c>
      <c r="BC124" s="24">
        <f t="shared" si="40"/>
        <v>29</v>
      </c>
    </row>
    <row r="125" spans="1:55" ht="14.25" x14ac:dyDescent="0.2">
      <c r="A125">
        <f t="shared" si="35"/>
        <v>10123</v>
      </c>
      <c r="B125" s="16">
        <v>123</v>
      </c>
      <c r="C125" s="16" t="str">
        <f ca="1">武器1!C125</f>
        <v>IC1124</v>
      </c>
      <c r="D125" s="16" t="str">
        <f ca="1">武器1!D125</f>
        <v>初级的颓废魔杖</v>
      </c>
      <c r="E125" s="16">
        <f t="shared" si="21"/>
        <v>5</v>
      </c>
      <c r="F125" s="36" t="str">
        <f t="shared" si="41"/>
        <v>c</v>
      </c>
      <c r="G125" s="39">
        <f t="shared" si="36"/>
        <v>4</v>
      </c>
      <c r="H125" s="19" t="s">
        <v>21</v>
      </c>
      <c r="I125" s="3" t="s">
        <v>25</v>
      </c>
      <c r="J125" s="3" t="s">
        <v>931</v>
      </c>
      <c r="K125" s="3" t="str">
        <f t="shared" si="22"/>
        <v/>
      </c>
      <c r="L125" s="3">
        <f t="shared" si="23"/>
        <v>0</v>
      </c>
      <c r="M125" s="3">
        <f t="shared" si="24"/>
        <v>0</v>
      </c>
      <c r="N125" s="16">
        <v>9</v>
      </c>
      <c r="O125" s="16">
        <v>3</v>
      </c>
      <c r="P125" s="16">
        <f>武器2!L125</f>
        <v>35</v>
      </c>
      <c r="Q125" s="16">
        <f>武器2!M125</f>
        <v>0</v>
      </c>
      <c r="R125" s="16">
        <f>武器2!N125</f>
        <v>0</v>
      </c>
      <c r="S125" s="16">
        <f>武器2!O125</f>
        <v>0</v>
      </c>
      <c r="T125" s="16">
        <f>武器2!P125</f>
        <v>0</v>
      </c>
      <c r="U125" s="16">
        <f>武器2!Q125</f>
        <v>0</v>
      </c>
      <c r="V125" s="16">
        <f>武器2!R125</f>
        <v>0</v>
      </c>
      <c r="W125" s="16">
        <f>武器2!S125</f>
        <v>0</v>
      </c>
      <c r="X125" s="16">
        <f>武器2!T125</f>
        <v>0</v>
      </c>
      <c r="Y125" s="16">
        <f>武器2!U125</f>
        <v>0</v>
      </c>
      <c r="Z125" s="16">
        <f>武器2!V125</f>
        <v>0</v>
      </c>
      <c r="AA125" s="16">
        <f>武器2!W125</f>
        <v>0</v>
      </c>
      <c r="AB125" s="16">
        <f>武器2!X125</f>
        <v>0</v>
      </c>
      <c r="AC125" s="16">
        <f>武器2!Y125</f>
        <v>0</v>
      </c>
      <c r="AD125" s="16">
        <f>武器2!Z125</f>
        <v>0</v>
      </c>
      <c r="AE125" s="16">
        <f>武器2!AA125</f>
        <v>0</v>
      </c>
      <c r="AF125" s="16">
        <f>武器2!AB125</f>
        <v>0</v>
      </c>
      <c r="AG125" s="16">
        <f>武器2!AC125</f>
        <v>0</v>
      </c>
      <c r="AH125" s="16">
        <f>武器2!AD125</f>
        <v>0</v>
      </c>
      <c r="AI125" s="16">
        <f>武器2!AE125</f>
        <v>0</v>
      </c>
      <c r="AJ125" s="16">
        <f>武器2!AF125</f>
        <v>0</v>
      </c>
      <c r="AK125" s="16">
        <f>武器2!AG125</f>
        <v>0</v>
      </c>
      <c r="AL125" s="16">
        <f>武器2!AH125</f>
        <v>0</v>
      </c>
      <c r="AM125" s="16">
        <f>武器2!AI125</f>
        <v>0</v>
      </c>
      <c r="AN125" s="16">
        <f>武器2!AJ125</f>
        <v>0</v>
      </c>
      <c r="AO125" s="21">
        <f t="shared" si="25"/>
        <v>52.5</v>
      </c>
      <c r="AP125" s="21">
        <f t="shared" si="26"/>
        <v>46050</v>
      </c>
      <c r="AQ125" t="str">
        <f t="shared" si="27"/>
        <v>,稻草,狗牙,红水晶,多汁的坚果</v>
      </c>
      <c r="AR125" s="24" t="str">
        <f>IF(F125="c",getSring(AQ125,4),VLOOKUP(K125&amp;F125,test4,2,FALSE))</f>
        <v>多汁的坚果</v>
      </c>
      <c r="AS125" s="24">
        <f t="shared" si="28"/>
        <v>30042</v>
      </c>
      <c r="AT125" s="24">
        <f t="shared" si="29"/>
        <v>175</v>
      </c>
      <c r="AU125" s="24" t="str">
        <f t="shared" si="37"/>
        <v>稻草</v>
      </c>
      <c r="AV125" s="24">
        <f t="shared" si="30"/>
        <v>30026</v>
      </c>
      <c r="AW125" s="24">
        <f t="shared" si="31"/>
        <v>44</v>
      </c>
      <c r="AX125" s="24" t="str">
        <f t="shared" si="38"/>
        <v>狗牙</v>
      </c>
      <c r="AY125" s="24">
        <f t="shared" si="32"/>
        <v>30038</v>
      </c>
      <c r="AZ125" s="24">
        <f t="shared" si="33"/>
        <v>44</v>
      </c>
      <c r="BA125" s="24" t="str">
        <f t="shared" si="39"/>
        <v>红水晶</v>
      </c>
      <c r="BB125" s="24">
        <f t="shared" si="34"/>
        <v>30030</v>
      </c>
      <c r="BC125" s="24">
        <f t="shared" si="40"/>
        <v>44</v>
      </c>
    </row>
    <row r="126" spans="1:55" ht="14.25" x14ac:dyDescent="0.2">
      <c r="A126">
        <f t="shared" si="35"/>
        <v>10124</v>
      </c>
      <c r="B126" s="16">
        <v>124</v>
      </c>
      <c r="C126" s="16" t="str">
        <f ca="1">武器1!C126</f>
        <v>IC1121</v>
      </c>
      <c r="D126" s="16" t="str">
        <f ca="1">武器1!D126</f>
        <v>普通的青铜法杖</v>
      </c>
      <c r="E126" s="16">
        <f t="shared" si="21"/>
        <v>7</v>
      </c>
      <c r="F126" s="36" t="str">
        <f t="shared" si="41"/>
        <v>c</v>
      </c>
      <c r="G126" s="39">
        <f t="shared" si="36"/>
        <v>4</v>
      </c>
      <c r="H126" s="19" t="s">
        <v>21</v>
      </c>
      <c r="I126" s="3" t="s">
        <v>25</v>
      </c>
      <c r="J126" s="3" t="s">
        <v>931</v>
      </c>
      <c r="K126" s="3" t="str">
        <f t="shared" si="22"/>
        <v/>
      </c>
      <c r="L126" s="3">
        <f t="shared" si="23"/>
        <v>0</v>
      </c>
      <c r="M126" s="3">
        <f t="shared" si="24"/>
        <v>0</v>
      </c>
      <c r="N126" s="16">
        <v>9</v>
      </c>
      <c r="O126" s="16">
        <v>4</v>
      </c>
      <c r="P126" s="16">
        <f>武器2!L126</f>
        <v>47</v>
      </c>
      <c r="Q126" s="16">
        <f>武器2!M126</f>
        <v>0</v>
      </c>
      <c r="R126" s="16">
        <f>武器2!N126</f>
        <v>0</v>
      </c>
      <c r="S126" s="16">
        <f>武器2!O126</f>
        <v>0</v>
      </c>
      <c r="T126" s="16">
        <f>武器2!P126</f>
        <v>0</v>
      </c>
      <c r="U126" s="16">
        <f>武器2!Q126</f>
        <v>0</v>
      </c>
      <c r="V126" s="16">
        <f>武器2!R126</f>
        <v>0</v>
      </c>
      <c r="W126" s="16">
        <f>武器2!S126</f>
        <v>0</v>
      </c>
      <c r="X126" s="16">
        <f>武器2!T126</f>
        <v>0</v>
      </c>
      <c r="Y126" s="16">
        <f>武器2!U126</f>
        <v>0</v>
      </c>
      <c r="Z126" s="16">
        <f>武器2!V126</f>
        <v>0</v>
      </c>
      <c r="AA126" s="16">
        <f>武器2!W126</f>
        <v>0</v>
      </c>
      <c r="AB126" s="16">
        <f>武器2!X126</f>
        <v>0</v>
      </c>
      <c r="AC126" s="16">
        <f>武器2!Y126</f>
        <v>0</v>
      </c>
      <c r="AD126" s="16">
        <f>武器2!Z126</f>
        <v>0</v>
      </c>
      <c r="AE126" s="16">
        <f>武器2!AA126</f>
        <v>0</v>
      </c>
      <c r="AF126" s="16">
        <f>武器2!AB126</f>
        <v>0</v>
      </c>
      <c r="AG126" s="16">
        <f>武器2!AC126</f>
        <v>0</v>
      </c>
      <c r="AH126" s="16">
        <f>武器2!AD126</f>
        <v>0</v>
      </c>
      <c r="AI126" s="16">
        <f>武器2!AE126</f>
        <v>0</v>
      </c>
      <c r="AJ126" s="16">
        <f>武器2!AF126</f>
        <v>0</v>
      </c>
      <c r="AK126" s="16">
        <f>武器2!AG126</f>
        <v>0</v>
      </c>
      <c r="AL126" s="16">
        <f>武器2!AH126</f>
        <v>0</v>
      </c>
      <c r="AM126" s="16">
        <f>武器2!AI126</f>
        <v>0</v>
      </c>
      <c r="AN126" s="16">
        <f>武器2!AJ126</f>
        <v>0</v>
      </c>
      <c r="AO126" s="21">
        <f t="shared" si="25"/>
        <v>70.5</v>
      </c>
      <c r="AP126" s="21">
        <f t="shared" si="26"/>
        <v>61800</v>
      </c>
      <c r="AQ126" t="str">
        <f t="shared" si="27"/>
        <v>,红水晶,狗牙,稻草,石头</v>
      </c>
      <c r="AR126" s="24" t="str">
        <f>IF(F126="c",getSring(AQ126,4),VLOOKUP(K126&amp;F126,test4,2,FALSE))</f>
        <v>石头</v>
      </c>
      <c r="AS126" s="24">
        <f t="shared" si="28"/>
        <v>30034</v>
      </c>
      <c r="AT126" s="24">
        <f t="shared" si="29"/>
        <v>235</v>
      </c>
      <c r="AU126" s="24" t="str">
        <f t="shared" si="37"/>
        <v>红水晶</v>
      </c>
      <c r="AV126" s="24">
        <f t="shared" si="30"/>
        <v>30030</v>
      </c>
      <c r="AW126" s="24">
        <f t="shared" si="31"/>
        <v>59</v>
      </c>
      <c r="AX126" s="24" t="str">
        <f t="shared" si="38"/>
        <v>狗牙</v>
      </c>
      <c r="AY126" s="24">
        <f t="shared" si="32"/>
        <v>30038</v>
      </c>
      <c r="AZ126" s="24">
        <f t="shared" si="33"/>
        <v>59</v>
      </c>
      <c r="BA126" s="24" t="str">
        <f t="shared" si="39"/>
        <v>稻草</v>
      </c>
      <c r="BB126" s="24">
        <f t="shared" si="34"/>
        <v>30026</v>
      </c>
      <c r="BC126" s="24">
        <f t="shared" si="40"/>
        <v>59</v>
      </c>
    </row>
    <row r="127" spans="1:55" ht="14.25" x14ac:dyDescent="0.2">
      <c r="A127">
        <f t="shared" si="35"/>
        <v>10125</v>
      </c>
      <c r="B127" s="16">
        <v>125</v>
      </c>
      <c r="C127" s="16" t="str">
        <f ca="1">武器1!C127</f>
        <v>IC1138</v>
      </c>
      <c r="D127" s="16" t="str">
        <f ca="1">武器1!D127</f>
        <v>普通的塞尔塔魔杖</v>
      </c>
      <c r="E127" s="16">
        <f t="shared" si="21"/>
        <v>9</v>
      </c>
      <c r="F127" s="36" t="str">
        <f t="shared" si="41"/>
        <v>c</v>
      </c>
      <c r="G127" s="39">
        <f t="shared" si="36"/>
        <v>4</v>
      </c>
      <c r="H127" s="19" t="s">
        <v>21</v>
      </c>
      <c r="I127" s="3" t="s">
        <v>25</v>
      </c>
      <c r="J127" s="3" t="s">
        <v>931</v>
      </c>
      <c r="K127" s="3" t="str">
        <f t="shared" si="22"/>
        <v/>
      </c>
      <c r="L127" s="3">
        <f t="shared" si="23"/>
        <v>0</v>
      </c>
      <c r="M127" s="3">
        <f t="shared" si="24"/>
        <v>0</v>
      </c>
      <c r="N127" s="16">
        <v>9</v>
      </c>
      <c r="O127" s="16">
        <v>5</v>
      </c>
      <c r="P127" s="16">
        <f>武器2!L127</f>
        <v>59</v>
      </c>
      <c r="Q127" s="16">
        <f>武器2!M127</f>
        <v>0</v>
      </c>
      <c r="R127" s="16">
        <f>武器2!N127</f>
        <v>0</v>
      </c>
      <c r="S127" s="16">
        <f>武器2!O127</f>
        <v>0</v>
      </c>
      <c r="T127" s="16">
        <f>武器2!P127</f>
        <v>0</v>
      </c>
      <c r="U127" s="16">
        <f>武器2!Q127</f>
        <v>0</v>
      </c>
      <c r="V127" s="16">
        <f>武器2!R127</f>
        <v>0</v>
      </c>
      <c r="W127" s="16">
        <f>武器2!S127</f>
        <v>0</v>
      </c>
      <c r="X127" s="16">
        <f>武器2!T127</f>
        <v>0</v>
      </c>
      <c r="Y127" s="16">
        <f>武器2!U127</f>
        <v>0</v>
      </c>
      <c r="Z127" s="16">
        <f>武器2!V127</f>
        <v>0</v>
      </c>
      <c r="AA127" s="16">
        <f>武器2!W127</f>
        <v>0</v>
      </c>
      <c r="AB127" s="16">
        <f>武器2!X127</f>
        <v>0</v>
      </c>
      <c r="AC127" s="16">
        <f>武器2!Y127</f>
        <v>0</v>
      </c>
      <c r="AD127" s="16">
        <f>武器2!Z127</f>
        <v>0</v>
      </c>
      <c r="AE127" s="16">
        <f>武器2!AA127</f>
        <v>0</v>
      </c>
      <c r="AF127" s="16">
        <f>武器2!AB127</f>
        <v>0</v>
      </c>
      <c r="AG127" s="16">
        <f>武器2!AC127</f>
        <v>0</v>
      </c>
      <c r="AH127" s="16">
        <f>武器2!AD127</f>
        <v>0</v>
      </c>
      <c r="AI127" s="16">
        <f>武器2!AE127</f>
        <v>0</v>
      </c>
      <c r="AJ127" s="16">
        <f>武器2!AF127</f>
        <v>0</v>
      </c>
      <c r="AK127" s="16">
        <f>武器2!AG127</f>
        <v>0</v>
      </c>
      <c r="AL127" s="16">
        <f>武器2!AH127</f>
        <v>0</v>
      </c>
      <c r="AM127" s="16">
        <f>武器2!AI127</f>
        <v>0</v>
      </c>
      <c r="AN127" s="16">
        <f>武器2!AJ127</f>
        <v>0</v>
      </c>
      <c r="AO127" s="21">
        <f t="shared" si="25"/>
        <v>88.5</v>
      </c>
      <c r="AP127" s="21">
        <f t="shared" si="26"/>
        <v>77550</v>
      </c>
      <c r="AQ127" t="str">
        <f t="shared" si="27"/>
        <v>,稻草,狗牙,石头,红水晶</v>
      </c>
      <c r="AR127" s="24" t="str">
        <f>IF(F127="c",getSring(AQ127,4),VLOOKUP(K127&amp;F127,test4,2,FALSE))</f>
        <v>红水晶</v>
      </c>
      <c r="AS127" s="24">
        <f t="shared" si="28"/>
        <v>30030</v>
      </c>
      <c r="AT127" s="24">
        <f t="shared" si="29"/>
        <v>295</v>
      </c>
      <c r="AU127" s="24" t="str">
        <f t="shared" si="37"/>
        <v>稻草</v>
      </c>
      <c r="AV127" s="24">
        <f t="shared" si="30"/>
        <v>30026</v>
      </c>
      <c r="AW127" s="24">
        <f t="shared" si="31"/>
        <v>74</v>
      </c>
      <c r="AX127" s="24" t="str">
        <f t="shared" si="38"/>
        <v>狗牙</v>
      </c>
      <c r="AY127" s="24">
        <f t="shared" si="32"/>
        <v>30038</v>
      </c>
      <c r="AZ127" s="24">
        <f t="shared" si="33"/>
        <v>74</v>
      </c>
      <c r="BA127" s="24" t="str">
        <f t="shared" si="39"/>
        <v>石头</v>
      </c>
      <c r="BB127" s="24">
        <f t="shared" si="34"/>
        <v>30034</v>
      </c>
      <c r="BC127" s="24">
        <f t="shared" si="40"/>
        <v>74</v>
      </c>
    </row>
    <row r="128" spans="1:55" ht="14.25" x14ac:dyDescent="0.2">
      <c r="A128">
        <f t="shared" si="35"/>
        <v>10126</v>
      </c>
      <c r="B128" s="16">
        <v>126</v>
      </c>
      <c r="C128" s="16" t="str">
        <f ca="1">武器1!C128</f>
        <v>IC1121</v>
      </c>
      <c r="D128" s="16" t="str">
        <f ca="1">武器1!D128</f>
        <v>一般的卡尼亚魔杖</v>
      </c>
      <c r="E128" s="16">
        <f t="shared" si="21"/>
        <v>11</v>
      </c>
      <c r="F128" s="36" t="str">
        <f t="shared" si="41"/>
        <v>c</v>
      </c>
      <c r="G128" s="39">
        <f t="shared" si="36"/>
        <v>4</v>
      </c>
      <c r="H128" s="19" t="s">
        <v>21</v>
      </c>
      <c r="I128" s="3" t="s">
        <v>25</v>
      </c>
      <c r="J128" s="3" t="s">
        <v>931</v>
      </c>
      <c r="K128" s="3" t="str">
        <f t="shared" si="22"/>
        <v/>
      </c>
      <c r="L128" s="3">
        <f t="shared" si="23"/>
        <v>0</v>
      </c>
      <c r="M128" s="3">
        <f t="shared" si="24"/>
        <v>0</v>
      </c>
      <c r="N128" s="16">
        <v>9</v>
      </c>
      <c r="O128" s="16">
        <v>6</v>
      </c>
      <c r="P128" s="16">
        <f>武器2!L128</f>
        <v>71</v>
      </c>
      <c r="Q128" s="16">
        <f>武器2!M128</f>
        <v>0</v>
      </c>
      <c r="R128" s="16">
        <f>武器2!N128</f>
        <v>0</v>
      </c>
      <c r="S128" s="16">
        <f>武器2!O128</f>
        <v>0</v>
      </c>
      <c r="T128" s="16">
        <f>武器2!P128</f>
        <v>0</v>
      </c>
      <c r="U128" s="16">
        <f>武器2!Q128</f>
        <v>0</v>
      </c>
      <c r="V128" s="16">
        <f>武器2!R128</f>
        <v>0</v>
      </c>
      <c r="W128" s="16">
        <f>武器2!S128</f>
        <v>0</v>
      </c>
      <c r="X128" s="16">
        <f>武器2!T128</f>
        <v>0</v>
      </c>
      <c r="Y128" s="16">
        <f>武器2!U128</f>
        <v>0</v>
      </c>
      <c r="Z128" s="16">
        <f>武器2!V128</f>
        <v>0</v>
      </c>
      <c r="AA128" s="16">
        <f>武器2!W128</f>
        <v>0</v>
      </c>
      <c r="AB128" s="16">
        <f>武器2!X128</f>
        <v>0</v>
      </c>
      <c r="AC128" s="16">
        <f>武器2!Y128</f>
        <v>0</v>
      </c>
      <c r="AD128" s="16">
        <f>武器2!Z128</f>
        <v>0</v>
      </c>
      <c r="AE128" s="16">
        <f>武器2!AA128</f>
        <v>0</v>
      </c>
      <c r="AF128" s="16">
        <f>武器2!AB128</f>
        <v>0</v>
      </c>
      <c r="AG128" s="16">
        <f>武器2!AC128</f>
        <v>0</v>
      </c>
      <c r="AH128" s="16">
        <f>武器2!AD128</f>
        <v>0</v>
      </c>
      <c r="AI128" s="16">
        <f>武器2!AE128</f>
        <v>0</v>
      </c>
      <c r="AJ128" s="16">
        <f>武器2!AF128</f>
        <v>0</v>
      </c>
      <c r="AK128" s="16">
        <f>武器2!AG128</f>
        <v>0</v>
      </c>
      <c r="AL128" s="16">
        <f>武器2!AH128</f>
        <v>0</v>
      </c>
      <c r="AM128" s="16">
        <f>武器2!AI128</f>
        <v>0</v>
      </c>
      <c r="AN128" s="16">
        <f>武器2!AJ128</f>
        <v>0</v>
      </c>
      <c r="AO128" s="21">
        <f t="shared" si="25"/>
        <v>106.5</v>
      </c>
      <c r="AP128" s="21">
        <f t="shared" si="26"/>
        <v>93300</v>
      </c>
      <c r="AQ128" t="str">
        <f t="shared" si="27"/>
        <v>,狗牙,蘑菇,稻草,红水晶</v>
      </c>
      <c r="AR128" s="24" t="str">
        <f>IF(F128="c",getSring(AQ128,4),VLOOKUP(K128&amp;F128,test4,2,FALSE))</f>
        <v>红水晶</v>
      </c>
      <c r="AS128" s="24">
        <f t="shared" si="28"/>
        <v>30030</v>
      </c>
      <c r="AT128" s="24">
        <f t="shared" si="29"/>
        <v>355</v>
      </c>
      <c r="AU128" s="24" t="str">
        <f t="shared" si="37"/>
        <v>狗牙</v>
      </c>
      <c r="AV128" s="24">
        <f t="shared" si="30"/>
        <v>30038</v>
      </c>
      <c r="AW128" s="24">
        <f t="shared" si="31"/>
        <v>89</v>
      </c>
      <c r="AX128" s="24" t="str">
        <f t="shared" si="38"/>
        <v>蘑菇</v>
      </c>
      <c r="AY128" s="24">
        <f t="shared" si="32"/>
        <v>30022</v>
      </c>
      <c r="AZ128" s="24">
        <f t="shared" si="33"/>
        <v>89</v>
      </c>
      <c r="BA128" s="24" t="str">
        <f t="shared" si="39"/>
        <v>稻草</v>
      </c>
      <c r="BB128" s="24">
        <f t="shared" si="34"/>
        <v>30026</v>
      </c>
      <c r="BC128" s="24">
        <f t="shared" si="40"/>
        <v>89</v>
      </c>
    </row>
    <row r="129" spans="1:55" ht="14.25" x14ac:dyDescent="0.2">
      <c r="A129">
        <f t="shared" si="35"/>
        <v>10127</v>
      </c>
      <c r="B129" s="16">
        <v>127</v>
      </c>
      <c r="C129" s="16" t="str">
        <f ca="1">武器1!C129</f>
        <v>IC1156</v>
      </c>
      <c r="D129" s="16" t="str">
        <f ca="1">武器1!D129</f>
        <v>初级的魔王权杖</v>
      </c>
      <c r="E129" s="16">
        <f t="shared" si="21"/>
        <v>13</v>
      </c>
      <c r="F129" s="36" t="str">
        <f t="shared" si="41"/>
        <v>c</v>
      </c>
      <c r="G129" s="39">
        <f t="shared" si="36"/>
        <v>4</v>
      </c>
      <c r="H129" s="19" t="s">
        <v>21</v>
      </c>
      <c r="I129" s="3" t="s">
        <v>25</v>
      </c>
      <c r="J129" s="3" t="s">
        <v>931</v>
      </c>
      <c r="K129" s="3" t="str">
        <f t="shared" si="22"/>
        <v/>
      </c>
      <c r="L129" s="3">
        <f t="shared" si="23"/>
        <v>0</v>
      </c>
      <c r="M129" s="3">
        <f t="shared" si="24"/>
        <v>0</v>
      </c>
      <c r="N129" s="16">
        <v>9</v>
      </c>
      <c r="O129" s="16">
        <v>7</v>
      </c>
      <c r="P129" s="16">
        <f>武器2!L129</f>
        <v>83</v>
      </c>
      <c r="Q129" s="16">
        <f>武器2!M129</f>
        <v>0</v>
      </c>
      <c r="R129" s="16">
        <f>武器2!N129</f>
        <v>0</v>
      </c>
      <c r="S129" s="16">
        <f>武器2!O129</f>
        <v>0</v>
      </c>
      <c r="T129" s="16">
        <f>武器2!P129</f>
        <v>0</v>
      </c>
      <c r="U129" s="16">
        <f>武器2!Q129</f>
        <v>0</v>
      </c>
      <c r="V129" s="16">
        <f>武器2!R129</f>
        <v>0</v>
      </c>
      <c r="W129" s="16">
        <f>武器2!S129</f>
        <v>0</v>
      </c>
      <c r="X129" s="16">
        <f>武器2!T129</f>
        <v>0</v>
      </c>
      <c r="Y129" s="16">
        <f>武器2!U129</f>
        <v>0</v>
      </c>
      <c r="Z129" s="16">
        <f>武器2!V129</f>
        <v>0</v>
      </c>
      <c r="AA129" s="16">
        <f>武器2!W129</f>
        <v>0</v>
      </c>
      <c r="AB129" s="16">
        <f>武器2!X129</f>
        <v>0</v>
      </c>
      <c r="AC129" s="16">
        <f>武器2!Y129</f>
        <v>0</v>
      </c>
      <c r="AD129" s="16">
        <f>武器2!Z129</f>
        <v>0</v>
      </c>
      <c r="AE129" s="16">
        <f>武器2!AA129</f>
        <v>0</v>
      </c>
      <c r="AF129" s="16">
        <f>武器2!AB129</f>
        <v>0</v>
      </c>
      <c r="AG129" s="16">
        <f>武器2!AC129</f>
        <v>0</v>
      </c>
      <c r="AH129" s="16">
        <f>武器2!AD129</f>
        <v>0</v>
      </c>
      <c r="AI129" s="16">
        <f>武器2!AE129</f>
        <v>0</v>
      </c>
      <c r="AJ129" s="16">
        <f>武器2!AF129</f>
        <v>0</v>
      </c>
      <c r="AK129" s="16">
        <f>武器2!AG129</f>
        <v>0</v>
      </c>
      <c r="AL129" s="16">
        <f>武器2!AH129</f>
        <v>0</v>
      </c>
      <c r="AM129" s="16">
        <f>武器2!AI129</f>
        <v>0</v>
      </c>
      <c r="AN129" s="16">
        <f>武器2!AJ129</f>
        <v>0</v>
      </c>
      <c r="AO129" s="21">
        <f t="shared" si="25"/>
        <v>124.5</v>
      </c>
      <c r="AP129" s="21">
        <f t="shared" si="26"/>
        <v>109050</v>
      </c>
      <c r="AQ129" t="str">
        <f t="shared" si="27"/>
        <v>,石头,稻草,多汁的坚果,狗牙</v>
      </c>
      <c r="AR129" s="24" t="str">
        <f>IF(F129="c",getSring(AQ129,4),VLOOKUP(K129&amp;F129,test4,2,FALSE))</f>
        <v>狗牙</v>
      </c>
      <c r="AS129" s="24">
        <f t="shared" si="28"/>
        <v>30038</v>
      </c>
      <c r="AT129" s="24">
        <f t="shared" si="29"/>
        <v>415</v>
      </c>
      <c r="AU129" s="24" t="str">
        <f t="shared" si="37"/>
        <v>石头</v>
      </c>
      <c r="AV129" s="24">
        <f t="shared" si="30"/>
        <v>30034</v>
      </c>
      <c r="AW129" s="24">
        <f t="shared" si="31"/>
        <v>104</v>
      </c>
      <c r="AX129" s="24" t="str">
        <f t="shared" si="38"/>
        <v>稻草</v>
      </c>
      <c r="AY129" s="24">
        <f t="shared" si="32"/>
        <v>30026</v>
      </c>
      <c r="AZ129" s="24">
        <f t="shared" si="33"/>
        <v>104</v>
      </c>
      <c r="BA129" s="24" t="str">
        <f t="shared" si="39"/>
        <v>多汁的坚果</v>
      </c>
      <c r="BB129" s="24">
        <f t="shared" si="34"/>
        <v>30042</v>
      </c>
      <c r="BC129" s="24">
        <f t="shared" si="40"/>
        <v>104</v>
      </c>
    </row>
    <row r="130" spans="1:55" ht="14.25" x14ac:dyDescent="0.2">
      <c r="A130">
        <f t="shared" si="35"/>
        <v>10128</v>
      </c>
      <c r="B130" s="16">
        <v>128</v>
      </c>
      <c r="C130" s="16" t="str">
        <f ca="1">武器1!C130</f>
        <v>IC1123</v>
      </c>
      <c r="D130" s="16" t="str">
        <f ca="1">武器1!D130</f>
        <v>一般的智慧法杖</v>
      </c>
      <c r="E130" s="16">
        <f t="shared" si="21"/>
        <v>15</v>
      </c>
      <c r="F130" s="36" t="str">
        <f t="shared" si="41"/>
        <v>c</v>
      </c>
      <c r="G130" s="39">
        <f t="shared" si="36"/>
        <v>4</v>
      </c>
      <c r="H130" s="19" t="s">
        <v>21</v>
      </c>
      <c r="I130" s="3" t="s">
        <v>25</v>
      </c>
      <c r="J130" s="3" t="s">
        <v>931</v>
      </c>
      <c r="K130" s="3" t="str">
        <f t="shared" si="22"/>
        <v/>
      </c>
      <c r="L130" s="3">
        <f t="shared" si="23"/>
        <v>0</v>
      </c>
      <c r="M130" s="3">
        <f t="shared" si="24"/>
        <v>0</v>
      </c>
      <c r="N130" s="16">
        <v>9</v>
      </c>
      <c r="O130" s="16">
        <v>8</v>
      </c>
      <c r="P130" s="16">
        <f>武器2!L130</f>
        <v>94</v>
      </c>
      <c r="Q130" s="16">
        <f>武器2!M130</f>
        <v>0</v>
      </c>
      <c r="R130" s="16">
        <f>武器2!N130</f>
        <v>0</v>
      </c>
      <c r="S130" s="16">
        <f>武器2!O130</f>
        <v>0</v>
      </c>
      <c r="T130" s="16">
        <f>武器2!P130</f>
        <v>0</v>
      </c>
      <c r="U130" s="16">
        <f>武器2!Q130</f>
        <v>0</v>
      </c>
      <c r="V130" s="16">
        <f>武器2!R130</f>
        <v>0</v>
      </c>
      <c r="W130" s="16">
        <f>武器2!S130</f>
        <v>0</v>
      </c>
      <c r="X130" s="16">
        <f>武器2!T130</f>
        <v>0</v>
      </c>
      <c r="Y130" s="16">
        <f>武器2!U130</f>
        <v>0</v>
      </c>
      <c r="Z130" s="16">
        <f>武器2!V130</f>
        <v>0</v>
      </c>
      <c r="AA130" s="16">
        <f>武器2!W130</f>
        <v>0</v>
      </c>
      <c r="AB130" s="16">
        <f>武器2!X130</f>
        <v>0</v>
      </c>
      <c r="AC130" s="16">
        <f>武器2!Y130</f>
        <v>0</v>
      </c>
      <c r="AD130" s="16">
        <f>武器2!Z130</f>
        <v>0</v>
      </c>
      <c r="AE130" s="16">
        <f>武器2!AA130</f>
        <v>0</v>
      </c>
      <c r="AF130" s="16">
        <f>武器2!AB130</f>
        <v>0</v>
      </c>
      <c r="AG130" s="16">
        <f>武器2!AC130</f>
        <v>0</v>
      </c>
      <c r="AH130" s="16">
        <f>武器2!AD130</f>
        <v>0</v>
      </c>
      <c r="AI130" s="16">
        <f>武器2!AE130</f>
        <v>0</v>
      </c>
      <c r="AJ130" s="16">
        <f>武器2!AF130</f>
        <v>0</v>
      </c>
      <c r="AK130" s="16">
        <f>武器2!AG130</f>
        <v>0</v>
      </c>
      <c r="AL130" s="16">
        <f>武器2!AH130</f>
        <v>0</v>
      </c>
      <c r="AM130" s="16">
        <f>武器2!AI130</f>
        <v>0</v>
      </c>
      <c r="AN130" s="16">
        <f>武器2!AJ130</f>
        <v>0</v>
      </c>
      <c r="AO130" s="21">
        <f t="shared" si="25"/>
        <v>141</v>
      </c>
      <c r="AP130" s="21">
        <f t="shared" si="26"/>
        <v>123600</v>
      </c>
      <c r="AQ130" t="str">
        <f t="shared" si="27"/>
        <v>,石头,蘑菇,稻草,狗牙</v>
      </c>
      <c r="AR130" s="24" t="str">
        <f>IF(F130="c",getSring(AQ130,4),VLOOKUP(K130&amp;F130,test4,2,FALSE))</f>
        <v>狗牙</v>
      </c>
      <c r="AS130" s="24">
        <f t="shared" si="28"/>
        <v>30038</v>
      </c>
      <c r="AT130" s="24">
        <f t="shared" si="29"/>
        <v>470</v>
      </c>
      <c r="AU130" s="24" t="str">
        <f t="shared" si="37"/>
        <v>石头</v>
      </c>
      <c r="AV130" s="24">
        <f t="shared" si="30"/>
        <v>30034</v>
      </c>
      <c r="AW130" s="24">
        <f t="shared" si="31"/>
        <v>118</v>
      </c>
      <c r="AX130" s="24" t="str">
        <f t="shared" si="38"/>
        <v>蘑菇</v>
      </c>
      <c r="AY130" s="24">
        <f t="shared" si="32"/>
        <v>30022</v>
      </c>
      <c r="AZ130" s="24">
        <f t="shared" si="33"/>
        <v>118</v>
      </c>
      <c r="BA130" s="24" t="str">
        <f t="shared" si="39"/>
        <v>稻草</v>
      </c>
      <c r="BB130" s="24">
        <f t="shared" si="34"/>
        <v>30026</v>
      </c>
      <c r="BC130" s="24">
        <f t="shared" si="40"/>
        <v>118</v>
      </c>
    </row>
    <row r="131" spans="1:55" ht="14.25" x14ac:dyDescent="0.2">
      <c r="A131">
        <f t="shared" si="35"/>
        <v>10129</v>
      </c>
      <c r="B131" s="16">
        <v>129</v>
      </c>
      <c r="C131" s="16" t="str">
        <f ca="1">武器1!C131</f>
        <v>IC1839</v>
      </c>
      <c r="D131" s="16" t="str">
        <f ca="1">武器1!D131</f>
        <v>神奇的玄铁舞扇</v>
      </c>
      <c r="E131" s="16">
        <f t="shared" ref="E131:E194" si="42">VLOOKUP(J131&amp;O131&amp;F131,test11,5,FALSE)</f>
        <v>2</v>
      </c>
      <c r="F131" s="36" t="str">
        <f t="shared" si="41"/>
        <v>s</v>
      </c>
      <c r="G131" s="39">
        <f t="shared" si="36"/>
        <v>3</v>
      </c>
      <c r="H131" s="19" t="s">
        <v>21</v>
      </c>
      <c r="I131" s="3" t="s">
        <v>26</v>
      </c>
      <c r="J131" s="3" t="s">
        <v>931</v>
      </c>
      <c r="K131" s="3" t="str">
        <f t="shared" ref="K131:K194" si="43">IF(F131="c","",VLOOKUP(I131,professionNatrue,2,FALSE))</f>
        <v>火炎</v>
      </c>
      <c r="L131" s="3">
        <f t="shared" ref="L131:L194" si="44">IF(K131="",0,VLOOKUP(K131,new_natrue,2,FALSE))</f>
        <v>3</v>
      </c>
      <c r="M131" s="3">
        <f t="shared" ref="M131:M194" si="45">IF(F131="c",0,VLOOKUP(I131,professionNatureNum,3,FALSE))</f>
        <v>4</v>
      </c>
      <c r="N131" s="16">
        <v>6</v>
      </c>
      <c r="O131" s="16">
        <v>1</v>
      </c>
      <c r="P131" s="16">
        <f>武器2!L131</f>
        <v>11</v>
      </c>
      <c r="Q131" s="16">
        <f>武器2!M131</f>
        <v>0</v>
      </c>
      <c r="R131" s="16">
        <f>武器2!N131</f>
        <v>0</v>
      </c>
      <c r="S131" s="16">
        <f>武器2!O131</f>
        <v>0</v>
      </c>
      <c r="T131" s="16">
        <f>武器2!P131</f>
        <v>0</v>
      </c>
      <c r="U131" s="16">
        <f>武器2!Q131</f>
        <v>0</v>
      </c>
      <c r="V131" s="16">
        <f>武器2!R131</f>
        <v>0</v>
      </c>
      <c r="W131" s="16">
        <f>武器2!S131</f>
        <v>0</v>
      </c>
      <c r="X131" s="16">
        <f>武器2!T131</f>
        <v>0</v>
      </c>
      <c r="Y131" s="16">
        <f>武器2!U131</f>
        <v>0</v>
      </c>
      <c r="Z131" s="16">
        <f>武器2!V131</f>
        <v>0</v>
      </c>
      <c r="AA131" s="16">
        <f>武器2!W131</f>
        <v>0</v>
      </c>
      <c r="AB131" s="16">
        <f>武器2!X131</f>
        <v>0.1</v>
      </c>
      <c r="AC131" s="16">
        <f>武器2!Y131</f>
        <v>0</v>
      </c>
      <c r="AD131" s="16">
        <f>武器2!Z131</f>
        <v>0</v>
      </c>
      <c r="AE131" s="16">
        <f>武器2!AA131</f>
        <v>0</v>
      </c>
      <c r="AF131" s="16">
        <f>武器2!AB131</f>
        <v>0</v>
      </c>
      <c r="AG131" s="16">
        <f>武器2!AC131</f>
        <v>0</v>
      </c>
      <c r="AH131" s="16">
        <f>武器2!AD131</f>
        <v>0</v>
      </c>
      <c r="AI131" s="16">
        <f>武器2!AE131</f>
        <v>0</v>
      </c>
      <c r="AJ131" s="16">
        <f>武器2!AF131</f>
        <v>0</v>
      </c>
      <c r="AK131" s="16">
        <f>武器2!AG131</f>
        <v>0</v>
      </c>
      <c r="AL131" s="16">
        <f>武器2!AH131</f>
        <v>0</v>
      </c>
      <c r="AM131" s="16">
        <f>武器2!AI131</f>
        <v>0</v>
      </c>
      <c r="AN131" s="16">
        <f>武器2!AJ131</f>
        <v>8.0000000000000016E-2</v>
      </c>
      <c r="AO131" s="21">
        <f t="shared" ref="AO131:AO194" si="46">SUM(P131:X131)*1.5+AB131*(P131+VLOOKUP(I131,test2,4,FALSE)+SUM(AJ131:AN131))+SUM(AC131:AI131)*VLOOKUP(I131,test2,2,FALSE)</f>
        <v>17.888000000000002</v>
      </c>
      <c r="AP131" s="21">
        <f t="shared" ref="AP131:AP194" si="47">(VLOOKUP(AR131,sell,6,FALSE)*AT131+VLOOKUP(AU131,sell,6,FALSE)*AW131+VLOOKUP(AX131,sell,6,FALSE)*AZ131+VLOOKUP(BA131,sell,6,FALSE)*BC131)/2</f>
        <v>16800</v>
      </c>
      <c r="AQ131" t="str">
        <f t="shared" ref="AQ131:AQ194" si="48">getMarking(VLOOKUP(F131,simple1,2,FALSE),G131)</f>
        <v>,耀眼的石头,夏娃的坚果,剧毒牙</v>
      </c>
      <c r="AR131" s="24" t="str">
        <f>IF(F131="c",getSring(AQ131,4),VLOOKUP(K131&amp;F131,test4,2,FALSE))</f>
        <v>顶级火之精华</v>
      </c>
      <c r="AS131" s="24">
        <f t="shared" ref="AS131:AS194" si="49">VLOOKUP(AR131,test9,2,FALSE)+30000</f>
        <v>30010</v>
      </c>
      <c r="AT131" s="24">
        <f t="shared" ref="AT131:AT194" si="50">ROUND(AO131/VLOOKUP(AR131,test7,5,FALSE),0)</f>
        <v>1</v>
      </c>
      <c r="AU131" s="24" t="str">
        <f t="shared" si="37"/>
        <v>耀眼的石头</v>
      </c>
      <c r="AV131" s="24">
        <f t="shared" ref="AV131:AV194" si="51">VLOOKUP(AU131,test9,2,FALSE)+30000</f>
        <v>30037</v>
      </c>
      <c r="AW131" s="24">
        <f t="shared" ref="AW131:AW194" si="52">ROUND(AO131/VLOOKUP(AU131,test7,5,FALSE)/4,0)</f>
        <v>2</v>
      </c>
      <c r="AX131" s="24" t="str">
        <f t="shared" si="38"/>
        <v>夏娃的坚果</v>
      </c>
      <c r="AY131" s="24">
        <f t="shared" ref="AY131:AY194" si="53">VLOOKUP(AX131,test9,2,FALSE)+30000</f>
        <v>30045</v>
      </c>
      <c r="AZ131" s="24">
        <f t="shared" ref="AZ131:AZ194" si="54">ROUND(AO131/4/VLOOKUP(AX131,test7,5,FALSE),0)</f>
        <v>2</v>
      </c>
      <c r="BA131" s="24" t="str">
        <f t="shared" si="39"/>
        <v>剧毒牙</v>
      </c>
      <c r="BB131" s="24">
        <f t="shared" ref="BB131:BB194" si="55">VLOOKUP(BA131,test9,2,FALSE)+30000</f>
        <v>30041</v>
      </c>
      <c r="BC131" s="24">
        <f t="shared" si="40"/>
        <v>2</v>
      </c>
    </row>
    <row r="132" spans="1:55" ht="14.25" x14ac:dyDescent="0.2">
      <c r="A132">
        <f t="shared" ref="A132:A195" si="56">B132+10000</f>
        <v>10130</v>
      </c>
      <c r="B132" s="16">
        <v>130</v>
      </c>
      <c r="C132" s="16" t="str">
        <f ca="1">武器1!C132</f>
        <v>IC1837</v>
      </c>
      <c r="D132" s="16" t="str">
        <f ca="1">武器1!D132</f>
        <v>神奇的混乱羽扇</v>
      </c>
      <c r="E132" s="16">
        <f t="shared" si="42"/>
        <v>4</v>
      </c>
      <c r="F132" s="36" t="str">
        <f t="shared" si="41"/>
        <v>s</v>
      </c>
      <c r="G132" s="39">
        <f t="shared" ref="G132:G195" si="57">IF(F132="c",4,3)</f>
        <v>3</v>
      </c>
      <c r="H132" s="19" t="s">
        <v>21</v>
      </c>
      <c r="I132" s="3" t="s">
        <v>26</v>
      </c>
      <c r="J132" s="3" t="s">
        <v>931</v>
      </c>
      <c r="K132" s="3" t="str">
        <f t="shared" si="43"/>
        <v>火炎</v>
      </c>
      <c r="L132" s="3">
        <f t="shared" si="44"/>
        <v>3</v>
      </c>
      <c r="M132" s="3">
        <f t="shared" si="45"/>
        <v>4</v>
      </c>
      <c r="N132" s="16">
        <v>6</v>
      </c>
      <c r="O132" s="16">
        <v>2</v>
      </c>
      <c r="P132" s="16">
        <f>武器2!L132</f>
        <v>22</v>
      </c>
      <c r="Q132" s="16">
        <f>武器2!M132</f>
        <v>0</v>
      </c>
      <c r="R132" s="16">
        <f>武器2!N132</f>
        <v>0</v>
      </c>
      <c r="S132" s="16">
        <f>武器2!O132</f>
        <v>0</v>
      </c>
      <c r="T132" s="16">
        <f>武器2!P132</f>
        <v>0</v>
      </c>
      <c r="U132" s="16">
        <f>武器2!Q132</f>
        <v>0</v>
      </c>
      <c r="V132" s="16">
        <f>武器2!R132</f>
        <v>0</v>
      </c>
      <c r="W132" s="16">
        <f>武器2!S132</f>
        <v>0</v>
      </c>
      <c r="X132" s="16">
        <f>武器2!T132</f>
        <v>0</v>
      </c>
      <c r="Y132" s="16">
        <f>武器2!U132</f>
        <v>0</v>
      </c>
      <c r="Z132" s="16">
        <f>武器2!V132</f>
        <v>0</v>
      </c>
      <c r="AA132" s="16">
        <f>武器2!W132</f>
        <v>0</v>
      </c>
      <c r="AB132" s="16">
        <f>武器2!X132</f>
        <v>0.10636363636363637</v>
      </c>
      <c r="AC132" s="16">
        <f>武器2!Y132</f>
        <v>0</v>
      </c>
      <c r="AD132" s="16">
        <f>武器2!Z132</f>
        <v>0</v>
      </c>
      <c r="AE132" s="16">
        <f>武器2!AA132</f>
        <v>0</v>
      </c>
      <c r="AF132" s="16">
        <f>武器2!AB132</f>
        <v>0</v>
      </c>
      <c r="AG132" s="16">
        <f>武器2!AC132</f>
        <v>0</v>
      </c>
      <c r="AH132" s="16">
        <f>武器2!AD132</f>
        <v>0</v>
      </c>
      <c r="AI132" s="16">
        <f>武器2!AE132</f>
        <v>0</v>
      </c>
      <c r="AJ132" s="16">
        <f>武器2!AF132</f>
        <v>0</v>
      </c>
      <c r="AK132" s="16">
        <f>武器2!AG132</f>
        <v>0</v>
      </c>
      <c r="AL132" s="16">
        <f>武器2!AH132</f>
        <v>0</v>
      </c>
      <c r="AM132" s="16">
        <f>武器2!AI132</f>
        <v>0</v>
      </c>
      <c r="AN132" s="16">
        <f>武器2!AJ132</f>
        <v>8.5090909090909106E-2</v>
      </c>
      <c r="AO132" s="21">
        <f t="shared" si="46"/>
        <v>35.646868760330577</v>
      </c>
      <c r="AP132" s="21">
        <f t="shared" si="47"/>
        <v>33600</v>
      </c>
      <c r="AQ132" t="str">
        <f t="shared" si="48"/>
        <v>,剧毒牙,耀眼的石头,斑斓的稻草</v>
      </c>
      <c r="AR132" s="24" t="str">
        <f>IF(F132="c",getSring(AQ132,4),VLOOKUP(K132&amp;F132,test4,2,FALSE))</f>
        <v>顶级火之精华</v>
      </c>
      <c r="AS132" s="24">
        <f t="shared" si="49"/>
        <v>30010</v>
      </c>
      <c r="AT132" s="24">
        <f t="shared" si="50"/>
        <v>2</v>
      </c>
      <c r="AU132" s="24" t="str">
        <f t="shared" ref="AU132:AU195" si="58">getSring(AQ132,1)</f>
        <v>剧毒牙</v>
      </c>
      <c r="AV132" s="24">
        <f t="shared" si="51"/>
        <v>30041</v>
      </c>
      <c r="AW132" s="24">
        <f t="shared" si="52"/>
        <v>4</v>
      </c>
      <c r="AX132" s="24" t="str">
        <f t="shared" ref="AX132:AX195" si="59">getSring(AQ132,2)</f>
        <v>耀眼的石头</v>
      </c>
      <c r="AY132" s="24">
        <f t="shared" si="53"/>
        <v>30037</v>
      </c>
      <c r="AZ132" s="24">
        <f t="shared" si="54"/>
        <v>4</v>
      </c>
      <c r="BA132" s="24" t="str">
        <f t="shared" ref="BA132:BA195" si="60">getSring(AQ132,3)</f>
        <v>斑斓的稻草</v>
      </c>
      <c r="BB132" s="24">
        <f t="shared" si="55"/>
        <v>30029</v>
      </c>
      <c r="BC132" s="24">
        <f t="shared" ref="BC132:BC195" si="61">AZ132</f>
        <v>4</v>
      </c>
    </row>
    <row r="133" spans="1:55" ht="14.25" x14ac:dyDescent="0.2">
      <c r="A133">
        <f t="shared" si="56"/>
        <v>10131</v>
      </c>
      <c r="B133" s="16">
        <v>131</v>
      </c>
      <c r="C133" s="16" t="str">
        <f ca="1">武器1!C133</f>
        <v>IC1837</v>
      </c>
      <c r="D133" s="16" t="str">
        <f ca="1">武器1!D133</f>
        <v>传说的智慧舞扇</v>
      </c>
      <c r="E133" s="16">
        <f t="shared" si="42"/>
        <v>6</v>
      </c>
      <c r="F133" s="36" t="str">
        <f t="shared" si="41"/>
        <v>s</v>
      </c>
      <c r="G133" s="39">
        <f t="shared" si="57"/>
        <v>3</v>
      </c>
      <c r="H133" s="19" t="s">
        <v>21</v>
      </c>
      <c r="I133" s="3" t="s">
        <v>26</v>
      </c>
      <c r="J133" s="3" t="s">
        <v>931</v>
      </c>
      <c r="K133" s="3" t="str">
        <f t="shared" si="43"/>
        <v>火炎</v>
      </c>
      <c r="L133" s="3">
        <f t="shared" si="44"/>
        <v>3</v>
      </c>
      <c r="M133" s="3">
        <f t="shared" si="45"/>
        <v>4</v>
      </c>
      <c r="N133" s="16">
        <v>6</v>
      </c>
      <c r="O133" s="16">
        <v>3</v>
      </c>
      <c r="P133" s="16">
        <f>武器2!L133</f>
        <v>34</v>
      </c>
      <c r="Q133" s="16">
        <f>武器2!M133</f>
        <v>0</v>
      </c>
      <c r="R133" s="16">
        <f>武器2!N133</f>
        <v>0</v>
      </c>
      <c r="S133" s="16">
        <f>武器2!O133</f>
        <v>0</v>
      </c>
      <c r="T133" s="16">
        <f>武器2!P133</f>
        <v>0</v>
      </c>
      <c r="U133" s="16">
        <f>武器2!Q133</f>
        <v>0</v>
      </c>
      <c r="V133" s="16">
        <f>武器2!R133</f>
        <v>0</v>
      </c>
      <c r="W133" s="16">
        <f>武器2!S133</f>
        <v>19</v>
      </c>
      <c r="X133" s="16">
        <f>武器2!T133</f>
        <v>0</v>
      </c>
      <c r="Y133" s="16">
        <f>武器2!U133</f>
        <v>5.333333333333333E-2</v>
      </c>
      <c r="Z133" s="16">
        <f>武器2!V133</f>
        <v>0</v>
      </c>
      <c r="AA133" s="16">
        <f>武器2!W133</f>
        <v>0</v>
      </c>
      <c r="AB133" s="16">
        <f>武器2!X133</f>
        <v>0.16363636363636364</v>
      </c>
      <c r="AC133" s="16">
        <f>武器2!Y133</f>
        <v>0</v>
      </c>
      <c r="AD133" s="16">
        <f>武器2!Z133</f>
        <v>0</v>
      </c>
      <c r="AE133" s="16">
        <f>武器2!AA133</f>
        <v>0</v>
      </c>
      <c r="AF133" s="16">
        <f>武器2!AB133</f>
        <v>0</v>
      </c>
      <c r="AG133" s="16">
        <f>武器2!AC133</f>
        <v>0</v>
      </c>
      <c r="AH133" s="16">
        <f>武器2!AD133</f>
        <v>0</v>
      </c>
      <c r="AI133" s="16">
        <f>武器2!AE133</f>
        <v>0</v>
      </c>
      <c r="AJ133" s="16">
        <f>武器2!AF133</f>
        <v>0</v>
      </c>
      <c r="AK133" s="16">
        <f>武器2!AG133</f>
        <v>0</v>
      </c>
      <c r="AL133" s="16">
        <f>武器2!AH133</f>
        <v>0</v>
      </c>
      <c r="AM133" s="16">
        <f>武器2!AI133</f>
        <v>0</v>
      </c>
      <c r="AN133" s="16">
        <f>武器2!AJ133</f>
        <v>0</v>
      </c>
      <c r="AO133" s="21">
        <f t="shared" si="46"/>
        <v>85.521818181818176</v>
      </c>
      <c r="AP133" s="21">
        <f t="shared" si="47"/>
        <v>70800</v>
      </c>
      <c r="AQ133" t="str">
        <f t="shared" si="48"/>
        <v>,剧毒牙,夏娃的坚果,紫水晶</v>
      </c>
      <c r="AR133" s="24" t="str">
        <f>IF(F133="c",getSring(AQ133,4),VLOOKUP(K133&amp;F133,test4,2,FALSE))</f>
        <v>顶级火之精华</v>
      </c>
      <c r="AS133" s="24">
        <f t="shared" si="49"/>
        <v>30010</v>
      </c>
      <c r="AT133" s="24">
        <f t="shared" si="50"/>
        <v>4</v>
      </c>
      <c r="AU133" s="24" t="str">
        <f t="shared" si="58"/>
        <v>剧毒牙</v>
      </c>
      <c r="AV133" s="24">
        <f t="shared" si="51"/>
        <v>30041</v>
      </c>
      <c r="AW133" s="24">
        <f t="shared" si="52"/>
        <v>9</v>
      </c>
      <c r="AX133" s="24" t="str">
        <f t="shared" si="59"/>
        <v>夏娃的坚果</v>
      </c>
      <c r="AY133" s="24">
        <f t="shared" si="53"/>
        <v>30045</v>
      </c>
      <c r="AZ133" s="24">
        <f t="shared" si="54"/>
        <v>9</v>
      </c>
      <c r="BA133" s="24" t="str">
        <f t="shared" si="60"/>
        <v>紫水晶</v>
      </c>
      <c r="BB133" s="24">
        <f t="shared" si="55"/>
        <v>30033</v>
      </c>
      <c r="BC133" s="24">
        <f t="shared" si="61"/>
        <v>9</v>
      </c>
    </row>
    <row r="134" spans="1:55" ht="14.25" x14ac:dyDescent="0.2">
      <c r="A134">
        <f t="shared" si="56"/>
        <v>10132</v>
      </c>
      <c r="B134" s="16">
        <v>132</v>
      </c>
      <c r="C134" s="16" t="str">
        <f ca="1">武器1!C134</f>
        <v>IC1835</v>
      </c>
      <c r="D134" s="16" t="str">
        <f ca="1">武器1!D134</f>
        <v>神奇的精灵扇子</v>
      </c>
      <c r="E134" s="16">
        <f t="shared" si="42"/>
        <v>8</v>
      </c>
      <c r="F134" s="36" t="str">
        <f t="shared" si="41"/>
        <v>s</v>
      </c>
      <c r="G134" s="39">
        <f t="shared" si="57"/>
        <v>3</v>
      </c>
      <c r="H134" s="19" t="s">
        <v>21</v>
      </c>
      <c r="I134" s="3" t="s">
        <v>26</v>
      </c>
      <c r="J134" s="3" t="s">
        <v>931</v>
      </c>
      <c r="K134" s="3" t="str">
        <f t="shared" si="43"/>
        <v>火炎</v>
      </c>
      <c r="L134" s="3">
        <f t="shared" si="44"/>
        <v>3</v>
      </c>
      <c r="M134" s="3">
        <f t="shared" si="45"/>
        <v>4</v>
      </c>
      <c r="N134" s="16">
        <v>6</v>
      </c>
      <c r="O134" s="16">
        <v>4</v>
      </c>
      <c r="P134" s="16">
        <f>武器2!L134</f>
        <v>45</v>
      </c>
      <c r="Q134" s="16">
        <f>武器2!M134</f>
        <v>0</v>
      </c>
      <c r="R134" s="16">
        <f>武器2!N134</f>
        <v>0</v>
      </c>
      <c r="S134" s="16">
        <f>武器2!O134</f>
        <v>0</v>
      </c>
      <c r="T134" s="16">
        <f>武器2!P134</f>
        <v>0</v>
      </c>
      <c r="U134" s="16">
        <f>武器2!Q134</f>
        <v>48</v>
      </c>
      <c r="V134" s="16">
        <f>武器2!R134</f>
        <v>0</v>
      </c>
      <c r="W134" s="16">
        <f>武器2!S134</f>
        <v>26</v>
      </c>
      <c r="X134" s="16">
        <f>武器2!T134</f>
        <v>0</v>
      </c>
      <c r="Y134" s="16">
        <f>武器2!U134</f>
        <v>0</v>
      </c>
      <c r="Z134" s="16">
        <f>武器2!V134</f>
        <v>0</v>
      </c>
      <c r="AA134" s="16">
        <f>武器2!W134</f>
        <v>0</v>
      </c>
      <c r="AB134" s="16">
        <f>武器2!X134</f>
        <v>0.21727272727272726</v>
      </c>
      <c r="AC134" s="16">
        <f>武器2!Y134</f>
        <v>0</v>
      </c>
      <c r="AD134" s="16">
        <f>武器2!Z134</f>
        <v>0</v>
      </c>
      <c r="AE134" s="16">
        <f>武器2!AA134</f>
        <v>0</v>
      </c>
      <c r="AF134" s="16">
        <f>武器2!AB134</f>
        <v>0</v>
      </c>
      <c r="AG134" s="16">
        <f>武器2!AC134</f>
        <v>0</v>
      </c>
      <c r="AH134" s="16">
        <f>武器2!AD134</f>
        <v>0</v>
      </c>
      <c r="AI134" s="16">
        <f>武器2!AE134</f>
        <v>0</v>
      </c>
      <c r="AJ134" s="16">
        <f>武器2!AF134</f>
        <v>0</v>
      </c>
      <c r="AK134" s="16">
        <f>武器2!AG134</f>
        <v>0</v>
      </c>
      <c r="AL134" s="16">
        <f>武器2!AH134</f>
        <v>0</v>
      </c>
      <c r="AM134" s="16">
        <f>武器2!AI134</f>
        <v>0</v>
      </c>
      <c r="AN134" s="16">
        <f>武器2!AJ134</f>
        <v>0</v>
      </c>
      <c r="AO134" s="21">
        <f t="shared" si="46"/>
        <v>188.88563636363637</v>
      </c>
      <c r="AP134" s="21">
        <f t="shared" si="47"/>
        <v>168000</v>
      </c>
      <c r="AQ134" t="str">
        <f t="shared" si="48"/>
        <v>,耀眼的石头,斑斓的稻草,紫水晶</v>
      </c>
      <c r="AR134" s="24" t="str">
        <f>IF(F134="c",getSring(AQ134,4),VLOOKUP(K134&amp;F134,test4,2,FALSE))</f>
        <v>顶级火之精华</v>
      </c>
      <c r="AS134" s="24">
        <f t="shared" si="49"/>
        <v>30010</v>
      </c>
      <c r="AT134" s="24">
        <f t="shared" si="50"/>
        <v>10</v>
      </c>
      <c r="AU134" s="24" t="str">
        <f t="shared" si="58"/>
        <v>耀眼的石头</v>
      </c>
      <c r="AV134" s="24">
        <f t="shared" si="51"/>
        <v>30037</v>
      </c>
      <c r="AW134" s="24">
        <f t="shared" si="52"/>
        <v>20</v>
      </c>
      <c r="AX134" s="24" t="str">
        <f t="shared" si="59"/>
        <v>斑斓的稻草</v>
      </c>
      <c r="AY134" s="24">
        <f t="shared" si="53"/>
        <v>30029</v>
      </c>
      <c r="AZ134" s="24">
        <f t="shared" si="54"/>
        <v>20</v>
      </c>
      <c r="BA134" s="24" t="str">
        <f t="shared" si="60"/>
        <v>紫水晶</v>
      </c>
      <c r="BB134" s="24">
        <f t="shared" si="55"/>
        <v>30033</v>
      </c>
      <c r="BC134" s="24">
        <f t="shared" si="61"/>
        <v>20</v>
      </c>
    </row>
    <row r="135" spans="1:55" ht="14.25" x14ac:dyDescent="0.2">
      <c r="A135">
        <f t="shared" si="56"/>
        <v>10133</v>
      </c>
      <c r="B135" s="16">
        <v>133</v>
      </c>
      <c r="C135" s="16" t="str">
        <f ca="1">武器1!C135</f>
        <v>IC1836</v>
      </c>
      <c r="D135" s="16" t="str">
        <f ca="1">武器1!D135</f>
        <v>传说的智慧扇子</v>
      </c>
      <c r="E135" s="16">
        <f t="shared" si="42"/>
        <v>10</v>
      </c>
      <c r="F135" s="36" t="str">
        <f t="shared" si="41"/>
        <v>s</v>
      </c>
      <c r="G135" s="39">
        <f t="shared" si="57"/>
        <v>3</v>
      </c>
      <c r="H135" s="19" t="s">
        <v>21</v>
      </c>
      <c r="I135" s="3" t="s">
        <v>26</v>
      </c>
      <c r="J135" s="3" t="s">
        <v>931</v>
      </c>
      <c r="K135" s="3" t="str">
        <f t="shared" si="43"/>
        <v>火炎</v>
      </c>
      <c r="L135" s="3">
        <f t="shared" si="44"/>
        <v>3</v>
      </c>
      <c r="M135" s="3">
        <f t="shared" si="45"/>
        <v>4</v>
      </c>
      <c r="N135" s="16">
        <v>6</v>
      </c>
      <c r="O135" s="16">
        <v>5</v>
      </c>
      <c r="P135" s="16">
        <f>武器2!L135</f>
        <v>57</v>
      </c>
      <c r="Q135" s="16">
        <f>武器2!M135</f>
        <v>0</v>
      </c>
      <c r="R135" s="16">
        <f>武器2!N135</f>
        <v>0</v>
      </c>
      <c r="S135" s="16">
        <f>武器2!O135</f>
        <v>0</v>
      </c>
      <c r="T135" s="16">
        <f>武器2!P135</f>
        <v>0</v>
      </c>
      <c r="U135" s="16">
        <f>武器2!Q135</f>
        <v>0</v>
      </c>
      <c r="V135" s="16">
        <f>武器2!R135</f>
        <v>0</v>
      </c>
      <c r="W135" s="16">
        <f>武器2!S135</f>
        <v>0</v>
      </c>
      <c r="X135" s="16">
        <f>武器2!T135</f>
        <v>0</v>
      </c>
      <c r="Y135" s="16">
        <f>武器2!U135</f>
        <v>0</v>
      </c>
      <c r="Z135" s="16">
        <f>武器2!V135</f>
        <v>0</v>
      </c>
      <c r="AA135" s="16">
        <f>武器2!W135</f>
        <v>0.09</v>
      </c>
      <c r="AB135" s="16">
        <f>武器2!X135</f>
        <v>0</v>
      </c>
      <c r="AC135" s="16">
        <f>武器2!Y135</f>
        <v>0</v>
      </c>
      <c r="AD135" s="16">
        <f>武器2!Z135</f>
        <v>0</v>
      </c>
      <c r="AE135" s="16">
        <f>武器2!AA135</f>
        <v>0</v>
      </c>
      <c r="AF135" s="16">
        <f>武器2!AB135</f>
        <v>0</v>
      </c>
      <c r="AG135" s="16">
        <f>武器2!AC135</f>
        <v>0</v>
      </c>
      <c r="AH135" s="16">
        <f>武器2!AD135</f>
        <v>0</v>
      </c>
      <c r="AI135" s="16">
        <f>武器2!AE135</f>
        <v>0</v>
      </c>
      <c r="AJ135" s="16">
        <f>武器2!AF135</f>
        <v>0</v>
      </c>
      <c r="AK135" s="16">
        <f>武器2!AG135</f>
        <v>0</v>
      </c>
      <c r="AL135" s="16">
        <f>武器2!AH135</f>
        <v>0.21890909090909091</v>
      </c>
      <c r="AM135" s="16">
        <f>武器2!AI135</f>
        <v>0.21890909090909091</v>
      </c>
      <c r="AN135" s="16">
        <f>武器2!AJ135</f>
        <v>0.21890909090909091</v>
      </c>
      <c r="AO135" s="21">
        <f t="shared" si="46"/>
        <v>85.5</v>
      </c>
      <c r="AP135" s="21">
        <f t="shared" si="47"/>
        <v>70800</v>
      </c>
      <c r="AQ135" t="str">
        <f t="shared" si="48"/>
        <v>,紫水晶,斑斓的稻草,五彩的蘑菇</v>
      </c>
      <c r="AR135" s="24" t="str">
        <f>IF(F135="c",getSring(AQ135,4),VLOOKUP(K135&amp;F135,test4,2,FALSE))</f>
        <v>顶级火之精华</v>
      </c>
      <c r="AS135" s="24">
        <f t="shared" si="49"/>
        <v>30010</v>
      </c>
      <c r="AT135" s="24">
        <f t="shared" si="50"/>
        <v>4</v>
      </c>
      <c r="AU135" s="24" t="str">
        <f t="shared" si="58"/>
        <v>紫水晶</v>
      </c>
      <c r="AV135" s="24">
        <f t="shared" si="51"/>
        <v>30033</v>
      </c>
      <c r="AW135" s="24">
        <f t="shared" si="52"/>
        <v>9</v>
      </c>
      <c r="AX135" s="24" t="str">
        <f t="shared" si="59"/>
        <v>斑斓的稻草</v>
      </c>
      <c r="AY135" s="24">
        <f t="shared" si="53"/>
        <v>30029</v>
      </c>
      <c r="AZ135" s="24">
        <f t="shared" si="54"/>
        <v>9</v>
      </c>
      <c r="BA135" s="24" t="str">
        <f t="shared" si="60"/>
        <v>五彩的蘑菇</v>
      </c>
      <c r="BB135" s="24">
        <f t="shared" si="55"/>
        <v>30025</v>
      </c>
      <c r="BC135" s="24">
        <f t="shared" si="61"/>
        <v>9</v>
      </c>
    </row>
    <row r="136" spans="1:55" ht="14.25" x14ac:dyDescent="0.2">
      <c r="A136">
        <f t="shared" si="56"/>
        <v>10134</v>
      </c>
      <c r="B136" s="16">
        <v>134</v>
      </c>
      <c r="C136" s="16" t="str">
        <f ca="1">武器1!C136</f>
        <v>IC1838</v>
      </c>
      <c r="D136" s="16" t="str">
        <f ca="1">武器1!D136</f>
        <v>传说的卡尼亚扇子</v>
      </c>
      <c r="E136" s="16">
        <f t="shared" si="42"/>
        <v>12</v>
      </c>
      <c r="F136" s="36" t="str">
        <f t="shared" si="41"/>
        <v>s</v>
      </c>
      <c r="G136" s="39">
        <f t="shared" si="57"/>
        <v>3</v>
      </c>
      <c r="H136" s="19" t="s">
        <v>21</v>
      </c>
      <c r="I136" s="3" t="s">
        <v>26</v>
      </c>
      <c r="J136" s="3" t="s">
        <v>931</v>
      </c>
      <c r="K136" s="3" t="str">
        <f t="shared" si="43"/>
        <v>火炎</v>
      </c>
      <c r="L136" s="3">
        <f t="shared" si="44"/>
        <v>3</v>
      </c>
      <c r="M136" s="3">
        <f t="shared" si="45"/>
        <v>4</v>
      </c>
      <c r="N136" s="16">
        <v>6</v>
      </c>
      <c r="O136" s="16">
        <v>6</v>
      </c>
      <c r="P136" s="16">
        <f>武器2!L136</f>
        <v>68</v>
      </c>
      <c r="Q136" s="16">
        <f>武器2!M136</f>
        <v>0</v>
      </c>
      <c r="R136" s="16">
        <f>武器2!N136</f>
        <v>0</v>
      </c>
      <c r="S136" s="16">
        <f>武器2!O136</f>
        <v>0</v>
      </c>
      <c r="T136" s="16">
        <f>武器2!P136</f>
        <v>0</v>
      </c>
      <c r="U136" s="16">
        <f>武器2!Q136</f>
        <v>0</v>
      </c>
      <c r="V136" s="16">
        <f>武器2!R136</f>
        <v>0</v>
      </c>
      <c r="W136" s="16">
        <f>武器2!S136</f>
        <v>39</v>
      </c>
      <c r="X136" s="16">
        <f>武器2!T136</f>
        <v>0</v>
      </c>
      <c r="Y136" s="16">
        <f>武器2!U136</f>
        <v>0.10666666666666666</v>
      </c>
      <c r="Z136" s="16">
        <f>武器2!V136</f>
        <v>0</v>
      </c>
      <c r="AA136" s="16">
        <f>武器2!W136</f>
        <v>0</v>
      </c>
      <c r="AB136" s="16">
        <f>武器2!X136</f>
        <v>0.32818181818181819</v>
      </c>
      <c r="AC136" s="16">
        <f>武器2!Y136</f>
        <v>5.6603773584905648E-2</v>
      </c>
      <c r="AD136" s="16">
        <f>武器2!Z136</f>
        <v>0</v>
      </c>
      <c r="AE136" s="16">
        <f>武器2!AA136</f>
        <v>0</v>
      </c>
      <c r="AF136" s="16">
        <f>武器2!AB136</f>
        <v>0</v>
      </c>
      <c r="AG136" s="16">
        <f>武器2!AC136</f>
        <v>0</v>
      </c>
      <c r="AH136" s="16">
        <f>武器2!AD136</f>
        <v>0</v>
      </c>
      <c r="AI136" s="16">
        <f>武器2!AE136</f>
        <v>0</v>
      </c>
      <c r="AJ136" s="16">
        <f>武器2!AF136</f>
        <v>0</v>
      </c>
      <c r="AK136" s="16">
        <f>武器2!AG136</f>
        <v>0</v>
      </c>
      <c r="AL136" s="16">
        <f>武器2!AH136</f>
        <v>0</v>
      </c>
      <c r="AM136" s="16">
        <f>武器2!AI136</f>
        <v>0</v>
      </c>
      <c r="AN136" s="16">
        <f>武器2!AJ136</f>
        <v>0</v>
      </c>
      <c r="AO136" s="21">
        <f t="shared" si="46"/>
        <v>183.93338593481991</v>
      </c>
      <c r="AP136" s="21">
        <f t="shared" si="47"/>
        <v>164400</v>
      </c>
      <c r="AQ136" t="str">
        <f t="shared" si="48"/>
        <v>,斑斓的稻草,五彩的蘑菇,剧毒牙</v>
      </c>
      <c r="AR136" s="24" t="str">
        <f>IF(F136="c",getSring(AQ136,4),VLOOKUP(K136&amp;F136,test4,2,FALSE))</f>
        <v>顶级火之精华</v>
      </c>
      <c r="AS136" s="24">
        <f t="shared" si="49"/>
        <v>30010</v>
      </c>
      <c r="AT136" s="24">
        <f t="shared" si="50"/>
        <v>10</v>
      </c>
      <c r="AU136" s="24" t="str">
        <f t="shared" si="58"/>
        <v>斑斓的稻草</v>
      </c>
      <c r="AV136" s="24">
        <f t="shared" si="51"/>
        <v>30029</v>
      </c>
      <c r="AW136" s="24">
        <f t="shared" si="52"/>
        <v>19</v>
      </c>
      <c r="AX136" s="24" t="str">
        <f t="shared" si="59"/>
        <v>五彩的蘑菇</v>
      </c>
      <c r="AY136" s="24">
        <f t="shared" si="53"/>
        <v>30025</v>
      </c>
      <c r="AZ136" s="24">
        <f t="shared" si="54"/>
        <v>19</v>
      </c>
      <c r="BA136" s="24" t="str">
        <f t="shared" si="60"/>
        <v>剧毒牙</v>
      </c>
      <c r="BB136" s="24">
        <f t="shared" si="55"/>
        <v>30041</v>
      </c>
      <c r="BC136" s="24">
        <f t="shared" si="61"/>
        <v>19</v>
      </c>
    </row>
    <row r="137" spans="1:55" ht="14.25" x14ac:dyDescent="0.2">
      <c r="A137">
        <f t="shared" si="56"/>
        <v>10135</v>
      </c>
      <c r="B137" s="16">
        <v>135</v>
      </c>
      <c r="C137" s="16" t="str">
        <f ca="1">武器1!C137</f>
        <v>IC1835</v>
      </c>
      <c r="D137" s="16" t="str">
        <f ca="1">武器1!D137</f>
        <v>神秘的玄铁扇子</v>
      </c>
      <c r="E137" s="16">
        <f t="shared" si="42"/>
        <v>14</v>
      </c>
      <c r="F137" s="36" t="str">
        <f t="shared" si="41"/>
        <v>s</v>
      </c>
      <c r="G137" s="39">
        <f t="shared" si="57"/>
        <v>3</v>
      </c>
      <c r="H137" s="19" t="s">
        <v>21</v>
      </c>
      <c r="I137" s="3" t="s">
        <v>26</v>
      </c>
      <c r="J137" s="3" t="s">
        <v>931</v>
      </c>
      <c r="K137" s="3" t="str">
        <f t="shared" si="43"/>
        <v>火炎</v>
      </c>
      <c r="L137" s="3">
        <f t="shared" si="44"/>
        <v>3</v>
      </c>
      <c r="M137" s="3">
        <f t="shared" si="45"/>
        <v>4</v>
      </c>
      <c r="N137" s="16">
        <v>6</v>
      </c>
      <c r="O137" s="16">
        <v>7</v>
      </c>
      <c r="P137" s="16">
        <f>武器2!L137</f>
        <v>79</v>
      </c>
      <c r="Q137" s="16">
        <f>武器2!M137</f>
        <v>0</v>
      </c>
      <c r="R137" s="16">
        <f>武器2!N137</f>
        <v>0</v>
      </c>
      <c r="S137" s="16">
        <f>武器2!O137</f>
        <v>0</v>
      </c>
      <c r="T137" s="16">
        <f>武器2!P137</f>
        <v>0</v>
      </c>
      <c r="U137" s="16">
        <f>武器2!Q137</f>
        <v>83</v>
      </c>
      <c r="V137" s="16">
        <f>武器2!R137</f>
        <v>0</v>
      </c>
      <c r="W137" s="16">
        <f>武器2!S137</f>
        <v>0</v>
      </c>
      <c r="X137" s="16">
        <f>武器2!T137</f>
        <v>38</v>
      </c>
      <c r="Y137" s="16">
        <f>武器2!U137</f>
        <v>0</v>
      </c>
      <c r="Z137" s="16">
        <f>武器2!V137</f>
        <v>0</v>
      </c>
      <c r="AA137" s="16">
        <f>武器2!W137</f>
        <v>0</v>
      </c>
      <c r="AB137" s="16">
        <f>武器2!X137</f>
        <v>0.38363636363636366</v>
      </c>
      <c r="AC137" s="16">
        <f>武器2!Y137</f>
        <v>0</v>
      </c>
      <c r="AD137" s="16">
        <f>武器2!Z137</f>
        <v>0</v>
      </c>
      <c r="AE137" s="16">
        <f>武器2!AA137</f>
        <v>0</v>
      </c>
      <c r="AF137" s="16">
        <f>武器2!AB137</f>
        <v>0</v>
      </c>
      <c r="AG137" s="16">
        <f>武器2!AC137</f>
        <v>0</v>
      </c>
      <c r="AH137" s="16">
        <f>武器2!AD137</f>
        <v>0</v>
      </c>
      <c r="AI137" s="16">
        <f>武器2!AE137</f>
        <v>0</v>
      </c>
      <c r="AJ137" s="16">
        <f>武器2!AF137</f>
        <v>0.30690909090909096</v>
      </c>
      <c r="AK137" s="16">
        <f>武器2!AG137</f>
        <v>0</v>
      </c>
      <c r="AL137" s="16">
        <f>武器2!AH137</f>
        <v>0.30690909090909096</v>
      </c>
      <c r="AM137" s="16">
        <f>武器2!AI137</f>
        <v>0</v>
      </c>
      <c r="AN137" s="16">
        <f>武器2!AJ137</f>
        <v>0</v>
      </c>
      <c r="AO137" s="21">
        <f t="shared" si="46"/>
        <v>331.61693752066117</v>
      </c>
      <c r="AP137" s="21">
        <f t="shared" si="47"/>
        <v>289200</v>
      </c>
      <c r="AQ137" t="str">
        <f t="shared" si="48"/>
        <v>,耀眼的石头,夏娃的坚果,剧毒牙</v>
      </c>
      <c r="AR137" s="24" t="str">
        <f>IF(F137="c",getSring(AQ137,4),VLOOKUP(K137&amp;F137,test4,2,FALSE))</f>
        <v>顶级火之精华</v>
      </c>
      <c r="AS137" s="24">
        <f t="shared" si="49"/>
        <v>30010</v>
      </c>
      <c r="AT137" s="24">
        <f t="shared" si="50"/>
        <v>17</v>
      </c>
      <c r="AU137" s="24" t="str">
        <f t="shared" si="58"/>
        <v>耀眼的石头</v>
      </c>
      <c r="AV137" s="24">
        <f t="shared" si="51"/>
        <v>30037</v>
      </c>
      <c r="AW137" s="24">
        <f t="shared" si="52"/>
        <v>35</v>
      </c>
      <c r="AX137" s="24" t="str">
        <f t="shared" si="59"/>
        <v>夏娃的坚果</v>
      </c>
      <c r="AY137" s="24">
        <f t="shared" si="53"/>
        <v>30045</v>
      </c>
      <c r="AZ137" s="24">
        <f t="shared" si="54"/>
        <v>35</v>
      </c>
      <c r="BA137" s="24" t="str">
        <f t="shared" si="60"/>
        <v>剧毒牙</v>
      </c>
      <c r="BB137" s="24">
        <f t="shared" si="55"/>
        <v>30041</v>
      </c>
      <c r="BC137" s="24">
        <f t="shared" si="61"/>
        <v>35</v>
      </c>
    </row>
    <row r="138" spans="1:55" ht="14.25" x14ac:dyDescent="0.2">
      <c r="A138">
        <f t="shared" si="56"/>
        <v>10136</v>
      </c>
      <c r="B138" s="16">
        <v>136</v>
      </c>
      <c r="C138" s="16" t="str">
        <f ca="1">武器1!C138</f>
        <v>IC1838</v>
      </c>
      <c r="D138" s="16" t="str">
        <f ca="1">武器1!D138</f>
        <v>璀璨的斯塞提扇子</v>
      </c>
      <c r="E138" s="16">
        <f t="shared" si="42"/>
        <v>16</v>
      </c>
      <c r="F138" s="36" t="str">
        <f t="shared" si="41"/>
        <v>s</v>
      </c>
      <c r="G138" s="39">
        <f t="shared" si="57"/>
        <v>3</v>
      </c>
      <c r="H138" s="19" t="s">
        <v>21</v>
      </c>
      <c r="I138" s="3" t="s">
        <v>26</v>
      </c>
      <c r="J138" s="3" t="s">
        <v>931</v>
      </c>
      <c r="K138" s="3" t="str">
        <f t="shared" si="43"/>
        <v>火炎</v>
      </c>
      <c r="L138" s="3">
        <f t="shared" si="44"/>
        <v>3</v>
      </c>
      <c r="M138" s="3">
        <f t="shared" si="45"/>
        <v>4</v>
      </c>
      <c r="N138" s="16">
        <v>6</v>
      </c>
      <c r="O138" s="16">
        <v>8</v>
      </c>
      <c r="P138" s="16">
        <f>武器2!L138</f>
        <v>91</v>
      </c>
      <c r="Q138" s="16">
        <f>武器2!M138</f>
        <v>0</v>
      </c>
      <c r="R138" s="16">
        <f>武器2!N138</f>
        <v>0</v>
      </c>
      <c r="S138" s="16">
        <f>武器2!O138</f>
        <v>0</v>
      </c>
      <c r="T138" s="16">
        <f>武器2!P138</f>
        <v>0</v>
      </c>
      <c r="U138" s="16">
        <f>武器2!Q138</f>
        <v>0</v>
      </c>
      <c r="V138" s="16">
        <f>武器2!R138</f>
        <v>0</v>
      </c>
      <c r="W138" s="16">
        <f>武器2!S138</f>
        <v>52</v>
      </c>
      <c r="X138" s="16">
        <f>武器2!T138</f>
        <v>43</v>
      </c>
      <c r="Y138" s="16">
        <f>武器2!U138</f>
        <v>0</v>
      </c>
      <c r="Z138" s="16">
        <f>武器2!V138</f>
        <v>0</v>
      </c>
      <c r="AA138" s="16">
        <f>武器2!W138</f>
        <v>0</v>
      </c>
      <c r="AB138" s="16">
        <f>武器2!X138</f>
        <v>0.43818181818181823</v>
      </c>
      <c r="AC138" s="16">
        <f>武器2!Y138</f>
        <v>0</v>
      </c>
      <c r="AD138" s="16">
        <f>武器2!Z138</f>
        <v>0</v>
      </c>
      <c r="AE138" s="16">
        <f>武器2!AA138</f>
        <v>0</v>
      </c>
      <c r="AF138" s="16">
        <f>武器2!AB138</f>
        <v>0</v>
      </c>
      <c r="AG138" s="16">
        <f>武器2!AC138</f>
        <v>0</v>
      </c>
      <c r="AH138" s="16">
        <f>武器2!AD138</f>
        <v>0</v>
      </c>
      <c r="AI138" s="16">
        <f>武器2!AE138</f>
        <v>0</v>
      </c>
      <c r="AJ138" s="16">
        <f>武器2!AF138</f>
        <v>0</v>
      </c>
      <c r="AK138" s="16">
        <f>武器2!AG138</f>
        <v>0.3505454545454546</v>
      </c>
      <c r="AL138" s="16">
        <f>武器2!AH138</f>
        <v>0</v>
      </c>
      <c r="AM138" s="16">
        <f>武器2!AI138</f>
        <v>0.3505454545454546</v>
      </c>
      <c r="AN138" s="16">
        <f>武器2!AJ138</f>
        <v>0</v>
      </c>
      <c r="AO138" s="21">
        <f t="shared" si="46"/>
        <v>320.40865983471076</v>
      </c>
      <c r="AP138" s="21">
        <f t="shared" si="47"/>
        <v>282000</v>
      </c>
      <c r="AQ138" t="str">
        <f t="shared" si="48"/>
        <v>,剧毒牙,斑斓的稻草,紫水晶</v>
      </c>
      <c r="AR138" s="24" t="str">
        <f>IF(F138="c",getSring(AQ138,4),VLOOKUP(K138&amp;F138,test4,2,FALSE))</f>
        <v>顶级火之精华</v>
      </c>
      <c r="AS138" s="24">
        <f t="shared" si="49"/>
        <v>30010</v>
      </c>
      <c r="AT138" s="24">
        <f t="shared" si="50"/>
        <v>17</v>
      </c>
      <c r="AU138" s="24" t="str">
        <f t="shared" si="58"/>
        <v>剧毒牙</v>
      </c>
      <c r="AV138" s="24">
        <f t="shared" si="51"/>
        <v>30041</v>
      </c>
      <c r="AW138" s="24">
        <f t="shared" si="52"/>
        <v>33</v>
      </c>
      <c r="AX138" s="24" t="str">
        <f t="shared" si="59"/>
        <v>斑斓的稻草</v>
      </c>
      <c r="AY138" s="24">
        <f t="shared" si="53"/>
        <v>30029</v>
      </c>
      <c r="AZ138" s="24">
        <f t="shared" si="54"/>
        <v>33</v>
      </c>
      <c r="BA138" s="24" t="str">
        <f t="shared" si="60"/>
        <v>紫水晶</v>
      </c>
      <c r="BB138" s="24">
        <f t="shared" si="55"/>
        <v>30033</v>
      </c>
      <c r="BC138" s="24">
        <f t="shared" si="61"/>
        <v>33</v>
      </c>
    </row>
    <row r="139" spans="1:55" ht="14.25" x14ac:dyDescent="0.2">
      <c r="A139">
        <f t="shared" si="56"/>
        <v>10137</v>
      </c>
      <c r="B139" s="16">
        <v>137</v>
      </c>
      <c r="C139" s="16" t="str">
        <f ca="1">武器1!C139</f>
        <v>IC1840</v>
      </c>
      <c r="D139" s="16" t="str">
        <f ca="1">武器1!D139</f>
        <v>拉风的青铜舞扇</v>
      </c>
      <c r="E139" s="16">
        <f t="shared" si="42"/>
        <v>2</v>
      </c>
      <c r="F139" s="36" t="str">
        <f t="shared" si="41"/>
        <v>a</v>
      </c>
      <c r="G139" s="39">
        <f t="shared" si="57"/>
        <v>3</v>
      </c>
      <c r="H139" s="19" t="s">
        <v>21</v>
      </c>
      <c r="I139" s="3" t="s">
        <v>26</v>
      </c>
      <c r="J139" s="3" t="s">
        <v>931</v>
      </c>
      <c r="K139" s="3" t="str">
        <f t="shared" si="43"/>
        <v>火炎</v>
      </c>
      <c r="L139" s="3">
        <f t="shared" si="44"/>
        <v>3</v>
      </c>
      <c r="M139" s="3">
        <f t="shared" si="45"/>
        <v>4</v>
      </c>
      <c r="N139" s="16">
        <v>6</v>
      </c>
      <c r="O139" s="16">
        <v>1</v>
      </c>
      <c r="P139" s="16">
        <f>武器2!L139</f>
        <v>8</v>
      </c>
      <c r="Q139" s="16">
        <f>武器2!M139</f>
        <v>0</v>
      </c>
      <c r="R139" s="16">
        <f>武器2!N139</f>
        <v>0</v>
      </c>
      <c r="S139" s="16">
        <f>武器2!O139</f>
        <v>0</v>
      </c>
      <c r="T139" s="16">
        <f>武器2!P139</f>
        <v>0</v>
      </c>
      <c r="U139" s="16">
        <f>武器2!Q139</f>
        <v>0</v>
      </c>
      <c r="V139" s="16">
        <f>武器2!R139</f>
        <v>0</v>
      </c>
      <c r="W139" s="16">
        <f>武器2!S139</f>
        <v>0</v>
      </c>
      <c r="X139" s="16">
        <f>武器2!T139</f>
        <v>5</v>
      </c>
      <c r="Y139" s="16">
        <f>武器2!U139</f>
        <v>0</v>
      </c>
      <c r="Z139" s="16">
        <f>武器2!V139</f>
        <v>0</v>
      </c>
      <c r="AA139" s="16">
        <f>武器2!W139</f>
        <v>0</v>
      </c>
      <c r="AB139" s="16">
        <f>武器2!X139</f>
        <v>0</v>
      </c>
      <c r="AC139" s="16">
        <f>武器2!Y139</f>
        <v>0</v>
      </c>
      <c r="AD139" s="16">
        <f>武器2!Z139</f>
        <v>0</v>
      </c>
      <c r="AE139" s="16">
        <f>武器2!AA139</f>
        <v>0</v>
      </c>
      <c r="AF139" s="16">
        <f>武器2!AB139</f>
        <v>0</v>
      </c>
      <c r="AG139" s="16">
        <f>武器2!AC139</f>
        <v>0</v>
      </c>
      <c r="AH139" s="16">
        <f>武器2!AD139</f>
        <v>0</v>
      </c>
      <c r="AI139" s="16">
        <f>武器2!AE139</f>
        <v>0</v>
      </c>
      <c r="AJ139" s="16">
        <f>武器2!AF139</f>
        <v>0</v>
      </c>
      <c r="AK139" s="16">
        <f>武器2!AG139</f>
        <v>0</v>
      </c>
      <c r="AL139" s="16">
        <f>武器2!AH139</f>
        <v>0</v>
      </c>
      <c r="AM139" s="16">
        <f>武器2!AI139</f>
        <v>0</v>
      </c>
      <c r="AN139" s="16">
        <f>武器2!AJ139</f>
        <v>0</v>
      </c>
      <c r="AO139" s="21">
        <f t="shared" si="46"/>
        <v>19.5</v>
      </c>
      <c r="AP139" s="21">
        <f t="shared" si="47"/>
        <v>16800</v>
      </c>
      <c r="AQ139" t="str">
        <f t="shared" si="48"/>
        <v>,发光的石头,带血的牙,黄水晶</v>
      </c>
      <c r="AR139" s="24" t="str">
        <f>IF(F139="c",getSring(AQ139,4),VLOOKUP(K139&amp;F139,test4,2,FALSE))</f>
        <v>上级火之精华</v>
      </c>
      <c r="AS139" s="24">
        <f t="shared" si="49"/>
        <v>30011</v>
      </c>
      <c r="AT139" s="24">
        <f t="shared" si="50"/>
        <v>2</v>
      </c>
      <c r="AU139" s="24" t="str">
        <f t="shared" si="58"/>
        <v>发光的石头</v>
      </c>
      <c r="AV139" s="24">
        <f t="shared" si="51"/>
        <v>30036</v>
      </c>
      <c r="AW139" s="24">
        <f t="shared" si="52"/>
        <v>4</v>
      </c>
      <c r="AX139" s="24" t="str">
        <f t="shared" si="59"/>
        <v>带血的牙</v>
      </c>
      <c r="AY139" s="24">
        <f t="shared" si="53"/>
        <v>30040</v>
      </c>
      <c r="AZ139" s="24">
        <f t="shared" si="54"/>
        <v>4</v>
      </c>
      <c r="BA139" s="24" t="str">
        <f t="shared" si="60"/>
        <v>黄水晶</v>
      </c>
      <c r="BB139" s="24">
        <f t="shared" si="55"/>
        <v>30032</v>
      </c>
      <c r="BC139" s="24">
        <f t="shared" si="61"/>
        <v>4</v>
      </c>
    </row>
    <row r="140" spans="1:55" ht="14.25" x14ac:dyDescent="0.2">
      <c r="A140">
        <f t="shared" si="56"/>
        <v>10138</v>
      </c>
      <c r="B140" s="16">
        <v>138</v>
      </c>
      <c r="C140" s="16" t="str">
        <f ca="1">武器1!C140</f>
        <v>IC1839</v>
      </c>
      <c r="D140" s="16" t="str">
        <f ca="1">武器1!D140</f>
        <v>精致的斯塞提舞扇</v>
      </c>
      <c r="E140" s="16">
        <f t="shared" si="42"/>
        <v>4</v>
      </c>
      <c r="F140" s="36" t="str">
        <f t="shared" si="41"/>
        <v>a</v>
      </c>
      <c r="G140" s="39">
        <f t="shared" si="57"/>
        <v>3</v>
      </c>
      <c r="H140" s="19" t="s">
        <v>21</v>
      </c>
      <c r="I140" s="3" t="s">
        <v>26</v>
      </c>
      <c r="J140" s="3" t="s">
        <v>931</v>
      </c>
      <c r="K140" s="3" t="str">
        <f t="shared" si="43"/>
        <v>火炎</v>
      </c>
      <c r="L140" s="3">
        <f t="shared" si="44"/>
        <v>3</v>
      </c>
      <c r="M140" s="3">
        <f t="shared" si="45"/>
        <v>4</v>
      </c>
      <c r="N140" s="16">
        <v>6</v>
      </c>
      <c r="O140" s="16">
        <v>2</v>
      </c>
      <c r="P140" s="16">
        <f>武器2!L140</f>
        <v>17</v>
      </c>
      <c r="Q140" s="16">
        <f>武器2!M140</f>
        <v>0</v>
      </c>
      <c r="R140" s="16">
        <f>武器2!N140</f>
        <v>0</v>
      </c>
      <c r="S140" s="16">
        <f>武器2!O140</f>
        <v>0</v>
      </c>
      <c r="T140" s="16">
        <f>武器2!P140</f>
        <v>0</v>
      </c>
      <c r="U140" s="16">
        <f>武器2!Q140</f>
        <v>0</v>
      </c>
      <c r="V140" s="16">
        <f>武器2!R140</f>
        <v>0</v>
      </c>
      <c r="W140" s="16">
        <f>武器2!S140</f>
        <v>0</v>
      </c>
      <c r="X140" s="16">
        <f>武器2!T140</f>
        <v>0</v>
      </c>
      <c r="Y140" s="16">
        <f>武器2!U140</f>
        <v>0</v>
      </c>
      <c r="Z140" s="16">
        <f>武器2!V140</f>
        <v>0</v>
      </c>
      <c r="AA140" s="16">
        <f>武器2!W140</f>
        <v>0</v>
      </c>
      <c r="AB140" s="16">
        <f>武器2!X140</f>
        <v>0</v>
      </c>
      <c r="AC140" s="16">
        <f>武器2!Y140</f>
        <v>0</v>
      </c>
      <c r="AD140" s="16">
        <f>武器2!Z140</f>
        <v>0</v>
      </c>
      <c r="AE140" s="16">
        <f>武器2!AA140</f>
        <v>0</v>
      </c>
      <c r="AF140" s="16">
        <f>武器2!AB140</f>
        <v>0</v>
      </c>
      <c r="AG140" s="16">
        <f>武器2!AC140</f>
        <v>0</v>
      </c>
      <c r="AH140" s="16">
        <f>武器2!AD140</f>
        <v>0</v>
      </c>
      <c r="AI140" s="16">
        <f>武器2!AE140</f>
        <v>0</v>
      </c>
      <c r="AJ140" s="16">
        <f>武器2!AF140</f>
        <v>8.5090909090909106E-2</v>
      </c>
      <c r="AK140" s="16">
        <f>武器2!AG140</f>
        <v>0</v>
      </c>
      <c r="AL140" s="16">
        <f>武器2!AH140</f>
        <v>0</v>
      </c>
      <c r="AM140" s="16">
        <f>武器2!AI140</f>
        <v>0</v>
      </c>
      <c r="AN140" s="16">
        <f>武器2!AJ140</f>
        <v>0</v>
      </c>
      <c r="AO140" s="21">
        <f t="shared" si="46"/>
        <v>25.5</v>
      </c>
      <c r="AP140" s="21">
        <f t="shared" si="47"/>
        <v>23400</v>
      </c>
      <c r="AQ140" t="str">
        <f t="shared" si="48"/>
        <v>,黄水晶,灰色的稻草,发光的石头</v>
      </c>
      <c r="AR140" s="24" t="str">
        <f>IF(F140="c",getSring(AQ140,4),VLOOKUP(K140&amp;F140,test4,2,FALSE))</f>
        <v>上级火之精华</v>
      </c>
      <c r="AS140" s="24">
        <f t="shared" si="49"/>
        <v>30011</v>
      </c>
      <c r="AT140" s="24">
        <f t="shared" si="50"/>
        <v>3</v>
      </c>
      <c r="AU140" s="24" t="str">
        <f t="shared" si="58"/>
        <v>黄水晶</v>
      </c>
      <c r="AV140" s="24">
        <f t="shared" si="51"/>
        <v>30032</v>
      </c>
      <c r="AW140" s="24">
        <f t="shared" si="52"/>
        <v>5</v>
      </c>
      <c r="AX140" s="24" t="str">
        <f t="shared" si="59"/>
        <v>灰色的稻草</v>
      </c>
      <c r="AY140" s="24">
        <f t="shared" si="53"/>
        <v>30028</v>
      </c>
      <c r="AZ140" s="24">
        <f t="shared" si="54"/>
        <v>5</v>
      </c>
      <c r="BA140" s="24" t="str">
        <f t="shared" si="60"/>
        <v>发光的石头</v>
      </c>
      <c r="BB140" s="24">
        <f t="shared" si="55"/>
        <v>30036</v>
      </c>
      <c r="BC140" s="24">
        <f t="shared" si="61"/>
        <v>5</v>
      </c>
    </row>
    <row r="141" spans="1:55" ht="14.25" x14ac:dyDescent="0.2">
      <c r="A141">
        <f t="shared" si="56"/>
        <v>10139</v>
      </c>
      <c r="B141" s="16">
        <v>139</v>
      </c>
      <c r="C141" s="16" t="str">
        <f ca="1">武器1!C141</f>
        <v>IC1838</v>
      </c>
      <c r="D141" s="16" t="str">
        <f ca="1">武器1!D141</f>
        <v>拉风的青铜羽扇</v>
      </c>
      <c r="E141" s="16">
        <f t="shared" si="42"/>
        <v>6</v>
      </c>
      <c r="F141" s="36" t="str">
        <f t="shared" si="41"/>
        <v>a</v>
      </c>
      <c r="G141" s="39">
        <f t="shared" si="57"/>
        <v>3</v>
      </c>
      <c r="H141" s="19" t="s">
        <v>21</v>
      </c>
      <c r="I141" s="3" t="s">
        <v>26</v>
      </c>
      <c r="J141" s="3" t="s">
        <v>931</v>
      </c>
      <c r="K141" s="3" t="str">
        <f t="shared" si="43"/>
        <v>火炎</v>
      </c>
      <c r="L141" s="3">
        <f t="shared" si="44"/>
        <v>3</v>
      </c>
      <c r="M141" s="3">
        <f t="shared" si="45"/>
        <v>4</v>
      </c>
      <c r="N141" s="16">
        <v>6</v>
      </c>
      <c r="O141" s="16">
        <v>3</v>
      </c>
      <c r="P141" s="16">
        <f>武器2!L141</f>
        <v>26</v>
      </c>
      <c r="Q141" s="16">
        <f>武器2!M141</f>
        <v>0</v>
      </c>
      <c r="R141" s="16">
        <f>武器2!N141</f>
        <v>0</v>
      </c>
      <c r="S141" s="16">
        <f>武器2!O141</f>
        <v>0</v>
      </c>
      <c r="T141" s="16">
        <f>武器2!P141</f>
        <v>0</v>
      </c>
      <c r="U141" s="16">
        <f>武器2!Q141</f>
        <v>0</v>
      </c>
      <c r="V141" s="16">
        <f>武器2!R141</f>
        <v>0</v>
      </c>
      <c r="W141" s="16">
        <f>武器2!S141</f>
        <v>0</v>
      </c>
      <c r="X141" s="16">
        <f>武器2!T141</f>
        <v>0</v>
      </c>
      <c r="Y141" s="16">
        <f>武器2!U141</f>
        <v>0</v>
      </c>
      <c r="Z141" s="16">
        <f>武器2!V141</f>
        <v>0</v>
      </c>
      <c r="AA141" s="16">
        <f>武器2!W141</f>
        <v>0</v>
      </c>
      <c r="AB141" s="16">
        <f>武器2!X141</f>
        <v>0.16363636363636364</v>
      </c>
      <c r="AC141" s="16">
        <f>武器2!Y141</f>
        <v>0</v>
      </c>
      <c r="AD141" s="16">
        <f>武器2!Z141</f>
        <v>0</v>
      </c>
      <c r="AE141" s="16">
        <f>武器2!AA141</f>
        <v>0</v>
      </c>
      <c r="AF141" s="16">
        <f>武器2!AB141</f>
        <v>0</v>
      </c>
      <c r="AG141" s="16">
        <f>武器2!AC141</f>
        <v>0</v>
      </c>
      <c r="AH141" s="16">
        <f>武器2!AD141</f>
        <v>0</v>
      </c>
      <c r="AI141" s="16">
        <f>武器2!AE141</f>
        <v>0</v>
      </c>
      <c r="AJ141" s="16">
        <f>武器2!AF141</f>
        <v>0</v>
      </c>
      <c r="AK141" s="16">
        <f>武器2!AG141</f>
        <v>0</v>
      </c>
      <c r="AL141" s="16">
        <f>武器2!AH141</f>
        <v>0</v>
      </c>
      <c r="AM141" s="16">
        <f>武器2!AI141</f>
        <v>0</v>
      </c>
      <c r="AN141" s="16">
        <f>武器2!AJ141</f>
        <v>0.13090909090909092</v>
      </c>
      <c r="AO141" s="21">
        <f t="shared" si="46"/>
        <v>43.734148760330577</v>
      </c>
      <c r="AP141" s="21">
        <f t="shared" si="47"/>
        <v>40200</v>
      </c>
      <c r="AQ141" t="str">
        <f t="shared" si="48"/>
        <v>,黄水晶,诱人的蘑菇,带血的牙</v>
      </c>
      <c r="AR141" s="24" t="str">
        <f>IF(F141="c",getSring(AQ141,4),VLOOKUP(K141&amp;F141,test4,2,FALSE))</f>
        <v>上级火之精华</v>
      </c>
      <c r="AS141" s="24">
        <f t="shared" si="49"/>
        <v>30011</v>
      </c>
      <c r="AT141" s="24">
        <f t="shared" si="50"/>
        <v>5</v>
      </c>
      <c r="AU141" s="24" t="str">
        <f t="shared" si="58"/>
        <v>黄水晶</v>
      </c>
      <c r="AV141" s="24">
        <f t="shared" si="51"/>
        <v>30032</v>
      </c>
      <c r="AW141" s="24">
        <f t="shared" si="52"/>
        <v>9</v>
      </c>
      <c r="AX141" s="24" t="str">
        <f t="shared" si="59"/>
        <v>诱人的蘑菇</v>
      </c>
      <c r="AY141" s="24">
        <f t="shared" si="53"/>
        <v>30024</v>
      </c>
      <c r="AZ141" s="24">
        <f t="shared" si="54"/>
        <v>9</v>
      </c>
      <c r="BA141" s="24" t="str">
        <f t="shared" si="60"/>
        <v>带血的牙</v>
      </c>
      <c r="BB141" s="24">
        <f t="shared" si="55"/>
        <v>30040</v>
      </c>
      <c r="BC141" s="24">
        <f t="shared" si="61"/>
        <v>9</v>
      </c>
    </row>
    <row r="142" spans="1:55" ht="14.25" x14ac:dyDescent="0.2">
      <c r="A142">
        <f t="shared" si="56"/>
        <v>10140</v>
      </c>
      <c r="B142" s="16">
        <v>140</v>
      </c>
      <c r="C142" s="16" t="str">
        <f ca="1">武器1!C142</f>
        <v>IC1838</v>
      </c>
      <c r="D142" s="16" t="str">
        <f ca="1">武器1!D142</f>
        <v>闪耀的斯塞提舞扇</v>
      </c>
      <c r="E142" s="16">
        <f t="shared" si="42"/>
        <v>8</v>
      </c>
      <c r="F142" s="36" t="str">
        <f t="shared" si="41"/>
        <v>a</v>
      </c>
      <c r="G142" s="39">
        <f t="shared" si="57"/>
        <v>3</v>
      </c>
      <c r="H142" s="19" t="s">
        <v>21</v>
      </c>
      <c r="I142" s="3" t="s">
        <v>26</v>
      </c>
      <c r="J142" s="3" t="s">
        <v>931</v>
      </c>
      <c r="K142" s="3" t="str">
        <f t="shared" si="43"/>
        <v>火炎</v>
      </c>
      <c r="L142" s="3">
        <f t="shared" si="44"/>
        <v>3</v>
      </c>
      <c r="M142" s="3">
        <f t="shared" si="45"/>
        <v>4</v>
      </c>
      <c r="N142" s="16">
        <v>6</v>
      </c>
      <c r="O142" s="16">
        <v>4</v>
      </c>
      <c r="P142" s="16">
        <f>武器2!L142</f>
        <v>34</v>
      </c>
      <c r="Q142" s="16">
        <f>武器2!M142</f>
        <v>0</v>
      </c>
      <c r="R142" s="16">
        <f>武器2!N142</f>
        <v>0</v>
      </c>
      <c r="S142" s="16">
        <f>武器2!O142</f>
        <v>0</v>
      </c>
      <c r="T142" s="16">
        <f>武器2!P142</f>
        <v>0</v>
      </c>
      <c r="U142" s="16">
        <f>武器2!Q142</f>
        <v>0</v>
      </c>
      <c r="V142" s="16">
        <f>武器2!R142</f>
        <v>0</v>
      </c>
      <c r="W142" s="16">
        <f>武器2!S142</f>
        <v>0</v>
      </c>
      <c r="X142" s="16">
        <f>武器2!T142</f>
        <v>0</v>
      </c>
      <c r="Y142" s="16">
        <f>武器2!U142</f>
        <v>0</v>
      </c>
      <c r="Z142" s="16">
        <f>武器2!V142</f>
        <v>0.09</v>
      </c>
      <c r="AA142" s="16">
        <f>武器2!W142</f>
        <v>0</v>
      </c>
      <c r="AB142" s="16">
        <f>武器2!X142</f>
        <v>0.21727272727272726</v>
      </c>
      <c r="AC142" s="16">
        <f>武器2!Y142</f>
        <v>0</v>
      </c>
      <c r="AD142" s="16">
        <f>武器2!Z142</f>
        <v>0</v>
      </c>
      <c r="AE142" s="16">
        <f>武器2!AA142</f>
        <v>0</v>
      </c>
      <c r="AF142" s="16">
        <f>武器2!AB142</f>
        <v>0</v>
      </c>
      <c r="AG142" s="16">
        <f>武器2!AC142</f>
        <v>0</v>
      </c>
      <c r="AH142" s="16">
        <f>武器2!AD142</f>
        <v>0</v>
      </c>
      <c r="AI142" s="16">
        <f>武器2!AE142</f>
        <v>0</v>
      </c>
      <c r="AJ142" s="16">
        <f>武器2!AF142</f>
        <v>0</v>
      </c>
      <c r="AK142" s="16">
        <f>武器2!AG142</f>
        <v>0</v>
      </c>
      <c r="AL142" s="16">
        <f>武器2!AH142</f>
        <v>0</v>
      </c>
      <c r="AM142" s="16">
        <f>武器2!AI142</f>
        <v>0</v>
      </c>
      <c r="AN142" s="16">
        <f>武器2!AJ142</f>
        <v>0</v>
      </c>
      <c r="AO142" s="21">
        <f t="shared" si="46"/>
        <v>58.995636363636365</v>
      </c>
      <c r="AP142" s="21">
        <f t="shared" si="47"/>
        <v>50400</v>
      </c>
      <c r="AQ142" t="str">
        <f t="shared" si="48"/>
        <v>,带血的牙,发光的石头,诱人的坚果</v>
      </c>
      <c r="AR142" s="24" t="str">
        <f>IF(F142="c",getSring(AQ142,4),VLOOKUP(K142&amp;F142,test4,2,FALSE))</f>
        <v>上级火之精华</v>
      </c>
      <c r="AS142" s="24">
        <f t="shared" si="49"/>
        <v>30011</v>
      </c>
      <c r="AT142" s="24">
        <f t="shared" si="50"/>
        <v>6</v>
      </c>
      <c r="AU142" s="24" t="str">
        <f t="shared" si="58"/>
        <v>带血的牙</v>
      </c>
      <c r="AV142" s="24">
        <f t="shared" si="51"/>
        <v>30040</v>
      </c>
      <c r="AW142" s="24">
        <f t="shared" si="52"/>
        <v>12</v>
      </c>
      <c r="AX142" s="24" t="str">
        <f t="shared" si="59"/>
        <v>发光的石头</v>
      </c>
      <c r="AY142" s="24">
        <f t="shared" si="53"/>
        <v>30036</v>
      </c>
      <c r="AZ142" s="24">
        <f t="shared" si="54"/>
        <v>12</v>
      </c>
      <c r="BA142" s="24" t="str">
        <f t="shared" si="60"/>
        <v>诱人的坚果</v>
      </c>
      <c r="BB142" s="24">
        <f t="shared" si="55"/>
        <v>30044</v>
      </c>
      <c r="BC142" s="24">
        <f t="shared" si="61"/>
        <v>12</v>
      </c>
    </row>
    <row r="143" spans="1:55" ht="14.25" x14ac:dyDescent="0.2">
      <c r="A143">
        <f t="shared" si="56"/>
        <v>10141</v>
      </c>
      <c r="B143" s="16">
        <v>141</v>
      </c>
      <c r="C143" s="16" t="str">
        <f ca="1">武器1!C143</f>
        <v>IC1835</v>
      </c>
      <c r="D143" s="16" t="str">
        <f ca="1">武器1!D143</f>
        <v>拉风的虚幻扇子</v>
      </c>
      <c r="E143" s="16">
        <f t="shared" si="42"/>
        <v>10</v>
      </c>
      <c r="F143" s="36" t="str">
        <f t="shared" si="41"/>
        <v>a</v>
      </c>
      <c r="G143" s="39">
        <f t="shared" si="57"/>
        <v>3</v>
      </c>
      <c r="H143" s="19" t="s">
        <v>21</v>
      </c>
      <c r="I143" s="3" t="s">
        <v>26</v>
      </c>
      <c r="J143" s="3" t="s">
        <v>931</v>
      </c>
      <c r="K143" s="3" t="str">
        <f t="shared" si="43"/>
        <v>火炎</v>
      </c>
      <c r="L143" s="3">
        <f t="shared" si="44"/>
        <v>3</v>
      </c>
      <c r="M143" s="3">
        <f t="shared" si="45"/>
        <v>4</v>
      </c>
      <c r="N143" s="16">
        <v>6</v>
      </c>
      <c r="O143" s="16">
        <v>5</v>
      </c>
      <c r="P143" s="16">
        <f>武器2!L143</f>
        <v>43</v>
      </c>
      <c r="Q143" s="16">
        <f>武器2!M143</f>
        <v>0</v>
      </c>
      <c r="R143" s="16">
        <f>武器2!N143</f>
        <v>0</v>
      </c>
      <c r="S143" s="16">
        <f>武器2!O143</f>
        <v>0</v>
      </c>
      <c r="T143" s="16">
        <f>武器2!P143</f>
        <v>0</v>
      </c>
      <c r="U143" s="16">
        <f>武器2!Q143</f>
        <v>0</v>
      </c>
      <c r="V143" s="16">
        <f>武器2!R143</f>
        <v>0</v>
      </c>
      <c r="W143" s="16">
        <f>武器2!S143</f>
        <v>0</v>
      </c>
      <c r="X143" s="16">
        <f>武器2!T143</f>
        <v>0</v>
      </c>
      <c r="Y143" s="16">
        <f>武器2!U143</f>
        <v>0</v>
      </c>
      <c r="Z143" s="16">
        <f>武器2!V143</f>
        <v>0</v>
      </c>
      <c r="AA143" s="16">
        <f>武器2!W143</f>
        <v>0</v>
      </c>
      <c r="AB143" s="16">
        <f>武器2!X143</f>
        <v>0.27181818181818185</v>
      </c>
      <c r="AC143" s="16">
        <f>武器2!Y143</f>
        <v>0</v>
      </c>
      <c r="AD143" s="16">
        <f>武器2!Z143</f>
        <v>0</v>
      </c>
      <c r="AE143" s="16">
        <f>武器2!AA143</f>
        <v>0</v>
      </c>
      <c r="AF143" s="16">
        <f>武器2!AB143</f>
        <v>0</v>
      </c>
      <c r="AG143" s="16">
        <f>武器2!AC143</f>
        <v>0</v>
      </c>
      <c r="AH143" s="16">
        <f>武器2!AD143</f>
        <v>0</v>
      </c>
      <c r="AI143" s="16">
        <f>武器2!AE143</f>
        <v>0</v>
      </c>
      <c r="AJ143" s="16">
        <f>武器2!AF143</f>
        <v>0.21745454545454548</v>
      </c>
      <c r="AK143" s="16">
        <f>武器2!AG143</f>
        <v>0</v>
      </c>
      <c r="AL143" s="16">
        <f>武器2!AH143</f>
        <v>0</v>
      </c>
      <c r="AM143" s="16">
        <f>武器2!AI143</f>
        <v>0</v>
      </c>
      <c r="AN143" s="16">
        <f>武器2!AJ143</f>
        <v>0</v>
      </c>
      <c r="AO143" s="21">
        <f t="shared" si="46"/>
        <v>77.008380826446285</v>
      </c>
      <c r="AP143" s="21">
        <f t="shared" si="47"/>
        <v>67200</v>
      </c>
      <c r="AQ143" t="str">
        <f t="shared" si="48"/>
        <v>,发光的石头,灰色的稻草,带血的牙</v>
      </c>
      <c r="AR143" s="24" t="str">
        <f>IF(F143="c",getSring(AQ143,4),VLOOKUP(K143&amp;F143,test4,2,FALSE))</f>
        <v>上级火之精华</v>
      </c>
      <c r="AS143" s="24">
        <f t="shared" si="49"/>
        <v>30011</v>
      </c>
      <c r="AT143" s="24">
        <f t="shared" si="50"/>
        <v>8</v>
      </c>
      <c r="AU143" s="24" t="str">
        <f t="shared" si="58"/>
        <v>发光的石头</v>
      </c>
      <c r="AV143" s="24">
        <f t="shared" si="51"/>
        <v>30036</v>
      </c>
      <c r="AW143" s="24">
        <f t="shared" si="52"/>
        <v>16</v>
      </c>
      <c r="AX143" s="24" t="str">
        <f t="shared" si="59"/>
        <v>灰色的稻草</v>
      </c>
      <c r="AY143" s="24">
        <f t="shared" si="53"/>
        <v>30028</v>
      </c>
      <c r="AZ143" s="24">
        <f t="shared" si="54"/>
        <v>16</v>
      </c>
      <c r="BA143" s="24" t="str">
        <f t="shared" si="60"/>
        <v>带血的牙</v>
      </c>
      <c r="BB143" s="24">
        <f t="shared" si="55"/>
        <v>30040</v>
      </c>
      <c r="BC143" s="24">
        <f t="shared" si="61"/>
        <v>16</v>
      </c>
    </row>
    <row r="144" spans="1:55" ht="14.25" x14ac:dyDescent="0.2">
      <c r="A144">
        <f t="shared" si="56"/>
        <v>10142</v>
      </c>
      <c r="B144" s="16">
        <v>142</v>
      </c>
      <c r="C144" s="16" t="str">
        <f ca="1">武器1!C144</f>
        <v>IC1840</v>
      </c>
      <c r="D144" s="16" t="str">
        <f ca="1">武器1!D144</f>
        <v>闪耀的晨曦扇子</v>
      </c>
      <c r="E144" s="16">
        <f t="shared" si="42"/>
        <v>12</v>
      </c>
      <c r="F144" s="36" t="str">
        <f t="shared" si="41"/>
        <v>a</v>
      </c>
      <c r="G144" s="39">
        <f t="shared" si="57"/>
        <v>3</v>
      </c>
      <c r="H144" s="19" t="s">
        <v>21</v>
      </c>
      <c r="I144" s="3" t="s">
        <v>26</v>
      </c>
      <c r="J144" s="3" t="s">
        <v>931</v>
      </c>
      <c r="K144" s="3" t="str">
        <f t="shared" si="43"/>
        <v>火炎</v>
      </c>
      <c r="L144" s="3">
        <f t="shared" si="44"/>
        <v>3</v>
      </c>
      <c r="M144" s="3">
        <f t="shared" si="45"/>
        <v>4</v>
      </c>
      <c r="N144" s="16">
        <v>6</v>
      </c>
      <c r="O144" s="16">
        <v>6</v>
      </c>
      <c r="P144" s="16">
        <f>武器2!L144</f>
        <v>52</v>
      </c>
      <c r="Q144" s="16">
        <f>武器2!M144</f>
        <v>0</v>
      </c>
      <c r="R144" s="16">
        <f>武器2!N144</f>
        <v>0</v>
      </c>
      <c r="S144" s="16">
        <f>武器2!O144</f>
        <v>0</v>
      </c>
      <c r="T144" s="16">
        <f>武器2!P144</f>
        <v>0</v>
      </c>
      <c r="U144" s="16">
        <f>武器2!Q144</f>
        <v>75</v>
      </c>
      <c r="V144" s="16">
        <f>武器2!R144</f>
        <v>0</v>
      </c>
      <c r="W144" s="16">
        <f>武器2!S144</f>
        <v>0</v>
      </c>
      <c r="X144" s="16">
        <f>武器2!T144</f>
        <v>0</v>
      </c>
      <c r="Y144" s="16">
        <f>武器2!U144</f>
        <v>0</v>
      </c>
      <c r="Z144" s="16">
        <f>武器2!V144</f>
        <v>0</v>
      </c>
      <c r="AA144" s="16">
        <f>武器2!W144</f>
        <v>0.11333333333333334</v>
      </c>
      <c r="AB144" s="16">
        <f>武器2!X144</f>
        <v>0.32818181818181819</v>
      </c>
      <c r="AC144" s="16">
        <f>武器2!Y144</f>
        <v>0</v>
      </c>
      <c r="AD144" s="16">
        <f>武器2!Z144</f>
        <v>0</v>
      </c>
      <c r="AE144" s="16">
        <f>武器2!AA144</f>
        <v>0</v>
      </c>
      <c r="AF144" s="16">
        <f>武器2!AB144</f>
        <v>0</v>
      </c>
      <c r="AG144" s="16">
        <f>武器2!AC144</f>
        <v>0</v>
      </c>
      <c r="AH144" s="16">
        <f>武器2!AD144</f>
        <v>0</v>
      </c>
      <c r="AI144" s="16">
        <f>武器2!AE144</f>
        <v>0</v>
      </c>
      <c r="AJ144" s="16">
        <f>武器2!AF144</f>
        <v>0</v>
      </c>
      <c r="AK144" s="16">
        <f>武器2!AG144</f>
        <v>0</v>
      </c>
      <c r="AL144" s="16">
        <f>武器2!AH144</f>
        <v>0</v>
      </c>
      <c r="AM144" s="16">
        <f>武器2!AI144</f>
        <v>0</v>
      </c>
      <c r="AN144" s="16">
        <f>武器2!AJ144</f>
        <v>0</v>
      </c>
      <c r="AO144" s="21">
        <f t="shared" si="46"/>
        <v>208.48436363636364</v>
      </c>
      <c r="AP144" s="21">
        <f t="shared" si="47"/>
        <v>183000</v>
      </c>
      <c r="AQ144" t="str">
        <f t="shared" si="48"/>
        <v>,灰色的稻草,黄水晶,带血的牙</v>
      </c>
      <c r="AR144" s="24" t="str">
        <f>IF(F144="c",getSring(AQ144,4),VLOOKUP(K144&amp;F144,test4,2,FALSE))</f>
        <v>上级火之精华</v>
      </c>
      <c r="AS144" s="24">
        <f t="shared" si="49"/>
        <v>30011</v>
      </c>
      <c r="AT144" s="24">
        <f t="shared" si="50"/>
        <v>22</v>
      </c>
      <c r="AU144" s="24" t="str">
        <f t="shared" si="58"/>
        <v>灰色的稻草</v>
      </c>
      <c r="AV144" s="24">
        <f t="shared" si="51"/>
        <v>30028</v>
      </c>
      <c r="AW144" s="24">
        <f t="shared" si="52"/>
        <v>43</v>
      </c>
      <c r="AX144" s="24" t="str">
        <f t="shared" si="59"/>
        <v>黄水晶</v>
      </c>
      <c r="AY144" s="24">
        <f t="shared" si="53"/>
        <v>30032</v>
      </c>
      <c r="AZ144" s="24">
        <f t="shared" si="54"/>
        <v>43</v>
      </c>
      <c r="BA144" s="24" t="str">
        <f t="shared" si="60"/>
        <v>带血的牙</v>
      </c>
      <c r="BB144" s="24">
        <f t="shared" si="55"/>
        <v>30040</v>
      </c>
      <c r="BC144" s="24">
        <f t="shared" si="61"/>
        <v>43</v>
      </c>
    </row>
    <row r="145" spans="1:55" ht="14.25" x14ac:dyDescent="0.2">
      <c r="A145">
        <f t="shared" si="56"/>
        <v>10143</v>
      </c>
      <c r="B145" s="16">
        <v>143</v>
      </c>
      <c r="C145" s="16" t="str">
        <f ca="1">武器1!C145</f>
        <v>IC1838</v>
      </c>
      <c r="D145" s="16" t="str">
        <f ca="1">武器1!D145</f>
        <v>闪耀的空灵扇子</v>
      </c>
      <c r="E145" s="16">
        <f t="shared" si="42"/>
        <v>14</v>
      </c>
      <c r="F145" s="36" t="str">
        <f t="shared" si="41"/>
        <v>a</v>
      </c>
      <c r="G145" s="39">
        <f t="shared" si="57"/>
        <v>3</v>
      </c>
      <c r="H145" s="19" t="s">
        <v>21</v>
      </c>
      <c r="I145" s="3" t="s">
        <v>26</v>
      </c>
      <c r="J145" s="3" t="s">
        <v>931</v>
      </c>
      <c r="K145" s="3" t="str">
        <f t="shared" si="43"/>
        <v>火炎</v>
      </c>
      <c r="L145" s="3">
        <f t="shared" si="44"/>
        <v>3</v>
      </c>
      <c r="M145" s="3">
        <f t="shared" si="45"/>
        <v>4</v>
      </c>
      <c r="N145" s="16">
        <v>6</v>
      </c>
      <c r="O145" s="16">
        <v>7</v>
      </c>
      <c r="P145" s="16">
        <f>武器2!L145</f>
        <v>61</v>
      </c>
      <c r="Q145" s="16">
        <f>武器2!M145</f>
        <v>0</v>
      </c>
      <c r="R145" s="16">
        <f>武器2!N145</f>
        <v>0</v>
      </c>
      <c r="S145" s="16">
        <f>武器2!O145</f>
        <v>0</v>
      </c>
      <c r="T145" s="16">
        <f>武器2!P145</f>
        <v>0</v>
      </c>
      <c r="U145" s="16">
        <f>武器2!Q145</f>
        <v>0</v>
      </c>
      <c r="V145" s="16">
        <f>武器2!R145</f>
        <v>0</v>
      </c>
      <c r="W145" s="16">
        <f>武器2!S145</f>
        <v>48</v>
      </c>
      <c r="X145" s="16">
        <f>武器2!T145</f>
        <v>40</v>
      </c>
      <c r="Y145" s="16">
        <f>武器2!U145</f>
        <v>0</v>
      </c>
      <c r="Z145" s="16">
        <f>武器2!V145</f>
        <v>0</v>
      </c>
      <c r="AA145" s="16">
        <f>武器2!W145</f>
        <v>0</v>
      </c>
      <c r="AB145" s="16">
        <f>武器2!X145</f>
        <v>0.38363636363636366</v>
      </c>
      <c r="AC145" s="16">
        <f>武器2!Y145</f>
        <v>0</v>
      </c>
      <c r="AD145" s="16">
        <f>武器2!Z145</f>
        <v>0</v>
      </c>
      <c r="AE145" s="16">
        <f>武器2!AA145</f>
        <v>0</v>
      </c>
      <c r="AF145" s="16">
        <f>武器2!AB145</f>
        <v>0</v>
      </c>
      <c r="AG145" s="16">
        <f>武器2!AC145</f>
        <v>0</v>
      </c>
      <c r="AH145" s="16">
        <f>武器2!AD145</f>
        <v>0</v>
      </c>
      <c r="AI145" s="16">
        <f>武器2!AE145</f>
        <v>0</v>
      </c>
      <c r="AJ145" s="16">
        <f>武器2!AF145</f>
        <v>0</v>
      </c>
      <c r="AK145" s="16">
        <f>武器2!AG145</f>
        <v>0</v>
      </c>
      <c r="AL145" s="16">
        <f>武器2!AH145</f>
        <v>0</v>
      </c>
      <c r="AM145" s="16">
        <f>武器2!AI145</f>
        <v>0</v>
      </c>
      <c r="AN145" s="16">
        <f>武器2!AJ145</f>
        <v>0</v>
      </c>
      <c r="AO145" s="21">
        <f t="shared" si="46"/>
        <v>247.976</v>
      </c>
      <c r="AP145" s="21">
        <f t="shared" si="47"/>
        <v>218400</v>
      </c>
      <c r="AQ145" t="str">
        <f t="shared" si="48"/>
        <v>,诱人的蘑菇,发光的石头,诱人的坚果</v>
      </c>
      <c r="AR145" s="24" t="str">
        <f>IF(F145="c",getSring(AQ145,4),VLOOKUP(K145&amp;F145,test4,2,FALSE))</f>
        <v>上级火之精华</v>
      </c>
      <c r="AS145" s="24">
        <f t="shared" si="49"/>
        <v>30011</v>
      </c>
      <c r="AT145" s="24">
        <f t="shared" si="50"/>
        <v>26</v>
      </c>
      <c r="AU145" s="24" t="str">
        <f t="shared" si="58"/>
        <v>诱人的蘑菇</v>
      </c>
      <c r="AV145" s="24">
        <f t="shared" si="51"/>
        <v>30024</v>
      </c>
      <c r="AW145" s="24">
        <f t="shared" si="52"/>
        <v>52</v>
      </c>
      <c r="AX145" s="24" t="str">
        <f t="shared" si="59"/>
        <v>发光的石头</v>
      </c>
      <c r="AY145" s="24">
        <f t="shared" si="53"/>
        <v>30036</v>
      </c>
      <c r="AZ145" s="24">
        <f t="shared" si="54"/>
        <v>52</v>
      </c>
      <c r="BA145" s="24" t="str">
        <f t="shared" si="60"/>
        <v>诱人的坚果</v>
      </c>
      <c r="BB145" s="24">
        <f t="shared" si="55"/>
        <v>30044</v>
      </c>
      <c r="BC145" s="24">
        <f t="shared" si="61"/>
        <v>52</v>
      </c>
    </row>
    <row r="146" spans="1:55" ht="14.25" x14ac:dyDescent="0.2">
      <c r="A146">
        <f t="shared" si="56"/>
        <v>10144</v>
      </c>
      <c r="B146" s="16">
        <v>144</v>
      </c>
      <c r="C146" s="16" t="str">
        <f ca="1">武器1!C146</f>
        <v>IC1839</v>
      </c>
      <c r="D146" s="16" t="str">
        <f ca="1">武器1!D146</f>
        <v>拉风的言语扇子</v>
      </c>
      <c r="E146" s="16">
        <f t="shared" si="42"/>
        <v>16</v>
      </c>
      <c r="F146" s="36" t="str">
        <f t="shared" si="41"/>
        <v>a</v>
      </c>
      <c r="G146" s="39">
        <f t="shared" si="57"/>
        <v>3</v>
      </c>
      <c r="H146" s="19" t="s">
        <v>21</v>
      </c>
      <c r="I146" s="3" t="s">
        <v>26</v>
      </c>
      <c r="J146" s="3" t="s">
        <v>931</v>
      </c>
      <c r="K146" s="3" t="str">
        <f t="shared" si="43"/>
        <v>火炎</v>
      </c>
      <c r="L146" s="3">
        <f t="shared" si="44"/>
        <v>3</v>
      </c>
      <c r="M146" s="3">
        <f t="shared" si="45"/>
        <v>4</v>
      </c>
      <c r="N146" s="16">
        <v>6</v>
      </c>
      <c r="O146" s="16">
        <v>8</v>
      </c>
      <c r="P146" s="16">
        <f>武器2!L146</f>
        <v>69</v>
      </c>
      <c r="Q146" s="16">
        <f>武器2!M146</f>
        <v>0</v>
      </c>
      <c r="R146" s="16">
        <f>武器2!N146</f>
        <v>0</v>
      </c>
      <c r="S146" s="16">
        <f>武器2!O146</f>
        <v>0</v>
      </c>
      <c r="T146" s="16">
        <f>武器2!P146</f>
        <v>0</v>
      </c>
      <c r="U146" s="16">
        <f>武器2!Q146</f>
        <v>100</v>
      </c>
      <c r="V146" s="16">
        <f>武器2!R146</f>
        <v>0</v>
      </c>
      <c r="W146" s="16">
        <f>武器2!S146</f>
        <v>55</v>
      </c>
      <c r="X146" s="16">
        <f>武器2!T146</f>
        <v>0</v>
      </c>
      <c r="Y146" s="16">
        <f>武器2!U146</f>
        <v>0</v>
      </c>
      <c r="Z146" s="16">
        <f>武器2!V146</f>
        <v>0</v>
      </c>
      <c r="AA146" s="16">
        <f>武器2!W146</f>
        <v>0</v>
      </c>
      <c r="AB146" s="16">
        <f>武器2!X146</f>
        <v>0.43909090909090909</v>
      </c>
      <c r="AC146" s="16">
        <f>武器2!Y146</f>
        <v>0</v>
      </c>
      <c r="AD146" s="16">
        <f>武器2!Z146</f>
        <v>0</v>
      </c>
      <c r="AE146" s="16">
        <f>武器2!AA146</f>
        <v>0</v>
      </c>
      <c r="AF146" s="16">
        <f>武器2!AB146</f>
        <v>0</v>
      </c>
      <c r="AG146" s="16">
        <f>武器2!AC146</f>
        <v>0</v>
      </c>
      <c r="AH146" s="16">
        <f>武器2!AD146</f>
        <v>0</v>
      </c>
      <c r="AI146" s="16">
        <f>武器2!AE146</f>
        <v>0</v>
      </c>
      <c r="AJ146" s="16">
        <f>武器2!AF146</f>
        <v>0</v>
      </c>
      <c r="AK146" s="16">
        <f>武器2!AG146</f>
        <v>0</v>
      </c>
      <c r="AL146" s="16">
        <f>武器2!AH146</f>
        <v>0</v>
      </c>
      <c r="AM146" s="16">
        <f>武器2!AI146</f>
        <v>0</v>
      </c>
      <c r="AN146" s="16">
        <f>武器2!AJ146</f>
        <v>0</v>
      </c>
      <c r="AO146" s="21">
        <f t="shared" si="46"/>
        <v>367.52672727272727</v>
      </c>
      <c r="AP146" s="21">
        <f t="shared" si="47"/>
        <v>321000</v>
      </c>
      <c r="AQ146" t="str">
        <f t="shared" si="48"/>
        <v>,带血的牙,发光的石头,诱人的蘑菇</v>
      </c>
      <c r="AR146" s="24" t="str">
        <f>IF(F146="c",getSring(AQ146,4),VLOOKUP(K146&amp;F146,test4,2,FALSE))</f>
        <v>上级火之精华</v>
      </c>
      <c r="AS146" s="24">
        <f t="shared" si="49"/>
        <v>30011</v>
      </c>
      <c r="AT146" s="24">
        <f t="shared" si="50"/>
        <v>38</v>
      </c>
      <c r="AU146" s="24" t="str">
        <f t="shared" si="58"/>
        <v>带血的牙</v>
      </c>
      <c r="AV146" s="24">
        <f t="shared" si="51"/>
        <v>30040</v>
      </c>
      <c r="AW146" s="24">
        <f t="shared" si="52"/>
        <v>77</v>
      </c>
      <c r="AX146" s="24" t="str">
        <f t="shared" si="59"/>
        <v>发光的石头</v>
      </c>
      <c r="AY146" s="24">
        <f t="shared" si="53"/>
        <v>30036</v>
      </c>
      <c r="AZ146" s="24">
        <f t="shared" si="54"/>
        <v>77</v>
      </c>
      <c r="BA146" s="24" t="str">
        <f t="shared" si="60"/>
        <v>诱人的蘑菇</v>
      </c>
      <c r="BB146" s="24">
        <f t="shared" si="55"/>
        <v>30024</v>
      </c>
      <c r="BC146" s="24">
        <f t="shared" si="61"/>
        <v>77</v>
      </c>
    </row>
    <row r="147" spans="1:55" ht="14.25" x14ac:dyDescent="0.2">
      <c r="A147">
        <f t="shared" si="56"/>
        <v>10145</v>
      </c>
      <c r="B147" s="16">
        <v>145</v>
      </c>
      <c r="C147" s="16" t="str">
        <f ca="1">武器1!C147</f>
        <v>IC1839</v>
      </c>
      <c r="D147" s="16" t="str">
        <f ca="1">武器1!D147</f>
        <v>发亮的颓废羽扇</v>
      </c>
      <c r="E147" s="16">
        <f t="shared" si="42"/>
        <v>1</v>
      </c>
      <c r="F147" s="36" t="str">
        <f t="shared" si="41"/>
        <v>b</v>
      </c>
      <c r="G147" s="39">
        <f t="shared" si="57"/>
        <v>3</v>
      </c>
      <c r="H147" s="19" t="s">
        <v>21</v>
      </c>
      <c r="I147" s="3" t="s">
        <v>26</v>
      </c>
      <c r="J147" s="3" t="s">
        <v>931</v>
      </c>
      <c r="K147" s="3" t="str">
        <f t="shared" si="43"/>
        <v>火炎</v>
      </c>
      <c r="L147" s="3">
        <f t="shared" si="44"/>
        <v>3</v>
      </c>
      <c r="M147" s="3">
        <f t="shared" si="45"/>
        <v>4</v>
      </c>
      <c r="N147" s="16">
        <v>6</v>
      </c>
      <c r="O147" s="16">
        <v>1</v>
      </c>
      <c r="P147" s="16">
        <f>武器2!L147</f>
        <v>9</v>
      </c>
      <c r="Q147" s="16">
        <f>武器2!M147</f>
        <v>0</v>
      </c>
      <c r="R147" s="16">
        <f>武器2!N147</f>
        <v>0</v>
      </c>
      <c r="S147" s="16">
        <f>武器2!O147</f>
        <v>0</v>
      </c>
      <c r="T147" s="16">
        <f>武器2!P147</f>
        <v>0</v>
      </c>
      <c r="U147" s="16">
        <f>武器2!Q147</f>
        <v>0</v>
      </c>
      <c r="V147" s="16">
        <f>武器2!R147</f>
        <v>0</v>
      </c>
      <c r="W147" s="16">
        <f>武器2!S147</f>
        <v>0</v>
      </c>
      <c r="X147" s="16">
        <f>武器2!T147</f>
        <v>0</v>
      </c>
      <c r="Y147" s="16">
        <f>武器2!U147</f>
        <v>0</v>
      </c>
      <c r="Z147" s="16">
        <f>武器2!V147</f>
        <v>0</v>
      </c>
      <c r="AA147" s="16">
        <f>武器2!W147</f>
        <v>0</v>
      </c>
      <c r="AB147" s="16">
        <f>武器2!X147</f>
        <v>0.1</v>
      </c>
      <c r="AC147" s="16">
        <f>武器2!Y147</f>
        <v>0</v>
      </c>
      <c r="AD147" s="16">
        <f>武器2!Z147</f>
        <v>0</v>
      </c>
      <c r="AE147" s="16">
        <f>武器2!AA147</f>
        <v>0</v>
      </c>
      <c r="AF147" s="16">
        <f>武器2!AB147</f>
        <v>0</v>
      </c>
      <c r="AG147" s="16">
        <f>武器2!AC147</f>
        <v>0</v>
      </c>
      <c r="AH147" s="16">
        <f>武器2!AD147</f>
        <v>0</v>
      </c>
      <c r="AI147" s="16">
        <f>武器2!AE147</f>
        <v>0</v>
      </c>
      <c r="AJ147" s="16">
        <f>武器2!AF147</f>
        <v>0</v>
      </c>
      <c r="AK147" s="16">
        <f>武器2!AG147</f>
        <v>0</v>
      </c>
      <c r="AL147" s="16">
        <f>武器2!AH147</f>
        <v>0</v>
      </c>
      <c r="AM147" s="16">
        <f>武器2!AI147</f>
        <v>0</v>
      </c>
      <c r="AN147" s="16">
        <f>武器2!AJ147</f>
        <v>0</v>
      </c>
      <c r="AO147" s="21">
        <f t="shared" si="46"/>
        <v>14.68</v>
      </c>
      <c r="AP147" s="21">
        <f t="shared" si="47"/>
        <v>12600</v>
      </c>
      <c r="AQ147" t="str">
        <f t="shared" si="48"/>
        <v>,扁扁的稻草,坚硬的石头,长獠牙</v>
      </c>
      <c r="AR147" s="24" t="str">
        <f>IF(F147="c",getSring(AQ147,4),VLOOKUP(K147&amp;F147,test4,2,FALSE))</f>
        <v>火之精华</v>
      </c>
      <c r="AS147" s="24">
        <f t="shared" si="49"/>
        <v>30012</v>
      </c>
      <c r="AT147" s="24">
        <f t="shared" si="50"/>
        <v>3</v>
      </c>
      <c r="AU147" s="24" t="str">
        <f t="shared" si="58"/>
        <v>扁扁的稻草</v>
      </c>
      <c r="AV147" s="24">
        <f t="shared" si="51"/>
        <v>30027</v>
      </c>
      <c r="AW147" s="24">
        <f t="shared" si="52"/>
        <v>6</v>
      </c>
      <c r="AX147" s="24" t="str">
        <f t="shared" si="59"/>
        <v>坚硬的石头</v>
      </c>
      <c r="AY147" s="24">
        <f t="shared" si="53"/>
        <v>30035</v>
      </c>
      <c r="AZ147" s="24">
        <f t="shared" si="54"/>
        <v>6</v>
      </c>
      <c r="BA147" s="24" t="str">
        <f t="shared" si="60"/>
        <v>长獠牙</v>
      </c>
      <c r="BB147" s="24">
        <f t="shared" si="55"/>
        <v>30039</v>
      </c>
      <c r="BC147" s="24">
        <f t="shared" si="61"/>
        <v>6</v>
      </c>
    </row>
    <row r="148" spans="1:55" ht="14.25" x14ac:dyDescent="0.2">
      <c r="A148">
        <f t="shared" si="56"/>
        <v>10146</v>
      </c>
      <c r="B148" s="16">
        <v>146</v>
      </c>
      <c r="C148" s="16" t="str">
        <f ca="1">武器1!C148</f>
        <v>IC1835</v>
      </c>
      <c r="D148" s="16" t="str">
        <f ca="1">武器1!D148</f>
        <v>发亮的晨曦舞扇</v>
      </c>
      <c r="E148" s="16">
        <f t="shared" si="42"/>
        <v>3</v>
      </c>
      <c r="F148" s="36" t="str">
        <f t="shared" si="41"/>
        <v>b</v>
      </c>
      <c r="G148" s="39">
        <f t="shared" si="57"/>
        <v>3</v>
      </c>
      <c r="H148" s="19" t="s">
        <v>21</v>
      </c>
      <c r="I148" s="3" t="s">
        <v>26</v>
      </c>
      <c r="J148" s="3" t="s">
        <v>931</v>
      </c>
      <c r="K148" s="3" t="str">
        <f t="shared" si="43"/>
        <v>火炎</v>
      </c>
      <c r="L148" s="3">
        <f t="shared" si="44"/>
        <v>3</v>
      </c>
      <c r="M148" s="3">
        <f t="shared" si="45"/>
        <v>4</v>
      </c>
      <c r="N148" s="16">
        <v>6</v>
      </c>
      <c r="O148" s="16">
        <v>2</v>
      </c>
      <c r="P148" s="16">
        <f>武器2!L148</f>
        <v>18</v>
      </c>
      <c r="Q148" s="16">
        <f>武器2!M148</f>
        <v>0</v>
      </c>
      <c r="R148" s="16">
        <f>武器2!N148</f>
        <v>0</v>
      </c>
      <c r="S148" s="16">
        <f>武器2!O148</f>
        <v>0</v>
      </c>
      <c r="T148" s="16">
        <f>武器2!P148</f>
        <v>0</v>
      </c>
      <c r="U148" s="16">
        <f>武器2!Q148</f>
        <v>0</v>
      </c>
      <c r="V148" s="16">
        <f>武器2!R148</f>
        <v>0</v>
      </c>
      <c r="W148" s="16">
        <f>武器2!S148</f>
        <v>0</v>
      </c>
      <c r="X148" s="16">
        <f>武器2!T148</f>
        <v>0</v>
      </c>
      <c r="Y148" s="16">
        <f>武器2!U148</f>
        <v>4.6666666666666669E-2</v>
      </c>
      <c r="Z148" s="16">
        <f>武器2!V148</f>
        <v>0</v>
      </c>
      <c r="AA148" s="16">
        <f>武器2!W148</f>
        <v>0</v>
      </c>
      <c r="AB148" s="16">
        <f>武器2!X148</f>
        <v>0</v>
      </c>
      <c r="AC148" s="16">
        <f>武器2!Y148</f>
        <v>0</v>
      </c>
      <c r="AD148" s="16">
        <f>武器2!Z148</f>
        <v>0</v>
      </c>
      <c r="AE148" s="16">
        <f>武器2!AA148</f>
        <v>0</v>
      </c>
      <c r="AF148" s="16">
        <f>武器2!AB148</f>
        <v>0</v>
      </c>
      <c r="AG148" s="16">
        <f>武器2!AC148</f>
        <v>0</v>
      </c>
      <c r="AH148" s="16">
        <f>武器2!AD148</f>
        <v>0</v>
      </c>
      <c r="AI148" s="16">
        <f>武器2!AE148</f>
        <v>0</v>
      </c>
      <c r="AJ148" s="16">
        <f>武器2!AF148</f>
        <v>0</v>
      </c>
      <c r="AK148" s="16">
        <f>武器2!AG148</f>
        <v>0</v>
      </c>
      <c r="AL148" s="16">
        <f>武器2!AH148</f>
        <v>0</v>
      </c>
      <c r="AM148" s="16">
        <f>武器2!AI148</f>
        <v>0</v>
      </c>
      <c r="AN148" s="16">
        <f>武器2!AJ148</f>
        <v>0</v>
      </c>
      <c r="AO148" s="21">
        <f t="shared" si="46"/>
        <v>27</v>
      </c>
      <c r="AP148" s="21">
        <f t="shared" si="47"/>
        <v>24300</v>
      </c>
      <c r="AQ148" t="str">
        <f t="shared" si="48"/>
        <v>,坚硬的石头,蓝水晶,扁扁的稻草</v>
      </c>
      <c r="AR148" s="24" t="str">
        <f>IF(F148="c",getSring(AQ148,4),VLOOKUP(K148&amp;F148,test4,2,FALSE))</f>
        <v>火之精华</v>
      </c>
      <c r="AS148" s="24">
        <f t="shared" si="49"/>
        <v>30012</v>
      </c>
      <c r="AT148" s="24">
        <f t="shared" si="50"/>
        <v>6</v>
      </c>
      <c r="AU148" s="24" t="str">
        <f t="shared" si="58"/>
        <v>坚硬的石头</v>
      </c>
      <c r="AV148" s="24">
        <f t="shared" si="51"/>
        <v>30035</v>
      </c>
      <c r="AW148" s="24">
        <f t="shared" si="52"/>
        <v>11</v>
      </c>
      <c r="AX148" s="24" t="str">
        <f t="shared" si="59"/>
        <v>蓝水晶</v>
      </c>
      <c r="AY148" s="24">
        <f t="shared" si="53"/>
        <v>30031</v>
      </c>
      <c r="AZ148" s="24">
        <f t="shared" si="54"/>
        <v>11</v>
      </c>
      <c r="BA148" s="24" t="str">
        <f t="shared" si="60"/>
        <v>扁扁的稻草</v>
      </c>
      <c r="BB148" s="24">
        <f t="shared" si="55"/>
        <v>30027</v>
      </c>
      <c r="BC148" s="24">
        <f t="shared" si="61"/>
        <v>11</v>
      </c>
    </row>
    <row r="149" spans="1:55" ht="14.25" x14ac:dyDescent="0.2">
      <c r="A149">
        <f t="shared" si="56"/>
        <v>10147</v>
      </c>
      <c r="B149" s="16">
        <v>147</v>
      </c>
      <c r="C149" s="16" t="str">
        <f ca="1">武器1!C149</f>
        <v>IC1839</v>
      </c>
      <c r="D149" s="16" t="str">
        <f ca="1">武器1!D149</f>
        <v>优质的白银扇子</v>
      </c>
      <c r="E149" s="16">
        <f t="shared" si="42"/>
        <v>5</v>
      </c>
      <c r="F149" s="36" t="str">
        <f t="shared" si="41"/>
        <v>b</v>
      </c>
      <c r="G149" s="39">
        <f t="shared" si="57"/>
        <v>3</v>
      </c>
      <c r="H149" s="19" t="s">
        <v>21</v>
      </c>
      <c r="I149" s="3" t="s">
        <v>26</v>
      </c>
      <c r="J149" s="3" t="s">
        <v>931</v>
      </c>
      <c r="K149" s="3" t="str">
        <f t="shared" si="43"/>
        <v>火炎</v>
      </c>
      <c r="L149" s="3">
        <f t="shared" si="44"/>
        <v>3</v>
      </c>
      <c r="M149" s="3">
        <f t="shared" si="45"/>
        <v>4</v>
      </c>
      <c r="N149" s="16">
        <v>6</v>
      </c>
      <c r="O149" s="16">
        <v>3</v>
      </c>
      <c r="P149" s="16">
        <f>武器2!L149</f>
        <v>28</v>
      </c>
      <c r="Q149" s="16">
        <f>武器2!M149</f>
        <v>0</v>
      </c>
      <c r="R149" s="16">
        <f>武器2!N149</f>
        <v>0</v>
      </c>
      <c r="S149" s="16">
        <f>武器2!O149</f>
        <v>0</v>
      </c>
      <c r="T149" s="16">
        <f>武器2!P149</f>
        <v>0</v>
      </c>
      <c r="U149" s="16">
        <f>武器2!Q149</f>
        <v>0</v>
      </c>
      <c r="V149" s="16">
        <f>武器2!R149</f>
        <v>0</v>
      </c>
      <c r="W149" s="16">
        <f>武器2!S149</f>
        <v>26</v>
      </c>
      <c r="X149" s="16">
        <f>武器2!T149</f>
        <v>0</v>
      </c>
      <c r="Y149" s="16">
        <f>武器2!U149</f>
        <v>0</v>
      </c>
      <c r="Z149" s="16">
        <f>武器2!V149</f>
        <v>0</v>
      </c>
      <c r="AA149" s="16">
        <f>武器2!W149</f>
        <v>0</v>
      </c>
      <c r="AB149" s="16">
        <f>武器2!X149</f>
        <v>0</v>
      </c>
      <c r="AC149" s="16">
        <f>武器2!Y149</f>
        <v>0</v>
      </c>
      <c r="AD149" s="16">
        <f>武器2!Z149</f>
        <v>0</v>
      </c>
      <c r="AE149" s="16">
        <f>武器2!AA149</f>
        <v>0</v>
      </c>
      <c r="AF149" s="16">
        <f>武器2!AB149</f>
        <v>0</v>
      </c>
      <c r="AG149" s="16">
        <f>武器2!AC149</f>
        <v>0</v>
      </c>
      <c r="AH149" s="16">
        <f>武器2!AD149</f>
        <v>0</v>
      </c>
      <c r="AI149" s="16">
        <f>武器2!AE149</f>
        <v>0</v>
      </c>
      <c r="AJ149" s="16">
        <f>武器2!AF149</f>
        <v>0</v>
      </c>
      <c r="AK149" s="16">
        <f>武器2!AG149</f>
        <v>0</v>
      </c>
      <c r="AL149" s="16">
        <f>武器2!AH149</f>
        <v>0</v>
      </c>
      <c r="AM149" s="16">
        <f>武器2!AI149</f>
        <v>0</v>
      </c>
      <c r="AN149" s="16">
        <f>武器2!AJ149</f>
        <v>0</v>
      </c>
      <c r="AO149" s="21">
        <f t="shared" si="46"/>
        <v>81</v>
      </c>
      <c r="AP149" s="21">
        <f t="shared" si="47"/>
        <v>71400</v>
      </c>
      <c r="AQ149" t="str">
        <f t="shared" si="48"/>
        <v>,蓝水晶,扁扁的稻草,漂亮的蘑菇</v>
      </c>
      <c r="AR149" s="24" t="str">
        <f>IF(F149="c",getSring(AQ149,4),VLOOKUP(K149&amp;F149,test4,2,FALSE))</f>
        <v>火之精华</v>
      </c>
      <c r="AS149" s="24">
        <f t="shared" si="49"/>
        <v>30012</v>
      </c>
      <c r="AT149" s="24">
        <f t="shared" si="50"/>
        <v>17</v>
      </c>
      <c r="AU149" s="24" t="str">
        <f t="shared" si="58"/>
        <v>蓝水晶</v>
      </c>
      <c r="AV149" s="24">
        <f t="shared" si="51"/>
        <v>30031</v>
      </c>
      <c r="AW149" s="24">
        <f t="shared" si="52"/>
        <v>34</v>
      </c>
      <c r="AX149" s="24" t="str">
        <f t="shared" si="59"/>
        <v>扁扁的稻草</v>
      </c>
      <c r="AY149" s="24">
        <f t="shared" si="53"/>
        <v>30027</v>
      </c>
      <c r="AZ149" s="24">
        <f t="shared" si="54"/>
        <v>34</v>
      </c>
      <c r="BA149" s="24" t="str">
        <f t="shared" si="60"/>
        <v>漂亮的蘑菇</v>
      </c>
      <c r="BB149" s="24">
        <f t="shared" si="55"/>
        <v>30023</v>
      </c>
      <c r="BC149" s="24">
        <f t="shared" si="61"/>
        <v>34</v>
      </c>
    </row>
    <row r="150" spans="1:55" ht="14.25" x14ac:dyDescent="0.2">
      <c r="A150">
        <f t="shared" si="56"/>
        <v>10148</v>
      </c>
      <c r="B150" s="16">
        <v>148</v>
      </c>
      <c r="C150" s="16" t="str">
        <f ca="1">武器1!C150</f>
        <v>IC1840</v>
      </c>
      <c r="D150" s="16" t="str">
        <f ca="1">武器1!D150</f>
        <v>坚硬的忏悔羽扇</v>
      </c>
      <c r="E150" s="16">
        <f t="shared" si="42"/>
        <v>7</v>
      </c>
      <c r="F150" s="36" t="str">
        <f t="shared" si="41"/>
        <v>b</v>
      </c>
      <c r="G150" s="39">
        <f t="shared" si="57"/>
        <v>3</v>
      </c>
      <c r="H150" s="19" t="s">
        <v>21</v>
      </c>
      <c r="I150" s="3" t="s">
        <v>26</v>
      </c>
      <c r="J150" s="3" t="s">
        <v>931</v>
      </c>
      <c r="K150" s="3" t="str">
        <f t="shared" si="43"/>
        <v>火炎</v>
      </c>
      <c r="L150" s="3">
        <f t="shared" si="44"/>
        <v>3</v>
      </c>
      <c r="M150" s="3">
        <f t="shared" si="45"/>
        <v>4</v>
      </c>
      <c r="N150" s="16">
        <v>6</v>
      </c>
      <c r="O150" s="16">
        <v>4</v>
      </c>
      <c r="P150" s="16">
        <f>武器2!L150</f>
        <v>37</v>
      </c>
      <c r="Q150" s="16">
        <f>武器2!M150</f>
        <v>0</v>
      </c>
      <c r="R150" s="16">
        <f>武器2!N150</f>
        <v>0</v>
      </c>
      <c r="S150" s="16">
        <f>武器2!O150</f>
        <v>0</v>
      </c>
      <c r="T150" s="16">
        <f>武器2!P150</f>
        <v>0</v>
      </c>
      <c r="U150" s="16">
        <f>武器2!Q150</f>
        <v>0</v>
      </c>
      <c r="V150" s="16">
        <f>武器2!R150</f>
        <v>0</v>
      </c>
      <c r="W150" s="16">
        <f>武器2!S150</f>
        <v>0</v>
      </c>
      <c r="X150" s="16">
        <f>武器2!T150</f>
        <v>0</v>
      </c>
      <c r="Y150" s="16">
        <f>武器2!U150</f>
        <v>0</v>
      </c>
      <c r="Z150" s="16">
        <f>武器2!V150</f>
        <v>0</v>
      </c>
      <c r="AA150" s="16">
        <f>武器2!W150</f>
        <v>0</v>
      </c>
      <c r="AB150" s="16">
        <f>武器2!X150</f>
        <v>0.2690909090909091</v>
      </c>
      <c r="AC150" s="16">
        <f>武器2!Y150</f>
        <v>0</v>
      </c>
      <c r="AD150" s="16">
        <f>武器2!Z150</f>
        <v>0</v>
      </c>
      <c r="AE150" s="16">
        <f>武器2!AA150</f>
        <v>0</v>
      </c>
      <c r="AF150" s="16">
        <f>武器2!AB150</f>
        <v>0</v>
      </c>
      <c r="AG150" s="16">
        <f>武器2!AC150</f>
        <v>0</v>
      </c>
      <c r="AH150" s="16">
        <f>武器2!AD150</f>
        <v>0</v>
      </c>
      <c r="AI150" s="16">
        <f>武器2!AE150</f>
        <v>0</v>
      </c>
      <c r="AJ150" s="16">
        <f>武器2!AF150</f>
        <v>0</v>
      </c>
      <c r="AK150" s="16">
        <f>武器2!AG150</f>
        <v>0</v>
      </c>
      <c r="AL150" s="16">
        <f>武器2!AH150</f>
        <v>0</v>
      </c>
      <c r="AM150" s="16">
        <f>武器2!AI150</f>
        <v>0</v>
      </c>
      <c r="AN150" s="16">
        <f>武器2!AJ150</f>
        <v>0</v>
      </c>
      <c r="AO150" s="21">
        <f t="shared" si="46"/>
        <v>66.209818181818179</v>
      </c>
      <c r="AP150" s="21">
        <f t="shared" si="47"/>
        <v>58800</v>
      </c>
      <c r="AQ150" t="str">
        <f t="shared" si="48"/>
        <v>,蓝水晶,长獠牙,漂亮的蘑菇</v>
      </c>
      <c r="AR150" s="24" t="str">
        <f>IF(F150="c",getSring(AQ150,4),VLOOKUP(K150&amp;F150,test4,2,FALSE))</f>
        <v>火之精华</v>
      </c>
      <c r="AS150" s="24">
        <f t="shared" si="49"/>
        <v>30012</v>
      </c>
      <c r="AT150" s="24">
        <f t="shared" si="50"/>
        <v>14</v>
      </c>
      <c r="AU150" s="24" t="str">
        <f t="shared" si="58"/>
        <v>蓝水晶</v>
      </c>
      <c r="AV150" s="24">
        <f t="shared" si="51"/>
        <v>30031</v>
      </c>
      <c r="AW150" s="24">
        <f t="shared" si="52"/>
        <v>28</v>
      </c>
      <c r="AX150" s="24" t="str">
        <f t="shared" si="59"/>
        <v>长獠牙</v>
      </c>
      <c r="AY150" s="24">
        <f t="shared" si="53"/>
        <v>30039</v>
      </c>
      <c r="AZ150" s="24">
        <f t="shared" si="54"/>
        <v>28</v>
      </c>
      <c r="BA150" s="24" t="str">
        <f t="shared" si="60"/>
        <v>漂亮的蘑菇</v>
      </c>
      <c r="BB150" s="24">
        <f t="shared" si="55"/>
        <v>30023</v>
      </c>
      <c r="BC150" s="24">
        <f t="shared" si="61"/>
        <v>28</v>
      </c>
    </row>
    <row r="151" spans="1:55" ht="14.25" x14ac:dyDescent="0.2">
      <c r="A151">
        <f t="shared" si="56"/>
        <v>10149</v>
      </c>
      <c r="B151" s="16">
        <v>149</v>
      </c>
      <c r="C151" s="16" t="str">
        <f ca="1">武器1!C151</f>
        <v>IC1839</v>
      </c>
      <c r="D151" s="16" t="str">
        <f ca="1">武器1!D151</f>
        <v>凌厉的卡尼亚舞扇</v>
      </c>
      <c r="E151" s="16">
        <f t="shared" si="42"/>
        <v>9</v>
      </c>
      <c r="F151" s="36" t="str">
        <f t="shared" si="41"/>
        <v>b</v>
      </c>
      <c r="G151" s="39">
        <f t="shared" si="57"/>
        <v>3</v>
      </c>
      <c r="H151" s="19" t="s">
        <v>21</v>
      </c>
      <c r="I151" s="3" t="s">
        <v>26</v>
      </c>
      <c r="J151" s="3" t="s">
        <v>931</v>
      </c>
      <c r="K151" s="3" t="str">
        <f t="shared" si="43"/>
        <v>火炎</v>
      </c>
      <c r="L151" s="3">
        <f t="shared" si="44"/>
        <v>3</v>
      </c>
      <c r="M151" s="3">
        <f t="shared" si="45"/>
        <v>4</v>
      </c>
      <c r="N151" s="16">
        <v>6</v>
      </c>
      <c r="O151" s="16">
        <v>5</v>
      </c>
      <c r="P151" s="16">
        <f>武器2!L151</f>
        <v>47</v>
      </c>
      <c r="Q151" s="16">
        <f>武器2!M151</f>
        <v>0</v>
      </c>
      <c r="R151" s="16">
        <f>武器2!N151</f>
        <v>0</v>
      </c>
      <c r="S151" s="16">
        <f>武器2!O151</f>
        <v>0</v>
      </c>
      <c r="T151" s="16">
        <f>武器2!P151</f>
        <v>0</v>
      </c>
      <c r="U151" s="16">
        <f>武器2!Q151</f>
        <v>0</v>
      </c>
      <c r="V151" s="16">
        <f>武器2!R151</f>
        <v>0</v>
      </c>
      <c r="W151" s="16">
        <f>武器2!S151</f>
        <v>0</v>
      </c>
      <c r="X151" s="16">
        <f>武器2!T151</f>
        <v>0</v>
      </c>
      <c r="Y151" s="16">
        <f>武器2!U151</f>
        <v>0</v>
      </c>
      <c r="Z151" s="16">
        <f>武器2!V151</f>
        <v>0</v>
      </c>
      <c r="AA151" s="16">
        <f>武器2!W151</f>
        <v>0</v>
      </c>
      <c r="AB151" s="16">
        <f>武器2!X151</f>
        <v>0.33727272727272728</v>
      </c>
      <c r="AC151" s="16">
        <f>武器2!Y151</f>
        <v>0</v>
      </c>
      <c r="AD151" s="16">
        <f>武器2!Z151</f>
        <v>0</v>
      </c>
      <c r="AE151" s="16">
        <f>武器2!AA151</f>
        <v>0</v>
      </c>
      <c r="AF151" s="16">
        <f>武器2!AB151</f>
        <v>0</v>
      </c>
      <c r="AG151" s="16">
        <f>武器2!AC151</f>
        <v>0</v>
      </c>
      <c r="AH151" s="16">
        <f>武器2!AD151</f>
        <v>0</v>
      </c>
      <c r="AI151" s="16">
        <f>武器2!AE151</f>
        <v>0</v>
      </c>
      <c r="AJ151" s="16">
        <f>武器2!AF151</f>
        <v>0</v>
      </c>
      <c r="AK151" s="16">
        <f>武器2!AG151</f>
        <v>0</v>
      </c>
      <c r="AL151" s="16">
        <f>武器2!AH151</f>
        <v>0</v>
      </c>
      <c r="AM151" s="16">
        <f>武器2!AI151</f>
        <v>0</v>
      </c>
      <c r="AN151" s="16">
        <f>武器2!AJ151</f>
        <v>0</v>
      </c>
      <c r="AO151" s="21">
        <f t="shared" si="46"/>
        <v>87.296181818181822</v>
      </c>
      <c r="AP151" s="21">
        <f t="shared" si="47"/>
        <v>75600</v>
      </c>
      <c r="AQ151" t="str">
        <f t="shared" si="48"/>
        <v>,长獠牙,扁扁的稻草,漂亮的蘑菇</v>
      </c>
      <c r="AR151" s="24" t="str">
        <f>IF(F151="c",getSring(AQ151,4),VLOOKUP(K151&amp;F151,test4,2,FALSE))</f>
        <v>火之精华</v>
      </c>
      <c r="AS151" s="24">
        <f t="shared" si="49"/>
        <v>30012</v>
      </c>
      <c r="AT151" s="24">
        <f t="shared" si="50"/>
        <v>18</v>
      </c>
      <c r="AU151" s="24" t="str">
        <f t="shared" si="58"/>
        <v>长獠牙</v>
      </c>
      <c r="AV151" s="24">
        <f t="shared" si="51"/>
        <v>30039</v>
      </c>
      <c r="AW151" s="24">
        <f t="shared" si="52"/>
        <v>36</v>
      </c>
      <c r="AX151" s="24" t="str">
        <f t="shared" si="59"/>
        <v>扁扁的稻草</v>
      </c>
      <c r="AY151" s="24">
        <f t="shared" si="53"/>
        <v>30027</v>
      </c>
      <c r="AZ151" s="24">
        <f t="shared" si="54"/>
        <v>36</v>
      </c>
      <c r="BA151" s="24" t="str">
        <f t="shared" si="60"/>
        <v>漂亮的蘑菇</v>
      </c>
      <c r="BB151" s="24">
        <f t="shared" si="55"/>
        <v>30023</v>
      </c>
      <c r="BC151" s="24">
        <f t="shared" si="61"/>
        <v>36</v>
      </c>
    </row>
    <row r="152" spans="1:55" ht="14.25" x14ac:dyDescent="0.2">
      <c r="A152">
        <f t="shared" si="56"/>
        <v>10150</v>
      </c>
      <c r="B152" s="16">
        <v>150</v>
      </c>
      <c r="C152" s="16" t="str">
        <f ca="1">武器1!C152</f>
        <v>IC1837</v>
      </c>
      <c r="D152" s="16" t="str">
        <f ca="1">武器1!D152</f>
        <v>发亮的空灵羽扇</v>
      </c>
      <c r="E152" s="16">
        <f t="shared" si="42"/>
        <v>11</v>
      </c>
      <c r="F152" s="36" t="str">
        <f t="shared" si="41"/>
        <v>b</v>
      </c>
      <c r="G152" s="39">
        <f t="shared" si="57"/>
        <v>3</v>
      </c>
      <c r="H152" s="19" t="s">
        <v>21</v>
      </c>
      <c r="I152" s="3" t="s">
        <v>26</v>
      </c>
      <c r="J152" s="3" t="s">
        <v>931</v>
      </c>
      <c r="K152" s="3" t="str">
        <f t="shared" si="43"/>
        <v>火炎</v>
      </c>
      <c r="L152" s="3">
        <f t="shared" si="44"/>
        <v>3</v>
      </c>
      <c r="M152" s="3">
        <f t="shared" si="45"/>
        <v>4</v>
      </c>
      <c r="N152" s="16">
        <v>6</v>
      </c>
      <c r="O152" s="16">
        <v>6</v>
      </c>
      <c r="P152" s="16">
        <f>武器2!L152</f>
        <v>56</v>
      </c>
      <c r="Q152" s="16">
        <f>武器2!M152</f>
        <v>0</v>
      </c>
      <c r="R152" s="16">
        <f>武器2!N152</f>
        <v>0</v>
      </c>
      <c r="S152" s="16">
        <f>武器2!O152</f>
        <v>0</v>
      </c>
      <c r="T152" s="16">
        <f>武器2!P152</f>
        <v>0</v>
      </c>
      <c r="U152" s="16">
        <f>武器2!Q152</f>
        <v>0</v>
      </c>
      <c r="V152" s="16">
        <f>武器2!R152</f>
        <v>0</v>
      </c>
      <c r="W152" s="16">
        <f>武器2!S152</f>
        <v>0</v>
      </c>
      <c r="X152" s="16">
        <f>武器2!T152</f>
        <v>0</v>
      </c>
      <c r="Y152" s="16">
        <f>武器2!U152</f>
        <v>0</v>
      </c>
      <c r="Z152" s="16">
        <f>武器2!V152</f>
        <v>0</v>
      </c>
      <c r="AA152" s="16">
        <f>武器2!W152</f>
        <v>0</v>
      </c>
      <c r="AB152" s="16">
        <f>武器2!X152</f>
        <v>0</v>
      </c>
      <c r="AC152" s="16">
        <f>武器2!Y152</f>
        <v>0</v>
      </c>
      <c r="AD152" s="16">
        <f>武器2!Z152</f>
        <v>0</v>
      </c>
      <c r="AE152" s="16">
        <f>武器2!AA152</f>
        <v>0</v>
      </c>
      <c r="AF152" s="16">
        <f>武器2!AB152</f>
        <v>0</v>
      </c>
      <c r="AG152" s="16">
        <f>武器2!AC152</f>
        <v>0</v>
      </c>
      <c r="AH152" s="16">
        <f>武器2!AD152</f>
        <v>0</v>
      </c>
      <c r="AI152" s="16">
        <f>武器2!AE152</f>
        <v>0</v>
      </c>
      <c r="AJ152" s="16">
        <f>武器2!AF152</f>
        <v>0</v>
      </c>
      <c r="AK152" s="16">
        <f>武器2!AG152</f>
        <v>0</v>
      </c>
      <c r="AL152" s="16">
        <f>武器2!AH152</f>
        <v>0</v>
      </c>
      <c r="AM152" s="16">
        <f>武器2!AI152</f>
        <v>0</v>
      </c>
      <c r="AN152" s="16">
        <f>武器2!AJ152</f>
        <v>0.32363636363636367</v>
      </c>
      <c r="AO152" s="21">
        <f t="shared" si="46"/>
        <v>84</v>
      </c>
      <c r="AP152" s="21">
        <f t="shared" si="47"/>
        <v>74700</v>
      </c>
      <c r="AQ152" t="str">
        <f t="shared" si="48"/>
        <v>,坚硬的石头,蓝水晶,长獠牙</v>
      </c>
      <c r="AR152" s="24" t="str">
        <f>IF(F152="c",getSring(AQ152,4),VLOOKUP(K152&amp;F152,test4,2,FALSE))</f>
        <v>火之精华</v>
      </c>
      <c r="AS152" s="24">
        <f t="shared" si="49"/>
        <v>30012</v>
      </c>
      <c r="AT152" s="24">
        <f t="shared" si="50"/>
        <v>18</v>
      </c>
      <c r="AU152" s="24" t="str">
        <f t="shared" si="58"/>
        <v>坚硬的石头</v>
      </c>
      <c r="AV152" s="24">
        <f t="shared" si="51"/>
        <v>30035</v>
      </c>
      <c r="AW152" s="24">
        <f t="shared" si="52"/>
        <v>35</v>
      </c>
      <c r="AX152" s="24" t="str">
        <f t="shared" si="59"/>
        <v>蓝水晶</v>
      </c>
      <c r="AY152" s="24">
        <f t="shared" si="53"/>
        <v>30031</v>
      </c>
      <c r="AZ152" s="24">
        <f t="shared" si="54"/>
        <v>35</v>
      </c>
      <c r="BA152" s="24" t="str">
        <f t="shared" si="60"/>
        <v>长獠牙</v>
      </c>
      <c r="BB152" s="24">
        <f t="shared" si="55"/>
        <v>30039</v>
      </c>
      <c r="BC152" s="24">
        <f t="shared" si="61"/>
        <v>35</v>
      </c>
    </row>
    <row r="153" spans="1:55" ht="14.25" x14ac:dyDescent="0.2">
      <c r="A153">
        <f t="shared" si="56"/>
        <v>10151</v>
      </c>
      <c r="B153" s="16">
        <v>151</v>
      </c>
      <c r="C153" s="16" t="str">
        <f ca="1">武器1!C153</f>
        <v>IC1835</v>
      </c>
      <c r="D153" s="16" t="str">
        <f ca="1">武器1!D153</f>
        <v>凌厉的空灵羽扇</v>
      </c>
      <c r="E153" s="16">
        <f t="shared" si="42"/>
        <v>13</v>
      </c>
      <c r="F153" s="36" t="str">
        <f t="shared" si="41"/>
        <v>b</v>
      </c>
      <c r="G153" s="39">
        <f t="shared" si="57"/>
        <v>3</v>
      </c>
      <c r="H153" s="19" t="s">
        <v>21</v>
      </c>
      <c r="I153" s="3" t="s">
        <v>26</v>
      </c>
      <c r="J153" s="3" t="s">
        <v>931</v>
      </c>
      <c r="K153" s="3" t="str">
        <f t="shared" si="43"/>
        <v>火炎</v>
      </c>
      <c r="L153" s="3">
        <f t="shared" si="44"/>
        <v>3</v>
      </c>
      <c r="M153" s="3">
        <f t="shared" si="45"/>
        <v>4</v>
      </c>
      <c r="N153" s="16">
        <v>6</v>
      </c>
      <c r="O153" s="16">
        <v>7</v>
      </c>
      <c r="P153" s="16">
        <f>武器2!L153</f>
        <v>65</v>
      </c>
      <c r="Q153" s="16">
        <f>武器2!M153</f>
        <v>0</v>
      </c>
      <c r="R153" s="16">
        <f>武器2!N153</f>
        <v>0</v>
      </c>
      <c r="S153" s="16">
        <f>武器2!O153</f>
        <v>0</v>
      </c>
      <c r="T153" s="16">
        <f>武器2!P153</f>
        <v>0</v>
      </c>
      <c r="U153" s="16">
        <f>武器2!Q153</f>
        <v>0</v>
      </c>
      <c r="V153" s="16">
        <f>武器2!R153</f>
        <v>0</v>
      </c>
      <c r="W153" s="16">
        <f>武器2!S153</f>
        <v>0</v>
      </c>
      <c r="X153" s="16">
        <f>武器2!T153</f>
        <v>0</v>
      </c>
      <c r="Y153" s="16">
        <f>武器2!U153</f>
        <v>0</v>
      </c>
      <c r="Z153" s="16">
        <f>武器2!V153</f>
        <v>0</v>
      </c>
      <c r="AA153" s="16">
        <f>武器2!W153</f>
        <v>0</v>
      </c>
      <c r="AB153" s="16">
        <f>武器2!X153</f>
        <v>0.47272727272727272</v>
      </c>
      <c r="AC153" s="16">
        <f>武器2!Y153</f>
        <v>0</v>
      </c>
      <c r="AD153" s="16">
        <f>武器2!Z153</f>
        <v>0</v>
      </c>
      <c r="AE153" s="16">
        <f>武器2!AA153</f>
        <v>0</v>
      </c>
      <c r="AF153" s="16">
        <f>武器2!AB153</f>
        <v>0</v>
      </c>
      <c r="AG153" s="16">
        <f>武器2!AC153</f>
        <v>0</v>
      </c>
      <c r="AH153" s="16">
        <f>武器2!AD153</f>
        <v>0</v>
      </c>
      <c r="AI153" s="16">
        <f>武器2!AE153</f>
        <v>0</v>
      </c>
      <c r="AJ153" s="16">
        <f>武器2!AF153</f>
        <v>0</v>
      </c>
      <c r="AK153" s="16">
        <f>武器2!AG153</f>
        <v>0</v>
      </c>
      <c r="AL153" s="16">
        <f>武器2!AH153</f>
        <v>0</v>
      </c>
      <c r="AM153" s="16">
        <f>武器2!AI153</f>
        <v>0</v>
      </c>
      <c r="AN153" s="16">
        <f>武器2!AJ153</f>
        <v>0</v>
      </c>
      <c r="AO153" s="21">
        <f t="shared" si="46"/>
        <v>129.5509090909091</v>
      </c>
      <c r="AP153" s="21">
        <f t="shared" si="47"/>
        <v>113400</v>
      </c>
      <c r="AQ153" t="str">
        <f t="shared" si="48"/>
        <v>,坚硬的石头,蓝水晶,扁扁的稻草</v>
      </c>
      <c r="AR153" s="24" t="str">
        <f>IF(F153="c",getSring(AQ153,4),VLOOKUP(K153&amp;F153,test4,2,FALSE))</f>
        <v>火之精华</v>
      </c>
      <c r="AS153" s="24">
        <f t="shared" si="49"/>
        <v>30012</v>
      </c>
      <c r="AT153" s="24">
        <f t="shared" si="50"/>
        <v>27</v>
      </c>
      <c r="AU153" s="24" t="str">
        <f t="shared" si="58"/>
        <v>坚硬的石头</v>
      </c>
      <c r="AV153" s="24">
        <f t="shared" si="51"/>
        <v>30035</v>
      </c>
      <c r="AW153" s="24">
        <f t="shared" si="52"/>
        <v>54</v>
      </c>
      <c r="AX153" s="24" t="str">
        <f t="shared" si="59"/>
        <v>蓝水晶</v>
      </c>
      <c r="AY153" s="24">
        <f t="shared" si="53"/>
        <v>30031</v>
      </c>
      <c r="AZ153" s="24">
        <f t="shared" si="54"/>
        <v>54</v>
      </c>
      <c r="BA153" s="24" t="str">
        <f t="shared" si="60"/>
        <v>扁扁的稻草</v>
      </c>
      <c r="BB153" s="24">
        <f t="shared" si="55"/>
        <v>30027</v>
      </c>
      <c r="BC153" s="24">
        <f t="shared" si="61"/>
        <v>54</v>
      </c>
    </row>
    <row r="154" spans="1:55" ht="14.25" x14ac:dyDescent="0.2">
      <c r="A154">
        <f t="shared" si="56"/>
        <v>10152</v>
      </c>
      <c r="B154" s="16">
        <v>152</v>
      </c>
      <c r="C154" s="16" t="str">
        <f ca="1">武器1!C154</f>
        <v>IC1837</v>
      </c>
      <c r="D154" s="16" t="str">
        <f ca="1">武器1!D154</f>
        <v>凌厉的混乱扇子</v>
      </c>
      <c r="E154" s="16">
        <f t="shared" si="42"/>
        <v>15</v>
      </c>
      <c r="F154" s="36" t="str">
        <f t="shared" si="41"/>
        <v>b</v>
      </c>
      <c r="G154" s="39">
        <f t="shared" si="57"/>
        <v>3</v>
      </c>
      <c r="H154" s="19" t="s">
        <v>21</v>
      </c>
      <c r="I154" s="3" t="s">
        <v>26</v>
      </c>
      <c r="J154" s="3" t="s">
        <v>931</v>
      </c>
      <c r="K154" s="3" t="str">
        <f t="shared" si="43"/>
        <v>火炎</v>
      </c>
      <c r="L154" s="3">
        <f t="shared" si="44"/>
        <v>3</v>
      </c>
      <c r="M154" s="3">
        <f t="shared" si="45"/>
        <v>4</v>
      </c>
      <c r="N154" s="16">
        <v>6</v>
      </c>
      <c r="O154" s="16">
        <v>8</v>
      </c>
      <c r="P154" s="16">
        <f>武器2!L154</f>
        <v>75</v>
      </c>
      <c r="Q154" s="16">
        <f>武器2!M154</f>
        <v>0</v>
      </c>
      <c r="R154" s="16">
        <f>武器2!N154</f>
        <v>0</v>
      </c>
      <c r="S154" s="16">
        <f>武器2!O154</f>
        <v>0</v>
      </c>
      <c r="T154" s="16">
        <f>武器2!P154</f>
        <v>0</v>
      </c>
      <c r="U154" s="16">
        <f>武器2!Q154</f>
        <v>0</v>
      </c>
      <c r="V154" s="16">
        <f>武器2!R154</f>
        <v>0</v>
      </c>
      <c r="W154" s="16">
        <f>武器2!S154</f>
        <v>0</v>
      </c>
      <c r="X154" s="16">
        <f>武器2!T154</f>
        <v>0</v>
      </c>
      <c r="Y154" s="16">
        <f>武器2!U154</f>
        <v>0</v>
      </c>
      <c r="Z154" s="16">
        <f>武器2!V154</f>
        <v>0</v>
      </c>
      <c r="AA154" s="16">
        <f>武器2!W154</f>
        <v>0</v>
      </c>
      <c r="AB154" s="16">
        <f>武器2!X154</f>
        <v>0.54090909090909089</v>
      </c>
      <c r="AC154" s="16">
        <f>武器2!Y154</f>
        <v>0</v>
      </c>
      <c r="AD154" s="16">
        <f>武器2!Z154</f>
        <v>0</v>
      </c>
      <c r="AE154" s="16">
        <f>武器2!AA154</f>
        <v>0</v>
      </c>
      <c r="AF154" s="16">
        <f>武器2!AB154</f>
        <v>0</v>
      </c>
      <c r="AG154" s="16">
        <f>武器2!AC154</f>
        <v>0</v>
      </c>
      <c r="AH154" s="16">
        <f>武器2!AD154</f>
        <v>0</v>
      </c>
      <c r="AI154" s="16">
        <f>武器2!AE154</f>
        <v>0</v>
      </c>
      <c r="AJ154" s="16">
        <f>武器2!AF154</f>
        <v>0</v>
      </c>
      <c r="AK154" s="16">
        <f>武器2!AG154</f>
        <v>0</v>
      </c>
      <c r="AL154" s="16">
        <f>武器2!AH154</f>
        <v>0</v>
      </c>
      <c r="AM154" s="16">
        <f>武器2!AI154</f>
        <v>0</v>
      </c>
      <c r="AN154" s="16">
        <f>武器2!AJ154</f>
        <v>0</v>
      </c>
      <c r="AO154" s="21">
        <f t="shared" si="46"/>
        <v>154.58272727272725</v>
      </c>
      <c r="AP154" s="21">
        <f t="shared" si="47"/>
        <v>134400</v>
      </c>
      <c r="AQ154" t="str">
        <f t="shared" si="48"/>
        <v>,长獠牙,坚硬的石头,扁扁的稻草</v>
      </c>
      <c r="AR154" s="24" t="str">
        <f>IF(F154="c",getSring(AQ154,4),VLOOKUP(K154&amp;F154,test4,2,FALSE))</f>
        <v>火之精华</v>
      </c>
      <c r="AS154" s="24">
        <f t="shared" si="49"/>
        <v>30012</v>
      </c>
      <c r="AT154" s="24">
        <f t="shared" si="50"/>
        <v>32</v>
      </c>
      <c r="AU154" s="24" t="str">
        <f t="shared" si="58"/>
        <v>长獠牙</v>
      </c>
      <c r="AV154" s="24">
        <f t="shared" si="51"/>
        <v>30039</v>
      </c>
      <c r="AW154" s="24">
        <f t="shared" si="52"/>
        <v>64</v>
      </c>
      <c r="AX154" s="24" t="str">
        <f t="shared" si="59"/>
        <v>坚硬的石头</v>
      </c>
      <c r="AY154" s="24">
        <f t="shared" si="53"/>
        <v>30035</v>
      </c>
      <c r="AZ154" s="24">
        <f t="shared" si="54"/>
        <v>64</v>
      </c>
      <c r="BA154" s="24" t="str">
        <f t="shared" si="60"/>
        <v>扁扁的稻草</v>
      </c>
      <c r="BB154" s="24">
        <f t="shared" si="55"/>
        <v>30027</v>
      </c>
      <c r="BC154" s="24">
        <f t="shared" si="61"/>
        <v>64</v>
      </c>
    </row>
    <row r="155" spans="1:55" ht="14.25" x14ac:dyDescent="0.2">
      <c r="A155">
        <f t="shared" si="56"/>
        <v>10153</v>
      </c>
      <c r="B155" s="16">
        <v>153</v>
      </c>
      <c r="C155" s="16" t="str">
        <f ca="1">武器1!C155</f>
        <v>IC1835</v>
      </c>
      <c r="D155" s="16" t="str">
        <f ca="1">武器1!D155</f>
        <v>一般的虚幻羽扇</v>
      </c>
      <c r="E155" s="16">
        <f t="shared" si="42"/>
        <v>1</v>
      </c>
      <c r="F155" s="36" t="str">
        <f t="shared" si="41"/>
        <v>c</v>
      </c>
      <c r="G155" s="39">
        <f t="shared" si="57"/>
        <v>4</v>
      </c>
      <c r="H155" s="19" t="s">
        <v>21</v>
      </c>
      <c r="I155" s="3" t="s">
        <v>26</v>
      </c>
      <c r="J155" s="3" t="s">
        <v>931</v>
      </c>
      <c r="K155" s="3" t="str">
        <f t="shared" si="43"/>
        <v/>
      </c>
      <c r="L155" s="3">
        <f t="shared" si="44"/>
        <v>0</v>
      </c>
      <c r="M155" s="3">
        <f t="shared" si="45"/>
        <v>0</v>
      </c>
      <c r="N155" s="16">
        <v>6</v>
      </c>
      <c r="O155" s="16">
        <v>1</v>
      </c>
      <c r="P155" s="16">
        <f>武器2!L155</f>
        <v>11</v>
      </c>
      <c r="Q155" s="16">
        <f>武器2!M155</f>
        <v>0</v>
      </c>
      <c r="R155" s="16">
        <f>武器2!N155</f>
        <v>0</v>
      </c>
      <c r="S155" s="16">
        <f>武器2!O155</f>
        <v>0</v>
      </c>
      <c r="T155" s="16">
        <f>武器2!P155</f>
        <v>0</v>
      </c>
      <c r="U155" s="16">
        <f>武器2!Q155</f>
        <v>0</v>
      </c>
      <c r="V155" s="16">
        <f>武器2!R155</f>
        <v>0</v>
      </c>
      <c r="W155" s="16">
        <f>武器2!S155</f>
        <v>0</v>
      </c>
      <c r="X155" s="16">
        <f>武器2!T155</f>
        <v>0</v>
      </c>
      <c r="Y155" s="16">
        <f>武器2!U155</f>
        <v>0</v>
      </c>
      <c r="Z155" s="16">
        <f>武器2!V155</f>
        <v>0</v>
      </c>
      <c r="AA155" s="16">
        <f>武器2!W155</f>
        <v>0</v>
      </c>
      <c r="AB155" s="16">
        <f>武器2!X155</f>
        <v>0</v>
      </c>
      <c r="AC155" s="16">
        <f>武器2!Y155</f>
        <v>0</v>
      </c>
      <c r="AD155" s="16">
        <f>武器2!Z155</f>
        <v>0</v>
      </c>
      <c r="AE155" s="16">
        <f>武器2!AA155</f>
        <v>0</v>
      </c>
      <c r="AF155" s="16">
        <f>武器2!AB155</f>
        <v>0</v>
      </c>
      <c r="AG155" s="16">
        <f>武器2!AC155</f>
        <v>0</v>
      </c>
      <c r="AH155" s="16">
        <f>武器2!AD155</f>
        <v>0</v>
      </c>
      <c r="AI155" s="16">
        <f>武器2!AE155</f>
        <v>0</v>
      </c>
      <c r="AJ155" s="16">
        <f>武器2!AF155</f>
        <v>0</v>
      </c>
      <c r="AK155" s="16">
        <f>武器2!AG155</f>
        <v>0</v>
      </c>
      <c r="AL155" s="16">
        <f>武器2!AH155</f>
        <v>0</v>
      </c>
      <c r="AM155" s="16">
        <f>武器2!AI155</f>
        <v>0</v>
      </c>
      <c r="AN155" s="16">
        <f>武器2!AJ155</f>
        <v>0</v>
      </c>
      <c r="AO155" s="21">
        <f t="shared" si="46"/>
        <v>16.5</v>
      </c>
      <c r="AP155" s="21">
        <f t="shared" si="47"/>
        <v>14550</v>
      </c>
      <c r="AQ155" t="str">
        <f t="shared" si="48"/>
        <v>,狗牙,稻草,红水晶,多汁的坚果</v>
      </c>
      <c r="AR155" s="24" t="str">
        <f>IF(F155="c",getSring(AQ155,4),VLOOKUP(K155&amp;F155,test4,2,FALSE))</f>
        <v>多汁的坚果</v>
      </c>
      <c r="AS155" s="24">
        <f t="shared" si="49"/>
        <v>30042</v>
      </c>
      <c r="AT155" s="24">
        <f t="shared" si="50"/>
        <v>55</v>
      </c>
      <c r="AU155" s="24" t="str">
        <f t="shared" si="58"/>
        <v>狗牙</v>
      </c>
      <c r="AV155" s="24">
        <f t="shared" si="51"/>
        <v>30038</v>
      </c>
      <c r="AW155" s="24">
        <f t="shared" si="52"/>
        <v>14</v>
      </c>
      <c r="AX155" s="24" t="str">
        <f t="shared" si="59"/>
        <v>稻草</v>
      </c>
      <c r="AY155" s="24">
        <f t="shared" si="53"/>
        <v>30026</v>
      </c>
      <c r="AZ155" s="24">
        <f t="shared" si="54"/>
        <v>14</v>
      </c>
      <c r="BA155" s="24" t="str">
        <f t="shared" si="60"/>
        <v>红水晶</v>
      </c>
      <c r="BB155" s="24">
        <f t="shared" si="55"/>
        <v>30030</v>
      </c>
      <c r="BC155" s="24">
        <f t="shared" si="61"/>
        <v>14</v>
      </c>
    </row>
    <row r="156" spans="1:55" ht="14.25" x14ac:dyDescent="0.2">
      <c r="A156">
        <f t="shared" si="56"/>
        <v>10154</v>
      </c>
      <c r="B156" s="16">
        <v>154</v>
      </c>
      <c r="C156" s="16" t="str">
        <f ca="1">武器1!C156</f>
        <v>IC1837</v>
      </c>
      <c r="D156" s="16" t="str">
        <f ca="1">武器1!D156</f>
        <v>一般的女神舞扇</v>
      </c>
      <c r="E156" s="16">
        <f t="shared" si="42"/>
        <v>3</v>
      </c>
      <c r="F156" s="36" t="str">
        <f t="shared" si="41"/>
        <v>c</v>
      </c>
      <c r="G156" s="39">
        <f t="shared" si="57"/>
        <v>4</v>
      </c>
      <c r="H156" s="19" t="s">
        <v>21</v>
      </c>
      <c r="I156" s="3" t="s">
        <v>26</v>
      </c>
      <c r="J156" s="3" t="s">
        <v>931</v>
      </c>
      <c r="K156" s="3" t="str">
        <f t="shared" si="43"/>
        <v/>
      </c>
      <c r="L156" s="3">
        <f t="shared" si="44"/>
        <v>0</v>
      </c>
      <c r="M156" s="3">
        <f t="shared" si="45"/>
        <v>0</v>
      </c>
      <c r="N156" s="16">
        <v>6</v>
      </c>
      <c r="O156" s="16">
        <v>2</v>
      </c>
      <c r="P156" s="16">
        <f>武器2!L156</f>
        <v>23</v>
      </c>
      <c r="Q156" s="16">
        <f>武器2!M156</f>
        <v>0</v>
      </c>
      <c r="R156" s="16">
        <f>武器2!N156</f>
        <v>0</v>
      </c>
      <c r="S156" s="16">
        <f>武器2!O156</f>
        <v>0</v>
      </c>
      <c r="T156" s="16">
        <f>武器2!P156</f>
        <v>0</v>
      </c>
      <c r="U156" s="16">
        <f>武器2!Q156</f>
        <v>0</v>
      </c>
      <c r="V156" s="16">
        <f>武器2!R156</f>
        <v>0</v>
      </c>
      <c r="W156" s="16">
        <f>武器2!S156</f>
        <v>0</v>
      </c>
      <c r="X156" s="16">
        <f>武器2!T156</f>
        <v>0</v>
      </c>
      <c r="Y156" s="16">
        <f>武器2!U156</f>
        <v>0</v>
      </c>
      <c r="Z156" s="16">
        <f>武器2!V156</f>
        <v>0</v>
      </c>
      <c r="AA156" s="16">
        <f>武器2!W156</f>
        <v>0</v>
      </c>
      <c r="AB156" s="16">
        <f>武器2!X156</f>
        <v>0</v>
      </c>
      <c r="AC156" s="16">
        <f>武器2!Y156</f>
        <v>0</v>
      </c>
      <c r="AD156" s="16">
        <f>武器2!Z156</f>
        <v>0</v>
      </c>
      <c r="AE156" s="16">
        <f>武器2!AA156</f>
        <v>0</v>
      </c>
      <c r="AF156" s="16">
        <f>武器2!AB156</f>
        <v>0</v>
      </c>
      <c r="AG156" s="16">
        <f>武器2!AC156</f>
        <v>0</v>
      </c>
      <c r="AH156" s="16">
        <f>武器2!AD156</f>
        <v>0</v>
      </c>
      <c r="AI156" s="16">
        <f>武器2!AE156</f>
        <v>0</v>
      </c>
      <c r="AJ156" s="16">
        <f>武器2!AF156</f>
        <v>0</v>
      </c>
      <c r="AK156" s="16">
        <f>武器2!AG156</f>
        <v>0</v>
      </c>
      <c r="AL156" s="16">
        <f>武器2!AH156</f>
        <v>0</v>
      </c>
      <c r="AM156" s="16">
        <f>武器2!AI156</f>
        <v>0</v>
      </c>
      <c r="AN156" s="16">
        <f>武器2!AJ156</f>
        <v>0</v>
      </c>
      <c r="AO156" s="21">
        <f t="shared" si="46"/>
        <v>34.5</v>
      </c>
      <c r="AP156" s="21">
        <f t="shared" si="47"/>
        <v>30300</v>
      </c>
      <c r="AQ156" t="str">
        <f t="shared" si="48"/>
        <v>,稻草,石头,红水晶,蘑菇</v>
      </c>
      <c r="AR156" s="24" t="str">
        <f>IF(F156="c",getSring(AQ156,4),VLOOKUP(K156&amp;F156,test4,2,FALSE))</f>
        <v>蘑菇</v>
      </c>
      <c r="AS156" s="24">
        <f t="shared" si="49"/>
        <v>30022</v>
      </c>
      <c r="AT156" s="24">
        <f t="shared" si="50"/>
        <v>115</v>
      </c>
      <c r="AU156" s="24" t="str">
        <f t="shared" si="58"/>
        <v>稻草</v>
      </c>
      <c r="AV156" s="24">
        <f t="shared" si="51"/>
        <v>30026</v>
      </c>
      <c r="AW156" s="24">
        <f t="shared" si="52"/>
        <v>29</v>
      </c>
      <c r="AX156" s="24" t="str">
        <f t="shared" si="59"/>
        <v>石头</v>
      </c>
      <c r="AY156" s="24">
        <f t="shared" si="53"/>
        <v>30034</v>
      </c>
      <c r="AZ156" s="24">
        <f t="shared" si="54"/>
        <v>29</v>
      </c>
      <c r="BA156" s="24" t="str">
        <f t="shared" si="60"/>
        <v>红水晶</v>
      </c>
      <c r="BB156" s="24">
        <f t="shared" si="55"/>
        <v>30030</v>
      </c>
      <c r="BC156" s="24">
        <f t="shared" si="61"/>
        <v>29</v>
      </c>
    </row>
    <row r="157" spans="1:55" ht="14.25" x14ac:dyDescent="0.2">
      <c r="A157">
        <f t="shared" si="56"/>
        <v>10155</v>
      </c>
      <c r="B157" s="16">
        <v>155</v>
      </c>
      <c r="C157" s="16" t="str">
        <f ca="1">武器1!C157</f>
        <v>IC1838</v>
      </c>
      <c r="D157" s="16" t="str">
        <f ca="1">武器1!D157</f>
        <v>初级的女神扇子</v>
      </c>
      <c r="E157" s="16">
        <f t="shared" si="42"/>
        <v>5</v>
      </c>
      <c r="F157" s="36" t="str">
        <f t="shared" si="41"/>
        <v>c</v>
      </c>
      <c r="G157" s="39">
        <f t="shared" si="57"/>
        <v>4</v>
      </c>
      <c r="H157" s="19" t="s">
        <v>21</v>
      </c>
      <c r="I157" s="3" t="s">
        <v>26</v>
      </c>
      <c r="J157" s="3" t="s">
        <v>931</v>
      </c>
      <c r="K157" s="3" t="str">
        <f t="shared" si="43"/>
        <v/>
      </c>
      <c r="L157" s="3">
        <f t="shared" si="44"/>
        <v>0</v>
      </c>
      <c r="M157" s="3">
        <f t="shared" si="45"/>
        <v>0</v>
      </c>
      <c r="N157" s="16">
        <v>6</v>
      </c>
      <c r="O157" s="16">
        <v>3</v>
      </c>
      <c r="P157" s="16">
        <f>武器2!L157</f>
        <v>35</v>
      </c>
      <c r="Q157" s="16">
        <f>武器2!M157</f>
        <v>0</v>
      </c>
      <c r="R157" s="16">
        <f>武器2!N157</f>
        <v>0</v>
      </c>
      <c r="S157" s="16">
        <f>武器2!O157</f>
        <v>0</v>
      </c>
      <c r="T157" s="16">
        <f>武器2!P157</f>
        <v>0</v>
      </c>
      <c r="U157" s="16">
        <f>武器2!Q157</f>
        <v>0</v>
      </c>
      <c r="V157" s="16">
        <f>武器2!R157</f>
        <v>0</v>
      </c>
      <c r="W157" s="16">
        <f>武器2!S157</f>
        <v>0</v>
      </c>
      <c r="X157" s="16">
        <f>武器2!T157</f>
        <v>0</v>
      </c>
      <c r="Y157" s="16">
        <f>武器2!U157</f>
        <v>0</v>
      </c>
      <c r="Z157" s="16">
        <f>武器2!V157</f>
        <v>0</v>
      </c>
      <c r="AA157" s="16">
        <f>武器2!W157</f>
        <v>0</v>
      </c>
      <c r="AB157" s="16">
        <f>武器2!X157</f>
        <v>0</v>
      </c>
      <c r="AC157" s="16">
        <f>武器2!Y157</f>
        <v>0</v>
      </c>
      <c r="AD157" s="16">
        <f>武器2!Z157</f>
        <v>0</v>
      </c>
      <c r="AE157" s="16">
        <f>武器2!AA157</f>
        <v>0</v>
      </c>
      <c r="AF157" s="16">
        <f>武器2!AB157</f>
        <v>0</v>
      </c>
      <c r="AG157" s="16">
        <f>武器2!AC157</f>
        <v>0</v>
      </c>
      <c r="AH157" s="16">
        <f>武器2!AD157</f>
        <v>0</v>
      </c>
      <c r="AI157" s="16">
        <f>武器2!AE157</f>
        <v>0</v>
      </c>
      <c r="AJ157" s="16">
        <f>武器2!AF157</f>
        <v>0</v>
      </c>
      <c r="AK157" s="16">
        <f>武器2!AG157</f>
        <v>0</v>
      </c>
      <c r="AL157" s="16">
        <f>武器2!AH157</f>
        <v>0</v>
      </c>
      <c r="AM157" s="16">
        <f>武器2!AI157</f>
        <v>0</v>
      </c>
      <c r="AN157" s="16">
        <f>武器2!AJ157</f>
        <v>0</v>
      </c>
      <c r="AO157" s="21">
        <f t="shared" si="46"/>
        <v>52.5</v>
      </c>
      <c r="AP157" s="21">
        <f t="shared" si="47"/>
        <v>46050</v>
      </c>
      <c r="AQ157" t="str">
        <f t="shared" si="48"/>
        <v>,狗牙,石头,红水晶,蘑菇</v>
      </c>
      <c r="AR157" s="24" t="str">
        <f>IF(F157="c",getSring(AQ157,4),VLOOKUP(K157&amp;F157,test4,2,FALSE))</f>
        <v>蘑菇</v>
      </c>
      <c r="AS157" s="24">
        <f t="shared" si="49"/>
        <v>30022</v>
      </c>
      <c r="AT157" s="24">
        <f t="shared" si="50"/>
        <v>175</v>
      </c>
      <c r="AU157" s="24" t="str">
        <f t="shared" si="58"/>
        <v>狗牙</v>
      </c>
      <c r="AV157" s="24">
        <f t="shared" si="51"/>
        <v>30038</v>
      </c>
      <c r="AW157" s="24">
        <f t="shared" si="52"/>
        <v>44</v>
      </c>
      <c r="AX157" s="24" t="str">
        <f t="shared" si="59"/>
        <v>石头</v>
      </c>
      <c r="AY157" s="24">
        <f t="shared" si="53"/>
        <v>30034</v>
      </c>
      <c r="AZ157" s="24">
        <f t="shared" si="54"/>
        <v>44</v>
      </c>
      <c r="BA157" s="24" t="str">
        <f t="shared" si="60"/>
        <v>红水晶</v>
      </c>
      <c r="BB157" s="24">
        <f t="shared" si="55"/>
        <v>30030</v>
      </c>
      <c r="BC157" s="24">
        <f t="shared" si="61"/>
        <v>44</v>
      </c>
    </row>
    <row r="158" spans="1:55" ht="14.25" x14ac:dyDescent="0.2">
      <c r="A158">
        <f t="shared" si="56"/>
        <v>10156</v>
      </c>
      <c r="B158" s="16">
        <v>156</v>
      </c>
      <c r="C158" s="16" t="str">
        <f ca="1">武器1!C158</f>
        <v>IC1835</v>
      </c>
      <c r="D158" s="16" t="str">
        <f ca="1">武器1!D158</f>
        <v>一般的空灵扇子</v>
      </c>
      <c r="E158" s="16">
        <f t="shared" si="42"/>
        <v>7</v>
      </c>
      <c r="F158" s="36" t="str">
        <f t="shared" si="41"/>
        <v>c</v>
      </c>
      <c r="G158" s="39">
        <f t="shared" si="57"/>
        <v>4</v>
      </c>
      <c r="H158" s="19" t="s">
        <v>21</v>
      </c>
      <c r="I158" s="3" t="s">
        <v>26</v>
      </c>
      <c r="J158" s="3" t="s">
        <v>931</v>
      </c>
      <c r="K158" s="3" t="str">
        <f t="shared" si="43"/>
        <v/>
      </c>
      <c r="L158" s="3">
        <f t="shared" si="44"/>
        <v>0</v>
      </c>
      <c r="M158" s="3">
        <f t="shared" si="45"/>
        <v>0</v>
      </c>
      <c r="N158" s="16">
        <v>6</v>
      </c>
      <c r="O158" s="16">
        <v>4</v>
      </c>
      <c r="P158" s="16">
        <f>武器2!L158</f>
        <v>47</v>
      </c>
      <c r="Q158" s="16">
        <f>武器2!M158</f>
        <v>0</v>
      </c>
      <c r="R158" s="16">
        <f>武器2!N158</f>
        <v>0</v>
      </c>
      <c r="S158" s="16">
        <f>武器2!O158</f>
        <v>0</v>
      </c>
      <c r="T158" s="16">
        <f>武器2!P158</f>
        <v>0</v>
      </c>
      <c r="U158" s="16">
        <f>武器2!Q158</f>
        <v>0</v>
      </c>
      <c r="V158" s="16">
        <f>武器2!R158</f>
        <v>0</v>
      </c>
      <c r="W158" s="16">
        <f>武器2!S158</f>
        <v>0</v>
      </c>
      <c r="X158" s="16">
        <f>武器2!T158</f>
        <v>0</v>
      </c>
      <c r="Y158" s="16">
        <f>武器2!U158</f>
        <v>0</v>
      </c>
      <c r="Z158" s="16">
        <f>武器2!V158</f>
        <v>0</v>
      </c>
      <c r="AA158" s="16">
        <f>武器2!W158</f>
        <v>0</v>
      </c>
      <c r="AB158" s="16">
        <f>武器2!X158</f>
        <v>0</v>
      </c>
      <c r="AC158" s="16">
        <f>武器2!Y158</f>
        <v>0</v>
      </c>
      <c r="AD158" s="16">
        <f>武器2!Z158</f>
        <v>0</v>
      </c>
      <c r="AE158" s="16">
        <f>武器2!AA158</f>
        <v>0</v>
      </c>
      <c r="AF158" s="16">
        <f>武器2!AB158</f>
        <v>0</v>
      </c>
      <c r="AG158" s="16">
        <f>武器2!AC158</f>
        <v>0</v>
      </c>
      <c r="AH158" s="16">
        <f>武器2!AD158</f>
        <v>0</v>
      </c>
      <c r="AI158" s="16">
        <f>武器2!AE158</f>
        <v>0</v>
      </c>
      <c r="AJ158" s="16">
        <f>武器2!AF158</f>
        <v>0</v>
      </c>
      <c r="AK158" s="16">
        <f>武器2!AG158</f>
        <v>0</v>
      </c>
      <c r="AL158" s="16">
        <f>武器2!AH158</f>
        <v>0</v>
      </c>
      <c r="AM158" s="16">
        <f>武器2!AI158</f>
        <v>0</v>
      </c>
      <c r="AN158" s="16">
        <f>武器2!AJ158</f>
        <v>0</v>
      </c>
      <c r="AO158" s="21">
        <f t="shared" si="46"/>
        <v>70.5</v>
      </c>
      <c r="AP158" s="21">
        <f t="shared" si="47"/>
        <v>61800</v>
      </c>
      <c r="AQ158" t="str">
        <f t="shared" si="48"/>
        <v>,红水晶,多汁的坚果,石头,狗牙</v>
      </c>
      <c r="AR158" s="24" t="str">
        <f>IF(F158="c",getSring(AQ158,4),VLOOKUP(K158&amp;F158,test4,2,FALSE))</f>
        <v>狗牙</v>
      </c>
      <c r="AS158" s="24">
        <f t="shared" si="49"/>
        <v>30038</v>
      </c>
      <c r="AT158" s="24">
        <f t="shared" si="50"/>
        <v>235</v>
      </c>
      <c r="AU158" s="24" t="str">
        <f t="shared" si="58"/>
        <v>红水晶</v>
      </c>
      <c r="AV158" s="24">
        <f t="shared" si="51"/>
        <v>30030</v>
      </c>
      <c r="AW158" s="24">
        <f t="shared" si="52"/>
        <v>59</v>
      </c>
      <c r="AX158" s="24" t="str">
        <f t="shared" si="59"/>
        <v>多汁的坚果</v>
      </c>
      <c r="AY158" s="24">
        <f t="shared" si="53"/>
        <v>30042</v>
      </c>
      <c r="AZ158" s="24">
        <f t="shared" si="54"/>
        <v>59</v>
      </c>
      <c r="BA158" s="24" t="str">
        <f t="shared" si="60"/>
        <v>石头</v>
      </c>
      <c r="BB158" s="24">
        <f t="shared" si="55"/>
        <v>30034</v>
      </c>
      <c r="BC158" s="24">
        <f t="shared" si="61"/>
        <v>59</v>
      </c>
    </row>
    <row r="159" spans="1:55" ht="14.25" x14ac:dyDescent="0.2">
      <c r="A159">
        <f t="shared" si="56"/>
        <v>10157</v>
      </c>
      <c r="B159" s="16">
        <v>157</v>
      </c>
      <c r="C159" s="16" t="str">
        <f ca="1">武器1!C159</f>
        <v>IC1838</v>
      </c>
      <c r="D159" s="16" t="str">
        <f ca="1">武器1!D159</f>
        <v>一般的言语舞扇</v>
      </c>
      <c r="E159" s="16">
        <f t="shared" si="42"/>
        <v>9</v>
      </c>
      <c r="F159" s="36" t="str">
        <f t="shared" si="41"/>
        <v>c</v>
      </c>
      <c r="G159" s="39">
        <f t="shared" si="57"/>
        <v>4</v>
      </c>
      <c r="H159" s="19" t="s">
        <v>21</v>
      </c>
      <c r="I159" s="3" t="s">
        <v>26</v>
      </c>
      <c r="J159" s="3" t="s">
        <v>931</v>
      </c>
      <c r="K159" s="3" t="str">
        <f t="shared" si="43"/>
        <v/>
      </c>
      <c r="L159" s="3">
        <f t="shared" si="44"/>
        <v>0</v>
      </c>
      <c r="M159" s="3">
        <f t="shared" si="45"/>
        <v>0</v>
      </c>
      <c r="N159" s="16">
        <v>6</v>
      </c>
      <c r="O159" s="16">
        <v>5</v>
      </c>
      <c r="P159" s="16">
        <f>武器2!L159</f>
        <v>59</v>
      </c>
      <c r="Q159" s="16">
        <f>武器2!M159</f>
        <v>0</v>
      </c>
      <c r="R159" s="16">
        <f>武器2!N159</f>
        <v>0</v>
      </c>
      <c r="S159" s="16">
        <f>武器2!O159</f>
        <v>0</v>
      </c>
      <c r="T159" s="16">
        <f>武器2!P159</f>
        <v>0</v>
      </c>
      <c r="U159" s="16">
        <f>武器2!Q159</f>
        <v>0</v>
      </c>
      <c r="V159" s="16">
        <f>武器2!R159</f>
        <v>0</v>
      </c>
      <c r="W159" s="16">
        <f>武器2!S159</f>
        <v>0</v>
      </c>
      <c r="X159" s="16">
        <f>武器2!T159</f>
        <v>0</v>
      </c>
      <c r="Y159" s="16">
        <f>武器2!U159</f>
        <v>0</v>
      </c>
      <c r="Z159" s="16">
        <f>武器2!V159</f>
        <v>0</v>
      </c>
      <c r="AA159" s="16">
        <f>武器2!W159</f>
        <v>0</v>
      </c>
      <c r="AB159" s="16">
        <f>武器2!X159</f>
        <v>0</v>
      </c>
      <c r="AC159" s="16">
        <f>武器2!Y159</f>
        <v>0</v>
      </c>
      <c r="AD159" s="16">
        <f>武器2!Z159</f>
        <v>0</v>
      </c>
      <c r="AE159" s="16">
        <f>武器2!AA159</f>
        <v>0</v>
      </c>
      <c r="AF159" s="16">
        <f>武器2!AB159</f>
        <v>0</v>
      </c>
      <c r="AG159" s="16">
        <f>武器2!AC159</f>
        <v>0</v>
      </c>
      <c r="AH159" s="16">
        <f>武器2!AD159</f>
        <v>0</v>
      </c>
      <c r="AI159" s="16">
        <f>武器2!AE159</f>
        <v>0</v>
      </c>
      <c r="AJ159" s="16">
        <f>武器2!AF159</f>
        <v>0</v>
      </c>
      <c r="AK159" s="16">
        <f>武器2!AG159</f>
        <v>0</v>
      </c>
      <c r="AL159" s="16">
        <f>武器2!AH159</f>
        <v>0</v>
      </c>
      <c r="AM159" s="16">
        <f>武器2!AI159</f>
        <v>0</v>
      </c>
      <c r="AN159" s="16">
        <f>武器2!AJ159</f>
        <v>0</v>
      </c>
      <c r="AO159" s="21">
        <f t="shared" si="46"/>
        <v>88.5</v>
      </c>
      <c r="AP159" s="21">
        <f t="shared" si="47"/>
        <v>77550</v>
      </c>
      <c r="AQ159" t="str">
        <f t="shared" si="48"/>
        <v>,石头,狗牙,稻草,蘑菇</v>
      </c>
      <c r="AR159" s="24" t="str">
        <f>IF(F159="c",getSring(AQ159,4),VLOOKUP(K159&amp;F159,test4,2,FALSE))</f>
        <v>蘑菇</v>
      </c>
      <c r="AS159" s="24">
        <f t="shared" si="49"/>
        <v>30022</v>
      </c>
      <c r="AT159" s="24">
        <f t="shared" si="50"/>
        <v>295</v>
      </c>
      <c r="AU159" s="24" t="str">
        <f t="shared" si="58"/>
        <v>石头</v>
      </c>
      <c r="AV159" s="24">
        <f t="shared" si="51"/>
        <v>30034</v>
      </c>
      <c r="AW159" s="24">
        <f t="shared" si="52"/>
        <v>74</v>
      </c>
      <c r="AX159" s="24" t="str">
        <f t="shared" si="59"/>
        <v>狗牙</v>
      </c>
      <c r="AY159" s="24">
        <f t="shared" si="53"/>
        <v>30038</v>
      </c>
      <c r="AZ159" s="24">
        <f t="shared" si="54"/>
        <v>74</v>
      </c>
      <c r="BA159" s="24" t="str">
        <f t="shared" si="60"/>
        <v>稻草</v>
      </c>
      <c r="BB159" s="24">
        <f t="shared" si="55"/>
        <v>30026</v>
      </c>
      <c r="BC159" s="24">
        <f t="shared" si="61"/>
        <v>74</v>
      </c>
    </row>
    <row r="160" spans="1:55" ht="14.25" x14ac:dyDescent="0.2">
      <c r="A160">
        <f t="shared" si="56"/>
        <v>10158</v>
      </c>
      <c r="B160" s="16">
        <v>158</v>
      </c>
      <c r="C160" s="16" t="str">
        <f ca="1">武器1!C160</f>
        <v>IC1838</v>
      </c>
      <c r="D160" s="16" t="str">
        <f ca="1">武器1!D160</f>
        <v>初级的混乱羽扇</v>
      </c>
      <c r="E160" s="16">
        <f t="shared" si="42"/>
        <v>11</v>
      </c>
      <c r="F160" s="36" t="str">
        <f t="shared" si="41"/>
        <v>c</v>
      </c>
      <c r="G160" s="39">
        <f t="shared" si="57"/>
        <v>4</v>
      </c>
      <c r="H160" s="19" t="s">
        <v>21</v>
      </c>
      <c r="I160" s="3" t="s">
        <v>26</v>
      </c>
      <c r="J160" s="3" t="s">
        <v>931</v>
      </c>
      <c r="K160" s="3" t="str">
        <f t="shared" si="43"/>
        <v/>
      </c>
      <c r="L160" s="3">
        <f t="shared" si="44"/>
        <v>0</v>
      </c>
      <c r="M160" s="3">
        <f t="shared" si="45"/>
        <v>0</v>
      </c>
      <c r="N160" s="16">
        <v>6</v>
      </c>
      <c r="O160" s="16">
        <v>6</v>
      </c>
      <c r="P160" s="16">
        <f>武器2!L160</f>
        <v>71</v>
      </c>
      <c r="Q160" s="16">
        <f>武器2!M160</f>
        <v>0</v>
      </c>
      <c r="R160" s="16">
        <f>武器2!N160</f>
        <v>0</v>
      </c>
      <c r="S160" s="16">
        <f>武器2!O160</f>
        <v>0</v>
      </c>
      <c r="T160" s="16">
        <f>武器2!P160</f>
        <v>0</v>
      </c>
      <c r="U160" s="16">
        <f>武器2!Q160</f>
        <v>0</v>
      </c>
      <c r="V160" s="16">
        <f>武器2!R160</f>
        <v>0</v>
      </c>
      <c r="W160" s="16">
        <f>武器2!S160</f>
        <v>0</v>
      </c>
      <c r="X160" s="16">
        <f>武器2!T160</f>
        <v>0</v>
      </c>
      <c r="Y160" s="16">
        <f>武器2!U160</f>
        <v>0</v>
      </c>
      <c r="Z160" s="16">
        <f>武器2!V160</f>
        <v>0</v>
      </c>
      <c r="AA160" s="16">
        <f>武器2!W160</f>
        <v>0</v>
      </c>
      <c r="AB160" s="16">
        <f>武器2!X160</f>
        <v>0</v>
      </c>
      <c r="AC160" s="16">
        <f>武器2!Y160</f>
        <v>0</v>
      </c>
      <c r="AD160" s="16">
        <f>武器2!Z160</f>
        <v>0</v>
      </c>
      <c r="AE160" s="16">
        <f>武器2!AA160</f>
        <v>0</v>
      </c>
      <c r="AF160" s="16">
        <f>武器2!AB160</f>
        <v>0</v>
      </c>
      <c r="AG160" s="16">
        <f>武器2!AC160</f>
        <v>0</v>
      </c>
      <c r="AH160" s="16">
        <f>武器2!AD160</f>
        <v>0</v>
      </c>
      <c r="AI160" s="16">
        <f>武器2!AE160</f>
        <v>0</v>
      </c>
      <c r="AJ160" s="16">
        <f>武器2!AF160</f>
        <v>0</v>
      </c>
      <c r="AK160" s="16">
        <f>武器2!AG160</f>
        <v>0</v>
      </c>
      <c r="AL160" s="16">
        <f>武器2!AH160</f>
        <v>0</v>
      </c>
      <c r="AM160" s="16">
        <f>武器2!AI160</f>
        <v>0</v>
      </c>
      <c r="AN160" s="16">
        <f>武器2!AJ160</f>
        <v>0</v>
      </c>
      <c r="AO160" s="21">
        <f t="shared" si="46"/>
        <v>106.5</v>
      </c>
      <c r="AP160" s="21">
        <f t="shared" si="47"/>
        <v>93300</v>
      </c>
      <c r="AQ160" t="str">
        <f t="shared" si="48"/>
        <v>,石头,稻草,狗牙,蘑菇</v>
      </c>
      <c r="AR160" s="24" t="str">
        <f>IF(F160="c",getSring(AQ160,4),VLOOKUP(K160&amp;F160,test4,2,FALSE))</f>
        <v>蘑菇</v>
      </c>
      <c r="AS160" s="24">
        <f t="shared" si="49"/>
        <v>30022</v>
      </c>
      <c r="AT160" s="24">
        <f t="shared" si="50"/>
        <v>355</v>
      </c>
      <c r="AU160" s="24" t="str">
        <f t="shared" si="58"/>
        <v>石头</v>
      </c>
      <c r="AV160" s="24">
        <f t="shared" si="51"/>
        <v>30034</v>
      </c>
      <c r="AW160" s="24">
        <f t="shared" si="52"/>
        <v>89</v>
      </c>
      <c r="AX160" s="24" t="str">
        <f t="shared" si="59"/>
        <v>稻草</v>
      </c>
      <c r="AY160" s="24">
        <f t="shared" si="53"/>
        <v>30026</v>
      </c>
      <c r="AZ160" s="24">
        <f t="shared" si="54"/>
        <v>89</v>
      </c>
      <c r="BA160" s="24" t="str">
        <f t="shared" si="60"/>
        <v>狗牙</v>
      </c>
      <c r="BB160" s="24">
        <f t="shared" si="55"/>
        <v>30038</v>
      </c>
      <c r="BC160" s="24">
        <f t="shared" si="61"/>
        <v>89</v>
      </c>
    </row>
    <row r="161" spans="1:55" ht="14.25" x14ac:dyDescent="0.2">
      <c r="A161">
        <f t="shared" si="56"/>
        <v>10159</v>
      </c>
      <c r="B161" s="16">
        <v>159</v>
      </c>
      <c r="C161" s="16" t="str">
        <f ca="1">武器1!C161</f>
        <v>IC1839</v>
      </c>
      <c r="D161" s="16" t="str">
        <f ca="1">武器1!D161</f>
        <v>一般的混乱扇子</v>
      </c>
      <c r="E161" s="16">
        <f t="shared" si="42"/>
        <v>13</v>
      </c>
      <c r="F161" s="36" t="str">
        <f t="shared" si="41"/>
        <v>c</v>
      </c>
      <c r="G161" s="39">
        <f t="shared" si="57"/>
        <v>4</v>
      </c>
      <c r="H161" s="19" t="s">
        <v>21</v>
      </c>
      <c r="I161" s="3" t="s">
        <v>26</v>
      </c>
      <c r="J161" s="3" t="s">
        <v>931</v>
      </c>
      <c r="K161" s="3" t="str">
        <f t="shared" si="43"/>
        <v/>
      </c>
      <c r="L161" s="3">
        <f t="shared" si="44"/>
        <v>0</v>
      </c>
      <c r="M161" s="3">
        <f t="shared" si="45"/>
        <v>0</v>
      </c>
      <c r="N161" s="16">
        <v>6</v>
      </c>
      <c r="O161" s="16">
        <v>7</v>
      </c>
      <c r="P161" s="16">
        <f>武器2!L161</f>
        <v>83</v>
      </c>
      <c r="Q161" s="16">
        <f>武器2!M161</f>
        <v>0</v>
      </c>
      <c r="R161" s="16">
        <f>武器2!N161</f>
        <v>0</v>
      </c>
      <c r="S161" s="16">
        <f>武器2!O161</f>
        <v>0</v>
      </c>
      <c r="T161" s="16">
        <f>武器2!P161</f>
        <v>0</v>
      </c>
      <c r="U161" s="16">
        <f>武器2!Q161</f>
        <v>0</v>
      </c>
      <c r="V161" s="16">
        <f>武器2!R161</f>
        <v>0</v>
      </c>
      <c r="W161" s="16">
        <f>武器2!S161</f>
        <v>0</v>
      </c>
      <c r="X161" s="16">
        <f>武器2!T161</f>
        <v>0</v>
      </c>
      <c r="Y161" s="16">
        <f>武器2!U161</f>
        <v>0</v>
      </c>
      <c r="Z161" s="16">
        <f>武器2!V161</f>
        <v>0</v>
      </c>
      <c r="AA161" s="16">
        <f>武器2!W161</f>
        <v>0</v>
      </c>
      <c r="AB161" s="16">
        <f>武器2!X161</f>
        <v>0</v>
      </c>
      <c r="AC161" s="16">
        <f>武器2!Y161</f>
        <v>0</v>
      </c>
      <c r="AD161" s="16">
        <f>武器2!Z161</f>
        <v>0</v>
      </c>
      <c r="AE161" s="16">
        <f>武器2!AA161</f>
        <v>0</v>
      </c>
      <c r="AF161" s="16">
        <f>武器2!AB161</f>
        <v>0</v>
      </c>
      <c r="AG161" s="16">
        <f>武器2!AC161</f>
        <v>0</v>
      </c>
      <c r="AH161" s="16">
        <f>武器2!AD161</f>
        <v>0</v>
      </c>
      <c r="AI161" s="16">
        <f>武器2!AE161</f>
        <v>0</v>
      </c>
      <c r="AJ161" s="16">
        <f>武器2!AF161</f>
        <v>0</v>
      </c>
      <c r="AK161" s="16">
        <f>武器2!AG161</f>
        <v>0</v>
      </c>
      <c r="AL161" s="16">
        <f>武器2!AH161</f>
        <v>0</v>
      </c>
      <c r="AM161" s="16">
        <f>武器2!AI161</f>
        <v>0</v>
      </c>
      <c r="AN161" s="16">
        <f>武器2!AJ161</f>
        <v>0</v>
      </c>
      <c r="AO161" s="21">
        <f t="shared" si="46"/>
        <v>124.5</v>
      </c>
      <c r="AP161" s="21">
        <f t="shared" si="47"/>
        <v>109050</v>
      </c>
      <c r="AQ161" t="str">
        <f t="shared" si="48"/>
        <v>,石头,蘑菇,稻草,红水晶</v>
      </c>
      <c r="AR161" s="24" t="str">
        <f>IF(F161="c",getSring(AQ161,4),VLOOKUP(K161&amp;F161,test4,2,FALSE))</f>
        <v>红水晶</v>
      </c>
      <c r="AS161" s="24">
        <f t="shared" si="49"/>
        <v>30030</v>
      </c>
      <c r="AT161" s="24">
        <f t="shared" si="50"/>
        <v>415</v>
      </c>
      <c r="AU161" s="24" t="str">
        <f t="shared" si="58"/>
        <v>石头</v>
      </c>
      <c r="AV161" s="24">
        <f t="shared" si="51"/>
        <v>30034</v>
      </c>
      <c r="AW161" s="24">
        <f t="shared" si="52"/>
        <v>104</v>
      </c>
      <c r="AX161" s="24" t="str">
        <f t="shared" si="59"/>
        <v>蘑菇</v>
      </c>
      <c r="AY161" s="24">
        <f t="shared" si="53"/>
        <v>30022</v>
      </c>
      <c r="AZ161" s="24">
        <f t="shared" si="54"/>
        <v>104</v>
      </c>
      <c r="BA161" s="24" t="str">
        <f t="shared" si="60"/>
        <v>稻草</v>
      </c>
      <c r="BB161" s="24">
        <f t="shared" si="55"/>
        <v>30026</v>
      </c>
      <c r="BC161" s="24">
        <f t="shared" si="61"/>
        <v>104</v>
      </c>
    </row>
    <row r="162" spans="1:55" ht="14.25" x14ac:dyDescent="0.2">
      <c r="A162">
        <f t="shared" si="56"/>
        <v>10160</v>
      </c>
      <c r="B162" s="16">
        <v>160</v>
      </c>
      <c r="C162" s="16" t="str">
        <f ca="1">武器1!C162</f>
        <v>IC1840</v>
      </c>
      <c r="D162" s="16" t="str">
        <f ca="1">武器1!D162</f>
        <v>一般的精灵羽扇</v>
      </c>
      <c r="E162" s="16">
        <f t="shared" si="42"/>
        <v>15</v>
      </c>
      <c r="F162" s="36" t="str">
        <f t="shared" si="41"/>
        <v>c</v>
      </c>
      <c r="G162" s="39">
        <f t="shared" si="57"/>
        <v>4</v>
      </c>
      <c r="H162" s="19" t="s">
        <v>21</v>
      </c>
      <c r="I162" s="3" t="s">
        <v>26</v>
      </c>
      <c r="J162" s="3" t="s">
        <v>931</v>
      </c>
      <c r="K162" s="3" t="str">
        <f t="shared" si="43"/>
        <v/>
      </c>
      <c r="L162" s="3">
        <f t="shared" si="44"/>
        <v>0</v>
      </c>
      <c r="M162" s="3">
        <f t="shared" si="45"/>
        <v>0</v>
      </c>
      <c r="N162" s="16">
        <v>6</v>
      </c>
      <c r="O162" s="16">
        <v>8</v>
      </c>
      <c r="P162" s="16">
        <f>武器2!L162</f>
        <v>94</v>
      </c>
      <c r="Q162" s="16">
        <f>武器2!M162</f>
        <v>0</v>
      </c>
      <c r="R162" s="16">
        <f>武器2!N162</f>
        <v>0</v>
      </c>
      <c r="S162" s="16">
        <f>武器2!O162</f>
        <v>0</v>
      </c>
      <c r="T162" s="16">
        <f>武器2!P162</f>
        <v>0</v>
      </c>
      <c r="U162" s="16">
        <f>武器2!Q162</f>
        <v>0</v>
      </c>
      <c r="V162" s="16">
        <f>武器2!R162</f>
        <v>0</v>
      </c>
      <c r="W162" s="16">
        <f>武器2!S162</f>
        <v>0</v>
      </c>
      <c r="X162" s="16">
        <f>武器2!T162</f>
        <v>0</v>
      </c>
      <c r="Y162" s="16">
        <f>武器2!U162</f>
        <v>0</v>
      </c>
      <c r="Z162" s="16">
        <f>武器2!V162</f>
        <v>0</v>
      </c>
      <c r="AA162" s="16">
        <f>武器2!W162</f>
        <v>0</v>
      </c>
      <c r="AB162" s="16">
        <f>武器2!X162</f>
        <v>0</v>
      </c>
      <c r="AC162" s="16">
        <f>武器2!Y162</f>
        <v>0</v>
      </c>
      <c r="AD162" s="16">
        <f>武器2!Z162</f>
        <v>0</v>
      </c>
      <c r="AE162" s="16">
        <f>武器2!AA162</f>
        <v>0</v>
      </c>
      <c r="AF162" s="16">
        <f>武器2!AB162</f>
        <v>0</v>
      </c>
      <c r="AG162" s="16">
        <f>武器2!AC162</f>
        <v>0</v>
      </c>
      <c r="AH162" s="16">
        <f>武器2!AD162</f>
        <v>0</v>
      </c>
      <c r="AI162" s="16">
        <f>武器2!AE162</f>
        <v>0</v>
      </c>
      <c r="AJ162" s="16">
        <f>武器2!AF162</f>
        <v>0</v>
      </c>
      <c r="AK162" s="16">
        <f>武器2!AG162</f>
        <v>0</v>
      </c>
      <c r="AL162" s="16">
        <f>武器2!AH162</f>
        <v>0</v>
      </c>
      <c r="AM162" s="16">
        <f>武器2!AI162</f>
        <v>0</v>
      </c>
      <c r="AN162" s="16">
        <f>武器2!AJ162</f>
        <v>0</v>
      </c>
      <c r="AO162" s="21">
        <f t="shared" si="46"/>
        <v>141</v>
      </c>
      <c r="AP162" s="21">
        <f t="shared" si="47"/>
        <v>123600</v>
      </c>
      <c r="AQ162" t="str">
        <f t="shared" si="48"/>
        <v>,蘑菇,稻草,红水晶,多汁的坚果</v>
      </c>
      <c r="AR162" s="24" t="str">
        <f>IF(F162="c",getSring(AQ162,4),VLOOKUP(K162&amp;F162,test4,2,FALSE))</f>
        <v>多汁的坚果</v>
      </c>
      <c r="AS162" s="24">
        <f t="shared" si="49"/>
        <v>30042</v>
      </c>
      <c r="AT162" s="24">
        <f t="shared" si="50"/>
        <v>470</v>
      </c>
      <c r="AU162" s="24" t="str">
        <f t="shared" si="58"/>
        <v>蘑菇</v>
      </c>
      <c r="AV162" s="24">
        <f t="shared" si="51"/>
        <v>30022</v>
      </c>
      <c r="AW162" s="24">
        <f t="shared" si="52"/>
        <v>118</v>
      </c>
      <c r="AX162" s="24" t="str">
        <f t="shared" si="59"/>
        <v>稻草</v>
      </c>
      <c r="AY162" s="24">
        <f t="shared" si="53"/>
        <v>30026</v>
      </c>
      <c r="AZ162" s="24">
        <f t="shared" si="54"/>
        <v>118</v>
      </c>
      <c r="BA162" s="24" t="str">
        <f t="shared" si="60"/>
        <v>红水晶</v>
      </c>
      <c r="BB162" s="24">
        <f t="shared" si="55"/>
        <v>30030</v>
      </c>
      <c r="BC162" s="24">
        <f t="shared" si="61"/>
        <v>118</v>
      </c>
    </row>
    <row r="163" spans="1:55" ht="14.25" x14ac:dyDescent="0.2">
      <c r="A163">
        <f t="shared" si="56"/>
        <v>10161</v>
      </c>
      <c r="B163" s="16">
        <v>161</v>
      </c>
      <c r="C163" s="16" t="str">
        <f ca="1">武器1!C163</f>
        <v>IC1552</v>
      </c>
      <c r="D163" s="16" t="str">
        <f ca="1">武器1!D163</f>
        <v>神奇的白银毒牙</v>
      </c>
      <c r="E163" s="16">
        <f t="shared" si="42"/>
        <v>2</v>
      </c>
      <c r="F163" s="36" t="str">
        <f t="shared" si="41"/>
        <v>s</v>
      </c>
      <c r="G163" s="39">
        <f t="shared" si="57"/>
        <v>3</v>
      </c>
      <c r="H163" s="19" t="s">
        <v>21</v>
      </c>
      <c r="I163" s="3" t="s">
        <v>27</v>
      </c>
      <c r="J163" s="3" t="s">
        <v>931</v>
      </c>
      <c r="K163" s="3" t="str">
        <f t="shared" si="43"/>
        <v>黑暗</v>
      </c>
      <c r="L163" s="3">
        <f t="shared" si="44"/>
        <v>6</v>
      </c>
      <c r="M163" s="3">
        <f t="shared" si="45"/>
        <v>6</v>
      </c>
      <c r="N163" s="16">
        <v>9</v>
      </c>
      <c r="O163" s="16">
        <v>1</v>
      </c>
      <c r="P163" s="16">
        <f>武器2!L163</f>
        <v>14</v>
      </c>
      <c r="Q163" s="16">
        <f>武器2!M163</f>
        <v>0</v>
      </c>
      <c r="R163" s="16">
        <f>武器2!N163</f>
        <v>0</v>
      </c>
      <c r="S163" s="16">
        <f>武器2!O163</f>
        <v>0</v>
      </c>
      <c r="T163" s="16">
        <f>武器2!P163</f>
        <v>0</v>
      </c>
      <c r="U163" s="16">
        <f>武器2!Q163</f>
        <v>8</v>
      </c>
      <c r="V163" s="16">
        <f>武器2!R163</f>
        <v>0</v>
      </c>
      <c r="W163" s="16">
        <f>武器2!S163</f>
        <v>0</v>
      </c>
      <c r="X163" s="16">
        <f>武器2!T163</f>
        <v>0</v>
      </c>
      <c r="Y163" s="16">
        <f>武器2!U163</f>
        <v>0</v>
      </c>
      <c r="Z163" s="16">
        <f>武器2!V163</f>
        <v>0</v>
      </c>
      <c r="AA163" s="16">
        <f>武器2!W163</f>
        <v>0</v>
      </c>
      <c r="AB163" s="16">
        <f>武器2!X163</f>
        <v>0.1</v>
      </c>
      <c r="AC163" s="16">
        <f>武器2!Y163</f>
        <v>0</v>
      </c>
      <c r="AD163" s="16">
        <f>武器2!Z163</f>
        <v>0</v>
      </c>
      <c r="AE163" s="16">
        <f>武器2!AA163</f>
        <v>0</v>
      </c>
      <c r="AF163" s="16">
        <f>武器2!AB163</f>
        <v>0</v>
      </c>
      <c r="AG163" s="16">
        <f>武器2!AC163</f>
        <v>0</v>
      </c>
      <c r="AH163" s="16">
        <f>武器2!AD163</f>
        <v>0</v>
      </c>
      <c r="AI163" s="16">
        <f>武器2!AE163</f>
        <v>0</v>
      </c>
      <c r="AJ163" s="16">
        <f>武器2!AF163</f>
        <v>0</v>
      </c>
      <c r="AK163" s="16">
        <f>武器2!AG163</f>
        <v>0</v>
      </c>
      <c r="AL163" s="16">
        <f>武器2!AH163</f>
        <v>0</v>
      </c>
      <c r="AM163" s="16">
        <f>武器2!AI163</f>
        <v>0</v>
      </c>
      <c r="AN163" s="16">
        <f>武器2!AJ163</f>
        <v>0</v>
      </c>
      <c r="AO163" s="21">
        <f t="shared" si="46"/>
        <v>34.76</v>
      </c>
      <c r="AP163" s="21">
        <f t="shared" si="47"/>
        <v>33600</v>
      </c>
      <c r="AQ163" t="str">
        <f t="shared" si="48"/>
        <v>,夏娃的坚果,剧毒牙,五彩的蘑菇</v>
      </c>
      <c r="AR163" s="24" t="str">
        <f>IF(F163="c",getSring(AQ163,4),VLOOKUP(K163&amp;F163,test4,2,FALSE))</f>
        <v>顶级暗之精华</v>
      </c>
      <c r="AS163" s="24">
        <f t="shared" si="49"/>
        <v>30013</v>
      </c>
      <c r="AT163" s="24">
        <f t="shared" si="50"/>
        <v>2</v>
      </c>
      <c r="AU163" s="24" t="str">
        <f t="shared" si="58"/>
        <v>夏娃的坚果</v>
      </c>
      <c r="AV163" s="24">
        <f t="shared" si="51"/>
        <v>30045</v>
      </c>
      <c r="AW163" s="24">
        <f t="shared" si="52"/>
        <v>4</v>
      </c>
      <c r="AX163" s="24" t="str">
        <f t="shared" si="59"/>
        <v>剧毒牙</v>
      </c>
      <c r="AY163" s="24">
        <f t="shared" si="53"/>
        <v>30041</v>
      </c>
      <c r="AZ163" s="24">
        <f t="shared" si="54"/>
        <v>4</v>
      </c>
      <c r="BA163" s="24" t="str">
        <f t="shared" si="60"/>
        <v>五彩的蘑菇</v>
      </c>
      <c r="BB163" s="24">
        <f t="shared" si="55"/>
        <v>30025</v>
      </c>
      <c r="BC163" s="24">
        <f t="shared" si="61"/>
        <v>4</v>
      </c>
    </row>
    <row r="164" spans="1:55" ht="14.25" x14ac:dyDescent="0.2">
      <c r="A164">
        <f t="shared" si="56"/>
        <v>10162</v>
      </c>
      <c r="B164" s="16">
        <v>162</v>
      </c>
      <c r="C164" s="16" t="str">
        <f ca="1">武器1!C164</f>
        <v>IC1554</v>
      </c>
      <c r="D164" s="16" t="str">
        <f ca="1">武器1!D164</f>
        <v>神奇的忏悔獠牙</v>
      </c>
      <c r="E164" s="16">
        <f t="shared" si="42"/>
        <v>4</v>
      </c>
      <c r="F164" s="36" t="str">
        <f t="shared" ref="F164:F227" si="62">F132</f>
        <v>s</v>
      </c>
      <c r="G164" s="39">
        <f t="shared" si="57"/>
        <v>3</v>
      </c>
      <c r="H164" s="19" t="s">
        <v>21</v>
      </c>
      <c r="I164" s="3" t="s">
        <v>27</v>
      </c>
      <c r="J164" s="3" t="s">
        <v>931</v>
      </c>
      <c r="K164" s="3" t="str">
        <f t="shared" si="43"/>
        <v>黑暗</v>
      </c>
      <c r="L164" s="3">
        <f t="shared" si="44"/>
        <v>6</v>
      </c>
      <c r="M164" s="3">
        <f t="shared" si="45"/>
        <v>6</v>
      </c>
      <c r="N164" s="16">
        <v>9</v>
      </c>
      <c r="O164" s="16">
        <v>2</v>
      </c>
      <c r="P164" s="16">
        <f>武器2!L164</f>
        <v>29</v>
      </c>
      <c r="Q164" s="16">
        <f>武器2!M164</f>
        <v>0</v>
      </c>
      <c r="R164" s="16">
        <f>武器2!N164</f>
        <v>0</v>
      </c>
      <c r="S164" s="16">
        <f>武器2!O164</f>
        <v>0</v>
      </c>
      <c r="T164" s="16">
        <f>武器2!P164</f>
        <v>0</v>
      </c>
      <c r="U164" s="16">
        <f>武器2!Q164</f>
        <v>0</v>
      </c>
      <c r="V164" s="16">
        <f>武器2!R164</f>
        <v>0</v>
      </c>
      <c r="W164" s="16">
        <f>武器2!S164</f>
        <v>0</v>
      </c>
      <c r="X164" s="16">
        <f>武器2!T164</f>
        <v>0</v>
      </c>
      <c r="Y164" s="16">
        <f>武器2!U164</f>
        <v>2.3333333333333334E-2</v>
      </c>
      <c r="Z164" s="16">
        <f>武器2!V164</f>
        <v>0</v>
      </c>
      <c r="AA164" s="16">
        <f>武器2!W164</f>
        <v>0</v>
      </c>
      <c r="AB164" s="16">
        <f>武器2!X164</f>
        <v>0</v>
      </c>
      <c r="AC164" s="16">
        <f>武器2!Y164</f>
        <v>0</v>
      </c>
      <c r="AD164" s="16">
        <f>武器2!Z164</f>
        <v>0</v>
      </c>
      <c r="AE164" s="16">
        <f>武器2!AA164</f>
        <v>0</v>
      </c>
      <c r="AF164" s="16">
        <f>武器2!AB164</f>
        <v>0</v>
      </c>
      <c r="AG164" s="16">
        <f>武器2!AC164</f>
        <v>1.9607843137254943E-2</v>
      </c>
      <c r="AH164" s="16">
        <f>武器2!AD164</f>
        <v>0</v>
      </c>
      <c r="AI164" s="16">
        <f>武器2!AE164</f>
        <v>0</v>
      </c>
      <c r="AJ164" s="16">
        <f>武器2!AF164</f>
        <v>0</v>
      </c>
      <c r="AK164" s="16">
        <f>武器2!AG164</f>
        <v>0</v>
      </c>
      <c r="AL164" s="16">
        <f>武器2!AH164</f>
        <v>0</v>
      </c>
      <c r="AM164" s="16">
        <f>武器2!AI164</f>
        <v>0</v>
      </c>
      <c r="AN164" s="16">
        <f>武器2!AJ164</f>
        <v>0</v>
      </c>
      <c r="AO164" s="21">
        <f t="shared" si="46"/>
        <v>43.588235294117645</v>
      </c>
      <c r="AP164" s="21">
        <f t="shared" si="47"/>
        <v>37200</v>
      </c>
      <c r="AQ164" t="str">
        <f t="shared" si="48"/>
        <v>,耀眼的石头,五彩的蘑菇,斑斓的稻草</v>
      </c>
      <c r="AR164" s="24" t="str">
        <f>IF(F164="c",getSring(AQ164,4),VLOOKUP(K164&amp;F164,test4,2,FALSE))</f>
        <v>顶级暗之精华</v>
      </c>
      <c r="AS164" s="24">
        <f t="shared" si="49"/>
        <v>30013</v>
      </c>
      <c r="AT164" s="24">
        <f t="shared" si="50"/>
        <v>2</v>
      </c>
      <c r="AU164" s="24" t="str">
        <f t="shared" si="58"/>
        <v>耀眼的石头</v>
      </c>
      <c r="AV164" s="24">
        <f t="shared" si="51"/>
        <v>30037</v>
      </c>
      <c r="AW164" s="24">
        <f t="shared" si="52"/>
        <v>5</v>
      </c>
      <c r="AX164" s="24" t="str">
        <f t="shared" si="59"/>
        <v>五彩的蘑菇</v>
      </c>
      <c r="AY164" s="24">
        <f t="shared" si="53"/>
        <v>30025</v>
      </c>
      <c r="AZ164" s="24">
        <f t="shared" si="54"/>
        <v>5</v>
      </c>
      <c r="BA164" s="24" t="str">
        <f t="shared" si="60"/>
        <v>斑斓的稻草</v>
      </c>
      <c r="BB164" s="24">
        <f t="shared" si="55"/>
        <v>30029</v>
      </c>
      <c r="BC164" s="24">
        <f t="shared" si="61"/>
        <v>5</v>
      </c>
    </row>
    <row r="165" spans="1:55" ht="14.25" x14ac:dyDescent="0.2">
      <c r="A165">
        <f t="shared" si="56"/>
        <v>10163</v>
      </c>
      <c r="B165" s="16">
        <v>163</v>
      </c>
      <c r="C165" s="16" t="str">
        <f ca="1">武器1!C165</f>
        <v>IC1553</v>
      </c>
      <c r="D165" s="16" t="str">
        <f ca="1">武器1!D165</f>
        <v>传说的言语毒牙</v>
      </c>
      <c r="E165" s="16">
        <f t="shared" si="42"/>
        <v>6</v>
      </c>
      <c r="F165" s="36" t="str">
        <f t="shared" si="62"/>
        <v>s</v>
      </c>
      <c r="G165" s="39">
        <f t="shared" si="57"/>
        <v>3</v>
      </c>
      <c r="H165" s="19" t="s">
        <v>21</v>
      </c>
      <c r="I165" s="3" t="s">
        <v>27</v>
      </c>
      <c r="J165" s="3" t="s">
        <v>931</v>
      </c>
      <c r="K165" s="3" t="str">
        <f t="shared" si="43"/>
        <v>黑暗</v>
      </c>
      <c r="L165" s="3">
        <f t="shared" si="44"/>
        <v>6</v>
      </c>
      <c r="M165" s="3">
        <f t="shared" si="45"/>
        <v>6</v>
      </c>
      <c r="N165" s="16">
        <v>9</v>
      </c>
      <c r="O165" s="16">
        <v>3</v>
      </c>
      <c r="P165" s="16">
        <f>武器2!L165</f>
        <v>44</v>
      </c>
      <c r="Q165" s="16">
        <f>武器2!M165</f>
        <v>0</v>
      </c>
      <c r="R165" s="16">
        <f>武器2!N165</f>
        <v>0</v>
      </c>
      <c r="S165" s="16">
        <f>武器2!O165</f>
        <v>0</v>
      </c>
      <c r="T165" s="16">
        <f>武器2!P165</f>
        <v>0</v>
      </c>
      <c r="U165" s="16">
        <f>武器2!Q165</f>
        <v>0</v>
      </c>
      <c r="V165" s="16">
        <f>武器2!R165</f>
        <v>0</v>
      </c>
      <c r="W165" s="16">
        <f>武器2!S165</f>
        <v>0</v>
      </c>
      <c r="X165" s="16">
        <f>武器2!T165</f>
        <v>11</v>
      </c>
      <c r="Y165" s="16">
        <f>武器2!U165</f>
        <v>0</v>
      </c>
      <c r="Z165" s="16">
        <f>武器2!V165</f>
        <v>0</v>
      </c>
      <c r="AA165" s="16">
        <f>武器2!W165</f>
        <v>3.6666666666666667E-2</v>
      </c>
      <c r="AB165" s="16">
        <f>武器2!X165</f>
        <v>0</v>
      </c>
      <c r="AC165" s="16">
        <f>武器2!Y165</f>
        <v>0</v>
      </c>
      <c r="AD165" s="16">
        <f>武器2!Z165</f>
        <v>0</v>
      </c>
      <c r="AE165" s="16">
        <f>武器2!AA165</f>
        <v>0</v>
      </c>
      <c r="AF165" s="16">
        <f>武器2!AB165</f>
        <v>0</v>
      </c>
      <c r="AG165" s="16">
        <f>武器2!AC165</f>
        <v>0</v>
      </c>
      <c r="AH165" s="16">
        <f>武器2!AD165</f>
        <v>0</v>
      </c>
      <c r="AI165" s="16">
        <f>武器2!AE165</f>
        <v>0</v>
      </c>
      <c r="AJ165" s="16">
        <f>武器2!AF165</f>
        <v>0</v>
      </c>
      <c r="AK165" s="16">
        <f>武器2!AG165</f>
        <v>0.11563636363636365</v>
      </c>
      <c r="AL165" s="16">
        <f>武器2!AH165</f>
        <v>0</v>
      </c>
      <c r="AM165" s="16">
        <f>武器2!AI165</f>
        <v>0</v>
      </c>
      <c r="AN165" s="16">
        <f>武器2!AJ165</f>
        <v>0</v>
      </c>
      <c r="AO165" s="21">
        <f t="shared" si="46"/>
        <v>82.5</v>
      </c>
      <c r="AP165" s="21">
        <f t="shared" si="47"/>
        <v>70800</v>
      </c>
      <c r="AQ165" t="str">
        <f t="shared" si="48"/>
        <v>,斑斓的稻草,剧毒牙,紫水晶</v>
      </c>
      <c r="AR165" s="24" t="str">
        <f>IF(F165="c",getSring(AQ165,4),VLOOKUP(K165&amp;F165,test4,2,FALSE))</f>
        <v>顶级暗之精华</v>
      </c>
      <c r="AS165" s="24">
        <f t="shared" si="49"/>
        <v>30013</v>
      </c>
      <c r="AT165" s="24">
        <f t="shared" si="50"/>
        <v>4</v>
      </c>
      <c r="AU165" s="24" t="str">
        <f t="shared" si="58"/>
        <v>斑斓的稻草</v>
      </c>
      <c r="AV165" s="24">
        <f t="shared" si="51"/>
        <v>30029</v>
      </c>
      <c r="AW165" s="24">
        <f t="shared" si="52"/>
        <v>9</v>
      </c>
      <c r="AX165" s="24" t="str">
        <f t="shared" si="59"/>
        <v>剧毒牙</v>
      </c>
      <c r="AY165" s="24">
        <f t="shared" si="53"/>
        <v>30041</v>
      </c>
      <c r="AZ165" s="24">
        <f t="shared" si="54"/>
        <v>9</v>
      </c>
      <c r="BA165" s="24" t="str">
        <f t="shared" si="60"/>
        <v>紫水晶</v>
      </c>
      <c r="BB165" s="24">
        <f t="shared" si="55"/>
        <v>30033</v>
      </c>
      <c r="BC165" s="24">
        <f t="shared" si="61"/>
        <v>9</v>
      </c>
    </row>
    <row r="166" spans="1:55" ht="14.25" x14ac:dyDescent="0.2">
      <c r="A166">
        <f t="shared" si="56"/>
        <v>10164</v>
      </c>
      <c r="B166" s="16">
        <v>164</v>
      </c>
      <c r="C166" s="16" t="str">
        <f ca="1">武器1!C166</f>
        <v>IC1556</v>
      </c>
      <c r="D166" s="16" t="str">
        <f ca="1">武器1!D166</f>
        <v>璀璨的白银牙齿</v>
      </c>
      <c r="E166" s="16">
        <f t="shared" si="42"/>
        <v>8</v>
      </c>
      <c r="F166" s="36" t="str">
        <f t="shared" si="62"/>
        <v>s</v>
      </c>
      <c r="G166" s="39">
        <f t="shared" si="57"/>
        <v>3</v>
      </c>
      <c r="H166" s="19" t="s">
        <v>21</v>
      </c>
      <c r="I166" s="3" t="s">
        <v>27</v>
      </c>
      <c r="J166" s="3" t="s">
        <v>931</v>
      </c>
      <c r="K166" s="3" t="str">
        <f t="shared" si="43"/>
        <v>黑暗</v>
      </c>
      <c r="L166" s="3">
        <f t="shared" si="44"/>
        <v>6</v>
      </c>
      <c r="M166" s="3">
        <f t="shared" si="45"/>
        <v>6</v>
      </c>
      <c r="N166" s="16">
        <v>9</v>
      </c>
      <c r="O166" s="16">
        <v>4</v>
      </c>
      <c r="P166" s="16">
        <f>武器2!L166</f>
        <v>58</v>
      </c>
      <c r="Q166" s="16">
        <f>武器2!M166</f>
        <v>0</v>
      </c>
      <c r="R166" s="16">
        <f>武器2!N166</f>
        <v>0</v>
      </c>
      <c r="S166" s="16">
        <f>武器2!O166</f>
        <v>0</v>
      </c>
      <c r="T166" s="16">
        <f>武器2!P166</f>
        <v>0</v>
      </c>
      <c r="U166" s="16">
        <f>武器2!Q166</f>
        <v>0</v>
      </c>
      <c r="V166" s="16">
        <f>武器2!R166</f>
        <v>0</v>
      </c>
      <c r="W166" s="16">
        <f>武器2!S166</f>
        <v>21</v>
      </c>
      <c r="X166" s="16">
        <f>武器2!T166</f>
        <v>15</v>
      </c>
      <c r="Y166" s="16">
        <f>武器2!U166</f>
        <v>0</v>
      </c>
      <c r="Z166" s="16">
        <f>武器2!V166</f>
        <v>0</v>
      </c>
      <c r="AA166" s="16">
        <f>武器2!W166</f>
        <v>0</v>
      </c>
      <c r="AB166" s="16">
        <f>武器2!X166</f>
        <v>0.19272727272727275</v>
      </c>
      <c r="AC166" s="16">
        <f>武器2!Y166</f>
        <v>0</v>
      </c>
      <c r="AD166" s="16">
        <f>武器2!Z166</f>
        <v>0</v>
      </c>
      <c r="AE166" s="16">
        <f>武器2!AA166</f>
        <v>0</v>
      </c>
      <c r="AF166" s="16">
        <f>武器2!AB166</f>
        <v>0</v>
      </c>
      <c r="AG166" s="16">
        <f>武器2!AC166</f>
        <v>0</v>
      </c>
      <c r="AH166" s="16">
        <f>武器2!AD166</f>
        <v>0</v>
      </c>
      <c r="AI166" s="16">
        <f>武器2!AE166</f>
        <v>0</v>
      </c>
      <c r="AJ166" s="16">
        <f>武器2!AF166</f>
        <v>0</v>
      </c>
      <c r="AK166" s="16">
        <f>武器2!AG166</f>
        <v>0</v>
      </c>
      <c r="AL166" s="16">
        <f>武器2!AH166</f>
        <v>0</v>
      </c>
      <c r="AM166" s="16">
        <f>武器2!AI166</f>
        <v>0</v>
      </c>
      <c r="AN166" s="16">
        <f>武器2!AJ166</f>
        <v>0</v>
      </c>
      <c r="AO166" s="21">
        <f t="shared" si="46"/>
        <v>152.87200000000001</v>
      </c>
      <c r="AP166" s="21">
        <f t="shared" si="47"/>
        <v>134400</v>
      </c>
      <c r="AQ166" t="str">
        <f t="shared" si="48"/>
        <v>,耀眼的石头,紫水晶,五彩的蘑菇</v>
      </c>
      <c r="AR166" s="24" t="str">
        <f>IF(F166="c",getSring(AQ166,4),VLOOKUP(K166&amp;F166,test4,2,FALSE))</f>
        <v>顶级暗之精华</v>
      </c>
      <c r="AS166" s="24">
        <f t="shared" si="49"/>
        <v>30013</v>
      </c>
      <c r="AT166" s="24">
        <f t="shared" si="50"/>
        <v>8</v>
      </c>
      <c r="AU166" s="24" t="str">
        <f t="shared" si="58"/>
        <v>耀眼的石头</v>
      </c>
      <c r="AV166" s="24">
        <f t="shared" si="51"/>
        <v>30037</v>
      </c>
      <c r="AW166" s="24">
        <f t="shared" si="52"/>
        <v>16</v>
      </c>
      <c r="AX166" s="24" t="str">
        <f t="shared" si="59"/>
        <v>紫水晶</v>
      </c>
      <c r="AY166" s="24">
        <f t="shared" si="53"/>
        <v>30033</v>
      </c>
      <c r="AZ166" s="24">
        <f t="shared" si="54"/>
        <v>16</v>
      </c>
      <c r="BA166" s="24" t="str">
        <f t="shared" si="60"/>
        <v>五彩的蘑菇</v>
      </c>
      <c r="BB166" s="24">
        <f t="shared" si="55"/>
        <v>30025</v>
      </c>
      <c r="BC166" s="24">
        <f t="shared" si="61"/>
        <v>16</v>
      </c>
    </row>
    <row r="167" spans="1:55" ht="14.25" x14ac:dyDescent="0.2">
      <c r="A167">
        <f t="shared" si="56"/>
        <v>10165</v>
      </c>
      <c r="B167" s="16">
        <v>165</v>
      </c>
      <c r="C167" s="16" t="str">
        <f ca="1">武器1!C167</f>
        <v>IC1553</v>
      </c>
      <c r="D167" s="16" t="str">
        <f ca="1">武器1!D167</f>
        <v>璀璨的遗迹牙齿</v>
      </c>
      <c r="E167" s="16">
        <f t="shared" si="42"/>
        <v>10</v>
      </c>
      <c r="F167" s="36" t="str">
        <f t="shared" si="62"/>
        <v>s</v>
      </c>
      <c r="G167" s="39">
        <f t="shared" si="57"/>
        <v>3</v>
      </c>
      <c r="H167" s="19" t="s">
        <v>21</v>
      </c>
      <c r="I167" s="3" t="s">
        <v>27</v>
      </c>
      <c r="J167" s="3" t="s">
        <v>931</v>
      </c>
      <c r="K167" s="3" t="str">
        <f t="shared" si="43"/>
        <v>黑暗</v>
      </c>
      <c r="L167" s="3">
        <f t="shared" si="44"/>
        <v>6</v>
      </c>
      <c r="M167" s="3">
        <f t="shared" si="45"/>
        <v>6</v>
      </c>
      <c r="N167" s="16">
        <v>9</v>
      </c>
      <c r="O167" s="16">
        <v>5</v>
      </c>
      <c r="P167" s="16">
        <f>武器2!L167</f>
        <v>73</v>
      </c>
      <c r="Q167" s="16">
        <f>武器2!M167</f>
        <v>0</v>
      </c>
      <c r="R167" s="16">
        <f>武器2!N167</f>
        <v>0</v>
      </c>
      <c r="S167" s="16">
        <f>武器2!O167</f>
        <v>0</v>
      </c>
      <c r="T167" s="16">
        <f>武器2!P167</f>
        <v>0</v>
      </c>
      <c r="U167" s="16">
        <f>武器2!Q167</f>
        <v>0</v>
      </c>
      <c r="V167" s="16">
        <f>武器2!R167</f>
        <v>0</v>
      </c>
      <c r="W167" s="16">
        <f>武器2!S167</f>
        <v>27</v>
      </c>
      <c r="X167" s="16">
        <f>武器2!T167</f>
        <v>18</v>
      </c>
      <c r="Y167" s="16">
        <f>武器2!U167</f>
        <v>0</v>
      </c>
      <c r="Z167" s="16">
        <f>武器2!V167</f>
        <v>0</v>
      </c>
      <c r="AA167" s="16">
        <f>武器2!W167</f>
        <v>0</v>
      </c>
      <c r="AB167" s="16">
        <f>武器2!X167</f>
        <v>0.24090909090909091</v>
      </c>
      <c r="AC167" s="16">
        <f>武器2!Y167</f>
        <v>0</v>
      </c>
      <c r="AD167" s="16">
        <f>武器2!Z167</f>
        <v>0</v>
      </c>
      <c r="AE167" s="16">
        <f>武器2!AA167</f>
        <v>0</v>
      </c>
      <c r="AF167" s="16">
        <f>武器2!AB167</f>
        <v>0</v>
      </c>
      <c r="AG167" s="16">
        <f>武器2!AC167</f>
        <v>0</v>
      </c>
      <c r="AH167" s="16">
        <f>武器2!AD167</f>
        <v>0</v>
      </c>
      <c r="AI167" s="16">
        <f>武器2!AE167</f>
        <v>0</v>
      </c>
      <c r="AJ167" s="16">
        <f>武器2!AF167</f>
        <v>0.19272727272727275</v>
      </c>
      <c r="AK167" s="16">
        <f>武器2!AG167</f>
        <v>0</v>
      </c>
      <c r="AL167" s="16">
        <f>武器2!AH167</f>
        <v>0</v>
      </c>
      <c r="AM167" s="16">
        <f>武器2!AI167</f>
        <v>0</v>
      </c>
      <c r="AN167" s="16">
        <f>武器2!AJ167</f>
        <v>0</v>
      </c>
      <c r="AO167" s="21">
        <f t="shared" si="46"/>
        <v>195.50006611570248</v>
      </c>
      <c r="AP167" s="21">
        <f t="shared" si="47"/>
        <v>168000</v>
      </c>
      <c r="AQ167" t="str">
        <f t="shared" si="48"/>
        <v>,斑斓的稻草,紫水晶,剧毒牙</v>
      </c>
      <c r="AR167" s="24" t="str">
        <f>IF(F167="c",getSring(AQ167,4),VLOOKUP(K167&amp;F167,test4,2,FALSE))</f>
        <v>顶级暗之精华</v>
      </c>
      <c r="AS167" s="24">
        <f t="shared" si="49"/>
        <v>30013</v>
      </c>
      <c r="AT167" s="24">
        <f t="shared" si="50"/>
        <v>10</v>
      </c>
      <c r="AU167" s="24" t="str">
        <f t="shared" si="58"/>
        <v>斑斓的稻草</v>
      </c>
      <c r="AV167" s="24">
        <f t="shared" si="51"/>
        <v>30029</v>
      </c>
      <c r="AW167" s="24">
        <f t="shared" si="52"/>
        <v>20</v>
      </c>
      <c r="AX167" s="24" t="str">
        <f t="shared" si="59"/>
        <v>紫水晶</v>
      </c>
      <c r="AY167" s="24">
        <f t="shared" si="53"/>
        <v>30033</v>
      </c>
      <c r="AZ167" s="24">
        <f t="shared" si="54"/>
        <v>20</v>
      </c>
      <c r="BA167" s="24" t="str">
        <f t="shared" si="60"/>
        <v>剧毒牙</v>
      </c>
      <c r="BB167" s="24">
        <f t="shared" si="55"/>
        <v>30041</v>
      </c>
      <c r="BC167" s="24">
        <f t="shared" si="61"/>
        <v>20</v>
      </c>
    </row>
    <row r="168" spans="1:55" ht="14.25" x14ac:dyDescent="0.2">
      <c r="A168">
        <f t="shared" si="56"/>
        <v>10166</v>
      </c>
      <c r="B168" s="16">
        <v>166</v>
      </c>
      <c r="C168" s="16" t="str">
        <f ca="1">武器1!C168</f>
        <v>IC1553</v>
      </c>
      <c r="D168" s="16" t="str">
        <f ca="1">武器1!D168</f>
        <v>璀璨的斯塞提毒牙</v>
      </c>
      <c r="E168" s="16">
        <f t="shared" si="42"/>
        <v>12</v>
      </c>
      <c r="F168" s="36" t="str">
        <f t="shared" si="62"/>
        <v>s</v>
      </c>
      <c r="G168" s="39">
        <f t="shared" si="57"/>
        <v>3</v>
      </c>
      <c r="H168" s="19" t="s">
        <v>21</v>
      </c>
      <c r="I168" s="3" t="s">
        <v>27</v>
      </c>
      <c r="J168" s="3" t="s">
        <v>931</v>
      </c>
      <c r="K168" s="3" t="str">
        <f t="shared" si="43"/>
        <v>黑暗</v>
      </c>
      <c r="L168" s="3">
        <f t="shared" si="44"/>
        <v>6</v>
      </c>
      <c r="M168" s="3">
        <f t="shared" si="45"/>
        <v>6</v>
      </c>
      <c r="N168" s="16">
        <v>9</v>
      </c>
      <c r="O168" s="16">
        <v>6</v>
      </c>
      <c r="P168" s="16">
        <f>武器2!L168</f>
        <v>88</v>
      </c>
      <c r="Q168" s="16">
        <f>武器2!M168</f>
        <v>0</v>
      </c>
      <c r="R168" s="16">
        <f>武器2!N168</f>
        <v>0</v>
      </c>
      <c r="S168" s="16">
        <f>武器2!O168</f>
        <v>0</v>
      </c>
      <c r="T168" s="16">
        <f>武器2!P168</f>
        <v>0</v>
      </c>
      <c r="U168" s="16">
        <f>武器2!Q168</f>
        <v>0</v>
      </c>
      <c r="V168" s="16">
        <f>武器2!R168</f>
        <v>0</v>
      </c>
      <c r="W168" s="16">
        <f>武器2!S168</f>
        <v>0</v>
      </c>
      <c r="X168" s="16">
        <f>武器2!T168</f>
        <v>22</v>
      </c>
      <c r="Y168" s="16">
        <f>武器2!U168</f>
        <v>0</v>
      </c>
      <c r="Z168" s="16">
        <f>武器2!V168</f>
        <v>0</v>
      </c>
      <c r="AA168" s="16">
        <f>武器2!W168</f>
        <v>0</v>
      </c>
      <c r="AB168" s="16">
        <f>武器2!X168</f>
        <v>0.28999999999999998</v>
      </c>
      <c r="AC168" s="16">
        <f>武器2!Y168</f>
        <v>0</v>
      </c>
      <c r="AD168" s="16">
        <f>武器2!Z168</f>
        <v>0</v>
      </c>
      <c r="AE168" s="16">
        <f>武器2!AA168</f>
        <v>0</v>
      </c>
      <c r="AF168" s="16">
        <f>武器2!AB168</f>
        <v>0</v>
      </c>
      <c r="AG168" s="16">
        <f>武器2!AC168</f>
        <v>0</v>
      </c>
      <c r="AH168" s="16">
        <f>武器2!AD168</f>
        <v>0</v>
      </c>
      <c r="AI168" s="16">
        <f>武器2!AE168</f>
        <v>0</v>
      </c>
      <c r="AJ168" s="16">
        <f>武器2!AF168</f>
        <v>0.23199999999999998</v>
      </c>
      <c r="AK168" s="16">
        <f>武器2!AG168</f>
        <v>0</v>
      </c>
      <c r="AL168" s="16">
        <f>武器2!AH168</f>
        <v>0.23199999999999998</v>
      </c>
      <c r="AM168" s="16">
        <f>武器2!AI168</f>
        <v>0</v>
      </c>
      <c r="AN168" s="16">
        <f>武器2!AJ168</f>
        <v>0</v>
      </c>
      <c r="AO168" s="21">
        <f t="shared" si="46"/>
        <v>191.69855999999999</v>
      </c>
      <c r="AP168" s="21">
        <f t="shared" si="47"/>
        <v>168000</v>
      </c>
      <c r="AQ168" t="str">
        <f t="shared" si="48"/>
        <v>,斑斓的稻草,剧毒牙,五彩的蘑菇</v>
      </c>
      <c r="AR168" s="24" t="str">
        <f>IF(F168="c",getSring(AQ168,4),VLOOKUP(K168&amp;F168,test4,2,FALSE))</f>
        <v>顶级暗之精华</v>
      </c>
      <c r="AS168" s="24">
        <f t="shared" si="49"/>
        <v>30013</v>
      </c>
      <c r="AT168" s="24">
        <f t="shared" si="50"/>
        <v>10</v>
      </c>
      <c r="AU168" s="24" t="str">
        <f t="shared" si="58"/>
        <v>斑斓的稻草</v>
      </c>
      <c r="AV168" s="24">
        <f t="shared" si="51"/>
        <v>30029</v>
      </c>
      <c r="AW168" s="24">
        <f t="shared" si="52"/>
        <v>20</v>
      </c>
      <c r="AX168" s="24" t="str">
        <f t="shared" si="59"/>
        <v>剧毒牙</v>
      </c>
      <c r="AY168" s="24">
        <f t="shared" si="53"/>
        <v>30041</v>
      </c>
      <c r="AZ168" s="24">
        <f t="shared" si="54"/>
        <v>20</v>
      </c>
      <c r="BA168" s="24" t="str">
        <f t="shared" si="60"/>
        <v>五彩的蘑菇</v>
      </c>
      <c r="BB168" s="24">
        <f t="shared" si="55"/>
        <v>30025</v>
      </c>
      <c r="BC168" s="24">
        <f t="shared" si="61"/>
        <v>20</v>
      </c>
    </row>
    <row r="169" spans="1:55" ht="14.25" x14ac:dyDescent="0.2">
      <c r="A169">
        <f t="shared" si="56"/>
        <v>10167</v>
      </c>
      <c r="B169" s="16">
        <v>167</v>
      </c>
      <c r="C169" s="16" t="str">
        <f ca="1">武器1!C169</f>
        <v>IC1551</v>
      </c>
      <c r="D169" s="16" t="str">
        <f ca="1">武器1!D169</f>
        <v>传说的精钢牙齿</v>
      </c>
      <c r="E169" s="16">
        <f t="shared" si="42"/>
        <v>14</v>
      </c>
      <c r="F169" s="36" t="str">
        <f t="shared" si="62"/>
        <v>s</v>
      </c>
      <c r="G169" s="39">
        <f t="shared" si="57"/>
        <v>3</v>
      </c>
      <c r="H169" s="19" t="s">
        <v>21</v>
      </c>
      <c r="I169" s="3" t="s">
        <v>27</v>
      </c>
      <c r="J169" s="3" t="s">
        <v>931</v>
      </c>
      <c r="K169" s="3" t="str">
        <f t="shared" si="43"/>
        <v>黑暗</v>
      </c>
      <c r="L169" s="3">
        <f t="shared" si="44"/>
        <v>6</v>
      </c>
      <c r="M169" s="3">
        <f t="shared" si="45"/>
        <v>6</v>
      </c>
      <c r="N169" s="16">
        <v>9</v>
      </c>
      <c r="O169" s="16">
        <v>7</v>
      </c>
      <c r="P169" s="16">
        <f>武器2!L169</f>
        <v>102</v>
      </c>
      <c r="Q169" s="16">
        <f>武器2!M169</f>
        <v>0</v>
      </c>
      <c r="R169" s="16">
        <f>武器2!N169</f>
        <v>0</v>
      </c>
      <c r="S169" s="16">
        <f>武器2!O169</f>
        <v>0</v>
      </c>
      <c r="T169" s="16">
        <f>武器2!P169</f>
        <v>0</v>
      </c>
      <c r="U169" s="16">
        <f>武器2!Q169</f>
        <v>0</v>
      </c>
      <c r="V169" s="16">
        <f>武器2!R169</f>
        <v>0</v>
      </c>
      <c r="W169" s="16">
        <f>武器2!S169</f>
        <v>37</v>
      </c>
      <c r="X169" s="16">
        <f>武器2!T169</f>
        <v>26</v>
      </c>
      <c r="Y169" s="16">
        <f>武器2!U169</f>
        <v>8.6666666666666656E-2</v>
      </c>
      <c r="Z169" s="16">
        <f>武器2!V169</f>
        <v>0</v>
      </c>
      <c r="AA169" s="16">
        <f>武器2!W169</f>
        <v>0</v>
      </c>
      <c r="AB169" s="16">
        <f>武器2!X169</f>
        <v>0.33909090909090905</v>
      </c>
      <c r="AC169" s="16">
        <f>武器2!Y169</f>
        <v>0</v>
      </c>
      <c r="AD169" s="16">
        <f>武器2!Z169</f>
        <v>0</v>
      </c>
      <c r="AE169" s="16">
        <f>武器2!AA169</f>
        <v>0</v>
      </c>
      <c r="AF169" s="16">
        <f>武器2!AB169</f>
        <v>0</v>
      </c>
      <c r="AG169" s="16">
        <f>武器2!AC169</f>
        <v>0</v>
      </c>
      <c r="AH169" s="16">
        <f>武器2!AD169</f>
        <v>0</v>
      </c>
      <c r="AI169" s="16">
        <f>武器2!AE169</f>
        <v>0</v>
      </c>
      <c r="AJ169" s="16">
        <f>武器2!AF169</f>
        <v>0</v>
      </c>
      <c r="AK169" s="16">
        <f>武器2!AG169</f>
        <v>0</v>
      </c>
      <c r="AL169" s="16">
        <f>武器2!AH169</f>
        <v>0.27127272727272728</v>
      </c>
      <c r="AM169" s="16">
        <f>武器2!AI169</f>
        <v>0</v>
      </c>
      <c r="AN169" s="16">
        <f>武器2!AJ169</f>
        <v>0</v>
      </c>
      <c r="AO169" s="21">
        <f t="shared" si="46"/>
        <v>283.39998611570246</v>
      </c>
      <c r="AP169" s="21">
        <f t="shared" si="47"/>
        <v>252000</v>
      </c>
      <c r="AQ169" t="str">
        <f t="shared" si="48"/>
        <v>,耀眼的石头,剧毒牙,五彩的蘑菇</v>
      </c>
      <c r="AR169" s="24" t="str">
        <f>IF(F169="c",getSring(AQ169,4),VLOOKUP(K169&amp;F169,test4,2,FALSE))</f>
        <v>顶级暗之精华</v>
      </c>
      <c r="AS169" s="24">
        <f t="shared" si="49"/>
        <v>30013</v>
      </c>
      <c r="AT169" s="24">
        <f t="shared" si="50"/>
        <v>15</v>
      </c>
      <c r="AU169" s="24" t="str">
        <f t="shared" si="58"/>
        <v>耀眼的石头</v>
      </c>
      <c r="AV169" s="24">
        <f t="shared" si="51"/>
        <v>30037</v>
      </c>
      <c r="AW169" s="24">
        <f t="shared" si="52"/>
        <v>30</v>
      </c>
      <c r="AX169" s="24" t="str">
        <f t="shared" si="59"/>
        <v>剧毒牙</v>
      </c>
      <c r="AY169" s="24">
        <f t="shared" si="53"/>
        <v>30041</v>
      </c>
      <c r="AZ169" s="24">
        <f t="shared" si="54"/>
        <v>30</v>
      </c>
      <c r="BA169" s="24" t="str">
        <f t="shared" si="60"/>
        <v>五彩的蘑菇</v>
      </c>
      <c r="BB169" s="24">
        <f t="shared" si="55"/>
        <v>30025</v>
      </c>
      <c r="BC169" s="24">
        <f t="shared" si="61"/>
        <v>30</v>
      </c>
    </row>
    <row r="170" spans="1:55" ht="14.25" x14ac:dyDescent="0.2">
      <c r="A170">
        <f t="shared" si="56"/>
        <v>10168</v>
      </c>
      <c r="B170" s="16">
        <v>168</v>
      </c>
      <c r="C170" s="16" t="str">
        <f ca="1">武器1!C170</f>
        <v>IC1554</v>
      </c>
      <c r="D170" s="16" t="str">
        <f ca="1">武器1!D170</f>
        <v>神秘的白银牙齿</v>
      </c>
      <c r="E170" s="16">
        <f t="shared" si="42"/>
        <v>16</v>
      </c>
      <c r="F170" s="36" t="str">
        <f t="shared" si="62"/>
        <v>s</v>
      </c>
      <c r="G170" s="39">
        <f t="shared" si="57"/>
        <v>3</v>
      </c>
      <c r="H170" s="19" t="s">
        <v>21</v>
      </c>
      <c r="I170" s="3" t="s">
        <v>27</v>
      </c>
      <c r="J170" s="3" t="s">
        <v>931</v>
      </c>
      <c r="K170" s="3" t="str">
        <f t="shared" si="43"/>
        <v>黑暗</v>
      </c>
      <c r="L170" s="3">
        <f t="shared" si="44"/>
        <v>6</v>
      </c>
      <c r="M170" s="3">
        <f t="shared" si="45"/>
        <v>6</v>
      </c>
      <c r="N170" s="16">
        <v>9</v>
      </c>
      <c r="O170" s="16">
        <v>8</v>
      </c>
      <c r="P170" s="16">
        <f>武器2!L170</f>
        <v>117</v>
      </c>
      <c r="Q170" s="16">
        <f>武器2!M170</f>
        <v>0</v>
      </c>
      <c r="R170" s="16">
        <f>武器2!N170</f>
        <v>0</v>
      </c>
      <c r="S170" s="16">
        <f>武器2!O170</f>
        <v>0</v>
      </c>
      <c r="T170" s="16">
        <f>武器2!P170</f>
        <v>0</v>
      </c>
      <c r="U170" s="16">
        <f>武器2!Q170</f>
        <v>0</v>
      </c>
      <c r="V170" s="16">
        <f>武器2!R170</f>
        <v>0</v>
      </c>
      <c r="W170" s="16">
        <f>武器2!S170</f>
        <v>43</v>
      </c>
      <c r="X170" s="16">
        <f>武器2!T170</f>
        <v>30</v>
      </c>
      <c r="Y170" s="16">
        <f>武器2!U170</f>
        <v>0.1</v>
      </c>
      <c r="Z170" s="16">
        <f>武器2!V170</f>
        <v>0.14333333333333334</v>
      </c>
      <c r="AA170" s="16">
        <f>武器2!W170</f>
        <v>0</v>
      </c>
      <c r="AB170" s="16">
        <f>武器2!X170</f>
        <v>0.38818181818181818</v>
      </c>
      <c r="AC170" s="16">
        <f>武器2!Y170</f>
        <v>0</v>
      </c>
      <c r="AD170" s="16">
        <f>武器2!Z170</f>
        <v>0</v>
      </c>
      <c r="AE170" s="16">
        <f>武器2!AA170</f>
        <v>0</v>
      </c>
      <c r="AF170" s="16">
        <f>武器2!AB170</f>
        <v>0</v>
      </c>
      <c r="AG170" s="16">
        <f>武器2!AC170</f>
        <v>0</v>
      </c>
      <c r="AH170" s="16">
        <f>武器2!AD170</f>
        <v>0</v>
      </c>
      <c r="AI170" s="16">
        <f>武器2!AE170</f>
        <v>0</v>
      </c>
      <c r="AJ170" s="16">
        <f>武器2!AF170</f>
        <v>0</v>
      </c>
      <c r="AK170" s="16">
        <f>武器2!AG170</f>
        <v>0</v>
      </c>
      <c r="AL170" s="16">
        <f>武器2!AH170</f>
        <v>0</v>
      </c>
      <c r="AM170" s="16">
        <f>武器2!AI170</f>
        <v>0</v>
      </c>
      <c r="AN170" s="16">
        <f>武器2!AJ170</f>
        <v>0</v>
      </c>
      <c r="AO170" s="21">
        <f t="shared" si="46"/>
        <v>331.81472727272728</v>
      </c>
      <c r="AP170" s="21">
        <f t="shared" si="47"/>
        <v>289200</v>
      </c>
      <c r="AQ170" t="str">
        <f t="shared" si="48"/>
        <v>,耀眼的石头,剧毒牙,五彩的蘑菇</v>
      </c>
      <c r="AR170" s="24" t="str">
        <f>IF(F170="c",getSring(AQ170,4),VLOOKUP(K170&amp;F170,test4,2,FALSE))</f>
        <v>顶级暗之精华</v>
      </c>
      <c r="AS170" s="24">
        <f t="shared" si="49"/>
        <v>30013</v>
      </c>
      <c r="AT170" s="24">
        <f t="shared" si="50"/>
        <v>17</v>
      </c>
      <c r="AU170" s="24" t="str">
        <f t="shared" si="58"/>
        <v>耀眼的石头</v>
      </c>
      <c r="AV170" s="24">
        <f t="shared" si="51"/>
        <v>30037</v>
      </c>
      <c r="AW170" s="24">
        <f t="shared" si="52"/>
        <v>35</v>
      </c>
      <c r="AX170" s="24" t="str">
        <f t="shared" si="59"/>
        <v>剧毒牙</v>
      </c>
      <c r="AY170" s="24">
        <f t="shared" si="53"/>
        <v>30041</v>
      </c>
      <c r="AZ170" s="24">
        <f t="shared" si="54"/>
        <v>35</v>
      </c>
      <c r="BA170" s="24" t="str">
        <f t="shared" si="60"/>
        <v>五彩的蘑菇</v>
      </c>
      <c r="BB170" s="24">
        <f t="shared" si="55"/>
        <v>30025</v>
      </c>
      <c r="BC170" s="24">
        <f t="shared" si="61"/>
        <v>35</v>
      </c>
    </row>
    <row r="171" spans="1:55" ht="14.25" x14ac:dyDescent="0.2">
      <c r="A171">
        <f t="shared" si="56"/>
        <v>10169</v>
      </c>
      <c r="B171" s="16">
        <v>169</v>
      </c>
      <c r="C171" s="16" t="str">
        <f ca="1">武器1!C171</f>
        <v>IC1553</v>
      </c>
      <c r="D171" s="16" t="str">
        <f ca="1">武器1!D171</f>
        <v>拉风的塞尔塔獠牙</v>
      </c>
      <c r="E171" s="16">
        <f t="shared" si="42"/>
        <v>2</v>
      </c>
      <c r="F171" s="36" t="str">
        <f t="shared" si="62"/>
        <v>a</v>
      </c>
      <c r="G171" s="39">
        <f t="shared" si="57"/>
        <v>3</v>
      </c>
      <c r="H171" s="19" t="s">
        <v>21</v>
      </c>
      <c r="I171" s="3" t="s">
        <v>27</v>
      </c>
      <c r="J171" s="3" t="s">
        <v>931</v>
      </c>
      <c r="K171" s="3" t="str">
        <f t="shared" si="43"/>
        <v>黑暗</v>
      </c>
      <c r="L171" s="3">
        <f t="shared" si="44"/>
        <v>6</v>
      </c>
      <c r="M171" s="3">
        <f t="shared" si="45"/>
        <v>6</v>
      </c>
      <c r="N171" s="16">
        <v>9</v>
      </c>
      <c r="O171" s="16">
        <v>1</v>
      </c>
      <c r="P171" s="16">
        <f>武器2!L171</f>
        <v>11</v>
      </c>
      <c r="Q171" s="16">
        <f>武器2!M171</f>
        <v>0</v>
      </c>
      <c r="R171" s="16">
        <f>武器2!N171</f>
        <v>0</v>
      </c>
      <c r="S171" s="16">
        <f>武器2!O171</f>
        <v>0</v>
      </c>
      <c r="T171" s="16">
        <f>武器2!P171</f>
        <v>0</v>
      </c>
      <c r="U171" s="16">
        <f>武器2!Q171</f>
        <v>8</v>
      </c>
      <c r="V171" s="16">
        <f>武器2!R171</f>
        <v>0</v>
      </c>
      <c r="W171" s="16">
        <f>武器2!S171</f>
        <v>0</v>
      </c>
      <c r="X171" s="16">
        <f>武器2!T171</f>
        <v>0</v>
      </c>
      <c r="Y171" s="16">
        <f>武器2!U171</f>
        <v>0</v>
      </c>
      <c r="Z171" s="16">
        <f>武器2!V171</f>
        <v>0</v>
      </c>
      <c r="AA171" s="16">
        <f>武器2!W171</f>
        <v>0</v>
      </c>
      <c r="AB171" s="16">
        <f>武器2!X171</f>
        <v>0</v>
      </c>
      <c r="AC171" s="16">
        <f>武器2!Y171</f>
        <v>0</v>
      </c>
      <c r="AD171" s="16">
        <f>武器2!Z171</f>
        <v>0</v>
      </c>
      <c r="AE171" s="16">
        <f>武器2!AA171</f>
        <v>0</v>
      </c>
      <c r="AF171" s="16">
        <f>武器2!AB171</f>
        <v>0</v>
      </c>
      <c r="AG171" s="16">
        <f>武器2!AC171</f>
        <v>0</v>
      </c>
      <c r="AH171" s="16">
        <f>武器2!AD171</f>
        <v>0</v>
      </c>
      <c r="AI171" s="16">
        <f>武器2!AE171</f>
        <v>0</v>
      </c>
      <c r="AJ171" s="16">
        <f>武器2!AF171</f>
        <v>0</v>
      </c>
      <c r="AK171" s="16">
        <f>武器2!AG171</f>
        <v>0</v>
      </c>
      <c r="AL171" s="16">
        <f>武器2!AH171</f>
        <v>0</v>
      </c>
      <c r="AM171" s="16">
        <f>武器2!AI171</f>
        <v>0</v>
      </c>
      <c r="AN171" s="16">
        <f>武器2!AJ171</f>
        <v>0</v>
      </c>
      <c r="AO171" s="21">
        <f t="shared" si="46"/>
        <v>28.5</v>
      </c>
      <c r="AP171" s="21">
        <f t="shared" si="47"/>
        <v>25200</v>
      </c>
      <c r="AQ171" t="str">
        <f t="shared" si="48"/>
        <v>,发光的石头,灰色的稻草,诱人的坚果</v>
      </c>
      <c r="AR171" s="24" t="str">
        <f>IF(F171="c",getSring(AQ171,4),VLOOKUP(K171&amp;F171,test4,2,FALSE))</f>
        <v>上级暗之精华</v>
      </c>
      <c r="AS171" s="24">
        <f t="shared" si="49"/>
        <v>30014</v>
      </c>
      <c r="AT171" s="24">
        <f t="shared" si="50"/>
        <v>3</v>
      </c>
      <c r="AU171" s="24" t="str">
        <f t="shared" si="58"/>
        <v>发光的石头</v>
      </c>
      <c r="AV171" s="24">
        <f t="shared" si="51"/>
        <v>30036</v>
      </c>
      <c r="AW171" s="24">
        <f t="shared" si="52"/>
        <v>6</v>
      </c>
      <c r="AX171" s="24" t="str">
        <f t="shared" si="59"/>
        <v>灰色的稻草</v>
      </c>
      <c r="AY171" s="24">
        <f t="shared" si="53"/>
        <v>30028</v>
      </c>
      <c r="AZ171" s="24">
        <f t="shared" si="54"/>
        <v>6</v>
      </c>
      <c r="BA171" s="24" t="str">
        <f t="shared" si="60"/>
        <v>诱人的坚果</v>
      </c>
      <c r="BB171" s="24">
        <f t="shared" si="55"/>
        <v>30044</v>
      </c>
      <c r="BC171" s="24">
        <f t="shared" si="61"/>
        <v>6</v>
      </c>
    </row>
    <row r="172" spans="1:55" ht="14.25" x14ac:dyDescent="0.2">
      <c r="A172">
        <f t="shared" si="56"/>
        <v>10170</v>
      </c>
      <c r="B172" s="16">
        <v>170</v>
      </c>
      <c r="C172" s="16" t="str">
        <f ca="1">武器1!C172</f>
        <v>IC1553</v>
      </c>
      <c r="D172" s="16" t="str">
        <f ca="1">武器1!D172</f>
        <v>闪耀的斯塞提獠牙</v>
      </c>
      <c r="E172" s="16">
        <f t="shared" si="42"/>
        <v>4</v>
      </c>
      <c r="F172" s="36" t="str">
        <f t="shared" si="62"/>
        <v>a</v>
      </c>
      <c r="G172" s="39">
        <f t="shared" si="57"/>
        <v>3</v>
      </c>
      <c r="H172" s="19" t="s">
        <v>21</v>
      </c>
      <c r="I172" s="3" t="s">
        <v>27</v>
      </c>
      <c r="J172" s="3" t="s">
        <v>931</v>
      </c>
      <c r="K172" s="3" t="str">
        <f t="shared" si="43"/>
        <v>黑暗</v>
      </c>
      <c r="L172" s="3">
        <f t="shared" si="44"/>
        <v>6</v>
      </c>
      <c r="M172" s="3">
        <f t="shared" si="45"/>
        <v>6</v>
      </c>
      <c r="N172" s="16">
        <v>9</v>
      </c>
      <c r="O172" s="16">
        <v>2</v>
      </c>
      <c r="P172" s="16">
        <f>武器2!L172</f>
        <v>22</v>
      </c>
      <c r="Q172" s="16">
        <f>武器2!M172</f>
        <v>0</v>
      </c>
      <c r="R172" s="16">
        <f>武器2!N172</f>
        <v>0</v>
      </c>
      <c r="S172" s="16">
        <f>武器2!O172</f>
        <v>0</v>
      </c>
      <c r="T172" s="16">
        <f>武器2!P172</f>
        <v>0</v>
      </c>
      <c r="U172" s="16">
        <f>武器2!Q172</f>
        <v>0</v>
      </c>
      <c r="V172" s="16">
        <f>武器2!R172</f>
        <v>0</v>
      </c>
      <c r="W172" s="16">
        <f>武器2!S172</f>
        <v>0</v>
      </c>
      <c r="X172" s="16">
        <f>武器2!T172</f>
        <v>0</v>
      </c>
      <c r="Y172" s="16">
        <f>武器2!U172</f>
        <v>0</v>
      </c>
      <c r="Z172" s="16">
        <f>武器2!V172</f>
        <v>0</v>
      </c>
      <c r="AA172" s="16">
        <f>武器2!W172</f>
        <v>0</v>
      </c>
      <c r="AB172" s="16">
        <f>武器2!X172</f>
        <v>0.1</v>
      </c>
      <c r="AC172" s="16">
        <f>武器2!Y172</f>
        <v>0</v>
      </c>
      <c r="AD172" s="16">
        <f>武器2!Z172</f>
        <v>0</v>
      </c>
      <c r="AE172" s="16">
        <f>武器2!AA172</f>
        <v>0</v>
      </c>
      <c r="AF172" s="16">
        <f>武器2!AB172</f>
        <v>0</v>
      </c>
      <c r="AG172" s="16">
        <f>武器2!AC172</f>
        <v>0</v>
      </c>
      <c r="AH172" s="16">
        <f>武器2!AD172</f>
        <v>0</v>
      </c>
      <c r="AI172" s="16">
        <f>武器2!AE172</f>
        <v>0</v>
      </c>
      <c r="AJ172" s="16">
        <f>武器2!AF172</f>
        <v>0</v>
      </c>
      <c r="AK172" s="16">
        <f>武器2!AG172</f>
        <v>0</v>
      </c>
      <c r="AL172" s="16">
        <f>武器2!AH172</f>
        <v>0</v>
      </c>
      <c r="AM172" s="16">
        <f>武器2!AI172</f>
        <v>0</v>
      </c>
      <c r="AN172" s="16">
        <f>武器2!AJ172</f>
        <v>0</v>
      </c>
      <c r="AO172" s="21">
        <f t="shared" si="46"/>
        <v>35.56</v>
      </c>
      <c r="AP172" s="21">
        <f t="shared" si="47"/>
        <v>31800</v>
      </c>
      <c r="AQ172" t="str">
        <f t="shared" si="48"/>
        <v>,诱人的蘑菇,黄水晶,灰色的稻草</v>
      </c>
      <c r="AR172" s="24" t="str">
        <f>IF(F172="c",getSring(AQ172,4),VLOOKUP(K172&amp;F172,test4,2,FALSE))</f>
        <v>上级暗之精华</v>
      </c>
      <c r="AS172" s="24">
        <f t="shared" si="49"/>
        <v>30014</v>
      </c>
      <c r="AT172" s="24">
        <f t="shared" si="50"/>
        <v>4</v>
      </c>
      <c r="AU172" s="24" t="str">
        <f t="shared" si="58"/>
        <v>诱人的蘑菇</v>
      </c>
      <c r="AV172" s="24">
        <f t="shared" si="51"/>
        <v>30024</v>
      </c>
      <c r="AW172" s="24">
        <f t="shared" si="52"/>
        <v>7</v>
      </c>
      <c r="AX172" s="24" t="str">
        <f t="shared" si="59"/>
        <v>黄水晶</v>
      </c>
      <c r="AY172" s="24">
        <f t="shared" si="53"/>
        <v>30032</v>
      </c>
      <c r="AZ172" s="24">
        <f t="shared" si="54"/>
        <v>7</v>
      </c>
      <c r="BA172" s="24" t="str">
        <f t="shared" si="60"/>
        <v>灰色的稻草</v>
      </c>
      <c r="BB172" s="24">
        <f t="shared" si="55"/>
        <v>30028</v>
      </c>
      <c r="BC172" s="24">
        <f t="shared" si="61"/>
        <v>7</v>
      </c>
    </row>
    <row r="173" spans="1:55" ht="14.25" x14ac:dyDescent="0.2">
      <c r="A173">
        <f t="shared" si="56"/>
        <v>10171</v>
      </c>
      <c r="B173" s="16">
        <v>171</v>
      </c>
      <c r="C173" s="16" t="str">
        <f ca="1">武器1!C173</f>
        <v>IC1559</v>
      </c>
      <c r="D173" s="16" t="str">
        <f ca="1">武器1!D173</f>
        <v>精致的白银牙齿</v>
      </c>
      <c r="E173" s="16">
        <f t="shared" si="42"/>
        <v>6</v>
      </c>
      <c r="F173" s="36" t="str">
        <f t="shared" si="62"/>
        <v>a</v>
      </c>
      <c r="G173" s="39">
        <f t="shared" si="57"/>
        <v>3</v>
      </c>
      <c r="H173" s="19" t="s">
        <v>21</v>
      </c>
      <c r="I173" s="3" t="s">
        <v>27</v>
      </c>
      <c r="J173" s="3" t="s">
        <v>931</v>
      </c>
      <c r="K173" s="3" t="str">
        <f t="shared" si="43"/>
        <v>黑暗</v>
      </c>
      <c r="L173" s="3">
        <f t="shared" si="44"/>
        <v>6</v>
      </c>
      <c r="M173" s="3">
        <f t="shared" si="45"/>
        <v>6</v>
      </c>
      <c r="N173" s="16">
        <v>9</v>
      </c>
      <c r="O173" s="16">
        <v>3</v>
      </c>
      <c r="P173" s="16">
        <f>武器2!L173</f>
        <v>33</v>
      </c>
      <c r="Q173" s="16">
        <f>武器2!M173</f>
        <v>0</v>
      </c>
      <c r="R173" s="16">
        <f>武器2!N173</f>
        <v>0</v>
      </c>
      <c r="S173" s="16">
        <f>武器2!O173</f>
        <v>0</v>
      </c>
      <c r="T173" s="16">
        <f>武器2!P173</f>
        <v>0</v>
      </c>
      <c r="U173" s="16">
        <f>武器2!Q173</f>
        <v>0</v>
      </c>
      <c r="V173" s="16">
        <f>武器2!R173</f>
        <v>0</v>
      </c>
      <c r="W173" s="16">
        <f>武器2!S173</f>
        <v>0</v>
      </c>
      <c r="X173" s="16">
        <f>武器2!T173</f>
        <v>0</v>
      </c>
      <c r="Y173" s="16">
        <f>武器2!U173</f>
        <v>0</v>
      </c>
      <c r="Z173" s="16">
        <f>武器2!V173</f>
        <v>5.6666666666666671E-2</v>
      </c>
      <c r="AA173" s="16">
        <f>武器2!W173</f>
        <v>0</v>
      </c>
      <c r="AB173" s="16">
        <f>武器2!X173</f>
        <v>0</v>
      </c>
      <c r="AC173" s="16">
        <f>武器2!Y173</f>
        <v>0</v>
      </c>
      <c r="AD173" s="16">
        <f>武器2!Z173</f>
        <v>0</v>
      </c>
      <c r="AE173" s="16">
        <f>武器2!AA173</f>
        <v>0</v>
      </c>
      <c r="AF173" s="16">
        <f>武器2!AB173</f>
        <v>0</v>
      </c>
      <c r="AG173" s="16">
        <f>武器2!AC173</f>
        <v>0</v>
      </c>
      <c r="AH173" s="16">
        <f>武器2!AD173</f>
        <v>0</v>
      </c>
      <c r="AI173" s="16">
        <f>武器2!AE173</f>
        <v>0</v>
      </c>
      <c r="AJ173" s="16">
        <f>武器2!AF173</f>
        <v>0.11200000000000002</v>
      </c>
      <c r="AK173" s="16">
        <f>武器2!AG173</f>
        <v>0</v>
      </c>
      <c r="AL173" s="16">
        <f>武器2!AH173</f>
        <v>0</v>
      </c>
      <c r="AM173" s="16">
        <f>武器2!AI173</f>
        <v>0</v>
      </c>
      <c r="AN173" s="16">
        <f>武器2!AJ173</f>
        <v>0</v>
      </c>
      <c r="AO173" s="21">
        <f t="shared" si="46"/>
        <v>49.5</v>
      </c>
      <c r="AP173" s="21">
        <f t="shared" si="47"/>
        <v>42000</v>
      </c>
      <c r="AQ173" t="str">
        <f t="shared" si="48"/>
        <v>,带血的牙,发光的石头,诱人的坚果</v>
      </c>
      <c r="AR173" s="24" t="str">
        <f>IF(F173="c",getSring(AQ173,4),VLOOKUP(K173&amp;F173,test4,2,FALSE))</f>
        <v>上级暗之精华</v>
      </c>
      <c r="AS173" s="24">
        <f t="shared" si="49"/>
        <v>30014</v>
      </c>
      <c r="AT173" s="24">
        <f t="shared" si="50"/>
        <v>5</v>
      </c>
      <c r="AU173" s="24" t="str">
        <f t="shared" si="58"/>
        <v>带血的牙</v>
      </c>
      <c r="AV173" s="24">
        <f t="shared" si="51"/>
        <v>30040</v>
      </c>
      <c r="AW173" s="24">
        <f t="shared" si="52"/>
        <v>10</v>
      </c>
      <c r="AX173" s="24" t="str">
        <f t="shared" si="59"/>
        <v>发光的石头</v>
      </c>
      <c r="AY173" s="24">
        <f t="shared" si="53"/>
        <v>30036</v>
      </c>
      <c r="AZ173" s="24">
        <f t="shared" si="54"/>
        <v>10</v>
      </c>
      <c r="BA173" s="24" t="str">
        <f t="shared" si="60"/>
        <v>诱人的坚果</v>
      </c>
      <c r="BB173" s="24">
        <f t="shared" si="55"/>
        <v>30044</v>
      </c>
      <c r="BC173" s="24">
        <f t="shared" si="61"/>
        <v>10</v>
      </c>
    </row>
    <row r="174" spans="1:55" ht="14.25" x14ac:dyDescent="0.2">
      <c r="A174">
        <f t="shared" si="56"/>
        <v>10172</v>
      </c>
      <c r="B174" s="16">
        <v>172</v>
      </c>
      <c r="C174" s="16" t="str">
        <f ca="1">武器1!C174</f>
        <v>IC1560</v>
      </c>
      <c r="D174" s="16" t="str">
        <f ca="1">武器1!D174</f>
        <v>精致的忏悔牙齿</v>
      </c>
      <c r="E174" s="16">
        <f t="shared" si="42"/>
        <v>8</v>
      </c>
      <c r="F174" s="36" t="str">
        <f t="shared" si="62"/>
        <v>a</v>
      </c>
      <c r="G174" s="39">
        <f t="shared" si="57"/>
        <v>3</v>
      </c>
      <c r="H174" s="19" t="s">
        <v>21</v>
      </c>
      <c r="I174" s="3" t="s">
        <v>27</v>
      </c>
      <c r="J174" s="3" t="s">
        <v>931</v>
      </c>
      <c r="K174" s="3" t="str">
        <f t="shared" si="43"/>
        <v>黑暗</v>
      </c>
      <c r="L174" s="3">
        <f t="shared" si="44"/>
        <v>6</v>
      </c>
      <c r="M174" s="3">
        <f t="shared" si="45"/>
        <v>6</v>
      </c>
      <c r="N174" s="16">
        <v>9</v>
      </c>
      <c r="O174" s="16">
        <v>4</v>
      </c>
      <c r="P174" s="16">
        <f>武器2!L174</f>
        <v>44</v>
      </c>
      <c r="Q174" s="16">
        <f>武器2!M174</f>
        <v>0</v>
      </c>
      <c r="R174" s="16">
        <f>武器2!N174</f>
        <v>0</v>
      </c>
      <c r="S174" s="16">
        <f>武器2!O174</f>
        <v>0</v>
      </c>
      <c r="T174" s="16">
        <f>武器2!P174</f>
        <v>0</v>
      </c>
      <c r="U174" s="16">
        <f>武器2!Q174</f>
        <v>0</v>
      </c>
      <c r="V174" s="16">
        <f>武器2!R174</f>
        <v>0</v>
      </c>
      <c r="W174" s="16">
        <f>武器2!S174</f>
        <v>0</v>
      </c>
      <c r="X174" s="16">
        <f>武器2!T174</f>
        <v>0</v>
      </c>
      <c r="Y174" s="16">
        <f>武器2!U174</f>
        <v>0</v>
      </c>
      <c r="Z174" s="16">
        <f>武器2!V174</f>
        <v>0</v>
      </c>
      <c r="AA174" s="16">
        <f>武器2!W174</f>
        <v>0</v>
      </c>
      <c r="AB174" s="16">
        <f>武器2!X174</f>
        <v>0.18636363636363637</v>
      </c>
      <c r="AC174" s="16">
        <f>武器2!Y174</f>
        <v>0</v>
      </c>
      <c r="AD174" s="16">
        <f>武器2!Z174</f>
        <v>0</v>
      </c>
      <c r="AE174" s="16">
        <f>武器2!AA174</f>
        <v>0</v>
      </c>
      <c r="AF174" s="16">
        <f>武器2!AB174</f>
        <v>0</v>
      </c>
      <c r="AG174" s="16">
        <f>武器2!AC174</f>
        <v>0</v>
      </c>
      <c r="AH174" s="16">
        <f>武器2!AD174</f>
        <v>0</v>
      </c>
      <c r="AI174" s="16">
        <f>武器2!AE174</f>
        <v>0</v>
      </c>
      <c r="AJ174" s="16">
        <f>武器2!AF174</f>
        <v>0</v>
      </c>
      <c r="AK174" s="16">
        <f>武器2!AG174</f>
        <v>0</v>
      </c>
      <c r="AL174" s="16">
        <f>武器2!AH174</f>
        <v>0</v>
      </c>
      <c r="AM174" s="16">
        <f>武器2!AI174</f>
        <v>0</v>
      </c>
      <c r="AN174" s="16">
        <f>武器2!AJ174</f>
        <v>0.14909090909090911</v>
      </c>
      <c r="AO174" s="21">
        <f t="shared" si="46"/>
        <v>74.898694214876031</v>
      </c>
      <c r="AP174" s="21">
        <f t="shared" si="47"/>
        <v>67200</v>
      </c>
      <c r="AQ174" t="str">
        <f t="shared" si="48"/>
        <v>,诱人的坚果,黄水晶,灰色的稻草</v>
      </c>
      <c r="AR174" s="24" t="str">
        <f>IF(F174="c",getSring(AQ174,4),VLOOKUP(K174&amp;F174,test4,2,FALSE))</f>
        <v>上级暗之精华</v>
      </c>
      <c r="AS174" s="24">
        <f t="shared" si="49"/>
        <v>30014</v>
      </c>
      <c r="AT174" s="24">
        <f t="shared" si="50"/>
        <v>8</v>
      </c>
      <c r="AU174" s="24" t="str">
        <f t="shared" si="58"/>
        <v>诱人的坚果</v>
      </c>
      <c r="AV174" s="24">
        <f t="shared" si="51"/>
        <v>30044</v>
      </c>
      <c r="AW174" s="24">
        <f t="shared" si="52"/>
        <v>16</v>
      </c>
      <c r="AX174" s="24" t="str">
        <f t="shared" si="59"/>
        <v>黄水晶</v>
      </c>
      <c r="AY174" s="24">
        <f t="shared" si="53"/>
        <v>30032</v>
      </c>
      <c r="AZ174" s="24">
        <f t="shared" si="54"/>
        <v>16</v>
      </c>
      <c r="BA174" s="24" t="str">
        <f t="shared" si="60"/>
        <v>灰色的稻草</v>
      </c>
      <c r="BB174" s="24">
        <f t="shared" si="55"/>
        <v>30028</v>
      </c>
      <c r="BC174" s="24">
        <f t="shared" si="61"/>
        <v>16</v>
      </c>
    </row>
    <row r="175" spans="1:55" ht="14.25" x14ac:dyDescent="0.2">
      <c r="A175">
        <f t="shared" si="56"/>
        <v>10173</v>
      </c>
      <c r="B175" s="16">
        <v>173</v>
      </c>
      <c r="C175" s="16" t="str">
        <f ca="1">武器1!C175</f>
        <v>IC1552</v>
      </c>
      <c r="D175" s="16" t="str">
        <f ca="1">武器1!D175</f>
        <v>精致的智慧獠牙</v>
      </c>
      <c r="E175" s="16">
        <f t="shared" si="42"/>
        <v>10</v>
      </c>
      <c r="F175" s="36" t="str">
        <f t="shared" si="62"/>
        <v>a</v>
      </c>
      <c r="G175" s="39">
        <f t="shared" si="57"/>
        <v>3</v>
      </c>
      <c r="H175" s="19" t="s">
        <v>21</v>
      </c>
      <c r="I175" s="3" t="s">
        <v>27</v>
      </c>
      <c r="J175" s="3" t="s">
        <v>931</v>
      </c>
      <c r="K175" s="3" t="str">
        <f t="shared" si="43"/>
        <v>黑暗</v>
      </c>
      <c r="L175" s="3">
        <f t="shared" si="44"/>
        <v>6</v>
      </c>
      <c r="M175" s="3">
        <f t="shared" si="45"/>
        <v>6</v>
      </c>
      <c r="N175" s="16">
        <v>9</v>
      </c>
      <c r="O175" s="16">
        <v>5</v>
      </c>
      <c r="P175" s="16">
        <f>武器2!L175</f>
        <v>56</v>
      </c>
      <c r="Q175" s="16">
        <f>武器2!M175</f>
        <v>0</v>
      </c>
      <c r="R175" s="16">
        <f>武器2!N175</f>
        <v>0</v>
      </c>
      <c r="S175" s="16">
        <f>武器2!O175</f>
        <v>0</v>
      </c>
      <c r="T175" s="16">
        <f>武器2!P175</f>
        <v>0</v>
      </c>
      <c r="U175" s="16">
        <f>武器2!Q175</f>
        <v>0</v>
      </c>
      <c r="V175" s="16">
        <f>武器2!R175</f>
        <v>0</v>
      </c>
      <c r="W175" s="16">
        <f>武器2!S175</f>
        <v>28</v>
      </c>
      <c r="X175" s="16">
        <f>武器2!T175</f>
        <v>0</v>
      </c>
      <c r="Y175" s="16">
        <f>武器2!U175</f>
        <v>0</v>
      </c>
      <c r="Z175" s="16">
        <f>武器2!V175</f>
        <v>9.3333333333333338E-2</v>
      </c>
      <c r="AA175" s="16">
        <f>武器2!W175</f>
        <v>0</v>
      </c>
      <c r="AB175" s="16">
        <f>武器2!X175</f>
        <v>0</v>
      </c>
      <c r="AC175" s="16">
        <f>武器2!Y175</f>
        <v>0</v>
      </c>
      <c r="AD175" s="16">
        <f>武器2!Z175</f>
        <v>0</v>
      </c>
      <c r="AE175" s="16">
        <f>武器2!AA175</f>
        <v>0</v>
      </c>
      <c r="AF175" s="16">
        <f>武器2!AB175</f>
        <v>0</v>
      </c>
      <c r="AG175" s="16">
        <f>武器2!AC175</f>
        <v>0</v>
      </c>
      <c r="AH175" s="16">
        <f>武器2!AD175</f>
        <v>0</v>
      </c>
      <c r="AI175" s="16">
        <f>武器2!AE175</f>
        <v>0</v>
      </c>
      <c r="AJ175" s="16">
        <f>武器2!AF175</f>
        <v>0</v>
      </c>
      <c r="AK175" s="16">
        <f>武器2!AG175</f>
        <v>0</v>
      </c>
      <c r="AL175" s="16">
        <f>武器2!AH175</f>
        <v>0</v>
      </c>
      <c r="AM175" s="16">
        <f>武器2!AI175</f>
        <v>0</v>
      </c>
      <c r="AN175" s="16">
        <f>武器2!AJ175</f>
        <v>0</v>
      </c>
      <c r="AO175" s="21">
        <f t="shared" si="46"/>
        <v>126</v>
      </c>
      <c r="AP175" s="21">
        <f t="shared" si="47"/>
        <v>109200</v>
      </c>
      <c r="AQ175" t="str">
        <f t="shared" si="48"/>
        <v>,带血的牙,黄水晶,诱人的蘑菇</v>
      </c>
      <c r="AR175" s="24" t="str">
        <f>IF(F175="c",getSring(AQ175,4),VLOOKUP(K175&amp;F175,test4,2,FALSE))</f>
        <v>上级暗之精华</v>
      </c>
      <c r="AS175" s="24">
        <f t="shared" si="49"/>
        <v>30014</v>
      </c>
      <c r="AT175" s="24">
        <f t="shared" si="50"/>
        <v>13</v>
      </c>
      <c r="AU175" s="24" t="str">
        <f t="shared" si="58"/>
        <v>带血的牙</v>
      </c>
      <c r="AV175" s="24">
        <f t="shared" si="51"/>
        <v>30040</v>
      </c>
      <c r="AW175" s="24">
        <f t="shared" si="52"/>
        <v>26</v>
      </c>
      <c r="AX175" s="24" t="str">
        <f t="shared" si="59"/>
        <v>黄水晶</v>
      </c>
      <c r="AY175" s="24">
        <f t="shared" si="53"/>
        <v>30032</v>
      </c>
      <c r="AZ175" s="24">
        <f t="shared" si="54"/>
        <v>26</v>
      </c>
      <c r="BA175" s="24" t="str">
        <f t="shared" si="60"/>
        <v>诱人的蘑菇</v>
      </c>
      <c r="BB175" s="24">
        <f t="shared" si="55"/>
        <v>30024</v>
      </c>
      <c r="BC175" s="24">
        <f t="shared" si="61"/>
        <v>26</v>
      </c>
    </row>
    <row r="176" spans="1:55" ht="14.25" x14ac:dyDescent="0.2">
      <c r="A176">
        <f t="shared" si="56"/>
        <v>10174</v>
      </c>
      <c r="B176" s="16">
        <v>174</v>
      </c>
      <c r="C176" s="16" t="str">
        <f ca="1">武器1!C176</f>
        <v>IC1560</v>
      </c>
      <c r="D176" s="16" t="str">
        <f ca="1">武器1!D176</f>
        <v>拉风的魔王毒牙</v>
      </c>
      <c r="E176" s="16">
        <f t="shared" si="42"/>
        <v>12</v>
      </c>
      <c r="F176" s="36" t="str">
        <f t="shared" si="62"/>
        <v>a</v>
      </c>
      <c r="G176" s="39">
        <f t="shared" si="57"/>
        <v>3</v>
      </c>
      <c r="H176" s="19" t="s">
        <v>21</v>
      </c>
      <c r="I176" s="3" t="s">
        <v>27</v>
      </c>
      <c r="J176" s="3" t="s">
        <v>931</v>
      </c>
      <c r="K176" s="3" t="str">
        <f t="shared" si="43"/>
        <v>黑暗</v>
      </c>
      <c r="L176" s="3">
        <f t="shared" si="44"/>
        <v>6</v>
      </c>
      <c r="M176" s="3">
        <f t="shared" si="45"/>
        <v>6</v>
      </c>
      <c r="N176" s="16">
        <v>9</v>
      </c>
      <c r="O176" s="16">
        <v>6</v>
      </c>
      <c r="P176" s="16">
        <f>武器2!L176</f>
        <v>67</v>
      </c>
      <c r="Q176" s="16">
        <f>武器2!M176</f>
        <v>0</v>
      </c>
      <c r="R176" s="16">
        <f>武器2!N176</f>
        <v>0</v>
      </c>
      <c r="S176" s="16">
        <f>武器2!O176</f>
        <v>0</v>
      </c>
      <c r="T176" s="16">
        <f>武器2!P176</f>
        <v>0</v>
      </c>
      <c r="U176" s="16">
        <f>武器2!Q176</f>
        <v>0</v>
      </c>
      <c r="V176" s="16">
        <f>武器2!R176</f>
        <v>0</v>
      </c>
      <c r="W176" s="16">
        <f>武器2!S176</f>
        <v>0</v>
      </c>
      <c r="X176" s="16">
        <f>武器2!T176</f>
        <v>0</v>
      </c>
      <c r="Y176" s="16">
        <f>武器2!U176</f>
        <v>0</v>
      </c>
      <c r="Z176" s="16">
        <f>武器2!V176</f>
        <v>0</v>
      </c>
      <c r="AA176" s="16">
        <f>武器2!W176</f>
        <v>7.6666666666666675E-2</v>
      </c>
      <c r="AB176" s="16">
        <f>武器2!X176</f>
        <v>0.28272727272727272</v>
      </c>
      <c r="AC176" s="16">
        <f>武器2!Y176</f>
        <v>0</v>
      </c>
      <c r="AD176" s="16">
        <f>武器2!Z176</f>
        <v>5.6603773584905648E-2</v>
      </c>
      <c r="AE176" s="16">
        <f>武器2!AA176</f>
        <v>0</v>
      </c>
      <c r="AF176" s="16">
        <f>武器2!AB176</f>
        <v>0</v>
      </c>
      <c r="AG176" s="16">
        <f>武器2!AC176</f>
        <v>0</v>
      </c>
      <c r="AH176" s="16">
        <f>武器2!AD176</f>
        <v>0</v>
      </c>
      <c r="AI176" s="16">
        <f>武器2!AE176</f>
        <v>0</v>
      </c>
      <c r="AJ176" s="16">
        <f>武器2!AF176</f>
        <v>0</v>
      </c>
      <c r="AK176" s="16">
        <f>武器2!AG176</f>
        <v>0</v>
      </c>
      <c r="AL176" s="16">
        <f>武器2!AH176</f>
        <v>0</v>
      </c>
      <c r="AM176" s="16">
        <f>武器2!AI176</f>
        <v>0</v>
      </c>
      <c r="AN176" s="16">
        <f>武器2!AJ176</f>
        <v>0</v>
      </c>
      <c r="AO176" s="21">
        <f t="shared" si="46"/>
        <v>120.71526243567753</v>
      </c>
      <c r="AP176" s="21">
        <f t="shared" si="47"/>
        <v>107400</v>
      </c>
      <c r="AQ176" t="str">
        <f t="shared" si="48"/>
        <v>,黄水晶,发光的石头,灰色的稻草</v>
      </c>
      <c r="AR176" s="24" t="str">
        <f>IF(F176="c",getSring(AQ176,4),VLOOKUP(K176&amp;F176,test4,2,FALSE))</f>
        <v>上级暗之精华</v>
      </c>
      <c r="AS176" s="24">
        <f t="shared" si="49"/>
        <v>30014</v>
      </c>
      <c r="AT176" s="24">
        <f t="shared" si="50"/>
        <v>13</v>
      </c>
      <c r="AU176" s="24" t="str">
        <f t="shared" si="58"/>
        <v>黄水晶</v>
      </c>
      <c r="AV176" s="24">
        <f t="shared" si="51"/>
        <v>30032</v>
      </c>
      <c r="AW176" s="24">
        <f t="shared" si="52"/>
        <v>25</v>
      </c>
      <c r="AX176" s="24" t="str">
        <f t="shared" si="59"/>
        <v>发光的石头</v>
      </c>
      <c r="AY176" s="24">
        <f t="shared" si="53"/>
        <v>30036</v>
      </c>
      <c r="AZ176" s="24">
        <f t="shared" si="54"/>
        <v>25</v>
      </c>
      <c r="BA176" s="24" t="str">
        <f t="shared" si="60"/>
        <v>灰色的稻草</v>
      </c>
      <c r="BB176" s="24">
        <f t="shared" si="55"/>
        <v>30028</v>
      </c>
      <c r="BC176" s="24">
        <f t="shared" si="61"/>
        <v>25</v>
      </c>
    </row>
    <row r="177" spans="1:55" ht="14.25" x14ac:dyDescent="0.2">
      <c r="A177">
        <f t="shared" si="56"/>
        <v>10175</v>
      </c>
      <c r="B177" s="16">
        <v>175</v>
      </c>
      <c r="C177" s="16" t="str">
        <f ca="1">武器1!C177</f>
        <v>IC1556</v>
      </c>
      <c r="D177" s="16" t="str">
        <f ca="1">武器1!D177</f>
        <v>拉风的塞尔塔獠牙</v>
      </c>
      <c r="E177" s="16">
        <f t="shared" si="42"/>
        <v>14</v>
      </c>
      <c r="F177" s="36" t="str">
        <f t="shared" si="62"/>
        <v>a</v>
      </c>
      <c r="G177" s="39">
        <f t="shared" si="57"/>
        <v>3</v>
      </c>
      <c r="H177" s="19" t="s">
        <v>21</v>
      </c>
      <c r="I177" s="3" t="s">
        <v>27</v>
      </c>
      <c r="J177" s="3" t="s">
        <v>931</v>
      </c>
      <c r="K177" s="3" t="str">
        <f t="shared" si="43"/>
        <v>黑暗</v>
      </c>
      <c r="L177" s="3">
        <f t="shared" si="44"/>
        <v>6</v>
      </c>
      <c r="M177" s="3">
        <f t="shared" si="45"/>
        <v>6</v>
      </c>
      <c r="N177" s="16">
        <v>9</v>
      </c>
      <c r="O177" s="16">
        <v>7</v>
      </c>
      <c r="P177" s="16">
        <f>武器2!L177</f>
        <v>78</v>
      </c>
      <c r="Q177" s="16">
        <f>武器2!M177</f>
        <v>0</v>
      </c>
      <c r="R177" s="16">
        <f>武器2!N177</f>
        <v>0</v>
      </c>
      <c r="S177" s="16">
        <f>武器2!O177</f>
        <v>0</v>
      </c>
      <c r="T177" s="16">
        <f>武器2!P177</f>
        <v>0</v>
      </c>
      <c r="U177" s="16">
        <f>武器2!Q177</f>
        <v>0</v>
      </c>
      <c r="V177" s="16">
        <f>武器2!R177</f>
        <v>0</v>
      </c>
      <c r="W177" s="16">
        <f>武器2!S177</f>
        <v>0</v>
      </c>
      <c r="X177" s="16">
        <f>武器2!T177</f>
        <v>27</v>
      </c>
      <c r="Y177" s="16">
        <f>武器2!U177</f>
        <v>0</v>
      </c>
      <c r="Z177" s="16">
        <f>武器2!V177</f>
        <v>0</v>
      </c>
      <c r="AA177" s="16">
        <f>武器2!W177</f>
        <v>0</v>
      </c>
      <c r="AB177" s="16">
        <f>武器2!X177</f>
        <v>0</v>
      </c>
      <c r="AC177" s="16">
        <f>武器2!Y177</f>
        <v>0</v>
      </c>
      <c r="AD177" s="16">
        <f>武器2!Z177</f>
        <v>0</v>
      </c>
      <c r="AE177" s="16">
        <f>武器2!AA177</f>
        <v>0</v>
      </c>
      <c r="AF177" s="16">
        <f>武器2!AB177</f>
        <v>0</v>
      </c>
      <c r="AG177" s="16">
        <f>武器2!AC177</f>
        <v>0</v>
      </c>
      <c r="AH177" s="16">
        <f>武器2!AD177</f>
        <v>0</v>
      </c>
      <c r="AI177" s="16">
        <f>武器2!AE177</f>
        <v>0</v>
      </c>
      <c r="AJ177" s="16">
        <f>武器2!AF177</f>
        <v>0</v>
      </c>
      <c r="AK177" s="16">
        <f>武器2!AG177</f>
        <v>0</v>
      </c>
      <c r="AL177" s="16">
        <f>武器2!AH177</f>
        <v>0.26472727272727276</v>
      </c>
      <c r="AM177" s="16">
        <f>武器2!AI177</f>
        <v>0.26472727272727276</v>
      </c>
      <c r="AN177" s="16">
        <f>武器2!AJ177</f>
        <v>0</v>
      </c>
      <c r="AO177" s="21">
        <f t="shared" si="46"/>
        <v>157.5</v>
      </c>
      <c r="AP177" s="21">
        <f t="shared" si="47"/>
        <v>136200</v>
      </c>
      <c r="AQ177" t="str">
        <f t="shared" si="48"/>
        <v>,黄水晶,灰色的稻草,发光的石头</v>
      </c>
      <c r="AR177" s="24" t="str">
        <f>IF(F177="c",getSring(AQ177,4),VLOOKUP(K177&amp;F177,test4,2,FALSE))</f>
        <v>上级暗之精华</v>
      </c>
      <c r="AS177" s="24">
        <f t="shared" si="49"/>
        <v>30014</v>
      </c>
      <c r="AT177" s="24">
        <f t="shared" si="50"/>
        <v>16</v>
      </c>
      <c r="AU177" s="24" t="str">
        <f t="shared" si="58"/>
        <v>黄水晶</v>
      </c>
      <c r="AV177" s="24">
        <f t="shared" si="51"/>
        <v>30032</v>
      </c>
      <c r="AW177" s="24">
        <f t="shared" si="52"/>
        <v>33</v>
      </c>
      <c r="AX177" s="24" t="str">
        <f t="shared" si="59"/>
        <v>灰色的稻草</v>
      </c>
      <c r="AY177" s="24">
        <f t="shared" si="53"/>
        <v>30028</v>
      </c>
      <c r="AZ177" s="24">
        <f t="shared" si="54"/>
        <v>33</v>
      </c>
      <c r="BA177" s="24" t="str">
        <f t="shared" si="60"/>
        <v>发光的石头</v>
      </c>
      <c r="BB177" s="24">
        <f t="shared" si="55"/>
        <v>30036</v>
      </c>
      <c r="BC177" s="24">
        <f t="shared" si="61"/>
        <v>33</v>
      </c>
    </row>
    <row r="178" spans="1:55" ht="14.25" x14ac:dyDescent="0.2">
      <c r="A178">
        <f t="shared" si="56"/>
        <v>10176</v>
      </c>
      <c r="B178" s="16">
        <v>176</v>
      </c>
      <c r="C178" s="16" t="str">
        <f ca="1">武器1!C178</f>
        <v>IC1559</v>
      </c>
      <c r="D178" s="16" t="str">
        <f ca="1">武器1!D178</f>
        <v>精致的塞尔塔牙齿</v>
      </c>
      <c r="E178" s="16">
        <f t="shared" si="42"/>
        <v>16</v>
      </c>
      <c r="F178" s="36" t="str">
        <f t="shared" si="62"/>
        <v>a</v>
      </c>
      <c r="G178" s="39">
        <f t="shared" si="57"/>
        <v>3</v>
      </c>
      <c r="H178" s="19" t="s">
        <v>21</v>
      </c>
      <c r="I178" s="3" t="s">
        <v>27</v>
      </c>
      <c r="J178" s="3" t="s">
        <v>931</v>
      </c>
      <c r="K178" s="3" t="str">
        <f t="shared" si="43"/>
        <v>黑暗</v>
      </c>
      <c r="L178" s="3">
        <f t="shared" si="44"/>
        <v>6</v>
      </c>
      <c r="M178" s="3">
        <f t="shared" si="45"/>
        <v>6</v>
      </c>
      <c r="N178" s="16">
        <v>9</v>
      </c>
      <c r="O178" s="16">
        <v>8</v>
      </c>
      <c r="P178" s="16">
        <f>武器2!L178</f>
        <v>89</v>
      </c>
      <c r="Q178" s="16">
        <f>武器2!M178</f>
        <v>0</v>
      </c>
      <c r="R178" s="16">
        <f>武器2!N178</f>
        <v>0</v>
      </c>
      <c r="S178" s="16">
        <f>武器2!O178</f>
        <v>0</v>
      </c>
      <c r="T178" s="16">
        <f>武器2!P178</f>
        <v>0</v>
      </c>
      <c r="U178" s="16">
        <f>武器2!Q178</f>
        <v>0</v>
      </c>
      <c r="V178" s="16">
        <f>武器2!R178</f>
        <v>0</v>
      </c>
      <c r="W178" s="16">
        <f>武器2!S178</f>
        <v>0</v>
      </c>
      <c r="X178" s="16">
        <f>武器2!T178</f>
        <v>31</v>
      </c>
      <c r="Y178" s="16">
        <f>武器2!U178</f>
        <v>0.10333333333333333</v>
      </c>
      <c r="Z178" s="16">
        <f>武器2!V178</f>
        <v>0</v>
      </c>
      <c r="AA178" s="16">
        <f>武器2!W178</f>
        <v>0</v>
      </c>
      <c r="AB178" s="16">
        <f>武器2!X178</f>
        <v>0.37727272727272726</v>
      </c>
      <c r="AC178" s="16">
        <f>武器2!Y178</f>
        <v>0</v>
      </c>
      <c r="AD178" s="16">
        <f>武器2!Z178</f>
        <v>0</v>
      </c>
      <c r="AE178" s="16">
        <f>武器2!AA178</f>
        <v>0</v>
      </c>
      <c r="AF178" s="16">
        <f>武器2!AB178</f>
        <v>0</v>
      </c>
      <c r="AG178" s="16">
        <f>武器2!AC178</f>
        <v>0</v>
      </c>
      <c r="AH178" s="16">
        <f>武器2!AD178</f>
        <v>0</v>
      </c>
      <c r="AI178" s="16">
        <f>武器2!AE178</f>
        <v>0</v>
      </c>
      <c r="AJ178" s="16">
        <f>武器2!AF178</f>
        <v>0</v>
      </c>
      <c r="AK178" s="16">
        <f>武器2!AG178</f>
        <v>0</v>
      </c>
      <c r="AL178" s="16">
        <f>武器2!AH178</f>
        <v>0</v>
      </c>
      <c r="AM178" s="16">
        <f>武器2!AI178</f>
        <v>0</v>
      </c>
      <c r="AN178" s="16">
        <f>武器2!AJ178</f>
        <v>0</v>
      </c>
      <c r="AO178" s="21">
        <f t="shared" si="46"/>
        <v>214.93545454545455</v>
      </c>
      <c r="AP178" s="21">
        <f t="shared" si="47"/>
        <v>186600</v>
      </c>
      <c r="AQ178" t="str">
        <f t="shared" si="48"/>
        <v>,黄水晶,发光的石头,灰色的稻草</v>
      </c>
      <c r="AR178" s="24" t="str">
        <f>IF(F178="c",getSring(AQ178,4),VLOOKUP(K178&amp;F178,test4,2,FALSE))</f>
        <v>上级暗之精华</v>
      </c>
      <c r="AS178" s="24">
        <f t="shared" si="49"/>
        <v>30014</v>
      </c>
      <c r="AT178" s="24">
        <f t="shared" si="50"/>
        <v>22</v>
      </c>
      <c r="AU178" s="24" t="str">
        <f t="shared" si="58"/>
        <v>黄水晶</v>
      </c>
      <c r="AV178" s="24">
        <f t="shared" si="51"/>
        <v>30032</v>
      </c>
      <c r="AW178" s="24">
        <f t="shared" si="52"/>
        <v>45</v>
      </c>
      <c r="AX178" s="24" t="str">
        <f t="shared" si="59"/>
        <v>发光的石头</v>
      </c>
      <c r="AY178" s="24">
        <f t="shared" si="53"/>
        <v>30036</v>
      </c>
      <c r="AZ178" s="24">
        <f t="shared" si="54"/>
        <v>45</v>
      </c>
      <c r="BA178" s="24" t="str">
        <f t="shared" si="60"/>
        <v>灰色的稻草</v>
      </c>
      <c r="BB178" s="24">
        <f t="shared" si="55"/>
        <v>30028</v>
      </c>
      <c r="BC178" s="24">
        <f t="shared" si="61"/>
        <v>45</v>
      </c>
    </row>
    <row r="179" spans="1:55" ht="14.25" x14ac:dyDescent="0.2">
      <c r="A179">
        <f t="shared" si="56"/>
        <v>10177</v>
      </c>
      <c r="B179" s="16">
        <v>177</v>
      </c>
      <c r="C179" s="16" t="str">
        <f ca="1">武器1!C179</f>
        <v>IC1554</v>
      </c>
      <c r="D179" s="16" t="str">
        <f ca="1">武器1!D179</f>
        <v>凌厉的青铜牙齿</v>
      </c>
      <c r="E179" s="16">
        <f t="shared" si="42"/>
        <v>1</v>
      </c>
      <c r="F179" s="36" t="str">
        <f t="shared" si="62"/>
        <v>b</v>
      </c>
      <c r="G179" s="39">
        <f t="shared" si="57"/>
        <v>3</v>
      </c>
      <c r="H179" s="19" t="s">
        <v>21</v>
      </c>
      <c r="I179" s="3" t="s">
        <v>27</v>
      </c>
      <c r="J179" s="3" t="s">
        <v>931</v>
      </c>
      <c r="K179" s="3" t="str">
        <f t="shared" si="43"/>
        <v>黑暗</v>
      </c>
      <c r="L179" s="3">
        <f t="shared" si="44"/>
        <v>6</v>
      </c>
      <c r="M179" s="3">
        <f t="shared" si="45"/>
        <v>6</v>
      </c>
      <c r="N179" s="16">
        <v>9</v>
      </c>
      <c r="O179" s="16">
        <v>1</v>
      </c>
      <c r="P179" s="16">
        <f>武器2!L179</f>
        <v>12</v>
      </c>
      <c r="Q179" s="16">
        <f>武器2!M179</f>
        <v>0</v>
      </c>
      <c r="R179" s="16">
        <f>武器2!N179</f>
        <v>0</v>
      </c>
      <c r="S179" s="16">
        <f>武器2!O179</f>
        <v>0</v>
      </c>
      <c r="T179" s="16">
        <f>武器2!P179</f>
        <v>0</v>
      </c>
      <c r="U179" s="16">
        <f>武器2!Q179</f>
        <v>0</v>
      </c>
      <c r="V179" s="16">
        <f>武器2!R179</f>
        <v>0</v>
      </c>
      <c r="W179" s="16">
        <f>武器2!S179</f>
        <v>7</v>
      </c>
      <c r="X179" s="16">
        <f>武器2!T179</f>
        <v>0</v>
      </c>
      <c r="Y179" s="16">
        <f>武器2!U179</f>
        <v>0</v>
      </c>
      <c r="Z179" s="16">
        <f>武器2!V179</f>
        <v>0</v>
      </c>
      <c r="AA179" s="16">
        <f>武器2!W179</f>
        <v>0</v>
      </c>
      <c r="AB179" s="16">
        <f>武器2!X179</f>
        <v>0</v>
      </c>
      <c r="AC179" s="16">
        <f>武器2!Y179</f>
        <v>0</v>
      </c>
      <c r="AD179" s="16">
        <f>武器2!Z179</f>
        <v>0</v>
      </c>
      <c r="AE179" s="16">
        <f>武器2!AA179</f>
        <v>0</v>
      </c>
      <c r="AF179" s="16">
        <f>武器2!AB179</f>
        <v>0</v>
      </c>
      <c r="AG179" s="16">
        <f>武器2!AC179</f>
        <v>0</v>
      </c>
      <c r="AH179" s="16">
        <f>武器2!AD179</f>
        <v>0</v>
      </c>
      <c r="AI179" s="16">
        <f>武器2!AE179</f>
        <v>0</v>
      </c>
      <c r="AJ179" s="16">
        <f>武器2!AF179</f>
        <v>0</v>
      </c>
      <c r="AK179" s="16">
        <f>武器2!AG179</f>
        <v>0</v>
      </c>
      <c r="AL179" s="16">
        <f>武器2!AH179</f>
        <v>0</v>
      </c>
      <c r="AM179" s="16">
        <f>武器2!AI179</f>
        <v>0</v>
      </c>
      <c r="AN179" s="16">
        <f>武器2!AJ179</f>
        <v>0</v>
      </c>
      <c r="AO179" s="21">
        <f t="shared" si="46"/>
        <v>28.5</v>
      </c>
      <c r="AP179" s="21">
        <f t="shared" si="47"/>
        <v>25200</v>
      </c>
      <c r="AQ179" t="str">
        <f t="shared" si="48"/>
        <v>,蓝水晶,扁扁的稻草,坚硬的石头</v>
      </c>
      <c r="AR179" s="24" t="str">
        <f>IF(F179="c",getSring(AQ179,4),VLOOKUP(K179&amp;F179,test4,2,FALSE))</f>
        <v>暗之精华</v>
      </c>
      <c r="AS179" s="24">
        <f t="shared" si="49"/>
        <v>30015</v>
      </c>
      <c r="AT179" s="24">
        <f t="shared" si="50"/>
        <v>6</v>
      </c>
      <c r="AU179" s="24" t="str">
        <f t="shared" si="58"/>
        <v>蓝水晶</v>
      </c>
      <c r="AV179" s="24">
        <f t="shared" si="51"/>
        <v>30031</v>
      </c>
      <c r="AW179" s="24">
        <f t="shared" si="52"/>
        <v>12</v>
      </c>
      <c r="AX179" s="24" t="str">
        <f t="shared" si="59"/>
        <v>扁扁的稻草</v>
      </c>
      <c r="AY179" s="24">
        <f t="shared" si="53"/>
        <v>30027</v>
      </c>
      <c r="AZ179" s="24">
        <f t="shared" si="54"/>
        <v>12</v>
      </c>
      <c r="BA179" s="24" t="str">
        <f t="shared" si="60"/>
        <v>坚硬的石头</v>
      </c>
      <c r="BB179" s="24">
        <f t="shared" si="55"/>
        <v>30035</v>
      </c>
      <c r="BC179" s="24">
        <f t="shared" si="61"/>
        <v>12</v>
      </c>
    </row>
    <row r="180" spans="1:55" ht="14.25" x14ac:dyDescent="0.2">
      <c r="A180">
        <f t="shared" si="56"/>
        <v>10178</v>
      </c>
      <c r="B180" s="16">
        <v>178</v>
      </c>
      <c r="C180" s="16" t="str">
        <f ca="1">武器1!C180</f>
        <v>IC1559</v>
      </c>
      <c r="D180" s="16" t="str">
        <f ca="1">武器1!D180</f>
        <v>坚硬的水晶牙齿</v>
      </c>
      <c r="E180" s="16">
        <f t="shared" si="42"/>
        <v>3</v>
      </c>
      <c r="F180" s="36" t="str">
        <f t="shared" si="62"/>
        <v>b</v>
      </c>
      <c r="G180" s="39">
        <f t="shared" si="57"/>
        <v>3</v>
      </c>
      <c r="H180" s="19" t="s">
        <v>21</v>
      </c>
      <c r="I180" s="3" t="s">
        <v>27</v>
      </c>
      <c r="J180" s="3" t="s">
        <v>931</v>
      </c>
      <c r="K180" s="3" t="str">
        <f t="shared" si="43"/>
        <v>黑暗</v>
      </c>
      <c r="L180" s="3">
        <f t="shared" si="44"/>
        <v>6</v>
      </c>
      <c r="M180" s="3">
        <f t="shared" si="45"/>
        <v>6</v>
      </c>
      <c r="N180" s="16">
        <v>9</v>
      </c>
      <c r="O180" s="16">
        <v>2</v>
      </c>
      <c r="P180" s="16">
        <f>武器2!L180</f>
        <v>24</v>
      </c>
      <c r="Q180" s="16">
        <f>武器2!M180</f>
        <v>0</v>
      </c>
      <c r="R180" s="16">
        <f>武器2!N180</f>
        <v>0</v>
      </c>
      <c r="S180" s="16">
        <f>武器2!O180</f>
        <v>0</v>
      </c>
      <c r="T180" s="16">
        <f>武器2!P180</f>
        <v>0</v>
      </c>
      <c r="U180" s="16">
        <f>武器2!Q180</f>
        <v>0</v>
      </c>
      <c r="V180" s="16">
        <f>武器2!R180</f>
        <v>0</v>
      </c>
      <c r="W180" s="16">
        <f>武器2!S180</f>
        <v>0</v>
      </c>
      <c r="X180" s="16">
        <f>武器2!T180</f>
        <v>0</v>
      </c>
      <c r="Y180" s="16">
        <f>武器2!U180</f>
        <v>0</v>
      </c>
      <c r="Z180" s="16">
        <f>武器2!V180</f>
        <v>0</v>
      </c>
      <c r="AA180" s="16">
        <f>武器2!W180</f>
        <v>0</v>
      </c>
      <c r="AB180" s="16">
        <f>武器2!X180</f>
        <v>0.11363636363636363</v>
      </c>
      <c r="AC180" s="16">
        <f>武器2!Y180</f>
        <v>0</v>
      </c>
      <c r="AD180" s="16">
        <f>武器2!Z180</f>
        <v>0</v>
      </c>
      <c r="AE180" s="16">
        <f>武器2!AA180</f>
        <v>0</v>
      </c>
      <c r="AF180" s="16">
        <f>武器2!AB180</f>
        <v>0</v>
      </c>
      <c r="AG180" s="16">
        <f>武器2!AC180</f>
        <v>0</v>
      </c>
      <c r="AH180" s="16">
        <f>武器2!AD180</f>
        <v>0</v>
      </c>
      <c r="AI180" s="16">
        <f>武器2!AE180</f>
        <v>0</v>
      </c>
      <c r="AJ180" s="16">
        <f>武器2!AF180</f>
        <v>0</v>
      </c>
      <c r="AK180" s="16">
        <f>武器2!AG180</f>
        <v>0</v>
      </c>
      <c r="AL180" s="16">
        <f>武器2!AH180</f>
        <v>0</v>
      </c>
      <c r="AM180" s="16">
        <f>武器2!AI180</f>
        <v>0</v>
      </c>
      <c r="AN180" s="16">
        <f>武器2!AJ180</f>
        <v>0</v>
      </c>
      <c r="AO180" s="21">
        <f t="shared" si="46"/>
        <v>39.136363636363633</v>
      </c>
      <c r="AP180" s="21">
        <f t="shared" si="47"/>
        <v>33600</v>
      </c>
      <c r="AQ180" t="str">
        <f t="shared" si="48"/>
        <v>,长獠牙,扁扁的稻草,坚硬的石头</v>
      </c>
      <c r="AR180" s="24" t="str">
        <f>IF(F180="c",getSring(AQ180,4),VLOOKUP(K180&amp;F180,test4,2,FALSE))</f>
        <v>暗之精华</v>
      </c>
      <c r="AS180" s="24">
        <f t="shared" si="49"/>
        <v>30015</v>
      </c>
      <c r="AT180" s="24">
        <f t="shared" si="50"/>
        <v>8</v>
      </c>
      <c r="AU180" s="24" t="str">
        <f t="shared" si="58"/>
        <v>长獠牙</v>
      </c>
      <c r="AV180" s="24">
        <f t="shared" si="51"/>
        <v>30039</v>
      </c>
      <c r="AW180" s="24">
        <f t="shared" si="52"/>
        <v>16</v>
      </c>
      <c r="AX180" s="24" t="str">
        <f t="shared" si="59"/>
        <v>扁扁的稻草</v>
      </c>
      <c r="AY180" s="24">
        <f t="shared" si="53"/>
        <v>30027</v>
      </c>
      <c r="AZ180" s="24">
        <f t="shared" si="54"/>
        <v>16</v>
      </c>
      <c r="BA180" s="24" t="str">
        <f t="shared" si="60"/>
        <v>坚硬的石头</v>
      </c>
      <c r="BB180" s="24">
        <f t="shared" si="55"/>
        <v>30035</v>
      </c>
      <c r="BC180" s="24">
        <f t="shared" si="61"/>
        <v>16</v>
      </c>
    </row>
    <row r="181" spans="1:55" ht="14.25" x14ac:dyDescent="0.2">
      <c r="A181">
        <f t="shared" si="56"/>
        <v>10179</v>
      </c>
      <c r="B181" s="16">
        <v>179</v>
      </c>
      <c r="C181" s="16" t="str">
        <f ca="1">武器1!C181</f>
        <v>IC1556</v>
      </c>
      <c r="D181" s="16" t="str">
        <f ca="1">武器1!D181</f>
        <v>坚硬的智慧毒牙</v>
      </c>
      <c r="E181" s="16">
        <f t="shared" si="42"/>
        <v>5</v>
      </c>
      <c r="F181" s="36" t="str">
        <f t="shared" si="62"/>
        <v>b</v>
      </c>
      <c r="G181" s="39">
        <f t="shared" si="57"/>
        <v>3</v>
      </c>
      <c r="H181" s="19" t="s">
        <v>21</v>
      </c>
      <c r="I181" s="3" t="s">
        <v>27</v>
      </c>
      <c r="J181" s="3" t="s">
        <v>931</v>
      </c>
      <c r="K181" s="3" t="str">
        <f t="shared" si="43"/>
        <v>黑暗</v>
      </c>
      <c r="L181" s="3">
        <f t="shared" si="44"/>
        <v>6</v>
      </c>
      <c r="M181" s="3">
        <f t="shared" si="45"/>
        <v>6</v>
      </c>
      <c r="N181" s="16">
        <v>9</v>
      </c>
      <c r="O181" s="16">
        <v>3</v>
      </c>
      <c r="P181" s="16">
        <f>武器2!L181</f>
        <v>36</v>
      </c>
      <c r="Q181" s="16">
        <f>武器2!M181</f>
        <v>0</v>
      </c>
      <c r="R181" s="16">
        <f>武器2!N181</f>
        <v>0</v>
      </c>
      <c r="S181" s="16">
        <f>武器2!O181</f>
        <v>0</v>
      </c>
      <c r="T181" s="16">
        <f>武器2!P181</f>
        <v>0</v>
      </c>
      <c r="U181" s="16">
        <f>武器2!Q181</f>
        <v>0</v>
      </c>
      <c r="V181" s="16">
        <f>武器2!R181</f>
        <v>0</v>
      </c>
      <c r="W181" s="16">
        <f>武器2!S181</f>
        <v>0</v>
      </c>
      <c r="X181" s="16">
        <f>武器2!T181</f>
        <v>0</v>
      </c>
      <c r="Y181" s="16">
        <f>武器2!U181</f>
        <v>0</v>
      </c>
      <c r="Z181" s="16">
        <f>武器2!V181</f>
        <v>0</v>
      </c>
      <c r="AA181" s="16">
        <f>武器2!W181</f>
        <v>0</v>
      </c>
      <c r="AB181" s="16">
        <f>武器2!X181</f>
        <v>0.17181818181818184</v>
      </c>
      <c r="AC181" s="16">
        <f>武器2!Y181</f>
        <v>0</v>
      </c>
      <c r="AD181" s="16">
        <f>武器2!Z181</f>
        <v>0</v>
      </c>
      <c r="AE181" s="16">
        <f>武器2!AA181</f>
        <v>0</v>
      </c>
      <c r="AF181" s="16">
        <f>武器2!AB181</f>
        <v>0</v>
      </c>
      <c r="AG181" s="16">
        <f>武器2!AC181</f>
        <v>0</v>
      </c>
      <c r="AH181" s="16">
        <f>武器2!AD181</f>
        <v>0</v>
      </c>
      <c r="AI181" s="16">
        <f>武器2!AE181</f>
        <v>0</v>
      </c>
      <c r="AJ181" s="16">
        <f>武器2!AF181</f>
        <v>0</v>
      </c>
      <c r="AK181" s="16">
        <f>武器2!AG181</f>
        <v>0</v>
      </c>
      <c r="AL181" s="16">
        <f>武器2!AH181</f>
        <v>0</v>
      </c>
      <c r="AM181" s="16">
        <f>武器2!AI181</f>
        <v>0</v>
      </c>
      <c r="AN181" s="16">
        <f>武器2!AJ181</f>
        <v>0</v>
      </c>
      <c r="AO181" s="21">
        <f t="shared" si="46"/>
        <v>60.804000000000002</v>
      </c>
      <c r="AP181" s="21">
        <f t="shared" si="47"/>
        <v>53700</v>
      </c>
      <c r="AQ181" t="str">
        <f t="shared" si="48"/>
        <v>,坚硬的石头,长獠牙,扁扁的稻草</v>
      </c>
      <c r="AR181" s="24" t="str">
        <f>IF(F181="c",getSring(AQ181,4),VLOOKUP(K181&amp;F181,test4,2,FALSE))</f>
        <v>暗之精华</v>
      </c>
      <c r="AS181" s="24">
        <f t="shared" si="49"/>
        <v>30015</v>
      </c>
      <c r="AT181" s="24">
        <f t="shared" si="50"/>
        <v>13</v>
      </c>
      <c r="AU181" s="24" t="str">
        <f t="shared" si="58"/>
        <v>坚硬的石头</v>
      </c>
      <c r="AV181" s="24">
        <f t="shared" si="51"/>
        <v>30035</v>
      </c>
      <c r="AW181" s="24">
        <f t="shared" si="52"/>
        <v>25</v>
      </c>
      <c r="AX181" s="24" t="str">
        <f t="shared" si="59"/>
        <v>长獠牙</v>
      </c>
      <c r="AY181" s="24">
        <f t="shared" si="53"/>
        <v>30039</v>
      </c>
      <c r="AZ181" s="24">
        <f t="shared" si="54"/>
        <v>25</v>
      </c>
      <c r="BA181" s="24" t="str">
        <f t="shared" si="60"/>
        <v>扁扁的稻草</v>
      </c>
      <c r="BB181" s="24">
        <f t="shared" si="55"/>
        <v>30027</v>
      </c>
      <c r="BC181" s="24">
        <f t="shared" si="61"/>
        <v>25</v>
      </c>
    </row>
    <row r="182" spans="1:55" ht="14.25" x14ac:dyDescent="0.2">
      <c r="A182">
        <f t="shared" si="56"/>
        <v>10180</v>
      </c>
      <c r="B182" s="16">
        <v>180</v>
      </c>
      <c r="C182" s="16" t="str">
        <f ca="1">武器1!C182</f>
        <v>IC1551</v>
      </c>
      <c r="D182" s="16" t="str">
        <f ca="1">武器1!D182</f>
        <v>优质的斯塞提毒牙</v>
      </c>
      <c r="E182" s="16">
        <f t="shared" si="42"/>
        <v>7</v>
      </c>
      <c r="F182" s="36" t="str">
        <f t="shared" si="62"/>
        <v>b</v>
      </c>
      <c r="G182" s="39">
        <f t="shared" si="57"/>
        <v>3</v>
      </c>
      <c r="H182" s="19" t="s">
        <v>21</v>
      </c>
      <c r="I182" s="3" t="s">
        <v>27</v>
      </c>
      <c r="J182" s="3" t="s">
        <v>931</v>
      </c>
      <c r="K182" s="3" t="str">
        <f t="shared" si="43"/>
        <v>黑暗</v>
      </c>
      <c r="L182" s="3">
        <f t="shared" si="44"/>
        <v>6</v>
      </c>
      <c r="M182" s="3">
        <f t="shared" si="45"/>
        <v>6</v>
      </c>
      <c r="N182" s="16">
        <v>9</v>
      </c>
      <c r="O182" s="16">
        <v>4</v>
      </c>
      <c r="P182" s="16">
        <f>武器2!L182</f>
        <v>48</v>
      </c>
      <c r="Q182" s="16">
        <f>武器2!M182</f>
        <v>0</v>
      </c>
      <c r="R182" s="16">
        <f>武器2!N182</f>
        <v>0</v>
      </c>
      <c r="S182" s="16">
        <f>武器2!O182</f>
        <v>0</v>
      </c>
      <c r="T182" s="16">
        <f>武器2!P182</f>
        <v>0</v>
      </c>
      <c r="U182" s="16">
        <f>武器2!Q182</f>
        <v>0</v>
      </c>
      <c r="V182" s="16">
        <f>武器2!R182</f>
        <v>0</v>
      </c>
      <c r="W182" s="16">
        <f>武器2!S182</f>
        <v>0</v>
      </c>
      <c r="X182" s="16">
        <f>武器2!T182</f>
        <v>19</v>
      </c>
      <c r="Y182" s="16">
        <f>武器2!U182</f>
        <v>0</v>
      </c>
      <c r="Z182" s="16">
        <f>武器2!V182</f>
        <v>0</v>
      </c>
      <c r="AA182" s="16">
        <f>武器2!W182</f>
        <v>0</v>
      </c>
      <c r="AB182" s="16">
        <f>武器2!X182</f>
        <v>0</v>
      </c>
      <c r="AC182" s="16">
        <f>武器2!Y182</f>
        <v>0</v>
      </c>
      <c r="AD182" s="16">
        <f>武器2!Z182</f>
        <v>0</v>
      </c>
      <c r="AE182" s="16">
        <f>武器2!AA182</f>
        <v>0</v>
      </c>
      <c r="AF182" s="16">
        <f>武器2!AB182</f>
        <v>0</v>
      </c>
      <c r="AG182" s="16">
        <f>武器2!AC182</f>
        <v>0</v>
      </c>
      <c r="AH182" s="16">
        <f>武器2!AD182</f>
        <v>0</v>
      </c>
      <c r="AI182" s="16">
        <f>武器2!AE182</f>
        <v>0</v>
      </c>
      <c r="AJ182" s="16">
        <f>武器2!AF182</f>
        <v>0</v>
      </c>
      <c r="AK182" s="16">
        <f>武器2!AG182</f>
        <v>0</v>
      </c>
      <c r="AL182" s="16">
        <f>武器2!AH182</f>
        <v>0</v>
      </c>
      <c r="AM182" s="16">
        <f>武器2!AI182</f>
        <v>0</v>
      </c>
      <c r="AN182" s="16">
        <f>武器2!AJ182</f>
        <v>0</v>
      </c>
      <c r="AO182" s="21">
        <f t="shared" si="46"/>
        <v>100.5</v>
      </c>
      <c r="AP182" s="21">
        <f t="shared" si="47"/>
        <v>88200</v>
      </c>
      <c r="AQ182" t="str">
        <f t="shared" si="48"/>
        <v>,长獠牙,蓝水晶,漂亮的蘑菇</v>
      </c>
      <c r="AR182" s="24" t="str">
        <f>IF(F182="c",getSring(AQ182,4),VLOOKUP(K182&amp;F182,test4,2,FALSE))</f>
        <v>暗之精华</v>
      </c>
      <c r="AS182" s="24">
        <f t="shared" si="49"/>
        <v>30015</v>
      </c>
      <c r="AT182" s="24">
        <f t="shared" si="50"/>
        <v>21</v>
      </c>
      <c r="AU182" s="24" t="str">
        <f t="shared" si="58"/>
        <v>长獠牙</v>
      </c>
      <c r="AV182" s="24">
        <f t="shared" si="51"/>
        <v>30039</v>
      </c>
      <c r="AW182" s="24">
        <f t="shared" si="52"/>
        <v>42</v>
      </c>
      <c r="AX182" s="24" t="str">
        <f t="shared" si="59"/>
        <v>蓝水晶</v>
      </c>
      <c r="AY182" s="24">
        <f t="shared" si="53"/>
        <v>30031</v>
      </c>
      <c r="AZ182" s="24">
        <f t="shared" si="54"/>
        <v>42</v>
      </c>
      <c r="BA182" s="24" t="str">
        <f t="shared" si="60"/>
        <v>漂亮的蘑菇</v>
      </c>
      <c r="BB182" s="24">
        <f t="shared" si="55"/>
        <v>30023</v>
      </c>
      <c r="BC182" s="24">
        <f t="shared" si="61"/>
        <v>42</v>
      </c>
    </row>
    <row r="183" spans="1:55" ht="14.25" x14ac:dyDescent="0.2">
      <c r="A183">
        <f t="shared" si="56"/>
        <v>10181</v>
      </c>
      <c r="B183" s="16">
        <v>181</v>
      </c>
      <c r="C183" s="16" t="str">
        <f ca="1">武器1!C183</f>
        <v>IC1554</v>
      </c>
      <c r="D183" s="16" t="str">
        <f ca="1">武器1!D183</f>
        <v>坚硬的青铜牙齿</v>
      </c>
      <c r="E183" s="16">
        <f t="shared" si="42"/>
        <v>9</v>
      </c>
      <c r="F183" s="36" t="str">
        <f t="shared" si="62"/>
        <v>b</v>
      </c>
      <c r="G183" s="39">
        <f t="shared" si="57"/>
        <v>3</v>
      </c>
      <c r="H183" s="19" t="s">
        <v>21</v>
      </c>
      <c r="I183" s="3" t="s">
        <v>27</v>
      </c>
      <c r="J183" s="3" t="s">
        <v>931</v>
      </c>
      <c r="K183" s="3" t="str">
        <f t="shared" si="43"/>
        <v>黑暗</v>
      </c>
      <c r="L183" s="3">
        <f t="shared" si="44"/>
        <v>6</v>
      </c>
      <c r="M183" s="3">
        <f t="shared" si="45"/>
        <v>6</v>
      </c>
      <c r="N183" s="16">
        <v>9</v>
      </c>
      <c r="O183" s="16">
        <v>5</v>
      </c>
      <c r="P183" s="16">
        <f>武器2!L183</f>
        <v>60</v>
      </c>
      <c r="Q183" s="16">
        <f>武器2!M183</f>
        <v>0</v>
      </c>
      <c r="R183" s="16">
        <f>武器2!N183</f>
        <v>0</v>
      </c>
      <c r="S183" s="16">
        <f>武器2!O183</f>
        <v>0</v>
      </c>
      <c r="T183" s="16">
        <f>武器2!P183</f>
        <v>0</v>
      </c>
      <c r="U183" s="16">
        <f>武器2!Q183</f>
        <v>0</v>
      </c>
      <c r="V183" s="16">
        <f>武器2!R183</f>
        <v>0</v>
      </c>
      <c r="W183" s="16">
        <f>武器2!S183</f>
        <v>0</v>
      </c>
      <c r="X183" s="16">
        <f>武器2!T183</f>
        <v>0</v>
      </c>
      <c r="Y183" s="16">
        <f>武器2!U183</f>
        <v>0</v>
      </c>
      <c r="Z183" s="16">
        <f>武器2!V183</f>
        <v>0</v>
      </c>
      <c r="AA183" s="16">
        <f>武器2!W183</f>
        <v>0</v>
      </c>
      <c r="AB183" s="16">
        <f>武器2!X183</f>
        <v>0.28636363636363638</v>
      </c>
      <c r="AC183" s="16">
        <f>武器2!Y183</f>
        <v>0</v>
      </c>
      <c r="AD183" s="16">
        <f>武器2!Z183</f>
        <v>0</v>
      </c>
      <c r="AE183" s="16">
        <f>武器2!AA183</f>
        <v>0</v>
      </c>
      <c r="AF183" s="16">
        <f>武器2!AB183</f>
        <v>0</v>
      </c>
      <c r="AG183" s="16">
        <f>武器2!AC183</f>
        <v>0</v>
      </c>
      <c r="AH183" s="16">
        <f>武器2!AD183</f>
        <v>0</v>
      </c>
      <c r="AI183" s="16">
        <f>武器2!AE183</f>
        <v>0</v>
      </c>
      <c r="AJ183" s="16">
        <f>武器2!AF183</f>
        <v>0</v>
      </c>
      <c r="AK183" s="16">
        <f>武器2!AG183</f>
        <v>0</v>
      </c>
      <c r="AL183" s="16">
        <f>武器2!AH183</f>
        <v>0</v>
      </c>
      <c r="AM183" s="16">
        <f>武器2!AI183</f>
        <v>0</v>
      </c>
      <c r="AN183" s="16">
        <f>武器2!AJ183</f>
        <v>0</v>
      </c>
      <c r="AO183" s="21">
        <f t="shared" si="46"/>
        <v>108.21272727272728</v>
      </c>
      <c r="AP183" s="21">
        <f t="shared" si="47"/>
        <v>95700</v>
      </c>
      <c r="AQ183" t="str">
        <f t="shared" si="48"/>
        <v>,长獠牙,蓝水晶,漂亮的蘑菇</v>
      </c>
      <c r="AR183" s="24" t="str">
        <f>IF(F183="c",getSring(AQ183,4),VLOOKUP(K183&amp;F183,test4,2,FALSE))</f>
        <v>暗之精华</v>
      </c>
      <c r="AS183" s="24">
        <f t="shared" si="49"/>
        <v>30015</v>
      </c>
      <c r="AT183" s="24">
        <f t="shared" si="50"/>
        <v>23</v>
      </c>
      <c r="AU183" s="24" t="str">
        <f t="shared" si="58"/>
        <v>长獠牙</v>
      </c>
      <c r="AV183" s="24">
        <f t="shared" si="51"/>
        <v>30039</v>
      </c>
      <c r="AW183" s="24">
        <f t="shared" si="52"/>
        <v>45</v>
      </c>
      <c r="AX183" s="24" t="str">
        <f t="shared" si="59"/>
        <v>蓝水晶</v>
      </c>
      <c r="AY183" s="24">
        <f t="shared" si="53"/>
        <v>30031</v>
      </c>
      <c r="AZ183" s="24">
        <f t="shared" si="54"/>
        <v>45</v>
      </c>
      <c r="BA183" s="24" t="str">
        <f t="shared" si="60"/>
        <v>漂亮的蘑菇</v>
      </c>
      <c r="BB183" s="24">
        <f t="shared" si="55"/>
        <v>30023</v>
      </c>
      <c r="BC183" s="24">
        <f t="shared" si="61"/>
        <v>45</v>
      </c>
    </row>
    <row r="184" spans="1:55" ht="14.25" x14ac:dyDescent="0.2">
      <c r="A184">
        <f t="shared" si="56"/>
        <v>10182</v>
      </c>
      <c r="B184" s="16">
        <v>182</v>
      </c>
      <c r="C184" s="16" t="str">
        <f ca="1">武器1!C184</f>
        <v>IC1559</v>
      </c>
      <c r="D184" s="16" t="str">
        <f ca="1">武器1!D184</f>
        <v>凌厉的虚幻毒牙</v>
      </c>
      <c r="E184" s="16">
        <f t="shared" si="42"/>
        <v>11</v>
      </c>
      <c r="F184" s="36" t="str">
        <f t="shared" si="62"/>
        <v>b</v>
      </c>
      <c r="G184" s="39">
        <f t="shared" si="57"/>
        <v>3</v>
      </c>
      <c r="H184" s="19" t="s">
        <v>21</v>
      </c>
      <c r="I184" s="3" t="s">
        <v>27</v>
      </c>
      <c r="J184" s="3" t="s">
        <v>931</v>
      </c>
      <c r="K184" s="3" t="str">
        <f t="shared" si="43"/>
        <v>黑暗</v>
      </c>
      <c r="L184" s="3">
        <f t="shared" si="44"/>
        <v>6</v>
      </c>
      <c r="M184" s="3">
        <f t="shared" si="45"/>
        <v>6</v>
      </c>
      <c r="N184" s="16">
        <v>9</v>
      </c>
      <c r="O184" s="16">
        <v>6</v>
      </c>
      <c r="P184" s="16">
        <f>武器2!L184</f>
        <v>72</v>
      </c>
      <c r="Q184" s="16">
        <f>武器2!M184</f>
        <v>0</v>
      </c>
      <c r="R184" s="16">
        <f>武器2!N184</f>
        <v>0</v>
      </c>
      <c r="S184" s="16">
        <f>武器2!O184</f>
        <v>0</v>
      </c>
      <c r="T184" s="16">
        <f>武器2!P184</f>
        <v>0</v>
      </c>
      <c r="U184" s="16">
        <f>武器2!Q184</f>
        <v>0</v>
      </c>
      <c r="V184" s="16">
        <f>武器2!R184</f>
        <v>0</v>
      </c>
      <c r="W184" s="16">
        <f>武器2!S184</f>
        <v>0</v>
      </c>
      <c r="X184" s="16">
        <f>武器2!T184</f>
        <v>0</v>
      </c>
      <c r="Y184" s="16">
        <f>武器2!U184</f>
        <v>0</v>
      </c>
      <c r="Z184" s="16">
        <f>武器2!V184</f>
        <v>0</v>
      </c>
      <c r="AA184" s="16">
        <f>武器2!W184</f>
        <v>0</v>
      </c>
      <c r="AB184" s="16">
        <f>武器2!X184</f>
        <v>0</v>
      </c>
      <c r="AC184" s="16">
        <f>武器2!Y184</f>
        <v>0</v>
      </c>
      <c r="AD184" s="16">
        <f>武器2!Z184</f>
        <v>0</v>
      </c>
      <c r="AE184" s="16">
        <f>武器2!AA184</f>
        <v>0</v>
      </c>
      <c r="AF184" s="16">
        <f>武器2!AB184</f>
        <v>0</v>
      </c>
      <c r="AG184" s="16">
        <f>武器2!AC184</f>
        <v>0</v>
      </c>
      <c r="AH184" s="16">
        <f>武器2!AD184</f>
        <v>0</v>
      </c>
      <c r="AI184" s="16">
        <f>武器2!AE184</f>
        <v>0</v>
      </c>
      <c r="AJ184" s="16">
        <f>武器2!AF184</f>
        <v>0</v>
      </c>
      <c r="AK184" s="16">
        <f>武器2!AG184</f>
        <v>0</v>
      </c>
      <c r="AL184" s="16">
        <f>武器2!AH184</f>
        <v>0</v>
      </c>
      <c r="AM184" s="16">
        <f>武器2!AI184</f>
        <v>0</v>
      </c>
      <c r="AN184" s="16">
        <f>武器2!AJ184</f>
        <v>0.27709090909090905</v>
      </c>
      <c r="AO184" s="21">
        <f t="shared" si="46"/>
        <v>108</v>
      </c>
      <c r="AP184" s="21">
        <f t="shared" si="47"/>
        <v>95700</v>
      </c>
      <c r="AQ184" t="str">
        <f t="shared" si="48"/>
        <v>,坚硬的石头,美味的坚果,扁扁的稻草</v>
      </c>
      <c r="AR184" s="24" t="str">
        <f>IF(F184="c",getSring(AQ184,4),VLOOKUP(K184&amp;F184,test4,2,FALSE))</f>
        <v>暗之精华</v>
      </c>
      <c r="AS184" s="24">
        <f t="shared" si="49"/>
        <v>30015</v>
      </c>
      <c r="AT184" s="24">
        <f t="shared" si="50"/>
        <v>23</v>
      </c>
      <c r="AU184" s="24" t="str">
        <f t="shared" si="58"/>
        <v>坚硬的石头</v>
      </c>
      <c r="AV184" s="24">
        <f t="shared" si="51"/>
        <v>30035</v>
      </c>
      <c r="AW184" s="24">
        <f t="shared" si="52"/>
        <v>45</v>
      </c>
      <c r="AX184" s="24" t="str">
        <f t="shared" si="59"/>
        <v>美味的坚果</v>
      </c>
      <c r="AY184" s="24">
        <f t="shared" si="53"/>
        <v>30043</v>
      </c>
      <c r="AZ184" s="24">
        <f t="shared" si="54"/>
        <v>45</v>
      </c>
      <c r="BA184" s="24" t="str">
        <f t="shared" si="60"/>
        <v>扁扁的稻草</v>
      </c>
      <c r="BB184" s="24">
        <f t="shared" si="55"/>
        <v>30027</v>
      </c>
      <c r="BC184" s="24">
        <f t="shared" si="61"/>
        <v>45</v>
      </c>
    </row>
    <row r="185" spans="1:55" ht="14.25" x14ac:dyDescent="0.2">
      <c r="A185">
        <f t="shared" si="56"/>
        <v>10183</v>
      </c>
      <c r="B185" s="16">
        <v>183</v>
      </c>
      <c r="C185" s="16" t="str">
        <f ca="1">武器1!C185</f>
        <v>IC1553</v>
      </c>
      <c r="D185" s="16" t="str">
        <f ca="1">武器1!D185</f>
        <v>坚硬的混乱毒牙</v>
      </c>
      <c r="E185" s="16">
        <f t="shared" si="42"/>
        <v>13</v>
      </c>
      <c r="F185" s="36" t="str">
        <f t="shared" si="62"/>
        <v>b</v>
      </c>
      <c r="G185" s="39">
        <f t="shared" si="57"/>
        <v>3</v>
      </c>
      <c r="H185" s="19" t="s">
        <v>21</v>
      </c>
      <c r="I185" s="3" t="s">
        <v>27</v>
      </c>
      <c r="J185" s="3" t="s">
        <v>931</v>
      </c>
      <c r="K185" s="3" t="str">
        <f t="shared" si="43"/>
        <v>黑暗</v>
      </c>
      <c r="L185" s="3">
        <f t="shared" si="44"/>
        <v>6</v>
      </c>
      <c r="M185" s="3">
        <f t="shared" si="45"/>
        <v>6</v>
      </c>
      <c r="N185" s="16">
        <v>9</v>
      </c>
      <c r="O185" s="16">
        <v>7</v>
      </c>
      <c r="P185" s="16">
        <f>武器2!L185</f>
        <v>84</v>
      </c>
      <c r="Q185" s="16">
        <f>武器2!M185</f>
        <v>0</v>
      </c>
      <c r="R185" s="16">
        <f>武器2!N185</f>
        <v>0</v>
      </c>
      <c r="S185" s="16">
        <f>武器2!O185</f>
        <v>0</v>
      </c>
      <c r="T185" s="16">
        <f>武器2!P185</f>
        <v>0</v>
      </c>
      <c r="U185" s="16">
        <f>武器2!Q185</f>
        <v>0</v>
      </c>
      <c r="V185" s="16">
        <f>武器2!R185</f>
        <v>0</v>
      </c>
      <c r="W185" s="16">
        <f>武器2!S185</f>
        <v>50</v>
      </c>
      <c r="X185" s="16">
        <f>武器2!T185</f>
        <v>0</v>
      </c>
      <c r="Y185" s="16">
        <f>武器2!U185</f>
        <v>0</v>
      </c>
      <c r="Z185" s="16">
        <f>武器2!V185</f>
        <v>0</v>
      </c>
      <c r="AA185" s="16">
        <f>武器2!W185</f>
        <v>0</v>
      </c>
      <c r="AB185" s="16">
        <f>武器2!X185</f>
        <v>0</v>
      </c>
      <c r="AC185" s="16">
        <f>武器2!Y185</f>
        <v>0</v>
      </c>
      <c r="AD185" s="16">
        <f>武器2!Z185</f>
        <v>0</v>
      </c>
      <c r="AE185" s="16">
        <f>武器2!AA185</f>
        <v>0</v>
      </c>
      <c r="AF185" s="16">
        <f>武器2!AB185</f>
        <v>0</v>
      </c>
      <c r="AG185" s="16">
        <f>武器2!AC185</f>
        <v>0</v>
      </c>
      <c r="AH185" s="16">
        <f>武器2!AD185</f>
        <v>0</v>
      </c>
      <c r="AI185" s="16">
        <f>武器2!AE185</f>
        <v>0</v>
      </c>
      <c r="AJ185" s="16">
        <f>武器2!AF185</f>
        <v>0</v>
      </c>
      <c r="AK185" s="16">
        <f>武器2!AG185</f>
        <v>0</v>
      </c>
      <c r="AL185" s="16">
        <f>武器2!AH185</f>
        <v>0</v>
      </c>
      <c r="AM185" s="16">
        <f>武器2!AI185</f>
        <v>0</v>
      </c>
      <c r="AN185" s="16">
        <f>武器2!AJ185</f>
        <v>0</v>
      </c>
      <c r="AO185" s="21">
        <f t="shared" si="46"/>
        <v>201</v>
      </c>
      <c r="AP185" s="21">
        <f t="shared" si="47"/>
        <v>176400</v>
      </c>
      <c r="AQ185" t="str">
        <f t="shared" si="48"/>
        <v>,蓝水晶,美味的坚果,坚硬的石头</v>
      </c>
      <c r="AR185" s="24" t="str">
        <f>IF(F185="c",getSring(AQ185,4),VLOOKUP(K185&amp;F185,test4,2,FALSE))</f>
        <v>暗之精华</v>
      </c>
      <c r="AS185" s="24">
        <f t="shared" si="49"/>
        <v>30015</v>
      </c>
      <c r="AT185" s="24">
        <f t="shared" si="50"/>
        <v>42</v>
      </c>
      <c r="AU185" s="24" t="str">
        <f t="shared" si="58"/>
        <v>蓝水晶</v>
      </c>
      <c r="AV185" s="24">
        <f t="shared" si="51"/>
        <v>30031</v>
      </c>
      <c r="AW185" s="24">
        <f t="shared" si="52"/>
        <v>84</v>
      </c>
      <c r="AX185" s="24" t="str">
        <f t="shared" si="59"/>
        <v>美味的坚果</v>
      </c>
      <c r="AY185" s="24">
        <f t="shared" si="53"/>
        <v>30043</v>
      </c>
      <c r="AZ185" s="24">
        <f t="shared" si="54"/>
        <v>84</v>
      </c>
      <c r="BA185" s="24" t="str">
        <f t="shared" si="60"/>
        <v>坚硬的石头</v>
      </c>
      <c r="BB185" s="24">
        <f t="shared" si="55"/>
        <v>30035</v>
      </c>
      <c r="BC185" s="24">
        <f t="shared" si="61"/>
        <v>84</v>
      </c>
    </row>
    <row r="186" spans="1:55" ht="14.25" x14ac:dyDescent="0.2">
      <c r="A186">
        <f t="shared" si="56"/>
        <v>10184</v>
      </c>
      <c r="B186" s="16">
        <v>184</v>
      </c>
      <c r="C186" s="16" t="str">
        <f ca="1">武器1!C186</f>
        <v>IC1553</v>
      </c>
      <c r="D186" s="16" t="str">
        <f ca="1">武器1!D186</f>
        <v>优质的言语毒牙</v>
      </c>
      <c r="E186" s="16">
        <f t="shared" si="42"/>
        <v>15</v>
      </c>
      <c r="F186" s="36" t="str">
        <f t="shared" si="62"/>
        <v>b</v>
      </c>
      <c r="G186" s="39">
        <f t="shared" si="57"/>
        <v>3</v>
      </c>
      <c r="H186" s="19" t="s">
        <v>21</v>
      </c>
      <c r="I186" s="3" t="s">
        <v>27</v>
      </c>
      <c r="J186" s="3" t="s">
        <v>931</v>
      </c>
      <c r="K186" s="3" t="str">
        <f t="shared" si="43"/>
        <v>黑暗</v>
      </c>
      <c r="L186" s="3">
        <f t="shared" si="44"/>
        <v>6</v>
      </c>
      <c r="M186" s="3">
        <f t="shared" si="45"/>
        <v>6</v>
      </c>
      <c r="N186" s="16">
        <v>9</v>
      </c>
      <c r="O186" s="16">
        <v>8</v>
      </c>
      <c r="P186" s="16">
        <f>武器2!L186</f>
        <v>96</v>
      </c>
      <c r="Q186" s="16">
        <f>武器2!M186</f>
        <v>0</v>
      </c>
      <c r="R186" s="16">
        <f>武器2!N186</f>
        <v>0</v>
      </c>
      <c r="S186" s="16">
        <f>武器2!O186</f>
        <v>0</v>
      </c>
      <c r="T186" s="16">
        <f>武器2!P186</f>
        <v>0</v>
      </c>
      <c r="U186" s="16">
        <f>武器2!Q186</f>
        <v>0</v>
      </c>
      <c r="V186" s="16">
        <f>武器2!R186</f>
        <v>0</v>
      </c>
      <c r="W186" s="16">
        <f>武器2!S186</f>
        <v>0</v>
      </c>
      <c r="X186" s="16">
        <f>武器2!T186</f>
        <v>0</v>
      </c>
      <c r="Y186" s="16">
        <f>武器2!U186</f>
        <v>0</v>
      </c>
      <c r="Z186" s="16">
        <f>武器2!V186</f>
        <v>0</v>
      </c>
      <c r="AA186" s="16">
        <f>武器2!W186</f>
        <v>0</v>
      </c>
      <c r="AB186" s="16">
        <f>武器2!X186</f>
        <v>0</v>
      </c>
      <c r="AC186" s="16">
        <f>武器2!Y186</f>
        <v>0</v>
      </c>
      <c r="AD186" s="16">
        <f>武器2!Z186</f>
        <v>0</v>
      </c>
      <c r="AE186" s="16">
        <f>武器2!AA186</f>
        <v>0</v>
      </c>
      <c r="AF186" s="16">
        <f>武器2!AB186</f>
        <v>0</v>
      </c>
      <c r="AG186" s="16">
        <f>武器2!AC186</f>
        <v>0</v>
      </c>
      <c r="AH186" s="16">
        <f>武器2!AD186</f>
        <v>0</v>
      </c>
      <c r="AI186" s="16">
        <f>武器2!AE186</f>
        <v>0</v>
      </c>
      <c r="AJ186" s="16">
        <f>武器2!AF186</f>
        <v>0</v>
      </c>
      <c r="AK186" s="16">
        <f>武器2!AG186</f>
        <v>0.36872727272727279</v>
      </c>
      <c r="AL186" s="16">
        <f>武器2!AH186</f>
        <v>0</v>
      </c>
      <c r="AM186" s="16">
        <f>武器2!AI186</f>
        <v>0</v>
      </c>
      <c r="AN186" s="16">
        <f>武器2!AJ186</f>
        <v>0</v>
      </c>
      <c r="AO186" s="21">
        <f t="shared" si="46"/>
        <v>144</v>
      </c>
      <c r="AP186" s="21">
        <f t="shared" si="47"/>
        <v>126000</v>
      </c>
      <c r="AQ186" t="str">
        <f t="shared" si="48"/>
        <v>,扁扁的稻草,坚硬的石头,蓝水晶</v>
      </c>
      <c r="AR186" s="24" t="str">
        <f>IF(F186="c",getSring(AQ186,4),VLOOKUP(K186&amp;F186,test4,2,FALSE))</f>
        <v>暗之精华</v>
      </c>
      <c r="AS186" s="24">
        <f t="shared" si="49"/>
        <v>30015</v>
      </c>
      <c r="AT186" s="24">
        <f t="shared" si="50"/>
        <v>30</v>
      </c>
      <c r="AU186" s="24" t="str">
        <f t="shared" si="58"/>
        <v>扁扁的稻草</v>
      </c>
      <c r="AV186" s="24">
        <f t="shared" si="51"/>
        <v>30027</v>
      </c>
      <c r="AW186" s="24">
        <f t="shared" si="52"/>
        <v>60</v>
      </c>
      <c r="AX186" s="24" t="str">
        <f t="shared" si="59"/>
        <v>坚硬的石头</v>
      </c>
      <c r="AY186" s="24">
        <f t="shared" si="53"/>
        <v>30035</v>
      </c>
      <c r="AZ186" s="24">
        <f t="shared" si="54"/>
        <v>60</v>
      </c>
      <c r="BA186" s="24" t="str">
        <f t="shared" si="60"/>
        <v>蓝水晶</v>
      </c>
      <c r="BB186" s="24">
        <f t="shared" si="55"/>
        <v>30031</v>
      </c>
      <c r="BC186" s="24">
        <f t="shared" si="61"/>
        <v>60</v>
      </c>
    </row>
    <row r="187" spans="1:55" ht="14.25" x14ac:dyDescent="0.2">
      <c r="A187">
        <f t="shared" si="56"/>
        <v>10185</v>
      </c>
      <c r="B187" s="16">
        <v>185</v>
      </c>
      <c r="C187" s="16" t="str">
        <f ca="1">武器1!C187</f>
        <v>IC1558</v>
      </c>
      <c r="D187" s="16" t="str">
        <f ca="1">武器1!D187</f>
        <v>破旧的女神牙齿</v>
      </c>
      <c r="E187" s="16">
        <f t="shared" si="42"/>
        <v>1</v>
      </c>
      <c r="F187" s="36" t="str">
        <f t="shared" si="62"/>
        <v>c</v>
      </c>
      <c r="G187" s="39">
        <f t="shared" si="57"/>
        <v>4</v>
      </c>
      <c r="H187" s="19" t="s">
        <v>21</v>
      </c>
      <c r="I187" s="3" t="s">
        <v>27</v>
      </c>
      <c r="J187" s="3" t="s">
        <v>931</v>
      </c>
      <c r="K187" s="3" t="str">
        <f t="shared" si="43"/>
        <v/>
      </c>
      <c r="L187" s="3">
        <f t="shared" si="44"/>
        <v>0</v>
      </c>
      <c r="M187" s="3">
        <f t="shared" si="45"/>
        <v>0</v>
      </c>
      <c r="N187" s="16">
        <v>9</v>
      </c>
      <c r="O187" s="16">
        <v>1</v>
      </c>
      <c r="P187" s="16">
        <f>武器2!L187</f>
        <v>15</v>
      </c>
      <c r="Q187" s="16">
        <f>武器2!M187</f>
        <v>0</v>
      </c>
      <c r="R187" s="16">
        <f>武器2!N187</f>
        <v>0</v>
      </c>
      <c r="S187" s="16">
        <f>武器2!O187</f>
        <v>0</v>
      </c>
      <c r="T187" s="16">
        <f>武器2!P187</f>
        <v>0</v>
      </c>
      <c r="U187" s="16">
        <f>武器2!Q187</f>
        <v>0</v>
      </c>
      <c r="V187" s="16">
        <f>武器2!R187</f>
        <v>0</v>
      </c>
      <c r="W187" s="16">
        <f>武器2!S187</f>
        <v>0</v>
      </c>
      <c r="X187" s="16">
        <f>武器2!T187</f>
        <v>0</v>
      </c>
      <c r="Y187" s="16">
        <f>武器2!U187</f>
        <v>0</v>
      </c>
      <c r="Z187" s="16">
        <f>武器2!V187</f>
        <v>0</v>
      </c>
      <c r="AA187" s="16">
        <f>武器2!W187</f>
        <v>0</v>
      </c>
      <c r="AB187" s="16">
        <f>武器2!X187</f>
        <v>0</v>
      </c>
      <c r="AC187" s="16">
        <f>武器2!Y187</f>
        <v>0</v>
      </c>
      <c r="AD187" s="16">
        <f>武器2!Z187</f>
        <v>0</v>
      </c>
      <c r="AE187" s="16">
        <f>武器2!AA187</f>
        <v>0</v>
      </c>
      <c r="AF187" s="16">
        <f>武器2!AB187</f>
        <v>0</v>
      </c>
      <c r="AG187" s="16">
        <f>武器2!AC187</f>
        <v>0</v>
      </c>
      <c r="AH187" s="16">
        <f>武器2!AD187</f>
        <v>0</v>
      </c>
      <c r="AI187" s="16">
        <f>武器2!AE187</f>
        <v>0</v>
      </c>
      <c r="AJ187" s="16">
        <f>武器2!AF187</f>
        <v>0</v>
      </c>
      <c r="AK187" s="16">
        <f>武器2!AG187</f>
        <v>0</v>
      </c>
      <c r="AL187" s="16">
        <f>武器2!AH187</f>
        <v>0</v>
      </c>
      <c r="AM187" s="16">
        <f>武器2!AI187</f>
        <v>0</v>
      </c>
      <c r="AN187" s="16">
        <f>武器2!AJ187</f>
        <v>0</v>
      </c>
      <c r="AO187" s="21">
        <f t="shared" si="46"/>
        <v>22.5</v>
      </c>
      <c r="AP187" s="21">
        <f t="shared" si="47"/>
        <v>19800</v>
      </c>
      <c r="AQ187" t="str">
        <f t="shared" si="48"/>
        <v>,石头,多汁的坚果,红水晶,蘑菇</v>
      </c>
      <c r="AR187" s="24" t="str">
        <f>IF(F187="c",getSring(AQ187,4),VLOOKUP(K187&amp;F187,test4,2,FALSE))</f>
        <v>蘑菇</v>
      </c>
      <c r="AS187" s="24">
        <f t="shared" si="49"/>
        <v>30022</v>
      </c>
      <c r="AT187" s="24">
        <f t="shared" si="50"/>
        <v>75</v>
      </c>
      <c r="AU187" s="24" t="str">
        <f t="shared" si="58"/>
        <v>石头</v>
      </c>
      <c r="AV187" s="24">
        <f t="shared" si="51"/>
        <v>30034</v>
      </c>
      <c r="AW187" s="24">
        <f t="shared" si="52"/>
        <v>19</v>
      </c>
      <c r="AX187" s="24" t="str">
        <f t="shared" si="59"/>
        <v>多汁的坚果</v>
      </c>
      <c r="AY187" s="24">
        <f t="shared" si="53"/>
        <v>30042</v>
      </c>
      <c r="AZ187" s="24">
        <f t="shared" si="54"/>
        <v>19</v>
      </c>
      <c r="BA187" s="24" t="str">
        <f t="shared" si="60"/>
        <v>红水晶</v>
      </c>
      <c r="BB187" s="24">
        <f t="shared" si="55"/>
        <v>30030</v>
      </c>
      <c r="BC187" s="24">
        <f t="shared" si="61"/>
        <v>19</v>
      </c>
    </row>
    <row r="188" spans="1:55" ht="14.25" x14ac:dyDescent="0.2">
      <c r="A188">
        <f t="shared" si="56"/>
        <v>10186</v>
      </c>
      <c r="B188" s="16">
        <v>186</v>
      </c>
      <c r="C188" s="16" t="str">
        <f ca="1">武器1!C188</f>
        <v>IC1559</v>
      </c>
      <c r="D188" s="16" t="str">
        <f ca="1">武器1!D188</f>
        <v>普通的卡尼亚牙齿</v>
      </c>
      <c r="E188" s="16">
        <f t="shared" si="42"/>
        <v>3</v>
      </c>
      <c r="F188" s="36" t="str">
        <f t="shared" si="62"/>
        <v>c</v>
      </c>
      <c r="G188" s="39">
        <f t="shared" si="57"/>
        <v>4</v>
      </c>
      <c r="H188" s="19" t="s">
        <v>21</v>
      </c>
      <c r="I188" s="3" t="s">
        <v>27</v>
      </c>
      <c r="J188" s="3" t="s">
        <v>931</v>
      </c>
      <c r="K188" s="3" t="str">
        <f t="shared" si="43"/>
        <v/>
      </c>
      <c r="L188" s="3">
        <f t="shared" si="44"/>
        <v>0</v>
      </c>
      <c r="M188" s="3">
        <f t="shared" si="45"/>
        <v>0</v>
      </c>
      <c r="N188" s="16">
        <v>9</v>
      </c>
      <c r="O188" s="16">
        <v>2</v>
      </c>
      <c r="P188" s="16">
        <f>武器2!L188</f>
        <v>30</v>
      </c>
      <c r="Q188" s="16">
        <f>武器2!M188</f>
        <v>0</v>
      </c>
      <c r="R188" s="16">
        <f>武器2!N188</f>
        <v>0</v>
      </c>
      <c r="S188" s="16">
        <f>武器2!O188</f>
        <v>0</v>
      </c>
      <c r="T188" s="16">
        <f>武器2!P188</f>
        <v>0</v>
      </c>
      <c r="U188" s="16">
        <f>武器2!Q188</f>
        <v>0</v>
      </c>
      <c r="V188" s="16">
        <f>武器2!R188</f>
        <v>0</v>
      </c>
      <c r="W188" s="16">
        <f>武器2!S188</f>
        <v>0</v>
      </c>
      <c r="X188" s="16">
        <f>武器2!T188</f>
        <v>0</v>
      </c>
      <c r="Y188" s="16">
        <f>武器2!U188</f>
        <v>0</v>
      </c>
      <c r="Z188" s="16">
        <f>武器2!V188</f>
        <v>0</v>
      </c>
      <c r="AA188" s="16">
        <f>武器2!W188</f>
        <v>0</v>
      </c>
      <c r="AB188" s="16">
        <f>武器2!X188</f>
        <v>0</v>
      </c>
      <c r="AC188" s="16">
        <f>武器2!Y188</f>
        <v>0</v>
      </c>
      <c r="AD188" s="16">
        <f>武器2!Z188</f>
        <v>0</v>
      </c>
      <c r="AE188" s="16">
        <f>武器2!AA188</f>
        <v>0</v>
      </c>
      <c r="AF188" s="16">
        <f>武器2!AB188</f>
        <v>0</v>
      </c>
      <c r="AG188" s="16">
        <f>武器2!AC188</f>
        <v>0</v>
      </c>
      <c r="AH188" s="16">
        <f>武器2!AD188</f>
        <v>0</v>
      </c>
      <c r="AI188" s="16">
        <f>武器2!AE188</f>
        <v>0</v>
      </c>
      <c r="AJ188" s="16">
        <f>武器2!AF188</f>
        <v>0</v>
      </c>
      <c r="AK188" s="16">
        <f>武器2!AG188</f>
        <v>0</v>
      </c>
      <c r="AL188" s="16">
        <f>武器2!AH188</f>
        <v>0</v>
      </c>
      <c r="AM188" s="16">
        <f>武器2!AI188</f>
        <v>0</v>
      </c>
      <c r="AN188" s="16">
        <f>武器2!AJ188</f>
        <v>0</v>
      </c>
      <c r="AO188" s="21">
        <f t="shared" si="46"/>
        <v>45</v>
      </c>
      <c r="AP188" s="21">
        <f t="shared" si="47"/>
        <v>39600</v>
      </c>
      <c r="AQ188" t="str">
        <f t="shared" si="48"/>
        <v>,多汁的坚果,红水晶,石头,狗牙</v>
      </c>
      <c r="AR188" s="24" t="str">
        <f>IF(F188="c",getSring(AQ188,4),VLOOKUP(K188&amp;F188,test4,2,FALSE))</f>
        <v>狗牙</v>
      </c>
      <c r="AS188" s="24">
        <f t="shared" si="49"/>
        <v>30038</v>
      </c>
      <c r="AT188" s="24">
        <f t="shared" si="50"/>
        <v>150</v>
      </c>
      <c r="AU188" s="24" t="str">
        <f t="shared" si="58"/>
        <v>多汁的坚果</v>
      </c>
      <c r="AV188" s="24">
        <f t="shared" si="51"/>
        <v>30042</v>
      </c>
      <c r="AW188" s="24">
        <f t="shared" si="52"/>
        <v>38</v>
      </c>
      <c r="AX188" s="24" t="str">
        <f t="shared" si="59"/>
        <v>红水晶</v>
      </c>
      <c r="AY188" s="24">
        <f t="shared" si="53"/>
        <v>30030</v>
      </c>
      <c r="AZ188" s="24">
        <f t="shared" si="54"/>
        <v>38</v>
      </c>
      <c r="BA188" s="24" t="str">
        <f t="shared" si="60"/>
        <v>石头</v>
      </c>
      <c r="BB188" s="24">
        <f t="shared" si="55"/>
        <v>30034</v>
      </c>
      <c r="BC188" s="24">
        <f t="shared" si="61"/>
        <v>38</v>
      </c>
    </row>
    <row r="189" spans="1:55" ht="14.25" x14ac:dyDescent="0.2">
      <c r="A189">
        <f t="shared" si="56"/>
        <v>10187</v>
      </c>
      <c r="B189" s="16">
        <v>187</v>
      </c>
      <c r="C189" s="16" t="str">
        <f ca="1">武器1!C189</f>
        <v>IC1551</v>
      </c>
      <c r="D189" s="16" t="str">
        <f ca="1">武器1!D189</f>
        <v>初级的遗迹牙齿</v>
      </c>
      <c r="E189" s="16">
        <f t="shared" si="42"/>
        <v>5</v>
      </c>
      <c r="F189" s="36" t="str">
        <f t="shared" si="62"/>
        <v>c</v>
      </c>
      <c r="G189" s="39">
        <f t="shared" si="57"/>
        <v>4</v>
      </c>
      <c r="H189" s="19" t="s">
        <v>21</v>
      </c>
      <c r="I189" s="3" t="s">
        <v>27</v>
      </c>
      <c r="J189" s="3" t="s">
        <v>931</v>
      </c>
      <c r="K189" s="3" t="str">
        <f t="shared" si="43"/>
        <v/>
      </c>
      <c r="L189" s="3">
        <f t="shared" si="44"/>
        <v>0</v>
      </c>
      <c r="M189" s="3">
        <f t="shared" si="45"/>
        <v>0</v>
      </c>
      <c r="N189" s="16">
        <v>9</v>
      </c>
      <c r="O189" s="16">
        <v>3</v>
      </c>
      <c r="P189" s="16">
        <f>武器2!L189</f>
        <v>45</v>
      </c>
      <c r="Q189" s="16">
        <f>武器2!M189</f>
        <v>0</v>
      </c>
      <c r="R189" s="16">
        <f>武器2!N189</f>
        <v>0</v>
      </c>
      <c r="S189" s="16">
        <f>武器2!O189</f>
        <v>0</v>
      </c>
      <c r="T189" s="16">
        <f>武器2!P189</f>
        <v>0</v>
      </c>
      <c r="U189" s="16">
        <f>武器2!Q189</f>
        <v>0</v>
      </c>
      <c r="V189" s="16">
        <f>武器2!R189</f>
        <v>0</v>
      </c>
      <c r="W189" s="16">
        <f>武器2!S189</f>
        <v>0</v>
      </c>
      <c r="X189" s="16">
        <f>武器2!T189</f>
        <v>0</v>
      </c>
      <c r="Y189" s="16">
        <f>武器2!U189</f>
        <v>0</v>
      </c>
      <c r="Z189" s="16">
        <f>武器2!V189</f>
        <v>0</v>
      </c>
      <c r="AA189" s="16">
        <f>武器2!W189</f>
        <v>0</v>
      </c>
      <c r="AB189" s="16">
        <f>武器2!X189</f>
        <v>0</v>
      </c>
      <c r="AC189" s="16">
        <f>武器2!Y189</f>
        <v>0</v>
      </c>
      <c r="AD189" s="16">
        <f>武器2!Z189</f>
        <v>0</v>
      </c>
      <c r="AE189" s="16">
        <f>武器2!AA189</f>
        <v>0</v>
      </c>
      <c r="AF189" s="16">
        <f>武器2!AB189</f>
        <v>0</v>
      </c>
      <c r="AG189" s="16">
        <f>武器2!AC189</f>
        <v>0</v>
      </c>
      <c r="AH189" s="16">
        <f>武器2!AD189</f>
        <v>0</v>
      </c>
      <c r="AI189" s="16">
        <f>武器2!AE189</f>
        <v>0</v>
      </c>
      <c r="AJ189" s="16">
        <f>武器2!AF189</f>
        <v>0</v>
      </c>
      <c r="AK189" s="16">
        <f>武器2!AG189</f>
        <v>0</v>
      </c>
      <c r="AL189" s="16">
        <f>武器2!AH189</f>
        <v>0</v>
      </c>
      <c r="AM189" s="16">
        <f>武器2!AI189</f>
        <v>0</v>
      </c>
      <c r="AN189" s="16">
        <f>武器2!AJ189</f>
        <v>0</v>
      </c>
      <c r="AO189" s="21">
        <f t="shared" si="46"/>
        <v>67.5</v>
      </c>
      <c r="AP189" s="21">
        <f t="shared" si="47"/>
        <v>58950</v>
      </c>
      <c r="AQ189" t="str">
        <f t="shared" si="48"/>
        <v>,稻草,红水晶,狗牙,蘑菇</v>
      </c>
      <c r="AR189" s="24" t="str">
        <f>IF(F189="c",getSring(AQ189,4),VLOOKUP(K189&amp;F189,test4,2,FALSE))</f>
        <v>蘑菇</v>
      </c>
      <c r="AS189" s="24">
        <f t="shared" si="49"/>
        <v>30022</v>
      </c>
      <c r="AT189" s="24">
        <f t="shared" si="50"/>
        <v>225</v>
      </c>
      <c r="AU189" s="24" t="str">
        <f t="shared" si="58"/>
        <v>稻草</v>
      </c>
      <c r="AV189" s="24">
        <f t="shared" si="51"/>
        <v>30026</v>
      </c>
      <c r="AW189" s="24">
        <f t="shared" si="52"/>
        <v>56</v>
      </c>
      <c r="AX189" s="24" t="str">
        <f t="shared" si="59"/>
        <v>红水晶</v>
      </c>
      <c r="AY189" s="24">
        <f t="shared" si="53"/>
        <v>30030</v>
      </c>
      <c r="AZ189" s="24">
        <f t="shared" si="54"/>
        <v>56</v>
      </c>
      <c r="BA189" s="24" t="str">
        <f t="shared" si="60"/>
        <v>狗牙</v>
      </c>
      <c r="BB189" s="24">
        <f t="shared" si="55"/>
        <v>30038</v>
      </c>
      <c r="BC189" s="24">
        <f t="shared" si="61"/>
        <v>56</v>
      </c>
    </row>
    <row r="190" spans="1:55" ht="14.25" x14ac:dyDescent="0.2">
      <c r="A190">
        <f t="shared" si="56"/>
        <v>10188</v>
      </c>
      <c r="B190" s="16">
        <v>188</v>
      </c>
      <c r="C190" s="16" t="str">
        <f ca="1">武器1!C190</f>
        <v>IC1559</v>
      </c>
      <c r="D190" s="16" t="str">
        <f ca="1">武器1!D190</f>
        <v>破旧的晨曦牙齿</v>
      </c>
      <c r="E190" s="16">
        <f t="shared" si="42"/>
        <v>7</v>
      </c>
      <c r="F190" s="36" t="str">
        <f t="shared" si="62"/>
        <v>c</v>
      </c>
      <c r="G190" s="39">
        <f t="shared" si="57"/>
        <v>4</v>
      </c>
      <c r="H190" s="19" t="s">
        <v>21</v>
      </c>
      <c r="I190" s="3" t="s">
        <v>27</v>
      </c>
      <c r="J190" s="3" t="s">
        <v>931</v>
      </c>
      <c r="K190" s="3" t="str">
        <f t="shared" si="43"/>
        <v/>
      </c>
      <c r="L190" s="3">
        <f t="shared" si="44"/>
        <v>0</v>
      </c>
      <c r="M190" s="3">
        <f t="shared" si="45"/>
        <v>0</v>
      </c>
      <c r="N190" s="16">
        <v>9</v>
      </c>
      <c r="O190" s="16">
        <v>4</v>
      </c>
      <c r="P190" s="16">
        <f>武器2!L190</f>
        <v>61</v>
      </c>
      <c r="Q190" s="16">
        <f>武器2!M190</f>
        <v>0</v>
      </c>
      <c r="R190" s="16">
        <f>武器2!N190</f>
        <v>0</v>
      </c>
      <c r="S190" s="16">
        <f>武器2!O190</f>
        <v>0</v>
      </c>
      <c r="T190" s="16">
        <f>武器2!P190</f>
        <v>0</v>
      </c>
      <c r="U190" s="16">
        <f>武器2!Q190</f>
        <v>0</v>
      </c>
      <c r="V190" s="16">
        <f>武器2!R190</f>
        <v>0</v>
      </c>
      <c r="W190" s="16">
        <f>武器2!S190</f>
        <v>0</v>
      </c>
      <c r="X190" s="16">
        <f>武器2!T190</f>
        <v>0</v>
      </c>
      <c r="Y190" s="16">
        <f>武器2!U190</f>
        <v>0</v>
      </c>
      <c r="Z190" s="16">
        <f>武器2!V190</f>
        <v>0</v>
      </c>
      <c r="AA190" s="16">
        <f>武器2!W190</f>
        <v>0</v>
      </c>
      <c r="AB190" s="16">
        <f>武器2!X190</f>
        <v>0</v>
      </c>
      <c r="AC190" s="16">
        <f>武器2!Y190</f>
        <v>0</v>
      </c>
      <c r="AD190" s="16">
        <f>武器2!Z190</f>
        <v>0</v>
      </c>
      <c r="AE190" s="16">
        <f>武器2!AA190</f>
        <v>0</v>
      </c>
      <c r="AF190" s="16">
        <f>武器2!AB190</f>
        <v>0</v>
      </c>
      <c r="AG190" s="16">
        <f>武器2!AC190</f>
        <v>0</v>
      </c>
      <c r="AH190" s="16">
        <f>武器2!AD190</f>
        <v>0</v>
      </c>
      <c r="AI190" s="16">
        <f>武器2!AE190</f>
        <v>0</v>
      </c>
      <c r="AJ190" s="16">
        <f>武器2!AF190</f>
        <v>0</v>
      </c>
      <c r="AK190" s="16">
        <f>武器2!AG190</f>
        <v>0</v>
      </c>
      <c r="AL190" s="16">
        <f>武器2!AH190</f>
        <v>0</v>
      </c>
      <c r="AM190" s="16">
        <f>武器2!AI190</f>
        <v>0</v>
      </c>
      <c r="AN190" s="16">
        <f>武器2!AJ190</f>
        <v>0</v>
      </c>
      <c r="AO190" s="21">
        <f t="shared" si="46"/>
        <v>91.5</v>
      </c>
      <c r="AP190" s="21">
        <f t="shared" si="47"/>
        <v>79950</v>
      </c>
      <c r="AQ190" t="str">
        <f t="shared" si="48"/>
        <v>,狗牙,稻草,红水晶,石头</v>
      </c>
      <c r="AR190" s="24" t="str">
        <f>IF(F190="c",getSring(AQ190,4),VLOOKUP(K190&amp;F190,test4,2,FALSE))</f>
        <v>石头</v>
      </c>
      <c r="AS190" s="24">
        <f t="shared" si="49"/>
        <v>30034</v>
      </c>
      <c r="AT190" s="24">
        <f t="shared" si="50"/>
        <v>305</v>
      </c>
      <c r="AU190" s="24" t="str">
        <f t="shared" si="58"/>
        <v>狗牙</v>
      </c>
      <c r="AV190" s="24">
        <f t="shared" si="51"/>
        <v>30038</v>
      </c>
      <c r="AW190" s="24">
        <f t="shared" si="52"/>
        <v>76</v>
      </c>
      <c r="AX190" s="24" t="str">
        <f t="shared" si="59"/>
        <v>稻草</v>
      </c>
      <c r="AY190" s="24">
        <f t="shared" si="53"/>
        <v>30026</v>
      </c>
      <c r="AZ190" s="24">
        <f t="shared" si="54"/>
        <v>76</v>
      </c>
      <c r="BA190" s="24" t="str">
        <f t="shared" si="60"/>
        <v>红水晶</v>
      </c>
      <c r="BB190" s="24">
        <f t="shared" si="55"/>
        <v>30030</v>
      </c>
      <c r="BC190" s="24">
        <f t="shared" si="61"/>
        <v>76</v>
      </c>
    </row>
    <row r="191" spans="1:55" ht="14.25" x14ac:dyDescent="0.2">
      <c r="A191">
        <f t="shared" si="56"/>
        <v>10189</v>
      </c>
      <c r="B191" s="16">
        <v>189</v>
      </c>
      <c r="C191" s="16" t="str">
        <f ca="1">武器1!C191</f>
        <v>IC1552</v>
      </c>
      <c r="D191" s="16" t="str">
        <f ca="1">武器1!D191</f>
        <v>一般的水晶牙齿</v>
      </c>
      <c r="E191" s="16">
        <f t="shared" si="42"/>
        <v>9</v>
      </c>
      <c r="F191" s="36" t="str">
        <f t="shared" si="62"/>
        <v>c</v>
      </c>
      <c r="G191" s="39">
        <f t="shared" si="57"/>
        <v>4</v>
      </c>
      <c r="H191" s="19" t="s">
        <v>21</v>
      </c>
      <c r="I191" s="3" t="s">
        <v>27</v>
      </c>
      <c r="J191" s="3" t="s">
        <v>931</v>
      </c>
      <c r="K191" s="3" t="str">
        <f t="shared" si="43"/>
        <v/>
      </c>
      <c r="L191" s="3">
        <f t="shared" si="44"/>
        <v>0</v>
      </c>
      <c r="M191" s="3">
        <f t="shared" si="45"/>
        <v>0</v>
      </c>
      <c r="N191" s="16">
        <v>9</v>
      </c>
      <c r="O191" s="16">
        <v>5</v>
      </c>
      <c r="P191" s="16">
        <f>武器2!L191</f>
        <v>76</v>
      </c>
      <c r="Q191" s="16">
        <f>武器2!M191</f>
        <v>0</v>
      </c>
      <c r="R191" s="16">
        <f>武器2!N191</f>
        <v>0</v>
      </c>
      <c r="S191" s="16">
        <f>武器2!O191</f>
        <v>0</v>
      </c>
      <c r="T191" s="16">
        <f>武器2!P191</f>
        <v>0</v>
      </c>
      <c r="U191" s="16">
        <f>武器2!Q191</f>
        <v>0</v>
      </c>
      <c r="V191" s="16">
        <f>武器2!R191</f>
        <v>0</v>
      </c>
      <c r="W191" s="16">
        <f>武器2!S191</f>
        <v>0</v>
      </c>
      <c r="X191" s="16">
        <f>武器2!T191</f>
        <v>0</v>
      </c>
      <c r="Y191" s="16">
        <f>武器2!U191</f>
        <v>0</v>
      </c>
      <c r="Z191" s="16">
        <f>武器2!V191</f>
        <v>0</v>
      </c>
      <c r="AA191" s="16">
        <f>武器2!W191</f>
        <v>0</v>
      </c>
      <c r="AB191" s="16">
        <f>武器2!X191</f>
        <v>0</v>
      </c>
      <c r="AC191" s="16">
        <f>武器2!Y191</f>
        <v>0</v>
      </c>
      <c r="AD191" s="16">
        <f>武器2!Z191</f>
        <v>0</v>
      </c>
      <c r="AE191" s="16">
        <f>武器2!AA191</f>
        <v>0</v>
      </c>
      <c r="AF191" s="16">
        <f>武器2!AB191</f>
        <v>0</v>
      </c>
      <c r="AG191" s="16">
        <f>武器2!AC191</f>
        <v>0</v>
      </c>
      <c r="AH191" s="16">
        <f>武器2!AD191</f>
        <v>0</v>
      </c>
      <c r="AI191" s="16">
        <f>武器2!AE191</f>
        <v>0</v>
      </c>
      <c r="AJ191" s="16">
        <f>武器2!AF191</f>
        <v>0</v>
      </c>
      <c r="AK191" s="16">
        <f>武器2!AG191</f>
        <v>0</v>
      </c>
      <c r="AL191" s="16">
        <f>武器2!AH191</f>
        <v>0</v>
      </c>
      <c r="AM191" s="16">
        <f>武器2!AI191</f>
        <v>0</v>
      </c>
      <c r="AN191" s="16">
        <f>武器2!AJ191</f>
        <v>0</v>
      </c>
      <c r="AO191" s="21">
        <f t="shared" si="46"/>
        <v>114</v>
      </c>
      <c r="AP191" s="21">
        <f t="shared" si="47"/>
        <v>99750</v>
      </c>
      <c r="AQ191" t="str">
        <f t="shared" si="48"/>
        <v>,稻草,石头,红水晶,蘑菇</v>
      </c>
      <c r="AR191" s="24" t="str">
        <f>IF(F191="c",getSring(AQ191,4),VLOOKUP(K191&amp;F191,test4,2,FALSE))</f>
        <v>蘑菇</v>
      </c>
      <c r="AS191" s="24">
        <f t="shared" si="49"/>
        <v>30022</v>
      </c>
      <c r="AT191" s="24">
        <f t="shared" si="50"/>
        <v>380</v>
      </c>
      <c r="AU191" s="24" t="str">
        <f t="shared" si="58"/>
        <v>稻草</v>
      </c>
      <c r="AV191" s="24">
        <f t="shared" si="51"/>
        <v>30026</v>
      </c>
      <c r="AW191" s="24">
        <f t="shared" si="52"/>
        <v>95</v>
      </c>
      <c r="AX191" s="24" t="str">
        <f t="shared" si="59"/>
        <v>石头</v>
      </c>
      <c r="AY191" s="24">
        <f t="shared" si="53"/>
        <v>30034</v>
      </c>
      <c r="AZ191" s="24">
        <f t="shared" si="54"/>
        <v>95</v>
      </c>
      <c r="BA191" s="24" t="str">
        <f t="shared" si="60"/>
        <v>红水晶</v>
      </c>
      <c r="BB191" s="24">
        <f t="shared" si="55"/>
        <v>30030</v>
      </c>
      <c r="BC191" s="24">
        <f t="shared" si="61"/>
        <v>95</v>
      </c>
    </row>
    <row r="192" spans="1:55" ht="14.25" x14ac:dyDescent="0.2">
      <c r="A192">
        <f t="shared" si="56"/>
        <v>10190</v>
      </c>
      <c r="B192" s="16">
        <v>190</v>
      </c>
      <c r="C192" s="16" t="str">
        <f ca="1">武器1!C192</f>
        <v>IC1556</v>
      </c>
      <c r="D192" s="16" t="str">
        <f ca="1">武器1!D192</f>
        <v>普通的魔王獠牙</v>
      </c>
      <c r="E192" s="16">
        <f t="shared" si="42"/>
        <v>11</v>
      </c>
      <c r="F192" s="36" t="str">
        <f t="shared" si="62"/>
        <v>c</v>
      </c>
      <c r="G192" s="39">
        <f t="shared" si="57"/>
        <v>4</v>
      </c>
      <c r="H192" s="19" t="s">
        <v>21</v>
      </c>
      <c r="I192" s="3" t="s">
        <v>27</v>
      </c>
      <c r="J192" s="3" t="s">
        <v>931</v>
      </c>
      <c r="K192" s="3" t="str">
        <f t="shared" si="43"/>
        <v/>
      </c>
      <c r="L192" s="3">
        <f t="shared" si="44"/>
        <v>0</v>
      </c>
      <c r="M192" s="3">
        <f t="shared" si="45"/>
        <v>0</v>
      </c>
      <c r="N192" s="16">
        <v>9</v>
      </c>
      <c r="O192" s="16">
        <v>6</v>
      </c>
      <c r="P192" s="16">
        <f>武器2!L192</f>
        <v>91</v>
      </c>
      <c r="Q192" s="16">
        <f>武器2!M192</f>
        <v>0</v>
      </c>
      <c r="R192" s="16">
        <f>武器2!N192</f>
        <v>0</v>
      </c>
      <c r="S192" s="16">
        <f>武器2!O192</f>
        <v>0</v>
      </c>
      <c r="T192" s="16">
        <f>武器2!P192</f>
        <v>0</v>
      </c>
      <c r="U192" s="16">
        <f>武器2!Q192</f>
        <v>0</v>
      </c>
      <c r="V192" s="16">
        <f>武器2!R192</f>
        <v>0</v>
      </c>
      <c r="W192" s="16">
        <f>武器2!S192</f>
        <v>0</v>
      </c>
      <c r="X192" s="16">
        <f>武器2!T192</f>
        <v>0</v>
      </c>
      <c r="Y192" s="16">
        <f>武器2!U192</f>
        <v>0</v>
      </c>
      <c r="Z192" s="16">
        <f>武器2!V192</f>
        <v>0</v>
      </c>
      <c r="AA192" s="16">
        <f>武器2!W192</f>
        <v>0</v>
      </c>
      <c r="AB192" s="16">
        <f>武器2!X192</f>
        <v>0</v>
      </c>
      <c r="AC192" s="16">
        <f>武器2!Y192</f>
        <v>0</v>
      </c>
      <c r="AD192" s="16">
        <f>武器2!Z192</f>
        <v>0</v>
      </c>
      <c r="AE192" s="16">
        <f>武器2!AA192</f>
        <v>0</v>
      </c>
      <c r="AF192" s="16">
        <f>武器2!AB192</f>
        <v>0</v>
      </c>
      <c r="AG192" s="16">
        <f>武器2!AC192</f>
        <v>0</v>
      </c>
      <c r="AH192" s="16">
        <f>武器2!AD192</f>
        <v>0</v>
      </c>
      <c r="AI192" s="16">
        <f>武器2!AE192</f>
        <v>0</v>
      </c>
      <c r="AJ192" s="16">
        <f>武器2!AF192</f>
        <v>0</v>
      </c>
      <c r="AK192" s="16">
        <f>武器2!AG192</f>
        <v>0</v>
      </c>
      <c r="AL192" s="16">
        <f>武器2!AH192</f>
        <v>0</v>
      </c>
      <c r="AM192" s="16">
        <f>武器2!AI192</f>
        <v>0</v>
      </c>
      <c r="AN192" s="16">
        <f>武器2!AJ192</f>
        <v>0</v>
      </c>
      <c r="AO192" s="21">
        <f t="shared" si="46"/>
        <v>136.5</v>
      </c>
      <c r="AP192" s="21">
        <f t="shared" si="47"/>
        <v>119550</v>
      </c>
      <c r="AQ192" t="str">
        <f t="shared" si="48"/>
        <v>,红水晶,石头,多汁的坚果,稻草</v>
      </c>
      <c r="AR192" s="24" t="str">
        <f>IF(F192="c",getSring(AQ192,4),VLOOKUP(K192&amp;F192,test4,2,FALSE))</f>
        <v>稻草</v>
      </c>
      <c r="AS192" s="24">
        <f t="shared" si="49"/>
        <v>30026</v>
      </c>
      <c r="AT192" s="24">
        <f t="shared" si="50"/>
        <v>455</v>
      </c>
      <c r="AU192" s="24" t="str">
        <f t="shared" si="58"/>
        <v>红水晶</v>
      </c>
      <c r="AV192" s="24">
        <f t="shared" si="51"/>
        <v>30030</v>
      </c>
      <c r="AW192" s="24">
        <f t="shared" si="52"/>
        <v>114</v>
      </c>
      <c r="AX192" s="24" t="str">
        <f t="shared" si="59"/>
        <v>石头</v>
      </c>
      <c r="AY192" s="24">
        <f t="shared" si="53"/>
        <v>30034</v>
      </c>
      <c r="AZ192" s="24">
        <f t="shared" si="54"/>
        <v>114</v>
      </c>
      <c r="BA192" s="24" t="str">
        <f t="shared" si="60"/>
        <v>多汁的坚果</v>
      </c>
      <c r="BB192" s="24">
        <f t="shared" si="55"/>
        <v>30042</v>
      </c>
      <c r="BC192" s="24">
        <f t="shared" si="61"/>
        <v>114</v>
      </c>
    </row>
    <row r="193" spans="1:55" ht="14.25" x14ac:dyDescent="0.2">
      <c r="A193">
        <f t="shared" si="56"/>
        <v>10191</v>
      </c>
      <c r="B193" s="16">
        <v>191</v>
      </c>
      <c r="C193" s="16" t="str">
        <f ca="1">武器1!C193</f>
        <v>IC1559</v>
      </c>
      <c r="D193" s="16" t="str">
        <f ca="1">武器1!D193</f>
        <v>一般的混乱獠牙</v>
      </c>
      <c r="E193" s="16">
        <f t="shared" si="42"/>
        <v>13</v>
      </c>
      <c r="F193" s="36" t="str">
        <f t="shared" si="62"/>
        <v>c</v>
      </c>
      <c r="G193" s="39">
        <f t="shared" si="57"/>
        <v>4</v>
      </c>
      <c r="H193" s="19" t="s">
        <v>21</v>
      </c>
      <c r="I193" s="3" t="s">
        <v>27</v>
      </c>
      <c r="J193" s="3" t="s">
        <v>931</v>
      </c>
      <c r="K193" s="3" t="str">
        <f t="shared" si="43"/>
        <v/>
      </c>
      <c r="L193" s="3">
        <f t="shared" si="44"/>
        <v>0</v>
      </c>
      <c r="M193" s="3">
        <f t="shared" si="45"/>
        <v>0</v>
      </c>
      <c r="N193" s="16">
        <v>9</v>
      </c>
      <c r="O193" s="16">
        <v>7</v>
      </c>
      <c r="P193" s="16">
        <f>武器2!L193</f>
        <v>106</v>
      </c>
      <c r="Q193" s="16">
        <f>武器2!M193</f>
        <v>0</v>
      </c>
      <c r="R193" s="16">
        <f>武器2!N193</f>
        <v>0</v>
      </c>
      <c r="S193" s="16">
        <f>武器2!O193</f>
        <v>0</v>
      </c>
      <c r="T193" s="16">
        <f>武器2!P193</f>
        <v>0</v>
      </c>
      <c r="U193" s="16">
        <f>武器2!Q193</f>
        <v>0</v>
      </c>
      <c r="V193" s="16">
        <f>武器2!R193</f>
        <v>0</v>
      </c>
      <c r="W193" s="16">
        <f>武器2!S193</f>
        <v>0</v>
      </c>
      <c r="X193" s="16">
        <f>武器2!T193</f>
        <v>0</v>
      </c>
      <c r="Y193" s="16">
        <f>武器2!U193</f>
        <v>0</v>
      </c>
      <c r="Z193" s="16">
        <f>武器2!V193</f>
        <v>0</v>
      </c>
      <c r="AA193" s="16">
        <f>武器2!W193</f>
        <v>0</v>
      </c>
      <c r="AB193" s="16">
        <f>武器2!X193</f>
        <v>0</v>
      </c>
      <c r="AC193" s="16">
        <f>武器2!Y193</f>
        <v>0</v>
      </c>
      <c r="AD193" s="16">
        <f>武器2!Z193</f>
        <v>0</v>
      </c>
      <c r="AE193" s="16">
        <f>武器2!AA193</f>
        <v>0</v>
      </c>
      <c r="AF193" s="16">
        <f>武器2!AB193</f>
        <v>0</v>
      </c>
      <c r="AG193" s="16">
        <f>武器2!AC193</f>
        <v>0</v>
      </c>
      <c r="AH193" s="16">
        <f>武器2!AD193</f>
        <v>0</v>
      </c>
      <c r="AI193" s="16">
        <f>武器2!AE193</f>
        <v>0</v>
      </c>
      <c r="AJ193" s="16">
        <f>武器2!AF193</f>
        <v>0</v>
      </c>
      <c r="AK193" s="16">
        <f>武器2!AG193</f>
        <v>0</v>
      </c>
      <c r="AL193" s="16">
        <f>武器2!AH193</f>
        <v>0</v>
      </c>
      <c r="AM193" s="16">
        <f>武器2!AI193</f>
        <v>0</v>
      </c>
      <c r="AN193" s="16">
        <f>武器2!AJ193</f>
        <v>0</v>
      </c>
      <c r="AO193" s="21">
        <f t="shared" si="46"/>
        <v>159</v>
      </c>
      <c r="AP193" s="21">
        <f t="shared" si="47"/>
        <v>139350</v>
      </c>
      <c r="AQ193" t="str">
        <f t="shared" si="48"/>
        <v>,石头,多汁的坚果,狗牙,红水晶</v>
      </c>
      <c r="AR193" s="24" t="str">
        <f>IF(F193="c",getSring(AQ193,4),VLOOKUP(K193&amp;F193,test4,2,FALSE))</f>
        <v>红水晶</v>
      </c>
      <c r="AS193" s="24">
        <f t="shared" si="49"/>
        <v>30030</v>
      </c>
      <c r="AT193" s="24">
        <f t="shared" si="50"/>
        <v>530</v>
      </c>
      <c r="AU193" s="24" t="str">
        <f t="shared" si="58"/>
        <v>石头</v>
      </c>
      <c r="AV193" s="24">
        <f t="shared" si="51"/>
        <v>30034</v>
      </c>
      <c r="AW193" s="24">
        <f t="shared" si="52"/>
        <v>133</v>
      </c>
      <c r="AX193" s="24" t="str">
        <f t="shared" si="59"/>
        <v>多汁的坚果</v>
      </c>
      <c r="AY193" s="24">
        <f t="shared" si="53"/>
        <v>30042</v>
      </c>
      <c r="AZ193" s="24">
        <f t="shared" si="54"/>
        <v>133</v>
      </c>
      <c r="BA193" s="24" t="str">
        <f t="shared" si="60"/>
        <v>狗牙</v>
      </c>
      <c r="BB193" s="24">
        <f t="shared" si="55"/>
        <v>30038</v>
      </c>
      <c r="BC193" s="24">
        <f t="shared" si="61"/>
        <v>133</v>
      </c>
    </row>
    <row r="194" spans="1:55" ht="14.25" x14ac:dyDescent="0.2">
      <c r="A194">
        <f t="shared" si="56"/>
        <v>10192</v>
      </c>
      <c r="B194" s="16">
        <v>192</v>
      </c>
      <c r="C194" s="16" t="str">
        <f ca="1">武器1!C194</f>
        <v>IC1559</v>
      </c>
      <c r="D194" s="16" t="str">
        <f ca="1">武器1!D194</f>
        <v>普通的晨曦獠牙</v>
      </c>
      <c r="E194" s="16">
        <f t="shared" si="42"/>
        <v>15</v>
      </c>
      <c r="F194" s="36" t="str">
        <f t="shared" si="62"/>
        <v>c</v>
      </c>
      <c r="G194" s="39">
        <f t="shared" si="57"/>
        <v>4</v>
      </c>
      <c r="H194" s="19" t="s">
        <v>21</v>
      </c>
      <c r="I194" s="3" t="s">
        <v>27</v>
      </c>
      <c r="J194" s="3" t="s">
        <v>931</v>
      </c>
      <c r="K194" s="3" t="str">
        <f t="shared" si="43"/>
        <v/>
      </c>
      <c r="L194" s="3">
        <f t="shared" si="44"/>
        <v>0</v>
      </c>
      <c r="M194" s="3">
        <f t="shared" si="45"/>
        <v>0</v>
      </c>
      <c r="N194" s="16">
        <v>9</v>
      </c>
      <c r="O194" s="16">
        <v>8</v>
      </c>
      <c r="P194" s="16">
        <f>武器2!L194</f>
        <v>122</v>
      </c>
      <c r="Q194" s="16">
        <f>武器2!M194</f>
        <v>0</v>
      </c>
      <c r="R194" s="16">
        <f>武器2!N194</f>
        <v>0</v>
      </c>
      <c r="S194" s="16">
        <f>武器2!O194</f>
        <v>0</v>
      </c>
      <c r="T194" s="16">
        <f>武器2!P194</f>
        <v>0</v>
      </c>
      <c r="U194" s="16">
        <f>武器2!Q194</f>
        <v>0</v>
      </c>
      <c r="V194" s="16">
        <f>武器2!R194</f>
        <v>0</v>
      </c>
      <c r="W194" s="16">
        <f>武器2!S194</f>
        <v>0</v>
      </c>
      <c r="X194" s="16">
        <f>武器2!T194</f>
        <v>0</v>
      </c>
      <c r="Y194" s="16">
        <f>武器2!U194</f>
        <v>0</v>
      </c>
      <c r="Z194" s="16">
        <f>武器2!V194</f>
        <v>0</v>
      </c>
      <c r="AA194" s="16">
        <f>武器2!W194</f>
        <v>0</v>
      </c>
      <c r="AB194" s="16">
        <f>武器2!X194</f>
        <v>0</v>
      </c>
      <c r="AC194" s="16">
        <f>武器2!Y194</f>
        <v>0</v>
      </c>
      <c r="AD194" s="16">
        <f>武器2!Z194</f>
        <v>0</v>
      </c>
      <c r="AE194" s="16">
        <f>武器2!AA194</f>
        <v>0</v>
      </c>
      <c r="AF194" s="16">
        <f>武器2!AB194</f>
        <v>0</v>
      </c>
      <c r="AG194" s="16">
        <f>武器2!AC194</f>
        <v>0</v>
      </c>
      <c r="AH194" s="16">
        <f>武器2!AD194</f>
        <v>0</v>
      </c>
      <c r="AI194" s="16">
        <f>武器2!AE194</f>
        <v>0</v>
      </c>
      <c r="AJ194" s="16">
        <f>武器2!AF194</f>
        <v>0</v>
      </c>
      <c r="AK194" s="16">
        <f>武器2!AG194</f>
        <v>0</v>
      </c>
      <c r="AL194" s="16">
        <f>武器2!AH194</f>
        <v>0</v>
      </c>
      <c r="AM194" s="16">
        <f>武器2!AI194</f>
        <v>0</v>
      </c>
      <c r="AN194" s="16">
        <f>武器2!AJ194</f>
        <v>0</v>
      </c>
      <c r="AO194" s="21">
        <f t="shared" si="46"/>
        <v>183</v>
      </c>
      <c r="AP194" s="21">
        <f t="shared" si="47"/>
        <v>160350</v>
      </c>
      <c r="AQ194" t="str">
        <f t="shared" si="48"/>
        <v>,红水晶,稻草,石头,蘑菇</v>
      </c>
      <c r="AR194" s="24" t="str">
        <f>IF(F194="c",getSring(AQ194,4),VLOOKUP(K194&amp;F194,test4,2,FALSE))</f>
        <v>蘑菇</v>
      </c>
      <c r="AS194" s="24">
        <f t="shared" si="49"/>
        <v>30022</v>
      </c>
      <c r="AT194" s="24">
        <f t="shared" si="50"/>
        <v>610</v>
      </c>
      <c r="AU194" s="24" t="str">
        <f t="shared" si="58"/>
        <v>红水晶</v>
      </c>
      <c r="AV194" s="24">
        <f t="shared" si="51"/>
        <v>30030</v>
      </c>
      <c r="AW194" s="24">
        <f t="shared" si="52"/>
        <v>153</v>
      </c>
      <c r="AX194" s="24" t="str">
        <f t="shared" si="59"/>
        <v>稻草</v>
      </c>
      <c r="AY194" s="24">
        <f t="shared" si="53"/>
        <v>30026</v>
      </c>
      <c r="AZ194" s="24">
        <f t="shared" si="54"/>
        <v>153</v>
      </c>
      <c r="BA194" s="24" t="str">
        <f t="shared" si="60"/>
        <v>石头</v>
      </c>
      <c r="BB194" s="24">
        <f t="shared" si="55"/>
        <v>30034</v>
      </c>
      <c r="BC194" s="24">
        <f t="shared" si="61"/>
        <v>153</v>
      </c>
    </row>
    <row r="195" spans="1:55" ht="14.25" x14ac:dyDescent="0.2">
      <c r="A195">
        <f t="shared" si="56"/>
        <v>10193</v>
      </c>
      <c r="B195" s="16">
        <v>193</v>
      </c>
      <c r="C195" s="16" t="str">
        <f ca="1">武器1!C195</f>
        <v>IC1315</v>
      </c>
      <c r="D195" s="16" t="str">
        <f ca="1">武器1!D195</f>
        <v>神秘的空灵弓</v>
      </c>
      <c r="E195" s="16">
        <f t="shared" ref="E195:E258" si="63">VLOOKUP(J195&amp;O195&amp;F195,test11,5,FALSE)</f>
        <v>2</v>
      </c>
      <c r="F195" s="36" t="str">
        <f t="shared" si="62"/>
        <v>s</v>
      </c>
      <c r="G195" s="39">
        <f t="shared" si="57"/>
        <v>3</v>
      </c>
      <c r="H195" s="19" t="s">
        <v>21</v>
      </c>
      <c r="I195" s="3" t="s">
        <v>28</v>
      </c>
      <c r="J195" s="3" t="s">
        <v>931</v>
      </c>
      <c r="K195" s="3" t="str">
        <f t="shared" ref="K195:K258" si="64">IF(F195="c","",VLOOKUP(I195,professionNatrue,2,FALSE))</f>
        <v>地脉</v>
      </c>
      <c r="L195" s="3">
        <f t="shared" ref="L195:L258" si="65">IF(K195="",0,VLOOKUP(K195,new_natrue,2,FALSE))</f>
        <v>1</v>
      </c>
      <c r="M195" s="3">
        <f t="shared" ref="M195:M258" si="66">IF(F195="c",0,VLOOKUP(I195,professionNatureNum,3,FALSE))</f>
        <v>2</v>
      </c>
      <c r="N195" s="16">
        <v>5</v>
      </c>
      <c r="O195" s="16">
        <v>1</v>
      </c>
      <c r="P195" s="16">
        <f>武器2!L195</f>
        <v>17</v>
      </c>
      <c r="Q195" s="16">
        <f>武器2!M195</f>
        <v>0</v>
      </c>
      <c r="R195" s="16">
        <f>武器2!N195</f>
        <v>0</v>
      </c>
      <c r="S195" s="16">
        <f>武器2!O195</f>
        <v>0</v>
      </c>
      <c r="T195" s="16">
        <f>武器2!P195</f>
        <v>0</v>
      </c>
      <c r="U195" s="16">
        <f>武器2!Q195</f>
        <v>0</v>
      </c>
      <c r="V195" s="16">
        <f>武器2!R195</f>
        <v>0</v>
      </c>
      <c r="W195" s="16">
        <f>武器2!S195</f>
        <v>0</v>
      </c>
      <c r="X195" s="16">
        <f>武器2!T195</f>
        <v>0</v>
      </c>
      <c r="Y195" s="16">
        <f>武器2!U195</f>
        <v>0</v>
      </c>
      <c r="Z195" s="16">
        <f>武器2!V195</f>
        <v>0</v>
      </c>
      <c r="AA195" s="16">
        <f>武器2!W195</f>
        <v>0</v>
      </c>
      <c r="AB195" s="16">
        <f>武器2!X195</f>
        <v>0.1</v>
      </c>
      <c r="AC195" s="16">
        <f>武器2!Y195</f>
        <v>0</v>
      </c>
      <c r="AD195" s="16">
        <f>武器2!Z195</f>
        <v>0</v>
      </c>
      <c r="AE195" s="16">
        <f>武器2!AA195</f>
        <v>0</v>
      </c>
      <c r="AF195" s="16">
        <f>武器2!AB195</f>
        <v>0</v>
      </c>
      <c r="AG195" s="16">
        <f>武器2!AC195</f>
        <v>0</v>
      </c>
      <c r="AH195" s="16">
        <f>武器2!AD195</f>
        <v>0</v>
      </c>
      <c r="AI195" s="16">
        <f>武器2!AE195</f>
        <v>0</v>
      </c>
      <c r="AJ195" s="16">
        <f>武器2!AF195</f>
        <v>0</v>
      </c>
      <c r="AK195" s="16">
        <f>武器2!AG195</f>
        <v>0</v>
      </c>
      <c r="AL195" s="16">
        <f>武器2!AH195</f>
        <v>8.0000000000000016E-2</v>
      </c>
      <c r="AM195" s="16">
        <f>武器2!AI195</f>
        <v>0</v>
      </c>
      <c r="AN195" s="16">
        <f>武器2!AJ195</f>
        <v>0</v>
      </c>
      <c r="AO195" s="21">
        <f t="shared" ref="AO195:AO258" si="67">SUM(P195:X195)*1.5+AB195*(P195+VLOOKUP(I195,test2,4,FALSE)+SUM(AJ195:AN195))+SUM(AC195:AI195)*VLOOKUP(I195,test2,2,FALSE)</f>
        <v>27.547999999999998</v>
      </c>
      <c r="AP195" s="21">
        <f t="shared" ref="AP195:AP258" si="68">(VLOOKUP(AR195,sell,6,FALSE)*AT195+VLOOKUP(AU195,sell,6,FALSE)*AW195+VLOOKUP(AX195,sell,6,FALSE)*AZ195+VLOOKUP(BA195,sell,6,FALSE)*BC195)/2</f>
        <v>20400</v>
      </c>
      <c r="AQ195" t="str">
        <f t="shared" ref="AQ195:AQ258" si="69">getMarking(VLOOKUP(F195,simple1,2,FALSE),G195)</f>
        <v>,斑斓的稻草,耀眼的石头,剧毒牙</v>
      </c>
      <c r="AR195" s="24" t="str">
        <f>IF(F195="c",getSring(AQ195,4),VLOOKUP(K195&amp;F195,test4,2,FALSE))</f>
        <v>顶级风之精华</v>
      </c>
      <c r="AS195" s="24">
        <f t="shared" ref="AS195:AS258" si="70">VLOOKUP(AR195,test9,2,FALSE)+30000</f>
        <v>30001</v>
      </c>
      <c r="AT195" s="24">
        <f t="shared" ref="AT195:AT258" si="71">ROUND(AO195/VLOOKUP(AR195,test7,5,FALSE),0)</f>
        <v>1</v>
      </c>
      <c r="AU195" s="24" t="str">
        <f t="shared" si="58"/>
        <v>斑斓的稻草</v>
      </c>
      <c r="AV195" s="24">
        <f t="shared" ref="AV195:AV258" si="72">VLOOKUP(AU195,test9,2,FALSE)+30000</f>
        <v>30029</v>
      </c>
      <c r="AW195" s="24">
        <f t="shared" ref="AW195:AW258" si="73">ROUND(AO195/VLOOKUP(AU195,test7,5,FALSE)/4,0)</f>
        <v>3</v>
      </c>
      <c r="AX195" s="24" t="str">
        <f t="shared" si="59"/>
        <v>耀眼的石头</v>
      </c>
      <c r="AY195" s="24">
        <f t="shared" ref="AY195:AY258" si="74">VLOOKUP(AX195,test9,2,FALSE)+30000</f>
        <v>30037</v>
      </c>
      <c r="AZ195" s="24">
        <f t="shared" ref="AZ195:AZ258" si="75">ROUND(AO195/4/VLOOKUP(AX195,test7,5,FALSE),0)</f>
        <v>3</v>
      </c>
      <c r="BA195" s="24" t="str">
        <f t="shared" si="60"/>
        <v>剧毒牙</v>
      </c>
      <c r="BB195" s="24">
        <f t="shared" ref="BB195:BB258" si="76">VLOOKUP(BA195,test9,2,FALSE)+30000</f>
        <v>30041</v>
      </c>
      <c r="BC195" s="24">
        <f t="shared" si="61"/>
        <v>3</v>
      </c>
    </row>
    <row r="196" spans="1:55" ht="14.25" x14ac:dyDescent="0.2">
      <c r="A196">
        <f t="shared" ref="A196:A259" si="77">B196+10000</f>
        <v>10194</v>
      </c>
      <c r="B196" s="16">
        <v>194</v>
      </c>
      <c r="C196" s="16" t="str">
        <f ca="1">武器1!C196</f>
        <v>IC1328</v>
      </c>
      <c r="D196" s="16" t="str">
        <f ca="1">武器1!D196</f>
        <v>传说的智慧硬弓</v>
      </c>
      <c r="E196" s="16">
        <f t="shared" si="63"/>
        <v>4</v>
      </c>
      <c r="F196" s="36" t="str">
        <f t="shared" si="62"/>
        <v>s</v>
      </c>
      <c r="G196" s="39">
        <f t="shared" ref="G196:G259" si="78">IF(F196="c",4,3)</f>
        <v>3</v>
      </c>
      <c r="H196" s="19" t="s">
        <v>21</v>
      </c>
      <c r="I196" s="3" t="s">
        <v>28</v>
      </c>
      <c r="J196" s="3" t="s">
        <v>931</v>
      </c>
      <c r="K196" s="3" t="str">
        <f t="shared" si="64"/>
        <v>地脉</v>
      </c>
      <c r="L196" s="3">
        <f t="shared" si="65"/>
        <v>1</v>
      </c>
      <c r="M196" s="3">
        <f t="shared" si="66"/>
        <v>2</v>
      </c>
      <c r="N196" s="16">
        <v>5</v>
      </c>
      <c r="O196" s="16">
        <v>2</v>
      </c>
      <c r="P196" s="16">
        <f>武器2!L196</f>
        <v>34</v>
      </c>
      <c r="Q196" s="16">
        <f>武器2!M196</f>
        <v>0</v>
      </c>
      <c r="R196" s="16">
        <f>武器2!N196</f>
        <v>0</v>
      </c>
      <c r="S196" s="16">
        <f>武器2!O196</f>
        <v>0</v>
      </c>
      <c r="T196" s="16">
        <f>武器2!P196</f>
        <v>0</v>
      </c>
      <c r="U196" s="16">
        <f>武器2!Q196</f>
        <v>0</v>
      </c>
      <c r="V196" s="16">
        <f>武器2!R196</f>
        <v>0</v>
      </c>
      <c r="W196" s="16">
        <f>武器2!S196</f>
        <v>0</v>
      </c>
      <c r="X196" s="16">
        <f>武器2!T196</f>
        <v>0</v>
      </c>
      <c r="Y196" s="16">
        <f>武器2!U196</f>
        <v>0</v>
      </c>
      <c r="Z196" s="16">
        <f>武器2!V196</f>
        <v>0</v>
      </c>
      <c r="AA196" s="16">
        <f>武器2!W196</f>
        <v>0</v>
      </c>
      <c r="AB196" s="16">
        <f>武器2!X196</f>
        <v>0</v>
      </c>
      <c r="AC196" s="16">
        <f>武器2!Y196</f>
        <v>0</v>
      </c>
      <c r="AD196" s="16">
        <f>武器2!Z196</f>
        <v>0</v>
      </c>
      <c r="AE196" s="16">
        <f>武器2!AA196</f>
        <v>0</v>
      </c>
      <c r="AF196" s="16">
        <f>武器2!AB196</f>
        <v>0</v>
      </c>
      <c r="AG196" s="16">
        <f>武器2!AC196</f>
        <v>0</v>
      </c>
      <c r="AH196" s="16">
        <f>武器2!AD196</f>
        <v>0</v>
      </c>
      <c r="AI196" s="16">
        <f>武器2!AE196</f>
        <v>0</v>
      </c>
      <c r="AJ196" s="16">
        <f>武器2!AF196</f>
        <v>9.745454545454546E-2</v>
      </c>
      <c r="AK196" s="16">
        <f>武器2!AG196</f>
        <v>9.745454545454546E-2</v>
      </c>
      <c r="AL196" s="16">
        <f>武器2!AH196</f>
        <v>0</v>
      </c>
      <c r="AM196" s="16">
        <f>武器2!AI196</f>
        <v>0</v>
      </c>
      <c r="AN196" s="16">
        <f>武器2!AJ196</f>
        <v>0</v>
      </c>
      <c r="AO196" s="21">
        <f t="shared" si="67"/>
        <v>51</v>
      </c>
      <c r="AP196" s="21">
        <f t="shared" si="68"/>
        <v>46800</v>
      </c>
      <c r="AQ196" t="str">
        <f t="shared" si="69"/>
        <v>,剧毒牙,耀眼的石头,斑斓的稻草</v>
      </c>
      <c r="AR196" s="24" t="str">
        <f>IF(F196="c",getSring(AQ196,4),VLOOKUP(K196&amp;F196,test4,2,FALSE))</f>
        <v>顶级风之精华</v>
      </c>
      <c r="AS196" s="24">
        <f t="shared" si="70"/>
        <v>30001</v>
      </c>
      <c r="AT196" s="24">
        <f t="shared" si="71"/>
        <v>3</v>
      </c>
      <c r="AU196" s="24" t="str">
        <f t="shared" ref="AU196:AU259" si="79">getSring(AQ196,1)</f>
        <v>剧毒牙</v>
      </c>
      <c r="AV196" s="24">
        <f t="shared" si="72"/>
        <v>30041</v>
      </c>
      <c r="AW196" s="24">
        <f t="shared" si="73"/>
        <v>5</v>
      </c>
      <c r="AX196" s="24" t="str">
        <f t="shared" ref="AX196:AX259" si="80">getSring(AQ196,2)</f>
        <v>耀眼的石头</v>
      </c>
      <c r="AY196" s="24">
        <f t="shared" si="74"/>
        <v>30037</v>
      </c>
      <c r="AZ196" s="24">
        <f t="shared" si="75"/>
        <v>5</v>
      </c>
      <c r="BA196" s="24" t="str">
        <f t="shared" ref="BA196:BA259" si="81">getSring(AQ196,3)</f>
        <v>斑斓的稻草</v>
      </c>
      <c r="BB196" s="24">
        <f t="shared" si="76"/>
        <v>30029</v>
      </c>
      <c r="BC196" s="24">
        <f t="shared" ref="BC196:BC259" si="82">AZ196</f>
        <v>5</v>
      </c>
    </row>
    <row r="197" spans="1:55" ht="14.25" x14ac:dyDescent="0.2">
      <c r="A197">
        <f t="shared" si="77"/>
        <v>10195</v>
      </c>
      <c r="B197" s="16">
        <v>195</v>
      </c>
      <c r="C197" s="16" t="str">
        <f ca="1">武器1!C197</f>
        <v>IC1301</v>
      </c>
      <c r="D197" s="16" t="str">
        <f ca="1">武器1!D197</f>
        <v>璀璨的青铜硬弓</v>
      </c>
      <c r="E197" s="16">
        <f t="shared" si="63"/>
        <v>6</v>
      </c>
      <c r="F197" s="36" t="str">
        <f t="shared" si="62"/>
        <v>s</v>
      </c>
      <c r="G197" s="39">
        <f t="shared" si="78"/>
        <v>3</v>
      </c>
      <c r="H197" s="19" t="s">
        <v>21</v>
      </c>
      <c r="I197" s="3" t="s">
        <v>28</v>
      </c>
      <c r="J197" s="3" t="s">
        <v>931</v>
      </c>
      <c r="K197" s="3" t="str">
        <f t="shared" si="64"/>
        <v>地脉</v>
      </c>
      <c r="L197" s="3">
        <f t="shared" si="65"/>
        <v>1</v>
      </c>
      <c r="M197" s="3">
        <f t="shared" si="66"/>
        <v>2</v>
      </c>
      <c r="N197" s="16">
        <v>5</v>
      </c>
      <c r="O197" s="16">
        <v>3</v>
      </c>
      <c r="P197" s="16">
        <f>武器2!L197</f>
        <v>52</v>
      </c>
      <c r="Q197" s="16">
        <f>武器2!M197</f>
        <v>0</v>
      </c>
      <c r="R197" s="16">
        <f>武器2!N197</f>
        <v>0</v>
      </c>
      <c r="S197" s="16">
        <f>武器2!O197</f>
        <v>0</v>
      </c>
      <c r="T197" s="16">
        <f>武器2!P197</f>
        <v>0</v>
      </c>
      <c r="U197" s="16">
        <f>武器2!Q197</f>
        <v>0</v>
      </c>
      <c r="V197" s="16">
        <f>武器2!R197</f>
        <v>0</v>
      </c>
      <c r="W197" s="16">
        <f>武器2!S197</f>
        <v>0</v>
      </c>
      <c r="X197" s="16">
        <f>武器2!T197</f>
        <v>0</v>
      </c>
      <c r="Y197" s="16">
        <f>武器2!U197</f>
        <v>0</v>
      </c>
      <c r="Z197" s="16">
        <f>武器2!V197</f>
        <v>0</v>
      </c>
      <c r="AA197" s="16">
        <f>武器2!W197</f>
        <v>0</v>
      </c>
      <c r="AB197" s="16">
        <f>武器2!X197</f>
        <v>0</v>
      </c>
      <c r="AC197" s="16">
        <f>武器2!Y197</f>
        <v>0</v>
      </c>
      <c r="AD197" s="16">
        <f>武器2!Z197</f>
        <v>0</v>
      </c>
      <c r="AE197" s="16">
        <f>武器2!AA197</f>
        <v>2.9126213592232997E-2</v>
      </c>
      <c r="AF197" s="16">
        <f>武器2!AB197</f>
        <v>0</v>
      </c>
      <c r="AG197" s="16">
        <f>武器2!AC197</f>
        <v>0</v>
      </c>
      <c r="AH197" s="16">
        <f>武器2!AD197</f>
        <v>2.9126213592232997E-2</v>
      </c>
      <c r="AI197" s="16">
        <f>武器2!AE197</f>
        <v>0</v>
      </c>
      <c r="AJ197" s="16">
        <f>武器2!AF197</f>
        <v>0</v>
      </c>
      <c r="AK197" s="16">
        <f>武器2!AG197</f>
        <v>0</v>
      </c>
      <c r="AL197" s="16">
        <f>武器2!AH197</f>
        <v>0</v>
      </c>
      <c r="AM197" s="16">
        <f>武器2!AI197</f>
        <v>0.14836363636363636</v>
      </c>
      <c r="AN197" s="16">
        <f>武器2!AJ197</f>
        <v>0</v>
      </c>
      <c r="AO197" s="21">
        <f t="shared" si="67"/>
        <v>78.233009708737868</v>
      </c>
      <c r="AP197" s="21">
        <f t="shared" si="68"/>
        <v>67200</v>
      </c>
      <c r="AQ197" t="str">
        <f t="shared" si="69"/>
        <v>,耀眼的石头,夏娃的坚果,剧毒牙</v>
      </c>
      <c r="AR197" s="24" t="str">
        <f>IF(F197="c",getSring(AQ197,4),VLOOKUP(K197&amp;F197,test4,2,FALSE))</f>
        <v>顶级风之精华</v>
      </c>
      <c r="AS197" s="24">
        <f t="shared" si="70"/>
        <v>30001</v>
      </c>
      <c r="AT197" s="24">
        <f t="shared" si="71"/>
        <v>4</v>
      </c>
      <c r="AU197" s="24" t="str">
        <f t="shared" si="79"/>
        <v>耀眼的石头</v>
      </c>
      <c r="AV197" s="24">
        <f t="shared" si="72"/>
        <v>30037</v>
      </c>
      <c r="AW197" s="24">
        <f t="shared" si="73"/>
        <v>8</v>
      </c>
      <c r="AX197" s="24" t="str">
        <f t="shared" si="80"/>
        <v>夏娃的坚果</v>
      </c>
      <c r="AY197" s="24">
        <f t="shared" si="74"/>
        <v>30045</v>
      </c>
      <c r="AZ197" s="24">
        <f t="shared" si="75"/>
        <v>8</v>
      </c>
      <c r="BA197" s="24" t="str">
        <f t="shared" si="81"/>
        <v>剧毒牙</v>
      </c>
      <c r="BB197" s="24">
        <f t="shared" si="76"/>
        <v>30041</v>
      </c>
      <c r="BC197" s="24">
        <f t="shared" si="82"/>
        <v>8</v>
      </c>
    </row>
    <row r="198" spans="1:55" ht="14.25" x14ac:dyDescent="0.2">
      <c r="A198">
        <f t="shared" si="77"/>
        <v>10196</v>
      </c>
      <c r="B198" s="16">
        <v>196</v>
      </c>
      <c r="C198" s="16" t="str">
        <f ca="1">武器1!C198</f>
        <v>IC1313</v>
      </c>
      <c r="D198" s="16" t="str">
        <f ca="1">武器1!D198</f>
        <v>璀璨的魔王弓</v>
      </c>
      <c r="E198" s="16">
        <f t="shared" si="63"/>
        <v>8</v>
      </c>
      <c r="F198" s="36" t="str">
        <f t="shared" si="62"/>
        <v>s</v>
      </c>
      <c r="G198" s="39">
        <f t="shared" si="78"/>
        <v>3</v>
      </c>
      <c r="H198" s="19" t="s">
        <v>21</v>
      </c>
      <c r="I198" s="3" t="s">
        <v>28</v>
      </c>
      <c r="J198" s="3" t="s">
        <v>931</v>
      </c>
      <c r="K198" s="3" t="str">
        <f t="shared" si="64"/>
        <v>地脉</v>
      </c>
      <c r="L198" s="3">
        <f t="shared" si="65"/>
        <v>1</v>
      </c>
      <c r="M198" s="3">
        <f t="shared" si="66"/>
        <v>2</v>
      </c>
      <c r="N198" s="16">
        <v>5</v>
      </c>
      <c r="O198" s="16">
        <v>4</v>
      </c>
      <c r="P198" s="16">
        <f>武器2!L198</f>
        <v>69</v>
      </c>
      <c r="Q198" s="16">
        <f>武器2!M198</f>
        <v>0</v>
      </c>
      <c r="R198" s="16">
        <f>武器2!N198</f>
        <v>0</v>
      </c>
      <c r="S198" s="16">
        <f>武器2!O198</f>
        <v>0</v>
      </c>
      <c r="T198" s="16">
        <f>武器2!P198</f>
        <v>0</v>
      </c>
      <c r="U198" s="16">
        <f>武器2!Q198</f>
        <v>0</v>
      </c>
      <c r="V198" s="16">
        <f>武器2!R198</f>
        <v>0</v>
      </c>
      <c r="W198" s="16">
        <f>武器2!S198</f>
        <v>0</v>
      </c>
      <c r="X198" s="16">
        <f>武器2!T198</f>
        <v>18</v>
      </c>
      <c r="Y198" s="16">
        <f>武器2!U198</f>
        <v>0</v>
      </c>
      <c r="Z198" s="16">
        <f>武器2!V198</f>
        <v>0</v>
      </c>
      <c r="AA198" s="16">
        <f>武器2!W198</f>
        <v>0</v>
      </c>
      <c r="AB198" s="16">
        <f>武器2!X198</f>
        <v>0.24727272727272726</v>
      </c>
      <c r="AC198" s="16">
        <f>武器2!Y198</f>
        <v>0</v>
      </c>
      <c r="AD198" s="16">
        <f>武器2!Z198</f>
        <v>0</v>
      </c>
      <c r="AE198" s="16">
        <f>武器2!AA198</f>
        <v>0</v>
      </c>
      <c r="AF198" s="16">
        <f>武器2!AB198</f>
        <v>0</v>
      </c>
      <c r="AG198" s="16">
        <f>武器2!AC198</f>
        <v>0</v>
      </c>
      <c r="AH198" s="16">
        <f>武器2!AD198</f>
        <v>0</v>
      </c>
      <c r="AI198" s="16">
        <f>武器2!AE198</f>
        <v>0</v>
      </c>
      <c r="AJ198" s="16">
        <f>武器2!AF198</f>
        <v>0</v>
      </c>
      <c r="AK198" s="16">
        <f>武器2!AG198</f>
        <v>0.19781818181818181</v>
      </c>
      <c r="AL198" s="16">
        <f>武器2!AH198</f>
        <v>0</v>
      </c>
      <c r="AM198" s="16">
        <f>武器2!AI198</f>
        <v>0</v>
      </c>
      <c r="AN198" s="16">
        <f>武器2!AJ198</f>
        <v>0</v>
      </c>
      <c r="AO198" s="21">
        <f t="shared" si="67"/>
        <v>148.45146049586776</v>
      </c>
      <c r="AP198" s="21">
        <f t="shared" si="68"/>
        <v>130800</v>
      </c>
      <c r="AQ198" t="str">
        <f t="shared" si="69"/>
        <v>,斑斓的稻草,耀眼的石头,夏娃的坚果</v>
      </c>
      <c r="AR198" s="24" t="str">
        <f>IF(F198="c",getSring(AQ198,4),VLOOKUP(K198&amp;F198,test4,2,FALSE))</f>
        <v>顶级风之精华</v>
      </c>
      <c r="AS198" s="24">
        <f t="shared" si="70"/>
        <v>30001</v>
      </c>
      <c r="AT198" s="24">
        <f t="shared" si="71"/>
        <v>8</v>
      </c>
      <c r="AU198" s="24" t="str">
        <f t="shared" si="79"/>
        <v>斑斓的稻草</v>
      </c>
      <c r="AV198" s="24">
        <f t="shared" si="72"/>
        <v>30029</v>
      </c>
      <c r="AW198" s="24">
        <f t="shared" si="73"/>
        <v>15</v>
      </c>
      <c r="AX198" s="24" t="str">
        <f t="shared" si="80"/>
        <v>耀眼的石头</v>
      </c>
      <c r="AY198" s="24">
        <f t="shared" si="74"/>
        <v>30037</v>
      </c>
      <c r="AZ198" s="24">
        <f t="shared" si="75"/>
        <v>15</v>
      </c>
      <c r="BA198" s="24" t="str">
        <f t="shared" si="81"/>
        <v>夏娃的坚果</v>
      </c>
      <c r="BB198" s="24">
        <f t="shared" si="76"/>
        <v>30045</v>
      </c>
      <c r="BC198" s="24">
        <f t="shared" si="82"/>
        <v>15</v>
      </c>
    </row>
    <row r="199" spans="1:55" ht="14.25" x14ac:dyDescent="0.2">
      <c r="A199">
        <f t="shared" si="77"/>
        <v>10197</v>
      </c>
      <c r="B199" s="16">
        <v>197</v>
      </c>
      <c r="C199" s="16" t="str">
        <f ca="1">武器1!C199</f>
        <v>IC1318</v>
      </c>
      <c r="D199" s="16" t="str">
        <f ca="1">武器1!D199</f>
        <v>璀璨的青铜短弓</v>
      </c>
      <c r="E199" s="16">
        <f t="shared" si="63"/>
        <v>10</v>
      </c>
      <c r="F199" s="36" t="str">
        <f t="shared" si="62"/>
        <v>s</v>
      </c>
      <c r="G199" s="39">
        <f t="shared" si="78"/>
        <v>3</v>
      </c>
      <c r="H199" s="19" t="s">
        <v>21</v>
      </c>
      <c r="I199" s="3" t="s">
        <v>28</v>
      </c>
      <c r="J199" s="3" t="s">
        <v>931</v>
      </c>
      <c r="K199" s="3" t="str">
        <f t="shared" si="64"/>
        <v>地脉</v>
      </c>
      <c r="L199" s="3">
        <f t="shared" si="65"/>
        <v>1</v>
      </c>
      <c r="M199" s="3">
        <f t="shared" si="66"/>
        <v>2</v>
      </c>
      <c r="N199" s="16">
        <v>5</v>
      </c>
      <c r="O199" s="16">
        <v>5</v>
      </c>
      <c r="P199" s="16">
        <f>武器2!L199</f>
        <v>86</v>
      </c>
      <c r="Q199" s="16">
        <f>武器2!M199</f>
        <v>0</v>
      </c>
      <c r="R199" s="16">
        <f>武器2!N199</f>
        <v>0</v>
      </c>
      <c r="S199" s="16">
        <f>武器2!O199</f>
        <v>0</v>
      </c>
      <c r="T199" s="16">
        <f>武器2!P199</f>
        <v>0</v>
      </c>
      <c r="U199" s="16">
        <f>武器2!Q199</f>
        <v>87</v>
      </c>
      <c r="V199" s="16">
        <f>武器2!R199</f>
        <v>0</v>
      </c>
      <c r="W199" s="16">
        <f>武器2!S199</f>
        <v>0</v>
      </c>
      <c r="X199" s="16">
        <f>武器2!T199</f>
        <v>23</v>
      </c>
      <c r="Y199" s="16">
        <f>武器2!U199</f>
        <v>0</v>
      </c>
      <c r="Z199" s="16">
        <f>武器2!V199</f>
        <v>6.3333333333333325E-2</v>
      </c>
      <c r="AA199" s="16">
        <f>武器2!W199</f>
        <v>0</v>
      </c>
      <c r="AB199" s="16">
        <f>武器2!X199</f>
        <v>0</v>
      </c>
      <c r="AC199" s="16">
        <f>武器2!Y199</f>
        <v>0</v>
      </c>
      <c r="AD199" s="16">
        <f>武器2!Z199</f>
        <v>0</v>
      </c>
      <c r="AE199" s="16">
        <f>武器2!AA199</f>
        <v>0</v>
      </c>
      <c r="AF199" s="16">
        <f>武器2!AB199</f>
        <v>0</v>
      </c>
      <c r="AG199" s="16">
        <f>武器2!AC199</f>
        <v>0</v>
      </c>
      <c r="AH199" s="16">
        <f>武器2!AD199</f>
        <v>0</v>
      </c>
      <c r="AI199" s="16">
        <f>武器2!AE199</f>
        <v>0</v>
      </c>
      <c r="AJ199" s="16">
        <f>武器2!AF199</f>
        <v>0</v>
      </c>
      <c r="AK199" s="16">
        <f>武器2!AG199</f>
        <v>0</v>
      </c>
      <c r="AL199" s="16">
        <f>武器2!AH199</f>
        <v>0.24872727272727274</v>
      </c>
      <c r="AM199" s="16">
        <f>武器2!AI199</f>
        <v>0</v>
      </c>
      <c r="AN199" s="16">
        <f>武器2!AJ199</f>
        <v>0</v>
      </c>
      <c r="AO199" s="21">
        <f t="shared" si="67"/>
        <v>294</v>
      </c>
      <c r="AP199" s="21">
        <f t="shared" si="68"/>
        <v>255600</v>
      </c>
      <c r="AQ199" t="str">
        <f t="shared" si="69"/>
        <v>,紫水晶,斑斓的稻草,夏娃的坚果</v>
      </c>
      <c r="AR199" s="24" t="str">
        <f>IF(F199="c",getSring(AQ199,4),VLOOKUP(K199&amp;F199,test4,2,FALSE))</f>
        <v>顶级风之精华</v>
      </c>
      <c r="AS199" s="24">
        <f t="shared" si="70"/>
        <v>30001</v>
      </c>
      <c r="AT199" s="24">
        <f t="shared" si="71"/>
        <v>15</v>
      </c>
      <c r="AU199" s="24" t="str">
        <f t="shared" si="79"/>
        <v>紫水晶</v>
      </c>
      <c r="AV199" s="24">
        <f t="shared" si="72"/>
        <v>30033</v>
      </c>
      <c r="AW199" s="24">
        <f t="shared" si="73"/>
        <v>31</v>
      </c>
      <c r="AX199" s="24" t="str">
        <f t="shared" si="80"/>
        <v>斑斓的稻草</v>
      </c>
      <c r="AY199" s="24">
        <f t="shared" si="74"/>
        <v>30029</v>
      </c>
      <c r="AZ199" s="24">
        <f t="shared" si="75"/>
        <v>31</v>
      </c>
      <c r="BA199" s="24" t="str">
        <f t="shared" si="81"/>
        <v>夏娃的坚果</v>
      </c>
      <c r="BB199" s="24">
        <f t="shared" si="76"/>
        <v>30045</v>
      </c>
      <c r="BC199" s="24">
        <f t="shared" si="82"/>
        <v>31</v>
      </c>
    </row>
    <row r="200" spans="1:55" ht="14.25" x14ac:dyDescent="0.2">
      <c r="A200">
        <f t="shared" si="77"/>
        <v>10198</v>
      </c>
      <c r="B200" s="16">
        <v>198</v>
      </c>
      <c r="C200" s="16" t="str">
        <f ca="1">武器1!C200</f>
        <v>IC1304</v>
      </c>
      <c r="D200" s="16" t="str">
        <f ca="1">武器1!D200</f>
        <v>璀璨的虚幻弓</v>
      </c>
      <c r="E200" s="16">
        <f t="shared" si="63"/>
        <v>12</v>
      </c>
      <c r="F200" s="36" t="str">
        <f t="shared" si="62"/>
        <v>s</v>
      </c>
      <c r="G200" s="39">
        <f t="shared" si="78"/>
        <v>3</v>
      </c>
      <c r="H200" s="19" t="s">
        <v>21</v>
      </c>
      <c r="I200" s="3" t="s">
        <v>28</v>
      </c>
      <c r="J200" s="3" t="s">
        <v>931</v>
      </c>
      <c r="K200" s="3" t="str">
        <f t="shared" si="64"/>
        <v>地脉</v>
      </c>
      <c r="L200" s="3">
        <f t="shared" si="65"/>
        <v>1</v>
      </c>
      <c r="M200" s="3">
        <f t="shared" si="66"/>
        <v>2</v>
      </c>
      <c r="N200" s="16">
        <v>5</v>
      </c>
      <c r="O200" s="16">
        <v>6</v>
      </c>
      <c r="P200" s="16">
        <f>武器2!L200</f>
        <v>104</v>
      </c>
      <c r="Q200" s="16">
        <f>武器2!M200</f>
        <v>0</v>
      </c>
      <c r="R200" s="16">
        <f>武器2!N200</f>
        <v>0</v>
      </c>
      <c r="S200" s="16">
        <f>武器2!O200</f>
        <v>0</v>
      </c>
      <c r="T200" s="16">
        <f>武器2!P200</f>
        <v>0</v>
      </c>
      <c r="U200" s="16">
        <f>武器2!Q200</f>
        <v>104</v>
      </c>
      <c r="V200" s="16">
        <f>武器2!R200</f>
        <v>0</v>
      </c>
      <c r="W200" s="16">
        <f>武器2!S200</f>
        <v>0</v>
      </c>
      <c r="X200" s="16">
        <f>武器2!T200</f>
        <v>0</v>
      </c>
      <c r="Y200" s="16">
        <f>武器2!U200</f>
        <v>0</v>
      </c>
      <c r="Z200" s="16">
        <f>武器2!V200</f>
        <v>0</v>
      </c>
      <c r="AA200" s="16">
        <f>武器2!W200</f>
        <v>9.3333333333333338E-2</v>
      </c>
      <c r="AB200" s="16">
        <f>武器2!X200</f>
        <v>0.37363636363636366</v>
      </c>
      <c r="AC200" s="16">
        <f>武器2!Y200</f>
        <v>0</v>
      </c>
      <c r="AD200" s="16">
        <f>武器2!Z200</f>
        <v>0</v>
      </c>
      <c r="AE200" s="16">
        <f>武器2!AA200</f>
        <v>0</v>
      </c>
      <c r="AF200" s="16">
        <f>武器2!AB200</f>
        <v>0</v>
      </c>
      <c r="AG200" s="16">
        <f>武器2!AC200</f>
        <v>0</v>
      </c>
      <c r="AH200" s="16">
        <f>武器2!AD200</f>
        <v>0</v>
      </c>
      <c r="AI200" s="16">
        <f>武器2!AE200</f>
        <v>0</v>
      </c>
      <c r="AJ200" s="16">
        <f>武器2!AF200</f>
        <v>0</v>
      </c>
      <c r="AK200" s="16">
        <f>武器2!AG200</f>
        <v>0</v>
      </c>
      <c r="AL200" s="16">
        <f>武器2!AH200</f>
        <v>0</v>
      </c>
      <c r="AM200" s="16">
        <f>武器2!AI200</f>
        <v>0.29890909090909096</v>
      </c>
      <c r="AN200" s="16">
        <f>武器2!AJ200</f>
        <v>0</v>
      </c>
      <c r="AO200" s="21">
        <f t="shared" si="67"/>
        <v>352.24022876033058</v>
      </c>
      <c r="AP200" s="21">
        <f t="shared" si="68"/>
        <v>306000</v>
      </c>
      <c r="AQ200" t="str">
        <f t="shared" si="69"/>
        <v>,五彩的蘑菇,剧毒牙,耀眼的石头</v>
      </c>
      <c r="AR200" s="24" t="str">
        <f>IF(F200="c",getSring(AQ200,4),VLOOKUP(K200&amp;F200,test4,2,FALSE))</f>
        <v>顶级风之精华</v>
      </c>
      <c r="AS200" s="24">
        <f t="shared" si="70"/>
        <v>30001</v>
      </c>
      <c r="AT200" s="24">
        <f t="shared" si="71"/>
        <v>18</v>
      </c>
      <c r="AU200" s="24" t="str">
        <f t="shared" si="79"/>
        <v>五彩的蘑菇</v>
      </c>
      <c r="AV200" s="24">
        <f t="shared" si="72"/>
        <v>30025</v>
      </c>
      <c r="AW200" s="24">
        <f t="shared" si="73"/>
        <v>37</v>
      </c>
      <c r="AX200" s="24" t="str">
        <f t="shared" si="80"/>
        <v>剧毒牙</v>
      </c>
      <c r="AY200" s="24">
        <f t="shared" si="74"/>
        <v>30041</v>
      </c>
      <c r="AZ200" s="24">
        <f t="shared" si="75"/>
        <v>37</v>
      </c>
      <c r="BA200" s="24" t="str">
        <f t="shared" si="81"/>
        <v>耀眼的石头</v>
      </c>
      <c r="BB200" s="24">
        <f t="shared" si="76"/>
        <v>30037</v>
      </c>
      <c r="BC200" s="24">
        <f t="shared" si="82"/>
        <v>37</v>
      </c>
    </row>
    <row r="201" spans="1:55" ht="14.25" x14ac:dyDescent="0.2">
      <c r="A201">
        <f t="shared" si="77"/>
        <v>10199</v>
      </c>
      <c r="B201" s="16">
        <v>199</v>
      </c>
      <c r="C201" s="16" t="str">
        <f ca="1">武器1!C201</f>
        <v>IC1328</v>
      </c>
      <c r="D201" s="16" t="str">
        <f ca="1">武器1!D201</f>
        <v>神奇的忏悔弓</v>
      </c>
      <c r="E201" s="16">
        <f t="shared" si="63"/>
        <v>14</v>
      </c>
      <c r="F201" s="36" t="str">
        <f t="shared" si="62"/>
        <v>s</v>
      </c>
      <c r="G201" s="39">
        <f t="shared" si="78"/>
        <v>3</v>
      </c>
      <c r="H201" s="19" t="s">
        <v>21</v>
      </c>
      <c r="I201" s="3" t="s">
        <v>28</v>
      </c>
      <c r="J201" s="3" t="s">
        <v>931</v>
      </c>
      <c r="K201" s="3" t="str">
        <f t="shared" si="64"/>
        <v>地脉</v>
      </c>
      <c r="L201" s="3">
        <f t="shared" si="65"/>
        <v>1</v>
      </c>
      <c r="M201" s="3">
        <f t="shared" si="66"/>
        <v>2</v>
      </c>
      <c r="N201" s="16">
        <v>5</v>
      </c>
      <c r="O201" s="16">
        <v>7</v>
      </c>
      <c r="P201" s="16">
        <f>武器2!L201</f>
        <v>121</v>
      </c>
      <c r="Q201" s="16">
        <f>武器2!M201</f>
        <v>0</v>
      </c>
      <c r="R201" s="16">
        <f>武器2!N201</f>
        <v>0</v>
      </c>
      <c r="S201" s="16">
        <f>武器2!O201</f>
        <v>0</v>
      </c>
      <c r="T201" s="16">
        <f>武器2!P201</f>
        <v>0</v>
      </c>
      <c r="U201" s="16">
        <f>武器2!Q201</f>
        <v>0</v>
      </c>
      <c r="V201" s="16">
        <f>武器2!R201</f>
        <v>0</v>
      </c>
      <c r="W201" s="16">
        <f>武器2!S201</f>
        <v>27</v>
      </c>
      <c r="X201" s="16">
        <f>武器2!T201</f>
        <v>0</v>
      </c>
      <c r="Y201" s="16">
        <f>武器2!U201</f>
        <v>0.10666666666666666</v>
      </c>
      <c r="Z201" s="16">
        <f>武器2!V201</f>
        <v>0</v>
      </c>
      <c r="AA201" s="16">
        <f>武器2!W201</f>
        <v>0.10666666666666666</v>
      </c>
      <c r="AB201" s="16">
        <f>武器2!X201</f>
        <v>0.43363636363636365</v>
      </c>
      <c r="AC201" s="16">
        <f>武器2!Y201</f>
        <v>0</v>
      </c>
      <c r="AD201" s="16">
        <f>武器2!Z201</f>
        <v>0</v>
      </c>
      <c r="AE201" s="16">
        <f>武器2!AA201</f>
        <v>0</v>
      </c>
      <c r="AF201" s="16">
        <f>武器2!AB201</f>
        <v>0</v>
      </c>
      <c r="AG201" s="16">
        <f>武器2!AC201</f>
        <v>0</v>
      </c>
      <c r="AH201" s="16">
        <f>武器2!AD201</f>
        <v>0</v>
      </c>
      <c r="AI201" s="16">
        <f>武器2!AE201</f>
        <v>0</v>
      </c>
      <c r="AJ201" s="16">
        <f>武器2!AF201</f>
        <v>0</v>
      </c>
      <c r="AK201" s="16">
        <f>武器2!AG201</f>
        <v>0</v>
      </c>
      <c r="AL201" s="16">
        <f>武器2!AH201</f>
        <v>0</v>
      </c>
      <c r="AM201" s="16">
        <f>武器2!AI201</f>
        <v>0.34690909090909094</v>
      </c>
      <c r="AN201" s="16">
        <f>武器2!AJ201</f>
        <v>0</v>
      </c>
      <c r="AO201" s="21">
        <f t="shared" si="67"/>
        <v>276.09479603305783</v>
      </c>
      <c r="AP201" s="21">
        <f t="shared" si="68"/>
        <v>238800</v>
      </c>
      <c r="AQ201" t="str">
        <f t="shared" si="69"/>
        <v>,紫水晶,斑斓的稻草,夏娃的坚果</v>
      </c>
      <c r="AR201" s="24" t="str">
        <f>IF(F201="c",getSring(AQ201,4),VLOOKUP(K201&amp;F201,test4,2,FALSE))</f>
        <v>顶级风之精华</v>
      </c>
      <c r="AS201" s="24">
        <f t="shared" si="70"/>
        <v>30001</v>
      </c>
      <c r="AT201" s="24">
        <f t="shared" si="71"/>
        <v>14</v>
      </c>
      <c r="AU201" s="24" t="str">
        <f t="shared" si="79"/>
        <v>紫水晶</v>
      </c>
      <c r="AV201" s="24">
        <f t="shared" si="72"/>
        <v>30033</v>
      </c>
      <c r="AW201" s="24">
        <f t="shared" si="73"/>
        <v>29</v>
      </c>
      <c r="AX201" s="24" t="str">
        <f t="shared" si="80"/>
        <v>斑斓的稻草</v>
      </c>
      <c r="AY201" s="24">
        <f t="shared" si="74"/>
        <v>30029</v>
      </c>
      <c r="AZ201" s="24">
        <f t="shared" si="75"/>
        <v>29</v>
      </c>
      <c r="BA201" s="24" t="str">
        <f t="shared" si="81"/>
        <v>夏娃的坚果</v>
      </c>
      <c r="BB201" s="24">
        <f t="shared" si="76"/>
        <v>30045</v>
      </c>
      <c r="BC201" s="24">
        <f t="shared" si="82"/>
        <v>29</v>
      </c>
    </row>
    <row r="202" spans="1:55" ht="14.25" x14ac:dyDescent="0.2">
      <c r="A202">
        <f t="shared" si="77"/>
        <v>10200</v>
      </c>
      <c r="B202" s="16">
        <v>200</v>
      </c>
      <c r="C202" s="16" t="str">
        <f ca="1">武器1!C202</f>
        <v>IC1328</v>
      </c>
      <c r="D202" s="16" t="str">
        <f ca="1">武器1!D202</f>
        <v>璀璨的空灵硬弓</v>
      </c>
      <c r="E202" s="16">
        <f t="shared" si="63"/>
        <v>16</v>
      </c>
      <c r="F202" s="36" t="str">
        <f t="shared" si="62"/>
        <v>s</v>
      </c>
      <c r="G202" s="39">
        <f t="shared" si="78"/>
        <v>3</v>
      </c>
      <c r="H202" s="19" t="s">
        <v>21</v>
      </c>
      <c r="I202" s="3" t="s">
        <v>28</v>
      </c>
      <c r="J202" s="3" t="s">
        <v>931</v>
      </c>
      <c r="K202" s="3" t="str">
        <f t="shared" si="64"/>
        <v>地脉</v>
      </c>
      <c r="L202" s="3">
        <f t="shared" si="65"/>
        <v>1</v>
      </c>
      <c r="M202" s="3">
        <f t="shared" si="66"/>
        <v>2</v>
      </c>
      <c r="N202" s="16">
        <v>5</v>
      </c>
      <c r="O202" s="16">
        <v>8</v>
      </c>
      <c r="P202" s="16">
        <f>武器2!L202</f>
        <v>138</v>
      </c>
      <c r="Q202" s="16">
        <f>武器2!M202</f>
        <v>0</v>
      </c>
      <c r="R202" s="16">
        <f>武器2!N202</f>
        <v>0</v>
      </c>
      <c r="S202" s="16">
        <f>武器2!O202</f>
        <v>0</v>
      </c>
      <c r="T202" s="16">
        <f>武器2!P202</f>
        <v>0</v>
      </c>
      <c r="U202" s="16">
        <f>武器2!Q202</f>
        <v>138</v>
      </c>
      <c r="V202" s="16">
        <f>武器2!R202</f>
        <v>0</v>
      </c>
      <c r="W202" s="16">
        <f>武器2!S202</f>
        <v>0</v>
      </c>
      <c r="X202" s="16">
        <f>武器2!T202</f>
        <v>37</v>
      </c>
      <c r="Y202" s="16">
        <f>武器2!U202</f>
        <v>0.12333333333333334</v>
      </c>
      <c r="Z202" s="16">
        <f>武器2!V202</f>
        <v>0</v>
      </c>
      <c r="AA202" s="16">
        <f>武器2!W202</f>
        <v>0</v>
      </c>
      <c r="AB202" s="16">
        <f>武器2!X202</f>
        <v>0.49727272727272726</v>
      </c>
      <c r="AC202" s="16">
        <f>武器2!Y202</f>
        <v>0</v>
      </c>
      <c r="AD202" s="16">
        <f>武器2!Z202</f>
        <v>0</v>
      </c>
      <c r="AE202" s="16">
        <f>武器2!AA202</f>
        <v>7.407407407407407E-2</v>
      </c>
      <c r="AF202" s="16">
        <f>武器2!AB202</f>
        <v>0</v>
      </c>
      <c r="AG202" s="16">
        <f>武器2!AC202</f>
        <v>0</v>
      </c>
      <c r="AH202" s="16">
        <f>武器2!AD202</f>
        <v>0</v>
      </c>
      <c r="AI202" s="16">
        <f>武器2!AE202</f>
        <v>0</v>
      </c>
      <c r="AJ202" s="16">
        <f>武器2!AF202</f>
        <v>0</v>
      </c>
      <c r="AK202" s="16">
        <f>武器2!AG202</f>
        <v>0</v>
      </c>
      <c r="AL202" s="16">
        <f>武器2!AH202</f>
        <v>0</v>
      </c>
      <c r="AM202" s="16">
        <f>武器2!AI202</f>
        <v>0</v>
      </c>
      <c r="AN202" s="16">
        <f>武器2!AJ202</f>
        <v>0</v>
      </c>
      <c r="AO202" s="21">
        <f t="shared" si="67"/>
        <v>540.11065993265993</v>
      </c>
      <c r="AP202" s="21">
        <f t="shared" si="68"/>
        <v>470400</v>
      </c>
      <c r="AQ202" t="str">
        <f t="shared" si="69"/>
        <v>,剧毒牙,五彩的蘑菇,紫水晶</v>
      </c>
      <c r="AR202" s="24" t="str">
        <f>IF(F202="c",getSring(AQ202,4),VLOOKUP(K202&amp;F202,test4,2,FALSE))</f>
        <v>顶级风之精华</v>
      </c>
      <c r="AS202" s="24">
        <f t="shared" si="70"/>
        <v>30001</v>
      </c>
      <c r="AT202" s="24">
        <f t="shared" si="71"/>
        <v>28</v>
      </c>
      <c r="AU202" s="24" t="str">
        <f t="shared" si="79"/>
        <v>剧毒牙</v>
      </c>
      <c r="AV202" s="24">
        <f t="shared" si="72"/>
        <v>30041</v>
      </c>
      <c r="AW202" s="24">
        <f t="shared" si="73"/>
        <v>56</v>
      </c>
      <c r="AX202" s="24" t="str">
        <f t="shared" si="80"/>
        <v>五彩的蘑菇</v>
      </c>
      <c r="AY202" s="24">
        <f t="shared" si="74"/>
        <v>30025</v>
      </c>
      <c r="AZ202" s="24">
        <f t="shared" si="75"/>
        <v>56</v>
      </c>
      <c r="BA202" s="24" t="str">
        <f t="shared" si="81"/>
        <v>紫水晶</v>
      </c>
      <c r="BB202" s="24">
        <f t="shared" si="76"/>
        <v>30033</v>
      </c>
      <c r="BC202" s="24">
        <f t="shared" si="82"/>
        <v>56</v>
      </c>
    </row>
    <row r="203" spans="1:55" ht="14.25" x14ac:dyDescent="0.2">
      <c r="A203">
        <f t="shared" si="77"/>
        <v>10201</v>
      </c>
      <c r="B203" s="16">
        <v>201</v>
      </c>
      <c r="C203" s="16" t="str">
        <f ca="1">武器1!C203</f>
        <v>IC1301</v>
      </c>
      <c r="D203" s="16" t="str">
        <f ca="1">武器1!D203</f>
        <v>拉风的精钢弓</v>
      </c>
      <c r="E203" s="16">
        <f t="shared" si="63"/>
        <v>2</v>
      </c>
      <c r="F203" s="36" t="str">
        <f t="shared" si="62"/>
        <v>a</v>
      </c>
      <c r="G203" s="39">
        <f t="shared" si="78"/>
        <v>3</v>
      </c>
      <c r="H203" s="19" t="s">
        <v>21</v>
      </c>
      <c r="I203" s="3" t="s">
        <v>28</v>
      </c>
      <c r="J203" s="3" t="s">
        <v>931</v>
      </c>
      <c r="K203" s="3" t="str">
        <f t="shared" si="64"/>
        <v>地脉</v>
      </c>
      <c r="L203" s="3">
        <f t="shared" si="65"/>
        <v>1</v>
      </c>
      <c r="M203" s="3">
        <f t="shared" si="66"/>
        <v>2</v>
      </c>
      <c r="N203" s="16">
        <v>5</v>
      </c>
      <c r="O203" s="16">
        <v>1</v>
      </c>
      <c r="P203" s="16">
        <f>武器2!L203</f>
        <v>13</v>
      </c>
      <c r="Q203" s="16">
        <f>武器2!M203</f>
        <v>0</v>
      </c>
      <c r="R203" s="16">
        <f>武器2!N203</f>
        <v>0</v>
      </c>
      <c r="S203" s="16">
        <f>武器2!O203</f>
        <v>0</v>
      </c>
      <c r="T203" s="16">
        <f>武器2!P203</f>
        <v>0</v>
      </c>
      <c r="U203" s="16">
        <f>武器2!Q203</f>
        <v>0</v>
      </c>
      <c r="V203" s="16">
        <f>武器2!R203</f>
        <v>0</v>
      </c>
      <c r="W203" s="16">
        <f>武器2!S203</f>
        <v>0</v>
      </c>
      <c r="X203" s="16">
        <f>武器2!T203</f>
        <v>0</v>
      </c>
      <c r="Y203" s="16">
        <f>武器2!U203</f>
        <v>0</v>
      </c>
      <c r="Z203" s="16">
        <f>武器2!V203</f>
        <v>0</v>
      </c>
      <c r="AA203" s="16">
        <f>武器2!W203</f>
        <v>0</v>
      </c>
      <c r="AB203" s="16">
        <f>武器2!X203</f>
        <v>0.1</v>
      </c>
      <c r="AC203" s="16">
        <f>武器2!Y203</f>
        <v>0</v>
      </c>
      <c r="AD203" s="16">
        <f>武器2!Z203</f>
        <v>0</v>
      </c>
      <c r="AE203" s="16">
        <f>武器2!AA203</f>
        <v>0</v>
      </c>
      <c r="AF203" s="16">
        <f>武器2!AB203</f>
        <v>0</v>
      </c>
      <c r="AG203" s="16">
        <f>武器2!AC203</f>
        <v>0</v>
      </c>
      <c r="AH203" s="16">
        <f>武器2!AD203</f>
        <v>0</v>
      </c>
      <c r="AI203" s="16">
        <f>武器2!AE203</f>
        <v>0</v>
      </c>
      <c r="AJ203" s="16">
        <f>武器2!AF203</f>
        <v>0</v>
      </c>
      <c r="AK203" s="16">
        <f>武器2!AG203</f>
        <v>0</v>
      </c>
      <c r="AL203" s="16">
        <f>武器2!AH203</f>
        <v>0</v>
      </c>
      <c r="AM203" s="16">
        <f>武器2!AI203</f>
        <v>0</v>
      </c>
      <c r="AN203" s="16">
        <f>武器2!AJ203</f>
        <v>0</v>
      </c>
      <c r="AO203" s="21">
        <f t="shared" si="67"/>
        <v>21.14</v>
      </c>
      <c r="AP203" s="21">
        <f t="shared" si="68"/>
        <v>16800</v>
      </c>
      <c r="AQ203" t="str">
        <f t="shared" si="69"/>
        <v>,灰色的稻草,黄水晶,带血的牙</v>
      </c>
      <c r="AR203" s="24" t="str">
        <f>IF(F203="c",getSring(AQ203,4),VLOOKUP(K203&amp;F203,test4,2,FALSE))</f>
        <v>上级风之精华</v>
      </c>
      <c r="AS203" s="24">
        <f t="shared" si="70"/>
        <v>30002</v>
      </c>
      <c r="AT203" s="24">
        <f t="shared" si="71"/>
        <v>2</v>
      </c>
      <c r="AU203" s="24" t="str">
        <f t="shared" si="79"/>
        <v>灰色的稻草</v>
      </c>
      <c r="AV203" s="24">
        <f t="shared" si="72"/>
        <v>30028</v>
      </c>
      <c r="AW203" s="24">
        <f t="shared" si="73"/>
        <v>4</v>
      </c>
      <c r="AX203" s="24" t="str">
        <f t="shared" si="80"/>
        <v>黄水晶</v>
      </c>
      <c r="AY203" s="24">
        <f t="shared" si="74"/>
        <v>30032</v>
      </c>
      <c r="AZ203" s="24">
        <f t="shared" si="75"/>
        <v>4</v>
      </c>
      <c r="BA203" s="24" t="str">
        <f t="shared" si="81"/>
        <v>带血的牙</v>
      </c>
      <c r="BB203" s="24">
        <f t="shared" si="76"/>
        <v>30040</v>
      </c>
      <c r="BC203" s="24">
        <f t="shared" si="82"/>
        <v>4</v>
      </c>
    </row>
    <row r="204" spans="1:55" ht="14.25" x14ac:dyDescent="0.2">
      <c r="A204">
        <f t="shared" si="77"/>
        <v>10202</v>
      </c>
      <c r="B204" s="16">
        <v>202</v>
      </c>
      <c r="C204" s="16" t="str">
        <f ca="1">武器1!C204</f>
        <v>IC1313</v>
      </c>
      <c r="D204" s="16" t="str">
        <f ca="1">武器1!D204</f>
        <v>闪耀的玄铁硬弓</v>
      </c>
      <c r="E204" s="16">
        <f t="shared" si="63"/>
        <v>4</v>
      </c>
      <c r="F204" s="36" t="str">
        <f t="shared" si="62"/>
        <v>a</v>
      </c>
      <c r="G204" s="39">
        <f t="shared" si="78"/>
        <v>3</v>
      </c>
      <c r="H204" s="19" t="s">
        <v>21</v>
      </c>
      <c r="I204" s="3" t="s">
        <v>28</v>
      </c>
      <c r="J204" s="3" t="s">
        <v>931</v>
      </c>
      <c r="K204" s="3" t="str">
        <f t="shared" si="64"/>
        <v>地脉</v>
      </c>
      <c r="L204" s="3">
        <f t="shared" si="65"/>
        <v>1</v>
      </c>
      <c r="M204" s="3">
        <f t="shared" si="66"/>
        <v>2</v>
      </c>
      <c r="N204" s="16">
        <v>5</v>
      </c>
      <c r="O204" s="16">
        <v>2</v>
      </c>
      <c r="P204" s="16">
        <f>武器2!L204</f>
        <v>26</v>
      </c>
      <c r="Q204" s="16">
        <f>武器2!M204</f>
        <v>0</v>
      </c>
      <c r="R204" s="16">
        <f>武器2!N204</f>
        <v>0</v>
      </c>
      <c r="S204" s="16">
        <f>武器2!O204</f>
        <v>0</v>
      </c>
      <c r="T204" s="16">
        <f>武器2!P204</f>
        <v>0</v>
      </c>
      <c r="U204" s="16">
        <f>武器2!Q204</f>
        <v>0</v>
      </c>
      <c r="V204" s="16">
        <f>武器2!R204</f>
        <v>0</v>
      </c>
      <c r="W204" s="16">
        <f>武器2!S204</f>
        <v>0</v>
      </c>
      <c r="X204" s="16">
        <f>武器2!T204</f>
        <v>0</v>
      </c>
      <c r="Y204" s="16">
        <f>武器2!U204</f>
        <v>0</v>
      </c>
      <c r="Z204" s="16">
        <f>武器2!V204</f>
        <v>0</v>
      </c>
      <c r="AA204" s="16">
        <f>武器2!W204</f>
        <v>0</v>
      </c>
      <c r="AB204" s="16">
        <f>武器2!X204</f>
        <v>0</v>
      </c>
      <c r="AC204" s="16">
        <f>武器2!Y204</f>
        <v>0</v>
      </c>
      <c r="AD204" s="16">
        <f>武器2!Z204</f>
        <v>0</v>
      </c>
      <c r="AE204" s="16">
        <f>武器2!AA204</f>
        <v>0</v>
      </c>
      <c r="AF204" s="16">
        <f>武器2!AB204</f>
        <v>0</v>
      </c>
      <c r="AG204" s="16">
        <f>武器2!AC204</f>
        <v>1.9607843137254943E-2</v>
      </c>
      <c r="AH204" s="16">
        <f>武器2!AD204</f>
        <v>0</v>
      </c>
      <c r="AI204" s="16">
        <f>武器2!AE204</f>
        <v>0</v>
      </c>
      <c r="AJ204" s="16">
        <f>武器2!AF204</f>
        <v>0</v>
      </c>
      <c r="AK204" s="16">
        <f>武器2!AG204</f>
        <v>0</v>
      </c>
      <c r="AL204" s="16">
        <f>武器2!AH204</f>
        <v>0</v>
      </c>
      <c r="AM204" s="16">
        <f>武器2!AI204</f>
        <v>0</v>
      </c>
      <c r="AN204" s="16">
        <f>武器2!AJ204</f>
        <v>0</v>
      </c>
      <c r="AO204" s="21">
        <f t="shared" si="67"/>
        <v>39.078431372549019</v>
      </c>
      <c r="AP204" s="21">
        <f t="shared" si="68"/>
        <v>33600</v>
      </c>
      <c r="AQ204" t="str">
        <f t="shared" si="69"/>
        <v>,带血的牙,灰色的稻草,诱人的坚果</v>
      </c>
      <c r="AR204" s="24" t="str">
        <f>IF(F204="c",getSring(AQ204,4),VLOOKUP(K204&amp;F204,test4,2,FALSE))</f>
        <v>上级风之精华</v>
      </c>
      <c r="AS204" s="24">
        <f t="shared" si="70"/>
        <v>30002</v>
      </c>
      <c r="AT204" s="24">
        <f t="shared" si="71"/>
        <v>4</v>
      </c>
      <c r="AU204" s="24" t="str">
        <f t="shared" si="79"/>
        <v>带血的牙</v>
      </c>
      <c r="AV204" s="24">
        <f t="shared" si="72"/>
        <v>30040</v>
      </c>
      <c r="AW204" s="24">
        <f t="shared" si="73"/>
        <v>8</v>
      </c>
      <c r="AX204" s="24" t="str">
        <f t="shared" si="80"/>
        <v>灰色的稻草</v>
      </c>
      <c r="AY204" s="24">
        <f t="shared" si="74"/>
        <v>30028</v>
      </c>
      <c r="AZ204" s="24">
        <f t="shared" si="75"/>
        <v>8</v>
      </c>
      <c r="BA204" s="24" t="str">
        <f t="shared" si="81"/>
        <v>诱人的坚果</v>
      </c>
      <c r="BB204" s="24">
        <f t="shared" si="76"/>
        <v>30044</v>
      </c>
      <c r="BC204" s="24">
        <f t="shared" si="82"/>
        <v>8</v>
      </c>
    </row>
    <row r="205" spans="1:55" ht="14.25" x14ac:dyDescent="0.2">
      <c r="A205">
        <f t="shared" si="77"/>
        <v>10203</v>
      </c>
      <c r="B205" s="16">
        <v>203</v>
      </c>
      <c r="C205" s="16" t="str">
        <f ca="1">武器1!C205</f>
        <v>IC1325</v>
      </c>
      <c r="D205" s="16" t="str">
        <f ca="1">武器1!D205</f>
        <v>拉风的魔王硬弓</v>
      </c>
      <c r="E205" s="16">
        <f t="shared" si="63"/>
        <v>6</v>
      </c>
      <c r="F205" s="36" t="str">
        <f t="shared" si="62"/>
        <v>a</v>
      </c>
      <c r="G205" s="39">
        <f t="shared" si="78"/>
        <v>3</v>
      </c>
      <c r="H205" s="19" t="s">
        <v>21</v>
      </c>
      <c r="I205" s="3" t="s">
        <v>28</v>
      </c>
      <c r="J205" s="3" t="s">
        <v>931</v>
      </c>
      <c r="K205" s="3" t="str">
        <f t="shared" si="64"/>
        <v>地脉</v>
      </c>
      <c r="L205" s="3">
        <f t="shared" si="65"/>
        <v>1</v>
      </c>
      <c r="M205" s="3">
        <f t="shared" si="66"/>
        <v>2</v>
      </c>
      <c r="N205" s="16">
        <v>5</v>
      </c>
      <c r="O205" s="16">
        <v>3</v>
      </c>
      <c r="P205" s="16">
        <f>武器2!L205</f>
        <v>39</v>
      </c>
      <c r="Q205" s="16">
        <f>武器2!M205</f>
        <v>0</v>
      </c>
      <c r="R205" s="16">
        <f>武器2!N205</f>
        <v>0</v>
      </c>
      <c r="S205" s="16">
        <f>武器2!O205</f>
        <v>0</v>
      </c>
      <c r="T205" s="16">
        <f>武器2!P205</f>
        <v>0</v>
      </c>
      <c r="U205" s="16">
        <f>武器2!Q205</f>
        <v>0</v>
      </c>
      <c r="V205" s="16">
        <f>武器2!R205</f>
        <v>0</v>
      </c>
      <c r="W205" s="16">
        <f>武器2!S205</f>
        <v>0</v>
      </c>
      <c r="X205" s="16">
        <f>武器2!T205</f>
        <v>14</v>
      </c>
      <c r="Y205" s="16">
        <f>武器2!U205</f>
        <v>0</v>
      </c>
      <c r="Z205" s="16">
        <f>武器2!V205</f>
        <v>0</v>
      </c>
      <c r="AA205" s="16">
        <f>武器2!W205</f>
        <v>4.6666666666666669E-2</v>
      </c>
      <c r="AB205" s="16">
        <f>武器2!X205</f>
        <v>0</v>
      </c>
      <c r="AC205" s="16">
        <f>武器2!Y205</f>
        <v>0</v>
      </c>
      <c r="AD205" s="16">
        <f>武器2!Z205</f>
        <v>0</v>
      </c>
      <c r="AE205" s="16">
        <f>武器2!AA205</f>
        <v>0</v>
      </c>
      <c r="AF205" s="16">
        <f>武器2!AB205</f>
        <v>0</v>
      </c>
      <c r="AG205" s="16">
        <f>武器2!AC205</f>
        <v>0</v>
      </c>
      <c r="AH205" s="16">
        <f>武器2!AD205</f>
        <v>0</v>
      </c>
      <c r="AI205" s="16">
        <f>武器2!AE205</f>
        <v>0</v>
      </c>
      <c r="AJ205" s="16">
        <f>武器2!AF205</f>
        <v>0</v>
      </c>
      <c r="AK205" s="16">
        <f>武器2!AG205</f>
        <v>0</v>
      </c>
      <c r="AL205" s="16">
        <f>武器2!AH205</f>
        <v>0</v>
      </c>
      <c r="AM205" s="16">
        <f>武器2!AI205</f>
        <v>0</v>
      </c>
      <c r="AN205" s="16">
        <f>武器2!AJ205</f>
        <v>0</v>
      </c>
      <c r="AO205" s="21">
        <f t="shared" si="67"/>
        <v>79.5</v>
      </c>
      <c r="AP205" s="21">
        <f t="shared" si="68"/>
        <v>69000</v>
      </c>
      <c r="AQ205" t="str">
        <f t="shared" si="69"/>
        <v>,灰色的稻草,诱人的蘑菇,黄水晶</v>
      </c>
      <c r="AR205" s="24" t="str">
        <f>IF(F205="c",getSring(AQ205,4),VLOOKUP(K205&amp;F205,test4,2,FALSE))</f>
        <v>上级风之精华</v>
      </c>
      <c r="AS205" s="24">
        <f t="shared" si="70"/>
        <v>30002</v>
      </c>
      <c r="AT205" s="24">
        <f t="shared" si="71"/>
        <v>8</v>
      </c>
      <c r="AU205" s="24" t="str">
        <f t="shared" si="79"/>
        <v>灰色的稻草</v>
      </c>
      <c r="AV205" s="24">
        <f t="shared" si="72"/>
        <v>30028</v>
      </c>
      <c r="AW205" s="24">
        <f t="shared" si="73"/>
        <v>17</v>
      </c>
      <c r="AX205" s="24" t="str">
        <f t="shared" si="80"/>
        <v>诱人的蘑菇</v>
      </c>
      <c r="AY205" s="24">
        <f t="shared" si="74"/>
        <v>30024</v>
      </c>
      <c r="AZ205" s="24">
        <f t="shared" si="75"/>
        <v>17</v>
      </c>
      <c r="BA205" s="24" t="str">
        <f t="shared" si="81"/>
        <v>黄水晶</v>
      </c>
      <c r="BB205" s="24">
        <f t="shared" si="76"/>
        <v>30032</v>
      </c>
      <c r="BC205" s="24">
        <f t="shared" si="82"/>
        <v>17</v>
      </c>
    </row>
    <row r="206" spans="1:55" ht="14.25" x14ac:dyDescent="0.2">
      <c r="A206">
        <f t="shared" si="77"/>
        <v>10204</v>
      </c>
      <c r="B206" s="16">
        <v>204</v>
      </c>
      <c r="C206" s="16" t="str">
        <f ca="1">武器1!C206</f>
        <v>IC1313</v>
      </c>
      <c r="D206" s="16" t="str">
        <f ca="1">武器1!D206</f>
        <v>犀利的卡尼亚短弓</v>
      </c>
      <c r="E206" s="16">
        <f t="shared" si="63"/>
        <v>8</v>
      </c>
      <c r="F206" s="36" t="str">
        <f t="shared" si="62"/>
        <v>a</v>
      </c>
      <c r="G206" s="39">
        <f t="shared" si="78"/>
        <v>3</v>
      </c>
      <c r="H206" s="19" t="s">
        <v>21</v>
      </c>
      <c r="I206" s="3" t="s">
        <v>28</v>
      </c>
      <c r="J206" s="3" t="s">
        <v>931</v>
      </c>
      <c r="K206" s="3" t="str">
        <f t="shared" si="64"/>
        <v>地脉</v>
      </c>
      <c r="L206" s="3">
        <f t="shared" si="65"/>
        <v>1</v>
      </c>
      <c r="M206" s="3">
        <f t="shared" si="66"/>
        <v>2</v>
      </c>
      <c r="N206" s="16">
        <v>5</v>
      </c>
      <c r="O206" s="16">
        <v>4</v>
      </c>
      <c r="P206" s="16">
        <f>武器2!L206</f>
        <v>53</v>
      </c>
      <c r="Q206" s="16">
        <f>武器2!M206</f>
        <v>0</v>
      </c>
      <c r="R206" s="16">
        <f>武器2!N206</f>
        <v>0</v>
      </c>
      <c r="S206" s="16">
        <f>武器2!O206</f>
        <v>0</v>
      </c>
      <c r="T206" s="16">
        <f>武器2!P206</f>
        <v>0</v>
      </c>
      <c r="U206" s="16">
        <f>武器2!Q206</f>
        <v>0</v>
      </c>
      <c r="V206" s="16">
        <f>武器2!R206</f>
        <v>0</v>
      </c>
      <c r="W206" s="16">
        <f>武器2!S206</f>
        <v>0</v>
      </c>
      <c r="X206" s="16">
        <f>武器2!T206</f>
        <v>19</v>
      </c>
      <c r="Y206" s="16">
        <f>武器2!U206</f>
        <v>0</v>
      </c>
      <c r="Z206" s="16">
        <f>武器2!V206</f>
        <v>0</v>
      </c>
      <c r="AA206" s="16">
        <f>武器2!W206</f>
        <v>0</v>
      </c>
      <c r="AB206" s="16">
        <f>武器2!X206</f>
        <v>0.24272727272727274</v>
      </c>
      <c r="AC206" s="16">
        <f>武器2!Y206</f>
        <v>0</v>
      </c>
      <c r="AD206" s="16">
        <f>武器2!Z206</f>
        <v>0</v>
      </c>
      <c r="AE206" s="16">
        <f>武器2!AA206</f>
        <v>0</v>
      </c>
      <c r="AF206" s="16">
        <f>武器2!AB206</f>
        <v>0</v>
      </c>
      <c r="AG206" s="16">
        <f>武器2!AC206</f>
        <v>0</v>
      </c>
      <c r="AH206" s="16">
        <f>武器2!AD206</f>
        <v>0</v>
      </c>
      <c r="AI206" s="16">
        <f>武器2!AE206</f>
        <v>0</v>
      </c>
      <c r="AJ206" s="16">
        <f>武器2!AF206</f>
        <v>0</v>
      </c>
      <c r="AK206" s="16">
        <f>武器2!AG206</f>
        <v>0</v>
      </c>
      <c r="AL206" s="16">
        <f>武器2!AH206</f>
        <v>0</v>
      </c>
      <c r="AM206" s="16">
        <f>武器2!AI206</f>
        <v>0</v>
      </c>
      <c r="AN206" s="16">
        <f>武器2!AJ206</f>
        <v>0</v>
      </c>
      <c r="AO206" s="21">
        <f t="shared" si="67"/>
        <v>121.68981818181818</v>
      </c>
      <c r="AP206" s="21">
        <f t="shared" si="68"/>
        <v>107400</v>
      </c>
      <c r="AQ206" t="str">
        <f t="shared" si="69"/>
        <v>,黄水晶,灰色的稻草,带血的牙</v>
      </c>
      <c r="AR206" s="24" t="str">
        <f>IF(F206="c",getSring(AQ206,4),VLOOKUP(K206&amp;F206,test4,2,FALSE))</f>
        <v>上级风之精华</v>
      </c>
      <c r="AS206" s="24">
        <f t="shared" si="70"/>
        <v>30002</v>
      </c>
      <c r="AT206" s="24">
        <f t="shared" si="71"/>
        <v>13</v>
      </c>
      <c r="AU206" s="24" t="str">
        <f t="shared" si="79"/>
        <v>黄水晶</v>
      </c>
      <c r="AV206" s="24">
        <f t="shared" si="72"/>
        <v>30032</v>
      </c>
      <c r="AW206" s="24">
        <f t="shared" si="73"/>
        <v>25</v>
      </c>
      <c r="AX206" s="24" t="str">
        <f t="shared" si="80"/>
        <v>灰色的稻草</v>
      </c>
      <c r="AY206" s="24">
        <f t="shared" si="74"/>
        <v>30028</v>
      </c>
      <c r="AZ206" s="24">
        <f t="shared" si="75"/>
        <v>25</v>
      </c>
      <c r="BA206" s="24" t="str">
        <f t="shared" si="81"/>
        <v>带血的牙</v>
      </c>
      <c r="BB206" s="24">
        <f t="shared" si="76"/>
        <v>30040</v>
      </c>
      <c r="BC206" s="24">
        <f t="shared" si="82"/>
        <v>25</v>
      </c>
    </row>
    <row r="207" spans="1:55" ht="14.25" x14ac:dyDescent="0.2">
      <c r="A207">
        <f t="shared" si="77"/>
        <v>10205</v>
      </c>
      <c r="B207" s="16">
        <v>205</v>
      </c>
      <c r="C207" s="16" t="str">
        <f ca="1">武器1!C207</f>
        <v>IC1318</v>
      </c>
      <c r="D207" s="16" t="str">
        <f ca="1">武器1!D207</f>
        <v>闪耀的魔王短弓</v>
      </c>
      <c r="E207" s="16">
        <f t="shared" si="63"/>
        <v>10</v>
      </c>
      <c r="F207" s="36" t="str">
        <f t="shared" si="62"/>
        <v>a</v>
      </c>
      <c r="G207" s="39">
        <f t="shared" si="78"/>
        <v>3</v>
      </c>
      <c r="H207" s="19" t="s">
        <v>21</v>
      </c>
      <c r="I207" s="3" t="s">
        <v>28</v>
      </c>
      <c r="J207" s="3" t="s">
        <v>931</v>
      </c>
      <c r="K207" s="3" t="str">
        <f t="shared" si="64"/>
        <v>地脉</v>
      </c>
      <c r="L207" s="3">
        <f t="shared" si="65"/>
        <v>1</v>
      </c>
      <c r="M207" s="3">
        <f t="shared" si="66"/>
        <v>2</v>
      </c>
      <c r="N207" s="16">
        <v>5</v>
      </c>
      <c r="O207" s="16">
        <v>5</v>
      </c>
      <c r="P207" s="16">
        <f>武器2!L207</f>
        <v>66</v>
      </c>
      <c r="Q207" s="16">
        <f>武器2!M207</f>
        <v>0</v>
      </c>
      <c r="R207" s="16">
        <f>武器2!N207</f>
        <v>0</v>
      </c>
      <c r="S207" s="16">
        <f>武器2!O207</f>
        <v>0</v>
      </c>
      <c r="T207" s="16">
        <f>武器2!P207</f>
        <v>0</v>
      </c>
      <c r="U207" s="16">
        <f>武器2!Q207</f>
        <v>0</v>
      </c>
      <c r="V207" s="16">
        <f>武器2!R207</f>
        <v>0</v>
      </c>
      <c r="W207" s="16">
        <f>武器2!S207</f>
        <v>0</v>
      </c>
      <c r="X207" s="16">
        <f>武器2!T207</f>
        <v>24</v>
      </c>
      <c r="Y207" s="16">
        <f>武器2!U207</f>
        <v>0</v>
      </c>
      <c r="Z207" s="16">
        <f>武器2!V207</f>
        <v>0</v>
      </c>
      <c r="AA207" s="16">
        <f>武器2!W207</f>
        <v>0</v>
      </c>
      <c r="AB207" s="16">
        <f>武器2!X207</f>
        <v>0.30363636363636365</v>
      </c>
      <c r="AC207" s="16">
        <f>武器2!Y207</f>
        <v>0</v>
      </c>
      <c r="AD207" s="16">
        <f>武器2!Z207</f>
        <v>0</v>
      </c>
      <c r="AE207" s="16">
        <f>武器2!AA207</f>
        <v>0</v>
      </c>
      <c r="AF207" s="16">
        <f>武器2!AB207</f>
        <v>0</v>
      </c>
      <c r="AG207" s="16">
        <f>武器2!AC207</f>
        <v>0</v>
      </c>
      <c r="AH207" s="16">
        <f>武器2!AD207</f>
        <v>0</v>
      </c>
      <c r="AI207" s="16">
        <f>武器2!AE207</f>
        <v>0</v>
      </c>
      <c r="AJ207" s="16">
        <f>武器2!AF207</f>
        <v>0</v>
      </c>
      <c r="AK207" s="16">
        <f>武器2!AG207</f>
        <v>0</v>
      </c>
      <c r="AL207" s="16">
        <f>武器2!AH207</f>
        <v>0</v>
      </c>
      <c r="AM207" s="16">
        <f>武器2!AI207</f>
        <v>0</v>
      </c>
      <c r="AN207" s="16">
        <f>武器2!AJ207</f>
        <v>0</v>
      </c>
      <c r="AO207" s="21">
        <f t="shared" si="67"/>
        <v>156.07236363636363</v>
      </c>
      <c r="AP207" s="21">
        <f t="shared" si="68"/>
        <v>136200</v>
      </c>
      <c r="AQ207" t="str">
        <f t="shared" si="69"/>
        <v>,黄水晶,灰色的稻草,发光的石头</v>
      </c>
      <c r="AR207" s="24" t="str">
        <f>IF(F207="c",getSring(AQ207,4),VLOOKUP(K207&amp;F207,test4,2,FALSE))</f>
        <v>上级风之精华</v>
      </c>
      <c r="AS207" s="24">
        <f t="shared" si="70"/>
        <v>30002</v>
      </c>
      <c r="AT207" s="24">
        <f t="shared" si="71"/>
        <v>16</v>
      </c>
      <c r="AU207" s="24" t="str">
        <f t="shared" si="79"/>
        <v>黄水晶</v>
      </c>
      <c r="AV207" s="24">
        <f t="shared" si="72"/>
        <v>30032</v>
      </c>
      <c r="AW207" s="24">
        <f t="shared" si="73"/>
        <v>33</v>
      </c>
      <c r="AX207" s="24" t="str">
        <f t="shared" si="80"/>
        <v>灰色的稻草</v>
      </c>
      <c r="AY207" s="24">
        <f t="shared" si="74"/>
        <v>30028</v>
      </c>
      <c r="AZ207" s="24">
        <f t="shared" si="75"/>
        <v>33</v>
      </c>
      <c r="BA207" s="24" t="str">
        <f t="shared" si="81"/>
        <v>发光的石头</v>
      </c>
      <c r="BB207" s="24">
        <f t="shared" si="76"/>
        <v>30036</v>
      </c>
      <c r="BC207" s="24">
        <f t="shared" si="82"/>
        <v>33</v>
      </c>
    </row>
    <row r="208" spans="1:55" ht="14.25" x14ac:dyDescent="0.2">
      <c r="A208">
        <f t="shared" si="77"/>
        <v>10206</v>
      </c>
      <c r="B208" s="16">
        <v>206</v>
      </c>
      <c r="C208" s="16" t="str">
        <f ca="1">武器1!C208</f>
        <v>IC1322</v>
      </c>
      <c r="D208" s="16" t="str">
        <f ca="1">武器1!D208</f>
        <v>闪耀的塞尔塔短弓</v>
      </c>
      <c r="E208" s="16">
        <f t="shared" si="63"/>
        <v>12</v>
      </c>
      <c r="F208" s="36" t="str">
        <f t="shared" si="62"/>
        <v>a</v>
      </c>
      <c r="G208" s="39">
        <f t="shared" si="78"/>
        <v>3</v>
      </c>
      <c r="H208" s="19" t="s">
        <v>21</v>
      </c>
      <c r="I208" s="3" t="s">
        <v>28</v>
      </c>
      <c r="J208" s="3" t="s">
        <v>931</v>
      </c>
      <c r="K208" s="3" t="str">
        <f t="shared" si="64"/>
        <v>地脉</v>
      </c>
      <c r="L208" s="3">
        <f t="shared" si="65"/>
        <v>1</v>
      </c>
      <c r="M208" s="3">
        <f t="shared" si="66"/>
        <v>2</v>
      </c>
      <c r="N208" s="16">
        <v>5</v>
      </c>
      <c r="O208" s="16">
        <v>6</v>
      </c>
      <c r="P208" s="16">
        <f>武器2!L208</f>
        <v>79</v>
      </c>
      <c r="Q208" s="16">
        <f>武器2!M208</f>
        <v>0</v>
      </c>
      <c r="R208" s="16">
        <f>武器2!N208</f>
        <v>0</v>
      </c>
      <c r="S208" s="16">
        <f>武器2!O208</f>
        <v>0</v>
      </c>
      <c r="T208" s="16">
        <f>武器2!P208</f>
        <v>0</v>
      </c>
      <c r="U208" s="16">
        <f>武器2!Q208</f>
        <v>110</v>
      </c>
      <c r="V208" s="16">
        <f>武器2!R208</f>
        <v>0</v>
      </c>
      <c r="W208" s="16">
        <f>武器2!S208</f>
        <v>0</v>
      </c>
      <c r="X208" s="16">
        <f>武器2!T208</f>
        <v>0</v>
      </c>
      <c r="Y208" s="16">
        <f>武器2!U208</f>
        <v>0</v>
      </c>
      <c r="Z208" s="16">
        <f>武器2!V208</f>
        <v>0</v>
      </c>
      <c r="AA208" s="16">
        <f>武器2!W208</f>
        <v>0</v>
      </c>
      <c r="AB208" s="16">
        <f>武器2!X208</f>
        <v>0.36545454545454548</v>
      </c>
      <c r="AC208" s="16">
        <f>武器2!Y208</f>
        <v>0</v>
      </c>
      <c r="AD208" s="16">
        <f>武器2!Z208</f>
        <v>0</v>
      </c>
      <c r="AE208" s="16">
        <f>武器2!AA208</f>
        <v>0</v>
      </c>
      <c r="AF208" s="16">
        <f>武器2!AB208</f>
        <v>0</v>
      </c>
      <c r="AG208" s="16">
        <f>武器2!AC208</f>
        <v>0</v>
      </c>
      <c r="AH208" s="16">
        <f>武器2!AD208</f>
        <v>0</v>
      </c>
      <c r="AI208" s="16">
        <f>武器2!AE208</f>
        <v>0</v>
      </c>
      <c r="AJ208" s="16">
        <f>武器2!AF208</f>
        <v>0</v>
      </c>
      <c r="AK208" s="16">
        <f>武器2!AG208</f>
        <v>0</v>
      </c>
      <c r="AL208" s="16">
        <f>武器2!AH208</f>
        <v>0</v>
      </c>
      <c r="AM208" s="16">
        <f>武器2!AI208</f>
        <v>0</v>
      </c>
      <c r="AN208" s="16">
        <f>武器2!AJ208</f>
        <v>0.29236363636363638</v>
      </c>
      <c r="AO208" s="21">
        <f t="shared" si="67"/>
        <v>313.72030016528925</v>
      </c>
      <c r="AP208" s="21">
        <f t="shared" si="68"/>
        <v>275400</v>
      </c>
      <c r="AQ208" t="str">
        <f t="shared" si="69"/>
        <v>,诱人的坚果,诱人的蘑菇,灰色的稻草</v>
      </c>
      <c r="AR208" s="24" t="str">
        <f>IF(F208="c",getSring(AQ208,4),VLOOKUP(K208&amp;F208,test4,2,FALSE))</f>
        <v>上级风之精华</v>
      </c>
      <c r="AS208" s="24">
        <f t="shared" si="70"/>
        <v>30002</v>
      </c>
      <c r="AT208" s="24">
        <f t="shared" si="71"/>
        <v>33</v>
      </c>
      <c r="AU208" s="24" t="str">
        <f t="shared" si="79"/>
        <v>诱人的坚果</v>
      </c>
      <c r="AV208" s="24">
        <f t="shared" si="72"/>
        <v>30044</v>
      </c>
      <c r="AW208" s="24">
        <f t="shared" si="73"/>
        <v>65</v>
      </c>
      <c r="AX208" s="24" t="str">
        <f t="shared" si="80"/>
        <v>诱人的蘑菇</v>
      </c>
      <c r="AY208" s="24">
        <f t="shared" si="74"/>
        <v>30024</v>
      </c>
      <c r="AZ208" s="24">
        <f t="shared" si="75"/>
        <v>65</v>
      </c>
      <c r="BA208" s="24" t="str">
        <f t="shared" si="81"/>
        <v>灰色的稻草</v>
      </c>
      <c r="BB208" s="24">
        <f t="shared" si="76"/>
        <v>30028</v>
      </c>
      <c r="BC208" s="24">
        <f t="shared" si="82"/>
        <v>65</v>
      </c>
    </row>
    <row r="209" spans="1:55" ht="14.25" x14ac:dyDescent="0.2">
      <c r="A209">
        <f t="shared" si="77"/>
        <v>10207</v>
      </c>
      <c r="B209" s="16">
        <v>207</v>
      </c>
      <c r="C209" s="16" t="str">
        <f ca="1">武器1!C209</f>
        <v>IC1304</v>
      </c>
      <c r="D209" s="16" t="str">
        <f ca="1">武器1!D209</f>
        <v>精致的言语弓</v>
      </c>
      <c r="E209" s="16">
        <f t="shared" si="63"/>
        <v>14</v>
      </c>
      <c r="F209" s="36" t="str">
        <f t="shared" si="62"/>
        <v>a</v>
      </c>
      <c r="G209" s="39">
        <f t="shared" si="78"/>
        <v>3</v>
      </c>
      <c r="H209" s="19" t="s">
        <v>21</v>
      </c>
      <c r="I209" s="3" t="s">
        <v>28</v>
      </c>
      <c r="J209" s="3" t="s">
        <v>931</v>
      </c>
      <c r="K209" s="3" t="str">
        <f t="shared" si="64"/>
        <v>地脉</v>
      </c>
      <c r="L209" s="3">
        <f t="shared" si="65"/>
        <v>1</v>
      </c>
      <c r="M209" s="3">
        <f t="shared" si="66"/>
        <v>2</v>
      </c>
      <c r="N209" s="16">
        <v>5</v>
      </c>
      <c r="O209" s="16">
        <v>7</v>
      </c>
      <c r="P209" s="16">
        <f>武器2!L209</f>
        <v>92</v>
      </c>
      <c r="Q209" s="16">
        <f>武器2!M209</f>
        <v>0</v>
      </c>
      <c r="R209" s="16">
        <f>武器2!N209</f>
        <v>0</v>
      </c>
      <c r="S209" s="16">
        <f>武器2!O209</f>
        <v>0</v>
      </c>
      <c r="T209" s="16">
        <f>武器2!P209</f>
        <v>0</v>
      </c>
      <c r="U209" s="16">
        <f>武器2!Q209</f>
        <v>128</v>
      </c>
      <c r="V209" s="16">
        <f>武器2!R209</f>
        <v>0</v>
      </c>
      <c r="W209" s="16">
        <f>武器2!S209</f>
        <v>0</v>
      </c>
      <c r="X209" s="16">
        <f>武器2!T209</f>
        <v>0</v>
      </c>
      <c r="Y209" s="16">
        <f>武器2!U209</f>
        <v>0</v>
      </c>
      <c r="Z209" s="16">
        <f>武器2!V209</f>
        <v>0</v>
      </c>
      <c r="AA209" s="16">
        <f>武器2!W209</f>
        <v>0</v>
      </c>
      <c r="AB209" s="16">
        <f>武器2!X209</f>
        <v>0.42636363636363633</v>
      </c>
      <c r="AC209" s="16">
        <f>武器2!Y209</f>
        <v>0</v>
      </c>
      <c r="AD209" s="16">
        <f>武器2!Z209</f>
        <v>0</v>
      </c>
      <c r="AE209" s="16">
        <f>武器2!AA209</f>
        <v>0</v>
      </c>
      <c r="AF209" s="16">
        <f>武器2!AB209</f>
        <v>0</v>
      </c>
      <c r="AG209" s="16">
        <f>武器2!AC209</f>
        <v>0</v>
      </c>
      <c r="AH209" s="16">
        <f>武器2!AD209</f>
        <v>0</v>
      </c>
      <c r="AI209" s="16">
        <f>武器2!AE209</f>
        <v>6.5420560747663559E-2</v>
      </c>
      <c r="AJ209" s="16">
        <f>武器2!AF209</f>
        <v>0</v>
      </c>
      <c r="AK209" s="16">
        <f>武器2!AG209</f>
        <v>0</v>
      </c>
      <c r="AL209" s="16">
        <f>武器2!AH209</f>
        <v>0</v>
      </c>
      <c r="AM209" s="16">
        <f>武器2!AI209</f>
        <v>0</v>
      </c>
      <c r="AN209" s="16">
        <f>武器2!AJ209</f>
        <v>0</v>
      </c>
      <c r="AO209" s="21">
        <f t="shared" si="67"/>
        <v>370.93677315208157</v>
      </c>
      <c r="AP209" s="21">
        <f t="shared" si="68"/>
        <v>325800</v>
      </c>
      <c r="AQ209" t="str">
        <f t="shared" si="69"/>
        <v>,诱人的坚果,带血的牙,灰色的稻草</v>
      </c>
      <c r="AR209" s="24" t="str">
        <f>IF(F209="c",getSring(AQ209,4),VLOOKUP(K209&amp;F209,test4,2,FALSE))</f>
        <v>上级风之精华</v>
      </c>
      <c r="AS209" s="24">
        <f t="shared" si="70"/>
        <v>30002</v>
      </c>
      <c r="AT209" s="24">
        <f t="shared" si="71"/>
        <v>39</v>
      </c>
      <c r="AU209" s="24" t="str">
        <f t="shared" si="79"/>
        <v>诱人的坚果</v>
      </c>
      <c r="AV209" s="24">
        <f t="shared" si="72"/>
        <v>30044</v>
      </c>
      <c r="AW209" s="24">
        <f t="shared" si="73"/>
        <v>77</v>
      </c>
      <c r="AX209" s="24" t="str">
        <f t="shared" si="80"/>
        <v>带血的牙</v>
      </c>
      <c r="AY209" s="24">
        <f t="shared" si="74"/>
        <v>30040</v>
      </c>
      <c r="AZ209" s="24">
        <f t="shared" si="75"/>
        <v>77</v>
      </c>
      <c r="BA209" s="24" t="str">
        <f t="shared" si="81"/>
        <v>灰色的稻草</v>
      </c>
      <c r="BB209" s="24">
        <f t="shared" si="76"/>
        <v>30028</v>
      </c>
      <c r="BC209" s="24">
        <f t="shared" si="82"/>
        <v>77</v>
      </c>
    </row>
    <row r="210" spans="1:55" ht="14.25" x14ac:dyDescent="0.2">
      <c r="A210">
        <f t="shared" si="77"/>
        <v>10208</v>
      </c>
      <c r="B210" s="16">
        <v>208</v>
      </c>
      <c r="C210" s="16" t="str">
        <f ca="1">武器1!C210</f>
        <v>IC1325</v>
      </c>
      <c r="D210" s="16" t="str">
        <f ca="1">武器1!D210</f>
        <v>闪耀的玄铁弓</v>
      </c>
      <c r="E210" s="16">
        <f t="shared" si="63"/>
        <v>16</v>
      </c>
      <c r="F210" s="36" t="str">
        <f t="shared" si="62"/>
        <v>a</v>
      </c>
      <c r="G210" s="39">
        <f t="shared" si="78"/>
        <v>3</v>
      </c>
      <c r="H210" s="19" t="s">
        <v>21</v>
      </c>
      <c r="I210" s="3" t="s">
        <v>28</v>
      </c>
      <c r="J210" s="3" t="s">
        <v>931</v>
      </c>
      <c r="K210" s="3" t="str">
        <f t="shared" si="64"/>
        <v>地脉</v>
      </c>
      <c r="L210" s="3">
        <f t="shared" si="65"/>
        <v>1</v>
      </c>
      <c r="M210" s="3">
        <f t="shared" si="66"/>
        <v>2</v>
      </c>
      <c r="N210" s="16">
        <v>5</v>
      </c>
      <c r="O210" s="16">
        <v>8</v>
      </c>
      <c r="P210" s="16">
        <f>武器2!L210</f>
        <v>106</v>
      </c>
      <c r="Q210" s="16">
        <f>武器2!M210</f>
        <v>0</v>
      </c>
      <c r="R210" s="16">
        <f>武器2!N210</f>
        <v>0</v>
      </c>
      <c r="S210" s="16">
        <f>武器2!O210</f>
        <v>0</v>
      </c>
      <c r="T210" s="16">
        <f>武器2!P210</f>
        <v>0</v>
      </c>
      <c r="U210" s="16">
        <f>武器2!Q210</f>
        <v>146</v>
      </c>
      <c r="V210" s="16">
        <f>武器2!R210</f>
        <v>0</v>
      </c>
      <c r="W210" s="16">
        <f>武器2!S210</f>
        <v>0</v>
      </c>
      <c r="X210" s="16">
        <f>武器2!T210</f>
        <v>0</v>
      </c>
      <c r="Y210" s="16">
        <f>武器2!U210</f>
        <v>0</v>
      </c>
      <c r="Z210" s="16">
        <f>武器2!V210</f>
        <v>0</v>
      </c>
      <c r="AA210" s="16">
        <f>武器2!W210</f>
        <v>0</v>
      </c>
      <c r="AB210" s="16">
        <f>武器2!X210</f>
        <v>0.48909090909090908</v>
      </c>
      <c r="AC210" s="16">
        <f>武器2!Y210</f>
        <v>0</v>
      </c>
      <c r="AD210" s="16">
        <f>武器2!Z210</f>
        <v>0</v>
      </c>
      <c r="AE210" s="16">
        <f>武器2!AA210</f>
        <v>0</v>
      </c>
      <c r="AF210" s="16">
        <f>武器2!AB210</f>
        <v>0</v>
      </c>
      <c r="AG210" s="16">
        <f>武器2!AC210</f>
        <v>0</v>
      </c>
      <c r="AH210" s="16">
        <f>武器2!AD210</f>
        <v>0</v>
      </c>
      <c r="AI210" s="16">
        <f>武器2!AE210</f>
        <v>0</v>
      </c>
      <c r="AJ210" s="16">
        <f>武器2!AF210</f>
        <v>0</v>
      </c>
      <c r="AK210" s="16">
        <f>武器2!AG210</f>
        <v>0.39127272727272727</v>
      </c>
      <c r="AL210" s="16">
        <f>武器2!AH210</f>
        <v>0</v>
      </c>
      <c r="AM210" s="16">
        <f>武器2!AI210</f>
        <v>0</v>
      </c>
      <c r="AN210" s="16">
        <f>武器2!AJ210</f>
        <v>0</v>
      </c>
      <c r="AO210" s="21">
        <f t="shared" si="67"/>
        <v>431.69791338842975</v>
      </c>
      <c r="AP210" s="21">
        <f t="shared" si="68"/>
        <v>378000</v>
      </c>
      <c r="AQ210" t="str">
        <f t="shared" si="69"/>
        <v>,带血的牙,发光的石头,黄水晶</v>
      </c>
      <c r="AR210" s="24" t="str">
        <f>IF(F210="c",getSring(AQ210,4),VLOOKUP(K210&amp;F210,test4,2,FALSE))</f>
        <v>上级风之精华</v>
      </c>
      <c r="AS210" s="24">
        <f t="shared" si="70"/>
        <v>30002</v>
      </c>
      <c r="AT210" s="24">
        <f t="shared" si="71"/>
        <v>45</v>
      </c>
      <c r="AU210" s="24" t="str">
        <f t="shared" si="79"/>
        <v>带血的牙</v>
      </c>
      <c r="AV210" s="24">
        <f t="shared" si="72"/>
        <v>30040</v>
      </c>
      <c r="AW210" s="24">
        <f t="shared" si="73"/>
        <v>90</v>
      </c>
      <c r="AX210" s="24" t="str">
        <f t="shared" si="80"/>
        <v>发光的石头</v>
      </c>
      <c r="AY210" s="24">
        <f t="shared" si="74"/>
        <v>30036</v>
      </c>
      <c r="AZ210" s="24">
        <f t="shared" si="75"/>
        <v>90</v>
      </c>
      <c r="BA210" s="24" t="str">
        <f t="shared" si="81"/>
        <v>黄水晶</v>
      </c>
      <c r="BB210" s="24">
        <f t="shared" si="76"/>
        <v>30032</v>
      </c>
      <c r="BC210" s="24">
        <f t="shared" si="82"/>
        <v>90</v>
      </c>
    </row>
    <row r="211" spans="1:55" ht="14.25" x14ac:dyDescent="0.2">
      <c r="A211">
        <f t="shared" si="77"/>
        <v>10209</v>
      </c>
      <c r="B211" s="16">
        <v>209</v>
      </c>
      <c r="C211" s="16" t="str">
        <f ca="1">武器1!C211</f>
        <v>IC1322</v>
      </c>
      <c r="D211" s="16" t="str">
        <f ca="1">武器1!D211</f>
        <v>凌厉的言语硬弓</v>
      </c>
      <c r="E211" s="16">
        <f t="shared" si="63"/>
        <v>1</v>
      </c>
      <c r="F211" s="36" t="str">
        <f t="shared" si="62"/>
        <v>b</v>
      </c>
      <c r="G211" s="39">
        <f t="shared" si="78"/>
        <v>3</v>
      </c>
      <c r="H211" s="19" t="s">
        <v>21</v>
      </c>
      <c r="I211" s="3" t="s">
        <v>28</v>
      </c>
      <c r="J211" s="3" t="s">
        <v>931</v>
      </c>
      <c r="K211" s="3" t="str">
        <f t="shared" si="64"/>
        <v>地脉</v>
      </c>
      <c r="L211" s="3">
        <f t="shared" si="65"/>
        <v>1</v>
      </c>
      <c r="M211" s="3">
        <f t="shared" si="66"/>
        <v>2</v>
      </c>
      <c r="N211" s="16">
        <v>5</v>
      </c>
      <c r="O211" s="16">
        <v>1</v>
      </c>
      <c r="P211" s="16">
        <f>武器2!L211</f>
        <v>14</v>
      </c>
      <c r="Q211" s="16">
        <f>武器2!M211</f>
        <v>0</v>
      </c>
      <c r="R211" s="16">
        <f>武器2!N211</f>
        <v>0</v>
      </c>
      <c r="S211" s="16">
        <f>武器2!O211</f>
        <v>0</v>
      </c>
      <c r="T211" s="16">
        <f>武器2!P211</f>
        <v>0</v>
      </c>
      <c r="U211" s="16">
        <f>武器2!Q211</f>
        <v>0</v>
      </c>
      <c r="V211" s="16">
        <f>武器2!R211</f>
        <v>0</v>
      </c>
      <c r="W211" s="16">
        <f>武器2!S211</f>
        <v>0</v>
      </c>
      <c r="X211" s="16">
        <f>武器2!T211</f>
        <v>0</v>
      </c>
      <c r="Y211" s="16">
        <f>武器2!U211</f>
        <v>0</v>
      </c>
      <c r="Z211" s="16">
        <f>武器2!V211</f>
        <v>0</v>
      </c>
      <c r="AA211" s="16">
        <f>武器2!W211</f>
        <v>0</v>
      </c>
      <c r="AB211" s="16">
        <f>武器2!X211</f>
        <v>0</v>
      </c>
      <c r="AC211" s="16">
        <f>武器2!Y211</f>
        <v>0</v>
      </c>
      <c r="AD211" s="16">
        <f>武器2!Z211</f>
        <v>0</v>
      </c>
      <c r="AE211" s="16">
        <f>武器2!AA211</f>
        <v>0</v>
      </c>
      <c r="AF211" s="16">
        <f>武器2!AB211</f>
        <v>0</v>
      </c>
      <c r="AG211" s="16">
        <f>武器2!AC211</f>
        <v>0</v>
      </c>
      <c r="AH211" s="16">
        <f>武器2!AD211</f>
        <v>0</v>
      </c>
      <c r="AI211" s="16">
        <f>武器2!AE211</f>
        <v>0</v>
      </c>
      <c r="AJ211" s="16">
        <f>武器2!AF211</f>
        <v>0</v>
      </c>
      <c r="AK211" s="16">
        <f>武器2!AG211</f>
        <v>0</v>
      </c>
      <c r="AL211" s="16">
        <f>武器2!AH211</f>
        <v>0</v>
      </c>
      <c r="AM211" s="16">
        <f>武器2!AI211</f>
        <v>0</v>
      </c>
      <c r="AN211" s="16">
        <f>武器2!AJ211</f>
        <v>8.0000000000000016E-2</v>
      </c>
      <c r="AO211" s="21">
        <f t="shared" si="67"/>
        <v>21</v>
      </c>
      <c r="AP211" s="21">
        <f t="shared" si="68"/>
        <v>17700</v>
      </c>
      <c r="AQ211" t="str">
        <f t="shared" si="69"/>
        <v>,扁扁的稻草,长獠牙,坚硬的石头</v>
      </c>
      <c r="AR211" s="24" t="str">
        <f>IF(F211="c",getSring(AQ211,4),VLOOKUP(K211&amp;F211,test4,2,FALSE))</f>
        <v>风之精华</v>
      </c>
      <c r="AS211" s="24">
        <f t="shared" si="70"/>
        <v>30003</v>
      </c>
      <c r="AT211" s="24">
        <f t="shared" si="71"/>
        <v>4</v>
      </c>
      <c r="AU211" s="24" t="str">
        <f t="shared" si="79"/>
        <v>扁扁的稻草</v>
      </c>
      <c r="AV211" s="24">
        <f t="shared" si="72"/>
        <v>30027</v>
      </c>
      <c r="AW211" s="24">
        <f t="shared" si="73"/>
        <v>9</v>
      </c>
      <c r="AX211" s="24" t="str">
        <f t="shared" si="80"/>
        <v>长獠牙</v>
      </c>
      <c r="AY211" s="24">
        <f t="shared" si="74"/>
        <v>30039</v>
      </c>
      <c r="AZ211" s="24">
        <f t="shared" si="75"/>
        <v>9</v>
      </c>
      <c r="BA211" s="24" t="str">
        <f t="shared" si="81"/>
        <v>坚硬的石头</v>
      </c>
      <c r="BB211" s="24">
        <f t="shared" si="76"/>
        <v>30035</v>
      </c>
      <c r="BC211" s="24">
        <f t="shared" si="82"/>
        <v>9</v>
      </c>
    </row>
    <row r="212" spans="1:55" ht="14.25" x14ac:dyDescent="0.2">
      <c r="A212">
        <f t="shared" si="77"/>
        <v>10210</v>
      </c>
      <c r="B212" s="16">
        <v>210</v>
      </c>
      <c r="C212" s="16" t="str">
        <f ca="1">武器1!C212</f>
        <v>IC1315</v>
      </c>
      <c r="D212" s="16" t="str">
        <f ca="1">武器1!D212</f>
        <v>坚硬的玄铁硬弓</v>
      </c>
      <c r="E212" s="16">
        <f t="shared" si="63"/>
        <v>3</v>
      </c>
      <c r="F212" s="36" t="str">
        <f t="shared" si="62"/>
        <v>b</v>
      </c>
      <c r="G212" s="39">
        <f t="shared" si="78"/>
        <v>3</v>
      </c>
      <c r="H212" s="19" t="s">
        <v>21</v>
      </c>
      <c r="I212" s="3" t="s">
        <v>28</v>
      </c>
      <c r="J212" s="3" t="s">
        <v>931</v>
      </c>
      <c r="K212" s="3" t="str">
        <f t="shared" si="64"/>
        <v>地脉</v>
      </c>
      <c r="L212" s="3">
        <f t="shared" si="65"/>
        <v>1</v>
      </c>
      <c r="M212" s="3">
        <f t="shared" si="66"/>
        <v>2</v>
      </c>
      <c r="N212" s="16">
        <v>5</v>
      </c>
      <c r="O212" s="16">
        <v>2</v>
      </c>
      <c r="P212" s="16">
        <f>武器2!L212</f>
        <v>28</v>
      </c>
      <c r="Q212" s="16">
        <f>武器2!M212</f>
        <v>0</v>
      </c>
      <c r="R212" s="16">
        <f>武器2!N212</f>
        <v>0</v>
      </c>
      <c r="S212" s="16">
        <f>武器2!O212</f>
        <v>0</v>
      </c>
      <c r="T212" s="16">
        <f>武器2!P212</f>
        <v>0</v>
      </c>
      <c r="U212" s="16">
        <f>武器2!Q212</f>
        <v>0</v>
      </c>
      <c r="V212" s="16">
        <f>武器2!R212</f>
        <v>0</v>
      </c>
      <c r="W212" s="16">
        <f>武器2!S212</f>
        <v>0</v>
      </c>
      <c r="X212" s="16">
        <f>武器2!T212</f>
        <v>0</v>
      </c>
      <c r="Y212" s="16">
        <f>武器2!U212</f>
        <v>0</v>
      </c>
      <c r="Z212" s="16">
        <f>武器2!V212</f>
        <v>0</v>
      </c>
      <c r="AA212" s="16">
        <f>武器2!W212</f>
        <v>0</v>
      </c>
      <c r="AB212" s="16">
        <f>武器2!X212</f>
        <v>0</v>
      </c>
      <c r="AC212" s="16">
        <f>武器2!Y212</f>
        <v>0</v>
      </c>
      <c r="AD212" s="16">
        <f>武器2!Z212</f>
        <v>0</v>
      </c>
      <c r="AE212" s="16">
        <f>武器2!AA212</f>
        <v>0</v>
      </c>
      <c r="AF212" s="16">
        <f>武器2!AB212</f>
        <v>0</v>
      </c>
      <c r="AG212" s="16">
        <f>武器2!AC212</f>
        <v>0</v>
      </c>
      <c r="AH212" s="16">
        <f>武器2!AD212</f>
        <v>0</v>
      </c>
      <c r="AI212" s="16">
        <f>武器2!AE212</f>
        <v>0</v>
      </c>
      <c r="AJ212" s="16">
        <f>武器2!AF212</f>
        <v>0</v>
      </c>
      <c r="AK212" s="16">
        <f>武器2!AG212</f>
        <v>0</v>
      </c>
      <c r="AL212" s="16">
        <f>武器2!AH212</f>
        <v>0.11709090909090909</v>
      </c>
      <c r="AM212" s="16">
        <f>武器2!AI212</f>
        <v>0</v>
      </c>
      <c r="AN212" s="16">
        <f>武器2!AJ212</f>
        <v>0</v>
      </c>
      <c r="AO212" s="21">
        <f t="shared" si="67"/>
        <v>42</v>
      </c>
      <c r="AP212" s="21">
        <f t="shared" si="68"/>
        <v>37800</v>
      </c>
      <c r="AQ212" t="str">
        <f t="shared" si="69"/>
        <v>,蓝水晶,扁扁的稻草,漂亮的蘑菇</v>
      </c>
      <c r="AR212" s="24" t="str">
        <f>IF(F212="c",getSring(AQ212,4),VLOOKUP(K212&amp;F212,test4,2,FALSE))</f>
        <v>风之精华</v>
      </c>
      <c r="AS212" s="24">
        <f t="shared" si="70"/>
        <v>30003</v>
      </c>
      <c r="AT212" s="24">
        <f t="shared" si="71"/>
        <v>9</v>
      </c>
      <c r="AU212" s="24" t="str">
        <f t="shared" si="79"/>
        <v>蓝水晶</v>
      </c>
      <c r="AV212" s="24">
        <f t="shared" si="72"/>
        <v>30031</v>
      </c>
      <c r="AW212" s="24">
        <f t="shared" si="73"/>
        <v>18</v>
      </c>
      <c r="AX212" s="24" t="str">
        <f t="shared" si="80"/>
        <v>扁扁的稻草</v>
      </c>
      <c r="AY212" s="24">
        <f t="shared" si="74"/>
        <v>30027</v>
      </c>
      <c r="AZ212" s="24">
        <f t="shared" si="75"/>
        <v>18</v>
      </c>
      <c r="BA212" s="24" t="str">
        <f t="shared" si="81"/>
        <v>漂亮的蘑菇</v>
      </c>
      <c r="BB212" s="24">
        <f t="shared" si="76"/>
        <v>30023</v>
      </c>
      <c r="BC212" s="24">
        <f t="shared" si="82"/>
        <v>18</v>
      </c>
    </row>
    <row r="213" spans="1:55" ht="14.25" x14ac:dyDescent="0.2">
      <c r="A213">
        <f t="shared" si="77"/>
        <v>10211</v>
      </c>
      <c r="B213" s="16">
        <v>211</v>
      </c>
      <c r="C213" s="16" t="str">
        <f ca="1">武器1!C213</f>
        <v>IC1301</v>
      </c>
      <c r="D213" s="16" t="str">
        <f ca="1">武器1!D213</f>
        <v>发亮的卡尼亚短弓</v>
      </c>
      <c r="E213" s="16">
        <f t="shared" si="63"/>
        <v>5</v>
      </c>
      <c r="F213" s="36" t="str">
        <f t="shared" si="62"/>
        <v>b</v>
      </c>
      <c r="G213" s="39">
        <f t="shared" si="78"/>
        <v>3</v>
      </c>
      <c r="H213" s="19" t="s">
        <v>21</v>
      </c>
      <c r="I213" s="3" t="s">
        <v>28</v>
      </c>
      <c r="J213" s="3" t="s">
        <v>931</v>
      </c>
      <c r="K213" s="3" t="str">
        <f t="shared" si="64"/>
        <v>地脉</v>
      </c>
      <c r="L213" s="3">
        <f t="shared" si="65"/>
        <v>1</v>
      </c>
      <c r="M213" s="3">
        <f t="shared" si="66"/>
        <v>2</v>
      </c>
      <c r="N213" s="16">
        <v>5</v>
      </c>
      <c r="O213" s="16">
        <v>3</v>
      </c>
      <c r="P213" s="16">
        <f>武器2!L213</f>
        <v>42</v>
      </c>
      <c r="Q213" s="16">
        <f>武器2!M213</f>
        <v>0</v>
      </c>
      <c r="R213" s="16">
        <f>武器2!N213</f>
        <v>0</v>
      </c>
      <c r="S213" s="16">
        <f>武器2!O213</f>
        <v>0</v>
      </c>
      <c r="T213" s="16">
        <f>武器2!P213</f>
        <v>0</v>
      </c>
      <c r="U213" s="16">
        <f>武器2!Q213</f>
        <v>0</v>
      </c>
      <c r="V213" s="16">
        <f>武器2!R213</f>
        <v>0</v>
      </c>
      <c r="W213" s="16">
        <f>武器2!S213</f>
        <v>0</v>
      </c>
      <c r="X213" s="16">
        <f>武器2!T213</f>
        <v>0</v>
      </c>
      <c r="Y213" s="16">
        <f>武器2!U213</f>
        <v>0</v>
      </c>
      <c r="Z213" s="16">
        <f>武器2!V213</f>
        <v>0</v>
      </c>
      <c r="AA213" s="16">
        <f>武器2!W213</f>
        <v>0</v>
      </c>
      <c r="AB213" s="16">
        <f>武器2!X213</f>
        <v>0</v>
      </c>
      <c r="AC213" s="16">
        <f>武器2!Y213</f>
        <v>0</v>
      </c>
      <c r="AD213" s="16">
        <f>武器2!Z213</f>
        <v>0</v>
      </c>
      <c r="AE213" s="16">
        <f>武器2!AA213</f>
        <v>0</v>
      </c>
      <c r="AF213" s="16">
        <f>武器2!AB213</f>
        <v>0</v>
      </c>
      <c r="AG213" s="16">
        <f>武器2!AC213</f>
        <v>0</v>
      </c>
      <c r="AH213" s="16">
        <f>武器2!AD213</f>
        <v>0</v>
      </c>
      <c r="AI213" s="16">
        <f>武器2!AE213</f>
        <v>0</v>
      </c>
      <c r="AJ213" s="16">
        <f>武器2!AF213</f>
        <v>0</v>
      </c>
      <c r="AK213" s="16">
        <f>武器2!AG213</f>
        <v>0.17745454545454548</v>
      </c>
      <c r="AL213" s="16">
        <f>武器2!AH213</f>
        <v>0</v>
      </c>
      <c r="AM213" s="16">
        <f>武器2!AI213</f>
        <v>0</v>
      </c>
      <c r="AN213" s="16">
        <f>武器2!AJ213</f>
        <v>0</v>
      </c>
      <c r="AO213" s="21">
        <f t="shared" si="67"/>
        <v>63</v>
      </c>
      <c r="AP213" s="21">
        <f t="shared" si="68"/>
        <v>54600</v>
      </c>
      <c r="AQ213" t="str">
        <f t="shared" si="69"/>
        <v>,长獠牙,美味的坚果,漂亮的蘑菇</v>
      </c>
      <c r="AR213" s="24" t="str">
        <f>IF(F213="c",getSring(AQ213,4),VLOOKUP(K213&amp;F213,test4,2,FALSE))</f>
        <v>风之精华</v>
      </c>
      <c r="AS213" s="24">
        <f t="shared" si="70"/>
        <v>30003</v>
      </c>
      <c r="AT213" s="24">
        <f t="shared" si="71"/>
        <v>13</v>
      </c>
      <c r="AU213" s="24" t="str">
        <f t="shared" si="79"/>
        <v>长獠牙</v>
      </c>
      <c r="AV213" s="24">
        <f t="shared" si="72"/>
        <v>30039</v>
      </c>
      <c r="AW213" s="24">
        <f t="shared" si="73"/>
        <v>26</v>
      </c>
      <c r="AX213" s="24" t="str">
        <f t="shared" si="80"/>
        <v>美味的坚果</v>
      </c>
      <c r="AY213" s="24">
        <f t="shared" si="74"/>
        <v>30043</v>
      </c>
      <c r="AZ213" s="24">
        <f t="shared" si="75"/>
        <v>26</v>
      </c>
      <c r="BA213" s="24" t="str">
        <f t="shared" si="81"/>
        <v>漂亮的蘑菇</v>
      </c>
      <c r="BB213" s="24">
        <f t="shared" si="76"/>
        <v>30023</v>
      </c>
      <c r="BC213" s="24">
        <f t="shared" si="82"/>
        <v>26</v>
      </c>
    </row>
    <row r="214" spans="1:55" ht="14.25" x14ac:dyDescent="0.2">
      <c r="A214">
        <f t="shared" si="77"/>
        <v>10212</v>
      </c>
      <c r="B214" s="16">
        <v>212</v>
      </c>
      <c r="C214" s="16" t="str">
        <f ca="1">武器1!C214</f>
        <v>IC1304</v>
      </c>
      <c r="D214" s="16" t="str">
        <f ca="1">武器1!D214</f>
        <v>凌厉的精灵弓</v>
      </c>
      <c r="E214" s="16">
        <f t="shared" si="63"/>
        <v>7</v>
      </c>
      <c r="F214" s="36" t="str">
        <f t="shared" si="62"/>
        <v>b</v>
      </c>
      <c r="G214" s="39">
        <f t="shared" si="78"/>
        <v>3</v>
      </c>
      <c r="H214" s="19" t="s">
        <v>21</v>
      </c>
      <c r="I214" s="3" t="s">
        <v>28</v>
      </c>
      <c r="J214" s="3" t="s">
        <v>931</v>
      </c>
      <c r="K214" s="3" t="str">
        <f t="shared" si="64"/>
        <v>地脉</v>
      </c>
      <c r="L214" s="3">
        <f t="shared" si="65"/>
        <v>1</v>
      </c>
      <c r="M214" s="3">
        <f t="shared" si="66"/>
        <v>2</v>
      </c>
      <c r="N214" s="16">
        <v>5</v>
      </c>
      <c r="O214" s="16">
        <v>4</v>
      </c>
      <c r="P214" s="16">
        <f>武器2!L214</f>
        <v>57</v>
      </c>
      <c r="Q214" s="16">
        <f>武器2!M214</f>
        <v>0</v>
      </c>
      <c r="R214" s="16">
        <f>武器2!N214</f>
        <v>0</v>
      </c>
      <c r="S214" s="16">
        <f>武器2!O214</f>
        <v>0</v>
      </c>
      <c r="T214" s="16">
        <f>武器2!P214</f>
        <v>0</v>
      </c>
      <c r="U214" s="16">
        <f>武器2!Q214</f>
        <v>0</v>
      </c>
      <c r="V214" s="16">
        <f>武器2!R214</f>
        <v>0</v>
      </c>
      <c r="W214" s="16">
        <f>武器2!S214</f>
        <v>0</v>
      </c>
      <c r="X214" s="16">
        <f>武器2!T214</f>
        <v>0</v>
      </c>
      <c r="Y214" s="16">
        <f>武器2!U214</f>
        <v>0</v>
      </c>
      <c r="Z214" s="16">
        <f>武器2!V214</f>
        <v>0</v>
      </c>
      <c r="AA214" s="16">
        <f>武器2!W214</f>
        <v>0.08</v>
      </c>
      <c r="AB214" s="16">
        <f>武器2!X214</f>
        <v>0</v>
      </c>
      <c r="AC214" s="16">
        <f>武器2!Y214</f>
        <v>0</v>
      </c>
      <c r="AD214" s="16">
        <f>武器2!Z214</f>
        <v>0</v>
      </c>
      <c r="AE214" s="16">
        <f>武器2!AA214</f>
        <v>0</v>
      </c>
      <c r="AF214" s="16">
        <f>武器2!AB214</f>
        <v>0</v>
      </c>
      <c r="AG214" s="16">
        <f>武器2!AC214</f>
        <v>0</v>
      </c>
      <c r="AH214" s="16">
        <f>武器2!AD214</f>
        <v>0</v>
      </c>
      <c r="AI214" s="16">
        <f>武器2!AE214</f>
        <v>0</v>
      </c>
      <c r="AJ214" s="16">
        <f>武器2!AF214</f>
        <v>0</v>
      </c>
      <c r="AK214" s="16">
        <f>武器2!AG214</f>
        <v>0</v>
      </c>
      <c r="AL214" s="16">
        <f>武器2!AH214</f>
        <v>0</v>
      </c>
      <c r="AM214" s="16">
        <f>武器2!AI214</f>
        <v>0</v>
      </c>
      <c r="AN214" s="16">
        <f>武器2!AJ214</f>
        <v>0</v>
      </c>
      <c r="AO214" s="21">
        <f t="shared" si="67"/>
        <v>85.5</v>
      </c>
      <c r="AP214" s="21">
        <f t="shared" si="68"/>
        <v>75600</v>
      </c>
      <c r="AQ214" t="str">
        <f t="shared" si="69"/>
        <v>,长獠牙,坚硬的石头,扁扁的稻草</v>
      </c>
      <c r="AR214" s="24" t="str">
        <f>IF(F214="c",getSring(AQ214,4),VLOOKUP(K214&amp;F214,test4,2,FALSE))</f>
        <v>风之精华</v>
      </c>
      <c r="AS214" s="24">
        <f t="shared" si="70"/>
        <v>30003</v>
      </c>
      <c r="AT214" s="24">
        <f t="shared" si="71"/>
        <v>18</v>
      </c>
      <c r="AU214" s="24" t="str">
        <f t="shared" si="79"/>
        <v>长獠牙</v>
      </c>
      <c r="AV214" s="24">
        <f t="shared" si="72"/>
        <v>30039</v>
      </c>
      <c r="AW214" s="24">
        <f t="shared" si="73"/>
        <v>36</v>
      </c>
      <c r="AX214" s="24" t="str">
        <f t="shared" si="80"/>
        <v>坚硬的石头</v>
      </c>
      <c r="AY214" s="24">
        <f t="shared" si="74"/>
        <v>30035</v>
      </c>
      <c r="AZ214" s="24">
        <f t="shared" si="75"/>
        <v>36</v>
      </c>
      <c r="BA214" s="24" t="str">
        <f t="shared" si="81"/>
        <v>扁扁的稻草</v>
      </c>
      <c r="BB214" s="24">
        <f t="shared" si="76"/>
        <v>30027</v>
      </c>
      <c r="BC214" s="24">
        <f t="shared" si="82"/>
        <v>36</v>
      </c>
    </row>
    <row r="215" spans="1:55" ht="14.25" x14ac:dyDescent="0.2">
      <c r="A215">
        <f t="shared" si="77"/>
        <v>10213</v>
      </c>
      <c r="B215" s="16">
        <v>213</v>
      </c>
      <c r="C215" s="16" t="str">
        <f ca="1">武器1!C215</f>
        <v>IC1313</v>
      </c>
      <c r="D215" s="16" t="str">
        <f ca="1">武器1!D215</f>
        <v>发亮的言语弓</v>
      </c>
      <c r="E215" s="16">
        <f t="shared" si="63"/>
        <v>9</v>
      </c>
      <c r="F215" s="36" t="str">
        <f t="shared" si="62"/>
        <v>b</v>
      </c>
      <c r="G215" s="39">
        <f t="shared" si="78"/>
        <v>3</v>
      </c>
      <c r="H215" s="19" t="s">
        <v>21</v>
      </c>
      <c r="I215" s="3" t="s">
        <v>28</v>
      </c>
      <c r="J215" s="3" t="s">
        <v>931</v>
      </c>
      <c r="K215" s="3" t="str">
        <f t="shared" si="64"/>
        <v>地脉</v>
      </c>
      <c r="L215" s="3">
        <f t="shared" si="65"/>
        <v>1</v>
      </c>
      <c r="M215" s="3">
        <f t="shared" si="66"/>
        <v>2</v>
      </c>
      <c r="N215" s="16">
        <v>5</v>
      </c>
      <c r="O215" s="16">
        <v>5</v>
      </c>
      <c r="P215" s="16">
        <f>武器2!L215</f>
        <v>71</v>
      </c>
      <c r="Q215" s="16">
        <f>武器2!M215</f>
        <v>0</v>
      </c>
      <c r="R215" s="16">
        <f>武器2!N215</f>
        <v>0</v>
      </c>
      <c r="S215" s="16">
        <f>武器2!O215</f>
        <v>0</v>
      </c>
      <c r="T215" s="16">
        <f>武器2!P215</f>
        <v>0</v>
      </c>
      <c r="U215" s="16">
        <f>武器2!Q215</f>
        <v>0</v>
      </c>
      <c r="V215" s="16">
        <f>武器2!R215</f>
        <v>0</v>
      </c>
      <c r="W215" s="16">
        <f>武器2!S215</f>
        <v>0</v>
      </c>
      <c r="X215" s="16">
        <f>武器2!T215</f>
        <v>0</v>
      </c>
      <c r="Y215" s="16">
        <f>武器2!U215</f>
        <v>0</v>
      </c>
      <c r="Z215" s="16">
        <f>武器2!V215</f>
        <v>0</v>
      </c>
      <c r="AA215" s="16">
        <f>武器2!W215</f>
        <v>0</v>
      </c>
      <c r="AB215" s="16">
        <f>武器2!X215</f>
        <v>0</v>
      </c>
      <c r="AC215" s="16">
        <f>武器2!Y215</f>
        <v>0</v>
      </c>
      <c r="AD215" s="16">
        <f>武器2!Z215</f>
        <v>0</v>
      </c>
      <c r="AE215" s="16">
        <f>武器2!AA215</f>
        <v>0</v>
      </c>
      <c r="AF215" s="16">
        <f>武器2!AB215</f>
        <v>0</v>
      </c>
      <c r="AG215" s="16">
        <f>武器2!AC215</f>
        <v>0</v>
      </c>
      <c r="AH215" s="16">
        <f>武器2!AD215</f>
        <v>0</v>
      </c>
      <c r="AI215" s="16">
        <f>武器2!AE215</f>
        <v>0</v>
      </c>
      <c r="AJ215" s="16">
        <f>武器2!AF215</f>
        <v>0</v>
      </c>
      <c r="AK215" s="16">
        <f>武器2!AG215</f>
        <v>0</v>
      </c>
      <c r="AL215" s="16">
        <f>武器2!AH215</f>
        <v>0.29890909090909096</v>
      </c>
      <c r="AM215" s="16">
        <f>武器2!AI215</f>
        <v>0</v>
      </c>
      <c r="AN215" s="16">
        <f>武器2!AJ215</f>
        <v>0</v>
      </c>
      <c r="AO215" s="21">
        <f t="shared" si="67"/>
        <v>106.5</v>
      </c>
      <c r="AP215" s="21">
        <f t="shared" si="68"/>
        <v>92400</v>
      </c>
      <c r="AQ215" t="str">
        <f t="shared" si="69"/>
        <v>,扁扁的稻草,蓝水晶,长獠牙</v>
      </c>
      <c r="AR215" s="24" t="str">
        <f>IF(F215="c",getSring(AQ215,4),VLOOKUP(K215&amp;F215,test4,2,FALSE))</f>
        <v>风之精华</v>
      </c>
      <c r="AS215" s="24">
        <f t="shared" si="70"/>
        <v>30003</v>
      </c>
      <c r="AT215" s="24">
        <f t="shared" si="71"/>
        <v>22</v>
      </c>
      <c r="AU215" s="24" t="str">
        <f t="shared" si="79"/>
        <v>扁扁的稻草</v>
      </c>
      <c r="AV215" s="24">
        <f t="shared" si="72"/>
        <v>30027</v>
      </c>
      <c r="AW215" s="24">
        <f t="shared" si="73"/>
        <v>44</v>
      </c>
      <c r="AX215" s="24" t="str">
        <f t="shared" si="80"/>
        <v>蓝水晶</v>
      </c>
      <c r="AY215" s="24">
        <f t="shared" si="74"/>
        <v>30031</v>
      </c>
      <c r="AZ215" s="24">
        <f t="shared" si="75"/>
        <v>44</v>
      </c>
      <c r="BA215" s="24" t="str">
        <f t="shared" si="81"/>
        <v>长獠牙</v>
      </c>
      <c r="BB215" s="24">
        <f t="shared" si="76"/>
        <v>30039</v>
      </c>
      <c r="BC215" s="24">
        <f t="shared" si="82"/>
        <v>44</v>
      </c>
    </row>
    <row r="216" spans="1:55" ht="14.25" x14ac:dyDescent="0.2">
      <c r="A216">
        <f t="shared" si="77"/>
        <v>10214</v>
      </c>
      <c r="B216" s="16">
        <v>214</v>
      </c>
      <c r="C216" s="16" t="str">
        <f ca="1">武器1!C216</f>
        <v>IC1301</v>
      </c>
      <c r="D216" s="16" t="str">
        <f ca="1">武器1!D216</f>
        <v>发亮的晨曦弓</v>
      </c>
      <c r="E216" s="16">
        <f t="shared" si="63"/>
        <v>11</v>
      </c>
      <c r="F216" s="36" t="str">
        <f t="shared" si="62"/>
        <v>b</v>
      </c>
      <c r="G216" s="39">
        <f t="shared" si="78"/>
        <v>3</v>
      </c>
      <c r="H216" s="19" t="s">
        <v>21</v>
      </c>
      <c r="I216" s="3" t="s">
        <v>28</v>
      </c>
      <c r="J216" s="3" t="s">
        <v>931</v>
      </c>
      <c r="K216" s="3" t="str">
        <f t="shared" si="64"/>
        <v>地脉</v>
      </c>
      <c r="L216" s="3">
        <f t="shared" si="65"/>
        <v>1</v>
      </c>
      <c r="M216" s="3">
        <f t="shared" si="66"/>
        <v>2</v>
      </c>
      <c r="N216" s="16">
        <v>5</v>
      </c>
      <c r="O216" s="16">
        <v>6</v>
      </c>
      <c r="P216" s="16">
        <f>武器2!L216</f>
        <v>85</v>
      </c>
      <c r="Q216" s="16">
        <f>武器2!M216</f>
        <v>0</v>
      </c>
      <c r="R216" s="16">
        <f>武器2!N216</f>
        <v>0</v>
      </c>
      <c r="S216" s="16">
        <f>武器2!O216</f>
        <v>0</v>
      </c>
      <c r="T216" s="16">
        <f>武器2!P216</f>
        <v>0</v>
      </c>
      <c r="U216" s="16">
        <f>武器2!Q216</f>
        <v>0</v>
      </c>
      <c r="V216" s="16">
        <f>武器2!R216</f>
        <v>0</v>
      </c>
      <c r="W216" s="16">
        <f>武器2!S216</f>
        <v>0</v>
      </c>
      <c r="X216" s="16">
        <f>武器2!T216</f>
        <v>0</v>
      </c>
      <c r="Y216" s="16">
        <f>武器2!U216</f>
        <v>0.12333333333333334</v>
      </c>
      <c r="Z216" s="16">
        <f>武器2!V216</f>
        <v>0</v>
      </c>
      <c r="AA216" s="16">
        <f>武器2!W216</f>
        <v>0</v>
      </c>
      <c r="AB216" s="16">
        <f>武器2!X216</f>
        <v>0</v>
      </c>
      <c r="AC216" s="16">
        <f>武器2!Y216</f>
        <v>0</v>
      </c>
      <c r="AD216" s="16">
        <f>武器2!Z216</f>
        <v>0</v>
      </c>
      <c r="AE216" s="16">
        <f>武器2!AA216</f>
        <v>0</v>
      </c>
      <c r="AF216" s="16">
        <f>武器2!AB216</f>
        <v>0</v>
      </c>
      <c r="AG216" s="16">
        <f>武器2!AC216</f>
        <v>0</v>
      </c>
      <c r="AH216" s="16">
        <f>武器2!AD216</f>
        <v>0</v>
      </c>
      <c r="AI216" s="16">
        <f>武器2!AE216</f>
        <v>0</v>
      </c>
      <c r="AJ216" s="16">
        <f>武器2!AF216</f>
        <v>0</v>
      </c>
      <c r="AK216" s="16">
        <f>武器2!AG216</f>
        <v>0</v>
      </c>
      <c r="AL216" s="16">
        <f>武器2!AH216</f>
        <v>0</v>
      </c>
      <c r="AM216" s="16">
        <f>武器2!AI216</f>
        <v>0</v>
      </c>
      <c r="AN216" s="16">
        <f>武器2!AJ216</f>
        <v>0</v>
      </c>
      <c r="AO216" s="21">
        <f t="shared" si="67"/>
        <v>127.5</v>
      </c>
      <c r="AP216" s="21">
        <f t="shared" si="68"/>
        <v>112500</v>
      </c>
      <c r="AQ216" t="str">
        <f t="shared" si="69"/>
        <v>,美味的坚果,蓝水晶,扁扁的稻草</v>
      </c>
      <c r="AR216" s="24" t="str">
        <f>IF(F216="c",getSring(AQ216,4),VLOOKUP(K216&amp;F216,test4,2,FALSE))</f>
        <v>风之精华</v>
      </c>
      <c r="AS216" s="24">
        <f t="shared" si="70"/>
        <v>30003</v>
      </c>
      <c r="AT216" s="24">
        <f t="shared" si="71"/>
        <v>27</v>
      </c>
      <c r="AU216" s="24" t="str">
        <f t="shared" si="79"/>
        <v>美味的坚果</v>
      </c>
      <c r="AV216" s="24">
        <f t="shared" si="72"/>
        <v>30043</v>
      </c>
      <c r="AW216" s="24">
        <f t="shared" si="73"/>
        <v>53</v>
      </c>
      <c r="AX216" s="24" t="str">
        <f t="shared" si="80"/>
        <v>蓝水晶</v>
      </c>
      <c r="AY216" s="24">
        <f t="shared" si="74"/>
        <v>30031</v>
      </c>
      <c r="AZ216" s="24">
        <f t="shared" si="75"/>
        <v>53</v>
      </c>
      <c r="BA216" s="24" t="str">
        <f t="shared" si="81"/>
        <v>扁扁的稻草</v>
      </c>
      <c r="BB216" s="24">
        <f t="shared" si="76"/>
        <v>30027</v>
      </c>
      <c r="BC216" s="24">
        <f t="shared" si="82"/>
        <v>53</v>
      </c>
    </row>
    <row r="217" spans="1:55" ht="14.25" x14ac:dyDescent="0.2">
      <c r="A217">
        <f t="shared" si="77"/>
        <v>10215</v>
      </c>
      <c r="B217" s="16">
        <v>215</v>
      </c>
      <c r="C217" s="16" t="str">
        <f ca="1">武器1!C217</f>
        <v>IC1304</v>
      </c>
      <c r="D217" s="16" t="str">
        <f ca="1">武器1!D217</f>
        <v>发亮的魔王短弓</v>
      </c>
      <c r="E217" s="16">
        <f t="shared" si="63"/>
        <v>13</v>
      </c>
      <c r="F217" s="36" t="str">
        <f t="shared" si="62"/>
        <v>b</v>
      </c>
      <c r="G217" s="39">
        <f t="shared" si="78"/>
        <v>3</v>
      </c>
      <c r="H217" s="19" t="s">
        <v>21</v>
      </c>
      <c r="I217" s="3" t="s">
        <v>28</v>
      </c>
      <c r="J217" s="3" t="s">
        <v>931</v>
      </c>
      <c r="K217" s="3" t="str">
        <f t="shared" si="64"/>
        <v>地脉</v>
      </c>
      <c r="L217" s="3">
        <f t="shared" si="65"/>
        <v>1</v>
      </c>
      <c r="M217" s="3">
        <f t="shared" si="66"/>
        <v>2</v>
      </c>
      <c r="N217" s="16">
        <v>5</v>
      </c>
      <c r="O217" s="16">
        <v>7</v>
      </c>
      <c r="P217" s="16">
        <f>武器2!L217</f>
        <v>99</v>
      </c>
      <c r="Q217" s="16">
        <f>武器2!M217</f>
        <v>0</v>
      </c>
      <c r="R217" s="16">
        <f>武器2!N217</f>
        <v>0</v>
      </c>
      <c r="S217" s="16">
        <f>武器2!O217</f>
        <v>0</v>
      </c>
      <c r="T217" s="16">
        <f>武器2!P217</f>
        <v>0</v>
      </c>
      <c r="U217" s="16">
        <f>武器2!Q217</f>
        <v>0</v>
      </c>
      <c r="V217" s="16">
        <f>武器2!R217</f>
        <v>0</v>
      </c>
      <c r="W217" s="16">
        <f>武器2!S217</f>
        <v>0</v>
      </c>
      <c r="X217" s="16">
        <f>武器2!T217</f>
        <v>0</v>
      </c>
      <c r="Y217" s="16">
        <f>武器2!U217</f>
        <v>0</v>
      </c>
      <c r="Z217" s="16">
        <f>武器2!V217</f>
        <v>0</v>
      </c>
      <c r="AA217" s="16">
        <f>武器2!W217</f>
        <v>0</v>
      </c>
      <c r="AB217" s="16">
        <f>武器2!X217</f>
        <v>0.52272727272727271</v>
      </c>
      <c r="AC217" s="16">
        <f>武器2!Y217</f>
        <v>0</v>
      </c>
      <c r="AD217" s="16">
        <f>武器2!Z217</f>
        <v>0</v>
      </c>
      <c r="AE217" s="16">
        <f>武器2!AA217</f>
        <v>0</v>
      </c>
      <c r="AF217" s="16">
        <f>武器2!AB217</f>
        <v>0</v>
      </c>
      <c r="AG217" s="16">
        <f>武器2!AC217</f>
        <v>0</v>
      </c>
      <c r="AH217" s="16">
        <f>武器2!AD217</f>
        <v>0</v>
      </c>
      <c r="AI217" s="16">
        <f>武器2!AE217</f>
        <v>0</v>
      </c>
      <c r="AJ217" s="16">
        <f>武器2!AF217</f>
        <v>0</v>
      </c>
      <c r="AK217" s="16">
        <f>武器2!AG217</f>
        <v>0</v>
      </c>
      <c r="AL217" s="16">
        <f>武器2!AH217</f>
        <v>0</v>
      </c>
      <c r="AM217" s="16">
        <f>武器2!AI217</f>
        <v>0</v>
      </c>
      <c r="AN217" s="16">
        <f>武器2!AJ217</f>
        <v>0</v>
      </c>
      <c r="AO217" s="21">
        <f t="shared" si="67"/>
        <v>202.02727272727273</v>
      </c>
      <c r="AP217" s="21">
        <f t="shared" si="68"/>
        <v>176400</v>
      </c>
      <c r="AQ217" t="str">
        <f t="shared" si="69"/>
        <v>,美味的坚果,扁扁的稻草,蓝水晶</v>
      </c>
      <c r="AR217" s="24" t="str">
        <f>IF(F217="c",getSring(AQ217,4),VLOOKUP(K217&amp;F217,test4,2,FALSE))</f>
        <v>风之精华</v>
      </c>
      <c r="AS217" s="24">
        <f t="shared" si="70"/>
        <v>30003</v>
      </c>
      <c r="AT217" s="24">
        <f t="shared" si="71"/>
        <v>42</v>
      </c>
      <c r="AU217" s="24" t="str">
        <f t="shared" si="79"/>
        <v>美味的坚果</v>
      </c>
      <c r="AV217" s="24">
        <f t="shared" si="72"/>
        <v>30043</v>
      </c>
      <c r="AW217" s="24">
        <f t="shared" si="73"/>
        <v>84</v>
      </c>
      <c r="AX217" s="24" t="str">
        <f t="shared" si="80"/>
        <v>扁扁的稻草</v>
      </c>
      <c r="AY217" s="24">
        <f t="shared" si="74"/>
        <v>30027</v>
      </c>
      <c r="AZ217" s="24">
        <f t="shared" si="75"/>
        <v>84</v>
      </c>
      <c r="BA217" s="24" t="str">
        <f t="shared" si="81"/>
        <v>蓝水晶</v>
      </c>
      <c r="BB217" s="24">
        <f t="shared" si="76"/>
        <v>30031</v>
      </c>
      <c r="BC217" s="24">
        <f t="shared" si="82"/>
        <v>84</v>
      </c>
    </row>
    <row r="218" spans="1:55" ht="14.25" x14ac:dyDescent="0.2">
      <c r="A218">
        <f t="shared" si="77"/>
        <v>10216</v>
      </c>
      <c r="B218" s="16">
        <v>216</v>
      </c>
      <c r="C218" s="16" t="str">
        <f ca="1">武器1!C218</f>
        <v>IC1322</v>
      </c>
      <c r="D218" s="16" t="str">
        <f ca="1">武器1!D218</f>
        <v>坚硬的言语弓</v>
      </c>
      <c r="E218" s="16">
        <f t="shared" si="63"/>
        <v>15</v>
      </c>
      <c r="F218" s="36" t="str">
        <f t="shared" si="62"/>
        <v>b</v>
      </c>
      <c r="G218" s="39">
        <f t="shared" si="78"/>
        <v>3</v>
      </c>
      <c r="H218" s="19" t="s">
        <v>21</v>
      </c>
      <c r="I218" s="3" t="s">
        <v>28</v>
      </c>
      <c r="J218" s="3" t="s">
        <v>931</v>
      </c>
      <c r="K218" s="3" t="str">
        <f t="shared" si="64"/>
        <v>地脉</v>
      </c>
      <c r="L218" s="3">
        <f t="shared" si="65"/>
        <v>1</v>
      </c>
      <c r="M218" s="3">
        <f t="shared" si="66"/>
        <v>2</v>
      </c>
      <c r="N218" s="16">
        <v>5</v>
      </c>
      <c r="O218" s="16">
        <v>8</v>
      </c>
      <c r="P218" s="16">
        <f>武器2!L218</f>
        <v>114</v>
      </c>
      <c r="Q218" s="16">
        <f>武器2!M218</f>
        <v>0</v>
      </c>
      <c r="R218" s="16">
        <f>武器2!N218</f>
        <v>0</v>
      </c>
      <c r="S218" s="16">
        <f>武器2!O218</f>
        <v>0</v>
      </c>
      <c r="T218" s="16">
        <f>武器2!P218</f>
        <v>0</v>
      </c>
      <c r="U218" s="16">
        <f>武器2!Q218</f>
        <v>0</v>
      </c>
      <c r="V218" s="16">
        <f>武器2!R218</f>
        <v>0</v>
      </c>
      <c r="W218" s="16">
        <f>武器2!S218</f>
        <v>0</v>
      </c>
      <c r="X218" s="16">
        <f>武器2!T218</f>
        <v>0</v>
      </c>
      <c r="Y218" s="16">
        <f>武器2!U218</f>
        <v>0</v>
      </c>
      <c r="Z218" s="16">
        <f>武器2!V218</f>
        <v>0</v>
      </c>
      <c r="AA218" s="16">
        <f>武器2!W218</f>
        <v>0</v>
      </c>
      <c r="AB218" s="16">
        <f>武器2!X218</f>
        <v>0</v>
      </c>
      <c r="AC218" s="16">
        <f>武器2!Y218</f>
        <v>0</v>
      </c>
      <c r="AD218" s="16">
        <f>武器2!Z218</f>
        <v>0</v>
      </c>
      <c r="AE218" s="16">
        <f>武器2!AA218</f>
        <v>0</v>
      </c>
      <c r="AF218" s="16">
        <f>武器2!AB218</f>
        <v>0</v>
      </c>
      <c r="AG218" s="16">
        <f>武器2!AC218</f>
        <v>0</v>
      </c>
      <c r="AH218" s="16">
        <f>武器2!AD218</f>
        <v>0</v>
      </c>
      <c r="AI218" s="16">
        <f>武器2!AE218</f>
        <v>0</v>
      </c>
      <c r="AJ218" s="16">
        <f>武器2!AF218</f>
        <v>0</v>
      </c>
      <c r="AK218" s="16">
        <f>武器2!AG218</f>
        <v>0</v>
      </c>
      <c r="AL218" s="16">
        <f>武器2!AH218</f>
        <v>0</v>
      </c>
      <c r="AM218" s="16">
        <f>武器2!AI218</f>
        <v>0.47781818181818186</v>
      </c>
      <c r="AN218" s="16">
        <f>武器2!AJ218</f>
        <v>0</v>
      </c>
      <c r="AO218" s="21">
        <f t="shared" si="67"/>
        <v>171</v>
      </c>
      <c r="AP218" s="21">
        <f t="shared" si="68"/>
        <v>150300</v>
      </c>
      <c r="AQ218" t="str">
        <f t="shared" si="69"/>
        <v>,扁扁的稻草,美味的坚果,坚硬的石头</v>
      </c>
      <c r="AR218" s="24" t="str">
        <f>IF(F218="c",getSring(AQ218,4),VLOOKUP(K218&amp;F218,test4,2,FALSE))</f>
        <v>风之精华</v>
      </c>
      <c r="AS218" s="24">
        <f t="shared" si="70"/>
        <v>30003</v>
      </c>
      <c r="AT218" s="24">
        <f t="shared" si="71"/>
        <v>36</v>
      </c>
      <c r="AU218" s="24" t="str">
        <f t="shared" si="79"/>
        <v>扁扁的稻草</v>
      </c>
      <c r="AV218" s="24">
        <f t="shared" si="72"/>
        <v>30027</v>
      </c>
      <c r="AW218" s="24">
        <f t="shared" si="73"/>
        <v>71</v>
      </c>
      <c r="AX218" s="24" t="str">
        <f t="shared" si="80"/>
        <v>美味的坚果</v>
      </c>
      <c r="AY218" s="24">
        <f t="shared" si="74"/>
        <v>30043</v>
      </c>
      <c r="AZ218" s="24">
        <f t="shared" si="75"/>
        <v>71</v>
      </c>
      <c r="BA218" s="24" t="str">
        <f t="shared" si="81"/>
        <v>坚硬的石头</v>
      </c>
      <c r="BB218" s="24">
        <f t="shared" si="76"/>
        <v>30035</v>
      </c>
      <c r="BC218" s="24">
        <f t="shared" si="82"/>
        <v>71</v>
      </c>
    </row>
    <row r="219" spans="1:55" ht="14.25" x14ac:dyDescent="0.2">
      <c r="A219">
        <f t="shared" si="77"/>
        <v>10217</v>
      </c>
      <c r="B219" s="16">
        <v>217</v>
      </c>
      <c r="C219" s="16" t="str">
        <f ca="1">武器1!C219</f>
        <v>IC1322</v>
      </c>
      <c r="D219" s="16" t="str">
        <f ca="1">武器1!D219</f>
        <v>普通的忏悔弓</v>
      </c>
      <c r="E219" s="16">
        <f t="shared" si="63"/>
        <v>1</v>
      </c>
      <c r="F219" s="36" t="str">
        <f t="shared" si="62"/>
        <v>c</v>
      </c>
      <c r="G219" s="39">
        <f t="shared" si="78"/>
        <v>4</v>
      </c>
      <c r="H219" s="19" t="s">
        <v>21</v>
      </c>
      <c r="I219" s="3" t="s">
        <v>28</v>
      </c>
      <c r="J219" s="3" t="s">
        <v>931</v>
      </c>
      <c r="K219" s="3" t="str">
        <f t="shared" si="64"/>
        <v/>
      </c>
      <c r="L219" s="3">
        <f t="shared" si="65"/>
        <v>0</v>
      </c>
      <c r="M219" s="3">
        <f t="shared" si="66"/>
        <v>0</v>
      </c>
      <c r="N219" s="16">
        <v>5</v>
      </c>
      <c r="O219" s="16">
        <v>1</v>
      </c>
      <c r="P219" s="16">
        <f>武器2!L219</f>
        <v>18</v>
      </c>
      <c r="Q219" s="16">
        <f>武器2!M219</f>
        <v>0</v>
      </c>
      <c r="R219" s="16">
        <f>武器2!N219</f>
        <v>0</v>
      </c>
      <c r="S219" s="16">
        <f>武器2!O219</f>
        <v>0</v>
      </c>
      <c r="T219" s="16">
        <f>武器2!P219</f>
        <v>0</v>
      </c>
      <c r="U219" s="16">
        <f>武器2!Q219</f>
        <v>0</v>
      </c>
      <c r="V219" s="16">
        <f>武器2!R219</f>
        <v>0</v>
      </c>
      <c r="W219" s="16">
        <f>武器2!S219</f>
        <v>0</v>
      </c>
      <c r="X219" s="16">
        <f>武器2!T219</f>
        <v>0</v>
      </c>
      <c r="Y219" s="16">
        <f>武器2!U219</f>
        <v>0</v>
      </c>
      <c r="Z219" s="16">
        <f>武器2!V219</f>
        <v>0</v>
      </c>
      <c r="AA219" s="16">
        <f>武器2!W219</f>
        <v>0</v>
      </c>
      <c r="AB219" s="16">
        <f>武器2!X219</f>
        <v>0</v>
      </c>
      <c r="AC219" s="16">
        <f>武器2!Y219</f>
        <v>0</v>
      </c>
      <c r="AD219" s="16">
        <f>武器2!Z219</f>
        <v>0</v>
      </c>
      <c r="AE219" s="16">
        <f>武器2!AA219</f>
        <v>0</v>
      </c>
      <c r="AF219" s="16">
        <f>武器2!AB219</f>
        <v>0</v>
      </c>
      <c r="AG219" s="16">
        <f>武器2!AC219</f>
        <v>0</v>
      </c>
      <c r="AH219" s="16">
        <f>武器2!AD219</f>
        <v>0</v>
      </c>
      <c r="AI219" s="16">
        <f>武器2!AE219</f>
        <v>0</v>
      </c>
      <c r="AJ219" s="16">
        <f>武器2!AF219</f>
        <v>0</v>
      </c>
      <c r="AK219" s="16">
        <f>武器2!AG219</f>
        <v>0</v>
      </c>
      <c r="AL219" s="16">
        <f>武器2!AH219</f>
        <v>0</v>
      </c>
      <c r="AM219" s="16">
        <f>武器2!AI219</f>
        <v>0</v>
      </c>
      <c r="AN219" s="16">
        <f>武器2!AJ219</f>
        <v>0</v>
      </c>
      <c r="AO219" s="21">
        <f t="shared" si="67"/>
        <v>27</v>
      </c>
      <c r="AP219" s="21">
        <f t="shared" si="68"/>
        <v>23850</v>
      </c>
      <c r="AQ219" t="str">
        <f t="shared" si="69"/>
        <v>,石头,红水晶,稻草,多汁的坚果</v>
      </c>
      <c r="AR219" s="24" t="str">
        <f>IF(F219="c",getSring(AQ219,4),VLOOKUP(K219&amp;F219,test4,2,FALSE))</f>
        <v>多汁的坚果</v>
      </c>
      <c r="AS219" s="24">
        <f t="shared" si="70"/>
        <v>30042</v>
      </c>
      <c r="AT219" s="24">
        <f t="shared" si="71"/>
        <v>90</v>
      </c>
      <c r="AU219" s="24" t="str">
        <f t="shared" si="79"/>
        <v>石头</v>
      </c>
      <c r="AV219" s="24">
        <f t="shared" si="72"/>
        <v>30034</v>
      </c>
      <c r="AW219" s="24">
        <f t="shared" si="73"/>
        <v>23</v>
      </c>
      <c r="AX219" s="24" t="str">
        <f t="shared" si="80"/>
        <v>红水晶</v>
      </c>
      <c r="AY219" s="24">
        <f t="shared" si="74"/>
        <v>30030</v>
      </c>
      <c r="AZ219" s="24">
        <f t="shared" si="75"/>
        <v>23</v>
      </c>
      <c r="BA219" s="24" t="str">
        <f t="shared" si="81"/>
        <v>稻草</v>
      </c>
      <c r="BB219" s="24">
        <f t="shared" si="76"/>
        <v>30026</v>
      </c>
      <c r="BC219" s="24">
        <f t="shared" si="82"/>
        <v>23</v>
      </c>
    </row>
    <row r="220" spans="1:55" ht="14.25" x14ac:dyDescent="0.2">
      <c r="A220">
        <f t="shared" si="77"/>
        <v>10218</v>
      </c>
      <c r="B220" s="16">
        <v>218</v>
      </c>
      <c r="C220" s="16" t="str">
        <f ca="1">武器1!C220</f>
        <v>IC1328</v>
      </c>
      <c r="D220" s="16" t="str">
        <f ca="1">武器1!D220</f>
        <v>破旧的精灵硬弓</v>
      </c>
      <c r="E220" s="16">
        <f t="shared" si="63"/>
        <v>3</v>
      </c>
      <c r="F220" s="36" t="str">
        <f t="shared" si="62"/>
        <v>c</v>
      </c>
      <c r="G220" s="39">
        <f t="shared" si="78"/>
        <v>4</v>
      </c>
      <c r="H220" s="19" t="s">
        <v>21</v>
      </c>
      <c r="I220" s="3" t="s">
        <v>28</v>
      </c>
      <c r="J220" s="3" t="s">
        <v>931</v>
      </c>
      <c r="K220" s="3" t="str">
        <f t="shared" si="64"/>
        <v/>
      </c>
      <c r="L220" s="3">
        <f t="shared" si="65"/>
        <v>0</v>
      </c>
      <c r="M220" s="3">
        <f t="shared" si="66"/>
        <v>0</v>
      </c>
      <c r="N220" s="16">
        <v>5</v>
      </c>
      <c r="O220" s="16">
        <v>2</v>
      </c>
      <c r="P220" s="16">
        <f>武器2!L220</f>
        <v>36</v>
      </c>
      <c r="Q220" s="16">
        <f>武器2!M220</f>
        <v>0</v>
      </c>
      <c r="R220" s="16">
        <f>武器2!N220</f>
        <v>0</v>
      </c>
      <c r="S220" s="16">
        <f>武器2!O220</f>
        <v>0</v>
      </c>
      <c r="T220" s="16">
        <f>武器2!P220</f>
        <v>0</v>
      </c>
      <c r="U220" s="16">
        <f>武器2!Q220</f>
        <v>0</v>
      </c>
      <c r="V220" s="16">
        <f>武器2!R220</f>
        <v>0</v>
      </c>
      <c r="W220" s="16">
        <f>武器2!S220</f>
        <v>0</v>
      </c>
      <c r="X220" s="16">
        <f>武器2!T220</f>
        <v>0</v>
      </c>
      <c r="Y220" s="16">
        <f>武器2!U220</f>
        <v>0</v>
      </c>
      <c r="Z220" s="16">
        <f>武器2!V220</f>
        <v>0</v>
      </c>
      <c r="AA220" s="16">
        <f>武器2!W220</f>
        <v>0</v>
      </c>
      <c r="AB220" s="16">
        <f>武器2!X220</f>
        <v>0</v>
      </c>
      <c r="AC220" s="16">
        <f>武器2!Y220</f>
        <v>0</v>
      </c>
      <c r="AD220" s="16">
        <f>武器2!Z220</f>
        <v>0</v>
      </c>
      <c r="AE220" s="16">
        <f>武器2!AA220</f>
        <v>0</v>
      </c>
      <c r="AF220" s="16">
        <f>武器2!AB220</f>
        <v>0</v>
      </c>
      <c r="AG220" s="16">
        <f>武器2!AC220</f>
        <v>0</v>
      </c>
      <c r="AH220" s="16">
        <f>武器2!AD220</f>
        <v>0</v>
      </c>
      <c r="AI220" s="16">
        <f>武器2!AE220</f>
        <v>0</v>
      </c>
      <c r="AJ220" s="16">
        <f>武器2!AF220</f>
        <v>0</v>
      </c>
      <c r="AK220" s="16">
        <f>武器2!AG220</f>
        <v>0</v>
      </c>
      <c r="AL220" s="16">
        <f>武器2!AH220</f>
        <v>0</v>
      </c>
      <c r="AM220" s="16">
        <f>武器2!AI220</f>
        <v>0</v>
      </c>
      <c r="AN220" s="16">
        <f>武器2!AJ220</f>
        <v>0</v>
      </c>
      <c r="AO220" s="21">
        <f t="shared" si="67"/>
        <v>54</v>
      </c>
      <c r="AP220" s="21">
        <f t="shared" si="68"/>
        <v>47250</v>
      </c>
      <c r="AQ220" t="str">
        <f t="shared" si="69"/>
        <v>,狗牙,稻草,红水晶,蘑菇</v>
      </c>
      <c r="AR220" s="24" t="str">
        <f>IF(F220="c",getSring(AQ220,4),VLOOKUP(K220&amp;F220,test4,2,FALSE))</f>
        <v>蘑菇</v>
      </c>
      <c r="AS220" s="24">
        <f t="shared" si="70"/>
        <v>30022</v>
      </c>
      <c r="AT220" s="24">
        <f t="shared" si="71"/>
        <v>180</v>
      </c>
      <c r="AU220" s="24" t="str">
        <f t="shared" si="79"/>
        <v>狗牙</v>
      </c>
      <c r="AV220" s="24">
        <f t="shared" si="72"/>
        <v>30038</v>
      </c>
      <c r="AW220" s="24">
        <f t="shared" si="73"/>
        <v>45</v>
      </c>
      <c r="AX220" s="24" t="str">
        <f t="shared" si="80"/>
        <v>稻草</v>
      </c>
      <c r="AY220" s="24">
        <f t="shared" si="74"/>
        <v>30026</v>
      </c>
      <c r="AZ220" s="24">
        <f t="shared" si="75"/>
        <v>45</v>
      </c>
      <c r="BA220" s="24" t="str">
        <f t="shared" si="81"/>
        <v>红水晶</v>
      </c>
      <c r="BB220" s="24">
        <f t="shared" si="76"/>
        <v>30030</v>
      </c>
      <c r="BC220" s="24">
        <f t="shared" si="82"/>
        <v>45</v>
      </c>
    </row>
    <row r="221" spans="1:55" ht="14.25" x14ac:dyDescent="0.2">
      <c r="A221">
        <f t="shared" si="77"/>
        <v>10219</v>
      </c>
      <c r="B221" s="16">
        <v>219</v>
      </c>
      <c r="C221" s="16" t="str">
        <f ca="1">武器1!C221</f>
        <v>IC1322</v>
      </c>
      <c r="D221" s="16" t="str">
        <f ca="1">武器1!D221</f>
        <v>一般的晨曦短弓</v>
      </c>
      <c r="E221" s="16">
        <f t="shared" si="63"/>
        <v>5</v>
      </c>
      <c r="F221" s="36" t="str">
        <f t="shared" si="62"/>
        <v>c</v>
      </c>
      <c r="G221" s="39">
        <f t="shared" si="78"/>
        <v>4</v>
      </c>
      <c r="H221" s="19" t="s">
        <v>21</v>
      </c>
      <c r="I221" s="3" t="s">
        <v>28</v>
      </c>
      <c r="J221" s="3" t="s">
        <v>931</v>
      </c>
      <c r="K221" s="3" t="str">
        <f t="shared" si="64"/>
        <v/>
      </c>
      <c r="L221" s="3">
        <f t="shared" si="65"/>
        <v>0</v>
      </c>
      <c r="M221" s="3">
        <f t="shared" si="66"/>
        <v>0</v>
      </c>
      <c r="N221" s="16">
        <v>5</v>
      </c>
      <c r="O221" s="16">
        <v>3</v>
      </c>
      <c r="P221" s="16">
        <f>武器2!L221</f>
        <v>54</v>
      </c>
      <c r="Q221" s="16">
        <f>武器2!M221</f>
        <v>0</v>
      </c>
      <c r="R221" s="16">
        <f>武器2!N221</f>
        <v>0</v>
      </c>
      <c r="S221" s="16">
        <f>武器2!O221</f>
        <v>0</v>
      </c>
      <c r="T221" s="16">
        <f>武器2!P221</f>
        <v>0</v>
      </c>
      <c r="U221" s="16">
        <f>武器2!Q221</f>
        <v>0</v>
      </c>
      <c r="V221" s="16">
        <f>武器2!R221</f>
        <v>0</v>
      </c>
      <c r="W221" s="16">
        <f>武器2!S221</f>
        <v>0</v>
      </c>
      <c r="X221" s="16">
        <f>武器2!T221</f>
        <v>0</v>
      </c>
      <c r="Y221" s="16">
        <f>武器2!U221</f>
        <v>0</v>
      </c>
      <c r="Z221" s="16">
        <f>武器2!V221</f>
        <v>0</v>
      </c>
      <c r="AA221" s="16">
        <f>武器2!W221</f>
        <v>0</v>
      </c>
      <c r="AB221" s="16">
        <f>武器2!X221</f>
        <v>0</v>
      </c>
      <c r="AC221" s="16">
        <f>武器2!Y221</f>
        <v>0</v>
      </c>
      <c r="AD221" s="16">
        <f>武器2!Z221</f>
        <v>0</v>
      </c>
      <c r="AE221" s="16">
        <f>武器2!AA221</f>
        <v>0</v>
      </c>
      <c r="AF221" s="16">
        <f>武器2!AB221</f>
        <v>0</v>
      </c>
      <c r="AG221" s="16">
        <f>武器2!AC221</f>
        <v>0</v>
      </c>
      <c r="AH221" s="16">
        <f>武器2!AD221</f>
        <v>0</v>
      </c>
      <c r="AI221" s="16">
        <f>武器2!AE221</f>
        <v>0</v>
      </c>
      <c r="AJ221" s="16">
        <f>武器2!AF221</f>
        <v>0</v>
      </c>
      <c r="AK221" s="16">
        <f>武器2!AG221</f>
        <v>0</v>
      </c>
      <c r="AL221" s="16">
        <f>武器2!AH221</f>
        <v>0</v>
      </c>
      <c r="AM221" s="16">
        <f>武器2!AI221</f>
        <v>0</v>
      </c>
      <c r="AN221" s="16">
        <f>武器2!AJ221</f>
        <v>0</v>
      </c>
      <c r="AO221" s="21">
        <f t="shared" si="67"/>
        <v>81</v>
      </c>
      <c r="AP221" s="21">
        <f t="shared" si="68"/>
        <v>71100</v>
      </c>
      <c r="AQ221" t="str">
        <f t="shared" si="69"/>
        <v>,狗牙,红水晶,蘑菇,多汁的坚果</v>
      </c>
      <c r="AR221" s="24" t="str">
        <f>IF(F221="c",getSring(AQ221,4),VLOOKUP(K221&amp;F221,test4,2,FALSE))</f>
        <v>多汁的坚果</v>
      </c>
      <c r="AS221" s="24">
        <f t="shared" si="70"/>
        <v>30042</v>
      </c>
      <c r="AT221" s="24">
        <f t="shared" si="71"/>
        <v>270</v>
      </c>
      <c r="AU221" s="24" t="str">
        <f t="shared" si="79"/>
        <v>狗牙</v>
      </c>
      <c r="AV221" s="24">
        <f t="shared" si="72"/>
        <v>30038</v>
      </c>
      <c r="AW221" s="24">
        <f t="shared" si="73"/>
        <v>68</v>
      </c>
      <c r="AX221" s="24" t="str">
        <f t="shared" si="80"/>
        <v>红水晶</v>
      </c>
      <c r="AY221" s="24">
        <f t="shared" si="74"/>
        <v>30030</v>
      </c>
      <c r="AZ221" s="24">
        <f t="shared" si="75"/>
        <v>68</v>
      </c>
      <c r="BA221" s="24" t="str">
        <f t="shared" si="81"/>
        <v>蘑菇</v>
      </c>
      <c r="BB221" s="24">
        <f t="shared" si="76"/>
        <v>30022</v>
      </c>
      <c r="BC221" s="24">
        <f t="shared" si="82"/>
        <v>68</v>
      </c>
    </row>
    <row r="222" spans="1:55" ht="14.25" x14ac:dyDescent="0.2">
      <c r="A222">
        <f t="shared" si="77"/>
        <v>10220</v>
      </c>
      <c r="B222" s="16">
        <v>220</v>
      </c>
      <c r="C222" s="16" t="str">
        <f ca="1">武器1!C222</f>
        <v>IC1325</v>
      </c>
      <c r="D222" s="16" t="str">
        <f ca="1">武器1!D222</f>
        <v>普通的水晶短弓</v>
      </c>
      <c r="E222" s="16">
        <f t="shared" si="63"/>
        <v>7</v>
      </c>
      <c r="F222" s="36" t="str">
        <f t="shared" si="62"/>
        <v>c</v>
      </c>
      <c r="G222" s="39">
        <f t="shared" si="78"/>
        <v>4</v>
      </c>
      <c r="H222" s="19" t="s">
        <v>21</v>
      </c>
      <c r="I222" s="3" t="s">
        <v>28</v>
      </c>
      <c r="J222" s="3" t="s">
        <v>931</v>
      </c>
      <c r="K222" s="3" t="str">
        <f t="shared" si="64"/>
        <v/>
      </c>
      <c r="L222" s="3">
        <f t="shared" si="65"/>
        <v>0</v>
      </c>
      <c r="M222" s="3">
        <f t="shared" si="66"/>
        <v>0</v>
      </c>
      <c r="N222" s="16">
        <v>5</v>
      </c>
      <c r="O222" s="16">
        <v>4</v>
      </c>
      <c r="P222" s="16">
        <f>武器2!L222</f>
        <v>72</v>
      </c>
      <c r="Q222" s="16">
        <f>武器2!M222</f>
        <v>0</v>
      </c>
      <c r="R222" s="16">
        <f>武器2!N222</f>
        <v>0</v>
      </c>
      <c r="S222" s="16">
        <f>武器2!O222</f>
        <v>0</v>
      </c>
      <c r="T222" s="16">
        <f>武器2!P222</f>
        <v>0</v>
      </c>
      <c r="U222" s="16">
        <f>武器2!Q222</f>
        <v>0</v>
      </c>
      <c r="V222" s="16">
        <f>武器2!R222</f>
        <v>0</v>
      </c>
      <c r="W222" s="16">
        <f>武器2!S222</f>
        <v>0</v>
      </c>
      <c r="X222" s="16">
        <f>武器2!T222</f>
        <v>0</v>
      </c>
      <c r="Y222" s="16">
        <f>武器2!U222</f>
        <v>0</v>
      </c>
      <c r="Z222" s="16">
        <f>武器2!V222</f>
        <v>0</v>
      </c>
      <c r="AA222" s="16">
        <f>武器2!W222</f>
        <v>0</v>
      </c>
      <c r="AB222" s="16">
        <f>武器2!X222</f>
        <v>0</v>
      </c>
      <c r="AC222" s="16">
        <f>武器2!Y222</f>
        <v>0</v>
      </c>
      <c r="AD222" s="16">
        <f>武器2!Z222</f>
        <v>0</v>
      </c>
      <c r="AE222" s="16">
        <f>武器2!AA222</f>
        <v>0</v>
      </c>
      <c r="AF222" s="16">
        <f>武器2!AB222</f>
        <v>0</v>
      </c>
      <c r="AG222" s="16">
        <f>武器2!AC222</f>
        <v>0</v>
      </c>
      <c r="AH222" s="16">
        <f>武器2!AD222</f>
        <v>0</v>
      </c>
      <c r="AI222" s="16">
        <f>武器2!AE222</f>
        <v>0</v>
      </c>
      <c r="AJ222" s="16">
        <f>武器2!AF222</f>
        <v>0</v>
      </c>
      <c r="AK222" s="16">
        <f>武器2!AG222</f>
        <v>0</v>
      </c>
      <c r="AL222" s="16">
        <f>武器2!AH222</f>
        <v>0</v>
      </c>
      <c r="AM222" s="16">
        <f>武器2!AI222</f>
        <v>0</v>
      </c>
      <c r="AN222" s="16">
        <f>武器2!AJ222</f>
        <v>0</v>
      </c>
      <c r="AO222" s="21">
        <f t="shared" si="67"/>
        <v>108</v>
      </c>
      <c r="AP222" s="21">
        <f t="shared" si="68"/>
        <v>94500</v>
      </c>
      <c r="AQ222" t="str">
        <f t="shared" si="69"/>
        <v>,石头,稻草,多汁的坚果,红水晶</v>
      </c>
      <c r="AR222" s="24" t="str">
        <f>IF(F222="c",getSring(AQ222,4),VLOOKUP(K222&amp;F222,test4,2,FALSE))</f>
        <v>红水晶</v>
      </c>
      <c r="AS222" s="24">
        <f t="shared" si="70"/>
        <v>30030</v>
      </c>
      <c r="AT222" s="24">
        <f t="shared" si="71"/>
        <v>360</v>
      </c>
      <c r="AU222" s="24" t="str">
        <f t="shared" si="79"/>
        <v>石头</v>
      </c>
      <c r="AV222" s="24">
        <f t="shared" si="72"/>
        <v>30034</v>
      </c>
      <c r="AW222" s="24">
        <f t="shared" si="73"/>
        <v>90</v>
      </c>
      <c r="AX222" s="24" t="str">
        <f t="shared" si="80"/>
        <v>稻草</v>
      </c>
      <c r="AY222" s="24">
        <f t="shared" si="74"/>
        <v>30026</v>
      </c>
      <c r="AZ222" s="24">
        <f t="shared" si="75"/>
        <v>90</v>
      </c>
      <c r="BA222" s="24" t="str">
        <f t="shared" si="81"/>
        <v>多汁的坚果</v>
      </c>
      <c r="BB222" s="24">
        <f t="shared" si="76"/>
        <v>30042</v>
      </c>
      <c r="BC222" s="24">
        <f t="shared" si="82"/>
        <v>90</v>
      </c>
    </row>
    <row r="223" spans="1:55" ht="14.25" x14ac:dyDescent="0.2">
      <c r="A223">
        <f t="shared" si="77"/>
        <v>10221</v>
      </c>
      <c r="B223" s="16">
        <v>221</v>
      </c>
      <c r="C223" s="16" t="str">
        <f ca="1">武器1!C223</f>
        <v>IC1328</v>
      </c>
      <c r="D223" s="16" t="str">
        <f ca="1">武器1!D223</f>
        <v>一般的斯塞提硬弓</v>
      </c>
      <c r="E223" s="16">
        <f t="shared" si="63"/>
        <v>9</v>
      </c>
      <c r="F223" s="36" t="str">
        <f t="shared" si="62"/>
        <v>c</v>
      </c>
      <c r="G223" s="39">
        <f t="shared" si="78"/>
        <v>4</v>
      </c>
      <c r="H223" s="19" t="s">
        <v>21</v>
      </c>
      <c r="I223" s="3" t="s">
        <v>28</v>
      </c>
      <c r="J223" s="3" t="s">
        <v>931</v>
      </c>
      <c r="K223" s="3" t="str">
        <f t="shared" si="64"/>
        <v/>
      </c>
      <c r="L223" s="3">
        <f t="shared" si="65"/>
        <v>0</v>
      </c>
      <c r="M223" s="3">
        <f t="shared" si="66"/>
        <v>0</v>
      </c>
      <c r="N223" s="16">
        <v>5</v>
      </c>
      <c r="O223" s="16">
        <v>5</v>
      </c>
      <c r="P223" s="16">
        <f>武器2!L223</f>
        <v>90</v>
      </c>
      <c r="Q223" s="16">
        <f>武器2!M223</f>
        <v>0</v>
      </c>
      <c r="R223" s="16">
        <f>武器2!N223</f>
        <v>0</v>
      </c>
      <c r="S223" s="16">
        <f>武器2!O223</f>
        <v>0</v>
      </c>
      <c r="T223" s="16">
        <f>武器2!P223</f>
        <v>0</v>
      </c>
      <c r="U223" s="16">
        <f>武器2!Q223</f>
        <v>0</v>
      </c>
      <c r="V223" s="16">
        <f>武器2!R223</f>
        <v>0</v>
      </c>
      <c r="W223" s="16">
        <f>武器2!S223</f>
        <v>0</v>
      </c>
      <c r="X223" s="16">
        <f>武器2!T223</f>
        <v>0</v>
      </c>
      <c r="Y223" s="16">
        <f>武器2!U223</f>
        <v>0</v>
      </c>
      <c r="Z223" s="16">
        <f>武器2!V223</f>
        <v>0</v>
      </c>
      <c r="AA223" s="16">
        <f>武器2!W223</f>
        <v>0</v>
      </c>
      <c r="AB223" s="16">
        <f>武器2!X223</f>
        <v>0</v>
      </c>
      <c r="AC223" s="16">
        <f>武器2!Y223</f>
        <v>0</v>
      </c>
      <c r="AD223" s="16">
        <f>武器2!Z223</f>
        <v>0</v>
      </c>
      <c r="AE223" s="16">
        <f>武器2!AA223</f>
        <v>0</v>
      </c>
      <c r="AF223" s="16">
        <f>武器2!AB223</f>
        <v>0</v>
      </c>
      <c r="AG223" s="16">
        <f>武器2!AC223</f>
        <v>0</v>
      </c>
      <c r="AH223" s="16">
        <f>武器2!AD223</f>
        <v>0</v>
      </c>
      <c r="AI223" s="16">
        <f>武器2!AE223</f>
        <v>0</v>
      </c>
      <c r="AJ223" s="16">
        <f>武器2!AF223</f>
        <v>0</v>
      </c>
      <c r="AK223" s="16">
        <f>武器2!AG223</f>
        <v>0</v>
      </c>
      <c r="AL223" s="16">
        <f>武器2!AH223</f>
        <v>0</v>
      </c>
      <c r="AM223" s="16">
        <f>武器2!AI223</f>
        <v>0</v>
      </c>
      <c r="AN223" s="16">
        <f>武器2!AJ223</f>
        <v>0</v>
      </c>
      <c r="AO223" s="21">
        <f t="shared" si="67"/>
        <v>135</v>
      </c>
      <c r="AP223" s="21">
        <f t="shared" si="68"/>
        <v>118350</v>
      </c>
      <c r="AQ223" t="str">
        <f t="shared" si="69"/>
        <v>,狗牙,红水晶,石头,稻草</v>
      </c>
      <c r="AR223" s="24" t="str">
        <f>IF(F223="c",getSring(AQ223,4),VLOOKUP(K223&amp;F223,test4,2,FALSE))</f>
        <v>稻草</v>
      </c>
      <c r="AS223" s="24">
        <f t="shared" si="70"/>
        <v>30026</v>
      </c>
      <c r="AT223" s="24">
        <f t="shared" si="71"/>
        <v>450</v>
      </c>
      <c r="AU223" s="24" t="str">
        <f t="shared" si="79"/>
        <v>狗牙</v>
      </c>
      <c r="AV223" s="24">
        <f t="shared" si="72"/>
        <v>30038</v>
      </c>
      <c r="AW223" s="24">
        <f t="shared" si="73"/>
        <v>113</v>
      </c>
      <c r="AX223" s="24" t="str">
        <f t="shared" si="80"/>
        <v>红水晶</v>
      </c>
      <c r="AY223" s="24">
        <f t="shared" si="74"/>
        <v>30030</v>
      </c>
      <c r="AZ223" s="24">
        <f t="shared" si="75"/>
        <v>113</v>
      </c>
      <c r="BA223" s="24" t="str">
        <f t="shared" si="81"/>
        <v>石头</v>
      </c>
      <c r="BB223" s="24">
        <f t="shared" si="76"/>
        <v>30034</v>
      </c>
      <c r="BC223" s="24">
        <f t="shared" si="82"/>
        <v>113</v>
      </c>
    </row>
    <row r="224" spans="1:55" ht="14.25" x14ac:dyDescent="0.2">
      <c r="A224">
        <f t="shared" si="77"/>
        <v>10222</v>
      </c>
      <c r="B224" s="16">
        <v>222</v>
      </c>
      <c r="C224" s="16" t="str">
        <f ca="1">武器1!C224</f>
        <v>IC1325</v>
      </c>
      <c r="D224" s="16" t="str">
        <f ca="1">武器1!D224</f>
        <v>普通的空灵硬弓</v>
      </c>
      <c r="E224" s="16">
        <f t="shared" si="63"/>
        <v>11</v>
      </c>
      <c r="F224" s="36" t="str">
        <f t="shared" si="62"/>
        <v>c</v>
      </c>
      <c r="G224" s="39">
        <f t="shared" si="78"/>
        <v>4</v>
      </c>
      <c r="H224" s="19" t="s">
        <v>21</v>
      </c>
      <c r="I224" s="3" t="s">
        <v>28</v>
      </c>
      <c r="J224" s="3" t="s">
        <v>931</v>
      </c>
      <c r="K224" s="3" t="str">
        <f t="shared" si="64"/>
        <v/>
      </c>
      <c r="L224" s="3">
        <f t="shared" si="65"/>
        <v>0</v>
      </c>
      <c r="M224" s="3">
        <f t="shared" si="66"/>
        <v>0</v>
      </c>
      <c r="N224" s="16">
        <v>5</v>
      </c>
      <c r="O224" s="16">
        <v>6</v>
      </c>
      <c r="P224" s="16">
        <f>武器2!L224</f>
        <v>108</v>
      </c>
      <c r="Q224" s="16">
        <f>武器2!M224</f>
        <v>0</v>
      </c>
      <c r="R224" s="16">
        <f>武器2!N224</f>
        <v>0</v>
      </c>
      <c r="S224" s="16">
        <f>武器2!O224</f>
        <v>0</v>
      </c>
      <c r="T224" s="16">
        <f>武器2!P224</f>
        <v>0</v>
      </c>
      <c r="U224" s="16">
        <f>武器2!Q224</f>
        <v>0</v>
      </c>
      <c r="V224" s="16">
        <f>武器2!R224</f>
        <v>0</v>
      </c>
      <c r="W224" s="16">
        <f>武器2!S224</f>
        <v>0</v>
      </c>
      <c r="X224" s="16">
        <f>武器2!T224</f>
        <v>0</v>
      </c>
      <c r="Y224" s="16">
        <f>武器2!U224</f>
        <v>0</v>
      </c>
      <c r="Z224" s="16">
        <f>武器2!V224</f>
        <v>0</v>
      </c>
      <c r="AA224" s="16">
        <f>武器2!W224</f>
        <v>0</v>
      </c>
      <c r="AB224" s="16">
        <f>武器2!X224</f>
        <v>0</v>
      </c>
      <c r="AC224" s="16">
        <f>武器2!Y224</f>
        <v>0</v>
      </c>
      <c r="AD224" s="16">
        <f>武器2!Z224</f>
        <v>0</v>
      </c>
      <c r="AE224" s="16">
        <f>武器2!AA224</f>
        <v>0</v>
      </c>
      <c r="AF224" s="16">
        <f>武器2!AB224</f>
        <v>0</v>
      </c>
      <c r="AG224" s="16">
        <f>武器2!AC224</f>
        <v>0</v>
      </c>
      <c r="AH224" s="16">
        <f>武器2!AD224</f>
        <v>0</v>
      </c>
      <c r="AI224" s="16">
        <f>武器2!AE224</f>
        <v>0</v>
      </c>
      <c r="AJ224" s="16">
        <f>武器2!AF224</f>
        <v>0</v>
      </c>
      <c r="AK224" s="16">
        <f>武器2!AG224</f>
        <v>0</v>
      </c>
      <c r="AL224" s="16">
        <f>武器2!AH224</f>
        <v>0</v>
      </c>
      <c r="AM224" s="16">
        <f>武器2!AI224</f>
        <v>0</v>
      </c>
      <c r="AN224" s="16">
        <f>武器2!AJ224</f>
        <v>0</v>
      </c>
      <c r="AO224" s="21">
        <f t="shared" si="67"/>
        <v>162</v>
      </c>
      <c r="AP224" s="21">
        <f t="shared" si="68"/>
        <v>141750</v>
      </c>
      <c r="AQ224" t="str">
        <f t="shared" si="69"/>
        <v>,稻草,狗牙,多汁的坚果,红水晶</v>
      </c>
      <c r="AR224" s="24" t="str">
        <f>IF(F224="c",getSring(AQ224,4),VLOOKUP(K224&amp;F224,test4,2,FALSE))</f>
        <v>红水晶</v>
      </c>
      <c r="AS224" s="24">
        <f t="shared" si="70"/>
        <v>30030</v>
      </c>
      <c r="AT224" s="24">
        <f t="shared" si="71"/>
        <v>540</v>
      </c>
      <c r="AU224" s="24" t="str">
        <f t="shared" si="79"/>
        <v>稻草</v>
      </c>
      <c r="AV224" s="24">
        <f t="shared" si="72"/>
        <v>30026</v>
      </c>
      <c r="AW224" s="24">
        <f t="shared" si="73"/>
        <v>135</v>
      </c>
      <c r="AX224" s="24" t="str">
        <f t="shared" si="80"/>
        <v>狗牙</v>
      </c>
      <c r="AY224" s="24">
        <f t="shared" si="74"/>
        <v>30038</v>
      </c>
      <c r="AZ224" s="24">
        <f t="shared" si="75"/>
        <v>135</v>
      </c>
      <c r="BA224" s="24" t="str">
        <f t="shared" si="81"/>
        <v>多汁的坚果</v>
      </c>
      <c r="BB224" s="24">
        <f t="shared" si="76"/>
        <v>30042</v>
      </c>
      <c r="BC224" s="24">
        <f t="shared" si="82"/>
        <v>135</v>
      </c>
    </row>
    <row r="225" spans="1:55" ht="14.25" x14ac:dyDescent="0.2">
      <c r="A225">
        <f t="shared" si="77"/>
        <v>10223</v>
      </c>
      <c r="B225" s="16">
        <v>223</v>
      </c>
      <c r="C225" s="16" t="str">
        <f ca="1">武器1!C225</f>
        <v>IC1318</v>
      </c>
      <c r="D225" s="16" t="str">
        <f ca="1">武器1!D225</f>
        <v>破旧的青铜弓</v>
      </c>
      <c r="E225" s="16">
        <f t="shared" si="63"/>
        <v>13</v>
      </c>
      <c r="F225" s="36" t="str">
        <f t="shared" si="62"/>
        <v>c</v>
      </c>
      <c r="G225" s="39">
        <f t="shared" si="78"/>
        <v>4</v>
      </c>
      <c r="H225" s="19" t="s">
        <v>21</v>
      </c>
      <c r="I225" s="3" t="s">
        <v>28</v>
      </c>
      <c r="J225" s="3" t="s">
        <v>931</v>
      </c>
      <c r="K225" s="3" t="str">
        <f t="shared" si="64"/>
        <v/>
      </c>
      <c r="L225" s="3">
        <f t="shared" si="65"/>
        <v>0</v>
      </c>
      <c r="M225" s="3">
        <f t="shared" si="66"/>
        <v>0</v>
      </c>
      <c r="N225" s="16">
        <v>5</v>
      </c>
      <c r="O225" s="16">
        <v>7</v>
      </c>
      <c r="P225" s="16">
        <f>武器2!L225</f>
        <v>126</v>
      </c>
      <c r="Q225" s="16">
        <f>武器2!M225</f>
        <v>0</v>
      </c>
      <c r="R225" s="16">
        <f>武器2!N225</f>
        <v>0</v>
      </c>
      <c r="S225" s="16">
        <f>武器2!O225</f>
        <v>0</v>
      </c>
      <c r="T225" s="16">
        <f>武器2!P225</f>
        <v>0</v>
      </c>
      <c r="U225" s="16">
        <f>武器2!Q225</f>
        <v>0</v>
      </c>
      <c r="V225" s="16">
        <f>武器2!R225</f>
        <v>0</v>
      </c>
      <c r="W225" s="16">
        <f>武器2!S225</f>
        <v>0</v>
      </c>
      <c r="X225" s="16">
        <f>武器2!T225</f>
        <v>0</v>
      </c>
      <c r="Y225" s="16">
        <f>武器2!U225</f>
        <v>0</v>
      </c>
      <c r="Z225" s="16">
        <f>武器2!V225</f>
        <v>0</v>
      </c>
      <c r="AA225" s="16">
        <f>武器2!W225</f>
        <v>0</v>
      </c>
      <c r="AB225" s="16">
        <f>武器2!X225</f>
        <v>0</v>
      </c>
      <c r="AC225" s="16">
        <f>武器2!Y225</f>
        <v>0</v>
      </c>
      <c r="AD225" s="16">
        <f>武器2!Z225</f>
        <v>0</v>
      </c>
      <c r="AE225" s="16">
        <f>武器2!AA225</f>
        <v>0</v>
      </c>
      <c r="AF225" s="16">
        <f>武器2!AB225</f>
        <v>0</v>
      </c>
      <c r="AG225" s="16">
        <f>武器2!AC225</f>
        <v>0</v>
      </c>
      <c r="AH225" s="16">
        <f>武器2!AD225</f>
        <v>0</v>
      </c>
      <c r="AI225" s="16">
        <f>武器2!AE225</f>
        <v>0</v>
      </c>
      <c r="AJ225" s="16">
        <f>武器2!AF225</f>
        <v>0</v>
      </c>
      <c r="AK225" s="16">
        <f>武器2!AG225</f>
        <v>0</v>
      </c>
      <c r="AL225" s="16">
        <f>武器2!AH225</f>
        <v>0</v>
      </c>
      <c r="AM225" s="16">
        <f>武器2!AI225</f>
        <v>0</v>
      </c>
      <c r="AN225" s="16">
        <f>武器2!AJ225</f>
        <v>0</v>
      </c>
      <c r="AO225" s="21">
        <f t="shared" si="67"/>
        <v>189</v>
      </c>
      <c r="AP225" s="21">
        <f t="shared" si="68"/>
        <v>165600</v>
      </c>
      <c r="AQ225" t="str">
        <f t="shared" si="69"/>
        <v>,石头,蘑菇,多汁的坚果,红水晶</v>
      </c>
      <c r="AR225" s="24" t="str">
        <f>IF(F225="c",getSring(AQ225,4),VLOOKUP(K225&amp;F225,test4,2,FALSE))</f>
        <v>红水晶</v>
      </c>
      <c r="AS225" s="24">
        <f t="shared" si="70"/>
        <v>30030</v>
      </c>
      <c r="AT225" s="24">
        <f t="shared" si="71"/>
        <v>630</v>
      </c>
      <c r="AU225" s="24" t="str">
        <f t="shared" si="79"/>
        <v>石头</v>
      </c>
      <c r="AV225" s="24">
        <f t="shared" si="72"/>
        <v>30034</v>
      </c>
      <c r="AW225" s="24">
        <f t="shared" si="73"/>
        <v>158</v>
      </c>
      <c r="AX225" s="24" t="str">
        <f t="shared" si="80"/>
        <v>蘑菇</v>
      </c>
      <c r="AY225" s="24">
        <f t="shared" si="74"/>
        <v>30022</v>
      </c>
      <c r="AZ225" s="24">
        <f t="shared" si="75"/>
        <v>158</v>
      </c>
      <c r="BA225" s="24" t="str">
        <f t="shared" si="81"/>
        <v>多汁的坚果</v>
      </c>
      <c r="BB225" s="24">
        <f t="shared" si="76"/>
        <v>30042</v>
      </c>
      <c r="BC225" s="24">
        <f t="shared" si="82"/>
        <v>158</v>
      </c>
    </row>
    <row r="226" spans="1:55" ht="14.25" x14ac:dyDescent="0.2">
      <c r="A226">
        <f t="shared" si="77"/>
        <v>10224</v>
      </c>
      <c r="B226" s="16">
        <v>224</v>
      </c>
      <c r="C226" s="16" t="str">
        <f ca="1">武器1!C226</f>
        <v>IC1315</v>
      </c>
      <c r="D226" s="16" t="str">
        <f ca="1">武器1!D226</f>
        <v>普通的混乱硬弓</v>
      </c>
      <c r="E226" s="16">
        <f t="shared" si="63"/>
        <v>15</v>
      </c>
      <c r="F226" s="36" t="str">
        <f t="shared" si="62"/>
        <v>c</v>
      </c>
      <c r="G226" s="39">
        <f t="shared" si="78"/>
        <v>4</v>
      </c>
      <c r="H226" s="19" t="s">
        <v>21</v>
      </c>
      <c r="I226" s="3" t="s">
        <v>28</v>
      </c>
      <c r="J226" s="3" t="s">
        <v>931</v>
      </c>
      <c r="K226" s="3" t="str">
        <f t="shared" si="64"/>
        <v/>
      </c>
      <c r="L226" s="3">
        <f t="shared" si="65"/>
        <v>0</v>
      </c>
      <c r="M226" s="3">
        <f t="shared" si="66"/>
        <v>0</v>
      </c>
      <c r="N226" s="16">
        <v>5</v>
      </c>
      <c r="O226" s="16">
        <v>8</v>
      </c>
      <c r="P226" s="16">
        <f>武器2!L226</f>
        <v>144</v>
      </c>
      <c r="Q226" s="16">
        <f>武器2!M226</f>
        <v>0</v>
      </c>
      <c r="R226" s="16">
        <f>武器2!N226</f>
        <v>0</v>
      </c>
      <c r="S226" s="16">
        <f>武器2!O226</f>
        <v>0</v>
      </c>
      <c r="T226" s="16">
        <f>武器2!P226</f>
        <v>0</v>
      </c>
      <c r="U226" s="16">
        <f>武器2!Q226</f>
        <v>0</v>
      </c>
      <c r="V226" s="16">
        <f>武器2!R226</f>
        <v>0</v>
      </c>
      <c r="W226" s="16">
        <f>武器2!S226</f>
        <v>0</v>
      </c>
      <c r="X226" s="16">
        <f>武器2!T226</f>
        <v>0</v>
      </c>
      <c r="Y226" s="16">
        <f>武器2!U226</f>
        <v>0</v>
      </c>
      <c r="Z226" s="16">
        <f>武器2!V226</f>
        <v>0</v>
      </c>
      <c r="AA226" s="16">
        <f>武器2!W226</f>
        <v>0</v>
      </c>
      <c r="AB226" s="16">
        <f>武器2!X226</f>
        <v>0</v>
      </c>
      <c r="AC226" s="16">
        <f>武器2!Y226</f>
        <v>0</v>
      </c>
      <c r="AD226" s="16">
        <f>武器2!Z226</f>
        <v>0</v>
      </c>
      <c r="AE226" s="16">
        <f>武器2!AA226</f>
        <v>0</v>
      </c>
      <c r="AF226" s="16">
        <f>武器2!AB226</f>
        <v>0</v>
      </c>
      <c r="AG226" s="16">
        <f>武器2!AC226</f>
        <v>0</v>
      </c>
      <c r="AH226" s="16">
        <f>武器2!AD226</f>
        <v>0</v>
      </c>
      <c r="AI226" s="16">
        <f>武器2!AE226</f>
        <v>0</v>
      </c>
      <c r="AJ226" s="16">
        <f>武器2!AF226</f>
        <v>0</v>
      </c>
      <c r="AK226" s="16">
        <f>武器2!AG226</f>
        <v>0</v>
      </c>
      <c r="AL226" s="16">
        <f>武器2!AH226</f>
        <v>0</v>
      </c>
      <c r="AM226" s="16">
        <f>武器2!AI226</f>
        <v>0</v>
      </c>
      <c r="AN226" s="16">
        <f>武器2!AJ226</f>
        <v>0</v>
      </c>
      <c r="AO226" s="21">
        <f t="shared" si="67"/>
        <v>216</v>
      </c>
      <c r="AP226" s="21">
        <f t="shared" si="68"/>
        <v>189000</v>
      </c>
      <c r="AQ226" t="str">
        <f t="shared" si="69"/>
        <v>,石头,稻草,狗牙,红水晶</v>
      </c>
      <c r="AR226" s="24" t="str">
        <f>IF(F226="c",getSring(AQ226,4),VLOOKUP(K226&amp;F226,test4,2,FALSE))</f>
        <v>红水晶</v>
      </c>
      <c r="AS226" s="24">
        <f t="shared" si="70"/>
        <v>30030</v>
      </c>
      <c r="AT226" s="24">
        <f t="shared" si="71"/>
        <v>720</v>
      </c>
      <c r="AU226" s="24" t="str">
        <f t="shared" si="79"/>
        <v>石头</v>
      </c>
      <c r="AV226" s="24">
        <f t="shared" si="72"/>
        <v>30034</v>
      </c>
      <c r="AW226" s="24">
        <f t="shared" si="73"/>
        <v>180</v>
      </c>
      <c r="AX226" s="24" t="str">
        <f t="shared" si="80"/>
        <v>稻草</v>
      </c>
      <c r="AY226" s="24">
        <f t="shared" si="74"/>
        <v>30026</v>
      </c>
      <c r="AZ226" s="24">
        <f t="shared" si="75"/>
        <v>180</v>
      </c>
      <c r="BA226" s="24" t="str">
        <f t="shared" si="81"/>
        <v>狗牙</v>
      </c>
      <c r="BB226" s="24">
        <f t="shared" si="76"/>
        <v>30038</v>
      </c>
      <c r="BC226" s="24">
        <f t="shared" si="82"/>
        <v>180</v>
      </c>
    </row>
    <row r="227" spans="1:55" ht="14.25" x14ac:dyDescent="0.2">
      <c r="A227">
        <f t="shared" si="77"/>
        <v>10225</v>
      </c>
      <c r="B227" s="16">
        <v>225</v>
      </c>
      <c r="C227" s="16" t="str">
        <f ca="1">武器1!C227</f>
        <v>IC1143</v>
      </c>
      <c r="D227" s="16" t="str">
        <f ca="1">武器1!D227</f>
        <v>神秘的晨曦烟斗</v>
      </c>
      <c r="E227" s="16">
        <f t="shared" si="63"/>
        <v>2</v>
      </c>
      <c r="F227" s="36" t="str">
        <f t="shared" si="62"/>
        <v>s</v>
      </c>
      <c r="G227" s="39">
        <f t="shared" si="78"/>
        <v>3</v>
      </c>
      <c r="H227" s="19" t="s">
        <v>21</v>
      </c>
      <c r="I227" s="3" t="s">
        <v>29</v>
      </c>
      <c r="J227" s="3" t="s">
        <v>931</v>
      </c>
      <c r="K227" s="3" t="str">
        <f t="shared" si="64"/>
        <v>神圣</v>
      </c>
      <c r="L227" s="3">
        <f t="shared" si="65"/>
        <v>5</v>
      </c>
      <c r="M227" s="3">
        <f t="shared" si="66"/>
        <v>5</v>
      </c>
      <c r="N227" s="16">
        <v>10</v>
      </c>
      <c r="O227" s="16">
        <v>1</v>
      </c>
      <c r="P227" s="16">
        <f>武器2!L227</f>
        <v>15</v>
      </c>
      <c r="Q227" s="16">
        <f>武器2!M227</f>
        <v>0</v>
      </c>
      <c r="R227" s="16">
        <f>武器2!N227</f>
        <v>0</v>
      </c>
      <c r="S227" s="16">
        <f>武器2!O227</f>
        <v>0</v>
      </c>
      <c r="T227" s="16">
        <f>武器2!P227</f>
        <v>0</v>
      </c>
      <c r="U227" s="16">
        <f>武器2!Q227</f>
        <v>21</v>
      </c>
      <c r="V227" s="16">
        <f>武器2!R227</f>
        <v>0</v>
      </c>
      <c r="W227" s="16">
        <f>武器2!S227</f>
        <v>0</v>
      </c>
      <c r="X227" s="16">
        <f>武器2!T227</f>
        <v>0</v>
      </c>
      <c r="Y227" s="16">
        <f>武器2!U227</f>
        <v>0</v>
      </c>
      <c r="Z227" s="16">
        <f>武器2!V227</f>
        <v>0</v>
      </c>
      <c r="AA227" s="16">
        <f>武器2!W227</f>
        <v>0</v>
      </c>
      <c r="AB227" s="16">
        <f>武器2!X227</f>
        <v>0.1</v>
      </c>
      <c r="AC227" s="16">
        <f>武器2!Y227</f>
        <v>0</v>
      </c>
      <c r="AD227" s="16">
        <f>武器2!Z227</f>
        <v>0</v>
      </c>
      <c r="AE227" s="16">
        <f>武器2!AA227</f>
        <v>0</v>
      </c>
      <c r="AF227" s="16">
        <f>武器2!AB227</f>
        <v>0</v>
      </c>
      <c r="AG227" s="16">
        <f>武器2!AC227</f>
        <v>0</v>
      </c>
      <c r="AH227" s="16">
        <f>武器2!AD227</f>
        <v>0</v>
      </c>
      <c r="AI227" s="16">
        <f>武器2!AE227</f>
        <v>0</v>
      </c>
      <c r="AJ227" s="16">
        <f>武器2!AF227</f>
        <v>0</v>
      </c>
      <c r="AK227" s="16">
        <f>武器2!AG227</f>
        <v>0</v>
      </c>
      <c r="AL227" s="16">
        <f>武器2!AH227</f>
        <v>0</v>
      </c>
      <c r="AM227" s="16">
        <f>武器2!AI227</f>
        <v>0</v>
      </c>
      <c r="AN227" s="16">
        <f>武器2!AJ227</f>
        <v>0</v>
      </c>
      <c r="AO227" s="21">
        <f t="shared" si="67"/>
        <v>55.8</v>
      </c>
      <c r="AP227" s="21">
        <f t="shared" si="68"/>
        <v>50400</v>
      </c>
      <c r="AQ227" t="str">
        <f t="shared" si="69"/>
        <v>,耀眼的石头,夏娃的坚果,紫水晶</v>
      </c>
      <c r="AR227" s="24" t="str">
        <f>IF(F227="c",getSring(AQ227,4),VLOOKUP(K227&amp;F227,test4,2,FALSE))</f>
        <v>顶级光之精华</v>
      </c>
      <c r="AS227" s="24">
        <f t="shared" si="70"/>
        <v>30016</v>
      </c>
      <c r="AT227" s="24">
        <f t="shared" si="71"/>
        <v>3</v>
      </c>
      <c r="AU227" s="24" t="str">
        <f t="shared" si="79"/>
        <v>耀眼的石头</v>
      </c>
      <c r="AV227" s="24">
        <f t="shared" si="72"/>
        <v>30037</v>
      </c>
      <c r="AW227" s="24">
        <f t="shared" si="73"/>
        <v>6</v>
      </c>
      <c r="AX227" s="24" t="str">
        <f t="shared" si="80"/>
        <v>夏娃的坚果</v>
      </c>
      <c r="AY227" s="24">
        <f t="shared" si="74"/>
        <v>30045</v>
      </c>
      <c r="AZ227" s="24">
        <f t="shared" si="75"/>
        <v>6</v>
      </c>
      <c r="BA227" s="24" t="str">
        <f t="shared" si="81"/>
        <v>紫水晶</v>
      </c>
      <c r="BB227" s="24">
        <f t="shared" si="76"/>
        <v>30033</v>
      </c>
      <c r="BC227" s="24">
        <f t="shared" si="82"/>
        <v>6</v>
      </c>
    </row>
    <row r="228" spans="1:55" ht="14.25" x14ac:dyDescent="0.2">
      <c r="A228">
        <f t="shared" si="77"/>
        <v>10226</v>
      </c>
      <c r="B228" s="16">
        <v>226</v>
      </c>
      <c r="C228" s="16" t="str">
        <f ca="1">武器1!C228</f>
        <v>IC1143</v>
      </c>
      <c r="D228" s="16" t="str">
        <f ca="1">武器1!D228</f>
        <v>传说的白银烟斗</v>
      </c>
      <c r="E228" s="16">
        <f t="shared" si="63"/>
        <v>4</v>
      </c>
      <c r="F228" s="36" t="str">
        <f t="shared" ref="F228:F291" si="83">F196</f>
        <v>s</v>
      </c>
      <c r="G228" s="39">
        <f t="shared" si="78"/>
        <v>3</v>
      </c>
      <c r="H228" s="19" t="s">
        <v>21</v>
      </c>
      <c r="I228" s="3" t="s">
        <v>29</v>
      </c>
      <c r="J228" s="3" t="s">
        <v>931</v>
      </c>
      <c r="K228" s="3" t="str">
        <f t="shared" si="64"/>
        <v>神圣</v>
      </c>
      <c r="L228" s="3">
        <f t="shared" si="65"/>
        <v>5</v>
      </c>
      <c r="M228" s="3">
        <f t="shared" si="66"/>
        <v>5</v>
      </c>
      <c r="N228" s="16">
        <v>10</v>
      </c>
      <c r="O228" s="16">
        <v>2</v>
      </c>
      <c r="P228" s="16">
        <f>武器2!L228</f>
        <v>30</v>
      </c>
      <c r="Q228" s="16">
        <f>武器2!M228</f>
        <v>0</v>
      </c>
      <c r="R228" s="16">
        <f>武器2!N228</f>
        <v>0</v>
      </c>
      <c r="S228" s="16">
        <f>武器2!O228</f>
        <v>0</v>
      </c>
      <c r="T228" s="16">
        <f>武器2!P228</f>
        <v>0</v>
      </c>
      <c r="U228" s="16">
        <f>武器2!Q228</f>
        <v>42</v>
      </c>
      <c r="V228" s="16">
        <f>武器2!R228</f>
        <v>0</v>
      </c>
      <c r="W228" s="16">
        <f>武器2!S228</f>
        <v>0</v>
      </c>
      <c r="X228" s="16">
        <f>武器2!T228</f>
        <v>0</v>
      </c>
      <c r="Y228" s="16">
        <f>武器2!U228</f>
        <v>0</v>
      </c>
      <c r="Z228" s="16">
        <f>武器2!V228</f>
        <v>0</v>
      </c>
      <c r="AA228" s="16">
        <f>武器2!W228</f>
        <v>0.03</v>
      </c>
      <c r="AB228" s="16">
        <f>武器2!X228</f>
        <v>0</v>
      </c>
      <c r="AC228" s="16">
        <f>武器2!Y228</f>
        <v>0</v>
      </c>
      <c r="AD228" s="16">
        <f>武器2!Z228</f>
        <v>0</v>
      </c>
      <c r="AE228" s="16">
        <f>武器2!AA228</f>
        <v>0</v>
      </c>
      <c r="AF228" s="16">
        <f>武器2!AB228</f>
        <v>0</v>
      </c>
      <c r="AG228" s="16">
        <f>武器2!AC228</f>
        <v>0</v>
      </c>
      <c r="AH228" s="16">
        <f>武器2!AD228</f>
        <v>0</v>
      </c>
      <c r="AI228" s="16">
        <f>武器2!AE228</f>
        <v>0</v>
      </c>
      <c r="AJ228" s="16">
        <f>武器2!AF228</f>
        <v>0</v>
      </c>
      <c r="AK228" s="16">
        <f>武器2!AG228</f>
        <v>0</v>
      </c>
      <c r="AL228" s="16">
        <f>武器2!AH228</f>
        <v>0</v>
      </c>
      <c r="AM228" s="16">
        <f>武器2!AI228</f>
        <v>0</v>
      </c>
      <c r="AN228" s="16">
        <f>武器2!AJ228</f>
        <v>0</v>
      </c>
      <c r="AO228" s="21">
        <f t="shared" si="67"/>
        <v>108</v>
      </c>
      <c r="AP228" s="21">
        <f t="shared" si="68"/>
        <v>97200</v>
      </c>
      <c r="AQ228" t="str">
        <f t="shared" si="69"/>
        <v>,耀眼的石头,剧毒牙,紫水晶</v>
      </c>
      <c r="AR228" s="24" t="str">
        <f>IF(F228="c",getSring(AQ228,4),VLOOKUP(K228&amp;F228,test4,2,FALSE))</f>
        <v>顶级光之精华</v>
      </c>
      <c r="AS228" s="24">
        <f t="shared" si="70"/>
        <v>30016</v>
      </c>
      <c r="AT228" s="24">
        <f t="shared" si="71"/>
        <v>6</v>
      </c>
      <c r="AU228" s="24" t="str">
        <f t="shared" si="79"/>
        <v>耀眼的石头</v>
      </c>
      <c r="AV228" s="24">
        <f t="shared" si="72"/>
        <v>30037</v>
      </c>
      <c r="AW228" s="24">
        <f t="shared" si="73"/>
        <v>11</v>
      </c>
      <c r="AX228" s="24" t="str">
        <f t="shared" si="80"/>
        <v>剧毒牙</v>
      </c>
      <c r="AY228" s="24">
        <f t="shared" si="74"/>
        <v>30041</v>
      </c>
      <c r="AZ228" s="24">
        <f t="shared" si="75"/>
        <v>11</v>
      </c>
      <c r="BA228" s="24" t="str">
        <f t="shared" si="81"/>
        <v>紫水晶</v>
      </c>
      <c r="BB228" s="24">
        <f t="shared" si="76"/>
        <v>30033</v>
      </c>
      <c r="BC228" s="24">
        <f t="shared" si="82"/>
        <v>11</v>
      </c>
    </row>
    <row r="229" spans="1:55" ht="14.25" x14ac:dyDescent="0.2">
      <c r="A229">
        <f t="shared" si="77"/>
        <v>10227</v>
      </c>
      <c r="B229" s="16">
        <v>227</v>
      </c>
      <c r="C229" s="16" t="str">
        <f ca="1">武器1!C229</f>
        <v>IC1101</v>
      </c>
      <c r="D229" s="16" t="str">
        <f ca="1">武器1!D229</f>
        <v>传说的言语烟斗</v>
      </c>
      <c r="E229" s="16">
        <f t="shared" si="63"/>
        <v>6</v>
      </c>
      <c r="F229" s="36" t="str">
        <f t="shared" si="83"/>
        <v>s</v>
      </c>
      <c r="G229" s="39">
        <f t="shared" si="78"/>
        <v>3</v>
      </c>
      <c r="H229" s="19" t="s">
        <v>21</v>
      </c>
      <c r="I229" s="3" t="s">
        <v>29</v>
      </c>
      <c r="J229" s="3" t="s">
        <v>931</v>
      </c>
      <c r="K229" s="3" t="str">
        <f t="shared" si="64"/>
        <v>神圣</v>
      </c>
      <c r="L229" s="3">
        <f t="shared" si="65"/>
        <v>5</v>
      </c>
      <c r="M229" s="3">
        <f t="shared" si="66"/>
        <v>5</v>
      </c>
      <c r="N229" s="16">
        <v>10</v>
      </c>
      <c r="O229" s="16">
        <v>3</v>
      </c>
      <c r="P229" s="16">
        <f>武器2!L229</f>
        <v>45</v>
      </c>
      <c r="Q229" s="16">
        <f>武器2!M229</f>
        <v>0</v>
      </c>
      <c r="R229" s="16">
        <f>武器2!N229</f>
        <v>0</v>
      </c>
      <c r="S229" s="16">
        <f>武器2!O229</f>
        <v>0</v>
      </c>
      <c r="T229" s="16">
        <f>武器2!P229</f>
        <v>0</v>
      </c>
      <c r="U229" s="16">
        <f>武器2!Q229</f>
        <v>63</v>
      </c>
      <c r="V229" s="16">
        <f>武器2!R229</f>
        <v>0</v>
      </c>
      <c r="W229" s="16">
        <f>武器2!S229</f>
        <v>0</v>
      </c>
      <c r="X229" s="16">
        <f>武器2!T229</f>
        <v>0</v>
      </c>
      <c r="Y229" s="16">
        <f>武器2!U229</f>
        <v>0</v>
      </c>
      <c r="Z229" s="16">
        <f>武器2!V229</f>
        <v>0</v>
      </c>
      <c r="AA229" s="16">
        <f>武器2!W229</f>
        <v>0</v>
      </c>
      <c r="AB229" s="16">
        <f>武器2!X229</f>
        <v>0</v>
      </c>
      <c r="AC229" s="16">
        <f>武器2!Y229</f>
        <v>0</v>
      </c>
      <c r="AD229" s="16">
        <f>武器2!Z229</f>
        <v>0</v>
      </c>
      <c r="AE229" s="16">
        <f>武器2!AA229</f>
        <v>0</v>
      </c>
      <c r="AF229" s="16">
        <f>武器2!AB229</f>
        <v>2.9126213592232997E-2</v>
      </c>
      <c r="AG229" s="16">
        <f>武器2!AC229</f>
        <v>0</v>
      </c>
      <c r="AH229" s="16">
        <f>武器2!AD229</f>
        <v>0</v>
      </c>
      <c r="AI229" s="16">
        <f>武器2!AE229</f>
        <v>0</v>
      </c>
      <c r="AJ229" s="16">
        <f>武器2!AF229</f>
        <v>0.15272727272727271</v>
      </c>
      <c r="AK229" s="16">
        <f>武器2!AG229</f>
        <v>0</v>
      </c>
      <c r="AL229" s="16">
        <f>武器2!AH229</f>
        <v>0</v>
      </c>
      <c r="AM229" s="16">
        <f>武器2!AI229</f>
        <v>0</v>
      </c>
      <c r="AN229" s="16">
        <f>武器2!AJ229</f>
        <v>0</v>
      </c>
      <c r="AO229" s="21">
        <f t="shared" si="67"/>
        <v>162.11650485436894</v>
      </c>
      <c r="AP229" s="21">
        <f t="shared" si="68"/>
        <v>138000</v>
      </c>
      <c r="AQ229" t="str">
        <f t="shared" si="69"/>
        <v>,剧毒牙,耀眼的石头,夏娃的坚果</v>
      </c>
      <c r="AR229" s="24" t="str">
        <f>IF(F229="c",getSring(AQ229,4),VLOOKUP(K229&amp;F229,test4,2,FALSE))</f>
        <v>顶级光之精华</v>
      </c>
      <c r="AS229" s="24">
        <f t="shared" si="70"/>
        <v>30016</v>
      </c>
      <c r="AT229" s="24">
        <f t="shared" si="71"/>
        <v>8</v>
      </c>
      <c r="AU229" s="24" t="str">
        <f t="shared" si="79"/>
        <v>剧毒牙</v>
      </c>
      <c r="AV229" s="24">
        <f t="shared" si="72"/>
        <v>30041</v>
      </c>
      <c r="AW229" s="24">
        <f t="shared" si="73"/>
        <v>17</v>
      </c>
      <c r="AX229" s="24" t="str">
        <f t="shared" si="80"/>
        <v>耀眼的石头</v>
      </c>
      <c r="AY229" s="24">
        <f t="shared" si="74"/>
        <v>30037</v>
      </c>
      <c r="AZ229" s="24">
        <f t="shared" si="75"/>
        <v>17</v>
      </c>
      <c r="BA229" s="24" t="str">
        <f t="shared" si="81"/>
        <v>夏娃的坚果</v>
      </c>
      <c r="BB229" s="24">
        <f t="shared" si="76"/>
        <v>30045</v>
      </c>
      <c r="BC229" s="24">
        <f t="shared" si="82"/>
        <v>17</v>
      </c>
    </row>
    <row r="230" spans="1:55" ht="14.25" x14ac:dyDescent="0.2">
      <c r="A230">
        <f t="shared" si="77"/>
        <v>10228</v>
      </c>
      <c r="B230" s="16">
        <v>228</v>
      </c>
      <c r="C230" s="16" t="str">
        <f ca="1">武器1!C230</f>
        <v>IC1118</v>
      </c>
      <c r="D230" s="16" t="str">
        <f ca="1">武器1!D230</f>
        <v>神奇的空灵烟斗</v>
      </c>
      <c r="E230" s="16">
        <f t="shared" si="63"/>
        <v>8</v>
      </c>
      <c r="F230" s="36" t="str">
        <f t="shared" si="83"/>
        <v>s</v>
      </c>
      <c r="G230" s="39">
        <f t="shared" si="78"/>
        <v>3</v>
      </c>
      <c r="H230" s="19" t="s">
        <v>21</v>
      </c>
      <c r="I230" s="3" t="s">
        <v>29</v>
      </c>
      <c r="J230" s="3" t="s">
        <v>931</v>
      </c>
      <c r="K230" s="3" t="str">
        <f t="shared" si="64"/>
        <v>神圣</v>
      </c>
      <c r="L230" s="3">
        <f t="shared" si="65"/>
        <v>5</v>
      </c>
      <c r="M230" s="3">
        <f t="shared" si="66"/>
        <v>5</v>
      </c>
      <c r="N230" s="16">
        <v>10</v>
      </c>
      <c r="O230" s="16">
        <v>4</v>
      </c>
      <c r="P230" s="16">
        <f>武器2!L230</f>
        <v>61</v>
      </c>
      <c r="Q230" s="16">
        <f>武器2!M230</f>
        <v>0</v>
      </c>
      <c r="R230" s="16">
        <f>武器2!N230</f>
        <v>0</v>
      </c>
      <c r="S230" s="16">
        <f>武器2!O230</f>
        <v>0</v>
      </c>
      <c r="T230" s="16">
        <f>武器2!P230</f>
        <v>0</v>
      </c>
      <c r="U230" s="16">
        <f>武器2!Q230</f>
        <v>0</v>
      </c>
      <c r="V230" s="16">
        <f>武器2!R230</f>
        <v>0</v>
      </c>
      <c r="W230" s="16">
        <f>武器2!S230</f>
        <v>0</v>
      </c>
      <c r="X230" s="16">
        <f>武器2!T230</f>
        <v>19</v>
      </c>
      <c r="Y230" s="16">
        <f>武器2!U230</f>
        <v>6.3333333333333325E-2</v>
      </c>
      <c r="Z230" s="16">
        <f>武器2!V230</f>
        <v>0</v>
      </c>
      <c r="AA230" s="16">
        <f>武器2!W230</f>
        <v>0</v>
      </c>
      <c r="AB230" s="16">
        <f>武器2!X230</f>
        <v>0.25636363636363635</v>
      </c>
      <c r="AC230" s="16">
        <f>武器2!Y230</f>
        <v>0</v>
      </c>
      <c r="AD230" s="16">
        <f>武器2!Z230</f>
        <v>0</v>
      </c>
      <c r="AE230" s="16">
        <f>武器2!AA230</f>
        <v>0</v>
      </c>
      <c r="AF230" s="16">
        <f>武器2!AB230</f>
        <v>0</v>
      </c>
      <c r="AG230" s="16">
        <f>武器2!AC230</f>
        <v>0</v>
      </c>
      <c r="AH230" s="16">
        <f>武器2!AD230</f>
        <v>0</v>
      </c>
      <c r="AI230" s="16">
        <f>武器2!AE230</f>
        <v>0</v>
      </c>
      <c r="AJ230" s="16">
        <f>武器2!AF230</f>
        <v>0</v>
      </c>
      <c r="AK230" s="16">
        <f>武器2!AG230</f>
        <v>0</v>
      </c>
      <c r="AL230" s="16">
        <f>武器2!AH230</f>
        <v>0</v>
      </c>
      <c r="AM230" s="16">
        <f>武器2!AI230</f>
        <v>0</v>
      </c>
      <c r="AN230" s="16">
        <f>武器2!AJ230</f>
        <v>0</v>
      </c>
      <c r="AO230" s="21">
        <f t="shared" si="67"/>
        <v>136.40727272727273</v>
      </c>
      <c r="AP230" s="21">
        <f t="shared" si="68"/>
        <v>117600</v>
      </c>
      <c r="AQ230" t="str">
        <f t="shared" si="69"/>
        <v>,耀眼的石头,斑斓的稻草,剧毒牙</v>
      </c>
      <c r="AR230" s="24" t="str">
        <f>IF(F230="c",getSring(AQ230,4),VLOOKUP(K230&amp;F230,test4,2,FALSE))</f>
        <v>顶级光之精华</v>
      </c>
      <c r="AS230" s="24">
        <f t="shared" si="70"/>
        <v>30016</v>
      </c>
      <c r="AT230" s="24">
        <f t="shared" si="71"/>
        <v>7</v>
      </c>
      <c r="AU230" s="24" t="str">
        <f t="shared" si="79"/>
        <v>耀眼的石头</v>
      </c>
      <c r="AV230" s="24">
        <f t="shared" si="72"/>
        <v>30037</v>
      </c>
      <c r="AW230" s="24">
        <f t="shared" si="73"/>
        <v>14</v>
      </c>
      <c r="AX230" s="24" t="str">
        <f t="shared" si="80"/>
        <v>斑斓的稻草</v>
      </c>
      <c r="AY230" s="24">
        <f t="shared" si="74"/>
        <v>30029</v>
      </c>
      <c r="AZ230" s="24">
        <f t="shared" si="75"/>
        <v>14</v>
      </c>
      <c r="BA230" s="24" t="str">
        <f t="shared" si="81"/>
        <v>剧毒牙</v>
      </c>
      <c r="BB230" s="24">
        <f t="shared" si="76"/>
        <v>30041</v>
      </c>
      <c r="BC230" s="24">
        <f t="shared" si="82"/>
        <v>14</v>
      </c>
    </row>
    <row r="231" spans="1:55" ht="14.25" x14ac:dyDescent="0.2">
      <c r="A231">
        <f t="shared" si="77"/>
        <v>10229</v>
      </c>
      <c r="B231" s="16">
        <v>229</v>
      </c>
      <c r="C231" s="16" t="str">
        <f ca="1">武器1!C231</f>
        <v>IC1118</v>
      </c>
      <c r="D231" s="16" t="str">
        <f ca="1">武器1!D231</f>
        <v>神秘的忏悔烟斗</v>
      </c>
      <c r="E231" s="16">
        <f t="shared" si="63"/>
        <v>10</v>
      </c>
      <c r="F231" s="36" t="str">
        <f t="shared" si="83"/>
        <v>s</v>
      </c>
      <c r="G231" s="39">
        <f t="shared" si="78"/>
        <v>3</v>
      </c>
      <c r="H231" s="19" t="s">
        <v>21</v>
      </c>
      <c r="I231" s="3" t="s">
        <v>29</v>
      </c>
      <c r="J231" s="3" t="s">
        <v>931</v>
      </c>
      <c r="K231" s="3" t="str">
        <f t="shared" si="64"/>
        <v>神圣</v>
      </c>
      <c r="L231" s="3">
        <f t="shared" si="65"/>
        <v>5</v>
      </c>
      <c r="M231" s="3">
        <f t="shared" si="66"/>
        <v>5</v>
      </c>
      <c r="N231" s="16">
        <v>10</v>
      </c>
      <c r="O231" s="16">
        <v>5</v>
      </c>
      <c r="P231" s="16">
        <f>武器2!L231</f>
        <v>76</v>
      </c>
      <c r="Q231" s="16">
        <f>武器2!M231</f>
        <v>0</v>
      </c>
      <c r="R231" s="16">
        <f>武器2!N231</f>
        <v>0</v>
      </c>
      <c r="S231" s="16">
        <f>武器2!O231</f>
        <v>0</v>
      </c>
      <c r="T231" s="16">
        <f>武器2!P231</f>
        <v>0</v>
      </c>
      <c r="U231" s="16">
        <f>武器2!Q231</f>
        <v>104</v>
      </c>
      <c r="V231" s="16">
        <f>武器2!R231</f>
        <v>0</v>
      </c>
      <c r="W231" s="16">
        <f>武器2!S231</f>
        <v>0</v>
      </c>
      <c r="X231" s="16">
        <f>武器2!T231</f>
        <v>24</v>
      </c>
      <c r="Y231" s="16">
        <f>武器2!U231</f>
        <v>0</v>
      </c>
      <c r="Z231" s="16">
        <f>武器2!V231</f>
        <v>0</v>
      </c>
      <c r="AA231" s="16">
        <f>武器2!W231</f>
        <v>0</v>
      </c>
      <c r="AB231" s="16">
        <f>武器2!X231</f>
        <v>0</v>
      </c>
      <c r="AC231" s="16">
        <f>武器2!Y231</f>
        <v>0</v>
      </c>
      <c r="AD231" s="16">
        <f>武器2!Z231</f>
        <v>0</v>
      </c>
      <c r="AE231" s="16">
        <f>武器2!AA231</f>
        <v>4.7619047619047672E-2</v>
      </c>
      <c r="AF231" s="16">
        <f>武器2!AB231</f>
        <v>0</v>
      </c>
      <c r="AG231" s="16">
        <f>武器2!AC231</f>
        <v>0</v>
      </c>
      <c r="AH231" s="16">
        <f>武器2!AD231</f>
        <v>0</v>
      </c>
      <c r="AI231" s="16">
        <f>武器2!AE231</f>
        <v>0</v>
      </c>
      <c r="AJ231" s="16">
        <f>武器2!AF231</f>
        <v>0</v>
      </c>
      <c r="AK231" s="16">
        <f>武器2!AG231</f>
        <v>0</v>
      </c>
      <c r="AL231" s="16">
        <f>武器2!AH231</f>
        <v>0</v>
      </c>
      <c r="AM231" s="16">
        <f>武器2!AI231</f>
        <v>0</v>
      </c>
      <c r="AN231" s="16">
        <f>武器2!AJ231</f>
        <v>0.25745454545454544</v>
      </c>
      <c r="AO231" s="21">
        <f t="shared" si="67"/>
        <v>306.1904761904762</v>
      </c>
      <c r="AP231" s="21">
        <f t="shared" si="68"/>
        <v>268800</v>
      </c>
      <c r="AQ231" t="str">
        <f t="shared" si="69"/>
        <v>,五彩的蘑菇,紫水晶,耀眼的石头</v>
      </c>
      <c r="AR231" s="24" t="str">
        <f>IF(F231="c",getSring(AQ231,4),VLOOKUP(K231&amp;F231,test4,2,FALSE))</f>
        <v>顶级光之精华</v>
      </c>
      <c r="AS231" s="24">
        <f t="shared" si="70"/>
        <v>30016</v>
      </c>
      <c r="AT231" s="24">
        <f t="shared" si="71"/>
        <v>16</v>
      </c>
      <c r="AU231" s="24" t="str">
        <f t="shared" si="79"/>
        <v>五彩的蘑菇</v>
      </c>
      <c r="AV231" s="24">
        <f t="shared" si="72"/>
        <v>30025</v>
      </c>
      <c r="AW231" s="24">
        <f t="shared" si="73"/>
        <v>32</v>
      </c>
      <c r="AX231" s="24" t="str">
        <f t="shared" si="80"/>
        <v>紫水晶</v>
      </c>
      <c r="AY231" s="24">
        <f t="shared" si="74"/>
        <v>30033</v>
      </c>
      <c r="AZ231" s="24">
        <f t="shared" si="75"/>
        <v>32</v>
      </c>
      <c r="BA231" s="24" t="str">
        <f t="shared" si="81"/>
        <v>耀眼的石头</v>
      </c>
      <c r="BB231" s="24">
        <f t="shared" si="76"/>
        <v>30037</v>
      </c>
      <c r="BC231" s="24">
        <f t="shared" si="82"/>
        <v>32</v>
      </c>
    </row>
    <row r="232" spans="1:55" ht="14.25" x14ac:dyDescent="0.2">
      <c r="A232">
        <f t="shared" si="77"/>
        <v>10230</v>
      </c>
      <c r="B232" s="16">
        <v>230</v>
      </c>
      <c r="C232" s="16" t="str">
        <f ca="1">武器1!C232</f>
        <v>IC1155</v>
      </c>
      <c r="D232" s="16" t="str">
        <f ca="1">武器1!D232</f>
        <v>神奇的言语烟斗</v>
      </c>
      <c r="E232" s="16">
        <f t="shared" si="63"/>
        <v>12</v>
      </c>
      <c r="F232" s="36" t="str">
        <f t="shared" si="83"/>
        <v>s</v>
      </c>
      <c r="G232" s="39">
        <f t="shared" si="78"/>
        <v>3</v>
      </c>
      <c r="H232" s="19" t="s">
        <v>21</v>
      </c>
      <c r="I232" s="3" t="s">
        <v>29</v>
      </c>
      <c r="J232" s="3" t="s">
        <v>931</v>
      </c>
      <c r="K232" s="3" t="str">
        <f t="shared" si="64"/>
        <v>神圣</v>
      </c>
      <c r="L232" s="3">
        <f t="shared" si="65"/>
        <v>5</v>
      </c>
      <c r="M232" s="3">
        <f t="shared" si="66"/>
        <v>5</v>
      </c>
      <c r="N232" s="16">
        <v>10</v>
      </c>
      <c r="O232" s="16">
        <v>6</v>
      </c>
      <c r="P232" s="16">
        <f>武器2!L232</f>
        <v>91</v>
      </c>
      <c r="Q232" s="16">
        <f>武器2!M232</f>
        <v>0</v>
      </c>
      <c r="R232" s="16">
        <f>武器2!N232</f>
        <v>0</v>
      </c>
      <c r="S232" s="16">
        <f>武器2!O232</f>
        <v>0</v>
      </c>
      <c r="T232" s="16">
        <f>武器2!P232</f>
        <v>0</v>
      </c>
      <c r="U232" s="16">
        <f>武器2!Q232</f>
        <v>125</v>
      </c>
      <c r="V232" s="16">
        <f>武器2!R232</f>
        <v>0</v>
      </c>
      <c r="W232" s="16">
        <f>武器2!S232</f>
        <v>0</v>
      </c>
      <c r="X232" s="16">
        <f>武器2!T232</f>
        <v>29</v>
      </c>
      <c r="Y232" s="16">
        <f>武器2!U232</f>
        <v>0</v>
      </c>
      <c r="Z232" s="16">
        <f>武器2!V232</f>
        <v>0</v>
      </c>
      <c r="AA232" s="16">
        <f>武器2!W232</f>
        <v>0</v>
      </c>
      <c r="AB232" s="16">
        <f>武器2!X232</f>
        <v>0.38636363636363635</v>
      </c>
      <c r="AC232" s="16">
        <f>武器2!Y232</f>
        <v>0</v>
      </c>
      <c r="AD232" s="16">
        <f>武器2!Z232</f>
        <v>0</v>
      </c>
      <c r="AE232" s="16">
        <f>武器2!AA232</f>
        <v>0</v>
      </c>
      <c r="AF232" s="16">
        <f>武器2!AB232</f>
        <v>0</v>
      </c>
      <c r="AG232" s="16">
        <f>武器2!AC232</f>
        <v>0</v>
      </c>
      <c r="AH232" s="16">
        <f>武器2!AD232</f>
        <v>0</v>
      </c>
      <c r="AI232" s="16">
        <f>武器2!AE232</f>
        <v>5.6603773584905648E-2</v>
      </c>
      <c r="AJ232" s="16">
        <f>武器2!AF232</f>
        <v>0</v>
      </c>
      <c r="AK232" s="16">
        <f>武器2!AG232</f>
        <v>0</v>
      </c>
      <c r="AL232" s="16">
        <f>武器2!AH232</f>
        <v>0</v>
      </c>
      <c r="AM232" s="16">
        <f>武器2!AI232</f>
        <v>0</v>
      </c>
      <c r="AN232" s="16">
        <f>武器2!AJ232</f>
        <v>0</v>
      </c>
      <c r="AO232" s="21">
        <f t="shared" si="67"/>
        <v>404.04459691252146</v>
      </c>
      <c r="AP232" s="21">
        <f t="shared" si="68"/>
        <v>352800</v>
      </c>
      <c r="AQ232" t="str">
        <f t="shared" si="69"/>
        <v>,斑斓的稻草,耀眼的石头,紫水晶</v>
      </c>
      <c r="AR232" s="24" t="str">
        <f>IF(F232="c",getSring(AQ232,4),VLOOKUP(K232&amp;F232,test4,2,FALSE))</f>
        <v>顶级光之精华</v>
      </c>
      <c r="AS232" s="24">
        <f t="shared" si="70"/>
        <v>30016</v>
      </c>
      <c r="AT232" s="24">
        <f t="shared" si="71"/>
        <v>21</v>
      </c>
      <c r="AU232" s="24" t="str">
        <f t="shared" si="79"/>
        <v>斑斓的稻草</v>
      </c>
      <c r="AV232" s="24">
        <f t="shared" si="72"/>
        <v>30029</v>
      </c>
      <c r="AW232" s="24">
        <f t="shared" si="73"/>
        <v>42</v>
      </c>
      <c r="AX232" s="24" t="str">
        <f t="shared" si="80"/>
        <v>耀眼的石头</v>
      </c>
      <c r="AY232" s="24">
        <f t="shared" si="74"/>
        <v>30037</v>
      </c>
      <c r="AZ232" s="24">
        <f t="shared" si="75"/>
        <v>42</v>
      </c>
      <c r="BA232" s="24" t="str">
        <f t="shared" si="81"/>
        <v>紫水晶</v>
      </c>
      <c r="BB232" s="24">
        <f t="shared" si="76"/>
        <v>30033</v>
      </c>
      <c r="BC232" s="24">
        <f t="shared" si="82"/>
        <v>42</v>
      </c>
    </row>
    <row r="233" spans="1:55" ht="14.25" x14ac:dyDescent="0.2">
      <c r="A233">
        <f t="shared" si="77"/>
        <v>10231</v>
      </c>
      <c r="B233" s="16">
        <v>231</v>
      </c>
      <c r="C233" s="16" t="str">
        <f ca="1">武器1!C233</f>
        <v>IC1103</v>
      </c>
      <c r="D233" s="16" t="str">
        <f ca="1">武器1!D233</f>
        <v>璀璨的虚幻烟斗</v>
      </c>
      <c r="E233" s="16">
        <f t="shared" si="63"/>
        <v>14</v>
      </c>
      <c r="F233" s="36" t="str">
        <f t="shared" si="83"/>
        <v>s</v>
      </c>
      <c r="G233" s="39">
        <f t="shared" si="78"/>
        <v>3</v>
      </c>
      <c r="H233" s="19" t="s">
        <v>21</v>
      </c>
      <c r="I233" s="3" t="s">
        <v>29</v>
      </c>
      <c r="J233" s="3" t="s">
        <v>931</v>
      </c>
      <c r="K233" s="3" t="str">
        <f t="shared" si="64"/>
        <v>神圣</v>
      </c>
      <c r="L233" s="3">
        <f t="shared" si="65"/>
        <v>5</v>
      </c>
      <c r="M233" s="3">
        <f t="shared" si="66"/>
        <v>5</v>
      </c>
      <c r="N233" s="16">
        <v>10</v>
      </c>
      <c r="O233" s="16">
        <v>7</v>
      </c>
      <c r="P233" s="16">
        <f>武器2!L233</f>
        <v>107</v>
      </c>
      <c r="Q233" s="16">
        <f>武器2!M233</f>
        <v>0</v>
      </c>
      <c r="R233" s="16">
        <f>武器2!N233</f>
        <v>0</v>
      </c>
      <c r="S233" s="16">
        <f>武器2!O233</f>
        <v>0</v>
      </c>
      <c r="T233" s="16">
        <f>武器2!P233</f>
        <v>0</v>
      </c>
      <c r="U233" s="16">
        <f>武器2!Q233</f>
        <v>145</v>
      </c>
      <c r="V233" s="16">
        <f>武器2!R233</f>
        <v>0</v>
      </c>
      <c r="W233" s="16">
        <f>武器2!S233</f>
        <v>0</v>
      </c>
      <c r="X233" s="16">
        <f>武器2!T233</f>
        <v>0</v>
      </c>
      <c r="Y233" s="16">
        <f>武器2!U233</f>
        <v>0</v>
      </c>
      <c r="Z233" s="16">
        <f>武器2!V233</f>
        <v>0</v>
      </c>
      <c r="AA233" s="16">
        <f>武器2!W233</f>
        <v>0.11333333333333334</v>
      </c>
      <c r="AB233" s="16">
        <f>武器2!X233</f>
        <v>0.45</v>
      </c>
      <c r="AC233" s="16">
        <f>武器2!Y233</f>
        <v>0</v>
      </c>
      <c r="AD233" s="16">
        <f>武器2!Z233</f>
        <v>0</v>
      </c>
      <c r="AE233" s="16">
        <f>武器2!AA233</f>
        <v>0</v>
      </c>
      <c r="AF233" s="16">
        <f>武器2!AB233</f>
        <v>0</v>
      </c>
      <c r="AG233" s="16">
        <f>武器2!AC233</f>
        <v>0</v>
      </c>
      <c r="AH233" s="16">
        <f>武器2!AD233</f>
        <v>0</v>
      </c>
      <c r="AI233" s="16">
        <f>武器2!AE233</f>
        <v>0</v>
      </c>
      <c r="AJ233" s="16">
        <f>武器2!AF233</f>
        <v>0</v>
      </c>
      <c r="AK233" s="16">
        <f>武器2!AG233</f>
        <v>0.36000000000000004</v>
      </c>
      <c r="AL233" s="16">
        <f>武器2!AH233</f>
        <v>0</v>
      </c>
      <c r="AM233" s="16">
        <f>武器2!AI233</f>
        <v>0.36000000000000004</v>
      </c>
      <c r="AN233" s="16">
        <f>武器2!AJ233</f>
        <v>0</v>
      </c>
      <c r="AO233" s="21">
        <f t="shared" si="67"/>
        <v>427.82400000000001</v>
      </c>
      <c r="AP233" s="21">
        <f t="shared" si="68"/>
        <v>373200</v>
      </c>
      <c r="AQ233" t="str">
        <f t="shared" si="69"/>
        <v>,紫水晶,斑斓的稻草,剧毒牙</v>
      </c>
      <c r="AR233" s="24" t="str">
        <f>IF(F233="c",getSring(AQ233,4),VLOOKUP(K233&amp;F233,test4,2,FALSE))</f>
        <v>顶级光之精华</v>
      </c>
      <c r="AS233" s="24">
        <f t="shared" si="70"/>
        <v>30016</v>
      </c>
      <c r="AT233" s="24">
        <f t="shared" si="71"/>
        <v>22</v>
      </c>
      <c r="AU233" s="24" t="str">
        <f t="shared" si="79"/>
        <v>紫水晶</v>
      </c>
      <c r="AV233" s="24">
        <f t="shared" si="72"/>
        <v>30033</v>
      </c>
      <c r="AW233" s="24">
        <f t="shared" si="73"/>
        <v>45</v>
      </c>
      <c r="AX233" s="24" t="str">
        <f t="shared" si="80"/>
        <v>斑斓的稻草</v>
      </c>
      <c r="AY233" s="24">
        <f t="shared" si="74"/>
        <v>30029</v>
      </c>
      <c r="AZ233" s="24">
        <f t="shared" si="75"/>
        <v>45</v>
      </c>
      <c r="BA233" s="24" t="str">
        <f t="shared" si="81"/>
        <v>剧毒牙</v>
      </c>
      <c r="BB233" s="24">
        <f t="shared" si="76"/>
        <v>30041</v>
      </c>
      <c r="BC233" s="24">
        <f t="shared" si="82"/>
        <v>45</v>
      </c>
    </row>
    <row r="234" spans="1:55" ht="14.25" x14ac:dyDescent="0.2">
      <c r="A234">
        <f t="shared" si="77"/>
        <v>10232</v>
      </c>
      <c r="B234" s="16">
        <v>232</v>
      </c>
      <c r="C234" s="16" t="str">
        <f ca="1">武器1!C234</f>
        <v>IC1155</v>
      </c>
      <c r="D234" s="16" t="str">
        <f ca="1">武器1!D234</f>
        <v>璀璨的遗迹烟斗</v>
      </c>
      <c r="E234" s="16">
        <f t="shared" si="63"/>
        <v>16</v>
      </c>
      <c r="F234" s="36" t="str">
        <f t="shared" si="83"/>
        <v>s</v>
      </c>
      <c r="G234" s="39">
        <f t="shared" si="78"/>
        <v>3</v>
      </c>
      <c r="H234" s="19" t="s">
        <v>21</v>
      </c>
      <c r="I234" s="3" t="s">
        <v>29</v>
      </c>
      <c r="J234" s="3" t="s">
        <v>931</v>
      </c>
      <c r="K234" s="3" t="str">
        <f t="shared" si="64"/>
        <v>神圣</v>
      </c>
      <c r="L234" s="3">
        <f t="shared" si="65"/>
        <v>5</v>
      </c>
      <c r="M234" s="3">
        <f t="shared" si="66"/>
        <v>5</v>
      </c>
      <c r="N234" s="16">
        <v>10</v>
      </c>
      <c r="O234" s="16">
        <v>8</v>
      </c>
      <c r="P234" s="16">
        <f>武器2!L234</f>
        <v>122</v>
      </c>
      <c r="Q234" s="16">
        <f>武器2!M234</f>
        <v>0</v>
      </c>
      <c r="R234" s="16">
        <f>武器2!N234</f>
        <v>0</v>
      </c>
      <c r="S234" s="16">
        <f>武器2!O234</f>
        <v>0</v>
      </c>
      <c r="T234" s="16">
        <f>武器2!P234</f>
        <v>0</v>
      </c>
      <c r="U234" s="16">
        <f>武器2!Q234</f>
        <v>166</v>
      </c>
      <c r="V234" s="16">
        <f>武器2!R234</f>
        <v>0</v>
      </c>
      <c r="W234" s="16">
        <f>武器2!S234</f>
        <v>0</v>
      </c>
      <c r="X234" s="16">
        <f>武器2!T234</f>
        <v>39</v>
      </c>
      <c r="Y234" s="16">
        <f>武器2!U234</f>
        <v>0</v>
      </c>
      <c r="Z234" s="16">
        <f>武器2!V234</f>
        <v>9.3333333333333338E-2</v>
      </c>
      <c r="AA234" s="16">
        <f>武器2!W234</f>
        <v>0</v>
      </c>
      <c r="AB234" s="16">
        <f>武器2!X234</f>
        <v>0.51636363636363636</v>
      </c>
      <c r="AC234" s="16">
        <f>武器2!Y234</f>
        <v>0</v>
      </c>
      <c r="AD234" s="16">
        <f>武器2!Z234</f>
        <v>0</v>
      </c>
      <c r="AE234" s="16">
        <f>武器2!AA234</f>
        <v>0</v>
      </c>
      <c r="AF234" s="16">
        <f>武器2!AB234</f>
        <v>0</v>
      </c>
      <c r="AG234" s="16">
        <f>武器2!AC234</f>
        <v>0</v>
      </c>
      <c r="AH234" s="16">
        <f>武器2!AD234</f>
        <v>0</v>
      </c>
      <c r="AI234" s="16">
        <f>武器2!AE234</f>
        <v>0</v>
      </c>
      <c r="AJ234" s="16">
        <f>武器2!AF234</f>
        <v>0</v>
      </c>
      <c r="AK234" s="16">
        <f>武器2!AG234</f>
        <v>0</v>
      </c>
      <c r="AL234" s="16">
        <f>武器2!AH234</f>
        <v>0.41309090909090912</v>
      </c>
      <c r="AM234" s="16">
        <f>武器2!AI234</f>
        <v>0</v>
      </c>
      <c r="AN234" s="16">
        <f>武器2!AJ234</f>
        <v>0</v>
      </c>
      <c r="AO234" s="21">
        <f t="shared" si="67"/>
        <v>555.25875966942147</v>
      </c>
      <c r="AP234" s="21">
        <f t="shared" si="68"/>
        <v>487200</v>
      </c>
      <c r="AQ234" t="str">
        <f t="shared" si="69"/>
        <v>,耀眼的石头,剧毒牙,紫水晶</v>
      </c>
      <c r="AR234" s="24" t="str">
        <f>IF(F234="c",getSring(AQ234,4),VLOOKUP(K234&amp;F234,test4,2,FALSE))</f>
        <v>顶级光之精华</v>
      </c>
      <c r="AS234" s="24">
        <f t="shared" si="70"/>
        <v>30016</v>
      </c>
      <c r="AT234" s="24">
        <f t="shared" si="71"/>
        <v>29</v>
      </c>
      <c r="AU234" s="24" t="str">
        <f t="shared" si="79"/>
        <v>耀眼的石头</v>
      </c>
      <c r="AV234" s="24">
        <f t="shared" si="72"/>
        <v>30037</v>
      </c>
      <c r="AW234" s="24">
        <f t="shared" si="73"/>
        <v>58</v>
      </c>
      <c r="AX234" s="24" t="str">
        <f t="shared" si="80"/>
        <v>剧毒牙</v>
      </c>
      <c r="AY234" s="24">
        <f t="shared" si="74"/>
        <v>30041</v>
      </c>
      <c r="AZ234" s="24">
        <f t="shared" si="75"/>
        <v>58</v>
      </c>
      <c r="BA234" s="24" t="str">
        <f t="shared" si="81"/>
        <v>紫水晶</v>
      </c>
      <c r="BB234" s="24">
        <f t="shared" si="76"/>
        <v>30033</v>
      </c>
      <c r="BC234" s="24">
        <f t="shared" si="82"/>
        <v>58</v>
      </c>
    </row>
    <row r="235" spans="1:55" ht="14.25" x14ac:dyDescent="0.2">
      <c r="A235">
        <f t="shared" si="77"/>
        <v>10233</v>
      </c>
      <c r="B235" s="16">
        <v>233</v>
      </c>
      <c r="C235" s="16" t="str">
        <f ca="1">武器1!C235</f>
        <v>IC1101</v>
      </c>
      <c r="D235" s="16" t="str">
        <f ca="1">武器1!D235</f>
        <v>精致的遗迹烟斗</v>
      </c>
      <c r="E235" s="16">
        <f t="shared" si="63"/>
        <v>2</v>
      </c>
      <c r="F235" s="36" t="str">
        <f t="shared" si="83"/>
        <v>a</v>
      </c>
      <c r="G235" s="39">
        <f t="shared" si="78"/>
        <v>3</v>
      </c>
      <c r="H235" s="19" t="s">
        <v>21</v>
      </c>
      <c r="I235" s="3" t="s">
        <v>29</v>
      </c>
      <c r="J235" s="3" t="s">
        <v>931</v>
      </c>
      <c r="K235" s="3" t="str">
        <f t="shared" si="64"/>
        <v>神圣</v>
      </c>
      <c r="L235" s="3">
        <f t="shared" si="65"/>
        <v>5</v>
      </c>
      <c r="M235" s="3">
        <f t="shared" si="66"/>
        <v>5</v>
      </c>
      <c r="N235" s="16">
        <v>10</v>
      </c>
      <c r="O235" s="16">
        <v>1</v>
      </c>
      <c r="P235" s="16">
        <f>武器2!L235</f>
        <v>11</v>
      </c>
      <c r="Q235" s="16">
        <f>武器2!M235</f>
        <v>0</v>
      </c>
      <c r="R235" s="16">
        <f>武器2!N235</f>
        <v>0</v>
      </c>
      <c r="S235" s="16">
        <f>武器2!O235</f>
        <v>0</v>
      </c>
      <c r="T235" s="16">
        <f>武器2!P235</f>
        <v>0</v>
      </c>
      <c r="U235" s="16">
        <f>武器2!Q235</f>
        <v>0</v>
      </c>
      <c r="V235" s="16">
        <f>武器2!R235</f>
        <v>0</v>
      </c>
      <c r="W235" s="16">
        <f>武器2!S235</f>
        <v>0</v>
      </c>
      <c r="X235" s="16">
        <f>武器2!T235</f>
        <v>0</v>
      </c>
      <c r="Y235" s="16">
        <f>武器2!U235</f>
        <v>0</v>
      </c>
      <c r="Z235" s="16">
        <f>武器2!V235</f>
        <v>0</v>
      </c>
      <c r="AA235" s="16">
        <f>武器2!W235</f>
        <v>0</v>
      </c>
      <c r="AB235" s="16">
        <f>武器2!X235</f>
        <v>0</v>
      </c>
      <c r="AC235" s="16">
        <f>武器2!Y235</f>
        <v>0</v>
      </c>
      <c r="AD235" s="16">
        <f>武器2!Z235</f>
        <v>0</v>
      </c>
      <c r="AE235" s="16">
        <f>武器2!AA235</f>
        <v>0</v>
      </c>
      <c r="AF235" s="16">
        <f>武器2!AB235</f>
        <v>0</v>
      </c>
      <c r="AG235" s="16">
        <f>武器2!AC235</f>
        <v>0</v>
      </c>
      <c r="AH235" s="16">
        <f>武器2!AD235</f>
        <v>0</v>
      </c>
      <c r="AI235" s="16">
        <f>武器2!AE235</f>
        <v>9.9009900990099098E-3</v>
      </c>
      <c r="AJ235" s="16">
        <f>武器2!AF235</f>
        <v>0</v>
      </c>
      <c r="AK235" s="16">
        <f>武器2!AG235</f>
        <v>0</v>
      </c>
      <c r="AL235" s="16">
        <f>武器2!AH235</f>
        <v>0</v>
      </c>
      <c r="AM235" s="16">
        <f>武器2!AI235</f>
        <v>0</v>
      </c>
      <c r="AN235" s="16">
        <f>武器2!AJ235</f>
        <v>0</v>
      </c>
      <c r="AO235" s="21">
        <f t="shared" si="67"/>
        <v>16.53960396039604</v>
      </c>
      <c r="AP235" s="21">
        <f t="shared" si="68"/>
        <v>15000</v>
      </c>
      <c r="AQ235" t="str">
        <f t="shared" si="69"/>
        <v>,发光的石头,灰色的稻草,诱人的蘑菇</v>
      </c>
      <c r="AR235" s="24" t="str">
        <f>IF(F235="c",getSring(AQ235,4),VLOOKUP(K235&amp;F235,test4,2,FALSE))</f>
        <v>上级光之精华</v>
      </c>
      <c r="AS235" s="24">
        <f t="shared" si="70"/>
        <v>30017</v>
      </c>
      <c r="AT235" s="24">
        <f t="shared" si="71"/>
        <v>2</v>
      </c>
      <c r="AU235" s="24" t="str">
        <f t="shared" si="79"/>
        <v>发光的石头</v>
      </c>
      <c r="AV235" s="24">
        <f t="shared" si="72"/>
        <v>30036</v>
      </c>
      <c r="AW235" s="24">
        <f t="shared" si="73"/>
        <v>3</v>
      </c>
      <c r="AX235" s="24" t="str">
        <f t="shared" si="80"/>
        <v>灰色的稻草</v>
      </c>
      <c r="AY235" s="24">
        <f t="shared" si="74"/>
        <v>30028</v>
      </c>
      <c r="AZ235" s="24">
        <f t="shared" si="75"/>
        <v>3</v>
      </c>
      <c r="BA235" s="24" t="str">
        <f t="shared" si="81"/>
        <v>诱人的蘑菇</v>
      </c>
      <c r="BB235" s="24">
        <f t="shared" si="76"/>
        <v>30024</v>
      </c>
      <c r="BC235" s="24">
        <f t="shared" si="82"/>
        <v>3</v>
      </c>
    </row>
    <row r="236" spans="1:55" ht="14.25" x14ac:dyDescent="0.2">
      <c r="A236">
        <f t="shared" si="77"/>
        <v>10234</v>
      </c>
      <c r="B236" s="16">
        <v>234</v>
      </c>
      <c r="C236" s="16" t="str">
        <f ca="1">武器1!C236</f>
        <v>IC1101</v>
      </c>
      <c r="D236" s="16" t="str">
        <f ca="1">武器1!D236</f>
        <v>精致的混乱烟斗</v>
      </c>
      <c r="E236" s="16">
        <f t="shared" si="63"/>
        <v>4</v>
      </c>
      <c r="F236" s="36" t="str">
        <f t="shared" si="83"/>
        <v>a</v>
      </c>
      <c r="G236" s="39">
        <f t="shared" si="78"/>
        <v>3</v>
      </c>
      <c r="H236" s="19" t="s">
        <v>21</v>
      </c>
      <c r="I236" s="3" t="s">
        <v>29</v>
      </c>
      <c r="J236" s="3" t="s">
        <v>931</v>
      </c>
      <c r="K236" s="3" t="str">
        <f t="shared" si="64"/>
        <v>神圣</v>
      </c>
      <c r="L236" s="3">
        <f t="shared" si="65"/>
        <v>5</v>
      </c>
      <c r="M236" s="3">
        <f t="shared" si="66"/>
        <v>5</v>
      </c>
      <c r="N236" s="16">
        <v>10</v>
      </c>
      <c r="O236" s="16">
        <v>2</v>
      </c>
      <c r="P236" s="16">
        <f>武器2!L236</f>
        <v>23</v>
      </c>
      <c r="Q236" s="16">
        <f>武器2!M236</f>
        <v>0</v>
      </c>
      <c r="R236" s="16">
        <f>武器2!N236</f>
        <v>0</v>
      </c>
      <c r="S236" s="16">
        <f>武器2!O236</f>
        <v>0</v>
      </c>
      <c r="T236" s="16">
        <f>武器2!P236</f>
        <v>0</v>
      </c>
      <c r="U236" s="16">
        <f>武器2!Q236</f>
        <v>44</v>
      </c>
      <c r="V236" s="16">
        <f>武器2!R236</f>
        <v>0</v>
      </c>
      <c r="W236" s="16">
        <f>武器2!S236</f>
        <v>0</v>
      </c>
      <c r="X236" s="16">
        <f>武器2!T236</f>
        <v>0</v>
      </c>
      <c r="Y236" s="16">
        <f>武器2!U236</f>
        <v>0</v>
      </c>
      <c r="Z236" s="16">
        <f>武器2!V236</f>
        <v>0</v>
      </c>
      <c r="AA236" s="16">
        <f>武器2!W236</f>
        <v>0</v>
      </c>
      <c r="AB236" s="16">
        <f>武器2!X236</f>
        <v>0</v>
      </c>
      <c r="AC236" s="16">
        <f>武器2!Y236</f>
        <v>0</v>
      </c>
      <c r="AD236" s="16">
        <f>武器2!Z236</f>
        <v>0</v>
      </c>
      <c r="AE236" s="16">
        <f>武器2!AA236</f>
        <v>0</v>
      </c>
      <c r="AF236" s="16">
        <f>武器2!AB236</f>
        <v>0</v>
      </c>
      <c r="AG236" s="16">
        <f>武器2!AC236</f>
        <v>0</v>
      </c>
      <c r="AH236" s="16">
        <f>武器2!AD236</f>
        <v>0</v>
      </c>
      <c r="AI236" s="16">
        <f>武器2!AE236</f>
        <v>0</v>
      </c>
      <c r="AJ236" s="16">
        <f>武器2!AF236</f>
        <v>0</v>
      </c>
      <c r="AK236" s="16">
        <f>武器2!AG236</f>
        <v>0</v>
      </c>
      <c r="AL236" s="16">
        <f>武器2!AH236</f>
        <v>0</v>
      </c>
      <c r="AM236" s="16">
        <f>武器2!AI236</f>
        <v>0</v>
      </c>
      <c r="AN236" s="16">
        <f>武器2!AJ236</f>
        <v>0</v>
      </c>
      <c r="AO236" s="21">
        <f t="shared" si="67"/>
        <v>100.5</v>
      </c>
      <c r="AP236" s="21">
        <f t="shared" si="68"/>
        <v>85800</v>
      </c>
      <c r="AQ236" t="str">
        <f t="shared" si="69"/>
        <v>,发光的石头,黄水晶,诱人的坚果</v>
      </c>
      <c r="AR236" s="24" t="str">
        <f>IF(F236="c",getSring(AQ236,4),VLOOKUP(K236&amp;F236,test4,2,FALSE))</f>
        <v>上级光之精华</v>
      </c>
      <c r="AS236" s="24">
        <f t="shared" si="70"/>
        <v>30017</v>
      </c>
      <c r="AT236" s="24">
        <f t="shared" si="71"/>
        <v>10</v>
      </c>
      <c r="AU236" s="24" t="str">
        <f t="shared" si="79"/>
        <v>发光的石头</v>
      </c>
      <c r="AV236" s="24">
        <f t="shared" si="72"/>
        <v>30036</v>
      </c>
      <c r="AW236" s="24">
        <f t="shared" si="73"/>
        <v>21</v>
      </c>
      <c r="AX236" s="24" t="str">
        <f t="shared" si="80"/>
        <v>黄水晶</v>
      </c>
      <c r="AY236" s="24">
        <f t="shared" si="74"/>
        <v>30032</v>
      </c>
      <c r="AZ236" s="24">
        <f t="shared" si="75"/>
        <v>21</v>
      </c>
      <c r="BA236" s="24" t="str">
        <f t="shared" si="81"/>
        <v>诱人的坚果</v>
      </c>
      <c r="BB236" s="24">
        <f t="shared" si="76"/>
        <v>30044</v>
      </c>
      <c r="BC236" s="24">
        <f t="shared" si="82"/>
        <v>21</v>
      </c>
    </row>
    <row r="237" spans="1:55" ht="14.25" x14ac:dyDescent="0.2">
      <c r="A237">
        <f t="shared" si="77"/>
        <v>10235</v>
      </c>
      <c r="B237" s="16">
        <v>235</v>
      </c>
      <c r="C237" s="16" t="str">
        <f ca="1">武器1!C237</f>
        <v>IC1101</v>
      </c>
      <c r="D237" s="16" t="str">
        <f ca="1">武器1!D237</f>
        <v>拉风的晨曦烟斗</v>
      </c>
      <c r="E237" s="16">
        <f t="shared" si="63"/>
        <v>6</v>
      </c>
      <c r="F237" s="36" t="str">
        <f t="shared" si="83"/>
        <v>a</v>
      </c>
      <c r="G237" s="39">
        <f t="shared" si="78"/>
        <v>3</v>
      </c>
      <c r="H237" s="19" t="s">
        <v>21</v>
      </c>
      <c r="I237" s="3" t="s">
        <v>29</v>
      </c>
      <c r="J237" s="3" t="s">
        <v>931</v>
      </c>
      <c r="K237" s="3" t="str">
        <f t="shared" si="64"/>
        <v>神圣</v>
      </c>
      <c r="L237" s="3">
        <f t="shared" si="65"/>
        <v>5</v>
      </c>
      <c r="M237" s="3">
        <f t="shared" si="66"/>
        <v>5</v>
      </c>
      <c r="N237" s="16">
        <v>10</v>
      </c>
      <c r="O237" s="16">
        <v>3</v>
      </c>
      <c r="P237" s="16">
        <f>武器2!L237</f>
        <v>35</v>
      </c>
      <c r="Q237" s="16">
        <f>武器2!M237</f>
        <v>0</v>
      </c>
      <c r="R237" s="16">
        <f>武器2!N237</f>
        <v>0</v>
      </c>
      <c r="S237" s="16">
        <f>武器2!O237</f>
        <v>0</v>
      </c>
      <c r="T237" s="16">
        <f>武器2!P237</f>
        <v>0</v>
      </c>
      <c r="U237" s="16">
        <f>武器2!Q237</f>
        <v>0</v>
      </c>
      <c r="V237" s="16">
        <f>武器2!R237</f>
        <v>0</v>
      </c>
      <c r="W237" s="16">
        <f>武器2!S237</f>
        <v>0</v>
      </c>
      <c r="X237" s="16">
        <f>武器2!T237</f>
        <v>0</v>
      </c>
      <c r="Y237" s="16">
        <f>武器2!U237</f>
        <v>0</v>
      </c>
      <c r="Z237" s="16">
        <f>武器2!V237</f>
        <v>0</v>
      </c>
      <c r="AA237" s="16">
        <f>武器2!W237</f>
        <v>0</v>
      </c>
      <c r="AB237" s="16">
        <f>武器2!X237</f>
        <v>0.19090909090909089</v>
      </c>
      <c r="AC237" s="16">
        <f>武器2!Y237</f>
        <v>0</v>
      </c>
      <c r="AD237" s="16">
        <f>武器2!Z237</f>
        <v>0</v>
      </c>
      <c r="AE237" s="16">
        <f>武器2!AA237</f>
        <v>0</v>
      </c>
      <c r="AF237" s="16">
        <f>武器2!AB237</f>
        <v>0</v>
      </c>
      <c r="AG237" s="16">
        <f>武器2!AC237</f>
        <v>0</v>
      </c>
      <c r="AH237" s="16">
        <f>武器2!AD237</f>
        <v>0</v>
      </c>
      <c r="AI237" s="16">
        <f>武器2!AE237</f>
        <v>0</v>
      </c>
      <c r="AJ237" s="16">
        <f>武器2!AF237</f>
        <v>0</v>
      </c>
      <c r="AK237" s="16">
        <f>武器2!AG237</f>
        <v>0</v>
      </c>
      <c r="AL237" s="16">
        <f>武器2!AH237</f>
        <v>0</v>
      </c>
      <c r="AM237" s="16">
        <f>武器2!AI237</f>
        <v>0.15272727272727271</v>
      </c>
      <c r="AN237" s="16">
        <f>武器2!AJ237</f>
        <v>0</v>
      </c>
      <c r="AO237" s="21">
        <f t="shared" si="67"/>
        <v>59.783702479338842</v>
      </c>
      <c r="AP237" s="21">
        <f t="shared" si="68"/>
        <v>50400</v>
      </c>
      <c r="AQ237" t="str">
        <f t="shared" si="69"/>
        <v>,诱人的坚果,黄水晶,发光的石头</v>
      </c>
      <c r="AR237" s="24" t="str">
        <f>IF(F237="c",getSring(AQ237,4),VLOOKUP(K237&amp;F237,test4,2,FALSE))</f>
        <v>上级光之精华</v>
      </c>
      <c r="AS237" s="24">
        <f t="shared" si="70"/>
        <v>30017</v>
      </c>
      <c r="AT237" s="24">
        <f t="shared" si="71"/>
        <v>6</v>
      </c>
      <c r="AU237" s="24" t="str">
        <f t="shared" si="79"/>
        <v>诱人的坚果</v>
      </c>
      <c r="AV237" s="24">
        <f t="shared" si="72"/>
        <v>30044</v>
      </c>
      <c r="AW237" s="24">
        <f t="shared" si="73"/>
        <v>12</v>
      </c>
      <c r="AX237" s="24" t="str">
        <f t="shared" si="80"/>
        <v>黄水晶</v>
      </c>
      <c r="AY237" s="24">
        <f t="shared" si="74"/>
        <v>30032</v>
      </c>
      <c r="AZ237" s="24">
        <f t="shared" si="75"/>
        <v>12</v>
      </c>
      <c r="BA237" s="24" t="str">
        <f t="shared" si="81"/>
        <v>发光的石头</v>
      </c>
      <c r="BB237" s="24">
        <f t="shared" si="76"/>
        <v>30036</v>
      </c>
      <c r="BC237" s="24">
        <f t="shared" si="82"/>
        <v>12</v>
      </c>
    </row>
    <row r="238" spans="1:55" ht="14.25" x14ac:dyDescent="0.2">
      <c r="A238">
        <f t="shared" si="77"/>
        <v>10236</v>
      </c>
      <c r="B238" s="16">
        <v>236</v>
      </c>
      <c r="C238" s="16" t="str">
        <f ca="1">武器1!C238</f>
        <v>IC1155</v>
      </c>
      <c r="D238" s="16" t="str">
        <f ca="1">武器1!D238</f>
        <v>精致的智慧烟斗</v>
      </c>
      <c r="E238" s="16">
        <f t="shared" si="63"/>
        <v>8</v>
      </c>
      <c r="F238" s="36" t="str">
        <f t="shared" si="83"/>
        <v>a</v>
      </c>
      <c r="G238" s="39">
        <f t="shared" si="78"/>
        <v>3</v>
      </c>
      <c r="H238" s="19" t="s">
        <v>21</v>
      </c>
      <c r="I238" s="3" t="s">
        <v>29</v>
      </c>
      <c r="J238" s="3" t="s">
        <v>931</v>
      </c>
      <c r="K238" s="3" t="str">
        <f t="shared" si="64"/>
        <v>神圣</v>
      </c>
      <c r="L238" s="3">
        <f t="shared" si="65"/>
        <v>5</v>
      </c>
      <c r="M238" s="3">
        <f t="shared" si="66"/>
        <v>5</v>
      </c>
      <c r="N238" s="16">
        <v>10</v>
      </c>
      <c r="O238" s="16">
        <v>4</v>
      </c>
      <c r="P238" s="16">
        <f>武器2!L238</f>
        <v>46</v>
      </c>
      <c r="Q238" s="16">
        <f>武器2!M238</f>
        <v>0</v>
      </c>
      <c r="R238" s="16">
        <f>武器2!N238</f>
        <v>0</v>
      </c>
      <c r="S238" s="16">
        <f>武器2!O238</f>
        <v>0</v>
      </c>
      <c r="T238" s="16">
        <f>武器2!P238</f>
        <v>0</v>
      </c>
      <c r="U238" s="16">
        <f>武器2!Q238</f>
        <v>0</v>
      </c>
      <c r="V238" s="16">
        <f>武器2!R238</f>
        <v>0</v>
      </c>
      <c r="W238" s="16">
        <f>武器2!S238</f>
        <v>0</v>
      </c>
      <c r="X238" s="16">
        <f>武器2!T238</f>
        <v>0</v>
      </c>
      <c r="Y238" s="16">
        <f>武器2!U238</f>
        <v>0</v>
      </c>
      <c r="Z238" s="16">
        <f>武器2!V238</f>
        <v>0</v>
      </c>
      <c r="AA238" s="16">
        <f>武器2!W238</f>
        <v>6.6666666666666666E-2</v>
      </c>
      <c r="AB238" s="16">
        <f>武器2!X238</f>
        <v>0</v>
      </c>
      <c r="AC238" s="16">
        <f>武器2!Y238</f>
        <v>0</v>
      </c>
      <c r="AD238" s="16">
        <f>武器2!Z238</f>
        <v>0</v>
      </c>
      <c r="AE238" s="16">
        <f>武器2!AA238</f>
        <v>0</v>
      </c>
      <c r="AF238" s="16">
        <f>武器2!AB238</f>
        <v>0</v>
      </c>
      <c r="AG238" s="16">
        <f>武器2!AC238</f>
        <v>0</v>
      </c>
      <c r="AH238" s="16">
        <f>武器2!AD238</f>
        <v>0</v>
      </c>
      <c r="AI238" s="16">
        <f>武器2!AE238</f>
        <v>0</v>
      </c>
      <c r="AJ238" s="16">
        <f>武器2!AF238</f>
        <v>0</v>
      </c>
      <c r="AK238" s="16">
        <f>武器2!AG238</f>
        <v>0</v>
      </c>
      <c r="AL238" s="16">
        <f>武器2!AH238</f>
        <v>0.20363636363636362</v>
      </c>
      <c r="AM238" s="16">
        <f>武器2!AI238</f>
        <v>0</v>
      </c>
      <c r="AN238" s="16">
        <f>武器2!AJ238</f>
        <v>0</v>
      </c>
      <c r="AO238" s="21">
        <f t="shared" si="67"/>
        <v>69</v>
      </c>
      <c r="AP238" s="21">
        <f t="shared" si="68"/>
        <v>58800</v>
      </c>
      <c r="AQ238" t="str">
        <f t="shared" si="69"/>
        <v>,带血的牙,发光的石头,灰色的稻草</v>
      </c>
      <c r="AR238" s="24" t="str">
        <f>IF(F238="c",getSring(AQ238,4),VLOOKUP(K238&amp;F238,test4,2,FALSE))</f>
        <v>上级光之精华</v>
      </c>
      <c r="AS238" s="24">
        <f t="shared" si="70"/>
        <v>30017</v>
      </c>
      <c r="AT238" s="24">
        <f t="shared" si="71"/>
        <v>7</v>
      </c>
      <c r="AU238" s="24" t="str">
        <f t="shared" si="79"/>
        <v>带血的牙</v>
      </c>
      <c r="AV238" s="24">
        <f t="shared" si="72"/>
        <v>30040</v>
      </c>
      <c r="AW238" s="24">
        <f t="shared" si="73"/>
        <v>14</v>
      </c>
      <c r="AX238" s="24" t="str">
        <f t="shared" si="80"/>
        <v>发光的石头</v>
      </c>
      <c r="AY238" s="24">
        <f t="shared" si="74"/>
        <v>30036</v>
      </c>
      <c r="AZ238" s="24">
        <f t="shared" si="75"/>
        <v>14</v>
      </c>
      <c r="BA238" s="24" t="str">
        <f t="shared" si="81"/>
        <v>灰色的稻草</v>
      </c>
      <c r="BB238" s="24">
        <f t="shared" si="76"/>
        <v>30028</v>
      </c>
      <c r="BC238" s="24">
        <f t="shared" si="82"/>
        <v>14</v>
      </c>
    </row>
    <row r="239" spans="1:55" ht="14.25" x14ac:dyDescent="0.2">
      <c r="A239">
        <f t="shared" si="77"/>
        <v>10237</v>
      </c>
      <c r="B239" s="16">
        <v>237</v>
      </c>
      <c r="C239" s="16" t="str">
        <f ca="1">武器1!C239</f>
        <v>IC1106</v>
      </c>
      <c r="D239" s="16" t="str">
        <f ca="1">武器1!D239</f>
        <v>闪耀的塞尔塔烟斗</v>
      </c>
      <c r="E239" s="16">
        <f t="shared" si="63"/>
        <v>10</v>
      </c>
      <c r="F239" s="36" t="str">
        <f t="shared" si="83"/>
        <v>a</v>
      </c>
      <c r="G239" s="39">
        <f t="shared" si="78"/>
        <v>3</v>
      </c>
      <c r="H239" s="19" t="s">
        <v>21</v>
      </c>
      <c r="I239" s="3" t="s">
        <v>29</v>
      </c>
      <c r="J239" s="3" t="s">
        <v>931</v>
      </c>
      <c r="K239" s="3" t="str">
        <f t="shared" si="64"/>
        <v>神圣</v>
      </c>
      <c r="L239" s="3">
        <f t="shared" si="65"/>
        <v>5</v>
      </c>
      <c r="M239" s="3">
        <f t="shared" si="66"/>
        <v>5</v>
      </c>
      <c r="N239" s="16">
        <v>10</v>
      </c>
      <c r="O239" s="16">
        <v>5</v>
      </c>
      <c r="P239" s="16">
        <f>武器2!L239</f>
        <v>58</v>
      </c>
      <c r="Q239" s="16">
        <f>武器2!M239</f>
        <v>0</v>
      </c>
      <c r="R239" s="16">
        <f>武器2!N239</f>
        <v>0</v>
      </c>
      <c r="S239" s="16">
        <f>武器2!O239</f>
        <v>0</v>
      </c>
      <c r="T239" s="16">
        <f>武器2!P239</f>
        <v>0</v>
      </c>
      <c r="U239" s="16">
        <f>武器2!Q239</f>
        <v>110</v>
      </c>
      <c r="V239" s="16">
        <f>武器2!R239</f>
        <v>0</v>
      </c>
      <c r="W239" s="16">
        <f>武器2!S239</f>
        <v>0</v>
      </c>
      <c r="X239" s="16">
        <f>武器2!T239</f>
        <v>0</v>
      </c>
      <c r="Y239" s="16">
        <f>武器2!U239</f>
        <v>0</v>
      </c>
      <c r="Z239" s="16">
        <f>武器2!V239</f>
        <v>0</v>
      </c>
      <c r="AA239" s="16">
        <f>武器2!W239</f>
        <v>0</v>
      </c>
      <c r="AB239" s="16">
        <f>武器2!X239</f>
        <v>0.32</v>
      </c>
      <c r="AC239" s="16">
        <f>武器2!Y239</f>
        <v>0</v>
      </c>
      <c r="AD239" s="16">
        <f>武器2!Z239</f>
        <v>0</v>
      </c>
      <c r="AE239" s="16">
        <f>武器2!AA239</f>
        <v>0</v>
      </c>
      <c r="AF239" s="16">
        <f>武器2!AB239</f>
        <v>0</v>
      </c>
      <c r="AG239" s="16">
        <f>武器2!AC239</f>
        <v>0</v>
      </c>
      <c r="AH239" s="16">
        <f>武器2!AD239</f>
        <v>0</v>
      </c>
      <c r="AI239" s="16">
        <f>武器2!AE239</f>
        <v>0</v>
      </c>
      <c r="AJ239" s="16">
        <f>武器2!AF239</f>
        <v>0</v>
      </c>
      <c r="AK239" s="16">
        <f>武器2!AG239</f>
        <v>0</v>
      </c>
      <c r="AL239" s="16">
        <f>武器2!AH239</f>
        <v>0</v>
      </c>
      <c r="AM239" s="16">
        <f>武器2!AI239</f>
        <v>0</v>
      </c>
      <c r="AN239" s="16">
        <f>武器2!AJ239</f>
        <v>0</v>
      </c>
      <c r="AO239" s="21">
        <f t="shared" si="67"/>
        <v>271.52</v>
      </c>
      <c r="AP239" s="21">
        <f t="shared" si="68"/>
        <v>237000</v>
      </c>
      <c r="AQ239" t="str">
        <f t="shared" si="69"/>
        <v>,发光的石头,带血的牙,灰色的稻草</v>
      </c>
      <c r="AR239" s="24" t="str">
        <f>IF(F239="c",getSring(AQ239,4),VLOOKUP(K239&amp;F239,test4,2,FALSE))</f>
        <v>上级光之精华</v>
      </c>
      <c r="AS239" s="24">
        <f t="shared" si="70"/>
        <v>30017</v>
      </c>
      <c r="AT239" s="24">
        <f t="shared" si="71"/>
        <v>28</v>
      </c>
      <c r="AU239" s="24" t="str">
        <f t="shared" si="79"/>
        <v>发光的石头</v>
      </c>
      <c r="AV239" s="24">
        <f t="shared" si="72"/>
        <v>30036</v>
      </c>
      <c r="AW239" s="24">
        <f t="shared" si="73"/>
        <v>57</v>
      </c>
      <c r="AX239" s="24" t="str">
        <f t="shared" si="80"/>
        <v>带血的牙</v>
      </c>
      <c r="AY239" s="24">
        <f t="shared" si="74"/>
        <v>30040</v>
      </c>
      <c r="AZ239" s="24">
        <f t="shared" si="75"/>
        <v>57</v>
      </c>
      <c r="BA239" s="24" t="str">
        <f t="shared" si="81"/>
        <v>灰色的稻草</v>
      </c>
      <c r="BB239" s="24">
        <f t="shared" si="76"/>
        <v>30028</v>
      </c>
      <c r="BC239" s="24">
        <f t="shared" si="82"/>
        <v>57</v>
      </c>
    </row>
    <row r="240" spans="1:55" ht="14.25" x14ac:dyDescent="0.2">
      <c r="A240">
        <f t="shared" si="77"/>
        <v>10238</v>
      </c>
      <c r="B240" s="16">
        <v>238</v>
      </c>
      <c r="C240" s="16" t="str">
        <f ca="1">武器1!C240</f>
        <v>IC1106</v>
      </c>
      <c r="D240" s="16" t="str">
        <f ca="1">武器1!D240</f>
        <v>犀利的言语烟斗</v>
      </c>
      <c r="E240" s="16">
        <f t="shared" si="63"/>
        <v>12</v>
      </c>
      <c r="F240" s="36" t="str">
        <f t="shared" si="83"/>
        <v>a</v>
      </c>
      <c r="G240" s="39">
        <f t="shared" si="78"/>
        <v>3</v>
      </c>
      <c r="H240" s="19" t="s">
        <v>21</v>
      </c>
      <c r="I240" s="3" t="s">
        <v>29</v>
      </c>
      <c r="J240" s="3" t="s">
        <v>931</v>
      </c>
      <c r="K240" s="3" t="str">
        <f t="shared" si="64"/>
        <v>神圣</v>
      </c>
      <c r="L240" s="3">
        <f t="shared" si="65"/>
        <v>5</v>
      </c>
      <c r="M240" s="3">
        <f t="shared" si="66"/>
        <v>5</v>
      </c>
      <c r="N240" s="16">
        <v>10</v>
      </c>
      <c r="O240" s="16">
        <v>6</v>
      </c>
      <c r="P240" s="16">
        <f>武器2!L240</f>
        <v>70</v>
      </c>
      <c r="Q240" s="16">
        <f>武器2!M240</f>
        <v>0</v>
      </c>
      <c r="R240" s="16">
        <f>武器2!N240</f>
        <v>0</v>
      </c>
      <c r="S240" s="16">
        <f>武器2!O240</f>
        <v>0</v>
      </c>
      <c r="T240" s="16">
        <f>武器2!P240</f>
        <v>0</v>
      </c>
      <c r="U240" s="16">
        <f>武器2!Q240</f>
        <v>0</v>
      </c>
      <c r="V240" s="16">
        <f>武器2!R240</f>
        <v>0</v>
      </c>
      <c r="W240" s="16">
        <f>武器2!S240</f>
        <v>0</v>
      </c>
      <c r="X240" s="16">
        <f>武器2!T240</f>
        <v>0</v>
      </c>
      <c r="Y240" s="16">
        <f>武器2!U240</f>
        <v>0</v>
      </c>
      <c r="Z240" s="16">
        <f>武器2!V240</f>
        <v>0</v>
      </c>
      <c r="AA240" s="16">
        <f>武器2!W240</f>
        <v>0</v>
      </c>
      <c r="AB240" s="16">
        <f>武器2!X240</f>
        <v>0.38363636363636366</v>
      </c>
      <c r="AC240" s="16">
        <f>武器2!Y240</f>
        <v>0</v>
      </c>
      <c r="AD240" s="16">
        <f>武器2!Z240</f>
        <v>0</v>
      </c>
      <c r="AE240" s="16">
        <f>武器2!AA240</f>
        <v>0</v>
      </c>
      <c r="AF240" s="16">
        <f>武器2!AB240</f>
        <v>0</v>
      </c>
      <c r="AG240" s="16">
        <f>武器2!AC240</f>
        <v>0</v>
      </c>
      <c r="AH240" s="16">
        <f>武器2!AD240</f>
        <v>0</v>
      </c>
      <c r="AI240" s="16">
        <f>武器2!AE240</f>
        <v>0</v>
      </c>
      <c r="AJ240" s="16">
        <f>武器2!AF240</f>
        <v>0.30690909090909096</v>
      </c>
      <c r="AK240" s="16">
        <f>武器2!AG240</f>
        <v>0</v>
      </c>
      <c r="AL240" s="16">
        <f>武器2!AH240</f>
        <v>0</v>
      </c>
      <c r="AM240" s="16">
        <f>武器2!AI240</f>
        <v>0.30690909090909096</v>
      </c>
      <c r="AN240" s="16">
        <f>武器2!AJ240</f>
        <v>0</v>
      </c>
      <c r="AO240" s="21">
        <f t="shared" si="67"/>
        <v>133.24093752066116</v>
      </c>
      <c r="AP240" s="21">
        <f t="shared" si="68"/>
        <v>117600</v>
      </c>
      <c r="AQ240" t="str">
        <f t="shared" si="69"/>
        <v>,发光的石头,灰色的稻草,带血的牙</v>
      </c>
      <c r="AR240" s="24" t="str">
        <f>IF(F240="c",getSring(AQ240,4),VLOOKUP(K240&amp;F240,test4,2,FALSE))</f>
        <v>上级光之精华</v>
      </c>
      <c r="AS240" s="24">
        <f t="shared" si="70"/>
        <v>30017</v>
      </c>
      <c r="AT240" s="24">
        <f t="shared" si="71"/>
        <v>14</v>
      </c>
      <c r="AU240" s="24" t="str">
        <f t="shared" si="79"/>
        <v>发光的石头</v>
      </c>
      <c r="AV240" s="24">
        <f t="shared" si="72"/>
        <v>30036</v>
      </c>
      <c r="AW240" s="24">
        <f t="shared" si="73"/>
        <v>28</v>
      </c>
      <c r="AX240" s="24" t="str">
        <f t="shared" si="80"/>
        <v>灰色的稻草</v>
      </c>
      <c r="AY240" s="24">
        <f t="shared" si="74"/>
        <v>30028</v>
      </c>
      <c r="AZ240" s="24">
        <f t="shared" si="75"/>
        <v>28</v>
      </c>
      <c r="BA240" s="24" t="str">
        <f t="shared" si="81"/>
        <v>带血的牙</v>
      </c>
      <c r="BB240" s="24">
        <f t="shared" si="76"/>
        <v>30040</v>
      </c>
      <c r="BC240" s="24">
        <f t="shared" si="82"/>
        <v>28</v>
      </c>
    </row>
    <row r="241" spans="1:55" ht="14.25" x14ac:dyDescent="0.2">
      <c r="A241">
        <f t="shared" si="77"/>
        <v>10239</v>
      </c>
      <c r="B241" s="16">
        <v>239</v>
      </c>
      <c r="C241" s="16" t="str">
        <f ca="1">武器1!C241</f>
        <v>IC1155</v>
      </c>
      <c r="D241" s="16" t="str">
        <f ca="1">武器1!D241</f>
        <v>犀利的女神烟斗</v>
      </c>
      <c r="E241" s="16">
        <f t="shared" si="63"/>
        <v>14</v>
      </c>
      <c r="F241" s="36" t="str">
        <f t="shared" si="83"/>
        <v>a</v>
      </c>
      <c r="G241" s="39">
        <f t="shared" si="78"/>
        <v>3</v>
      </c>
      <c r="H241" s="19" t="s">
        <v>21</v>
      </c>
      <c r="I241" s="3" t="s">
        <v>29</v>
      </c>
      <c r="J241" s="3" t="s">
        <v>931</v>
      </c>
      <c r="K241" s="3" t="str">
        <f t="shared" si="64"/>
        <v>神圣</v>
      </c>
      <c r="L241" s="3">
        <f t="shared" si="65"/>
        <v>5</v>
      </c>
      <c r="M241" s="3">
        <f t="shared" si="66"/>
        <v>5</v>
      </c>
      <c r="N241" s="16">
        <v>10</v>
      </c>
      <c r="O241" s="16">
        <v>7</v>
      </c>
      <c r="P241" s="16">
        <f>武器2!L241</f>
        <v>81</v>
      </c>
      <c r="Q241" s="16">
        <f>武器2!M241</f>
        <v>0</v>
      </c>
      <c r="R241" s="16">
        <f>武器2!N241</f>
        <v>0</v>
      </c>
      <c r="S241" s="16">
        <f>武器2!O241</f>
        <v>0</v>
      </c>
      <c r="T241" s="16">
        <f>武器2!P241</f>
        <v>0</v>
      </c>
      <c r="U241" s="16">
        <f>武器2!Q241</f>
        <v>0</v>
      </c>
      <c r="V241" s="16">
        <f>武器2!R241</f>
        <v>0</v>
      </c>
      <c r="W241" s="16">
        <f>武器2!S241</f>
        <v>0</v>
      </c>
      <c r="X241" s="16">
        <f>武器2!T241</f>
        <v>36</v>
      </c>
      <c r="Y241" s="16">
        <f>武器2!U241</f>
        <v>0</v>
      </c>
      <c r="Z241" s="16">
        <f>武器2!V241</f>
        <v>0</v>
      </c>
      <c r="AA241" s="16">
        <f>武器2!W241</f>
        <v>0</v>
      </c>
      <c r="AB241" s="16">
        <f>武器2!X241</f>
        <v>0.44727272727272727</v>
      </c>
      <c r="AC241" s="16">
        <f>武器2!Y241</f>
        <v>0</v>
      </c>
      <c r="AD241" s="16">
        <f>武器2!Z241</f>
        <v>0</v>
      </c>
      <c r="AE241" s="16">
        <f>武器2!AA241</f>
        <v>0</v>
      </c>
      <c r="AF241" s="16">
        <f>武器2!AB241</f>
        <v>0</v>
      </c>
      <c r="AG241" s="16">
        <f>武器2!AC241</f>
        <v>0</v>
      </c>
      <c r="AH241" s="16">
        <f>武器2!AD241</f>
        <v>0</v>
      </c>
      <c r="AI241" s="16">
        <f>武器2!AE241</f>
        <v>0</v>
      </c>
      <c r="AJ241" s="16">
        <f>武器2!AF241</f>
        <v>0</v>
      </c>
      <c r="AK241" s="16">
        <f>武器2!AG241</f>
        <v>0</v>
      </c>
      <c r="AL241" s="16">
        <f>武器2!AH241</f>
        <v>0</v>
      </c>
      <c r="AM241" s="16">
        <f>武器2!AI241</f>
        <v>0.35781818181818181</v>
      </c>
      <c r="AN241" s="16">
        <f>武器2!AJ241</f>
        <v>0</v>
      </c>
      <c r="AO241" s="21">
        <f t="shared" si="67"/>
        <v>213.23095140495866</v>
      </c>
      <c r="AP241" s="21">
        <f t="shared" si="68"/>
        <v>184800</v>
      </c>
      <c r="AQ241" t="str">
        <f t="shared" si="69"/>
        <v>,发光的石头,诱人的坚果,黄水晶</v>
      </c>
      <c r="AR241" s="24" t="str">
        <f>IF(F241="c",getSring(AQ241,4),VLOOKUP(K241&amp;F241,test4,2,FALSE))</f>
        <v>上级光之精华</v>
      </c>
      <c r="AS241" s="24">
        <f t="shared" si="70"/>
        <v>30017</v>
      </c>
      <c r="AT241" s="24">
        <f t="shared" si="71"/>
        <v>22</v>
      </c>
      <c r="AU241" s="24" t="str">
        <f t="shared" si="79"/>
        <v>发光的石头</v>
      </c>
      <c r="AV241" s="24">
        <f t="shared" si="72"/>
        <v>30036</v>
      </c>
      <c r="AW241" s="24">
        <f t="shared" si="73"/>
        <v>44</v>
      </c>
      <c r="AX241" s="24" t="str">
        <f t="shared" si="80"/>
        <v>诱人的坚果</v>
      </c>
      <c r="AY241" s="24">
        <f t="shared" si="74"/>
        <v>30044</v>
      </c>
      <c r="AZ241" s="24">
        <f t="shared" si="75"/>
        <v>44</v>
      </c>
      <c r="BA241" s="24" t="str">
        <f t="shared" si="81"/>
        <v>黄水晶</v>
      </c>
      <c r="BB241" s="24">
        <f t="shared" si="76"/>
        <v>30032</v>
      </c>
      <c r="BC241" s="24">
        <f t="shared" si="82"/>
        <v>44</v>
      </c>
    </row>
    <row r="242" spans="1:55" ht="14.25" x14ac:dyDescent="0.2">
      <c r="A242">
        <f t="shared" si="77"/>
        <v>10240</v>
      </c>
      <c r="B242" s="16">
        <v>240</v>
      </c>
      <c r="C242" s="16" t="str">
        <f ca="1">武器1!C242</f>
        <v>IC1155</v>
      </c>
      <c r="D242" s="16" t="str">
        <f ca="1">武器1!D242</f>
        <v>拉风的言语烟斗</v>
      </c>
      <c r="E242" s="16">
        <f t="shared" si="63"/>
        <v>16</v>
      </c>
      <c r="F242" s="36" t="str">
        <f t="shared" si="83"/>
        <v>a</v>
      </c>
      <c r="G242" s="39">
        <f t="shared" si="78"/>
        <v>3</v>
      </c>
      <c r="H242" s="19" t="s">
        <v>21</v>
      </c>
      <c r="I242" s="3" t="s">
        <v>29</v>
      </c>
      <c r="J242" s="3" t="s">
        <v>931</v>
      </c>
      <c r="K242" s="3" t="str">
        <f t="shared" si="64"/>
        <v>神圣</v>
      </c>
      <c r="L242" s="3">
        <f t="shared" si="65"/>
        <v>5</v>
      </c>
      <c r="M242" s="3">
        <f t="shared" si="66"/>
        <v>5</v>
      </c>
      <c r="N242" s="16">
        <v>10</v>
      </c>
      <c r="O242" s="16">
        <v>8</v>
      </c>
      <c r="P242" s="16">
        <f>武器2!L242</f>
        <v>93</v>
      </c>
      <c r="Q242" s="16">
        <f>武器2!M242</f>
        <v>0</v>
      </c>
      <c r="R242" s="16">
        <f>武器2!N242</f>
        <v>0</v>
      </c>
      <c r="S242" s="16">
        <f>武器2!O242</f>
        <v>0</v>
      </c>
      <c r="T242" s="16">
        <f>武器2!P242</f>
        <v>0</v>
      </c>
      <c r="U242" s="16">
        <f>武器2!Q242</f>
        <v>175</v>
      </c>
      <c r="V242" s="16">
        <f>武器2!R242</f>
        <v>0</v>
      </c>
      <c r="W242" s="16">
        <f>武器2!S242</f>
        <v>0</v>
      </c>
      <c r="X242" s="16">
        <f>武器2!T242</f>
        <v>0</v>
      </c>
      <c r="Y242" s="16">
        <f>武器2!U242</f>
        <v>0.13666666666666666</v>
      </c>
      <c r="Z242" s="16">
        <f>武器2!V242</f>
        <v>0</v>
      </c>
      <c r="AA242" s="16">
        <f>武器2!W242</f>
        <v>0</v>
      </c>
      <c r="AB242" s="16">
        <f>武器2!X242</f>
        <v>0.51181818181818184</v>
      </c>
      <c r="AC242" s="16">
        <f>武器2!Y242</f>
        <v>0</v>
      </c>
      <c r="AD242" s="16">
        <f>武器2!Z242</f>
        <v>0</v>
      </c>
      <c r="AE242" s="16">
        <f>武器2!AA242</f>
        <v>0</v>
      </c>
      <c r="AF242" s="16">
        <f>武器2!AB242</f>
        <v>0</v>
      </c>
      <c r="AG242" s="16">
        <f>武器2!AC242</f>
        <v>0</v>
      </c>
      <c r="AH242" s="16">
        <f>武器2!AD242</f>
        <v>0</v>
      </c>
      <c r="AI242" s="16">
        <f>武器2!AE242</f>
        <v>0</v>
      </c>
      <c r="AJ242" s="16">
        <f>武器2!AF242</f>
        <v>0</v>
      </c>
      <c r="AK242" s="16">
        <f>武器2!AG242</f>
        <v>0</v>
      </c>
      <c r="AL242" s="16">
        <f>武器2!AH242</f>
        <v>0</v>
      </c>
      <c r="AM242" s="16">
        <f>武器2!AI242</f>
        <v>0</v>
      </c>
      <c r="AN242" s="16">
        <f>武器2!AJ242</f>
        <v>0</v>
      </c>
      <c r="AO242" s="21">
        <f t="shared" si="67"/>
        <v>451.13454545454545</v>
      </c>
      <c r="AP242" s="21">
        <f t="shared" si="68"/>
        <v>394800</v>
      </c>
      <c r="AQ242" t="str">
        <f t="shared" si="69"/>
        <v>,诱人的坚果,黄水晶,发光的石头</v>
      </c>
      <c r="AR242" s="24" t="str">
        <f>IF(F242="c",getSring(AQ242,4),VLOOKUP(K242&amp;F242,test4,2,FALSE))</f>
        <v>上级光之精华</v>
      </c>
      <c r="AS242" s="24">
        <f t="shared" si="70"/>
        <v>30017</v>
      </c>
      <c r="AT242" s="24">
        <f t="shared" si="71"/>
        <v>47</v>
      </c>
      <c r="AU242" s="24" t="str">
        <f t="shared" si="79"/>
        <v>诱人的坚果</v>
      </c>
      <c r="AV242" s="24">
        <f t="shared" si="72"/>
        <v>30044</v>
      </c>
      <c r="AW242" s="24">
        <f t="shared" si="73"/>
        <v>94</v>
      </c>
      <c r="AX242" s="24" t="str">
        <f t="shared" si="80"/>
        <v>黄水晶</v>
      </c>
      <c r="AY242" s="24">
        <f t="shared" si="74"/>
        <v>30032</v>
      </c>
      <c r="AZ242" s="24">
        <f t="shared" si="75"/>
        <v>94</v>
      </c>
      <c r="BA242" s="24" t="str">
        <f t="shared" si="81"/>
        <v>发光的石头</v>
      </c>
      <c r="BB242" s="24">
        <f t="shared" si="76"/>
        <v>30036</v>
      </c>
      <c r="BC242" s="24">
        <f t="shared" si="82"/>
        <v>94</v>
      </c>
    </row>
    <row r="243" spans="1:55" ht="14.25" x14ac:dyDescent="0.2">
      <c r="A243">
        <f t="shared" si="77"/>
        <v>10241</v>
      </c>
      <c r="B243" s="16">
        <v>241</v>
      </c>
      <c r="C243" s="16" t="str">
        <f ca="1">武器1!C243</f>
        <v>IC1104</v>
      </c>
      <c r="D243" s="16" t="str">
        <f ca="1">武器1!D243</f>
        <v>凌厉的女神烟斗</v>
      </c>
      <c r="E243" s="16">
        <f t="shared" si="63"/>
        <v>1</v>
      </c>
      <c r="F243" s="36" t="str">
        <f t="shared" si="83"/>
        <v>b</v>
      </c>
      <c r="G243" s="39">
        <f t="shared" si="78"/>
        <v>3</v>
      </c>
      <c r="H243" s="19" t="s">
        <v>21</v>
      </c>
      <c r="I243" s="3" t="s">
        <v>29</v>
      </c>
      <c r="J243" s="3" t="s">
        <v>931</v>
      </c>
      <c r="K243" s="3" t="str">
        <f t="shared" si="64"/>
        <v>神圣</v>
      </c>
      <c r="L243" s="3">
        <f t="shared" si="65"/>
        <v>5</v>
      </c>
      <c r="M243" s="3">
        <f t="shared" si="66"/>
        <v>5</v>
      </c>
      <c r="N243" s="16">
        <v>10</v>
      </c>
      <c r="O243" s="16">
        <v>1</v>
      </c>
      <c r="P243" s="16">
        <f>武器2!L243</f>
        <v>12</v>
      </c>
      <c r="Q243" s="16">
        <f>武器2!M243</f>
        <v>0</v>
      </c>
      <c r="R243" s="16">
        <f>武器2!N243</f>
        <v>0</v>
      </c>
      <c r="S243" s="16">
        <f>武器2!O243</f>
        <v>0</v>
      </c>
      <c r="T243" s="16">
        <f>武器2!P243</f>
        <v>0</v>
      </c>
      <c r="U243" s="16">
        <f>武器2!Q243</f>
        <v>0</v>
      </c>
      <c r="V243" s="16">
        <f>武器2!R243</f>
        <v>0</v>
      </c>
      <c r="W243" s="16">
        <f>武器2!S243</f>
        <v>0</v>
      </c>
      <c r="X243" s="16">
        <f>武器2!T243</f>
        <v>0</v>
      </c>
      <c r="Y243" s="16">
        <f>武器2!U243</f>
        <v>0</v>
      </c>
      <c r="Z243" s="16">
        <f>武器2!V243</f>
        <v>0</v>
      </c>
      <c r="AA243" s="16">
        <f>武器2!W243</f>
        <v>0</v>
      </c>
      <c r="AB243" s="16">
        <f>武器2!X243</f>
        <v>0.1</v>
      </c>
      <c r="AC243" s="16">
        <f>武器2!Y243</f>
        <v>0</v>
      </c>
      <c r="AD243" s="16">
        <f>武器2!Z243</f>
        <v>0</v>
      </c>
      <c r="AE243" s="16">
        <f>武器2!AA243</f>
        <v>0</v>
      </c>
      <c r="AF243" s="16">
        <f>武器2!AB243</f>
        <v>0</v>
      </c>
      <c r="AG243" s="16">
        <f>武器2!AC243</f>
        <v>0</v>
      </c>
      <c r="AH243" s="16">
        <f>武器2!AD243</f>
        <v>0</v>
      </c>
      <c r="AI243" s="16">
        <f>武器2!AE243</f>
        <v>0</v>
      </c>
      <c r="AJ243" s="16">
        <f>武器2!AF243</f>
        <v>0</v>
      </c>
      <c r="AK243" s="16">
        <f>武器2!AG243</f>
        <v>0</v>
      </c>
      <c r="AL243" s="16">
        <f>武器2!AH243</f>
        <v>0</v>
      </c>
      <c r="AM243" s="16">
        <f>武器2!AI243</f>
        <v>0</v>
      </c>
      <c r="AN243" s="16">
        <f>武器2!AJ243</f>
        <v>0</v>
      </c>
      <c r="AO243" s="21">
        <f t="shared" si="67"/>
        <v>19.5</v>
      </c>
      <c r="AP243" s="21">
        <f t="shared" si="68"/>
        <v>16800</v>
      </c>
      <c r="AQ243" t="str">
        <f t="shared" si="69"/>
        <v>,坚硬的石头,蓝水晶,扁扁的稻草</v>
      </c>
      <c r="AR243" s="24" t="str">
        <f>IF(F243="c",getSring(AQ243,4),VLOOKUP(K243&amp;F243,test4,2,FALSE))</f>
        <v>光之精华</v>
      </c>
      <c r="AS243" s="24">
        <f t="shared" si="70"/>
        <v>30018</v>
      </c>
      <c r="AT243" s="24">
        <f t="shared" si="71"/>
        <v>4</v>
      </c>
      <c r="AU243" s="24" t="str">
        <f t="shared" si="79"/>
        <v>坚硬的石头</v>
      </c>
      <c r="AV243" s="24">
        <f t="shared" si="72"/>
        <v>30035</v>
      </c>
      <c r="AW243" s="24">
        <f t="shared" si="73"/>
        <v>8</v>
      </c>
      <c r="AX243" s="24" t="str">
        <f t="shared" si="80"/>
        <v>蓝水晶</v>
      </c>
      <c r="AY243" s="24">
        <f t="shared" si="74"/>
        <v>30031</v>
      </c>
      <c r="AZ243" s="24">
        <f t="shared" si="75"/>
        <v>8</v>
      </c>
      <c r="BA243" s="24" t="str">
        <f t="shared" si="81"/>
        <v>扁扁的稻草</v>
      </c>
      <c r="BB243" s="24">
        <f t="shared" si="76"/>
        <v>30027</v>
      </c>
      <c r="BC243" s="24">
        <f t="shared" si="82"/>
        <v>8</v>
      </c>
    </row>
    <row r="244" spans="1:55" ht="14.25" x14ac:dyDescent="0.2">
      <c r="A244">
        <f t="shared" si="77"/>
        <v>10242</v>
      </c>
      <c r="B244" s="16">
        <v>242</v>
      </c>
      <c r="C244" s="16" t="str">
        <f ca="1">武器1!C244</f>
        <v>IC1106</v>
      </c>
      <c r="D244" s="16" t="str">
        <f ca="1">武器1!D244</f>
        <v>坚硬的玄铁烟斗</v>
      </c>
      <c r="E244" s="16">
        <f t="shared" si="63"/>
        <v>3</v>
      </c>
      <c r="F244" s="36" t="str">
        <f t="shared" si="83"/>
        <v>b</v>
      </c>
      <c r="G244" s="39">
        <f t="shared" si="78"/>
        <v>3</v>
      </c>
      <c r="H244" s="19" t="s">
        <v>21</v>
      </c>
      <c r="I244" s="3" t="s">
        <v>29</v>
      </c>
      <c r="J244" s="3" t="s">
        <v>931</v>
      </c>
      <c r="K244" s="3" t="str">
        <f t="shared" si="64"/>
        <v>神圣</v>
      </c>
      <c r="L244" s="3">
        <f t="shared" si="65"/>
        <v>5</v>
      </c>
      <c r="M244" s="3">
        <f t="shared" si="66"/>
        <v>5</v>
      </c>
      <c r="N244" s="16">
        <v>10</v>
      </c>
      <c r="O244" s="16">
        <v>2</v>
      </c>
      <c r="P244" s="16">
        <f>武器2!L244</f>
        <v>25</v>
      </c>
      <c r="Q244" s="16">
        <f>武器2!M244</f>
        <v>0</v>
      </c>
      <c r="R244" s="16">
        <f>武器2!N244</f>
        <v>0</v>
      </c>
      <c r="S244" s="16">
        <f>武器2!O244</f>
        <v>0</v>
      </c>
      <c r="T244" s="16">
        <f>武器2!P244</f>
        <v>0</v>
      </c>
      <c r="U244" s="16">
        <f>武器2!Q244</f>
        <v>0</v>
      </c>
      <c r="V244" s="16">
        <f>武器2!R244</f>
        <v>0</v>
      </c>
      <c r="W244" s="16">
        <f>武器2!S244</f>
        <v>0</v>
      </c>
      <c r="X244" s="16">
        <f>武器2!T244</f>
        <v>0</v>
      </c>
      <c r="Y244" s="16">
        <f>武器2!U244</f>
        <v>0</v>
      </c>
      <c r="Z244" s="16">
        <f>武器2!V244</f>
        <v>0</v>
      </c>
      <c r="AA244" s="16">
        <f>武器2!W244</f>
        <v>0</v>
      </c>
      <c r="AB244" s="16">
        <f>武器2!X244</f>
        <v>0.15454545454545454</v>
      </c>
      <c r="AC244" s="16">
        <f>武器2!Y244</f>
        <v>0</v>
      </c>
      <c r="AD244" s="16">
        <f>武器2!Z244</f>
        <v>0</v>
      </c>
      <c r="AE244" s="16">
        <f>武器2!AA244</f>
        <v>0</v>
      </c>
      <c r="AF244" s="16">
        <f>武器2!AB244</f>
        <v>0</v>
      </c>
      <c r="AG244" s="16">
        <f>武器2!AC244</f>
        <v>0</v>
      </c>
      <c r="AH244" s="16">
        <f>武器2!AD244</f>
        <v>0</v>
      </c>
      <c r="AI244" s="16">
        <f>武器2!AE244</f>
        <v>0</v>
      </c>
      <c r="AJ244" s="16">
        <f>武器2!AF244</f>
        <v>0</v>
      </c>
      <c r="AK244" s="16">
        <f>武器2!AG244</f>
        <v>0</v>
      </c>
      <c r="AL244" s="16">
        <f>武器2!AH244</f>
        <v>0</v>
      </c>
      <c r="AM244" s="16">
        <f>武器2!AI244</f>
        <v>0</v>
      </c>
      <c r="AN244" s="16">
        <f>武器2!AJ244</f>
        <v>0</v>
      </c>
      <c r="AO244" s="21">
        <f t="shared" si="67"/>
        <v>41.827272727272728</v>
      </c>
      <c r="AP244" s="21">
        <f t="shared" si="68"/>
        <v>36900</v>
      </c>
      <c r="AQ244" t="str">
        <f t="shared" si="69"/>
        <v>,坚硬的石头,蓝水晶,长獠牙</v>
      </c>
      <c r="AR244" s="24" t="str">
        <f>IF(F244="c",getSring(AQ244,4),VLOOKUP(K244&amp;F244,test4,2,FALSE))</f>
        <v>光之精华</v>
      </c>
      <c r="AS244" s="24">
        <f t="shared" si="70"/>
        <v>30018</v>
      </c>
      <c r="AT244" s="24">
        <f t="shared" si="71"/>
        <v>9</v>
      </c>
      <c r="AU244" s="24" t="str">
        <f t="shared" si="79"/>
        <v>坚硬的石头</v>
      </c>
      <c r="AV244" s="24">
        <f t="shared" si="72"/>
        <v>30035</v>
      </c>
      <c r="AW244" s="24">
        <f t="shared" si="73"/>
        <v>17</v>
      </c>
      <c r="AX244" s="24" t="str">
        <f t="shared" si="80"/>
        <v>蓝水晶</v>
      </c>
      <c r="AY244" s="24">
        <f t="shared" si="74"/>
        <v>30031</v>
      </c>
      <c r="AZ244" s="24">
        <f t="shared" si="75"/>
        <v>17</v>
      </c>
      <c r="BA244" s="24" t="str">
        <f t="shared" si="81"/>
        <v>长獠牙</v>
      </c>
      <c r="BB244" s="24">
        <f t="shared" si="76"/>
        <v>30039</v>
      </c>
      <c r="BC244" s="24">
        <f t="shared" si="82"/>
        <v>17</v>
      </c>
    </row>
    <row r="245" spans="1:55" ht="14.25" x14ac:dyDescent="0.2">
      <c r="A245">
        <f t="shared" si="77"/>
        <v>10243</v>
      </c>
      <c r="B245" s="16">
        <v>243</v>
      </c>
      <c r="C245" s="16" t="str">
        <f ca="1">武器1!C245</f>
        <v>IC1106</v>
      </c>
      <c r="D245" s="16" t="str">
        <f ca="1">武器1!D245</f>
        <v>优质的遗迹烟斗</v>
      </c>
      <c r="E245" s="16">
        <f t="shared" si="63"/>
        <v>5</v>
      </c>
      <c r="F245" s="36" t="str">
        <f t="shared" si="83"/>
        <v>b</v>
      </c>
      <c r="G245" s="39">
        <f t="shared" si="78"/>
        <v>3</v>
      </c>
      <c r="H245" s="19" t="s">
        <v>21</v>
      </c>
      <c r="I245" s="3" t="s">
        <v>29</v>
      </c>
      <c r="J245" s="3" t="s">
        <v>931</v>
      </c>
      <c r="K245" s="3" t="str">
        <f t="shared" si="64"/>
        <v>神圣</v>
      </c>
      <c r="L245" s="3">
        <f t="shared" si="65"/>
        <v>5</v>
      </c>
      <c r="M245" s="3">
        <f t="shared" si="66"/>
        <v>5</v>
      </c>
      <c r="N245" s="16">
        <v>10</v>
      </c>
      <c r="O245" s="16">
        <v>3</v>
      </c>
      <c r="P245" s="16">
        <f>武器2!L245</f>
        <v>37</v>
      </c>
      <c r="Q245" s="16">
        <f>武器2!M245</f>
        <v>0</v>
      </c>
      <c r="R245" s="16">
        <f>武器2!N245</f>
        <v>0</v>
      </c>
      <c r="S245" s="16">
        <f>武器2!O245</f>
        <v>0</v>
      </c>
      <c r="T245" s="16">
        <f>武器2!P245</f>
        <v>0</v>
      </c>
      <c r="U245" s="16">
        <f>武器2!Q245</f>
        <v>0</v>
      </c>
      <c r="V245" s="16">
        <f>武器2!R245</f>
        <v>0</v>
      </c>
      <c r="W245" s="16">
        <f>武器2!S245</f>
        <v>0</v>
      </c>
      <c r="X245" s="16">
        <f>武器2!T245</f>
        <v>19</v>
      </c>
      <c r="Y245" s="16">
        <f>武器2!U245</f>
        <v>0</v>
      </c>
      <c r="Z245" s="16">
        <f>武器2!V245</f>
        <v>0</v>
      </c>
      <c r="AA245" s="16">
        <f>武器2!W245</f>
        <v>0</v>
      </c>
      <c r="AB245" s="16">
        <f>武器2!X245</f>
        <v>0</v>
      </c>
      <c r="AC245" s="16">
        <f>武器2!Y245</f>
        <v>0</v>
      </c>
      <c r="AD245" s="16">
        <f>武器2!Z245</f>
        <v>0</v>
      </c>
      <c r="AE245" s="16">
        <f>武器2!AA245</f>
        <v>0</v>
      </c>
      <c r="AF245" s="16">
        <f>武器2!AB245</f>
        <v>0</v>
      </c>
      <c r="AG245" s="16">
        <f>武器2!AC245</f>
        <v>0</v>
      </c>
      <c r="AH245" s="16">
        <f>武器2!AD245</f>
        <v>0</v>
      </c>
      <c r="AI245" s="16">
        <f>武器2!AE245</f>
        <v>0</v>
      </c>
      <c r="AJ245" s="16">
        <f>武器2!AF245</f>
        <v>0</v>
      </c>
      <c r="AK245" s="16">
        <f>武器2!AG245</f>
        <v>0</v>
      </c>
      <c r="AL245" s="16">
        <f>武器2!AH245</f>
        <v>0</v>
      </c>
      <c r="AM245" s="16">
        <f>武器2!AI245</f>
        <v>0</v>
      </c>
      <c r="AN245" s="16">
        <f>武器2!AJ245</f>
        <v>0</v>
      </c>
      <c r="AO245" s="21">
        <f t="shared" si="67"/>
        <v>84</v>
      </c>
      <c r="AP245" s="21">
        <f t="shared" si="68"/>
        <v>74700</v>
      </c>
      <c r="AQ245" t="str">
        <f t="shared" si="69"/>
        <v>,蓝水晶,长獠牙,扁扁的稻草</v>
      </c>
      <c r="AR245" s="24" t="str">
        <f>IF(F245="c",getSring(AQ245,4),VLOOKUP(K245&amp;F245,test4,2,FALSE))</f>
        <v>光之精华</v>
      </c>
      <c r="AS245" s="24">
        <f t="shared" si="70"/>
        <v>30018</v>
      </c>
      <c r="AT245" s="24">
        <f t="shared" si="71"/>
        <v>18</v>
      </c>
      <c r="AU245" s="24" t="str">
        <f t="shared" si="79"/>
        <v>蓝水晶</v>
      </c>
      <c r="AV245" s="24">
        <f t="shared" si="72"/>
        <v>30031</v>
      </c>
      <c r="AW245" s="24">
        <f t="shared" si="73"/>
        <v>35</v>
      </c>
      <c r="AX245" s="24" t="str">
        <f t="shared" si="80"/>
        <v>长獠牙</v>
      </c>
      <c r="AY245" s="24">
        <f t="shared" si="74"/>
        <v>30039</v>
      </c>
      <c r="AZ245" s="24">
        <f t="shared" si="75"/>
        <v>35</v>
      </c>
      <c r="BA245" s="24" t="str">
        <f t="shared" si="81"/>
        <v>扁扁的稻草</v>
      </c>
      <c r="BB245" s="24">
        <f t="shared" si="76"/>
        <v>30027</v>
      </c>
      <c r="BC245" s="24">
        <f t="shared" si="82"/>
        <v>35</v>
      </c>
    </row>
    <row r="246" spans="1:55" ht="14.25" x14ac:dyDescent="0.2">
      <c r="A246">
        <f t="shared" si="77"/>
        <v>10244</v>
      </c>
      <c r="B246" s="16">
        <v>244</v>
      </c>
      <c r="C246" s="16" t="str">
        <f ca="1">武器1!C246</f>
        <v>IC1101</v>
      </c>
      <c r="D246" s="16" t="str">
        <f ca="1">武器1!D246</f>
        <v>发亮的水晶烟斗</v>
      </c>
      <c r="E246" s="16">
        <f t="shared" si="63"/>
        <v>7</v>
      </c>
      <c r="F246" s="36" t="str">
        <f t="shared" si="83"/>
        <v>b</v>
      </c>
      <c r="G246" s="39">
        <f t="shared" si="78"/>
        <v>3</v>
      </c>
      <c r="H246" s="19" t="s">
        <v>21</v>
      </c>
      <c r="I246" s="3" t="s">
        <v>29</v>
      </c>
      <c r="J246" s="3" t="s">
        <v>931</v>
      </c>
      <c r="K246" s="3" t="str">
        <f t="shared" si="64"/>
        <v>神圣</v>
      </c>
      <c r="L246" s="3">
        <f t="shared" si="65"/>
        <v>5</v>
      </c>
      <c r="M246" s="3">
        <f t="shared" si="66"/>
        <v>5</v>
      </c>
      <c r="N246" s="16">
        <v>10</v>
      </c>
      <c r="O246" s="16">
        <v>4</v>
      </c>
      <c r="P246" s="16">
        <f>武器2!L246</f>
        <v>50</v>
      </c>
      <c r="Q246" s="16">
        <f>武器2!M246</f>
        <v>0</v>
      </c>
      <c r="R246" s="16">
        <f>武器2!N246</f>
        <v>0</v>
      </c>
      <c r="S246" s="16">
        <f>武器2!O246</f>
        <v>0</v>
      </c>
      <c r="T246" s="16">
        <f>武器2!P246</f>
        <v>0</v>
      </c>
      <c r="U246" s="16">
        <f>武器2!Q246</f>
        <v>0</v>
      </c>
      <c r="V246" s="16">
        <f>武器2!R246</f>
        <v>0</v>
      </c>
      <c r="W246" s="16">
        <f>武器2!S246</f>
        <v>0</v>
      </c>
      <c r="X246" s="16">
        <f>武器2!T246</f>
        <v>0</v>
      </c>
      <c r="Y246" s="16">
        <f>武器2!U246</f>
        <v>8.6666666666666656E-2</v>
      </c>
      <c r="Z246" s="16">
        <f>武器2!V246</f>
        <v>0</v>
      </c>
      <c r="AA246" s="16">
        <f>武器2!W246</f>
        <v>0</v>
      </c>
      <c r="AB246" s="16">
        <f>武器2!X246</f>
        <v>0</v>
      </c>
      <c r="AC246" s="16">
        <f>武器2!Y246</f>
        <v>0</v>
      </c>
      <c r="AD246" s="16">
        <f>武器2!Z246</f>
        <v>0</v>
      </c>
      <c r="AE246" s="16">
        <f>武器2!AA246</f>
        <v>0</v>
      </c>
      <c r="AF246" s="16">
        <f>武器2!AB246</f>
        <v>0</v>
      </c>
      <c r="AG246" s="16">
        <f>武器2!AC246</f>
        <v>0</v>
      </c>
      <c r="AH246" s="16">
        <f>武器2!AD246</f>
        <v>0</v>
      </c>
      <c r="AI246" s="16">
        <f>武器2!AE246</f>
        <v>0</v>
      </c>
      <c r="AJ246" s="16">
        <f>武器2!AF246</f>
        <v>0</v>
      </c>
      <c r="AK246" s="16">
        <f>武器2!AG246</f>
        <v>0</v>
      </c>
      <c r="AL246" s="16">
        <f>武器2!AH246</f>
        <v>0</v>
      </c>
      <c r="AM246" s="16">
        <f>武器2!AI246</f>
        <v>0</v>
      </c>
      <c r="AN246" s="16">
        <f>武器2!AJ246</f>
        <v>0</v>
      </c>
      <c r="AO246" s="21">
        <f t="shared" si="67"/>
        <v>75</v>
      </c>
      <c r="AP246" s="21">
        <f t="shared" si="68"/>
        <v>66300</v>
      </c>
      <c r="AQ246" t="str">
        <f t="shared" si="69"/>
        <v>,长獠牙,漂亮的蘑菇,美味的坚果</v>
      </c>
      <c r="AR246" s="24" t="str">
        <f>IF(F246="c",getSring(AQ246,4),VLOOKUP(K246&amp;F246,test4,2,FALSE))</f>
        <v>光之精华</v>
      </c>
      <c r="AS246" s="24">
        <f t="shared" si="70"/>
        <v>30018</v>
      </c>
      <c r="AT246" s="24">
        <f t="shared" si="71"/>
        <v>16</v>
      </c>
      <c r="AU246" s="24" t="str">
        <f t="shared" si="79"/>
        <v>长獠牙</v>
      </c>
      <c r="AV246" s="24">
        <f t="shared" si="72"/>
        <v>30039</v>
      </c>
      <c r="AW246" s="24">
        <f t="shared" si="73"/>
        <v>31</v>
      </c>
      <c r="AX246" s="24" t="str">
        <f t="shared" si="80"/>
        <v>漂亮的蘑菇</v>
      </c>
      <c r="AY246" s="24">
        <f t="shared" si="74"/>
        <v>30023</v>
      </c>
      <c r="AZ246" s="24">
        <f t="shared" si="75"/>
        <v>31</v>
      </c>
      <c r="BA246" s="24" t="str">
        <f t="shared" si="81"/>
        <v>美味的坚果</v>
      </c>
      <c r="BB246" s="24">
        <f t="shared" si="76"/>
        <v>30043</v>
      </c>
      <c r="BC246" s="24">
        <f t="shared" si="82"/>
        <v>31</v>
      </c>
    </row>
    <row r="247" spans="1:55" ht="14.25" x14ac:dyDescent="0.2">
      <c r="A247">
        <f t="shared" si="77"/>
        <v>10245</v>
      </c>
      <c r="B247" s="16">
        <v>245</v>
      </c>
      <c r="C247" s="16" t="str">
        <f ca="1">武器1!C247</f>
        <v>IC1113</v>
      </c>
      <c r="D247" s="16" t="str">
        <f ca="1">武器1!D247</f>
        <v>优质的青铜烟斗</v>
      </c>
      <c r="E247" s="16">
        <f t="shared" si="63"/>
        <v>9</v>
      </c>
      <c r="F247" s="36" t="str">
        <f t="shared" si="83"/>
        <v>b</v>
      </c>
      <c r="G247" s="39">
        <f t="shared" si="78"/>
        <v>3</v>
      </c>
      <c r="H247" s="19" t="s">
        <v>21</v>
      </c>
      <c r="I247" s="3" t="s">
        <v>29</v>
      </c>
      <c r="J247" s="3" t="s">
        <v>931</v>
      </c>
      <c r="K247" s="3" t="str">
        <f t="shared" si="64"/>
        <v>神圣</v>
      </c>
      <c r="L247" s="3">
        <f t="shared" si="65"/>
        <v>5</v>
      </c>
      <c r="M247" s="3">
        <f t="shared" si="66"/>
        <v>5</v>
      </c>
      <c r="N247" s="16">
        <v>10</v>
      </c>
      <c r="O247" s="16">
        <v>5</v>
      </c>
      <c r="P247" s="16">
        <f>武器2!L247</f>
        <v>63</v>
      </c>
      <c r="Q247" s="16">
        <f>武器2!M247</f>
        <v>0</v>
      </c>
      <c r="R247" s="16">
        <f>武器2!N247</f>
        <v>0</v>
      </c>
      <c r="S247" s="16">
        <f>武器2!O247</f>
        <v>0</v>
      </c>
      <c r="T247" s="16">
        <f>武器2!P247</f>
        <v>0</v>
      </c>
      <c r="U247" s="16">
        <f>武器2!Q247</f>
        <v>0</v>
      </c>
      <c r="V247" s="16">
        <f>武器2!R247</f>
        <v>0</v>
      </c>
      <c r="W247" s="16">
        <f>武器2!S247</f>
        <v>0</v>
      </c>
      <c r="X247" s="16">
        <f>武器2!T247</f>
        <v>32</v>
      </c>
      <c r="Y247" s="16">
        <f>武器2!U247</f>
        <v>0</v>
      </c>
      <c r="Z247" s="16">
        <f>武器2!V247</f>
        <v>0</v>
      </c>
      <c r="AA247" s="16">
        <f>武器2!W247</f>
        <v>0</v>
      </c>
      <c r="AB247" s="16">
        <f>武器2!X247</f>
        <v>0</v>
      </c>
      <c r="AC247" s="16">
        <f>武器2!Y247</f>
        <v>0</v>
      </c>
      <c r="AD247" s="16">
        <f>武器2!Z247</f>
        <v>0</v>
      </c>
      <c r="AE247" s="16">
        <f>武器2!AA247</f>
        <v>0</v>
      </c>
      <c r="AF247" s="16">
        <f>武器2!AB247</f>
        <v>0</v>
      </c>
      <c r="AG247" s="16">
        <f>武器2!AC247</f>
        <v>0</v>
      </c>
      <c r="AH247" s="16">
        <f>武器2!AD247</f>
        <v>0</v>
      </c>
      <c r="AI247" s="16">
        <f>武器2!AE247</f>
        <v>0</v>
      </c>
      <c r="AJ247" s="16">
        <f>武器2!AF247</f>
        <v>0</v>
      </c>
      <c r="AK247" s="16">
        <f>武器2!AG247</f>
        <v>0</v>
      </c>
      <c r="AL247" s="16">
        <f>武器2!AH247</f>
        <v>0</v>
      </c>
      <c r="AM247" s="16">
        <f>武器2!AI247</f>
        <v>0</v>
      </c>
      <c r="AN247" s="16">
        <f>武器2!AJ247</f>
        <v>0</v>
      </c>
      <c r="AO247" s="21">
        <f t="shared" si="67"/>
        <v>142.5</v>
      </c>
      <c r="AP247" s="21">
        <f t="shared" si="68"/>
        <v>125100</v>
      </c>
      <c r="AQ247" t="str">
        <f t="shared" si="69"/>
        <v>,坚硬的石头,扁扁的稻草,长獠牙</v>
      </c>
      <c r="AR247" s="24" t="str">
        <f>IF(F247="c",getSring(AQ247,4),VLOOKUP(K247&amp;F247,test4,2,FALSE))</f>
        <v>光之精华</v>
      </c>
      <c r="AS247" s="24">
        <f t="shared" si="70"/>
        <v>30018</v>
      </c>
      <c r="AT247" s="24">
        <f t="shared" si="71"/>
        <v>30</v>
      </c>
      <c r="AU247" s="24" t="str">
        <f t="shared" si="79"/>
        <v>坚硬的石头</v>
      </c>
      <c r="AV247" s="24">
        <f t="shared" si="72"/>
        <v>30035</v>
      </c>
      <c r="AW247" s="24">
        <f t="shared" si="73"/>
        <v>59</v>
      </c>
      <c r="AX247" s="24" t="str">
        <f t="shared" si="80"/>
        <v>扁扁的稻草</v>
      </c>
      <c r="AY247" s="24">
        <f t="shared" si="74"/>
        <v>30027</v>
      </c>
      <c r="AZ247" s="24">
        <f t="shared" si="75"/>
        <v>59</v>
      </c>
      <c r="BA247" s="24" t="str">
        <f t="shared" si="81"/>
        <v>长獠牙</v>
      </c>
      <c r="BB247" s="24">
        <f t="shared" si="76"/>
        <v>30039</v>
      </c>
      <c r="BC247" s="24">
        <f t="shared" si="82"/>
        <v>59</v>
      </c>
    </row>
    <row r="248" spans="1:55" ht="14.25" x14ac:dyDescent="0.2">
      <c r="A248">
        <f t="shared" si="77"/>
        <v>10246</v>
      </c>
      <c r="B248" s="16">
        <v>246</v>
      </c>
      <c r="C248" s="16" t="str">
        <f ca="1">武器1!C248</f>
        <v>IC1103</v>
      </c>
      <c r="D248" s="16" t="str">
        <f ca="1">武器1!D248</f>
        <v>优质的白银烟斗</v>
      </c>
      <c r="E248" s="16">
        <f t="shared" si="63"/>
        <v>11</v>
      </c>
      <c r="F248" s="36" t="str">
        <f t="shared" si="83"/>
        <v>b</v>
      </c>
      <c r="G248" s="39">
        <f t="shared" si="78"/>
        <v>3</v>
      </c>
      <c r="H248" s="19" t="s">
        <v>21</v>
      </c>
      <c r="I248" s="3" t="s">
        <v>29</v>
      </c>
      <c r="J248" s="3" t="s">
        <v>931</v>
      </c>
      <c r="K248" s="3" t="str">
        <f t="shared" si="64"/>
        <v>神圣</v>
      </c>
      <c r="L248" s="3">
        <f t="shared" si="65"/>
        <v>5</v>
      </c>
      <c r="M248" s="3">
        <f t="shared" si="66"/>
        <v>5</v>
      </c>
      <c r="N248" s="16">
        <v>10</v>
      </c>
      <c r="O248" s="16">
        <v>6</v>
      </c>
      <c r="P248" s="16">
        <f>武器2!L248</f>
        <v>75</v>
      </c>
      <c r="Q248" s="16">
        <f>武器2!M248</f>
        <v>0</v>
      </c>
      <c r="R248" s="16">
        <f>武器2!N248</f>
        <v>0</v>
      </c>
      <c r="S248" s="16">
        <f>武器2!O248</f>
        <v>0</v>
      </c>
      <c r="T248" s="16">
        <f>武器2!P248</f>
        <v>0</v>
      </c>
      <c r="U248" s="16">
        <f>武器2!Q248</f>
        <v>165</v>
      </c>
      <c r="V248" s="16">
        <f>武器2!R248</f>
        <v>0</v>
      </c>
      <c r="W248" s="16">
        <f>武器2!S248</f>
        <v>0</v>
      </c>
      <c r="X248" s="16">
        <f>武器2!T248</f>
        <v>0</v>
      </c>
      <c r="Y248" s="16">
        <f>武器2!U248</f>
        <v>0</v>
      </c>
      <c r="Z248" s="16">
        <f>武器2!V248</f>
        <v>0</v>
      </c>
      <c r="AA248" s="16">
        <f>武器2!W248</f>
        <v>0</v>
      </c>
      <c r="AB248" s="16">
        <f>武器2!X248</f>
        <v>0</v>
      </c>
      <c r="AC248" s="16">
        <f>武器2!Y248</f>
        <v>0</v>
      </c>
      <c r="AD248" s="16">
        <f>武器2!Z248</f>
        <v>0</v>
      </c>
      <c r="AE248" s="16">
        <f>武器2!AA248</f>
        <v>0</v>
      </c>
      <c r="AF248" s="16">
        <f>武器2!AB248</f>
        <v>0</v>
      </c>
      <c r="AG248" s="16">
        <f>武器2!AC248</f>
        <v>0</v>
      </c>
      <c r="AH248" s="16">
        <f>武器2!AD248</f>
        <v>0</v>
      </c>
      <c r="AI248" s="16">
        <f>武器2!AE248</f>
        <v>0</v>
      </c>
      <c r="AJ248" s="16">
        <f>武器2!AF248</f>
        <v>0</v>
      </c>
      <c r="AK248" s="16">
        <f>武器2!AG248</f>
        <v>0</v>
      </c>
      <c r="AL248" s="16">
        <f>武器2!AH248</f>
        <v>0</v>
      </c>
      <c r="AM248" s="16">
        <f>武器2!AI248</f>
        <v>0</v>
      </c>
      <c r="AN248" s="16">
        <f>武器2!AJ248</f>
        <v>0</v>
      </c>
      <c r="AO248" s="21">
        <f t="shared" si="67"/>
        <v>360</v>
      </c>
      <c r="AP248" s="21">
        <f t="shared" si="68"/>
        <v>315000</v>
      </c>
      <c r="AQ248" t="str">
        <f t="shared" si="69"/>
        <v>,蓝水晶,长獠牙,坚硬的石头</v>
      </c>
      <c r="AR248" s="24" t="str">
        <f>IF(F248="c",getSring(AQ248,4),VLOOKUP(K248&amp;F248,test4,2,FALSE))</f>
        <v>光之精华</v>
      </c>
      <c r="AS248" s="24">
        <f t="shared" si="70"/>
        <v>30018</v>
      </c>
      <c r="AT248" s="24">
        <f t="shared" si="71"/>
        <v>75</v>
      </c>
      <c r="AU248" s="24" t="str">
        <f t="shared" si="79"/>
        <v>蓝水晶</v>
      </c>
      <c r="AV248" s="24">
        <f t="shared" si="72"/>
        <v>30031</v>
      </c>
      <c r="AW248" s="24">
        <f t="shared" si="73"/>
        <v>150</v>
      </c>
      <c r="AX248" s="24" t="str">
        <f t="shared" si="80"/>
        <v>长獠牙</v>
      </c>
      <c r="AY248" s="24">
        <f t="shared" si="74"/>
        <v>30039</v>
      </c>
      <c r="AZ248" s="24">
        <f t="shared" si="75"/>
        <v>150</v>
      </c>
      <c r="BA248" s="24" t="str">
        <f t="shared" si="81"/>
        <v>坚硬的石头</v>
      </c>
      <c r="BB248" s="24">
        <f t="shared" si="76"/>
        <v>30035</v>
      </c>
      <c r="BC248" s="24">
        <f t="shared" si="82"/>
        <v>150</v>
      </c>
    </row>
    <row r="249" spans="1:55" ht="14.25" x14ac:dyDescent="0.2">
      <c r="A249">
        <f t="shared" si="77"/>
        <v>10247</v>
      </c>
      <c r="B249" s="16">
        <v>247</v>
      </c>
      <c r="C249" s="16" t="str">
        <f ca="1">武器1!C249</f>
        <v>IC1103</v>
      </c>
      <c r="D249" s="16" t="str">
        <f ca="1">武器1!D249</f>
        <v>发亮的晨曦烟斗</v>
      </c>
      <c r="E249" s="16">
        <f t="shared" si="63"/>
        <v>13</v>
      </c>
      <c r="F249" s="36" t="str">
        <f t="shared" si="83"/>
        <v>b</v>
      </c>
      <c r="G249" s="39">
        <f t="shared" si="78"/>
        <v>3</v>
      </c>
      <c r="H249" s="19" t="s">
        <v>21</v>
      </c>
      <c r="I249" s="3" t="s">
        <v>29</v>
      </c>
      <c r="J249" s="3" t="s">
        <v>931</v>
      </c>
      <c r="K249" s="3" t="str">
        <f t="shared" si="64"/>
        <v>神圣</v>
      </c>
      <c r="L249" s="3">
        <f t="shared" si="65"/>
        <v>5</v>
      </c>
      <c r="M249" s="3">
        <f t="shared" si="66"/>
        <v>5</v>
      </c>
      <c r="N249" s="16">
        <v>10</v>
      </c>
      <c r="O249" s="16">
        <v>7</v>
      </c>
      <c r="P249" s="16">
        <f>武器2!L249</f>
        <v>88</v>
      </c>
      <c r="Q249" s="16">
        <f>武器2!M249</f>
        <v>0</v>
      </c>
      <c r="R249" s="16">
        <f>武器2!N249</f>
        <v>0</v>
      </c>
      <c r="S249" s="16">
        <f>武器2!O249</f>
        <v>0</v>
      </c>
      <c r="T249" s="16">
        <f>武器2!P249</f>
        <v>0</v>
      </c>
      <c r="U249" s="16">
        <f>武器2!Q249</f>
        <v>0</v>
      </c>
      <c r="V249" s="16">
        <f>武器2!R249</f>
        <v>0</v>
      </c>
      <c r="W249" s="16">
        <f>武器2!S249</f>
        <v>0</v>
      </c>
      <c r="X249" s="16">
        <f>武器2!T249</f>
        <v>0</v>
      </c>
      <c r="Y249" s="16">
        <f>武器2!U249</f>
        <v>0</v>
      </c>
      <c r="Z249" s="16">
        <f>武器2!V249</f>
        <v>0</v>
      </c>
      <c r="AA249" s="16">
        <f>武器2!W249</f>
        <v>0</v>
      </c>
      <c r="AB249" s="16">
        <f>武器2!X249</f>
        <v>0.5509090909090909</v>
      </c>
      <c r="AC249" s="16">
        <f>武器2!Y249</f>
        <v>0</v>
      </c>
      <c r="AD249" s="16">
        <f>武器2!Z249</f>
        <v>0</v>
      </c>
      <c r="AE249" s="16">
        <f>武器2!AA249</f>
        <v>0</v>
      </c>
      <c r="AF249" s="16">
        <f>武器2!AB249</f>
        <v>0</v>
      </c>
      <c r="AG249" s="16">
        <f>武器2!AC249</f>
        <v>0</v>
      </c>
      <c r="AH249" s="16">
        <f>武器2!AD249</f>
        <v>0</v>
      </c>
      <c r="AI249" s="16">
        <f>武器2!AE249</f>
        <v>0</v>
      </c>
      <c r="AJ249" s="16">
        <f>武器2!AF249</f>
        <v>0</v>
      </c>
      <c r="AK249" s="16">
        <f>武器2!AG249</f>
        <v>0</v>
      </c>
      <c r="AL249" s="16">
        <f>武器2!AH249</f>
        <v>0</v>
      </c>
      <c r="AM249" s="16">
        <f>武器2!AI249</f>
        <v>0</v>
      </c>
      <c r="AN249" s="16">
        <f>武器2!AJ249</f>
        <v>0</v>
      </c>
      <c r="AO249" s="21">
        <f t="shared" si="67"/>
        <v>182.13272727272727</v>
      </c>
      <c r="AP249" s="21">
        <f t="shared" si="68"/>
        <v>159600</v>
      </c>
      <c r="AQ249" t="str">
        <f t="shared" si="69"/>
        <v>,扁扁的稻草,坚硬的石头,蓝水晶</v>
      </c>
      <c r="AR249" s="24" t="str">
        <f>IF(F249="c",getSring(AQ249,4),VLOOKUP(K249&amp;F249,test4,2,FALSE))</f>
        <v>光之精华</v>
      </c>
      <c r="AS249" s="24">
        <f t="shared" si="70"/>
        <v>30018</v>
      </c>
      <c r="AT249" s="24">
        <f t="shared" si="71"/>
        <v>38</v>
      </c>
      <c r="AU249" s="24" t="str">
        <f t="shared" si="79"/>
        <v>扁扁的稻草</v>
      </c>
      <c r="AV249" s="24">
        <f t="shared" si="72"/>
        <v>30027</v>
      </c>
      <c r="AW249" s="24">
        <f t="shared" si="73"/>
        <v>76</v>
      </c>
      <c r="AX249" s="24" t="str">
        <f t="shared" si="80"/>
        <v>坚硬的石头</v>
      </c>
      <c r="AY249" s="24">
        <f t="shared" si="74"/>
        <v>30035</v>
      </c>
      <c r="AZ249" s="24">
        <f t="shared" si="75"/>
        <v>76</v>
      </c>
      <c r="BA249" s="24" t="str">
        <f t="shared" si="81"/>
        <v>蓝水晶</v>
      </c>
      <c r="BB249" s="24">
        <f t="shared" si="76"/>
        <v>30031</v>
      </c>
      <c r="BC249" s="24">
        <f t="shared" si="82"/>
        <v>76</v>
      </c>
    </row>
    <row r="250" spans="1:55" ht="14.25" x14ac:dyDescent="0.2">
      <c r="A250">
        <f t="shared" si="77"/>
        <v>10248</v>
      </c>
      <c r="B250" s="16">
        <v>248</v>
      </c>
      <c r="C250" s="16" t="str">
        <f ca="1">武器1!C250</f>
        <v>IC1155</v>
      </c>
      <c r="D250" s="16" t="str">
        <f ca="1">武器1!D250</f>
        <v>发亮的青铜烟斗</v>
      </c>
      <c r="E250" s="16">
        <f t="shared" si="63"/>
        <v>15</v>
      </c>
      <c r="F250" s="36" t="str">
        <f t="shared" si="83"/>
        <v>b</v>
      </c>
      <c r="G250" s="39">
        <f t="shared" si="78"/>
        <v>3</v>
      </c>
      <c r="H250" s="19" t="s">
        <v>21</v>
      </c>
      <c r="I250" s="3" t="s">
        <v>29</v>
      </c>
      <c r="J250" s="3" t="s">
        <v>931</v>
      </c>
      <c r="K250" s="3" t="str">
        <f t="shared" si="64"/>
        <v>神圣</v>
      </c>
      <c r="L250" s="3">
        <f t="shared" si="65"/>
        <v>5</v>
      </c>
      <c r="M250" s="3">
        <f t="shared" si="66"/>
        <v>5</v>
      </c>
      <c r="N250" s="16">
        <v>10</v>
      </c>
      <c r="O250" s="16">
        <v>8</v>
      </c>
      <c r="P250" s="16">
        <f>武器2!L250</f>
        <v>100</v>
      </c>
      <c r="Q250" s="16">
        <f>武器2!M250</f>
        <v>0</v>
      </c>
      <c r="R250" s="16">
        <f>武器2!N250</f>
        <v>0</v>
      </c>
      <c r="S250" s="16">
        <f>武器2!O250</f>
        <v>0</v>
      </c>
      <c r="T250" s="16">
        <f>武器2!P250</f>
        <v>0</v>
      </c>
      <c r="U250" s="16">
        <f>武器2!Q250</f>
        <v>0</v>
      </c>
      <c r="V250" s="16">
        <f>武器2!R250</f>
        <v>0</v>
      </c>
      <c r="W250" s="16">
        <f>武器2!S250</f>
        <v>0</v>
      </c>
      <c r="X250" s="16">
        <f>武器2!T250</f>
        <v>0</v>
      </c>
      <c r="Y250" s="16">
        <f>武器2!U250</f>
        <v>0</v>
      </c>
      <c r="Z250" s="16">
        <f>武器2!V250</f>
        <v>0</v>
      </c>
      <c r="AA250" s="16">
        <f>武器2!W250</f>
        <v>0</v>
      </c>
      <c r="AB250" s="16">
        <f>武器2!X250</f>
        <v>0.62909090909090903</v>
      </c>
      <c r="AC250" s="16">
        <f>武器2!Y250</f>
        <v>0</v>
      </c>
      <c r="AD250" s="16">
        <f>武器2!Z250</f>
        <v>0</v>
      </c>
      <c r="AE250" s="16">
        <f>武器2!AA250</f>
        <v>0</v>
      </c>
      <c r="AF250" s="16">
        <f>武器2!AB250</f>
        <v>0</v>
      </c>
      <c r="AG250" s="16">
        <f>武器2!AC250</f>
        <v>0</v>
      </c>
      <c r="AH250" s="16">
        <f>武器2!AD250</f>
        <v>0</v>
      </c>
      <c r="AI250" s="16">
        <f>武器2!AE250</f>
        <v>0</v>
      </c>
      <c r="AJ250" s="16">
        <f>武器2!AF250</f>
        <v>0</v>
      </c>
      <c r="AK250" s="16">
        <f>武器2!AG250</f>
        <v>0</v>
      </c>
      <c r="AL250" s="16">
        <f>武器2!AH250</f>
        <v>0</v>
      </c>
      <c r="AM250" s="16">
        <f>武器2!AI250</f>
        <v>0</v>
      </c>
      <c r="AN250" s="16">
        <f>武器2!AJ250</f>
        <v>0</v>
      </c>
      <c r="AO250" s="21">
        <f t="shared" si="67"/>
        <v>214.79636363636365</v>
      </c>
      <c r="AP250" s="21">
        <f t="shared" si="68"/>
        <v>188100</v>
      </c>
      <c r="AQ250" t="str">
        <f t="shared" si="69"/>
        <v>,扁扁的稻草,坚硬的石头,长獠牙</v>
      </c>
      <c r="AR250" s="24" t="str">
        <f>IF(F250="c",getSring(AQ250,4),VLOOKUP(K250&amp;F250,test4,2,FALSE))</f>
        <v>光之精华</v>
      </c>
      <c r="AS250" s="24">
        <f t="shared" si="70"/>
        <v>30018</v>
      </c>
      <c r="AT250" s="24">
        <f t="shared" si="71"/>
        <v>45</v>
      </c>
      <c r="AU250" s="24" t="str">
        <f t="shared" si="79"/>
        <v>扁扁的稻草</v>
      </c>
      <c r="AV250" s="24">
        <f t="shared" si="72"/>
        <v>30027</v>
      </c>
      <c r="AW250" s="24">
        <f t="shared" si="73"/>
        <v>89</v>
      </c>
      <c r="AX250" s="24" t="str">
        <f t="shared" si="80"/>
        <v>坚硬的石头</v>
      </c>
      <c r="AY250" s="24">
        <f t="shared" si="74"/>
        <v>30035</v>
      </c>
      <c r="AZ250" s="24">
        <f t="shared" si="75"/>
        <v>89</v>
      </c>
      <c r="BA250" s="24" t="str">
        <f t="shared" si="81"/>
        <v>长獠牙</v>
      </c>
      <c r="BB250" s="24">
        <f t="shared" si="76"/>
        <v>30039</v>
      </c>
      <c r="BC250" s="24">
        <f t="shared" si="82"/>
        <v>89</v>
      </c>
    </row>
    <row r="251" spans="1:55" ht="14.25" x14ac:dyDescent="0.2">
      <c r="A251">
        <f t="shared" si="77"/>
        <v>10249</v>
      </c>
      <c r="B251" s="16">
        <v>249</v>
      </c>
      <c r="C251" s="16" t="str">
        <f ca="1">武器1!C251</f>
        <v>IC1118</v>
      </c>
      <c r="D251" s="16" t="str">
        <f ca="1">武器1!D251</f>
        <v>破旧的女神烟斗</v>
      </c>
      <c r="E251" s="16">
        <f t="shared" si="63"/>
        <v>1</v>
      </c>
      <c r="F251" s="36" t="str">
        <f t="shared" si="83"/>
        <v>c</v>
      </c>
      <c r="G251" s="39">
        <f t="shared" si="78"/>
        <v>4</v>
      </c>
      <c r="H251" s="19" t="s">
        <v>21</v>
      </c>
      <c r="I251" s="3" t="s">
        <v>29</v>
      </c>
      <c r="J251" s="3" t="s">
        <v>931</v>
      </c>
      <c r="K251" s="3" t="str">
        <f t="shared" si="64"/>
        <v/>
      </c>
      <c r="L251" s="3">
        <f t="shared" si="65"/>
        <v>0</v>
      </c>
      <c r="M251" s="3">
        <f t="shared" si="66"/>
        <v>0</v>
      </c>
      <c r="N251" s="16">
        <v>10</v>
      </c>
      <c r="O251" s="16">
        <v>1</v>
      </c>
      <c r="P251" s="16">
        <f>武器2!L251</f>
        <v>15</v>
      </c>
      <c r="Q251" s="16">
        <f>武器2!M251</f>
        <v>0</v>
      </c>
      <c r="R251" s="16">
        <f>武器2!N251</f>
        <v>0</v>
      </c>
      <c r="S251" s="16">
        <f>武器2!O251</f>
        <v>0</v>
      </c>
      <c r="T251" s="16">
        <f>武器2!P251</f>
        <v>0</v>
      </c>
      <c r="U251" s="16">
        <f>武器2!Q251</f>
        <v>0</v>
      </c>
      <c r="V251" s="16">
        <f>武器2!R251</f>
        <v>0</v>
      </c>
      <c r="W251" s="16">
        <f>武器2!S251</f>
        <v>0</v>
      </c>
      <c r="X251" s="16">
        <f>武器2!T251</f>
        <v>0</v>
      </c>
      <c r="Y251" s="16">
        <f>武器2!U251</f>
        <v>0</v>
      </c>
      <c r="Z251" s="16">
        <f>武器2!V251</f>
        <v>0</v>
      </c>
      <c r="AA251" s="16">
        <f>武器2!W251</f>
        <v>0</v>
      </c>
      <c r="AB251" s="16">
        <f>武器2!X251</f>
        <v>0</v>
      </c>
      <c r="AC251" s="16">
        <f>武器2!Y251</f>
        <v>0</v>
      </c>
      <c r="AD251" s="16">
        <f>武器2!Z251</f>
        <v>0</v>
      </c>
      <c r="AE251" s="16">
        <f>武器2!AA251</f>
        <v>0</v>
      </c>
      <c r="AF251" s="16">
        <f>武器2!AB251</f>
        <v>0</v>
      </c>
      <c r="AG251" s="16">
        <f>武器2!AC251</f>
        <v>0</v>
      </c>
      <c r="AH251" s="16">
        <f>武器2!AD251</f>
        <v>0</v>
      </c>
      <c r="AI251" s="16">
        <f>武器2!AE251</f>
        <v>0</v>
      </c>
      <c r="AJ251" s="16">
        <f>武器2!AF251</f>
        <v>0</v>
      </c>
      <c r="AK251" s="16">
        <f>武器2!AG251</f>
        <v>0</v>
      </c>
      <c r="AL251" s="16">
        <f>武器2!AH251</f>
        <v>0</v>
      </c>
      <c r="AM251" s="16">
        <f>武器2!AI251</f>
        <v>0</v>
      </c>
      <c r="AN251" s="16">
        <f>武器2!AJ251</f>
        <v>0</v>
      </c>
      <c r="AO251" s="21">
        <f t="shared" si="67"/>
        <v>22.5</v>
      </c>
      <c r="AP251" s="21">
        <f t="shared" si="68"/>
        <v>19800</v>
      </c>
      <c r="AQ251" t="str">
        <f t="shared" si="69"/>
        <v>,红水晶,蘑菇,稻草,狗牙</v>
      </c>
      <c r="AR251" s="24" t="str">
        <f>IF(F251="c",getSring(AQ251,4),VLOOKUP(K251&amp;F251,test4,2,FALSE))</f>
        <v>狗牙</v>
      </c>
      <c r="AS251" s="24">
        <f t="shared" si="70"/>
        <v>30038</v>
      </c>
      <c r="AT251" s="24">
        <f t="shared" si="71"/>
        <v>75</v>
      </c>
      <c r="AU251" s="24" t="str">
        <f t="shared" si="79"/>
        <v>红水晶</v>
      </c>
      <c r="AV251" s="24">
        <f t="shared" si="72"/>
        <v>30030</v>
      </c>
      <c r="AW251" s="24">
        <f t="shared" si="73"/>
        <v>19</v>
      </c>
      <c r="AX251" s="24" t="str">
        <f t="shared" si="80"/>
        <v>蘑菇</v>
      </c>
      <c r="AY251" s="24">
        <f t="shared" si="74"/>
        <v>30022</v>
      </c>
      <c r="AZ251" s="24">
        <f t="shared" si="75"/>
        <v>19</v>
      </c>
      <c r="BA251" s="24" t="str">
        <f t="shared" si="81"/>
        <v>稻草</v>
      </c>
      <c r="BB251" s="24">
        <f t="shared" si="76"/>
        <v>30026</v>
      </c>
      <c r="BC251" s="24">
        <f t="shared" si="82"/>
        <v>19</v>
      </c>
    </row>
    <row r="252" spans="1:55" ht="14.25" x14ac:dyDescent="0.2">
      <c r="A252">
        <f t="shared" si="77"/>
        <v>10250</v>
      </c>
      <c r="B252" s="16">
        <v>250</v>
      </c>
      <c r="C252" s="16" t="str">
        <f ca="1">武器1!C252</f>
        <v>IC1155</v>
      </c>
      <c r="D252" s="16" t="str">
        <f ca="1">武器1!D252</f>
        <v>一般的女神烟斗</v>
      </c>
      <c r="E252" s="16">
        <f t="shared" si="63"/>
        <v>3</v>
      </c>
      <c r="F252" s="36" t="str">
        <f t="shared" si="83"/>
        <v>c</v>
      </c>
      <c r="G252" s="39">
        <f t="shared" si="78"/>
        <v>4</v>
      </c>
      <c r="H252" s="19" t="s">
        <v>21</v>
      </c>
      <c r="I252" s="3" t="s">
        <v>29</v>
      </c>
      <c r="J252" s="3" t="s">
        <v>931</v>
      </c>
      <c r="K252" s="3" t="str">
        <f t="shared" si="64"/>
        <v/>
      </c>
      <c r="L252" s="3">
        <f t="shared" si="65"/>
        <v>0</v>
      </c>
      <c r="M252" s="3">
        <f t="shared" si="66"/>
        <v>0</v>
      </c>
      <c r="N252" s="16">
        <v>10</v>
      </c>
      <c r="O252" s="16">
        <v>2</v>
      </c>
      <c r="P252" s="16">
        <f>武器2!L252</f>
        <v>31</v>
      </c>
      <c r="Q252" s="16">
        <f>武器2!M252</f>
        <v>0</v>
      </c>
      <c r="R252" s="16">
        <f>武器2!N252</f>
        <v>0</v>
      </c>
      <c r="S252" s="16">
        <f>武器2!O252</f>
        <v>0</v>
      </c>
      <c r="T252" s="16">
        <f>武器2!P252</f>
        <v>0</v>
      </c>
      <c r="U252" s="16">
        <f>武器2!Q252</f>
        <v>0</v>
      </c>
      <c r="V252" s="16">
        <f>武器2!R252</f>
        <v>0</v>
      </c>
      <c r="W252" s="16">
        <f>武器2!S252</f>
        <v>0</v>
      </c>
      <c r="X252" s="16">
        <f>武器2!T252</f>
        <v>0</v>
      </c>
      <c r="Y252" s="16">
        <f>武器2!U252</f>
        <v>0</v>
      </c>
      <c r="Z252" s="16">
        <f>武器2!V252</f>
        <v>0</v>
      </c>
      <c r="AA252" s="16">
        <f>武器2!W252</f>
        <v>0</v>
      </c>
      <c r="AB252" s="16">
        <f>武器2!X252</f>
        <v>0</v>
      </c>
      <c r="AC252" s="16">
        <f>武器2!Y252</f>
        <v>0</v>
      </c>
      <c r="AD252" s="16">
        <f>武器2!Z252</f>
        <v>0</v>
      </c>
      <c r="AE252" s="16">
        <f>武器2!AA252</f>
        <v>0</v>
      </c>
      <c r="AF252" s="16">
        <f>武器2!AB252</f>
        <v>0</v>
      </c>
      <c r="AG252" s="16">
        <f>武器2!AC252</f>
        <v>0</v>
      </c>
      <c r="AH252" s="16">
        <f>武器2!AD252</f>
        <v>0</v>
      </c>
      <c r="AI252" s="16">
        <f>武器2!AE252</f>
        <v>0</v>
      </c>
      <c r="AJ252" s="16">
        <f>武器2!AF252</f>
        <v>0</v>
      </c>
      <c r="AK252" s="16">
        <f>武器2!AG252</f>
        <v>0</v>
      </c>
      <c r="AL252" s="16">
        <f>武器2!AH252</f>
        <v>0</v>
      </c>
      <c r="AM252" s="16">
        <f>武器2!AI252</f>
        <v>0</v>
      </c>
      <c r="AN252" s="16">
        <f>武器2!AJ252</f>
        <v>0</v>
      </c>
      <c r="AO252" s="21">
        <f t="shared" si="67"/>
        <v>46.5</v>
      </c>
      <c r="AP252" s="21">
        <f t="shared" si="68"/>
        <v>40800</v>
      </c>
      <c r="AQ252" t="str">
        <f t="shared" si="69"/>
        <v>,石头,狗牙,红水晶,多汁的坚果</v>
      </c>
      <c r="AR252" s="24" t="str">
        <f>IF(F252="c",getSring(AQ252,4),VLOOKUP(K252&amp;F252,test4,2,FALSE))</f>
        <v>多汁的坚果</v>
      </c>
      <c r="AS252" s="24">
        <f t="shared" si="70"/>
        <v>30042</v>
      </c>
      <c r="AT252" s="24">
        <f t="shared" si="71"/>
        <v>155</v>
      </c>
      <c r="AU252" s="24" t="str">
        <f t="shared" si="79"/>
        <v>石头</v>
      </c>
      <c r="AV252" s="24">
        <f t="shared" si="72"/>
        <v>30034</v>
      </c>
      <c r="AW252" s="24">
        <f t="shared" si="73"/>
        <v>39</v>
      </c>
      <c r="AX252" s="24" t="str">
        <f t="shared" si="80"/>
        <v>狗牙</v>
      </c>
      <c r="AY252" s="24">
        <f t="shared" si="74"/>
        <v>30038</v>
      </c>
      <c r="AZ252" s="24">
        <f t="shared" si="75"/>
        <v>39</v>
      </c>
      <c r="BA252" s="24" t="str">
        <f t="shared" si="81"/>
        <v>红水晶</v>
      </c>
      <c r="BB252" s="24">
        <f t="shared" si="76"/>
        <v>30030</v>
      </c>
      <c r="BC252" s="24">
        <f t="shared" si="82"/>
        <v>39</v>
      </c>
    </row>
    <row r="253" spans="1:55" ht="14.25" x14ac:dyDescent="0.2">
      <c r="A253">
        <f t="shared" si="77"/>
        <v>10251</v>
      </c>
      <c r="B253" s="16">
        <v>251</v>
      </c>
      <c r="C253" s="16" t="str">
        <f ca="1">武器1!C253</f>
        <v>IC1118</v>
      </c>
      <c r="D253" s="16" t="str">
        <f ca="1">武器1!D253</f>
        <v>破旧的魔王烟斗</v>
      </c>
      <c r="E253" s="16">
        <f t="shared" si="63"/>
        <v>5</v>
      </c>
      <c r="F253" s="36" t="str">
        <f t="shared" si="83"/>
        <v>c</v>
      </c>
      <c r="G253" s="39">
        <f t="shared" si="78"/>
        <v>4</v>
      </c>
      <c r="H253" s="19" t="s">
        <v>21</v>
      </c>
      <c r="I253" s="3" t="s">
        <v>29</v>
      </c>
      <c r="J253" s="3" t="s">
        <v>931</v>
      </c>
      <c r="K253" s="3" t="str">
        <f t="shared" si="64"/>
        <v/>
      </c>
      <c r="L253" s="3">
        <f t="shared" si="65"/>
        <v>0</v>
      </c>
      <c r="M253" s="3">
        <f t="shared" si="66"/>
        <v>0</v>
      </c>
      <c r="N253" s="16">
        <v>10</v>
      </c>
      <c r="O253" s="16">
        <v>3</v>
      </c>
      <c r="P253" s="16">
        <f>武器2!L253</f>
        <v>47</v>
      </c>
      <c r="Q253" s="16">
        <f>武器2!M253</f>
        <v>0</v>
      </c>
      <c r="R253" s="16">
        <f>武器2!N253</f>
        <v>0</v>
      </c>
      <c r="S253" s="16">
        <f>武器2!O253</f>
        <v>0</v>
      </c>
      <c r="T253" s="16">
        <f>武器2!P253</f>
        <v>0</v>
      </c>
      <c r="U253" s="16">
        <f>武器2!Q253</f>
        <v>0</v>
      </c>
      <c r="V253" s="16">
        <f>武器2!R253</f>
        <v>0</v>
      </c>
      <c r="W253" s="16">
        <f>武器2!S253</f>
        <v>0</v>
      </c>
      <c r="X253" s="16">
        <f>武器2!T253</f>
        <v>0</v>
      </c>
      <c r="Y253" s="16">
        <f>武器2!U253</f>
        <v>0</v>
      </c>
      <c r="Z253" s="16">
        <f>武器2!V253</f>
        <v>0</v>
      </c>
      <c r="AA253" s="16">
        <f>武器2!W253</f>
        <v>0</v>
      </c>
      <c r="AB253" s="16">
        <f>武器2!X253</f>
        <v>0</v>
      </c>
      <c r="AC253" s="16">
        <f>武器2!Y253</f>
        <v>0</v>
      </c>
      <c r="AD253" s="16">
        <f>武器2!Z253</f>
        <v>0</v>
      </c>
      <c r="AE253" s="16">
        <f>武器2!AA253</f>
        <v>0</v>
      </c>
      <c r="AF253" s="16">
        <f>武器2!AB253</f>
        <v>0</v>
      </c>
      <c r="AG253" s="16">
        <f>武器2!AC253</f>
        <v>0</v>
      </c>
      <c r="AH253" s="16">
        <f>武器2!AD253</f>
        <v>0</v>
      </c>
      <c r="AI253" s="16">
        <f>武器2!AE253</f>
        <v>0</v>
      </c>
      <c r="AJ253" s="16">
        <f>武器2!AF253</f>
        <v>0</v>
      </c>
      <c r="AK253" s="16">
        <f>武器2!AG253</f>
        <v>0</v>
      </c>
      <c r="AL253" s="16">
        <f>武器2!AH253</f>
        <v>0</v>
      </c>
      <c r="AM253" s="16">
        <f>武器2!AI253</f>
        <v>0</v>
      </c>
      <c r="AN253" s="16">
        <f>武器2!AJ253</f>
        <v>0</v>
      </c>
      <c r="AO253" s="21">
        <f t="shared" si="67"/>
        <v>70.5</v>
      </c>
      <c r="AP253" s="21">
        <f t="shared" si="68"/>
        <v>61800</v>
      </c>
      <c r="AQ253" t="str">
        <f t="shared" si="69"/>
        <v>,石头,多汁的坚果,狗牙,红水晶</v>
      </c>
      <c r="AR253" s="24" t="str">
        <f>IF(F253="c",getSring(AQ253,4),VLOOKUP(K253&amp;F253,test4,2,FALSE))</f>
        <v>红水晶</v>
      </c>
      <c r="AS253" s="24">
        <f t="shared" si="70"/>
        <v>30030</v>
      </c>
      <c r="AT253" s="24">
        <f t="shared" si="71"/>
        <v>235</v>
      </c>
      <c r="AU253" s="24" t="str">
        <f t="shared" si="79"/>
        <v>石头</v>
      </c>
      <c r="AV253" s="24">
        <f t="shared" si="72"/>
        <v>30034</v>
      </c>
      <c r="AW253" s="24">
        <f t="shared" si="73"/>
        <v>59</v>
      </c>
      <c r="AX253" s="24" t="str">
        <f t="shared" si="80"/>
        <v>多汁的坚果</v>
      </c>
      <c r="AY253" s="24">
        <f t="shared" si="74"/>
        <v>30042</v>
      </c>
      <c r="AZ253" s="24">
        <f t="shared" si="75"/>
        <v>59</v>
      </c>
      <c r="BA253" s="24" t="str">
        <f t="shared" si="81"/>
        <v>狗牙</v>
      </c>
      <c r="BB253" s="24">
        <f t="shared" si="76"/>
        <v>30038</v>
      </c>
      <c r="BC253" s="24">
        <f t="shared" si="82"/>
        <v>59</v>
      </c>
    </row>
    <row r="254" spans="1:55" ht="14.25" x14ac:dyDescent="0.2">
      <c r="A254">
        <f t="shared" si="77"/>
        <v>10252</v>
      </c>
      <c r="B254" s="16">
        <v>252</v>
      </c>
      <c r="C254" s="16" t="str">
        <f ca="1">武器1!C254</f>
        <v>IC1113</v>
      </c>
      <c r="D254" s="16" t="str">
        <f ca="1">武器1!D254</f>
        <v>普通的女神烟斗</v>
      </c>
      <c r="E254" s="16">
        <f t="shared" si="63"/>
        <v>7</v>
      </c>
      <c r="F254" s="36" t="str">
        <f t="shared" si="83"/>
        <v>c</v>
      </c>
      <c r="G254" s="39">
        <f t="shared" si="78"/>
        <v>4</v>
      </c>
      <c r="H254" s="19" t="s">
        <v>21</v>
      </c>
      <c r="I254" s="3" t="s">
        <v>29</v>
      </c>
      <c r="J254" s="3" t="s">
        <v>931</v>
      </c>
      <c r="K254" s="3" t="str">
        <f t="shared" si="64"/>
        <v/>
      </c>
      <c r="L254" s="3">
        <f t="shared" si="65"/>
        <v>0</v>
      </c>
      <c r="M254" s="3">
        <f t="shared" si="66"/>
        <v>0</v>
      </c>
      <c r="N254" s="16">
        <v>10</v>
      </c>
      <c r="O254" s="16">
        <v>4</v>
      </c>
      <c r="P254" s="16">
        <f>武器2!L254</f>
        <v>63</v>
      </c>
      <c r="Q254" s="16">
        <f>武器2!M254</f>
        <v>0</v>
      </c>
      <c r="R254" s="16">
        <f>武器2!N254</f>
        <v>0</v>
      </c>
      <c r="S254" s="16">
        <f>武器2!O254</f>
        <v>0</v>
      </c>
      <c r="T254" s="16">
        <f>武器2!P254</f>
        <v>0</v>
      </c>
      <c r="U254" s="16">
        <f>武器2!Q254</f>
        <v>0</v>
      </c>
      <c r="V254" s="16">
        <f>武器2!R254</f>
        <v>0</v>
      </c>
      <c r="W254" s="16">
        <f>武器2!S254</f>
        <v>0</v>
      </c>
      <c r="X254" s="16">
        <f>武器2!T254</f>
        <v>0</v>
      </c>
      <c r="Y254" s="16">
        <f>武器2!U254</f>
        <v>0</v>
      </c>
      <c r="Z254" s="16">
        <f>武器2!V254</f>
        <v>0</v>
      </c>
      <c r="AA254" s="16">
        <f>武器2!W254</f>
        <v>0</v>
      </c>
      <c r="AB254" s="16">
        <f>武器2!X254</f>
        <v>0</v>
      </c>
      <c r="AC254" s="16">
        <f>武器2!Y254</f>
        <v>0</v>
      </c>
      <c r="AD254" s="16">
        <f>武器2!Z254</f>
        <v>0</v>
      </c>
      <c r="AE254" s="16">
        <f>武器2!AA254</f>
        <v>0</v>
      </c>
      <c r="AF254" s="16">
        <f>武器2!AB254</f>
        <v>0</v>
      </c>
      <c r="AG254" s="16">
        <f>武器2!AC254</f>
        <v>0</v>
      </c>
      <c r="AH254" s="16">
        <f>武器2!AD254</f>
        <v>0</v>
      </c>
      <c r="AI254" s="16">
        <f>武器2!AE254</f>
        <v>0</v>
      </c>
      <c r="AJ254" s="16">
        <f>武器2!AF254</f>
        <v>0</v>
      </c>
      <c r="AK254" s="16">
        <f>武器2!AG254</f>
        <v>0</v>
      </c>
      <c r="AL254" s="16">
        <f>武器2!AH254</f>
        <v>0</v>
      </c>
      <c r="AM254" s="16">
        <f>武器2!AI254</f>
        <v>0</v>
      </c>
      <c r="AN254" s="16">
        <f>武器2!AJ254</f>
        <v>0</v>
      </c>
      <c r="AO254" s="21">
        <f t="shared" si="67"/>
        <v>94.5</v>
      </c>
      <c r="AP254" s="21">
        <f t="shared" si="68"/>
        <v>82800</v>
      </c>
      <c r="AQ254" t="str">
        <f t="shared" si="69"/>
        <v>,稻草,石头,多汁的坚果,狗牙</v>
      </c>
      <c r="AR254" s="24" t="str">
        <f>IF(F254="c",getSring(AQ254,4),VLOOKUP(K254&amp;F254,test4,2,FALSE))</f>
        <v>狗牙</v>
      </c>
      <c r="AS254" s="24">
        <f t="shared" si="70"/>
        <v>30038</v>
      </c>
      <c r="AT254" s="24">
        <f t="shared" si="71"/>
        <v>315</v>
      </c>
      <c r="AU254" s="24" t="str">
        <f t="shared" si="79"/>
        <v>稻草</v>
      </c>
      <c r="AV254" s="24">
        <f t="shared" si="72"/>
        <v>30026</v>
      </c>
      <c r="AW254" s="24">
        <f t="shared" si="73"/>
        <v>79</v>
      </c>
      <c r="AX254" s="24" t="str">
        <f t="shared" si="80"/>
        <v>石头</v>
      </c>
      <c r="AY254" s="24">
        <f t="shared" si="74"/>
        <v>30034</v>
      </c>
      <c r="AZ254" s="24">
        <f t="shared" si="75"/>
        <v>79</v>
      </c>
      <c r="BA254" s="24" t="str">
        <f t="shared" si="81"/>
        <v>多汁的坚果</v>
      </c>
      <c r="BB254" s="24">
        <f t="shared" si="76"/>
        <v>30042</v>
      </c>
      <c r="BC254" s="24">
        <f t="shared" si="82"/>
        <v>79</v>
      </c>
    </row>
    <row r="255" spans="1:55" ht="14.25" x14ac:dyDescent="0.2">
      <c r="A255">
        <f t="shared" si="77"/>
        <v>10253</v>
      </c>
      <c r="B255" s="16">
        <v>253</v>
      </c>
      <c r="C255" s="16" t="str">
        <f ca="1">武器1!C255</f>
        <v>IC1106</v>
      </c>
      <c r="D255" s="16" t="str">
        <f ca="1">武器1!D255</f>
        <v>一般的女神烟斗</v>
      </c>
      <c r="E255" s="16">
        <f t="shared" si="63"/>
        <v>9</v>
      </c>
      <c r="F255" s="36" t="str">
        <f t="shared" si="83"/>
        <v>c</v>
      </c>
      <c r="G255" s="39">
        <f t="shared" si="78"/>
        <v>4</v>
      </c>
      <c r="H255" s="19" t="s">
        <v>21</v>
      </c>
      <c r="I255" s="3" t="s">
        <v>29</v>
      </c>
      <c r="J255" s="3" t="s">
        <v>931</v>
      </c>
      <c r="K255" s="3" t="str">
        <f t="shared" si="64"/>
        <v/>
      </c>
      <c r="L255" s="3">
        <f t="shared" si="65"/>
        <v>0</v>
      </c>
      <c r="M255" s="3">
        <f t="shared" si="66"/>
        <v>0</v>
      </c>
      <c r="N255" s="16">
        <v>10</v>
      </c>
      <c r="O255" s="16">
        <v>5</v>
      </c>
      <c r="P255" s="16">
        <f>武器2!L255</f>
        <v>79</v>
      </c>
      <c r="Q255" s="16">
        <f>武器2!M255</f>
        <v>0</v>
      </c>
      <c r="R255" s="16">
        <f>武器2!N255</f>
        <v>0</v>
      </c>
      <c r="S255" s="16">
        <f>武器2!O255</f>
        <v>0</v>
      </c>
      <c r="T255" s="16">
        <f>武器2!P255</f>
        <v>0</v>
      </c>
      <c r="U255" s="16">
        <f>武器2!Q255</f>
        <v>0</v>
      </c>
      <c r="V255" s="16">
        <f>武器2!R255</f>
        <v>0</v>
      </c>
      <c r="W255" s="16">
        <f>武器2!S255</f>
        <v>0</v>
      </c>
      <c r="X255" s="16">
        <f>武器2!T255</f>
        <v>0</v>
      </c>
      <c r="Y255" s="16">
        <f>武器2!U255</f>
        <v>0</v>
      </c>
      <c r="Z255" s="16">
        <f>武器2!V255</f>
        <v>0</v>
      </c>
      <c r="AA255" s="16">
        <f>武器2!W255</f>
        <v>0</v>
      </c>
      <c r="AB255" s="16">
        <f>武器2!X255</f>
        <v>0</v>
      </c>
      <c r="AC255" s="16">
        <f>武器2!Y255</f>
        <v>0</v>
      </c>
      <c r="AD255" s="16">
        <f>武器2!Z255</f>
        <v>0</v>
      </c>
      <c r="AE255" s="16">
        <f>武器2!AA255</f>
        <v>0</v>
      </c>
      <c r="AF255" s="16">
        <f>武器2!AB255</f>
        <v>0</v>
      </c>
      <c r="AG255" s="16">
        <f>武器2!AC255</f>
        <v>0</v>
      </c>
      <c r="AH255" s="16">
        <f>武器2!AD255</f>
        <v>0</v>
      </c>
      <c r="AI255" s="16">
        <f>武器2!AE255</f>
        <v>0</v>
      </c>
      <c r="AJ255" s="16">
        <f>武器2!AF255</f>
        <v>0</v>
      </c>
      <c r="AK255" s="16">
        <f>武器2!AG255</f>
        <v>0</v>
      </c>
      <c r="AL255" s="16">
        <f>武器2!AH255</f>
        <v>0</v>
      </c>
      <c r="AM255" s="16">
        <f>武器2!AI255</f>
        <v>0</v>
      </c>
      <c r="AN255" s="16">
        <f>武器2!AJ255</f>
        <v>0</v>
      </c>
      <c r="AO255" s="21">
        <f t="shared" si="67"/>
        <v>118.5</v>
      </c>
      <c r="AP255" s="21">
        <f t="shared" si="68"/>
        <v>103800</v>
      </c>
      <c r="AQ255" t="str">
        <f t="shared" si="69"/>
        <v>,石头,稻草,红水晶,多汁的坚果</v>
      </c>
      <c r="AR255" s="24" t="str">
        <f>IF(F255="c",getSring(AQ255,4),VLOOKUP(K255&amp;F255,test4,2,FALSE))</f>
        <v>多汁的坚果</v>
      </c>
      <c r="AS255" s="24">
        <f t="shared" si="70"/>
        <v>30042</v>
      </c>
      <c r="AT255" s="24">
        <f t="shared" si="71"/>
        <v>395</v>
      </c>
      <c r="AU255" s="24" t="str">
        <f t="shared" si="79"/>
        <v>石头</v>
      </c>
      <c r="AV255" s="24">
        <f t="shared" si="72"/>
        <v>30034</v>
      </c>
      <c r="AW255" s="24">
        <f t="shared" si="73"/>
        <v>99</v>
      </c>
      <c r="AX255" s="24" t="str">
        <f t="shared" si="80"/>
        <v>稻草</v>
      </c>
      <c r="AY255" s="24">
        <f t="shared" si="74"/>
        <v>30026</v>
      </c>
      <c r="AZ255" s="24">
        <f t="shared" si="75"/>
        <v>99</v>
      </c>
      <c r="BA255" s="24" t="str">
        <f t="shared" si="81"/>
        <v>红水晶</v>
      </c>
      <c r="BB255" s="24">
        <f t="shared" si="76"/>
        <v>30030</v>
      </c>
      <c r="BC255" s="24">
        <f t="shared" si="82"/>
        <v>99</v>
      </c>
    </row>
    <row r="256" spans="1:55" ht="14.25" x14ac:dyDescent="0.2">
      <c r="A256">
        <f t="shared" si="77"/>
        <v>10254</v>
      </c>
      <c r="B256" s="16">
        <v>254</v>
      </c>
      <c r="C256" s="16" t="str">
        <f ca="1">武器1!C256</f>
        <v>IC1101</v>
      </c>
      <c r="D256" s="16" t="str">
        <f ca="1">武器1!D256</f>
        <v>一般的斯塞提烟斗</v>
      </c>
      <c r="E256" s="16">
        <f t="shared" si="63"/>
        <v>11</v>
      </c>
      <c r="F256" s="36" t="str">
        <f t="shared" si="83"/>
        <v>c</v>
      </c>
      <c r="G256" s="39">
        <f t="shared" si="78"/>
        <v>4</v>
      </c>
      <c r="H256" s="19" t="s">
        <v>21</v>
      </c>
      <c r="I256" s="3" t="s">
        <v>29</v>
      </c>
      <c r="J256" s="3" t="s">
        <v>931</v>
      </c>
      <c r="K256" s="3" t="str">
        <f t="shared" si="64"/>
        <v/>
      </c>
      <c r="L256" s="3">
        <f t="shared" si="65"/>
        <v>0</v>
      </c>
      <c r="M256" s="3">
        <f t="shared" si="66"/>
        <v>0</v>
      </c>
      <c r="N256" s="16">
        <v>10</v>
      </c>
      <c r="O256" s="16">
        <v>6</v>
      </c>
      <c r="P256" s="16">
        <f>武器2!L256</f>
        <v>95</v>
      </c>
      <c r="Q256" s="16">
        <f>武器2!M256</f>
        <v>0</v>
      </c>
      <c r="R256" s="16">
        <f>武器2!N256</f>
        <v>0</v>
      </c>
      <c r="S256" s="16">
        <f>武器2!O256</f>
        <v>0</v>
      </c>
      <c r="T256" s="16">
        <f>武器2!P256</f>
        <v>0</v>
      </c>
      <c r="U256" s="16">
        <f>武器2!Q256</f>
        <v>0</v>
      </c>
      <c r="V256" s="16">
        <f>武器2!R256</f>
        <v>0</v>
      </c>
      <c r="W256" s="16">
        <f>武器2!S256</f>
        <v>0</v>
      </c>
      <c r="X256" s="16">
        <f>武器2!T256</f>
        <v>0</v>
      </c>
      <c r="Y256" s="16">
        <f>武器2!U256</f>
        <v>0</v>
      </c>
      <c r="Z256" s="16">
        <f>武器2!V256</f>
        <v>0</v>
      </c>
      <c r="AA256" s="16">
        <f>武器2!W256</f>
        <v>0</v>
      </c>
      <c r="AB256" s="16">
        <f>武器2!X256</f>
        <v>0</v>
      </c>
      <c r="AC256" s="16">
        <f>武器2!Y256</f>
        <v>0</v>
      </c>
      <c r="AD256" s="16">
        <f>武器2!Z256</f>
        <v>0</v>
      </c>
      <c r="AE256" s="16">
        <f>武器2!AA256</f>
        <v>0</v>
      </c>
      <c r="AF256" s="16">
        <f>武器2!AB256</f>
        <v>0</v>
      </c>
      <c r="AG256" s="16">
        <f>武器2!AC256</f>
        <v>0</v>
      </c>
      <c r="AH256" s="16">
        <f>武器2!AD256</f>
        <v>0</v>
      </c>
      <c r="AI256" s="16">
        <f>武器2!AE256</f>
        <v>0</v>
      </c>
      <c r="AJ256" s="16">
        <f>武器2!AF256</f>
        <v>0</v>
      </c>
      <c r="AK256" s="16">
        <f>武器2!AG256</f>
        <v>0</v>
      </c>
      <c r="AL256" s="16">
        <f>武器2!AH256</f>
        <v>0</v>
      </c>
      <c r="AM256" s="16">
        <f>武器2!AI256</f>
        <v>0</v>
      </c>
      <c r="AN256" s="16">
        <f>武器2!AJ256</f>
        <v>0</v>
      </c>
      <c r="AO256" s="21">
        <f t="shared" si="67"/>
        <v>142.5</v>
      </c>
      <c r="AP256" s="21">
        <f t="shared" si="68"/>
        <v>124800</v>
      </c>
      <c r="AQ256" t="str">
        <f t="shared" si="69"/>
        <v>,红水晶,狗牙,石头,稻草</v>
      </c>
      <c r="AR256" s="24" t="str">
        <f>IF(F256="c",getSring(AQ256,4),VLOOKUP(K256&amp;F256,test4,2,FALSE))</f>
        <v>稻草</v>
      </c>
      <c r="AS256" s="24">
        <f t="shared" si="70"/>
        <v>30026</v>
      </c>
      <c r="AT256" s="24">
        <f t="shared" si="71"/>
        <v>475</v>
      </c>
      <c r="AU256" s="24" t="str">
        <f t="shared" si="79"/>
        <v>红水晶</v>
      </c>
      <c r="AV256" s="24">
        <f t="shared" si="72"/>
        <v>30030</v>
      </c>
      <c r="AW256" s="24">
        <f t="shared" si="73"/>
        <v>119</v>
      </c>
      <c r="AX256" s="24" t="str">
        <f t="shared" si="80"/>
        <v>狗牙</v>
      </c>
      <c r="AY256" s="24">
        <f t="shared" si="74"/>
        <v>30038</v>
      </c>
      <c r="AZ256" s="24">
        <f t="shared" si="75"/>
        <v>119</v>
      </c>
      <c r="BA256" s="24" t="str">
        <f t="shared" si="81"/>
        <v>石头</v>
      </c>
      <c r="BB256" s="24">
        <f t="shared" si="76"/>
        <v>30034</v>
      </c>
      <c r="BC256" s="24">
        <f t="shared" si="82"/>
        <v>119</v>
      </c>
    </row>
    <row r="257" spans="1:55" ht="14.25" x14ac:dyDescent="0.2">
      <c r="A257">
        <f t="shared" si="77"/>
        <v>10255</v>
      </c>
      <c r="B257" s="16">
        <v>255</v>
      </c>
      <c r="C257" s="16" t="str">
        <f ca="1">武器1!C257</f>
        <v>IC1113</v>
      </c>
      <c r="D257" s="16" t="str">
        <f ca="1">武器1!D257</f>
        <v>初级的水晶烟斗</v>
      </c>
      <c r="E257" s="16">
        <f t="shared" si="63"/>
        <v>13</v>
      </c>
      <c r="F257" s="36" t="str">
        <f t="shared" si="83"/>
        <v>c</v>
      </c>
      <c r="G257" s="39">
        <f t="shared" si="78"/>
        <v>4</v>
      </c>
      <c r="H257" s="19" t="s">
        <v>21</v>
      </c>
      <c r="I257" s="3" t="s">
        <v>29</v>
      </c>
      <c r="J257" s="3" t="s">
        <v>931</v>
      </c>
      <c r="K257" s="3" t="str">
        <f t="shared" si="64"/>
        <v/>
      </c>
      <c r="L257" s="3">
        <f t="shared" si="65"/>
        <v>0</v>
      </c>
      <c r="M257" s="3">
        <f t="shared" si="66"/>
        <v>0</v>
      </c>
      <c r="N257" s="16">
        <v>10</v>
      </c>
      <c r="O257" s="16">
        <v>7</v>
      </c>
      <c r="P257" s="16">
        <f>武器2!L257</f>
        <v>111</v>
      </c>
      <c r="Q257" s="16">
        <f>武器2!M257</f>
        <v>0</v>
      </c>
      <c r="R257" s="16">
        <f>武器2!N257</f>
        <v>0</v>
      </c>
      <c r="S257" s="16">
        <f>武器2!O257</f>
        <v>0</v>
      </c>
      <c r="T257" s="16">
        <f>武器2!P257</f>
        <v>0</v>
      </c>
      <c r="U257" s="16">
        <f>武器2!Q257</f>
        <v>0</v>
      </c>
      <c r="V257" s="16">
        <f>武器2!R257</f>
        <v>0</v>
      </c>
      <c r="W257" s="16">
        <f>武器2!S257</f>
        <v>0</v>
      </c>
      <c r="X257" s="16">
        <f>武器2!T257</f>
        <v>0</v>
      </c>
      <c r="Y257" s="16">
        <f>武器2!U257</f>
        <v>0</v>
      </c>
      <c r="Z257" s="16">
        <f>武器2!V257</f>
        <v>0</v>
      </c>
      <c r="AA257" s="16">
        <f>武器2!W257</f>
        <v>0</v>
      </c>
      <c r="AB257" s="16">
        <f>武器2!X257</f>
        <v>0</v>
      </c>
      <c r="AC257" s="16">
        <f>武器2!Y257</f>
        <v>0</v>
      </c>
      <c r="AD257" s="16">
        <f>武器2!Z257</f>
        <v>0</v>
      </c>
      <c r="AE257" s="16">
        <f>武器2!AA257</f>
        <v>0</v>
      </c>
      <c r="AF257" s="16">
        <f>武器2!AB257</f>
        <v>0</v>
      </c>
      <c r="AG257" s="16">
        <f>武器2!AC257</f>
        <v>0</v>
      </c>
      <c r="AH257" s="16">
        <f>武器2!AD257</f>
        <v>0</v>
      </c>
      <c r="AI257" s="16">
        <f>武器2!AE257</f>
        <v>0</v>
      </c>
      <c r="AJ257" s="16">
        <f>武器2!AF257</f>
        <v>0</v>
      </c>
      <c r="AK257" s="16">
        <f>武器2!AG257</f>
        <v>0</v>
      </c>
      <c r="AL257" s="16">
        <f>武器2!AH257</f>
        <v>0</v>
      </c>
      <c r="AM257" s="16">
        <f>武器2!AI257</f>
        <v>0</v>
      </c>
      <c r="AN257" s="16">
        <f>武器2!AJ257</f>
        <v>0</v>
      </c>
      <c r="AO257" s="21">
        <f t="shared" si="67"/>
        <v>166.5</v>
      </c>
      <c r="AP257" s="21">
        <f t="shared" si="68"/>
        <v>145800</v>
      </c>
      <c r="AQ257" t="str">
        <f t="shared" si="69"/>
        <v>,稻草,狗牙,多汁的坚果,红水晶</v>
      </c>
      <c r="AR257" s="24" t="str">
        <f>IF(F257="c",getSring(AQ257,4),VLOOKUP(K257&amp;F257,test4,2,FALSE))</f>
        <v>红水晶</v>
      </c>
      <c r="AS257" s="24">
        <f t="shared" si="70"/>
        <v>30030</v>
      </c>
      <c r="AT257" s="24">
        <f t="shared" si="71"/>
        <v>555</v>
      </c>
      <c r="AU257" s="24" t="str">
        <f t="shared" si="79"/>
        <v>稻草</v>
      </c>
      <c r="AV257" s="24">
        <f t="shared" si="72"/>
        <v>30026</v>
      </c>
      <c r="AW257" s="24">
        <f t="shared" si="73"/>
        <v>139</v>
      </c>
      <c r="AX257" s="24" t="str">
        <f t="shared" si="80"/>
        <v>狗牙</v>
      </c>
      <c r="AY257" s="24">
        <f t="shared" si="74"/>
        <v>30038</v>
      </c>
      <c r="AZ257" s="24">
        <f t="shared" si="75"/>
        <v>139</v>
      </c>
      <c r="BA257" s="24" t="str">
        <f t="shared" si="81"/>
        <v>多汁的坚果</v>
      </c>
      <c r="BB257" s="24">
        <f t="shared" si="76"/>
        <v>30042</v>
      </c>
      <c r="BC257" s="24">
        <f t="shared" si="82"/>
        <v>139</v>
      </c>
    </row>
    <row r="258" spans="1:55" ht="14.25" x14ac:dyDescent="0.2">
      <c r="A258">
        <f t="shared" si="77"/>
        <v>10256</v>
      </c>
      <c r="B258" s="16">
        <v>256</v>
      </c>
      <c r="C258" s="16" t="str">
        <f ca="1">武器1!C258</f>
        <v>IC1143</v>
      </c>
      <c r="D258" s="16" t="str">
        <f ca="1">武器1!D258</f>
        <v>普通的精灵烟斗</v>
      </c>
      <c r="E258" s="16">
        <f t="shared" si="63"/>
        <v>15</v>
      </c>
      <c r="F258" s="36" t="str">
        <f t="shared" si="83"/>
        <v>c</v>
      </c>
      <c r="G258" s="39">
        <f t="shared" si="78"/>
        <v>4</v>
      </c>
      <c r="H258" s="19" t="s">
        <v>21</v>
      </c>
      <c r="I258" s="3" t="s">
        <v>29</v>
      </c>
      <c r="J258" s="3" t="s">
        <v>931</v>
      </c>
      <c r="K258" s="3" t="str">
        <f t="shared" si="64"/>
        <v/>
      </c>
      <c r="L258" s="3">
        <f t="shared" si="65"/>
        <v>0</v>
      </c>
      <c r="M258" s="3">
        <f t="shared" si="66"/>
        <v>0</v>
      </c>
      <c r="N258" s="16">
        <v>10</v>
      </c>
      <c r="O258" s="16">
        <v>8</v>
      </c>
      <c r="P258" s="16">
        <f>武器2!L258</f>
        <v>127</v>
      </c>
      <c r="Q258" s="16">
        <f>武器2!M258</f>
        <v>0</v>
      </c>
      <c r="R258" s="16">
        <f>武器2!N258</f>
        <v>0</v>
      </c>
      <c r="S258" s="16">
        <f>武器2!O258</f>
        <v>0</v>
      </c>
      <c r="T258" s="16">
        <f>武器2!P258</f>
        <v>0</v>
      </c>
      <c r="U258" s="16">
        <f>武器2!Q258</f>
        <v>0</v>
      </c>
      <c r="V258" s="16">
        <f>武器2!R258</f>
        <v>0</v>
      </c>
      <c r="W258" s="16">
        <f>武器2!S258</f>
        <v>0</v>
      </c>
      <c r="X258" s="16">
        <f>武器2!T258</f>
        <v>0</v>
      </c>
      <c r="Y258" s="16">
        <f>武器2!U258</f>
        <v>0</v>
      </c>
      <c r="Z258" s="16">
        <f>武器2!V258</f>
        <v>0</v>
      </c>
      <c r="AA258" s="16">
        <f>武器2!W258</f>
        <v>0</v>
      </c>
      <c r="AB258" s="16">
        <f>武器2!X258</f>
        <v>0</v>
      </c>
      <c r="AC258" s="16">
        <f>武器2!Y258</f>
        <v>0</v>
      </c>
      <c r="AD258" s="16">
        <f>武器2!Z258</f>
        <v>0</v>
      </c>
      <c r="AE258" s="16">
        <f>武器2!AA258</f>
        <v>0</v>
      </c>
      <c r="AF258" s="16">
        <f>武器2!AB258</f>
        <v>0</v>
      </c>
      <c r="AG258" s="16">
        <f>武器2!AC258</f>
        <v>0</v>
      </c>
      <c r="AH258" s="16">
        <f>武器2!AD258</f>
        <v>0</v>
      </c>
      <c r="AI258" s="16">
        <f>武器2!AE258</f>
        <v>0</v>
      </c>
      <c r="AJ258" s="16">
        <f>武器2!AF258</f>
        <v>0</v>
      </c>
      <c r="AK258" s="16">
        <f>武器2!AG258</f>
        <v>0</v>
      </c>
      <c r="AL258" s="16">
        <f>武器2!AH258</f>
        <v>0</v>
      </c>
      <c r="AM258" s="16">
        <f>武器2!AI258</f>
        <v>0</v>
      </c>
      <c r="AN258" s="16">
        <f>武器2!AJ258</f>
        <v>0</v>
      </c>
      <c r="AO258" s="21">
        <f t="shared" si="67"/>
        <v>190.5</v>
      </c>
      <c r="AP258" s="21">
        <f t="shared" si="68"/>
        <v>166800</v>
      </c>
      <c r="AQ258" t="str">
        <f t="shared" si="69"/>
        <v>,红水晶,稻草,蘑菇,狗牙</v>
      </c>
      <c r="AR258" s="24" t="str">
        <f>IF(F258="c",getSring(AQ258,4),VLOOKUP(K258&amp;F258,test4,2,FALSE))</f>
        <v>狗牙</v>
      </c>
      <c r="AS258" s="24">
        <f t="shared" si="70"/>
        <v>30038</v>
      </c>
      <c r="AT258" s="24">
        <f t="shared" si="71"/>
        <v>635</v>
      </c>
      <c r="AU258" s="24" t="str">
        <f t="shared" si="79"/>
        <v>红水晶</v>
      </c>
      <c r="AV258" s="24">
        <f t="shared" si="72"/>
        <v>30030</v>
      </c>
      <c r="AW258" s="24">
        <f t="shared" si="73"/>
        <v>159</v>
      </c>
      <c r="AX258" s="24" t="str">
        <f t="shared" si="80"/>
        <v>稻草</v>
      </c>
      <c r="AY258" s="24">
        <f t="shared" si="74"/>
        <v>30026</v>
      </c>
      <c r="AZ258" s="24">
        <f t="shared" si="75"/>
        <v>159</v>
      </c>
      <c r="BA258" s="24" t="str">
        <f t="shared" si="81"/>
        <v>蘑菇</v>
      </c>
      <c r="BB258" s="24">
        <f t="shared" si="76"/>
        <v>30022</v>
      </c>
      <c r="BC258" s="24">
        <f t="shared" si="82"/>
        <v>159</v>
      </c>
    </row>
    <row r="259" spans="1:55" ht="14.25" x14ac:dyDescent="0.2">
      <c r="A259">
        <f t="shared" si="77"/>
        <v>10257</v>
      </c>
      <c r="B259" s="16">
        <v>257</v>
      </c>
      <c r="C259" s="16" t="str">
        <f ca="1">武器1!C259</f>
        <v>IC1109</v>
      </c>
      <c r="D259" s="16" t="str">
        <f ca="1">武器1!D259</f>
        <v>神秘的水晶魔杖</v>
      </c>
      <c r="E259" s="16">
        <f t="shared" ref="E259:E322" si="84">VLOOKUP(J259&amp;O259&amp;F259,test11,5,FALSE)</f>
        <v>2</v>
      </c>
      <c r="F259" s="36" t="str">
        <f t="shared" si="83"/>
        <v>s</v>
      </c>
      <c r="G259" s="39">
        <f t="shared" si="78"/>
        <v>3</v>
      </c>
      <c r="H259" s="19" t="s">
        <v>21</v>
      </c>
      <c r="I259" s="3" t="s">
        <v>30</v>
      </c>
      <c r="J259" s="3" t="s">
        <v>931</v>
      </c>
      <c r="K259" s="3" t="str">
        <f t="shared" ref="K259:K322" si="85">IF(F259="c","",VLOOKUP(I259,professionNatrue,2,FALSE))</f>
        <v>电击</v>
      </c>
      <c r="L259" s="3">
        <f t="shared" ref="L259:L322" si="86">IF(K259="",0,VLOOKUP(K259,new_natrue,2,FALSE))</f>
        <v>4</v>
      </c>
      <c r="M259" s="3">
        <f t="shared" ref="M259:M322" si="87">IF(F259="c",0,VLOOKUP(I259,professionNatureNum,3,FALSE))</f>
        <v>7</v>
      </c>
      <c r="N259" s="16">
        <v>6</v>
      </c>
      <c r="O259" s="16">
        <v>1</v>
      </c>
      <c r="P259" s="16">
        <f>武器2!L259</f>
        <v>15</v>
      </c>
      <c r="Q259" s="16">
        <f>武器2!M259</f>
        <v>0</v>
      </c>
      <c r="R259" s="16">
        <f>武器2!N259</f>
        <v>0</v>
      </c>
      <c r="S259" s="16">
        <f>武器2!O259</f>
        <v>0</v>
      </c>
      <c r="T259" s="16">
        <f>武器2!P259</f>
        <v>0</v>
      </c>
      <c r="U259" s="16">
        <f>武器2!Q259</f>
        <v>0</v>
      </c>
      <c r="V259" s="16">
        <f>武器2!R259</f>
        <v>0</v>
      </c>
      <c r="W259" s="16">
        <f>武器2!S259</f>
        <v>0</v>
      </c>
      <c r="X259" s="16">
        <f>武器2!T259</f>
        <v>5</v>
      </c>
      <c r="Y259" s="16">
        <f>武器2!U259</f>
        <v>0</v>
      </c>
      <c r="Z259" s="16">
        <f>武器2!V259</f>
        <v>0</v>
      </c>
      <c r="AA259" s="16">
        <f>武器2!W259</f>
        <v>0</v>
      </c>
      <c r="AB259" s="16">
        <f>武器2!X259</f>
        <v>0</v>
      </c>
      <c r="AC259" s="16">
        <f>武器2!Y259</f>
        <v>0</v>
      </c>
      <c r="AD259" s="16">
        <f>武器2!Z259</f>
        <v>0</v>
      </c>
      <c r="AE259" s="16">
        <f>武器2!AA259</f>
        <v>0</v>
      </c>
      <c r="AF259" s="16">
        <f>武器2!AB259</f>
        <v>0</v>
      </c>
      <c r="AG259" s="16">
        <f>武器2!AC259</f>
        <v>0</v>
      </c>
      <c r="AH259" s="16">
        <f>武器2!AD259</f>
        <v>0</v>
      </c>
      <c r="AI259" s="16">
        <f>武器2!AE259</f>
        <v>0</v>
      </c>
      <c r="AJ259" s="16">
        <f>武器2!AF259</f>
        <v>0</v>
      </c>
      <c r="AK259" s="16">
        <f>武器2!AG259</f>
        <v>0</v>
      </c>
      <c r="AL259" s="16">
        <f>武器2!AH259</f>
        <v>0</v>
      </c>
      <c r="AM259" s="16">
        <f>武器2!AI259</f>
        <v>0</v>
      </c>
      <c r="AN259" s="16">
        <f>武器2!AJ259</f>
        <v>8.0000000000000016E-2</v>
      </c>
      <c r="AO259" s="21">
        <f t="shared" ref="AO259:AO322" si="88">SUM(P259:X259)*1.5+AB259*(P259+VLOOKUP(I259,test2,4,FALSE)+SUM(AJ259:AN259))+SUM(AC259:AI259)*VLOOKUP(I259,test2,2,FALSE)</f>
        <v>30</v>
      </c>
      <c r="AP259" s="21">
        <f t="shared" ref="AP259:AP322" si="89">(VLOOKUP(AR259,sell,6,FALSE)*AT259+VLOOKUP(AU259,sell,6,FALSE)*AW259+VLOOKUP(AX259,sell,6,FALSE)*AZ259+VLOOKUP(BA259,sell,6,FALSE)*BC259)/2</f>
        <v>30000</v>
      </c>
      <c r="AQ259" t="str">
        <f t="shared" ref="AQ259:AQ322" si="90">getMarking(VLOOKUP(F259,simple1,2,FALSE),G259)</f>
        <v>,耀眼的石头,剧毒牙,紫水晶</v>
      </c>
      <c r="AR259" s="24" t="str">
        <f>IF(F259="c",getSring(AQ259,4),VLOOKUP(K259&amp;F259,test4,2,FALSE))</f>
        <v>顶级雷之精华</v>
      </c>
      <c r="AS259" s="24">
        <f t="shared" ref="AS259:AS322" si="91">VLOOKUP(AR259,test9,2,FALSE)+30000</f>
        <v>30004</v>
      </c>
      <c r="AT259" s="24">
        <f t="shared" ref="AT259:AT322" si="92">ROUND(AO259/VLOOKUP(AR259,test7,5,FALSE),0)</f>
        <v>2</v>
      </c>
      <c r="AU259" s="24" t="str">
        <f t="shared" si="79"/>
        <v>耀眼的石头</v>
      </c>
      <c r="AV259" s="24">
        <f t="shared" ref="AV259:AV322" si="93">VLOOKUP(AU259,test9,2,FALSE)+30000</f>
        <v>30037</v>
      </c>
      <c r="AW259" s="24">
        <f t="shared" ref="AW259:AW322" si="94">ROUND(AO259/VLOOKUP(AU259,test7,5,FALSE)/4,0)</f>
        <v>3</v>
      </c>
      <c r="AX259" s="24" t="str">
        <f t="shared" si="80"/>
        <v>剧毒牙</v>
      </c>
      <c r="AY259" s="24">
        <f t="shared" ref="AY259:AY322" si="95">VLOOKUP(AX259,test9,2,FALSE)+30000</f>
        <v>30041</v>
      </c>
      <c r="AZ259" s="24">
        <f t="shared" ref="AZ259:AZ322" si="96">ROUND(AO259/4/VLOOKUP(AX259,test7,5,FALSE),0)</f>
        <v>3</v>
      </c>
      <c r="BA259" s="24" t="str">
        <f t="shared" si="81"/>
        <v>紫水晶</v>
      </c>
      <c r="BB259" s="24">
        <f t="shared" ref="BB259:BB322" si="97">VLOOKUP(BA259,test9,2,FALSE)+30000</f>
        <v>30033</v>
      </c>
      <c r="BC259" s="24">
        <f t="shared" si="82"/>
        <v>3</v>
      </c>
    </row>
    <row r="260" spans="1:55" ht="14.25" x14ac:dyDescent="0.2">
      <c r="A260">
        <f t="shared" ref="A260:A323" si="98">B260+10000</f>
        <v>10258</v>
      </c>
      <c r="B260" s="16">
        <v>258</v>
      </c>
      <c r="C260" s="16" t="str">
        <f ca="1">武器1!C260</f>
        <v>IC1121</v>
      </c>
      <c r="D260" s="16" t="str">
        <f ca="1">武器1!D260</f>
        <v>神秘的颓废魔杖</v>
      </c>
      <c r="E260" s="16">
        <f t="shared" si="84"/>
        <v>4</v>
      </c>
      <c r="F260" s="36" t="str">
        <f t="shared" si="83"/>
        <v>s</v>
      </c>
      <c r="G260" s="39">
        <f t="shared" ref="G260:G323" si="99">IF(F260="c",4,3)</f>
        <v>3</v>
      </c>
      <c r="H260" s="19" t="s">
        <v>21</v>
      </c>
      <c r="I260" s="3" t="s">
        <v>30</v>
      </c>
      <c r="J260" s="3" t="s">
        <v>931</v>
      </c>
      <c r="K260" s="3" t="str">
        <f t="shared" si="85"/>
        <v>电击</v>
      </c>
      <c r="L260" s="3">
        <f t="shared" si="86"/>
        <v>4</v>
      </c>
      <c r="M260" s="3">
        <f t="shared" si="87"/>
        <v>7</v>
      </c>
      <c r="N260" s="16">
        <v>6</v>
      </c>
      <c r="O260" s="16">
        <v>2</v>
      </c>
      <c r="P260" s="16">
        <f>武器2!L260</f>
        <v>31</v>
      </c>
      <c r="Q260" s="16">
        <f>武器2!M260</f>
        <v>0</v>
      </c>
      <c r="R260" s="16">
        <f>武器2!N260</f>
        <v>0</v>
      </c>
      <c r="S260" s="16">
        <f>武器2!O260</f>
        <v>0</v>
      </c>
      <c r="T260" s="16">
        <f>武器2!P260</f>
        <v>0</v>
      </c>
      <c r="U260" s="16">
        <f>武器2!Q260</f>
        <v>0</v>
      </c>
      <c r="V260" s="16">
        <f>武器2!R260</f>
        <v>0</v>
      </c>
      <c r="W260" s="16">
        <f>武器2!S260</f>
        <v>0</v>
      </c>
      <c r="X260" s="16">
        <f>武器2!T260</f>
        <v>10</v>
      </c>
      <c r="Y260" s="16">
        <f>武器2!U260</f>
        <v>0</v>
      </c>
      <c r="Z260" s="16">
        <f>武器2!V260</f>
        <v>0</v>
      </c>
      <c r="AA260" s="16">
        <f>武器2!W260</f>
        <v>0</v>
      </c>
      <c r="AB260" s="16">
        <f>武器2!X260</f>
        <v>0</v>
      </c>
      <c r="AC260" s="16">
        <f>武器2!Y260</f>
        <v>0</v>
      </c>
      <c r="AD260" s="16">
        <f>武器2!Z260</f>
        <v>0</v>
      </c>
      <c r="AE260" s="16">
        <f>武器2!AA260</f>
        <v>0</v>
      </c>
      <c r="AF260" s="16">
        <f>武器2!AB260</f>
        <v>0</v>
      </c>
      <c r="AG260" s="16">
        <f>武器2!AC260</f>
        <v>0</v>
      </c>
      <c r="AH260" s="16">
        <f>武器2!AD260</f>
        <v>0</v>
      </c>
      <c r="AI260" s="16">
        <f>武器2!AE260</f>
        <v>0</v>
      </c>
      <c r="AJ260" s="16">
        <f>武器2!AF260</f>
        <v>0</v>
      </c>
      <c r="AK260" s="16">
        <f>武器2!AG260</f>
        <v>0</v>
      </c>
      <c r="AL260" s="16">
        <f>武器2!AH260</f>
        <v>0</v>
      </c>
      <c r="AM260" s="16">
        <f>武器2!AI260</f>
        <v>0</v>
      </c>
      <c r="AN260" s="16">
        <f>武器2!AJ260</f>
        <v>9.4545454545454544E-2</v>
      </c>
      <c r="AO260" s="21">
        <f t="shared" si="88"/>
        <v>61.5</v>
      </c>
      <c r="AP260" s="21">
        <f t="shared" si="89"/>
        <v>50400</v>
      </c>
      <c r="AQ260" t="str">
        <f t="shared" si="90"/>
        <v>,斑斓的稻草,夏娃的坚果,耀眼的石头</v>
      </c>
      <c r="AR260" s="24" t="str">
        <f>IF(F260="c",getSring(AQ260,4),VLOOKUP(K260&amp;F260,test4,2,FALSE))</f>
        <v>顶级雷之精华</v>
      </c>
      <c r="AS260" s="24">
        <f t="shared" si="91"/>
        <v>30004</v>
      </c>
      <c r="AT260" s="24">
        <f t="shared" si="92"/>
        <v>3</v>
      </c>
      <c r="AU260" s="24" t="str">
        <f t="shared" ref="AU260:AU323" si="100">getSring(AQ260,1)</f>
        <v>斑斓的稻草</v>
      </c>
      <c r="AV260" s="24">
        <f t="shared" si="93"/>
        <v>30029</v>
      </c>
      <c r="AW260" s="24">
        <f t="shared" si="94"/>
        <v>6</v>
      </c>
      <c r="AX260" s="24" t="str">
        <f t="shared" ref="AX260:AX323" si="101">getSring(AQ260,2)</f>
        <v>夏娃的坚果</v>
      </c>
      <c r="AY260" s="24">
        <f t="shared" si="95"/>
        <v>30045</v>
      </c>
      <c r="AZ260" s="24">
        <f t="shared" si="96"/>
        <v>6</v>
      </c>
      <c r="BA260" s="24" t="str">
        <f t="shared" ref="BA260:BA323" si="102">getSring(AQ260,3)</f>
        <v>耀眼的石头</v>
      </c>
      <c r="BB260" s="24">
        <f t="shared" si="97"/>
        <v>30037</v>
      </c>
      <c r="BC260" s="24">
        <f t="shared" ref="BC260:BC323" si="103">AZ260</f>
        <v>6</v>
      </c>
    </row>
    <row r="261" spans="1:55" ht="14.25" x14ac:dyDescent="0.2">
      <c r="A261">
        <f t="shared" si="98"/>
        <v>10259</v>
      </c>
      <c r="B261" s="16">
        <v>259</v>
      </c>
      <c r="C261" s="16" t="str">
        <f ca="1">武器1!C261</f>
        <v>IC1128</v>
      </c>
      <c r="D261" s="16" t="str">
        <f ca="1">武器1!D261</f>
        <v>神奇的精钢魔杖</v>
      </c>
      <c r="E261" s="16">
        <f t="shared" si="84"/>
        <v>6</v>
      </c>
      <c r="F261" s="36" t="str">
        <f t="shared" si="83"/>
        <v>s</v>
      </c>
      <c r="G261" s="39">
        <f t="shared" si="99"/>
        <v>3</v>
      </c>
      <c r="H261" s="19" t="s">
        <v>21</v>
      </c>
      <c r="I261" s="3" t="s">
        <v>30</v>
      </c>
      <c r="J261" s="3" t="s">
        <v>931</v>
      </c>
      <c r="K261" s="3" t="str">
        <f t="shared" si="85"/>
        <v>电击</v>
      </c>
      <c r="L261" s="3">
        <f t="shared" si="86"/>
        <v>4</v>
      </c>
      <c r="M261" s="3">
        <f t="shared" si="87"/>
        <v>7</v>
      </c>
      <c r="N261" s="16">
        <v>6</v>
      </c>
      <c r="O261" s="16">
        <v>3</v>
      </c>
      <c r="P261" s="16">
        <f>武器2!L261</f>
        <v>47</v>
      </c>
      <c r="Q261" s="16">
        <f>武器2!M261</f>
        <v>0</v>
      </c>
      <c r="R261" s="16">
        <f>武器2!N261</f>
        <v>0</v>
      </c>
      <c r="S261" s="16">
        <f>武器2!O261</f>
        <v>0</v>
      </c>
      <c r="T261" s="16">
        <f>武器2!P261</f>
        <v>0</v>
      </c>
      <c r="U261" s="16">
        <f>武器2!Q261</f>
        <v>0</v>
      </c>
      <c r="V261" s="16">
        <f>武器2!R261</f>
        <v>0</v>
      </c>
      <c r="W261" s="16">
        <f>武器2!S261</f>
        <v>0</v>
      </c>
      <c r="X261" s="16">
        <f>武器2!T261</f>
        <v>0</v>
      </c>
      <c r="Y261" s="16">
        <f>武器2!U261</f>
        <v>0</v>
      </c>
      <c r="Z261" s="16">
        <f>武器2!V261</f>
        <v>0</v>
      </c>
      <c r="AA261" s="16">
        <f>武器2!W261</f>
        <v>0</v>
      </c>
      <c r="AB261" s="16">
        <f>武器2!X261</f>
        <v>0</v>
      </c>
      <c r="AC261" s="16">
        <f>武器2!Y261</f>
        <v>0</v>
      </c>
      <c r="AD261" s="16">
        <f>武器2!Z261</f>
        <v>0</v>
      </c>
      <c r="AE261" s="16">
        <f>武器2!AA261</f>
        <v>0</v>
      </c>
      <c r="AF261" s="16">
        <f>武器2!AB261</f>
        <v>0</v>
      </c>
      <c r="AG261" s="16">
        <f>武器2!AC261</f>
        <v>0</v>
      </c>
      <c r="AH261" s="16">
        <f>武器2!AD261</f>
        <v>0</v>
      </c>
      <c r="AI261" s="16">
        <f>武器2!AE261</f>
        <v>0</v>
      </c>
      <c r="AJ261" s="16">
        <f>武器2!AF261</f>
        <v>0.14472727272727273</v>
      </c>
      <c r="AK261" s="16">
        <f>武器2!AG261</f>
        <v>0</v>
      </c>
      <c r="AL261" s="16">
        <f>武器2!AH261</f>
        <v>0</v>
      </c>
      <c r="AM261" s="16">
        <f>武器2!AI261</f>
        <v>0.14472727272727273</v>
      </c>
      <c r="AN261" s="16">
        <f>武器2!AJ261</f>
        <v>0.14472727272727273</v>
      </c>
      <c r="AO261" s="21">
        <f t="shared" si="88"/>
        <v>70.5</v>
      </c>
      <c r="AP261" s="21">
        <f t="shared" si="89"/>
        <v>63600</v>
      </c>
      <c r="AQ261" t="str">
        <f t="shared" si="90"/>
        <v>,五彩的蘑菇,耀眼的石头,斑斓的稻草</v>
      </c>
      <c r="AR261" s="24" t="str">
        <f>IF(F261="c",getSring(AQ261,4),VLOOKUP(K261&amp;F261,test4,2,FALSE))</f>
        <v>顶级雷之精华</v>
      </c>
      <c r="AS261" s="24">
        <f t="shared" si="91"/>
        <v>30004</v>
      </c>
      <c r="AT261" s="24">
        <f t="shared" si="92"/>
        <v>4</v>
      </c>
      <c r="AU261" s="24" t="str">
        <f t="shared" si="100"/>
        <v>五彩的蘑菇</v>
      </c>
      <c r="AV261" s="24">
        <f t="shared" si="93"/>
        <v>30025</v>
      </c>
      <c r="AW261" s="24">
        <f t="shared" si="94"/>
        <v>7</v>
      </c>
      <c r="AX261" s="24" t="str">
        <f t="shared" si="101"/>
        <v>耀眼的石头</v>
      </c>
      <c r="AY261" s="24">
        <f t="shared" si="95"/>
        <v>30037</v>
      </c>
      <c r="AZ261" s="24">
        <f t="shared" si="96"/>
        <v>7</v>
      </c>
      <c r="BA261" s="24" t="str">
        <f t="shared" si="102"/>
        <v>斑斓的稻草</v>
      </c>
      <c r="BB261" s="24">
        <f t="shared" si="97"/>
        <v>30029</v>
      </c>
      <c r="BC261" s="24">
        <f t="shared" si="103"/>
        <v>7</v>
      </c>
    </row>
    <row r="262" spans="1:55" ht="14.25" x14ac:dyDescent="0.2">
      <c r="A262">
        <f t="shared" si="98"/>
        <v>10260</v>
      </c>
      <c r="B262" s="16">
        <v>260</v>
      </c>
      <c r="C262" s="16" t="str">
        <f ca="1">武器1!C262</f>
        <v>IC1124</v>
      </c>
      <c r="D262" s="16" t="str">
        <f ca="1">武器1!D262</f>
        <v>璀璨的卡尼亚法杖</v>
      </c>
      <c r="E262" s="16">
        <f t="shared" si="84"/>
        <v>8</v>
      </c>
      <c r="F262" s="36" t="str">
        <f t="shared" si="83"/>
        <v>s</v>
      </c>
      <c r="G262" s="39">
        <f t="shared" si="99"/>
        <v>3</v>
      </c>
      <c r="H262" s="19" t="s">
        <v>21</v>
      </c>
      <c r="I262" s="3" t="s">
        <v>30</v>
      </c>
      <c r="J262" s="3" t="s">
        <v>931</v>
      </c>
      <c r="K262" s="3" t="str">
        <f t="shared" si="85"/>
        <v>电击</v>
      </c>
      <c r="L262" s="3">
        <f t="shared" si="86"/>
        <v>4</v>
      </c>
      <c r="M262" s="3">
        <f t="shared" si="87"/>
        <v>7</v>
      </c>
      <c r="N262" s="16">
        <v>6</v>
      </c>
      <c r="O262" s="16">
        <v>4</v>
      </c>
      <c r="P262" s="16">
        <f>武器2!L262</f>
        <v>62</v>
      </c>
      <c r="Q262" s="16">
        <f>武器2!M262</f>
        <v>0</v>
      </c>
      <c r="R262" s="16">
        <f>武器2!N262</f>
        <v>0</v>
      </c>
      <c r="S262" s="16">
        <f>武器2!O262</f>
        <v>0</v>
      </c>
      <c r="T262" s="16">
        <f>武器2!P262</f>
        <v>0</v>
      </c>
      <c r="U262" s="16">
        <f>武器2!Q262</f>
        <v>0</v>
      </c>
      <c r="V262" s="16">
        <f>武器2!R262</f>
        <v>0</v>
      </c>
      <c r="W262" s="16">
        <f>武器2!S262</f>
        <v>10</v>
      </c>
      <c r="X262" s="16">
        <f>武器2!T262</f>
        <v>21</v>
      </c>
      <c r="Y262" s="16">
        <f>武器2!U262</f>
        <v>0</v>
      </c>
      <c r="Z262" s="16">
        <f>武器2!V262</f>
        <v>0</v>
      </c>
      <c r="AA262" s="16">
        <f>武器2!W262</f>
        <v>0</v>
      </c>
      <c r="AB262" s="16">
        <f>武器2!X262</f>
        <v>0</v>
      </c>
      <c r="AC262" s="16">
        <f>武器2!Y262</f>
        <v>0</v>
      </c>
      <c r="AD262" s="16">
        <f>武器2!Z262</f>
        <v>0</v>
      </c>
      <c r="AE262" s="16">
        <f>武器2!AA262</f>
        <v>0</v>
      </c>
      <c r="AF262" s="16">
        <f>武器2!AB262</f>
        <v>0</v>
      </c>
      <c r="AG262" s="16">
        <f>武器2!AC262</f>
        <v>0</v>
      </c>
      <c r="AH262" s="16">
        <f>武器2!AD262</f>
        <v>0</v>
      </c>
      <c r="AI262" s="16">
        <f>武器2!AE262</f>
        <v>0</v>
      </c>
      <c r="AJ262" s="16">
        <f>武器2!AF262</f>
        <v>0</v>
      </c>
      <c r="AK262" s="16">
        <f>武器2!AG262</f>
        <v>0</v>
      </c>
      <c r="AL262" s="16">
        <f>武器2!AH262</f>
        <v>0</v>
      </c>
      <c r="AM262" s="16">
        <f>武器2!AI262</f>
        <v>0</v>
      </c>
      <c r="AN262" s="16">
        <f>武器2!AJ262</f>
        <v>0.19272727272727275</v>
      </c>
      <c r="AO262" s="21">
        <f t="shared" si="88"/>
        <v>139.5</v>
      </c>
      <c r="AP262" s="21">
        <f t="shared" si="89"/>
        <v>121200</v>
      </c>
      <c r="AQ262" t="str">
        <f t="shared" si="90"/>
        <v>,剧毒牙,紫水晶,五彩的蘑菇</v>
      </c>
      <c r="AR262" s="24" t="str">
        <f>IF(F262="c",getSring(AQ262,4),VLOOKUP(K262&amp;F262,test4,2,FALSE))</f>
        <v>顶级雷之精华</v>
      </c>
      <c r="AS262" s="24">
        <f t="shared" si="91"/>
        <v>30004</v>
      </c>
      <c r="AT262" s="24">
        <f t="shared" si="92"/>
        <v>7</v>
      </c>
      <c r="AU262" s="24" t="str">
        <f t="shared" si="100"/>
        <v>剧毒牙</v>
      </c>
      <c r="AV262" s="24">
        <f t="shared" si="93"/>
        <v>30041</v>
      </c>
      <c r="AW262" s="24">
        <f t="shared" si="94"/>
        <v>15</v>
      </c>
      <c r="AX262" s="24" t="str">
        <f t="shared" si="101"/>
        <v>紫水晶</v>
      </c>
      <c r="AY262" s="24">
        <f t="shared" si="95"/>
        <v>30033</v>
      </c>
      <c r="AZ262" s="24">
        <f t="shared" si="96"/>
        <v>15</v>
      </c>
      <c r="BA262" s="24" t="str">
        <f t="shared" si="102"/>
        <v>五彩的蘑菇</v>
      </c>
      <c r="BB262" s="24">
        <f t="shared" si="97"/>
        <v>30025</v>
      </c>
      <c r="BC262" s="24">
        <f t="shared" si="103"/>
        <v>15</v>
      </c>
    </row>
    <row r="263" spans="1:55" ht="14.25" x14ac:dyDescent="0.2">
      <c r="A263">
        <f t="shared" si="98"/>
        <v>10261</v>
      </c>
      <c r="B263" s="16">
        <v>261</v>
      </c>
      <c r="C263" s="16" t="str">
        <f ca="1">武器1!C263</f>
        <v>IC1128</v>
      </c>
      <c r="D263" s="16" t="str">
        <f ca="1">武器1!D263</f>
        <v>神奇的斯塞提权杖</v>
      </c>
      <c r="E263" s="16">
        <f t="shared" si="84"/>
        <v>10</v>
      </c>
      <c r="F263" s="36" t="str">
        <f t="shared" si="83"/>
        <v>s</v>
      </c>
      <c r="G263" s="39">
        <f t="shared" si="99"/>
        <v>3</v>
      </c>
      <c r="H263" s="19" t="s">
        <v>21</v>
      </c>
      <c r="I263" s="3" t="s">
        <v>30</v>
      </c>
      <c r="J263" s="3" t="s">
        <v>931</v>
      </c>
      <c r="K263" s="3" t="str">
        <f t="shared" si="85"/>
        <v>电击</v>
      </c>
      <c r="L263" s="3">
        <f t="shared" si="86"/>
        <v>4</v>
      </c>
      <c r="M263" s="3">
        <f t="shared" si="87"/>
        <v>7</v>
      </c>
      <c r="N263" s="16">
        <v>6</v>
      </c>
      <c r="O263" s="16">
        <v>5</v>
      </c>
      <c r="P263" s="16">
        <f>武器2!L263</f>
        <v>78</v>
      </c>
      <c r="Q263" s="16">
        <f>武器2!M263</f>
        <v>0</v>
      </c>
      <c r="R263" s="16">
        <f>武器2!N263</f>
        <v>0</v>
      </c>
      <c r="S263" s="16">
        <f>武器2!O263</f>
        <v>0</v>
      </c>
      <c r="T263" s="16">
        <f>武器2!P263</f>
        <v>0</v>
      </c>
      <c r="U263" s="16">
        <f>武器2!Q263</f>
        <v>0</v>
      </c>
      <c r="V263" s="16">
        <f>武器2!R263</f>
        <v>0</v>
      </c>
      <c r="W263" s="16">
        <f>武器2!S263</f>
        <v>0</v>
      </c>
      <c r="X263" s="16">
        <f>武器2!T263</f>
        <v>26</v>
      </c>
      <c r="Y263" s="16">
        <f>武器2!U263</f>
        <v>8.6666666666666656E-2</v>
      </c>
      <c r="Z263" s="16">
        <f>武器2!V263</f>
        <v>0</v>
      </c>
      <c r="AA263" s="16">
        <f>武器2!W263</f>
        <v>0</v>
      </c>
      <c r="AB263" s="16">
        <f>武器2!X263</f>
        <v>0</v>
      </c>
      <c r="AC263" s="16">
        <f>武器2!Y263</f>
        <v>0</v>
      </c>
      <c r="AD263" s="16">
        <f>武器2!Z263</f>
        <v>0</v>
      </c>
      <c r="AE263" s="16">
        <f>武器2!AA263</f>
        <v>0</v>
      </c>
      <c r="AF263" s="16">
        <f>武器2!AB263</f>
        <v>0</v>
      </c>
      <c r="AG263" s="16">
        <f>武器2!AC263</f>
        <v>0</v>
      </c>
      <c r="AH263" s="16">
        <f>武器2!AD263</f>
        <v>0</v>
      </c>
      <c r="AI263" s="16">
        <f>武器2!AE263</f>
        <v>0</v>
      </c>
      <c r="AJ263" s="16">
        <f>武器2!AF263</f>
        <v>0</v>
      </c>
      <c r="AK263" s="16">
        <f>武器2!AG263</f>
        <v>0</v>
      </c>
      <c r="AL263" s="16">
        <f>武器2!AH263</f>
        <v>0</v>
      </c>
      <c r="AM263" s="16">
        <f>武器2!AI263</f>
        <v>0.24072727272727273</v>
      </c>
      <c r="AN263" s="16">
        <f>武器2!AJ263</f>
        <v>0.24072727272727273</v>
      </c>
      <c r="AO263" s="21">
        <f t="shared" si="88"/>
        <v>156</v>
      </c>
      <c r="AP263" s="21">
        <f t="shared" si="89"/>
        <v>134400</v>
      </c>
      <c r="AQ263" t="str">
        <f t="shared" si="90"/>
        <v>,剧毒牙,紫水晶,斑斓的稻草</v>
      </c>
      <c r="AR263" s="24" t="str">
        <f>IF(F263="c",getSring(AQ263,4),VLOOKUP(K263&amp;F263,test4,2,FALSE))</f>
        <v>顶级雷之精华</v>
      </c>
      <c r="AS263" s="24">
        <f t="shared" si="91"/>
        <v>30004</v>
      </c>
      <c r="AT263" s="24">
        <f t="shared" si="92"/>
        <v>8</v>
      </c>
      <c r="AU263" s="24" t="str">
        <f t="shared" si="100"/>
        <v>剧毒牙</v>
      </c>
      <c r="AV263" s="24">
        <f t="shared" si="93"/>
        <v>30041</v>
      </c>
      <c r="AW263" s="24">
        <f t="shared" si="94"/>
        <v>16</v>
      </c>
      <c r="AX263" s="24" t="str">
        <f t="shared" si="101"/>
        <v>紫水晶</v>
      </c>
      <c r="AY263" s="24">
        <f t="shared" si="95"/>
        <v>30033</v>
      </c>
      <c r="AZ263" s="24">
        <f t="shared" si="96"/>
        <v>16</v>
      </c>
      <c r="BA263" s="24" t="str">
        <f t="shared" si="102"/>
        <v>斑斓的稻草</v>
      </c>
      <c r="BB263" s="24">
        <f t="shared" si="97"/>
        <v>30029</v>
      </c>
      <c r="BC263" s="24">
        <f t="shared" si="103"/>
        <v>16</v>
      </c>
    </row>
    <row r="264" spans="1:55" ht="14.25" x14ac:dyDescent="0.2">
      <c r="A264">
        <f t="shared" si="98"/>
        <v>10262</v>
      </c>
      <c r="B264" s="16">
        <v>262</v>
      </c>
      <c r="C264" s="16" t="str">
        <f ca="1">武器1!C264</f>
        <v>IC1138</v>
      </c>
      <c r="D264" s="16" t="str">
        <f ca="1">武器1!D264</f>
        <v>神秘的精灵法杖</v>
      </c>
      <c r="E264" s="16">
        <f t="shared" si="84"/>
        <v>12</v>
      </c>
      <c r="F264" s="36" t="str">
        <f t="shared" si="83"/>
        <v>s</v>
      </c>
      <c r="G264" s="39">
        <f t="shared" si="99"/>
        <v>3</v>
      </c>
      <c r="H264" s="19" t="s">
        <v>21</v>
      </c>
      <c r="I264" s="3" t="s">
        <v>30</v>
      </c>
      <c r="J264" s="3" t="s">
        <v>931</v>
      </c>
      <c r="K264" s="3" t="str">
        <f t="shared" si="85"/>
        <v>电击</v>
      </c>
      <c r="L264" s="3">
        <f t="shared" si="86"/>
        <v>4</v>
      </c>
      <c r="M264" s="3">
        <f t="shared" si="87"/>
        <v>7</v>
      </c>
      <c r="N264" s="16">
        <v>6</v>
      </c>
      <c r="O264" s="16">
        <v>6</v>
      </c>
      <c r="P264" s="16">
        <f>武器2!L264</f>
        <v>94</v>
      </c>
      <c r="Q264" s="16">
        <f>武器2!M264</f>
        <v>0</v>
      </c>
      <c r="R264" s="16">
        <f>武器2!N264</f>
        <v>0</v>
      </c>
      <c r="S264" s="16">
        <f>武器2!O264</f>
        <v>0</v>
      </c>
      <c r="T264" s="16">
        <f>武器2!P264</f>
        <v>0</v>
      </c>
      <c r="U264" s="16">
        <f>武器2!Q264</f>
        <v>0</v>
      </c>
      <c r="V264" s="16">
        <f>武器2!R264</f>
        <v>0</v>
      </c>
      <c r="W264" s="16">
        <f>武器2!S264</f>
        <v>0</v>
      </c>
      <c r="X264" s="16">
        <f>武器2!T264</f>
        <v>0</v>
      </c>
      <c r="Y264" s="16">
        <f>武器2!U264</f>
        <v>0</v>
      </c>
      <c r="Z264" s="16">
        <f>武器2!V264</f>
        <v>0</v>
      </c>
      <c r="AA264" s="16">
        <f>武器2!W264</f>
        <v>0.10666666666666666</v>
      </c>
      <c r="AB264" s="16">
        <f>武器2!X264</f>
        <v>0.36363636363636365</v>
      </c>
      <c r="AC264" s="16">
        <f>武器2!Y264</f>
        <v>0</v>
      </c>
      <c r="AD264" s="16">
        <f>武器2!Z264</f>
        <v>0</v>
      </c>
      <c r="AE264" s="16">
        <f>武器2!AA264</f>
        <v>0</v>
      </c>
      <c r="AF264" s="16">
        <f>武器2!AB264</f>
        <v>0</v>
      </c>
      <c r="AG264" s="16">
        <f>武器2!AC264</f>
        <v>0</v>
      </c>
      <c r="AH264" s="16">
        <f>武器2!AD264</f>
        <v>0</v>
      </c>
      <c r="AI264" s="16">
        <f>武器2!AE264</f>
        <v>0.26199261992619927</v>
      </c>
      <c r="AJ264" s="16">
        <f>武器2!AF264</f>
        <v>0</v>
      </c>
      <c r="AK264" s="16">
        <f>武器2!AG264</f>
        <v>0.29090909090909095</v>
      </c>
      <c r="AL264" s="16">
        <f>武器2!AH264</f>
        <v>0</v>
      </c>
      <c r="AM264" s="16">
        <f>武器2!AI264</f>
        <v>0</v>
      </c>
      <c r="AN264" s="16">
        <f>武器2!AJ264</f>
        <v>0</v>
      </c>
      <c r="AO264" s="21">
        <f t="shared" si="88"/>
        <v>177.22275929370863</v>
      </c>
      <c r="AP264" s="21">
        <f t="shared" si="89"/>
        <v>151200</v>
      </c>
      <c r="AQ264" t="str">
        <f t="shared" si="90"/>
        <v>,夏娃的坚果,五彩的蘑菇,剧毒牙</v>
      </c>
      <c r="AR264" s="24" t="str">
        <f>IF(F264="c",getSring(AQ264,4),VLOOKUP(K264&amp;F264,test4,2,FALSE))</f>
        <v>顶级雷之精华</v>
      </c>
      <c r="AS264" s="24">
        <f t="shared" si="91"/>
        <v>30004</v>
      </c>
      <c r="AT264" s="24">
        <f t="shared" si="92"/>
        <v>9</v>
      </c>
      <c r="AU264" s="24" t="str">
        <f t="shared" si="100"/>
        <v>夏娃的坚果</v>
      </c>
      <c r="AV264" s="24">
        <f t="shared" si="93"/>
        <v>30045</v>
      </c>
      <c r="AW264" s="24">
        <f t="shared" si="94"/>
        <v>18</v>
      </c>
      <c r="AX264" s="24" t="str">
        <f t="shared" si="101"/>
        <v>五彩的蘑菇</v>
      </c>
      <c r="AY264" s="24">
        <f t="shared" si="95"/>
        <v>30025</v>
      </c>
      <c r="AZ264" s="24">
        <f t="shared" si="96"/>
        <v>18</v>
      </c>
      <c r="BA264" s="24" t="str">
        <f t="shared" si="102"/>
        <v>剧毒牙</v>
      </c>
      <c r="BB264" s="24">
        <f t="shared" si="97"/>
        <v>30041</v>
      </c>
      <c r="BC264" s="24">
        <f t="shared" si="103"/>
        <v>18</v>
      </c>
    </row>
    <row r="265" spans="1:55" ht="14.25" x14ac:dyDescent="0.2">
      <c r="A265">
        <f t="shared" si="98"/>
        <v>10263</v>
      </c>
      <c r="B265" s="16">
        <v>263</v>
      </c>
      <c r="C265" s="16" t="str">
        <f ca="1">武器1!C265</f>
        <v>IC1128</v>
      </c>
      <c r="D265" s="16" t="str">
        <f ca="1">武器1!D265</f>
        <v>传说的精钢魔杖</v>
      </c>
      <c r="E265" s="16">
        <f t="shared" si="84"/>
        <v>14</v>
      </c>
      <c r="F265" s="36" t="str">
        <f t="shared" si="83"/>
        <v>s</v>
      </c>
      <c r="G265" s="39">
        <f t="shared" si="99"/>
        <v>3</v>
      </c>
      <c r="H265" s="19" t="s">
        <v>21</v>
      </c>
      <c r="I265" s="3" t="s">
        <v>30</v>
      </c>
      <c r="J265" s="3" t="s">
        <v>931</v>
      </c>
      <c r="K265" s="3" t="str">
        <f t="shared" si="85"/>
        <v>电击</v>
      </c>
      <c r="L265" s="3">
        <f t="shared" si="86"/>
        <v>4</v>
      </c>
      <c r="M265" s="3">
        <f t="shared" si="87"/>
        <v>7</v>
      </c>
      <c r="N265" s="16">
        <v>6</v>
      </c>
      <c r="O265" s="16">
        <v>7</v>
      </c>
      <c r="P265" s="16">
        <f>武器2!L265</f>
        <v>109</v>
      </c>
      <c r="Q265" s="16">
        <f>武器2!M265</f>
        <v>0</v>
      </c>
      <c r="R265" s="16">
        <f>武器2!N265</f>
        <v>0</v>
      </c>
      <c r="S265" s="16">
        <f>武器2!O265</f>
        <v>0</v>
      </c>
      <c r="T265" s="16">
        <f>武器2!P265</f>
        <v>0</v>
      </c>
      <c r="U265" s="16">
        <f>武器2!Q265</f>
        <v>0</v>
      </c>
      <c r="V265" s="16">
        <f>武器2!R265</f>
        <v>0</v>
      </c>
      <c r="W265" s="16">
        <f>武器2!S265</f>
        <v>19</v>
      </c>
      <c r="X265" s="16">
        <f>武器2!T265</f>
        <v>37</v>
      </c>
      <c r="Y265" s="16">
        <f>武器2!U265</f>
        <v>0</v>
      </c>
      <c r="Z265" s="16">
        <f>武器2!V265</f>
        <v>6.3333333333333325E-2</v>
      </c>
      <c r="AA265" s="16">
        <f>武器2!W265</f>
        <v>0</v>
      </c>
      <c r="AB265" s="16">
        <f>武器2!X265</f>
        <v>0.42454545454545456</v>
      </c>
      <c r="AC265" s="16">
        <f>武器2!Y265</f>
        <v>0</v>
      </c>
      <c r="AD265" s="16">
        <f>武器2!Z265</f>
        <v>0</v>
      </c>
      <c r="AE265" s="16">
        <f>武器2!AA265</f>
        <v>0</v>
      </c>
      <c r="AF265" s="16">
        <f>武器2!AB265</f>
        <v>0</v>
      </c>
      <c r="AG265" s="16">
        <f>武器2!AC265</f>
        <v>0</v>
      </c>
      <c r="AH265" s="16">
        <f>武器2!AD265</f>
        <v>0</v>
      </c>
      <c r="AI265" s="16">
        <f>武器2!AE265</f>
        <v>0</v>
      </c>
      <c r="AJ265" s="16">
        <f>武器2!AF265</f>
        <v>0</v>
      </c>
      <c r="AK265" s="16">
        <f>武器2!AG265</f>
        <v>0</v>
      </c>
      <c r="AL265" s="16">
        <f>武器2!AH265</f>
        <v>0</v>
      </c>
      <c r="AM265" s="16">
        <f>武器2!AI265</f>
        <v>0</v>
      </c>
      <c r="AN265" s="16">
        <f>武器2!AJ265</f>
        <v>0.33963636363636368</v>
      </c>
      <c r="AO265" s="21">
        <f t="shared" si="88"/>
        <v>295.10837289256199</v>
      </c>
      <c r="AP265" s="21">
        <f t="shared" si="89"/>
        <v>255600</v>
      </c>
      <c r="AQ265" t="str">
        <f t="shared" si="90"/>
        <v>,紫水晶,剧毒牙,斑斓的稻草</v>
      </c>
      <c r="AR265" s="24" t="str">
        <f>IF(F265="c",getSring(AQ265,4),VLOOKUP(K265&amp;F265,test4,2,FALSE))</f>
        <v>顶级雷之精华</v>
      </c>
      <c r="AS265" s="24">
        <f t="shared" si="91"/>
        <v>30004</v>
      </c>
      <c r="AT265" s="24">
        <f t="shared" si="92"/>
        <v>15</v>
      </c>
      <c r="AU265" s="24" t="str">
        <f t="shared" si="100"/>
        <v>紫水晶</v>
      </c>
      <c r="AV265" s="24">
        <f t="shared" si="93"/>
        <v>30033</v>
      </c>
      <c r="AW265" s="24">
        <f t="shared" si="94"/>
        <v>31</v>
      </c>
      <c r="AX265" s="24" t="str">
        <f t="shared" si="101"/>
        <v>剧毒牙</v>
      </c>
      <c r="AY265" s="24">
        <f t="shared" si="95"/>
        <v>30041</v>
      </c>
      <c r="AZ265" s="24">
        <f t="shared" si="96"/>
        <v>31</v>
      </c>
      <c r="BA265" s="24" t="str">
        <f t="shared" si="102"/>
        <v>斑斓的稻草</v>
      </c>
      <c r="BB265" s="24">
        <f t="shared" si="97"/>
        <v>30029</v>
      </c>
      <c r="BC265" s="24">
        <f t="shared" si="103"/>
        <v>31</v>
      </c>
    </row>
    <row r="266" spans="1:55" ht="14.25" x14ac:dyDescent="0.2">
      <c r="A266">
        <f t="shared" si="98"/>
        <v>10264</v>
      </c>
      <c r="B266" s="16">
        <v>264</v>
      </c>
      <c r="C266" s="16" t="str">
        <f ca="1">武器1!C266</f>
        <v>IC1128</v>
      </c>
      <c r="D266" s="16" t="str">
        <f ca="1">武器1!D266</f>
        <v>璀璨的玄铁权杖</v>
      </c>
      <c r="E266" s="16">
        <f t="shared" si="84"/>
        <v>16</v>
      </c>
      <c r="F266" s="36" t="str">
        <f t="shared" si="83"/>
        <v>s</v>
      </c>
      <c r="G266" s="39">
        <f t="shared" si="99"/>
        <v>3</v>
      </c>
      <c r="H266" s="19" t="s">
        <v>21</v>
      </c>
      <c r="I266" s="3" t="s">
        <v>30</v>
      </c>
      <c r="J266" s="3" t="s">
        <v>931</v>
      </c>
      <c r="K266" s="3" t="str">
        <f t="shared" si="85"/>
        <v>电击</v>
      </c>
      <c r="L266" s="3">
        <f t="shared" si="86"/>
        <v>4</v>
      </c>
      <c r="M266" s="3">
        <f t="shared" si="87"/>
        <v>7</v>
      </c>
      <c r="N266" s="16">
        <v>6</v>
      </c>
      <c r="O266" s="16">
        <v>8</v>
      </c>
      <c r="P266" s="16">
        <f>武器2!L266</f>
        <v>125</v>
      </c>
      <c r="Q266" s="16">
        <f>武器2!M266</f>
        <v>0</v>
      </c>
      <c r="R266" s="16">
        <f>武器2!N266</f>
        <v>0</v>
      </c>
      <c r="S266" s="16">
        <f>武器2!O266</f>
        <v>0</v>
      </c>
      <c r="T266" s="16">
        <f>武器2!P266</f>
        <v>0</v>
      </c>
      <c r="U266" s="16">
        <f>武器2!Q266</f>
        <v>111</v>
      </c>
      <c r="V266" s="16">
        <f>武器2!R266</f>
        <v>0</v>
      </c>
      <c r="W266" s="16">
        <f>武器2!S266</f>
        <v>0</v>
      </c>
      <c r="X266" s="16">
        <f>武器2!T266</f>
        <v>0</v>
      </c>
      <c r="Y266" s="16">
        <f>武器2!U266</f>
        <v>0.14000000000000001</v>
      </c>
      <c r="Z266" s="16">
        <f>武器2!V266</f>
        <v>7.0000000000000007E-2</v>
      </c>
      <c r="AA266" s="16">
        <f>武器2!W266</f>
        <v>0</v>
      </c>
      <c r="AB266" s="16">
        <f>武器2!X266</f>
        <v>0</v>
      </c>
      <c r="AC266" s="16">
        <f>武器2!Y266</f>
        <v>0</v>
      </c>
      <c r="AD266" s="16">
        <f>武器2!Z266</f>
        <v>0</v>
      </c>
      <c r="AE266" s="16">
        <f>武器2!AA266</f>
        <v>0</v>
      </c>
      <c r="AF266" s="16">
        <f>武器2!AB266</f>
        <v>0</v>
      </c>
      <c r="AG266" s="16">
        <f>武器2!AC266</f>
        <v>0</v>
      </c>
      <c r="AH266" s="16">
        <f>武器2!AD266</f>
        <v>0</v>
      </c>
      <c r="AI266" s="16">
        <f>武器2!AE266</f>
        <v>0</v>
      </c>
      <c r="AJ266" s="16">
        <f>武器2!AF266</f>
        <v>0</v>
      </c>
      <c r="AK266" s="16">
        <f>武器2!AG266</f>
        <v>0</v>
      </c>
      <c r="AL266" s="16">
        <f>武器2!AH266</f>
        <v>0.38836363636363641</v>
      </c>
      <c r="AM266" s="16">
        <f>武器2!AI266</f>
        <v>0</v>
      </c>
      <c r="AN266" s="16">
        <f>武器2!AJ266</f>
        <v>0.38836363636363641</v>
      </c>
      <c r="AO266" s="21">
        <f t="shared" si="88"/>
        <v>354</v>
      </c>
      <c r="AP266" s="21">
        <f t="shared" si="89"/>
        <v>306000</v>
      </c>
      <c r="AQ266" t="str">
        <f t="shared" si="90"/>
        <v>,夏娃的坚果,剧毒牙,耀眼的石头</v>
      </c>
      <c r="AR266" s="24" t="str">
        <f>IF(F266="c",getSring(AQ266,4),VLOOKUP(K266&amp;F266,test4,2,FALSE))</f>
        <v>顶级雷之精华</v>
      </c>
      <c r="AS266" s="24">
        <f t="shared" si="91"/>
        <v>30004</v>
      </c>
      <c r="AT266" s="24">
        <f t="shared" si="92"/>
        <v>18</v>
      </c>
      <c r="AU266" s="24" t="str">
        <f t="shared" si="100"/>
        <v>夏娃的坚果</v>
      </c>
      <c r="AV266" s="24">
        <f t="shared" si="93"/>
        <v>30045</v>
      </c>
      <c r="AW266" s="24">
        <f t="shared" si="94"/>
        <v>37</v>
      </c>
      <c r="AX266" s="24" t="str">
        <f t="shared" si="101"/>
        <v>剧毒牙</v>
      </c>
      <c r="AY266" s="24">
        <f t="shared" si="95"/>
        <v>30041</v>
      </c>
      <c r="AZ266" s="24">
        <f t="shared" si="96"/>
        <v>37</v>
      </c>
      <c r="BA266" s="24" t="str">
        <f t="shared" si="102"/>
        <v>耀眼的石头</v>
      </c>
      <c r="BB266" s="24">
        <f t="shared" si="97"/>
        <v>30037</v>
      </c>
      <c r="BC266" s="24">
        <f t="shared" si="103"/>
        <v>37</v>
      </c>
    </row>
    <row r="267" spans="1:55" ht="14.25" x14ac:dyDescent="0.2">
      <c r="A267">
        <f t="shared" si="98"/>
        <v>10265</v>
      </c>
      <c r="B267" s="16">
        <v>265</v>
      </c>
      <c r="C267" s="16" t="str">
        <f ca="1">武器1!C267</f>
        <v>IC1124</v>
      </c>
      <c r="D267" s="16" t="str">
        <f ca="1">武器1!D267</f>
        <v>精致的女神法杖</v>
      </c>
      <c r="E267" s="16">
        <f t="shared" si="84"/>
        <v>2</v>
      </c>
      <c r="F267" s="36" t="str">
        <f t="shared" si="83"/>
        <v>a</v>
      </c>
      <c r="G267" s="39">
        <f t="shared" si="99"/>
        <v>3</v>
      </c>
      <c r="H267" s="19" t="s">
        <v>21</v>
      </c>
      <c r="I267" s="3" t="s">
        <v>30</v>
      </c>
      <c r="J267" s="3" t="s">
        <v>931</v>
      </c>
      <c r="K267" s="3" t="str">
        <f t="shared" si="85"/>
        <v>电击</v>
      </c>
      <c r="L267" s="3">
        <f t="shared" si="86"/>
        <v>4</v>
      </c>
      <c r="M267" s="3">
        <f t="shared" si="87"/>
        <v>7</v>
      </c>
      <c r="N267" s="16">
        <v>6</v>
      </c>
      <c r="O267" s="16">
        <v>1</v>
      </c>
      <c r="P267" s="16">
        <f>武器2!L267</f>
        <v>12</v>
      </c>
      <c r="Q267" s="16">
        <f>武器2!M267</f>
        <v>0</v>
      </c>
      <c r="R267" s="16">
        <f>武器2!N267</f>
        <v>0</v>
      </c>
      <c r="S267" s="16">
        <f>武器2!O267</f>
        <v>0</v>
      </c>
      <c r="T267" s="16">
        <f>武器2!P267</f>
        <v>0</v>
      </c>
      <c r="U267" s="16">
        <f>武器2!Q267</f>
        <v>0</v>
      </c>
      <c r="V267" s="16">
        <f>武器2!R267</f>
        <v>0</v>
      </c>
      <c r="W267" s="16">
        <f>武器2!S267</f>
        <v>0</v>
      </c>
      <c r="X267" s="16">
        <f>武器2!T267</f>
        <v>0</v>
      </c>
      <c r="Y267" s="16">
        <f>武器2!U267</f>
        <v>0</v>
      </c>
      <c r="Z267" s="16">
        <f>武器2!V267</f>
        <v>0</v>
      </c>
      <c r="AA267" s="16">
        <f>武器2!W267</f>
        <v>0</v>
      </c>
      <c r="AB267" s="16">
        <f>武器2!X267</f>
        <v>0.1</v>
      </c>
      <c r="AC267" s="16">
        <f>武器2!Y267</f>
        <v>0</v>
      </c>
      <c r="AD267" s="16">
        <f>武器2!Z267</f>
        <v>0</v>
      </c>
      <c r="AE267" s="16">
        <f>武器2!AA267</f>
        <v>0</v>
      </c>
      <c r="AF267" s="16">
        <f>武器2!AB267</f>
        <v>0</v>
      </c>
      <c r="AG267" s="16">
        <f>武器2!AC267</f>
        <v>0</v>
      </c>
      <c r="AH267" s="16">
        <f>武器2!AD267</f>
        <v>0</v>
      </c>
      <c r="AI267" s="16">
        <f>武器2!AE267</f>
        <v>0</v>
      </c>
      <c r="AJ267" s="16">
        <f>武器2!AF267</f>
        <v>0</v>
      </c>
      <c r="AK267" s="16">
        <f>武器2!AG267</f>
        <v>0</v>
      </c>
      <c r="AL267" s="16">
        <f>武器2!AH267</f>
        <v>0</v>
      </c>
      <c r="AM267" s="16">
        <f>武器2!AI267</f>
        <v>0</v>
      </c>
      <c r="AN267" s="16">
        <f>武器2!AJ267</f>
        <v>0</v>
      </c>
      <c r="AO267" s="21">
        <f t="shared" si="88"/>
        <v>19.48</v>
      </c>
      <c r="AP267" s="21">
        <f t="shared" si="89"/>
        <v>16800</v>
      </c>
      <c r="AQ267" t="str">
        <f t="shared" si="90"/>
        <v>,发光的石头,黄水晶,诱人的蘑菇</v>
      </c>
      <c r="AR267" s="24" t="str">
        <f>IF(F267="c",getSring(AQ267,4),VLOOKUP(K267&amp;F267,test4,2,FALSE))</f>
        <v>上级雷之精华</v>
      </c>
      <c r="AS267" s="24">
        <f t="shared" si="91"/>
        <v>30005</v>
      </c>
      <c r="AT267" s="24">
        <f t="shared" si="92"/>
        <v>2</v>
      </c>
      <c r="AU267" s="24" t="str">
        <f t="shared" si="100"/>
        <v>发光的石头</v>
      </c>
      <c r="AV267" s="24">
        <f t="shared" si="93"/>
        <v>30036</v>
      </c>
      <c r="AW267" s="24">
        <f t="shared" si="94"/>
        <v>4</v>
      </c>
      <c r="AX267" s="24" t="str">
        <f t="shared" si="101"/>
        <v>黄水晶</v>
      </c>
      <c r="AY267" s="24">
        <f t="shared" si="95"/>
        <v>30032</v>
      </c>
      <c r="AZ267" s="24">
        <f t="shared" si="96"/>
        <v>4</v>
      </c>
      <c r="BA267" s="24" t="str">
        <f t="shared" si="102"/>
        <v>诱人的蘑菇</v>
      </c>
      <c r="BB267" s="24">
        <f t="shared" si="97"/>
        <v>30024</v>
      </c>
      <c r="BC267" s="24">
        <f t="shared" si="103"/>
        <v>4</v>
      </c>
    </row>
    <row r="268" spans="1:55" ht="14.25" x14ac:dyDescent="0.2">
      <c r="A268">
        <f t="shared" si="98"/>
        <v>10266</v>
      </c>
      <c r="B268" s="16">
        <v>266</v>
      </c>
      <c r="C268" s="16" t="str">
        <f ca="1">武器1!C268</f>
        <v>IC1145</v>
      </c>
      <c r="D268" s="16" t="str">
        <f ca="1">武器1!D268</f>
        <v>犀利的颓废法杖</v>
      </c>
      <c r="E268" s="16">
        <f t="shared" si="84"/>
        <v>4</v>
      </c>
      <c r="F268" s="36" t="str">
        <f t="shared" si="83"/>
        <v>a</v>
      </c>
      <c r="G268" s="39">
        <f t="shared" si="99"/>
        <v>3</v>
      </c>
      <c r="H268" s="19" t="s">
        <v>21</v>
      </c>
      <c r="I268" s="3" t="s">
        <v>30</v>
      </c>
      <c r="J268" s="3" t="s">
        <v>931</v>
      </c>
      <c r="K268" s="3" t="str">
        <f t="shared" si="85"/>
        <v>电击</v>
      </c>
      <c r="L268" s="3">
        <f t="shared" si="86"/>
        <v>4</v>
      </c>
      <c r="M268" s="3">
        <f t="shared" si="87"/>
        <v>7</v>
      </c>
      <c r="N268" s="16">
        <v>6</v>
      </c>
      <c r="O268" s="16">
        <v>2</v>
      </c>
      <c r="P268" s="16">
        <f>武器2!L268</f>
        <v>24</v>
      </c>
      <c r="Q268" s="16">
        <f>武器2!M268</f>
        <v>0</v>
      </c>
      <c r="R268" s="16">
        <f>武器2!N268</f>
        <v>0</v>
      </c>
      <c r="S268" s="16">
        <f>武器2!O268</f>
        <v>0</v>
      </c>
      <c r="T268" s="16">
        <f>武器2!P268</f>
        <v>0</v>
      </c>
      <c r="U268" s="16">
        <f>武器2!Q268</f>
        <v>0</v>
      </c>
      <c r="V268" s="16">
        <f>武器2!R268</f>
        <v>0</v>
      </c>
      <c r="W268" s="16">
        <f>武器2!S268</f>
        <v>0</v>
      </c>
      <c r="X268" s="16">
        <f>武器2!T268</f>
        <v>0</v>
      </c>
      <c r="Y268" s="16">
        <f>武器2!U268</f>
        <v>0</v>
      </c>
      <c r="Z268" s="16">
        <f>武器2!V268</f>
        <v>0</v>
      </c>
      <c r="AA268" s="16">
        <f>武器2!W268</f>
        <v>0</v>
      </c>
      <c r="AB268" s="16">
        <f>武器2!X268</f>
        <v>0.11818181818181818</v>
      </c>
      <c r="AC268" s="16">
        <f>武器2!Y268</f>
        <v>0</v>
      </c>
      <c r="AD268" s="16">
        <f>武器2!Z268</f>
        <v>0</v>
      </c>
      <c r="AE268" s="16">
        <f>武器2!AA268</f>
        <v>0</v>
      </c>
      <c r="AF268" s="16">
        <f>武器2!AB268</f>
        <v>0</v>
      </c>
      <c r="AG268" s="16">
        <f>武器2!AC268</f>
        <v>0</v>
      </c>
      <c r="AH268" s="16">
        <f>武器2!AD268</f>
        <v>0</v>
      </c>
      <c r="AI268" s="16">
        <f>武器2!AE268</f>
        <v>0</v>
      </c>
      <c r="AJ268" s="16">
        <f>武器2!AF268</f>
        <v>0</v>
      </c>
      <c r="AK268" s="16">
        <f>武器2!AG268</f>
        <v>0</v>
      </c>
      <c r="AL268" s="16">
        <f>武器2!AH268</f>
        <v>0</v>
      </c>
      <c r="AM268" s="16">
        <f>武器2!AI268</f>
        <v>0</v>
      </c>
      <c r="AN268" s="16">
        <f>武器2!AJ268</f>
        <v>0</v>
      </c>
      <c r="AO268" s="21">
        <f t="shared" si="88"/>
        <v>39.167272727272724</v>
      </c>
      <c r="AP268" s="21">
        <f t="shared" si="89"/>
        <v>33600</v>
      </c>
      <c r="AQ268" t="str">
        <f t="shared" si="90"/>
        <v>,发光的石头,带血的牙,诱人的坚果</v>
      </c>
      <c r="AR268" s="24" t="str">
        <f>IF(F268="c",getSring(AQ268,4),VLOOKUP(K268&amp;F268,test4,2,FALSE))</f>
        <v>上级雷之精华</v>
      </c>
      <c r="AS268" s="24">
        <f t="shared" si="91"/>
        <v>30005</v>
      </c>
      <c r="AT268" s="24">
        <f t="shared" si="92"/>
        <v>4</v>
      </c>
      <c r="AU268" s="24" t="str">
        <f t="shared" si="100"/>
        <v>发光的石头</v>
      </c>
      <c r="AV268" s="24">
        <f t="shared" si="93"/>
        <v>30036</v>
      </c>
      <c r="AW268" s="24">
        <f t="shared" si="94"/>
        <v>8</v>
      </c>
      <c r="AX268" s="24" t="str">
        <f t="shared" si="101"/>
        <v>带血的牙</v>
      </c>
      <c r="AY268" s="24">
        <f t="shared" si="95"/>
        <v>30040</v>
      </c>
      <c r="AZ268" s="24">
        <f t="shared" si="96"/>
        <v>8</v>
      </c>
      <c r="BA268" s="24" t="str">
        <f t="shared" si="102"/>
        <v>诱人的坚果</v>
      </c>
      <c r="BB268" s="24">
        <f t="shared" si="97"/>
        <v>30044</v>
      </c>
      <c r="BC268" s="24">
        <f t="shared" si="103"/>
        <v>8</v>
      </c>
    </row>
    <row r="269" spans="1:55" ht="14.25" x14ac:dyDescent="0.2">
      <c r="A269">
        <f t="shared" si="98"/>
        <v>10267</v>
      </c>
      <c r="B269" s="16">
        <v>267</v>
      </c>
      <c r="C269" s="16" t="str">
        <f ca="1">武器1!C269</f>
        <v>IC1145</v>
      </c>
      <c r="D269" s="16" t="str">
        <f ca="1">武器1!D269</f>
        <v>犀利的塞尔塔法杖</v>
      </c>
      <c r="E269" s="16">
        <f t="shared" si="84"/>
        <v>6</v>
      </c>
      <c r="F269" s="36" t="str">
        <f t="shared" si="83"/>
        <v>a</v>
      </c>
      <c r="G269" s="39">
        <f t="shared" si="99"/>
        <v>3</v>
      </c>
      <c r="H269" s="19" t="s">
        <v>21</v>
      </c>
      <c r="I269" s="3" t="s">
        <v>30</v>
      </c>
      <c r="J269" s="3" t="s">
        <v>931</v>
      </c>
      <c r="K269" s="3" t="str">
        <f t="shared" si="85"/>
        <v>电击</v>
      </c>
      <c r="L269" s="3">
        <f t="shared" si="86"/>
        <v>4</v>
      </c>
      <c r="M269" s="3">
        <f t="shared" si="87"/>
        <v>7</v>
      </c>
      <c r="N269" s="16">
        <v>6</v>
      </c>
      <c r="O269" s="16">
        <v>3</v>
      </c>
      <c r="P269" s="16">
        <f>武器2!L269</f>
        <v>36</v>
      </c>
      <c r="Q269" s="16">
        <f>武器2!M269</f>
        <v>0</v>
      </c>
      <c r="R269" s="16">
        <f>武器2!N269</f>
        <v>0</v>
      </c>
      <c r="S269" s="16">
        <f>武器2!O269</f>
        <v>0</v>
      </c>
      <c r="T269" s="16">
        <f>武器2!P269</f>
        <v>0</v>
      </c>
      <c r="U269" s="16">
        <f>武器2!Q269</f>
        <v>0</v>
      </c>
      <c r="V269" s="16">
        <f>武器2!R269</f>
        <v>0</v>
      </c>
      <c r="W269" s="16">
        <f>武器2!S269</f>
        <v>0</v>
      </c>
      <c r="X269" s="16">
        <f>武器2!T269</f>
        <v>0</v>
      </c>
      <c r="Y269" s="16">
        <f>武器2!U269</f>
        <v>0</v>
      </c>
      <c r="Z269" s="16">
        <f>武器2!V269</f>
        <v>0</v>
      </c>
      <c r="AA269" s="16">
        <f>武器2!W269</f>
        <v>0</v>
      </c>
      <c r="AB269" s="16">
        <f>武器2!X269</f>
        <v>0.17818181818181816</v>
      </c>
      <c r="AC269" s="16">
        <f>武器2!Y269</f>
        <v>0</v>
      </c>
      <c r="AD269" s="16">
        <f>武器2!Z269</f>
        <v>0</v>
      </c>
      <c r="AE269" s="16">
        <f>武器2!AA269</f>
        <v>0</v>
      </c>
      <c r="AF269" s="16">
        <f>武器2!AB269</f>
        <v>0</v>
      </c>
      <c r="AG269" s="16">
        <f>武器2!AC269</f>
        <v>0</v>
      </c>
      <c r="AH269" s="16">
        <f>武器2!AD269</f>
        <v>0</v>
      </c>
      <c r="AI269" s="16">
        <f>武器2!AE269</f>
        <v>0</v>
      </c>
      <c r="AJ269" s="16">
        <f>武器2!AF269</f>
        <v>0</v>
      </c>
      <c r="AK269" s="16">
        <f>武器2!AG269</f>
        <v>0.14254545454545453</v>
      </c>
      <c r="AL269" s="16">
        <f>武器2!AH269</f>
        <v>0</v>
      </c>
      <c r="AM269" s="16">
        <f>武器2!AI269</f>
        <v>0</v>
      </c>
      <c r="AN269" s="16">
        <f>武器2!AJ269</f>
        <v>0</v>
      </c>
      <c r="AO269" s="21">
        <f t="shared" si="88"/>
        <v>60.938853553719007</v>
      </c>
      <c r="AP269" s="21">
        <f t="shared" si="89"/>
        <v>52200</v>
      </c>
      <c r="AQ269" t="str">
        <f t="shared" si="90"/>
        <v>,发光的石头,灰色的稻草,黄水晶</v>
      </c>
      <c r="AR269" s="24" t="str">
        <f>IF(F269="c",getSring(AQ269,4),VLOOKUP(K269&amp;F269,test4,2,FALSE))</f>
        <v>上级雷之精华</v>
      </c>
      <c r="AS269" s="24">
        <f t="shared" si="91"/>
        <v>30005</v>
      </c>
      <c r="AT269" s="24">
        <f t="shared" si="92"/>
        <v>6</v>
      </c>
      <c r="AU269" s="24" t="str">
        <f t="shared" si="100"/>
        <v>发光的石头</v>
      </c>
      <c r="AV269" s="24">
        <f t="shared" si="93"/>
        <v>30036</v>
      </c>
      <c r="AW269" s="24">
        <f t="shared" si="94"/>
        <v>13</v>
      </c>
      <c r="AX269" s="24" t="str">
        <f t="shared" si="101"/>
        <v>灰色的稻草</v>
      </c>
      <c r="AY269" s="24">
        <f t="shared" si="95"/>
        <v>30028</v>
      </c>
      <c r="AZ269" s="24">
        <f t="shared" si="96"/>
        <v>13</v>
      </c>
      <c r="BA269" s="24" t="str">
        <f t="shared" si="102"/>
        <v>黄水晶</v>
      </c>
      <c r="BB269" s="24">
        <f t="shared" si="97"/>
        <v>30032</v>
      </c>
      <c r="BC269" s="24">
        <f t="shared" si="103"/>
        <v>13</v>
      </c>
    </row>
    <row r="270" spans="1:55" ht="14.25" x14ac:dyDescent="0.2">
      <c r="A270">
        <f t="shared" si="98"/>
        <v>10268</v>
      </c>
      <c r="B270" s="16">
        <v>268</v>
      </c>
      <c r="C270" s="16" t="str">
        <f ca="1">武器1!C270</f>
        <v>IC1138</v>
      </c>
      <c r="D270" s="16" t="str">
        <f ca="1">武器1!D270</f>
        <v>精致的颓废权杖</v>
      </c>
      <c r="E270" s="16">
        <f t="shared" si="84"/>
        <v>8</v>
      </c>
      <c r="F270" s="36" t="str">
        <f t="shared" si="83"/>
        <v>a</v>
      </c>
      <c r="G270" s="39">
        <f t="shared" si="99"/>
        <v>3</v>
      </c>
      <c r="H270" s="19" t="s">
        <v>21</v>
      </c>
      <c r="I270" s="3" t="s">
        <v>30</v>
      </c>
      <c r="J270" s="3" t="s">
        <v>931</v>
      </c>
      <c r="K270" s="3" t="str">
        <f t="shared" si="85"/>
        <v>电击</v>
      </c>
      <c r="L270" s="3">
        <f t="shared" si="86"/>
        <v>4</v>
      </c>
      <c r="M270" s="3">
        <f t="shared" si="87"/>
        <v>7</v>
      </c>
      <c r="N270" s="16">
        <v>6</v>
      </c>
      <c r="O270" s="16">
        <v>4</v>
      </c>
      <c r="P270" s="16">
        <f>武器2!L270</f>
        <v>48</v>
      </c>
      <c r="Q270" s="16">
        <f>武器2!M270</f>
        <v>0</v>
      </c>
      <c r="R270" s="16">
        <f>武器2!N270</f>
        <v>0</v>
      </c>
      <c r="S270" s="16">
        <f>武器2!O270</f>
        <v>0</v>
      </c>
      <c r="T270" s="16">
        <f>武器2!P270</f>
        <v>0</v>
      </c>
      <c r="U270" s="16">
        <f>武器2!Q270</f>
        <v>0</v>
      </c>
      <c r="V270" s="16">
        <f>武器2!R270</f>
        <v>0</v>
      </c>
      <c r="W270" s="16">
        <f>武器2!S270</f>
        <v>0</v>
      </c>
      <c r="X270" s="16">
        <f>武器2!T270</f>
        <v>0</v>
      </c>
      <c r="Y270" s="16">
        <f>武器2!U270</f>
        <v>0</v>
      </c>
      <c r="Z270" s="16">
        <f>武器2!V270</f>
        <v>0</v>
      </c>
      <c r="AA270" s="16">
        <f>武器2!W270</f>
        <v>0</v>
      </c>
      <c r="AB270" s="16">
        <f>武器2!X270</f>
        <v>0.2390909090909091</v>
      </c>
      <c r="AC270" s="16">
        <f>武器2!Y270</f>
        <v>0</v>
      </c>
      <c r="AD270" s="16">
        <f>武器2!Z270</f>
        <v>0</v>
      </c>
      <c r="AE270" s="16">
        <f>武器2!AA270</f>
        <v>0</v>
      </c>
      <c r="AF270" s="16">
        <f>武器2!AB270</f>
        <v>0</v>
      </c>
      <c r="AG270" s="16">
        <f>武器2!AC270</f>
        <v>3.8461538461538436E-2</v>
      </c>
      <c r="AH270" s="16">
        <f>武器2!AD270</f>
        <v>0</v>
      </c>
      <c r="AI270" s="16">
        <f>武器2!AE270</f>
        <v>0</v>
      </c>
      <c r="AJ270" s="16">
        <f>武器2!AF270</f>
        <v>0</v>
      </c>
      <c r="AK270" s="16">
        <f>武器2!AG270</f>
        <v>0</v>
      </c>
      <c r="AL270" s="16">
        <f>武器2!AH270</f>
        <v>0</v>
      </c>
      <c r="AM270" s="16">
        <f>武器2!AI270</f>
        <v>0</v>
      </c>
      <c r="AN270" s="16">
        <f>武器2!AJ270</f>
        <v>0</v>
      </c>
      <c r="AO270" s="21">
        <f t="shared" si="88"/>
        <v>84.280433566433572</v>
      </c>
      <c r="AP270" s="21">
        <f t="shared" si="89"/>
        <v>75600</v>
      </c>
      <c r="AQ270" t="str">
        <f t="shared" si="90"/>
        <v>,发光的石头,黄水晶,诱人的坚果</v>
      </c>
      <c r="AR270" s="24" t="str">
        <f>IF(F270="c",getSring(AQ270,4),VLOOKUP(K270&amp;F270,test4,2,FALSE))</f>
        <v>上级雷之精华</v>
      </c>
      <c r="AS270" s="24">
        <f t="shared" si="91"/>
        <v>30005</v>
      </c>
      <c r="AT270" s="24">
        <f t="shared" si="92"/>
        <v>9</v>
      </c>
      <c r="AU270" s="24" t="str">
        <f t="shared" si="100"/>
        <v>发光的石头</v>
      </c>
      <c r="AV270" s="24">
        <f t="shared" si="93"/>
        <v>30036</v>
      </c>
      <c r="AW270" s="24">
        <f t="shared" si="94"/>
        <v>18</v>
      </c>
      <c r="AX270" s="24" t="str">
        <f t="shared" si="101"/>
        <v>黄水晶</v>
      </c>
      <c r="AY270" s="24">
        <f t="shared" si="95"/>
        <v>30032</v>
      </c>
      <c r="AZ270" s="24">
        <f t="shared" si="96"/>
        <v>18</v>
      </c>
      <c r="BA270" s="24" t="str">
        <f t="shared" si="102"/>
        <v>诱人的坚果</v>
      </c>
      <c r="BB270" s="24">
        <f t="shared" si="97"/>
        <v>30044</v>
      </c>
      <c r="BC270" s="24">
        <f t="shared" si="103"/>
        <v>18</v>
      </c>
    </row>
    <row r="271" spans="1:55" ht="14.25" x14ac:dyDescent="0.2">
      <c r="A271">
        <f t="shared" si="98"/>
        <v>10269</v>
      </c>
      <c r="B271" s="16">
        <v>269</v>
      </c>
      <c r="C271" s="16" t="str">
        <f ca="1">武器1!C271</f>
        <v>IC1121</v>
      </c>
      <c r="D271" s="16" t="str">
        <f ca="1">武器1!D271</f>
        <v>拉风的女神魔杖</v>
      </c>
      <c r="E271" s="16">
        <f t="shared" si="84"/>
        <v>10</v>
      </c>
      <c r="F271" s="36" t="str">
        <f t="shared" si="83"/>
        <v>a</v>
      </c>
      <c r="G271" s="39">
        <f t="shared" si="99"/>
        <v>3</v>
      </c>
      <c r="H271" s="19" t="s">
        <v>21</v>
      </c>
      <c r="I271" s="3" t="s">
        <v>30</v>
      </c>
      <c r="J271" s="3" t="s">
        <v>931</v>
      </c>
      <c r="K271" s="3" t="str">
        <f t="shared" si="85"/>
        <v>电击</v>
      </c>
      <c r="L271" s="3">
        <f t="shared" si="86"/>
        <v>4</v>
      </c>
      <c r="M271" s="3">
        <f t="shared" si="87"/>
        <v>7</v>
      </c>
      <c r="N271" s="16">
        <v>6</v>
      </c>
      <c r="O271" s="16">
        <v>5</v>
      </c>
      <c r="P271" s="16">
        <f>武器2!L271</f>
        <v>60</v>
      </c>
      <c r="Q271" s="16">
        <f>武器2!M271</f>
        <v>0</v>
      </c>
      <c r="R271" s="16">
        <f>武器2!N271</f>
        <v>0</v>
      </c>
      <c r="S271" s="16">
        <f>武器2!O271</f>
        <v>0</v>
      </c>
      <c r="T271" s="16">
        <f>武器2!P271</f>
        <v>0</v>
      </c>
      <c r="U271" s="16">
        <f>武器2!Q271</f>
        <v>0</v>
      </c>
      <c r="V271" s="16">
        <f>武器2!R271</f>
        <v>0</v>
      </c>
      <c r="W271" s="16">
        <f>武器2!S271</f>
        <v>0</v>
      </c>
      <c r="X271" s="16">
        <f>武器2!T271</f>
        <v>0</v>
      </c>
      <c r="Y271" s="16">
        <f>武器2!U271</f>
        <v>0</v>
      </c>
      <c r="Z271" s="16">
        <f>武器2!V271</f>
        <v>0</v>
      </c>
      <c r="AA271" s="16">
        <f>武器2!W271</f>
        <v>0</v>
      </c>
      <c r="AB271" s="16">
        <f>武器2!X271</f>
        <v>0.3</v>
      </c>
      <c r="AC271" s="16">
        <f>武器2!Y271</f>
        <v>0</v>
      </c>
      <c r="AD271" s="16">
        <f>武器2!Z271</f>
        <v>0</v>
      </c>
      <c r="AE271" s="16">
        <f>武器2!AA271</f>
        <v>0</v>
      </c>
      <c r="AF271" s="16">
        <f>武器2!AB271</f>
        <v>0</v>
      </c>
      <c r="AG271" s="16">
        <f>武器2!AC271</f>
        <v>0</v>
      </c>
      <c r="AH271" s="16">
        <f>武器2!AD271</f>
        <v>0</v>
      </c>
      <c r="AI271" s="16">
        <f>武器2!AE271</f>
        <v>0</v>
      </c>
      <c r="AJ271" s="16">
        <f>武器2!AF271</f>
        <v>0</v>
      </c>
      <c r="AK271" s="16">
        <f>武器2!AG271</f>
        <v>0</v>
      </c>
      <c r="AL271" s="16">
        <f>武器2!AH271</f>
        <v>0.24</v>
      </c>
      <c r="AM271" s="16">
        <f>武器2!AI271</f>
        <v>0</v>
      </c>
      <c r="AN271" s="16">
        <f>武器2!AJ271</f>
        <v>0</v>
      </c>
      <c r="AO271" s="21">
        <f t="shared" si="88"/>
        <v>108.91200000000001</v>
      </c>
      <c r="AP271" s="21">
        <f t="shared" si="89"/>
        <v>94200</v>
      </c>
      <c r="AQ271" t="str">
        <f t="shared" si="90"/>
        <v>,带血的牙,发光的石头,灰色的稻草</v>
      </c>
      <c r="AR271" s="24" t="str">
        <f>IF(F271="c",getSring(AQ271,4),VLOOKUP(K271&amp;F271,test4,2,FALSE))</f>
        <v>上级雷之精华</v>
      </c>
      <c r="AS271" s="24">
        <f t="shared" si="91"/>
        <v>30005</v>
      </c>
      <c r="AT271" s="24">
        <f t="shared" si="92"/>
        <v>11</v>
      </c>
      <c r="AU271" s="24" t="str">
        <f t="shared" si="100"/>
        <v>带血的牙</v>
      </c>
      <c r="AV271" s="24">
        <f t="shared" si="93"/>
        <v>30040</v>
      </c>
      <c r="AW271" s="24">
        <f t="shared" si="94"/>
        <v>23</v>
      </c>
      <c r="AX271" s="24" t="str">
        <f t="shared" si="101"/>
        <v>发光的石头</v>
      </c>
      <c r="AY271" s="24">
        <f t="shared" si="95"/>
        <v>30036</v>
      </c>
      <c r="AZ271" s="24">
        <f t="shared" si="96"/>
        <v>23</v>
      </c>
      <c r="BA271" s="24" t="str">
        <f t="shared" si="102"/>
        <v>灰色的稻草</v>
      </c>
      <c r="BB271" s="24">
        <f t="shared" si="97"/>
        <v>30028</v>
      </c>
      <c r="BC271" s="24">
        <f t="shared" si="103"/>
        <v>23</v>
      </c>
    </row>
    <row r="272" spans="1:55" ht="14.25" x14ac:dyDescent="0.2">
      <c r="A272">
        <f t="shared" si="98"/>
        <v>10270</v>
      </c>
      <c r="B272" s="16">
        <v>270</v>
      </c>
      <c r="C272" s="16" t="str">
        <f ca="1">武器1!C272</f>
        <v>IC1145</v>
      </c>
      <c r="D272" s="16" t="str">
        <f ca="1">武器1!D272</f>
        <v>闪耀的虚幻法杖</v>
      </c>
      <c r="E272" s="16">
        <f t="shared" si="84"/>
        <v>12</v>
      </c>
      <c r="F272" s="36" t="str">
        <f t="shared" si="83"/>
        <v>a</v>
      </c>
      <c r="G272" s="39">
        <f t="shared" si="99"/>
        <v>3</v>
      </c>
      <c r="H272" s="19" t="s">
        <v>21</v>
      </c>
      <c r="I272" s="3" t="s">
        <v>30</v>
      </c>
      <c r="J272" s="3" t="s">
        <v>931</v>
      </c>
      <c r="K272" s="3" t="str">
        <f t="shared" si="85"/>
        <v>电击</v>
      </c>
      <c r="L272" s="3">
        <f t="shared" si="86"/>
        <v>4</v>
      </c>
      <c r="M272" s="3">
        <f t="shared" si="87"/>
        <v>7</v>
      </c>
      <c r="N272" s="16">
        <v>6</v>
      </c>
      <c r="O272" s="16">
        <v>6</v>
      </c>
      <c r="P272" s="16">
        <f>武器2!L272</f>
        <v>72</v>
      </c>
      <c r="Q272" s="16">
        <f>武器2!M272</f>
        <v>0</v>
      </c>
      <c r="R272" s="16">
        <f>武器2!N272</f>
        <v>0</v>
      </c>
      <c r="S272" s="16">
        <f>武器2!O272</f>
        <v>0</v>
      </c>
      <c r="T272" s="16">
        <f>武器2!P272</f>
        <v>0</v>
      </c>
      <c r="U272" s="16">
        <f>武器2!Q272</f>
        <v>88</v>
      </c>
      <c r="V272" s="16">
        <f>武器2!R272</f>
        <v>0</v>
      </c>
      <c r="W272" s="16">
        <f>武器2!S272</f>
        <v>17</v>
      </c>
      <c r="X272" s="16">
        <f>武器2!T272</f>
        <v>33</v>
      </c>
      <c r="Y272" s="16">
        <f>武器2!U272</f>
        <v>0</v>
      </c>
      <c r="Z272" s="16">
        <f>武器2!V272</f>
        <v>0</v>
      </c>
      <c r="AA272" s="16">
        <f>武器2!W272</f>
        <v>0</v>
      </c>
      <c r="AB272" s="16">
        <f>武器2!X272</f>
        <v>0</v>
      </c>
      <c r="AC272" s="16">
        <f>武器2!Y272</f>
        <v>0</v>
      </c>
      <c r="AD272" s="16">
        <f>武器2!Z272</f>
        <v>0</v>
      </c>
      <c r="AE272" s="16">
        <f>武器2!AA272</f>
        <v>0</v>
      </c>
      <c r="AF272" s="16">
        <f>武器2!AB272</f>
        <v>0</v>
      </c>
      <c r="AG272" s="16">
        <f>武器2!AC272</f>
        <v>0</v>
      </c>
      <c r="AH272" s="16">
        <f>武器2!AD272</f>
        <v>0</v>
      </c>
      <c r="AI272" s="16">
        <f>武器2!AE272</f>
        <v>0</v>
      </c>
      <c r="AJ272" s="16">
        <f>武器2!AF272</f>
        <v>0</v>
      </c>
      <c r="AK272" s="16">
        <f>武器2!AG272</f>
        <v>0</v>
      </c>
      <c r="AL272" s="16">
        <f>武器2!AH272</f>
        <v>0</v>
      </c>
      <c r="AM272" s="16">
        <f>武器2!AI272</f>
        <v>0</v>
      </c>
      <c r="AN272" s="16">
        <f>武器2!AJ272</f>
        <v>0</v>
      </c>
      <c r="AO272" s="21">
        <f t="shared" si="88"/>
        <v>315</v>
      </c>
      <c r="AP272" s="21">
        <f t="shared" si="89"/>
        <v>277200</v>
      </c>
      <c r="AQ272" t="str">
        <f t="shared" si="90"/>
        <v>,诱人的坚果,带血的牙,诱人的蘑菇</v>
      </c>
      <c r="AR272" s="24" t="str">
        <f>IF(F272="c",getSring(AQ272,4),VLOOKUP(K272&amp;F272,test4,2,FALSE))</f>
        <v>上级雷之精华</v>
      </c>
      <c r="AS272" s="24">
        <f t="shared" si="91"/>
        <v>30005</v>
      </c>
      <c r="AT272" s="24">
        <f t="shared" si="92"/>
        <v>33</v>
      </c>
      <c r="AU272" s="24" t="str">
        <f t="shared" si="100"/>
        <v>诱人的坚果</v>
      </c>
      <c r="AV272" s="24">
        <f t="shared" si="93"/>
        <v>30044</v>
      </c>
      <c r="AW272" s="24">
        <f t="shared" si="94"/>
        <v>66</v>
      </c>
      <c r="AX272" s="24" t="str">
        <f t="shared" si="101"/>
        <v>带血的牙</v>
      </c>
      <c r="AY272" s="24">
        <f t="shared" si="95"/>
        <v>30040</v>
      </c>
      <c r="AZ272" s="24">
        <f t="shared" si="96"/>
        <v>66</v>
      </c>
      <c r="BA272" s="24" t="str">
        <f t="shared" si="102"/>
        <v>诱人的蘑菇</v>
      </c>
      <c r="BB272" s="24">
        <f t="shared" si="97"/>
        <v>30024</v>
      </c>
      <c r="BC272" s="24">
        <f t="shared" si="103"/>
        <v>66</v>
      </c>
    </row>
    <row r="273" spans="1:55" ht="14.25" x14ac:dyDescent="0.2">
      <c r="A273">
        <f t="shared" si="98"/>
        <v>10271</v>
      </c>
      <c r="B273" s="16">
        <v>271</v>
      </c>
      <c r="C273" s="16" t="str">
        <f ca="1">武器1!C273</f>
        <v>IC1128</v>
      </c>
      <c r="D273" s="16" t="str">
        <f ca="1">武器1!D273</f>
        <v>拉风的水晶权杖</v>
      </c>
      <c r="E273" s="16">
        <f t="shared" si="84"/>
        <v>14</v>
      </c>
      <c r="F273" s="36" t="str">
        <f t="shared" si="83"/>
        <v>a</v>
      </c>
      <c r="G273" s="39">
        <f t="shared" si="99"/>
        <v>3</v>
      </c>
      <c r="H273" s="19" t="s">
        <v>21</v>
      </c>
      <c r="I273" s="3" t="s">
        <v>30</v>
      </c>
      <c r="J273" s="3" t="s">
        <v>931</v>
      </c>
      <c r="K273" s="3" t="str">
        <f t="shared" si="85"/>
        <v>电击</v>
      </c>
      <c r="L273" s="3">
        <f t="shared" si="86"/>
        <v>4</v>
      </c>
      <c r="M273" s="3">
        <f t="shared" si="87"/>
        <v>7</v>
      </c>
      <c r="N273" s="16">
        <v>6</v>
      </c>
      <c r="O273" s="16">
        <v>7</v>
      </c>
      <c r="P273" s="16">
        <f>武器2!L273</f>
        <v>84</v>
      </c>
      <c r="Q273" s="16">
        <f>武器2!M273</f>
        <v>0</v>
      </c>
      <c r="R273" s="16">
        <f>武器2!N273</f>
        <v>0</v>
      </c>
      <c r="S273" s="16">
        <f>武器2!O273</f>
        <v>0</v>
      </c>
      <c r="T273" s="16">
        <f>武器2!P273</f>
        <v>0</v>
      </c>
      <c r="U273" s="16">
        <f>武器2!Q273</f>
        <v>0</v>
      </c>
      <c r="V273" s="16">
        <f>武器2!R273</f>
        <v>0</v>
      </c>
      <c r="W273" s="16">
        <f>武器2!S273</f>
        <v>0</v>
      </c>
      <c r="X273" s="16">
        <f>武器2!T273</f>
        <v>0</v>
      </c>
      <c r="Y273" s="16">
        <f>武器2!U273</f>
        <v>0</v>
      </c>
      <c r="Z273" s="16">
        <f>武器2!V273</f>
        <v>6.6666666666666666E-2</v>
      </c>
      <c r="AA273" s="16">
        <f>武器2!W273</f>
        <v>0</v>
      </c>
      <c r="AB273" s="16">
        <f>武器2!X273</f>
        <v>0</v>
      </c>
      <c r="AC273" s="16">
        <f>武器2!Y273</f>
        <v>0</v>
      </c>
      <c r="AD273" s="16">
        <f>武器2!Z273</f>
        <v>0</v>
      </c>
      <c r="AE273" s="16">
        <f>武器2!AA273</f>
        <v>0</v>
      </c>
      <c r="AF273" s="16">
        <f>武器2!AB273</f>
        <v>0</v>
      </c>
      <c r="AG273" s="16">
        <f>武器2!AC273</f>
        <v>0</v>
      </c>
      <c r="AH273" s="16">
        <f>武器2!AD273</f>
        <v>0</v>
      </c>
      <c r="AI273" s="16">
        <f>武器2!AE273</f>
        <v>0.30313588850174211</v>
      </c>
      <c r="AJ273" s="16">
        <f>武器2!AF273</f>
        <v>0</v>
      </c>
      <c r="AK273" s="16">
        <f>武器2!AG273</f>
        <v>0</v>
      </c>
      <c r="AL273" s="16">
        <f>武器2!AH273</f>
        <v>0.33454545454545459</v>
      </c>
      <c r="AM273" s="16">
        <f>武器2!AI273</f>
        <v>0</v>
      </c>
      <c r="AN273" s="16">
        <f>武器2!AJ273</f>
        <v>0</v>
      </c>
      <c r="AO273" s="21">
        <f t="shared" si="88"/>
        <v>127.0609756097561</v>
      </c>
      <c r="AP273" s="21">
        <f t="shared" si="89"/>
        <v>109200</v>
      </c>
      <c r="AQ273" t="str">
        <f t="shared" si="90"/>
        <v>,黄水晶,诱人的坚果,带血的牙</v>
      </c>
      <c r="AR273" s="24" t="str">
        <f>IF(F273="c",getSring(AQ273,4),VLOOKUP(K273&amp;F273,test4,2,FALSE))</f>
        <v>上级雷之精华</v>
      </c>
      <c r="AS273" s="24">
        <f t="shared" si="91"/>
        <v>30005</v>
      </c>
      <c r="AT273" s="24">
        <f t="shared" si="92"/>
        <v>13</v>
      </c>
      <c r="AU273" s="24" t="str">
        <f t="shared" si="100"/>
        <v>黄水晶</v>
      </c>
      <c r="AV273" s="24">
        <f t="shared" si="93"/>
        <v>30032</v>
      </c>
      <c r="AW273" s="24">
        <f t="shared" si="94"/>
        <v>26</v>
      </c>
      <c r="AX273" s="24" t="str">
        <f t="shared" si="101"/>
        <v>诱人的坚果</v>
      </c>
      <c r="AY273" s="24">
        <f t="shared" si="95"/>
        <v>30044</v>
      </c>
      <c r="AZ273" s="24">
        <f t="shared" si="96"/>
        <v>26</v>
      </c>
      <c r="BA273" s="24" t="str">
        <f t="shared" si="102"/>
        <v>带血的牙</v>
      </c>
      <c r="BB273" s="24">
        <f t="shared" si="97"/>
        <v>30040</v>
      </c>
      <c r="BC273" s="24">
        <f t="shared" si="103"/>
        <v>26</v>
      </c>
    </row>
    <row r="274" spans="1:55" ht="14.25" x14ac:dyDescent="0.2">
      <c r="A274">
        <f t="shared" si="98"/>
        <v>10272</v>
      </c>
      <c r="B274" s="16">
        <v>272</v>
      </c>
      <c r="C274" s="16" t="str">
        <f ca="1">武器1!C274</f>
        <v>IC1156</v>
      </c>
      <c r="D274" s="16" t="str">
        <f ca="1">武器1!D274</f>
        <v>闪耀的精灵权杖</v>
      </c>
      <c r="E274" s="16">
        <f t="shared" si="84"/>
        <v>16</v>
      </c>
      <c r="F274" s="36" t="str">
        <f t="shared" si="83"/>
        <v>a</v>
      </c>
      <c r="G274" s="39">
        <f t="shared" si="99"/>
        <v>3</v>
      </c>
      <c r="H274" s="19" t="s">
        <v>21</v>
      </c>
      <c r="I274" s="3" t="s">
        <v>30</v>
      </c>
      <c r="J274" s="3" t="s">
        <v>931</v>
      </c>
      <c r="K274" s="3" t="str">
        <f t="shared" si="85"/>
        <v>电击</v>
      </c>
      <c r="L274" s="3">
        <f t="shared" si="86"/>
        <v>4</v>
      </c>
      <c r="M274" s="3">
        <f t="shared" si="87"/>
        <v>7</v>
      </c>
      <c r="N274" s="16">
        <v>6</v>
      </c>
      <c r="O274" s="16">
        <v>8</v>
      </c>
      <c r="P274" s="16">
        <f>武器2!L274</f>
        <v>96</v>
      </c>
      <c r="Q274" s="16">
        <f>武器2!M274</f>
        <v>0</v>
      </c>
      <c r="R274" s="16">
        <f>武器2!N274</f>
        <v>0</v>
      </c>
      <c r="S274" s="16">
        <f>武器2!O274</f>
        <v>0</v>
      </c>
      <c r="T274" s="16">
        <f>武器2!P274</f>
        <v>0</v>
      </c>
      <c r="U274" s="16">
        <f>武器2!Q274</f>
        <v>117</v>
      </c>
      <c r="V274" s="16">
        <f>武器2!R274</f>
        <v>0</v>
      </c>
      <c r="W274" s="16">
        <f>武器2!S274</f>
        <v>23</v>
      </c>
      <c r="X274" s="16">
        <f>武器2!T274</f>
        <v>0</v>
      </c>
      <c r="Y274" s="16">
        <f>武器2!U274</f>
        <v>0</v>
      </c>
      <c r="Z274" s="16">
        <f>武器2!V274</f>
        <v>0</v>
      </c>
      <c r="AA274" s="16">
        <f>武器2!W274</f>
        <v>0</v>
      </c>
      <c r="AB274" s="16">
        <f>武器2!X274</f>
        <v>0</v>
      </c>
      <c r="AC274" s="16">
        <f>武器2!Y274</f>
        <v>0</v>
      </c>
      <c r="AD274" s="16">
        <f>武器2!Z274</f>
        <v>0</v>
      </c>
      <c r="AE274" s="16">
        <f>武器2!AA274</f>
        <v>0</v>
      </c>
      <c r="AF274" s="16">
        <f>武器2!AB274</f>
        <v>0</v>
      </c>
      <c r="AG274" s="16">
        <f>武器2!AC274</f>
        <v>7.8341013824884786E-2</v>
      </c>
      <c r="AH274" s="16">
        <f>武器2!AD274</f>
        <v>0</v>
      </c>
      <c r="AI274" s="16">
        <f>武器2!AE274</f>
        <v>0</v>
      </c>
      <c r="AJ274" s="16">
        <f>武器2!AF274</f>
        <v>0</v>
      </c>
      <c r="AK274" s="16">
        <f>武器2!AG274</f>
        <v>0</v>
      </c>
      <c r="AL274" s="16">
        <f>武器2!AH274</f>
        <v>0</v>
      </c>
      <c r="AM274" s="16">
        <f>武器2!AI274</f>
        <v>0</v>
      </c>
      <c r="AN274" s="16">
        <f>武器2!AJ274</f>
        <v>0</v>
      </c>
      <c r="AO274" s="21">
        <f t="shared" si="88"/>
        <v>354.27419354838707</v>
      </c>
      <c r="AP274" s="21">
        <f t="shared" si="89"/>
        <v>310800</v>
      </c>
      <c r="AQ274" t="str">
        <f t="shared" si="90"/>
        <v>,灰色的稻草,带血的牙,黄水晶</v>
      </c>
      <c r="AR274" s="24" t="str">
        <f>IF(F274="c",getSring(AQ274,4),VLOOKUP(K274&amp;F274,test4,2,FALSE))</f>
        <v>上级雷之精华</v>
      </c>
      <c r="AS274" s="24">
        <f t="shared" si="91"/>
        <v>30005</v>
      </c>
      <c r="AT274" s="24">
        <f t="shared" si="92"/>
        <v>37</v>
      </c>
      <c r="AU274" s="24" t="str">
        <f t="shared" si="100"/>
        <v>灰色的稻草</v>
      </c>
      <c r="AV274" s="24">
        <f t="shared" si="93"/>
        <v>30028</v>
      </c>
      <c r="AW274" s="24">
        <f t="shared" si="94"/>
        <v>74</v>
      </c>
      <c r="AX274" s="24" t="str">
        <f t="shared" si="101"/>
        <v>带血的牙</v>
      </c>
      <c r="AY274" s="24">
        <f t="shared" si="95"/>
        <v>30040</v>
      </c>
      <c r="AZ274" s="24">
        <f t="shared" si="96"/>
        <v>74</v>
      </c>
      <c r="BA274" s="24" t="str">
        <f t="shared" si="102"/>
        <v>黄水晶</v>
      </c>
      <c r="BB274" s="24">
        <f t="shared" si="97"/>
        <v>30032</v>
      </c>
      <c r="BC274" s="24">
        <f t="shared" si="103"/>
        <v>74</v>
      </c>
    </row>
    <row r="275" spans="1:55" ht="14.25" x14ac:dyDescent="0.2">
      <c r="A275">
        <f t="shared" si="98"/>
        <v>10273</v>
      </c>
      <c r="B275" s="16">
        <v>273</v>
      </c>
      <c r="C275" s="16" t="str">
        <f ca="1">武器1!C275</f>
        <v>IC1109</v>
      </c>
      <c r="D275" s="16" t="str">
        <f ca="1">武器1!D275</f>
        <v>优质的颓废法杖</v>
      </c>
      <c r="E275" s="16">
        <f t="shared" si="84"/>
        <v>1</v>
      </c>
      <c r="F275" s="36" t="str">
        <f t="shared" si="83"/>
        <v>b</v>
      </c>
      <c r="G275" s="39">
        <f t="shared" si="99"/>
        <v>3</v>
      </c>
      <c r="H275" s="19" t="s">
        <v>21</v>
      </c>
      <c r="I275" s="3" t="s">
        <v>30</v>
      </c>
      <c r="J275" s="3" t="s">
        <v>931</v>
      </c>
      <c r="K275" s="3" t="str">
        <f t="shared" si="85"/>
        <v>电击</v>
      </c>
      <c r="L275" s="3">
        <f t="shared" si="86"/>
        <v>4</v>
      </c>
      <c r="M275" s="3">
        <f t="shared" si="87"/>
        <v>7</v>
      </c>
      <c r="N275" s="16">
        <v>6</v>
      </c>
      <c r="O275" s="16">
        <v>1</v>
      </c>
      <c r="P275" s="16">
        <f>武器2!L275</f>
        <v>12</v>
      </c>
      <c r="Q275" s="16">
        <f>武器2!M275</f>
        <v>0</v>
      </c>
      <c r="R275" s="16">
        <f>武器2!N275</f>
        <v>0</v>
      </c>
      <c r="S275" s="16">
        <f>武器2!O275</f>
        <v>0</v>
      </c>
      <c r="T275" s="16">
        <f>武器2!P275</f>
        <v>0</v>
      </c>
      <c r="U275" s="16">
        <f>武器2!Q275</f>
        <v>0</v>
      </c>
      <c r="V275" s="16">
        <f>武器2!R275</f>
        <v>0</v>
      </c>
      <c r="W275" s="16">
        <f>武器2!S275</f>
        <v>0</v>
      </c>
      <c r="X275" s="16">
        <f>武器2!T275</f>
        <v>0</v>
      </c>
      <c r="Y275" s="16">
        <f>武器2!U275</f>
        <v>0</v>
      </c>
      <c r="Z275" s="16">
        <f>武器2!V275</f>
        <v>0</v>
      </c>
      <c r="AA275" s="16">
        <f>武器2!W275</f>
        <v>0</v>
      </c>
      <c r="AB275" s="16">
        <f>武器2!X275</f>
        <v>0.1</v>
      </c>
      <c r="AC275" s="16">
        <f>武器2!Y275</f>
        <v>0</v>
      </c>
      <c r="AD275" s="16">
        <f>武器2!Z275</f>
        <v>0</v>
      </c>
      <c r="AE275" s="16">
        <f>武器2!AA275</f>
        <v>0</v>
      </c>
      <c r="AF275" s="16">
        <f>武器2!AB275</f>
        <v>0</v>
      </c>
      <c r="AG275" s="16">
        <f>武器2!AC275</f>
        <v>0</v>
      </c>
      <c r="AH275" s="16">
        <f>武器2!AD275</f>
        <v>0</v>
      </c>
      <c r="AI275" s="16">
        <f>武器2!AE275</f>
        <v>0</v>
      </c>
      <c r="AJ275" s="16">
        <f>武器2!AF275</f>
        <v>0</v>
      </c>
      <c r="AK275" s="16">
        <f>武器2!AG275</f>
        <v>0</v>
      </c>
      <c r="AL275" s="16">
        <f>武器2!AH275</f>
        <v>0</v>
      </c>
      <c r="AM275" s="16">
        <f>武器2!AI275</f>
        <v>0</v>
      </c>
      <c r="AN275" s="16">
        <f>武器2!AJ275</f>
        <v>0</v>
      </c>
      <c r="AO275" s="21">
        <f t="shared" si="88"/>
        <v>19.48</v>
      </c>
      <c r="AP275" s="21">
        <f t="shared" si="89"/>
        <v>16800</v>
      </c>
      <c r="AQ275" t="str">
        <f t="shared" si="90"/>
        <v>,蓝水晶,扁扁的稻草,长獠牙</v>
      </c>
      <c r="AR275" s="24" t="str">
        <f>IF(F275="c",getSring(AQ275,4),VLOOKUP(K275&amp;F275,test4,2,FALSE))</f>
        <v>雷之精华</v>
      </c>
      <c r="AS275" s="24">
        <f t="shared" si="91"/>
        <v>30006</v>
      </c>
      <c r="AT275" s="24">
        <f t="shared" si="92"/>
        <v>4</v>
      </c>
      <c r="AU275" s="24" t="str">
        <f t="shared" si="100"/>
        <v>蓝水晶</v>
      </c>
      <c r="AV275" s="24">
        <f t="shared" si="93"/>
        <v>30031</v>
      </c>
      <c r="AW275" s="24">
        <f t="shared" si="94"/>
        <v>8</v>
      </c>
      <c r="AX275" s="24" t="str">
        <f t="shared" si="101"/>
        <v>扁扁的稻草</v>
      </c>
      <c r="AY275" s="24">
        <f t="shared" si="95"/>
        <v>30027</v>
      </c>
      <c r="AZ275" s="24">
        <f t="shared" si="96"/>
        <v>8</v>
      </c>
      <c r="BA275" s="24" t="str">
        <f t="shared" si="102"/>
        <v>长獠牙</v>
      </c>
      <c r="BB275" s="24">
        <f t="shared" si="97"/>
        <v>30039</v>
      </c>
      <c r="BC275" s="24">
        <f t="shared" si="103"/>
        <v>8</v>
      </c>
    </row>
    <row r="276" spans="1:55" ht="14.25" x14ac:dyDescent="0.2">
      <c r="A276">
        <f t="shared" si="98"/>
        <v>10274</v>
      </c>
      <c r="B276" s="16">
        <v>274</v>
      </c>
      <c r="C276" s="16" t="str">
        <f ca="1">武器1!C276</f>
        <v>IC1121</v>
      </c>
      <c r="D276" s="16" t="str">
        <f ca="1">武器1!D276</f>
        <v>凌厉的塞尔塔权杖</v>
      </c>
      <c r="E276" s="16">
        <f t="shared" si="84"/>
        <v>3</v>
      </c>
      <c r="F276" s="36" t="str">
        <f t="shared" si="83"/>
        <v>b</v>
      </c>
      <c r="G276" s="39">
        <f t="shared" si="99"/>
        <v>3</v>
      </c>
      <c r="H276" s="19" t="s">
        <v>21</v>
      </c>
      <c r="I276" s="3" t="s">
        <v>30</v>
      </c>
      <c r="J276" s="3" t="s">
        <v>931</v>
      </c>
      <c r="K276" s="3" t="str">
        <f t="shared" si="85"/>
        <v>电击</v>
      </c>
      <c r="L276" s="3">
        <f t="shared" si="86"/>
        <v>4</v>
      </c>
      <c r="M276" s="3">
        <f t="shared" si="87"/>
        <v>7</v>
      </c>
      <c r="N276" s="16">
        <v>6</v>
      </c>
      <c r="O276" s="16">
        <v>2</v>
      </c>
      <c r="P276" s="16">
        <f>武器2!L276</f>
        <v>25</v>
      </c>
      <c r="Q276" s="16">
        <f>武器2!M276</f>
        <v>0</v>
      </c>
      <c r="R276" s="16">
        <f>武器2!N276</f>
        <v>0</v>
      </c>
      <c r="S276" s="16">
        <f>武器2!O276</f>
        <v>0</v>
      </c>
      <c r="T276" s="16">
        <f>武器2!P276</f>
        <v>0</v>
      </c>
      <c r="U276" s="16">
        <f>武器2!Q276</f>
        <v>0</v>
      </c>
      <c r="V276" s="16">
        <f>武器2!R276</f>
        <v>0</v>
      </c>
      <c r="W276" s="16">
        <f>武器2!S276</f>
        <v>0</v>
      </c>
      <c r="X276" s="16">
        <f>武器2!T276</f>
        <v>0</v>
      </c>
      <c r="Y276" s="16">
        <f>武器2!U276</f>
        <v>0</v>
      </c>
      <c r="Z276" s="16">
        <f>武器2!V276</f>
        <v>0</v>
      </c>
      <c r="AA276" s="16">
        <f>武器2!W276</f>
        <v>0</v>
      </c>
      <c r="AB276" s="16">
        <f>武器2!X276</f>
        <v>0.14545454545454545</v>
      </c>
      <c r="AC276" s="16">
        <f>武器2!Y276</f>
        <v>0</v>
      </c>
      <c r="AD276" s="16">
        <f>武器2!Z276</f>
        <v>0</v>
      </c>
      <c r="AE276" s="16">
        <f>武器2!AA276</f>
        <v>0</v>
      </c>
      <c r="AF276" s="16">
        <f>武器2!AB276</f>
        <v>0</v>
      </c>
      <c r="AG276" s="16">
        <f>武器2!AC276</f>
        <v>0</v>
      </c>
      <c r="AH276" s="16">
        <f>武器2!AD276</f>
        <v>0</v>
      </c>
      <c r="AI276" s="16">
        <f>武器2!AE276</f>
        <v>0</v>
      </c>
      <c r="AJ276" s="16">
        <f>武器2!AF276</f>
        <v>0</v>
      </c>
      <c r="AK276" s="16">
        <f>武器2!AG276</f>
        <v>0</v>
      </c>
      <c r="AL276" s="16">
        <f>武器2!AH276</f>
        <v>0</v>
      </c>
      <c r="AM276" s="16">
        <f>武器2!AI276</f>
        <v>0</v>
      </c>
      <c r="AN276" s="16">
        <f>武器2!AJ276</f>
        <v>0</v>
      </c>
      <c r="AO276" s="21">
        <f t="shared" si="88"/>
        <v>41.543636363636367</v>
      </c>
      <c r="AP276" s="21">
        <f t="shared" si="89"/>
        <v>36900</v>
      </c>
      <c r="AQ276" t="str">
        <f t="shared" si="90"/>
        <v>,扁扁的稻草,坚硬的石头,美味的坚果</v>
      </c>
      <c r="AR276" s="24" t="str">
        <f>IF(F276="c",getSring(AQ276,4),VLOOKUP(K276&amp;F276,test4,2,FALSE))</f>
        <v>雷之精华</v>
      </c>
      <c r="AS276" s="24">
        <f t="shared" si="91"/>
        <v>30006</v>
      </c>
      <c r="AT276" s="24">
        <f t="shared" si="92"/>
        <v>9</v>
      </c>
      <c r="AU276" s="24" t="str">
        <f t="shared" si="100"/>
        <v>扁扁的稻草</v>
      </c>
      <c r="AV276" s="24">
        <f t="shared" si="93"/>
        <v>30027</v>
      </c>
      <c r="AW276" s="24">
        <f t="shared" si="94"/>
        <v>17</v>
      </c>
      <c r="AX276" s="24" t="str">
        <f t="shared" si="101"/>
        <v>坚硬的石头</v>
      </c>
      <c r="AY276" s="24">
        <f t="shared" si="95"/>
        <v>30035</v>
      </c>
      <c r="AZ276" s="24">
        <f t="shared" si="96"/>
        <v>17</v>
      </c>
      <c r="BA276" s="24" t="str">
        <f t="shared" si="102"/>
        <v>美味的坚果</v>
      </c>
      <c r="BB276" s="24">
        <f t="shared" si="97"/>
        <v>30043</v>
      </c>
      <c r="BC276" s="24">
        <f t="shared" si="103"/>
        <v>17</v>
      </c>
    </row>
    <row r="277" spans="1:55" ht="14.25" x14ac:dyDescent="0.2">
      <c r="A277">
        <f t="shared" si="98"/>
        <v>10275</v>
      </c>
      <c r="B277" s="16">
        <v>275</v>
      </c>
      <c r="C277" s="16" t="str">
        <f ca="1">武器1!C277</f>
        <v>IC1123</v>
      </c>
      <c r="D277" s="16" t="str">
        <f ca="1">武器1!D277</f>
        <v>凌厉的玄铁魔杖</v>
      </c>
      <c r="E277" s="16">
        <f t="shared" si="84"/>
        <v>5</v>
      </c>
      <c r="F277" s="36" t="str">
        <f t="shared" si="83"/>
        <v>b</v>
      </c>
      <c r="G277" s="39">
        <f t="shared" si="99"/>
        <v>3</v>
      </c>
      <c r="H277" s="19" t="s">
        <v>21</v>
      </c>
      <c r="I277" s="3" t="s">
        <v>30</v>
      </c>
      <c r="J277" s="3" t="s">
        <v>931</v>
      </c>
      <c r="K277" s="3" t="str">
        <f t="shared" si="85"/>
        <v>电击</v>
      </c>
      <c r="L277" s="3">
        <f t="shared" si="86"/>
        <v>4</v>
      </c>
      <c r="M277" s="3">
        <f t="shared" si="87"/>
        <v>7</v>
      </c>
      <c r="N277" s="16">
        <v>6</v>
      </c>
      <c r="O277" s="16">
        <v>3</v>
      </c>
      <c r="P277" s="16">
        <f>武器2!L277</f>
        <v>38</v>
      </c>
      <c r="Q277" s="16">
        <f>武器2!M277</f>
        <v>0</v>
      </c>
      <c r="R277" s="16">
        <f>武器2!N277</f>
        <v>0</v>
      </c>
      <c r="S277" s="16">
        <f>武器2!O277</f>
        <v>0</v>
      </c>
      <c r="T277" s="16">
        <f>武器2!P277</f>
        <v>0</v>
      </c>
      <c r="U277" s="16">
        <f>武器2!Q277</f>
        <v>0</v>
      </c>
      <c r="V277" s="16">
        <f>武器2!R277</f>
        <v>0</v>
      </c>
      <c r="W277" s="16">
        <f>武器2!S277</f>
        <v>0</v>
      </c>
      <c r="X277" s="16">
        <f>武器2!T277</f>
        <v>0</v>
      </c>
      <c r="Y277" s="16">
        <f>武器2!U277</f>
        <v>0</v>
      </c>
      <c r="Z277" s="16">
        <f>武器2!V277</f>
        <v>0</v>
      </c>
      <c r="AA277" s="16">
        <f>武器2!W277</f>
        <v>0</v>
      </c>
      <c r="AB277" s="16">
        <f>武器2!X277</f>
        <v>0.21727272727272726</v>
      </c>
      <c r="AC277" s="16">
        <f>武器2!Y277</f>
        <v>0</v>
      </c>
      <c r="AD277" s="16">
        <f>武器2!Z277</f>
        <v>0</v>
      </c>
      <c r="AE277" s="16">
        <f>武器2!AA277</f>
        <v>0</v>
      </c>
      <c r="AF277" s="16">
        <f>武器2!AB277</f>
        <v>0</v>
      </c>
      <c r="AG277" s="16">
        <f>武器2!AC277</f>
        <v>0</v>
      </c>
      <c r="AH277" s="16">
        <f>武器2!AD277</f>
        <v>0</v>
      </c>
      <c r="AI277" s="16">
        <f>武器2!AE277</f>
        <v>0</v>
      </c>
      <c r="AJ277" s="16">
        <f>武器2!AF277</f>
        <v>0</v>
      </c>
      <c r="AK277" s="16">
        <f>武器2!AG277</f>
        <v>0</v>
      </c>
      <c r="AL277" s="16">
        <f>武器2!AH277</f>
        <v>0</v>
      </c>
      <c r="AM277" s="16">
        <f>武器2!AI277</f>
        <v>0</v>
      </c>
      <c r="AN277" s="16">
        <f>武器2!AJ277</f>
        <v>0</v>
      </c>
      <c r="AO277" s="21">
        <f t="shared" si="88"/>
        <v>65.864727272727265</v>
      </c>
      <c r="AP277" s="21">
        <f t="shared" si="89"/>
        <v>57900</v>
      </c>
      <c r="AQ277" t="str">
        <f t="shared" si="90"/>
        <v>,长獠牙,美味的坚果,坚硬的石头</v>
      </c>
      <c r="AR277" s="24" t="str">
        <f>IF(F277="c",getSring(AQ277,4),VLOOKUP(K277&amp;F277,test4,2,FALSE))</f>
        <v>雷之精华</v>
      </c>
      <c r="AS277" s="24">
        <f t="shared" si="91"/>
        <v>30006</v>
      </c>
      <c r="AT277" s="24">
        <f t="shared" si="92"/>
        <v>14</v>
      </c>
      <c r="AU277" s="24" t="str">
        <f t="shared" si="100"/>
        <v>长獠牙</v>
      </c>
      <c r="AV277" s="24">
        <f t="shared" si="93"/>
        <v>30039</v>
      </c>
      <c r="AW277" s="24">
        <f t="shared" si="94"/>
        <v>27</v>
      </c>
      <c r="AX277" s="24" t="str">
        <f t="shared" si="101"/>
        <v>美味的坚果</v>
      </c>
      <c r="AY277" s="24">
        <f t="shared" si="95"/>
        <v>30043</v>
      </c>
      <c r="AZ277" s="24">
        <f t="shared" si="96"/>
        <v>27</v>
      </c>
      <c r="BA277" s="24" t="str">
        <f t="shared" si="102"/>
        <v>坚硬的石头</v>
      </c>
      <c r="BB277" s="24">
        <f t="shared" si="97"/>
        <v>30035</v>
      </c>
      <c r="BC277" s="24">
        <f t="shared" si="103"/>
        <v>27</v>
      </c>
    </row>
    <row r="278" spans="1:55" ht="14.25" x14ac:dyDescent="0.2">
      <c r="A278">
        <f t="shared" si="98"/>
        <v>10276</v>
      </c>
      <c r="B278" s="16">
        <v>276</v>
      </c>
      <c r="C278" s="16" t="str">
        <f ca="1">武器1!C278</f>
        <v>IC1145</v>
      </c>
      <c r="D278" s="16" t="str">
        <f ca="1">武器1!D278</f>
        <v>发亮的智慧权杖</v>
      </c>
      <c r="E278" s="16">
        <f t="shared" si="84"/>
        <v>7</v>
      </c>
      <c r="F278" s="36" t="str">
        <f t="shared" si="83"/>
        <v>b</v>
      </c>
      <c r="G278" s="39">
        <f t="shared" si="99"/>
        <v>3</v>
      </c>
      <c r="H278" s="19" t="s">
        <v>21</v>
      </c>
      <c r="I278" s="3" t="s">
        <v>30</v>
      </c>
      <c r="J278" s="3" t="s">
        <v>931</v>
      </c>
      <c r="K278" s="3" t="str">
        <f t="shared" si="85"/>
        <v>电击</v>
      </c>
      <c r="L278" s="3">
        <f t="shared" si="86"/>
        <v>4</v>
      </c>
      <c r="M278" s="3">
        <f t="shared" si="87"/>
        <v>7</v>
      </c>
      <c r="N278" s="16">
        <v>6</v>
      </c>
      <c r="O278" s="16">
        <v>4</v>
      </c>
      <c r="P278" s="16">
        <f>武器2!L278</f>
        <v>51</v>
      </c>
      <c r="Q278" s="16">
        <f>武器2!M278</f>
        <v>0</v>
      </c>
      <c r="R278" s="16">
        <f>武器2!N278</f>
        <v>0</v>
      </c>
      <c r="S278" s="16">
        <f>武器2!O278</f>
        <v>0</v>
      </c>
      <c r="T278" s="16">
        <f>武器2!P278</f>
        <v>0</v>
      </c>
      <c r="U278" s="16">
        <f>武器2!Q278</f>
        <v>0</v>
      </c>
      <c r="V278" s="16">
        <f>武器2!R278</f>
        <v>0</v>
      </c>
      <c r="W278" s="16">
        <f>武器2!S278</f>
        <v>0</v>
      </c>
      <c r="X278" s="16">
        <f>武器2!T278</f>
        <v>0</v>
      </c>
      <c r="Y278" s="16">
        <f>武器2!U278</f>
        <v>0</v>
      </c>
      <c r="Z278" s="16">
        <f>武器2!V278</f>
        <v>0</v>
      </c>
      <c r="AA278" s="16">
        <f>武器2!W278</f>
        <v>0</v>
      </c>
      <c r="AB278" s="16">
        <f>武器2!X278</f>
        <v>0.29272727272727272</v>
      </c>
      <c r="AC278" s="16">
        <f>武器2!Y278</f>
        <v>0</v>
      </c>
      <c r="AD278" s="16">
        <f>武器2!Z278</f>
        <v>0</v>
      </c>
      <c r="AE278" s="16">
        <f>武器2!AA278</f>
        <v>0</v>
      </c>
      <c r="AF278" s="16">
        <f>武器2!AB278</f>
        <v>0</v>
      </c>
      <c r="AG278" s="16">
        <f>武器2!AC278</f>
        <v>0</v>
      </c>
      <c r="AH278" s="16">
        <f>武器2!AD278</f>
        <v>0</v>
      </c>
      <c r="AI278" s="16">
        <f>武器2!AE278</f>
        <v>0</v>
      </c>
      <c r="AJ278" s="16">
        <f>武器2!AF278</f>
        <v>0</v>
      </c>
      <c r="AK278" s="16">
        <f>武器2!AG278</f>
        <v>0</v>
      </c>
      <c r="AL278" s="16">
        <f>武器2!AH278</f>
        <v>0</v>
      </c>
      <c r="AM278" s="16">
        <f>武器2!AI278</f>
        <v>0</v>
      </c>
      <c r="AN278" s="16">
        <f>武器2!AJ278</f>
        <v>0</v>
      </c>
      <c r="AO278" s="21">
        <f t="shared" si="88"/>
        <v>92.24872727272728</v>
      </c>
      <c r="AP278" s="21">
        <f t="shared" si="89"/>
        <v>79800</v>
      </c>
      <c r="AQ278" t="str">
        <f t="shared" si="90"/>
        <v>,漂亮的蘑菇,美味的坚果,长獠牙</v>
      </c>
      <c r="AR278" s="24" t="str">
        <f>IF(F278="c",getSring(AQ278,4),VLOOKUP(K278&amp;F278,test4,2,FALSE))</f>
        <v>雷之精华</v>
      </c>
      <c r="AS278" s="24">
        <f t="shared" si="91"/>
        <v>30006</v>
      </c>
      <c r="AT278" s="24">
        <f t="shared" si="92"/>
        <v>19</v>
      </c>
      <c r="AU278" s="24" t="str">
        <f t="shared" si="100"/>
        <v>漂亮的蘑菇</v>
      </c>
      <c r="AV278" s="24">
        <f t="shared" si="93"/>
        <v>30023</v>
      </c>
      <c r="AW278" s="24">
        <f t="shared" si="94"/>
        <v>38</v>
      </c>
      <c r="AX278" s="24" t="str">
        <f t="shared" si="101"/>
        <v>美味的坚果</v>
      </c>
      <c r="AY278" s="24">
        <f t="shared" si="95"/>
        <v>30043</v>
      </c>
      <c r="AZ278" s="24">
        <f t="shared" si="96"/>
        <v>38</v>
      </c>
      <c r="BA278" s="24" t="str">
        <f t="shared" si="102"/>
        <v>长獠牙</v>
      </c>
      <c r="BB278" s="24">
        <f t="shared" si="97"/>
        <v>30039</v>
      </c>
      <c r="BC278" s="24">
        <f t="shared" si="103"/>
        <v>38</v>
      </c>
    </row>
    <row r="279" spans="1:55" ht="14.25" x14ac:dyDescent="0.2">
      <c r="A279">
        <f t="shared" si="98"/>
        <v>10277</v>
      </c>
      <c r="B279" s="16">
        <v>277</v>
      </c>
      <c r="C279" s="16" t="str">
        <f ca="1">武器1!C279</f>
        <v>IC1156</v>
      </c>
      <c r="D279" s="16" t="str">
        <f ca="1">武器1!D279</f>
        <v>发亮的精灵法杖</v>
      </c>
      <c r="E279" s="16">
        <f t="shared" si="84"/>
        <v>9</v>
      </c>
      <c r="F279" s="36" t="str">
        <f t="shared" si="83"/>
        <v>b</v>
      </c>
      <c r="G279" s="39">
        <f t="shared" si="99"/>
        <v>3</v>
      </c>
      <c r="H279" s="19" t="s">
        <v>21</v>
      </c>
      <c r="I279" s="3" t="s">
        <v>30</v>
      </c>
      <c r="J279" s="3" t="s">
        <v>931</v>
      </c>
      <c r="K279" s="3" t="str">
        <f t="shared" si="85"/>
        <v>电击</v>
      </c>
      <c r="L279" s="3">
        <f t="shared" si="86"/>
        <v>4</v>
      </c>
      <c r="M279" s="3">
        <f t="shared" si="87"/>
        <v>7</v>
      </c>
      <c r="N279" s="16">
        <v>6</v>
      </c>
      <c r="O279" s="16">
        <v>5</v>
      </c>
      <c r="P279" s="16">
        <f>武器2!L279</f>
        <v>64</v>
      </c>
      <c r="Q279" s="16">
        <f>武器2!M279</f>
        <v>0</v>
      </c>
      <c r="R279" s="16">
        <f>武器2!N279</f>
        <v>0</v>
      </c>
      <c r="S279" s="16">
        <f>武器2!O279</f>
        <v>0</v>
      </c>
      <c r="T279" s="16">
        <f>武器2!P279</f>
        <v>0</v>
      </c>
      <c r="U279" s="16">
        <f>武器2!Q279</f>
        <v>0</v>
      </c>
      <c r="V279" s="16">
        <f>武器2!R279</f>
        <v>0</v>
      </c>
      <c r="W279" s="16">
        <f>武器2!S279</f>
        <v>0</v>
      </c>
      <c r="X279" s="16">
        <f>武器2!T279</f>
        <v>0</v>
      </c>
      <c r="Y279" s="16">
        <f>武器2!U279</f>
        <v>0.11666666666666665</v>
      </c>
      <c r="Z279" s="16">
        <f>武器2!V279</f>
        <v>0</v>
      </c>
      <c r="AA279" s="16">
        <f>武器2!W279</f>
        <v>0</v>
      </c>
      <c r="AB279" s="16">
        <f>武器2!X279</f>
        <v>0</v>
      </c>
      <c r="AC279" s="16">
        <f>武器2!Y279</f>
        <v>0</v>
      </c>
      <c r="AD279" s="16">
        <f>武器2!Z279</f>
        <v>0</v>
      </c>
      <c r="AE279" s="16">
        <f>武器2!AA279</f>
        <v>0</v>
      </c>
      <c r="AF279" s="16">
        <f>武器2!AB279</f>
        <v>0</v>
      </c>
      <c r="AG279" s="16">
        <f>武器2!AC279</f>
        <v>0</v>
      </c>
      <c r="AH279" s="16">
        <f>武器2!AD279</f>
        <v>0</v>
      </c>
      <c r="AI279" s="16">
        <f>武器2!AE279</f>
        <v>0</v>
      </c>
      <c r="AJ279" s="16">
        <f>武器2!AF279</f>
        <v>0</v>
      </c>
      <c r="AK279" s="16">
        <f>武器2!AG279</f>
        <v>0</v>
      </c>
      <c r="AL279" s="16">
        <f>武器2!AH279</f>
        <v>0</v>
      </c>
      <c r="AM279" s="16">
        <f>武器2!AI279</f>
        <v>0</v>
      </c>
      <c r="AN279" s="16">
        <f>武器2!AJ279</f>
        <v>0</v>
      </c>
      <c r="AO279" s="21">
        <f t="shared" si="88"/>
        <v>96</v>
      </c>
      <c r="AP279" s="21">
        <f t="shared" si="89"/>
        <v>84000</v>
      </c>
      <c r="AQ279" t="str">
        <f t="shared" si="90"/>
        <v>,坚硬的石头,美味的坚果,扁扁的稻草</v>
      </c>
      <c r="AR279" s="24" t="str">
        <f>IF(F279="c",getSring(AQ279,4),VLOOKUP(K279&amp;F279,test4,2,FALSE))</f>
        <v>雷之精华</v>
      </c>
      <c r="AS279" s="24">
        <f t="shared" si="91"/>
        <v>30006</v>
      </c>
      <c r="AT279" s="24">
        <f t="shared" si="92"/>
        <v>20</v>
      </c>
      <c r="AU279" s="24" t="str">
        <f t="shared" si="100"/>
        <v>坚硬的石头</v>
      </c>
      <c r="AV279" s="24">
        <f t="shared" si="93"/>
        <v>30035</v>
      </c>
      <c r="AW279" s="24">
        <f t="shared" si="94"/>
        <v>40</v>
      </c>
      <c r="AX279" s="24" t="str">
        <f t="shared" si="101"/>
        <v>美味的坚果</v>
      </c>
      <c r="AY279" s="24">
        <f t="shared" si="95"/>
        <v>30043</v>
      </c>
      <c r="AZ279" s="24">
        <f t="shared" si="96"/>
        <v>40</v>
      </c>
      <c r="BA279" s="24" t="str">
        <f t="shared" si="102"/>
        <v>扁扁的稻草</v>
      </c>
      <c r="BB279" s="24">
        <f t="shared" si="97"/>
        <v>30027</v>
      </c>
      <c r="BC279" s="24">
        <f t="shared" si="103"/>
        <v>40</v>
      </c>
    </row>
    <row r="280" spans="1:55" ht="14.25" x14ac:dyDescent="0.2">
      <c r="A280">
        <f t="shared" si="98"/>
        <v>10278</v>
      </c>
      <c r="B280" s="16">
        <v>278</v>
      </c>
      <c r="C280" s="16" t="str">
        <f ca="1">武器1!C280</f>
        <v>IC1123</v>
      </c>
      <c r="D280" s="16" t="str">
        <f ca="1">武器1!D280</f>
        <v>坚硬的遗迹魔杖</v>
      </c>
      <c r="E280" s="16">
        <f t="shared" si="84"/>
        <v>11</v>
      </c>
      <c r="F280" s="36" t="str">
        <f t="shared" si="83"/>
        <v>b</v>
      </c>
      <c r="G280" s="39">
        <f t="shared" si="99"/>
        <v>3</v>
      </c>
      <c r="H280" s="19" t="s">
        <v>21</v>
      </c>
      <c r="I280" s="3" t="s">
        <v>30</v>
      </c>
      <c r="J280" s="3" t="s">
        <v>931</v>
      </c>
      <c r="K280" s="3" t="str">
        <f t="shared" si="85"/>
        <v>电击</v>
      </c>
      <c r="L280" s="3">
        <f t="shared" si="86"/>
        <v>4</v>
      </c>
      <c r="M280" s="3">
        <f t="shared" si="87"/>
        <v>7</v>
      </c>
      <c r="N280" s="16">
        <v>6</v>
      </c>
      <c r="O280" s="16">
        <v>6</v>
      </c>
      <c r="P280" s="16">
        <f>武器2!L280</f>
        <v>77</v>
      </c>
      <c r="Q280" s="16">
        <f>武器2!M280</f>
        <v>0</v>
      </c>
      <c r="R280" s="16">
        <f>武器2!N280</f>
        <v>0</v>
      </c>
      <c r="S280" s="16">
        <f>武器2!O280</f>
        <v>0</v>
      </c>
      <c r="T280" s="16">
        <f>武器2!P280</f>
        <v>0</v>
      </c>
      <c r="U280" s="16">
        <f>武器2!Q280</f>
        <v>0</v>
      </c>
      <c r="V280" s="16">
        <f>武器2!R280</f>
        <v>0</v>
      </c>
      <c r="W280" s="16">
        <f>武器2!S280</f>
        <v>0</v>
      </c>
      <c r="X280" s="16">
        <f>武器2!T280</f>
        <v>0</v>
      </c>
      <c r="Y280" s="16">
        <f>武器2!U280</f>
        <v>0</v>
      </c>
      <c r="Z280" s="16">
        <f>武器2!V280</f>
        <v>0</v>
      </c>
      <c r="AA280" s="16">
        <f>武器2!W280</f>
        <v>0</v>
      </c>
      <c r="AB280" s="16">
        <f>武器2!X280</f>
        <v>0</v>
      </c>
      <c r="AC280" s="16">
        <f>武器2!Y280</f>
        <v>0</v>
      </c>
      <c r="AD280" s="16">
        <f>武器2!Z280</f>
        <v>0</v>
      </c>
      <c r="AE280" s="16">
        <f>武器2!AA280</f>
        <v>0</v>
      </c>
      <c r="AF280" s="16">
        <f>武器2!AB280</f>
        <v>0</v>
      </c>
      <c r="AG280" s="16">
        <f>武器2!AC280</f>
        <v>7.407407407407407E-2</v>
      </c>
      <c r="AH280" s="16">
        <f>武器2!AD280</f>
        <v>0</v>
      </c>
      <c r="AI280" s="16">
        <f>武器2!AE280</f>
        <v>0</v>
      </c>
      <c r="AJ280" s="16">
        <f>武器2!AF280</f>
        <v>0</v>
      </c>
      <c r="AK280" s="16">
        <f>武器2!AG280</f>
        <v>0</v>
      </c>
      <c r="AL280" s="16">
        <f>武器2!AH280</f>
        <v>0</v>
      </c>
      <c r="AM280" s="16">
        <f>武器2!AI280</f>
        <v>0</v>
      </c>
      <c r="AN280" s="16">
        <f>武器2!AJ280</f>
        <v>0</v>
      </c>
      <c r="AO280" s="21">
        <f t="shared" si="88"/>
        <v>115.75925925925925</v>
      </c>
      <c r="AP280" s="21">
        <f t="shared" si="89"/>
        <v>100800</v>
      </c>
      <c r="AQ280" t="str">
        <f t="shared" si="90"/>
        <v>,扁扁的稻草,蓝水晶,坚硬的石头</v>
      </c>
      <c r="AR280" s="24" t="str">
        <f>IF(F280="c",getSring(AQ280,4),VLOOKUP(K280&amp;F280,test4,2,FALSE))</f>
        <v>雷之精华</v>
      </c>
      <c r="AS280" s="24">
        <f t="shared" si="91"/>
        <v>30006</v>
      </c>
      <c r="AT280" s="24">
        <f t="shared" si="92"/>
        <v>24</v>
      </c>
      <c r="AU280" s="24" t="str">
        <f t="shared" si="100"/>
        <v>扁扁的稻草</v>
      </c>
      <c r="AV280" s="24">
        <f t="shared" si="93"/>
        <v>30027</v>
      </c>
      <c r="AW280" s="24">
        <f t="shared" si="94"/>
        <v>48</v>
      </c>
      <c r="AX280" s="24" t="str">
        <f t="shared" si="101"/>
        <v>蓝水晶</v>
      </c>
      <c r="AY280" s="24">
        <f t="shared" si="95"/>
        <v>30031</v>
      </c>
      <c r="AZ280" s="24">
        <f t="shared" si="96"/>
        <v>48</v>
      </c>
      <c r="BA280" s="24" t="str">
        <f t="shared" si="102"/>
        <v>坚硬的石头</v>
      </c>
      <c r="BB280" s="24">
        <f t="shared" si="97"/>
        <v>30035</v>
      </c>
      <c r="BC280" s="24">
        <f t="shared" si="103"/>
        <v>48</v>
      </c>
    </row>
    <row r="281" spans="1:55" ht="14.25" x14ac:dyDescent="0.2">
      <c r="A281">
        <f t="shared" si="98"/>
        <v>10279</v>
      </c>
      <c r="B281" s="16">
        <v>279</v>
      </c>
      <c r="C281" s="16" t="str">
        <f ca="1">武器1!C281</f>
        <v>IC1121</v>
      </c>
      <c r="D281" s="16" t="str">
        <f ca="1">武器1!D281</f>
        <v>发亮的白银法杖</v>
      </c>
      <c r="E281" s="16">
        <f t="shared" si="84"/>
        <v>13</v>
      </c>
      <c r="F281" s="36" t="str">
        <f t="shared" si="83"/>
        <v>b</v>
      </c>
      <c r="G281" s="39">
        <f t="shared" si="99"/>
        <v>3</v>
      </c>
      <c r="H281" s="19" t="s">
        <v>21</v>
      </c>
      <c r="I281" s="3" t="s">
        <v>30</v>
      </c>
      <c r="J281" s="3" t="s">
        <v>931</v>
      </c>
      <c r="K281" s="3" t="str">
        <f t="shared" si="85"/>
        <v>电击</v>
      </c>
      <c r="L281" s="3">
        <f t="shared" si="86"/>
        <v>4</v>
      </c>
      <c r="M281" s="3">
        <f t="shared" si="87"/>
        <v>7</v>
      </c>
      <c r="N281" s="16">
        <v>6</v>
      </c>
      <c r="O281" s="16">
        <v>7</v>
      </c>
      <c r="P281" s="16">
        <f>武器2!L281</f>
        <v>90</v>
      </c>
      <c r="Q281" s="16">
        <f>武器2!M281</f>
        <v>0</v>
      </c>
      <c r="R281" s="16">
        <f>武器2!N281</f>
        <v>0</v>
      </c>
      <c r="S281" s="16">
        <f>武器2!O281</f>
        <v>0</v>
      </c>
      <c r="T281" s="16">
        <f>武器2!P281</f>
        <v>0</v>
      </c>
      <c r="U281" s="16">
        <f>武器2!Q281</f>
        <v>0</v>
      </c>
      <c r="V281" s="16">
        <f>武器2!R281</f>
        <v>0</v>
      </c>
      <c r="W281" s="16">
        <f>武器2!S281</f>
        <v>0</v>
      </c>
      <c r="X281" s="16">
        <f>武器2!T281</f>
        <v>0</v>
      </c>
      <c r="Y281" s="16">
        <f>武器2!U281</f>
        <v>0</v>
      </c>
      <c r="Z281" s="16">
        <f>武器2!V281</f>
        <v>0</v>
      </c>
      <c r="AA281" s="16">
        <f>武器2!W281</f>
        <v>0</v>
      </c>
      <c r="AB281" s="16">
        <f>武器2!X281</f>
        <v>0.51454545454545453</v>
      </c>
      <c r="AC281" s="16">
        <f>武器2!Y281</f>
        <v>0</v>
      </c>
      <c r="AD281" s="16">
        <f>武器2!Z281</f>
        <v>0</v>
      </c>
      <c r="AE281" s="16">
        <f>武器2!AA281</f>
        <v>0</v>
      </c>
      <c r="AF281" s="16">
        <f>武器2!AB281</f>
        <v>0</v>
      </c>
      <c r="AG281" s="16">
        <f>武器2!AC281</f>
        <v>0</v>
      </c>
      <c r="AH281" s="16">
        <f>武器2!AD281</f>
        <v>0</v>
      </c>
      <c r="AI281" s="16">
        <f>武器2!AE281</f>
        <v>0</v>
      </c>
      <c r="AJ281" s="16">
        <f>武器2!AF281</f>
        <v>0</v>
      </c>
      <c r="AK281" s="16">
        <f>武器2!AG281</f>
        <v>0</v>
      </c>
      <c r="AL281" s="16">
        <f>武器2!AH281</f>
        <v>0</v>
      </c>
      <c r="AM281" s="16">
        <f>武器2!AI281</f>
        <v>0</v>
      </c>
      <c r="AN281" s="16">
        <f>武器2!AJ281</f>
        <v>0</v>
      </c>
      <c r="AO281" s="21">
        <f t="shared" si="88"/>
        <v>182.74981818181817</v>
      </c>
      <c r="AP281" s="21">
        <f t="shared" si="89"/>
        <v>159600</v>
      </c>
      <c r="AQ281" t="str">
        <f t="shared" si="90"/>
        <v>,蓝水晶,扁扁的稻草,长獠牙</v>
      </c>
      <c r="AR281" s="24" t="str">
        <f>IF(F281="c",getSring(AQ281,4),VLOOKUP(K281&amp;F281,test4,2,FALSE))</f>
        <v>雷之精华</v>
      </c>
      <c r="AS281" s="24">
        <f t="shared" si="91"/>
        <v>30006</v>
      </c>
      <c r="AT281" s="24">
        <f t="shared" si="92"/>
        <v>38</v>
      </c>
      <c r="AU281" s="24" t="str">
        <f t="shared" si="100"/>
        <v>蓝水晶</v>
      </c>
      <c r="AV281" s="24">
        <f t="shared" si="93"/>
        <v>30031</v>
      </c>
      <c r="AW281" s="24">
        <f t="shared" si="94"/>
        <v>76</v>
      </c>
      <c r="AX281" s="24" t="str">
        <f t="shared" si="101"/>
        <v>扁扁的稻草</v>
      </c>
      <c r="AY281" s="24">
        <f t="shared" si="95"/>
        <v>30027</v>
      </c>
      <c r="AZ281" s="24">
        <f t="shared" si="96"/>
        <v>76</v>
      </c>
      <c r="BA281" s="24" t="str">
        <f t="shared" si="102"/>
        <v>长獠牙</v>
      </c>
      <c r="BB281" s="24">
        <f t="shared" si="97"/>
        <v>30039</v>
      </c>
      <c r="BC281" s="24">
        <f t="shared" si="103"/>
        <v>76</v>
      </c>
    </row>
    <row r="282" spans="1:55" ht="14.25" x14ac:dyDescent="0.2">
      <c r="A282">
        <f t="shared" si="98"/>
        <v>10280</v>
      </c>
      <c r="B282" s="16">
        <v>280</v>
      </c>
      <c r="C282" s="16" t="str">
        <f ca="1">武器1!C282</f>
        <v>IC1156</v>
      </c>
      <c r="D282" s="16" t="str">
        <f ca="1">武器1!D282</f>
        <v>凌厉的晨曦魔杖</v>
      </c>
      <c r="E282" s="16">
        <f t="shared" si="84"/>
        <v>15</v>
      </c>
      <c r="F282" s="36" t="str">
        <f t="shared" si="83"/>
        <v>b</v>
      </c>
      <c r="G282" s="39">
        <f t="shared" si="99"/>
        <v>3</v>
      </c>
      <c r="H282" s="19" t="s">
        <v>21</v>
      </c>
      <c r="I282" s="3" t="s">
        <v>30</v>
      </c>
      <c r="J282" s="3" t="s">
        <v>931</v>
      </c>
      <c r="K282" s="3" t="str">
        <f t="shared" si="85"/>
        <v>电击</v>
      </c>
      <c r="L282" s="3">
        <f t="shared" si="86"/>
        <v>4</v>
      </c>
      <c r="M282" s="3">
        <f t="shared" si="87"/>
        <v>7</v>
      </c>
      <c r="N282" s="16">
        <v>6</v>
      </c>
      <c r="O282" s="16">
        <v>8</v>
      </c>
      <c r="P282" s="16">
        <f>武器2!L282</f>
        <v>103</v>
      </c>
      <c r="Q282" s="16">
        <f>武器2!M282</f>
        <v>0</v>
      </c>
      <c r="R282" s="16">
        <f>武器2!N282</f>
        <v>0</v>
      </c>
      <c r="S282" s="16">
        <f>武器2!O282</f>
        <v>0</v>
      </c>
      <c r="T282" s="16">
        <f>武器2!P282</f>
        <v>0</v>
      </c>
      <c r="U282" s="16">
        <f>武器2!Q282</f>
        <v>0</v>
      </c>
      <c r="V282" s="16">
        <f>武器2!R282</f>
        <v>0</v>
      </c>
      <c r="W282" s="16">
        <f>武器2!S282</f>
        <v>0</v>
      </c>
      <c r="X282" s="16">
        <f>武器2!T282</f>
        <v>0</v>
      </c>
      <c r="Y282" s="16">
        <f>武器2!U282</f>
        <v>0</v>
      </c>
      <c r="Z282" s="16">
        <f>武器2!V282</f>
        <v>0</v>
      </c>
      <c r="AA282" s="16">
        <f>武器2!W282</f>
        <v>0</v>
      </c>
      <c r="AB282" s="16">
        <f>武器2!X282</f>
        <v>0</v>
      </c>
      <c r="AC282" s="16">
        <f>武器2!Y282</f>
        <v>0</v>
      </c>
      <c r="AD282" s="16">
        <f>武器2!Z282</f>
        <v>0</v>
      </c>
      <c r="AE282" s="16">
        <f>武器2!AA282</f>
        <v>0</v>
      </c>
      <c r="AF282" s="16">
        <f>武器2!AB282</f>
        <v>0</v>
      </c>
      <c r="AG282" s="16">
        <f>武器2!AC282</f>
        <v>0</v>
      </c>
      <c r="AH282" s="16">
        <f>武器2!AD282</f>
        <v>0</v>
      </c>
      <c r="AI282" s="16">
        <f>武器2!AE282</f>
        <v>0</v>
      </c>
      <c r="AJ282" s="16">
        <f>武器2!AF282</f>
        <v>0</v>
      </c>
      <c r="AK282" s="16">
        <f>武器2!AG282</f>
        <v>0</v>
      </c>
      <c r="AL282" s="16">
        <f>武器2!AH282</f>
        <v>0</v>
      </c>
      <c r="AM282" s="16">
        <f>武器2!AI282</f>
        <v>0</v>
      </c>
      <c r="AN282" s="16">
        <f>武器2!AJ282</f>
        <v>0.46981818181818186</v>
      </c>
      <c r="AO282" s="21">
        <f t="shared" si="88"/>
        <v>154.5</v>
      </c>
      <c r="AP282" s="21">
        <f t="shared" si="89"/>
        <v>134400</v>
      </c>
      <c r="AQ282" t="str">
        <f t="shared" si="90"/>
        <v>,漂亮的蘑菇,长獠牙,坚硬的石头</v>
      </c>
      <c r="AR282" s="24" t="str">
        <f>IF(F282="c",getSring(AQ282,4),VLOOKUP(K282&amp;F282,test4,2,FALSE))</f>
        <v>雷之精华</v>
      </c>
      <c r="AS282" s="24">
        <f t="shared" si="91"/>
        <v>30006</v>
      </c>
      <c r="AT282" s="24">
        <f t="shared" si="92"/>
        <v>32</v>
      </c>
      <c r="AU282" s="24" t="str">
        <f t="shared" si="100"/>
        <v>漂亮的蘑菇</v>
      </c>
      <c r="AV282" s="24">
        <f t="shared" si="93"/>
        <v>30023</v>
      </c>
      <c r="AW282" s="24">
        <f t="shared" si="94"/>
        <v>64</v>
      </c>
      <c r="AX282" s="24" t="str">
        <f t="shared" si="101"/>
        <v>长獠牙</v>
      </c>
      <c r="AY282" s="24">
        <f t="shared" si="95"/>
        <v>30039</v>
      </c>
      <c r="AZ282" s="24">
        <f t="shared" si="96"/>
        <v>64</v>
      </c>
      <c r="BA282" s="24" t="str">
        <f t="shared" si="102"/>
        <v>坚硬的石头</v>
      </c>
      <c r="BB282" s="24">
        <f t="shared" si="97"/>
        <v>30035</v>
      </c>
      <c r="BC282" s="24">
        <f t="shared" si="103"/>
        <v>64</v>
      </c>
    </row>
    <row r="283" spans="1:55" ht="14.25" x14ac:dyDescent="0.2">
      <c r="A283">
        <f t="shared" si="98"/>
        <v>10281</v>
      </c>
      <c r="B283" s="16">
        <v>281</v>
      </c>
      <c r="C283" s="16" t="str">
        <f ca="1">武器1!C283</f>
        <v>IC1145</v>
      </c>
      <c r="D283" s="16" t="str">
        <f ca="1">武器1!D283</f>
        <v>破旧的混乱法杖</v>
      </c>
      <c r="E283" s="16">
        <f t="shared" si="84"/>
        <v>1</v>
      </c>
      <c r="F283" s="36" t="str">
        <f t="shared" si="83"/>
        <v>c</v>
      </c>
      <c r="G283" s="39">
        <f t="shared" si="99"/>
        <v>4</v>
      </c>
      <c r="H283" s="19" t="s">
        <v>21</v>
      </c>
      <c r="I283" s="3" t="s">
        <v>30</v>
      </c>
      <c r="J283" s="3" t="s">
        <v>931</v>
      </c>
      <c r="K283" s="3" t="str">
        <f t="shared" si="85"/>
        <v/>
      </c>
      <c r="L283" s="3">
        <f t="shared" si="86"/>
        <v>0</v>
      </c>
      <c r="M283" s="3">
        <f t="shared" si="87"/>
        <v>0</v>
      </c>
      <c r="N283" s="16">
        <v>6</v>
      </c>
      <c r="O283" s="16">
        <v>1</v>
      </c>
      <c r="P283" s="16">
        <f>武器2!L283</f>
        <v>16</v>
      </c>
      <c r="Q283" s="16">
        <f>武器2!M283</f>
        <v>0</v>
      </c>
      <c r="R283" s="16">
        <f>武器2!N283</f>
        <v>0</v>
      </c>
      <c r="S283" s="16">
        <f>武器2!O283</f>
        <v>0</v>
      </c>
      <c r="T283" s="16">
        <f>武器2!P283</f>
        <v>0</v>
      </c>
      <c r="U283" s="16">
        <f>武器2!Q283</f>
        <v>0</v>
      </c>
      <c r="V283" s="16">
        <f>武器2!R283</f>
        <v>0</v>
      </c>
      <c r="W283" s="16">
        <f>武器2!S283</f>
        <v>0</v>
      </c>
      <c r="X283" s="16">
        <f>武器2!T283</f>
        <v>0</v>
      </c>
      <c r="Y283" s="16">
        <f>武器2!U283</f>
        <v>0</v>
      </c>
      <c r="Z283" s="16">
        <f>武器2!V283</f>
        <v>0</v>
      </c>
      <c r="AA283" s="16">
        <f>武器2!W283</f>
        <v>0</v>
      </c>
      <c r="AB283" s="16">
        <f>武器2!X283</f>
        <v>0</v>
      </c>
      <c r="AC283" s="16">
        <f>武器2!Y283</f>
        <v>0</v>
      </c>
      <c r="AD283" s="16">
        <f>武器2!Z283</f>
        <v>0</v>
      </c>
      <c r="AE283" s="16">
        <f>武器2!AA283</f>
        <v>0</v>
      </c>
      <c r="AF283" s="16">
        <f>武器2!AB283</f>
        <v>0</v>
      </c>
      <c r="AG283" s="16">
        <f>武器2!AC283</f>
        <v>0</v>
      </c>
      <c r="AH283" s="16">
        <f>武器2!AD283</f>
        <v>0</v>
      </c>
      <c r="AI283" s="16">
        <f>武器2!AE283</f>
        <v>0</v>
      </c>
      <c r="AJ283" s="16">
        <f>武器2!AF283</f>
        <v>0</v>
      </c>
      <c r="AK283" s="16">
        <f>武器2!AG283</f>
        <v>0</v>
      </c>
      <c r="AL283" s="16">
        <f>武器2!AH283</f>
        <v>0</v>
      </c>
      <c r="AM283" s="16">
        <f>武器2!AI283</f>
        <v>0</v>
      </c>
      <c r="AN283" s="16">
        <f>武器2!AJ283</f>
        <v>0</v>
      </c>
      <c r="AO283" s="21">
        <f t="shared" si="88"/>
        <v>24</v>
      </c>
      <c r="AP283" s="21">
        <f t="shared" si="89"/>
        <v>21000</v>
      </c>
      <c r="AQ283" t="str">
        <f t="shared" si="90"/>
        <v>,红水晶,狗牙,稻草,石头</v>
      </c>
      <c r="AR283" s="24" t="str">
        <f>IF(F283="c",getSring(AQ283,4),VLOOKUP(K283&amp;F283,test4,2,FALSE))</f>
        <v>石头</v>
      </c>
      <c r="AS283" s="24">
        <f t="shared" si="91"/>
        <v>30034</v>
      </c>
      <c r="AT283" s="24">
        <f t="shared" si="92"/>
        <v>80</v>
      </c>
      <c r="AU283" s="24" t="str">
        <f t="shared" si="100"/>
        <v>红水晶</v>
      </c>
      <c r="AV283" s="24">
        <f t="shared" si="93"/>
        <v>30030</v>
      </c>
      <c r="AW283" s="24">
        <f t="shared" si="94"/>
        <v>20</v>
      </c>
      <c r="AX283" s="24" t="str">
        <f t="shared" si="101"/>
        <v>狗牙</v>
      </c>
      <c r="AY283" s="24">
        <f t="shared" si="95"/>
        <v>30038</v>
      </c>
      <c r="AZ283" s="24">
        <f t="shared" si="96"/>
        <v>20</v>
      </c>
      <c r="BA283" s="24" t="str">
        <f t="shared" si="102"/>
        <v>稻草</v>
      </c>
      <c r="BB283" s="24">
        <f t="shared" si="97"/>
        <v>30026</v>
      </c>
      <c r="BC283" s="24">
        <f t="shared" si="103"/>
        <v>20</v>
      </c>
    </row>
    <row r="284" spans="1:55" ht="14.25" x14ac:dyDescent="0.2">
      <c r="A284">
        <f t="shared" si="98"/>
        <v>10282</v>
      </c>
      <c r="B284" s="16">
        <v>282</v>
      </c>
      <c r="C284" s="16" t="str">
        <f ca="1">武器1!C284</f>
        <v>IC1121</v>
      </c>
      <c r="D284" s="16" t="str">
        <f ca="1">武器1!D284</f>
        <v>一般的女神魔杖</v>
      </c>
      <c r="E284" s="16">
        <f t="shared" si="84"/>
        <v>3</v>
      </c>
      <c r="F284" s="36" t="str">
        <f t="shared" si="83"/>
        <v>c</v>
      </c>
      <c r="G284" s="39">
        <f t="shared" si="99"/>
        <v>4</v>
      </c>
      <c r="H284" s="19" t="s">
        <v>21</v>
      </c>
      <c r="I284" s="3" t="s">
        <v>30</v>
      </c>
      <c r="J284" s="3" t="s">
        <v>931</v>
      </c>
      <c r="K284" s="3" t="str">
        <f t="shared" si="85"/>
        <v/>
      </c>
      <c r="L284" s="3">
        <f t="shared" si="86"/>
        <v>0</v>
      </c>
      <c r="M284" s="3">
        <f t="shared" si="87"/>
        <v>0</v>
      </c>
      <c r="N284" s="16">
        <v>6</v>
      </c>
      <c r="O284" s="16">
        <v>2</v>
      </c>
      <c r="P284" s="16">
        <f>武器2!L284</f>
        <v>32</v>
      </c>
      <c r="Q284" s="16">
        <f>武器2!M284</f>
        <v>0</v>
      </c>
      <c r="R284" s="16">
        <f>武器2!N284</f>
        <v>0</v>
      </c>
      <c r="S284" s="16">
        <f>武器2!O284</f>
        <v>0</v>
      </c>
      <c r="T284" s="16">
        <f>武器2!P284</f>
        <v>0</v>
      </c>
      <c r="U284" s="16">
        <f>武器2!Q284</f>
        <v>0</v>
      </c>
      <c r="V284" s="16">
        <f>武器2!R284</f>
        <v>0</v>
      </c>
      <c r="W284" s="16">
        <f>武器2!S284</f>
        <v>0</v>
      </c>
      <c r="X284" s="16">
        <f>武器2!T284</f>
        <v>0</v>
      </c>
      <c r="Y284" s="16">
        <f>武器2!U284</f>
        <v>0</v>
      </c>
      <c r="Z284" s="16">
        <f>武器2!V284</f>
        <v>0</v>
      </c>
      <c r="AA284" s="16">
        <f>武器2!W284</f>
        <v>0</v>
      </c>
      <c r="AB284" s="16">
        <f>武器2!X284</f>
        <v>0</v>
      </c>
      <c r="AC284" s="16">
        <f>武器2!Y284</f>
        <v>0</v>
      </c>
      <c r="AD284" s="16">
        <f>武器2!Z284</f>
        <v>0</v>
      </c>
      <c r="AE284" s="16">
        <f>武器2!AA284</f>
        <v>0</v>
      </c>
      <c r="AF284" s="16">
        <f>武器2!AB284</f>
        <v>0</v>
      </c>
      <c r="AG284" s="16">
        <f>武器2!AC284</f>
        <v>0</v>
      </c>
      <c r="AH284" s="16">
        <f>武器2!AD284</f>
        <v>0</v>
      </c>
      <c r="AI284" s="16">
        <f>武器2!AE284</f>
        <v>0</v>
      </c>
      <c r="AJ284" s="16">
        <f>武器2!AF284</f>
        <v>0</v>
      </c>
      <c r="AK284" s="16">
        <f>武器2!AG284</f>
        <v>0</v>
      </c>
      <c r="AL284" s="16">
        <f>武器2!AH284</f>
        <v>0</v>
      </c>
      <c r="AM284" s="16">
        <f>武器2!AI284</f>
        <v>0</v>
      </c>
      <c r="AN284" s="16">
        <f>武器2!AJ284</f>
        <v>0</v>
      </c>
      <c r="AO284" s="21">
        <f t="shared" si="88"/>
        <v>48</v>
      </c>
      <c r="AP284" s="21">
        <f t="shared" si="89"/>
        <v>42000</v>
      </c>
      <c r="AQ284" t="str">
        <f t="shared" si="90"/>
        <v>,稻草,狗牙,红水晶,多汁的坚果</v>
      </c>
      <c r="AR284" s="24" t="str">
        <f>IF(F284="c",getSring(AQ284,4),VLOOKUP(K284&amp;F284,test4,2,FALSE))</f>
        <v>多汁的坚果</v>
      </c>
      <c r="AS284" s="24">
        <f t="shared" si="91"/>
        <v>30042</v>
      </c>
      <c r="AT284" s="24">
        <f t="shared" si="92"/>
        <v>160</v>
      </c>
      <c r="AU284" s="24" t="str">
        <f t="shared" si="100"/>
        <v>稻草</v>
      </c>
      <c r="AV284" s="24">
        <f t="shared" si="93"/>
        <v>30026</v>
      </c>
      <c r="AW284" s="24">
        <f t="shared" si="94"/>
        <v>40</v>
      </c>
      <c r="AX284" s="24" t="str">
        <f t="shared" si="101"/>
        <v>狗牙</v>
      </c>
      <c r="AY284" s="24">
        <f t="shared" si="95"/>
        <v>30038</v>
      </c>
      <c r="AZ284" s="24">
        <f t="shared" si="96"/>
        <v>40</v>
      </c>
      <c r="BA284" s="24" t="str">
        <f t="shared" si="102"/>
        <v>红水晶</v>
      </c>
      <c r="BB284" s="24">
        <f t="shared" si="97"/>
        <v>30030</v>
      </c>
      <c r="BC284" s="24">
        <f t="shared" si="103"/>
        <v>40</v>
      </c>
    </row>
    <row r="285" spans="1:55" ht="14.25" x14ac:dyDescent="0.2">
      <c r="A285">
        <f t="shared" si="98"/>
        <v>10283</v>
      </c>
      <c r="B285" s="16">
        <v>283</v>
      </c>
      <c r="C285" s="16" t="str">
        <f ca="1">武器1!C285</f>
        <v>IC1124</v>
      </c>
      <c r="D285" s="16" t="str">
        <f ca="1">武器1!D285</f>
        <v>初级的精灵权杖</v>
      </c>
      <c r="E285" s="16">
        <f t="shared" si="84"/>
        <v>5</v>
      </c>
      <c r="F285" s="36" t="str">
        <f t="shared" si="83"/>
        <v>c</v>
      </c>
      <c r="G285" s="39">
        <f t="shared" si="99"/>
        <v>4</v>
      </c>
      <c r="H285" s="19" t="s">
        <v>21</v>
      </c>
      <c r="I285" s="3" t="s">
        <v>30</v>
      </c>
      <c r="J285" s="3" t="s">
        <v>931</v>
      </c>
      <c r="K285" s="3" t="str">
        <f t="shared" si="85"/>
        <v/>
      </c>
      <c r="L285" s="3">
        <f t="shared" si="86"/>
        <v>0</v>
      </c>
      <c r="M285" s="3">
        <f t="shared" si="87"/>
        <v>0</v>
      </c>
      <c r="N285" s="16">
        <v>6</v>
      </c>
      <c r="O285" s="16">
        <v>3</v>
      </c>
      <c r="P285" s="16">
        <f>武器2!L285</f>
        <v>48</v>
      </c>
      <c r="Q285" s="16">
        <f>武器2!M285</f>
        <v>0</v>
      </c>
      <c r="R285" s="16">
        <f>武器2!N285</f>
        <v>0</v>
      </c>
      <c r="S285" s="16">
        <f>武器2!O285</f>
        <v>0</v>
      </c>
      <c r="T285" s="16">
        <f>武器2!P285</f>
        <v>0</v>
      </c>
      <c r="U285" s="16">
        <f>武器2!Q285</f>
        <v>0</v>
      </c>
      <c r="V285" s="16">
        <f>武器2!R285</f>
        <v>0</v>
      </c>
      <c r="W285" s="16">
        <f>武器2!S285</f>
        <v>0</v>
      </c>
      <c r="X285" s="16">
        <f>武器2!T285</f>
        <v>0</v>
      </c>
      <c r="Y285" s="16">
        <f>武器2!U285</f>
        <v>0</v>
      </c>
      <c r="Z285" s="16">
        <f>武器2!V285</f>
        <v>0</v>
      </c>
      <c r="AA285" s="16">
        <f>武器2!W285</f>
        <v>0</v>
      </c>
      <c r="AB285" s="16">
        <f>武器2!X285</f>
        <v>0</v>
      </c>
      <c r="AC285" s="16">
        <f>武器2!Y285</f>
        <v>0</v>
      </c>
      <c r="AD285" s="16">
        <f>武器2!Z285</f>
        <v>0</v>
      </c>
      <c r="AE285" s="16">
        <f>武器2!AA285</f>
        <v>0</v>
      </c>
      <c r="AF285" s="16">
        <f>武器2!AB285</f>
        <v>0</v>
      </c>
      <c r="AG285" s="16">
        <f>武器2!AC285</f>
        <v>0</v>
      </c>
      <c r="AH285" s="16">
        <f>武器2!AD285</f>
        <v>0</v>
      </c>
      <c r="AI285" s="16">
        <f>武器2!AE285</f>
        <v>0</v>
      </c>
      <c r="AJ285" s="16">
        <f>武器2!AF285</f>
        <v>0</v>
      </c>
      <c r="AK285" s="16">
        <f>武器2!AG285</f>
        <v>0</v>
      </c>
      <c r="AL285" s="16">
        <f>武器2!AH285</f>
        <v>0</v>
      </c>
      <c r="AM285" s="16">
        <f>武器2!AI285</f>
        <v>0</v>
      </c>
      <c r="AN285" s="16">
        <f>武器2!AJ285</f>
        <v>0</v>
      </c>
      <c r="AO285" s="21">
        <f t="shared" si="88"/>
        <v>72</v>
      </c>
      <c r="AP285" s="21">
        <f t="shared" si="89"/>
        <v>63000</v>
      </c>
      <c r="AQ285" t="str">
        <f t="shared" si="90"/>
        <v>,稻草,石头,蘑菇,多汁的坚果</v>
      </c>
      <c r="AR285" s="24" t="str">
        <f>IF(F285="c",getSring(AQ285,4),VLOOKUP(K285&amp;F285,test4,2,FALSE))</f>
        <v>多汁的坚果</v>
      </c>
      <c r="AS285" s="24">
        <f t="shared" si="91"/>
        <v>30042</v>
      </c>
      <c r="AT285" s="24">
        <f t="shared" si="92"/>
        <v>240</v>
      </c>
      <c r="AU285" s="24" t="str">
        <f t="shared" si="100"/>
        <v>稻草</v>
      </c>
      <c r="AV285" s="24">
        <f t="shared" si="93"/>
        <v>30026</v>
      </c>
      <c r="AW285" s="24">
        <f t="shared" si="94"/>
        <v>60</v>
      </c>
      <c r="AX285" s="24" t="str">
        <f t="shared" si="101"/>
        <v>石头</v>
      </c>
      <c r="AY285" s="24">
        <f t="shared" si="95"/>
        <v>30034</v>
      </c>
      <c r="AZ285" s="24">
        <f t="shared" si="96"/>
        <v>60</v>
      </c>
      <c r="BA285" s="24" t="str">
        <f t="shared" si="102"/>
        <v>蘑菇</v>
      </c>
      <c r="BB285" s="24">
        <f t="shared" si="97"/>
        <v>30022</v>
      </c>
      <c r="BC285" s="24">
        <f t="shared" si="103"/>
        <v>60</v>
      </c>
    </row>
    <row r="286" spans="1:55" ht="14.25" x14ac:dyDescent="0.2">
      <c r="A286">
        <f t="shared" si="98"/>
        <v>10284</v>
      </c>
      <c r="B286" s="16">
        <v>284</v>
      </c>
      <c r="C286" s="16" t="str">
        <f ca="1">武器1!C286</f>
        <v>IC1121</v>
      </c>
      <c r="D286" s="16" t="str">
        <f ca="1">武器1!D286</f>
        <v>普通的智慧法杖</v>
      </c>
      <c r="E286" s="16">
        <f t="shared" si="84"/>
        <v>7</v>
      </c>
      <c r="F286" s="36" t="str">
        <f t="shared" si="83"/>
        <v>c</v>
      </c>
      <c r="G286" s="39">
        <f t="shared" si="99"/>
        <v>4</v>
      </c>
      <c r="H286" s="19" t="s">
        <v>21</v>
      </c>
      <c r="I286" s="3" t="s">
        <v>30</v>
      </c>
      <c r="J286" s="3" t="s">
        <v>931</v>
      </c>
      <c r="K286" s="3" t="str">
        <f t="shared" si="85"/>
        <v/>
      </c>
      <c r="L286" s="3">
        <f t="shared" si="86"/>
        <v>0</v>
      </c>
      <c r="M286" s="3">
        <f t="shared" si="87"/>
        <v>0</v>
      </c>
      <c r="N286" s="16">
        <v>6</v>
      </c>
      <c r="O286" s="16">
        <v>4</v>
      </c>
      <c r="P286" s="16">
        <f>武器2!L286</f>
        <v>65</v>
      </c>
      <c r="Q286" s="16">
        <f>武器2!M286</f>
        <v>0</v>
      </c>
      <c r="R286" s="16">
        <f>武器2!N286</f>
        <v>0</v>
      </c>
      <c r="S286" s="16">
        <f>武器2!O286</f>
        <v>0</v>
      </c>
      <c r="T286" s="16">
        <f>武器2!P286</f>
        <v>0</v>
      </c>
      <c r="U286" s="16">
        <f>武器2!Q286</f>
        <v>0</v>
      </c>
      <c r="V286" s="16">
        <f>武器2!R286</f>
        <v>0</v>
      </c>
      <c r="W286" s="16">
        <f>武器2!S286</f>
        <v>0</v>
      </c>
      <c r="X286" s="16">
        <f>武器2!T286</f>
        <v>0</v>
      </c>
      <c r="Y286" s="16">
        <f>武器2!U286</f>
        <v>0</v>
      </c>
      <c r="Z286" s="16">
        <f>武器2!V286</f>
        <v>0</v>
      </c>
      <c r="AA286" s="16">
        <f>武器2!W286</f>
        <v>0</v>
      </c>
      <c r="AB286" s="16">
        <f>武器2!X286</f>
        <v>0</v>
      </c>
      <c r="AC286" s="16">
        <f>武器2!Y286</f>
        <v>0</v>
      </c>
      <c r="AD286" s="16">
        <f>武器2!Z286</f>
        <v>0</v>
      </c>
      <c r="AE286" s="16">
        <f>武器2!AA286</f>
        <v>0</v>
      </c>
      <c r="AF286" s="16">
        <f>武器2!AB286</f>
        <v>0</v>
      </c>
      <c r="AG286" s="16">
        <f>武器2!AC286</f>
        <v>0</v>
      </c>
      <c r="AH286" s="16">
        <f>武器2!AD286</f>
        <v>0</v>
      </c>
      <c r="AI286" s="16">
        <f>武器2!AE286</f>
        <v>0</v>
      </c>
      <c r="AJ286" s="16">
        <f>武器2!AF286</f>
        <v>0</v>
      </c>
      <c r="AK286" s="16">
        <f>武器2!AG286</f>
        <v>0</v>
      </c>
      <c r="AL286" s="16">
        <f>武器2!AH286</f>
        <v>0</v>
      </c>
      <c r="AM286" s="16">
        <f>武器2!AI286</f>
        <v>0</v>
      </c>
      <c r="AN286" s="16">
        <f>武器2!AJ286</f>
        <v>0</v>
      </c>
      <c r="AO286" s="21">
        <f t="shared" si="88"/>
        <v>97.5</v>
      </c>
      <c r="AP286" s="21">
        <f t="shared" si="89"/>
        <v>85200</v>
      </c>
      <c r="AQ286" t="str">
        <f t="shared" si="90"/>
        <v>,红水晶,石头,狗牙,稻草</v>
      </c>
      <c r="AR286" s="24" t="str">
        <f>IF(F286="c",getSring(AQ286,4),VLOOKUP(K286&amp;F286,test4,2,FALSE))</f>
        <v>稻草</v>
      </c>
      <c r="AS286" s="24">
        <f t="shared" si="91"/>
        <v>30026</v>
      </c>
      <c r="AT286" s="24">
        <f t="shared" si="92"/>
        <v>325</v>
      </c>
      <c r="AU286" s="24" t="str">
        <f t="shared" si="100"/>
        <v>红水晶</v>
      </c>
      <c r="AV286" s="24">
        <f t="shared" si="93"/>
        <v>30030</v>
      </c>
      <c r="AW286" s="24">
        <f t="shared" si="94"/>
        <v>81</v>
      </c>
      <c r="AX286" s="24" t="str">
        <f t="shared" si="101"/>
        <v>石头</v>
      </c>
      <c r="AY286" s="24">
        <f t="shared" si="95"/>
        <v>30034</v>
      </c>
      <c r="AZ286" s="24">
        <f t="shared" si="96"/>
        <v>81</v>
      </c>
      <c r="BA286" s="24" t="str">
        <f t="shared" si="102"/>
        <v>狗牙</v>
      </c>
      <c r="BB286" s="24">
        <f t="shared" si="97"/>
        <v>30038</v>
      </c>
      <c r="BC286" s="24">
        <f t="shared" si="103"/>
        <v>81</v>
      </c>
    </row>
    <row r="287" spans="1:55" ht="14.25" x14ac:dyDescent="0.2">
      <c r="A287">
        <f t="shared" si="98"/>
        <v>10285</v>
      </c>
      <c r="B287" s="16">
        <v>285</v>
      </c>
      <c r="C287" s="16" t="str">
        <f ca="1">武器1!C287</f>
        <v>IC1128</v>
      </c>
      <c r="D287" s="16" t="str">
        <f ca="1">武器1!D287</f>
        <v>一般的晨曦法杖</v>
      </c>
      <c r="E287" s="16">
        <f t="shared" si="84"/>
        <v>9</v>
      </c>
      <c r="F287" s="36" t="str">
        <f t="shared" si="83"/>
        <v>c</v>
      </c>
      <c r="G287" s="39">
        <f t="shared" si="99"/>
        <v>4</v>
      </c>
      <c r="H287" s="19" t="s">
        <v>21</v>
      </c>
      <c r="I287" s="3" t="s">
        <v>30</v>
      </c>
      <c r="J287" s="3" t="s">
        <v>931</v>
      </c>
      <c r="K287" s="3" t="str">
        <f t="shared" si="85"/>
        <v/>
      </c>
      <c r="L287" s="3">
        <f t="shared" si="86"/>
        <v>0</v>
      </c>
      <c r="M287" s="3">
        <f t="shared" si="87"/>
        <v>0</v>
      </c>
      <c r="N287" s="16">
        <v>6</v>
      </c>
      <c r="O287" s="16">
        <v>5</v>
      </c>
      <c r="P287" s="16">
        <f>武器2!L287</f>
        <v>81</v>
      </c>
      <c r="Q287" s="16">
        <f>武器2!M287</f>
        <v>0</v>
      </c>
      <c r="R287" s="16">
        <f>武器2!N287</f>
        <v>0</v>
      </c>
      <c r="S287" s="16">
        <f>武器2!O287</f>
        <v>0</v>
      </c>
      <c r="T287" s="16">
        <f>武器2!P287</f>
        <v>0</v>
      </c>
      <c r="U287" s="16">
        <f>武器2!Q287</f>
        <v>0</v>
      </c>
      <c r="V287" s="16">
        <f>武器2!R287</f>
        <v>0</v>
      </c>
      <c r="W287" s="16">
        <f>武器2!S287</f>
        <v>0</v>
      </c>
      <c r="X287" s="16">
        <f>武器2!T287</f>
        <v>0</v>
      </c>
      <c r="Y287" s="16">
        <f>武器2!U287</f>
        <v>0</v>
      </c>
      <c r="Z287" s="16">
        <f>武器2!V287</f>
        <v>0</v>
      </c>
      <c r="AA287" s="16">
        <f>武器2!W287</f>
        <v>0</v>
      </c>
      <c r="AB287" s="16">
        <f>武器2!X287</f>
        <v>0</v>
      </c>
      <c r="AC287" s="16">
        <f>武器2!Y287</f>
        <v>0</v>
      </c>
      <c r="AD287" s="16">
        <f>武器2!Z287</f>
        <v>0</v>
      </c>
      <c r="AE287" s="16">
        <f>武器2!AA287</f>
        <v>0</v>
      </c>
      <c r="AF287" s="16">
        <f>武器2!AB287</f>
        <v>0</v>
      </c>
      <c r="AG287" s="16">
        <f>武器2!AC287</f>
        <v>0</v>
      </c>
      <c r="AH287" s="16">
        <f>武器2!AD287</f>
        <v>0</v>
      </c>
      <c r="AI287" s="16">
        <f>武器2!AE287</f>
        <v>0</v>
      </c>
      <c r="AJ287" s="16">
        <f>武器2!AF287</f>
        <v>0</v>
      </c>
      <c r="AK287" s="16">
        <f>武器2!AG287</f>
        <v>0</v>
      </c>
      <c r="AL287" s="16">
        <f>武器2!AH287</f>
        <v>0</v>
      </c>
      <c r="AM287" s="16">
        <f>武器2!AI287</f>
        <v>0</v>
      </c>
      <c r="AN287" s="16">
        <f>武器2!AJ287</f>
        <v>0</v>
      </c>
      <c r="AO287" s="21">
        <f t="shared" si="88"/>
        <v>121.5</v>
      </c>
      <c r="AP287" s="21">
        <f t="shared" si="89"/>
        <v>106200</v>
      </c>
      <c r="AQ287" t="str">
        <f t="shared" si="90"/>
        <v>,红水晶,石头,稻草,狗牙</v>
      </c>
      <c r="AR287" s="24" t="str">
        <f>IF(F287="c",getSring(AQ287,4),VLOOKUP(K287&amp;F287,test4,2,FALSE))</f>
        <v>狗牙</v>
      </c>
      <c r="AS287" s="24">
        <f t="shared" si="91"/>
        <v>30038</v>
      </c>
      <c r="AT287" s="24">
        <f t="shared" si="92"/>
        <v>405</v>
      </c>
      <c r="AU287" s="24" t="str">
        <f t="shared" si="100"/>
        <v>红水晶</v>
      </c>
      <c r="AV287" s="24">
        <f t="shared" si="93"/>
        <v>30030</v>
      </c>
      <c r="AW287" s="24">
        <f t="shared" si="94"/>
        <v>101</v>
      </c>
      <c r="AX287" s="24" t="str">
        <f t="shared" si="101"/>
        <v>石头</v>
      </c>
      <c r="AY287" s="24">
        <f t="shared" si="95"/>
        <v>30034</v>
      </c>
      <c r="AZ287" s="24">
        <f t="shared" si="96"/>
        <v>101</v>
      </c>
      <c r="BA287" s="24" t="str">
        <f t="shared" si="102"/>
        <v>稻草</v>
      </c>
      <c r="BB287" s="24">
        <f t="shared" si="97"/>
        <v>30026</v>
      </c>
      <c r="BC287" s="24">
        <f t="shared" si="103"/>
        <v>101</v>
      </c>
    </row>
    <row r="288" spans="1:55" ht="14.25" x14ac:dyDescent="0.2">
      <c r="A288">
        <f t="shared" si="98"/>
        <v>10286</v>
      </c>
      <c r="B288" s="16">
        <v>286</v>
      </c>
      <c r="C288" s="16" t="str">
        <f ca="1">武器1!C288</f>
        <v>IC1156</v>
      </c>
      <c r="D288" s="16" t="str">
        <f ca="1">武器1!D288</f>
        <v>初级的虚幻权杖</v>
      </c>
      <c r="E288" s="16">
        <f t="shared" si="84"/>
        <v>11</v>
      </c>
      <c r="F288" s="36" t="str">
        <f t="shared" si="83"/>
        <v>c</v>
      </c>
      <c r="G288" s="39">
        <f t="shared" si="99"/>
        <v>4</v>
      </c>
      <c r="H288" s="19" t="s">
        <v>21</v>
      </c>
      <c r="I288" s="3" t="s">
        <v>30</v>
      </c>
      <c r="J288" s="3" t="s">
        <v>931</v>
      </c>
      <c r="K288" s="3" t="str">
        <f t="shared" si="85"/>
        <v/>
      </c>
      <c r="L288" s="3">
        <f t="shared" si="86"/>
        <v>0</v>
      </c>
      <c r="M288" s="3">
        <f t="shared" si="87"/>
        <v>0</v>
      </c>
      <c r="N288" s="16">
        <v>6</v>
      </c>
      <c r="O288" s="16">
        <v>6</v>
      </c>
      <c r="P288" s="16">
        <f>武器2!L288</f>
        <v>97</v>
      </c>
      <c r="Q288" s="16">
        <f>武器2!M288</f>
        <v>0</v>
      </c>
      <c r="R288" s="16">
        <f>武器2!N288</f>
        <v>0</v>
      </c>
      <c r="S288" s="16">
        <f>武器2!O288</f>
        <v>0</v>
      </c>
      <c r="T288" s="16">
        <f>武器2!P288</f>
        <v>0</v>
      </c>
      <c r="U288" s="16">
        <f>武器2!Q288</f>
        <v>0</v>
      </c>
      <c r="V288" s="16">
        <f>武器2!R288</f>
        <v>0</v>
      </c>
      <c r="W288" s="16">
        <f>武器2!S288</f>
        <v>0</v>
      </c>
      <c r="X288" s="16">
        <f>武器2!T288</f>
        <v>0</v>
      </c>
      <c r="Y288" s="16">
        <f>武器2!U288</f>
        <v>0</v>
      </c>
      <c r="Z288" s="16">
        <f>武器2!V288</f>
        <v>0</v>
      </c>
      <c r="AA288" s="16">
        <f>武器2!W288</f>
        <v>0</v>
      </c>
      <c r="AB288" s="16">
        <f>武器2!X288</f>
        <v>0</v>
      </c>
      <c r="AC288" s="16">
        <f>武器2!Y288</f>
        <v>0</v>
      </c>
      <c r="AD288" s="16">
        <f>武器2!Z288</f>
        <v>0</v>
      </c>
      <c r="AE288" s="16">
        <f>武器2!AA288</f>
        <v>0</v>
      </c>
      <c r="AF288" s="16">
        <f>武器2!AB288</f>
        <v>0</v>
      </c>
      <c r="AG288" s="16">
        <f>武器2!AC288</f>
        <v>0</v>
      </c>
      <c r="AH288" s="16">
        <f>武器2!AD288</f>
        <v>0</v>
      </c>
      <c r="AI288" s="16">
        <f>武器2!AE288</f>
        <v>0</v>
      </c>
      <c r="AJ288" s="16">
        <f>武器2!AF288</f>
        <v>0</v>
      </c>
      <c r="AK288" s="16">
        <f>武器2!AG288</f>
        <v>0</v>
      </c>
      <c r="AL288" s="16">
        <f>武器2!AH288</f>
        <v>0</v>
      </c>
      <c r="AM288" s="16">
        <f>武器2!AI288</f>
        <v>0</v>
      </c>
      <c r="AN288" s="16">
        <f>武器2!AJ288</f>
        <v>0</v>
      </c>
      <c r="AO288" s="21">
        <f t="shared" si="88"/>
        <v>145.5</v>
      </c>
      <c r="AP288" s="21">
        <f t="shared" si="89"/>
        <v>127200</v>
      </c>
      <c r="AQ288" t="str">
        <f t="shared" si="90"/>
        <v>,多汁的坚果,石头,蘑菇,狗牙</v>
      </c>
      <c r="AR288" s="24" t="str">
        <f>IF(F288="c",getSring(AQ288,4),VLOOKUP(K288&amp;F288,test4,2,FALSE))</f>
        <v>狗牙</v>
      </c>
      <c r="AS288" s="24">
        <f t="shared" si="91"/>
        <v>30038</v>
      </c>
      <c r="AT288" s="24">
        <f t="shared" si="92"/>
        <v>485</v>
      </c>
      <c r="AU288" s="24" t="str">
        <f t="shared" si="100"/>
        <v>多汁的坚果</v>
      </c>
      <c r="AV288" s="24">
        <f t="shared" si="93"/>
        <v>30042</v>
      </c>
      <c r="AW288" s="24">
        <f t="shared" si="94"/>
        <v>121</v>
      </c>
      <c r="AX288" s="24" t="str">
        <f t="shared" si="101"/>
        <v>石头</v>
      </c>
      <c r="AY288" s="24">
        <f t="shared" si="95"/>
        <v>30034</v>
      </c>
      <c r="AZ288" s="24">
        <f t="shared" si="96"/>
        <v>121</v>
      </c>
      <c r="BA288" s="24" t="str">
        <f t="shared" si="102"/>
        <v>蘑菇</v>
      </c>
      <c r="BB288" s="24">
        <f t="shared" si="97"/>
        <v>30022</v>
      </c>
      <c r="BC288" s="24">
        <f t="shared" si="103"/>
        <v>121</v>
      </c>
    </row>
    <row r="289" spans="1:55" ht="14.25" x14ac:dyDescent="0.2">
      <c r="A289">
        <f t="shared" si="98"/>
        <v>10287</v>
      </c>
      <c r="B289" s="16">
        <v>287</v>
      </c>
      <c r="C289" s="16" t="str">
        <f ca="1">武器1!C289</f>
        <v>IC1156</v>
      </c>
      <c r="D289" s="16" t="str">
        <f ca="1">武器1!D289</f>
        <v>破旧的白银魔杖</v>
      </c>
      <c r="E289" s="16">
        <f t="shared" si="84"/>
        <v>13</v>
      </c>
      <c r="F289" s="36" t="str">
        <f t="shared" si="83"/>
        <v>c</v>
      </c>
      <c r="G289" s="39">
        <f t="shared" si="99"/>
        <v>4</v>
      </c>
      <c r="H289" s="19" t="s">
        <v>21</v>
      </c>
      <c r="I289" s="3" t="s">
        <v>30</v>
      </c>
      <c r="J289" s="3" t="s">
        <v>931</v>
      </c>
      <c r="K289" s="3" t="str">
        <f t="shared" si="85"/>
        <v/>
      </c>
      <c r="L289" s="3">
        <f t="shared" si="86"/>
        <v>0</v>
      </c>
      <c r="M289" s="3">
        <f t="shared" si="87"/>
        <v>0</v>
      </c>
      <c r="N289" s="16">
        <v>6</v>
      </c>
      <c r="O289" s="16">
        <v>7</v>
      </c>
      <c r="P289" s="16">
        <f>武器2!L289</f>
        <v>114</v>
      </c>
      <c r="Q289" s="16">
        <f>武器2!M289</f>
        <v>0</v>
      </c>
      <c r="R289" s="16">
        <f>武器2!N289</f>
        <v>0</v>
      </c>
      <c r="S289" s="16">
        <f>武器2!O289</f>
        <v>0</v>
      </c>
      <c r="T289" s="16">
        <f>武器2!P289</f>
        <v>0</v>
      </c>
      <c r="U289" s="16">
        <f>武器2!Q289</f>
        <v>0</v>
      </c>
      <c r="V289" s="16">
        <f>武器2!R289</f>
        <v>0</v>
      </c>
      <c r="W289" s="16">
        <f>武器2!S289</f>
        <v>0</v>
      </c>
      <c r="X289" s="16">
        <f>武器2!T289</f>
        <v>0</v>
      </c>
      <c r="Y289" s="16">
        <f>武器2!U289</f>
        <v>0</v>
      </c>
      <c r="Z289" s="16">
        <f>武器2!V289</f>
        <v>0</v>
      </c>
      <c r="AA289" s="16">
        <f>武器2!W289</f>
        <v>0</v>
      </c>
      <c r="AB289" s="16">
        <f>武器2!X289</f>
        <v>0</v>
      </c>
      <c r="AC289" s="16">
        <f>武器2!Y289</f>
        <v>0</v>
      </c>
      <c r="AD289" s="16">
        <f>武器2!Z289</f>
        <v>0</v>
      </c>
      <c r="AE289" s="16">
        <f>武器2!AA289</f>
        <v>0</v>
      </c>
      <c r="AF289" s="16">
        <f>武器2!AB289</f>
        <v>0</v>
      </c>
      <c r="AG289" s="16">
        <f>武器2!AC289</f>
        <v>0</v>
      </c>
      <c r="AH289" s="16">
        <f>武器2!AD289</f>
        <v>0</v>
      </c>
      <c r="AI289" s="16">
        <f>武器2!AE289</f>
        <v>0</v>
      </c>
      <c r="AJ289" s="16">
        <f>武器2!AF289</f>
        <v>0</v>
      </c>
      <c r="AK289" s="16">
        <f>武器2!AG289</f>
        <v>0</v>
      </c>
      <c r="AL289" s="16">
        <f>武器2!AH289</f>
        <v>0</v>
      </c>
      <c r="AM289" s="16">
        <f>武器2!AI289</f>
        <v>0</v>
      </c>
      <c r="AN289" s="16">
        <f>武器2!AJ289</f>
        <v>0</v>
      </c>
      <c r="AO289" s="21">
        <f t="shared" si="88"/>
        <v>171</v>
      </c>
      <c r="AP289" s="21">
        <f t="shared" si="89"/>
        <v>149850</v>
      </c>
      <c r="AQ289" t="str">
        <f t="shared" si="90"/>
        <v>,红水晶,蘑菇,石头,稻草</v>
      </c>
      <c r="AR289" s="24" t="str">
        <f>IF(F289="c",getSring(AQ289,4),VLOOKUP(K289&amp;F289,test4,2,FALSE))</f>
        <v>稻草</v>
      </c>
      <c r="AS289" s="24">
        <f t="shared" si="91"/>
        <v>30026</v>
      </c>
      <c r="AT289" s="24">
        <f t="shared" si="92"/>
        <v>570</v>
      </c>
      <c r="AU289" s="24" t="str">
        <f t="shared" si="100"/>
        <v>红水晶</v>
      </c>
      <c r="AV289" s="24">
        <f t="shared" si="93"/>
        <v>30030</v>
      </c>
      <c r="AW289" s="24">
        <f t="shared" si="94"/>
        <v>143</v>
      </c>
      <c r="AX289" s="24" t="str">
        <f t="shared" si="101"/>
        <v>蘑菇</v>
      </c>
      <c r="AY289" s="24">
        <f t="shared" si="95"/>
        <v>30022</v>
      </c>
      <c r="AZ289" s="24">
        <f t="shared" si="96"/>
        <v>143</v>
      </c>
      <c r="BA289" s="24" t="str">
        <f t="shared" si="102"/>
        <v>石头</v>
      </c>
      <c r="BB289" s="24">
        <f t="shared" si="97"/>
        <v>30034</v>
      </c>
      <c r="BC289" s="24">
        <f t="shared" si="103"/>
        <v>143</v>
      </c>
    </row>
    <row r="290" spans="1:55" ht="14.25" x14ac:dyDescent="0.2">
      <c r="A290">
        <f t="shared" si="98"/>
        <v>10288</v>
      </c>
      <c r="B290" s="16">
        <v>288</v>
      </c>
      <c r="C290" s="16" t="str">
        <f ca="1">武器1!C290</f>
        <v>IC1138</v>
      </c>
      <c r="D290" s="16" t="str">
        <f ca="1">武器1!D290</f>
        <v>普通的魔王法杖</v>
      </c>
      <c r="E290" s="16">
        <f t="shared" si="84"/>
        <v>15</v>
      </c>
      <c r="F290" s="36" t="str">
        <f t="shared" si="83"/>
        <v>c</v>
      </c>
      <c r="G290" s="39">
        <f t="shared" si="99"/>
        <v>4</v>
      </c>
      <c r="H290" s="19" t="s">
        <v>21</v>
      </c>
      <c r="I290" s="3" t="s">
        <v>30</v>
      </c>
      <c r="J290" s="3" t="s">
        <v>931</v>
      </c>
      <c r="K290" s="3" t="str">
        <f t="shared" si="85"/>
        <v/>
      </c>
      <c r="L290" s="3">
        <f t="shared" si="86"/>
        <v>0</v>
      </c>
      <c r="M290" s="3">
        <f t="shared" si="87"/>
        <v>0</v>
      </c>
      <c r="N290" s="16">
        <v>6</v>
      </c>
      <c r="O290" s="16">
        <v>8</v>
      </c>
      <c r="P290" s="16">
        <f>武器2!L290</f>
        <v>130</v>
      </c>
      <c r="Q290" s="16">
        <f>武器2!M290</f>
        <v>0</v>
      </c>
      <c r="R290" s="16">
        <f>武器2!N290</f>
        <v>0</v>
      </c>
      <c r="S290" s="16">
        <f>武器2!O290</f>
        <v>0</v>
      </c>
      <c r="T290" s="16">
        <f>武器2!P290</f>
        <v>0</v>
      </c>
      <c r="U290" s="16">
        <f>武器2!Q290</f>
        <v>0</v>
      </c>
      <c r="V290" s="16">
        <f>武器2!R290</f>
        <v>0</v>
      </c>
      <c r="W290" s="16">
        <f>武器2!S290</f>
        <v>0</v>
      </c>
      <c r="X290" s="16">
        <f>武器2!T290</f>
        <v>0</v>
      </c>
      <c r="Y290" s="16">
        <f>武器2!U290</f>
        <v>0</v>
      </c>
      <c r="Z290" s="16">
        <f>武器2!V290</f>
        <v>0</v>
      </c>
      <c r="AA290" s="16">
        <f>武器2!W290</f>
        <v>0</v>
      </c>
      <c r="AB290" s="16">
        <f>武器2!X290</f>
        <v>0</v>
      </c>
      <c r="AC290" s="16">
        <f>武器2!Y290</f>
        <v>0</v>
      </c>
      <c r="AD290" s="16">
        <f>武器2!Z290</f>
        <v>0</v>
      </c>
      <c r="AE290" s="16">
        <f>武器2!AA290</f>
        <v>0</v>
      </c>
      <c r="AF290" s="16">
        <f>武器2!AB290</f>
        <v>0</v>
      </c>
      <c r="AG290" s="16">
        <f>武器2!AC290</f>
        <v>0</v>
      </c>
      <c r="AH290" s="16">
        <f>武器2!AD290</f>
        <v>0</v>
      </c>
      <c r="AI290" s="16">
        <f>武器2!AE290</f>
        <v>0</v>
      </c>
      <c r="AJ290" s="16">
        <f>武器2!AF290</f>
        <v>0</v>
      </c>
      <c r="AK290" s="16">
        <f>武器2!AG290</f>
        <v>0</v>
      </c>
      <c r="AL290" s="16">
        <f>武器2!AH290</f>
        <v>0</v>
      </c>
      <c r="AM290" s="16">
        <f>武器2!AI290</f>
        <v>0</v>
      </c>
      <c r="AN290" s="16">
        <f>武器2!AJ290</f>
        <v>0</v>
      </c>
      <c r="AO290" s="21">
        <f t="shared" si="88"/>
        <v>195</v>
      </c>
      <c r="AP290" s="21">
        <f t="shared" si="89"/>
        <v>170850</v>
      </c>
      <c r="AQ290" t="str">
        <f t="shared" si="90"/>
        <v>,红水晶,狗牙,石头,稻草</v>
      </c>
      <c r="AR290" s="24" t="str">
        <f>IF(F290="c",getSring(AQ290,4),VLOOKUP(K290&amp;F290,test4,2,FALSE))</f>
        <v>稻草</v>
      </c>
      <c r="AS290" s="24">
        <f t="shared" si="91"/>
        <v>30026</v>
      </c>
      <c r="AT290" s="24">
        <f t="shared" si="92"/>
        <v>650</v>
      </c>
      <c r="AU290" s="24" t="str">
        <f t="shared" si="100"/>
        <v>红水晶</v>
      </c>
      <c r="AV290" s="24">
        <f t="shared" si="93"/>
        <v>30030</v>
      </c>
      <c r="AW290" s="24">
        <f t="shared" si="94"/>
        <v>163</v>
      </c>
      <c r="AX290" s="24" t="str">
        <f t="shared" si="101"/>
        <v>狗牙</v>
      </c>
      <c r="AY290" s="24">
        <f t="shared" si="95"/>
        <v>30038</v>
      </c>
      <c r="AZ290" s="24">
        <f t="shared" si="96"/>
        <v>163</v>
      </c>
      <c r="BA290" s="24" t="str">
        <f t="shared" si="102"/>
        <v>石头</v>
      </c>
      <c r="BB290" s="24">
        <f t="shared" si="97"/>
        <v>30034</v>
      </c>
      <c r="BC290" s="24">
        <f t="shared" si="103"/>
        <v>163</v>
      </c>
    </row>
    <row r="291" spans="1:55" ht="14.25" x14ac:dyDescent="0.2">
      <c r="A291">
        <f t="shared" si="98"/>
        <v>10289</v>
      </c>
      <c r="B291" s="16">
        <v>289</v>
      </c>
      <c r="C291" s="16" t="str">
        <f ca="1">武器1!C291</f>
        <v>IC1032</v>
      </c>
      <c r="D291" s="16" t="str">
        <f ca="1">武器1!D291</f>
        <v>神秘的言语锤子</v>
      </c>
      <c r="E291" s="16">
        <f t="shared" si="84"/>
        <v>2</v>
      </c>
      <c r="F291" s="36" t="str">
        <f t="shared" si="83"/>
        <v>s</v>
      </c>
      <c r="G291" s="39">
        <f t="shared" si="99"/>
        <v>3</v>
      </c>
      <c r="H291" s="19" t="s">
        <v>21</v>
      </c>
      <c r="I291" s="3" t="s">
        <v>31</v>
      </c>
      <c r="J291" s="3" t="s">
        <v>931</v>
      </c>
      <c r="K291" s="3" t="str">
        <f t="shared" si="85"/>
        <v>冷却</v>
      </c>
      <c r="L291" s="3">
        <f t="shared" si="86"/>
        <v>2</v>
      </c>
      <c r="M291" s="3">
        <f t="shared" si="87"/>
        <v>3</v>
      </c>
      <c r="N291" s="16">
        <v>0</v>
      </c>
      <c r="O291" s="16">
        <v>1</v>
      </c>
      <c r="P291" s="16">
        <f>武器2!L291</f>
        <v>18</v>
      </c>
      <c r="Q291" s="16">
        <f>武器2!M291</f>
        <v>0</v>
      </c>
      <c r="R291" s="16">
        <f>武器2!N291</f>
        <v>0</v>
      </c>
      <c r="S291" s="16">
        <f>武器2!O291</f>
        <v>0</v>
      </c>
      <c r="T291" s="16">
        <f>武器2!P291</f>
        <v>0</v>
      </c>
      <c r="U291" s="16">
        <f>武器2!Q291</f>
        <v>0</v>
      </c>
      <c r="V291" s="16">
        <f>武器2!R291</f>
        <v>0</v>
      </c>
      <c r="W291" s="16">
        <f>武器2!S291</f>
        <v>0</v>
      </c>
      <c r="X291" s="16">
        <f>武器2!T291</f>
        <v>0</v>
      </c>
      <c r="Y291" s="16">
        <f>武器2!U291</f>
        <v>0</v>
      </c>
      <c r="Z291" s="16">
        <f>武器2!V291</f>
        <v>0</v>
      </c>
      <c r="AA291" s="16">
        <f>武器2!W291</f>
        <v>0</v>
      </c>
      <c r="AB291" s="16">
        <f>武器2!X291</f>
        <v>0.1</v>
      </c>
      <c r="AC291" s="16">
        <f>武器2!Y291</f>
        <v>0</v>
      </c>
      <c r="AD291" s="16">
        <f>武器2!Z291</f>
        <v>0</v>
      </c>
      <c r="AE291" s="16">
        <f>武器2!AA291</f>
        <v>0</v>
      </c>
      <c r="AF291" s="16">
        <f>武器2!AB291</f>
        <v>0</v>
      </c>
      <c r="AG291" s="16">
        <f>武器2!AC291</f>
        <v>0</v>
      </c>
      <c r="AH291" s="16">
        <f>武器2!AD291</f>
        <v>0</v>
      </c>
      <c r="AI291" s="16">
        <f>武器2!AE291</f>
        <v>0</v>
      </c>
      <c r="AJ291" s="16">
        <f>武器2!AF291</f>
        <v>0</v>
      </c>
      <c r="AK291" s="16">
        <f>武器2!AG291</f>
        <v>8.0000000000000016E-2</v>
      </c>
      <c r="AL291" s="16">
        <f>武器2!AH291</f>
        <v>0</v>
      </c>
      <c r="AM291" s="16">
        <f>武器2!AI291</f>
        <v>0</v>
      </c>
      <c r="AN291" s="16">
        <f>武器2!AJ291</f>
        <v>0</v>
      </c>
      <c r="AO291" s="21">
        <f t="shared" si="88"/>
        <v>29.207999999999998</v>
      </c>
      <c r="AP291" s="21">
        <f t="shared" si="89"/>
        <v>30000</v>
      </c>
      <c r="AQ291" t="str">
        <f t="shared" si="90"/>
        <v>,斑斓的稻草,五彩的蘑菇,剧毒牙</v>
      </c>
      <c r="AR291" s="24" t="str">
        <f>IF(F291="c",getSring(AQ291,4),VLOOKUP(K291&amp;F291,test4,2,FALSE))</f>
        <v>顶级水之精华</v>
      </c>
      <c r="AS291" s="24">
        <f t="shared" si="91"/>
        <v>30007</v>
      </c>
      <c r="AT291" s="24">
        <f t="shared" si="92"/>
        <v>2</v>
      </c>
      <c r="AU291" s="24" t="str">
        <f t="shared" si="100"/>
        <v>斑斓的稻草</v>
      </c>
      <c r="AV291" s="24">
        <f t="shared" si="93"/>
        <v>30029</v>
      </c>
      <c r="AW291" s="24">
        <f t="shared" si="94"/>
        <v>3</v>
      </c>
      <c r="AX291" s="24" t="str">
        <f t="shared" si="101"/>
        <v>五彩的蘑菇</v>
      </c>
      <c r="AY291" s="24">
        <f t="shared" si="95"/>
        <v>30025</v>
      </c>
      <c r="AZ291" s="24">
        <f t="shared" si="96"/>
        <v>3</v>
      </c>
      <c r="BA291" s="24" t="str">
        <f t="shared" si="102"/>
        <v>剧毒牙</v>
      </c>
      <c r="BB291" s="24">
        <f t="shared" si="97"/>
        <v>30041</v>
      </c>
      <c r="BC291" s="24">
        <f t="shared" si="103"/>
        <v>3</v>
      </c>
    </row>
    <row r="292" spans="1:55" ht="14.25" x14ac:dyDescent="0.2">
      <c r="A292">
        <f t="shared" si="98"/>
        <v>10290</v>
      </c>
      <c r="B292" s="16">
        <v>290</v>
      </c>
      <c r="C292" s="16" t="str">
        <f ca="1">武器1!C292</f>
        <v>IC1022</v>
      </c>
      <c r="D292" s="16" t="str">
        <f ca="1">武器1!D292</f>
        <v>神秘的遗迹轻锤</v>
      </c>
      <c r="E292" s="16">
        <f t="shared" si="84"/>
        <v>4</v>
      </c>
      <c r="F292" s="36" t="str">
        <f t="shared" ref="F292:F355" si="104">F260</f>
        <v>s</v>
      </c>
      <c r="G292" s="39">
        <f t="shared" si="99"/>
        <v>3</v>
      </c>
      <c r="H292" s="19" t="s">
        <v>21</v>
      </c>
      <c r="I292" s="3" t="s">
        <v>31</v>
      </c>
      <c r="J292" s="3" t="s">
        <v>931</v>
      </c>
      <c r="K292" s="3" t="str">
        <f t="shared" si="85"/>
        <v>冷却</v>
      </c>
      <c r="L292" s="3">
        <f t="shared" si="86"/>
        <v>2</v>
      </c>
      <c r="M292" s="3">
        <f t="shared" si="87"/>
        <v>3</v>
      </c>
      <c r="N292" s="16">
        <v>0</v>
      </c>
      <c r="O292" s="16">
        <v>2</v>
      </c>
      <c r="P292" s="16">
        <f>武器2!L292</f>
        <v>36</v>
      </c>
      <c r="Q292" s="16">
        <f>武器2!M292</f>
        <v>0</v>
      </c>
      <c r="R292" s="16">
        <f>武器2!N292</f>
        <v>0</v>
      </c>
      <c r="S292" s="16">
        <f>武器2!O292</f>
        <v>0</v>
      </c>
      <c r="T292" s="16">
        <f>武器2!P292</f>
        <v>0</v>
      </c>
      <c r="U292" s="16">
        <f>武器2!Q292</f>
        <v>0</v>
      </c>
      <c r="V292" s="16">
        <f>武器2!R292</f>
        <v>0</v>
      </c>
      <c r="W292" s="16">
        <f>武器2!S292</f>
        <v>0</v>
      </c>
      <c r="X292" s="16">
        <f>武器2!T292</f>
        <v>0</v>
      </c>
      <c r="Y292" s="16">
        <f>武器2!U292</f>
        <v>0</v>
      </c>
      <c r="Z292" s="16">
        <f>武器2!V292</f>
        <v>0</v>
      </c>
      <c r="AA292" s="16">
        <f>武器2!W292</f>
        <v>0</v>
      </c>
      <c r="AB292" s="16">
        <f>武器2!X292</f>
        <v>0.10090909090909092</v>
      </c>
      <c r="AC292" s="16">
        <f>武器2!Y292</f>
        <v>0</v>
      </c>
      <c r="AD292" s="16">
        <f>武器2!Z292</f>
        <v>0</v>
      </c>
      <c r="AE292" s="16">
        <f>武器2!AA292</f>
        <v>0</v>
      </c>
      <c r="AF292" s="16">
        <f>武器2!AB292</f>
        <v>0</v>
      </c>
      <c r="AG292" s="16">
        <f>武器2!AC292</f>
        <v>1.9607843137254943E-2</v>
      </c>
      <c r="AH292" s="16">
        <f>武器2!AD292</f>
        <v>0</v>
      </c>
      <c r="AI292" s="16">
        <f>武器2!AE292</f>
        <v>0</v>
      </c>
      <c r="AJ292" s="16">
        <f>武器2!AF292</f>
        <v>0</v>
      </c>
      <c r="AK292" s="16">
        <f>武器2!AG292</f>
        <v>0</v>
      </c>
      <c r="AL292" s="16">
        <f>武器2!AH292</f>
        <v>0</v>
      </c>
      <c r="AM292" s="16">
        <f>武器2!AI292</f>
        <v>0</v>
      </c>
      <c r="AN292" s="16">
        <f>武器2!AJ292</f>
        <v>0</v>
      </c>
      <c r="AO292" s="21">
        <f t="shared" si="88"/>
        <v>58.149108734402851</v>
      </c>
      <c r="AP292" s="21">
        <f t="shared" si="89"/>
        <v>50400</v>
      </c>
      <c r="AQ292" t="str">
        <f t="shared" si="90"/>
        <v>,紫水晶,夏娃的坚果,耀眼的石头</v>
      </c>
      <c r="AR292" s="24" t="str">
        <f>IF(F292="c",getSring(AQ292,4),VLOOKUP(K292&amp;F292,test4,2,FALSE))</f>
        <v>顶级水之精华</v>
      </c>
      <c r="AS292" s="24">
        <f t="shared" si="91"/>
        <v>30007</v>
      </c>
      <c r="AT292" s="24">
        <f t="shared" si="92"/>
        <v>3</v>
      </c>
      <c r="AU292" s="24" t="str">
        <f t="shared" si="100"/>
        <v>紫水晶</v>
      </c>
      <c r="AV292" s="24">
        <f t="shared" si="93"/>
        <v>30033</v>
      </c>
      <c r="AW292" s="24">
        <f t="shared" si="94"/>
        <v>6</v>
      </c>
      <c r="AX292" s="24" t="str">
        <f t="shared" si="101"/>
        <v>夏娃的坚果</v>
      </c>
      <c r="AY292" s="24">
        <f t="shared" si="95"/>
        <v>30045</v>
      </c>
      <c r="AZ292" s="24">
        <f t="shared" si="96"/>
        <v>6</v>
      </c>
      <c r="BA292" s="24" t="str">
        <f t="shared" si="102"/>
        <v>耀眼的石头</v>
      </c>
      <c r="BB292" s="24">
        <f t="shared" si="97"/>
        <v>30037</v>
      </c>
      <c r="BC292" s="24">
        <f t="shared" si="103"/>
        <v>6</v>
      </c>
    </row>
    <row r="293" spans="1:55" ht="14.25" x14ac:dyDescent="0.2">
      <c r="A293">
        <f t="shared" si="98"/>
        <v>10291</v>
      </c>
      <c r="B293" s="16">
        <v>291</v>
      </c>
      <c r="C293" s="16" t="str">
        <f ca="1">武器1!C293</f>
        <v>IC1028</v>
      </c>
      <c r="D293" s="16" t="str">
        <f ca="1">武器1!D293</f>
        <v>璀璨的精钢锤子</v>
      </c>
      <c r="E293" s="16">
        <f t="shared" si="84"/>
        <v>6</v>
      </c>
      <c r="F293" s="36" t="str">
        <f t="shared" si="104"/>
        <v>s</v>
      </c>
      <c r="G293" s="39">
        <f t="shared" si="99"/>
        <v>3</v>
      </c>
      <c r="H293" s="19" t="s">
        <v>21</v>
      </c>
      <c r="I293" s="3" t="s">
        <v>31</v>
      </c>
      <c r="J293" s="3" t="s">
        <v>931</v>
      </c>
      <c r="K293" s="3" t="str">
        <f t="shared" si="85"/>
        <v>冷却</v>
      </c>
      <c r="L293" s="3">
        <f t="shared" si="86"/>
        <v>2</v>
      </c>
      <c r="M293" s="3">
        <f t="shared" si="87"/>
        <v>3</v>
      </c>
      <c r="N293" s="16">
        <v>0</v>
      </c>
      <c r="O293" s="16">
        <v>3</v>
      </c>
      <c r="P293" s="16">
        <f>武器2!L293</f>
        <v>55</v>
      </c>
      <c r="Q293" s="16">
        <f>武器2!M293</f>
        <v>0</v>
      </c>
      <c r="R293" s="16">
        <f>武器2!N293</f>
        <v>0</v>
      </c>
      <c r="S293" s="16">
        <f>武器2!O293</f>
        <v>0</v>
      </c>
      <c r="T293" s="16">
        <f>武器2!P293</f>
        <v>0</v>
      </c>
      <c r="U293" s="16">
        <f>武器2!Q293</f>
        <v>0</v>
      </c>
      <c r="V293" s="16">
        <f>武器2!R293</f>
        <v>0</v>
      </c>
      <c r="W293" s="16">
        <f>武器2!S293</f>
        <v>0</v>
      </c>
      <c r="X293" s="16">
        <f>武器2!T293</f>
        <v>0</v>
      </c>
      <c r="Y293" s="16">
        <f>武器2!U293</f>
        <v>0</v>
      </c>
      <c r="Z293" s="16">
        <f>武器2!V293</f>
        <v>0</v>
      </c>
      <c r="AA293" s="16">
        <f>武器2!W293</f>
        <v>0</v>
      </c>
      <c r="AB293" s="16">
        <f>武器2!X293</f>
        <v>0.15181818181818182</v>
      </c>
      <c r="AC293" s="16">
        <f>武器2!Y293</f>
        <v>0</v>
      </c>
      <c r="AD293" s="16">
        <f>武器2!Z293</f>
        <v>0</v>
      </c>
      <c r="AE293" s="16">
        <f>武器2!AA293</f>
        <v>0</v>
      </c>
      <c r="AF293" s="16">
        <f>武器2!AB293</f>
        <v>0</v>
      </c>
      <c r="AG293" s="16">
        <f>武器2!AC293</f>
        <v>0</v>
      </c>
      <c r="AH293" s="16">
        <f>武器2!AD293</f>
        <v>0</v>
      </c>
      <c r="AI293" s="16">
        <f>武器2!AE293</f>
        <v>0</v>
      </c>
      <c r="AJ293" s="16">
        <f>武器2!AF293</f>
        <v>0.12145454545454547</v>
      </c>
      <c r="AK293" s="16">
        <f>武器2!AG293</f>
        <v>0</v>
      </c>
      <c r="AL293" s="16">
        <f>武器2!AH293</f>
        <v>0</v>
      </c>
      <c r="AM293" s="16">
        <f>武器2!AI293</f>
        <v>0.12145454545454547</v>
      </c>
      <c r="AN293" s="16">
        <f>武器2!AJ293</f>
        <v>0</v>
      </c>
      <c r="AO293" s="21">
        <f t="shared" si="88"/>
        <v>91.494150743801654</v>
      </c>
      <c r="AP293" s="21">
        <f t="shared" si="89"/>
        <v>84000</v>
      </c>
      <c r="AQ293" t="str">
        <f t="shared" si="90"/>
        <v>,五彩的蘑菇,斑斓的稻草,夏娃的坚果</v>
      </c>
      <c r="AR293" s="24" t="str">
        <f>IF(F293="c",getSring(AQ293,4),VLOOKUP(K293&amp;F293,test4,2,FALSE))</f>
        <v>顶级水之精华</v>
      </c>
      <c r="AS293" s="24">
        <f t="shared" si="91"/>
        <v>30007</v>
      </c>
      <c r="AT293" s="24">
        <f t="shared" si="92"/>
        <v>5</v>
      </c>
      <c r="AU293" s="24" t="str">
        <f t="shared" si="100"/>
        <v>五彩的蘑菇</v>
      </c>
      <c r="AV293" s="24">
        <f t="shared" si="93"/>
        <v>30025</v>
      </c>
      <c r="AW293" s="24">
        <f t="shared" si="94"/>
        <v>10</v>
      </c>
      <c r="AX293" s="24" t="str">
        <f t="shared" si="101"/>
        <v>斑斓的稻草</v>
      </c>
      <c r="AY293" s="24">
        <f t="shared" si="95"/>
        <v>30029</v>
      </c>
      <c r="AZ293" s="24">
        <f t="shared" si="96"/>
        <v>10</v>
      </c>
      <c r="BA293" s="24" t="str">
        <f t="shared" si="102"/>
        <v>夏娃的坚果</v>
      </c>
      <c r="BB293" s="24">
        <f t="shared" si="97"/>
        <v>30045</v>
      </c>
      <c r="BC293" s="24">
        <f t="shared" si="103"/>
        <v>10</v>
      </c>
    </row>
    <row r="294" spans="1:55" ht="14.25" x14ac:dyDescent="0.2">
      <c r="A294">
        <f t="shared" si="98"/>
        <v>10292</v>
      </c>
      <c r="B294" s="16">
        <v>292</v>
      </c>
      <c r="C294" s="16" t="str">
        <f ca="1">武器1!C294</f>
        <v>IC1016</v>
      </c>
      <c r="D294" s="16" t="str">
        <f ca="1">武器1!D294</f>
        <v>璀璨的斯塞提锤子</v>
      </c>
      <c r="E294" s="16">
        <f t="shared" si="84"/>
        <v>8</v>
      </c>
      <c r="F294" s="36" t="str">
        <f t="shared" si="104"/>
        <v>s</v>
      </c>
      <c r="G294" s="39">
        <f t="shared" si="99"/>
        <v>3</v>
      </c>
      <c r="H294" s="19" t="s">
        <v>21</v>
      </c>
      <c r="I294" s="3" t="s">
        <v>31</v>
      </c>
      <c r="J294" s="3" t="s">
        <v>931</v>
      </c>
      <c r="K294" s="3" t="str">
        <f t="shared" si="85"/>
        <v>冷却</v>
      </c>
      <c r="L294" s="3">
        <f t="shared" si="86"/>
        <v>2</v>
      </c>
      <c r="M294" s="3">
        <f t="shared" si="87"/>
        <v>3</v>
      </c>
      <c r="N294" s="16">
        <v>0</v>
      </c>
      <c r="O294" s="16">
        <v>4</v>
      </c>
      <c r="P294" s="16">
        <f>武器2!L294</f>
        <v>73</v>
      </c>
      <c r="Q294" s="16">
        <f>武器2!M294</f>
        <v>0</v>
      </c>
      <c r="R294" s="16">
        <f>武器2!N294</f>
        <v>0</v>
      </c>
      <c r="S294" s="16">
        <f>武器2!O294</f>
        <v>0</v>
      </c>
      <c r="T294" s="16">
        <f>武器2!P294</f>
        <v>0</v>
      </c>
      <c r="U294" s="16">
        <f>武器2!Q294</f>
        <v>0</v>
      </c>
      <c r="V294" s="16">
        <f>武器2!R294</f>
        <v>0</v>
      </c>
      <c r="W294" s="16">
        <f>武器2!S294</f>
        <v>18</v>
      </c>
      <c r="X294" s="16">
        <f>武器2!T294</f>
        <v>0</v>
      </c>
      <c r="Y294" s="16">
        <f>武器2!U294</f>
        <v>0.05</v>
      </c>
      <c r="Z294" s="16">
        <f>武器2!V294</f>
        <v>0</v>
      </c>
      <c r="AA294" s="16">
        <f>武器2!W294</f>
        <v>0</v>
      </c>
      <c r="AB294" s="16">
        <f>武器2!X294</f>
        <v>0</v>
      </c>
      <c r="AC294" s="16">
        <f>武器2!Y294</f>
        <v>0</v>
      </c>
      <c r="AD294" s="16">
        <f>武器2!Z294</f>
        <v>0</v>
      </c>
      <c r="AE294" s="16">
        <f>武器2!AA294</f>
        <v>0</v>
      </c>
      <c r="AF294" s="16">
        <f>武器2!AB294</f>
        <v>0</v>
      </c>
      <c r="AG294" s="16">
        <f>武器2!AC294</f>
        <v>0</v>
      </c>
      <c r="AH294" s="16">
        <f>武器2!AD294</f>
        <v>0</v>
      </c>
      <c r="AI294" s="16">
        <f>武器2!AE294</f>
        <v>0</v>
      </c>
      <c r="AJ294" s="16">
        <f>武器2!AF294</f>
        <v>0</v>
      </c>
      <c r="AK294" s="16">
        <f>武器2!AG294</f>
        <v>0</v>
      </c>
      <c r="AL294" s="16">
        <f>武器2!AH294</f>
        <v>0.16363636363636364</v>
      </c>
      <c r="AM294" s="16">
        <f>武器2!AI294</f>
        <v>0</v>
      </c>
      <c r="AN294" s="16">
        <f>武器2!AJ294</f>
        <v>0</v>
      </c>
      <c r="AO294" s="21">
        <f t="shared" si="88"/>
        <v>136.5</v>
      </c>
      <c r="AP294" s="21">
        <f t="shared" si="89"/>
        <v>117600</v>
      </c>
      <c r="AQ294" t="str">
        <f t="shared" si="90"/>
        <v>,斑斓的稻草,紫水晶,夏娃的坚果</v>
      </c>
      <c r="AR294" s="24" t="str">
        <f>IF(F294="c",getSring(AQ294,4),VLOOKUP(K294&amp;F294,test4,2,FALSE))</f>
        <v>顶级水之精华</v>
      </c>
      <c r="AS294" s="24">
        <f t="shared" si="91"/>
        <v>30007</v>
      </c>
      <c r="AT294" s="24">
        <f t="shared" si="92"/>
        <v>7</v>
      </c>
      <c r="AU294" s="24" t="str">
        <f t="shared" si="100"/>
        <v>斑斓的稻草</v>
      </c>
      <c r="AV294" s="24">
        <f t="shared" si="93"/>
        <v>30029</v>
      </c>
      <c r="AW294" s="24">
        <f t="shared" si="94"/>
        <v>14</v>
      </c>
      <c r="AX294" s="24" t="str">
        <f t="shared" si="101"/>
        <v>紫水晶</v>
      </c>
      <c r="AY294" s="24">
        <f t="shared" si="95"/>
        <v>30033</v>
      </c>
      <c r="AZ294" s="24">
        <f t="shared" si="96"/>
        <v>14</v>
      </c>
      <c r="BA294" s="24" t="str">
        <f t="shared" si="102"/>
        <v>夏娃的坚果</v>
      </c>
      <c r="BB294" s="24">
        <f t="shared" si="97"/>
        <v>30045</v>
      </c>
      <c r="BC294" s="24">
        <f t="shared" si="103"/>
        <v>14</v>
      </c>
    </row>
    <row r="295" spans="1:55" ht="14.25" x14ac:dyDescent="0.2">
      <c r="A295">
        <f t="shared" si="98"/>
        <v>10293</v>
      </c>
      <c r="B295" s="16">
        <v>293</v>
      </c>
      <c r="C295" s="16" t="str">
        <f ca="1">武器1!C295</f>
        <v>IC1001</v>
      </c>
      <c r="D295" s="16" t="str">
        <f ca="1">武器1!D295</f>
        <v>神秘的遗迹轻锤</v>
      </c>
      <c r="E295" s="16">
        <f t="shared" si="84"/>
        <v>10</v>
      </c>
      <c r="F295" s="36" t="str">
        <f t="shared" si="104"/>
        <v>s</v>
      </c>
      <c r="G295" s="39">
        <f t="shared" si="99"/>
        <v>3</v>
      </c>
      <c r="H295" s="19" t="s">
        <v>21</v>
      </c>
      <c r="I295" s="3" t="s">
        <v>31</v>
      </c>
      <c r="J295" s="3" t="s">
        <v>931</v>
      </c>
      <c r="K295" s="3" t="str">
        <f t="shared" si="85"/>
        <v>冷却</v>
      </c>
      <c r="L295" s="3">
        <f t="shared" si="86"/>
        <v>2</v>
      </c>
      <c r="M295" s="3">
        <f t="shared" si="87"/>
        <v>3</v>
      </c>
      <c r="N295" s="16">
        <v>0</v>
      </c>
      <c r="O295" s="16">
        <v>5</v>
      </c>
      <c r="P295" s="16">
        <f>武器2!L295</f>
        <v>91</v>
      </c>
      <c r="Q295" s="16">
        <f>武器2!M295</f>
        <v>0</v>
      </c>
      <c r="R295" s="16">
        <f>武器2!N295</f>
        <v>0</v>
      </c>
      <c r="S295" s="16">
        <f>武器2!O295</f>
        <v>0</v>
      </c>
      <c r="T295" s="16">
        <f>武器2!P295</f>
        <v>0</v>
      </c>
      <c r="U295" s="16">
        <f>武器2!Q295</f>
        <v>8</v>
      </c>
      <c r="V295" s="16">
        <f>武器2!R295</f>
        <v>0</v>
      </c>
      <c r="W295" s="16">
        <f>武器2!S295</f>
        <v>0</v>
      </c>
      <c r="X295" s="16">
        <f>武器2!T295</f>
        <v>0</v>
      </c>
      <c r="Y295" s="16">
        <f>武器2!U295</f>
        <v>0</v>
      </c>
      <c r="Z295" s="16">
        <f>武器2!V295</f>
        <v>0</v>
      </c>
      <c r="AA295" s="16">
        <f>武器2!W295</f>
        <v>0</v>
      </c>
      <c r="AB295" s="16">
        <f>武器2!X295</f>
        <v>0.25454545454545452</v>
      </c>
      <c r="AC295" s="16">
        <f>武器2!Y295</f>
        <v>0</v>
      </c>
      <c r="AD295" s="16">
        <f>武器2!Z295</f>
        <v>0</v>
      </c>
      <c r="AE295" s="16">
        <f>武器2!AA295</f>
        <v>0</v>
      </c>
      <c r="AF295" s="16">
        <f>武器2!AB295</f>
        <v>4.7619047619047672E-2</v>
      </c>
      <c r="AG295" s="16">
        <f>武器2!AC295</f>
        <v>4.7619047619047672E-2</v>
      </c>
      <c r="AH295" s="16">
        <f>武器2!AD295</f>
        <v>0</v>
      </c>
      <c r="AI295" s="16">
        <f>武器2!AE295</f>
        <v>0</v>
      </c>
      <c r="AJ295" s="16">
        <f>武器2!AF295</f>
        <v>0</v>
      </c>
      <c r="AK295" s="16">
        <f>武器2!AG295</f>
        <v>0</v>
      </c>
      <c r="AL295" s="16">
        <f>武器2!AH295</f>
        <v>0</v>
      </c>
      <c r="AM295" s="16">
        <f>武器2!AI295</f>
        <v>0</v>
      </c>
      <c r="AN295" s="16">
        <f>武器2!AJ295</f>
        <v>0</v>
      </c>
      <c r="AO295" s="21">
        <f t="shared" si="88"/>
        <v>173.22943722943722</v>
      </c>
      <c r="AP295" s="21">
        <f t="shared" si="89"/>
        <v>151200</v>
      </c>
      <c r="AQ295" t="str">
        <f t="shared" si="90"/>
        <v>,剧毒牙,五彩的蘑菇,斑斓的稻草</v>
      </c>
      <c r="AR295" s="24" t="str">
        <f>IF(F295="c",getSring(AQ295,4),VLOOKUP(K295&amp;F295,test4,2,FALSE))</f>
        <v>顶级水之精华</v>
      </c>
      <c r="AS295" s="24">
        <f t="shared" si="91"/>
        <v>30007</v>
      </c>
      <c r="AT295" s="24">
        <f t="shared" si="92"/>
        <v>9</v>
      </c>
      <c r="AU295" s="24" t="str">
        <f t="shared" si="100"/>
        <v>剧毒牙</v>
      </c>
      <c r="AV295" s="24">
        <f t="shared" si="93"/>
        <v>30041</v>
      </c>
      <c r="AW295" s="24">
        <f t="shared" si="94"/>
        <v>18</v>
      </c>
      <c r="AX295" s="24" t="str">
        <f t="shared" si="101"/>
        <v>五彩的蘑菇</v>
      </c>
      <c r="AY295" s="24">
        <f t="shared" si="95"/>
        <v>30025</v>
      </c>
      <c r="AZ295" s="24">
        <f t="shared" si="96"/>
        <v>18</v>
      </c>
      <c r="BA295" s="24" t="str">
        <f t="shared" si="102"/>
        <v>斑斓的稻草</v>
      </c>
      <c r="BB295" s="24">
        <f t="shared" si="97"/>
        <v>30029</v>
      </c>
      <c r="BC295" s="24">
        <f t="shared" si="103"/>
        <v>18</v>
      </c>
    </row>
    <row r="296" spans="1:55" ht="14.25" x14ac:dyDescent="0.2">
      <c r="A296">
        <f t="shared" si="98"/>
        <v>10294</v>
      </c>
      <c r="B296" s="16">
        <v>294</v>
      </c>
      <c r="C296" s="16" t="str">
        <f ca="1">武器1!C296</f>
        <v>IC1002</v>
      </c>
      <c r="D296" s="16" t="str">
        <f ca="1">武器1!D296</f>
        <v>传说的女神轻锤</v>
      </c>
      <c r="E296" s="16">
        <f t="shared" si="84"/>
        <v>12</v>
      </c>
      <c r="F296" s="36" t="str">
        <f t="shared" si="104"/>
        <v>s</v>
      </c>
      <c r="G296" s="39">
        <f t="shared" si="99"/>
        <v>3</v>
      </c>
      <c r="H296" s="19" t="s">
        <v>21</v>
      </c>
      <c r="I296" s="3" t="s">
        <v>31</v>
      </c>
      <c r="J296" s="3" t="s">
        <v>931</v>
      </c>
      <c r="K296" s="3" t="str">
        <f t="shared" si="85"/>
        <v>冷却</v>
      </c>
      <c r="L296" s="3">
        <f t="shared" si="86"/>
        <v>2</v>
      </c>
      <c r="M296" s="3">
        <f t="shared" si="87"/>
        <v>3</v>
      </c>
      <c r="N296" s="16">
        <v>0</v>
      </c>
      <c r="O296" s="16">
        <v>6</v>
      </c>
      <c r="P296" s="16">
        <f>武器2!L296</f>
        <v>110</v>
      </c>
      <c r="Q296" s="16">
        <f>武器2!M296</f>
        <v>0</v>
      </c>
      <c r="R296" s="16">
        <f>武器2!N296</f>
        <v>0</v>
      </c>
      <c r="S296" s="16">
        <f>武器2!O296</f>
        <v>0</v>
      </c>
      <c r="T296" s="16">
        <f>武器2!P296</f>
        <v>0</v>
      </c>
      <c r="U296" s="16">
        <f>武器2!Q296</f>
        <v>0</v>
      </c>
      <c r="V296" s="16">
        <f>武器2!R296</f>
        <v>0</v>
      </c>
      <c r="W296" s="16">
        <f>武器2!S296</f>
        <v>0</v>
      </c>
      <c r="X296" s="16">
        <f>武器2!T296</f>
        <v>0</v>
      </c>
      <c r="Y296" s="16">
        <f>武器2!U296</f>
        <v>7.6666666666666675E-2</v>
      </c>
      <c r="Z296" s="16">
        <f>武器2!V296</f>
        <v>0.09</v>
      </c>
      <c r="AA296" s="16">
        <f>武器2!W296</f>
        <v>0</v>
      </c>
      <c r="AB296" s="16">
        <f>武器2!X296</f>
        <v>0</v>
      </c>
      <c r="AC296" s="16">
        <f>武器2!Y296</f>
        <v>0</v>
      </c>
      <c r="AD296" s="16">
        <f>武器2!Z296</f>
        <v>0</v>
      </c>
      <c r="AE296" s="16">
        <f>武器2!AA296</f>
        <v>0</v>
      </c>
      <c r="AF296" s="16">
        <f>武器2!AB296</f>
        <v>0</v>
      </c>
      <c r="AG296" s="16">
        <f>武器2!AC296</f>
        <v>0</v>
      </c>
      <c r="AH296" s="16">
        <f>武器2!AD296</f>
        <v>0</v>
      </c>
      <c r="AI296" s="16">
        <f>武器2!AE296</f>
        <v>0</v>
      </c>
      <c r="AJ296" s="16">
        <f>武器2!AF296</f>
        <v>0.24654545454545454</v>
      </c>
      <c r="AK296" s="16">
        <f>武器2!AG296</f>
        <v>0</v>
      </c>
      <c r="AL296" s="16">
        <f>武器2!AH296</f>
        <v>0.24654545454545454</v>
      </c>
      <c r="AM296" s="16">
        <f>武器2!AI296</f>
        <v>0</v>
      </c>
      <c r="AN296" s="16">
        <f>武器2!AJ296</f>
        <v>0</v>
      </c>
      <c r="AO296" s="21">
        <f t="shared" si="88"/>
        <v>165</v>
      </c>
      <c r="AP296" s="21">
        <f t="shared" si="89"/>
        <v>147600</v>
      </c>
      <c r="AQ296" t="str">
        <f t="shared" si="90"/>
        <v>,剧毒牙,夏娃的坚果,耀眼的石头</v>
      </c>
      <c r="AR296" s="24" t="str">
        <f>IF(F296="c",getSring(AQ296,4),VLOOKUP(K296&amp;F296,test4,2,FALSE))</f>
        <v>顶级水之精华</v>
      </c>
      <c r="AS296" s="24">
        <f t="shared" si="91"/>
        <v>30007</v>
      </c>
      <c r="AT296" s="24">
        <f t="shared" si="92"/>
        <v>9</v>
      </c>
      <c r="AU296" s="24" t="str">
        <f t="shared" si="100"/>
        <v>剧毒牙</v>
      </c>
      <c r="AV296" s="24">
        <f t="shared" si="93"/>
        <v>30041</v>
      </c>
      <c r="AW296" s="24">
        <f t="shared" si="94"/>
        <v>17</v>
      </c>
      <c r="AX296" s="24" t="str">
        <f t="shared" si="101"/>
        <v>夏娃的坚果</v>
      </c>
      <c r="AY296" s="24">
        <f t="shared" si="95"/>
        <v>30045</v>
      </c>
      <c r="AZ296" s="24">
        <f t="shared" si="96"/>
        <v>17</v>
      </c>
      <c r="BA296" s="24" t="str">
        <f t="shared" si="102"/>
        <v>耀眼的石头</v>
      </c>
      <c r="BB296" s="24">
        <f t="shared" si="97"/>
        <v>30037</v>
      </c>
      <c r="BC296" s="24">
        <f t="shared" si="103"/>
        <v>17</v>
      </c>
    </row>
    <row r="297" spans="1:55" ht="14.25" x14ac:dyDescent="0.2">
      <c r="A297">
        <f t="shared" si="98"/>
        <v>10295</v>
      </c>
      <c r="B297" s="16">
        <v>295</v>
      </c>
      <c r="C297" s="16" t="str">
        <f ca="1">武器1!C297</f>
        <v>IC1032</v>
      </c>
      <c r="D297" s="16" t="str">
        <f ca="1">武器1!D297</f>
        <v>神秘的精灵轻锤</v>
      </c>
      <c r="E297" s="16">
        <f t="shared" si="84"/>
        <v>14</v>
      </c>
      <c r="F297" s="36" t="str">
        <f t="shared" si="104"/>
        <v>s</v>
      </c>
      <c r="G297" s="39">
        <f t="shared" si="99"/>
        <v>3</v>
      </c>
      <c r="H297" s="19" t="s">
        <v>21</v>
      </c>
      <c r="I297" s="3" t="s">
        <v>31</v>
      </c>
      <c r="J297" s="3" t="s">
        <v>931</v>
      </c>
      <c r="K297" s="3" t="str">
        <f t="shared" si="85"/>
        <v>冷却</v>
      </c>
      <c r="L297" s="3">
        <f t="shared" si="86"/>
        <v>2</v>
      </c>
      <c r="M297" s="3">
        <f t="shared" si="87"/>
        <v>3</v>
      </c>
      <c r="N297" s="16">
        <v>0</v>
      </c>
      <c r="O297" s="16">
        <v>7</v>
      </c>
      <c r="P297" s="16">
        <f>武器2!L297</f>
        <v>128</v>
      </c>
      <c r="Q297" s="16">
        <f>武器2!M297</f>
        <v>0</v>
      </c>
      <c r="R297" s="16">
        <f>武器2!N297</f>
        <v>0</v>
      </c>
      <c r="S297" s="16">
        <f>武器2!O297</f>
        <v>0</v>
      </c>
      <c r="T297" s="16">
        <f>武器2!P297</f>
        <v>0</v>
      </c>
      <c r="U297" s="16">
        <f>武器2!Q297</f>
        <v>0</v>
      </c>
      <c r="V297" s="16">
        <f>武器2!R297</f>
        <v>0</v>
      </c>
      <c r="W297" s="16">
        <f>武器2!S297</f>
        <v>31</v>
      </c>
      <c r="X297" s="16">
        <f>武器2!T297</f>
        <v>0</v>
      </c>
      <c r="Y297" s="16">
        <f>武器2!U297</f>
        <v>0</v>
      </c>
      <c r="Z297" s="16">
        <f>武器2!V297</f>
        <v>0</v>
      </c>
      <c r="AA297" s="16">
        <f>武器2!W297</f>
        <v>0.09</v>
      </c>
      <c r="AB297" s="16">
        <f>武器2!X297</f>
        <v>0.35818181818181821</v>
      </c>
      <c r="AC297" s="16">
        <f>武器2!Y297</f>
        <v>0</v>
      </c>
      <c r="AD297" s="16">
        <f>武器2!Z297</f>
        <v>0</v>
      </c>
      <c r="AE297" s="16">
        <f>武器2!AA297</f>
        <v>0</v>
      </c>
      <c r="AF297" s="16">
        <f>武器2!AB297</f>
        <v>0</v>
      </c>
      <c r="AG297" s="16">
        <f>武器2!AC297</f>
        <v>0</v>
      </c>
      <c r="AH297" s="16">
        <f>武器2!AD297</f>
        <v>6.5420560747663559E-2</v>
      </c>
      <c r="AI297" s="16">
        <f>武器2!AE297</f>
        <v>0</v>
      </c>
      <c r="AJ297" s="16">
        <f>武器2!AF297</f>
        <v>0</v>
      </c>
      <c r="AK297" s="16">
        <f>武器2!AG297</f>
        <v>0</v>
      </c>
      <c r="AL297" s="16">
        <f>武器2!AH297</f>
        <v>0</v>
      </c>
      <c r="AM297" s="16">
        <f>武器2!AI297</f>
        <v>0</v>
      </c>
      <c r="AN297" s="16">
        <f>武器2!AJ297</f>
        <v>0.2865454545454546</v>
      </c>
      <c r="AO297" s="21">
        <f t="shared" si="88"/>
        <v>286.25880359619993</v>
      </c>
      <c r="AP297" s="21">
        <f t="shared" si="89"/>
        <v>252000</v>
      </c>
      <c r="AQ297" t="str">
        <f t="shared" si="90"/>
        <v>,五彩的蘑菇,剧毒牙,耀眼的石头</v>
      </c>
      <c r="AR297" s="24" t="str">
        <f>IF(F297="c",getSring(AQ297,4),VLOOKUP(K297&amp;F297,test4,2,FALSE))</f>
        <v>顶级水之精华</v>
      </c>
      <c r="AS297" s="24">
        <f t="shared" si="91"/>
        <v>30007</v>
      </c>
      <c r="AT297" s="24">
        <f t="shared" si="92"/>
        <v>15</v>
      </c>
      <c r="AU297" s="24" t="str">
        <f t="shared" si="100"/>
        <v>五彩的蘑菇</v>
      </c>
      <c r="AV297" s="24">
        <f t="shared" si="93"/>
        <v>30025</v>
      </c>
      <c r="AW297" s="24">
        <f t="shared" si="94"/>
        <v>30</v>
      </c>
      <c r="AX297" s="24" t="str">
        <f t="shared" si="101"/>
        <v>剧毒牙</v>
      </c>
      <c r="AY297" s="24">
        <f t="shared" si="95"/>
        <v>30041</v>
      </c>
      <c r="AZ297" s="24">
        <f t="shared" si="96"/>
        <v>30</v>
      </c>
      <c r="BA297" s="24" t="str">
        <f t="shared" si="102"/>
        <v>耀眼的石头</v>
      </c>
      <c r="BB297" s="24">
        <f t="shared" si="97"/>
        <v>30037</v>
      </c>
      <c r="BC297" s="24">
        <f t="shared" si="103"/>
        <v>30</v>
      </c>
    </row>
    <row r="298" spans="1:55" ht="14.25" x14ac:dyDescent="0.2">
      <c r="A298">
        <f t="shared" si="98"/>
        <v>10296</v>
      </c>
      <c r="B298" s="16">
        <v>296</v>
      </c>
      <c r="C298" s="16" t="str">
        <f ca="1">武器1!C298</f>
        <v>IC1032</v>
      </c>
      <c r="D298" s="16" t="str">
        <f ca="1">武器1!D298</f>
        <v>神奇的言语重锤</v>
      </c>
      <c r="E298" s="16">
        <f t="shared" si="84"/>
        <v>16</v>
      </c>
      <c r="F298" s="36" t="str">
        <f t="shared" si="104"/>
        <v>s</v>
      </c>
      <c r="G298" s="39">
        <f t="shared" si="99"/>
        <v>3</v>
      </c>
      <c r="H298" s="19" t="s">
        <v>21</v>
      </c>
      <c r="I298" s="3" t="s">
        <v>31</v>
      </c>
      <c r="J298" s="3" t="s">
        <v>931</v>
      </c>
      <c r="K298" s="3" t="str">
        <f t="shared" si="85"/>
        <v>冷却</v>
      </c>
      <c r="L298" s="3">
        <f t="shared" si="86"/>
        <v>2</v>
      </c>
      <c r="M298" s="3">
        <f t="shared" si="87"/>
        <v>3</v>
      </c>
      <c r="N298" s="16">
        <v>0</v>
      </c>
      <c r="O298" s="16">
        <v>8</v>
      </c>
      <c r="P298" s="16">
        <f>武器2!L298</f>
        <v>146</v>
      </c>
      <c r="Q298" s="16">
        <f>武器2!M298</f>
        <v>0</v>
      </c>
      <c r="R298" s="16">
        <f>武器2!N298</f>
        <v>0</v>
      </c>
      <c r="S298" s="16">
        <f>武器2!O298</f>
        <v>0</v>
      </c>
      <c r="T298" s="16">
        <f>武器2!P298</f>
        <v>0</v>
      </c>
      <c r="U298" s="16">
        <f>武器2!Q298</f>
        <v>0</v>
      </c>
      <c r="V298" s="16">
        <f>武器2!R298</f>
        <v>0</v>
      </c>
      <c r="W298" s="16">
        <f>武器2!S298</f>
        <v>0</v>
      </c>
      <c r="X298" s="16">
        <f>武器2!T298</f>
        <v>0</v>
      </c>
      <c r="Y298" s="16">
        <f>武器2!U298</f>
        <v>0</v>
      </c>
      <c r="Z298" s="16">
        <f>武器2!V298</f>
        <v>0</v>
      </c>
      <c r="AA298" s="16">
        <f>武器2!W298</f>
        <v>0.10333333333333333</v>
      </c>
      <c r="AB298" s="16">
        <f>武器2!X298</f>
        <v>0.41</v>
      </c>
      <c r="AC298" s="16">
        <f>武器2!Y298</f>
        <v>0</v>
      </c>
      <c r="AD298" s="16">
        <f>武器2!Z298</f>
        <v>0</v>
      </c>
      <c r="AE298" s="16">
        <f>武器2!AA298</f>
        <v>0.31972789115646261</v>
      </c>
      <c r="AF298" s="16">
        <f>武器2!AB298</f>
        <v>0</v>
      </c>
      <c r="AG298" s="16">
        <f>武器2!AC298</f>
        <v>0</v>
      </c>
      <c r="AH298" s="16">
        <f>武器2!AD298</f>
        <v>0</v>
      </c>
      <c r="AI298" s="16">
        <f>武器2!AE298</f>
        <v>0</v>
      </c>
      <c r="AJ298" s="16">
        <f>武器2!AF298</f>
        <v>0</v>
      </c>
      <c r="AK298" s="16">
        <f>武器2!AG298</f>
        <v>0</v>
      </c>
      <c r="AL298" s="16">
        <f>武器2!AH298</f>
        <v>0.32800000000000001</v>
      </c>
      <c r="AM298" s="16">
        <f>武器2!AI298</f>
        <v>0</v>
      </c>
      <c r="AN298" s="16">
        <f>武器2!AJ298</f>
        <v>0.32800000000000001</v>
      </c>
      <c r="AO298" s="21">
        <f t="shared" si="88"/>
        <v>282.60739537414963</v>
      </c>
      <c r="AP298" s="21">
        <f t="shared" si="89"/>
        <v>248400</v>
      </c>
      <c r="AQ298" t="str">
        <f t="shared" si="90"/>
        <v>,剧毒牙,五彩的蘑菇,斑斓的稻草</v>
      </c>
      <c r="AR298" s="24" t="str">
        <f>IF(F298="c",getSring(AQ298,4),VLOOKUP(K298&amp;F298,test4,2,FALSE))</f>
        <v>顶级水之精华</v>
      </c>
      <c r="AS298" s="24">
        <f t="shared" si="91"/>
        <v>30007</v>
      </c>
      <c r="AT298" s="24">
        <f t="shared" si="92"/>
        <v>15</v>
      </c>
      <c r="AU298" s="24" t="str">
        <f t="shared" si="100"/>
        <v>剧毒牙</v>
      </c>
      <c r="AV298" s="24">
        <f t="shared" si="93"/>
        <v>30041</v>
      </c>
      <c r="AW298" s="24">
        <f t="shared" si="94"/>
        <v>29</v>
      </c>
      <c r="AX298" s="24" t="str">
        <f t="shared" si="101"/>
        <v>五彩的蘑菇</v>
      </c>
      <c r="AY298" s="24">
        <f t="shared" si="95"/>
        <v>30025</v>
      </c>
      <c r="AZ298" s="24">
        <f t="shared" si="96"/>
        <v>29</v>
      </c>
      <c r="BA298" s="24" t="str">
        <f t="shared" si="102"/>
        <v>斑斓的稻草</v>
      </c>
      <c r="BB298" s="24">
        <f t="shared" si="97"/>
        <v>30029</v>
      </c>
      <c r="BC298" s="24">
        <f t="shared" si="103"/>
        <v>29</v>
      </c>
    </row>
    <row r="299" spans="1:55" ht="14.25" x14ac:dyDescent="0.2">
      <c r="A299">
        <f t="shared" si="98"/>
        <v>10297</v>
      </c>
      <c r="B299" s="16">
        <v>297</v>
      </c>
      <c r="C299" s="16" t="str">
        <f ca="1">武器1!C299</f>
        <v>IC1006</v>
      </c>
      <c r="D299" s="16" t="str">
        <f ca="1">武器1!D299</f>
        <v>拉风的颓废重锤</v>
      </c>
      <c r="E299" s="16">
        <f t="shared" si="84"/>
        <v>2</v>
      </c>
      <c r="F299" s="36" t="str">
        <f t="shared" si="104"/>
        <v>a</v>
      </c>
      <c r="G299" s="39">
        <f t="shared" si="99"/>
        <v>3</v>
      </c>
      <c r="H299" s="19" t="s">
        <v>21</v>
      </c>
      <c r="I299" s="3" t="s">
        <v>31</v>
      </c>
      <c r="J299" s="3" t="s">
        <v>931</v>
      </c>
      <c r="K299" s="3" t="str">
        <f t="shared" si="85"/>
        <v>冷却</v>
      </c>
      <c r="L299" s="3">
        <f t="shared" si="86"/>
        <v>2</v>
      </c>
      <c r="M299" s="3">
        <f t="shared" si="87"/>
        <v>3</v>
      </c>
      <c r="N299" s="16">
        <v>0</v>
      </c>
      <c r="O299" s="16">
        <v>1</v>
      </c>
      <c r="P299" s="16">
        <f>武器2!L299</f>
        <v>14</v>
      </c>
      <c r="Q299" s="16">
        <f>武器2!M299</f>
        <v>0</v>
      </c>
      <c r="R299" s="16">
        <f>武器2!N299</f>
        <v>0</v>
      </c>
      <c r="S299" s="16">
        <f>武器2!O299</f>
        <v>0</v>
      </c>
      <c r="T299" s="16">
        <f>武器2!P299</f>
        <v>0</v>
      </c>
      <c r="U299" s="16">
        <f>武器2!Q299</f>
        <v>0</v>
      </c>
      <c r="V299" s="16">
        <f>武器2!R299</f>
        <v>0</v>
      </c>
      <c r="W299" s="16">
        <f>武器2!S299</f>
        <v>0</v>
      </c>
      <c r="X299" s="16">
        <f>武器2!T299</f>
        <v>0</v>
      </c>
      <c r="Y299" s="16">
        <f>武器2!U299</f>
        <v>0</v>
      </c>
      <c r="Z299" s="16">
        <f>武器2!V299</f>
        <v>0</v>
      </c>
      <c r="AA299" s="16">
        <f>武器2!W299</f>
        <v>0</v>
      </c>
      <c r="AB299" s="16">
        <f>武器2!X299</f>
        <v>0</v>
      </c>
      <c r="AC299" s="16">
        <f>武器2!Y299</f>
        <v>0</v>
      </c>
      <c r="AD299" s="16">
        <f>武器2!Z299</f>
        <v>0</v>
      </c>
      <c r="AE299" s="16">
        <f>武器2!AA299</f>
        <v>0</v>
      </c>
      <c r="AF299" s="16">
        <f>武器2!AB299</f>
        <v>0</v>
      </c>
      <c r="AG299" s="16">
        <f>武器2!AC299</f>
        <v>0</v>
      </c>
      <c r="AH299" s="16">
        <f>武器2!AD299</f>
        <v>0</v>
      </c>
      <c r="AI299" s="16">
        <f>武器2!AE299</f>
        <v>0</v>
      </c>
      <c r="AJ299" s="16">
        <f>武器2!AF299</f>
        <v>0</v>
      </c>
      <c r="AK299" s="16">
        <f>武器2!AG299</f>
        <v>0</v>
      </c>
      <c r="AL299" s="16">
        <f>武器2!AH299</f>
        <v>8.0000000000000016E-2</v>
      </c>
      <c r="AM299" s="16">
        <f>武器2!AI299</f>
        <v>0</v>
      </c>
      <c r="AN299" s="16">
        <f>武器2!AJ299</f>
        <v>0</v>
      </c>
      <c r="AO299" s="21">
        <f t="shared" si="88"/>
        <v>21</v>
      </c>
      <c r="AP299" s="21">
        <f t="shared" si="89"/>
        <v>16800</v>
      </c>
      <c r="AQ299" t="str">
        <f t="shared" si="90"/>
        <v>,带血的牙,灰色的稻草,发光的石头</v>
      </c>
      <c r="AR299" s="24" t="str">
        <f>IF(F299="c",getSring(AQ299,4),VLOOKUP(K299&amp;F299,test4,2,FALSE))</f>
        <v>上级水之精华</v>
      </c>
      <c r="AS299" s="24">
        <f t="shared" si="91"/>
        <v>30008</v>
      </c>
      <c r="AT299" s="24">
        <f t="shared" si="92"/>
        <v>2</v>
      </c>
      <c r="AU299" s="24" t="str">
        <f t="shared" si="100"/>
        <v>带血的牙</v>
      </c>
      <c r="AV299" s="24">
        <f t="shared" si="93"/>
        <v>30040</v>
      </c>
      <c r="AW299" s="24">
        <f t="shared" si="94"/>
        <v>4</v>
      </c>
      <c r="AX299" s="24" t="str">
        <f t="shared" si="101"/>
        <v>灰色的稻草</v>
      </c>
      <c r="AY299" s="24">
        <f t="shared" si="95"/>
        <v>30028</v>
      </c>
      <c r="AZ299" s="24">
        <f t="shared" si="96"/>
        <v>4</v>
      </c>
      <c r="BA299" s="24" t="str">
        <f t="shared" si="102"/>
        <v>发光的石头</v>
      </c>
      <c r="BB299" s="24">
        <f t="shared" si="97"/>
        <v>30036</v>
      </c>
      <c r="BC299" s="24">
        <f t="shared" si="103"/>
        <v>4</v>
      </c>
    </row>
    <row r="300" spans="1:55" ht="14.25" x14ac:dyDescent="0.2">
      <c r="A300">
        <f t="shared" si="98"/>
        <v>10298</v>
      </c>
      <c r="B300" s="16">
        <v>298</v>
      </c>
      <c r="C300" s="16" t="str">
        <f ca="1">武器1!C300</f>
        <v>IC1028</v>
      </c>
      <c r="D300" s="16" t="str">
        <f ca="1">武器1!D300</f>
        <v>拉风的青铜锤子</v>
      </c>
      <c r="E300" s="16">
        <f t="shared" si="84"/>
        <v>4</v>
      </c>
      <c r="F300" s="36" t="str">
        <f t="shared" si="104"/>
        <v>a</v>
      </c>
      <c r="G300" s="39">
        <f t="shared" si="99"/>
        <v>3</v>
      </c>
      <c r="H300" s="19" t="s">
        <v>21</v>
      </c>
      <c r="I300" s="3" t="s">
        <v>31</v>
      </c>
      <c r="J300" s="3" t="s">
        <v>931</v>
      </c>
      <c r="K300" s="3" t="str">
        <f t="shared" si="85"/>
        <v>冷却</v>
      </c>
      <c r="L300" s="3">
        <f t="shared" si="86"/>
        <v>2</v>
      </c>
      <c r="M300" s="3">
        <f t="shared" si="87"/>
        <v>3</v>
      </c>
      <c r="N300" s="16">
        <v>0</v>
      </c>
      <c r="O300" s="16">
        <v>2</v>
      </c>
      <c r="P300" s="16">
        <f>武器2!L300</f>
        <v>28</v>
      </c>
      <c r="Q300" s="16">
        <f>武器2!M300</f>
        <v>0</v>
      </c>
      <c r="R300" s="16">
        <f>武器2!N300</f>
        <v>0</v>
      </c>
      <c r="S300" s="16">
        <f>武器2!O300</f>
        <v>0</v>
      </c>
      <c r="T300" s="16">
        <f>武器2!P300</f>
        <v>0</v>
      </c>
      <c r="U300" s="16">
        <f>武器2!Q300</f>
        <v>0</v>
      </c>
      <c r="V300" s="16">
        <f>武器2!R300</f>
        <v>0</v>
      </c>
      <c r="W300" s="16">
        <f>武器2!S300</f>
        <v>0</v>
      </c>
      <c r="X300" s="16">
        <f>武器2!T300</f>
        <v>0</v>
      </c>
      <c r="Y300" s="16">
        <f>武器2!U300</f>
        <v>0</v>
      </c>
      <c r="Z300" s="16">
        <f>武器2!V300</f>
        <v>0</v>
      </c>
      <c r="AA300" s="16">
        <f>武器2!W300</f>
        <v>0</v>
      </c>
      <c r="AB300" s="16">
        <f>武器2!X300</f>
        <v>0.1</v>
      </c>
      <c r="AC300" s="16">
        <f>武器2!Y300</f>
        <v>0</v>
      </c>
      <c r="AD300" s="16">
        <f>武器2!Z300</f>
        <v>0</v>
      </c>
      <c r="AE300" s="16">
        <f>武器2!AA300</f>
        <v>0</v>
      </c>
      <c r="AF300" s="16">
        <f>武器2!AB300</f>
        <v>0</v>
      </c>
      <c r="AG300" s="16">
        <f>武器2!AC300</f>
        <v>0</v>
      </c>
      <c r="AH300" s="16">
        <f>武器2!AD300</f>
        <v>0</v>
      </c>
      <c r="AI300" s="16">
        <f>武器2!AE300</f>
        <v>0</v>
      </c>
      <c r="AJ300" s="16">
        <f>武器2!AF300</f>
        <v>0</v>
      </c>
      <c r="AK300" s="16">
        <f>武器2!AG300</f>
        <v>0</v>
      </c>
      <c r="AL300" s="16">
        <f>武器2!AH300</f>
        <v>0</v>
      </c>
      <c r="AM300" s="16">
        <f>武器2!AI300</f>
        <v>0</v>
      </c>
      <c r="AN300" s="16">
        <f>武器2!AJ300</f>
        <v>0</v>
      </c>
      <c r="AO300" s="21">
        <f t="shared" si="88"/>
        <v>45.2</v>
      </c>
      <c r="AP300" s="21">
        <f t="shared" si="89"/>
        <v>40200</v>
      </c>
      <c r="AQ300" t="str">
        <f t="shared" si="90"/>
        <v>,灰色的稻草,诱人的蘑菇,带血的牙</v>
      </c>
      <c r="AR300" s="24" t="str">
        <f>IF(F300="c",getSring(AQ300,4),VLOOKUP(K300&amp;F300,test4,2,FALSE))</f>
        <v>上级水之精华</v>
      </c>
      <c r="AS300" s="24">
        <f t="shared" si="91"/>
        <v>30008</v>
      </c>
      <c r="AT300" s="24">
        <f t="shared" si="92"/>
        <v>5</v>
      </c>
      <c r="AU300" s="24" t="str">
        <f t="shared" si="100"/>
        <v>灰色的稻草</v>
      </c>
      <c r="AV300" s="24">
        <f t="shared" si="93"/>
        <v>30028</v>
      </c>
      <c r="AW300" s="24">
        <f t="shared" si="94"/>
        <v>9</v>
      </c>
      <c r="AX300" s="24" t="str">
        <f t="shared" si="101"/>
        <v>诱人的蘑菇</v>
      </c>
      <c r="AY300" s="24">
        <f t="shared" si="95"/>
        <v>30024</v>
      </c>
      <c r="AZ300" s="24">
        <f t="shared" si="96"/>
        <v>9</v>
      </c>
      <c r="BA300" s="24" t="str">
        <f t="shared" si="102"/>
        <v>带血的牙</v>
      </c>
      <c r="BB300" s="24">
        <f t="shared" si="97"/>
        <v>30040</v>
      </c>
      <c r="BC300" s="24">
        <f t="shared" si="103"/>
        <v>9</v>
      </c>
    </row>
    <row r="301" spans="1:55" ht="14.25" x14ac:dyDescent="0.2">
      <c r="A301">
        <f t="shared" si="98"/>
        <v>10299</v>
      </c>
      <c r="B301" s="16">
        <v>299</v>
      </c>
      <c r="C301" s="16" t="str">
        <f ca="1">武器1!C301</f>
        <v>IC1022</v>
      </c>
      <c r="D301" s="16" t="str">
        <f ca="1">武器1!D301</f>
        <v>闪耀的颓废轻锤</v>
      </c>
      <c r="E301" s="16">
        <f t="shared" si="84"/>
        <v>6</v>
      </c>
      <c r="F301" s="36" t="str">
        <f t="shared" si="104"/>
        <v>a</v>
      </c>
      <c r="G301" s="39">
        <f t="shared" si="99"/>
        <v>3</v>
      </c>
      <c r="H301" s="19" t="s">
        <v>21</v>
      </c>
      <c r="I301" s="3" t="s">
        <v>31</v>
      </c>
      <c r="J301" s="3" t="s">
        <v>931</v>
      </c>
      <c r="K301" s="3" t="str">
        <f t="shared" si="85"/>
        <v>冷却</v>
      </c>
      <c r="L301" s="3">
        <f t="shared" si="86"/>
        <v>2</v>
      </c>
      <c r="M301" s="3">
        <f t="shared" si="87"/>
        <v>3</v>
      </c>
      <c r="N301" s="16">
        <v>0</v>
      </c>
      <c r="O301" s="16">
        <v>3</v>
      </c>
      <c r="P301" s="16">
        <f>武器2!L301</f>
        <v>42</v>
      </c>
      <c r="Q301" s="16">
        <f>武器2!M301</f>
        <v>0</v>
      </c>
      <c r="R301" s="16">
        <f>武器2!N301</f>
        <v>0</v>
      </c>
      <c r="S301" s="16">
        <f>武器2!O301</f>
        <v>0</v>
      </c>
      <c r="T301" s="16">
        <f>武器2!P301</f>
        <v>0</v>
      </c>
      <c r="U301" s="16">
        <f>武器2!Q301</f>
        <v>0</v>
      </c>
      <c r="V301" s="16">
        <f>武器2!R301</f>
        <v>0</v>
      </c>
      <c r="W301" s="16">
        <f>武器2!S301</f>
        <v>0</v>
      </c>
      <c r="X301" s="16">
        <f>武器2!T301</f>
        <v>0</v>
      </c>
      <c r="Y301" s="16">
        <f>武器2!U301</f>
        <v>0.04</v>
      </c>
      <c r="Z301" s="16">
        <f>武器2!V301</f>
        <v>0</v>
      </c>
      <c r="AA301" s="16">
        <f>武器2!W301</f>
        <v>0</v>
      </c>
      <c r="AB301" s="16">
        <f>武器2!X301</f>
        <v>0.14636363636363636</v>
      </c>
      <c r="AC301" s="16">
        <f>武器2!Y301</f>
        <v>0</v>
      </c>
      <c r="AD301" s="16">
        <f>武器2!Z301</f>
        <v>0</v>
      </c>
      <c r="AE301" s="16">
        <f>武器2!AA301</f>
        <v>0</v>
      </c>
      <c r="AF301" s="16">
        <f>武器2!AB301</f>
        <v>0</v>
      </c>
      <c r="AG301" s="16">
        <f>武器2!AC301</f>
        <v>0</v>
      </c>
      <c r="AH301" s="16">
        <f>武器2!AD301</f>
        <v>0</v>
      </c>
      <c r="AI301" s="16">
        <f>武器2!AE301</f>
        <v>0</v>
      </c>
      <c r="AJ301" s="16">
        <f>武器2!AF301</f>
        <v>0</v>
      </c>
      <c r="AK301" s="16">
        <f>武器2!AG301</f>
        <v>0</v>
      </c>
      <c r="AL301" s="16">
        <f>武器2!AH301</f>
        <v>0</v>
      </c>
      <c r="AM301" s="16">
        <f>武器2!AI301</f>
        <v>0</v>
      </c>
      <c r="AN301" s="16">
        <f>武器2!AJ301</f>
        <v>0</v>
      </c>
      <c r="AO301" s="21">
        <f t="shared" si="88"/>
        <v>69.732727272727274</v>
      </c>
      <c r="AP301" s="21">
        <f t="shared" si="89"/>
        <v>60600</v>
      </c>
      <c r="AQ301" t="str">
        <f t="shared" si="90"/>
        <v>,灰色的稻草,发光的石头,黄水晶</v>
      </c>
      <c r="AR301" s="24" t="str">
        <f>IF(F301="c",getSring(AQ301,4),VLOOKUP(K301&amp;F301,test4,2,FALSE))</f>
        <v>上级水之精华</v>
      </c>
      <c r="AS301" s="24">
        <f t="shared" si="91"/>
        <v>30008</v>
      </c>
      <c r="AT301" s="24">
        <f t="shared" si="92"/>
        <v>7</v>
      </c>
      <c r="AU301" s="24" t="str">
        <f t="shared" si="100"/>
        <v>灰色的稻草</v>
      </c>
      <c r="AV301" s="24">
        <f t="shared" si="93"/>
        <v>30028</v>
      </c>
      <c r="AW301" s="24">
        <f t="shared" si="94"/>
        <v>15</v>
      </c>
      <c r="AX301" s="24" t="str">
        <f t="shared" si="101"/>
        <v>发光的石头</v>
      </c>
      <c r="AY301" s="24">
        <f t="shared" si="95"/>
        <v>30036</v>
      </c>
      <c r="AZ301" s="24">
        <f t="shared" si="96"/>
        <v>15</v>
      </c>
      <c r="BA301" s="24" t="str">
        <f t="shared" si="102"/>
        <v>黄水晶</v>
      </c>
      <c r="BB301" s="24">
        <f t="shared" si="97"/>
        <v>30032</v>
      </c>
      <c r="BC301" s="24">
        <f t="shared" si="103"/>
        <v>15</v>
      </c>
    </row>
    <row r="302" spans="1:55" ht="14.25" x14ac:dyDescent="0.2">
      <c r="A302">
        <f t="shared" si="98"/>
        <v>10300</v>
      </c>
      <c r="B302" s="16">
        <v>300</v>
      </c>
      <c r="C302" s="16" t="str">
        <f ca="1">武器1!C302</f>
        <v>IC1006</v>
      </c>
      <c r="D302" s="16" t="str">
        <f ca="1">武器1!D302</f>
        <v>闪耀的青铜轻锤</v>
      </c>
      <c r="E302" s="16">
        <f t="shared" si="84"/>
        <v>8</v>
      </c>
      <c r="F302" s="36" t="str">
        <f t="shared" si="104"/>
        <v>a</v>
      </c>
      <c r="G302" s="39">
        <f t="shared" si="99"/>
        <v>3</v>
      </c>
      <c r="H302" s="19" t="s">
        <v>21</v>
      </c>
      <c r="I302" s="3" t="s">
        <v>31</v>
      </c>
      <c r="J302" s="3" t="s">
        <v>931</v>
      </c>
      <c r="K302" s="3" t="str">
        <f t="shared" si="85"/>
        <v>冷却</v>
      </c>
      <c r="L302" s="3">
        <f t="shared" si="86"/>
        <v>2</v>
      </c>
      <c r="M302" s="3">
        <f t="shared" si="87"/>
        <v>3</v>
      </c>
      <c r="N302" s="16">
        <v>0</v>
      </c>
      <c r="O302" s="16">
        <v>4</v>
      </c>
      <c r="P302" s="16">
        <f>武器2!L302</f>
        <v>56</v>
      </c>
      <c r="Q302" s="16">
        <f>武器2!M302</f>
        <v>0</v>
      </c>
      <c r="R302" s="16">
        <f>武器2!N302</f>
        <v>0</v>
      </c>
      <c r="S302" s="16">
        <f>武器2!O302</f>
        <v>0</v>
      </c>
      <c r="T302" s="16">
        <f>武器2!P302</f>
        <v>0</v>
      </c>
      <c r="U302" s="16">
        <f>武器2!Q302</f>
        <v>0</v>
      </c>
      <c r="V302" s="16">
        <f>武器2!R302</f>
        <v>0</v>
      </c>
      <c r="W302" s="16">
        <f>武器2!S302</f>
        <v>0</v>
      </c>
      <c r="X302" s="16">
        <f>武器2!T302</f>
        <v>0</v>
      </c>
      <c r="Y302" s="16">
        <f>武器2!U302</f>
        <v>0</v>
      </c>
      <c r="Z302" s="16">
        <f>武器2!V302</f>
        <v>0</v>
      </c>
      <c r="AA302" s="16">
        <f>武器2!W302</f>
        <v>0</v>
      </c>
      <c r="AB302" s="16">
        <f>武器2!X302</f>
        <v>0.19636363636363638</v>
      </c>
      <c r="AC302" s="16">
        <f>武器2!Y302</f>
        <v>0</v>
      </c>
      <c r="AD302" s="16">
        <f>武器2!Z302</f>
        <v>0</v>
      </c>
      <c r="AE302" s="16">
        <f>武器2!AA302</f>
        <v>0</v>
      </c>
      <c r="AF302" s="16">
        <f>武器2!AB302</f>
        <v>0</v>
      </c>
      <c r="AG302" s="16">
        <f>武器2!AC302</f>
        <v>0</v>
      </c>
      <c r="AH302" s="16">
        <f>武器2!AD302</f>
        <v>0</v>
      </c>
      <c r="AI302" s="16">
        <f>武器2!AE302</f>
        <v>0</v>
      </c>
      <c r="AJ302" s="16">
        <f>武器2!AF302</f>
        <v>0</v>
      </c>
      <c r="AK302" s="16">
        <f>武器2!AG302</f>
        <v>0</v>
      </c>
      <c r="AL302" s="16">
        <f>武器2!AH302</f>
        <v>0</v>
      </c>
      <c r="AM302" s="16">
        <f>武器2!AI302</f>
        <v>0.15709090909090911</v>
      </c>
      <c r="AN302" s="16">
        <f>武器2!AJ302</f>
        <v>0</v>
      </c>
      <c r="AO302" s="21">
        <f t="shared" si="88"/>
        <v>95.812665123966951</v>
      </c>
      <c r="AP302" s="21">
        <f t="shared" si="89"/>
        <v>84000</v>
      </c>
      <c r="AQ302" t="str">
        <f t="shared" si="90"/>
        <v>,灰色的稻草,黄水晶,带血的牙</v>
      </c>
      <c r="AR302" s="24" t="str">
        <f>IF(F302="c",getSring(AQ302,4),VLOOKUP(K302&amp;F302,test4,2,FALSE))</f>
        <v>上级水之精华</v>
      </c>
      <c r="AS302" s="24">
        <f t="shared" si="91"/>
        <v>30008</v>
      </c>
      <c r="AT302" s="24">
        <f t="shared" si="92"/>
        <v>10</v>
      </c>
      <c r="AU302" s="24" t="str">
        <f t="shared" si="100"/>
        <v>灰色的稻草</v>
      </c>
      <c r="AV302" s="24">
        <f t="shared" si="93"/>
        <v>30028</v>
      </c>
      <c r="AW302" s="24">
        <f t="shared" si="94"/>
        <v>20</v>
      </c>
      <c r="AX302" s="24" t="str">
        <f t="shared" si="101"/>
        <v>黄水晶</v>
      </c>
      <c r="AY302" s="24">
        <f t="shared" si="95"/>
        <v>30032</v>
      </c>
      <c r="AZ302" s="24">
        <f t="shared" si="96"/>
        <v>20</v>
      </c>
      <c r="BA302" s="24" t="str">
        <f t="shared" si="102"/>
        <v>带血的牙</v>
      </c>
      <c r="BB302" s="24">
        <f t="shared" si="97"/>
        <v>30040</v>
      </c>
      <c r="BC302" s="24">
        <f t="shared" si="103"/>
        <v>20</v>
      </c>
    </row>
    <row r="303" spans="1:55" ht="14.25" x14ac:dyDescent="0.2">
      <c r="A303">
        <f t="shared" si="98"/>
        <v>10301</v>
      </c>
      <c r="B303" s="16">
        <v>301</v>
      </c>
      <c r="C303" s="16" t="str">
        <f ca="1">武器1!C303</f>
        <v>IC1033</v>
      </c>
      <c r="D303" s="16" t="str">
        <f ca="1">武器1!D303</f>
        <v>闪耀的斯塞提轻锤</v>
      </c>
      <c r="E303" s="16">
        <f t="shared" si="84"/>
        <v>10</v>
      </c>
      <c r="F303" s="36" t="str">
        <f t="shared" si="104"/>
        <v>a</v>
      </c>
      <c r="G303" s="39">
        <f t="shared" si="99"/>
        <v>3</v>
      </c>
      <c r="H303" s="19" t="s">
        <v>21</v>
      </c>
      <c r="I303" s="3" t="s">
        <v>31</v>
      </c>
      <c r="J303" s="3" t="s">
        <v>931</v>
      </c>
      <c r="K303" s="3" t="str">
        <f t="shared" si="85"/>
        <v>冷却</v>
      </c>
      <c r="L303" s="3">
        <f t="shared" si="86"/>
        <v>2</v>
      </c>
      <c r="M303" s="3">
        <f t="shared" si="87"/>
        <v>3</v>
      </c>
      <c r="N303" s="16">
        <v>0</v>
      </c>
      <c r="O303" s="16">
        <v>5</v>
      </c>
      <c r="P303" s="16">
        <f>武器2!L303</f>
        <v>70</v>
      </c>
      <c r="Q303" s="16">
        <f>武器2!M303</f>
        <v>0</v>
      </c>
      <c r="R303" s="16">
        <f>武器2!N303</f>
        <v>0</v>
      </c>
      <c r="S303" s="16">
        <f>武器2!O303</f>
        <v>0</v>
      </c>
      <c r="T303" s="16">
        <f>武器2!P303</f>
        <v>0</v>
      </c>
      <c r="U303" s="16">
        <f>武器2!Q303</f>
        <v>0</v>
      </c>
      <c r="V303" s="16">
        <f>武器2!R303</f>
        <v>0</v>
      </c>
      <c r="W303" s="16">
        <f>武器2!S303</f>
        <v>23</v>
      </c>
      <c r="X303" s="16">
        <f>武器2!T303</f>
        <v>0</v>
      </c>
      <c r="Y303" s="16">
        <f>武器2!U303</f>
        <v>0</v>
      </c>
      <c r="Z303" s="16">
        <f>武器2!V303</f>
        <v>7.6666666666666675E-2</v>
      </c>
      <c r="AA303" s="16">
        <f>武器2!W303</f>
        <v>0</v>
      </c>
      <c r="AB303" s="16">
        <f>武器2!X303</f>
        <v>0</v>
      </c>
      <c r="AC303" s="16">
        <f>武器2!Y303</f>
        <v>0</v>
      </c>
      <c r="AD303" s="16">
        <f>武器2!Z303</f>
        <v>0</v>
      </c>
      <c r="AE303" s="16">
        <f>武器2!AA303</f>
        <v>0</v>
      </c>
      <c r="AF303" s="16">
        <f>武器2!AB303</f>
        <v>0</v>
      </c>
      <c r="AG303" s="16">
        <f>武器2!AC303</f>
        <v>0</v>
      </c>
      <c r="AH303" s="16">
        <f>武器2!AD303</f>
        <v>0</v>
      </c>
      <c r="AI303" s="16">
        <f>武器2!AE303</f>
        <v>0</v>
      </c>
      <c r="AJ303" s="16">
        <f>武器2!AF303</f>
        <v>0</v>
      </c>
      <c r="AK303" s="16">
        <f>武器2!AG303</f>
        <v>0</v>
      </c>
      <c r="AL303" s="16">
        <f>武器2!AH303</f>
        <v>0</v>
      </c>
      <c r="AM303" s="16">
        <f>武器2!AI303</f>
        <v>0</v>
      </c>
      <c r="AN303" s="16">
        <f>武器2!AJ303</f>
        <v>0</v>
      </c>
      <c r="AO303" s="21">
        <f t="shared" si="88"/>
        <v>139.5</v>
      </c>
      <c r="AP303" s="21">
        <f t="shared" si="89"/>
        <v>124200</v>
      </c>
      <c r="AQ303" t="str">
        <f t="shared" si="90"/>
        <v>,带血的牙,灰色的稻草,发光的石头</v>
      </c>
      <c r="AR303" s="24" t="str">
        <f>IF(F303="c",getSring(AQ303,4),VLOOKUP(K303&amp;F303,test4,2,FALSE))</f>
        <v>上级水之精华</v>
      </c>
      <c r="AS303" s="24">
        <f t="shared" si="91"/>
        <v>30008</v>
      </c>
      <c r="AT303" s="24">
        <f t="shared" si="92"/>
        <v>15</v>
      </c>
      <c r="AU303" s="24" t="str">
        <f t="shared" si="100"/>
        <v>带血的牙</v>
      </c>
      <c r="AV303" s="24">
        <f t="shared" si="93"/>
        <v>30040</v>
      </c>
      <c r="AW303" s="24">
        <f t="shared" si="94"/>
        <v>29</v>
      </c>
      <c r="AX303" s="24" t="str">
        <f t="shared" si="101"/>
        <v>灰色的稻草</v>
      </c>
      <c r="AY303" s="24">
        <f t="shared" si="95"/>
        <v>30028</v>
      </c>
      <c r="AZ303" s="24">
        <f t="shared" si="96"/>
        <v>29</v>
      </c>
      <c r="BA303" s="24" t="str">
        <f t="shared" si="102"/>
        <v>发光的石头</v>
      </c>
      <c r="BB303" s="24">
        <f t="shared" si="97"/>
        <v>30036</v>
      </c>
      <c r="BC303" s="24">
        <f t="shared" si="103"/>
        <v>29</v>
      </c>
    </row>
    <row r="304" spans="1:55" ht="14.25" x14ac:dyDescent="0.2">
      <c r="A304">
        <f t="shared" si="98"/>
        <v>10302</v>
      </c>
      <c r="B304" s="16">
        <v>302</v>
      </c>
      <c r="C304" s="16" t="str">
        <f ca="1">武器1!C304</f>
        <v>IC1022</v>
      </c>
      <c r="D304" s="16" t="str">
        <f ca="1">武器1!D304</f>
        <v>闪耀的青铜重锤</v>
      </c>
      <c r="E304" s="16">
        <f t="shared" si="84"/>
        <v>12</v>
      </c>
      <c r="F304" s="36" t="str">
        <f t="shared" si="104"/>
        <v>a</v>
      </c>
      <c r="G304" s="39">
        <f t="shared" si="99"/>
        <v>3</v>
      </c>
      <c r="H304" s="19" t="s">
        <v>21</v>
      </c>
      <c r="I304" s="3" t="s">
        <v>31</v>
      </c>
      <c r="J304" s="3" t="s">
        <v>931</v>
      </c>
      <c r="K304" s="3" t="str">
        <f t="shared" si="85"/>
        <v>冷却</v>
      </c>
      <c r="L304" s="3">
        <f t="shared" si="86"/>
        <v>2</v>
      </c>
      <c r="M304" s="3">
        <f t="shared" si="87"/>
        <v>3</v>
      </c>
      <c r="N304" s="16">
        <v>0</v>
      </c>
      <c r="O304" s="16">
        <v>6</v>
      </c>
      <c r="P304" s="16">
        <f>武器2!L304</f>
        <v>84</v>
      </c>
      <c r="Q304" s="16">
        <f>武器2!M304</f>
        <v>0</v>
      </c>
      <c r="R304" s="16">
        <f>武器2!N304</f>
        <v>0</v>
      </c>
      <c r="S304" s="16">
        <f>武器2!O304</f>
        <v>0</v>
      </c>
      <c r="T304" s="16">
        <f>武器2!P304</f>
        <v>0</v>
      </c>
      <c r="U304" s="16">
        <f>武器2!Q304</f>
        <v>0</v>
      </c>
      <c r="V304" s="16">
        <f>武器2!R304</f>
        <v>0</v>
      </c>
      <c r="W304" s="16">
        <f>武器2!S304</f>
        <v>0</v>
      </c>
      <c r="X304" s="16">
        <f>武器2!T304</f>
        <v>0</v>
      </c>
      <c r="Y304" s="16">
        <f>武器2!U304</f>
        <v>0</v>
      </c>
      <c r="Z304" s="16">
        <f>武器2!V304</f>
        <v>0</v>
      </c>
      <c r="AA304" s="16">
        <f>武器2!W304</f>
        <v>0</v>
      </c>
      <c r="AB304" s="16">
        <f>武器2!X304</f>
        <v>0.29363636363636364</v>
      </c>
      <c r="AC304" s="16">
        <f>武器2!Y304</f>
        <v>0</v>
      </c>
      <c r="AD304" s="16">
        <f>武器2!Z304</f>
        <v>0</v>
      </c>
      <c r="AE304" s="16">
        <f>武器2!AA304</f>
        <v>0</v>
      </c>
      <c r="AF304" s="16">
        <f>武器2!AB304</f>
        <v>0</v>
      </c>
      <c r="AG304" s="16">
        <f>武器2!AC304</f>
        <v>0</v>
      </c>
      <c r="AH304" s="16">
        <f>武器2!AD304</f>
        <v>0</v>
      </c>
      <c r="AI304" s="16">
        <f>武器2!AE304</f>
        <v>0</v>
      </c>
      <c r="AJ304" s="16">
        <f>武器2!AF304</f>
        <v>0</v>
      </c>
      <c r="AK304" s="16">
        <f>武器2!AG304</f>
        <v>0.23490909090909093</v>
      </c>
      <c r="AL304" s="16">
        <f>武器2!AH304</f>
        <v>0</v>
      </c>
      <c r="AM304" s="16">
        <f>武器2!AI304</f>
        <v>0.23490909090909093</v>
      </c>
      <c r="AN304" s="16">
        <f>武器2!AJ304</f>
        <v>0</v>
      </c>
      <c r="AO304" s="21">
        <f t="shared" si="88"/>
        <v>151.97795570247933</v>
      </c>
      <c r="AP304" s="21">
        <f t="shared" si="89"/>
        <v>134400</v>
      </c>
      <c r="AQ304" t="str">
        <f t="shared" si="90"/>
        <v>,发光的石头,诱人的坚果,带血的牙</v>
      </c>
      <c r="AR304" s="24" t="str">
        <f>IF(F304="c",getSring(AQ304,4),VLOOKUP(K304&amp;F304,test4,2,FALSE))</f>
        <v>上级水之精华</v>
      </c>
      <c r="AS304" s="24">
        <f t="shared" si="91"/>
        <v>30008</v>
      </c>
      <c r="AT304" s="24">
        <f t="shared" si="92"/>
        <v>16</v>
      </c>
      <c r="AU304" s="24" t="str">
        <f t="shared" si="100"/>
        <v>发光的石头</v>
      </c>
      <c r="AV304" s="24">
        <f t="shared" si="93"/>
        <v>30036</v>
      </c>
      <c r="AW304" s="24">
        <f t="shared" si="94"/>
        <v>32</v>
      </c>
      <c r="AX304" s="24" t="str">
        <f t="shared" si="101"/>
        <v>诱人的坚果</v>
      </c>
      <c r="AY304" s="24">
        <f t="shared" si="95"/>
        <v>30044</v>
      </c>
      <c r="AZ304" s="24">
        <f t="shared" si="96"/>
        <v>32</v>
      </c>
      <c r="BA304" s="24" t="str">
        <f t="shared" si="102"/>
        <v>带血的牙</v>
      </c>
      <c r="BB304" s="24">
        <f t="shared" si="97"/>
        <v>30040</v>
      </c>
      <c r="BC304" s="24">
        <f t="shared" si="103"/>
        <v>32</v>
      </c>
    </row>
    <row r="305" spans="1:55" ht="14.25" x14ac:dyDescent="0.2">
      <c r="A305">
        <f t="shared" si="98"/>
        <v>10303</v>
      </c>
      <c r="B305" s="16">
        <v>303</v>
      </c>
      <c r="C305" s="16" t="str">
        <f ca="1">武器1!C305</f>
        <v>IC1001</v>
      </c>
      <c r="D305" s="16" t="str">
        <f ca="1">武器1!D305</f>
        <v>拉风的遗迹重锤</v>
      </c>
      <c r="E305" s="16">
        <f t="shared" si="84"/>
        <v>14</v>
      </c>
      <c r="F305" s="36" t="str">
        <f t="shared" si="104"/>
        <v>a</v>
      </c>
      <c r="G305" s="39">
        <f t="shared" si="99"/>
        <v>3</v>
      </c>
      <c r="H305" s="19" t="s">
        <v>21</v>
      </c>
      <c r="I305" s="3" t="s">
        <v>31</v>
      </c>
      <c r="J305" s="3" t="s">
        <v>931</v>
      </c>
      <c r="K305" s="3" t="str">
        <f t="shared" si="85"/>
        <v>冷却</v>
      </c>
      <c r="L305" s="3">
        <f t="shared" si="86"/>
        <v>2</v>
      </c>
      <c r="M305" s="3">
        <f t="shared" si="87"/>
        <v>3</v>
      </c>
      <c r="N305" s="16">
        <v>0</v>
      </c>
      <c r="O305" s="16">
        <v>7</v>
      </c>
      <c r="P305" s="16">
        <f>武器2!L305</f>
        <v>98</v>
      </c>
      <c r="Q305" s="16">
        <f>武器2!M305</f>
        <v>0</v>
      </c>
      <c r="R305" s="16">
        <f>武器2!N305</f>
        <v>0</v>
      </c>
      <c r="S305" s="16">
        <f>武器2!O305</f>
        <v>0</v>
      </c>
      <c r="T305" s="16">
        <f>武器2!P305</f>
        <v>0</v>
      </c>
      <c r="U305" s="16">
        <f>武器2!Q305</f>
        <v>0</v>
      </c>
      <c r="V305" s="16">
        <f>武器2!R305</f>
        <v>0</v>
      </c>
      <c r="W305" s="16">
        <f>武器2!S305</f>
        <v>0</v>
      </c>
      <c r="X305" s="16">
        <f>武器2!T305</f>
        <v>0</v>
      </c>
      <c r="Y305" s="16">
        <f>武器2!U305</f>
        <v>0</v>
      </c>
      <c r="Z305" s="16">
        <f>武器2!V305</f>
        <v>0.11</v>
      </c>
      <c r="AA305" s="16">
        <f>武器2!W305</f>
        <v>0</v>
      </c>
      <c r="AB305" s="16">
        <f>武器2!X305</f>
        <v>0.34363636363636368</v>
      </c>
      <c r="AC305" s="16">
        <f>武器2!Y305</f>
        <v>0</v>
      </c>
      <c r="AD305" s="16">
        <f>武器2!Z305</f>
        <v>0</v>
      </c>
      <c r="AE305" s="16">
        <f>武器2!AA305</f>
        <v>0</v>
      </c>
      <c r="AF305" s="16">
        <f>武器2!AB305</f>
        <v>0</v>
      </c>
      <c r="AG305" s="16">
        <f>武器2!AC305</f>
        <v>6.5420560747663559E-2</v>
      </c>
      <c r="AH305" s="16">
        <f>武器2!AD305</f>
        <v>0</v>
      </c>
      <c r="AI305" s="16">
        <f>武器2!AE305</f>
        <v>0</v>
      </c>
      <c r="AJ305" s="16">
        <f>武器2!AF305</f>
        <v>0</v>
      </c>
      <c r="AK305" s="16">
        <f>武器2!AG305</f>
        <v>0</v>
      </c>
      <c r="AL305" s="16">
        <f>武器2!AH305</f>
        <v>0</v>
      </c>
      <c r="AM305" s="16">
        <f>武器2!AI305</f>
        <v>0</v>
      </c>
      <c r="AN305" s="16">
        <f>武器2!AJ305</f>
        <v>0</v>
      </c>
      <c r="AO305" s="21">
        <f t="shared" si="88"/>
        <v>182.42707731520818</v>
      </c>
      <c r="AP305" s="21">
        <f t="shared" si="89"/>
        <v>159600</v>
      </c>
      <c r="AQ305" t="str">
        <f t="shared" si="90"/>
        <v>,带血的牙,黄水晶,诱人的蘑菇</v>
      </c>
      <c r="AR305" s="24" t="str">
        <f>IF(F305="c",getSring(AQ305,4),VLOOKUP(K305&amp;F305,test4,2,FALSE))</f>
        <v>上级水之精华</v>
      </c>
      <c r="AS305" s="24">
        <f t="shared" si="91"/>
        <v>30008</v>
      </c>
      <c r="AT305" s="24">
        <f t="shared" si="92"/>
        <v>19</v>
      </c>
      <c r="AU305" s="24" t="str">
        <f t="shared" si="100"/>
        <v>带血的牙</v>
      </c>
      <c r="AV305" s="24">
        <f t="shared" si="93"/>
        <v>30040</v>
      </c>
      <c r="AW305" s="24">
        <f t="shared" si="94"/>
        <v>38</v>
      </c>
      <c r="AX305" s="24" t="str">
        <f t="shared" si="101"/>
        <v>黄水晶</v>
      </c>
      <c r="AY305" s="24">
        <f t="shared" si="95"/>
        <v>30032</v>
      </c>
      <c r="AZ305" s="24">
        <f t="shared" si="96"/>
        <v>38</v>
      </c>
      <c r="BA305" s="24" t="str">
        <f t="shared" si="102"/>
        <v>诱人的蘑菇</v>
      </c>
      <c r="BB305" s="24">
        <f t="shared" si="97"/>
        <v>30024</v>
      </c>
      <c r="BC305" s="24">
        <f t="shared" si="103"/>
        <v>38</v>
      </c>
    </row>
    <row r="306" spans="1:55" ht="14.25" x14ac:dyDescent="0.2">
      <c r="A306">
        <f t="shared" si="98"/>
        <v>10304</v>
      </c>
      <c r="B306" s="16">
        <v>304</v>
      </c>
      <c r="C306" s="16" t="str">
        <f ca="1">武器1!C306</f>
        <v>IC1028</v>
      </c>
      <c r="D306" s="16" t="str">
        <f ca="1">武器1!D306</f>
        <v>犀利的白银重锤</v>
      </c>
      <c r="E306" s="16">
        <f t="shared" si="84"/>
        <v>16</v>
      </c>
      <c r="F306" s="36" t="str">
        <f t="shared" si="104"/>
        <v>a</v>
      </c>
      <c r="G306" s="39">
        <f t="shared" si="99"/>
        <v>3</v>
      </c>
      <c r="H306" s="19" t="s">
        <v>21</v>
      </c>
      <c r="I306" s="3" t="s">
        <v>31</v>
      </c>
      <c r="J306" s="3" t="s">
        <v>931</v>
      </c>
      <c r="K306" s="3" t="str">
        <f t="shared" si="85"/>
        <v>冷却</v>
      </c>
      <c r="L306" s="3">
        <f t="shared" si="86"/>
        <v>2</v>
      </c>
      <c r="M306" s="3">
        <f t="shared" si="87"/>
        <v>3</v>
      </c>
      <c r="N306" s="16">
        <v>0</v>
      </c>
      <c r="O306" s="16">
        <v>8</v>
      </c>
      <c r="P306" s="16">
        <f>武器2!L306</f>
        <v>112</v>
      </c>
      <c r="Q306" s="16">
        <f>武器2!M306</f>
        <v>0</v>
      </c>
      <c r="R306" s="16">
        <f>武器2!N306</f>
        <v>0</v>
      </c>
      <c r="S306" s="16">
        <f>武器2!O306</f>
        <v>0</v>
      </c>
      <c r="T306" s="16">
        <f>武器2!P306</f>
        <v>0</v>
      </c>
      <c r="U306" s="16">
        <f>武器2!Q306</f>
        <v>0</v>
      </c>
      <c r="V306" s="16">
        <f>武器2!R306</f>
        <v>0</v>
      </c>
      <c r="W306" s="16">
        <f>武器2!S306</f>
        <v>0</v>
      </c>
      <c r="X306" s="16">
        <f>武器2!T306</f>
        <v>0</v>
      </c>
      <c r="Y306" s="16">
        <f>武器2!U306</f>
        <v>0</v>
      </c>
      <c r="Z306" s="16">
        <f>武器2!V306</f>
        <v>0.12666666666666665</v>
      </c>
      <c r="AA306" s="16">
        <f>武器2!W306</f>
        <v>0</v>
      </c>
      <c r="AB306" s="16">
        <f>武器2!X306</f>
        <v>0.39545454545454545</v>
      </c>
      <c r="AC306" s="16">
        <f>武器2!Y306</f>
        <v>0</v>
      </c>
      <c r="AD306" s="16">
        <f>武器2!Z306</f>
        <v>0</v>
      </c>
      <c r="AE306" s="16">
        <f>武器2!AA306</f>
        <v>0</v>
      </c>
      <c r="AF306" s="16">
        <f>武器2!AB306</f>
        <v>0</v>
      </c>
      <c r="AG306" s="16">
        <f>武器2!AC306</f>
        <v>0</v>
      </c>
      <c r="AH306" s="16">
        <f>武器2!AD306</f>
        <v>0</v>
      </c>
      <c r="AI306" s="16">
        <f>武器2!AE306</f>
        <v>0</v>
      </c>
      <c r="AJ306" s="16">
        <f>武器2!AF306</f>
        <v>0</v>
      </c>
      <c r="AK306" s="16">
        <f>武器2!AG306</f>
        <v>0.3163636363636364</v>
      </c>
      <c r="AL306" s="16">
        <f>武器2!AH306</f>
        <v>0</v>
      </c>
      <c r="AM306" s="16">
        <f>武器2!AI306</f>
        <v>0</v>
      </c>
      <c r="AN306" s="16">
        <f>武器2!AJ306</f>
        <v>0</v>
      </c>
      <c r="AO306" s="21">
        <f t="shared" si="88"/>
        <v>213.9978347107438</v>
      </c>
      <c r="AP306" s="21">
        <f t="shared" si="89"/>
        <v>186600</v>
      </c>
      <c r="AQ306" t="str">
        <f t="shared" si="90"/>
        <v>,发光的石头,黄水晶,带血的牙</v>
      </c>
      <c r="AR306" s="24" t="str">
        <f>IF(F306="c",getSring(AQ306,4),VLOOKUP(K306&amp;F306,test4,2,FALSE))</f>
        <v>上级水之精华</v>
      </c>
      <c r="AS306" s="24">
        <f t="shared" si="91"/>
        <v>30008</v>
      </c>
      <c r="AT306" s="24">
        <f t="shared" si="92"/>
        <v>22</v>
      </c>
      <c r="AU306" s="24" t="str">
        <f t="shared" si="100"/>
        <v>发光的石头</v>
      </c>
      <c r="AV306" s="24">
        <f t="shared" si="93"/>
        <v>30036</v>
      </c>
      <c r="AW306" s="24">
        <f t="shared" si="94"/>
        <v>45</v>
      </c>
      <c r="AX306" s="24" t="str">
        <f t="shared" si="101"/>
        <v>黄水晶</v>
      </c>
      <c r="AY306" s="24">
        <f t="shared" si="95"/>
        <v>30032</v>
      </c>
      <c r="AZ306" s="24">
        <f t="shared" si="96"/>
        <v>45</v>
      </c>
      <c r="BA306" s="24" t="str">
        <f t="shared" si="102"/>
        <v>带血的牙</v>
      </c>
      <c r="BB306" s="24">
        <f t="shared" si="97"/>
        <v>30040</v>
      </c>
      <c r="BC306" s="24">
        <f t="shared" si="103"/>
        <v>45</v>
      </c>
    </row>
    <row r="307" spans="1:55" ht="14.25" x14ac:dyDescent="0.2">
      <c r="A307">
        <f t="shared" si="98"/>
        <v>10305</v>
      </c>
      <c r="B307" s="16">
        <v>305</v>
      </c>
      <c r="C307" s="16" t="str">
        <f ca="1">武器1!C307</f>
        <v>IC1006</v>
      </c>
      <c r="D307" s="16" t="str">
        <f ca="1">武器1!D307</f>
        <v>凌厉的混乱轻锤</v>
      </c>
      <c r="E307" s="16">
        <f t="shared" si="84"/>
        <v>1</v>
      </c>
      <c r="F307" s="36" t="str">
        <f t="shared" si="104"/>
        <v>b</v>
      </c>
      <c r="G307" s="39">
        <f t="shared" si="99"/>
        <v>3</v>
      </c>
      <c r="H307" s="19" t="s">
        <v>21</v>
      </c>
      <c r="I307" s="3" t="s">
        <v>31</v>
      </c>
      <c r="J307" s="3" t="s">
        <v>931</v>
      </c>
      <c r="K307" s="3" t="str">
        <f t="shared" si="85"/>
        <v>冷却</v>
      </c>
      <c r="L307" s="3">
        <f t="shared" si="86"/>
        <v>2</v>
      </c>
      <c r="M307" s="3">
        <f t="shared" si="87"/>
        <v>3</v>
      </c>
      <c r="N307" s="16">
        <v>0</v>
      </c>
      <c r="O307" s="16">
        <v>1</v>
      </c>
      <c r="P307" s="16">
        <f>武器2!L307</f>
        <v>15</v>
      </c>
      <c r="Q307" s="16">
        <f>武器2!M307</f>
        <v>0</v>
      </c>
      <c r="R307" s="16">
        <f>武器2!N307</f>
        <v>0</v>
      </c>
      <c r="S307" s="16">
        <f>武器2!O307</f>
        <v>0</v>
      </c>
      <c r="T307" s="16">
        <f>武器2!P307</f>
        <v>0</v>
      </c>
      <c r="U307" s="16">
        <f>武器2!Q307</f>
        <v>0</v>
      </c>
      <c r="V307" s="16">
        <f>武器2!R307</f>
        <v>0</v>
      </c>
      <c r="W307" s="16">
        <f>武器2!S307</f>
        <v>0</v>
      </c>
      <c r="X307" s="16">
        <f>武器2!T307</f>
        <v>0</v>
      </c>
      <c r="Y307" s="16">
        <f>武器2!U307</f>
        <v>0</v>
      </c>
      <c r="Z307" s="16">
        <f>武器2!V307</f>
        <v>0</v>
      </c>
      <c r="AA307" s="16">
        <f>武器2!W307</f>
        <v>0</v>
      </c>
      <c r="AB307" s="16">
        <f>武器2!X307</f>
        <v>0</v>
      </c>
      <c r="AC307" s="16">
        <f>武器2!Y307</f>
        <v>0</v>
      </c>
      <c r="AD307" s="16">
        <f>武器2!Z307</f>
        <v>0</v>
      </c>
      <c r="AE307" s="16">
        <f>武器2!AA307</f>
        <v>0</v>
      </c>
      <c r="AF307" s="16">
        <f>武器2!AB307</f>
        <v>0</v>
      </c>
      <c r="AG307" s="16">
        <f>武器2!AC307</f>
        <v>0</v>
      </c>
      <c r="AH307" s="16">
        <f>武器2!AD307</f>
        <v>0</v>
      </c>
      <c r="AI307" s="16">
        <f>武器2!AE307</f>
        <v>0</v>
      </c>
      <c r="AJ307" s="16">
        <f>武器2!AF307</f>
        <v>0</v>
      </c>
      <c r="AK307" s="16">
        <f>武器2!AG307</f>
        <v>8.0000000000000016E-2</v>
      </c>
      <c r="AL307" s="16">
        <f>武器2!AH307</f>
        <v>0</v>
      </c>
      <c r="AM307" s="16">
        <f>武器2!AI307</f>
        <v>0</v>
      </c>
      <c r="AN307" s="16">
        <f>武器2!AJ307</f>
        <v>0</v>
      </c>
      <c r="AO307" s="21">
        <f t="shared" si="88"/>
        <v>22.5</v>
      </c>
      <c r="AP307" s="21">
        <f t="shared" si="89"/>
        <v>20100</v>
      </c>
      <c r="AQ307" t="str">
        <f t="shared" si="90"/>
        <v>,长獠牙,扁扁的稻草,漂亮的蘑菇</v>
      </c>
      <c r="AR307" s="24" t="str">
        <f>IF(F307="c",getSring(AQ307,4),VLOOKUP(K307&amp;F307,test4,2,FALSE))</f>
        <v>水之精华</v>
      </c>
      <c r="AS307" s="24">
        <f t="shared" si="91"/>
        <v>30009</v>
      </c>
      <c r="AT307" s="24">
        <f t="shared" si="92"/>
        <v>5</v>
      </c>
      <c r="AU307" s="24" t="str">
        <f t="shared" si="100"/>
        <v>长獠牙</v>
      </c>
      <c r="AV307" s="24">
        <f t="shared" si="93"/>
        <v>30039</v>
      </c>
      <c r="AW307" s="24">
        <f t="shared" si="94"/>
        <v>9</v>
      </c>
      <c r="AX307" s="24" t="str">
        <f t="shared" si="101"/>
        <v>扁扁的稻草</v>
      </c>
      <c r="AY307" s="24">
        <f t="shared" si="95"/>
        <v>30027</v>
      </c>
      <c r="AZ307" s="24">
        <f t="shared" si="96"/>
        <v>9</v>
      </c>
      <c r="BA307" s="24" t="str">
        <f t="shared" si="102"/>
        <v>漂亮的蘑菇</v>
      </c>
      <c r="BB307" s="24">
        <f t="shared" si="97"/>
        <v>30023</v>
      </c>
      <c r="BC307" s="24">
        <f t="shared" si="103"/>
        <v>9</v>
      </c>
    </row>
    <row r="308" spans="1:55" ht="14.25" x14ac:dyDescent="0.2">
      <c r="A308">
        <f t="shared" si="98"/>
        <v>10306</v>
      </c>
      <c r="B308" s="16">
        <v>306</v>
      </c>
      <c r="C308" s="16" t="str">
        <f ca="1">武器1!C308</f>
        <v>IC1002</v>
      </c>
      <c r="D308" s="16" t="str">
        <f ca="1">武器1!D308</f>
        <v>发亮的魔王重锤</v>
      </c>
      <c r="E308" s="16">
        <f t="shared" si="84"/>
        <v>3</v>
      </c>
      <c r="F308" s="36" t="str">
        <f t="shared" si="104"/>
        <v>b</v>
      </c>
      <c r="G308" s="39">
        <f t="shared" si="99"/>
        <v>3</v>
      </c>
      <c r="H308" s="19" t="s">
        <v>21</v>
      </c>
      <c r="I308" s="3" t="s">
        <v>31</v>
      </c>
      <c r="J308" s="3" t="s">
        <v>931</v>
      </c>
      <c r="K308" s="3" t="str">
        <f t="shared" si="85"/>
        <v>冷却</v>
      </c>
      <c r="L308" s="3">
        <f t="shared" si="86"/>
        <v>2</v>
      </c>
      <c r="M308" s="3">
        <f t="shared" si="87"/>
        <v>3</v>
      </c>
      <c r="N308" s="16">
        <v>0</v>
      </c>
      <c r="O308" s="16">
        <v>2</v>
      </c>
      <c r="P308" s="16">
        <f>武器2!L308</f>
        <v>30</v>
      </c>
      <c r="Q308" s="16">
        <f>武器2!M308</f>
        <v>0</v>
      </c>
      <c r="R308" s="16">
        <f>武器2!N308</f>
        <v>0</v>
      </c>
      <c r="S308" s="16">
        <f>武器2!O308</f>
        <v>0</v>
      </c>
      <c r="T308" s="16">
        <f>武器2!P308</f>
        <v>0</v>
      </c>
      <c r="U308" s="16">
        <f>武器2!Q308</f>
        <v>0</v>
      </c>
      <c r="V308" s="16">
        <f>武器2!R308</f>
        <v>0</v>
      </c>
      <c r="W308" s="16">
        <f>武器2!S308</f>
        <v>0</v>
      </c>
      <c r="X308" s="16">
        <f>武器2!T308</f>
        <v>0</v>
      </c>
      <c r="Y308" s="16">
        <f>武器2!U308</f>
        <v>0</v>
      </c>
      <c r="Z308" s="16">
        <f>武器2!V308</f>
        <v>0</v>
      </c>
      <c r="AA308" s="16">
        <f>武器2!W308</f>
        <v>3.3333333333333333E-2</v>
      </c>
      <c r="AB308" s="16">
        <f>武器2!X308</f>
        <v>0</v>
      </c>
      <c r="AC308" s="16">
        <f>武器2!Y308</f>
        <v>0</v>
      </c>
      <c r="AD308" s="16">
        <f>武器2!Z308</f>
        <v>0</v>
      </c>
      <c r="AE308" s="16">
        <f>武器2!AA308</f>
        <v>0</v>
      </c>
      <c r="AF308" s="16">
        <f>武器2!AB308</f>
        <v>0</v>
      </c>
      <c r="AG308" s="16">
        <f>武器2!AC308</f>
        <v>0</v>
      </c>
      <c r="AH308" s="16">
        <f>武器2!AD308</f>
        <v>0</v>
      </c>
      <c r="AI308" s="16">
        <f>武器2!AE308</f>
        <v>0</v>
      </c>
      <c r="AJ308" s="16">
        <f>武器2!AF308</f>
        <v>0</v>
      </c>
      <c r="AK308" s="16">
        <f>武器2!AG308</f>
        <v>0</v>
      </c>
      <c r="AL308" s="16">
        <f>武器2!AH308</f>
        <v>0</v>
      </c>
      <c r="AM308" s="16">
        <f>武器2!AI308</f>
        <v>0</v>
      </c>
      <c r="AN308" s="16">
        <f>武器2!AJ308</f>
        <v>0</v>
      </c>
      <c r="AO308" s="21">
        <f t="shared" si="88"/>
        <v>45</v>
      </c>
      <c r="AP308" s="21">
        <f t="shared" si="89"/>
        <v>38700</v>
      </c>
      <c r="AQ308" t="str">
        <f t="shared" si="90"/>
        <v>,坚硬的石头,蓝水晶,长獠牙</v>
      </c>
      <c r="AR308" s="24" t="str">
        <f>IF(F308="c",getSring(AQ308,4),VLOOKUP(K308&amp;F308,test4,2,FALSE))</f>
        <v>水之精华</v>
      </c>
      <c r="AS308" s="24">
        <f t="shared" si="91"/>
        <v>30009</v>
      </c>
      <c r="AT308" s="24">
        <f t="shared" si="92"/>
        <v>9</v>
      </c>
      <c r="AU308" s="24" t="str">
        <f t="shared" si="100"/>
        <v>坚硬的石头</v>
      </c>
      <c r="AV308" s="24">
        <f t="shared" si="93"/>
        <v>30035</v>
      </c>
      <c r="AW308" s="24">
        <f t="shared" si="94"/>
        <v>19</v>
      </c>
      <c r="AX308" s="24" t="str">
        <f t="shared" si="101"/>
        <v>蓝水晶</v>
      </c>
      <c r="AY308" s="24">
        <f t="shared" si="95"/>
        <v>30031</v>
      </c>
      <c r="AZ308" s="24">
        <f t="shared" si="96"/>
        <v>19</v>
      </c>
      <c r="BA308" s="24" t="str">
        <f t="shared" si="102"/>
        <v>长獠牙</v>
      </c>
      <c r="BB308" s="24">
        <f t="shared" si="97"/>
        <v>30039</v>
      </c>
      <c r="BC308" s="24">
        <f t="shared" si="103"/>
        <v>19</v>
      </c>
    </row>
    <row r="309" spans="1:55" ht="14.25" x14ac:dyDescent="0.2">
      <c r="A309">
        <f t="shared" si="98"/>
        <v>10307</v>
      </c>
      <c r="B309" s="16">
        <v>307</v>
      </c>
      <c r="C309" s="16" t="str">
        <f ca="1">武器1!C309</f>
        <v>IC1001</v>
      </c>
      <c r="D309" s="16" t="str">
        <f ca="1">武器1!D309</f>
        <v>发亮的忏悔重锤</v>
      </c>
      <c r="E309" s="16">
        <f t="shared" si="84"/>
        <v>5</v>
      </c>
      <c r="F309" s="36" t="str">
        <f t="shared" si="104"/>
        <v>b</v>
      </c>
      <c r="G309" s="39">
        <f t="shared" si="99"/>
        <v>3</v>
      </c>
      <c r="H309" s="19" t="s">
        <v>21</v>
      </c>
      <c r="I309" s="3" t="s">
        <v>31</v>
      </c>
      <c r="J309" s="3" t="s">
        <v>931</v>
      </c>
      <c r="K309" s="3" t="str">
        <f t="shared" si="85"/>
        <v>冷却</v>
      </c>
      <c r="L309" s="3">
        <f t="shared" si="86"/>
        <v>2</v>
      </c>
      <c r="M309" s="3">
        <f t="shared" si="87"/>
        <v>3</v>
      </c>
      <c r="N309" s="16">
        <v>0</v>
      </c>
      <c r="O309" s="16">
        <v>3</v>
      </c>
      <c r="P309" s="16">
        <f>武器2!L309</f>
        <v>45</v>
      </c>
      <c r="Q309" s="16">
        <f>武器2!M309</f>
        <v>0</v>
      </c>
      <c r="R309" s="16">
        <f>武器2!N309</f>
        <v>0</v>
      </c>
      <c r="S309" s="16">
        <f>武器2!O309</f>
        <v>0</v>
      </c>
      <c r="T309" s="16">
        <f>武器2!P309</f>
        <v>0</v>
      </c>
      <c r="U309" s="16">
        <f>武器2!Q309</f>
        <v>0</v>
      </c>
      <c r="V309" s="16">
        <f>武器2!R309</f>
        <v>0</v>
      </c>
      <c r="W309" s="16">
        <f>武器2!S309</f>
        <v>0</v>
      </c>
      <c r="X309" s="16">
        <f>武器2!T309</f>
        <v>0</v>
      </c>
      <c r="Y309" s="16">
        <f>武器2!U309</f>
        <v>0</v>
      </c>
      <c r="Z309" s="16">
        <f>武器2!V309</f>
        <v>0</v>
      </c>
      <c r="AA309" s="16">
        <f>武器2!W309</f>
        <v>0</v>
      </c>
      <c r="AB309" s="16">
        <f>武器2!X309</f>
        <v>0</v>
      </c>
      <c r="AC309" s="16">
        <f>武器2!Y309</f>
        <v>0</v>
      </c>
      <c r="AD309" s="16">
        <f>武器2!Z309</f>
        <v>0</v>
      </c>
      <c r="AE309" s="16">
        <f>武器2!AA309</f>
        <v>0</v>
      </c>
      <c r="AF309" s="16">
        <f>武器2!AB309</f>
        <v>0</v>
      </c>
      <c r="AG309" s="16">
        <f>武器2!AC309</f>
        <v>0</v>
      </c>
      <c r="AH309" s="16">
        <f>武器2!AD309</f>
        <v>0</v>
      </c>
      <c r="AI309" s="16">
        <f>武器2!AE309</f>
        <v>0</v>
      </c>
      <c r="AJ309" s="16">
        <f>武器2!AF309</f>
        <v>0.14254545454545453</v>
      </c>
      <c r="AK309" s="16">
        <f>武器2!AG309</f>
        <v>0</v>
      </c>
      <c r="AL309" s="16">
        <f>武器2!AH309</f>
        <v>0</v>
      </c>
      <c r="AM309" s="16">
        <f>武器2!AI309</f>
        <v>0</v>
      </c>
      <c r="AN309" s="16">
        <f>武器2!AJ309</f>
        <v>0</v>
      </c>
      <c r="AO309" s="21">
        <f t="shared" si="88"/>
        <v>67.5</v>
      </c>
      <c r="AP309" s="21">
        <f t="shared" si="89"/>
        <v>58800</v>
      </c>
      <c r="AQ309" t="str">
        <f t="shared" si="90"/>
        <v>,长獠牙,扁扁的稻草,美味的坚果</v>
      </c>
      <c r="AR309" s="24" t="str">
        <f>IF(F309="c",getSring(AQ309,4),VLOOKUP(K309&amp;F309,test4,2,FALSE))</f>
        <v>水之精华</v>
      </c>
      <c r="AS309" s="24">
        <f t="shared" si="91"/>
        <v>30009</v>
      </c>
      <c r="AT309" s="24">
        <f t="shared" si="92"/>
        <v>14</v>
      </c>
      <c r="AU309" s="24" t="str">
        <f t="shared" si="100"/>
        <v>长獠牙</v>
      </c>
      <c r="AV309" s="24">
        <f t="shared" si="93"/>
        <v>30039</v>
      </c>
      <c r="AW309" s="24">
        <f t="shared" si="94"/>
        <v>28</v>
      </c>
      <c r="AX309" s="24" t="str">
        <f t="shared" si="101"/>
        <v>扁扁的稻草</v>
      </c>
      <c r="AY309" s="24">
        <f t="shared" si="95"/>
        <v>30027</v>
      </c>
      <c r="AZ309" s="24">
        <f t="shared" si="96"/>
        <v>28</v>
      </c>
      <c r="BA309" s="24" t="str">
        <f t="shared" si="102"/>
        <v>美味的坚果</v>
      </c>
      <c r="BB309" s="24">
        <f t="shared" si="97"/>
        <v>30043</v>
      </c>
      <c r="BC309" s="24">
        <f t="shared" si="103"/>
        <v>28</v>
      </c>
    </row>
    <row r="310" spans="1:55" ht="14.25" x14ac:dyDescent="0.2">
      <c r="A310">
        <f t="shared" si="98"/>
        <v>10308</v>
      </c>
      <c r="B310" s="16">
        <v>308</v>
      </c>
      <c r="C310" s="16" t="str">
        <f ca="1">武器1!C310</f>
        <v>IC1022</v>
      </c>
      <c r="D310" s="16" t="str">
        <f ca="1">武器1!D310</f>
        <v>发亮的颓废锤子</v>
      </c>
      <c r="E310" s="16">
        <f t="shared" si="84"/>
        <v>7</v>
      </c>
      <c r="F310" s="36" t="str">
        <f t="shared" si="104"/>
        <v>b</v>
      </c>
      <c r="G310" s="39">
        <f t="shared" si="99"/>
        <v>3</v>
      </c>
      <c r="H310" s="19" t="s">
        <v>21</v>
      </c>
      <c r="I310" s="3" t="s">
        <v>31</v>
      </c>
      <c r="J310" s="3" t="s">
        <v>931</v>
      </c>
      <c r="K310" s="3" t="str">
        <f t="shared" si="85"/>
        <v>冷却</v>
      </c>
      <c r="L310" s="3">
        <f t="shared" si="86"/>
        <v>2</v>
      </c>
      <c r="M310" s="3">
        <f t="shared" si="87"/>
        <v>3</v>
      </c>
      <c r="N310" s="16">
        <v>0</v>
      </c>
      <c r="O310" s="16">
        <v>4</v>
      </c>
      <c r="P310" s="16">
        <f>武器2!L310</f>
        <v>60</v>
      </c>
      <c r="Q310" s="16">
        <f>武器2!M310</f>
        <v>0</v>
      </c>
      <c r="R310" s="16">
        <f>武器2!N310</f>
        <v>0</v>
      </c>
      <c r="S310" s="16">
        <f>武器2!O310</f>
        <v>0</v>
      </c>
      <c r="T310" s="16">
        <f>武器2!P310</f>
        <v>0</v>
      </c>
      <c r="U310" s="16">
        <f>武器2!Q310</f>
        <v>0</v>
      </c>
      <c r="V310" s="16">
        <f>武器2!R310</f>
        <v>0</v>
      </c>
      <c r="W310" s="16">
        <f>武器2!S310</f>
        <v>0</v>
      </c>
      <c r="X310" s="16">
        <f>武器2!T310</f>
        <v>0</v>
      </c>
      <c r="Y310" s="16">
        <f>武器2!U310</f>
        <v>0</v>
      </c>
      <c r="Z310" s="16">
        <f>武器2!V310</f>
        <v>0</v>
      </c>
      <c r="AA310" s="16">
        <f>武器2!W310</f>
        <v>0</v>
      </c>
      <c r="AB310" s="16">
        <f>武器2!X310</f>
        <v>0.23727272727272727</v>
      </c>
      <c r="AC310" s="16">
        <f>武器2!Y310</f>
        <v>0</v>
      </c>
      <c r="AD310" s="16">
        <f>武器2!Z310</f>
        <v>0</v>
      </c>
      <c r="AE310" s="16">
        <f>武器2!AA310</f>
        <v>0</v>
      </c>
      <c r="AF310" s="16">
        <f>武器2!AB310</f>
        <v>0</v>
      </c>
      <c r="AG310" s="16">
        <f>武器2!AC310</f>
        <v>0</v>
      </c>
      <c r="AH310" s="16">
        <f>武器2!AD310</f>
        <v>0</v>
      </c>
      <c r="AI310" s="16">
        <f>武器2!AE310</f>
        <v>0</v>
      </c>
      <c r="AJ310" s="16">
        <f>武器2!AF310</f>
        <v>0</v>
      </c>
      <c r="AK310" s="16">
        <f>武器2!AG310</f>
        <v>0</v>
      </c>
      <c r="AL310" s="16">
        <f>武器2!AH310</f>
        <v>0</v>
      </c>
      <c r="AM310" s="16">
        <f>武器2!AI310</f>
        <v>0</v>
      </c>
      <c r="AN310" s="16">
        <f>武器2!AJ310</f>
        <v>0</v>
      </c>
      <c r="AO310" s="21">
        <f t="shared" si="88"/>
        <v>105.18545454545455</v>
      </c>
      <c r="AP310" s="21">
        <f t="shared" si="89"/>
        <v>92400</v>
      </c>
      <c r="AQ310" t="str">
        <f t="shared" si="90"/>
        <v>,长獠牙,蓝水晶,漂亮的蘑菇</v>
      </c>
      <c r="AR310" s="24" t="str">
        <f>IF(F310="c",getSring(AQ310,4),VLOOKUP(K310&amp;F310,test4,2,FALSE))</f>
        <v>水之精华</v>
      </c>
      <c r="AS310" s="24">
        <f t="shared" si="91"/>
        <v>30009</v>
      </c>
      <c r="AT310" s="24">
        <f t="shared" si="92"/>
        <v>22</v>
      </c>
      <c r="AU310" s="24" t="str">
        <f t="shared" si="100"/>
        <v>长獠牙</v>
      </c>
      <c r="AV310" s="24">
        <f t="shared" si="93"/>
        <v>30039</v>
      </c>
      <c r="AW310" s="24">
        <f t="shared" si="94"/>
        <v>44</v>
      </c>
      <c r="AX310" s="24" t="str">
        <f t="shared" si="101"/>
        <v>蓝水晶</v>
      </c>
      <c r="AY310" s="24">
        <f t="shared" si="95"/>
        <v>30031</v>
      </c>
      <c r="AZ310" s="24">
        <f t="shared" si="96"/>
        <v>44</v>
      </c>
      <c r="BA310" s="24" t="str">
        <f t="shared" si="102"/>
        <v>漂亮的蘑菇</v>
      </c>
      <c r="BB310" s="24">
        <f t="shared" si="97"/>
        <v>30023</v>
      </c>
      <c r="BC310" s="24">
        <f t="shared" si="103"/>
        <v>44</v>
      </c>
    </row>
    <row r="311" spans="1:55" ht="14.25" x14ac:dyDescent="0.2">
      <c r="A311">
        <f t="shared" si="98"/>
        <v>10309</v>
      </c>
      <c r="B311" s="16">
        <v>309</v>
      </c>
      <c r="C311" s="16" t="str">
        <f ca="1">武器1!C311</f>
        <v>IC1006</v>
      </c>
      <c r="D311" s="16" t="str">
        <f ca="1">武器1!D311</f>
        <v>坚硬的玄铁锤子</v>
      </c>
      <c r="E311" s="16">
        <f t="shared" si="84"/>
        <v>9</v>
      </c>
      <c r="F311" s="36" t="str">
        <f t="shared" si="104"/>
        <v>b</v>
      </c>
      <c r="G311" s="39">
        <f t="shared" si="99"/>
        <v>3</v>
      </c>
      <c r="H311" s="19" t="s">
        <v>21</v>
      </c>
      <c r="I311" s="3" t="s">
        <v>31</v>
      </c>
      <c r="J311" s="3" t="s">
        <v>931</v>
      </c>
      <c r="K311" s="3" t="str">
        <f t="shared" si="85"/>
        <v>冷却</v>
      </c>
      <c r="L311" s="3">
        <f t="shared" si="86"/>
        <v>2</v>
      </c>
      <c r="M311" s="3">
        <f t="shared" si="87"/>
        <v>3</v>
      </c>
      <c r="N311" s="16">
        <v>0</v>
      </c>
      <c r="O311" s="16">
        <v>5</v>
      </c>
      <c r="P311" s="16">
        <f>武器2!L311</f>
        <v>75</v>
      </c>
      <c r="Q311" s="16">
        <f>武器2!M311</f>
        <v>0</v>
      </c>
      <c r="R311" s="16">
        <f>武器2!N311</f>
        <v>0</v>
      </c>
      <c r="S311" s="16">
        <f>武器2!O311</f>
        <v>0</v>
      </c>
      <c r="T311" s="16">
        <f>武器2!P311</f>
        <v>0</v>
      </c>
      <c r="U311" s="16">
        <f>武器2!Q311</f>
        <v>0</v>
      </c>
      <c r="V311" s="16">
        <f>武器2!R311</f>
        <v>0</v>
      </c>
      <c r="W311" s="16">
        <f>武器2!S311</f>
        <v>0</v>
      </c>
      <c r="X311" s="16">
        <f>武器2!T311</f>
        <v>0</v>
      </c>
      <c r="Y311" s="16">
        <f>武器2!U311</f>
        <v>0</v>
      </c>
      <c r="Z311" s="16">
        <f>武器2!V311</f>
        <v>0</v>
      </c>
      <c r="AA311" s="16">
        <f>武器2!W311</f>
        <v>0</v>
      </c>
      <c r="AB311" s="16">
        <f>武器2!X311</f>
        <v>0</v>
      </c>
      <c r="AC311" s="16">
        <f>武器2!Y311</f>
        <v>0</v>
      </c>
      <c r="AD311" s="16">
        <f>武器2!Z311</f>
        <v>0</v>
      </c>
      <c r="AE311" s="16">
        <f>武器2!AA311</f>
        <v>0</v>
      </c>
      <c r="AF311" s="16">
        <f>武器2!AB311</f>
        <v>0</v>
      </c>
      <c r="AG311" s="16">
        <f>武器2!AC311</f>
        <v>0</v>
      </c>
      <c r="AH311" s="16">
        <f>武器2!AD311</f>
        <v>0</v>
      </c>
      <c r="AI311" s="16">
        <f>武器2!AE311</f>
        <v>0</v>
      </c>
      <c r="AJ311" s="16">
        <f>武器2!AF311</f>
        <v>0</v>
      </c>
      <c r="AK311" s="16">
        <f>武器2!AG311</f>
        <v>0</v>
      </c>
      <c r="AL311" s="16">
        <f>武器2!AH311</f>
        <v>0</v>
      </c>
      <c r="AM311" s="16">
        <f>武器2!AI311</f>
        <v>0.23927272727272728</v>
      </c>
      <c r="AN311" s="16">
        <f>武器2!AJ311</f>
        <v>0</v>
      </c>
      <c r="AO311" s="21">
        <f t="shared" si="88"/>
        <v>112.5</v>
      </c>
      <c r="AP311" s="21">
        <f t="shared" si="89"/>
        <v>97500</v>
      </c>
      <c r="AQ311" t="str">
        <f t="shared" si="90"/>
        <v>,扁扁的稻草,蓝水晶,长獠牙</v>
      </c>
      <c r="AR311" s="24" t="str">
        <f>IF(F311="c",getSring(AQ311,4),VLOOKUP(K311&amp;F311,test4,2,FALSE))</f>
        <v>水之精华</v>
      </c>
      <c r="AS311" s="24">
        <f t="shared" si="91"/>
        <v>30009</v>
      </c>
      <c r="AT311" s="24">
        <f t="shared" si="92"/>
        <v>23</v>
      </c>
      <c r="AU311" s="24" t="str">
        <f t="shared" si="100"/>
        <v>扁扁的稻草</v>
      </c>
      <c r="AV311" s="24">
        <f t="shared" si="93"/>
        <v>30027</v>
      </c>
      <c r="AW311" s="24">
        <f t="shared" si="94"/>
        <v>47</v>
      </c>
      <c r="AX311" s="24" t="str">
        <f t="shared" si="101"/>
        <v>蓝水晶</v>
      </c>
      <c r="AY311" s="24">
        <f t="shared" si="95"/>
        <v>30031</v>
      </c>
      <c r="AZ311" s="24">
        <f t="shared" si="96"/>
        <v>47</v>
      </c>
      <c r="BA311" s="24" t="str">
        <f t="shared" si="102"/>
        <v>长獠牙</v>
      </c>
      <c r="BB311" s="24">
        <f t="shared" si="97"/>
        <v>30039</v>
      </c>
      <c r="BC311" s="24">
        <f t="shared" si="103"/>
        <v>47</v>
      </c>
    </row>
    <row r="312" spans="1:55" ht="14.25" x14ac:dyDescent="0.2">
      <c r="A312">
        <f t="shared" si="98"/>
        <v>10310</v>
      </c>
      <c r="B312" s="16">
        <v>310</v>
      </c>
      <c r="C312" s="16" t="str">
        <f ca="1">武器1!C312</f>
        <v>IC1006</v>
      </c>
      <c r="D312" s="16" t="str">
        <f ca="1">武器1!D312</f>
        <v>坚硬的魔王重锤</v>
      </c>
      <c r="E312" s="16">
        <f t="shared" si="84"/>
        <v>11</v>
      </c>
      <c r="F312" s="36" t="str">
        <f t="shared" si="104"/>
        <v>b</v>
      </c>
      <c r="G312" s="39">
        <f t="shared" si="99"/>
        <v>3</v>
      </c>
      <c r="H312" s="19" t="s">
        <v>21</v>
      </c>
      <c r="I312" s="3" t="s">
        <v>31</v>
      </c>
      <c r="J312" s="3" t="s">
        <v>931</v>
      </c>
      <c r="K312" s="3" t="str">
        <f t="shared" si="85"/>
        <v>冷却</v>
      </c>
      <c r="L312" s="3">
        <f t="shared" si="86"/>
        <v>2</v>
      </c>
      <c r="M312" s="3">
        <f t="shared" si="87"/>
        <v>3</v>
      </c>
      <c r="N312" s="16">
        <v>0</v>
      </c>
      <c r="O312" s="16">
        <v>6</v>
      </c>
      <c r="P312" s="16">
        <f>武器2!L312</f>
        <v>90</v>
      </c>
      <c r="Q312" s="16">
        <f>武器2!M312</f>
        <v>0</v>
      </c>
      <c r="R312" s="16">
        <f>武器2!N312</f>
        <v>0</v>
      </c>
      <c r="S312" s="16">
        <f>武器2!O312</f>
        <v>0</v>
      </c>
      <c r="T312" s="16">
        <f>武器2!P312</f>
        <v>0</v>
      </c>
      <c r="U312" s="16">
        <f>武器2!Q312</f>
        <v>0</v>
      </c>
      <c r="V312" s="16">
        <f>武器2!R312</f>
        <v>0</v>
      </c>
      <c r="W312" s="16">
        <f>武器2!S312</f>
        <v>0</v>
      </c>
      <c r="X312" s="16">
        <f>武器2!T312</f>
        <v>0</v>
      </c>
      <c r="Y312" s="16">
        <f>武器2!U312</f>
        <v>0.10333333333333333</v>
      </c>
      <c r="Z312" s="16">
        <f>武器2!V312</f>
        <v>0</v>
      </c>
      <c r="AA312" s="16">
        <f>武器2!W312</f>
        <v>0</v>
      </c>
      <c r="AB312" s="16">
        <f>武器2!X312</f>
        <v>0</v>
      </c>
      <c r="AC312" s="16">
        <f>武器2!Y312</f>
        <v>0</v>
      </c>
      <c r="AD312" s="16">
        <f>武器2!Z312</f>
        <v>0</v>
      </c>
      <c r="AE312" s="16">
        <f>武器2!AA312</f>
        <v>0</v>
      </c>
      <c r="AF312" s="16">
        <f>武器2!AB312</f>
        <v>0</v>
      </c>
      <c r="AG312" s="16">
        <f>武器2!AC312</f>
        <v>0</v>
      </c>
      <c r="AH312" s="16">
        <f>武器2!AD312</f>
        <v>0</v>
      </c>
      <c r="AI312" s="16">
        <f>武器2!AE312</f>
        <v>0</v>
      </c>
      <c r="AJ312" s="16">
        <f>武器2!AF312</f>
        <v>0</v>
      </c>
      <c r="AK312" s="16">
        <f>武器2!AG312</f>
        <v>0</v>
      </c>
      <c r="AL312" s="16">
        <f>武器2!AH312</f>
        <v>0</v>
      </c>
      <c r="AM312" s="16">
        <f>武器2!AI312</f>
        <v>0</v>
      </c>
      <c r="AN312" s="16">
        <f>武器2!AJ312</f>
        <v>0</v>
      </c>
      <c r="AO312" s="21">
        <f t="shared" si="88"/>
        <v>135</v>
      </c>
      <c r="AP312" s="21">
        <f t="shared" si="89"/>
        <v>117600</v>
      </c>
      <c r="AQ312" t="str">
        <f t="shared" si="90"/>
        <v>,蓝水晶,长獠牙,美味的坚果</v>
      </c>
      <c r="AR312" s="24" t="str">
        <f>IF(F312="c",getSring(AQ312,4),VLOOKUP(K312&amp;F312,test4,2,FALSE))</f>
        <v>水之精华</v>
      </c>
      <c r="AS312" s="24">
        <f t="shared" si="91"/>
        <v>30009</v>
      </c>
      <c r="AT312" s="24">
        <f t="shared" si="92"/>
        <v>28</v>
      </c>
      <c r="AU312" s="24" t="str">
        <f t="shared" si="100"/>
        <v>蓝水晶</v>
      </c>
      <c r="AV312" s="24">
        <f t="shared" si="93"/>
        <v>30031</v>
      </c>
      <c r="AW312" s="24">
        <f t="shared" si="94"/>
        <v>56</v>
      </c>
      <c r="AX312" s="24" t="str">
        <f t="shared" si="101"/>
        <v>长獠牙</v>
      </c>
      <c r="AY312" s="24">
        <f t="shared" si="95"/>
        <v>30039</v>
      </c>
      <c r="AZ312" s="24">
        <f t="shared" si="96"/>
        <v>56</v>
      </c>
      <c r="BA312" s="24" t="str">
        <f t="shared" si="102"/>
        <v>美味的坚果</v>
      </c>
      <c r="BB312" s="24">
        <f t="shared" si="97"/>
        <v>30043</v>
      </c>
      <c r="BC312" s="24">
        <f t="shared" si="103"/>
        <v>56</v>
      </c>
    </row>
    <row r="313" spans="1:55" ht="14.25" x14ac:dyDescent="0.2">
      <c r="A313">
        <f t="shared" si="98"/>
        <v>10311</v>
      </c>
      <c r="B313" s="16">
        <v>311</v>
      </c>
      <c r="C313" s="16" t="str">
        <f ca="1">武器1!C313</f>
        <v>IC1033</v>
      </c>
      <c r="D313" s="16" t="str">
        <f ca="1">武器1!D313</f>
        <v>优质的玄铁重锤</v>
      </c>
      <c r="E313" s="16">
        <f t="shared" si="84"/>
        <v>13</v>
      </c>
      <c r="F313" s="36" t="str">
        <f t="shared" si="104"/>
        <v>b</v>
      </c>
      <c r="G313" s="39">
        <f t="shared" si="99"/>
        <v>3</v>
      </c>
      <c r="H313" s="19" t="s">
        <v>21</v>
      </c>
      <c r="I313" s="3" t="s">
        <v>31</v>
      </c>
      <c r="J313" s="3" t="s">
        <v>931</v>
      </c>
      <c r="K313" s="3" t="str">
        <f t="shared" si="85"/>
        <v>冷却</v>
      </c>
      <c r="L313" s="3">
        <f t="shared" si="86"/>
        <v>2</v>
      </c>
      <c r="M313" s="3">
        <f t="shared" si="87"/>
        <v>3</v>
      </c>
      <c r="N313" s="16">
        <v>0</v>
      </c>
      <c r="O313" s="16">
        <v>7</v>
      </c>
      <c r="P313" s="16">
        <f>武器2!L313</f>
        <v>105</v>
      </c>
      <c r="Q313" s="16">
        <f>武器2!M313</f>
        <v>0</v>
      </c>
      <c r="R313" s="16">
        <f>武器2!N313</f>
        <v>0</v>
      </c>
      <c r="S313" s="16">
        <f>武器2!O313</f>
        <v>0</v>
      </c>
      <c r="T313" s="16">
        <f>武器2!P313</f>
        <v>0</v>
      </c>
      <c r="U313" s="16">
        <f>武器2!Q313</f>
        <v>0</v>
      </c>
      <c r="V313" s="16">
        <f>武器2!R313</f>
        <v>0</v>
      </c>
      <c r="W313" s="16">
        <f>武器2!S313</f>
        <v>0</v>
      </c>
      <c r="X313" s="16">
        <f>武器2!T313</f>
        <v>0</v>
      </c>
      <c r="Y313" s="16">
        <f>武器2!U313</f>
        <v>0</v>
      </c>
      <c r="Z313" s="16">
        <f>武器2!V313</f>
        <v>0</v>
      </c>
      <c r="AA313" s="16">
        <f>武器2!W313</f>
        <v>0</v>
      </c>
      <c r="AB313" s="16">
        <f>武器2!X313</f>
        <v>0.41818181818181821</v>
      </c>
      <c r="AC313" s="16">
        <f>武器2!Y313</f>
        <v>0</v>
      </c>
      <c r="AD313" s="16">
        <f>武器2!Z313</f>
        <v>0</v>
      </c>
      <c r="AE313" s="16">
        <f>武器2!AA313</f>
        <v>0</v>
      </c>
      <c r="AF313" s="16">
        <f>武器2!AB313</f>
        <v>0</v>
      </c>
      <c r="AG313" s="16">
        <f>武器2!AC313</f>
        <v>0</v>
      </c>
      <c r="AH313" s="16">
        <f>武器2!AD313</f>
        <v>0</v>
      </c>
      <c r="AI313" s="16">
        <f>武器2!AE313</f>
        <v>0</v>
      </c>
      <c r="AJ313" s="16">
        <f>武器2!AF313</f>
        <v>0</v>
      </c>
      <c r="AK313" s="16">
        <f>武器2!AG313</f>
        <v>0</v>
      </c>
      <c r="AL313" s="16">
        <f>武器2!AH313</f>
        <v>0</v>
      </c>
      <c r="AM313" s="16">
        <f>武器2!AI313</f>
        <v>0</v>
      </c>
      <c r="AN313" s="16">
        <f>武器2!AJ313</f>
        <v>0</v>
      </c>
      <c r="AO313" s="21">
        <f t="shared" si="88"/>
        <v>203.08181818181819</v>
      </c>
      <c r="AP313" s="21">
        <f t="shared" si="89"/>
        <v>177300</v>
      </c>
      <c r="AQ313" t="str">
        <f t="shared" si="90"/>
        <v>,扁扁的稻草,长獠牙,坚硬的石头</v>
      </c>
      <c r="AR313" s="24" t="str">
        <f>IF(F313="c",getSring(AQ313,4),VLOOKUP(K313&amp;F313,test4,2,FALSE))</f>
        <v>水之精华</v>
      </c>
      <c r="AS313" s="24">
        <f t="shared" si="91"/>
        <v>30009</v>
      </c>
      <c r="AT313" s="24">
        <f t="shared" si="92"/>
        <v>42</v>
      </c>
      <c r="AU313" s="24" t="str">
        <f t="shared" si="100"/>
        <v>扁扁的稻草</v>
      </c>
      <c r="AV313" s="24">
        <f t="shared" si="93"/>
        <v>30027</v>
      </c>
      <c r="AW313" s="24">
        <f t="shared" si="94"/>
        <v>85</v>
      </c>
      <c r="AX313" s="24" t="str">
        <f t="shared" si="101"/>
        <v>长獠牙</v>
      </c>
      <c r="AY313" s="24">
        <f t="shared" si="95"/>
        <v>30039</v>
      </c>
      <c r="AZ313" s="24">
        <f t="shared" si="96"/>
        <v>85</v>
      </c>
      <c r="BA313" s="24" t="str">
        <f t="shared" si="102"/>
        <v>坚硬的石头</v>
      </c>
      <c r="BB313" s="24">
        <f t="shared" si="97"/>
        <v>30035</v>
      </c>
      <c r="BC313" s="24">
        <f t="shared" si="103"/>
        <v>85</v>
      </c>
    </row>
    <row r="314" spans="1:55" ht="14.25" x14ac:dyDescent="0.2">
      <c r="A314">
        <f t="shared" si="98"/>
        <v>10312</v>
      </c>
      <c r="B314" s="16">
        <v>312</v>
      </c>
      <c r="C314" s="16" t="str">
        <f ca="1">武器1!C314</f>
        <v>IC1028</v>
      </c>
      <c r="D314" s="16" t="str">
        <f ca="1">武器1!D314</f>
        <v>发亮的智慧重锤</v>
      </c>
      <c r="E314" s="16">
        <f t="shared" si="84"/>
        <v>15</v>
      </c>
      <c r="F314" s="36" t="str">
        <f t="shared" si="104"/>
        <v>b</v>
      </c>
      <c r="G314" s="39">
        <f t="shared" si="99"/>
        <v>3</v>
      </c>
      <c r="H314" s="19" t="s">
        <v>21</v>
      </c>
      <c r="I314" s="3" t="s">
        <v>31</v>
      </c>
      <c r="J314" s="3" t="s">
        <v>931</v>
      </c>
      <c r="K314" s="3" t="str">
        <f t="shared" si="85"/>
        <v>冷却</v>
      </c>
      <c r="L314" s="3">
        <f t="shared" si="86"/>
        <v>2</v>
      </c>
      <c r="M314" s="3">
        <f t="shared" si="87"/>
        <v>3</v>
      </c>
      <c r="N314" s="16">
        <v>0</v>
      </c>
      <c r="O314" s="16">
        <v>8</v>
      </c>
      <c r="P314" s="16">
        <f>武器2!L314</f>
        <v>120</v>
      </c>
      <c r="Q314" s="16">
        <f>武器2!M314</f>
        <v>0</v>
      </c>
      <c r="R314" s="16">
        <f>武器2!N314</f>
        <v>0</v>
      </c>
      <c r="S314" s="16">
        <f>武器2!O314</f>
        <v>0</v>
      </c>
      <c r="T314" s="16">
        <f>武器2!P314</f>
        <v>0</v>
      </c>
      <c r="U314" s="16">
        <f>武器2!Q314</f>
        <v>0</v>
      </c>
      <c r="V314" s="16">
        <f>武器2!R314</f>
        <v>0</v>
      </c>
      <c r="W314" s="16">
        <f>武器2!S314</f>
        <v>0</v>
      </c>
      <c r="X314" s="16">
        <f>武器2!T314</f>
        <v>0</v>
      </c>
      <c r="Y314" s="16">
        <f>武器2!U314</f>
        <v>0</v>
      </c>
      <c r="Z314" s="16">
        <f>武器2!V314</f>
        <v>0</v>
      </c>
      <c r="AA314" s="16">
        <f>武器2!W314</f>
        <v>0</v>
      </c>
      <c r="AB314" s="16">
        <f>武器2!X314</f>
        <v>0.47727272727272729</v>
      </c>
      <c r="AC314" s="16">
        <f>武器2!Y314</f>
        <v>0</v>
      </c>
      <c r="AD314" s="16">
        <f>武器2!Z314</f>
        <v>0</v>
      </c>
      <c r="AE314" s="16">
        <f>武器2!AA314</f>
        <v>0</v>
      </c>
      <c r="AF314" s="16">
        <f>武器2!AB314</f>
        <v>0</v>
      </c>
      <c r="AG314" s="16">
        <f>武器2!AC314</f>
        <v>0</v>
      </c>
      <c r="AH314" s="16">
        <f>武器2!AD314</f>
        <v>0</v>
      </c>
      <c r="AI314" s="16">
        <f>武器2!AE314</f>
        <v>0</v>
      </c>
      <c r="AJ314" s="16">
        <f>武器2!AF314</f>
        <v>0</v>
      </c>
      <c r="AK314" s="16">
        <f>武器2!AG314</f>
        <v>0</v>
      </c>
      <c r="AL314" s="16">
        <f>武器2!AH314</f>
        <v>0</v>
      </c>
      <c r="AM314" s="16">
        <f>武器2!AI314</f>
        <v>0</v>
      </c>
      <c r="AN314" s="16">
        <f>武器2!AJ314</f>
        <v>0</v>
      </c>
      <c r="AO314" s="21">
        <f t="shared" si="88"/>
        <v>239.18181818181819</v>
      </c>
      <c r="AP314" s="21">
        <f t="shared" si="89"/>
        <v>210000</v>
      </c>
      <c r="AQ314" t="str">
        <f t="shared" si="90"/>
        <v>,美味的坚果,坚硬的石头,长獠牙</v>
      </c>
      <c r="AR314" s="24" t="str">
        <f>IF(F314="c",getSring(AQ314,4),VLOOKUP(K314&amp;F314,test4,2,FALSE))</f>
        <v>水之精华</v>
      </c>
      <c r="AS314" s="24">
        <f t="shared" si="91"/>
        <v>30009</v>
      </c>
      <c r="AT314" s="24">
        <f t="shared" si="92"/>
        <v>50</v>
      </c>
      <c r="AU314" s="24" t="str">
        <f t="shared" si="100"/>
        <v>美味的坚果</v>
      </c>
      <c r="AV314" s="24">
        <f t="shared" si="93"/>
        <v>30043</v>
      </c>
      <c r="AW314" s="24">
        <f t="shared" si="94"/>
        <v>100</v>
      </c>
      <c r="AX314" s="24" t="str">
        <f t="shared" si="101"/>
        <v>坚硬的石头</v>
      </c>
      <c r="AY314" s="24">
        <f t="shared" si="95"/>
        <v>30035</v>
      </c>
      <c r="AZ314" s="24">
        <f t="shared" si="96"/>
        <v>100</v>
      </c>
      <c r="BA314" s="24" t="str">
        <f t="shared" si="102"/>
        <v>长獠牙</v>
      </c>
      <c r="BB314" s="24">
        <f t="shared" si="97"/>
        <v>30039</v>
      </c>
      <c r="BC314" s="24">
        <f t="shared" si="103"/>
        <v>100</v>
      </c>
    </row>
    <row r="315" spans="1:55" ht="14.25" x14ac:dyDescent="0.2">
      <c r="A315">
        <f t="shared" si="98"/>
        <v>10313</v>
      </c>
      <c r="B315" s="16">
        <v>313</v>
      </c>
      <c r="C315" s="16" t="str">
        <f ca="1">武器1!C315</f>
        <v>IC1001</v>
      </c>
      <c r="D315" s="16" t="str">
        <f ca="1">武器1!D315</f>
        <v>初级的水晶重锤</v>
      </c>
      <c r="E315" s="16">
        <f t="shared" si="84"/>
        <v>1</v>
      </c>
      <c r="F315" s="36" t="str">
        <f t="shared" si="104"/>
        <v>c</v>
      </c>
      <c r="G315" s="39">
        <f t="shared" si="99"/>
        <v>4</v>
      </c>
      <c r="H315" s="19" t="s">
        <v>21</v>
      </c>
      <c r="I315" s="3" t="s">
        <v>31</v>
      </c>
      <c r="J315" s="3" t="s">
        <v>931</v>
      </c>
      <c r="K315" s="3" t="str">
        <f t="shared" si="85"/>
        <v/>
      </c>
      <c r="L315" s="3">
        <f t="shared" si="86"/>
        <v>0</v>
      </c>
      <c r="M315" s="3">
        <f t="shared" si="87"/>
        <v>0</v>
      </c>
      <c r="N315" s="16">
        <v>0</v>
      </c>
      <c r="O315" s="16">
        <v>1</v>
      </c>
      <c r="P315" s="16">
        <f>武器2!L315</f>
        <v>19</v>
      </c>
      <c r="Q315" s="16">
        <f>武器2!M315</f>
        <v>0</v>
      </c>
      <c r="R315" s="16">
        <f>武器2!N315</f>
        <v>0</v>
      </c>
      <c r="S315" s="16">
        <f>武器2!O315</f>
        <v>0</v>
      </c>
      <c r="T315" s="16">
        <f>武器2!P315</f>
        <v>0</v>
      </c>
      <c r="U315" s="16">
        <f>武器2!Q315</f>
        <v>0</v>
      </c>
      <c r="V315" s="16">
        <f>武器2!R315</f>
        <v>0</v>
      </c>
      <c r="W315" s="16">
        <f>武器2!S315</f>
        <v>0</v>
      </c>
      <c r="X315" s="16">
        <f>武器2!T315</f>
        <v>0</v>
      </c>
      <c r="Y315" s="16">
        <f>武器2!U315</f>
        <v>0</v>
      </c>
      <c r="Z315" s="16">
        <f>武器2!V315</f>
        <v>0</v>
      </c>
      <c r="AA315" s="16">
        <f>武器2!W315</f>
        <v>0</v>
      </c>
      <c r="AB315" s="16">
        <f>武器2!X315</f>
        <v>0</v>
      </c>
      <c r="AC315" s="16">
        <f>武器2!Y315</f>
        <v>0</v>
      </c>
      <c r="AD315" s="16">
        <f>武器2!Z315</f>
        <v>0</v>
      </c>
      <c r="AE315" s="16">
        <f>武器2!AA315</f>
        <v>0</v>
      </c>
      <c r="AF315" s="16">
        <f>武器2!AB315</f>
        <v>0</v>
      </c>
      <c r="AG315" s="16">
        <f>武器2!AC315</f>
        <v>0</v>
      </c>
      <c r="AH315" s="16">
        <f>武器2!AD315</f>
        <v>0</v>
      </c>
      <c r="AI315" s="16">
        <f>武器2!AE315</f>
        <v>0</v>
      </c>
      <c r="AJ315" s="16">
        <f>武器2!AF315</f>
        <v>0</v>
      </c>
      <c r="AK315" s="16">
        <f>武器2!AG315</f>
        <v>0</v>
      </c>
      <c r="AL315" s="16">
        <f>武器2!AH315</f>
        <v>0</v>
      </c>
      <c r="AM315" s="16">
        <f>武器2!AI315</f>
        <v>0</v>
      </c>
      <c r="AN315" s="16">
        <f>武器2!AJ315</f>
        <v>0</v>
      </c>
      <c r="AO315" s="21">
        <f t="shared" si="88"/>
        <v>28.5</v>
      </c>
      <c r="AP315" s="21">
        <f t="shared" si="89"/>
        <v>25050</v>
      </c>
      <c r="AQ315" t="str">
        <f t="shared" si="90"/>
        <v>,石头,狗牙,红水晶,多汁的坚果</v>
      </c>
      <c r="AR315" s="24" t="str">
        <f>IF(F315="c",getSring(AQ315,4),VLOOKUP(K315&amp;F315,test4,2,FALSE))</f>
        <v>多汁的坚果</v>
      </c>
      <c r="AS315" s="24">
        <f t="shared" si="91"/>
        <v>30042</v>
      </c>
      <c r="AT315" s="24">
        <f t="shared" si="92"/>
        <v>95</v>
      </c>
      <c r="AU315" s="24" t="str">
        <f t="shared" si="100"/>
        <v>石头</v>
      </c>
      <c r="AV315" s="24">
        <f t="shared" si="93"/>
        <v>30034</v>
      </c>
      <c r="AW315" s="24">
        <f t="shared" si="94"/>
        <v>24</v>
      </c>
      <c r="AX315" s="24" t="str">
        <f t="shared" si="101"/>
        <v>狗牙</v>
      </c>
      <c r="AY315" s="24">
        <f t="shared" si="95"/>
        <v>30038</v>
      </c>
      <c r="AZ315" s="24">
        <f t="shared" si="96"/>
        <v>24</v>
      </c>
      <c r="BA315" s="24" t="str">
        <f t="shared" si="102"/>
        <v>红水晶</v>
      </c>
      <c r="BB315" s="24">
        <f t="shared" si="97"/>
        <v>30030</v>
      </c>
      <c r="BC315" s="24">
        <f t="shared" si="103"/>
        <v>24</v>
      </c>
    </row>
    <row r="316" spans="1:55" ht="14.25" x14ac:dyDescent="0.2">
      <c r="A316">
        <f t="shared" si="98"/>
        <v>10314</v>
      </c>
      <c r="B316" s="16">
        <v>314</v>
      </c>
      <c r="C316" s="16" t="str">
        <f ca="1">武器1!C316</f>
        <v>IC1006</v>
      </c>
      <c r="D316" s="16" t="str">
        <f ca="1">武器1!D316</f>
        <v>一般的白银轻锤</v>
      </c>
      <c r="E316" s="16">
        <f t="shared" si="84"/>
        <v>3</v>
      </c>
      <c r="F316" s="36" t="str">
        <f t="shared" si="104"/>
        <v>c</v>
      </c>
      <c r="G316" s="39">
        <f t="shared" si="99"/>
        <v>4</v>
      </c>
      <c r="H316" s="19" t="s">
        <v>21</v>
      </c>
      <c r="I316" s="3" t="s">
        <v>31</v>
      </c>
      <c r="J316" s="3" t="s">
        <v>931</v>
      </c>
      <c r="K316" s="3" t="str">
        <f t="shared" si="85"/>
        <v/>
      </c>
      <c r="L316" s="3">
        <f t="shared" si="86"/>
        <v>0</v>
      </c>
      <c r="M316" s="3">
        <f t="shared" si="87"/>
        <v>0</v>
      </c>
      <c r="N316" s="16">
        <v>0</v>
      </c>
      <c r="O316" s="16">
        <v>2</v>
      </c>
      <c r="P316" s="16">
        <f>武器2!L316</f>
        <v>38</v>
      </c>
      <c r="Q316" s="16">
        <f>武器2!M316</f>
        <v>0</v>
      </c>
      <c r="R316" s="16">
        <f>武器2!N316</f>
        <v>0</v>
      </c>
      <c r="S316" s="16">
        <f>武器2!O316</f>
        <v>0</v>
      </c>
      <c r="T316" s="16">
        <f>武器2!P316</f>
        <v>0</v>
      </c>
      <c r="U316" s="16">
        <f>武器2!Q316</f>
        <v>0</v>
      </c>
      <c r="V316" s="16">
        <f>武器2!R316</f>
        <v>0</v>
      </c>
      <c r="W316" s="16">
        <f>武器2!S316</f>
        <v>0</v>
      </c>
      <c r="X316" s="16">
        <f>武器2!T316</f>
        <v>0</v>
      </c>
      <c r="Y316" s="16">
        <f>武器2!U316</f>
        <v>0</v>
      </c>
      <c r="Z316" s="16">
        <f>武器2!V316</f>
        <v>0</v>
      </c>
      <c r="AA316" s="16">
        <f>武器2!W316</f>
        <v>0</v>
      </c>
      <c r="AB316" s="16">
        <f>武器2!X316</f>
        <v>0</v>
      </c>
      <c r="AC316" s="16">
        <f>武器2!Y316</f>
        <v>0</v>
      </c>
      <c r="AD316" s="16">
        <f>武器2!Z316</f>
        <v>0</v>
      </c>
      <c r="AE316" s="16">
        <f>武器2!AA316</f>
        <v>0</v>
      </c>
      <c r="AF316" s="16">
        <f>武器2!AB316</f>
        <v>0</v>
      </c>
      <c r="AG316" s="16">
        <f>武器2!AC316</f>
        <v>0</v>
      </c>
      <c r="AH316" s="16">
        <f>武器2!AD316</f>
        <v>0</v>
      </c>
      <c r="AI316" s="16">
        <f>武器2!AE316</f>
        <v>0</v>
      </c>
      <c r="AJ316" s="16">
        <f>武器2!AF316</f>
        <v>0</v>
      </c>
      <c r="AK316" s="16">
        <f>武器2!AG316</f>
        <v>0</v>
      </c>
      <c r="AL316" s="16">
        <f>武器2!AH316</f>
        <v>0</v>
      </c>
      <c r="AM316" s="16">
        <f>武器2!AI316</f>
        <v>0</v>
      </c>
      <c r="AN316" s="16">
        <f>武器2!AJ316</f>
        <v>0</v>
      </c>
      <c r="AO316" s="21">
        <f t="shared" si="88"/>
        <v>57</v>
      </c>
      <c r="AP316" s="21">
        <f t="shared" si="89"/>
        <v>50100</v>
      </c>
      <c r="AQ316" t="str">
        <f t="shared" si="90"/>
        <v>,狗牙,稻草,石头,蘑菇</v>
      </c>
      <c r="AR316" s="24" t="str">
        <f>IF(F316="c",getSring(AQ316,4),VLOOKUP(K316&amp;F316,test4,2,FALSE))</f>
        <v>蘑菇</v>
      </c>
      <c r="AS316" s="24">
        <f t="shared" si="91"/>
        <v>30022</v>
      </c>
      <c r="AT316" s="24">
        <f t="shared" si="92"/>
        <v>190</v>
      </c>
      <c r="AU316" s="24" t="str">
        <f t="shared" si="100"/>
        <v>狗牙</v>
      </c>
      <c r="AV316" s="24">
        <f t="shared" si="93"/>
        <v>30038</v>
      </c>
      <c r="AW316" s="24">
        <f t="shared" si="94"/>
        <v>48</v>
      </c>
      <c r="AX316" s="24" t="str">
        <f t="shared" si="101"/>
        <v>稻草</v>
      </c>
      <c r="AY316" s="24">
        <f t="shared" si="95"/>
        <v>30026</v>
      </c>
      <c r="AZ316" s="24">
        <f t="shared" si="96"/>
        <v>48</v>
      </c>
      <c r="BA316" s="24" t="str">
        <f t="shared" si="102"/>
        <v>石头</v>
      </c>
      <c r="BB316" s="24">
        <f t="shared" si="97"/>
        <v>30034</v>
      </c>
      <c r="BC316" s="24">
        <f t="shared" si="103"/>
        <v>48</v>
      </c>
    </row>
    <row r="317" spans="1:55" ht="14.25" x14ac:dyDescent="0.2">
      <c r="A317">
        <f t="shared" si="98"/>
        <v>10315</v>
      </c>
      <c r="B317" s="16">
        <v>315</v>
      </c>
      <c r="C317" s="16" t="str">
        <f ca="1">武器1!C317</f>
        <v>IC1001</v>
      </c>
      <c r="D317" s="16" t="str">
        <f ca="1">武器1!D317</f>
        <v>一般的言语轻锤</v>
      </c>
      <c r="E317" s="16">
        <f t="shared" si="84"/>
        <v>5</v>
      </c>
      <c r="F317" s="36" t="str">
        <f t="shared" si="104"/>
        <v>c</v>
      </c>
      <c r="G317" s="39">
        <f t="shared" si="99"/>
        <v>4</v>
      </c>
      <c r="H317" s="19" t="s">
        <v>21</v>
      </c>
      <c r="I317" s="3" t="s">
        <v>31</v>
      </c>
      <c r="J317" s="3" t="s">
        <v>931</v>
      </c>
      <c r="K317" s="3" t="str">
        <f t="shared" si="85"/>
        <v/>
      </c>
      <c r="L317" s="3">
        <f t="shared" si="86"/>
        <v>0</v>
      </c>
      <c r="M317" s="3">
        <f t="shared" si="87"/>
        <v>0</v>
      </c>
      <c r="N317" s="16">
        <v>0</v>
      </c>
      <c r="O317" s="16">
        <v>3</v>
      </c>
      <c r="P317" s="16">
        <f>武器2!L317</f>
        <v>57</v>
      </c>
      <c r="Q317" s="16">
        <f>武器2!M317</f>
        <v>0</v>
      </c>
      <c r="R317" s="16">
        <f>武器2!N317</f>
        <v>0</v>
      </c>
      <c r="S317" s="16">
        <f>武器2!O317</f>
        <v>0</v>
      </c>
      <c r="T317" s="16">
        <f>武器2!P317</f>
        <v>0</v>
      </c>
      <c r="U317" s="16">
        <f>武器2!Q317</f>
        <v>0</v>
      </c>
      <c r="V317" s="16">
        <f>武器2!R317</f>
        <v>0</v>
      </c>
      <c r="W317" s="16">
        <f>武器2!S317</f>
        <v>0</v>
      </c>
      <c r="X317" s="16">
        <f>武器2!T317</f>
        <v>0</v>
      </c>
      <c r="Y317" s="16">
        <f>武器2!U317</f>
        <v>0</v>
      </c>
      <c r="Z317" s="16">
        <f>武器2!V317</f>
        <v>0</v>
      </c>
      <c r="AA317" s="16">
        <f>武器2!W317</f>
        <v>0</v>
      </c>
      <c r="AB317" s="16">
        <f>武器2!X317</f>
        <v>0</v>
      </c>
      <c r="AC317" s="16">
        <f>武器2!Y317</f>
        <v>0</v>
      </c>
      <c r="AD317" s="16">
        <f>武器2!Z317</f>
        <v>0</v>
      </c>
      <c r="AE317" s="16">
        <f>武器2!AA317</f>
        <v>0</v>
      </c>
      <c r="AF317" s="16">
        <f>武器2!AB317</f>
        <v>0</v>
      </c>
      <c r="AG317" s="16">
        <f>武器2!AC317</f>
        <v>0</v>
      </c>
      <c r="AH317" s="16">
        <f>武器2!AD317</f>
        <v>0</v>
      </c>
      <c r="AI317" s="16">
        <f>武器2!AE317</f>
        <v>0</v>
      </c>
      <c r="AJ317" s="16">
        <f>武器2!AF317</f>
        <v>0</v>
      </c>
      <c r="AK317" s="16">
        <f>武器2!AG317</f>
        <v>0</v>
      </c>
      <c r="AL317" s="16">
        <f>武器2!AH317</f>
        <v>0</v>
      </c>
      <c r="AM317" s="16">
        <f>武器2!AI317</f>
        <v>0</v>
      </c>
      <c r="AN317" s="16">
        <f>武器2!AJ317</f>
        <v>0</v>
      </c>
      <c r="AO317" s="21">
        <f t="shared" si="88"/>
        <v>85.5</v>
      </c>
      <c r="AP317" s="21">
        <f t="shared" si="89"/>
        <v>74700</v>
      </c>
      <c r="AQ317" t="str">
        <f t="shared" si="90"/>
        <v>,石头,稻草,多汁的坚果,红水晶</v>
      </c>
      <c r="AR317" s="24" t="str">
        <f>IF(F317="c",getSring(AQ317,4),VLOOKUP(K317&amp;F317,test4,2,FALSE))</f>
        <v>红水晶</v>
      </c>
      <c r="AS317" s="24">
        <f t="shared" si="91"/>
        <v>30030</v>
      </c>
      <c r="AT317" s="24">
        <f t="shared" si="92"/>
        <v>285</v>
      </c>
      <c r="AU317" s="24" t="str">
        <f t="shared" si="100"/>
        <v>石头</v>
      </c>
      <c r="AV317" s="24">
        <f t="shared" si="93"/>
        <v>30034</v>
      </c>
      <c r="AW317" s="24">
        <f t="shared" si="94"/>
        <v>71</v>
      </c>
      <c r="AX317" s="24" t="str">
        <f t="shared" si="101"/>
        <v>稻草</v>
      </c>
      <c r="AY317" s="24">
        <f t="shared" si="95"/>
        <v>30026</v>
      </c>
      <c r="AZ317" s="24">
        <f t="shared" si="96"/>
        <v>71</v>
      </c>
      <c r="BA317" s="24" t="str">
        <f t="shared" si="102"/>
        <v>多汁的坚果</v>
      </c>
      <c r="BB317" s="24">
        <f t="shared" si="97"/>
        <v>30042</v>
      </c>
      <c r="BC317" s="24">
        <f t="shared" si="103"/>
        <v>71</v>
      </c>
    </row>
    <row r="318" spans="1:55" ht="14.25" x14ac:dyDescent="0.2">
      <c r="A318">
        <f t="shared" si="98"/>
        <v>10316</v>
      </c>
      <c r="B318" s="16">
        <v>316</v>
      </c>
      <c r="C318" s="16" t="str">
        <f ca="1">武器1!C318</f>
        <v>IC1002</v>
      </c>
      <c r="D318" s="16" t="str">
        <f ca="1">武器1!D318</f>
        <v>破旧的玄铁轻锤</v>
      </c>
      <c r="E318" s="16">
        <f t="shared" si="84"/>
        <v>7</v>
      </c>
      <c r="F318" s="36" t="str">
        <f t="shared" si="104"/>
        <v>c</v>
      </c>
      <c r="G318" s="39">
        <f t="shared" si="99"/>
        <v>4</v>
      </c>
      <c r="H318" s="19" t="s">
        <v>21</v>
      </c>
      <c r="I318" s="3" t="s">
        <v>31</v>
      </c>
      <c r="J318" s="3" t="s">
        <v>931</v>
      </c>
      <c r="K318" s="3" t="str">
        <f t="shared" si="85"/>
        <v/>
      </c>
      <c r="L318" s="3">
        <f t="shared" si="86"/>
        <v>0</v>
      </c>
      <c r="M318" s="3">
        <f t="shared" si="87"/>
        <v>0</v>
      </c>
      <c r="N318" s="16">
        <v>0</v>
      </c>
      <c r="O318" s="16">
        <v>4</v>
      </c>
      <c r="P318" s="16">
        <f>武器2!L318</f>
        <v>76</v>
      </c>
      <c r="Q318" s="16">
        <f>武器2!M318</f>
        <v>0</v>
      </c>
      <c r="R318" s="16">
        <f>武器2!N318</f>
        <v>0</v>
      </c>
      <c r="S318" s="16">
        <f>武器2!O318</f>
        <v>0</v>
      </c>
      <c r="T318" s="16">
        <f>武器2!P318</f>
        <v>0</v>
      </c>
      <c r="U318" s="16">
        <f>武器2!Q318</f>
        <v>0</v>
      </c>
      <c r="V318" s="16">
        <f>武器2!R318</f>
        <v>0</v>
      </c>
      <c r="W318" s="16">
        <f>武器2!S318</f>
        <v>0</v>
      </c>
      <c r="X318" s="16">
        <f>武器2!T318</f>
        <v>0</v>
      </c>
      <c r="Y318" s="16">
        <f>武器2!U318</f>
        <v>0</v>
      </c>
      <c r="Z318" s="16">
        <f>武器2!V318</f>
        <v>0</v>
      </c>
      <c r="AA318" s="16">
        <f>武器2!W318</f>
        <v>0</v>
      </c>
      <c r="AB318" s="16">
        <f>武器2!X318</f>
        <v>0</v>
      </c>
      <c r="AC318" s="16">
        <f>武器2!Y318</f>
        <v>0</v>
      </c>
      <c r="AD318" s="16">
        <f>武器2!Z318</f>
        <v>0</v>
      </c>
      <c r="AE318" s="16">
        <f>武器2!AA318</f>
        <v>0</v>
      </c>
      <c r="AF318" s="16">
        <f>武器2!AB318</f>
        <v>0</v>
      </c>
      <c r="AG318" s="16">
        <f>武器2!AC318</f>
        <v>0</v>
      </c>
      <c r="AH318" s="16">
        <f>武器2!AD318</f>
        <v>0</v>
      </c>
      <c r="AI318" s="16">
        <f>武器2!AE318</f>
        <v>0</v>
      </c>
      <c r="AJ318" s="16">
        <f>武器2!AF318</f>
        <v>0</v>
      </c>
      <c r="AK318" s="16">
        <f>武器2!AG318</f>
        <v>0</v>
      </c>
      <c r="AL318" s="16">
        <f>武器2!AH318</f>
        <v>0</v>
      </c>
      <c r="AM318" s="16">
        <f>武器2!AI318</f>
        <v>0</v>
      </c>
      <c r="AN318" s="16">
        <f>武器2!AJ318</f>
        <v>0</v>
      </c>
      <c r="AO318" s="21">
        <f t="shared" si="88"/>
        <v>114</v>
      </c>
      <c r="AP318" s="21">
        <f t="shared" si="89"/>
        <v>99750</v>
      </c>
      <c r="AQ318" t="str">
        <f t="shared" si="90"/>
        <v>,稻草,多汁的坚果,狗牙,蘑菇</v>
      </c>
      <c r="AR318" s="24" t="str">
        <f>IF(F318="c",getSring(AQ318,4),VLOOKUP(K318&amp;F318,test4,2,FALSE))</f>
        <v>蘑菇</v>
      </c>
      <c r="AS318" s="24">
        <f t="shared" si="91"/>
        <v>30022</v>
      </c>
      <c r="AT318" s="24">
        <f t="shared" si="92"/>
        <v>380</v>
      </c>
      <c r="AU318" s="24" t="str">
        <f t="shared" si="100"/>
        <v>稻草</v>
      </c>
      <c r="AV318" s="24">
        <f t="shared" si="93"/>
        <v>30026</v>
      </c>
      <c r="AW318" s="24">
        <f t="shared" si="94"/>
        <v>95</v>
      </c>
      <c r="AX318" s="24" t="str">
        <f t="shared" si="101"/>
        <v>多汁的坚果</v>
      </c>
      <c r="AY318" s="24">
        <f t="shared" si="95"/>
        <v>30042</v>
      </c>
      <c r="AZ318" s="24">
        <f t="shared" si="96"/>
        <v>95</v>
      </c>
      <c r="BA318" s="24" t="str">
        <f t="shared" si="102"/>
        <v>狗牙</v>
      </c>
      <c r="BB318" s="24">
        <f t="shared" si="97"/>
        <v>30038</v>
      </c>
      <c r="BC318" s="24">
        <f t="shared" si="103"/>
        <v>95</v>
      </c>
    </row>
    <row r="319" spans="1:55" ht="14.25" x14ac:dyDescent="0.2">
      <c r="A319">
        <f t="shared" si="98"/>
        <v>10317</v>
      </c>
      <c r="B319" s="16">
        <v>317</v>
      </c>
      <c r="C319" s="16" t="str">
        <f ca="1">武器1!C319</f>
        <v>IC1016</v>
      </c>
      <c r="D319" s="16" t="str">
        <f ca="1">武器1!D319</f>
        <v>破旧的空灵重锤</v>
      </c>
      <c r="E319" s="16">
        <f t="shared" si="84"/>
        <v>9</v>
      </c>
      <c r="F319" s="36" t="str">
        <f t="shared" si="104"/>
        <v>c</v>
      </c>
      <c r="G319" s="39">
        <f t="shared" si="99"/>
        <v>4</v>
      </c>
      <c r="H319" s="19" t="s">
        <v>21</v>
      </c>
      <c r="I319" s="3" t="s">
        <v>31</v>
      </c>
      <c r="J319" s="3" t="s">
        <v>931</v>
      </c>
      <c r="K319" s="3" t="str">
        <f t="shared" si="85"/>
        <v/>
      </c>
      <c r="L319" s="3">
        <f t="shared" si="86"/>
        <v>0</v>
      </c>
      <c r="M319" s="3">
        <f t="shared" si="87"/>
        <v>0</v>
      </c>
      <c r="N319" s="16">
        <v>0</v>
      </c>
      <c r="O319" s="16">
        <v>5</v>
      </c>
      <c r="P319" s="16">
        <f>武器2!L319</f>
        <v>95</v>
      </c>
      <c r="Q319" s="16">
        <f>武器2!M319</f>
        <v>0</v>
      </c>
      <c r="R319" s="16">
        <f>武器2!N319</f>
        <v>0</v>
      </c>
      <c r="S319" s="16">
        <f>武器2!O319</f>
        <v>0</v>
      </c>
      <c r="T319" s="16">
        <f>武器2!P319</f>
        <v>0</v>
      </c>
      <c r="U319" s="16">
        <f>武器2!Q319</f>
        <v>0</v>
      </c>
      <c r="V319" s="16">
        <f>武器2!R319</f>
        <v>0</v>
      </c>
      <c r="W319" s="16">
        <f>武器2!S319</f>
        <v>0</v>
      </c>
      <c r="X319" s="16">
        <f>武器2!T319</f>
        <v>0</v>
      </c>
      <c r="Y319" s="16">
        <f>武器2!U319</f>
        <v>0</v>
      </c>
      <c r="Z319" s="16">
        <f>武器2!V319</f>
        <v>0</v>
      </c>
      <c r="AA319" s="16">
        <f>武器2!W319</f>
        <v>0</v>
      </c>
      <c r="AB319" s="16">
        <f>武器2!X319</f>
        <v>0</v>
      </c>
      <c r="AC319" s="16">
        <f>武器2!Y319</f>
        <v>0</v>
      </c>
      <c r="AD319" s="16">
        <f>武器2!Z319</f>
        <v>0</v>
      </c>
      <c r="AE319" s="16">
        <f>武器2!AA319</f>
        <v>0</v>
      </c>
      <c r="AF319" s="16">
        <f>武器2!AB319</f>
        <v>0</v>
      </c>
      <c r="AG319" s="16">
        <f>武器2!AC319</f>
        <v>0</v>
      </c>
      <c r="AH319" s="16">
        <f>武器2!AD319</f>
        <v>0</v>
      </c>
      <c r="AI319" s="16">
        <f>武器2!AE319</f>
        <v>0</v>
      </c>
      <c r="AJ319" s="16">
        <f>武器2!AF319</f>
        <v>0</v>
      </c>
      <c r="AK319" s="16">
        <f>武器2!AG319</f>
        <v>0</v>
      </c>
      <c r="AL319" s="16">
        <f>武器2!AH319</f>
        <v>0</v>
      </c>
      <c r="AM319" s="16">
        <f>武器2!AI319</f>
        <v>0</v>
      </c>
      <c r="AN319" s="16">
        <f>武器2!AJ319</f>
        <v>0</v>
      </c>
      <c r="AO319" s="21">
        <f t="shared" si="88"/>
        <v>142.5</v>
      </c>
      <c r="AP319" s="21">
        <f t="shared" si="89"/>
        <v>124800</v>
      </c>
      <c r="AQ319" t="str">
        <f t="shared" si="90"/>
        <v>,多汁的坚果,红水晶,稻草,石头</v>
      </c>
      <c r="AR319" s="24" t="str">
        <f>IF(F319="c",getSring(AQ319,4),VLOOKUP(K319&amp;F319,test4,2,FALSE))</f>
        <v>石头</v>
      </c>
      <c r="AS319" s="24">
        <f t="shared" si="91"/>
        <v>30034</v>
      </c>
      <c r="AT319" s="24">
        <f t="shared" si="92"/>
        <v>475</v>
      </c>
      <c r="AU319" s="24" t="str">
        <f t="shared" si="100"/>
        <v>多汁的坚果</v>
      </c>
      <c r="AV319" s="24">
        <f t="shared" si="93"/>
        <v>30042</v>
      </c>
      <c r="AW319" s="24">
        <f t="shared" si="94"/>
        <v>119</v>
      </c>
      <c r="AX319" s="24" t="str">
        <f t="shared" si="101"/>
        <v>红水晶</v>
      </c>
      <c r="AY319" s="24">
        <f t="shared" si="95"/>
        <v>30030</v>
      </c>
      <c r="AZ319" s="24">
        <f t="shared" si="96"/>
        <v>119</v>
      </c>
      <c r="BA319" s="24" t="str">
        <f t="shared" si="102"/>
        <v>稻草</v>
      </c>
      <c r="BB319" s="24">
        <f t="shared" si="97"/>
        <v>30026</v>
      </c>
      <c r="BC319" s="24">
        <f t="shared" si="103"/>
        <v>119</v>
      </c>
    </row>
    <row r="320" spans="1:55" ht="14.25" x14ac:dyDescent="0.2">
      <c r="A320">
        <f t="shared" si="98"/>
        <v>10318</v>
      </c>
      <c r="B320" s="16">
        <v>318</v>
      </c>
      <c r="C320" s="16" t="str">
        <f ca="1">武器1!C320</f>
        <v>IC1033</v>
      </c>
      <c r="D320" s="16" t="str">
        <f ca="1">武器1!D320</f>
        <v>普通的虚幻轻锤</v>
      </c>
      <c r="E320" s="16">
        <f t="shared" si="84"/>
        <v>11</v>
      </c>
      <c r="F320" s="36" t="str">
        <f t="shared" si="104"/>
        <v>c</v>
      </c>
      <c r="G320" s="39">
        <f t="shared" si="99"/>
        <v>4</v>
      </c>
      <c r="H320" s="19" t="s">
        <v>21</v>
      </c>
      <c r="I320" s="3" t="s">
        <v>31</v>
      </c>
      <c r="J320" s="3" t="s">
        <v>931</v>
      </c>
      <c r="K320" s="3" t="str">
        <f t="shared" si="85"/>
        <v/>
      </c>
      <c r="L320" s="3">
        <f t="shared" si="86"/>
        <v>0</v>
      </c>
      <c r="M320" s="3">
        <f t="shared" si="87"/>
        <v>0</v>
      </c>
      <c r="N320" s="16">
        <v>0</v>
      </c>
      <c r="O320" s="16">
        <v>6</v>
      </c>
      <c r="P320" s="16">
        <f>武器2!L320</f>
        <v>114</v>
      </c>
      <c r="Q320" s="16">
        <f>武器2!M320</f>
        <v>0</v>
      </c>
      <c r="R320" s="16">
        <f>武器2!N320</f>
        <v>0</v>
      </c>
      <c r="S320" s="16">
        <f>武器2!O320</f>
        <v>0</v>
      </c>
      <c r="T320" s="16">
        <f>武器2!P320</f>
        <v>0</v>
      </c>
      <c r="U320" s="16">
        <f>武器2!Q320</f>
        <v>0</v>
      </c>
      <c r="V320" s="16">
        <f>武器2!R320</f>
        <v>0</v>
      </c>
      <c r="W320" s="16">
        <f>武器2!S320</f>
        <v>0</v>
      </c>
      <c r="X320" s="16">
        <f>武器2!T320</f>
        <v>0</v>
      </c>
      <c r="Y320" s="16">
        <f>武器2!U320</f>
        <v>0</v>
      </c>
      <c r="Z320" s="16">
        <f>武器2!V320</f>
        <v>0</v>
      </c>
      <c r="AA320" s="16">
        <f>武器2!W320</f>
        <v>0</v>
      </c>
      <c r="AB320" s="16">
        <f>武器2!X320</f>
        <v>0</v>
      </c>
      <c r="AC320" s="16">
        <f>武器2!Y320</f>
        <v>0</v>
      </c>
      <c r="AD320" s="16">
        <f>武器2!Z320</f>
        <v>0</v>
      </c>
      <c r="AE320" s="16">
        <f>武器2!AA320</f>
        <v>0</v>
      </c>
      <c r="AF320" s="16">
        <f>武器2!AB320</f>
        <v>0</v>
      </c>
      <c r="AG320" s="16">
        <f>武器2!AC320</f>
        <v>0</v>
      </c>
      <c r="AH320" s="16">
        <f>武器2!AD320</f>
        <v>0</v>
      </c>
      <c r="AI320" s="16">
        <f>武器2!AE320</f>
        <v>0</v>
      </c>
      <c r="AJ320" s="16">
        <f>武器2!AF320</f>
        <v>0</v>
      </c>
      <c r="AK320" s="16">
        <f>武器2!AG320</f>
        <v>0</v>
      </c>
      <c r="AL320" s="16">
        <f>武器2!AH320</f>
        <v>0</v>
      </c>
      <c r="AM320" s="16">
        <f>武器2!AI320</f>
        <v>0</v>
      </c>
      <c r="AN320" s="16">
        <f>武器2!AJ320</f>
        <v>0</v>
      </c>
      <c r="AO320" s="21">
        <f t="shared" si="88"/>
        <v>171</v>
      </c>
      <c r="AP320" s="21">
        <f t="shared" si="89"/>
        <v>149850</v>
      </c>
      <c r="AQ320" t="str">
        <f t="shared" si="90"/>
        <v>,红水晶,稻草,狗牙,石头</v>
      </c>
      <c r="AR320" s="24" t="str">
        <f>IF(F320="c",getSring(AQ320,4),VLOOKUP(K320&amp;F320,test4,2,FALSE))</f>
        <v>石头</v>
      </c>
      <c r="AS320" s="24">
        <f t="shared" si="91"/>
        <v>30034</v>
      </c>
      <c r="AT320" s="24">
        <f t="shared" si="92"/>
        <v>570</v>
      </c>
      <c r="AU320" s="24" t="str">
        <f t="shared" si="100"/>
        <v>红水晶</v>
      </c>
      <c r="AV320" s="24">
        <f t="shared" si="93"/>
        <v>30030</v>
      </c>
      <c r="AW320" s="24">
        <f t="shared" si="94"/>
        <v>143</v>
      </c>
      <c r="AX320" s="24" t="str">
        <f t="shared" si="101"/>
        <v>稻草</v>
      </c>
      <c r="AY320" s="24">
        <f t="shared" si="95"/>
        <v>30026</v>
      </c>
      <c r="AZ320" s="24">
        <f t="shared" si="96"/>
        <v>143</v>
      </c>
      <c r="BA320" s="24" t="str">
        <f t="shared" si="102"/>
        <v>狗牙</v>
      </c>
      <c r="BB320" s="24">
        <f t="shared" si="97"/>
        <v>30038</v>
      </c>
      <c r="BC320" s="24">
        <f t="shared" si="103"/>
        <v>143</v>
      </c>
    </row>
    <row r="321" spans="1:55" ht="14.25" x14ac:dyDescent="0.2">
      <c r="A321">
        <f t="shared" si="98"/>
        <v>10319</v>
      </c>
      <c r="B321" s="16">
        <v>319</v>
      </c>
      <c r="C321" s="16" t="str">
        <f ca="1">武器1!C321</f>
        <v>IC1022</v>
      </c>
      <c r="D321" s="16" t="str">
        <f ca="1">武器1!D321</f>
        <v>一般的晨曦轻锤</v>
      </c>
      <c r="E321" s="16">
        <f t="shared" si="84"/>
        <v>13</v>
      </c>
      <c r="F321" s="36" t="str">
        <f t="shared" si="104"/>
        <v>c</v>
      </c>
      <c r="G321" s="39">
        <f t="shared" si="99"/>
        <v>4</v>
      </c>
      <c r="H321" s="19" t="s">
        <v>21</v>
      </c>
      <c r="I321" s="3" t="s">
        <v>31</v>
      </c>
      <c r="J321" s="3" t="s">
        <v>931</v>
      </c>
      <c r="K321" s="3" t="str">
        <f t="shared" si="85"/>
        <v/>
      </c>
      <c r="L321" s="3">
        <f t="shared" si="86"/>
        <v>0</v>
      </c>
      <c r="M321" s="3">
        <f t="shared" si="87"/>
        <v>0</v>
      </c>
      <c r="N321" s="16">
        <v>0</v>
      </c>
      <c r="O321" s="16">
        <v>7</v>
      </c>
      <c r="P321" s="16">
        <f>武器2!L321</f>
        <v>133</v>
      </c>
      <c r="Q321" s="16">
        <f>武器2!M321</f>
        <v>0</v>
      </c>
      <c r="R321" s="16">
        <f>武器2!N321</f>
        <v>0</v>
      </c>
      <c r="S321" s="16">
        <f>武器2!O321</f>
        <v>0</v>
      </c>
      <c r="T321" s="16">
        <f>武器2!P321</f>
        <v>0</v>
      </c>
      <c r="U321" s="16">
        <f>武器2!Q321</f>
        <v>0</v>
      </c>
      <c r="V321" s="16">
        <f>武器2!R321</f>
        <v>0</v>
      </c>
      <c r="W321" s="16">
        <f>武器2!S321</f>
        <v>0</v>
      </c>
      <c r="X321" s="16">
        <f>武器2!T321</f>
        <v>0</v>
      </c>
      <c r="Y321" s="16">
        <f>武器2!U321</f>
        <v>0</v>
      </c>
      <c r="Z321" s="16">
        <f>武器2!V321</f>
        <v>0</v>
      </c>
      <c r="AA321" s="16">
        <f>武器2!W321</f>
        <v>0</v>
      </c>
      <c r="AB321" s="16">
        <f>武器2!X321</f>
        <v>0</v>
      </c>
      <c r="AC321" s="16">
        <f>武器2!Y321</f>
        <v>0</v>
      </c>
      <c r="AD321" s="16">
        <f>武器2!Z321</f>
        <v>0</v>
      </c>
      <c r="AE321" s="16">
        <f>武器2!AA321</f>
        <v>0</v>
      </c>
      <c r="AF321" s="16">
        <f>武器2!AB321</f>
        <v>0</v>
      </c>
      <c r="AG321" s="16">
        <f>武器2!AC321</f>
        <v>0</v>
      </c>
      <c r="AH321" s="16">
        <f>武器2!AD321</f>
        <v>0</v>
      </c>
      <c r="AI321" s="16">
        <f>武器2!AE321</f>
        <v>0</v>
      </c>
      <c r="AJ321" s="16">
        <f>武器2!AF321</f>
        <v>0</v>
      </c>
      <c r="AK321" s="16">
        <f>武器2!AG321</f>
        <v>0</v>
      </c>
      <c r="AL321" s="16">
        <f>武器2!AH321</f>
        <v>0</v>
      </c>
      <c r="AM321" s="16">
        <f>武器2!AI321</f>
        <v>0</v>
      </c>
      <c r="AN321" s="16">
        <f>武器2!AJ321</f>
        <v>0</v>
      </c>
      <c r="AO321" s="21">
        <f t="shared" si="88"/>
        <v>199.5</v>
      </c>
      <c r="AP321" s="21">
        <f t="shared" si="89"/>
        <v>174450</v>
      </c>
      <c r="AQ321" t="str">
        <f t="shared" si="90"/>
        <v>,红水晶,狗牙,稻草,蘑菇</v>
      </c>
      <c r="AR321" s="24" t="str">
        <f>IF(F321="c",getSring(AQ321,4),VLOOKUP(K321&amp;F321,test4,2,FALSE))</f>
        <v>蘑菇</v>
      </c>
      <c r="AS321" s="24">
        <f t="shared" si="91"/>
        <v>30022</v>
      </c>
      <c r="AT321" s="24">
        <f t="shared" si="92"/>
        <v>665</v>
      </c>
      <c r="AU321" s="24" t="str">
        <f t="shared" si="100"/>
        <v>红水晶</v>
      </c>
      <c r="AV321" s="24">
        <f t="shared" si="93"/>
        <v>30030</v>
      </c>
      <c r="AW321" s="24">
        <f t="shared" si="94"/>
        <v>166</v>
      </c>
      <c r="AX321" s="24" t="str">
        <f t="shared" si="101"/>
        <v>狗牙</v>
      </c>
      <c r="AY321" s="24">
        <f t="shared" si="95"/>
        <v>30038</v>
      </c>
      <c r="AZ321" s="24">
        <f t="shared" si="96"/>
        <v>166</v>
      </c>
      <c r="BA321" s="24" t="str">
        <f t="shared" si="102"/>
        <v>稻草</v>
      </c>
      <c r="BB321" s="24">
        <f t="shared" si="97"/>
        <v>30026</v>
      </c>
      <c r="BC321" s="24">
        <f t="shared" si="103"/>
        <v>166</v>
      </c>
    </row>
    <row r="322" spans="1:55" ht="14.25" x14ac:dyDescent="0.2">
      <c r="A322">
        <f t="shared" si="98"/>
        <v>10320</v>
      </c>
      <c r="B322" s="16">
        <v>320</v>
      </c>
      <c r="C322" s="16" t="str">
        <f ca="1">武器1!C322</f>
        <v>IC1002</v>
      </c>
      <c r="D322" s="16" t="str">
        <f ca="1">武器1!D322</f>
        <v>破旧的玄铁锤子</v>
      </c>
      <c r="E322" s="16">
        <f t="shared" si="84"/>
        <v>15</v>
      </c>
      <c r="F322" s="36" t="str">
        <f t="shared" si="104"/>
        <v>c</v>
      </c>
      <c r="G322" s="39">
        <f t="shared" si="99"/>
        <v>4</v>
      </c>
      <c r="H322" s="19" t="s">
        <v>21</v>
      </c>
      <c r="I322" s="3" t="s">
        <v>31</v>
      </c>
      <c r="J322" s="3" t="s">
        <v>931</v>
      </c>
      <c r="K322" s="3" t="str">
        <f t="shared" si="85"/>
        <v/>
      </c>
      <c r="L322" s="3">
        <f t="shared" si="86"/>
        <v>0</v>
      </c>
      <c r="M322" s="3">
        <f t="shared" si="87"/>
        <v>0</v>
      </c>
      <c r="N322" s="16">
        <v>0</v>
      </c>
      <c r="O322" s="16">
        <v>8</v>
      </c>
      <c r="P322" s="16">
        <f>武器2!L322</f>
        <v>152</v>
      </c>
      <c r="Q322" s="16">
        <f>武器2!M322</f>
        <v>0</v>
      </c>
      <c r="R322" s="16">
        <f>武器2!N322</f>
        <v>0</v>
      </c>
      <c r="S322" s="16">
        <f>武器2!O322</f>
        <v>0</v>
      </c>
      <c r="T322" s="16">
        <f>武器2!P322</f>
        <v>0</v>
      </c>
      <c r="U322" s="16">
        <f>武器2!Q322</f>
        <v>0</v>
      </c>
      <c r="V322" s="16">
        <f>武器2!R322</f>
        <v>0</v>
      </c>
      <c r="W322" s="16">
        <f>武器2!S322</f>
        <v>0</v>
      </c>
      <c r="X322" s="16">
        <f>武器2!T322</f>
        <v>0</v>
      </c>
      <c r="Y322" s="16">
        <f>武器2!U322</f>
        <v>0</v>
      </c>
      <c r="Z322" s="16">
        <f>武器2!V322</f>
        <v>0</v>
      </c>
      <c r="AA322" s="16">
        <f>武器2!W322</f>
        <v>0</v>
      </c>
      <c r="AB322" s="16">
        <f>武器2!X322</f>
        <v>0</v>
      </c>
      <c r="AC322" s="16">
        <f>武器2!Y322</f>
        <v>0</v>
      </c>
      <c r="AD322" s="16">
        <f>武器2!Z322</f>
        <v>0</v>
      </c>
      <c r="AE322" s="16">
        <f>武器2!AA322</f>
        <v>0</v>
      </c>
      <c r="AF322" s="16">
        <f>武器2!AB322</f>
        <v>0</v>
      </c>
      <c r="AG322" s="16">
        <f>武器2!AC322</f>
        <v>0</v>
      </c>
      <c r="AH322" s="16">
        <f>武器2!AD322</f>
        <v>0</v>
      </c>
      <c r="AI322" s="16">
        <f>武器2!AE322</f>
        <v>0</v>
      </c>
      <c r="AJ322" s="16">
        <f>武器2!AF322</f>
        <v>0</v>
      </c>
      <c r="AK322" s="16">
        <f>武器2!AG322</f>
        <v>0</v>
      </c>
      <c r="AL322" s="16">
        <f>武器2!AH322</f>
        <v>0</v>
      </c>
      <c r="AM322" s="16">
        <f>武器2!AI322</f>
        <v>0</v>
      </c>
      <c r="AN322" s="16">
        <f>武器2!AJ322</f>
        <v>0</v>
      </c>
      <c r="AO322" s="21">
        <f t="shared" si="88"/>
        <v>228</v>
      </c>
      <c r="AP322" s="21">
        <f t="shared" si="89"/>
        <v>199500</v>
      </c>
      <c r="AQ322" t="str">
        <f t="shared" si="90"/>
        <v>,红水晶,石头,狗牙,蘑菇</v>
      </c>
      <c r="AR322" s="24" t="str">
        <f>IF(F322="c",getSring(AQ322,4),VLOOKUP(K322&amp;F322,test4,2,FALSE))</f>
        <v>蘑菇</v>
      </c>
      <c r="AS322" s="24">
        <f t="shared" si="91"/>
        <v>30022</v>
      </c>
      <c r="AT322" s="24">
        <f t="shared" si="92"/>
        <v>760</v>
      </c>
      <c r="AU322" s="24" t="str">
        <f t="shared" si="100"/>
        <v>红水晶</v>
      </c>
      <c r="AV322" s="24">
        <f t="shared" si="93"/>
        <v>30030</v>
      </c>
      <c r="AW322" s="24">
        <f t="shared" si="94"/>
        <v>190</v>
      </c>
      <c r="AX322" s="24" t="str">
        <f t="shared" si="101"/>
        <v>石头</v>
      </c>
      <c r="AY322" s="24">
        <f t="shared" si="95"/>
        <v>30034</v>
      </c>
      <c r="AZ322" s="24">
        <f t="shared" si="96"/>
        <v>190</v>
      </c>
      <c r="BA322" s="24" t="str">
        <f t="shared" si="102"/>
        <v>狗牙</v>
      </c>
      <c r="BB322" s="24">
        <f t="shared" si="97"/>
        <v>30038</v>
      </c>
      <c r="BC322" s="24">
        <f t="shared" si="103"/>
        <v>190</v>
      </c>
    </row>
    <row r="323" spans="1:55" ht="14.25" x14ac:dyDescent="0.2">
      <c r="A323">
        <f t="shared" si="98"/>
        <v>10321</v>
      </c>
      <c r="B323" s="16">
        <v>321</v>
      </c>
      <c r="C323" s="16" t="str">
        <f ca="1">武器1!C323</f>
        <v>IC1204</v>
      </c>
      <c r="D323" s="16" t="str">
        <f ca="1">武器1!D323</f>
        <v>神秘的遗迹短刀</v>
      </c>
      <c r="E323" s="16">
        <f t="shared" ref="E323:E386" si="105">VLOOKUP(J323&amp;O323&amp;F323,test11,5,FALSE)</f>
        <v>3</v>
      </c>
      <c r="F323" s="36" t="str">
        <f t="shared" si="104"/>
        <v>s</v>
      </c>
      <c r="G323" s="39">
        <f t="shared" si="99"/>
        <v>3</v>
      </c>
      <c r="H323" s="19" t="s">
        <v>21</v>
      </c>
      <c r="I323" s="3" t="s">
        <v>32</v>
      </c>
      <c r="J323" s="3" t="s">
        <v>932</v>
      </c>
      <c r="K323" s="3" t="str">
        <f t="shared" ref="K323:K386" si="106">IF(F323="c","",VLOOKUP(I323,professionNatrue,2,FALSE))</f>
        <v>物理</v>
      </c>
      <c r="L323" s="3">
        <f t="shared" ref="L323:L386" si="107">IF(K323="",0,VLOOKUP(K323,new_natrue,2,FALSE))</f>
        <v>0</v>
      </c>
      <c r="M323" s="3">
        <f t="shared" ref="M323:M386" si="108">IF(F323="c",0,VLOOKUP(I323,professionNatureNum,3,FALSE))</f>
        <v>1</v>
      </c>
      <c r="N323" s="16">
        <v>0</v>
      </c>
      <c r="O323" s="16">
        <v>1</v>
      </c>
      <c r="P323" s="16">
        <f>武器2!L323</f>
        <v>30</v>
      </c>
      <c r="Q323" s="16">
        <f>武器2!M323</f>
        <v>0</v>
      </c>
      <c r="R323" s="16">
        <f>武器2!N323</f>
        <v>0</v>
      </c>
      <c r="S323" s="16">
        <f>武器2!O323</f>
        <v>0</v>
      </c>
      <c r="T323" s="16">
        <f>武器2!P323</f>
        <v>0</v>
      </c>
      <c r="U323" s="16">
        <f>武器2!Q323</f>
        <v>0</v>
      </c>
      <c r="V323" s="16">
        <f>武器2!R323</f>
        <v>0</v>
      </c>
      <c r="W323" s="16">
        <f>武器2!S323</f>
        <v>0</v>
      </c>
      <c r="X323" s="16">
        <f>武器2!T323</f>
        <v>0</v>
      </c>
      <c r="Y323" s="16">
        <f>武器2!U323</f>
        <v>0</v>
      </c>
      <c r="Z323" s="16">
        <f>武器2!V323</f>
        <v>0</v>
      </c>
      <c r="AA323" s="16">
        <f>武器2!W323</f>
        <v>1.3333333333333332E-2</v>
      </c>
      <c r="AB323" s="16">
        <f>武器2!X323</f>
        <v>0.1</v>
      </c>
      <c r="AC323" s="16">
        <f>武器2!Y323</f>
        <v>0</v>
      </c>
      <c r="AD323" s="16">
        <f>武器2!Z323</f>
        <v>0</v>
      </c>
      <c r="AE323" s="16">
        <f>武器2!AA323</f>
        <v>0</v>
      </c>
      <c r="AF323" s="16">
        <f>武器2!AB323</f>
        <v>0</v>
      </c>
      <c r="AG323" s="16">
        <f>武器2!AC323</f>
        <v>0</v>
      </c>
      <c r="AH323" s="16">
        <f>武器2!AD323</f>
        <v>0</v>
      </c>
      <c r="AI323" s="16">
        <f>武器2!AE323</f>
        <v>0</v>
      </c>
      <c r="AJ323" s="16">
        <f>武器2!AF323</f>
        <v>0</v>
      </c>
      <c r="AK323" s="16">
        <f>武器2!AG323</f>
        <v>0</v>
      </c>
      <c r="AL323" s="16">
        <f>武器2!AH323</f>
        <v>0</v>
      </c>
      <c r="AM323" s="16">
        <f>武器2!AI323</f>
        <v>0</v>
      </c>
      <c r="AN323" s="16">
        <f>武器2!AJ323</f>
        <v>0</v>
      </c>
      <c r="AO323" s="21">
        <f t="shared" ref="AO323:AO386" si="109">SUM(P323:X323)*1.5+AB323*(P323+VLOOKUP(I323,test2,4,FALSE)+SUM(AJ323:AN323))+SUM(AC323:AI323)*VLOOKUP(I323,test2,2,FALSE)</f>
        <v>48.552</v>
      </c>
      <c r="AP323" s="21">
        <f t="shared" ref="AP323:AP386" si="110">(VLOOKUP(AR323,sell,6,FALSE)*AT323+VLOOKUP(AU323,sell,6,FALSE)*AW323+VLOOKUP(AX323,sell,6,FALSE)*AZ323+VLOOKUP(BA323,sell,6,FALSE)*BC323)/2</f>
        <v>46800</v>
      </c>
      <c r="AQ323" t="str">
        <f t="shared" ref="AQ323:AQ386" si="111">getMarking(VLOOKUP(F323,simple1,2,FALSE),G323)</f>
        <v>,斑斓的稻草,剧毒牙,五彩的蘑菇</v>
      </c>
      <c r="AR323" s="24" t="str">
        <f>IF(F323="c",getSring(AQ323,4),VLOOKUP(K323&amp;F323,test4,2,FALSE))</f>
        <v>顶级石之精华</v>
      </c>
      <c r="AS323" s="24">
        <f t="shared" ref="AS323:AS386" si="112">VLOOKUP(AR323,test9,2,FALSE)+30000</f>
        <v>30019</v>
      </c>
      <c r="AT323" s="24">
        <f t="shared" ref="AT323:AT386" si="113">ROUND(AO323/VLOOKUP(AR323,test7,5,FALSE),0)</f>
        <v>3</v>
      </c>
      <c r="AU323" s="24" t="str">
        <f t="shared" si="100"/>
        <v>斑斓的稻草</v>
      </c>
      <c r="AV323" s="24">
        <f t="shared" ref="AV323:AV386" si="114">VLOOKUP(AU323,test9,2,FALSE)+30000</f>
        <v>30029</v>
      </c>
      <c r="AW323" s="24">
        <f t="shared" ref="AW323:AW386" si="115">ROUND(AO323/VLOOKUP(AU323,test7,5,FALSE)/4,0)</f>
        <v>5</v>
      </c>
      <c r="AX323" s="24" t="str">
        <f t="shared" si="101"/>
        <v>剧毒牙</v>
      </c>
      <c r="AY323" s="24">
        <f t="shared" ref="AY323:AY386" si="116">VLOOKUP(AX323,test9,2,FALSE)+30000</f>
        <v>30041</v>
      </c>
      <c r="AZ323" s="24">
        <f t="shared" ref="AZ323:AZ386" si="117">ROUND(AO323/4/VLOOKUP(AX323,test7,5,FALSE),0)</f>
        <v>5</v>
      </c>
      <c r="BA323" s="24" t="str">
        <f t="shared" si="102"/>
        <v>五彩的蘑菇</v>
      </c>
      <c r="BB323" s="24">
        <f t="shared" ref="BB323:BB386" si="118">VLOOKUP(BA323,test9,2,FALSE)+30000</f>
        <v>30025</v>
      </c>
      <c r="BC323" s="24">
        <f t="shared" si="103"/>
        <v>5</v>
      </c>
    </row>
    <row r="324" spans="1:55" ht="14.25" x14ac:dyDescent="0.2">
      <c r="A324">
        <f t="shared" ref="A324:A387" si="119">B324+10000</f>
        <v>10322</v>
      </c>
      <c r="B324" s="16">
        <v>322</v>
      </c>
      <c r="C324" s="16" t="str">
        <f ca="1">武器1!C324</f>
        <v>IC1226</v>
      </c>
      <c r="D324" s="16" t="str">
        <f ca="1">武器1!D324</f>
        <v>传说的智慧短刀</v>
      </c>
      <c r="E324" s="16">
        <f t="shared" si="105"/>
        <v>5</v>
      </c>
      <c r="F324" s="36" t="str">
        <f t="shared" si="104"/>
        <v>s</v>
      </c>
      <c r="G324" s="39">
        <f t="shared" ref="G324:G387" si="120">IF(F324="c",4,3)</f>
        <v>3</v>
      </c>
      <c r="H324" s="19" t="s">
        <v>21</v>
      </c>
      <c r="I324" s="3" t="s">
        <v>32</v>
      </c>
      <c r="J324" s="3" t="s">
        <v>932</v>
      </c>
      <c r="K324" s="3" t="str">
        <f t="shared" si="106"/>
        <v>物理</v>
      </c>
      <c r="L324" s="3">
        <f t="shared" si="107"/>
        <v>0</v>
      </c>
      <c r="M324" s="3">
        <f t="shared" si="108"/>
        <v>1</v>
      </c>
      <c r="N324" s="16">
        <v>0</v>
      </c>
      <c r="O324" s="16">
        <v>2</v>
      </c>
      <c r="P324" s="16">
        <f>武器2!L324</f>
        <v>61</v>
      </c>
      <c r="Q324" s="16">
        <f>武器2!M324</f>
        <v>0</v>
      </c>
      <c r="R324" s="16">
        <f>武器2!N324</f>
        <v>0</v>
      </c>
      <c r="S324" s="16">
        <f>武器2!O324</f>
        <v>0</v>
      </c>
      <c r="T324" s="16">
        <f>武器2!P324</f>
        <v>0</v>
      </c>
      <c r="U324" s="16">
        <f>武器2!Q324</f>
        <v>16</v>
      </c>
      <c r="V324" s="16">
        <f>武器2!R324</f>
        <v>0</v>
      </c>
      <c r="W324" s="16">
        <f>武器2!S324</f>
        <v>0</v>
      </c>
      <c r="X324" s="16">
        <f>武器2!T324</f>
        <v>0</v>
      </c>
      <c r="Y324" s="16">
        <f>武器2!U324</f>
        <v>0</v>
      </c>
      <c r="Z324" s="16">
        <f>武器2!V324</f>
        <v>0</v>
      </c>
      <c r="AA324" s="16">
        <f>武器2!W324</f>
        <v>0</v>
      </c>
      <c r="AB324" s="16">
        <f>武器2!X324</f>
        <v>0</v>
      </c>
      <c r="AC324" s="16">
        <f>武器2!Y324</f>
        <v>0</v>
      </c>
      <c r="AD324" s="16">
        <f>武器2!Z324</f>
        <v>0</v>
      </c>
      <c r="AE324" s="16">
        <f>武器2!AA324</f>
        <v>0</v>
      </c>
      <c r="AF324" s="16">
        <f>武器2!AB324</f>
        <v>0</v>
      </c>
      <c r="AG324" s="16">
        <f>武器2!AC324</f>
        <v>0</v>
      </c>
      <c r="AH324" s="16">
        <f>武器2!AD324</f>
        <v>0</v>
      </c>
      <c r="AI324" s="16">
        <f>武器2!AE324</f>
        <v>0</v>
      </c>
      <c r="AJ324" s="16">
        <f>武器2!AF324</f>
        <v>0</v>
      </c>
      <c r="AK324" s="16">
        <f>武器2!AG324</f>
        <v>0.11709090909090909</v>
      </c>
      <c r="AL324" s="16">
        <f>武器2!AH324</f>
        <v>0</v>
      </c>
      <c r="AM324" s="16">
        <f>武器2!AI324</f>
        <v>0</v>
      </c>
      <c r="AN324" s="16">
        <f>武器2!AJ324</f>
        <v>0</v>
      </c>
      <c r="AO324" s="21">
        <f t="shared" si="109"/>
        <v>115.5</v>
      </c>
      <c r="AP324" s="21">
        <f t="shared" si="110"/>
        <v>100800</v>
      </c>
      <c r="AQ324" t="str">
        <f t="shared" si="111"/>
        <v>,耀眼的石头,剧毒牙,斑斓的稻草</v>
      </c>
      <c r="AR324" s="24" t="str">
        <f>IF(F324="c",getSring(AQ324,4),VLOOKUP(K324&amp;F324,test4,2,FALSE))</f>
        <v>顶级石之精华</v>
      </c>
      <c r="AS324" s="24">
        <f t="shared" si="112"/>
        <v>30019</v>
      </c>
      <c r="AT324" s="24">
        <f t="shared" si="113"/>
        <v>6</v>
      </c>
      <c r="AU324" s="24" t="str">
        <f t="shared" ref="AU324:AU387" si="121">getSring(AQ324,1)</f>
        <v>耀眼的石头</v>
      </c>
      <c r="AV324" s="24">
        <f t="shared" si="114"/>
        <v>30037</v>
      </c>
      <c r="AW324" s="24">
        <f t="shared" si="115"/>
        <v>12</v>
      </c>
      <c r="AX324" s="24" t="str">
        <f t="shared" ref="AX324:AX387" si="122">getSring(AQ324,2)</f>
        <v>剧毒牙</v>
      </c>
      <c r="AY324" s="24">
        <f t="shared" si="116"/>
        <v>30041</v>
      </c>
      <c r="AZ324" s="24">
        <f t="shared" si="117"/>
        <v>12</v>
      </c>
      <c r="BA324" s="24" t="str">
        <f t="shared" ref="BA324:BA387" si="123">getSring(AQ324,3)</f>
        <v>斑斓的稻草</v>
      </c>
      <c r="BB324" s="24">
        <f t="shared" si="118"/>
        <v>30029</v>
      </c>
      <c r="BC324" s="24">
        <f t="shared" ref="BC324:BC387" si="124">AZ324</f>
        <v>12</v>
      </c>
    </row>
    <row r="325" spans="1:55" ht="14.25" x14ac:dyDescent="0.2">
      <c r="A325">
        <f t="shared" si="119"/>
        <v>10323</v>
      </c>
      <c r="B325" s="16">
        <v>323</v>
      </c>
      <c r="C325" s="16" t="str">
        <f ca="1">武器1!C325</f>
        <v>IC1207</v>
      </c>
      <c r="D325" s="16" t="str">
        <f ca="1">武器1!D325</f>
        <v>神奇的忏悔短刀</v>
      </c>
      <c r="E325" s="16">
        <f t="shared" si="105"/>
        <v>7</v>
      </c>
      <c r="F325" s="36" t="str">
        <f t="shared" si="104"/>
        <v>s</v>
      </c>
      <c r="G325" s="39">
        <f t="shared" si="120"/>
        <v>3</v>
      </c>
      <c r="H325" s="19" t="s">
        <v>21</v>
      </c>
      <c r="I325" s="3" t="s">
        <v>32</v>
      </c>
      <c r="J325" s="3" t="s">
        <v>932</v>
      </c>
      <c r="K325" s="3" t="str">
        <f t="shared" si="106"/>
        <v>物理</v>
      </c>
      <c r="L325" s="3">
        <f t="shared" si="107"/>
        <v>0</v>
      </c>
      <c r="M325" s="3">
        <f t="shared" si="108"/>
        <v>1</v>
      </c>
      <c r="N325" s="16">
        <v>0</v>
      </c>
      <c r="O325" s="16">
        <v>3</v>
      </c>
      <c r="P325" s="16">
        <f>武器2!L325</f>
        <v>92</v>
      </c>
      <c r="Q325" s="16">
        <f>武器2!M325</f>
        <v>0</v>
      </c>
      <c r="R325" s="16">
        <f>武器2!N325</f>
        <v>0</v>
      </c>
      <c r="S325" s="16">
        <f>武器2!O325</f>
        <v>0</v>
      </c>
      <c r="T325" s="16">
        <f>武器2!P325</f>
        <v>0</v>
      </c>
      <c r="U325" s="16">
        <f>武器2!Q325</f>
        <v>0</v>
      </c>
      <c r="V325" s="16">
        <f>武器2!R325</f>
        <v>0</v>
      </c>
      <c r="W325" s="16">
        <f>武器2!S325</f>
        <v>0</v>
      </c>
      <c r="X325" s="16">
        <f>武器2!T325</f>
        <v>14</v>
      </c>
      <c r="Y325" s="16">
        <f>武器2!U325</f>
        <v>0</v>
      </c>
      <c r="Z325" s="16">
        <f>武器2!V325</f>
        <v>0</v>
      </c>
      <c r="AA325" s="16">
        <f>武器2!W325</f>
        <v>0</v>
      </c>
      <c r="AB325" s="16">
        <f>武器2!X325</f>
        <v>0</v>
      </c>
      <c r="AC325" s="16">
        <f>武器2!Y325</f>
        <v>0</v>
      </c>
      <c r="AD325" s="16">
        <f>武器2!Z325</f>
        <v>0</v>
      </c>
      <c r="AE325" s="16">
        <f>武器2!AA325</f>
        <v>0</v>
      </c>
      <c r="AF325" s="16">
        <f>武器2!AB325</f>
        <v>0</v>
      </c>
      <c r="AG325" s="16">
        <f>武器2!AC325</f>
        <v>0</v>
      </c>
      <c r="AH325" s="16">
        <f>武器2!AD325</f>
        <v>0</v>
      </c>
      <c r="AI325" s="16">
        <f>武器2!AE325</f>
        <v>0</v>
      </c>
      <c r="AJ325" s="16">
        <f>武器2!AF325</f>
        <v>0.17745454545454548</v>
      </c>
      <c r="AK325" s="16">
        <f>武器2!AG325</f>
        <v>0</v>
      </c>
      <c r="AL325" s="16">
        <f>武器2!AH325</f>
        <v>0</v>
      </c>
      <c r="AM325" s="16">
        <f>武器2!AI325</f>
        <v>0.17745454545454548</v>
      </c>
      <c r="AN325" s="16">
        <f>武器2!AJ325</f>
        <v>0</v>
      </c>
      <c r="AO325" s="21">
        <f t="shared" si="109"/>
        <v>159</v>
      </c>
      <c r="AP325" s="21">
        <f t="shared" si="110"/>
        <v>138000</v>
      </c>
      <c r="AQ325" t="str">
        <f t="shared" si="111"/>
        <v>,剧毒牙,紫水晶,耀眼的石头</v>
      </c>
      <c r="AR325" s="24" t="str">
        <f>IF(F325="c",getSring(AQ325,4),VLOOKUP(K325&amp;F325,test4,2,FALSE))</f>
        <v>顶级石之精华</v>
      </c>
      <c r="AS325" s="24">
        <f t="shared" si="112"/>
        <v>30019</v>
      </c>
      <c r="AT325" s="24">
        <f t="shared" si="113"/>
        <v>8</v>
      </c>
      <c r="AU325" s="24" t="str">
        <f t="shared" si="121"/>
        <v>剧毒牙</v>
      </c>
      <c r="AV325" s="24">
        <f t="shared" si="114"/>
        <v>30041</v>
      </c>
      <c r="AW325" s="24">
        <f t="shared" si="115"/>
        <v>17</v>
      </c>
      <c r="AX325" s="24" t="str">
        <f t="shared" si="122"/>
        <v>紫水晶</v>
      </c>
      <c r="AY325" s="24">
        <f t="shared" si="116"/>
        <v>30033</v>
      </c>
      <c r="AZ325" s="24">
        <f t="shared" si="117"/>
        <v>17</v>
      </c>
      <c r="BA325" s="24" t="str">
        <f t="shared" si="123"/>
        <v>耀眼的石头</v>
      </c>
      <c r="BB325" s="24">
        <f t="shared" si="118"/>
        <v>30037</v>
      </c>
      <c r="BC325" s="24">
        <f t="shared" si="124"/>
        <v>17</v>
      </c>
    </row>
    <row r="326" spans="1:55" ht="14.25" x14ac:dyDescent="0.2">
      <c r="A326">
        <f t="shared" si="119"/>
        <v>10324</v>
      </c>
      <c r="B326" s="16">
        <v>324</v>
      </c>
      <c r="C326" s="16" t="str">
        <f ca="1">武器1!C326</f>
        <v>IC1201</v>
      </c>
      <c r="D326" s="16" t="str">
        <f ca="1">武器1!D326</f>
        <v>神奇的晨曦短刀</v>
      </c>
      <c r="E326" s="16">
        <f t="shared" si="105"/>
        <v>9</v>
      </c>
      <c r="F326" s="36" t="str">
        <f t="shared" si="104"/>
        <v>s</v>
      </c>
      <c r="G326" s="39">
        <f t="shared" si="120"/>
        <v>3</v>
      </c>
      <c r="H326" s="19" t="s">
        <v>21</v>
      </c>
      <c r="I326" s="3" t="s">
        <v>32</v>
      </c>
      <c r="J326" s="3" t="s">
        <v>932</v>
      </c>
      <c r="K326" s="3" t="str">
        <f t="shared" si="106"/>
        <v>物理</v>
      </c>
      <c r="L326" s="3">
        <f t="shared" si="107"/>
        <v>0</v>
      </c>
      <c r="M326" s="3">
        <f t="shared" si="108"/>
        <v>1</v>
      </c>
      <c r="N326" s="16">
        <v>0</v>
      </c>
      <c r="O326" s="16">
        <v>4</v>
      </c>
      <c r="P326" s="16">
        <f>武器2!L326</f>
        <v>123</v>
      </c>
      <c r="Q326" s="16">
        <f>武器2!M326</f>
        <v>0</v>
      </c>
      <c r="R326" s="16">
        <f>武器2!N326</f>
        <v>0</v>
      </c>
      <c r="S326" s="16">
        <f>武器2!O326</f>
        <v>0</v>
      </c>
      <c r="T326" s="16">
        <f>武器2!P326</f>
        <v>0</v>
      </c>
      <c r="U326" s="16">
        <f>武器2!Q326</f>
        <v>31</v>
      </c>
      <c r="V326" s="16">
        <f>武器2!R326</f>
        <v>0</v>
      </c>
      <c r="W326" s="16">
        <f>武器2!S326</f>
        <v>0</v>
      </c>
      <c r="X326" s="16">
        <f>武器2!T326</f>
        <v>0</v>
      </c>
      <c r="Y326" s="16">
        <f>武器2!U326</f>
        <v>0</v>
      </c>
      <c r="Z326" s="16">
        <f>武器2!V326</f>
        <v>0</v>
      </c>
      <c r="AA326" s="16">
        <f>武器2!W326</f>
        <v>0</v>
      </c>
      <c r="AB326" s="16">
        <f>武器2!X326</f>
        <v>0</v>
      </c>
      <c r="AC326" s="16">
        <f>武器2!Y326</f>
        <v>0</v>
      </c>
      <c r="AD326" s="16">
        <f>武器2!Z326</f>
        <v>0</v>
      </c>
      <c r="AE326" s="16">
        <f>武器2!AA326</f>
        <v>0</v>
      </c>
      <c r="AF326" s="16">
        <f>武器2!AB326</f>
        <v>0</v>
      </c>
      <c r="AG326" s="16">
        <f>武器2!AC326</f>
        <v>4.3062200956937802E-2</v>
      </c>
      <c r="AH326" s="16">
        <f>武器2!AD326</f>
        <v>0</v>
      </c>
      <c r="AI326" s="16">
        <f>武器2!AE326</f>
        <v>0</v>
      </c>
      <c r="AJ326" s="16">
        <f>武器2!AF326</f>
        <v>0</v>
      </c>
      <c r="AK326" s="16">
        <f>武器2!AG326</f>
        <v>0.23636363636363639</v>
      </c>
      <c r="AL326" s="16">
        <f>武器2!AH326</f>
        <v>0</v>
      </c>
      <c r="AM326" s="16">
        <f>武器2!AI326</f>
        <v>0</v>
      </c>
      <c r="AN326" s="16">
        <f>武器2!AJ326</f>
        <v>0</v>
      </c>
      <c r="AO326" s="21">
        <f t="shared" si="109"/>
        <v>231.31004784688994</v>
      </c>
      <c r="AP326" s="21">
        <f t="shared" si="110"/>
        <v>201600</v>
      </c>
      <c r="AQ326" t="str">
        <f t="shared" si="111"/>
        <v>,剧毒牙,紫水晶,夏娃的坚果</v>
      </c>
      <c r="AR326" s="24" t="str">
        <f>IF(F326="c",getSring(AQ326,4),VLOOKUP(K326&amp;F326,test4,2,FALSE))</f>
        <v>顶级石之精华</v>
      </c>
      <c r="AS326" s="24">
        <f t="shared" si="112"/>
        <v>30019</v>
      </c>
      <c r="AT326" s="24">
        <f t="shared" si="113"/>
        <v>12</v>
      </c>
      <c r="AU326" s="24" t="str">
        <f t="shared" si="121"/>
        <v>剧毒牙</v>
      </c>
      <c r="AV326" s="24">
        <f t="shared" si="114"/>
        <v>30041</v>
      </c>
      <c r="AW326" s="24">
        <f t="shared" si="115"/>
        <v>24</v>
      </c>
      <c r="AX326" s="24" t="str">
        <f t="shared" si="122"/>
        <v>紫水晶</v>
      </c>
      <c r="AY326" s="24">
        <f t="shared" si="116"/>
        <v>30033</v>
      </c>
      <c r="AZ326" s="24">
        <f t="shared" si="117"/>
        <v>24</v>
      </c>
      <c r="BA326" s="24" t="str">
        <f t="shared" si="123"/>
        <v>夏娃的坚果</v>
      </c>
      <c r="BB326" s="24">
        <f t="shared" si="118"/>
        <v>30045</v>
      </c>
      <c r="BC326" s="24">
        <f t="shared" si="124"/>
        <v>24</v>
      </c>
    </row>
    <row r="327" spans="1:55" ht="14.25" x14ac:dyDescent="0.2">
      <c r="A327">
        <f t="shared" si="119"/>
        <v>10325</v>
      </c>
      <c r="B327" s="16">
        <v>325</v>
      </c>
      <c r="C327" s="16" t="str">
        <f ca="1">武器1!C327</f>
        <v>IC1226</v>
      </c>
      <c r="D327" s="16" t="str">
        <f ca="1">武器1!D327</f>
        <v>传说的精灵短刀</v>
      </c>
      <c r="E327" s="16">
        <f t="shared" si="105"/>
        <v>11</v>
      </c>
      <c r="F327" s="36" t="str">
        <f t="shared" si="104"/>
        <v>s</v>
      </c>
      <c r="G327" s="39">
        <f t="shared" si="120"/>
        <v>3</v>
      </c>
      <c r="H327" s="19" t="s">
        <v>21</v>
      </c>
      <c r="I327" s="3" t="s">
        <v>32</v>
      </c>
      <c r="J327" s="3" t="s">
        <v>932</v>
      </c>
      <c r="K327" s="3" t="str">
        <f t="shared" si="106"/>
        <v>物理</v>
      </c>
      <c r="L327" s="3">
        <f t="shared" si="107"/>
        <v>0</v>
      </c>
      <c r="M327" s="3">
        <f t="shared" si="108"/>
        <v>1</v>
      </c>
      <c r="N327" s="16">
        <v>0</v>
      </c>
      <c r="O327" s="16">
        <v>5</v>
      </c>
      <c r="P327" s="16">
        <f>武器2!L327</f>
        <v>154</v>
      </c>
      <c r="Q327" s="16">
        <f>武器2!M327</f>
        <v>0</v>
      </c>
      <c r="R327" s="16">
        <f>武器2!N327</f>
        <v>0</v>
      </c>
      <c r="S327" s="16">
        <f>武器2!O327</f>
        <v>0</v>
      </c>
      <c r="T327" s="16">
        <f>武器2!P327</f>
        <v>0</v>
      </c>
      <c r="U327" s="16">
        <f>武器2!Q327</f>
        <v>0</v>
      </c>
      <c r="V327" s="16">
        <f>武器2!R327</f>
        <v>0</v>
      </c>
      <c r="W327" s="16">
        <f>武器2!S327</f>
        <v>0</v>
      </c>
      <c r="X327" s="16">
        <f>武器2!T327</f>
        <v>0</v>
      </c>
      <c r="Y327" s="16">
        <f>武器2!U327</f>
        <v>7.6666666666666675E-2</v>
      </c>
      <c r="Z327" s="16">
        <f>武器2!V327</f>
        <v>0</v>
      </c>
      <c r="AA327" s="16">
        <f>武器2!W327</f>
        <v>0</v>
      </c>
      <c r="AB327" s="16">
        <f>武器2!X327</f>
        <v>0.36909090909090908</v>
      </c>
      <c r="AC327" s="16">
        <f>武器2!Y327</f>
        <v>0</v>
      </c>
      <c r="AD327" s="16">
        <f>武器2!Z327</f>
        <v>0</v>
      </c>
      <c r="AE327" s="16">
        <f>武器2!AA327</f>
        <v>0</v>
      </c>
      <c r="AF327" s="16">
        <f>武器2!AB327</f>
        <v>0</v>
      </c>
      <c r="AG327" s="16">
        <f>武器2!AC327</f>
        <v>0</v>
      </c>
      <c r="AH327" s="16">
        <f>武器2!AD327</f>
        <v>0</v>
      </c>
      <c r="AI327" s="16">
        <f>武器2!AE327</f>
        <v>0</v>
      </c>
      <c r="AJ327" s="16">
        <f>武器2!AF327</f>
        <v>0</v>
      </c>
      <c r="AK327" s="16">
        <f>武器2!AG327</f>
        <v>0.2952727272727273</v>
      </c>
      <c r="AL327" s="16">
        <f>武器2!AH327</f>
        <v>0.2952727272727273</v>
      </c>
      <c r="AM327" s="16">
        <f>武器2!AI327</f>
        <v>0</v>
      </c>
      <c r="AN327" s="16">
        <f>武器2!AJ327</f>
        <v>0</v>
      </c>
      <c r="AO327" s="21">
        <f t="shared" si="109"/>
        <v>290.09534677685951</v>
      </c>
      <c r="AP327" s="21">
        <f t="shared" si="110"/>
        <v>252000</v>
      </c>
      <c r="AQ327" t="str">
        <f t="shared" si="111"/>
        <v>,剧毒牙,紫水晶,耀眼的石头</v>
      </c>
      <c r="AR327" s="24" t="str">
        <f>IF(F327="c",getSring(AQ327,4),VLOOKUP(K327&amp;F327,test4,2,FALSE))</f>
        <v>顶级石之精华</v>
      </c>
      <c r="AS327" s="24">
        <f t="shared" si="112"/>
        <v>30019</v>
      </c>
      <c r="AT327" s="24">
        <f t="shared" si="113"/>
        <v>15</v>
      </c>
      <c r="AU327" s="24" t="str">
        <f t="shared" si="121"/>
        <v>剧毒牙</v>
      </c>
      <c r="AV327" s="24">
        <f t="shared" si="114"/>
        <v>30041</v>
      </c>
      <c r="AW327" s="24">
        <f t="shared" si="115"/>
        <v>30</v>
      </c>
      <c r="AX327" s="24" t="str">
        <f t="shared" si="122"/>
        <v>紫水晶</v>
      </c>
      <c r="AY327" s="24">
        <f t="shared" si="116"/>
        <v>30033</v>
      </c>
      <c r="AZ327" s="24">
        <f t="shared" si="117"/>
        <v>30</v>
      </c>
      <c r="BA327" s="24" t="str">
        <f t="shared" si="123"/>
        <v>耀眼的石头</v>
      </c>
      <c r="BB327" s="24">
        <f t="shared" si="118"/>
        <v>30037</v>
      </c>
      <c r="BC327" s="24">
        <f t="shared" si="124"/>
        <v>30</v>
      </c>
    </row>
    <row r="328" spans="1:55" ht="14.25" x14ac:dyDescent="0.2">
      <c r="A328">
        <f t="shared" si="119"/>
        <v>10326</v>
      </c>
      <c r="B328" s="16">
        <v>326</v>
      </c>
      <c r="C328" s="16" t="str">
        <f ca="1">武器1!C328</f>
        <v>IC1204</v>
      </c>
      <c r="D328" s="16" t="str">
        <f ca="1">武器1!D328</f>
        <v>神奇的卡尼亚短刀</v>
      </c>
      <c r="E328" s="16">
        <f t="shared" si="105"/>
        <v>13</v>
      </c>
      <c r="F328" s="36" t="str">
        <f t="shared" si="104"/>
        <v>s</v>
      </c>
      <c r="G328" s="39">
        <f t="shared" si="120"/>
        <v>3</v>
      </c>
      <c r="H328" s="19" t="s">
        <v>21</v>
      </c>
      <c r="I328" s="3" t="s">
        <v>32</v>
      </c>
      <c r="J328" s="3" t="s">
        <v>932</v>
      </c>
      <c r="K328" s="3" t="str">
        <f t="shared" si="106"/>
        <v>物理</v>
      </c>
      <c r="L328" s="3">
        <f t="shared" si="107"/>
        <v>0</v>
      </c>
      <c r="M328" s="3">
        <f t="shared" si="108"/>
        <v>1</v>
      </c>
      <c r="N328" s="16">
        <v>0</v>
      </c>
      <c r="O328" s="16">
        <v>6</v>
      </c>
      <c r="P328" s="16">
        <f>武器2!L328</f>
        <v>185</v>
      </c>
      <c r="Q328" s="16">
        <f>武器2!M328</f>
        <v>0</v>
      </c>
      <c r="R328" s="16">
        <f>武器2!N328</f>
        <v>0</v>
      </c>
      <c r="S328" s="16">
        <f>武器2!O328</f>
        <v>0</v>
      </c>
      <c r="T328" s="16">
        <f>武器2!P328</f>
        <v>0</v>
      </c>
      <c r="U328" s="16">
        <f>武器2!Q328</f>
        <v>0</v>
      </c>
      <c r="V328" s="16">
        <f>武器2!R328</f>
        <v>0</v>
      </c>
      <c r="W328" s="16">
        <f>武器2!S328</f>
        <v>0</v>
      </c>
      <c r="X328" s="16">
        <f>武器2!T328</f>
        <v>0</v>
      </c>
      <c r="Y328" s="16">
        <f>武器2!U328</f>
        <v>0</v>
      </c>
      <c r="Z328" s="16">
        <f>武器2!V328</f>
        <v>0</v>
      </c>
      <c r="AA328" s="16">
        <f>武器2!W328</f>
        <v>0</v>
      </c>
      <c r="AB328" s="16">
        <f>武器2!X328</f>
        <v>0.44545454545454549</v>
      </c>
      <c r="AC328" s="16">
        <f>武器2!Y328</f>
        <v>0.1228070175438597</v>
      </c>
      <c r="AD328" s="16">
        <f>武器2!Z328</f>
        <v>0</v>
      </c>
      <c r="AE328" s="16">
        <f>武器2!AA328</f>
        <v>0</v>
      </c>
      <c r="AF328" s="16">
        <f>武器2!AB328</f>
        <v>0</v>
      </c>
      <c r="AG328" s="16">
        <f>武器2!AC328</f>
        <v>0</v>
      </c>
      <c r="AH328" s="16">
        <f>武器2!AD328</f>
        <v>0</v>
      </c>
      <c r="AI328" s="16">
        <f>武器2!AE328</f>
        <v>6.5420560747663559E-2</v>
      </c>
      <c r="AJ328" s="16">
        <f>武器2!AF328</f>
        <v>0</v>
      </c>
      <c r="AK328" s="16">
        <f>武器2!AG328</f>
        <v>0</v>
      </c>
      <c r="AL328" s="16">
        <f>武器2!AH328</f>
        <v>0</v>
      </c>
      <c r="AM328" s="16">
        <f>武器2!AI328</f>
        <v>0.35636363636363644</v>
      </c>
      <c r="AN328" s="16">
        <f>武器2!AJ328</f>
        <v>0</v>
      </c>
      <c r="AO328" s="21">
        <f t="shared" si="109"/>
        <v>363.88198236535186</v>
      </c>
      <c r="AP328" s="21">
        <f t="shared" si="110"/>
        <v>319200</v>
      </c>
      <c r="AQ328" t="str">
        <f t="shared" si="111"/>
        <v>,夏娃的坚果,剧毒牙,紫水晶</v>
      </c>
      <c r="AR328" s="24" t="str">
        <f>IF(F328="c",getSring(AQ328,4),VLOOKUP(K328&amp;F328,test4,2,FALSE))</f>
        <v>顶级石之精华</v>
      </c>
      <c r="AS328" s="24">
        <f t="shared" si="112"/>
        <v>30019</v>
      </c>
      <c r="AT328" s="24">
        <f t="shared" si="113"/>
        <v>19</v>
      </c>
      <c r="AU328" s="24" t="str">
        <f t="shared" si="121"/>
        <v>夏娃的坚果</v>
      </c>
      <c r="AV328" s="24">
        <f t="shared" si="114"/>
        <v>30045</v>
      </c>
      <c r="AW328" s="24">
        <f t="shared" si="115"/>
        <v>38</v>
      </c>
      <c r="AX328" s="24" t="str">
        <f t="shared" si="122"/>
        <v>剧毒牙</v>
      </c>
      <c r="AY328" s="24">
        <f t="shared" si="116"/>
        <v>30041</v>
      </c>
      <c r="AZ328" s="24">
        <f t="shared" si="117"/>
        <v>38</v>
      </c>
      <c r="BA328" s="24" t="str">
        <f t="shared" si="123"/>
        <v>紫水晶</v>
      </c>
      <c r="BB328" s="24">
        <f t="shared" si="118"/>
        <v>30033</v>
      </c>
      <c r="BC328" s="24">
        <f t="shared" si="124"/>
        <v>38</v>
      </c>
    </row>
    <row r="329" spans="1:55" ht="14.25" x14ac:dyDescent="0.2">
      <c r="A329">
        <f t="shared" si="119"/>
        <v>10327</v>
      </c>
      <c r="B329" s="16">
        <v>327</v>
      </c>
      <c r="C329" s="16" t="str">
        <f ca="1">武器1!C329</f>
        <v>IC1225</v>
      </c>
      <c r="D329" s="16" t="str">
        <f ca="1">武器1!D329</f>
        <v>神秘的卡尼亚刃</v>
      </c>
      <c r="E329" s="16">
        <f t="shared" si="105"/>
        <v>15</v>
      </c>
      <c r="F329" s="36" t="str">
        <f t="shared" si="104"/>
        <v>s</v>
      </c>
      <c r="G329" s="39">
        <f t="shared" si="120"/>
        <v>3</v>
      </c>
      <c r="H329" s="19" t="s">
        <v>21</v>
      </c>
      <c r="I329" s="3" t="s">
        <v>32</v>
      </c>
      <c r="J329" s="3" t="s">
        <v>932</v>
      </c>
      <c r="K329" s="3" t="str">
        <f t="shared" si="106"/>
        <v>物理</v>
      </c>
      <c r="L329" s="3">
        <f t="shared" si="107"/>
        <v>0</v>
      </c>
      <c r="M329" s="3">
        <f t="shared" si="108"/>
        <v>1</v>
      </c>
      <c r="N329" s="16">
        <v>0</v>
      </c>
      <c r="O329" s="16">
        <v>7</v>
      </c>
      <c r="P329" s="16">
        <f>武器2!L329</f>
        <v>216</v>
      </c>
      <c r="Q329" s="16">
        <f>武器2!M329</f>
        <v>0</v>
      </c>
      <c r="R329" s="16">
        <f>武器2!N329</f>
        <v>0</v>
      </c>
      <c r="S329" s="16">
        <f>武器2!O329</f>
        <v>0</v>
      </c>
      <c r="T329" s="16">
        <f>武器2!P329</f>
        <v>0</v>
      </c>
      <c r="U329" s="16">
        <f>武器2!Q329</f>
        <v>0</v>
      </c>
      <c r="V329" s="16">
        <f>武器2!R329</f>
        <v>0</v>
      </c>
      <c r="W329" s="16">
        <f>武器2!S329</f>
        <v>39</v>
      </c>
      <c r="X329" s="16">
        <f>武器2!T329</f>
        <v>0</v>
      </c>
      <c r="Y329" s="16">
        <f>武器2!U329</f>
        <v>0.10666666666666666</v>
      </c>
      <c r="Z329" s="16">
        <f>武器2!V329</f>
        <v>0</v>
      </c>
      <c r="AA329" s="16">
        <f>武器2!W329</f>
        <v>0</v>
      </c>
      <c r="AB329" s="16">
        <f>武器2!X329</f>
        <v>0.51818181818181819</v>
      </c>
      <c r="AC329" s="16">
        <f>武器2!Y329</f>
        <v>0</v>
      </c>
      <c r="AD329" s="16">
        <f>武器2!Z329</f>
        <v>0</v>
      </c>
      <c r="AE329" s="16">
        <f>武器2!AA329</f>
        <v>0</v>
      </c>
      <c r="AF329" s="16">
        <f>武器2!AB329</f>
        <v>0</v>
      </c>
      <c r="AG329" s="16">
        <f>武器2!AC329</f>
        <v>0</v>
      </c>
      <c r="AH329" s="16">
        <f>武器2!AD329</f>
        <v>0</v>
      </c>
      <c r="AI329" s="16">
        <f>武器2!AE329</f>
        <v>0</v>
      </c>
      <c r="AJ329" s="16">
        <f>武器2!AF329</f>
        <v>0.41454545454545455</v>
      </c>
      <c r="AK329" s="16">
        <f>武器2!AG329</f>
        <v>0.41454545454545455</v>
      </c>
      <c r="AL329" s="16">
        <f>武器2!AH329</f>
        <v>0</v>
      </c>
      <c r="AM329" s="16">
        <f>武器2!AI329</f>
        <v>0</v>
      </c>
      <c r="AN329" s="16">
        <f>武器2!AJ329</f>
        <v>0</v>
      </c>
      <c r="AO329" s="21">
        <f t="shared" si="109"/>
        <v>497.71725619834712</v>
      </c>
      <c r="AP329" s="21">
        <f t="shared" si="110"/>
        <v>436800</v>
      </c>
      <c r="AQ329" t="str">
        <f t="shared" si="111"/>
        <v>,斑斓的稻草,紫水晶,耀眼的石头</v>
      </c>
      <c r="AR329" s="24" t="str">
        <f>IF(F329="c",getSring(AQ329,4),VLOOKUP(K329&amp;F329,test4,2,FALSE))</f>
        <v>顶级石之精华</v>
      </c>
      <c r="AS329" s="24">
        <f t="shared" si="112"/>
        <v>30019</v>
      </c>
      <c r="AT329" s="24">
        <f t="shared" si="113"/>
        <v>26</v>
      </c>
      <c r="AU329" s="24" t="str">
        <f t="shared" si="121"/>
        <v>斑斓的稻草</v>
      </c>
      <c r="AV329" s="24">
        <f t="shared" si="114"/>
        <v>30029</v>
      </c>
      <c r="AW329" s="24">
        <f t="shared" si="115"/>
        <v>52</v>
      </c>
      <c r="AX329" s="24" t="str">
        <f t="shared" si="122"/>
        <v>紫水晶</v>
      </c>
      <c r="AY329" s="24">
        <f t="shared" si="116"/>
        <v>30033</v>
      </c>
      <c r="AZ329" s="24">
        <f t="shared" si="117"/>
        <v>52</v>
      </c>
      <c r="BA329" s="24" t="str">
        <f t="shared" si="123"/>
        <v>耀眼的石头</v>
      </c>
      <c r="BB329" s="24">
        <f t="shared" si="118"/>
        <v>30037</v>
      </c>
      <c r="BC329" s="24">
        <f t="shared" si="124"/>
        <v>52</v>
      </c>
    </row>
    <row r="330" spans="1:55" ht="14.25" x14ac:dyDescent="0.2">
      <c r="A330">
        <f t="shared" si="119"/>
        <v>10328</v>
      </c>
      <c r="B330" s="16">
        <v>328</v>
      </c>
      <c r="C330" s="16" t="str">
        <f ca="1">武器1!C330</f>
        <v>IC1203</v>
      </c>
      <c r="D330" s="16" t="str">
        <f ca="1">武器1!D330</f>
        <v>璀璨的斯塞提刀</v>
      </c>
      <c r="E330" s="16">
        <f t="shared" si="105"/>
        <v>17</v>
      </c>
      <c r="F330" s="36" t="str">
        <f t="shared" si="104"/>
        <v>s</v>
      </c>
      <c r="G330" s="39">
        <f t="shared" si="120"/>
        <v>3</v>
      </c>
      <c r="H330" s="19" t="s">
        <v>21</v>
      </c>
      <c r="I330" s="3" t="s">
        <v>32</v>
      </c>
      <c r="J330" s="3" t="s">
        <v>932</v>
      </c>
      <c r="K330" s="3" t="str">
        <f t="shared" si="106"/>
        <v>物理</v>
      </c>
      <c r="L330" s="3">
        <f t="shared" si="107"/>
        <v>0</v>
      </c>
      <c r="M330" s="3">
        <f t="shared" si="108"/>
        <v>1</v>
      </c>
      <c r="N330" s="16">
        <v>0</v>
      </c>
      <c r="O330" s="16">
        <v>8</v>
      </c>
      <c r="P330" s="16">
        <f>武器2!L330</f>
        <v>247</v>
      </c>
      <c r="Q330" s="16">
        <f>武器2!M330</f>
        <v>0</v>
      </c>
      <c r="R330" s="16">
        <f>武器2!N330</f>
        <v>0</v>
      </c>
      <c r="S330" s="16">
        <f>武器2!O330</f>
        <v>0</v>
      </c>
      <c r="T330" s="16">
        <f>武器2!P330</f>
        <v>0</v>
      </c>
      <c r="U330" s="16">
        <f>武器2!Q330</f>
        <v>0</v>
      </c>
      <c r="V330" s="16">
        <f>武器2!R330</f>
        <v>0</v>
      </c>
      <c r="W330" s="16">
        <f>武器2!S330</f>
        <v>0</v>
      </c>
      <c r="X330" s="16">
        <f>武器2!T330</f>
        <v>0</v>
      </c>
      <c r="Y330" s="16">
        <f>武器2!U330</f>
        <v>0</v>
      </c>
      <c r="Z330" s="16">
        <f>武器2!V330</f>
        <v>0</v>
      </c>
      <c r="AA330" s="16">
        <f>武器2!W330</f>
        <v>0</v>
      </c>
      <c r="AB330" s="16">
        <f>武器2!X330</f>
        <v>0.59363636363636363</v>
      </c>
      <c r="AC330" s="16">
        <f>武器2!Y330</f>
        <v>0</v>
      </c>
      <c r="AD330" s="16">
        <f>武器2!Z330</f>
        <v>8.6757990867579959E-2</v>
      </c>
      <c r="AE330" s="16">
        <f>武器2!AA330</f>
        <v>0</v>
      </c>
      <c r="AF330" s="16">
        <f>武器2!AB330</f>
        <v>0</v>
      </c>
      <c r="AG330" s="16">
        <f>武器2!AC330</f>
        <v>0</v>
      </c>
      <c r="AH330" s="16">
        <f>武器2!AD330</f>
        <v>0</v>
      </c>
      <c r="AI330" s="16">
        <f>武器2!AE330</f>
        <v>0</v>
      </c>
      <c r="AJ330" s="16">
        <f>武器2!AF330</f>
        <v>0.47490909090909095</v>
      </c>
      <c r="AK330" s="16">
        <f>武器2!AG330</f>
        <v>0.47490909090909095</v>
      </c>
      <c r="AL330" s="16">
        <f>武器2!AH330</f>
        <v>0</v>
      </c>
      <c r="AM330" s="16">
        <f>武器2!AI330</f>
        <v>0</v>
      </c>
      <c r="AN330" s="16">
        <f>武器2!AJ330</f>
        <v>0.47490909090909095</v>
      </c>
      <c r="AO330" s="21">
        <f t="shared" si="109"/>
        <v>521.87548199705657</v>
      </c>
      <c r="AP330" s="21">
        <f t="shared" si="110"/>
        <v>453600</v>
      </c>
      <c r="AQ330" t="str">
        <f t="shared" si="111"/>
        <v>,五彩的蘑菇,斑斓的稻草,紫水晶</v>
      </c>
      <c r="AR330" s="24" t="str">
        <f>IF(F330="c",getSring(AQ330,4),VLOOKUP(K330&amp;F330,test4,2,FALSE))</f>
        <v>顶级石之精华</v>
      </c>
      <c r="AS330" s="24">
        <f t="shared" si="112"/>
        <v>30019</v>
      </c>
      <c r="AT330" s="24">
        <f t="shared" si="113"/>
        <v>27</v>
      </c>
      <c r="AU330" s="24" t="str">
        <f t="shared" si="121"/>
        <v>五彩的蘑菇</v>
      </c>
      <c r="AV330" s="24">
        <f t="shared" si="114"/>
        <v>30025</v>
      </c>
      <c r="AW330" s="24">
        <f t="shared" si="115"/>
        <v>54</v>
      </c>
      <c r="AX330" s="24" t="str">
        <f t="shared" si="122"/>
        <v>斑斓的稻草</v>
      </c>
      <c r="AY330" s="24">
        <f t="shared" si="116"/>
        <v>30029</v>
      </c>
      <c r="AZ330" s="24">
        <f t="shared" si="117"/>
        <v>54</v>
      </c>
      <c r="BA330" s="24" t="str">
        <f t="shared" si="123"/>
        <v>紫水晶</v>
      </c>
      <c r="BB330" s="24">
        <f t="shared" si="118"/>
        <v>30033</v>
      </c>
      <c r="BC330" s="24">
        <f t="shared" si="124"/>
        <v>54</v>
      </c>
    </row>
    <row r="331" spans="1:55" ht="14.25" x14ac:dyDescent="0.2">
      <c r="A331">
        <f t="shared" si="119"/>
        <v>10329</v>
      </c>
      <c r="B331" s="16">
        <v>329</v>
      </c>
      <c r="C331" s="16" t="str">
        <f ca="1">武器1!C331</f>
        <v>IC1203</v>
      </c>
      <c r="D331" s="16" t="str">
        <f ca="1">武器1!D331</f>
        <v>犀利的玄铁刃</v>
      </c>
      <c r="E331" s="16">
        <f t="shared" si="105"/>
        <v>3</v>
      </c>
      <c r="F331" s="36" t="str">
        <f t="shared" si="104"/>
        <v>a</v>
      </c>
      <c r="G331" s="39">
        <f t="shared" si="120"/>
        <v>3</v>
      </c>
      <c r="H331" s="19" t="s">
        <v>21</v>
      </c>
      <c r="I331" s="3" t="s">
        <v>32</v>
      </c>
      <c r="J331" s="3" t="s">
        <v>932</v>
      </c>
      <c r="K331" s="3" t="str">
        <f t="shared" si="106"/>
        <v>物理</v>
      </c>
      <c r="L331" s="3">
        <f t="shared" si="107"/>
        <v>0</v>
      </c>
      <c r="M331" s="3">
        <f t="shared" si="108"/>
        <v>1</v>
      </c>
      <c r="N331" s="16">
        <v>0</v>
      </c>
      <c r="O331" s="16">
        <v>1</v>
      </c>
      <c r="P331" s="16">
        <f>武器2!L331</f>
        <v>23</v>
      </c>
      <c r="Q331" s="16">
        <f>武器2!M331</f>
        <v>0</v>
      </c>
      <c r="R331" s="16">
        <f>武器2!N331</f>
        <v>0</v>
      </c>
      <c r="S331" s="16">
        <f>武器2!O331</f>
        <v>0</v>
      </c>
      <c r="T331" s="16">
        <f>武器2!P331</f>
        <v>0</v>
      </c>
      <c r="U331" s="16">
        <f>武器2!Q331</f>
        <v>0</v>
      </c>
      <c r="V331" s="16">
        <f>武器2!R331</f>
        <v>0</v>
      </c>
      <c r="W331" s="16">
        <f>武器2!S331</f>
        <v>0</v>
      </c>
      <c r="X331" s="16">
        <f>武器2!T331</f>
        <v>0</v>
      </c>
      <c r="Y331" s="16">
        <f>武器2!U331</f>
        <v>0</v>
      </c>
      <c r="Z331" s="16">
        <f>武器2!V331</f>
        <v>0</v>
      </c>
      <c r="AA331" s="16">
        <f>武器2!W331</f>
        <v>0</v>
      </c>
      <c r="AB331" s="16">
        <f>武器2!X331</f>
        <v>0</v>
      </c>
      <c r="AC331" s="16">
        <f>武器2!Y331</f>
        <v>0</v>
      </c>
      <c r="AD331" s="16">
        <f>武器2!Z331</f>
        <v>0</v>
      </c>
      <c r="AE331" s="16">
        <f>武器2!AA331</f>
        <v>0</v>
      </c>
      <c r="AF331" s="16">
        <f>武器2!AB331</f>
        <v>0</v>
      </c>
      <c r="AG331" s="16">
        <f>武器2!AC331</f>
        <v>0</v>
      </c>
      <c r="AH331" s="16">
        <f>武器2!AD331</f>
        <v>0</v>
      </c>
      <c r="AI331" s="16">
        <f>武器2!AE331</f>
        <v>0</v>
      </c>
      <c r="AJ331" s="16">
        <f>武器2!AF331</f>
        <v>0</v>
      </c>
      <c r="AK331" s="16">
        <f>武器2!AG331</f>
        <v>0</v>
      </c>
      <c r="AL331" s="16">
        <f>武器2!AH331</f>
        <v>8.0000000000000016E-2</v>
      </c>
      <c r="AM331" s="16">
        <f>武器2!AI331</f>
        <v>0</v>
      </c>
      <c r="AN331" s="16">
        <f>武器2!AJ331</f>
        <v>0</v>
      </c>
      <c r="AO331" s="21">
        <f t="shared" si="109"/>
        <v>34.5</v>
      </c>
      <c r="AP331" s="21">
        <f t="shared" si="110"/>
        <v>31800</v>
      </c>
      <c r="AQ331" t="str">
        <f t="shared" si="111"/>
        <v>,发光的石头,带血的牙,诱人的蘑菇</v>
      </c>
      <c r="AR331" s="24" t="str">
        <f>IF(F331="c",getSring(AQ331,4),VLOOKUP(K331&amp;F331,test4,2,FALSE))</f>
        <v>上级石之精华</v>
      </c>
      <c r="AS331" s="24">
        <f t="shared" si="112"/>
        <v>30020</v>
      </c>
      <c r="AT331" s="24">
        <f t="shared" si="113"/>
        <v>4</v>
      </c>
      <c r="AU331" s="24" t="str">
        <f t="shared" si="121"/>
        <v>发光的石头</v>
      </c>
      <c r="AV331" s="24">
        <f t="shared" si="114"/>
        <v>30036</v>
      </c>
      <c r="AW331" s="24">
        <f t="shared" si="115"/>
        <v>7</v>
      </c>
      <c r="AX331" s="24" t="str">
        <f t="shared" si="122"/>
        <v>带血的牙</v>
      </c>
      <c r="AY331" s="24">
        <f t="shared" si="116"/>
        <v>30040</v>
      </c>
      <c r="AZ331" s="24">
        <f t="shared" si="117"/>
        <v>7</v>
      </c>
      <c r="BA331" s="24" t="str">
        <f t="shared" si="123"/>
        <v>诱人的蘑菇</v>
      </c>
      <c r="BB331" s="24">
        <f t="shared" si="118"/>
        <v>30024</v>
      </c>
      <c r="BC331" s="24">
        <f t="shared" si="124"/>
        <v>7</v>
      </c>
    </row>
    <row r="332" spans="1:55" ht="14.25" x14ac:dyDescent="0.2">
      <c r="A332">
        <f t="shared" si="119"/>
        <v>10330</v>
      </c>
      <c r="B332" s="16">
        <v>330</v>
      </c>
      <c r="C332" s="16" t="str">
        <f ca="1">武器1!C332</f>
        <v>IC1203</v>
      </c>
      <c r="D332" s="16" t="str">
        <f ca="1">武器1!D332</f>
        <v>闪耀的遗迹刃</v>
      </c>
      <c r="E332" s="16">
        <f t="shared" si="105"/>
        <v>5</v>
      </c>
      <c r="F332" s="36" t="str">
        <f t="shared" si="104"/>
        <v>a</v>
      </c>
      <c r="G332" s="39">
        <f t="shared" si="120"/>
        <v>3</v>
      </c>
      <c r="H332" s="19" t="s">
        <v>21</v>
      </c>
      <c r="I332" s="3" t="s">
        <v>32</v>
      </c>
      <c r="J332" s="3" t="s">
        <v>932</v>
      </c>
      <c r="K332" s="3" t="str">
        <f t="shared" si="106"/>
        <v>物理</v>
      </c>
      <c r="L332" s="3">
        <f t="shared" si="107"/>
        <v>0</v>
      </c>
      <c r="M332" s="3">
        <f t="shared" si="108"/>
        <v>1</v>
      </c>
      <c r="N332" s="16">
        <v>0</v>
      </c>
      <c r="O332" s="16">
        <v>2</v>
      </c>
      <c r="P332" s="16">
        <f>武器2!L332</f>
        <v>47</v>
      </c>
      <c r="Q332" s="16">
        <f>武器2!M332</f>
        <v>0</v>
      </c>
      <c r="R332" s="16">
        <f>武器2!N332</f>
        <v>0</v>
      </c>
      <c r="S332" s="16">
        <f>武器2!O332</f>
        <v>0</v>
      </c>
      <c r="T332" s="16">
        <f>武器2!P332</f>
        <v>0</v>
      </c>
      <c r="U332" s="16">
        <f>武器2!Q332</f>
        <v>0</v>
      </c>
      <c r="V332" s="16">
        <f>武器2!R332</f>
        <v>0</v>
      </c>
      <c r="W332" s="16">
        <f>武器2!S332</f>
        <v>0</v>
      </c>
      <c r="X332" s="16">
        <f>武器2!T332</f>
        <v>0</v>
      </c>
      <c r="Y332" s="16">
        <f>武器2!U332</f>
        <v>0</v>
      </c>
      <c r="Z332" s="16">
        <f>武器2!V332</f>
        <v>0</v>
      </c>
      <c r="AA332" s="16">
        <f>武器2!W332</f>
        <v>0</v>
      </c>
      <c r="AB332" s="16">
        <f>武器2!X332</f>
        <v>0</v>
      </c>
      <c r="AC332" s="16">
        <f>武器2!Y332</f>
        <v>0</v>
      </c>
      <c r="AD332" s="16">
        <f>武器2!Z332</f>
        <v>0</v>
      </c>
      <c r="AE332" s="16">
        <f>武器2!AA332</f>
        <v>0</v>
      </c>
      <c r="AF332" s="16">
        <f>武器2!AB332</f>
        <v>0</v>
      </c>
      <c r="AG332" s="16">
        <f>武器2!AC332</f>
        <v>0</v>
      </c>
      <c r="AH332" s="16">
        <f>武器2!AD332</f>
        <v>0</v>
      </c>
      <c r="AI332" s="16">
        <f>武器2!AE332</f>
        <v>0</v>
      </c>
      <c r="AJ332" s="16">
        <f>武器2!AF332</f>
        <v>0</v>
      </c>
      <c r="AK332" s="16">
        <f>武器2!AG332</f>
        <v>0</v>
      </c>
      <c r="AL332" s="16">
        <f>武器2!AH332</f>
        <v>0</v>
      </c>
      <c r="AM332" s="16">
        <f>武器2!AI332</f>
        <v>0</v>
      </c>
      <c r="AN332" s="16">
        <f>武器2!AJ332</f>
        <v>0.10981818181818181</v>
      </c>
      <c r="AO332" s="21">
        <f t="shared" si="109"/>
        <v>70.5</v>
      </c>
      <c r="AP332" s="21">
        <f t="shared" si="110"/>
        <v>60600</v>
      </c>
      <c r="AQ332" t="str">
        <f t="shared" si="111"/>
        <v>,灰色的稻草,诱人的坚果,带血的牙</v>
      </c>
      <c r="AR332" s="24" t="str">
        <f>IF(F332="c",getSring(AQ332,4),VLOOKUP(K332&amp;F332,test4,2,FALSE))</f>
        <v>上级石之精华</v>
      </c>
      <c r="AS332" s="24">
        <f t="shared" si="112"/>
        <v>30020</v>
      </c>
      <c r="AT332" s="24">
        <f t="shared" si="113"/>
        <v>7</v>
      </c>
      <c r="AU332" s="24" t="str">
        <f t="shared" si="121"/>
        <v>灰色的稻草</v>
      </c>
      <c r="AV332" s="24">
        <f t="shared" si="114"/>
        <v>30028</v>
      </c>
      <c r="AW332" s="24">
        <f t="shared" si="115"/>
        <v>15</v>
      </c>
      <c r="AX332" s="24" t="str">
        <f t="shared" si="122"/>
        <v>诱人的坚果</v>
      </c>
      <c r="AY332" s="24">
        <f t="shared" si="116"/>
        <v>30044</v>
      </c>
      <c r="AZ332" s="24">
        <f t="shared" si="117"/>
        <v>15</v>
      </c>
      <c r="BA332" s="24" t="str">
        <f t="shared" si="123"/>
        <v>带血的牙</v>
      </c>
      <c r="BB332" s="24">
        <f t="shared" si="118"/>
        <v>30040</v>
      </c>
      <c r="BC332" s="24">
        <f t="shared" si="124"/>
        <v>15</v>
      </c>
    </row>
    <row r="333" spans="1:55" ht="14.25" x14ac:dyDescent="0.2">
      <c r="A333">
        <f t="shared" si="119"/>
        <v>10331</v>
      </c>
      <c r="B333" s="16">
        <v>331</v>
      </c>
      <c r="C333" s="16" t="str">
        <f ca="1">武器1!C333</f>
        <v>IC1225</v>
      </c>
      <c r="D333" s="16" t="str">
        <f ca="1">武器1!D333</f>
        <v>闪耀的水晶刃</v>
      </c>
      <c r="E333" s="16">
        <f t="shared" si="105"/>
        <v>7</v>
      </c>
      <c r="F333" s="36" t="str">
        <f t="shared" si="104"/>
        <v>a</v>
      </c>
      <c r="G333" s="39">
        <f t="shared" si="120"/>
        <v>3</v>
      </c>
      <c r="H333" s="19" t="s">
        <v>21</v>
      </c>
      <c r="I333" s="3" t="s">
        <v>32</v>
      </c>
      <c r="J333" s="3" t="s">
        <v>932</v>
      </c>
      <c r="K333" s="3" t="str">
        <f t="shared" si="106"/>
        <v>物理</v>
      </c>
      <c r="L333" s="3">
        <f t="shared" si="107"/>
        <v>0</v>
      </c>
      <c r="M333" s="3">
        <f t="shared" si="108"/>
        <v>1</v>
      </c>
      <c r="N333" s="16">
        <v>0</v>
      </c>
      <c r="O333" s="16">
        <v>3</v>
      </c>
      <c r="P333" s="16">
        <f>武器2!L333</f>
        <v>71</v>
      </c>
      <c r="Q333" s="16">
        <f>武器2!M333</f>
        <v>0</v>
      </c>
      <c r="R333" s="16">
        <f>武器2!N333</f>
        <v>0</v>
      </c>
      <c r="S333" s="16">
        <f>武器2!O333</f>
        <v>0</v>
      </c>
      <c r="T333" s="16">
        <f>武器2!P333</f>
        <v>0</v>
      </c>
      <c r="U333" s="16">
        <f>武器2!Q333</f>
        <v>0</v>
      </c>
      <c r="V333" s="16">
        <f>武器2!R333</f>
        <v>0</v>
      </c>
      <c r="W333" s="16">
        <f>武器2!S333</f>
        <v>0</v>
      </c>
      <c r="X333" s="16">
        <f>武器2!T333</f>
        <v>0</v>
      </c>
      <c r="Y333" s="16">
        <f>武器2!U333</f>
        <v>0</v>
      </c>
      <c r="Z333" s="16">
        <f>武器2!V333</f>
        <v>0.06</v>
      </c>
      <c r="AA333" s="16">
        <f>武器2!W333</f>
        <v>0</v>
      </c>
      <c r="AB333" s="16">
        <f>武器2!X333</f>
        <v>0</v>
      </c>
      <c r="AC333" s="16">
        <f>武器2!Y333</f>
        <v>0</v>
      </c>
      <c r="AD333" s="16">
        <f>武器2!Z333</f>
        <v>0</v>
      </c>
      <c r="AE333" s="16">
        <f>武器2!AA333</f>
        <v>0</v>
      </c>
      <c r="AF333" s="16">
        <f>武器2!AB333</f>
        <v>0</v>
      </c>
      <c r="AG333" s="16">
        <f>武器2!AC333</f>
        <v>0</v>
      </c>
      <c r="AH333" s="16">
        <f>武器2!AD333</f>
        <v>0</v>
      </c>
      <c r="AI333" s="16">
        <f>武器2!AE333</f>
        <v>0</v>
      </c>
      <c r="AJ333" s="16">
        <f>武器2!AF333</f>
        <v>0</v>
      </c>
      <c r="AK333" s="16">
        <f>武器2!AG333</f>
        <v>0</v>
      </c>
      <c r="AL333" s="16">
        <f>武器2!AH333</f>
        <v>0.16654545454545455</v>
      </c>
      <c r="AM333" s="16">
        <f>武器2!AI333</f>
        <v>0</v>
      </c>
      <c r="AN333" s="16">
        <f>武器2!AJ333</f>
        <v>0</v>
      </c>
      <c r="AO333" s="21">
        <f t="shared" si="109"/>
        <v>106.5</v>
      </c>
      <c r="AP333" s="21">
        <f t="shared" si="110"/>
        <v>92400</v>
      </c>
      <c r="AQ333" t="str">
        <f t="shared" si="111"/>
        <v>,诱人的坚果,带血的牙,发光的石头</v>
      </c>
      <c r="AR333" s="24" t="str">
        <f>IF(F333="c",getSring(AQ333,4),VLOOKUP(K333&amp;F333,test4,2,FALSE))</f>
        <v>上级石之精华</v>
      </c>
      <c r="AS333" s="24">
        <f t="shared" si="112"/>
        <v>30020</v>
      </c>
      <c r="AT333" s="24">
        <f t="shared" si="113"/>
        <v>11</v>
      </c>
      <c r="AU333" s="24" t="str">
        <f t="shared" si="121"/>
        <v>诱人的坚果</v>
      </c>
      <c r="AV333" s="24">
        <f t="shared" si="114"/>
        <v>30044</v>
      </c>
      <c r="AW333" s="24">
        <f t="shared" si="115"/>
        <v>22</v>
      </c>
      <c r="AX333" s="24" t="str">
        <f t="shared" si="122"/>
        <v>带血的牙</v>
      </c>
      <c r="AY333" s="24">
        <f t="shared" si="116"/>
        <v>30040</v>
      </c>
      <c r="AZ333" s="24">
        <f t="shared" si="117"/>
        <v>22</v>
      </c>
      <c r="BA333" s="24" t="str">
        <f t="shared" si="123"/>
        <v>发光的石头</v>
      </c>
      <c r="BB333" s="24">
        <f t="shared" si="118"/>
        <v>30036</v>
      </c>
      <c r="BC333" s="24">
        <f t="shared" si="124"/>
        <v>22</v>
      </c>
    </row>
    <row r="334" spans="1:55" ht="14.25" x14ac:dyDescent="0.2">
      <c r="A334">
        <f t="shared" si="119"/>
        <v>10332</v>
      </c>
      <c r="B334" s="16">
        <v>332</v>
      </c>
      <c r="C334" s="16" t="str">
        <f ca="1">武器1!C334</f>
        <v>IC1226</v>
      </c>
      <c r="D334" s="16" t="str">
        <f ca="1">武器1!D334</f>
        <v>闪耀的精灵刀</v>
      </c>
      <c r="E334" s="16">
        <f t="shared" si="105"/>
        <v>9</v>
      </c>
      <c r="F334" s="36" t="str">
        <f t="shared" si="104"/>
        <v>a</v>
      </c>
      <c r="G334" s="39">
        <f t="shared" si="120"/>
        <v>3</v>
      </c>
      <c r="H334" s="19" t="s">
        <v>21</v>
      </c>
      <c r="I334" s="3" t="s">
        <v>32</v>
      </c>
      <c r="J334" s="3" t="s">
        <v>932</v>
      </c>
      <c r="K334" s="3" t="str">
        <f t="shared" si="106"/>
        <v>物理</v>
      </c>
      <c r="L334" s="3">
        <f t="shared" si="107"/>
        <v>0</v>
      </c>
      <c r="M334" s="3">
        <f t="shared" si="108"/>
        <v>1</v>
      </c>
      <c r="N334" s="16">
        <v>0</v>
      </c>
      <c r="O334" s="16">
        <v>4</v>
      </c>
      <c r="P334" s="16">
        <f>武器2!L334</f>
        <v>94</v>
      </c>
      <c r="Q334" s="16">
        <f>武器2!M334</f>
        <v>0</v>
      </c>
      <c r="R334" s="16">
        <f>武器2!N334</f>
        <v>0</v>
      </c>
      <c r="S334" s="16">
        <f>武器2!O334</f>
        <v>0</v>
      </c>
      <c r="T334" s="16">
        <f>武器2!P334</f>
        <v>0</v>
      </c>
      <c r="U334" s="16">
        <f>武器2!Q334</f>
        <v>0</v>
      </c>
      <c r="V334" s="16">
        <f>武器2!R334</f>
        <v>0</v>
      </c>
      <c r="W334" s="16">
        <f>武器2!S334</f>
        <v>0</v>
      </c>
      <c r="X334" s="16">
        <f>武器2!T334</f>
        <v>0</v>
      </c>
      <c r="Y334" s="16">
        <f>武器2!U334</f>
        <v>0</v>
      </c>
      <c r="Z334" s="16">
        <f>武器2!V334</f>
        <v>0</v>
      </c>
      <c r="AA334" s="16">
        <f>武器2!W334</f>
        <v>0</v>
      </c>
      <c r="AB334" s="16">
        <f>武器2!X334</f>
        <v>0.27818181818181814</v>
      </c>
      <c r="AC334" s="16">
        <f>武器2!Y334</f>
        <v>0</v>
      </c>
      <c r="AD334" s="16">
        <f>武器2!Z334</f>
        <v>0</v>
      </c>
      <c r="AE334" s="16">
        <f>武器2!AA334</f>
        <v>4.7619047619047672E-2</v>
      </c>
      <c r="AF334" s="16">
        <f>武器2!AB334</f>
        <v>0</v>
      </c>
      <c r="AG334" s="16">
        <f>武器2!AC334</f>
        <v>0</v>
      </c>
      <c r="AH334" s="16">
        <f>武器2!AD334</f>
        <v>0</v>
      </c>
      <c r="AI334" s="16">
        <f>武器2!AE334</f>
        <v>0</v>
      </c>
      <c r="AJ334" s="16">
        <f>武器2!AF334</f>
        <v>0</v>
      </c>
      <c r="AK334" s="16">
        <f>武器2!AG334</f>
        <v>0</v>
      </c>
      <c r="AL334" s="16">
        <f>武器2!AH334</f>
        <v>0</v>
      </c>
      <c r="AM334" s="16">
        <f>武器2!AI334</f>
        <v>0</v>
      </c>
      <c r="AN334" s="16">
        <f>武器2!AJ334</f>
        <v>0</v>
      </c>
      <c r="AO334" s="21">
        <f t="shared" si="109"/>
        <v>169.02751168831171</v>
      </c>
      <c r="AP334" s="21">
        <f t="shared" si="110"/>
        <v>149400</v>
      </c>
      <c r="AQ334" t="str">
        <f t="shared" si="111"/>
        <v>,灰色的稻草,黄水晶,带血的牙</v>
      </c>
      <c r="AR334" s="24" t="str">
        <f>IF(F334="c",getSring(AQ334,4),VLOOKUP(K334&amp;F334,test4,2,FALSE))</f>
        <v>上级石之精华</v>
      </c>
      <c r="AS334" s="24">
        <f t="shared" si="112"/>
        <v>30020</v>
      </c>
      <c r="AT334" s="24">
        <f t="shared" si="113"/>
        <v>18</v>
      </c>
      <c r="AU334" s="24" t="str">
        <f t="shared" si="121"/>
        <v>灰色的稻草</v>
      </c>
      <c r="AV334" s="24">
        <f t="shared" si="114"/>
        <v>30028</v>
      </c>
      <c r="AW334" s="24">
        <f t="shared" si="115"/>
        <v>35</v>
      </c>
      <c r="AX334" s="24" t="str">
        <f t="shared" si="122"/>
        <v>黄水晶</v>
      </c>
      <c r="AY334" s="24">
        <f t="shared" si="116"/>
        <v>30032</v>
      </c>
      <c r="AZ334" s="24">
        <f t="shared" si="117"/>
        <v>35</v>
      </c>
      <c r="BA334" s="24" t="str">
        <f t="shared" si="123"/>
        <v>带血的牙</v>
      </c>
      <c r="BB334" s="24">
        <f t="shared" si="118"/>
        <v>30040</v>
      </c>
      <c r="BC334" s="24">
        <f t="shared" si="124"/>
        <v>35</v>
      </c>
    </row>
    <row r="335" spans="1:55" ht="14.25" x14ac:dyDescent="0.2">
      <c r="A335">
        <f t="shared" si="119"/>
        <v>10333</v>
      </c>
      <c r="B335" s="16">
        <v>333</v>
      </c>
      <c r="C335" s="16" t="str">
        <f ca="1">武器1!C335</f>
        <v>IC1226</v>
      </c>
      <c r="D335" s="16" t="str">
        <f ca="1">武器1!D335</f>
        <v>犀利的晨曦短刀</v>
      </c>
      <c r="E335" s="16">
        <f t="shared" si="105"/>
        <v>11</v>
      </c>
      <c r="F335" s="36" t="str">
        <f t="shared" si="104"/>
        <v>a</v>
      </c>
      <c r="G335" s="39">
        <f t="shared" si="120"/>
        <v>3</v>
      </c>
      <c r="H335" s="19" t="s">
        <v>21</v>
      </c>
      <c r="I335" s="3" t="s">
        <v>32</v>
      </c>
      <c r="J335" s="3" t="s">
        <v>932</v>
      </c>
      <c r="K335" s="3" t="str">
        <f t="shared" si="106"/>
        <v>物理</v>
      </c>
      <c r="L335" s="3">
        <f t="shared" si="107"/>
        <v>0</v>
      </c>
      <c r="M335" s="3">
        <f t="shared" si="108"/>
        <v>1</v>
      </c>
      <c r="N335" s="16">
        <v>0</v>
      </c>
      <c r="O335" s="16">
        <v>5</v>
      </c>
      <c r="P335" s="16">
        <f>武器2!L335</f>
        <v>118</v>
      </c>
      <c r="Q335" s="16">
        <f>武器2!M335</f>
        <v>0</v>
      </c>
      <c r="R335" s="16">
        <f>武器2!N335</f>
        <v>0</v>
      </c>
      <c r="S335" s="16">
        <f>武器2!O335</f>
        <v>0</v>
      </c>
      <c r="T335" s="16">
        <f>武器2!P335</f>
        <v>0</v>
      </c>
      <c r="U335" s="16">
        <f>武器2!Q335</f>
        <v>0</v>
      </c>
      <c r="V335" s="16">
        <f>武器2!R335</f>
        <v>0</v>
      </c>
      <c r="W335" s="16">
        <f>武器2!S335</f>
        <v>0</v>
      </c>
      <c r="X335" s="16">
        <f>武器2!T335</f>
        <v>0</v>
      </c>
      <c r="Y335" s="16">
        <f>武器2!U335</f>
        <v>0</v>
      </c>
      <c r="Z335" s="16">
        <f>武器2!V335</f>
        <v>0.1</v>
      </c>
      <c r="AA335" s="16">
        <f>武器2!W335</f>
        <v>0</v>
      </c>
      <c r="AB335" s="16">
        <f>武器2!X335</f>
        <v>0</v>
      </c>
      <c r="AC335" s="16">
        <f>武器2!Y335</f>
        <v>0</v>
      </c>
      <c r="AD335" s="16">
        <f>武器2!Z335</f>
        <v>0</v>
      </c>
      <c r="AE335" s="16">
        <f>武器2!AA335</f>
        <v>0</v>
      </c>
      <c r="AF335" s="16">
        <f>武器2!AB335</f>
        <v>0</v>
      </c>
      <c r="AG335" s="16">
        <f>武器2!AC335</f>
        <v>0</v>
      </c>
      <c r="AH335" s="16">
        <f>武器2!AD335</f>
        <v>0</v>
      </c>
      <c r="AI335" s="16">
        <f>武器2!AE335</f>
        <v>0</v>
      </c>
      <c r="AJ335" s="16">
        <f>武器2!AF335</f>
        <v>0</v>
      </c>
      <c r="AK335" s="16">
        <f>武器2!AG335</f>
        <v>0</v>
      </c>
      <c r="AL335" s="16">
        <f>武器2!AH335</f>
        <v>0</v>
      </c>
      <c r="AM335" s="16">
        <f>武器2!AI335</f>
        <v>0</v>
      </c>
      <c r="AN335" s="16">
        <f>武器2!AJ335</f>
        <v>0.27999999999999997</v>
      </c>
      <c r="AO335" s="21">
        <f t="shared" si="109"/>
        <v>177</v>
      </c>
      <c r="AP335" s="21">
        <f t="shared" si="110"/>
        <v>153000</v>
      </c>
      <c r="AQ335" t="str">
        <f t="shared" si="111"/>
        <v>,发光的石头,诱人的蘑菇,黄水晶</v>
      </c>
      <c r="AR335" s="24" t="str">
        <f>IF(F335="c",getSring(AQ335,4),VLOOKUP(K335&amp;F335,test4,2,FALSE))</f>
        <v>上级石之精华</v>
      </c>
      <c r="AS335" s="24">
        <f t="shared" si="112"/>
        <v>30020</v>
      </c>
      <c r="AT335" s="24">
        <f t="shared" si="113"/>
        <v>18</v>
      </c>
      <c r="AU335" s="24" t="str">
        <f t="shared" si="121"/>
        <v>发光的石头</v>
      </c>
      <c r="AV335" s="24">
        <f t="shared" si="114"/>
        <v>30036</v>
      </c>
      <c r="AW335" s="24">
        <f t="shared" si="115"/>
        <v>37</v>
      </c>
      <c r="AX335" s="24" t="str">
        <f t="shared" si="122"/>
        <v>诱人的蘑菇</v>
      </c>
      <c r="AY335" s="24">
        <f t="shared" si="116"/>
        <v>30024</v>
      </c>
      <c r="AZ335" s="24">
        <f t="shared" si="117"/>
        <v>37</v>
      </c>
      <c r="BA335" s="24" t="str">
        <f t="shared" si="123"/>
        <v>黄水晶</v>
      </c>
      <c r="BB335" s="24">
        <f t="shared" si="118"/>
        <v>30032</v>
      </c>
      <c r="BC335" s="24">
        <f t="shared" si="124"/>
        <v>37</v>
      </c>
    </row>
    <row r="336" spans="1:55" ht="14.25" x14ac:dyDescent="0.2">
      <c r="A336">
        <f t="shared" si="119"/>
        <v>10334</v>
      </c>
      <c r="B336" s="16">
        <v>334</v>
      </c>
      <c r="C336" s="16" t="str">
        <f ca="1">武器1!C336</f>
        <v>IC1226</v>
      </c>
      <c r="D336" s="16" t="str">
        <f ca="1">武器1!D336</f>
        <v>犀利的混乱刃</v>
      </c>
      <c r="E336" s="16">
        <f t="shared" si="105"/>
        <v>13</v>
      </c>
      <c r="F336" s="36" t="str">
        <f t="shared" si="104"/>
        <v>a</v>
      </c>
      <c r="G336" s="39">
        <f t="shared" si="120"/>
        <v>3</v>
      </c>
      <c r="H336" s="19" t="s">
        <v>21</v>
      </c>
      <c r="I336" s="3" t="s">
        <v>32</v>
      </c>
      <c r="J336" s="3" t="s">
        <v>932</v>
      </c>
      <c r="K336" s="3" t="str">
        <f t="shared" si="106"/>
        <v>物理</v>
      </c>
      <c r="L336" s="3">
        <f t="shared" si="107"/>
        <v>0</v>
      </c>
      <c r="M336" s="3">
        <f t="shared" si="108"/>
        <v>1</v>
      </c>
      <c r="N336" s="16">
        <v>0</v>
      </c>
      <c r="O336" s="16">
        <v>6</v>
      </c>
      <c r="P336" s="16">
        <f>武器2!L336</f>
        <v>142</v>
      </c>
      <c r="Q336" s="16">
        <f>武器2!M336</f>
        <v>0</v>
      </c>
      <c r="R336" s="16">
        <f>武器2!N336</f>
        <v>0</v>
      </c>
      <c r="S336" s="16">
        <f>武器2!O336</f>
        <v>0</v>
      </c>
      <c r="T336" s="16">
        <f>武器2!P336</f>
        <v>0</v>
      </c>
      <c r="U336" s="16">
        <f>武器2!Q336</f>
        <v>0</v>
      </c>
      <c r="V336" s="16">
        <f>武器2!R336</f>
        <v>0</v>
      </c>
      <c r="W336" s="16">
        <f>武器2!S336</f>
        <v>0</v>
      </c>
      <c r="X336" s="16">
        <f>武器2!T336</f>
        <v>0</v>
      </c>
      <c r="Y336" s="16">
        <f>武器2!U336</f>
        <v>0</v>
      </c>
      <c r="Z336" s="16">
        <f>武器2!V336</f>
        <v>0</v>
      </c>
      <c r="AA336" s="16">
        <f>武器2!W336</f>
        <v>0</v>
      </c>
      <c r="AB336" s="16">
        <f>武器2!X336</f>
        <v>0.42090909090909095</v>
      </c>
      <c r="AC336" s="16">
        <f>武器2!Y336</f>
        <v>0</v>
      </c>
      <c r="AD336" s="16">
        <f>武器2!Z336</f>
        <v>0</v>
      </c>
      <c r="AE336" s="16">
        <f>武器2!AA336</f>
        <v>0</v>
      </c>
      <c r="AF336" s="16">
        <f>武器2!AB336</f>
        <v>6.9767441860465129E-2</v>
      </c>
      <c r="AG336" s="16">
        <f>武器2!AC336</f>
        <v>6.9767441860465129E-2</v>
      </c>
      <c r="AH336" s="16">
        <f>武器2!AD336</f>
        <v>0</v>
      </c>
      <c r="AI336" s="16">
        <f>武器2!AE336</f>
        <v>0</v>
      </c>
      <c r="AJ336" s="16">
        <f>武器2!AF336</f>
        <v>0</v>
      </c>
      <c r="AK336" s="16">
        <f>武器2!AG336</f>
        <v>0</v>
      </c>
      <c r="AL336" s="16">
        <f>武器2!AH336</f>
        <v>0</v>
      </c>
      <c r="AM336" s="16">
        <f>武器2!AI336</f>
        <v>0</v>
      </c>
      <c r="AN336" s="16">
        <f>武器2!AJ336</f>
        <v>0</v>
      </c>
      <c r="AO336" s="21">
        <f t="shared" si="109"/>
        <v>276.09716025369983</v>
      </c>
      <c r="AP336" s="21">
        <f t="shared" si="110"/>
        <v>243600</v>
      </c>
      <c r="AQ336" t="str">
        <f t="shared" si="111"/>
        <v>,黄水晶,发光的石头,带血的牙</v>
      </c>
      <c r="AR336" s="24" t="str">
        <f>IF(F336="c",getSring(AQ336,4),VLOOKUP(K336&amp;F336,test4,2,FALSE))</f>
        <v>上级石之精华</v>
      </c>
      <c r="AS336" s="24">
        <f t="shared" si="112"/>
        <v>30020</v>
      </c>
      <c r="AT336" s="24">
        <f t="shared" si="113"/>
        <v>29</v>
      </c>
      <c r="AU336" s="24" t="str">
        <f t="shared" si="121"/>
        <v>黄水晶</v>
      </c>
      <c r="AV336" s="24">
        <f t="shared" si="114"/>
        <v>30032</v>
      </c>
      <c r="AW336" s="24">
        <f t="shared" si="115"/>
        <v>58</v>
      </c>
      <c r="AX336" s="24" t="str">
        <f t="shared" si="122"/>
        <v>发光的石头</v>
      </c>
      <c r="AY336" s="24">
        <f t="shared" si="116"/>
        <v>30036</v>
      </c>
      <c r="AZ336" s="24">
        <f t="shared" si="117"/>
        <v>58</v>
      </c>
      <c r="BA336" s="24" t="str">
        <f t="shared" si="123"/>
        <v>带血的牙</v>
      </c>
      <c r="BB336" s="24">
        <f t="shared" si="118"/>
        <v>30040</v>
      </c>
      <c r="BC336" s="24">
        <f t="shared" si="124"/>
        <v>58</v>
      </c>
    </row>
    <row r="337" spans="1:55" ht="14.25" x14ac:dyDescent="0.2">
      <c r="A337">
        <f t="shared" si="119"/>
        <v>10335</v>
      </c>
      <c r="B337" s="16">
        <v>335</v>
      </c>
      <c r="C337" s="16" t="str">
        <f ca="1">武器1!C337</f>
        <v>IC1213</v>
      </c>
      <c r="D337" s="16" t="str">
        <f ca="1">武器1!D337</f>
        <v>闪耀的卡尼亚刃</v>
      </c>
      <c r="E337" s="16">
        <f t="shared" si="105"/>
        <v>15</v>
      </c>
      <c r="F337" s="36" t="str">
        <f t="shared" si="104"/>
        <v>a</v>
      </c>
      <c r="G337" s="39">
        <f t="shared" si="120"/>
        <v>3</v>
      </c>
      <c r="H337" s="19" t="s">
        <v>21</v>
      </c>
      <c r="I337" s="3" t="s">
        <v>32</v>
      </c>
      <c r="J337" s="3" t="s">
        <v>932</v>
      </c>
      <c r="K337" s="3" t="str">
        <f t="shared" si="106"/>
        <v>物理</v>
      </c>
      <c r="L337" s="3">
        <f t="shared" si="107"/>
        <v>0</v>
      </c>
      <c r="M337" s="3">
        <f t="shared" si="108"/>
        <v>1</v>
      </c>
      <c r="N337" s="16">
        <v>0</v>
      </c>
      <c r="O337" s="16">
        <v>7</v>
      </c>
      <c r="P337" s="16">
        <f>武器2!L337</f>
        <v>165</v>
      </c>
      <c r="Q337" s="16">
        <f>武器2!M337</f>
        <v>0</v>
      </c>
      <c r="R337" s="16">
        <f>武器2!N337</f>
        <v>0</v>
      </c>
      <c r="S337" s="16">
        <f>武器2!O337</f>
        <v>0</v>
      </c>
      <c r="T337" s="16">
        <f>武器2!P337</f>
        <v>0</v>
      </c>
      <c r="U337" s="16">
        <f>武器2!Q337</f>
        <v>0</v>
      </c>
      <c r="V337" s="16">
        <f>武器2!R337</f>
        <v>0</v>
      </c>
      <c r="W337" s="16">
        <f>武器2!S337</f>
        <v>0</v>
      </c>
      <c r="X337" s="16">
        <f>武器2!T337</f>
        <v>0</v>
      </c>
      <c r="Y337" s="16">
        <f>武器2!U337</f>
        <v>0</v>
      </c>
      <c r="Z337" s="16">
        <f>武器2!V337</f>
        <v>0</v>
      </c>
      <c r="AA337" s="16">
        <f>武器2!W337</f>
        <v>0</v>
      </c>
      <c r="AB337" s="16">
        <f>武器2!X337</f>
        <v>0</v>
      </c>
      <c r="AC337" s="16">
        <f>武器2!Y337</f>
        <v>0</v>
      </c>
      <c r="AD337" s="16">
        <f>武器2!Z337</f>
        <v>0</v>
      </c>
      <c r="AE337" s="16">
        <f>武器2!AA337</f>
        <v>0</v>
      </c>
      <c r="AF337" s="16">
        <f>武器2!AB337</f>
        <v>0</v>
      </c>
      <c r="AG337" s="16">
        <f>武器2!AC337</f>
        <v>0</v>
      </c>
      <c r="AH337" s="16">
        <f>武器2!AD337</f>
        <v>0</v>
      </c>
      <c r="AI337" s="16">
        <f>武器2!AE337</f>
        <v>7.8341013824884786E-2</v>
      </c>
      <c r="AJ337" s="16">
        <f>武器2!AF337</f>
        <v>0</v>
      </c>
      <c r="AK337" s="16">
        <f>武器2!AG337</f>
        <v>0</v>
      </c>
      <c r="AL337" s="16">
        <f>武器2!AH337</f>
        <v>0</v>
      </c>
      <c r="AM337" s="16">
        <f>武器2!AI337</f>
        <v>0.39200000000000002</v>
      </c>
      <c r="AN337" s="16">
        <f>武器2!AJ337</f>
        <v>0.39200000000000002</v>
      </c>
      <c r="AO337" s="21">
        <f t="shared" si="109"/>
        <v>248.06405529953918</v>
      </c>
      <c r="AP337" s="21">
        <f t="shared" si="110"/>
        <v>218400</v>
      </c>
      <c r="AQ337" t="str">
        <f t="shared" si="111"/>
        <v>,黄水晶,发光的石头,诱人的坚果</v>
      </c>
      <c r="AR337" s="24" t="str">
        <f>IF(F337="c",getSring(AQ337,4),VLOOKUP(K337&amp;F337,test4,2,FALSE))</f>
        <v>上级石之精华</v>
      </c>
      <c r="AS337" s="24">
        <f t="shared" si="112"/>
        <v>30020</v>
      </c>
      <c r="AT337" s="24">
        <f t="shared" si="113"/>
        <v>26</v>
      </c>
      <c r="AU337" s="24" t="str">
        <f t="shared" si="121"/>
        <v>黄水晶</v>
      </c>
      <c r="AV337" s="24">
        <f t="shared" si="114"/>
        <v>30032</v>
      </c>
      <c r="AW337" s="24">
        <f t="shared" si="115"/>
        <v>52</v>
      </c>
      <c r="AX337" s="24" t="str">
        <f t="shared" si="122"/>
        <v>发光的石头</v>
      </c>
      <c r="AY337" s="24">
        <f t="shared" si="116"/>
        <v>30036</v>
      </c>
      <c r="AZ337" s="24">
        <f t="shared" si="117"/>
        <v>52</v>
      </c>
      <c r="BA337" s="24" t="str">
        <f t="shared" si="123"/>
        <v>诱人的坚果</v>
      </c>
      <c r="BB337" s="24">
        <f t="shared" si="118"/>
        <v>30044</v>
      </c>
      <c r="BC337" s="24">
        <f t="shared" si="124"/>
        <v>52</v>
      </c>
    </row>
    <row r="338" spans="1:55" ht="14.25" x14ac:dyDescent="0.2">
      <c r="A338">
        <f t="shared" si="119"/>
        <v>10336</v>
      </c>
      <c r="B338" s="16">
        <v>336</v>
      </c>
      <c r="C338" s="16" t="str">
        <f ca="1">武器1!C338</f>
        <v>IC1209</v>
      </c>
      <c r="D338" s="16" t="str">
        <f ca="1">武器1!D338</f>
        <v>精致的精钢短刀</v>
      </c>
      <c r="E338" s="16">
        <f t="shared" si="105"/>
        <v>17</v>
      </c>
      <c r="F338" s="36" t="str">
        <f t="shared" si="104"/>
        <v>a</v>
      </c>
      <c r="G338" s="39">
        <f t="shared" si="120"/>
        <v>3</v>
      </c>
      <c r="H338" s="19" t="s">
        <v>21</v>
      </c>
      <c r="I338" s="3" t="s">
        <v>32</v>
      </c>
      <c r="J338" s="3" t="s">
        <v>932</v>
      </c>
      <c r="K338" s="3" t="str">
        <f t="shared" si="106"/>
        <v>物理</v>
      </c>
      <c r="L338" s="3">
        <f t="shared" si="107"/>
        <v>0</v>
      </c>
      <c r="M338" s="3">
        <f t="shared" si="108"/>
        <v>1</v>
      </c>
      <c r="N338" s="16">
        <v>0</v>
      </c>
      <c r="O338" s="16">
        <v>8</v>
      </c>
      <c r="P338" s="16">
        <f>武器2!L338</f>
        <v>189</v>
      </c>
      <c r="Q338" s="16">
        <f>武器2!M338</f>
        <v>0</v>
      </c>
      <c r="R338" s="16">
        <f>武器2!N338</f>
        <v>0</v>
      </c>
      <c r="S338" s="16">
        <f>武器2!O338</f>
        <v>0</v>
      </c>
      <c r="T338" s="16">
        <f>武器2!P338</f>
        <v>0</v>
      </c>
      <c r="U338" s="16">
        <f>武器2!Q338</f>
        <v>0</v>
      </c>
      <c r="V338" s="16">
        <f>武器2!R338</f>
        <v>0</v>
      </c>
      <c r="W338" s="16">
        <f>武器2!S338</f>
        <v>48</v>
      </c>
      <c r="X338" s="16">
        <f>武器2!T338</f>
        <v>0</v>
      </c>
      <c r="Y338" s="16">
        <f>武器2!U338</f>
        <v>0</v>
      </c>
      <c r="Z338" s="16">
        <f>武器2!V338</f>
        <v>0.16</v>
      </c>
      <c r="AA338" s="16">
        <f>武器2!W338</f>
        <v>0</v>
      </c>
      <c r="AB338" s="16">
        <f>武器2!X338</f>
        <v>0</v>
      </c>
      <c r="AC338" s="16">
        <f>武器2!Y338</f>
        <v>0</v>
      </c>
      <c r="AD338" s="16">
        <f>武器2!Z338</f>
        <v>0</v>
      </c>
      <c r="AE338" s="16">
        <f>武器2!AA338</f>
        <v>0</v>
      </c>
      <c r="AF338" s="16">
        <f>武器2!AB338</f>
        <v>0</v>
      </c>
      <c r="AG338" s="16">
        <f>武器2!AC338</f>
        <v>0</v>
      </c>
      <c r="AH338" s="16">
        <f>武器2!AD338</f>
        <v>0</v>
      </c>
      <c r="AI338" s="16">
        <f>武器2!AE338</f>
        <v>0</v>
      </c>
      <c r="AJ338" s="16">
        <f>武器2!AF338</f>
        <v>0</v>
      </c>
      <c r="AK338" s="16">
        <f>武器2!AG338</f>
        <v>0.44872727272727275</v>
      </c>
      <c r="AL338" s="16">
        <f>武器2!AH338</f>
        <v>0</v>
      </c>
      <c r="AM338" s="16">
        <f>武器2!AI338</f>
        <v>0</v>
      </c>
      <c r="AN338" s="16">
        <f>武器2!AJ338</f>
        <v>0</v>
      </c>
      <c r="AO338" s="21">
        <f t="shared" si="109"/>
        <v>355.5</v>
      </c>
      <c r="AP338" s="21">
        <f t="shared" si="110"/>
        <v>310800</v>
      </c>
      <c r="AQ338" t="str">
        <f t="shared" si="111"/>
        <v>,诱人的蘑菇,发光的石头,灰色的稻草</v>
      </c>
      <c r="AR338" s="24" t="str">
        <f>IF(F338="c",getSring(AQ338,4),VLOOKUP(K338&amp;F338,test4,2,FALSE))</f>
        <v>上级石之精华</v>
      </c>
      <c r="AS338" s="24">
        <f t="shared" si="112"/>
        <v>30020</v>
      </c>
      <c r="AT338" s="24">
        <f t="shared" si="113"/>
        <v>37</v>
      </c>
      <c r="AU338" s="24" t="str">
        <f t="shared" si="121"/>
        <v>诱人的蘑菇</v>
      </c>
      <c r="AV338" s="24">
        <f t="shared" si="114"/>
        <v>30024</v>
      </c>
      <c r="AW338" s="24">
        <f t="shared" si="115"/>
        <v>74</v>
      </c>
      <c r="AX338" s="24" t="str">
        <f t="shared" si="122"/>
        <v>发光的石头</v>
      </c>
      <c r="AY338" s="24">
        <f t="shared" si="116"/>
        <v>30036</v>
      </c>
      <c r="AZ338" s="24">
        <f t="shared" si="117"/>
        <v>74</v>
      </c>
      <c r="BA338" s="24" t="str">
        <f t="shared" si="123"/>
        <v>灰色的稻草</v>
      </c>
      <c r="BB338" s="24">
        <f t="shared" si="118"/>
        <v>30028</v>
      </c>
      <c r="BC338" s="24">
        <f t="shared" si="124"/>
        <v>74</v>
      </c>
    </row>
    <row r="339" spans="1:55" ht="14.25" x14ac:dyDescent="0.2">
      <c r="A339">
        <f t="shared" si="119"/>
        <v>10337</v>
      </c>
      <c r="B339" s="16">
        <v>337</v>
      </c>
      <c r="C339" s="16" t="str">
        <f ca="1">武器1!C339</f>
        <v>IC1209</v>
      </c>
      <c r="D339" s="16" t="str">
        <f ca="1">武器1!D339</f>
        <v>发亮的忏悔短刀</v>
      </c>
      <c r="E339" s="16">
        <f t="shared" si="105"/>
        <v>2</v>
      </c>
      <c r="F339" s="36" t="str">
        <f t="shared" si="104"/>
        <v>b</v>
      </c>
      <c r="G339" s="39">
        <f t="shared" si="120"/>
        <v>3</v>
      </c>
      <c r="H339" s="19" t="s">
        <v>21</v>
      </c>
      <c r="I339" s="3" t="s">
        <v>32</v>
      </c>
      <c r="J339" s="3" t="s">
        <v>932</v>
      </c>
      <c r="K339" s="3" t="str">
        <f t="shared" si="106"/>
        <v>物理</v>
      </c>
      <c r="L339" s="3">
        <f t="shared" si="107"/>
        <v>0</v>
      </c>
      <c r="M339" s="3">
        <f t="shared" si="108"/>
        <v>1</v>
      </c>
      <c r="N339" s="16">
        <v>0</v>
      </c>
      <c r="O339" s="16">
        <v>1</v>
      </c>
      <c r="P339" s="16">
        <f>武器2!L339</f>
        <v>25</v>
      </c>
      <c r="Q339" s="16">
        <f>武器2!M339</f>
        <v>0</v>
      </c>
      <c r="R339" s="16">
        <f>武器2!N339</f>
        <v>0</v>
      </c>
      <c r="S339" s="16">
        <f>武器2!O339</f>
        <v>0</v>
      </c>
      <c r="T339" s="16">
        <f>武器2!P339</f>
        <v>0</v>
      </c>
      <c r="U339" s="16">
        <f>武器2!Q339</f>
        <v>0</v>
      </c>
      <c r="V339" s="16">
        <f>武器2!R339</f>
        <v>0</v>
      </c>
      <c r="W339" s="16">
        <f>武器2!S339</f>
        <v>0</v>
      </c>
      <c r="X339" s="16">
        <f>武器2!T339</f>
        <v>0</v>
      </c>
      <c r="Y339" s="16">
        <f>武器2!U339</f>
        <v>0</v>
      </c>
      <c r="Z339" s="16">
        <f>武器2!V339</f>
        <v>0</v>
      </c>
      <c r="AA339" s="16">
        <f>武器2!W339</f>
        <v>0</v>
      </c>
      <c r="AB339" s="16">
        <f>武器2!X339</f>
        <v>0</v>
      </c>
      <c r="AC339" s="16">
        <f>武器2!Y339</f>
        <v>0</v>
      </c>
      <c r="AD339" s="16">
        <f>武器2!Z339</f>
        <v>0</v>
      </c>
      <c r="AE339" s="16">
        <f>武器2!AA339</f>
        <v>0</v>
      </c>
      <c r="AF339" s="16">
        <f>武器2!AB339</f>
        <v>0</v>
      </c>
      <c r="AG339" s="16">
        <f>武器2!AC339</f>
        <v>0</v>
      </c>
      <c r="AH339" s="16">
        <f>武器2!AD339</f>
        <v>0</v>
      </c>
      <c r="AI339" s="16">
        <f>武器2!AE339</f>
        <v>0</v>
      </c>
      <c r="AJ339" s="16">
        <f>武器2!AF339</f>
        <v>0</v>
      </c>
      <c r="AK339" s="16">
        <f>武器2!AG339</f>
        <v>0</v>
      </c>
      <c r="AL339" s="16">
        <f>武器2!AH339</f>
        <v>0</v>
      </c>
      <c r="AM339" s="16">
        <f>武器2!AI339</f>
        <v>0</v>
      </c>
      <c r="AN339" s="16">
        <f>武器2!AJ339</f>
        <v>8.0000000000000016E-2</v>
      </c>
      <c r="AO339" s="21">
        <f t="shared" si="109"/>
        <v>37.5</v>
      </c>
      <c r="AP339" s="21">
        <f t="shared" si="110"/>
        <v>33600</v>
      </c>
      <c r="AQ339" t="str">
        <f t="shared" si="111"/>
        <v>,扁扁的稻草,长獠牙,蓝水晶</v>
      </c>
      <c r="AR339" s="24" t="str">
        <f>IF(F339="c",getSring(AQ339,4),VLOOKUP(K339&amp;F339,test4,2,FALSE))</f>
        <v>石之精华</v>
      </c>
      <c r="AS339" s="24">
        <f t="shared" si="112"/>
        <v>30021</v>
      </c>
      <c r="AT339" s="24">
        <f t="shared" si="113"/>
        <v>8</v>
      </c>
      <c r="AU339" s="24" t="str">
        <f t="shared" si="121"/>
        <v>扁扁的稻草</v>
      </c>
      <c r="AV339" s="24">
        <f t="shared" si="114"/>
        <v>30027</v>
      </c>
      <c r="AW339" s="24">
        <f t="shared" si="115"/>
        <v>16</v>
      </c>
      <c r="AX339" s="24" t="str">
        <f t="shared" si="122"/>
        <v>长獠牙</v>
      </c>
      <c r="AY339" s="24">
        <f t="shared" si="116"/>
        <v>30039</v>
      </c>
      <c r="AZ339" s="24">
        <f t="shared" si="117"/>
        <v>16</v>
      </c>
      <c r="BA339" s="24" t="str">
        <f t="shared" si="123"/>
        <v>蓝水晶</v>
      </c>
      <c r="BB339" s="24">
        <f t="shared" si="118"/>
        <v>30031</v>
      </c>
      <c r="BC339" s="24">
        <f t="shared" si="124"/>
        <v>16</v>
      </c>
    </row>
    <row r="340" spans="1:55" ht="14.25" x14ac:dyDescent="0.2">
      <c r="A340">
        <f t="shared" si="119"/>
        <v>10338</v>
      </c>
      <c r="B340" s="16">
        <v>338</v>
      </c>
      <c r="C340" s="16" t="str">
        <f ca="1">武器1!C340</f>
        <v>IC1213</v>
      </c>
      <c r="D340" s="16" t="str">
        <f ca="1">武器1!D340</f>
        <v>坚硬的女神短刀</v>
      </c>
      <c r="E340" s="16">
        <f t="shared" si="105"/>
        <v>4</v>
      </c>
      <c r="F340" s="36" t="str">
        <f t="shared" si="104"/>
        <v>b</v>
      </c>
      <c r="G340" s="39">
        <f t="shared" si="120"/>
        <v>3</v>
      </c>
      <c r="H340" s="19" t="s">
        <v>21</v>
      </c>
      <c r="I340" s="3" t="s">
        <v>32</v>
      </c>
      <c r="J340" s="3" t="s">
        <v>932</v>
      </c>
      <c r="K340" s="3" t="str">
        <f t="shared" si="106"/>
        <v>物理</v>
      </c>
      <c r="L340" s="3">
        <f t="shared" si="107"/>
        <v>0</v>
      </c>
      <c r="M340" s="3">
        <f t="shared" si="108"/>
        <v>1</v>
      </c>
      <c r="N340" s="16">
        <v>0</v>
      </c>
      <c r="O340" s="16">
        <v>2</v>
      </c>
      <c r="P340" s="16">
        <f>武器2!L340</f>
        <v>51</v>
      </c>
      <c r="Q340" s="16">
        <f>武器2!M340</f>
        <v>0</v>
      </c>
      <c r="R340" s="16">
        <f>武器2!N340</f>
        <v>0</v>
      </c>
      <c r="S340" s="16">
        <f>武器2!O340</f>
        <v>0</v>
      </c>
      <c r="T340" s="16">
        <f>武器2!P340</f>
        <v>0</v>
      </c>
      <c r="U340" s="16">
        <f>武器2!Q340</f>
        <v>0</v>
      </c>
      <c r="V340" s="16">
        <f>武器2!R340</f>
        <v>0</v>
      </c>
      <c r="W340" s="16">
        <f>武器2!S340</f>
        <v>0</v>
      </c>
      <c r="X340" s="16">
        <f>武器2!T340</f>
        <v>0</v>
      </c>
      <c r="Y340" s="16">
        <f>武器2!U340</f>
        <v>0</v>
      </c>
      <c r="Z340" s="16">
        <f>武器2!V340</f>
        <v>0</v>
      </c>
      <c r="AA340" s="16">
        <f>武器2!W340</f>
        <v>0</v>
      </c>
      <c r="AB340" s="16">
        <f>武器2!X340</f>
        <v>0.16636363636363638</v>
      </c>
      <c r="AC340" s="16">
        <f>武器2!Y340</f>
        <v>0</v>
      </c>
      <c r="AD340" s="16">
        <f>武器2!Z340</f>
        <v>0</v>
      </c>
      <c r="AE340" s="16">
        <f>武器2!AA340</f>
        <v>0</v>
      </c>
      <c r="AF340" s="16">
        <f>武器2!AB340</f>
        <v>0</v>
      </c>
      <c r="AG340" s="16">
        <f>武器2!AC340</f>
        <v>0</v>
      </c>
      <c r="AH340" s="16">
        <f>武器2!AD340</f>
        <v>0</v>
      </c>
      <c r="AI340" s="16">
        <f>武器2!AE340</f>
        <v>0</v>
      </c>
      <c r="AJ340" s="16">
        <f>武器2!AF340</f>
        <v>0</v>
      </c>
      <c r="AK340" s="16">
        <f>武器2!AG340</f>
        <v>0</v>
      </c>
      <c r="AL340" s="16">
        <f>武器2!AH340</f>
        <v>0</v>
      </c>
      <c r="AM340" s="16">
        <f>武器2!AI340</f>
        <v>0</v>
      </c>
      <c r="AN340" s="16">
        <f>武器2!AJ340</f>
        <v>0</v>
      </c>
      <c r="AO340" s="21">
        <f t="shared" si="109"/>
        <v>85.902872727272722</v>
      </c>
      <c r="AP340" s="21">
        <f t="shared" si="110"/>
        <v>75600</v>
      </c>
      <c r="AQ340" t="str">
        <f t="shared" si="111"/>
        <v>,长獠牙,坚硬的石头,扁扁的稻草</v>
      </c>
      <c r="AR340" s="24" t="str">
        <f>IF(F340="c",getSring(AQ340,4),VLOOKUP(K340&amp;F340,test4,2,FALSE))</f>
        <v>石之精华</v>
      </c>
      <c r="AS340" s="24">
        <f t="shared" si="112"/>
        <v>30021</v>
      </c>
      <c r="AT340" s="24">
        <f t="shared" si="113"/>
        <v>18</v>
      </c>
      <c r="AU340" s="24" t="str">
        <f t="shared" si="121"/>
        <v>长獠牙</v>
      </c>
      <c r="AV340" s="24">
        <f t="shared" si="114"/>
        <v>30039</v>
      </c>
      <c r="AW340" s="24">
        <f t="shared" si="115"/>
        <v>36</v>
      </c>
      <c r="AX340" s="24" t="str">
        <f t="shared" si="122"/>
        <v>坚硬的石头</v>
      </c>
      <c r="AY340" s="24">
        <f t="shared" si="116"/>
        <v>30035</v>
      </c>
      <c r="AZ340" s="24">
        <f t="shared" si="117"/>
        <v>36</v>
      </c>
      <c r="BA340" s="24" t="str">
        <f t="shared" si="123"/>
        <v>扁扁的稻草</v>
      </c>
      <c r="BB340" s="24">
        <f t="shared" si="118"/>
        <v>30027</v>
      </c>
      <c r="BC340" s="24">
        <f t="shared" si="124"/>
        <v>36</v>
      </c>
    </row>
    <row r="341" spans="1:55" ht="14.25" x14ac:dyDescent="0.2">
      <c r="A341">
        <f t="shared" si="119"/>
        <v>10339</v>
      </c>
      <c r="B341" s="16">
        <v>339</v>
      </c>
      <c r="C341" s="16" t="str">
        <f ca="1">武器1!C341</f>
        <v>IC1226</v>
      </c>
      <c r="D341" s="16" t="str">
        <f ca="1">武器1!D341</f>
        <v>坚硬的精灵刀</v>
      </c>
      <c r="E341" s="16">
        <f t="shared" si="105"/>
        <v>6</v>
      </c>
      <c r="F341" s="36" t="str">
        <f t="shared" si="104"/>
        <v>b</v>
      </c>
      <c r="G341" s="39">
        <f t="shared" si="120"/>
        <v>3</v>
      </c>
      <c r="H341" s="19" t="s">
        <v>21</v>
      </c>
      <c r="I341" s="3" t="s">
        <v>32</v>
      </c>
      <c r="J341" s="3" t="s">
        <v>932</v>
      </c>
      <c r="K341" s="3" t="str">
        <f t="shared" si="106"/>
        <v>物理</v>
      </c>
      <c r="L341" s="3">
        <f t="shared" si="107"/>
        <v>0</v>
      </c>
      <c r="M341" s="3">
        <f t="shared" si="108"/>
        <v>1</v>
      </c>
      <c r="N341" s="16">
        <v>0</v>
      </c>
      <c r="O341" s="16">
        <v>3</v>
      </c>
      <c r="P341" s="16">
        <f>武器2!L341</f>
        <v>76</v>
      </c>
      <c r="Q341" s="16">
        <f>武器2!M341</f>
        <v>0</v>
      </c>
      <c r="R341" s="16">
        <f>武器2!N341</f>
        <v>0</v>
      </c>
      <c r="S341" s="16">
        <f>武器2!O341</f>
        <v>0</v>
      </c>
      <c r="T341" s="16">
        <f>武器2!P341</f>
        <v>0</v>
      </c>
      <c r="U341" s="16">
        <f>武器2!Q341</f>
        <v>0</v>
      </c>
      <c r="V341" s="16">
        <f>武器2!R341</f>
        <v>0</v>
      </c>
      <c r="W341" s="16">
        <f>武器2!S341</f>
        <v>0</v>
      </c>
      <c r="X341" s="16">
        <f>武器2!T341</f>
        <v>0</v>
      </c>
      <c r="Y341" s="16">
        <f>武器2!U341</f>
        <v>0</v>
      </c>
      <c r="Z341" s="16">
        <f>武器2!V341</f>
        <v>0</v>
      </c>
      <c r="AA341" s="16">
        <f>武器2!W341</f>
        <v>0</v>
      </c>
      <c r="AB341" s="16">
        <f>武器2!X341</f>
        <v>0</v>
      </c>
      <c r="AC341" s="16">
        <f>武器2!Y341</f>
        <v>0</v>
      </c>
      <c r="AD341" s="16">
        <f>武器2!Z341</f>
        <v>0</v>
      </c>
      <c r="AE341" s="16">
        <f>武器2!AA341</f>
        <v>0</v>
      </c>
      <c r="AF341" s="16">
        <f>武器2!AB341</f>
        <v>0</v>
      </c>
      <c r="AG341" s="16">
        <f>武器2!AC341</f>
        <v>0</v>
      </c>
      <c r="AH341" s="16">
        <f>武器2!AD341</f>
        <v>0</v>
      </c>
      <c r="AI341" s="16">
        <f>武器2!AE341</f>
        <v>4.3062200956937802E-2</v>
      </c>
      <c r="AJ341" s="16">
        <f>武器2!AF341</f>
        <v>0</v>
      </c>
      <c r="AK341" s="16">
        <f>武器2!AG341</f>
        <v>0</v>
      </c>
      <c r="AL341" s="16">
        <f>武器2!AH341</f>
        <v>0</v>
      </c>
      <c r="AM341" s="16">
        <f>武器2!AI341</f>
        <v>0</v>
      </c>
      <c r="AN341" s="16">
        <f>武器2!AJ341</f>
        <v>0</v>
      </c>
      <c r="AO341" s="21">
        <f t="shared" si="109"/>
        <v>114.31004784688996</v>
      </c>
      <c r="AP341" s="21">
        <f t="shared" si="110"/>
        <v>100800</v>
      </c>
      <c r="AQ341" t="str">
        <f t="shared" si="111"/>
        <v>,美味的坚果,扁扁的稻草,蓝水晶</v>
      </c>
      <c r="AR341" s="24" t="str">
        <f>IF(F341="c",getSring(AQ341,4),VLOOKUP(K341&amp;F341,test4,2,FALSE))</f>
        <v>石之精华</v>
      </c>
      <c r="AS341" s="24">
        <f t="shared" si="112"/>
        <v>30021</v>
      </c>
      <c r="AT341" s="24">
        <f t="shared" si="113"/>
        <v>24</v>
      </c>
      <c r="AU341" s="24" t="str">
        <f t="shared" si="121"/>
        <v>美味的坚果</v>
      </c>
      <c r="AV341" s="24">
        <f t="shared" si="114"/>
        <v>30043</v>
      </c>
      <c r="AW341" s="24">
        <f t="shared" si="115"/>
        <v>48</v>
      </c>
      <c r="AX341" s="24" t="str">
        <f t="shared" si="122"/>
        <v>扁扁的稻草</v>
      </c>
      <c r="AY341" s="24">
        <f t="shared" si="116"/>
        <v>30027</v>
      </c>
      <c r="AZ341" s="24">
        <f t="shared" si="117"/>
        <v>48</v>
      </c>
      <c r="BA341" s="24" t="str">
        <f t="shared" si="123"/>
        <v>蓝水晶</v>
      </c>
      <c r="BB341" s="24">
        <f t="shared" si="118"/>
        <v>30031</v>
      </c>
      <c r="BC341" s="24">
        <f t="shared" si="124"/>
        <v>48</v>
      </c>
    </row>
    <row r="342" spans="1:55" ht="14.25" x14ac:dyDescent="0.2">
      <c r="A342">
        <f t="shared" si="119"/>
        <v>10340</v>
      </c>
      <c r="B342" s="16">
        <v>340</v>
      </c>
      <c r="C342" s="16" t="str">
        <f ca="1">武器1!C342</f>
        <v>IC1213</v>
      </c>
      <c r="D342" s="16" t="str">
        <f ca="1">武器1!D342</f>
        <v>优质的精钢刃</v>
      </c>
      <c r="E342" s="16">
        <f t="shared" si="105"/>
        <v>8</v>
      </c>
      <c r="F342" s="36" t="str">
        <f t="shared" si="104"/>
        <v>b</v>
      </c>
      <c r="G342" s="39">
        <f t="shared" si="120"/>
        <v>3</v>
      </c>
      <c r="H342" s="19" t="s">
        <v>21</v>
      </c>
      <c r="I342" s="3" t="s">
        <v>32</v>
      </c>
      <c r="J342" s="3" t="s">
        <v>932</v>
      </c>
      <c r="K342" s="3" t="str">
        <f t="shared" si="106"/>
        <v>物理</v>
      </c>
      <c r="L342" s="3">
        <f t="shared" si="107"/>
        <v>0</v>
      </c>
      <c r="M342" s="3">
        <f t="shared" si="108"/>
        <v>1</v>
      </c>
      <c r="N342" s="16">
        <v>0</v>
      </c>
      <c r="O342" s="16">
        <v>4</v>
      </c>
      <c r="P342" s="16">
        <f>武器2!L342</f>
        <v>102</v>
      </c>
      <c r="Q342" s="16">
        <f>武器2!M342</f>
        <v>0</v>
      </c>
      <c r="R342" s="16">
        <f>武器2!N342</f>
        <v>0</v>
      </c>
      <c r="S342" s="16">
        <f>武器2!O342</f>
        <v>0</v>
      </c>
      <c r="T342" s="16">
        <f>武器2!P342</f>
        <v>0</v>
      </c>
      <c r="U342" s="16">
        <f>武器2!Q342</f>
        <v>0</v>
      </c>
      <c r="V342" s="16">
        <f>武器2!R342</f>
        <v>0</v>
      </c>
      <c r="W342" s="16">
        <f>武器2!S342</f>
        <v>0</v>
      </c>
      <c r="X342" s="16">
        <f>武器2!T342</f>
        <v>24</v>
      </c>
      <c r="Y342" s="16">
        <f>武器2!U342</f>
        <v>0</v>
      </c>
      <c r="Z342" s="16">
        <f>武器2!V342</f>
        <v>0</v>
      </c>
      <c r="AA342" s="16">
        <f>武器2!W342</f>
        <v>0</v>
      </c>
      <c r="AB342" s="16">
        <f>武器2!X342</f>
        <v>0</v>
      </c>
      <c r="AC342" s="16">
        <f>武器2!Y342</f>
        <v>0</v>
      </c>
      <c r="AD342" s="16">
        <f>武器2!Z342</f>
        <v>0</v>
      </c>
      <c r="AE342" s="16">
        <f>武器2!AA342</f>
        <v>0</v>
      </c>
      <c r="AF342" s="16">
        <f>武器2!AB342</f>
        <v>0</v>
      </c>
      <c r="AG342" s="16">
        <f>武器2!AC342</f>
        <v>0</v>
      </c>
      <c r="AH342" s="16">
        <f>武器2!AD342</f>
        <v>0</v>
      </c>
      <c r="AI342" s="16">
        <f>武器2!AE342</f>
        <v>0</v>
      </c>
      <c r="AJ342" s="16">
        <f>武器2!AF342</f>
        <v>0</v>
      </c>
      <c r="AK342" s="16">
        <f>武器2!AG342</f>
        <v>0</v>
      </c>
      <c r="AL342" s="16">
        <f>武器2!AH342</f>
        <v>0</v>
      </c>
      <c r="AM342" s="16">
        <f>武器2!AI342</f>
        <v>0</v>
      </c>
      <c r="AN342" s="16">
        <f>武器2!AJ342</f>
        <v>0</v>
      </c>
      <c r="AO342" s="21">
        <f t="shared" si="109"/>
        <v>189</v>
      </c>
      <c r="AP342" s="21">
        <f t="shared" si="110"/>
        <v>164700</v>
      </c>
      <c r="AQ342" t="str">
        <f t="shared" si="111"/>
        <v>,长獠牙,蓝水晶,扁扁的稻草</v>
      </c>
      <c r="AR342" s="24" t="str">
        <f>IF(F342="c",getSring(AQ342,4),VLOOKUP(K342&amp;F342,test4,2,FALSE))</f>
        <v>石之精华</v>
      </c>
      <c r="AS342" s="24">
        <f t="shared" si="112"/>
        <v>30021</v>
      </c>
      <c r="AT342" s="24">
        <f t="shared" si="113"/>
        <v>39</v>
      </c>
      <c r="AU342" s="24" t="str">
        <f t="shared" si="121"/>
        <v>长獠牙</v>
      </c>
      <c r="AV342" s="24">
        <f t="shared" si="114"/>
        <v>30039</v>
      </c>
      <c r="AW342" s="24">
        <f t="shared" si="115"/>
        <v>79</v>
      </c>
      <c r="AX342" s="24" t="str">
        <f t="shared" si="122"/>
        <v>蓝水晶</v>
      </c>
      <c r="AY342" s="24">
        <f t="shared" si="116"/>
        <v>30031</v>
      </c>
      <c r="AZ342" s="24">
        <f t="shared" si="117"/>
        <v>79</v>
      </c>
      <c r="BA342" s="24" t="str">
        <f t="shared" si="123"/>
        <v>扁扁的稻草</v>
      </c>
      <c r="BB342" s="24">
        <f t="shared" si="118"/>
        <v>30027</v>
      </c>
      <c r="BC342" s="24">
        <f t="shared" si="124"/>
        <v>79</v>
      </c>
    </row>
    <row r="343" spans="1:55" ht="14.25" x14ac:dyDescent="0.2">
      <c r="A343">
        <f t="shared" si="119"/>
        <v>10341</v>
      </c>
      <c r="B343" s="16">
        <v>341</v>
      </c>
      <c r="C343" s="16" t="str">
        <f ca="1">武器1!C343</f>
        <v>IC1201</v>
      </c>
      <c r="D343" s="16" t="str">
        <f ca="1">武器1!D343</f>
        <v>发亮的精灵刃</v>
      </c>
      <c r="E343" s="16">
        <f t="shared" si="105"/>
        <v>10</v>
      </c>
      <c r="F343" s="36" t="str">
        <f t="shared" si="104"/>
        <v>b</v>
      </c>
      <c r="G343" s="39">
        <f t="shared" si="120"/>
        <v>3</v>
      </c>
      <c r="H343" s="19" t="s">
        <v>21</v>
      </c>
      <c r="I343" s="3" t="s">
        <v>32</v>
      </c>
      <c r="J343" s="3" t="s">
        <v>932</v>
      </c>
      <c r="K343" s="3" t="str">
        <f t="shared" si="106"/>
        <v>物理</v>
      </c>
      <c r="L343" s="3">
        <f t="shared" si="107"/>
        <v>0</v>
      </c>
      <c r="M343" s="3">
        <f t="shared" si="108"/>
        <v>1</v>
      </c>
      <c r="N343" s="16">
        <v>0</v>
      </c>
      <c r="O343" s="16">
        <v>5</v>
      </c>
      <c r="P343" s="16">
        <f>武器2!L343</f>
        <v>127</v>
      </c>
      <c r="Q343" s="16">
        <f>武器2!M343</f>
        <v>0</v>
      </c>
      <c r="R343" s="16">
        <f>武器2!N343</f>
        <v>0</v>
      </c>
      <c r="S343" s="16">
        <f>武器2!O343</f>
        <v>0</v>
      </c>
      <c r="T343" s="16">
        <f>武器2!P343</f>
        <v>0</v>
      </c>
      <c r="U343" s="16">
        <f>武器2!Q343</f>
        <v>0</v>
      </c>
      <c r="V343" s="16">
        <f>武器2!R343</f>
        <v>0</v>
      </c>
      <c r="W343" s="16">
        <f>武器2!S343</f>
        <v>0</v>
      </c>
      <c r="X343" s="16">
        <f>武器2!T343</f>
        <v>0</v>
      </c>
      <c r="Y343" s="16">
        <f>武器2!U343</f>
        <v>0</v>
      </c>
      <c r="Z343" s="16">
        <f>武器2!V343</f>
        <v>0</v>
      </c>
      <c r="AA343" s="16">
        <f>武器2!W343</f>
        <v>0</v>
      </c>
      <c r="AB343" s="16">
        <f>武器2!X343</f>
        <v>0.42090909090909095</v>
      </c>
      <c r="AC343" s="16">
        <f>武器2!Y343</f>
        <v>0</v>
      </c>
      <c r="AD343" s="16">
        <f>武器2!Z343</f>
        <v>0</v>
      </c>
      <c r="AE343" s="16">
        <f>武器2!AA343</f>
        <v>0</v>
      </c>
      <c r="AF343" s="16">
        <f>武器2!AB343</f>
        <v>0</v>
      </c>
      <c r="AG343" s="16">
        <f>武器2!AC343</f>
        <v>0</v>
      </c>
      <c r="AH343" s="16">
        <f>武器2!AD343</f>
        <v>0</v>
      </c>
      <c r="AI343" s="16">
        <f>武器2!AE343</f>
        <v>0</v>
      </c>
      <c r="AJ343" s="16">
        <f>武器2!AF343</f>
        <v>0</v>
      </c>
      <c r="AK343" s="16">
        <f>武器2!AG343</f>
        <v>0</v>
      </c>
      <c r="AL343" s="16">
        <f>武器2!AH343</f>
        <v>0</v>
      </c>
      <c r="AM343" s="16">
        <f>武器2!AI343</f>
        <v>0</v>
      </c>
      <c r="AN343" s="16">
        <f>武器2!AJ343</f>
        <v>0</v>
      </c>
      <c r="AO343" s="21">
        <f t="shared" si="109"/>
        <v>246.27887272727273</v>
      </c>
      <c r="AP343" s="21">
        <f t="shared" si="110"/>
        <v>215100</v>
      </c>
      <c r="AQ343" t="str">
        <f t="shared" si="111"/>
        <v>,坚硬的石头,长獠牙,扁扁的稻草</v>
      </c>
      <c r="AR343" s="24" t="str">
        <f>IF(F343="c",getSring(AQ343,4),VLOOKUP(K343&amp;F343,test4,2,FALSE))</f>
        <v>石之精华</v>
      </c>
      <c r="AS343" s="24">
        <f t="shared" si="112"/>
        <v>30021</v>
      </c>
      <c r="AT343" s="24">
        <f t="shared" si="113"/>
        <v>51</v>
      </c>
      <c r="AU343" s="24" t="str">
        <f t="shared" si="121"/>
        <v>坚硬的石头</v>
      </c>
      <c r="AV343" s="24">
        <f t="shared" si="114"/>
        <v>30035</v>
      </c>
      <c r="AW343" s="24">
        <f t="shared" si="115"/>
        <v>103</v>
      </c>
      <c r="AX343" s="24" t="str">
        <f t="shared" si="122"/>
        <v>长獠牙</v>
      </c>
      <c r="AY343" s="24">
        <f t="shared" si="116"/>
        <v>30039</v>
      </c>
      <c r="AZ343" s="24">
        <f t="shared" si="117"/>
        <v>103</v>
      </c>
      <c r="BA343" s="24" t="str">
        <f t="shared" si="123"/>
        <v>扁扁的稻草</v>
      </c>
      <c r="BB343" s="24">
        <f t="shared" si="118"/>
        <v>30027</v>
      </c>
      <c r="BC343" s="24">
        <f t="shared" si="124"/>
        <v>103</v>
      </c>
    </row>
    <row r="344" spans="1:55" ht="14.25" x14ac:dyDescent="0.2">
      <c r="A344">
        <f t="shared" si="119"/>
        <v>10342</v>
      </c>
      <c r="B344" s="16">
        <v>342</v>
      </c>
      <c r="C344" s="16" t="str">
        <f ca="1">武器1!C344</f>
        <v>IC1203</v>
      </c>
      <c r="D344" s="16" t="str">
        <f ca="1">武器1!D344</f>
        <v>坚硬的玄铁刀</v>
      </c>
      <c r="E344" s="16">
        <f t="shared" si="105"/>
        <v>12</v>
      </c>
      <c r="F344" s="36" t="str">
        <f t="shared" si="104"/>
        <v>b</v>
      </c>
      <c r="G344" s="39">
        <f t="shared" si="120"/>
        <v>3</v>
      </c>
      <c r="H344" s="19" t="s">
        <v>21</v>
      </c>
      <c r="I344" s="3" t="s">
        <v>32</v>
      </c>
      <c r="J344" s="3" t="s">
        <v>932</v>
      </c>
      <c r="K344" s="3" t="str">
        <f t="shared" si="106"/>
        <v>物理</v>
      </c>
      <c r="L344" s="3">
        <f t="shared" si="107"/>
        <v>0</v>
      </c>
      <c r="M344" s="3">
        <f t="shared" si="108"/>
        <v>1</v>
      </c>
      <c r="N344" s="16">
        <v>0</v>
      </c>
      <c r="O344" s="16">
        <v>6</v>
      </c>
      <c r="P344" s="16">
        <f>武器2!L344</f>
        <v>153</v>
      </c>
      <c r="Q344" s="16">
        <f>武器2!M344</f>
        <v>0</v>
      </c>
      <c r="R344" s="16">
        <f>武器2!N344</f>
        <v>0</v>
      </c>
      <c r="S344" s="16">
        <f>武器2!O344</f>
        <v>0</v>
      </c>
      <c r="T344" s="16">
        <f>武器2!P344</f>
        <v>0</v>
      </c>
      <c r="U344" s="16">
        <f>武器2!Q344</f>
        <v>0</v>
      </c>
      <c r="V344" s="16">
        <f>武器2!R344</f>
        <v>0</v>
      </c>
      <c r="W344" s="16">
        <f>武器2!S344</f>
        <v>0</v>
      </c>
      <c r="X344" s="16">
        <f>武器2!T344</f>
        <v>0</v>
      </c>
      <c r="Y344" s="16">
        <f>武器2!U344</f>
        <v>0</v>
      </c>
      <c r="Z344" s="16">
        <f>武器2!V344</f>
        <v>0</v>
      </c>
      <c r="AA344" s="16">
        <f>武器2!W344</f>
        <v>0</v>
      </c>
      <c r="AB344" s="16">
        <f>武器2!X344</f>
        <v>0</v>
      </c>
      <c r="AC344" s="16">
        <f>武器2!Y344</f>
        <v>0</v>
      </c>
      <c r="AD344" s="16">
        <f>武器2!Z344</f>
        <v>0</v>
      </c>
      <c r="AE344" s="16">
        <f>武器2!AA344</f>
        <v>0</v>
      </c>
      <c r="AF344" s="16">
        <f>武器2!AB344</f>
        <v>0</v>
      </c>
      <c r="AG344" s="16">
        <f>武器2!AC344</f>
        <v>0</v>
      </c>
      <c r="AH344" s="16">
        <f>武器2!AD344</f>
        <v>0</v>
      </c>
      <c r="AI344" s="16">
        <f>武器2!AE344</f>
        <v>0</v>
      </c>
      <c r="AJ344" s="16">
        <f>武器2!AF344</f>
        <v>0</v>
      </c>
      <c r="AK344" s="16">
        <f>武器2!AG344</f>
        <v>0</v>
      </c>
      <c r="AL344" s="16">
        <f>武器2!AH344</f>
        <v>0</v>
      </c>
      <c r="AM344" s="16">
        <f>武器2!AI344</f>
        <v>0.40436363636363643</v>
      </c>
      <c r="AN344" s="16">
        <f>武器2!AJ344</f>
        <v>0</v>
      </c>
      <c r="AO344" s="21">
        <f t="shared" si="109"/>
        <v>229.5</v>
      </c>
      <c r="AP344" s="21">
        <f t="shared" si="110"/>
        <v>201600</v>
      </c>
      <c r="AQ344" t="str">
        <f t="shared" si="111"/>
        <v>,漂亮的蘑菇,坚硬的石头,扁扁的稻草</v>
      </c>
      <c r="AR344" s="24" t="str">
        <f>IF(F344="c",getSring(AQ344,4),VLOOKUP(K344&amp;F344,test4,2,FALSE))</f>
        <v>石之精华</v>
      </c>
      <c r="AS344" s="24">
        <f t="shared" si="112"/>
        <v>30021</v>
      </c>
      <c r="AT344" s="24">
        <f t="shared" si="113"/>
        <v>48</v>
      </c>
      <c r="AU344" s="24" t="str">
        <f t="shared" si="121"/>
        <v>漂亮的蘑菇</v>
      </c>
      <c r="AV344" s="24">
        <f t="shared" si="114"/>
        <v>30023</v>
      </c>
      <c r="AW344" s="24">
        <f t="shared" si="115"/>
        <v>96</v>
      </c>
      <c r="AX344" s="24" t="str">
        <f t="shared" si="122"/>
        <v>坚硬的石头</v>
      </c>
      <c r="AY344" s="24">
        <f t="shared" si="116"/>
        <v>30035</v>
      </c>
      <c r="AZ344" s="24">
        <f t="shared" si="117"/>
        <v>96</v>
      </c>
      <c r="BA344" s="24" t="str">
        <f t="shared" si="123"/>
        <v>扁扁的稻草</v>
      </c>
      <c r="BB344" s="24">
        <f t="shared" si="118"/>
        <v>30027</v>
      </c>
      <c r="BC344" s="24">
        <f t="shared" si="124"/>
        <v>96</v>
      </c>
    </row>
    <row r="345" spans="1:55" ht="14.25" x14ac:dyDescent="0.2">
      <c r="A345">
        <f t="shared" si="119"/>
        <v>10343</v>
      </c>
      <c r="B345" s="16">
        <v>343</v>
      </c>
      <c r="C345" s="16" t="str">
        <f ca="1">武器1!C345</f>
        <v>IC1201</v>
      </c>
      <c r="D345" s="16" t="str">
        <f ca="1">武器1!D345</f>
        <v>优质的忏悔短刀</v>
      </c>
      <c r="E345" s="16">
        <f t="shared" si="105"/>
        <v>14</v>
      </c>
      <c r="F345" s="36" t="str">
        <f t="shared" si="104"/>
        <v>b</v>
      </c>
      <c r="G345" s="39">
        <f t="shared" si="120"/>
        <v>3</v>
      </c>
      <c r="H345" s="19" t="s">
        <v>21</v>
      </c>
      <c r="I345" s="3" t="s">
        <v>32</v>
      </c>
      <c r="J345" s="3" t="s">
        <v>932</v>
      </c>
      <c r="K345" s="3" t="str">
        <f t="shared" si="106"/>
        <v>物理</v>
      </c>
      <c r="L345" s="3">
        <f t="shared" si="107"/>
        <v>0</v>
      </c>
      <c r="M345" s="3">
        <f t="shared" si="108"/>
        <v>1</v>
      </c>
      <c r="N345" s="16">
        <v>0</v>
      </c>
      <c r="O345" s="16">
        <v>7</v>
      </c>
      <c r="P345" s="16">
        <f>武器2!L345</f>
        <v>178</v>
      </c>
      <c r="Q345" s="16">
        <f>武器2!M345</f>
        <v>0</v>
      </c>
      <c r="R345" s="16">
        <f>武器2!N345</f>
        <v>0</v>
      </c>
      <c r="S345" s="16">
        <f>武器2!O345</f>
        <v>0</v>
      </c>
      <c r="T345" s="16">
        <f>武器2!P345</f>
        <v>0</v>
      </c>
      <c r="U345" s="16">
        <f>武器2!Q345</f>
        <v>0</v>
      </c>
      <c r="V345" s="16">
        <f>武器2!R345</f>
        <v>0</v>
      </c>
      <c r="W345" s="16">
        <f>武器2!S345</f>
        <v>0</v>
      </c>
      <c r="X345" s="16">
        <f>武器2!T345</f>
        <v>0</v>
      </c>
      <c r="Y345" s="16">
        <f>武器2!U345</f>
        <v>0</v>
      </c>
      <c r="Z345" s="16">
        <f>武器2!V345</f>
        <v>0</v>
      </c>
      <c r="AA345" s="16">
        <f>武器2!W345</f>
        <v>0</v>
      </c>
      <c r="AB345" s="16">
        <f>武器2!X345</f>
        <v>0</v>
      </c>
      <c r="AC345" s="16">
        <f>武器2!Y345</f>
        <v>0</v>
      </c>
      <c r="AD345" s="16">
        <f>武器2!Z345</f>
        <v>0</v>
      </c>
      <c r="AE345" s="16">
        <f>武器2!AA345</f>
        <v>0</v>
      </c>
      <c r="AF345" s="16">
        <f>武器2!AB345</f>
        <v>0</v>
      </c>
      <c r="AG345" s="16">
        <f>武器2!AC345</f>
        <v>0</v>
      </c>
      <c r="AH345" s="16">
        <f>武器2!AD345</f>
        <v>0</v>
      </c>
      <c r="AI345" s="16">
        <f>武器2!AE345</f>
        <v>0</v>
      </c>
      <c r="AJ345" s="16">
        <f>武器2!AF345</f>
        <v>0</v>
      </c>
      <c r="AK345" s="16">
        <f>武器2!AG345</f>
        <v>0</v>
      </c>
      <c r="AL345" s="16">
        <f>武器2!AH345</f>
        <v>0</v>
      </c>
      <c r="AM345" s="16">
        <f>武器2!AI345</f>
        <v>0.47199999999999998</v>
      </c>
      <c r="AN345" s="16">
        <f>武器2!AJ345</f>
        <v>0</v>
      </c>
      <c r="AO345" s="21">
        <f t="shared" si="109"/>
        <v>267</v>
      </c>
      <c r="AP345" s="21">
        <f t="shared" si="110"/>
        <v>234300</v>
      </c>
      <c r="AQ345" t="str">
        <f t="shared" si="111"/>
        <v>,蓝水晶,长獠牙,漂亮的蘑菇</v>
      </c>
      <c r="AR345" s="24" t="str">
        <f>IF(F345="c",getSring(AQ345,4),VLOOKUP(K345&amp;F345,test4,2,FALSE))</f>
        <v>石之精华</v>
      </c>
      <c r="AS345" s="24">
        <f t="shared" si="112"/>
        <v>30021</v>
      </c>
      <c r="AT345" s="24">
        <f t="shared" si="113"/>
        <v>56</v>
      </c>
      <c r="AU345" s="24" t="str">
        <f t="shared" si="121"/>
        <v>蓝水晶</v>
      </c>
      <c r="AV345" s="24">
        <f t="shared" si="114"/>
        <v>30031</v>
      </c>
      <c r="AW345" s="24">
        <f t="shared" si="115"/>
        <v>111</v>
      </c>
      <c r="AX345" s="24" t="str">
        <f t="shared" si="122"/>
        <v>长獠牙</v>
      </c>
      <c r="AY345" s="24">
        <f t="shared" si="116"/>
        <v>30039</v>
      </c>
      <c r="AZ345" s="24">
        <f t="shared" si="117"/>
        <v>111</v>
      </c>
      <c r="BA345" s="24" t="str">
        <f t="shared" si="123"/>
        <v>漂亮的蘑菇</v>
      </c>
      <c r="BB345" s="24">
        <f t="shared" si="118"/>
        <v>30023</v>
      </c>
      <c r="BC345" s="24">
        <f t="shared" si="124"/>
        <v>111</v>
      </c>
    </row>
    <row r="346" spans="1:55" ht="14.25" x14ac:dyDescent="0.2">
      <c r="A346">
        <f t="shared" si="119"/>
        <v>10344</v>
      </c>
      <c r="B346" s="16">
        <v>344</v>
      </c>
      <c r="C346" s="16" t="str">
        <f ca="1">武器1!C346</f>
        <v>IC1226</v>
      </c>
      <c r="D346" s="16" t="str">
        <f ca="1">武器1!D346</f>
        <v>优质的青铜刃</v>
      </c>
      <c r="E346" s="16">
        <f t="shared" si="105"/>
        <v>16</v>
      </c>
      <c r="F346" s="36" t="str">
        <f t="shared" si="104"/>
        <v>b</v>
      </c>
      <c r="G346" s="39">
        <f t="shared" si="120"/>
        <v>3</v>
      </c>
      <c r="H346" s="19" t="s">
        <v>21</v>
      </c>
      <c r="I346" s="3" t="s">
        <v>32</v>
      </c>
      <c r="J346" s="3" t="s">
        <v>932</v>
      </c>
      <c r="K346" s="3" t="str">
        <f t="shared" si="106"/>
        <v>物理</v>
      </c>
      <c r="L346" s="3">
        <f t="shared" si="107"/>
        <v>0</v>
      </c>
      <c r="M346" s="3">
        <f t="shared" si="108"/>
        <v>1</v>
      </c>
      <c r="N346" s="16">
        <v>0</v>
      </c>
      <c r="O346" s="16">
        <v>8</v>
      </c>
      <c r="P346" s="16">
        <f>武器2!L346</f>
        <v>204</v>
      </c>
      <c r="Q346" s="16">
        <f>武器2!M346</f>
        <v>0</v>
      </c>
      <c r="R346" s="16">
        <f>武器2!N346</f>
        <v>0</v>
      </c>
      <c r="S346" s="16">
        <f>武器2!O346</f>
        <v>0</v>
      </c>
      <c r="T346" s="16">
        <f>武器2!P346</f>
        <v>0</v>
      </c>
      <c r="U346" s="16">
        <f>武器2!Q346</f>
        <v>0</v>
      </c>
      <c r="V346" s="16">
        <f>武器2!R346</f>
        <v>0</v>
      </c>
      <c r="W346" s="16">
        <f>武器2!S346</f>
        <v>0</v>
      </c>
      <c r="X346" s="16">
        <f>武器2!T346</f>
        <v>0</v>
      </c>
      <c r="Y346" s="16">
        <f>武器2!U346</f>
        <v>0</v>
      </c>
      <c r="Z346" s="16">
        <f>武器2!V346</f>
        <v>0</v>
      </c>
      <c r="AA346" s="16">
        <f>武器2!W346</f>
        <v>0</v>
      </c>
      <c r="AB346" s="16">
        <f>武器2!X346</f>
        <v>0.67454545454545456</v>
      </c>
      <c r="AC346" s="16">
        <f>武器2!Y346</f>
        <v>0</v>
      </c>
      <c r="AD346" s="16">
        <f>武器2!Z346</f>
        <v>0</v>
      </c>
      <c r="AE346" s="16">
        <f>武器2!AA346</f>
        <v>0</v>
      </c>
      <c r="AF346" s="16">
        <f>武器2!AB346</f>
        <v>0</v>
      </c>
      <c r="AG346" s="16">
        <f>武器2!AC346</f>
        <v>0</v>
      </c>
      <c r="AH346" s="16">
        <f>武器2!AD346</f>
        <v>0</v>
      </c>
      <c r="AI346" s="16">
        <f>武器2!AE346</f>
        <v>0</v>
      </c>
      <c r="AJ346" s="16">
        <f>武器2!AF346</f>
        <v>0</v>
      </c>
      <c r="AK346" s="16">
        <f>武器2!AG346</f>
        <v>0</v>
      </c>
      <c r="AL346" s="16">
        <f>武器2!AH346</f>
        <v>0</v>
      </c>
      <c r="AM346" s="16">
        <f>武器2!AI346</f>
        <v>0</v>
      </c>
      <c r="AN346" s="16">
        <f>武器2!AJ346</f>
        <v>0</v>
      </c>
      <c r="AO346" s="21">
        <f t="shared" si="109"/>
        <v>447.33076363636366</v>
      </c>
      <c r="AP346" s="21">
        <f t="shared" si="110"/>
        <v>390600</v>
      </c>
      <c r="AQ346" t="str">
        <f t="shared" si="111"/>
        <v>,长獠牙,美味的坚果,扁扁的稻草</v>
      </c>
      <c r="AR346" s="24" t="str">
        <f>IF(F346="c",getSring(AQ346,4),VLOOKUP(K346&amp;F346,test4,2,FALSE))</f>
        <v>石之精华</v>
      </c>
      <c r="AS346" s="24">
        <f t="shared" si="112"/>
        <v>30021</v>
      </c>
      <c r="AT346" s="24">
        <f t="shared" si="113"/>
        <v>93</v>
      </c>
      <c r="AU346" s="24" t="str">
        <f t="shared" si="121"/>
        <v>长獠牙</v>
      </c>
      <c r="AV346" s="24">
        <f t="shared" si="114"/>
        <v>30039</v>
      </c>
      <c r="AW346" s="24">
        <f t="shared" si="115"/>
        <v>186</v>
      </c>
      <c r="AX346" s="24" t="str">
        <f t="shared" si="122"/>
        <v>美味的坚果</v>
      </c>
      <c r="AY346" s="24">
        <f t="shared" si="116"/>
        <v>30043</v>
      </c>
      <c r="AZ346" s="24">
        <f t="shared" si="117"/>
        <v>186</v>
      </c>
      <c r="BA346" s="24" t="str">
        <f t="shared" si="123"/>
        <v>扁扁的稻草</v>
      </c>
      <c r="BB346" s="24">
        <f t="shared" si="118"/>
        <v>30027</v>
      </c>
      <c r="BC346" s="24">
        <f t="shared" si="124"/>
        <v>186</v>
      </c>
    </row>
    <row r="347" spans="1:55" ht="14.25" x14ac:dyDescent="0.2">
      <c r="A347">
        <f t="shared" si="119"/>
        <v>10345</v>
      </c>
      <c r="B347" s="16">
        <v>345</v>
      </c>
      <c r="C347" s="16" t="str">
        <f ca="1">武器1!C347</f>
        <v>IC1201</v>
      </c>
      <c r="D347" s="16" t="str">
        <f ca="1">武器1!D347</f>
        <v>普通的玄铁短刀</v>
      </c>
      <c r="E347" s="16">
        <f t="shared" si="105"/>
        <v>2</v>
      </c>
      <c r="F347" s="36" t="str">
        <f t="shared" si="104"/>
        <v>c</v>
      </c>
      <c r="G347" s="39">
        <f t="shared" si="120"/>
        <v>4</v>
      </c>
      <c r="H347" s="19" t="s">
        <v>21</v>
      </c>
      <c r="I347" s="3" t="s">
        <v>32</v>
      </c>
      <c r="J347" s="3" t="s">
        <v>932</v>
      </c>
      <c r="K347" s="3" t="str">
        <f t="shared" si="106"/>
        <v/>
      </c>
      <c r="L347" s="3">
        <f t="shared" si="107"/>
        <v>0</v>
      </c>
      <c r="M347" s="3">
        <f t="shared" si="108"/>
        <v>0</v>
      </c>
      <c r="N347" s="16">
        <v>0</v>
      </c>
      <c r="O347" s="16">
        <v>1</v>
      </c>
      <c r="P347" s="16">
        <f>武器2!L347</f>
        <v>32</v>
      </c>
      <c r="Q347" s="16">
        <f>武器2!M347</f>
        <v>0</v>
      </c>
      <c r="R347" s="16">
        <f>武器2!N347</f>
        <v>0</v>
      </c>
      <c r="S347" s="16">
        <f>武器2!O347</f>
        <v>0</v>
      </c>
      <c r="T347" s="16">
        <f>武器2!P347</f>
        <v>0</v>
      </c>
      <c r="U347" s="16">
        <f>武器2!Q347</f>
        <v>0</v>
      </c>
      <c r="V347" s="16">
        <f>武器2!R347</f>
        <v>0</v>
      </c>
      <c r="W347" s="16">
        <f>武器2!S347</f>
        <v>0</v>
      </c>
      <c r="X347" s="16">
        <f>武器2!T347</f>
        <v>0</v>
      </c>
      <c r="Y347" s="16">
        <f>武器2!U347</f>
        <v>0</v>
      </c>
      <c r="Z347" s="16">
        <f>武器2!V347</f>
        <v>0</v>
      </c>
      <c r="AA347" s="16">
        <f>武器2!W347</f>
        <v>0</v>
      </c>
      <c r="AB347" s="16">
        <f>武器2!X347</f>
        <v>0</v>
      </c>
      <c r="AC347" s="16">
        <f>武器2!Y347</f>
        <v>0</v>
      </c>
      <c r="AD347" s="16">
        <f>武器2!Z347</f>
        <v>0</v>
      </c>
      <c r="AE347" s="16">
        <f>武器2!AA347</f>
        <v>0</v>
      </c>
      <c r="AF347" s="16">
        <f>武器2!AB347</f>
        <v>0</v>
      </c>
      <c r="AG347" s="16">
        <f>武器2!AC347</f>
        <v>0</v>
      </c>
      <c r="AH347" s="16">
        <f>武器2!AD347</f>
        <v>0</v>
      </c>
      <c r="AI347" s="16">
        <f>武器2!AE347</f>
        <v>0</v>
      </c>
      <c r="AJ347" s="16">
        <f>武器2!AF347</f>
        <v>0</v>
      </c>
      <c r="AK347" s="16">
        <f>武器2!AG347</f>
        <v>0</v>
      </c>
      <c r="AL347" s="16">
        <f>武器2!AH347</f>
        <v>0</v>
      </c>
      <c r="AM347" s="16">
        <f>武器2!AI347</f>
        <v>0</v>
      </c>
      <c r="AN347" s="16">
        <f>武器2!AJ347</f>
        <v>0</v>
      </c>
      <c r="AO347" s="21">
        <f t="shared" si="109"/>
        <v>48</v>
      </c>
      <c r="AP347" s="21">
        <f t="shared" si="110"/>
        <v>42000</v>
      </c>
      <c r="AQ347" t="str">
        <f t="shared" si="111"/>
        <v>,石头,多汁的坚果,稻草,红水晶</v>
      </c>
      <c r="AR347" s="24" t="str">
        <f>IF(F347="c",getSring(AQ347,4),VLOOKUP(K347&amp;F347,test4,2,FALSE))</f>
        <v>红水晶</v>
      </c>
      <c r="AS347" s="24">
        <f t="shared" si="112"/>
        <v>30030</v>
      </c>
      <c r="AT347" s="24">
        <f t="shared" si="113"/>
        <v>160</v>
      </c>
      <c r="AU347" s="24" t="str">
        <f t="shared" si="121"/>
        <v>石头</v>
      </c>
      <c r="AV347" s="24">
        <f t="shared" si="114"/>
        <v>30034</v>
      </c>
      <c r="AW347" s="24">
        <f t="shared" si="115"/>
        <v>40</v>
      </c>
      <c r="AX347" s="24" t="str">
        <f t="shared" si="122"/>
        <v>多汁的坚果</v>
      </c>
      <c r="AY347" s="24">
        <f t="shared" si="116"/>
        <v>30042</v>
      </c>
      <c r="AZ347" s="24">
        <f t="shared" si="117"/>
        <v>40</v>
      </c>
      <c r="BA347" s="24" t="str">
        <f t="shared" si="123"/>
        <v>稻草</v>
      </c>
      <c r="BB347" s="24">
        <f t="shared" si="118"/>
        <v>30026</v>
      </c>
      <c r="BC347" s="24">
        <f t="shared" si="124"/>
        <v>40</v>
      </c>
    </row>
    <row r="348" spans="1:55" ht="14.25" x14ac:dyDescent="0.2">
      <c r="A348">
        <f t="shared" si="119"/>
        <v>10346</v>
      </c>
      <c r="B348" s="16">
        <v>346</v>
      </c>
      <c r="C348" s="16" t="str">
        <f ca="1">武器1!C348</f>
        <v>IC1213</v>
      </c>
      <c r="D348" s="16" t="str">
        <f ca="1">武器1!D348</f>
        <v>初级的言语短刀</v>
      </c>
      <c r="E348" s="16">
        <f t="shared" si="105"/>
        <v>4</v>
      </c>
      <c r="F348" s="36" t="str">
        <f t="shared" si="104"/>
        <v>c</v>
      </c>
      <c r="G348" s="39">
        <f t="shared" si="120"/>
        <v>4</v>
      </c>
      <c r="H348" s="19" t="s">
        <v>21</v>
      </c>
      <c r="I348" s="3" t="s">
        <v>32</v>
      </c>
      <c r="J348" s="3" t="s">
        <v>932</v>
      </c>
      <c r="K348" s="3" t="str">
        <f t="shared" si="106"/>
        <v/>
      </c>
      <c r="L348" s="3">
        <f t="shared" si="107"/>
        <v>0</v>
      </c>
      <c r="M348" s="3">
        <f t="shared" si="108"/>
        <v>0</v>
      </c>
      <c r="N348" s="16">
        <v>0</v>
      </c>
      <c r="O348" s="16">
        <v>2</v>
      </c>
      <c r="P348" s="16">
        <f>武器2!L348</f>
        <v>64</v>
      </c>
      <c r="Q348" s="16">
        <f>武器2!M348</f>
        <v>0</v>
      </c>
      <c r="R348" s="16">
        <f>武器2!N348</f>
        <v>0</v>
      </c>
      <c r="S348" s="16">
        <f>武器2!O348</f>
        <v>0</v>
      </c>
      <c r="T348" s="16">
        <f>武器2!P348</f>
        <v>0</v>
      </c>
      <c r="U348" s="16">
        <f>武器2!Q348</f>
        <v>0</v>
      </c>
      <c r="V348" s="16">
        <f>武器2!R348</f>
        <v>0</v>
      </c>
      <c r="W348" s="16">
        <f>武器2!S348</f>
        <v>0</v>
      </c>
      <c r="X348" s="16">
        <f>武器2!T348</f>
        <v>0</v>
      </c>
      <c r="Y348" s="16">
        <f>武器2!U348</f>
        <v>0</v>
      </c>
      <c r="Z348" s="16">
        <f>武器2!V348</f>
        <v>0</v>
      </c>
      <c r="AA348" s="16">
        <f>武器2!W348</f>
        <v>0</v>
      </c>
      <c r="AB348" s="16">
        <f>武器2!X348</f>
        <v>0</v>
      </c>
      <c r="AC348" s="16">
        <f>武器2!Y348</f>
        <v>0</v>
      </c>
      <c r="AD348" s="16">
        <f>武器2!Z348</f>
        <v>0</v>
      </c>
      <c r="AE348" s="16">
        <f>武器2!AA348</f>
        <v>0</v>
      </c>
      <c r="AF348" s="16">
        <f>武器2!AB348</f>
        <v>0</v>
      </c>
      <c r="AG348" s="16">
        <f>武器2!AC348</f>
        <v>0</v>
      </c>
      <c r="AH348" s="16">
        <f>武器2!AD348</f>
        <v>0</v>
      </c>
      <c r="AI348" s="16">
        <f>武器2!AE348</f>
        <v>0</v>
      </c>
      <c r="AJ348" s="16">
        <f>武器2!AF348</f>
        <v>0</v>
      </c>
      <c r="AK348" s="16">
        <f>武器2!AG348</f>
        <v>0</v>
      </c>
      <c r="AL348" s="16">
        <f>武器2!AH348</f>
        <v>0</v>
      </c>
      <c r="AM348" s="16">
        <f>武器2!AI348</f>
        <v>0</v>
      </c>
      <c r="AN348" s="16">
        <f>武器2!AJ348</f>
        <v>0</v>
      </c>
      <c r="AO348" s="21">
        <f t="shared" si="109"/>
        <v>96</v>
      </c>
      <c r="AP348" s="21">
        <f t="shared" si="110"/>
        <v>84000</v>
      </c>
      <c r="AQ348" t="str">
        <f t="shared" si="111"/>
        <v>,稻草,红水晶,多汁的坚果,石头</v>
      </c>
      <c r="AR348" s="24" t="str">
        <f>IF(F348="c",getSring(AQ348,4),VLOOKUP(K348&amp;F348,test4,2,FALSE))</f>
        <v>石头</v>
      </c>
      <c r="AS348" s="24">
        <f t="shared" si="112"/>
        <v>30034</v>
      </c>
      <c r="AT348" s="24">
        <f t="shared" si="113"/>
        <v>320</v>
      </c>
      <c r="AU348" s="24" t="str">
        <f t="shared" si="121"/>
        <v>稻草</v>
      </c>
      <c r="AV348" s="24">
        <f t="shared" si="114"/>
        <v>30026</v>
      </c>
      <c r="AW348" s="24">
        <f t="shared" si="115"/>
        <v>80</v>
      </c>
      <c r="AX348" s="24" t="str">
        <f t="shared" si="122"/>
        <v>红水晶</v>
      </c>
      <c r="AY348" s="24">
        <f t="shared" si="116"/>
        <v>30030</v>
      </c>
      <c r="AZ348" s="24">
        <f t="shared" si="117"/>
        <v>80</v>
      </c>
      <c r="BA348" s="24" t="str">
        <f t="shared" si="123"/>
        <v>多汁的坚果</v>
      </c>
      <c r="BB348" s="24">
        <f t="shared" si="118"/>
        <v>30042</v>
      </c>
      <c r="BC348" s="24">
        <f t="shared" si="124"/>
        <v>80</v>
      </c>
    </row>
    <row r="349" spans="1:55" ht="14.25" x14ac:dyDescent="0.2">
      <c r="A349">
        <f t="shared" si="119"/>
        <v>10347</v>
      </c>
      <c r="B349" s="16">
        <v>347</v>
      </c>
      <c r="C349" s="16" t="str">
        <f ca="1">武器1!C349</f>
        <v>IC1203</v>
      </c>
      <c r="D349" s="16" t="str">
        <f ca="1">武器1!D349</f>
        <v>破旧的忏悔刀</v>
      </c>
      <c r="E349" s="16">
        <f t="shared" si="105"/>
        <v>6</v>
      </c>
      <c r="F349" s="36" t="str">
        <f t="shared" si="104"/>
        <v>c</v>
      </c>
      <c r="G349" s="39">
        <f t="shared" si="120"/>
        <v>4</v>
      </c>
      <c r="H349" s="19" t="s">
        <v>21</v>
      </c>
      <c r="I349" s="3" t="s">
        <v>32</v>
      </c>
      <c r="J349" s="3" t="s">
        <v>932</v>
      </c>
      <c r="K349" s="3" t="str">
        <f t="shared" si="106"/>
        <v/>
      </c>
      <c r="L349" s="3">
        <f t="shared" si="107"/>
        <v>0</v>
      </c>
      <c r="M349" s="3">
        <f t="shared" si="108"/>
        <v>0</v>
      </c>
      <c r="N349" s="16">
        <v>0</v>
      </c>
      <c r="O349" s="16">
        <v>3</v>
      </c>
      <c r="P349" s="16">
        <f>武器2!L349</f>
        <v>96</v>
      </c>
      <c r="Q349" s="16">
        <f>武器2!M349</f>
        <v>0</v>
      </c>
      <c r="R349" s="16">
        <f>武器2!N349</f>
        <v>0</v>
      </c>
      <c r="S349" s="16">
        <f>武器2!O349</f>
        <v>0</v>
      </c>
      <c r="T349" s="16">
        <f>武器2!P349</f>
        <v>0</v>
      </c>
      <c r="U349" s="16">
        <f>武器2!Q349</f>
        <v>0</v>
      </c>
      <c r="V349" s="16">
        <f>武器2!R349</f>
        <v>0</v>
      </c>
      <c r="W349" s="16">
        <f>武器2!S349</f>
        <v>0</v>
      </c>
      <c r="X349" s="16">
        <f>武器2!T349</f>
        <v>0</v>
      </c>
      <c r="Y349" s="16">
        <f>武器2!U349</f>
        <v>0</v>
      </c>
      <c r="Z349" s="16">
        <f>武器2!V349</f>
        <v>0</v>
      </c>
      <c r="AA349" s="16">
        <f>武器2!W349</f>
        <v>0</v>
      </c>
      <c r="AB349" s="16">
        <f>武器2!X349</f>
        <v>0</v>
      </c>
      <c r="AC349" s="16">
        <f>武器2!Y349</f>
        <v>0</v>
      </c>
      <c r="AD349" s="16">
        <f>武器2!Z349</f>
        <v>0</v>
      </c>
      <c r="AE349" s="16">
        <f>武器2!AA349</f>
        <v>0</v>
      </c>
      <c r="AF349" s="16">
        <f>武器2!AB349</f>
        <v>0</v>
      </c>
      <c r="AG349" s="16">
        <f>武器2!AC349</f>
        <v>0</v>
      </c>
      <c r="AH349" s="16">
        <f>武器2!AD349</f>
        <v>0</v>
      </c>
      <c r="AI349" s="16">
        <f>武器2!AE349</f>
        <v>0</v>
      </c>
      <c r="AJ349" s="16">
        <f>武器2!AF349</f>
        <v>0</v>
      </c>
      <c r="AK349" s="16">
        <f>武器2!AG349</f>
        <v>0</v>
      </c>
      <c r="AL349" s="16">
        <f>武器2!AH349</f>
        <v>0</v>
      </c>
      <c r="AM349" s="16">
        <f>武器2!AI349</f>
        <v>0</v>
      </c>
      <c r="AN349" s="16">
        <f>武器2!AJ349</f>
        <v>0</v>
      </c>
      <c r="AO349" s="21">
        <f t="shared" si="109"/>
        <v>144</v>
      </c>
      <c r="AP349" s="21">
        <f t="shared" si="110"/>
        <v>126000</v>
      </c>
      <c r="AQ349" t="str">
        <f t="shared" si="111"/>
        <v>,红水晶,多汁的坚果,狗牙,稻草</v>
      </c>
      <c r="AR349" s="24" t="str">
        <f>IF(F349="c",getSring(AQ349,4),VLOOKUP(K349&amp;F349,test4,2,FALSE))</f>
        <v>稻草</v>
      </c>
      <c r="AS349" s="24">
        <f t="shared" si="112"/>
        <v>30026</v>
      </c>
      <c r="AT349" s="24">
        <f t="shared" si="113"/>
        <v>480</v>
      </c>
      <c r="AU349" s="24" t="str">
        <f t="shared" si="121"/>
        <v>红水晶</v>
      </c>
      <c r="AV349" s="24">
        <f t="shared" si="114"/>
        <v>30030</v>
      </c>
      <c r="AW349" s="24">
        <f t="shared" si="115"/>
        <v>120</v>
      </c>
      <c r="AX349" s="24" t="str">
        <f t="shared" si="122"/>
        <v>多汁的坚果</v>
      </c>
      <c r="AY349" s="24">
        <f t="shared" si="116"/>
        <v>30042</v>
      </c>
      <c r="AZ349" s="24">
        <f t="shared" si="117"/>
        <v>120</v>
      </c>
      <c r="BA349" s="24" t="str">
        <f t="shared" si="123"/>
        <v>狗牙</v>
      </c>
      <c r="BB349" s="24">
        <f t="shared" si="118"/>
        <v>30038</v>
      </c>
      <c r="BC349" s="24">
        <f t="shared" si="124"/>
        <v>120</v>
      </c>
    </row>
    <row r="350" spans="1:55" ht="14.25" x14ac:dyDescent="0.2">
      <c r="A350">
        <f t="shared" si="119"/>
        <v>10348</v>
      </c>
      <c r="B350" s="16">
        <v>348</v>
      </c>
      <c r="C350" s="16" t="str">
        <f ca="1">武器1!C350</f>
        <v>IC1213</v>
      </c>
      <c r="D350" s="16" t="str">
        <f ca="1">武器1!D350</f>
        <v>普通的空灵短刀</v>
      </c>
      <c r="E350" s="16">
        <f t="shared" si="105"/>
        <v>8</v>
      </c>
      <c r="F350" s="36" t="str">
        <f t="shared" si="104"/>
        <v>c</v>
      </c>
      <c r="G350" s="39">
        <f t="shared" si="120"/>
        <v>4</v>
      </c>
      <c r="H350" s="19" t="s">
        <v>21</v>
      </c>
      <c r="I350" s="3" t="s">
        <v>32</v>
      </c>
      <c r="J350" s="3" t="s">
        <v>932</v>
      </c>
      <c r="K350" s="3" t="str">
        <f t="shared" si="106"/>
        <v/>
      </c>
      <c r="L350" s="3">
        <f t="shared" si="107"/>
        <v>0</v>
      </c>
      <c r="M350" s="3">
        <f t="shared" si="108"/>
        <v>0</v>
      </c>
      <c r="N350" s="16">
        <v>0</v>
      </c>
      <c r="O350" s="16">
        <v>4</v>
      </c>
      <c r="P350" s="16">
        <f>武器2!L350</f>
        <v>128</v>
      </c>
      <c r="Q350" s="16">
        <f>武器2!M350</f>
        <v>0</v>
      </c>
      <c r="R350" s="16">
        <f>武器2!N350</f>
        <v>0</v>
      </c>
      <c r="S350" s="16">
        <f>武器2!O350</f>
        <v>0</v>
      </c>
      <c r="T350" s="16">
        <f>武器2!P350</f>
        <v>0</v>
      </c>
      <c r="U350" s="16">
        <f>武器2!Q350</f>
        <v>0</v>
      </c>
      <c r="V350" s="16">
        <f>武器2!R350</f>
        <v>0</v>
      </c>
      <c r="W350" s="16">
        <f>武器2!S350</f>
        <v>0</v>
      </c>
      <c r="X350" s="16">
        <f>武器2!T350</f>
        <v>0</v>
      </c>
      <c r="Y350" s="16">
        <f>武器2!U350</f>
        <v>0</v>
      </c>
      <c r="Z350" s="16">
        <f>武器2!V350</f>
        <v>0</v>
      </c>
      <c r="AA350" s="16">
        <f>武器2!W350</f>
        <v>0</v>
      </c>
      <c r="AB350" s="16">
        <f>武器2!X350</f>
        <v>0</v>
      </c>
      <c r="AC350" s="16">
        <f>武器2!Y350</f>
        <v>0</v>
      </c>
      <c r="AD350" s="16">
        <f>武器2!Z350</f>
        <v>0</v>
      </c>
      <c r="AE350" s="16">
        <f>武器2!AA350</f>
        <v>0</v>
      </c>
      <c r="AF350" s="16">
        <f>武器2!AB350</f>
        <v>0</v>
      </c>
      <c r="AG350" s="16">
        <f>武器2!AC350</f>
        <v>0</v>
      </c>
      <c r="AH350" s="16">
        <f>武器2!AD350</f>
        <v>0</v>
      </c>
      <c r="AI350" s="16">
        <f>武器2!AE350</f>
        <v>0</v>
      </c>
      <c r="AJ350" s="16">
        <f>武器2!AF350</f>
        <v>0</v>
      </c>
      <c r="AK350" s="16">
        <f>武器2!AG350</f>
        <v>0</v>
      </c>
      <c r="AL350" s="16">
        <f>武器2!AH350</f>
        <v>0</v>
      </c>
      <c r="AM350" s="16">
        <f>武器2!AI350</f>
        <v>0</v>
      </c>
      <c r="AN350" s="16">
        <f>武器2!AJ350</f>
        <v>0</v>
      </c>
      <c r="AO350" s="21">
        <f t="shared" si="109"/>
        <v>192</v>
      </c>
      <c r="AP350" s="21">
        <f t="shared" si="110"/>
        <v>168000</v>
      </c>
      <c r="AQ350" t="str">
        <f t="shared" si="111"/>
        <v>,狗牙,稻草,蘑菇,石头</v>
      </c>
      <c r="AR350" s="24" t="str">
        <f>IF(F350="c",getSring(AQ350,4),VLOOKUP(K350&amp;F350,test4,2,FALSE))</f>
        <v>石头</v>
      </c>
      <c r="AS350" s="24">
        <f t="shared" si="112"/>
        <v>30034</v>
      </c>
      <c r="AT350" s="24">
        <f t="shared" si="113"/>
        <v>640</v>
      </c>
      <c r="AU350" s="24" t="str">
        <f t="shared" si="121"/>
        <v>狗牙</v>
      </c>
      <c r="AV350" s="24">
        <f t="shared" si="114"/>
        <v>30038</v>
      </c>
      <c r="AW350" s="24">
        <f t="shared" si="115"/>
        <v>160</v>
      </c>
      <c r="AX350" s="24" t="str">
        <f t="shared" si="122"/>
        <v>稻草</v>
      </c>
      <c r="AY350" s="24">
        <f t="shared" si="116"/>
        <v>30026</v>
      </c>
      <c r="AZ350" s="24">
        <f t="shared" si="117"/>
        <v>160</v>
      </c>
      <c r="BA350" s="24" t="str">
        <f t="shared" si="123"/>
        <v>蘑菇</v>
      </c>
      <c r="BB350" s="24">
        <f t="shared" si="118"/>
        <v>30022</v>
      </c>
      <c r="BC350" s="24">
        <f t="shared" si="124"/>
        <v>160</v>
      </c>
    </row>
    <row r="351" spans="1:55" ht="14.25" x14ac:dyDescent="0.2">
      <c r="A351">
        <f t="shared" si="119"/>
        <v>10349</v>
      </c>
      <c r="B351" s="16">
        <v>349</v>
      </c>
      <c r="C351" s="16" t="str">
        <f ca="1">武器1!C351</f>
        <v>IC1209</v>
      </c>
      <c r="D351" s="16" t="str">
        <f ca="1">武器1!D351</f>
        <v>初级的智慧刀</v>
      </c>
      <c r="E351" s="16">
        <f t="shared" si="105"/>
        <v>10</v>
      </c>
      <c r="F351" s="36" t="str">
        <f t="shared" si="104"/>
        <v>c</v>
      </c>
      <c r="G351" s="39">
        <f t="shared" si="120"/>
        <v>4</v>
      </c>
      <c r="H351" s="19" t="s">
        <v>21</v>
      </c>
      <c r="I351" s="3" t="s">
        <v>32</v>
      </c>
      <c r="J351" s="3" t="s">
        <v>932</v>
      </c>
      <c r="K351" s="3" t="str">
        <f t="shared" si="106"/>
        <v/>
      </c>
      <c r="L351" s="3">
        <f t="shared" si="107"/>
        <v>0</v>
      </c>
      <c r="M351" s="3">
        <f t="shared" si="108"/>
        <v>0</v>
      </c>
      <c r="N351" s="16">
        <v>0</v>
      </c>
      <c r="O351" s="16">
        <v>5</v>
      </c>
      <c r="P351" s="16">
        <f>武器2!L351</f>
        <v>160</v>
      </c>
      <c r="Q351" s="16">
        <f>武器2!M351</f>
        <v>0</v>
      </c>
      <c r="R351" s="16">
        <f>武器2!N351</f>
        <v>0</v>
      </c>
      <c r="S351" s="16">
        <f>武器2!O351</f>
        <v>0</v>
      </c>
      <c r="T351" s="16">
        <f>武器2!P351</f>
        <v>0</v>
      </c>
      <c r="U351" s="16">
        <f>武器2!Q351</f>
        <v>0</v>
      </c>
      <c r="V351" s="16">
        <f>武器2!R351</f>
        <v>0</v>
      </c>
      <c r="W351" s="16">
        <f>武器2!S351</f>
        <v>0</v>
      </c>
      <c r="X351" s="16">
        <f>武器2!T351</f>
        <v>0</v>
      </c>
      <c r="Y351" s="16">
        <f>武器2!U351</f>
        <v>0</v>
      </c>
      <c r="Z351" s="16">
        <f>武器2!V351</f>
        <v>0</v>
      </c>
      <c r="AA351" s="16">
        <f>武器2!W351</f>
        <v>0</v>
      </c>
      <c r="AB351" s="16">
        <f>武器2!X351</f>
        <v>0</v>
      </c>
      <c r="AC351" s="16">
        <f>武器2!Y351</f>
        <v>0</v>
      </c>
      <c r="AD351" s="16">
        <f>武器2!Z351</f>
        <v>0</v>
      </c>
      <c r="AE351" s="16">
        <f>武器2!AA351</f>
        <v>0</v>
      </c>
      <c r="AF351" s="16">
        <f>武器2!AB351</f>
        <v>0</v>
      </c>
      <c r="AG351" s="16">
        <f>武器2!AC351</f>
        <v>0</v>
      </c>
      <c r="AH351" s="16">
        <f>武器2!AD351</f>
        <v>0</v>
      </c>
      <c r="AI351" s="16">
        <f>武器2!AE351</f>
        <v>0</v>
      </c>
      <c r="AJ351" s="16">
        <f>武器2!AF351</f>
        <v>0</v>
      </c>
      <c r="AK351" s="16">
        <f>武器2!AG351</f>
        <v>0</v>
      </c>
      <c r="AL351" s="16">
        <f>武器2!AH351</f>
        <v>0</v>
      </c>
      <c r="AM351" s="16">
        <f>武器2!AI351</f>
        <v>0</v>
      </c>
      <c r="AN351" s="16">
        <f>武器2!AJ351</f>
        <v>0</v>
      </c>
      <c r="AO351" s="21">
        <f t="shared" si="109"/>
        <v>240</v>
      </c>
      <c r="AP351" s="21">
        <f t="shared" si="110"/>
        <v>210000</v>
      </c>
      <c r="AQ351" t="str">
        <f t="shared" si="111"/>
        <v>,稻草,狗牙,红水晶,多汁的坚果</v>
      </c>
      <c r="AR351" s="24" t="str">
        <f>IF(F351="c",getSring(AQ351,4),VLOOKUP(K351&amp;F351,test4,2,FALSE))</f>
        <v>多汁的坚果</v>
      </c>
      <c r="AS351" s="24">
        <f t="shared" si="112"/>
        <v>30042</v>
      </c>
      <c r="AT351" s="24">
        <f t="shared" si="113"/>
        <v>800</v>
      </c>
      <c r="AU351" s="24" t="str">
        <f t="shared" si="121"/>
        <v>稻草</v>
      </c>
      <c r="AV351" s="24">
        <f t="shared" si="114"/>
        <v>30026</v>
      </c>
      <c r="AW351" s="24">
        <f t="shared" si="115"/>
        <v>200</v>
      </c>
      <c r="AX351" s="24" t="str">
        <f t="shared" si="122"/>
        <v>狗牙</v>
      </c>
      <c r="AY351" s="24">
        <f t="shared" si="116"/>
        <v>30038</v>
      </c>
      <c r="AZ351" s="24">
        <f t="shared" si="117"/>
        <v>200</v>
      </c>
      <c r="BA351" s="24" t="str">
        <f t="shared" si="123"/>
        <v>红水晶</v>
      </c>
      <c r="BB351" s="24">
        <f t="shared" si="118"/>
        <v>30030</v>
      </c>
      <c r="BC351" s="24">
        <f t="shared" si="124"/>
        <v>200</v>
      </c>
    </row>
    <row r="352" spans="1:55" ht="14.25" x14ac:dyDescent="0.2">
      <c r="A352">
        <f t="shared" si="119"/>
        <v>10350</v>
      </c>
      <c r="B352" s="16">
        <v>350</v>
      </c>
      <c r="C352" s="16" t="str">
        <f ca="1">武器1!C352</f>
        <v>IC1203</v>
      </c>
      <c r="D352" s="16" t="str">
        <f ca="1">武器1!D352</f>
        <v>初级的水晶刀</v>
      </c>
      <c r="E352" s="16">
        <f t="shared" si="105"/>
        <v>12</v>
      </c>
      <c r="F352" s="36" t="str">
        <f t="shared" si="104"/>
        <v>c</v>
      </c>
      <c r="G352" s="39">
        <f t="shared" si="120"/>
        <v>4</v>
      </c>
      <c r="H352" s="19" t="s">
        <v>21</v>
      </c>
      <c r="I352" s="3" t="s">
        <v>32</v>
      </c>
      <c r="J352" s="3" t="s">
        <v>932</v>
      </c>
      <c r="K352" s="3" t="str">
        <f t="shared" si="106"/>
        <v/>
      </c>
      <c r="L352" s="3">
        <f t="shared" si="107"/>
        <v>0</v>
      </c>
      <c r="M352" s="3">
        <f t="shared" si="108"/>
        <v>0</v>
      </c>
      <c r="N352" s="16">
        <v>0</v>
      </c>
      <c r="O352" s="16">
        <v>6</v>
      </c>
      <c r="P352" s="16">
        <f>武器2!L352</f>
        <v>193</v>
      </c>
      <c r="Q352" s="16">
        <f>武器2!M352</f>
        <v>0</v>
      </c>
      <c r="R352" s="16">
        <f>武器2!N352</f>
        <v>0</v>
      </c>
      <c r="S352" s="16">
        <f>武器2!O352</f>
        <v>0</v>
      </c>
      <c r="T352" s="16">
        <f>武器2!P352</f>
        <v>0</v>
      </c>
      <c r="U352" s="16">
        <f>武器2!Q352</f>
        <v>0</v>
      </c>
      <c r="V352" s="16">
        <f>武器2!R352</f>
        <v>0</v>
      </c>
      <c r="W352" s="16">
        <f>武器2!S352</f>
        <v>0</v>
      </c>
      <c r="X352" s="16">
        <f>武器2!T352</f>
        <v>0</v>
      </c>
      <c r="Y352" s="16">
        <f>武器2!U352</f>
        <v>0</v>
      </c>
      <c r="Z352" s="16">
        <f>武器2!V352</f>
        <v>0</v>
      </c>
      <c r="AA352" s="16">
        <f>武器2!W352</f>
        <v>0</v>
      </c>
      <c r="AB352" s="16">
        <f>武器2!X352</f>
        <v>0</v>
      </c>
      <c r="AC352" s="16">
        <f>武器2!Y352</f>
        <v>0</v>
      </c>
      <c r="AD352" s="16">
        <f>武器2!Z352</f>
        <v>0</v>
      </c>
      <c r="AE352" s="16">
        <f>武器2!AA352</f>
        <v>0</v>
      </c>
      <c r="AF352" s="16">
        <f>武器2!AB352</f>
        <v>0</v>
      </c>
      <c r="AG352" s="16">
        <f>武器2!AC352</f>
        <v>0</v>
      </c>
      <c r="AH352" s="16">
        <f>武器2!AD352</f>
        <v>0</v>
      </c>
      <c r="AI352" s="16">
        <f>武器2!AE352</f>
        <v>0</v>
      </c>
      <c r="AJ352" s="16">
        <f>武器2!AF352</f>
        <v>0</v>
      </c>
      <c r="AK352" s="16">
        <f>武器2!AG352</f>
        <v>0</v>
      </c>
      <c r="AL352" s="16">
        <f>武器2!AH352</f>
        <v>0</v>
      </c>
      <c r="AM352" s="16">
        <f>武器2!AI352</f>
        <v>0</v>
      </c>
      <c r="AN352" s="16">
        <f>武器2!AJ352</f>
        <v>0</v>
      </c>
      <c r="AO352" s="21">
        <f t="shared" si="109"/>
        <v>289.5</v>
      </c>
      <c r="AP352" s="21">
        <f t="shared" si="110"/>
        <v>253200</v>
      </c>
      <c r="AQ352" t="str">
        <f t="shared" si="111"/>
        <v>,狗牙,多汁的坚果,石头,红水晶</v>
      </c>
      <c r="AR352" s="24" t="str">
        <f>IF(F352="c",getSring(AQ352,4),VLOOKUP(K352&amp;F352,test4,2,FALSE))</f>
        <v>红水晶</v>
      </c>
      <c r="AS352" s="24">
        <f t="shared" si="112"/>
        <v>30030</v>
      </c>
      <c r="AT352" s="24">
        <f t="shared" si="113"/>
        <v>965</v>
      </c>
      <c r="AU352" s="24" t="str">
        <f t="shared" si="121"/>
        <v>狗牙</v>
      </c>
      <c r="AV352" s="24">
        <f t="shared" si="114"/>
        <v>30038</v>
      </c>
      <c r="AW352" s="24">
        <f t="shared" si="115"/>
        <v>241</v>
      </c>
      <c r="AX352" s="24" t="str">
        <f t="shared" si="122"/>
        <v>多汁的坚果</v>
      </c>
      <c r="AY352" s="24">
        <f t="shared" si="116"/>
        <v>30042</v>
      </c>
      <c r="AZ352" s="24">
        <f t="shared" si="117"/>
        <v>241</v>
      </c>
      <c r="BA352" s="24" t="str">
        <f t="shared" si="123"/>
        <v>石头</v>
      </c>
      <c r="BB352" s="24">
        <f t="shared" si="118"/>
        <v>30034</v>
      </c>
      <c r="BC352" s="24">
        <f t="shared" si="124"/>
        <v>241</v>
      </c>
    </row>
    <row r="353" spans="1:55" ht="14.25" x14ac:dyDescent="0.2">
      <c r="A353">
        <f t="shared" si="119"/>
        <v>10351</v>
      </c>
      <c r="B353" s="16">
        <v>351</v>
      </c>
      <c r="C353" s="16" t="str">
        <f ca="1">武器1!C353</f>
        <v>IC1225</v>
      </c>
      <c r="D353" s="16" t="str">
        <f ca="1">武器1!D353</f>
        <v>初级的魔王刃</v>
      </c>
      <c r="E353" s="16">
        <f t="shared" si="105"/>
        <v>14</v>
      </c>
      <c r="F353" s="36" t="str">
        <f t="shared" si="104"/>
        <v>c</v>
      </c>
      <c r="G353" s="39">
        <f t="shared" si="120"/>
        <v>4</v>
      </c>
      <c r="H353" s="19" t="s">
        <v>21</v>
      </c>
      <c r="I353" s="3" t="s">
        <v>32</v>
      </c>
      <c r="J353" s="3" t="s">
        <v>932</v>
      </c>
      <c r="K353" s="3" t="str">
        <f t="shared" si="106"/>
        <v/>
      </c>
      <c r="L353" s="3">
        <f t="shared" si="107"/>
        <v>0</v>
      </c>
      <c r="M353" s="3">
        <f t="shared" si="108"/>
        <v>0</v>
      </c>
      <c r="N353" s="16">
        <v>0</v>
      </c>
      <c r="O353" s="16">
        <v>7</v>
      </c>
      <c r="P353" s="16">
        <f>武器2!L353</f>
        <v>225</v>
      </c>
      <c r="Q353" s="16">
        <f>武器2!M353</f>
        <v>0</v>
      </c>
      <c r="R353" s="16">
        <f>武器2!N353</f>
        <v>0</v>
      </c>
      <c r="S353" s="16">
        <f>武器2!O353</f>
        <v>0</v>
      </c>
      <c r="T353" s="16">
        <f>武器2!P353</f>
        <v>0</v>
      </c>
      <c r="U353" s="16">
        <f>武器2!Q353</f>
        <v>0</v>
      </c>
      <c r="V353" s="16">
        <f>武器2!R353</f>
        <v>0</v>
      </c>
      <c r="W353" s="16">
        <f>武器2!S353</f>
        <v>0</v>
      </c>
      <c r="X353" s="16">
        <f>武器2!T353</f>
        <v>0</v>
      </c>
      <c r="Y353" s="16">
        <f>武器2!U353</f>
        <v>0</v>
      </c>
      <c r="Z353" s="16">
        <f>武器2!V353</f>
        <v>0</v>
      </c>
      <c r="AA353" s="16">
        <f>武器2!W353</f>
        <v>0</v>
      </c>
      <c r="AB353" s="16">
        <f>武器2!X353</f>
        <v>0</v>
      </c>
      <c r="AC353" s="16">
        <f>武器2!Y353</f>
        <v>0</v>
      </c>
      <c r="AD353" s="16">
        <f>武器2!Z353</f>
        <v>0</v>
      </c>
      <c r="AE353" s="16">
        <f>武器2!AA353</f>
        <v>0</v>
      </c>
      <c r="AF353" s="16">
        <f>武器2!AB353</f>
        <v>0</v>
      </c>
      <c r="AG353" s="16">
        <f>武器2!AC353</f>
        <v>0</v>
      </c>
      <c r="AH353" s="16">
        <f>武器2!AD353</f>
        <v>0</v>
      </c>
      <c r="AI353" s="16">
        <f>武器2!AE353</f>
        <v>0</v>
      </c>
      <c r="AJ353" s="16">
        <f>武器2!AF353</f>
        <v>0</v>
      </c>
      <c r="AK353" s="16">
        <f>武器2!AG353</f>
        <v>0</v>
      </c>
      <c r="AL353" s="16">
        <f>武器2!AH353</f>
        <v>0</v>
      </c>
      <c r="AM353" s="16">
        <f>武器2!AI353</f>
        <v>0</v>
      </c>
      <c r="AN353" s="16">
        <f>武器2!AJ353</f>
        <v>0</v>
      </c>
      <c r="AO353" s="21">
        <f t="shared" si="109"/>
        <v>337.5</v>
      </c>
      <c r="AP353" s="21">
        <f t="shared" si="110"/>
        <v>295200</v>
      </c>
      <c r="AQ353" t="str">
        <f t="shared" si="111"/>
        <v>,蘑菇,稻草,狗牙,红水晶</v>
      </c>
      <c r="AR353" s="24" t="str">
        <f>IF(F353="c",getSring(AQ353,4),VLOOKUP(K353&amp;F353,test4,2,FALSE))</f>
        <v>红水晶</v>
      </c>
      <c r="AS353" s="24">
        <f t="shared" si="112"/>
        <v>30030</v>
      </c>
      <c r="AT353" s="24">
        <f t="shared" si="113"/>
        <v>1125</v>
      </c>
      <c r="AU353" s="24" t="str">
        <f t="shared" si="121"/>
        <v>蘑菇</v>
      </c>
      <c r="AV353" s="24">
        <f t="shared" si="114"/>
        <v>30022</v>
      </c>
      <c r="AW353" s="24">
        <f t="shared" si="115"/>
        <v>281</v>
      </c>
      <c r="AX353" s="24" t="str">
        <f t="shared" si="122"/>
        <v>稻草</v>
      </c>
      <c r="AY353" s="24">
        <f t="shared" si="116"/>
        <v>30026</v>
      </c>
      <c r="AZ353" s="24">
        <f t="shared" si="117"/>
        <v>281</v>
      </c>
      <c r="BA353" s="24" t="str">
        <f t="shared" si="123"/>
        <v>狗牙</v>
      </c>
      <c r="BB353" s="24">
        <f t="shared" si="118"/>
        <v>30038</v>
      </c>
      <c r="BC353" s="24">
        <f t="shared" si="124"/>
        <v>281</v>
      </c>
    </row>
    <row r="354" spans="1:55" ht="14.25" x14ac:dyDescent="0.2">
      <c r="A354">
        <f t="shared" si="119"/>
        <v>10352</v>
      </c>
      <c r="B354" s="16">
        <v>352</v>
      </c>
      <c r="C354" s="16" t="str">
        <f ca="1">武器1!C354</f>
        <v>IC1201</v>
      </c>
      <c r="D354" s="16" t="str">
        <f ca="1">武器1!D354</f>
        <v>一般的白银短刀</v>
      </c>
      <c r="E354" s="16">
        <f t="shared" si="105"/>
        <v>16</v>
      </c>
      <c r="F354" s="36" t="str">
        <f t="shared" si="104"/>
        <v>c</v>
      </c>
      <c r="G354" s="39">
        <f t="shared" si="120"/>
        <v>4</v>
      </c>
      <c r="H354" s="19" t="s">
        <v>21</v>
      </c>
      <c r="I354" s="3" t="s">
        <v>32</v>
      </c>
      <c r="J354" s="3" t="s">
        <v>932</v>
      </c>
      <c r="K354" s="3" t="str">
        <f t="shared" si="106"/>
        <v/>
      </c>
      <c r="L354" s="3">
        <f t="shared" si="107"/>
        <v>0</v>
      </c>
      <c r="M354" s="3">
        <f t="shared" si="108"/>
        <v>0</v>
      </c>
      <c r="N354" s="16">
        <v>0</v>
      </c>
      <c r="O354" s="16">
        <v>8</v>
      </c>
      <c r="P354" s="16">
        <f>武器2!L354</f>
        <v>257</v>
      </c>
      <c r="Q354" s="16">
        <f>武器2!M354</f>
        <v>0</v>
      </c>
      <c r="R354" s="16">
        <f>武器2!N354</f>
        <v>0</v>
      </c>
      <c r="S354" s="16">
        <f>武器2!O354</f>
        <v>0</v>
      </c>
      <c r="T354" s="16">
        <f>武器2!P354</f>
        <v>0</v>
      </c>
      <c r="U354" s="16">
        <f>武器2!Q354</f>
        <v>0</v>
      </c>
      <c r="V354" s="16">
        <f>武器2!R354</f>
        <v>0</v>
      </c>
      <c r="W354" s="16">
        <f>武器2!S354</f>
        <v>0</v>
      </c>
      <c r="X354" s="16">
        <f>武器2!T354</f>
        <v>0</v>
      </c>
      <c r="Y354" s="16">
        <f>武器2!U354</f>
        <v>0</v>
      </c>
      <c r="Z354" s="16">
        <f>武器2!V354</f>
        <v>0</v>
      </c>
      <c r="AA354" s="16">
        <f>武器2!W354</f>
        <v>0</v>
      </c>
      <c r="AB354" s="16">
        <f>武器2!X354</f>
        <v>0</v>
      </c>
      <c r="AC354" s="16">
        <f>武器2!Y354</f>
        <v>0</v>
      </c>
      <c r="AD354" s="16">
        <f>武器2!Z354</f>
        <v>0</v>
      </c>
      <c r="AE354" s="16">
        <f>武器2!AA354</f>
        <v>0</v>
      </c>
      <c r="AF354" s="16">
        <f>武器2!AB354</f>
        <v>0</v>
      </c>
      <c r="AG354" s="16">
        <f>武器2!AC354</f>
        <v>0</v>
      </c>
      <c r="AH354" s="16">
        <f>武器2!AD354</f>
        <v>0</v>
      </c>
      <c r="AI354" s="16">
        <f>武器2!AE354</f>
        <v>0</v>
      </c>
      <c r="AJ354" s="16">
        <f>武器2!AF354</f>
        <v>0</v>
      </c>
      <c r="AK354" s="16">
        <f>武器2!AG354</f>
        <v>0</v>
      </c>
      <c r="AL354" s="16">
        <f>武器2!AH354</f>
        <v>0</v>
      </c>
      <c r="AM354" s="16">
        <f>武器2!AI354</f>
        <v>0</v>
      </c>
      <c r="AN354" s="16">
        <f>武器2!AJ354</f>
        <v>0</v>
      </c>
      <c r="AO354" s="21">
        <f t="shared" si="109"/>
        <v>385.5</v>
      </c>
      <c r="AP354" s="21">
        <f t="shared" si="110"/>
        <v>337200</v>
      </c>
      <c r="AQ354" t="str">
        <f t="shared" si="111"/>
        <v>,红水晶,狗牙,稻草,蘑菇</v>
      </c>
      <c r="AR354" s="24" t="str">
        <f>IF(F354="c",getSring(AQ354,4),VLOOKUP(K354&amp;F354,test4,2,FALSE))</f>
        <v>蘑菇</v>
      </c>
      <c r="AS354" s="24">
        <f t="shared" si="112"/>
        <v>30022</v>
      </c>
      <c r="AT354" s="24">
        <f t="shared" si="113"/>
        <v>1285</v>
      </c>
      <c r="AU354" s="24" t="str">
        <f t="shared" si="121"/>
        <v>红水晶</v>
      </c>
      <c r="AV354" s="24">
        <f t="shared" si="114"/>
        <v>30030</v>
      </c>
      <c r="AW354" s="24">
        <f t="shared" si="115"/>
        <v>321</v>
      </c>
      <c r="AX354" s="24" t="str">
        <f t="shared" si="122"/>
        <v>狗牙</v>
      </c>
      <c r="AY354" s="24">
        <f t="shared" si="116"/>
        <v>30038</v>
      </c>
      <c r="AZ354" s="24">
        <f t="shared" si="117"/>
        <v>321</v>
      </c>
      <c r="BA354" s="24" t="str">
        <f t="shared" si="123"/>
        <v>稻草</v>
      </c>
      <c r="BB354" s="24">
        <f t="shared" si="118"/>
        <v>30026</v>
      </c>
      <c r="BC354" s="24">
        <f t="shared" si="124"/>
        <v>321</v>
      </c>
    </row>
    <row r="355" spans="1:55" ht="14.25" x14ac:dyDescent="0.2">
      <c r="A355">
        <f t="shared" si="119"/>
        <v>10353</v>
      </c>
      <c r="B355" s="16">
        <v>353</v>
      </c>
      <c r="C355" s="16" t="str">
        <f ca="1">武器1!C355</f>
        <v>IC1655</v>
      </c>
      <c r="D355" s="16" t="str">
        <f ca="1">武器1!D355</f>
        <v>神奇的魔王枪</v>
      </c>
      <c r="E355" s="16">
        <f t="shared" si="105"/>
        <v>3</v>
      </c>
      <c r="F355" s="36" t="str">
        <f t="shared" si="104"/>
        <v>s</v>
      </c>
      <c r="G355" s="39">
        <f t="shared" si="120"/>
        <v>3</v>
      </c>
      <c r="H355" s="19" t="s">
        <v>21</v>
      </c>
      <c r="I355" s="3" t="s">
        <v>33</v>
      </c>
      <c r="J355" s="3" t="s">
        <v>932</v>
      </c>
      <c r="K355" s="3" t="str">
        <f t="shared" si="106"/>
        <v>电击</v>
      </c>
      <c r="L355" s="3">
        <f t="shared" si="107"/>
        <v>4</v>
      </c>
      <c r="M355" s="3">
        <f t="shared" si="108"/>
        <v>7</v>
      </c>
      <c r="N355" s="16">
        <v>5</v>
      </c>
      <c r="O355" s="16">
        <v>1</v>
      </c>
      <c r="P355" s="16">
        <f>武器2!L355</f>
        <v>25</v>
      </c>
      <c r="Q355" s="16">
        <f>武器2!M355</f>
        <v>0</v>
      </c>
      <c r="R355" s="16">
        <f>武器2!N355</f>
        <v>0</v>
      </c>
      <c r="S355" s="16">
        <f>武器2!O355</f>
        <v>0</v>
      </c>
      <c r="T355" s="16">
        <f>武器2!P355</f>
        <v>0</v>
      </c>
      <c r="U355" s="16">
        <f>武器2!Q355</f>
        <v>0</v>
      </c>
      <c r="V355" s="16">
        <f>武器2!R355</f>
        <v>0</v>
      </c>
      <c r="W355" s="16">
        <f>武器2!S355</f>
        <v>0</v>
      </c>
      <c r="X355" s="16">
        <f>武器2!T355</f>
        <v>0</v>
      </c>
      <c r="Y355" s="16">
        <f>武器2!U355</f>
        <v>0</v>
      </c>
      <c r="Z355" s="16">
        <f>武器2!V355</f>
        <v>0</v>
      </c>
      <c r="AA355" s="16">
        <f>武器2!W355</f>
        <v>0.02</v>
      </c>
      <c r="AB355" s="16">
        <f>武器2!X355</f>
        <v>0</v>
      </c>
      <c r="AC355" s="16">
        <f>武器2!Y355</f>
        <v>0</v>
      </c>
      <c r="AD355" s="16">
        <f>武器2!Z355</f>
        <v>0</v>
      </c>
      <c r="AE355" s="16">
        <f>武器2!AA355</f>
        <v>0</v>
      </c>
      <c r="AF355" s="16">
        <f>武器2!AB355</f>
        <v>0</v>
      </c>
      <c r="AG355" s="16">
        <f>武器2!AC355</f>
        <v>0</v>
      </c>
      <c r="AH355" s="16">
        <f>武器2!AD355</f>
        <v>0</v>
      </c>
      <c r="AI355" s="16">
        <f>武器2!AE355</f>
        <v>0</v>
      </c>
      <c r="AJ355" s="16">
        <f>武器2!AF355</f>
        <v>0</v>
      </c>
      <c r="AK355" s="16">
        <f>武器2!AG355</f>
        <v>0</v>
      </c>
      <c r="AL355" s="16">
        <f>武器2!AH355</f>
        <v>0</v>
      </c>
      <c r="AM355" s="16">
        <f>武器2!AI355</f>
        <v>0</v>
      </c>
      <c r="AN355" s="16">
        <f>武器2!AJ355</f>
        <v>8.0000000000000016E-2</v>
      </c>
      <c r="AO355" s="21">
        <f t="shared" si="109"/>
        <v>37.5</v>
      </c>
      <c r="AP355" s="21">
        <f t="shared" si="110"/>
        <v>33600</v>
      </c>
      <c r="AQ355" t="str">
        <f t="shared" si="111"/>
        <v>,紫水晶,斑斓的稻草,剧毒牙</v>
      </c>
      <c r="AR355" s="24" t="str">
        <f>IF(F355="c",getSring(AQ355,4),VLOOKUP(K355&amp;F355,test4,2,FALSE))</f>
        <v>顶级雷之精华</v>
      </c>
      <c r="AS355" s="24">
        <f t="shared" si="112"/>
        <v>30004</v>
      </c>
      <c r="AT355" s="24">
        <f t="shared" si="113"/>
        <v>2</v>
      </c>
      <c r="AU355" s="24" t="str">
        <f t="shared" si="121"/>
        <v>紫水晶</v>
      </c>
      <c r="AV355" s="24">
        <f t="shared" si="114"/>
        <v>30033</v>
      </c>
      <c r="AW355" s="24">
        <f t="shared" si="115"/>
        <v>4</v>
      </c>
      <c r="AX355" s="24" t="str">
        <f t="shared" si="122"/>
        <v>斑斓的稻草</v>
      </c>
      <c r="AY355" s="24">
        <f t="shared" si="116"/>
        <v>30029</v>
      </c>
      <c r="AZ355" s="24">
        <f t="shared" si="117"/>
        <v>4</v>
      </c>
      <c r="BA355" s="24" t="str">
        <f t="shared" si="123"/>
        <v>剧毒牙</v>
      </c>
      <c r="BB355" s="24">
        <f t="shared" si="118"/>
        <v>30041</v>
      </c>
      <c r="BC355" s="24">
        <f t="shared" si="124"/>
        <v>4</v>
      </c>
    </row>
    <row r="356" spans="1:55" ht="14.25" x14ac:dyDescent="0.2">
      <c r="A356">
        <f t="shared" si="119"/>
        <v>10354</v>
      </c>
      <c r="B356" s="16">
        <v>354</v>
      </c>
      <c r="C356" s="16" t="str">
        <f ca="1">武器1!C356</f>
        <v>IC1654</v>
      </c>
      <c r="D356" s="16" t="str">
        <f ca="1">武器1!D356</f>
        <v>传说的智慧玉枪</v>
      </c>
      <c r="E356" s="16">
        <f t="shared" si="105"/>
        <v>5</v>
      </c>
      <c r="F356" s="36" t="str">
        <f t="shared" ref="F356:F419" si="125">F324</f>
        <v>s</v>
      </c>
      <c r="G356" s="39">
        <f t="shared" si="120"/>
        <v>3</v>
      </c>
      <c r="H356" s="19" t="s">
        <v>21</v>
      </c>
      <c r="I356" s="3" t="s">
        <v>33</v>
      </c>
      <c r="J356" s="3" t="s">
        <v>932</v>
      </c>
      <c r="K356" s="3" t="str">
        <f t="shared" si="106"/>
        <v>电击</v>
      </c>
      <c r="L356" s="3">
        <f t="shared" si="107"/>
        <v>4</v>
      </c>
      <c r="M356" s="3">
        <f t="shared" si="108"/>
        <v>7</v>
      </c>
      <c r="N356" s="16">
        <v>5</v>
      </c>
      <c r="O356" s="16">
        <v>2</v>
      </c>
      <c r="P356" s="16">
        <f>武器2!L356</f>
        <v>51</v>
      </c>
      <c r="Q356" s="16">
        <f>武器2!M356</f>
        <v>0</v>
      </c>
      <c r="R356" s="16">
        <f>武器2!N356</f>
        <v>0</v>
      </c>
      <c r="S356" s="16">
        <f>武器2!O356</f>
        <v>0</v>
      </c>
      <c r="T356" s="16">
        <f>武器2!P356</f>
        <v>0</v>
      </c>
      <c r="U356" s="16">
        <f>武器2!Q356</f>
        <v>0</v>
      </c>
      <c r="V356" s="16">
        <f>武器2!R356</f>
        <v>0</v>
      </c>
      <c r="W356" s="16">
        <f>武器2!S356</f>
        <v>0</v>
      </c>
      <c r="X356" s="16">
        <f>武器2!T356</f>
        <v>0</v>
      </c>
      <c r="Y356" s="16">
        <f>武器2!U356</f>
        <v>0</v>
      </c>
      <c r="Z356" s="16">
        <f>武器2!V356</f>
        <v>2.6666666666666665E-2</v>
      </c>
      <c r="AA356" s="16">
        <f>武器2!W356</f>
        <v>0</v>
      </c>
      <c r="AB356" s="16">
        <f>武器2!X356</f>
        <v>0.17181818181818184</v>
      </c>
      <c r="AC356" s="16">
        <f>武器2!Y356</f>
        <v>0</v>
      </c>
      <c r="AD356" s="16">
        <f>武器2!Z356</f>
        <v>0</v>
      </c>
      <c r="AE356" s="16">
        <f>武器2!AA356</f>
        <v>0</v>
      </c>
      <c r="AF356" s="16">
        <f>武器2!AB356</f>
        <v>0</v>
      </c>
      <c r="AG356" s="16">
        <f>武器2!AC356</f>
        <v>0</v>
      </c>
      <c r="AH356" s="16">
        <f>武器2!AD356</f>
        <v>0</v>
      </c>
      <c r="AI356" s="16">
        <f>武器2!AE356</f>
        <v>0</v>
      </c>
      <c r="AJ356" s="16">
        <f>武器2!AF356</f>
        <v>0</v>
      </c>
      <c r="AK356" s="16">
        <f>武器2!AG356</f>
        <v>0</v>
      </c>
      <c r="AL356" s="16">
        <f>武器2!AH356</f>
        <v>0</v>
      </c>
      <c r="AM356" s="16">
        <f>武器2!AI356</f>
        <v>0</v>
      </c>
      <c r="AN356" s="16">
        <f>武器2!AJ356</f>
        <v>0</v>
      </c>
      <c r="AO356" s="21">
        <f t="shared" si="109"/>
        <v>86.128690909090906</v>
      </c>
      <c r="AP356" s="21">
        <f t="shared" si="110"/>
        <v>70800</v>
      </c>
      <c r="AQ356" t="str">
        <f t="shared" si="111"/>
        <v>,剧毒牙,紫水晶,夏娃的坚果</v>
      </c>
      <c r="AR356" s="24" t="str">
        <f>IF(F356="c",getSring(AQ356,4),VLOOKUP(K356&amp;F356,test4,2,FALSE))</f>
        <v>顶级雷之精华</v>
      </c>
      <c r="AS356" s="24">
        <f t="shared" si="112"/>
        <v>30004</v>
      </c>
      <c r="AT356" s="24">
        <f t="shared" si="113"/>
        <v>4</v>
      </c>
      <c r="AU356" s="24" t="str">
        <f t="shared" si="121"/>
        <v>剧毒牙</v>
      </c>
      <c r="AV356" s="24">
        <f t="shared" si="114"/>
        <v>30041</v>
      </c>
      <c r="AW356" s="24">
        <f t="shared" si="115"/>
        <v>9</v>
      </c>
      <c r="AX356" s="24" t="str">
        <f t="shared" si="122"/>
        <v>紫水晶</v>
      </c>
      <c r="AY356" s="24">
        <f t="shared" si="116"/>
        <v>30033</v>
      </c>
      <c r="AZ356" s="24">
        <f t="shared" si="117"/>
        <v>9</v>
      </c>
      <c r="BA356" s="24" t="str">
        <f t="shared" si="123"/>
        <v>夏娃的坚果</v>
      </c>
      <c r="BB356" s="24">
        <f t="shared" si="118"/>
        <v>30045</v>
      </c>
      <c r="BC356" s="24">
        <f t="shared" si="124"/>
        <v>9</v>
      </c>
    </row>
    <row r="357" spans="1:55" ht="14.25" x14ac:dyDescent="0.2">
      <c r="A357">
        <f t="shared" si="119"/>
        <v>10355</v>
      </c>
      <c r="B357" s="16">
        <v>355</v>
      </c>
      <c r="C357" s="16" t="str">
        <f ca="1">武器1!C357</f>
        <v>IC1673</v>
      </c>
      <c r="D357" s="16" t="str">
        <f ca="1">武器1!D357</f>
        <v>璀璨的言语玉枪</v>
      </c>
      <c r="E357" s="16">
        <f t="shared" si="105"/>
        <v>7</v>
      </c>
      <c r="F357" s="36" t="str">
        <f t="shared" si="125"/>
        <v>s</v>
      </c>
      <c r="G357" s="39">
        <f t="shared" si="120"/>
        <v>3</v>
      </c>
      <c r="H357" s="19" t="s">
        <v>21</v>
      </c>
      <c r="I357" s="3" t="s">
        <v>33</v>
      </c>
      <c r="J357" s="3" t="s">
        <v>932</v>
      </c>
      <c r="K357" s="3" t="str">
        <f t="shared" si="106"/>
        <v>电击</v>
      </c>
      <c r="L357" s="3">
        <f t="shared" si="107"/>
        <v>4</v>
      </c>
      <c r="M357" s="3">
        <f t="shared" si="108"/>
        <v>7</v>
      </c>
      <c r="N357" s="16">
        <v>5</v>
      </c>
      <c r="O357" s="16">
        <v>3</v>
      </c>
      <c r="P357" s="16">
        <f>武器2!L357</f>
        <v>77</v>
      </c>
      <c r="Q357" s="16">
        <f>武器2!M357</f>
        <v>0</v>
      </c>
      <c r="R357" s="16">
        <f>武器2!N357</f>
        <v>0</v>
      </c>
      <c r="S357" s="16">
        <f>武器2!O357</f>
        <v>0</v>
      </c>
      <c r="T357" s="16">
        <f>武器2!P357</f>
        <v>0</v>
      </c>
      <c r="U357" s="16">
        <f>武器2!Q357</f>
        <v>0</v>
      </c>
      <c r="V357" s="16">
        <f>武器2!R357</f>
        <v>0</v>
      </c>
      <c r="W357" s="16">
        <f>武器2!S357</f>
        <v>12</v>
      </c>
      <c r="X357" s="16">
        <f>武器2!T357</f>
        <v>0</v>
      </c>
      <c r="Y357" s="16">
        <f>武器2!U357</f>
        <v>0</v>
      </c>
      <c r="Z357" s="16">
        <f>武器2!V357</f>
        <v>0</v>
      </c>
      <c r="AA357" s="16">
        <f>武器2!W357</f>
        <v>0</v>
      </c>
      <c r="AB357" s="16">
        <f>武器2!X357</f>
        <v>0.25818181818181818</v>
      </c>
      <c r="AC357" s="16">
        <f>武器2!Y357</f>
        <v>0</v>
      </c>
      <c r="AD357" s="16">
        <f>武器2!Z357</f>
        <v>3.3816425120772986E-2</v>
      </c>
      <c r="AE357" s="16">
        <f>武器2!AA357</f>
        <v>0</v>
      </c>
      <c r="AF357" s="16">
        <f>武器2!AB357</f>
        <v>0</v>
      </c>
      <c r="AG357" s="16">
        <f>武器2!AC357</f>
        <v>0</v>
      </c>
      <c r="AH357" s="16">
        <f>武器2!AD357</f>
        <v>0</v>
      </c>
      <c r="AI357" s="16">
        <f>武器2!AE357</f>
        <v>0</v>
      </c>
      <c r="AJ357" s="16">
        <f>武器2!AF357</f>
        <v>0</v>
      </c>
      <c r="AK357" s="16">
        <f>武器2!AG357</f>
        <v>0</v>
      </c>
      <c r="AL357" s="16">
        <f>武器2!AH357</f>
        <v>0</v>
      </c>
      <c r="AM357" s="16">
        <f>武器2!AI357</f>
        <v>0</v>
      </c>
      <c r="AN357" s="16">
        <f>武器2!AJ357</f>
        <v>0</v>
      </c>
      <c r="AO357" s="21">
        <f t="shared" si="109"/>
        <v>154.86384505928854</v>
      </c>
      <c r="AP357" s="21">
        <f t="shared" si="110"/>
        <v>134400</v>
      </c>
      <c r="AQ357" t="str">
        <f t="shared" si="111"/>
        <v>,剧毒牙,耀眼的石头,五彩的蘑菇</v>
      </c>
      <c r="AR357" s="24" t="str">
        <f>IF(F357="c",getSring(AQ357,4),VLOOKUP(K357&amp;F357,test4,2,FALSE))</f>
        <v>顶级雷之精华</v>
      </c>
      <c r="AS357" s="24">
        <f t="shared" si="112"/>
        <v>30004</v>
      </c>
      <c r="AT357" s="24">
        <f t="shared" si="113"/>
        <v>8</v>
      </c>
      <c r="AU357" s="24" t="str">
        <f t="shared" si="121"/>
        <v>剧毒牙</v>
      </c>
      <c r="AV357" s="24">
        <f t="shared" si="114"/>
        <v>30041</v>
      </c>
      <c r="AW357" s="24">
        <f t="shared" si="115"/>
        <v>16</v>
      </c>
      <c r="AX357" s="24" t="str">
        <f t="shared" si="122"/>
        <v>耀眼的石头</v>
      </c>
      <c r="AY357" s="24">
        <f t="shared" si="116"/>
        <v>30037</v>
      </c>
      <c r="AZ357" s="24">
        <f t="shared" si="117"/>
        <v>16</v>
      </c>
      <c r="BA357" s="24" t="str">
        <f t="shared" si="123"/>
        <v>五彩的蘑菇</v>
      </c>
      <c r="BB357" s="24">
        <f t="shared" si="118"/>
        <v>30025</v>
      </c>
      <c r="BC357" s="24">
        <f t="shared" si="124"/>
        <v>16</v>
      </c>
    </row>
    <row r="358" spans="1:55" ht="14.25" x14ac:dyDescent="0.2">
      <c r="A358">
        <f t="shared" si="119"/>
        <v>10356</v>
      </c>
      <c r="B358" s="16">
        <v>356</v>
      </c>
      <c r="C358" s="16" t="str">
        <f ca="1">武器1!C358</f>
        <v>IC1666</v>
      </c>
      <c r="D358" s="16" t="str">
        <f ca="1">武器1!D358</f>
        <v>神秘的白银玉枪</v>
      </c>
      <c r="E358" s="16">
        <f t="shared" si="105"/>
        <v>9</v>
      </c>
      <c r="F358" s="36" t="str">
        <f t="shared" si="125"/>
        <v>s</v>
      </c>
      <c r="G358" s="39">
        <f t="shared" si="120"/>
        <v>3</v>
      </c>
      <c r="H358" s="19" t="s">
        <v>21</v>
      </c>
      <c r="I358" s="3" t="s">
        <v>33</v>
      </c>
      <c r="J358" s="3" t="s">
        <v>932</v>
      </c>
      <c r="K358" s="3" t="str">
        <f t="shared" si="106"/>
        <v>电击</v>
      </c>
      <c r="L358" s="3">
        <f t="shared" si="107"/>
        <v>4</v>
      </c>
      <c r="M358" s="3">
        <f t="shared" si="108"/>
        <v>7</v>
      </c>
      <c r="N358" s="16">
        <v>5</v>
      </c>
      <c r="O358" s="16">
        <v>4</v>
      </c>
      <c r="P358" s="16">
        <f>武器2!L358</f>
        <v>102</v>
      </c>
      <c r="Q358" s="16">
        <f>武器2!M358</f>
        <v>0</v>
      </c>
      <c r="R358" s="16">
        <f>武器2!N358</f>
        <v>0</v>
      </c>
      <c r="S358" s="16">
        <f>武器2!O358</f>
        <v>0</v>
      </c>
      <c r="T358" s="16">
        <f>武器2!P358</f>
        <v>0</v>
      </c>
      <c r="U358" s="16">
        <f>武器2!Q358</f>
        <v>0</v>
      </c>
      <c r="V358" s="16">
        <f>武器2!R358</f>
        <v>0</v>
      </c>
      <c r="W358" s="16">
        <f>武器2!S358</f>
        <v>0</v>
      </c>
      <c r="X358" s="16">
        <f>武器2!T358</f>
        <v>0</v>
      </c>
      <c r="Y358" s="16">
        <f>武器2!U358</f>
        <v>0.08</v>
      </c>
      <c r="Z358" s="16">
        <f>武器2!V358</f>
        <v>0</v>
      </c>
      <c r="AA358" s="16">
        <f>武器2!W358</f>
        <v>0</v>
      </c>
      <c r="AB358" s="16">
        <f>武器2!X358</f>
        <v>0.34545454545454546</v>
      </c>
      <c r="AC358" s="16">
        <f>武器2!Y358</f>
        <v>0</v>
      </c>
      <c r="AD358" s="16">
        <f>武器2!Z358</f>
        <v>0</v>
      </c>
      <c r="AE358" s="16">
        <f>武器2!AA358</f>
        <v>0</v>
      </c>
      <c r="AF358" s="16">
        <f>武器2!AB358</f>
        <v>0</v>
      </c>
      <c r="AG358" s="16">
        <f>武器2!AC358</f>
        <v>0</v>
      </c>
      <c r="AH358" s="16">
        <f>武器2!AD358</f>
        <v>0</v>
      </c>
      <c r="AI358" s="16">
        <f>武器2!AE358</f>
        <v>0</v>
      </c>
      <c r="AJ358" s="16">
        <f>武器2!AF358</f>
        <v>0</v>
      </c>
      <c r="AK358" s="16">
        <f>武器2!AG358</f>
        <v>0.27636363636363637</v>
      </c>
      <c r="AL358" s="16">
        <f>武器2!AH358</f>
        <v>0</v>
      </c>
      <c r="AM358" s="16">
        <f>武器2!AI358</f>
        <v>0</v>
      </c>
      <c r="AN358" s="16">
        <f>武器2!AJ358</f>
        <v>0</v>
      </c>
      <c r="AO358" s="21">
        <f t="shared" si="109"/>
        <v>190.07292561983471</v>
      </c>
      <c r="AP358" s="21">
        <f t="shared" si="110"/>
        <v>168000</v>
      </c>
      <c r="AQ358" t="str">
        <f t="shared" si="111"/>
        <v>,夏娃的坚果,耀眼的石头,五彩的蘑菇</v>
      </c>
      <c r="AR358" s="24" t="str">
        <f>IF(F358="c",getSring(AQ358,4),VLOOKUP(K358&amp;F358,test4,2,FALSE))</f>
        <v>顶级雷之精华</v>
      </c>
      <c r="AS358" s="24">
        <f t="shared" si="112"/>
        <v>30004</v>
      </c>
      <c r="AT358" s="24">
        <f t="shared" si="113"/>
        <v>10</v>
      </c>
      <c r="AU358" s="24" t="str">
        <f t="shared" si="121"/>
        <v>夏娃的坚果</v>
      </c>
      <c r="AV358" s="24">
        <f t="shared" si="114"/>
        <v>30045</v>
      </c>
      <c r="AW358" s="24">
        <f t="shared" si="115"/>
        <v>20</v>
      </c>
      <c r="AX358" s="24" t="str">
        <f t="shared" si="122"/>
        <v>耀眼的石头</v>
      </c>
      <c r="AY358" s="24">
        <f t="shared" si="116"/>
        <v>30037</v>
      </c>
      <c r="AZ358" s="24">
        <f t="shared" si="117"/>
        <v>20</v>
      </c>
      <c r="BA358" s="24" t="str">
        <f t="shared" si="123"/>
        <v>五彩的蘑菇</v>
      </c>
      <c r="BB358" s="24">
        <f t="shared" si="118"/>
        <v>30025</v>
      </c>
      <c r="BC358" s="24">
        <f t="shared" si="124"/>
        <v>20</v>
      </c>
    </row>
    <row r="359" spans="1:55" ht="14.25" x14ac:dyDescent="0.2">
      <c r="A359">
        <f t="shared" si="119"/>
        <v>10357</v>
      </c>
      <c r="B359" s="16">
        <v>357</v>
      </c>
      <c r="C359" s="16" t="str">
        <f ca="1">武器1!C359</f>
        <v>IC1655</v>
      </c>
      <c r="D359" s="16" t="str">
        <f ca="1">武器1!D359</f>
        <v>神秘的颓废玉枪</v>
      </c>
      <c r="E359" s="16">
        <f t="shared" si="105"/>
        <v>11</v>
      </c>
      <c r="F359" s="36" t="str">
        <f t="shared" si="125"/>
        <v>s</v>
      </c>
      <c r="G359" s="39">
        <f t="shared" si="120"/>
        <v>3</v>
      </c>
      <c r="H359" s="19" t="s">
        <v>21</v>
      </c>
      <c r="I359" s="3" t="s">
        <v>33</v>
      </c>
      <c r="J359" s="3" t="s">
        <v>932</v>
      </c>
      <c r="K359" s="3" t="str">
        <f t="shared" si="106"/>
        <v>电击</v>
      </c>
      <c r="L359" s="3">
        <f t="shared" si="107"/>
        <v>4</v>
      </c>
      <c r="M359" s="3">
        <f t="shared" si="108"/>
        <v>7</v>
      </c>
      <c r="N359" s="16">
        <v>5</v>
      </c>
      <c r="O359" s="16">
        <v>5</v>
      </c>
      <c r="P359" s="16">
        <f>武器2!L359</f>
        <v>128</v>
      </c>
      <c r="Q359" s="16">
        <f>武器2!M359</f>
        <v>0</v>
      </c>
      <c r="R359" s="16">
        <f>武器2!N359</f>
        <v>0</v>
      </c>
      <c r="S359" s="16">
        <f>武器2!O359</f>
        <v>0</v>
      </c>
      <c r="T359" s="16">
        <f>武器2!P359</f>
        <v>0</v>
      </c>
      <c r="U359" s="16">
        <f>武器2!Q359</f>
        <v>0</v>
      </c>
      <c r="V359" s="16">
        <f>武器2!R359</f>
        <v>0</v>
      </c>
      <c r="W359" s="16">
        <f>武器2!S359</f>
        <v>0</v>
      </c>
      <c r="X359" s="16">
        <f>武器2!T359</f>
        <v>0</v>
      </c>
      <c r="Y359" s="16">
        <f>武器2!U359</f>
        <v>0.1</v>
      </c>
      <c r="Z359" s="16">
        <f>武器2!V359</f>
        <v>0</v>
      </c>
      <c r="AA359" s="16">
        <f>武器2!W359</f>
        <v>0.1</v>
      </c>
      <c r="AB359" s="16">
        <f>武器2!X359</f>
        <v>0.43272727272727274</v>
      </c>
      <c r="AC359" s="16">
        <f>武器2!Y359</f>
        <v>0</v>
      </c>
      <c r="AD359" s="16">
        <f>武器2!Z359</f>
        <v>0</v>
      </c>
      <c r="AE359" s="16">
        <f>武器2!AA359</f>
        <v>0</v>
      </c>
      <c r="AF359" s="16">
        <f>武器2!AB359</f>
        <v>0</v>
      </c>
      <c r="AG359" s="16">
        <f>武器2!AC359</f>
        <v>0</v>
      </c>
      <c r="AH359" s="16">
        <f>武器2!AD359</f>
        <v>0</v>
      </c>
      <c r="AI359" s="16">
        <f>武器2!AE359</f>
        <v>0</v>
      </c>
      <c r="AJ359" s="16">
        <f>武器2!AF359</f>
        <v>0</v>
      </c>
      <c r="AK359" s="16">
        <f>武器2!AG359</f>
        <v>0</v>
      </c>
      <c r="AL359" s="16">
        <f>武器2!AH359</f>
        <v>0.3461818181818182</v>
      </c>
      <c r="AM359" s="16">
        <f>武器2!AI359</f>
        <v>0</v>
      </c>
      <c r="AN359" s="16">
        <f>武器2!AJ359</f>
        <v>0</v>
      </c>
      <c r="AO359" s="21">
        <f t="shared" si="109"/>
        <v>249.71983867768594</v>
      </c>
      <c r="AP359" s="21">
        <f t="shared" si="110"/>
        <v>218400</v>
      </c>
      <c r="AQ359" t="str">
        <f t="shared" si="111"/>
        <v>,耀眼的石头,剧毒牙,紫水晶</v>
      </c>
      <c r="AR359" s="24" t="str">
        <f>IF(F359="c",getSring(AQ359,4),VLOOKUP(K359&amp;F359,test4,2,FALSE))</f>
        <v>顶级雷之精华</v>
      </c>
      <c r="AS359" s="24">
        <f t="shared" si="112"/>
        <v>30004</v>
      </c>
      <c r="AT359" s="24">
        <f t="shared" si="113"/>
        <v>13</v>
      </c>
      <c r="AU359" s="24" t="str">
        <f t="shared" si="121"/>
        <v>耀眼的石头</v>
      </c>
      <c r="AV359" s="24">
        <f t="shared" si="114"/>
        <v>30037</v>
      </c>
      <c r="AW359" s="24">
        <f t="shared" si="115"/>
        <v>26</v>
      </c>
      <c r="AX359" s="24" t="str">
        <f t="shared" si="122"/>
        <v>剧毒牙</v>
      </c>
      <c r="AY359" s="24">
        <f t="shared" si="116"/>
        <v>30041</v>
      </c>
      <c r="AZ359" s="24">
        <f t="shared" si="117"/>
        <v>26</v>
      </c>
      <c r="BA359" s="24" t="str">
        <f t="shared" si="123"/>
        <v>紫水晶</v>
      </c>
      <c r="BB359" s="24">
        <f t="shared" si="118"/>
        <v>30033</v>
      </c>
      <c r="BC359" s="24">
        <f t="shared" si="124"/>
        <v>26</v>
      </c>
    </row>
    <row r="360" spans="1:55" ht="14.25" x14ac:dyDescent="0.2">
      <c r="A360">
        <f t="shared" si="119"/>
        <v>10358</v>
      </c>
      <c r="B360" s="16">
        <v>358</v>
      </c>
      <c r="C360" s="16" t="str">
        <f ca="1">武器1!C360</f>
        <v>IC1650</v>
      </c>
      <c r="D360" s="16" t="str">
        <f ca="1">武器1!D360</f>
        <v>璀璨的卡尼亚钢枪</v>
      </c>
      <c r="E360" s="16">
        <f t="shared" si="105"/>
        <v>13</v>
      </c>
      <c r="F360" s="36" t="str">
        <f t="shared" si="125"/>
        <v>s</v>
      </c>
      <c r="G360" s="39">
        <f t="shared" si="120"/>
        <v>3</v>
      </c>
      <c r="H360" s="19" t="s">
        <v>21</v>
      </c>
      <c r="I360" s="3" t="s">
        <v>33</v>
      </c>
      <c r="J360" s="3" t="s">
        <v>932</v>
      </c>
      <c r="K360" s="3" t="str">
        <f t="shared" si="106"/>
        <v>电击</v>
      </c>
      <c r="L360" s="3">
        <f t="shared" si="107"/>
        <v>4</v>
      </c>
      <c r="M360" s="3">
        <f t="shared" si="108"/>
        <v>7</v>
      </c>
      <c r="N360" s="16">
        <v>5</v>
      </c>
      <c r="O360" s="16">
        <v>6</v>
      </c>
      <c r="P360" s="16">
        <f>武器2!L360</f>
        <v>154</v>
      </c>
      <c r="Q360" s="16">
        <f>武器2!M360</f>
        <v>0</v>
      </c>
      <c r="R360" s="16">
        <f>武器2!N360</f>
        <v>0</v>
      </c>
      <c r="S360" s="16">
        <f>武器2!O360</f>
        <v>0</v>
      </c>
      <c r="T360" s="16">
        <f>武器2!P360</f>
        <v>0</v>
      </c>
      <c r="U360" s="16">
        <f>武器2!Q360</f>
        <v>0</v>
      </c>
      <c r="V360" s="16">
        <f>武器2!R360</f>
        <v>0</v>
      </c>
      <c r="W360" s="16">
        <f>武器2!S360</f>
        <v>0</v>
      </c>
      <c r="X360" s="16">
        <f>武器2!T360</f>
        <v>36</v>
      </c>
      <c r="Y360" s="16">
        <f>武器2!U360</f>
        <v>0</v>
      </c>
      <c r="Z360" s="16">
        <f>武器2!V360</f>
        <v>0</v>
      </c>
      <c r="AA360" s="16">
        <f>武器2!W360</f>
        <v>0</v>
      </c>
      <c r="AB360" s="16">
        <f>武器2!X360</f>
        <v>0.52</v>
      </c>
      <c r="AC360" s="16">
        <f>武器2!Y360</f>
        <v>0</v>
      </c>
      <c r="AD360" s="16">
        <f>武器2!Z360</f>
        <v>0</v>
      </c>
      <c r="AE360" s="16">
        <f>武器2!AA360</f>
        <v>0</v>
      </c>
      <c r="AF360" s="16">
        <f>武器2!AB360</f>
        <v>0</v>
      </c>
      <c r="AG360" s="16">
        <f>武器2!AC360</f>
        <v>0</v>
      </c>
      <c r="AH360" s="16">
        <f>武器2!AD360</f>
        <v>0</v>
      </c>
      <c r="AI360" s="16">
        <f>武器2!AE360</f>
        <v>0</v>
      </c>
      <c r="AJ360" s="16">
        <f>武器2!AF360</f>
        <v>0</v>
      </c>
      <c r="AK360" s="16">
        <f>武器2!AG360</f>
        <v>0.41600000000000004</v>
      </c>
      <c r="AL360" s="16">
        <f>武器2!AH360</f>
        <v>0.41600000000000004</v>
      </c>
      <c r="AM360" s="16">
        <f>武器2!AI360</f>
        <v>0</v>
      </c>
      <c r="AN360" s="16">
        <f>武器2!AJ360</f>
        <v>0</v>
      </c>
      <c r="AO360" s="21">
        <f t="shared" si="109"/>
        <v>368.13344000000001</v>
      </c>
      <c r="AP360" s="21">
        <f t="shared" si="110"/>
        <v>319200</v>
      </c>
      <c r="AQ360" t="str">
        <f t="shared" si="111"/>
        <v>,夏娃的坚果,剧毒牙,五彩的蘑菇</v>
      </c>
      <c r="AR360" s="24" t="str">
        <f>IF(F360="c",getSring(AQ360,4),VLOOKUP(K360&amp;F360,test4,2,FALSE))</f>
        <v>顶级雷之精华</v>
      </c>
      <c r="AS360" s="24">
        <f t="shared" si="112"/>
        <v>30004</v>
      </c>
      <c r="AT360" s="24">
        <f t="shared" si="113"/>
        <v>19</v>
      </c>
      <c r="AU360" s="24" t="str">
        <f t="shared" si="121"/>
        <v>夏娃的坚果</v>
      </c>
      <c r="AV360" s="24">
        <f t="shared" si="114"/>
        <v>30045</v>
      </c>
      <c r="AW360" s="24">
        <f t="shared" si="115"/>
        <v>38</v>
      </c>
      <c r="AX360" s="24" t="str">
        <f t="shared" si="122"/>
        <v>剧毒牙</v>
      </c>
      <c r="AY360" s="24">
        <f t="shared" si="116"/>
        <v>30041</v>
      </c>
      <c r="AZ360" s="24">
        <f t="shared" si="117"/>
        <v>38</v>
      </c>
      <c r="BA360" s="24" t="str">
        <f t="shared" si="123"/>
        <v>五彩的蘑菇</v>
      </c>
      <c r="BB360" s="24">
        <f t="shared" si="118"/>
        <v>30025</v>
      </c>
      <c r="BC360" s="24">
        <f t="shared" si="124"/>
        <v>38</v>
      </c>
    </row>
    <row r="361" spans="1:55" ht="14.25" x14ac:dyDescent="0.2">
      <c r="A361">
        <f t="shared" si="119"/>
        <v>10359</v>
      </c>
      <c r="B361" s="16">
        <v>359</v>
      </c>
      <c r="C361" s="16" t="str">
        <f ca="1">武器1!C361</f>
        <v>IC1674</v>
      </c>
      <c r="D361" s="16" t="str">
        <f ca="1">武器1!D361</f>
        <v>神奇的言语钢枪</v>
      </c>
      <c r="E361" s="16">
        <f t="shared" si="105"/>
        <v>15</v>
      </c>
      <c r="F361" s="36" t="str">
        <f t="shared" si="125"/>
        <v>s</v>
      </c>
      <c r="G361" s="39">
        <f t="shared" si="120"/>
        <v>3</v>
      </c>
      <c r="H361" s="19" t="s">
        <v>21</v>
      </c>
      <c r="I361" s="3" t="s">
        <v>33</v>
      </c>
      <c r="J361" s="3" t="s">
        <v>932</v>
      </c>
      <c r="K361" s="3" t="str">
        <f t="shared" si="106"/>
        <v>电击</v>
      </c>
      <c r="L361" s="3">
        <f t="shared" si="107"/>
        <v>4</v>
      </c>
      <c r="M361" s="3">
        <f t="shared" si="108"/>
        <v>7</v>
      </c>
      <c r="N361" s="16">
        <v>5</v>
      </c>
      <c r="O361" s="16">
        <v>7</v>
      </c>
      <c r="P361" s="16">
        <f>武器2!L361</f>
        <v>179</v>
      </c>
      <c r="Q361" s="16">
        <f>武器2!M361</f>
        <v>0</v>
      </c>
      <c r="R361" s="16">
        <f>武器2!N361</f>
        <v>0</v>
      </c>
      <c r="S361" s="16">
        <f>武器2!O361</f>
        <v>0</v>
      </c>
      <c r="T361" s="16">
        <f>武器2!P361</f>
        <v>0</v>
      </c>
      <c r="U361" s="16">
        <f>武器2!Q361</f>
        <v>0</v>
      </c>
      <c r="V361" s="16">
        <f>武器2!R361</f>
        <v>0</v>
      </c>
      <c r="W361" s="16">
        <f>武器2!S361</f>
        <v>0</v>
      </c>
      <c r="X361" s="16">
        <f>武器2!T361</f>
        <v>42</v>
      </c>
      <c r="Y361" s="16">
        <f>武器2!U361</f>
        <v>0</v>
      </c>
      <c r="Z361" s="16">
        <f>武器2!V361</f>
        <v>0</v>
      </c>
      <c r="AA361" s="16">
        <f>武器2!W361</f>
        <v>0</v>
      </c>
      <c r="AB361" s="16">
        <f>武器2!X361</f>
        <v>0.60545454545454547</v>
      </c>
      <c r="AC361" s="16">
        <f>武器2!Y361</f>
        <v>7.407407407407407E-2</v>
      </c>
      <c r="AD361" s="16">
        <f>武器2!Z361</f>
        <v>0</v>
      </c>
      <c r="AE361" s="16">
        <f>武器2!AA361</f>
        <v>0</v>
      </c>
      <c r="AF361" s="16">
        <f>武器2!AB361</f>
        <v>0</v>
      </c>
      <c r="AG361" s="16">
        <f>武器2!AC361</f>
        <v>0</v>
      </c>
      <c r="AH361" s="16">
        <f>武器2!AD361</f>
        <v>0</v>
      </c>
      <c r="AI361" s="16">
        <f>武器2!AE361</f>
        <v>0</v>
      </c>
      <c r="AJ361" s="16">
        <f>武器2!AF361</f>
        <v>0.48436363636363639</v>
      </c>
      <c r="AK361" s="16">
        <f>武器2!AG361</f>
        <v>0</v>
      </c>
      <c r="AL361" s="16">
        <f>武器2!AH361</f>
        <v>0</v>
      </c>
      <c r="AM361" s="16">
        <f>武器2!AI361</f>
        <v>0.48436363636363639</v>
      </c>
      <c r="AN361" s="16">
        <f>武器2!AJ361</f>
        <v>0</v>
      </c>
      <c r="AO361" s="21">
        <f t="shared" si="109"/>
        <v>443.91437487603304</v>
      </c>
      <c r="AP361" s="21">
        <f t="shared" si="110"/>
        <v>386400</v>
      </c>
      <c r="AQ361" t="str">
        <f t="shared" si="111"/>
        <v>,五彩的蘑菇,剧毒牙,斑斓的稻草</v>
      </c>
      <c r="AR361" s="24" t="str">
        <f>IF(F361="c",getSring(AQ361,4),VLOOKUP(K361&amp;F361,test4,2,FALSE))</f>
        <v>顶级雷之精华</v>
      </c>
      <c r="AS361" s="24">
        <f t="shared" si="112"/>
        <v>30004</v>
      </c>
      <c r="AT361" s="24">
        <f t="shared" si="113"/>
        <v>23</v>
      </c>
      <c r="AU361" s="24" t="str">
        <f t="shared" si="121"/>
        <v>五彩的蘑菇</v>
      </c>
      <c r="AV361" s="24">
        <f t="shared" si="114"/>
        <v>30025</v>
      </c>
      <c r="AW361" s="24">
        <f t="shared" si="115"/>
        <v>46</v>
      </c>
      <c r="AX361" s="24" t="str">
        <f t="shared" si="122"/>
        <v>剧毒牙</v>
      </c>
      <c r="AY361" s="24">
        <f t="shared" si="116"/>
        <v>30041</v>
      </c>
      <c r="AZ361" s="24">
        <f t="shared" si="117"/>
        <v>46</v>
      </c>
      <c r="BA361" s="24" t="str">
        <f t="shared" si="123"/>
        <v>斑斓的稻草</v>
      </c>
      <c r="BB361" s="24">
        <f t="shared" si="118"/>
        <v>30029</v>
      </c>
      <c r="BC361" s="24">
        <f t="shared" si="124"/>
        <v>46</v>
      </c>
    </row>
    <row r="362" spans="1:55" ht="14.25" x14ac:dyDescent="0.2">
      <c r="A362">
        <f t="shared" si="119"/>
        <v>10360</v>
      </c>
      <c r="B362" s="16">
        <v>360</v>
      </c>
      <c r="C362" s="16" t="str">
        <f ca="1">武器1!C362</f>
        <v>IC1650</v>
      </c>
      <c r="D362" s="16" t="str">
        <f ca="1">武器1!D362</f>
        <v>传说的水晶玉枪</v>
      </c>
      <c r="E362" s="16">
        <f t="shared" si="105"/>
        <v>17</v>
      </c>
      <c r="F362" s="36" t="str">
        <f t="shared" si="125"/>
        <v>s</v>
      </c>
      <c r="G362" s="39">
        <f t="shared" si="120"/>
        <v>3</v>
      </c>
      <c r="H362" s="19" t="s">
        <v>21</v>
      </c>
      <c r="I362" s="3" t="s">
        <v>33</v>
      </c>
      <c r="J362" s="3" t="s">
        <v>932</v>
      </c>
      <c r="K362" s="3" t="str">
        <f t="shared" si="106"/>
        <v>电击</v>
      </c>
      <c r="L362" s="3">
        <f t="shared" si="107"/>
        <v>4</v>
      </c>
      <c r="M362" s="3">
        <f t="shared" si="108"/>
        <v>7</v>
      </c>
      <c r="N362" s="16">
        <v>5</v>
      </c>
      <c r="O362" s="16">
        <v>8</v>
      </c>
      <c r="P362" s="16">
        <f>武器2!L362</f>
        <v>205</v>
      </c>
      <c r="Q362" s="16">
        <f>武器2!M362</f>
        <v>0</v>
      </c>
      <c r="R362" s="16">
        <f>武器2!N362</f>
        <v>0</v>
      </c>
      <c r="S362" s="16">
        <f>武器2!O362</f>
        <v>0</v>
      </c>
      <c r="T362" s="16">
        <f>武器2!P362</f>
        <v>0</v>
      </c>
      <c r="U362" s="16">
        <f>武器2!Q362</f>
        <v>189</v>
      </c>
      <c r="V362" s="16">
        <f>武器2!R362</f>
        <v>0</v>
      </c>
      <c r="W362" s="16">
        <f>武器2!S362</f>
        <v>0</v>
      </c>
      <c r="X362" s="16">
        <f>武器2!T362</f>
        <v>48</v>
      </c>
      <c r="Y362" s="16">
        <f>武器2!U362</f>
        <v>0</v>
      </c>
      <c r="Z362" s="16">
        <f>武器2!V362</f>
        <v>0</v>
      </c>
      <c r="AA362" s="16">
        <f>武器2!W362</f>
        <v>0</v>
      </c>
      <c r="AB362" s="16">
        <f>武器2!X362</f>
        <v>0.69363636363636361</v>
      </c>
      <c r="AC362" s="16">
        <f>武器2!Y362</f>
        <v>0</v>
      </c>
      <c r="AD362" s="16">
        <f>武器2!Z362</f>
        <v>0</v>
      </c>
      <c r="AE362" s="16">
        <f>武器2!AA362</f>
        <v>0</v>
      </c>
      <c r="AF362" s="16">
        <f>武器2!AB362</f>
        <v>0</v>
      </c>
      <c r="AG362" s="16">
        <f>武器2!AC362</f>
        <v>0</v>
      </c>
      <c r="AH362" s="16">
        <f>武器2!AD362</f>
        <v>0</v>
      </c>
      <c r="AI362" s="16">
        <f>武器2!AE362</f>
        <v>0</v>
      </c>
      <c r="AJ362" s="16">
        <f>武器2!AF362</f>
        <v>0.55490909090909091</v>
      </c>
      <c r="AK362" s="16">
        <f>武器2!AG362</f>
        <v>0.55490909090909091</v>
      </c>
      <c r="AL362" s="16">
        <f>武器2!AH362</f>
        <v>0</v>
      </c>
      <c r="AM362" s="16">
        <f>武器2!AI362</f>
        <v>0</v>
      </c>
      <c r="AN362" s="16">
        <f>武器2!AJ362</f>
        <v>0</v>
      </c>
      <c r="AO362" s="21">
        <f t="shared" si="109"/>
        <v>809.4611920661157</v>
      </c>
      <c r="AP362" s="21">
        <f t="shared" si="110"/>
        <v>705600</v>
      </c>
      <c r="AQ362" t="str">
        <f t="shared" si="111"/>
        <v>,耀眼的石头,紫水晶,五彩的蘑菇</v>
      </c>
      <c r="AR362" s="24" t="str">
        <f>IF(F362="c",getSring(AQ362,4),VLOOKUP(K362&amp;F362,test4,2,FALSE))</f>
        <v>顶级雷之精华</v>
      </c>
      <c r="AS362" s="24">
        <f t="shared" si="112"/>
        <v>30004</v>
      </c>
      <c r="AT362" s="24">
        <f t="shared" si="113"/>
        <v>42</v>
      </c>
      <c r="AU362" s="24" t="str">
        <f t="shared" si="121"/>
        <v>耀眼的石头</v>
      </c>
      <c r="AV362" s="24">
        <f t="shared" si="114"/>
        <v>30037</v>
      </c>
      <c r="AW362" s="24">
        <f t="shared" si="115"/>
        <v>84</v>
      </c>
      <c r="AX362" s="24" t="str">
        <f t="shared" si="122"/>
        <v>紫水晶</v>
      </c>
      <c r="AY362" s="24">
        <f t="shared" si="116"/>
        <v>30033</v>
      </c>
      <c r="AZ362" s="24">
        <f t="shared" si="117"/>
        <v>84</v>
      </c>
      <c r="BA362" s="24" t="str">
        <f t="shared" si="123"/>
        <v>五彩的蘑菇</v>
      </c>
      <c r="BB362" s="24">
        <f t="shared" si="118"/>
        <v>30025</v>
      </c>
      <c r="BC362" s="24">
        <f t="shared" si="124"/>
        <v>84</v>
      </c>
    </row>
    <row r="363" spans="1:55" ht="14.25" x14ac:dyDescent="0.2">
      <c r="A363">
        <f t="shared" si="119"/>
        <v>10361</v>
      </c>
      <c r="B363" s="16">
        <v>361</v>
      </c>
      <c r="C363" s="16" t="str">
        <f ca="1">武器1!C363</f>
        <v>IC1674</v>
      </c>
      <c r="D363" s="16" t="str">
        <f ca="1">武器1!D363</f>
        <v>犀利的忏悔钢枪</v>
      </c>
      <c r="E363" s="16">
        <f t="shared" si="105"/>
        <v>3</v>
      </c>
      <c r="F363" s="36" t="str">
        <f t="shared" si="125"/>
        <v>a</v>
      </c>
      <c r="G363" s="39">
        <f t="shared" si="120"/>
        <v>3</v>
      </c>
      <c r="H363" s="19" t="s">
        <v>21</v>
      </c>
      <c r="I363" s="3" t="s">
        <v>33</v>
      </c>
      <c r="J363" s="3" t="s">
        <v>932</v>
      </c>
      <c r="K363" s="3" t="str">
        <f t="shared" si="106"/>
        <v>电击</v>
      </c>
      <c r="L363" s="3">
        <f t="shared" si="107"/>
        <v>4</v>
      </c>
      <c r="M363" s="3">
        <f t="shared" si="108"/>
        <v>7</v>
      </c>
      <c r="N363" s="16">
        <v>5</v>
      </c>
      <c r="O363" s="16">
        <v>1</v>
      </c>
      <c r="P363" s="16">
        <f>武器2!L363</f>
        <v>19</v>
      </c>
      <c r="Q363" s="16">
        <f>武器2!M363</f>
        <v>0</v>
      </c>
      <c r="R363" s="16">
        <f>武器2!N363</f>
        <v>0</v>
      </c>
      <c r="S363" s="16">
        <f>武器2!O363</f>
        <v>0</v>
      </c>
      <c r="T363" s="16">
        <f>武器2!P363</f>
        <v>0</v>
      </c>
      <c r="U363" s="16">
        <f>武器2!Q363</f>
        <v>25</v>
      </c>
      <c r="V363" s="16">
        <f>武器2!R363</f>
        <v>0</v>
      </c>
      <c r="W363" s="16">
        <f>武器2!S363</f>
        <v>0</v>
      </c>
      <c r="X363" s="16">
        <f>武器2!T363</f>
        <v>0</v>
      </c>
      <c r="Y363" s="16">
        <f>武器2!U363</f>
        <v>0</v>
      </c>
      <c r="Z363" s="16">
        <f>武器2!V363</f>
        <v>0</v>
      </c>
      <c r="AA363" s="16">
        <f>武器2!W363</f>
        <v>0</v>
      </c>
      <c r="AB363" s="16">
        <f>武器2!X363</f>
        <v>0</v>
      </c>
      <c r="AC363" s="16">
        <f>武器2!Y363</f>
        <v>0</v>
      </c>
      <c r="AD363" s="16">
        <f>武器2!Z363</f>
        <v>0</v>
      </c>
      <c r="AE363" s="16">
        <f>武器2!AA363</f>
        <v>0</v>
      </c>
      <c r="AF363" s="16">
        <f>武器2!AB363</f>
        <v>0</v>
      </c>
      <c r="AG363" s="16">
        <f>武器2!AC363</f>
        <v>0</v>
      </c>
      <c r="AH363" s="16">
        <f>武器2!AD363</f>
        <v>0</v>
      </c>
      <c r="AI363" s="16">
        <f>武器2!AE363</f>
        <v>0</v>
      </c>
      <c r="AJ363" s="16">
        <f>武器2!AF363</f>
        <v>0</v>
      </c>
      <c r="AK363" s="16">
        <f>武器2!AG363</f>
        <v>0</v>
      </c>
      <c r="AL363" s="16">
        <f>武器2!AH363</f>
        <v>0</v>
      </c>
      <c r="AM363" s="16">
        <f>武器2!AI363</f>
        <v>0</v>
      </c>
      <c r="AN363" s="16">
        <f>武器2!AJ363</f>
        <v>0</v>
      </c>
      <c r="AO363" s="21">
        <f t="shared" si="109"/>
        <v>66</v>
      </c>
      <c r="AP363" s="21">
        <f t="shared" si="110"/>
        <v>58800</v>
      </c>
      <c r="AQ363" t="str">
        <f t="shared" si="111"/>
        <v>,灰色的稻草,诱人的坚果,带血的牙</v>
      </c>
      <c r="AR363" s="24" t="str">
        <f>IF(F363="c",getSring(AQ363,4),VLOOKUP(K363&amp;F363,test4,2,FALSE))</f>
        <v>上级雷之精华</v>
      </c>
      <c r="AS363" s="24">
        <f t="shared" si="112"/>
        <v>30005</v>
      </c>
      <c r="AT363" s="24">
        <f t="shared" si="113"/>
        <v>7</v>
      </c>
      <c r="AU363" s="24" t="str">
        <f t="shared" si="121"/>
        <v>灰色的稻草</v>
      </c>
      <c r="AV363" s="24">
        <f t="shared" si="114"/>
        <v>30028</v>
      </c>
      <c r="AW363" s="24">
        <f t="shared" si="115"/>
        <v>14</v>
      </c>
      <c r="AX363" s="24" t="str">
        <f t="shared" si="122"/>
        <v>诱人的坚果</v>
      </c>
      <c r="AY363" s="24">
        <f t="shared" si="116"/>
        <v>30044</v>
      </c>
      <c r="AZ363" s="24">
        <f t="shared" si="117"/>
        <v>14</v>
      </c>
      <c r="BA363" s="24" t="str">
        <f t="shared" si="123"/>
        <v>带血的牙</v>
      </c>
      <c r="BB363" s="24">
        <f t="shared" si="118"/>
        <v>30040</v>
      </c>
      <c r="BC363" s="24">
        <f t="shared" si="124"/>
        <v>14</v>
      </c>
    </row>
    <row r="364" spans="1:55" ht="14.25" x14ac:dyDescent="0.2">
      <c r="A364">
        <f t="shared" si="119"/>
        <v>10362</v>
      </c>
      <c r="B364" s="16">
        <v>362</v>
      </c>
      <c r="C364" s="16" t="str">
        <f ca="1">武器1!C364</f>
        <v>IC1666</v>
      </c>
      <c r="D364" s="16" t="str">
        <f ca="1">武器1!D364</f>
        <v>犀利的玄铁玉枪</v>
      </c>
      <c r="E364" s="16">
        <f t="shared" si="105"/>
        <v>5</v>
      </c>
      <c r="F364" s="36" t="str">
        <f t="shared" si="125"/>
        <v>a</v>
      </c>
      <c r="G364" s="39">
        <f t="shared" si="120"/>
        <v>3</v>
      </c>
      <c r="H364" s="19" t="s">
        <v>21</v>
      </c>
      <c r="I364" s="3" t="s">
        <v>33</v>
      </c>
      <c r="J364" s="3" t="s">
        <v>932</v>
      </c>
      <c r="K364" s="3" t="str">
        <f t="shared" si="106"/>
        <v>电击</v>
      </c>
      <c r="L364" s="3">
        <f t="shared" si="107"/>
        <v>4</v>
      </c>
      <c r="M364" s="3">
        <f t="shared" si="108"/>
        <v>7</v>
      </c>
      <c r="N364" s="16">
        <v>5</v>
      </c>
      <c r="O364" s="16">
        <v>2</v>
      </c>
      <c r="P364" s="16">
        <f>武器2!L364</f>
        <v>39</v>
      </c>
      <c r="Q364" s="16">
        <f>武器2!M364</f>
        <v>0</v>
      </c>
      <c r="R364" s="16">
        <f>武器2!N364</f>
        <v>0</v>
      </c>
      <c r="S364" s="16">
        <f>武器2!O364</f>
        <v>0</v>
      </c>
      <c r="T364" s="16">
        <f>武器2!P364</f>
        <v>0</v>
      </c>
      <c r="U364" s="16">
        <f>武器2!Q364</f>
        <v>50</v>
      </c>
      <c r="V364" s="16">
        <f>武器2!R364</f>
        <v>0</v>
      </c>
      <c r="W364" s="16">
        <f>武器2!S364</f>
        <v>0</v>
      </c>
      <c r="X364" s="16">
        <f>武器2!T364</f>
        <v>0</v>
      </c>
      <c r="Y364" s="16">
        <f>武器2!U364</f>
        <v>0</v>
      </c>
      <c r="Z364" s="16">
        <f>武器2!V364</f>
        <v>0</v>
      </c>
      <c r="AA364" s="16">
        <f>武器2!W364</f>
        <v>0</v>
      </c>
      <c r="AB364" s="16">
        <f>武器2!X364</f>
        <v>0</v>
      </c>
      <c r="AC364" s="16">
        <f>武器2!Y364</f>
        <v>0</v>
      </c>
      <c r="AD364" s="16">
        <f>武器2!Z364</f>
        <v>0</v>
      </c>
      <c r="AE364" s="16">
        <f>武器2!AA364</f>
        <v>0</v>
      </c>
      <c r="AF364" s="16">
        <f>武器2!AB364</f>
        <v>0</v>
      </c>
      <c r="AG364" s="16">
        <f>武器2!AC364</f>
        <v>0</v>
      </c>
      <c r="AH364" s="16">
        <f>武器2!AD364</f>
        <v>0</v>
      </c>
      <c r="AI364" s="16">
        <f>武器2!AE364</f>
        <v>0</v>
      </c>
      <c r="AJ364" s="16">
        <f>武器2!AF364</f>
        <v>0</v>
      </c>
      <c r="AK364" s="16">
        <f>武器2!AG364</f>
        <v>0</v>
      </c>
      <c r="AL364" s="16">
        <f>武器2!AH364</f>
        <v>0</v>
      </c>
      <c r="AM364" s="16">
        <f>武器2!AI364</f>
        <v>0</v>
      </c>
      <c r="AN364" s="16">
        <f>武器2!AJ364</f>
        <v>0</v>
      </c>
      <c r="AO364" s="21">
        <f t="shared" si="109"/>
        <v>133.5</v>
      </c>
      <c r="AP364" s="21">
        <f t="shared" si="110"/>
        <v>117600</v>
      </c>
      <c r="AQ364" t="str">
        <f t="shared" si="111"/>
        <v>,发光的石头,灰色的稻草,诱人的坚果</v>
      </c>
      <c r="AR364" s="24" t="str">
        <f>IF(F364="c",getSring(AQ364,4),VLOOKUP(K364&amp;F364,test4,2,FALSE))</f>
        <v>上级雷之精华</v>
      </c>
      <c r="AS364" s="24">
        <f t="shared" si="112"/>
        <v>30005</v>
      </c>
      <c r="AT364" s="24">
        <f t="shared" si="113"/>
        <v>14</v>
      </c>
      <c r="AU364" s="24" t="str">
        <f t="shared" si="121"/>
        <v>发光的石头</v>
      </c>
      <c r="AV364" s="24">
        <f t="shared" si="114"/>
        <v>30036</v>
      </c>
      <c r="AW364" s="24">
        <f t="shared" si="115"/>
        <v>28</v>
      </c>
      <c r="AX364" s="24" t="str">
        <f t="shared" si="122"/>
        <v>灰色的稻草</v>
      </c>
      <c r="AY364" s="24">
        <f t="shared" si="116"/>
        <v>30028</v>
      </c>
      <c r="AZ364" s="24">
        <f t="shared" si="117"/>
        <v>28</v>
      </c>
      <c r="BA364" s="24" t="str">
        <f t="shared" si="123"/>
        <v>诱人的坚果</v>
      </c>
      <c r="BB364" s="24">
        <f t="shared" si="118"/>
        <v>30044</v>
      </c>
      <c r="BC364" s="24">
        <f t="shared" si="124"/>
        <v>28</v>
      </c>
    </row>
    <row r="365" spans="1:55" ht="14.25" x14ac:dyDescent="0.2">
      <c r="A365">
        <f t="shared" si="119"/>
        <v>10363</v>
      </c>
      <c r="B365" s="16">
        <v>363</v>
      </c>
      <c r="C365" s="16" t="str">
        <f ca="1">武器1!C365</f>
        <v>IC1674</v>
      </c>
      <c r="D365" s="16" t="str">
        <f ca="1">武器1!D365</f>
        <v>拉风的智慧枪</v>
      </c>
      <c r="E365" s="16">
        <f t="shared" si="105"/>
        <v>7</v>
      </c>
      <c r="F365" s="36" t="str">
        <f t="shared" si="125"/>
        <v>a</v>
      </c>
      <c r="G365" s="39">
        <f t="shared" si="120"/>
        <v>3</v>
      </c>
      <c r="H365" s="19" t="s">
        <v>21</v>
      </c>
      <c r="I365" s="3" t="s">
        <v>33</v>
      </c>
      <c r="J365" s="3" t="s">
        <v>932</v>
      </c>
      <c r="K365" s="3" t="str">
        <f t="shared" si="106"/>
        <v>电击</v>
      </c>
      <c r="L365" s="3">
        <f t="shared" si="107"/>
        <v>4</v>
      </c>
      <c r="M365" s="3">
        <f t="shared" si="108"/>
        <v>7</v>
      </c>
      <c r="N365" s="16">
        <v>5</v>
      </c>
      <c r="O365" s="16">
        <v>3</v>
      </c>
      <c r="P365" s="16">
        <f>武器2!L365</f>
        <v>58</v>
      </c>
      <c r="Q365" s="16">
        <f>武器2!M365</f>
        <v>0</v>
      </c>
      <c r="R365" s="16">
        <f>武器2!N365</f>
        <v>0</v>
      </c>
      <c r="S365" s="16">
        <f>武器2!O365</f>
        <v>0</v>
      </c>
      <c r="T365" s="16">
        <f>武器2!P365</f>
        <v>0</v>
      </c>
      <c r="U365" s="16">
        <f>武器2!Q365</f>
        <v>0</v>
      </c>
      <c r="V365" s="16">
        <f>武器2!R365</f>
        <v>0</v>
      </c>
      <c r="W365" s="16">
        <f>武器2!S365</f>
        <v>0</v>
      </c>
      <c r="X365" s="16">
        <f>武器2!T365</f>
        <v>0</v>
      </c>
      <c r="Y365" s="16">
        <f>武器2!U365</f>
        <v>0</v>
      </c>
      <c r="Z365" s="16">
        <f>武器2!V365</f>
        <v>0</v>
      </c>
      <c r="AA365" s="16">
        <f>武器2!W365</f>
        <v>0</v>
      </c>
      <c r="AB365" s="16">
        <f>武器2!X365</f>
        <v>0.25272727272727274</v>
      </c>
      <c r="AC365" s="16">
        <f>武器2!Y365</f>
        <v>0</v>
      </c>
      <c r="AD365" s="16">
        <f>武器2!Z365</f>
        <v>0</v>
      </c>
      <c r="AE365" s="16">
        <f>武器2!AA365</f>
        <v>0</v>
      </c>
      <c r="AF365" s="16">
        <f>武器2!AB365</f>
        <v>0</v>
      </c>
      <c r="AG365" s="16">
        <f>武器2!AC365</f>
        <v>0</v>
      </c>
      <c r="AH365" s="16">
        <f>武器2!AD365</f>
        <v>0</v>
      </c>
      <c r="AI365" s="16">
        <f>武器2!AE365</f>
        <v>0</v>
      </c>
      <c r="AJ365" s="16">
        <f>武器2!AF365</f>
        <v>0.20218181818181821</v>
      </c>
      <c r="AK365" s="16">
        <f>武器2!AG365</f>
        <v>0</v>
      </c>
      <c r="AL365" s="16">
        <f>武器2!AH365</f>
        <v>0</v>
      </c>
      <c r="AM365" s="16">
        <f>武器2!AI365</f>
        <v>0</v>
      </c>
      <c r="AN365" s="16">
        <f>武器2!AJ365</f>
        <v>0</v>
      </c>
      <c r="AO365" s="21">
        <f t="shared" si="109"/>
        <v>102.98302413223141</v>
      </c>
      <c r="AP365" s="21">
        <f t="shared" si="110"/>
        <v>90600</v>
      </c>
      <c r="AQ365" t="str">
        <f t="shared" si="111"/>
        <v>,黄水晶,发光的石头,灰色的稻草</v>
      </c>
      <c r="AR365" s="24" t="str">
        <f>IF(F365="c",getSring(AQ365,4),VLOOKUP(K365&amp;F365,test4,2,FALSE))</f>
        <v>上级雷之精华</v>
      </c>
      <c r="AS365" s="24">
        <f t="shared" si="112"/>
        <v>30005</v>
      </c>
      <c r="AT365" s="24">
        <f t="shared" si="113"/>
        <v>11</v>
      </c>
      <c r="AU365" s="24" t="str">
        <f t="shared" si="121"/>
        <v>黄水晶</v>
      </c>
      <c r="AV365" s="24">
        <f t="shared" si="114"/>
        <v>30032</v>
      </c>
      <c r="AW365" s="24">
        <f t="shared" si="115"/>
        <v>21</v>
      </c>
      <c r="AX365" s="24" t="str">
        <f t="shared" si="122"/>
        <v>发光的石头</v>
      </c>
      <c r="AY365" s="24">
        <f t="shared" si="116"/>
        <v>30036</v>
      </c>
      <c r="AZ365" s="24">
        <f t="shared" si="117"/>
        <v>21</v>
      </c>
      <c r="BA365" s="24" t="str">
        <f t="shared" si="123"/>
        <v>灰色的稻草</v>
      </c>
      <c r="BB365" s="24">
        <f t="shared" si="118"/>
        <v>30028</v>
      </c>
      <c r="BC365" s="24">
        <f t="shared" si="124"/>
        <v>21</v>
      </c>
    </row>
    <row r="366" spans="1:55" ht="14.25" x14ac:dyDescent="0.2">
      <c r="A366">
        <f t="shared" si="119"/>
        <v>10364</v>
      </c>
      <c r="B366" s="16">
        <v>364</v>
      </c>
      <c r="C366" s="16" t="str">
        <f ca="1">武器1!C366</f>
        <v>IC1655</v>
      </c>
      <c r="D366" s="16" t="str">
        <f ca="1">武器1!D366</f>
        <v>犀利的晨曦钢枪</v>
      </c>
      <c r="E366" s="16">
        <f t="shared" si="105"/>
        <v>9</v>
      </c>
      <c r="F366" s="36" t="str">
        <f t="shared" si="125"/>
        <v>a</v>
      </c>
      <c r="G366" s="39">
        <f t="shared" si="120"/>
        <v>3</v>
      </c>
      <c r="H366" s="19" t="s">
        <v>21</v>
      </c>
      <c r="I366" s="3" t="s">
        <v>33</v>
      </c>
      <c r="J366" s="3" t="s">
        <v>932</v>
      </c>
      <c r="K366" s="3" t="str">
        <f t="shared" si="106"/>
        <v>电击</v>
      </c>
      <c r="L366" s="3">
        <f t="shared" si="107"/>
        <v>4</v>
      </c>
      <c r="M366" s="3">
        <f t="shared" si="108"/>
        <v>7</v>
      </c>
      <c r="N366" s="16">
        <v>5</v>
      </c>
      <c r="O366" s="16">
        <v>4</v>
      </c>
      <c r="P366" s="16">
        <f>武器2!L366</f>
        <v>78</v>
      </c>
      <c r="Q366" s="16">
        <f>武器2!M366</f>
        <v>0</v>
      </c>
      <c r="R366" s="16">
        <f>武器2!N366</f>
        <v>0</v>
      </c>
      <c r="S366" s="16">
        <f>武器2!O366</f>
        <v>0</v>
      </c>
      <c r="T366" s="16">
        <f>武器2!P366</f>
        <v>0</v>
      </c>
      <c r="U366" s="16">
        <f>武器2!Q366</f>
        <v>0</v>
      </c>
      <c r="V366" s="16">
        <f>武器2!R366</f>
        <v>0</v>
      </c>
      <c r="W366" s="16">
        <f>武器2!S366</f>
        <v>0</v>
      </c>
      <c r="X366" s="16">
        <f>武器2!T366</f>
        <v>0</v>
      </c>
      <c r="Y366" s="16">
        <f>武器2!U366</f>
        <v>0</v>
      </c>
      <c r="Z366" s="16">
        <f>武器2!V366</f>
        <v>0</v>
      </c>
      <c r="AA366" s="16">
        <f>武器2!W366</f>
        <v>0</v>
      </c>
      <c r="AB366" s="16">
        <f>武器2!X366</f>
        <v>0</v>
      </c>
      <c r="AC366" s="16">
        <f>武器2!Y366</f>
        <v>0</v>
      </c>
      <c r="AD366" s="16">
        <f>武器2!Z366</f>
        <v>0</v>
      </c>
      <c r="AE366" s="16">
        <f>武器2!AA366</f>
        <v>0</v>
      </c>
      <c r="AF366" s="16">
        <f>武器2!AB366</f>
        <v>0</v>
      </c>
      <c r="AG366" s="16">
        <f>武器2!AC366</f>
        <v>0</v>
      </c>
      <c r="AH366" s="16">
        <f>武器2!AD366</f>
        <v>4.7619047619047672E-2</v>
      </c>
      <c r="AI366" s="16">
        <f>武器2!AE366</f>
        <v>0</v>
      </c>
      <c r="AJ366" s="16">
        <f>武器2!AF366</f>
        <v>0</v>
      </c>
      <c r="AK366" s="16">
        <f>武器2!AG366</f>
        <v>0</v>
      </c>
      <c r="AL366" s="16">
        <f>武器2!AH366</f>
        <v>0.26981818181818185</v>
      </c>
      <c r="AM366" s="16">
        <f>武器2!AI366</f>
        <v>0</v>
      </c>
      <c r="AN366" s="16">
        <f>武器2!AJ366</f>
        <v>0</v>
      </c>
      <c r="AO366" s="21">
        <f t="shared" si="109"/>
        <v>117.25714285714285</v>
      </c>
      <c r="AP366" s="21">
        <f t="shared" si="110"/>
        <v>100800</v>
      </c>
      <c r="AQ366" t="str">
        <f t="shared" si="111"/>
        <v>,带血的牙,灰色的稻草,诱人的坚果</v>
      </c>
      <c r="AR366" s="24" t="str">
        <f>IF(F366="c",getSring(AQ366,4),VLOOKUP(K366&amp;F366,test4,2,FALSE))</f>
        <v>上级雷之精华</v>
      </c>
      <c r="AS366" s="24">
        <f t="shared" si="112"/>
        <v>30005</v>
      </c>
      <c r="AT366" s="24">
        <f t="shared" si="113"/>
        <v>12</v>
      </c>
      <c r="AU366" s="24" t="str">
        <f t="shared" si="121"/>
        <v>带血的牙</v>
      </c>
      <c r="AV366" s="24">
        <f t="shared" si="114"/>
        <v>30040</v>
      </c>
      <c r="AW366" s="24">
        <f t="shared" si="115"/>
        <v>24</v>
      </c>
      <c r="AX366" s="24" t="str">
        <f t="shared" si="122"/>
        <v>灰色的稻草</v>
      </c>
      <c r="AY366" s="24">
        <f t="shared" si="116"/>
        <v>30028</v>
      </c>
      <c r="AZ366" s="24">
        <f t="shared" si="117"/>
        <v>24</v>
      </c>
      <c r="BA366" s="24" t="str">
        <f t="shared" si="123"/>
        <v>诱人的坚果</v>
      </c>
      <c r="BB366" s="24">
        <f t="shared" si="118"/>
        <v>30044</v>
      </c>
      <c r="BC366" s="24">
        <f t="shared" si="124"/>
        <v>24</v>
      </c>
    </row>
    <row r="367" spans="1:55" ht="14.25" x14ac:dyDescent="0.2">
      <c r="A367">
        <f t="shared" si="119"/>
        <v>10365</v>
      </c>
      <c r="B367" s="16">
        <v>365</v>
      </c>
      <c r="C367" s="16" t="str">
        <f ca="1">武器1!C367</f>
        <v>IC1650</v>
      </c>
      <c r="D367" s="16" t="str">
        <f ca="1">武器1!D367</f>
        <v>犀利的水晶钢枪</v>
      </c>
      <c r="E367" s="16">
        <f t="shared" si="105"/>
        <v>11</v>
      </c>
      <c r="F367" s="36" t="str">
        <f t="shared" si="125"/>
        <v>a</v>
      </c>
      <c r="G367" s="39">
        <f t="shared" si="120"/>
        <v>3</v>
      </c>
      <c r="H367" s="19" t="s">
        <v>21</v>
      </c>
      <c r="I367" s="3" t="s">
        <v>33</v>
      </c>
      <c r="J367" s="3" t="s">
        <v>932</v>
      </c>
      <c r="K367" s="3" t="str">
        <f t="shared" si="106"/>
        <v>电击</v>
      </c>
      <c r="L367" s="3">
        <f t="shared" si="107"/>
        <v>4</v>
      </c>
      <c r="M367" s="3">
        <f t="shared" si="108"/>
        <v>7</v>
      </c>
      <c r="N367" s="16">
        <v>5</v>
      </c>
      <c r="O367" s="16">
        <v>5</v>
      </c>
      <c r="P367" s="16">
        <f>武器2!L367</f>
        <v>98</v>
      </c>
      <c r="Q367" s="16">
        <f>武器2!M367</f>
        <v>0</v>
      </c>
      <c r="R367" s="16">
        <f>武器2!N367</f>
        <v>0</v>
      </c>
      <c r="S367" s="16">
        <f>武器2!O367</f>
        <v>0</v>
      </c>
      <c r="T367" s="16">
        <f>武器2!P367</f>
        <v>0</v>
      </c>
      <c r="U367" s="16">
        <f>武器2!Q367</f>
        <v>124</v>
      </c>
      <c r="V367" s="16">
        <f>武器2!R367</f>
        <v>0</v>
      </c>
      <c r="W367" s="16">
        <f>武器2!S367</f>
        <v>0</v>
      </c>
      <c r="X367" s="16">
        <f>武器2!T367</f>
        <v>0</v>
      </c>
      <c r="Y367" s="16">
        <f>武器2!U367</f>
        <v>0</v>
      </c>
      <c r="Z367" s="16">
        <f>武器2!V367</f>
        <v>0</v>
      </c>
      <c r="AA367" s="16">
        <f>武器2!W367</f>
        <v>0</v>
      </c>
      <c r="AB367" s="16">
        <f>武器2!X367</f>
        <v>0</v>
      </c>
      <c r="AC367" s="16">
        <f>武器2!Y367</f>
        <v>0</v>
      </c>
      <c r="AD367" s="16">
        <f>武器2!Z367</f>
        <v>0</v>
      </c>
      <c r="AE367" s="16">
        <f>武器2!AA367</f>
        <v>5.6603773584905648E-2</v>
      </c>
      <c r="AF367" s="16">
        <f>武器2!AB367</f>
        <v>0</v>
      </c>
      <c r="AG367" s="16">
        <f>武器2!AC367</f>
        <v>0</v>
      </c>
      <c r="AH367" s="16">
        <f>武器2!AD367</f>
        <v>0</v>
      </c>
      <c r="AI367" s="16">
        <f>武器2!AE367</f>
        <v>0</v>
      </c>
      <c r="AJ367" s="16">
        <f>武器2!AF367</f>
        <v>0</v>
      </c>
      <c r="AK367" s="16">
        <f>武器2!AG367</f>
        <v>0</v>
      </c>
      <c r="AL367" s="16">
        <f>武器2!AH367</f>
        <v>0</v>
      </c>
      <c r="AM367" s="16">
        <f>武器2!AI367</f>
        <v>0</v>
      </c>
      <c r="AN367" s="16">
        <f>武器2!AJ367</f>
        <v>0</v>
      </c>
      <c r="AO367" s="21">
        <f t="shared" si="109"/>
        <v>333.30566037735849</v>
      </c>
      <c r="AP367" s="21">
        <f t="shared" si="110"/>
        <v>292200</v>
      </c>
      <c r="AQ367" t="str">
        <f t="shared" si="111"/>
        <v>,黄水晶,诱人的蘑菇,带血的牙</v>
      </c>
      <c r="AR367" s="24" t="str">
        <f>IF(F367="c",getSring(AQ367,4),VLOOKUP(K367&amp;F367,test4,2,FALSE))</f>
        <v>上级雷之精华</v>
      </c>
      <c r="AS367" s="24">
        <f t="shared" si="112"/>
        <v>30005</v>
      </c>
      <c r="AT367" s="24">
        <f t="shared" si="113"/>
        <v>35</v>
      </c>
      <c r="AU367" s="24" t="str">
        <f t="shared" si="121"/>
        <v>黄水晶</v>
      </c>
      <c r="AV367" s="24">
        <f t="shared" si="114"/>
        <v>30032</v>
      </c>
      <c r="AW367" s="24">
        <f t="shared" si="115"/>
        <v>69</v>
      </c>
      <c r="AX367" s="24" t="str">
        <f t="shared" si="122"/>
        <v>诱人的蘑菇</v>
      </c>
      <c r="AY367" s="24">
        <f t="shared" si="116"/>
        <v>30024</v>
      </c>
      <c r="AZ367" s="24">
        <f t="shared" si="117"/>
        <v>69</v>
      </c>
      <c r="BA367" s="24" t="str">
        <f t="shared" si="123"/>
        <v>带血的牙</v>
      </c>
      <c r="BB367" s="24">
        <f t="shared" si="118"/>
        <v>30040</v>
      </c>
      <c r="BC367" s="24">
        <f t="shared" si="124"/>
        <v>69</v>
      </c>
    </row>
    <row r="368" spans="1:55" ht="14.25" x14ac:dyDescent="0.2">
      <c r="A368">
        <f t="shared" si="119"/>
        <v>10366</v>
      </c>
      <c r="B368" s="16">
        <v>366</v>
      </c>
      <c r="C368" s="16" t="str">
        <f ca="1">武器1!C368</f>
        <v>IC1651</v>
      </c>
      <c r="D368" s="16" t="str">
        <f ca="1">武器1!D368</f>
        <v>闪耀的智慧钢枪</v>
      </c>
      <c r="E368" s="16">
        <f t="shared" si="105"/>
        <v>13</v>
      </c>
      <c r="F368" s="36" t="str">
        <f t="shared" si="125"/>
        <v>a</v>
      </c>
      <c r="G368" s="39">
        <f t="shared" si="120"/>
        <v>3</v>
      </c>
      <c r="H368" s="19" t="s">
        <v>21</v>
      </c>
      <c r="I368" s="3" t="s">
        <v>33</v>
      </c>
      <c r="J368" s="3" t="s">
        <v>932</v>
      </c>
      <c r="K368" s="3" t="str">
        <f t="shared" si="106"/>
        <v>电击</v>
      </c>
      <c r="L368" s="3">
        <f t="shared" si="107"/>
        <v>4</v>
      </c>
      <c r="M368" s="3">
        <f t="shared" si="108"/>
        <v>7</v>
      </c>
      <c r="N368" s="16">
        <v>5</v>
      </c>
      <c r="O368" s="16">
        <v>6</v>
      </c>
      <c r="P368" s="16">
        <f>武器2!L368</f>
        <v>117</v>
      </c>
      <c r="Q368" s="16">
        <f>武器2!M368</f>
        <v>0</v>
      </c>
      <c r="R368" s="16">
        <f>武器2!N368</f>
        <v>0</v>
      </c>
      <c r="S368" s="16">
        <f>武器2!O368</f>
        <v>0</v>
      </c>
      <c r="T368" s="16">
        <f>武器2!P368</f>
        <v>0</v>
      </c>
      <c r="U368" s="16">
        <f>武器2!Q368</f>
        <v>0</v>
      </c>
      <c r="V368" s="16">
        <f>武器2!R368</f>
        <v>0</v>
      </c>
      <c r="W368" s="16">
        <f>武器2!S368</f>
        <v>0</v>
      </c>
      <c r="X368" s="16">
        <f>武器2!T368</f>
        <v>0</v>
      </c>
      <c r="Y368" s="16">
        <f>武器2!U368</f>
        <v>0</v>
      </c>
      <c r="Z368" s="16">
        <f>武器2!V368</f>
        <v>8.6666666666666656E-2</v>
      </c>
      <c r="AA368" s="16">
        <f>武器2!W368</f>
        <v>0.12666666666666665</v>
      </c>
      <c r="AB368" s="16">
        <f>武器2!X368</f>
        <v>0.50727272727272732</v>
      </c>
      <c r="AC368" s="16">
        <f>武器2!Y368</f>
        <v>0</v>
      </c>
      <c r="AD368" s="16">
        <f>武器2!Z368</f>
        <v>0</v>
      </c>
      <c r="AE368" s="16">
        <f>武器2!AA368</f>
        <v>0</v>
      </c>
      <c r="AF368" s="16">
        <f>武器2!AB368</f>
        <v>0</v>
      </c>
      <c r="AG368" s="16">
        <f>武器2!AC368</f>
        <v>0</v>
      </c>
      <c r="AH368" s="16">
        <f>武器2!AD368</f>
        <v>0</v>
      </c>
      <c r="AI368" s="16">
        <f>武器2!AE368</f>
        <v>0</v>
      </c>
      <c r="AJ368" s="16">
        <f>武器2!AF368</f>
        <v>0</v>
      </c>
      <c r="AK368" s="16">
        <f>武器2!AG368</f>
        <v>0</v>
      </c>
      <c r="AL368" s="16">
        <f>武器2!AH368</f>
        <v>0</v>
      </c>
      <c r="AM368" s="16">
        <f>武器2!AI368</f>
        <v>0</v>
      </c>
      <c r="AN368" s="16">
        <f>武器2!AJ368</f>
        <v>0</v>
      </c>
      <c r="AO368" s="21">
        <f t="shared" si="109"/>
        <v>237.40756363636365</v>
      </c>
      <c r="AP368" s="21">
        <f t="shared" si="110"/>
        <v>208200</v>
      </c>
      <c r="AQ368" t="str">
        <f t="shared" si="111"/>
        <v>,诱人的坚果,带血的牙,诱人的蘑菇</v>
      </c>
      <c r="AR368" s="24" t="str">
        <f>IF(F368="c",getSring(AQ368,4),VLOOKUP(K368&amp;F368,test4,2,FALSE))</f>
        <v>上级雷之精华</v>
      </c>
      <c r="AS368" s="24">
        <f t="shared" si="112"/>
        <v>30005</v>
      </c>
      <c r="AT368" s="24">
        <f t="shared" si="113"/>
        <v>25</v>
      </c>
      <c r="AU368" s="24" t="str">
        <f t="shared" si="121"/>
        <v>诱人的坚果</v>
      </c>
      <c r="AV368" s="24">
        <f t="shared" si="114"/>
        <v>30044</v>
      </c>
      <c r="AW368" s="24">
        <f t="shared" si="115"/>
        <v>49</v>
      </c>
      <c r="AX368" s="24" t="str">
        <f t="shared" si="122"/>
        <v>带血的牙</v>
      </c>
      <c r="AY368" s="24">
        <f t="shared" si="116"/>
        <v>30040</v>
      </c>
      <c r="AZ368" s="24">
        <f t="shared" si="117"/>
        <v>49</v>
      </c>
      <c r="BA368" s="24" t="str">
        <f t="shared" si="123"/>
        <v>诱人的蘑菇</v>
      </c>
      <c r="BB368" s="24">
        <f t="shared" si="118"/>
        <v>30024</v>
      </c>
      <c r="BC368" s="24">
        <f t="shared" si="124"/>
        <v>49</v>
      </c>
    </row>
    <row r="369" spans="1:55" ht="14.25" x14ac:dyDescent="0.2">
      <c r="A369">
        <f t="shared" si="119"/>
        <v>10367</v>
      </c>
      <c r="B369" s="16">
        <v>367</v>
      </c>
      <c r="C369" s="16" t="str">
        <f ca="1">武器1!C369</f>
        <v>IC1673</v>
      </c>
      <c r="D369" s="16" t="str">
        <f ca="1">武器1!D369</f>
        <v>精致的颓废钢枪</v>
      </c>
      <c r="E369" s="16">
        <f t="shared" si="105"/>
        <v>15</v>
      </c>
      <c r="F369" s="36" t="str">
        <f t="shared" si="125"/>
        <v>a</v>
      </c>
      <c r="G369" s="39">
        <f t="shared" si="120"/>
        <v>3</v>
      </c>
      <c r="H369" s="19" t="s">
        <v>21</v>
      </c>
      <c r="I369" s="3" t="s">
        <v>33</v>
      </c>
      <c r="J369" s="3" t="s">
        <v>932</v>
      </c>
      <c r="K369" s="3" t="str">
        <f t="shared" si="106"/>
        <v>电击</v>
      </c>
      <c r="L369" s="3">
        <f t="shared" si="107"/>
        <v>4</v>
      </c>
      <c r="M369" s="3">
        <f t="shared" si="108"/>
        <v>7</v>
      </c>
      <c r="N369" s="16">
        <v>5</v>
      </c>
      <c r="O369" s="16">
        <v>7</v>
      </c>
      <c r="P369" s="16">
        <f>武器2!L369</f>
        <v>137</v>
      </c>
      <c r="Q369" s="16">
        <f>武器2!M369</f>
        <v>0</v>
      </c>
      <c r="R369" s="16">
        <f>武器2!N369</f>
        <v>0</v>
      </c>
      <c r="S369" s="16">
        <f>武器2!O369</f>
        <v>0</v>
      </c>
      <c r="T369" s="16">
        <f>武器2!P369</f>
        <v>0</v>
      </c>
      <c r="U369" s="16">
        <f>武器2!Q369</f>
        <v>174</v>
      </c>
      <c r="V369" s="16">
        <f>武器2!R369</f>
        <v>0</v>
      </c>
      <c r="W369" s="16">
        <f>武器2!S369</f>
        <v>0</v>
      </c>
      <c r="X369" s="16">
        <f>武器2!T369</f>
        <v>0</v>
      </c>
      <c r="Y369" s="16">
        <f>武器2!U369</f>
        <v>0.15</v>
      </c>
      <c r="Z369" s="16">
        <f>武器2!V369</f>
        <v>0</v>
      </c>
      <c r="AA369" s="16">
        <f>武器2!W369</f>
        <v>0</v>
      </c>
      <c r="AB369" s="16">
        <f>武器2!X369</f>
        <v>0</v>
      </c>
      <c r="AC369" s="16">
        <f>武器2!Y369</f>
        <v>0</v>
      </c>
      <c r="AD369" s="16">
        <f>武器2!Z369</f>
        <v>0</v>
      </c>
      <c r="AE369" s="16">
        <f>武器2!AA369</f>
        <v>0</v>
      </c>
      <c r="AF369" s="16">
        <f>武器2!AB369</f>
        <v>0</v>
      </c>
      <c r="AG369" s="16">
        <f>武器2!AC369</f>
        <v>0</v>
      </c>
      <c r="AH369" s="16">
        <f>武器2!AD369</f>
        <v>0</v>
      </c>
      <c r="AI369" s="16">
        <f>武器2!AE369</f>
        <v>0</v>
      </c>
      <c r="AJ369" s="16">
        <f>武器2!AF369</f>
        <v>0</v>
      </c>
      <c r="AK369" s="16">
        <f>武器2!AG369</f>
        <v>0</v>
      </c>
      <c r="AL369" s="16">
        <f>武器2!AH369</f>
        <v>0.47490909090909095</v>
      </c>
      <c r="AM369" s="16">
        <f>武器2!AI369</f>
        <v>0</v>
      </c>
      <c r="AN369" s="16">
        <f>武器2!AJ369</f>
        <v>0</v>
      </c>
      <c r="AO369" s="21">
        <f t="shared" si="109"/>
        <v>466.5</v>
      </c>
      <c r="AP369" s="21">
        <f t="shared" si="110"/>
        <v>409800</v>
      </c>
      <c r="AQ369" t="str">
        <f t="shared" si="111"/>
        <v>,灰色的稻草,发光的石头,黄水晶</v>
      </c>
      <c r="AR369" s="24" t="str">
        <f>IF(F369="c",getSring(AQ369,4),VLOOKUP(K369&amp;F369,test4,2,FALSE))</f>
        <v>上级雷之精华</v>
      </c>
      <c r="AS369" s="24">
        <f t="shared" si="112"/>
        <v>30005</v>
      </c>
      <c r="AT369" s="24">
        <f t="shared" si="113"/>
        <v>49</v>
      </c>
      <c r="AU369" s="24" t="str">
        <f t="shared" si="121"/>
        <v>灰色的稻草</v>
      </c>
      <c r="AV369" s="24">
        <f t="shared" si="114"/>
        <v>30028</v>
      </c>
      <c r="AW369" s="24">
        <f t="shared" si="115"/>
        <v>97</v>
      </c>
      <c r="AX369" s="24" t="str">
        <f t="shared" si="122"/>
        <v>发光的石头</v>
      </c>
      <c r="AY369" s="24">
        <f t="shared" si="116"/>
        <v>30036</v>
      </c>
      <c r="AZ369" s="24">
        <f t="shared" si="117"/>
        <v>97</v>
      </c>
      <c r="BA369" s="24" t="str">
        <f t="shared" si="123"/>
        <v>黄水晶</v>
      </c>
      <c r="BB369" s="24">
        <f t="shared" si="118"/>
        <v>30032</v>
      </c>
      <c r="BC369" s="24">
        <f t="shared" si="124"/>
        <v>97</v>
      </c>
    </row>
    <row r="370" spans="1:55" ht="14.25" x14ac:dyDescent="0.2">
      <c r="A370">
        <f t="shared" si="119"/>
        <v>10368</v>
      </c>
      <c r="B370" s="16">
        <v>368</v>
      </c>
      <c r="C370" s="16" t="str">
        <f ca="1">武器1!C370</f>
        <v>IC1654</v>
      </c>
      <c r="D370" s="16" t="str">
        <f ca="1">武器1!D370</f>
        <v>闪耀的虚幻钢枪</v>
      </c>
      <c r="E370" s="16">
        <f t="shared" si="105"/>
        <v>17</v>
      </c>
      <c r="F370" s="36" t="str">
        <f t="shared" si="125"/>
        <v>a</v>
      </c>
      <c r="G370" s="39">
        <f t="shared" si="120"/>
        <v>3</v>
      </c>
      <c r="H370" s="19" t="s">
        <v>21</v>
      </c>
      <c r="I370" s="3" t="s">
        <v>33</v>
      </c>
      <c r="J370" s="3" t="s">
        <v>932</v>
      </c>
      <c r="K370" s="3" t="str">
        <f t="shared" si="106"/>
        <v>电击</v>
      </c>
      <c r="L370" s="3">
        <f t="shared" si="107"/>
        <v>4</v>
      </c>
      <c r="M370" s="3">
        <f t="shared" si="108"/>
        <v>7</v>
      </c>
      <c r="N370" s="16">
        <v>5</v>
      </c>
      <c r="O370" s="16">
        <v>8</v>
      </c>
      <c r="P370" s="16">
        <f>武器2!L370</f>
        <v>157</v>
      </c>
      <c r="Q370" s="16">
        <f>武器2!M370</f>
        <v>0</v>
      </c>
      <c r="R370" s="16">
        <f>武器2!N370</f>
        <v>0</v>
      </c>
      <c r="S370" s="16">
        <f>武器2!O370</f>
        <v>0</v>
      </c>
      <c r="T370" s="16">
        <f>武器2!P370</f>
        <v>0</v>
      </c>
      <c r="U370" s="16">
        <f>武器2!Q370</f>
        <v>0</v>
      </c>
      <c r="V370" s="16">
        <f>武器2!R370</f>
        <v>0</v>
      </c>
      <c r="W370" s="16">
        <f>武器2!S370</f>
        <v>0</v>
      </c>
      <c r="X370" s="16">
        <f>武器2!T370</f>
        <v>0</v>
      </c>
      <c r="Y370" s="16">
        <f>武器2!U370</f>
        <v>0</v>
      </c>
      <c r="Z370" s="16">
        <f>武器2!V370</f>
        <v>0</v>
      </c>
      <c r="AA370" s="16">
        <f>武器2!W370</f>
        <v>0.17</v>
      </c>
      <c r="AB370" s="16">
        <f>武器2!X370</f>
        <v>0.67909090909090908</v>
      </c>
      <c r="AC370" s="16">
        <f>武器2!Y370</f>
        <v>0</v>
      </c>
      <c r="AD370" s="16">
        <f>武器2!Z370</f>
        <v>0</v>
      </c>
      <c r="AE370" s="16">
        <f>武器2!AA370</f>
        <v>0</v>
      </c>
      <c r="AF370" s="16">
        <f>武器2!AB370</f>
        <v>0</v>
      </c>
      <c r="AG370" s="16">
        <f>武器2!AC370</f>
        <v>9.0909090909090939E-2</v>
      </c>
      <c r="AH370" s="16">
        <f>武器2!AD370</f>
        <v>0</v>
      </c>
      <c r="AI370" s="16">
        <f>武器2!AE370</f>
        <v>0</v>
      </c>
      <c r="AJ370" s="16">
        <f>武器2!AF370</f>
        <v>0</v>
      </c>
      <c r="AK370" s="16">
        <f>武器2!AG370</f>
        <v>0</v>
      </c>
      <c r="AL370" s="16">
        <f>武器2!AH370</f>
        <v>0</v>
      </c>
      <c r="AM370" s="16">
        <f>武器2!AI370</f>
        <v>0</v>
      </c>
      <c r="AN370" s="16">
        <f>武器2!AJ370</f>
        <v>0</v>
      </c>
      <c r="AO370" s="21">
        <f t="shared" si="109"/>
        <v>346.0308</v>
      </c>
      <c r="AP370" s="21">
        <f t="shared" si="110"/>
        <v>302400</v>
      </c>
      <c r="AQ370" t="str">
        <f t="shared" si="111"/>
        <v>,发光的石头,带血的牙,黄水晶</v>
      </c>
      <c r="AR370" s="24" t="str">
        <f>IF(F370="c",getSring(AQ370,4),VLOOKUP(K370&amp;F370,test4,2,FALSE))</f>
        <v>上级雷之精华</v>
      </c>
      <c r="AS370" s="24">
        <f t="shared" si="112"/>
        <v>30005</v>
      </c>
      <c r="AT370" s="24">
        <f t="shared" si="113"/>
        <v>36</v>
      </c>
      <c r="AU370" s="24" t="str">
        <f t="shared" si="121"/>
        <v>发光的石头</v>
      </c>
      <c r="AV370" s="24">
        <f t="shared" si="114"/>
        <v>30036</v>
      </c>
      <c r="AW370" s="24">
        <f t="shared" si="115"/>
        <v>72</v>
      </c>
      <c r="AX370" s="24" t="str">
        <f t="shared" si="122"/>
        <v>带血的牙</v>
      </c>
      <c r="AY370" s="24">
        <f t="shared" si="116"/>
        <v>30040</v>
      </c>
      <c r="AZ370" s="24">
        <f t="shared" si="117"/>
        <v>72</v>
      </c>
      <c r="BA370" s="24" t="str">
        <f t="shared" si="123"/>
        <v>黄水晶</v>
      </c>
      <c r="BB370" s="24">
        <f t="shared" si="118"/>
        <v>30032</v>
      </c>
      <c r="BC370" s="24">
        <f t="shared" si="124"/>
        <v>72</v>
      </c>
    </row>
    <row r="371" spans="1:55" ht="14.25" x14ac:dyDescent="0.2">
      <c r="A371">
        <f t="shared" si="119"/>
        <v>10369</v>
      </c>
      <c r="B371" s="16">
        <v>369</v>
      </c>
      <c r="C371" s="16" t="str">
        <f ca="1">武器1!C371</f>
        <v>IC1665</v>
      </c>
      <c r="D371" s="16" t="str">
        <f ca="1">武器1!D371</f>
        <v>坚硬的智慧钢枪</v>
      </c>
      <c r="E371" s="16">
        <f t="shared" si="105"/>
        <v>2</v>
      </c>
      <c r="F371" s="36" t="str">
        <f t="shared" si="125"/>
        <v>b</v>
      </c>
      <c r="G371" s="39">
        <f t="shared" si="120"/>
        <v>3</v>
      </c>
      <c r="H371" s="19" t="s">
        <v>21</v>
      </c>
      <c r="I371" s="3" t="s">
        <v>33</v>
      </c>
      <c r="J371" s="3" t="s">
        <v>932</v>
      </c>
      <c r="K371" s="3" t="str">
        <f t="shared" si="106"/>
        <v>电击</v>
      </c>
      <c r="L371" s="3">
        <f t="shared" si="107"/>
        <v>4</v>
      </c>
      <c r="M371" s="3">
        <f t="shared" si="108"/>
        <v>7</v>
      </c>
      <c r="N371" s="16">
        <v>5</v>
      </c>
      <c r="O371" s="16">
        <v>1</v>
      </c>
      <c r="P371" s="16">
        <f>武器2!L371</f>
        <v>21</v>
      </c>
      <c r="Q371" s="16">
        <f>武器2!M371</f>
        <v>0</v>
      </c>
      <c r="R371" s="16">
        <f>武器2!N371</f>
        <v>0</v>
      </c>
      <c r="S371" s="16">
        <f>武器2!O371</f>
        <v>0</v>
      </c>
      <c r="T371" s="16">
        <f>武器2!P371</f>
        <v>0</v>
      </c>
      <c r="U371" s="16">
        <f>武器2!Q371</f>
        <v>0</v>
      </c>
      <c r="V371" s="16">
        <f>武器2!R371</f>
        <v>0</v>
      </c>
      <c r="W371" s="16">
        <f>武器2!S371</f>
        <v>0</v>
      </c>
      <c r="X371" s="16">
        <f>武器2!T371</f>
        <v>0</v>
      </c>
      <c r="Y371" s="16">
        <f>武器2!U371</f>
        <v>0</v>
      </c>
      <c r="Z371" s="16">
        <f>武器2!V371</f>
        <v>0</v>
      </c>
      <c r="AA371" s="16">
        <f>武器2!W371</f>
        <v>0</v>
      </c>
      <c r="AB371" s="16">
        <f>武器2!X371</f>
        <v>0.10090909090909092</v>
      </c>
      <c r="AC371" s="16">
        <f>武器2!Y371</f>
        <v>0</v>
      </c>
      <c r="AD371" s="16">
        <f>武器2!Z371</f>
        <v>0</v>
      </c>
      <c r="AE371" s="16">
        <f>武器2!AA371</f>
        <v>0</v>
      </c>
      <c r="AF371" s="16">
        <f>武器2!AB371</f>
        <v>0</v>
      </c>
      <c r="AG371" s="16">
        <f>武器2!AC371</f>
        <v>0</v>
      </c>
      <c r="AH371" s="16">
        <f>武器2!AD371</f>
        <v>0</v>
      </c>
      <c r="AI371" s="16">
        <f>武器2!AE371</f>
        <v>0</v>
      </c>
      <c r="AJ371" s="16">
        <f>武器2!AF371</f>
        <v>0</v>
      </c>
      <c r="AK371" s="16">
        <f>武器2!AG371</f>
        <v>0</v>
      </c>
      <c r="AL371" s="16">
        <f>武器2!AH371</f>
        <v>0</v>
      </c>
      <c r="AM371" s="16">
        <f>武器2!AI371</f>
        <v>0</v>
      </c>
      <c r="AN371" s="16">
        <f>武器2!AJ371</f>
        <v>0</v>
      </c>
      <c r="AO371" s="21">
        <f t="shared" si="109"/>
        <v>34.127672727272724</v>
      </c>
      <c r="AP371" s="21">
        <f t="shared" si="110"/>
        <v>29400</v>
      </c>
      <c r="AQ371" t="str">
        <f t="shared" si="111"/>
        <v>,漂亮的蘑菇,坚硬的石头,长獠牙</v>
      </c>
      <c r="AR371" s="24" t="str">
        <f>IF(F371="c",getSring(AQ371,4),VLOOKUP(K371&amp;F371,test4,2,FALSE))</f>
        <v>雷之精华</v>
      </c>
      <c r="AS371" s="24">
        <f t="shared" si="112"/>
        <v>30006</v>
      </c>
      <c r="AT371" s="24">
        <f t="shared" si="113"/>
        <v>7</v>
      </c>
      <c r="AU371" s="24" t="str">
        <f t="shared" si="121"/>
        <v>漂亮的蘑菇</v>
      </c>
      <c r="AV371" s="24">
        <f t="shared" si="114"/>
        <v>30023</v>
      </c>
      <c r="AW371" s="24">
        <f t="shared" si="115"/>
        <v>14</v>
      </c>
      <c r="AX371" s="24" t="str">
        <f t="shared" si="122"/>
        <v>坚硬的石头</v>
      </c>
      <c r="AY371" s="24">
        <f t="shared" si="116"/>
        <v>30035</v>
      </c>
      <c r="AZ371" s="24">
        <f t="shared" si="117"/>
        <v>14</v>
      </c>
      <c r="BA371" s="24" t="str">
        <f t="shared" si="123"/>
        <v>长獠牙</v>
      </c>
      <c r="BB371" s="24">
        <f t="shared" si="118"/>
        <v>30039</v>
      </c>
      <c r="BC371" s="24">
        <f t="shared" si="124"/>
        <v>14</v>
      </c>
    </row>
    <row r="372" spans="1:55" ht="14.25" x14ac:dyDescent="0.2">
      <c r="A372">
        <f t="shared" si="119"/>
        <v>10370</v>
      </c>
      <c r="B372" s="16">
        <v>370</v>
      </c>
      <c r="C372" s="16" t="str">
        <f ca="1">武器1!C372</f>
        <v>IC1665</v>
      </c>
      <c r="D372" s="16" t="str">
        <f ca="1">武器1!D372</f>
        <v>凌厉的精钢玉枪</v>
      </c>
      <c r="E372" s="16">
        <f t="shared" si="105"/>
        <v>4</v>
      </c>
      <c r="F372" s="36" t="str">
        <f t="shared" si="125"/>
        <v>b</v>
      </c>
      <c r="G372" s="39">
        <f t="shared" si="120"/>
        <v>3</v>
      </c>
      <c r="H372" s="19" t="s">
        <v>21</v>
      </c>
      <c r="I372" s="3" t="s">
        <v>33</v>
      </c>
      <c r="J372" s="3" t="s">
        <v>932</v>
      </c>
      <c r="K372" s="3" t="str">
        <f t="shared" si="106"/>
        <v>电击</v>
      </c>
      <c r="L372" s="3">
        <f t="shared" si="107"/>
        <v>4</v>
      </c>
      <c r="M372" s="3">
        <f t="shared" si="108"/>
        <v>7</v>
      </c>
      <c r="N372" s="16">
        <v>5</v>
      </c>
      <c r="O372" s="16">
        <v>2</v>
      </c>
      <c r="P372" s="16">
        <f>武器2!L372</f>
        <v>42</v>
      </c>
      <c r="Q372" s="16">
        <f>武器2!M372</f>
        <v>0</v>
      </c>
      <c r="R372" s="16">
        <f>武器2!N372</f>
        <v>0</v>
      </c>
      <c r="S372" s="16">
        <f>武器2!O372</f>
        <v>0</v>
      </c>
      <c r="T372" s="16">
        <f>武器2!P372</f>
        <v>0</v>
      </c>
      <c r="U372" s="16">
        <f>武器2!Q372</f>
        <v>0</v>
      </c>
      <c r="V372" s="16">
        <f>武器2!R372</f>
        <v>0</v>
      </c>
      <c r="W372" s="16">
        <f>武器2!S372</f>
        <v>0</v>
      </c>
      <c r="X372" s="16">
        <f>武器2!T372</f>
        <v>0</v>
      </c>
      <c r="Y372" s="16">
        <f>武器2!U372</f>
        <v>0</v>
      </c>
      <c r="Z372" s="16">
        <f>武器2!V372</f>
        <v>0</v>
      </c>
      <c r="AA372" s="16">
        <f>武器2!W372</f>
        <v>0</v>
      </c>
      <c r="AB372" s="16">
        <f>武器2!X372</f>
        <v>0</v>
      </c>
      <c r="AC372" s="16">
        <f>武器2!Y372</f>
        <v>0</v>
      </c>
      <c r="AD372" s="16">
        <f>武器2!Z372</f>
        <v>0</v>
      </c>
      <c r="AE372" s="16">
        <f>武器2!AA372</f>
        <v>0</v>
      </c>
      <c r="AF372" s="16">
        <f>武器2!AB372</f>
        <v>0</v>
      </c>
      <c r="AG372" s="16">
        <f>武器2!AC372</f>
        <v>0</v>
      </c>
      <c r="AH372" s="16">
        <f>武器2!AD372</f>
        <v>0</v>
      </c>
      <c r="AI372" s="16">
        <f>武器2!AE372</f>
        <v>0</v>
      </c>
      <c r="AJ372" s="16">
        <f>武器2!AF372</f>
        <v>0</v>
      </c>
      <c r="AK372" s="16">
        <f>武器2!AG372</f>
        <v>0</v>
      </c>
      <c r="AL372" s="16">
        <f>武器2!AH372</f>
        <v>0.16436363636363638</v>
      </c>
      <c r="AM372" s="16">
        <f>武器2!AI372</f>
        <v>0</v>
      </c>
      <c r="AN372" s="16">
        <f>武器2!AJ372</f>
        <v>0</v>
      </c>
      <c r="AO372" s="21">
        <f t="shared" si="109"/>
        <v>63</v>
      </c>
      <c r="AP372" s="21">
        <f t="shared" si="110"/>
        <v>54600</v>
      </c>
      <c r="AQ372" t="str">
        <f t="shared" si="111"/>
        <v>,长獠牙,美味的坚果,漂亮的蘑菇</v>
      </c>
      <c r="AR372" s="24" t="str">
        <f>IF(F372="c",getSring(AQ372,4),VLOOKUP(K372&amp;F372,test4,2,FALSE))</f>
        <v>雷之精华</v>
      </c>
      <c r="AS372" s="24">
        <f t="shared" si="112"/>
        <v>30006</v>
      </c>
      <c r="AT372" s="24">
        <f t="shared" si="113"/>
        <v>13</v>
      </c>
      <c r="AU372" s="24" t="str">
        <f t="shared" si="121"/>
        <v>长獠牙</v>
      </c>
      <c r="AV372" s="24">
        <f t="shared" si="114"/>
        <v>30039</v>
      </c>
      <c r="AW372" s="24">
        <f t="shared" si="115"/>
        <v>26</v>
      </c>
      <c r="AX372" s="24" t="str">
        <f t="shared" si="122"/>
        <v>美味的坚果</v>
      </c>
      <c r="AY372" s="24">
        <f t="shared" si="116"/>
        <v>30043</v>
      </c>
      <c r="AZ372" s="24">
        <f t="shared" si="117"/>
        <v>26</v>
      </c>
      <c r="BA372" s="24" t="str">
        <f t="shared" si="123"/>
        <v>漂亮的蘑菇</v>
      </c>
      <c r="BB372" s="24">
        <f t="shared" si="118"/>
        <v>30023</v>
      </c>
      <c r="BC372" s="24">
        <f t="shared" si="124"/>
        <v>26</v>
      </c>
    </row>
    <row r="373" spans="1:55" ht="14.25" x14ac:dyDescent="0.2">
      <c r="A373">
        <f t="shared" si="119"/>
        <v>10371</v>
      </c>
      <c r="B373" s="16">
        <v>371</v>
      </c>
      <c r="C373" s="16" t="str">
        <f ca="1">武器1!C373</f>
        <v>IC1666</v>
      </c>
      <c r="D373" s="16" t="str">
        <f ca="1">武器1!D373</f>
        <v>优质的塞尔塔钢枪</v>
      </c>
      <c r="E373" s="16">
        <f t="shared" si="105"/>
        <v>6</v>
      </c>
      <c r="F373" s="36" t="str">
        <f t="shared" si="125"/>
        <v>b</v>
      </c>
      <c r="G373" s="39">
        <f t="shared" si="120"/>
        <v>3</v>
      </c>
      <c r="H373" s="19" t="s">
        <v>21</v>
      </c>
      <c r="I373" s="3" t="s">
        <v>33</v>
      </c>
      <c r="J373" s="3" t="s">
        <v>932</v>
      </c>
      <c r="K373" s="3" t="str">
        <f t="shared" si="106"/>
        <v>电击</v>
      </c>
      <c r="L373" s="3">
        <f t="shared" si="107"/>
        <v>4</v>
      </c>
      <c r="M373" s="3">
        <f t="shared" si="108"/>
        <v>7</v>
      </c>
      <c r="N373" s="16">
        <v>5</v>
      </c>
      <c r="O373" s="16">
        <v>3</v>
      </c>
      <c r="P373" s="16">
        <f>武器2!L373</f>
        <v>63</v>
      </c>
      <c r="Q373" s="16">
        <f>武器2!M373</f>
        <v>0</v>
      </c>
      <c r="R373" s="16">
        <f>武器2!N373</f>
        <v>0</v>
      </c>
      <c r="S373" s="16">
        <f>武器2!O373</f>
        <v>0</v>
      </c>
      <c r="T373" s="16">
        <f>武器2!P373</f>
        <v>0</v>
      </c>
      <c r="U373" s="16">
        <f>武器2!Q373</f>
        <v>94</v>
      </c>
      <c r="V373" s="16">
        <f>武器2!R373</f>
        <v>0</v>
      </c>
      <c r="W373" s="16">
        <f>武器2!S373</f>
        <v>0</v>
      </c>
      <c r="X373" s="16">
        <f>武器2!T373</f>
        <v>0</v>
      </c>
      <c r="Y373" s="16">
        <f>武器2!U373</f>
        <v>0</v>
      </c>
      <c r="Z373" s="16">
        <f>武器2!V373</f>
        <v>0</v>
      </c>
      <c r="AA373" s="16">
        <f>武器2!W373</f>
        <v>0</v>
      </c>
      <c r="AB373" s="16">
        <f>武器2!X373</f>
        <v>0</v>
      </c>
      <c r="AC373" s="16">
        <f>武器2!Y373</f>
        <v>0</v>
      </c>
      <c r="AD373" s="16">
        <f>武器2!Z373</f>
        <v>0</v>
      </c>
      <c r="AE373" s="16">
        <f>武器2!AA373</f>
        <v>0</v>
      </c>
      <c r="AF373" s="16">
        <f>武器2!AB373</f>
        <v>0</v>
      </c>
      <c r="AG373" s="16">
        <f>武器2!AC373</f>
        <v>0</v>
      </c>
      <c r="AH373" s="16">
        <f>武器2!AD373</f>
        <v>0</v>
      </c>
      <c r="AI373" s="16">
        <f>武器2!AE373</f>
        <v>0</v>
      </c>
      <c r="AJ373" s="16">
        <f>武器2!AF373</f>
        <v>0</v>
      </c>
      <c r="AK373" s="16">
        <f>武器2!AG373</f>
        <v>0</v>
      </c>
      <c r="AL373" s="16">
        <f>武器2!AH373</f>
        <v>0</v>
      </c>
      <c r="AM373" s="16">
        <f>武器2!AI373</f>
        <v>0</v>
      </c>
      <c r="AN373" s="16">
        <f>武器2!AJ373</f>
        <v>0</v>
      </c>
      <c r="AO373" s="21">
        <f t="shared" si="109"/>
        <v>235.5</v>
      </c>
      <c r="AP373" s="21">
        <f t="shared" si="110"/>
        <v>205800</v>
      </c>
      <c r="AQ373" t="str">
        <f t="shared" si="111"/>
        <v>,美味的坚果,漂亮的蘑菇,坚硬的石头</v>
      </c>
      <c r="AR373" s="24" t="str">
        <f>IF(F373="c",getSring(AQ373,4),VLOOKUP(K373&amp;F373,test4,2,FALSE))</f>
        <v>雷之精华</v>
      </c>
      <c r="AS373" s="24">
        <f t="shared" si="112"/>
        <v>30006</v>
      </c>
      <c r="AT373" s="24">
        <f t="shared" si="113"/>
        <v>49</v>
      </c>
      <c r="AU373" s="24" t="str">
        <f t="shared" si="121"/>
        <v>美味的坚果</v>
      </c>
      <c r="AV373" s="24">
        <f t="shared" si="114"/>
        <v>30043</v>
      </c>
      <c r="AW373" s="24">
        <f t="shared" si="115"/>
        <v>98</v>
      </c>
      <c r="AX373" s="24" t="str">
        <f t="shared" si="122"/>
        <v>漂亮的蘑菇</v>
      </c>
      <c r="AY373" s="24">
        <f t="shared" si="116"/>
        <v>30023</v>
      </c>
      <c r="AZ373" s="24">
        <f t="shared" si="117"/>
        <v>98</v>
      </c>
      <c r="BA373" s="24" t="str">
        <f t="shared" si="123"/>
        <v>坚硬的石头</v>
      </c>
      <c r="BB373" s="24">
        <f t="shared" si="118"/>
        <v>30035</v>
      </c>
      <c r="BC373" s="24">
        <f t="shared" si="124"/>
        <v>98</v>
      </c>
    </row>
    <row r="374" spans="1:55" ht="14.25" x14ac:dyDescent="0.2">
      <c r="A374">
        <f t="shared" si="119"/>
        <v>10372</v>
      </c>
      <c r="B374" s="16">
        <v>372</v>
      </c>
      <c r="C374" s="16" t="str">
        <f ca="1">武器1!C374</f>
        <v>IC1651</v>
      </c>
      <c r="D374" s="16" t="str">
        <f ca="1">武器1!D374</f>
        <v>发亮的忏悔钢枪</v>
      </c>
      <c r="E374" s="16">
        <f t="shared" si="105"/>
        <v>8</v>
      </c>
      <c r="F374" s="36" t="str">
        <f t="shared" si="125"/>
        <v>b</v>
      </c>
      <c r="G374" s="39">
        <f t="shared" si="120"/>
        <v>3</v>
      </c>
      <c r="H374" s="19" t="s">
        <v>21</v>
      </c>
      <c r="I374" s="3" t="s">
        <v>33</v>
      </c>
      <c r="J374" s="3" t="s">
        <v>932</v>
      </c>
      <c r="K374" s="3" t="str">
        <f t="shared" si="106"/>
        <v>电击</v>
      </c>
      <c r="L374" s="3">
        <f t="shared" si="107"/>
        <v>4</v>
      </c>
      <c r="M374" s="3">
        <f t="shared" si="108"/>
        <v>7</v>
      </c>
      <c r="N374" s="16">
        <v>5</v>
      </c>
      <c r="O374" s="16">
        <v>4</v>
      </c>
      <c r="P374" s="16">
        <f>武器2!L374</f>
        <v>84</v>
      </c>
      <c r="Q374" s="16">
        <f>武器2!M374</f>
        <v>0</v>
      </c>
      <c r="R374" s="16">
        <f>武器2!N374</f>
        <v>0</v>
      </c>
      <c r="S374" s="16">
        <f>武器2!O374</f>
        <v>0</v>
      </c>
      <c r="T374" s="16">
        <f>武器2!P374</f>
        <v>0</v>
      </c>
      <c r="U374" s="16">
        <f>武器2!Q374</f>
        <v>0</v>
      </c>
      <c r="V374" s="16">
        <f>武器2!R374</f>
        <v>0</v>
      </c>
      <c r="W374" s="16">
        <f>武器2!S374</f>
        <v>0</v>
      </c>
      <c r="X374" s="16">
        <f>武器2!T374</f>
        <v>0</v>
      </c>
      <c r="Y374" s="16">
        <f>武器2!U374</f>
        <v>0</v>
      </c>
      <c r="Z374" s="16">
        <f>武器2!V374</f>
        <v>7.3333333333333334E-2</v>
      </c>
      <c r="AA374" s="16">
        <f>武器2!W374</f>
        <v>0</v>
      </c>
      <c r="AB374" s="16">
        <f>武器2!X374</f>
        <v>0</v>
      </c>
      <c r="AC374" s="16">
        <f>武器2!Y374</f>
        <v>0</v>
      </c>
      <c r="AD374" s="16">
        <f>武器2!Z374</f>
        <v>0</v>
      </c>
      <c r="AE374" s="16">
        <f>武器2!AA374</f>
        <v>0</v>
      </c>
      <c r="AF374" s="16">
        <f>武器2!AB374</f>
        <v>0</v>
      </c>
      <c r="AG374" s="16">
        <f>武器2!AC374</f>
        <v>0</v>
      </c>
      <c r="AH374" s="16">
        <f>武器2!AD374</f>
        <v>0</v>
      </c>
      <c r="AI374" s="16">
        <f>武器2!AE374</f>
        <v>0</v>
      </c>
      <c r="AJ374" s="16">
        <f>武器2!AF374</f>
        <v>0</v>
      </c>
      <c r="AK374" s="16">
        <f>武器2!AG374</f>
        <v>0</v>
      </c>
      <c r="AL374" s="16">
        <f>武器2!AH374</f>
        <v>0</v>
      </c>
      <c r="AM374" s="16">
        <f>武器2!AI374</f>
        <v>0</v>
      </c>
      <c r="AN374" s="16">
        <f>武器2!AJ374</f>
        <v>0</v>
      </c>
      <c r="AO374" s="21">
        <f t="shared" si="109"/>
        <v>126</v>
      </c>
      <c r="AP374" s="21">
        <f t="shared" si="110"/>
        <v>110100</v>
      </c>
      <c r="AQ374" t="str">
        <f t="shared" si="111"/>
        <v>,坚硬的石头,漂亮的蘑菇,长獠牙</v>
      </c>
      <c r="AR374" s="24" t="str">
        <f>IF(F374="c",getSring(AQ374,4),VLOOKUP(K374&amp;F374,test4,2,FALSE))</f>
        <v>雷之精华</v>
      </c>
      <c r="AS374" s="24">
        <f t="shared" si="112"/>
        <v>30006</v>
      </c>
      <c r="AT374" s="24">
        <f t="shared" si="113"/>
        <v>26</v>
      </c>
      <c r="AU374" s="24" t="str">
        <f t="shared" si="121"/>
        <v>坚硬的石头</v>
      </c>
      <c r="AV374" s="24">
        <f t="shared" si="114"/>
        <v>30035</v>
      </c>
      <c r="AW374" s="24">
        <f t="shared" si="115"/>
        <v>53</v>
      </c>
      <c r="AX374" s="24" t="str">
        <f t="shared" si="122"/>
        <v>漂亮的蘑菇</v>
      </c>
      <c r="AY374" s="24">
        <f t="shared" si="116"/>
        <v>30023</v>
      </c>
      <c r="AZ374" s="24">
        <f t="shared" si="117"/>
        <v>53</v>
      </c>
      <c r="BA374" s="24" t="str">
        <f t="shared" si="123"/>
        <v>长獠牙</v>
      </c>
      <c r="BB374" s="24">
        <f t="shared" si="118"/>
        <v>30039</v>
      </c>
      <c r="BC374" s="24">
        <f t="shared" si="124"/>
        <v>53</v>
      </c>
    </row>
    <row r="375" spans="1:55" ht="14.25" x14ac:dyDescent="0.2">
      <c r="A375">
        <f t="shared" si="119"/>
        <v>10373</v>
      </c>
      <c r="B375" s="16">
        <v>373</v>
      </c>
      <c r="C375" s="16" t="str">
        <f ca="1">武器1!C375</f>
        <v>IC1650</v>
      </c>
      <c r="D375" s="16" t="str">
        <f ca="1">武器1!D375</f>
        <v>优质的魔王钢枪</v>
      </c>
      <c r="E375" s="16">
        <f t="shared" si="105"/>
        <v>10</v>
      </c>
      <c r="F375" s="36" t="str">
        <f t="shared" si="125"/>
        <v>b</v>
      </c>
      <c r="G375" s="39">
        <f t="shared" si="120"/>
        <v>3</v>
      </c>
      <c r="H375" s="19" t="s">
        <v>21</v>
      </c>
      <c r="I375" s="3" t="s">
        <v>33</v>
      </c>
      <c r="J375" s="3" t="s">
        <v>932</v>
      </c>
      <c r="K375" s="3" t="str">
        <f t="shared" si="106"/>
        <v>电击</v>
      </c>
      <c r="L375" s="3">
        <f t="shared" si="107"/>
        <v>4</v>
      </c>
      <c r="M375" s="3">
        <f t="shared" si="108"/>
        <v>7</v>
      </c>
      <c r="N375" s="16">
        <v>5</v>
      </c>
      <c r="O375" s="16">
        <v>5</v>
      </c>
      <c r="P375" s="16">
        <f>武器2!L375</f>
        <v>105</v>
      </c>
      <c r="Q375" s="16">
        <f>武器2!M375</f>
        <v>0</v>
      </c>
      <c r="R375" s="16">
        <f>武器2!N375</f>
        <v>0</v>
      </c>
      <c r="S375" s="16">
        <f>武器2!O375</f>
        <v>0</v>
      </c>
      <c r="T375" s="16">
        <f>武器2!P375</f>
        <v>0</v>
      </c>
      <c r="U375" s="16">
        <f>武器2!Q375</f>
        <v>0</v>
      </c>
      <c r="V375" s="16">
        <f>武器2!R375</f>
        <v>0</v>
      </c>
      <c r="W375" s="16">
        <f>武器2!S375</f>
        <v>0</v>
      </c>
      <c r="X375" s="16">
        <f>武器2!T375</f>
        <v>0</v>
      </c>
      <c r="Y375" s="16">
        <f>武器2!U375</f>
        <v>0.13333333333333333</v>
      </c>
      <c r="Z375" s="16">
        <f>武器2!V375</f>
        <v>0</v>
      </c>
      <c r="AA375" s="16">
        <f>武器2!W375</f>
        <v>0</v>
      </c>
      <c r="AB375" s="16">
        <f>武器2!X375</f>
        <v>0</v>
      </c>
      <c r="AC375" s="16">
        <f>武器2!Y375</f>
        <v>0</v>
      </c>
      <c r="AD375" s="16">
        <f>武器2!Z375</f>
        <v>0</v>
      </c>
      <c r="AE375" s="16">
        <f>武器2!AA375</f>
        <v>0</v>
      </c>
      <c r="AF375" s="16">
        <f>武器2!AB375</f>
        <v>0</v>
      </c>
      <c r="AG375" s="16">
        <f>武器2!AC375</f>
        <v>0</v>
      </c>
      <c r="AH375" s="16">
        <f>武器2!AD375</f>
        <v>0</v>
      </c>
      <c r="AI375" s="16">
        <f>武器2!AE375</f>
        <v>0</v>
      </c>
      <c r="AJ375" s="16">
        <f>武器2!AF375</f>
        <v>0</v>
      </c>
      <c r="AK375" s="16">
        <f>武器2!AG375</f>
        <v>0</v>
      </c>
      <c r="AL375" s="16">
        <f>武器2!AH375</f>
        <v>0</v>
      </c>
      <c r="AM375" s="16">
        <f>武器2!AI375</f>
        <v>0</v>
      </c>
      <c r="AN375" s="16">
        <f>武器2!AJ375</f>
        <v>0</v>
      </c>
      <c r="AO375" s="21">
        <f t="shared" si="109"/>
        <v>157.5</v>
      </c>
      <c r="AP375" s="21">
        <f t="shared" si="110"/>
        <v>138600</v>
      </c>
      <c r="AQ375" t="str">
        <f t="shared" si="111"/>
        <v>,扁扁的稻草,长獠牙,坚硬的石头</v>
      </c>
      <c r="AR375" s="24" t="str">
        <f>IF(F375="c",getSring(AQ375,4),VLOOKUP(K375&amp;F375,test4,2,FALSE))</f>
        <v>雷之精华</v>
      </c>
      <c r="AS375" s="24">
        <f t="shared" si="112"/>
        <v>30006</v>
      </c>
      <c r="AT375" s="24">
        <f t="shared" si="113"/>
        <v>33</v>
      </c>
      <c r="AU375" s="24" t="str">
        <f t="shared" si="121"/>
        <v>扁扁的稻草</v>
      </c>
      <c r="AV375" s="24">
        <f t="shared" si="114"/>
        <v>30027</v>
      </c>
      <c r="AW375" s="24">
        <f t="shared" si="115"/>
        <v>66</v>
      </c>
      <c r="AX375" s="24" t="str">
        <f t="shared" si="122"/>
        <v>长獠牙</v>
      </c>
      <c r="AY375" s="24">
        <f t="shared" si="116"/>
        <v>30039</v>
      </c>
      <c r="AZ375" s="24">
        <f t="shared" si="117"/>
        <v>66</v>
      </c>
      <c r="BA375" s="24" t="str">
        <f t="shared" si="123"/>
        <v>坚硬的石头</v>
      </c>
      <c r="BB375" s="24">
        <f t="shared" si="118"/>
        <v>30035</v>
      </c>
      <c r="BC375" s="24">
        <f t="shared" si="124"/>
        <v>66</v>
      </c>
    </row>
    <row r="376" spans="1:55" ht="14.25" x14ac:dyDescent="0.2">
      <c r="A376">
        <f t="shared" si="119"/>
        <v>10374</v>
      </c>
      <c r="B376" s="16">
        <v>374</v>
      </c>
      <c r="C376" s="16" t="str">
        <f ca="1">武器1!C376</f>
        <v>IC1674</v>
      </c>
      <c r="D376" s="16" t="str">
        <f ca="1">武器1!D376</f>
        <v>坚硬的言语玉枪</v>
      </c>
      <c r="E376" s="16">
        <f t="shared" si="105"/>
        <v>12</v>
      </c>
      <c r="F376" s="36" t="str">
        <f t="shared" si="125"/>
        <v>b</v>
      </c>
      <c r="G376" s="39">
        <f t="shared" si="120"/>
        <v>3</v>
      </c>
      <c r="H376" s="19" t="s">
        <v>21</v>
      </c>
      <c r="I376" s="3" t="s">
        <v>33</v>
      </c>
      <c r="J376" s="3" t="s">
        <v>932</v>
      </c>
      <c r="K376" s="3" t="str">
        <f t="shared" si="106"/>
        <v>电击</v>
      </c>
      <c r="L376" s="3">
        <f t="shared" si="107"/>
        <v>4</v>
      </c>
      <c r="M376" s="3">
        <f t="shared" si="108"/>
        <v>7</v>
      </c>
      <c r="N376" s="16">
        <v>5</v>
      </c>
      <c r="O376" s="16">
        <v>6</v>
      </c>
      <c r="P376" s="16">
        <f>武器2!L376</f>
        <v>127</v>
      </c>
      <c r="Q376" s="16">
        <f>武器2!M376</f>
        <v>0</v>
      </c>
      <c r="R376" s="16">
        <f>武器2!N376</f>
        <v>0</v>
      </c>
      <c r="S376" s="16">
        <f>武器2!O376</f>
        <v>0</v>
      </c>
      <c r="T376" s="16">
        <f>武器2!P376</f>
        <v>0</v>
      </c>
      <c r="U376" s="16">
        <f>武器2!Q376</f>
        <v>0</v>
      </c>
      <c r="V376" s="16">
        <f>武器2!R376</f>
        <v>0</v>
      </c>
      <c r="W376" s="16">
        <f>武器2!S376</f>
        <v>0</v>
      </c>
      <c r="X376" s="16">
        <f>武器2!T376</f>
        <v>0</v>
      </c>
      <c r="Y376" s="16">
        <f>武器2!U376</f>
        <v>0</v>
      </c>
      <c r="Z376" s="16">
        <f>武器2!V376</f>
        <v>0</v>
      </c>
      <c r="AA376" s="16">
        <f>武器2!W376</f>
        <v>0</v>
      </c>
      <c r="AB376" s="16">
        <f>武器2!X376</f>
        <v>0</v>
      </c>
      <c r="AC376" s="16">
        <f>武器2!Y376</f>
        <v>0</v>
      </c>
      <c r="AD376" s="16">
        <f>武器2!Z376</f>
        <v>0</v>
      </c>
      <c r="AE376" s="16">
        <f>武器2!AA376</f>
        <v>0</v>
      </c>
      <c r="AF376" s="16">
        <f>武器2!AB376</f>
        <v>0</v>
      </c>
      <c r="AG376" s="16">
        <f>武器2!AC376</f>
        <v>0</v>
      </c>
      <c r="AH376" s="16">
        <f>武器2!AD376</f>
        <v>0</v>
      </c>
      <c r="AI376" s="16">
        <f>武器2!AE376</f>
        <v>0</v>
      </c>
      <c r="AJ376" s="16">
        <f>武器2!AF376</f>
        <v>0.496</v>
      </c>
      <c r="AK376" s="16">
        <f>武器2!AG376</f>
        <v>0</v>
      </c>
      <c r="AL376" s="16">
        <f>武器2!AH376</f>
        <v>0</v>
      </c>
      <c r="AM376" s="16">
        <f>武器2!AI376</f>
        <v>0</v>
      </c>
      <c r="AN376" s="16">
        <f>武器2!AJ376</f>
        <v>0</v>
      </c>
      <c r="AO376" s="21">
        <f t="shared" si="109"/>
        <v>190.5</v>
      </c>
      <c r="AP376" s="21">
        <f t="shared" si="110"/>
        <v>167100</v>
      </c>
      <c r="AQ376" t="str">
        <f t="shared" si="111"/>
        <v>,蓝水晶,长獠牙,漂亮的蘑菇</v>
      </c>
      <c r="AR376" s="24" t="str">
        <f>IF(F376="c",getSring(AQ376,4),VLOOKUP(K376&amp;F376,test4,2,FALSE))</f>
        <v>雷之精华</v>
      </c>
      <c r="AS376" s="24">
        <f t="shared" si="112"/>
        <v>30006</v>
      </c>
      <c r="AT376" s="24">
        <f t="shared" si="113"/>
        <v>40</v>
      </c>
      <c r="AU376" s="24" t="str">
        <f t="shared" si="121"/>
        <v>蓝水晶</v>
      </c>
      <c r="AV376" s="24">
        <f t="shared" si="114"/>
        <v>30031</v>
      </c>
      <c r="AW376" s="24">
        <f t="shared" si="115"/>
        <v>79</v>
      </c>
      <c r="AX376" s="24" t="str">
        <f t="shared" si="122"/>
        <v>长獠牙</v>
      </c>
      <c r="AY376" s="24">
        <f t="shared" si="116"/>
        <v>30039</v>
      </c>
      <c r="AZ376" s="24">
        <f t="shared" si="117"/>
        <v>79</v>
      </c>
      <c r="BA376" s="24" t="str">
        <f t="shared" si="123"/>
        <v>漂亮的蘑菇</v>
      </c>
      <c r="BB376" s="24">
        <f t="shared" si="118"/>
        <v>30023</v>
      </c>
      <c r="BC376" s="24">
        <f t="shared" si="124"/>
        <v>79</v>
      </c>
    </row>
    <row r="377" spans="1:55" ht="14.25" x14ac:dyDescent="0.2">
      <c r="A377">
        <f t="shared" si="119"/>
        <v>10375</v>
      </c>
      <c r="B377" s="16">
        <v>375</v>
      </c>
      <c r="C377" s="16" t="str">
        <f ca="1">武器1!C377</f>
        <v>IC1650</v>
      </c>
      <c r="D377" s="16" t="str">
        <f ca="1">武器1!D377</f>
        <v>坚硬的虚幻钢枪</v>
      </c>
      <c r="E377" s="16">
        <f t="shared" si="105"/>
        <v>14</v>
      </c>
      <c r="F377" s="36" t="str">
        <f t="shared" si="125"/>
        <v>b</v>
      </c>
      <c r="G377" s="39">
        <f t="shared" si="120"/>
        <v>3</v>
      </c>
      <c r="H377" s="19" t="s">
        <v>21</v>
      </c>
      <c r="I377" s="3" t="s">
        <v>33</v>
      </c>
      <c r="J377" s="3" t="s">
        <v>932</v>
      </c>
      <c r="K377" s="3" t="str">
        <f t="shared" si="106"/>
        <v>电击</v>
      </c>
      <c r="L377" s="3">
        <f t="shared" si="107"/>
        <v>4</v>
      </c>
      <c r="M377" s="3">
        <f t="shared" si="108"/>
        <v>7</v>
      </c>
      <c r="N377" s="16">
        <v>5</v>
      </c>
      <c r="O377" s="16">
        <v>7</v>
      </c>
      <c r="P377" s="16">
        <f>武器2!L377</f>
        <v>148</v>
      </c>
      <c r="Q377" s="16">
        <f>武器2!M377</f>
        <v>0</v>
      </c>
      <c r="R377" s="16">
        <f>武器2!N377</f>
        <v>0</v>
      </c>
      <c r="S377" s="16">
        <f>武器2!O377</f>
        <v>0</v>
      </c>
      <c r="T377" s="16">
        <f>武器2!P377</f>
        <v>0</v>
      </c>
      <c r="U377" s="16">
        <f>武器2!Q377</f>
        <v>0</v>
      </c>
      <c r="V377" s="16">
        <f>武器2!R377</f>
        <v>0</v>
      </c>
      <c r="W377" s="16">
        <f>武器2!S377</f>
        <v>0</v>
      </c>
      <c r="X377" s="16">
        <f>武器2!T377</f>
        <v>0</v>
      </c>
      <c r="Y377" s="16">
        <f>武器2!U377</f>
        <v>0</v>
      </c>
      <c r="Z377" s="16">
        <f>武器2!V377</f>
        <v>0.13</v>
      </c>
      <c r="AA377" s="16">
        <f>武器2!W377</f>
        <v>0</v>
      </c>
      <c r="AB377" s="16">
        <f>武器2!X377</f>
        <v>0</v>
      </c>
      <c r="AC377" s="16">
        <f>武器2!Y377</f>
        <v>0</v>
      </c>
      <c r="AD377" s="16">
        <f>武器2!Z377</f>
        <v>0</v>
      </c>
      <c r="AE377" s="16">
        <f>武器2!AA377</f>
        <v>0</v>
      </c>
      <c r="AF377" s="16">
        <f>武器2!AB377</f>
        <v>0</v>
      </c>
      <c r="AG377" s="16">
        <f>武器2!AC377</f>
        <v>0</v>
      </c>
      <c r="AH377" s="16">
        <f>武器2!AD377</f>
        <v>0</v>
      </c>
      <c r="AI377" s="16">
        <f>武器2!AE377</f>
        <v>0</v>
      </c>
      <c r="AJ377" s="16">
        <f>武器2!AF377</f>
        <v>0</v>
      </c>
      <c r="AK377" s="16">
        <f>武器2!AG377</f>
        <v>0</v>
      </c>
      <c r="AL377" s="16">
        <f>武器2!AH377</f>
        <v>0</v>
      </c>
      <c r="AM377" s="16">
        <f>武器2!AI377</f>
        <v>0</v>
      </c>
      <c r="AN377" s="16">
        <f>武器2!AJ377</f>
        <v>0</v>
      </c>
      <c r="AO377" s="21">
        <f t="shared" si="109"/>
        <v>222</v>
      </c>
      <c r="AP377" s="21">
        <f t="shared" si="110"/>
        <v>194100</v>
      </c>
      <c r="AQ377" t="str">
        <f t="shared" si="111"/>
        <v>,美味的坚果,扁扁的稻草,蓝水晶</v>
      </c>
      <c r="AR377" s="24" t="str">
        <f>IF(F377="c",getSring(AQ377,4),VLOOKUP(K377&amp;F377,test4,2,FALSE))</f>
        <v>雷之精华</v>
      </c>
      <c r="AS377" s="24">
        <f t="shared" si="112"/>
        <v>30006</v>
      </c>
      <c r="AT377" s="24">
        <f t="shared" si="113"/>
        <v>46</v>
      </c>
      <c r="AU377" s="24" t="str">
        <f t="shared" si="121"/>
        <v>美味的坚果</v>
      </c>
      <c r="AV377" s="24">
        <f t="shared" si="114"/>
        <v>30043</v>
      </c>
      <c r="AW377" s="24">
        <f t="shared" si="115"/>
        <v>93</v>
      </c>
      <c r="AX377" s="24" t="str">
        <f t="shared" si="122"/>
        <v>扁扁的稻草</v>
      </c>
      <c r="AY377" s="24">
        <f t="shared" si="116"/>
        <v>30027</v>
      </c>
      <c r="AZ377" s="24">
        <f t="shared" si="117"/>
        <v>93</v>
      </c>
      <c r="BA377" s="24" t="str">
        <f t="shared" si="123"/>
        <v>蓝水晶</v>
      </c>
      <c r="BB377" s="24">
        <f t="shared" si="118"/>
        <v>30031</v>
      </c>
      <c r="BC377" s="24">
        <f t="shared" si="124"/>
        <v>93</v>
      </c>
    </row>
    <row r="378" spans="1:55" ht="14.25" x14ac:dyDescent="0.2">
      <c r="A378">
        <f t="shared" si="119"/>
        <v>10376</v>
      </c>
      <c r="B378" s="16">
        <v>376</v>
      </c>
      <c r="C378" s="16" t="str">
        <f ca="1">武器1!C378</f>
        <v>IC1665</v>
      </c>
      <c r="D378" s="16" t="str">
        <f ca="1">武器1!D378</f>
        <v>坚硬的精钢枪</v>
      </c>
      <c r="E378" s="16">
        <f t="shared" si="105"/>
        <v>16</v>
      </c>
      <c r="F378" s="36" t="str">
        <f t="shared" si="125"/>
        <v>b</v>
      </c>
      <c r="G378" s="39">
        <f t="shared" si="120"/>
        <v>3</v>
      </c>
      <c r="H378" s="19" t="s">
        <v>21</v>
      </c>
      <c r="I378" s="3" t="s">
        <v>33</v>
      </c>
      <c r="J378" s="3" t="s">
        <v>932</v>
      </c>
      <c r="K378" s="3" t="str">
        <f t="shared" si="106"/>
        <v>电击</v>
      </c>
      <c r="L378" s="3">
        <f t="shared" si="107"/>
        <v>4</v>
      </c>
      <c r="M378" s="3">
        <f t="shared" si="108"/>
        <v>7</v>
      </c>
      <c r="N378" s="16">
        <v>5</v>
      </c>
      <c r="O378" s="16">
        <v>8</v>
      </c>
      <c r="P378" s="16">
        <f>武器2!L378</f>
        <v>169</v>
      </c>
      <c r="Q378" s="16">
        <f>武器2!M378</f>
        <v>0</v>
      </c>
      <c r="R378" s="16">
        <f>武器2!N378</f>
        <v>0</v>
      </c>
      <c r="S378" s="16">
        <f>武器2!O378</f>
        <v>0</v>
      </c>
      <c r="T378" s="16">
        <f>武器2!P378</f>
        <v>0</v>
      </c>
      <c r="U378" s="16">
        <f>武器2!Q378</f>
        <v>0</v>
      </c>
      <c r="V378" s="16">
        <f>武器2!R378</f>
        <v>0</v>
      </c>
      <c r="W378" s="16">
        <f>武器2!S378</f>
        <v>0</v>
      </c>
      <c r="X378" s="16">
        <f>武器2!T378</f>
        <v>0</v>
      </c>
      <c r="Y378" s="16">
        <f>武器2!U378</f>
        <v>0</v>
      </c>
      <c r="Z378" s="16">
        <f>武器2!V378</f>
        <v>0</v>
      </c>
      <c r="AA378" s="16">
        <f>武器2!W378</f>
        <v>0</v>
      </c>
      <c r="AB378" s="16">
        <f>武器2!X378</f>
        <v>0</v>
      </c>
      <c r="AC378" s="16">
        <f>武器2!Y378</f>
        <v>0</v>
      </c>
      <c r="AD378" s="16">
        <f>武器2!Z378</f>
        <v>0</v>
      </c>
      <c r="AE378" s="16">
        <f>武器2!AA378</f>
        <v>0</v>
      </c>
      <c r="AF378" s="16">
        <f>武器2!AB378</f>
        <v>0</v>
      </c>
      <c r="AG378" s="16">
        <f>武器2!AC378</f>
        <v>0</v>
      </c>
      <c r="AH378" s="16">
        <f>武器2!AD378</f>
        <v>0</v>
      </c>
      <c r="AI378" s="16">
        <f>武器2!AE378</f>
        <v>0</v>
      </c>
      <c r="AJ378" s="16">
        <f>武器2!AF378</f>
        <v>0</v>
      </c>
      <c r="AK378" s="16">
        <f>武器2!AG378</f>
        <v>0</v>
      </c>
      <c r="AL378" s="16">
        <f>武器2!AH378</f>
        <v>0</v>
      </c>
      <c r="AM378" s="16">
        <f>武器2!AI378</f>
        <v>0.66109090909090917</v>
      </c>
      <c r="AN378" s="16">
        <f>武器2!AJ378</f>
        <v>0</v>
      </c>
      <c r="AO378" s="21">
        <f t="shared" si="109"/>
        <v>253.5</v>
      </c>
      <c r="AP378" s="21">
        <f t="shared" si="110"/>
        <v>222600</v>
      </c>
      <c r="AQ378" t="str">
        <f t="shared" si="111"/>
        <v>,美味的坚果,坚硬的石头,蓝水晶</v>
      </c>
      <c r="AR378" s="24" t="str">
        <f>IF(F378="c",getSring(AQ378,4),VLOOKUP(K378&amp;F378,test4,2,FALSE))</f>
        <v>雷之精华</v>
      </c>
      <c r="AS378" s="24">
        <f t="shared" si="112"/>
        <v>30006</v>
      </c>
      <c r="AT378" s="24">
        <f t="shared" si="113"/>
        <v>53</v>
      </c>
      <c r="AU378" s="24" t="str">
        <f t="shared" si="121"/>
        <v>美味的坚果</v>
      </c>
      <c r="AV378" s="24">
        <f t="shared" si="114"/>
        <v>30043</v>
      </c>
      <c r="AW378" s="24">
        <f t="shared" si="115"/>
        <v>106</v>
      </c>
      <c r="AX378" s="24" t="str">
        <f t="shared" si="122"/>
        <v>坚硬的石头</v>
      </c>
      <c r="AY378" s="24">
        <f t="shared" si="116"/>
        <v>30035</v>
      </c>
      <c r="AZ378" s="24">
        <f t="shared" si="117"/>
        <v>106</v>
      </c>
      <c r="BA378" s="24" t="str">
        <f t="shared" si="123"/>
        <v>蓝水晶</v>
      </c>
      <c r="BB378" s="24">
        <f t="shared" si="118"/>
        <v>30031</v>
      </c>
      <c r="BC378" s="24">
        <f t="shared" si="124"/>
        <v>106</v>
      </c>
    </row>
    <row r="379" spans="1:55" ht="14.25" x14ac:dyDescent="0.2">
      <c r="A379">
        <f t="shared" si="119"/>
        <v>10377</v>
      </c>
      <c r="B379" s="16">
        <v>377</v>
      </c>
      <c r="C379" s="16" t="str">
        <f ca="1">武器1!C379</f>
        <v>IC1666</v>
      </c>
      <c r="D379" s="16" t="str">
        <f ca="1">武器1!D379</f>
        <v>普通的晨曦枪</v>
      </c>
      <c r="E379" s="16">
        <f t="shared" si="105"/>
        <v>2</v>
      </c>
      <c r="F379" s="36" t="str">
        <f t="shared" si="125"/>
        <v>c</v>
      </c>
      <c r="G379" s="39">
        <f t="shared" si="120"/>
        <v>4</v>
      </c>
      <c r="H379" s="19" t="s">
        <v>21</v>
      </c>
      <c r="I379" s="3" t="s">
        <v>33</v>
      </c>
      <c r="J379" s="3" t="s">
        <v>932</v>
      </c>
      <c r="K379" s="3" t="str">
        <f t="shared" si="106"/>
        <v/>
      </c>
      <c r="L379" s="3">
        <f t="shared" si="107"/>
        <v>0</v>
      </c>
      <c r="M379" s="3">
        <f t="shared" si="108"/>
        <v>0</v>
      </c>
      <c r="N379" s="16">
        <v>5</v>
      </c>
      <c r="O379" s="16">
        <v>1</v>
      </c>
      <c r="P379" s="16">
        <f>武器2!L379</f>
        <v>26</v>
      </c>
      <c r="Q379" s="16">
        <f>武器2!M379</f>
        <v>0</v>
      </c>
      <c r="R379" s="16">
        <f>武器2!N379</f>
        <v>0</v>
      </c>
      <c r="S379" s="16">
        <f>武器2!O379</f>
        <v>0</v>
      </c>
      <c r="T379" s="16">
        <f>武器2!P379</f>
        <v>0</v>
      </c>
      <c r="U379" s="16">
        <f>武器2!Q379</f>
        <v>0</v>
      </c>
      <c r="V379" s="16">
        <f>武器2!R379</f>
        <v>0</v>
      </c>
      <c r="W379" s="16">
        <f>武器2!S379</f>
        <v>0</v>
      </c>
      <c r="X379" s="16">
        <f>武器2!T379</f>
        <v>0</v>
      </c>
      <c r="Y379" s="16">
        <f>武器2!U379</f>
        <v>0</v>
      </c>
      <c r="Z379" s="16">
        <f>武器2!V379</f>
        <v>0</v>
      </c>
      <c r="AA379" s="16">
        <f>武器2!W379</f>
        <v>0</v>
      </c>
      <c r="AB379" s="16">
        <f>武器2!X379</f>
        <v>0</v>
      </c>
      <c r="AC379" s="16">
        <f>武器2!Y379</f>
        <v>0</v>
      </c>
      <c r="AD379" s="16">
        <f>武器2!Z379</f>
        <v>0</v>
      </c>
      <c r="AE379" s="16">
        <f>武器2!AA379</f>
        <v>0</v>
      </c>
      <c r="AF379" s="16">
        <f>武器2!AB379</f>
        <v>0</v>
      </c>
      <c r="AG379" s="16">
        <f>武器2!AC379</f>
        <v>0</v>
      </c>
      <c r="AH379" s="16">
        <f>武器2!AD379</f>
        <v>0</v>
      </c>
      <c r="AI379" s="16">
        <f>武器2!AE379</f>
        <v>0</v>
      </c>
      <c r="AJ379" s="16">
        <f>武器2!AF379</f>
        <v>0</v>
      </c>
      <c r="AK379" s="16">
        <f>武器2!AG379</f>
        <v>0</v>
      </c>
      <c r="AL379" s="16">
        <f>武器2!AH379</f>
        <v>0</v>
      </c>
      <c r="AM379" s="16">
        <f>武器2!AI379</f>
        <v>0</v>
      </c>
      <c r="AN379" s="16">
        <f>武器2!AJ379</f>
        <v>0</v>
      </c>
      <c r="AO379" s="21">
        <f t="shared" si="109"/>
        <v>39</v>
      </c>
      <c r="AP379" s="21">
        <f t="shared" si="110"/>
        <v>34350</v>
      </c>
      <c r="AQ379" t="str">
        <f t="shared" si="111"/>
        <v>,稻草,多汁的坚果,狗牙,石头</v>
      </c>
      <c r="AR379" s="24" t="str">
        <f>IF(F379="c",getSring(AQ379,4),VLOOKUP(K379&amp;F379,test4,2,FALSE))</f>
        <v>石头</v>
      </c>
      <c r="AS379" s="24">
        <f t="shared" si="112"/>
        <v>30034</v>
      </c>
      <c r="AT379" s="24">
        <f t="shared" si="113"/>
        <v>130</v>
      </c>
      <c r="AU379" s="24" t="str">
        <f t="shared" si="121"/>
        <v>稻草</v>
      </c>
      <c r="AV379" s="24">
        <f t="shared" si="114"/>
        <v>30026</v>
      </c>
      <c r="AW379" s="24">
        <f t="shared" si="115"/>
        <v>33</v>
      </c>
      <c r="AX379" s="24" t="str">
        <f t="shared" si="122"/>
        <v>多汁的坚果</v>
      </c>
      <c r="AY379" s="24">
        <f t="shared" si="116"/>
        <v>30042</v>
      </c>
      <c r="AZ379" s="24">
        <f t="shared" si="117"/>
        <v>33</v>
      </c>
      <c r="BA379" s="24" t="str">
        <f t="shared" si="123"/>
        <v>狗牙</v>
      </c>
      <c r="BB379" s="24">
        <f t="shared" si="118"/>
        <v>30038</v>
      </c>
      <c r="BC379" s="24">
        <f t="shared" si="124"/>
        <v>33</v>
      </c>
    </row>
    <row r="380" spans="1:55" ht="14.25" x14ac:dyDescent="0.2">
      <c r="A380">
        <f t="shared" si="119"/>
        <v>10378</v>
      </c>
      <c r="B380" s="16">
        <v>378</v>
      </c>
      <c r="C380" s="16" t="str">
        <f ca="1">武器1!C380</f>
        <v>IC1655</v>
      </c>
      <c r="D380" s="16" t="str">
        <f ca="1">武器1!D380</f>
        <v>破旧的青铜玉枪</v>
      </c>
      <c r="E380" s="16">
        <f t="shared" si="105"/>
        <v>4</v>
      </c>
      <c r="F380" s="36" t="str">
        <f t="shared" si="125"/>
        <v>c</v>
      </c>
      <c r="G380" s="39">
        <f t="shared" si="120"/>
        <v>4</v>
      </c>
      <c r="H380" s="19" t="s">
        <v>21</v>
      </c>
      <c r="I380" s="3" t="s">
        <v>33</v>
      </c>
      <c r="J380" s="3" t="s">
        <v>932</v>
      </c>
      <c r="K380" s="3" t="str">
        <f t="shared" si="106"/>
        <v/>
      </c>
      <c r="L380" s="3">
        <f t="shared" si="107"/>
        <v>0</v>
      </c>
      <c r="M380" s="3">
        <f t="shared" si="108"/>
        <v>0</v>
      </c>
      <c r="N380" s="16">
        <v>5</v>
      </c>
      <c r="O380" s="16">
        <v>2</v>
      </c>
      <c r="P380" s="16">
        <f>武器2!L380</f>
        <v>53</v>
      </c>
      <c r="Q380" s="16">
        <f>武器2!M380</f>
        <v>0</v>
      </c>
      <c r="R380" s="16">
        <f>武器2!N380</f>
        <v>0</v>
      </c>
      <c r="S380" s="16">
        <f>武器2!O380</f>
        <v>0</v>
      </c>
      <c r="T380" s="16">
        <f>武器2!P380</f>
        <v>0</v>
      </c>
      <c r="U380" s="16">
        <f>武器2!Q380</f>
        <v>0</v>
      </c>
      <c r="V380" s="16">
        <f>武器2!R380</f>
        <v>0</v>
      </c>
      <c r="W380" s="16">
        <f>武器2!S380</f>
        <v>0</v>
      </c>
      <c r="X380" s="16">
        <f>武器2!T380</f>
        <v>0</v>
      </c>
      <c r="Y380" s="16">
        <f>武器2!U380</f>
        <v>0</v>
      </c>
      <c r="Z380" s="16">
        <f>武器2!V380</f>
        <v>0</v>
      </c>
      <c r="AA380" s="16">
        <f>武器2!W380</f>
        <v>0</v>
      </c>
      <c r="AB380" s="16">
        <f>武器2!X380</f>
        <v>0</v>
      </c>
      <c r="AC380" s="16">
        <f>武器2!Y380</f>
        <v>0</v>
      </c>
      <c r="AD380" s="16">
        <f>武器2!Z380</f>
        <v>0</v>
      </c>
      <c r="AE380" s="16">
        <f>武器2!AA380</f>
        <v>0</v>
      </c>
      <c r="AF380" s="16">
        <f>武器2!AB380</f>
        <v>0</v>
      </c>
      <c r="AG380" s="16">
        <f>武器2!AC380</f>
        <v>0</v>
      </c>
      <c r="AH380" s="16">
        <f>武器2!AD380</f>
        <v>0</v>
      </c>
      <c r="AI380" s="16">
        <f>武器2!AE380</f>
        <v>0</v>
      </c>
      <c r="AJ380" s="16">
        <f>武器2!AF380</f>
        <v>0</v>
      </c>
      <c r="AK380" s="16">
        <f>武器2!AG380</f>
        <v>0</v>
      </c>
      <c r="AL380" s="16">
        <f>武器2!AH380</f>
        <v>0</v>
      </c>
      <c r="AM380" s="16">
        <f>武器2!AI380</f>
        <v>0</v>
      </c>
      <c r="AN380" s="16">
        <f>武器2!AJ380</f>
        <v>0</v>
      </c>
      <c r="AO380" s="21">
        <f t="shared" si="109"/>
        <v>79.5</v>
      </c>
      <c r="AP380" s="21">
        <f t="shared" si="110"/>
        <v>69450</v>
      </c>
      <c r="AQ380" t="str">
        <f t="shared" si="111"/>
        <v>,多汁的坚果,稻草,红水晶,石头</v>
      </c>
      <c r="AR380" s="24" t="str">
        <f>IF(F380="c",getSring(AQ380,4),VLOOKUP(K380&amp;F380,test4,2,FALSE))</f>
        <v>石头</v>
      </c>
      <c r="AS380" s="24">
        <f t="shared" si="112"/>
        <v>30034</v>
      </c>
      <c r="AT380" s="24">
        <f t="shared" si="113"/>
        <v>265</v>
      </c>
      <c r="AU380" s="24" t="str">
        <f t="shared" si="121"/>
        <v>多汁的坚果</v>
      </c>
      <c r="AV380" s="24">
        <f t="shared" si="114"/>
        <v>30042</v>
      </c>
      <c r="AW380" s="24">
        <f t="shared" si="115"/>
        <v>66</v>
      </c>
      <c r="AX380" s="24" t="str">
        <f t="shared" si="122"/>
        <v>稻草</v>
      </c>
      <c r="AY380" s="24">
        <f t="shared" si="116"/>
        <v>30026</v>
      </c>
      <c r="AZ380" s="24">
        <f t="shared" si="117"/>
        <v>66</v>
      </c>
      <c r="BA380" s="24" t="str">
        <f t="shared" si="123"/>
        <v>红水晶</v>
      </c>
      <c r="BB380" s="24">
        <f t="shared" si="118"/>
        <v>30030</v>
      </c>
      <c r="BC380" s="24">
        <f t="shared" si="124"/>
        <v>66</v>
      </c>
    </row>
    <row r="381" spans="1:55" ht="14.25" x14ac:dyDescent="0.2">
      <c r="A381">
        <f t="shared" si="119"/>
        <v>10379</v>
      </c>
      <c r="B381" s="16">
        <v>379</v>
      </c>
      <c r="C381" s="16" t="str">
        <f ca="1">武器1!C381</f>
        <v>IC1665</v>
      </c>
      <c r="D381" s="16" t="str">
        <f ca="1">武器1!D381</f>
        <v>初级的晨曦枪</v>
      </c>
      <c r="E381" s="16">
        <f t="shared" si="105"/>
        <v>6</v>
      </c>
      <c r="F381" s="36" t="str">
        <f t="shared" si="125"/>
        <v>c</v>
      </c>
      <c r="G381" s="39">
        <f t="shared" si="120"/>
        <v>4</v>
      </c>
      <c r="H381" s="19" t="s">
        <v>21</v>
      </c>
      <c r="I381" s="3" t="s">
        <v>33</v>
      </c>
      <c r="J381" s="3" t="s">
        <v>932</v>
      </c>
      <c r="K381" s="3" t="str">
        <f t="shared" si="106"/>
        <v/>
      </c>
      <c r="L381" s="3">
        <f t="shared" si="107"/>
        <v>0</v>
      </c>
      <c r="M381" s="3">
        <f t="shared" si="108"/>
        <v>0</v>
      </c>
      <c r="N381" s="16">
        <v>5</v>
      </c>
      <c r="O381" s="16">
        <v>3</v>
      </c>
      <c r="P381" s="16">
        <f>武器2!L381</f>
        <v>80</v>
      </c>
      <c r="Q381" s="16">
        <f>武器2!M381</f>
        <v>0</v>
      </c>
      <c r="R381" s="16">
        <f>武器2!N381</f>
        <v>0</v>
      </c>
      <c r="S381" s="16">
        <f>武器2!O381</f>
        <v>0</v>
      </c>
      <c r="T381" s="16">
        <f>武器2!P381</f>
        <v>0</v>
      </c>
      <c r="U381" s="16">
        <f>武器2!Q381</f>
        <v>0</v>
      </c>
      <c r="V381" s="16">
        <f>武器2!R381</f>
        <v>0</v>
      </c>
      <c r="W381" s="16">
        <f>武器2!S381</f>
        <v>0</v>
      </c>
      <c r="X381" s="16">
        <f>武器2!T381</f>
        <v>0</v>
      </c>
      <c r="Y381" s="16">
        <f>武器2!U381</f>
        <v>0</v>
      </c>
      <c r="Z381" s="16">
        <f>武器2!V381</f>
        <v>0</v>
      </c>
      <c r="AA381" s="16">
        <f>武器2!W381</f>
        <v>0</v>
      </c>
      <c r="AB381" s="16">
        <f>武器2!X381</f>
        <v>0</v>
      </c>
      <c r="AC381" s="16">
        <f>武器2!Y381</f>
        <v>0</v>
      </c>
      <c r="AD381" s="16">
        <f>武器2!Z381</f>
        <v>0</v>
      </c>
      <c r="AE381" s="16">
        <f>武器2!AA381</f>
        <v>0</v>
      </c>
      <c r="AF381" s="16">
        <f>武器2!AB381</f>
        <v>0</v>
      </c>
      <c r="AG381" s="16">
        <f>武器2!AC381</f>
        <v>0</v>
      </c>
      <c r="AH381" s="16">
        <f>武器2!AD381</f>
        <v>0</v>
      </c>
      <c r="AI381" s="16">
        <f>武器2!AE381</f>
        <v>0</v>
      </c>
      <c r="AJ381" s="16">
        <f>武器2!AF381</f>
        <v>0</v>
      </c>
      <c r="AK381" s="16">
        <f>武器2!AG381</f>
        <v>0</v>
      </c>
      <c r="AL381" s="16">
        <f>武器2!AH381</f>
        <v>0</v>
      </c>
      <c r="AM381" s="16">
        <f>武器2!AI381</f>
        <v>0</v>
      </c>
      <c r="AN381" s="16">
        <f>武器2!AJ381</f>
        <v>0</v>
      </c>
      <c r="AO381" s="21">
        <f t="shared" si="109"/>
        <v>120</v>
      </c>
      <c r="AP381" s="21">
        <f t="shared" si="110"/>
        <v>105000</v>
      </c>
      <c r="AQ381" t="str">
        <f t="shared" si="111"/>
        <v>,石头,多汁的坚果,稻草,狗牙</v>
      </c>
      <c r="AR381" s="24" t="str">
        <f>IF(F381="c",getSring(AQ381,4),VLOOKUP(K381&amp;F381,test4,2,FALSE))</f>
        <v>狗牙</v>
      </c>
      <c r="AS381" s="24">
        <f t="shared" si="112"/>
        <v>30038</v>
      </c>
      <c r="AT381" s="24">
        <f t="shared" si="113"/>
        <v>400</v>
      </c>
      <c r="AU381" s="24" t="str">
        <f t="shared" si="121"/>
        <v>石头</v>
      </c>
      <c r="AV381" s="24">
        <f t="shared" si="114"/>
        <v>30034</v>
      </c>
      <c r="AW381" s="24">
        <f t="shared" si="115"/>
        <v>100</v>
      </c>
      <c r="AX381" s="24" t="str">
        <f t="shared" si="122"/>
        <v>多汁的坚果</v>
      </c>
      <c r="AY381" s="24">
        <f t="shared" si="116"/>
        <v>30042</v>
      </c>
      <c r="AZ381" s="24">
        <f t="shared" si="117"/>
        <v>100</v>
      </c>
      <c r="BA381" s="24" t="str">
        <f t="shared" si="123"/>
        <v>稻草</v>
      </c>
      <c r="BB381" s="24">
        <f t="shared" si="118"/>
        <v>30026</v>
      </c>
      <c r="BC381" s="24">
        <f t="shared" si="124"/>
        <v>100</v>
      </c>
    </row>
    <row r="382" spans="1:55" ht="14.25" x14ac:dyDescent="0.2">
      <c r="A382">
        <f t="shared" si="119"/>
        <v>10380</v>
      </c>
      <c r="B382" s="16">
        <v>380</v>
      </c>
      <c r="C382" s="16" t="str">
        <f ca="1">武器1!C382</f>
        <v>IC1651</v>
      </c>
      <c r="D382" s="16" t="str">
        <f ca="1">武器1!D382</f>
        <v>一般的魔王玉枪</v>
      </c>
      <c r="E382" s="16">
        <f t="shared" si="105"/>
        <v>8</v>
      </c>
      <c r="F382" s="36" t="str">
        <f t="shared" si="125"/>
        <v>c</v>
      </c>
      <c r="G382" s="39">
        <f t="shared" si="120"/>
        <v>4</v>
      </c>
      <c r="H382" s="19" t="s">
        <v>21</v>
      </c>
      <c r="I382" s="3" t="s">
        <v>33</v>
      </c>
      <c r="J382" s="3" t="s">
        <v>932</v>
      </c>
      <c r="K382" s="3" t="str">
        <f t="shared" si="106"/>
        <v/>
      </c>
      <c r="L382" s="3">
        <f t="shared" si="107"/>
        <v>0</v>
      </c>
      <c r="M382" s="3">
        <f t="shared" si="108"/>
        <v>0</v>
      </c>
      <c r="N382" s="16">
        <v>5</v>
      </c>
      <c r="O382" s="16">
        <v>4</v>
      </c>
      <c r="P382" s="16">
        <f>武器2!L382</f>
        <v>106</v>
      </c>
      <c r="Q382" s="16">
        <f>武器2!M382</f>
        <v>0</v>
      </c>
      <c r="R382" s="16">
        <f>武器2!N382</f>
        <v>0</v>
      </c>
      <c r="S382" s="16">
        <f>武器2!O382</f>
        <v>0</v>
      </c>
      <c r="T382" s="16">
        <f>武器2!P382</f>
        <v>0</v>
      </c>
      <c r="U382" s="16">
        <f>武器2!Q382</f>
        <v>0</v>
      </c>
      <c r="V382" s="16">
        <f>武器2!R382</f>
        <v>0</v>
      </c>
      <c r="W382" s="16">
        <f>武器2!S382</f>
        <v>0</v>
      </c>
      <c r="X382" s="16">
        <f>武器2!T382</f>
        <v>0</v>
      </c>
      <c r="Y382" s="16">
        <f>武器2!U382</f>
        <v>0</v>
      </c>
      <c r="Z382" s="16">
        <f>武器2!V382</f>
        <v>0</v>
      </c>
      <c r="AA382" s="16">
        <f>武器2!W382</f>
        <v>0</v>
      </c>
      <c r="AB382" s="16">
        <f>武器2!X382</f>
        <v>0</v>
      </c>
      <c r="AC382" s="16">
        <f>武器2!Y382</f>
        <v>0</v>
      </c>
      <c r="AD382" s="16">
        <f>武器2!Z382</f>
        <v>0</v>
      </c>
      <c r="AE382" s="16">
        <f>武器2!AA382</f>
        <v>0</v>
      </c>
      <c r="AF382" s="16">
        <f>武器2!AB382</f>
        <v>0</v>
      </c>
      <c r="AG382" s="16">
        <f>武器2!AC382</f>
        <v>0</v>
      </c>
      <c r="AH382" s="16">
        <f>武器2!AD382</f>
        <v>0</v>
      </c>
      <c r="AI382" s="16">
        <f>武器2!AE382</f>
        <v>0</v>
      </c>
      <c r="AJ382" s="16">
        <f>武器2!AF382</f>
        <v>0</v>
      </c>
      <c r="AK382" s="16">
        <f>武器2!AG382</f>
        <v>0</v>
      </c>
      <c r="AL382" s="16">
        <f>武器2!AH382</f>
        <v>0</v>
      </c>
      <c r="AM382" s="16">
        <f>武器2!AI382</f>
        <v>0</v>
      </c>
      <c r="AN382" s="16">
        <f>武器2!AJ382</f>
        <v>0</v>
      </c>
      <c r="AO382" s="21">
        <f t="shared" si="109"/>
        <v>159</v>
      </c>
      <c r="AP382" s="21">
        <f t="shared" si="110"/>
        <v>139350</v>
      </c>
      <c r="AQ382" t="str">
        <f t="shared" si="111"/>
        <v>,多汁的坚果,红水晶,稻草,狗牙</v>
      </c>
      <c r="AR382" s="24" t="str">
        <f>IF(F382="c",getSring(AQ382,4),VLOOKUP(K382&amp;F382,test4,2,FALSE))</f>
        <v>狗牙</v>
      </c>
      <c r="AS382" s="24">
        <f t="shared" si="112"/>
        <v>30038</v>
      </c>
      <c r="AT382" s="24">
        <f t="shared" si="113"/>
        <v>530</v>
      </c>
      <c r="AU382" s="24" t="str">
        <f t="shared" si="121"/>
        <v>多汁的坚果</v>
      </c>
      <c r="AV382" s="24">
        <f t="shared" si="114"/>
        <v>30042</v>
      </c>
      <c r="AW382" s="24">
        <f t="shared" si="115"/>
        <v>133</v>
      </c>
      <c r="AX382" s="24" t="str">
        <f t="shared" si="122"/>
        <v>红水晶</v>
      </c>
      <c r="AY382" s="24">
        <f t="shared" si="116"/>
        <v>30030</v>
      </c>
      <c r="AZ382" s="24">
        <f t="shared" si="117"/>
        <v>133</v>
      </c>
      <c r="BA382" s="24" t="str">
        <f t="shared" si="123"/>
        <v>稻草</v>
      </c>
      <c r="BB382" s="24">
        <f t="shared" si="118"/>
        <v>30026</v>
      </c>
      <c r="BC382" s="24">
        <f t="shared" si="124"/>
        <v>133</v>
      </c>
    </row>
    <row r="383" spans="1:55" ht="14.25" x14ac:dyDescent="0.2">
      <c r="A383">
        <f t="shared" si="119"/>
        <v>10381</v>
      </c>
      <c r="B383" s="16">
        <v>381</v>
      </c>
      <c r="C383" s="16" t="str">
        <f ca="1">武器1!C383</f>
        <v>IC1666</v>
      </c>
      <c r="D383" s="16" t="str">
        <f ca="1">武器1!D383</f>
        <v>普通的卡尼亚玉枪</v>
      </c>
      <c r="E383" s="16">
        <f t="shared" si="105"/>
        <v>10</v>
      </c>
      <c r="F383" s="36" t="str">
        <f t="shared" si="125"/>
        <v>c</v>
      </c>
      <c r="G383" s="39">
        <f t="shared" si="120"/>
        <v>4</v>
      </c>
      <c r="H383" s="19" t="s">
        <v>21</v>
      </c>
      <c r="I383" s="3" t="s">
        <v>33</v>
      </c>
      <c r="J383" s="3" t="s">
        <v>932</v>
      </c>
      <c r="K383" s="3" t="str">
        <f t="shared" si="106"/>
        <v/>
      </c>
      <c r="L383" s="3">
        <f t="shared" si="107"/>
        <v>0</v>
      </c>
      <c r="M383" s="3">
        <f t="shared" si="108"/>
        <v>0</v>
      </c>
      <c r="N383" s="16">
        <v>5</v>
      </c>
      <c r="O383" s="16">
        <v>5</v>
      </c>
      <c r="P383" s="16">
        <f>武器2!L383</f>
        <v>133</v>
      </c>
      <c r="Q383" s="16">
        <f>武器2!M383</f>
        <v>0</v>
      </c>
      <c r="R383" s="16">
        <f>武器2!N383</f>
        <v>0</v>
      </c>
      <c r="S383" s="16">
        <f>武器2!O383</f>
        <v>0</v>
      </c>
      <c r="T383" s="16">
        <f>武器2!P383</f>
        <v>0</v>
      </c>
      <c r="U383" s="16">
        <f>武器2!Q383</f>
        <v>0</v>
      </c>
      <c r="V383" s="16">
        <f>武器2!R383</f>
        <v>0</v>
      </c>
      <c r="W383" s="16">
        <f>武器2!S383</f>
        <v>0</v>
      </c>
      <c r="X383" s="16">
        <f>武器2!T383</f>
        <v>0</v>
      </c>
      <c r="Y383" s="16">
        <f>武器2!U383</f>
        <v>0</v>
      </c>
      <c r="Z383" s="16">
        <f>武器2!V383</f>
        <v>0</v>
      </c>
      <c r="AA383" s="16">
        <f>武器2!W383</f>
        <v>0</v>
      </c>
      <c r="AB383" s="16">
        <f>武器2!X383</f>
        <v>0</v>
      </c>
      <c r="AC383" s="16">
        <f>武器2!Y383</f>
        <v>0</v>
      </c>
      <c r="AD383" s="16">
        <f>武器2!Z383</f>
        <v>0</v>
      </c>
      <c r="AE383" s="16">
        <f>武器2!AA383</f>
        <v>0</v>
      </c>
      <c r="AF383" s="16">
        <f>武器2!AB383</f>
        <v>0</v>
      </c>
      <c r="AG383" s="16">
        <f>武器2!AC383</f>
        <v>0</v>
      </c>
      <c r="AH383" s="16">
        <f>武器2!AD383</f>
        <v>0</v>
      </c>
      <c r="AI383" s="16">
        <f>武器2!AE383</f>
        <v>0</v>
      </c>
      <c r="AJ383" s="16">
        <f>武器2!AF383</f>
        <v>0</v>
      </c>
      <c r="AK383" s="16">
        <f>武器2!AG383</f>
        <v>0</v>
      </c>
      <c r="AL383" s="16">
        <f>武器2!AH383</f>
        <v>0</v>
      </c>
      <c r="AM383" s="16">
        <f>武器2!AI383</f>
        <v>0</v>
      </c>
      <c r="AN383" s="16">
        <f>武器2!AJ383</f>
        <v>0</v>
      </c>
      <c r="AO383" s="21">
        <f t="shared" si="109"/>
        <v>199.5</v>
      </c>
      <c r="AP383" s="21">
        <f t="shared" si="110"/>
        <v>174450</v>
      </c>
      <c r="AQ383" t="str">
        <f t="shared" si="111"/>
        <v>,石头,稻草,红水晶,狗牙</v>
      </c>
      <c r="AR383" s="24" t="str">
        <f>IF(F383="c",getSring(AQ383,4),VLOOKUP(K383&amp;F383,test4,2,FALSE))</f>
        <v>狗牙</v>
      </c>
      <c r="AS383" s="24">
        <f t="shared" si="112"/>
        <v>30038</v>
      </c>
      <c r="AT383" s="24">
        <f t="shared" si="113"/>
        <v>665</v>
      </c>
      <c r="AU383" s="24" t="str">
        <f t="shared" si="121"/>
        <v>石头</v>
      </c>
      <c r="AV383" s="24">
        <f t="shared" si="114"/>
        <v>30034</v>
      </c>
      <c r="AW383" s="24">
        <f t="shared" si="115"/>
        <v>166</v>
      </c>
      <c r="AX383" s="24" t="str">
        <f t="shared" si="122"/>
        <v>稻草</v>
      </c>
      <c r="AY383" s="24">
        <f t="shared" si="116"/>
        <v>30026</v>
      </c>
      <c r="AZ383" s="24">
        <f t="shared" si="117"/>
        <v>166</v>
      </c>
      <c r="BA383" s="24" t="str">
        <f t="shared" si="123"/>
        <v>红水晶</v>
      </c>
      <c r="BB383" s="24">
        <f t="shared" si="118"/>
        <v>30030</v>
      </c>
      <c r="BC383" s="24">
        <f t="shared" si="124"/>
        <v>166</v>
      </c>
    </row>
    <row r="384" spans="1:55" ht="14.25" x14ac:dyDescent="0.2">
      <c r="A384">
        <f t="shared" si="119"/>
        <v>10382</v>
      </c>
      <c r="B384" s="16">
        <v>382</v>
      </c>
      <c r="C384" s="16" t="str">
        <f ca="1">武器1!C384</f>
        <v>IC1673</v>
      </c>
      <c r="D384" s="16" t="str">
        <f ca="1">武器1!D384</f>
        <v>一般的塞尔塔钢枪</v>
      </c>
      <c r="E384" s="16">
        <f t="shared" si="105"/>
        <v>12</v>
      </c>
      <c r="F384" s="36" t="str">
        <f t="shared" si="125"/>
        <v>c</v>
      </c>
      <c r="G384" s="39">
        <f t="shared" si="120"/>
        <v>4</v>
      </c>
      <c r="H384" s="19" t="s">
        <v>21</v>
      </c>
      <c r="I384" s="3" t="s">
        <v>33</v>
      </c>
      <c r="J384" s="3" t="s">
        <v>932</v>
      </c>
      <c r="K384" s="3" t="str">
        <f t="shared" si="106"/>
        <v/>
      </c>
      <c r="L384" s="3">
        <f t="shared" si="107"/>
        <v>0</v>
      </c>
      <c r="M384" s="3">
        <f t="shared" si="108"/>
        <v>0</v>
      </c>
      <c r="N384" s="16">
        <v>5</v>
      </c>
      <c r="O384" s="16">
        <v>6</v>
      </c>
      <c r="P384" s="16">
        <f>武器2!L384</f>
        <v>160</v>
      </c>
      <c r="Q384" s="16">
        <f>武器2!M384</f>
        <v>0</v>
      </c>
      <c r="R384" s="16">
        <f>武器2!N384</f>
        <v>0</v>
      </c>
      <c r="S384" s="16">
        <f>武器2!O384</f>
        <v>0</v>
      </c>
      <c r="T384" s="16">
        <f>武器2!P384</f>
        <v>0</v>
      </c>
      <c r="U384" s="16">
        <f>武器2!Q384</f>
        <v>0</v>
      </c>
      <c r="V384" s="16">
        <f>武器2!R384</f>
        <v>0</v>
      </c>
      <c r="W384" s="16">
        <f>武器2!S384</f>
        <v>0</v>
      </c>
      <c r="X384" s="16">
        <f>武器2!T384</f>
        <v>0</v>
      </c>
      <c r="Y384" s="16">
        <f>武器2!U384</f>
        <v>0</v>
      </c>
      <c r="Z384" s="16">
        <f>武器2!V384</f>
        <v>0</v>
      </c>
      <c r="AA384" s="16">
        <f>武器2!W384</f>
        <v>0</v>
      </c>
      <c r="AB384" s="16">
        <f>武器2!X384</f>
        <v>0</v>
      </c>
      <c r="AC384" s="16">
        <f>武器2!Y384</f>
        <v>0</v>
      </c>
      <c r="AD384" s="16">
        <f>武器2!Z384</f>
        <v>0</v>
      </c>
      <c r="AE384" s="16">
        <f>武器2!AA384</f>
        <v>0</v>
      </c>
      <c r="AF384" s="16">
        <f>武器2!AB384</f>
        <v>0</v>
      </c>
      <c r="AG384" s="16">
        <f>武器2!AC384</f>
        <v>0</v>
      </c>
      <c r="AH384" s="16">
        <f>武器2!AD384</f>
        <v>0</v>
      </c>
      <c r="AI384" s="16">
        <f>武器2!AE384</f>
        <v>0</v>
      </c>
      <c r="AJ384" s="16">
        <f>武器2!AF384</f>
        <v>0</v>
      </c>
      <c r="AK384" s="16">
        <f>武器2!AG384</f>
        <v>0</v>
      </c>
      <c r="AL384" s="16">
        <f>武器2!AH384</f>
        <v>0</v>
      </c>
      <c r="AM384" s="16">
        <f>武器2!AI384</f>
        <v>0</v>
      </c>
      <c r="AN384" s="16">
        <f>武器2!AJ384</f>
        <v>0</v>
      </c>
      <c r="AO384" s="21">
        <f t="shared" si="109"/>
        <v>240</v>
      </c>
      <c r="AP384" s="21">
        <f t="shared" si="110"/>
        <v>210000</v>
      </c>
      <c r="AQ384" t="str">
        <f t="shared" si="111"/>
        <v>,石头,红水晶,蘑菇,狗牙</v>
      </c>
      <c r="AR384" s="24" t="str">
        <f>IF(F384="c",getSring(AQ384,4),VLOOKUP(K384&amp;F384,test4,2,FALSE))</f>
        <v>狗牙</v>
      </c>
      <c r="AS384" s="24">
        <f t="shared" si="112"/>
        <v>30038</v>
      </c>
      <c r="AT384" s="24">
        <f t="shared" si="113"/>
        <v>800</v>
      </c>
      <c r="AU384" s="24" t="str">
        <f t="shared" si="121"/>
        <v>石头</v>
      </c>
      <c r="AV384" s="24">
        <f t="shared" si="114"/>
        <v>30034</v>
      </c>
      <c r="AW384" s="24">
        <f t="shared" si="115"/>
        <v>200</v>
      </c>
      <c r="AX384" s="24" t="str">
        <f t="shared" si="122"/>
        <v>红水晶</v>
      </c>
      <c r="AY384" s="24">
        <f t="shared" si="116"/>
        <v>30030</v>
      </c>
      <c r="AZ384" s="24">
        <f t="shared" si="117"/>
        <v>200</v>
      </c>
      <c r="BA384" s="24" t="str">
        <f t="shared" si="123"/>
        <v>蘑菇</v>
      </c>
      <c r="BB384" s="24">
        <f t="shared" si="118"/>
        <v>30022</v>
      </c>
      <c r="BC384" s="24">
        <f t="shared" si="124"/>
        <v>200</v>
      </c>
    </row>
    <row r="385" spans="1:55" ht="14.25" x14ac:dyDescent="0.2">
      <c r="A385">
        <f t="shared" si="119"/>
        <v>10383</v>
      </c>
      <c r="B385" s="16">
        <v>383</v>
      </c>
      <c r="C385" s="16" t="str">
        <f ca="1">武器1!C385</f>
        <v>IC1655</v>
      </c>
      <c r="D385" s="16" t="str">
        <f ca="1">武器1!D385</f>
        <v>初级的忏悔钢枪</v>
      </c>
      <c r="E385" s="16">
        <f t="shared" si="105"/>
        <v>14</v>
      </c>
      <c r="F385" s="36" t="str">
        <f t="shared" si="125"/>
        <v>c</v>
      </c>
      <c r="G385" s="39">
        <f t="shared" si="120"/>
        <v>4</v>
      </c>
      <c r="H385" s="19" t="s">
        <v>21</v>
      </c>
      <c r="I385" s="3" t="s">
        <v>33</v>
      </c>
      <c r="J385" s="3" t="s">
        <v>932</v>
      </c>
      <c r="K385" s="3" t="str">
        <f t="shared" si="106"/>
        <v/>
      </c>
      <c r="L385" s="3">
        <f t="shared" si="107"/>
        <v>0</v>
      </c>
      <c r="M385" s="3">
        <f t="shared" si="108"/>
        <v>0</v>
      </c>
      <c r="N385" s="16">
        <v>5</v>
      </c>
      <c r="O385" s="16">
        <v>7</v>
      </c>
      <c r="P385" s="16">
        <f>武器2!L385</f>
        <v>186</v>
      </c>
      <c r="Q385" s="16">
        <f>武器2!M385</f>
        <v>0</v>
      </c>
      <c r="R385" s="16">
        <f>武器2!N385</f>
        <v>0</v>
      </c>
      <c r="S385" s="16">
        <f>武器2!O385</f>
        <v>0</v>
      </c>
      <c r="T385" s="16">
        <f>武器2!P385</f>
        <v>0</v>
      </c>
      <c r="U385" s="16">
        <f>武器2!Q385</f>
        <v>0</v>
      </c>
      <c r="V385" s="16">
        <f>武器2!R385</f>
        <v>0</v>
      </c>
      <c r="W385" s="16">
        <f>武器2!S385</f>
        <v>0</v>
      </c>
      <c r="X385" s="16">
        <f>武器2!T385</f>
        <v>0</v>
      </c>
      <c r="Y385" s="16">
        <f>武器2!U385</f>
        <v>0</v>
      </c>
      <c r="Z385" s="16">
        <f>武器2!V385</f>
        <v>0</v>
      </c>
      <c r="AA385" s="16">
        <f>武器2!W385</f>
        <v>0</v>
      </c>
      <c r="AB385" s="16">
        <f>武器2!X385</f>
        <v>0</v>
      </c>
      <c r="AC385" s="16">
        <f>武器2!Y385</f>
        <v>0</v>
      </c>
      <c r="AD385" s="16">
        <f>武器2!Z385</f>
        <v>0</v>
      </c>
      <c r="AE385" s="16">
        <f>武器2!AA385</f>
        <v>0</v>
      </c>
      <c r="AF385" s="16">
        <f>武器2!AB385</f>
        <v>0</v>
      </c>
      <c r="AG385" s="16">
        <f>武器2!AC385</f>
        <v>0</v>
      </c>
      <c r="AH385" s="16">
        <f>武器2!AD385</f>
        <v>0</v>
      </c>
      <c r="AI385" s="16">
        <f>武器2!AE385</f>
        <v>0</v>
      </c>
      <c r="AJ385" s="16">
        <f>武器2!AF385</f>
        <v>0</v>
      </c>
      <c r="AK385" s="16">
        <f>武器2!AG385</f>
        <v>0</v>
      </c>
      <c r="AL385" s="16">
        <f>武器2!AH385</f>
        <v>0</v>
      </c>
      <c r="AM385" s="16">
        <f>武器2!AI385</f>
        <v>0</v>
      </c>
      <c r="AN385" s="16">
        <f>武器2!AJ385</f>
        <v>0</v>
      </c>
      <c r="AO385" s="21">
        <f t="shared" si="109"/>
        <v>279</v>
      </c>
      <c r="AP385" s="21">
        <f t="shared" si="110"/>
        <v>244350</v>
      </c>
      <c r="AQ385" t="str">
        <f t="shared" si="111"/>
        <v>,稻草,狗牙,红水晶,蘑菇</v>
      </c>
      <c r="AR385" s="24" t="str">
        <f>IF(F385="c",getSring(AQ385,4),VLOOKUP(K385&amp;F385,test4,2,FALSE))</f>
        <v>蘑菇</v>
      </c>
      <c r="AS385" s="24">
        <f t="shared" si="112"/>
        <v>30022</v>
      </c>
      <c r="AT385" s="24">
        <f t="shared" si="113"/>
        <v>930</v>
      </c>
      <c r="AU385" s="24" t="str">
        <f t="shared" si="121"/>
        <v>稻草</v>
      </c>
      <c r="AV385" s="24">
        <f t="shared" si="114"/>
        <v>30026</v>
      </c>
      <c r="AW385" s="24">
        <f t="shared" si="115"/>
        <v>233</v>
      </c>
      <c r="AX385" s="24" t="str">
        <f t="shared" si="122"/>
        <v>狗牙</v>
      </c>
      <c r="AY385" s="24">
        <f t="shared" si="116"/>
        <v>30038</v>
      </c>
      <c r="AZ385" s="24">
        <f t="shared" si="117"/>
        <v>233</v>
      </c>
      <c r="BA385" s="24" t="str">
        <f t="shared" si="123"/>
        <v>红水晶</v>
      </c>
      <c r="BB385" s="24">
        <f t="shared" si="118"/>
        <v>30030</v>
      </c>
      <c r="BC385" s="24">
        <f t="shared" si="124"/>
        <v>233</v>
      </c>
    </row>
    <row r="386" spans="1:55" ht="14.25" x14ac:dyDescent="0.2">
      <c r="A386">
        <f t="shared" si="119"/>
        <v>10384</v>
      </c>
      <c r="B386" s="16">
        <v>384</v>
      </c>
      <c r="C386" s="16" t="str">
        <f ca="1">武器1!C386</f>
        <v>IC1665</v>
      </c>
      <c r="D386" s="16" t="str">
        <f ca="1">武器1!D386</f>
        <v>普通的精灵玉枪</v>
      </c>
      <c r="E386" s="16">
        <f t="shared" si="105"/>
        <v>16</v>
      </c>
      <c r="F386" s="36" t="str">
        <f t="shared" si="125"/>
        <v>c</v>
      </c>
      <c r="G386" s="39">
        <f t="shared" si="120"/>
        <v>4</v>
      </c>
      <c r="H386" s="19" t="s">
        <v>21</v>
      </c>
      <c r="I386" s="3" t="s">
        <v>33</v>
      </c>
      <c r="J386" s="3" t="s">
        <v>932</v>
      </c>
      <c r="K386" s="3" t="str">
        <f t="shared" si="106"/>
        <v/>
      </c>
      <c r="L386" s="3">
        <f t="shared" si="107"/>
        <v>0</v>
      </c>
      <c r="M386" s="3">
        <f t="shared" si="108"/>
        <v>0</v>
      </c>
      <c r="N386" s="16">
        <v>5</v>
      </c>
      <c r="O386" s="16">
        <v>8</v>
      </c>
      <c r="P386" s="16">
        <f>武器2!L386</f>
        <v>213</v>
      </c>
      <c r="Q386" s="16">
        <f>武器2!M386</f>
        <v>0</v>
      </c>
      <c r="R386" s="16">
        <f>武器2!N386</f>
        <v>0</v>
      </c>
      <c r="S386" s="16">
        <f>武器2!O386</f>
        <v>0</v>
      </c>
      <c r="T386" s="16">
        <f>武器2!P386</f>
        <v>0</v>
      </c>
      <c r="U386" s="16">
        <f>武器2!Q386</f>
        <v>0</v>
      </c>
      <c r="V386" s="16">
        <f>武器2!R386</f>
        <v>0</v>
      </c>
      <c r="W386" s="16">
        <f>武器2!S386</f>
        <v>0</v>
      </c>
      <c r="X386" s="16">
        <f>武器2!T386</f>
        <v>0</v>
      </c>
      <c r="Y386" s="16">
        <f>武器2!U386</f>
        <v>0</v>
      </c>
      <c r="Z386" s="16">
        <f>武器2!V386</f>
        <v>0</v>
      </c>
      <c r="AA386" s="16">
        <f>武器2!W386</f>
        <v>0</v>
      </c>
      <c r="AB386" s="16">
        <f>武器2!X386</f>
        <v>0</v>
      </c>
      <c r="AC386" s="16">
        <f>武器2!Y386</f>
        <v>0</v>
      </c>
      <c r="AD386" s="16">
        <f>武器2!Z386</f>
        <v>0</v>
      </c>
      <c r="AE386" s="16">
        <f>武器2!AA386</f>
        <v>0</v>
      </c>
      <c r="AF386" s="16">
        <f>武器2!AB386</f>
        <v>0</v>
      </c>
      <c r="AG386" s="16">
        <f>武器2!AC386</f>
        <v>0</v>
      </c>
      <c r="AH386" s="16">
        <f>武器2!AD386</f>
        <v>0</v>
      </c>
      <c r="AI386" s="16">
        <f>武器2!AE386</f>
        <v>0</v>
      </c>
      <c r="AJ386" s="16">
        <f>武器2!AF386</f>
        <v>0</v>
      </c>
      <c r="AK386" s="16">
        <f>武器2!AG386</f>
        <v>0</v>
      </c>
      <c r="AL386" s="16">
        <f>武器2!AH386</f>
        <v>0</v>
      </c>
      <c r="AM386" s="16">
        <f>武器2!AI386</f>
        <v>0</v>
      </c>
      <c r="AN386" s="16">
        <f>武器2!AJ386</f>
        <v>0</v>
      </c>
      <c r="AO386" s="21">
        <f t="shared" si="109"/>
        <v>319.5</v>
      </c>
      <c r="AP386" s="21">
        <f t="shared" si="110"/>
        <v>279450</v>
      </c>
      <c r="AQ386" t="str">
        <f t="shared" si="111"/>
        <v>,稻草,多汁的坚果,狗牙,红水晶</v>
      </c>
      <c r="AR386" s="24" t="str">
        <f>IF(F386="c",getSring(AQ386,4),VLOOKUP(K386&amp;F386,test4,2,FALSE))</f>
        <v>红水晶</v>
      </c>
      <c r="AS386" s="24">
        <f t="shared" si="112"/>
        <v>30030</v>
      </c>
      <c r="AT386" s="24">
        <f t="shared" si="113"/>
        <v>1065</v>
      </c>
      <c r="AU386" s="24" t="str">
        <f t="shared" si="121"/>
        <v>稻草</v>
      </c>
      <c r="AV386" s="24">
        <f t="shared" si="114"/>
        <v>30026</v>
      </c>
      <c r="AW386" s="24">
        <f t="shared" si="115"/>
        <v>266</v>
      </c>
      <c r="AX386" s="24" t="str">
        <f t="shared" si="122"/>
        <v>多汁的坚果</v>
      </c>
      <c r="AY386" s="24">
        <f t="shared" si="116"/>
        <v>30042</v>
      </c>
      <c r="AZ386" s="24">
        <f t="shared" si="117"/>
        <v>266</v>
      </c>
      <c r="BA386" s="24" t="str">
        <f t="shared" si="123"/>
        <v>狗牙</v>
      </c>
      <c r="BB386" s="24">
        <f t="shared" si="118"/>
        <v>30038</v>
      </c>
      <c r="BC386" s="24">
        <f t="shared" si="124"/>
        <v>266</v>
      </c>
    </row>
    <row r="387" spans="1:55" ht="14.25" x14ac:dyDescent="0.2">
      <c r="A387">
        <f t="shared" si="119"/>
        <v>10385</v>
      </c>
      <c r="B387" s="16">
        <v>385</v>
      </c>
      <c r="C387" s="16" t="str">
        <f ca="1">武器1!C387</f>
        <v>IC1001</v>
      </c>
      <c r="D387" s="16" t="str">
        <f ca="1">武器1!D387</f>
        <v>传说的混乱重锤</v>
      </c>
      <c r="E387" s="16">
        <f t="shared" ref="E387:E450" si="126">VLOOKUP(J387&amp;O387&amp;F387,test11,5,FALSE)</f>
        <v>3</v>
      </c>
      <c r="F387" s="36" t="str">
        <f t="shared" si="125"/>
        <v>s</v>
      </c>
      <c r="G387" s="39">
        <f t="shared" si="120"/>
        <v>3</v>
      </c>
      <c r="H387" s="19" t="s">
        <v>21</v>
      </c>
      <c r="I387" s="3" t="s">
        <v>34</v>
      </c>
      <c r="J387" s="3" t="s">
        <v>932</v>
      </c>
      <c r="K387" s="3" t="str">
        <f t="shared" ref="K387:K450" si="127">IF(F387="c","",VLOOKUP(I387,professionNatrue,2,FALSE))</f>
        <v>神圣</v>
      </c>
      <c r="L387" s="3">
        <f t="shared" ref="L387:L450" si="128">IF(K387="",0,VLOOKUP(K387,new_natrue,2,FALSE))</f>
        <v>5</v>
      </c>
      <c r="M387" s="3">
        <f t="shared" ref="M387:M450" si="129">IF(F387="c",0,VLOOKUP(I387,professionNatureNum,3,FALSE))</f>
        <v>5</v>
      </c>
      <c r="N387" s="16">
        <v>0</v>
      </c>
      <c r="O387" s="16">
        <v>1</v>
      </c>
      <c r="P387" s="16">
        <f>武器2!L387</f>
        <v>26</v>
      </c>
      <c r="Q387" s="16">
        <f>武器2!M387</f>
        <v>0</v>
      </c>
      <c r="R387" s="16">
        <f>武器2!N387</f>
        <v>0</v>
      </c>
      <c r="S387" s="16">
        <f>武器2!O387</f>
        <v>0</v>
      </c>
      <c r="T387" s="16">
        <f>武器2!P387</f>
        <v>0</v>
      </c>
      <c r="U387" s="16">
        <f>武器2!Q387</f>
        <v>20</v>
      </c>
      <c r="V387" s="16">
        <f>武器2!R387</f>
        <v>0</v>
      </c>
      <c r="W387" s="16">
        <f>武器2!S387</f>
        <v>0</v>
      </c>
      <c r="X387" s="16">
        <f>武器2!T387</f>
        <v>0</v>
      </c>
      <c r="Y387" s="16">
        <f>武器2!U387</f>
        <v>0</v>
      </c>
      <c r="Z387" s="16">
        <f>武器2!V387</f>
        <v>0</v>
      </c>
      <c r="AA387" s="16">
        <f>武器2!W387</f>
        <v>0</v>
      </c>
      <c r="AB387" s="16">
        <f>武器2!X387</f>
        <v>0.1</v>
      </c>
      <c r="AC387" s="16">
        <f>武器2!Y387</f>
        <v>0</v>
      </c>
      <c r="AD387" s="16">
        <f>武器2!Z387</f>
        <v>0</v>
      </c>
      <c r="AE387" s="16">
        <f>武器2!AA387</f>
        <v>0</v>
      </c>
      <c r="AF387" s="16">
        <f>武器2!AB387</f>
        <v>0</v>
      </c>
      <c r="AG387" s="16">
        <f>武器2!AC387</f>
        <v>0</v>
      </c>
      <c r="AH387" s="16">
        <f>武器2!AD387</f>
        <v>0</v>
      </c>
      <c r="AI387" s="16">
        <f>武器2!AE387</f>
        <v>0</v>
      </c>
      <c r="AJ387" s="16">
        <f>武器2!AF387</f>
        <v>0</v>
      </c>
      <c r="AK387" s="16">
        <f>武器2!AG387</f>
        <v>0</v>
      </c>
      <c r="AL387" s="16">
        <f>武器2!AH387</f>
        <v>0</v>
      </c>
      <c r="AM387" s="16">
        <f>武器2!AI387</f>
        <v>0</v>
      </c>
      <c r="AN387" s="16">
        <f>武器2!AJ387</f>
        <v>0</v>
      </c>
      <c r="AO387" s="21">
        <f t="shared" ref="AO387:AO450" si="130">SUM(P387:X387)*1.5+AB387*(P387+VLOOKUP(I387,test2,4,FALSE)+SUM(AJ387:AN387))+SUM(AC387:AI387)*VLOOKUP(I387,test2,2,FALSE)</f>
        <v>72.128</v>
      </c>
      <c r="AP387" s="21">
        <f t="shared" ref="AP387:AP450" si="131">(VLOOKUP(AR387,sell,6,FALSE)*AT387+VLOOKUP(AU387,sell,6,FALSE)*AW387+VLOOKUP(AX387,sell,6,FALSE)*AZ387+VLOOKUP(BA387,sell,6,FALSE)*BC387)/2</f>
        <v>67200</v>
      </c>
      <c r="AQ387" t="str">
        <f t="shared" ref="AQ387:AQ450" si="132">getMarking(VLOOKUP(F387,simple1,2,FALSE),G387)</f>
        <v>,斑斓的稻草,剧毒牙,耀眼的石头</v>
      </c>
      <c r="AR387" s="24" t="str">
        <f>IF(F387="c",getSring(AQ387,4),VLOOKUP(K387&amp;F387,test4,2,FALSE))</f>
        <v>顶级光之精华</v>
      </c>
      <c r="AS387" s="24">
        <f t="shared" ref="AS387:AS450" si="133">VLOOKUP(AR387,test9,2,FALSE)+30000</f>
        <v>30016</v>
      </c>
      <c r="AT387" s="24">
        <f t="shared" ref="AT387:AT450" si="134">ROUND(AO387/VLOOKUP(AR387,test7,5,FALSE),0)</f>
        <v>4</v>
      </c>
      <c r="AU387" s="24" t="str">
        <f t="shared" si="121"/>
        <v>斑斓的稻草</v>
      </c>
      <c r="AV387" s="24">
        <f t="shared" ref="AV387:AV450" si="135">VLOOKUP(AU387,test9,2,FALSE)+30000</f>
        <v>30029</v>
      </c>
      <c r="AW387" s="24">
        <f t="shared" ref="AW387:AW450" si="136">ROUND(AO387/VLOOKUP(AU387,test7,5,FALSE)/4,0)</f>
        <v>8</v>
      </c>
      <c r="AX387" s="24" t="str">
        <f t="shared" si="122"/>
        <v>剧毒牙</v>
      </c>
      <c r="AY387" s="24">
        <f t="shared" ref="AY387:AY450" si="137">VLOOKUP(AX387,test9,2,FALSE)+30000</f>
        <v>30041</v>
      </c>
      <c r="AZ387" s="24">
        <f t="shared" ref="AZ387:AZ450" si="138">ROUND(AO387/4/VLOOKUP(AX387,test7,5,FALSE),0)</f>
        <v>8</v>
      </c>
      <c r="BA387" s="24" t="str">
        <f t="shared" si="123"/>
        <v>耀眼的石头</v>
      </c>
      <c r="BB387" s="24">
        <f t="shared" ref="BB387:BB450" si="139">VLOOKUP(BA387,test9,2,FALSE)+30000</f>
        <v>30037</v>
      </c>
      <c r="BC387" s="24">
        <f t="shared" si="124"/>
        <v>8</v>
      </c>
    </row>
    <row r="388" spans="1:55" ht="14.25" x14ac:dyDescent="0.2">
      <c r="A388">
        <f t="shared" ref="A388:A451" si="140">B388+10000</f>
        <v>10386</v>
      </c>
      <c r="B388" s="16">
        <v>386</v>
      </c>
      <c r="C388" s="16" t="str">
        <f ca="1">武器1!C388</f>
        <v>IC1032</v>
      </c>
      <c r="D388" s="16" t="str">
        <f ca="1">武器1!D388</f>
        <v>璀璨的言语重锤</v>
      </c>
      <c r="E388" s="16">
        <f t="shared" si="126"/>
        <v>5</v>
      </c>
      <c r="F388" s="36" t="str">
        <f t="shared" si="125"/>
        <v>s</v>
      </c>
      <c r="G388" s="39">
        <f t="shared" ref="G388:G451" si="141">IF(F388="c",4,3)</f>
        <v>3</v>
      </c>
      <c r="H388" s="19" t="s">
        <v>21</v>
      </c>
      <c r="I388" s="3" t="s">
        <v>34</v>
      </c>
      <c r="J388" s="3" t="s">
        <v>932</v>
      </c>
      <c r="K388" s="3" t="str">
        <f t="shared" si="127"/>
        <v>神圣</v>
      </c>
      <c r="L388" s="3">
        <f t="shared" si="128"/>
        <v>5</v>
      </c>
      <c r="M388" s="3">
        <f t="shared" si="129"/>
        <v>5</v>
      </c>
      <c r="N388" s="16">
        <v>0</v>
      </c>
      <c r="O388" s="16">
        <v>2</v>
      </c>
      <c r="P388" s="16">
        <f>武器2!L388</f>
        <v>53</v>
      </c>
      <c r="Q388" s="16">
        <f>武器2!M388</f>
        <v>0</v>
      </c>
      <c r="R388" s="16">
        <f>武器2!N388</f>
        <v>0</v>
      </c>
      <c r="S388" s="16">
        <f>武器2!O388</f>
        <v>0</v>
      </c>
      <c r="T388" s="16">
        <f>武器2!P388</f>
        <v>0</v>
      </c>
      <c r="U388" s="16">
        <f>武器2!Q388</f>
        <v>39</v>
      </c>
      <c r="V388" s="16">
        <f>武器2!R388</f>
        <v>0</v>
      </c>
      <c r="W388" s="16">
        <f>武器2!S388</f>
        <v>0</v>
      </c>
      <c r="X388" s="16">
        <f>武器2!T388</f>
        <v>0</v>
      </c>
      <c r="Y388" s="16">
        <f>武器2!U388</f>
        <v>0</v>
      </c>
      <c r="Z388" s="16">
        <f>武器2!V388</f>
        <v>0</v>
      </c>
      <c r="AA388" s="16">
        <f>武器2!W388</f>
        <v>0</v>
      </c>
      <c r="AB388" s="16">
        <f>武器2!X388</f>
        <v>0</v>
      </c>
      <c r="AC388" s="16">
        <f>武器2!Y388</f>
        <v>0</v>
      </c>
      <c r="AD388" s="16">
        <f>武器2!Z388</f>
        <v>0</v>
      </c>
      <c r="AE388" s="16">
        <f>武器2!AA388</f>
        <v>0</v>
      </c>
      <c r="AF388" s="16">
        <f>武器2!AB388</f>
        <v>0</v>
      </c>
      <c r="AG388" s="16">
        <f>武器2!AC388</f>
        <v>0</v>
      </c>
      <c r="AH388" s="16">
        <f>武器2!AD388</f>
        <v>0</v>
      </c>
      <c r="AI388" s="16">
        <f>武器2!AE388</f>
        <v>0</v>
      </c>
      <c r="AJ388" s="16">
        <f>武器2!AF388</f>
        <v>0</v>
      </c>
      <c r="AK388" s="16">
        <f>武器2!AG388</f>
        <v>0.13818181818181818</v>
      </c>
      <c r="AL388" s="16">
        <f>武器2!AH388</f>
        <v>0</v>
      </c>
      <c r="AM388" s="16">
        <f>武器2!AI388</f>
        <v>0</v>
      </c>
      <c r="AN388" s="16">
        <f>武器2!AJ388</f>
        <v>0</v>
      </c>
      <c r="AO388" s="21">
        <f t="shared" si="130"/>
        <v>138</v>
      </c>
      <c r="AP388" s="21">
        <f t="shared" si="131"/>
        <v>117600</v>
      </c>
      <c r="AQ388" t="str">
        <f t="shared" si="132"/>
        <v>,耀眼的石头,五彩的蘑菇,夏娃的坚果</v>
      </c>
      <c r="AR388" s="24" t="str">
        <f>IF(F388="c",getSring(AQ388,4),VLOOKUP(K388&amp;F388,test4,2,FALSE))</f>
        <v>顶级光之精华</v>
      </c>
      <c r="AS388" s="24">
        <f t="shared" si="133"/>
        <v>30016</v>
      </c>
      <c r="AT388" s="24">
        <f t="shared" si="134"/>
        <v>7</v>
      </c>
      <c r="AU388" s="24" t="str">
        <f t="shared" ref="AU388:AU451" si="142">getSring(AQ388,1)</f>
        <v>耀眼的石头</v>
      </c>
      <c r="AV388" s="24">
        <f t="shared" si="135"/>
        <v>30037</v>
      </c>
      <c r="AW388" s="24">
        <f t="shared" si="136"/>
        <v>14</v>
      </c>
      <c r="AX388" s="24" t="str">
        <f t="shared" ref="AX388:AX451" si="143">getSring(AQ388,2)</f>
        <v>五彩的蘑菇</v>
      </c>
      <c r="AY388" s="24">
        <f t="shared" si="137"/>
        <v>30025</v>
      </c>
      <c r="AZ388" s="24">
        <f t="shared" si="138"/>
        <v>14</v>
      </c>
      <c r="BA388" s="24" t="str">
        <f t="shared" ref="BA388:BA451" si="144">getSring(AQ388,3)</f>
        <v>夏娃的坚果</v>
      </c>
      <c r="BB388" s="24">
        <f t="shared" si="139"/>
        <v>30045</v>
      </c>
      <c r="BC388" s="24">
        <f t="shared" ref="BC388:BC451" si="145">AZ388</f>
        <v>14</v>
      </c>
    </row>
    <row r="389" spans="1:55" ht="14.25" x14ac:dyDescent="0.2">
      <c r="A389">
        <f t="shared" si="140"/>
        <v>10387</v>
      </c>
      <c r="B389" s="16">
        <v>387</v>
      </c>
      <c r="C389" s="16" t="str">
        <f ca="1">武器1!C389</f>
        <v>IC1032</v>
      </c>
      <c r="D389" s="16" t="str">
        <f ca="1">武器1!D389</f>
        <v>神奇的虚幻轻锤</v>
      </c>
      <c r="E389" s="16">
        <f t="shared" si="126"/>
        <v>7</v>
      </c>
      <c r="F389" s="36" t="str">
        <f t="shared" si="125"/>
        <v>s</v>
      </c>
      <c r="G389" s="39">
        <f t="shared" si="141"/>
        <v>3</v>
      </c>
      <c r="H389" s="19" t="s">
        <v>21</v>
      </c>
      <c r="I389" s="3" t="s">
        <v>34</v>
      </c>
      <c r="J389" s="3" t="s">
        <v>932</v>
      </c>
      <c r="K389" s="3" t="str">
        <f t="shared" si="127"/>
        <v>神圣</v>
      </c>
      <c r="L389" s="3">
        <f t="shared" si="128"/>
        <v>5</v>
      </c>
      <c r="M389" s="3">
        <f t="shared" si="129"/>
        <v>5</v>
      </c>
      <c r="N389" s="16">
        <v>0</v>
      </c>
      <c r="O389" s="16">
        <v>3</v>
      </c>
      <c r="P389" s="16">
        <f>武器2!L389</f>
        <v>80</v>
      </c>
      <c r="Q389" s="16">
        <f>武器2!M389</f>
        <v>0</v>
      </c>
      <c r="R389" s="16">
        <f>武器2!N389</f>
        <v>0</v>
      </c>
      <c r="S389" s="16">
        <f>武器2!O389</f>
        <v>0</v>
      </c>
      <c r="T389" s="16">
        <f>武器2!P389</f>
        <v>0</v>
      </c>
      <c r="U389" s="16">
        <f>武器2!Q389</f>
        <v>0</v>
      </c>
      <c r="V389" s="16">
        <f>武器2!R389</f>
        <v>0</v>
      </c>
      <c r="W389" s="16">
        <f>武器2!S389</f>
        <v>0</v>
      </c>
      <c r="X389" s="16">
        <f>武器2!T389</f>
        <v>0</v>
      </c>
      <c r="Y389" s="16">
        <f>武器2!U389</f>
        <v>0</v>
      </c>
      <c r="Z389" s="16">
        <f>武器2!V389</f>
        <v>5.333333333333333E-2</v>
      </c>
      <c r="AA389" s="16">
        <f>武器2!W389</f>
        <v>0</v>
      </c>
      <c r="AB389" s="16">
        <f>武器2!X389</f>
        <v>0</v>
      </c>
      <c r="AC389" s="16">
        <f>武器2!Y389</f>
        <v>0</v>
      </c>
      <c r="AD389" s="16">
        <f>武器2!Z389</f>
        <v>0</v>
      </c>
      <c r="AE389" s="16">
        <f>武器2!AA389</f>
        <v>0</v>
      </c>
      <c r="AF389" s="16">
        <f>武器2!AB389</f>
        <v>0</v>
      </c>
      <c r="AG389" s="16">
        <f>武器2!AC389</f>
        <v>0</v>
      </c>
      <c r="AH389" s="16">
        <f>武器2!AD389</f>
        <v>0</v>
      </c>
      <c r="AI389" s="16">
        <f>武器2!AE389</f>
        <v>0</v>
      </c>
      <c r="AJ389" s="16">
        <f>武器2!AF389</f>
        <v>0</v>
      </c>
      <c r="AK389" s="16">
        <f>武器2!AG389</f>
        <v>0.21018181818181822</v>
      </c>
      <c r="AL389" s="16">
        <f>武器2!AH389</f>
        <v>0.21018181818181822</v>
      </c>
      <c r="AM389" s="16">
        <f>武器2!AI389</f>
        <v>0</v>
      </c>
      <c r="AN389" s="16">
        <f>武器2!AJ389</f>
        <v>0</v>
      </c>
      <c r="AO389" s="21">
        <f t="shared" si="130"/>
        <v>120</v>
      </c>
      <c r="AP389" s="21">
        <f t="shared" si="131"/>
        <v>104400</v>
      </c>
      <c r="AQ389" t="str">
        <f t="shared" si="132"/>
        <v>,紫水晶,五彩的蘑菇,斑斓的稻草</v>
      </c>
      <c r="AR389" s="24" t="str">
        <f>IF(F389="c",getSring(AQ389,4),VLOOKUP(K389&amp;F389,test4,2,FALSE))</f>
        <v>顶级光之精华</v>
      </c>
      <c r="AS389" s="24">
        <f t="shared" si="133"/>
        <v>30016</v>
      </c>
      <c r="AT389" s="24">
        <f t="shared" si="134"/>
        <v>6</v>
      </c>
      <c r="AU389" s="24" t="str">
        <f t="shared" si="142"/>
        <v>紫水晶</v>
      </c>
      <c r="AV389" s="24">
        <f t="shared" si="135"/>
        <v>30033</v>
      </c>
      <c r="AW389" s="24">
        <f t="shared" si="136"/>
        <v>13</v>
      </c>
      <c r="AX389" s="24" t="str">
        <f t="shared" si="143"/>
        <v>五彩的蘑菇</v>
      </c>
      <c r="AY389" s="24">
        <f t="shared" si="137"/>
        <v>30025</v>
      </c>
      <c r="AZ389" s="24">
        <f t="shared" si="138"/>
        <v>13</v>
      </c>
      <c r="BA389" s="24" t="str">
        <f t="shared" si="144"/>
        <v>斑斓的稻草</v>
      </c>
      <c r="BB389" s="24">
        <f t="shared" si="139"/>
        <v>30029</v>
      </c>
      <c r="BC389" s="24">
        <f t="shared" si="145"/>
        <v>13</v>
      </c>
    </row>
    <row r="390" spans="1:55" ht="14.25" x14ac:dyDescent="0.2">
      <c r="A390">
        <f t="shared" si="140"/>
        <v>10388</v>
      </c>
      <c r="B390" s="16">
        <v>388</v>
      </c>
      <c r="C390" s="16" t="str">
        <f ca="1">武器1!C390</f>
        <v>IC1016</v>
      </c>
      <c r="D390" s="16" t="str">
        <f ca="1">武器1!D390</f>
        <v>神奇的魔王重锤</v>
      </c>
      <c r="E390" s="16">
        <f t="shared" si="126"/>
        <v>9</v>
      </c>
      <c r="F390" s="36" t="str">
        <f t="shared" si="125"/>
        <v>s</v>
      </c>
      <c r="G390" s="39">
        <f t="shared" si="141"/>
        <v>3</v>
      </c>
      <c r="H390" s="19" t="s">
        <v>21</v>
      </c>
      <c r="I390" s="3" t="s">
        <v>34</v>
      </c>
      <c r="J390" s="3" t="s">
        <v>932</v>
      </c>
      <c r="K390" s="3" t="str">
        <f t="shared" si="127"/>
        <v>神圣</v>
      </c>
      <c r="L390" s="3">
        <f t="shared" si="128"/>
        <v>5</v>
      </c>
      <c r="M390" s="3">
        <f t="shared" si="129"/>
        <v>5</v>
      </c>
      <c r="N390" s="16">
        <v>0</v>
      </c>
      <c r="O390" s="16">
        <v>4</v>
      </c>
      <c r="P390" s="16">
        <f>武器2!L390</f>
        <v>107</v>
      </c>
      <c r="Q390" s="16">
        <f>武器2!M390</f>
        <v>0</v>
      </c>
      <c r="R390" s="16">
        <f>武器2!N390</f>
        <v>0</v>
      </c>
      <c r="S390" s="16">
        <f>武器2!O390</f>
        <v>0</v>
      </c>
      <c r="T390" s="16">
        <f>武器2!P390</f>
        <v>0</v>
      </c>
      <c r="U390" s="16">
        <f>武器2!Q390</f>
        <v>78</v>
      </c>
      <c r="V390" s="16">
        <f>武器2!R390</f>
        <v>0</v>
      </c>
      <c r="W390" s="16">
        <f>武器2!S390</f>
        <v>0</v>
      </c>
      <c r="X390" s="16">
        <f>武器2!T390</f>
        <v>0</v>
      </c>
      <c r="Y390" s="16">
        <f>武器2!U390</f>
        <v>0</v>
      </c>
      <c r="Z390" s="16">
        <f>武器2!V390</f>
        <v>0</v>
      </c>
      <c r="AA390" s="16">
        <f>武器2!W390</f>
        <v>0</v>
      </c>
      <c r="AB390" s="16">
        <f>武器2!X390</f>
        <v>0.35</v>
      </c>
      <c r="AC390" s="16">
        <f>武器2!Y390</f>
        <v>0</v>
      </c>
      <c r="AD390" s="16">
        <f>武器2!Z390</f>
        <v>0</v>
      </c>
      <c r="AE390" s="16">
        <f>武器2!AA390</f>
        <v>0</v>
      </c>
      <c r="AF390" s="16">
        <f>武器2!AB390</f>
        <v>0</v>
      </c>
      <c r="AG390" s="16">
        <f>武器2!AC390</f>
        <v>0</v>
      </c>
      <c r="AH390" s="16">
        <f>武器2!AD390</f>
        <v>0</v>
      </c>
      <c r="AI390" s="16">
        <f>武器2!AE390</f>
        <v>0</v>
      </c>
      <c r="AJ390" s="16">
        <f>武器2!AF390</f>
        <v>0</v>
      </c>
      <c r="AK390" s="16">
        <f>武器2!AG390</f>
        <v>0</v>
      </c>
      <c r="AL390" s="16">
        <f>武器2!AH390</f>
        <v>0.27999999999999997</v>
      </c>
      <c r="AM390" s="16">
        <f>武器2!AI390</f>
        <v>0</v>
      </c>
      <c r="AN390" s="16">
        <f>武器2!AJ390</f>
        <v>0</v>
      </c>
      <c r="AO390" s="21">
        <f t="shared" si="130"/>
        <v>316.89600000000002</v>
      </c>
      <c r="AP390" s="21">
        <f t="shared" si="131"/>
        <v>282000</v>
      </c>
      <c r="AQ390" t="str">
        <f t="shared" si="132"/>
        <v>,五彩的蘑菇,夏娃的坚果,剧毒牙</v>
      </c>
      <c r="AR390" s="24" t="str">
        <f>IF(F390="c",getSring(AQ390,4),VLOOKUP(K390&amp;F390,test4,2,FALSE))</f>
        <v>顶级光之精华</v>
      </c>
      <c r="AS390" s="24">
        <f t="shared" si="133"/>
        <v>30016</v>
      </c>
      <c r="AT390" s="24">
        <f t="shared" si="134"/>
        <v>17</v>
      </c>
      <c r="AU390" s="24" t="str">
        <f t="shared" si="142"/>
        <v>五彩的蘑菇</v>
      </c>
      <c r="AV390" s="24">
        <f t="shared" si="135"/>
        <v>30025</v>
      </c>
      <c r="AW390" s="24">
        <f t="shared" si="136"/>
        <v>33</v>
      </c>
      <c r="AX390" s="24" t="str">
        <f t="shared" si="143"/>
        <v>夏娃的坚果</v>
      </c>
      <c r="AY390" s="24">
        <f t="shared" si="137"/>
        <v>30045</v>
      </c>
      <c r="AZ390" s="24">
        <f t="shared" si="138"/>
        <v>33</v>
      </c>
      <c r="BA390" s="24" t="str">
        <f t="shared" si="144"/>
        <v>剧毒牙</v>
      </c>
      <c r="BB390" s="24">
        <f t="shared" si="139"/>
        <v>30041</v>
      </c>
      <c r="BC390" s="24">
        <f t="shared" si="145"/>
        <v>33</v>
      </c>
    </row>
    <row r="391" spans="1:55" ht="14.25" x14ac:dyDescent="0.2">
      <c r="A391">
        <f t="shared" si="140"/>
        <v>10389</v>
      </c>
      <c r="B391" s="16">
        <v>389</v>
      </c>
      <c r="C391" s="16" t="str">
        <f ca="1">武器1!C391</f>
        <v>IC1032</v>
      </c>
      <c r="D391" s="16" t="str">
        <f ca="1">武器1!D391</f>
        <v>神秘的塞尔塔锤子</v>
      </c>
      <c r="E391" s="16">
        <f t="shared" si="126"/>
        <v>11</v>
      </c>
      <c r="F391" s="36" t="str">
        <f t="shared" si="125"/>
        <v>s</v>
      </c>
      <c r="G391" s="39">
        <f t="shared" si="141"/>
        <v>3</v>
      </c>
      <c r="H391" s="19" t="s">
        <v>21</v>
      </c>
      <c r="I391" s="3" t="s">
        <v>34</v>
      </c>
      <c r="J391" s="3" t="s">
        <v>932</v>
      </c>
      <c r="K391" s="3" t="str">
        <f t="shared" si="127"/>
        <v>神圣</v>
      </c>
      <c r="L391" s="3">
        <f t="shared" si="128"/>
        <v>5</v>
      </c>
      <c r="M391" s="3">
        <f t="shared" si="129"/>
        <v>5</v>
      </c>
      <c r="N391" s="16">
        <v>0</v>
      </c>
      <c r="O391" s="16">
        <v>5</v>
      </c>
      <c r="P391" s="16">
        <f>武器2!L391</f>
        <v>134</v>
      </c>
      <c r="Q391" s="16">
        <f>武器2!M391</f>
        <v>0</v>
      </c>
      <c r="R391" s="16">
        <f>武器2!N391</f>
        <v>0</v>
      </c>
      <c r="S391" s="16">
        <f>武器2!O391</f>
        <v>0</v>
      </c>
      <c r="T391" s="16">
        <f>武器2!P391</f>
        <v>0</v>
      </c>
      <c r="U391" s="16">
        <f>武器2!Q391</f>
        <v>0</v>
      </c>
      <c r="V391" s="16">
        <f>武器2!R391</f>
        <v>0</v>
      </c>
      <c r="W391" s="16">
        <f>武器2!S391</f>
        <v>0</v>
      </c>
      <c r="X391" s="16">
        <f>武器2!T391</f>
        <v>23</v>
      </c>
      <c r="Y391" s="16">
        <f>武器2!U391</f>
        <v>7.6666666666666675E-2</v>
      </c>
      <c r="Z391" s="16">
        <f>武器2!V391</f>
        <v>0</v>
      </c>
      <c r="AA391" s="16">
        <f>武器2!W391</f>
        <v>0</v>
      </c>
      <c r="AB391" s="16">
        <f>武器2!X391</f>
        <v>0.44090909090909092</v>
      </c>
      <c r="AC391" s="16">
        <f>武器2!Y391</f>
        <v>0</v>
      </c>
      <c r="AD391" s="16">
        <f>武器2!Z391</f>
        <v>5.6603773584905648E-2</v>
      </c>
      <c r="AE391" s="16">
        <f>武器2!AA391</f>
        <v>0</v>
      </c>
      <c r="AF391" s="16">
        <f>武器2!AB391</f>
        <v>0</v>
      </c>
      <c r="AG391" s="16">
        <f>武器2!AC391</f>
        <v>0</v>
      </c>
      <c r="AH391" s="16">
        <f>武器2!AD391</f>
        <v>0</v>
      </c>
      <c r="AI391" s="16">
        <f>武器2!AE391</f>
        <v>0</v>
      </c>
      <c r="AJ391" s="16">
        <f>武器2!AF391</f>
        <v>0</v>
      </c>
      <c r="AK391" s="16">
        <f>武器2!AG391</f>
        <v>0</v>
      </c>
      <c r="AL391" s="16">
        <f>武器2!AH391</f>
        <v>0</v>
      </c>
      <c r="AM391" s="16">
        <f>武器2!AI391</f>
        <v>0</v>
      </c>
      <c r="AN391" s="16">
        <f>武器2!AJ391</f>
        <v>0</v>
      </c>
      <c r="AO391" s="21">
        <f t="shared" si="130"/>
        <v>297.24944082332763</v>
      </c>
      <c r="AP391" s="21">
        <f t="shared" si="131"/>
        <v>255600</v>
      </c>
      <c r="AQ391" t="str">
        <f t="shared" si="132"/>
        <v>,紫水晶,五彩的蘑菇,耀眼的石头</v>
      </c>
      <c r="AR391" s="24" t="str">
        <f>IF(F391="c",getSring(AQ391,4),VLOOKUP(K391&amp;F391,test4,2,FALSE))</f>
        <v>顶级光之精华</v>
      </c>
      <c r="AS391" s="24">
        <f t="shared" si="133"/>
        <v>30016</v>
      </c>
      <c r="AT391" s="24">
        <f t="shared" si="134"/>
        <v>15</v>
      </c>
      <c r="AU391" s="24" t="str">
        <f t="shared" si="142"/>
        <v>紫水晶</v>
      </c>
      <c r="AV391" s="24">
        <f t="shared" si="135"/>
        <v>30033</v>
      </c>
      <c r="AW391" s="24">
        <f t="shared" si="136"/>
        <v>31</v>
      </c>
      <c r="AX391" s="24" t="str">
        <f t="shared" si="143"/>
        <v>五彩的蘑菇</v>
      </c>
      <c r="AY391" s="24">
        <f t="shared" si="137"/>
        <v>30025</v>
      </c>
      <c r="AZ391" s="24">
        <f t="shared" si="138"/>
        <v>31</v>
      </c>
      <c r="BA391" s="24" t="str">
        <f t="shared" si="144"/>
        <v>耀眼的石头</v>
      </c>
      <c r="BB391" s="24">
        <f t="shared" si="139"/>
        <v>30037</v>
      </c>
      <c r="BC391" s="24">
        <f t="shared" si="145"/>
        <v>31</v>
      </c>
    </row>
    <row r="392" spans="1:55" ht="14.25" x14ac:dyDescent="0.2">
      <c r="A392">
        <f t="shared" si="140"/>
        <v>10390</v>
      </c>
      <c r="B392" s="16">
        <v>390</v>
      </c>
      <c r="C392" s="16" t="str">
        <f ca="1">武器1!C392</f>
        <v>IC1032</v>
      </c>
      <c r="D392" s="16" t="str">
        <f ca="1">武器1!D392</f>
        <v>璀璨的忏悔锤子</v>
      </c>
      <c r="E392" s="16">
        <f t="shared" si="126"/>
        <v>13</v>
      </c>
      <c r="F392" s="36" t="str">
        <f t="shared" si="125"/>
        <v>s</v>
      </c>
      <c r="G392" s="39">
        <f t="shared" si="141"/>
        <v>3</v>
      </c>
      <c r="H392" s="19" t="s">
        <v>21</v>
      </c>
      <c r="I392" s="3" t="s">
        <v>34</v>
      </c>
      <c r="J392" s="3" t="s">
        <v>932</v>
      </c>
      <c r="K392" s="3" t="str">
        <f t="shared" si="127"/>
        <v>神圣</v>
      </c>
      <c r="L392" s="3">
        <f t="shared" si="128"/>
        <v>5</v>
      </c>
      <c r="M392" s="3">
        <f t="shared" si="129"/>
        <v>5</v>
      </c>
      <c r="N392" s="16">
        <v>0</v>
      </c>
      <c r="O392" s="16">
        <v>6</v>
      </c>
      <c r="P392" s="16">
        <f>武器2!L392</f>
        <v>161</v>
      </c>
      <c r="Q392" s="16">
        <f>武器2!M392</f>
        <v>0</v>
      </c>
      <c r="R392" s="16">
        <f>武器2!N392</f>
        <v>0</v>
      </c>
      <c r="S392" s="16">
        <f>武器2!O392</f>
        <v>0</v>
      </c>
      <c r="T392" s="16">
        <f>武器2!P392</f>
        <v>0</v>
      </c>
      <c r="U392" s="16">
        <f>武器2!Q392</f>
        <v>117</v>
      </c>
      <c r="V392" s="16">
        <f>武器2!R392</f>
        <v>0</v>
      </c>
      <c r="W392" s="16">
        <f>武器2!S392</f>
        <v>0</v>
      </c>
      <c r="X392" s="16">
        <f>武器2!T392</f>
        <v>28</v>
      </c>
      <c r="Y392" s="16">
        <f>武器2!U392</f>
        <v>0</v>
      </c>
      <c r="Z392" s="16">
        <f>武器2!V392</f>
        <v>0</v>
      </c>
      <c r="AA392" s="16">
        <f>武器2!W392</f>
        <v>0</v>
      </c>
      <c r="AB392" s="16">
        <f>武器2!X392</f>
        <v>0.5281818181818182</v>
      </c>
      <c r="AC392" s="16">
        <f>武器2!Y392</f>
        <v>0</v>
      </c>
      <c r="AD392" s="16">
        <f>武器2!Z392</f>
        <v>0</v>
      </c>
      <c r="AE392" s="16">
        <f>武器2!AA392</f>
        <v>0</v>
      </c>
      <c r="AF392" s="16">
        <f>武器2!AB392</f>
        <v>0</v>
      </c>
      <c r="AG392" s="16">
        <f>武器2!AC392</f>
        <v>0</v>
      </c>
      <c r="AH392" s="16">
        <f>武器2!AD392</f>
        <v>0</v>
      </c>
      <c r="AI392" s="16">
        <f>武器2!AE392</f>
        <v>0</v>
      </c>
      <c r="AJ392" s="16">
        <f>武器2!AF392</f>
        <v>0</v>
      </c>
      <c r="AK392" s="16">
        <f>武器2!AG392</f>
        <v>0</v>
      </c>
      <c r="AL392" s="16">
        <f>武器2!AH392</f>
        <v>0</v>
      </c>
      <c r="AM392" s="16">
        <f>武器2!AI392</f>
        <v>0.42254545454545456</v>
      </c>
      <c r="AN392" s="16">
        <f>武器2!AJ392</f>
        <v>0</v>
      </c>
      <c r="AO392" s="21">
        <f t="shared" si="130"/>
        <v>547.04925355371904</v>
      </c>
      <c r="AP392" s="21">
        <f t="shared" si="131"/>
        <v>474000</v>
      </c>
      <c r="AQ392" t="str">
        <f t="shared" si="132"/>
        <v>,紫水晶,五彩的蘑菇,斑斓的稻草</v>
      </c>
      <c r="AR392" s="24" t="str">
        <f>IF(F392="c",getSring(AQ392,4),VLOOKUP(K392&amp;F392,test4,2,FALSE))</f>
        <v>顶级光之精华</v>
      </c>
      <c r="AS392" s="24">
        <f t="shared" si="133"/>
        <v>30016</v>
      </c>
      <c r="AT392" s="24">
        <f t="shared" si="134"/>
        <v>28</v>
      </c>
      <c r="AU392" s="24" t="str">
        <f t="shared" si="142"/>
        <v>紫水晶</v>
      </c>
      <c r="AV392" s="24">
        <f t="shared" si="135"/>
        <v>30033</v>
      </c>
      <c r="AW392" s="24">
        <f t="shared" si="136"/>
        <v>57</v>
      </c>
      <c r="AX392" s="24" t="str">
        <f t="shared" si="143"/>
        <v>五彩的蘑菇</v>
      </c>
      <c r="AY392" s="24">
        <f t="shared" si="137"/>
        <v>30025</v>
      </c>
      <c r="AZ392" s="24">
        <f t="shared" si="138"/>
        <v>57</v>
      </c>
      <c r="BA392" s="24" t="str">
        <f t="shared" si="144"/>
        <v>斑斓的稻草</v>
      </c>
      <c r="BB392" s="24">
        <f t="shared" si="139"/>
        <v>30029</v>
      </c>
      <c r="BC392" s="24">
        <f t="shared" si="145"/>
        <v>57</v>
      </c>
    </row>
    <row r="393" spans="1:55" ht="14.25" x14ac:dyDescent="0.2">
      <c r="A393">
        <f t="shared" si="140"/>
        <v>10391</v>
      </c>
      <c r="B393" s="16">
        <v>391</v>
      </c>
      <c r="C393" s="16" t="str">
        <f ca="1">武器1!C393</f>
        <v>IC1016</v>
      </c>
      <c r="D393" s="16" t="str">
        <f ca="1">武器1!D393</f>
        <v>传说的智慧轻锤</v>
      </c>
      <c r="E393" s="16">
        <f t="shared" si="126"/>
        <v>15</v>
      </c>
      <c r="F393" s="36" t="str">
        <f t="shared" si="125"/>
        <v>s</v>
      </c>
      <c r="G393" s="39">
        <f t="shared" si="141"/>
        <v>3</v>
      </c>
      <c r="H393" s="19" t="s">
        <v>21</v>
      </c>
      <c r="I393" s="3" t="s">
        <v>34</v>
      </c>
      <c r="J393" s="3" t="s">
        <v>932</v>
      </c>
      <c r="K393" s="3" t="str">
        <f t="shared" si="127"/>
        <v>神圣</v>
      </c>
      <c r="L393" s="3">
        <f t="shared" si="128"/>
        <v>5</v>
      </c>
      <c r="M393" s="3">
        <f t="shared" si="129"/>
        <v>5</v>
      </c>
      <c r="N393" s="16">
        <v>0</v>
      </c>
      <c r="O393" s="16">
        <v>7</v>
      </c>
      <c r="P393" s="16">
        <f>武器2!L393</f>
        <v>188</v>
      </c>
      <c r="Q393" s="16">
        <f>武器2!M393</f>
        <v>0</v>
      </c>
      <c r="R393" s="16">
        <f>武器2!N393</f>
        <v>0</v>
      </c>
      <c r="S393" s="16">
        <f>武器2!O393</f>
        <v>0</v>
      </c>
      <c r="T393" s="16">
        <f>武器2!P393</f>
        <v>0</v>
      </c>
      <c r="U393" s="16">
        <f>武器2!Q393</f>
        <v>137</v>
      </c>
      <c r="V393" s="16">
        <f>武器2!R393</f>
        <v>0</v>
      </c>
      <c r="W393" s="16">
        <f>武器2!S393</f>
        <v>0</v>
      </c>
      <c r="X393" s="16">
        <f>武器2!T393</f>
        <v>32</v>
      </c>
      <c r="Y393" s="16">
        <f>武器2!U393</f>
        <v>0</v>
      </c>
      <c r="Z393" s="16">
        <f>武器2!V393</f>
        <v>0</v>
      </c>
      <c r="AA393" s="16">
        <f>武器2!W393</f>
        <v>0</v>
      </c>
      <c r="AB393" s="16">
        <f>武器2!X393</f>
        <v>0.61636363636363634</v>
      </c>
      <c r="AC393" s="16">
        <f>武器2!Y393</f>
        <v>0</v>
      </c>
      <c r="AD393" s="16">
        <f>武器2!Z393</f>
        <v>0</v>
      </c>
      <c r="AE393" s="16">
        <f>武器2!AA393</f>
        <v>7.407407407407407E-2</v>
      </c>
      <c r="AF393" s="16">
        <f>武器2!AB393</f>
        <v>0</v>
      </c>
      <c r="AG393" s="16">
        <f>武器2!AC393</f>
        <v>0</v>
      </c>
      <c r="AH393" s="16">
        <f>武器2!AD393</f>
        <v>0</v>
      </c>
      <c r="AI393" s="16">
        <f>武器2!AE393</f>
        <v>0</v>
      </c>
      <c r="AJ393" s="16">
        <f>武器2!AF393</f>
        <v>0</v>
      </c>
      <c r="AK393" s="16">
        <f>武器2!AG393</f>
        <v>0</v>
      </c>
      <c r="AL393" s="16">
        <f>武器2!AH393</f>
        <v>0</v>
      </c>
      <c r="AM393" s="16">
        <f>武器2!AI393</f>
        <v>0.49309090909090908</v>
      </c>
      <c r="AN393" s="16">
        <f>武器2!AJ393</f>
        <v>0</v>
      </c>
      <c r="AO393" s="21">
        <f t="shared" si="130"/>
        <v>655.37913138659326</v>
      </c>
      <c r="AP393" s="21">
        <f t="shared" si="131"/>
        <v>571200</v>
      </c>
      <c r="AQ393" t="str">
        <f t="shared" si="132"/>
        <v>,紫水晶,耀眼的石头,剧毒牙</v>
      </c>
      <c r="AR393" s="24" t="str">
        <f>IF(F393="c",getSring(AQ393,4),VLOOKUP(K393&amp;F393,test4,2,FALSE))</f>
        <v>顶级光之精华</v>
      </c>
      <c r="AS393" s="24">
        <f t="shared" si="133"/>
        <v>30016</v>
      </c>
      <c r="AT393" s="24">
        <f t="shared" si="134"/>
        <v>34</v>
      </c>
      <c r="AU393" s="24" t="str">
        <f t="shared" si="142"/>
        <v>紫水晶</v>
      </c>
      <c r="AV393" s="24">
        <f t="shared" si="135"/>
        <v>30033</v>
      </c>
      <c r="AW393" s="24">
        <f t="shared" si="136"/>
        <v>68</v>
      </c>
      <c r="AX393" s="24" t="str">
        <f t="shared" si="143"/>
        <v>耀眼的石头</v>
      </c>
      <c r="AY393" s="24">
        <f t="shared" si="137"/>
        <v>30037</v>
      </c>
      <c r="AZ393" s="24">
        <f t="shared" si="138"/>
        <v>68</v>
      </c>
      <c r="BA393" s="24" t="str">
        <f t="shared" si="144"/>
        <v>剧毒牙</v>
      </c>
      <c r="BB393" s="24">
        <f t="shared" si="139"/>
        <v>30041</v>
      </c>
      <c r="BC393" s="24">
        <f t="shared" si="145"/>
        <v>68</v>
      </c>
    </row>
    <row r="394" spans="1:55" ht="14.25" x14ac:dyDescent="0.2">
      <c r="A394">
        <f t="shared" si="140"/>
        <v>10392</v>
      </c>
      <c r="B394" s="16">
        <v>392</v>
      </c>
      <c r="C394" s="16" t="str">
        <f ca="1">武器1!C394</f>
        <v>IC1022</v>
      </c>
      <c r="D394" s="16" t="str">
        <f ca="1">武器1!D394</f>
        <v>神奇的玄铁锤子</v>
      </c>
      <c r="E394" s="16">
        <f t="shared" si="126"/>
        <v>17</v>
      </c>
      <c r="F394" s="36" t="str">
        <f t="shared" si="125"/>
        <v>s</v>
      </c>
      <c r="G394" s="39">
        <f t="shared" si="141"/>
        <v>3</v>
      </c>
      <c r="H394" s="19" t="s">
        <v>21</v>
      </c>
      <c r="I394" s="3" t="s">
        <v>34</v>
      </c>
      <c r="J394" s="3" t="s">
        <v>932</v>
      </c>
      <c r="K394" s="3" t="str">
        <f t="shared" si="127"/>
        <v>神圣</v>
      </c>
      <c r="L394" s="3">
        <f t="shared" si="128"/>
        <v>5</v>
      </c>
      <c r="M394" s="3">
        <f t="shared" si="129"/>
        <v>5</v>
      </c>
      <c r="N394" s="16">
        <v>0</v>
      </c>
      <c r="O394" s="16">
        <v>8</v>
      </c>
      <c r="P394" s="16">
        <f>武器2!L394</f>
        <v>215</v>
      </c>
      <c r="Q394" s="16">
        <f>武器2!M394</f>
        <v>0</v>
      </c>
      <c r="R394" s="16">
        <f>武器2!N394</f>
        <v>0</v>
      </c>
      <c r="S394" s="16">
        <f>武器2!O394</f>
        <v>0</v>
      </c>
      <c r="T394" s="16">
        <f>武器2!P394</f>
        <v>0</v>
      </c>
      <c r="U394" s="16">
        <f>武器2!Q394</f>
        <v>156</v>
      </c>
      <c r="V394" s="16">
        <f>武器2!R394</f>
        <v>0</v>
      </c>
      <c r="W394" s="16">
        <f>武器2!S394</f>
        <v>0</v>
      </c>
      <c r="X394" s="16">
        <f>武器2!T394</f>
        <v>0</v>
      </c>
      <c r="Y394" s="16">
        <f>武器2!U394</f>
        <v>0</v>
      </c>
      <c r="Z394" s="16">
        <f>武器2!V394</f>
        <v>0</v>
      </c>
      <c r="AA394" s="16">
        <f>武器2!W394</f>
        <v>0.12333333333333334</v>
      </c>
      <c r="AB394" s="16">
        <f>武器2!X394</f>
        <v>0.70545454545454545</v>
      </c>
      <c r="AC394" s="16">
        <f>武器2!Y394</f>
        <v>0</v>
      </c>
      <c r="AD394" s="16">
        <f>武器2!Z394</f>
        <v>0</v>
      </c>
      <c r="AE394" s="16">
        <f>武器2!AA394</f>
        <v>0</v>
      </c>
      <c r="AF394" s="16">
        <f>武器2!AB394</f>
        <v>0</v>
      </c>
      <c r="AG394" s="16">
        <f>武器2!AC394</f>
        <v>0</v>
      </c>
      <c r="AH394" s="16">
        <f>武器2!AD394</f>
        <v>0</v>
      </c>
      <c r="AI394" s="16">
        <f>武器2!AE394</f>
        <v>0</v>
      </c>
      <c r="AJ394" s="16">
        <f>武器2!AF394</f>
        <v>0.5643636363636364</v>
      </c>
      <c r="AK394" s="16">
        <f>武器2!AG394</f>
        <v>0.5643636363636364</v>
      </c>
      <c r="AL394" s="16">
        <f>武器2!AH394</f>
        <v>0</v>
      </c>
      <c r="AM394" s="16">
        <f>武器2!AI394</f>
        <v>0</v>
      </c>
      <c r="AN394" s="16">
        <f>武器2!AJ394</f>
        <v>0</v>
      </c>
      <c r="AO394" s="21">
        <f t="shared" si="130"/>
        <v>712.69379305785128</v>
      </c>
      <c r="AP394" s="21">
        <f t="shared" si="131"/>
        <v>621600</v>
      </c>
      <c r="AQ394" t="str">
        <f t="shared" si="132"/>
        <v>,夏娃的坚果,紫水晶,斑斓的稻草</v>
      </c>
      <c r="AR394" s="24" t="str">
        <f>IF(F394="c",getSring(AQ394,4),VLOOKUP(K394&amp;F394,test4,2,FALSE))</f>
        <v>顶级光之精华</v>
      </c>
      <c r="AS394" s="24">
        <f t="shared" si="133"/>
        <v>30016</v>
      </c>
      <c r="AT394" s="24">
        <f t="shared" si="134"/>
        <v>37</v>
      </c>
      <c r="AU394" s="24" t="str">
        <f t="shared" si="142"/>
        <v>夏娃的坚果</v>
      </c>
      <c r="AV394" s="24">
        <f t="shared" si="135"/>
        <v>30045</v>
      </c>
      <c r="AW394" s="24">
        <f t="shared" si="136"/>
        <v>74</v>
      </c>
      <c r="AX394" s="24" t="str">
        <f t="shared" si="143"/>
        <v>紫水晶</v>
      </c>
      <c r="AY394" s="24">
        <f t="shared" si="137"/>
        <v>30033</v>
      </c>
      <c r="AZ394" s="24">
        <f t="shared" si="138"/>
        <v>74</v>
      </c>
      <c r="BA394" s="24" t="str">
        <f t="shared" si="144"/>
        <v>斑斓的稻草</v>
      </c>
      <c r="BB394" s="24">
        <f t="shared" si="139"/>
        <v>30029</v>
      </c>
      <c r="BC394" s="24">
        <f t="shared" si="145"/>
        <v>74</v>
      </c>
    </row>
    <row r="395" spans="1:55" ht="14.25" x14ac:dyDescent="0.2">
      <c r="A395">
        <f t="shared" si="140"/>
        <v>10393</v>
      </c>
      <c r="B395" s="16">
        <v>393</v>
      </c>
      <c r="C395" s="16" t="str">
        <f ca="1">武器1!C395</f>
        <v>IC1001</v>
      </c>
      <c r="D395" s="16" t="str">
        <f ca="1">武器1!D395</f>
        <v>犀利的斯塞提轻锤</v>
      </c>
      <c r="E395" s="16">
        <f t="shared" si="126"/>
        <v>3</v>
      </c>
      <c r="F395" s="36" t="str">
        <f t="shared" si="125"/>
        <v>a</v>
      </c>
      <c r="G395" s="39">
        <f t="shared" si="141"/>
        <v>3</v>
      </c>
      <c r="H395" s="19" t="s">
        <v>21</v>
      </c>
      <c r="I395" s="3" t="s">
        <v>34</v>
      </c>
      <c r="J395" s="3" t="s">
        <v>932</v>
      </c>
      <c r="K395" s="3" t="str">
        <f t="shared" si="127"/>
        <v>神圣</v>
      </c>
      <c r="L395" s="3">
        <f t="shared" si="128"/>
        <v>5</v>
      </c>
      <c r="M395" s="3">
        <f t="shared" si="129"/>
        <v>5</v>
      </c>
      <c r="N395" s="16">
        <v>0</v>
      </c>
      <c r="O395" s="16">
        <v>1</v>
      </c>
      <c r="P395" s="16">
        <f>武器2!L395</f>
        <v>20</v>
      </c>
      <c r="Q395" s="16">
        <f>武器2!M395</f>
        <v>0</v>
      </c>
      <c r="R395" s="16">
        <f>武器2!N395</f>
        <v>0</v>
      </c>
      <c r="S395" s="16">
        <f>武器2!O395</f>
        <v>0</v>
      </c>
      <c r="T395" s="16">
        <f>武器2!P395</f>
        <v>0</v>
      </c>
      <c r="U395" s="16">
        <f>武器2!Q395</f>
        <v>0</v>
      </c>
      <c r="V395" s="16">
        <f>武器2!R395</f>
        <v>0</v>
      </c>
      <c r="W395" s="16">
        <f>武器2!S395</f>
        <v>0</v>
      </c>
      <c r="X395" s="16">
        <f>武器2!T395</f>
        <v>0</v>
      </c>
      <c r="Y395" s="16">
        <f>武器2!U395</f>
        <v>0</v>
      </c>
      <c r="Z395" s="16">
        <f>武器2!V395</f>
        <v>0</v>
      </c>
      <c r="AA395" s="16">
        <f>武器2!W395</f>
        <v>0</v>
      </c>
      <c r="AB395" s="16">
        <f>武器2!X395</f>
        <v>0</v>
      </c>
      <c r="AC395" s="16">
        <f>武器2!Y395</f>
        <v>0</v>
      </c>
      <c r="AD395" s="16">
        <f>武器2!Z395</f>
        <v>0</v>
      </c>
      <c r="AE395" s="16">
        <f>武器2!AA395</f>
        <v>0</v>
      </c>
      <c r="AF395" s="16">
        <f>武器2!AB395</f>
        <v>0</v>
      </c>
      <c r="AG395" s="16">
        <f>武器2!AC395</f>
        <v>0</v>
      </c>
      <c r="AH395" s="16">
        <f>武器2!AD395</f>
        <v>0</v>
      </c>
      <c r="AI395" s="16">
        <f>武器2!AE395</f>
        <v>0</v>
      </c>
      <c r="AJ395" s="16">
        <f>武器2!AF395</f>
        <v>0</v>
      </c>
      <c r="AK395" s="16">
        <f>武器2!AG395</f>
        <v>8.0000000000000016E-2</v>
      </c>
      <c r="AL395" s="16">
        <f>武器2!AH395</f>
        <v>0</v>
      </c>
      <c r="AM395" s="16">
        <f>武器2!AI395</f>
        <v>0</v>
      </c>
      <c r="AN395" s="16">
        <f>武器2!AJ395</f>
        <v>0</v>
      </c>
      <c r="AO395" s="21">
        <f t="shared" si="130"/>
        <v>30</v>
      </c>
      <c r="AP395" s="21">
        <f t="shared" si="131"/>
        <v>25200</v>
      </c>
      <c r="AQ395" t="str">
        <f t="shared" si="132"/>
        <v>,黄水晶,发光的石头,灰色的稻草</v>
      </c>
      <c r="AR395" s="24" t="str">
        <f>IF(F395="c",getSring(AQ395,4),VLOOKUP(K395&amp;F395,test4,2,FALSE))</f>
        <v>上级光之精华</v>
      </c>
      <c r="AS395" s="24">
        <f t="shared" si="133"/>
        <v>30017</v>
      </c>
      <c r="AT395" s="24">
        <f t="shared" si="134"/>
        <v>3</v>
      </c>
      <c r="AU395" s="24" t="str">
        <f t="shared" si="142"/>
        <v>黄水晶</v>
      </c>
      <c r="AV395" s="24">
        <f t="shared" si="135"/>
        <v>30032</v>
      </c>
      <c r="AW395" s="24">
        <f t="shared" si="136"/>
        <v>6</v>
      </c>
      <c r="AX395" s="24" t="str">
        <f t="shared" si="143"/>
        <v>发光的石头</v>
      </c>
      <c r="AY395" s="24">
        <f t="shared" si="137"/>
        <v>30036</v>
      </c>
      <c r="AZ395" s="24">
        <f t="shared" si="138"/>
        <v>6</v>
      </c>
      <c r="BA395" s="24" t="str">
        <f t="shared" si="144"/>
        <v>灰色的稻草</v>
      </c>
      <c r="BB395" s="24">
        <f t="shared" si="139"/>
        <v>30028</v>
      </c>
      <c r="BC395" s="24">
        <f t="shared" si="145"/>
        <v>6</v>
      </c>
    </row>
    <row r="396" spans="1:55" ht="14.25" x14ac:dyDescent="0.2">
      <c r="A396">
        <f t="shared" si="140"/>
        <v>10394</v>
      </c>
      <c r="B396" s="16">
        <v>394</v>
      </c>
      <c r="C396" s="16" t="str">
        <f ca="1">武器1!C396</f>
        <v>IC1006</v>
      </c>
      <c r="D396" s="16" t="str">
        <f ca="1">武器1!D396</f>
        <v>拉风的晨曦重锤</v>
      </c>
      <c r="E396" s="16">
        <f t="shared" si="126"/>
        <v>5</v>
      </c>
      <c r="F396" s="36" t="str">
        <f t="shared" si="125"/>
        <v>a</v>
      </c>
      <c r="G396" s="39">
        <f t="shared" si="141"/>
        <v>3</v>
      </c>
      <c r="H396" s="19" t="s">
        <v>21</v>
      </c>
      <c r="I396" s="3" t="s">
        <v>34</v>
      </c>
      <c r="J396" s="3" t="s">
        <v>932</v>
      </c>
      <c r="K396" s="3" t="str">
        <f t="shared" si="127"/>
        <v>神圣</v>
      </c>
      <c r="L396" s="3">
        <f t="shared" si="128"/>
        <v>5</v>
      </c>
      <c r="M396" s="3">
        <f t="shared" si="129"/>
        <v>5</v>
      </c>
      <c r="N396" s="16">
        <v>0</v>
      </c>
      <c r="O396" s="16">
        <v>2</v>
      </c>
      <c r="P396" s="16">
        <f>武器2!L396</f>
        <v>41</v>
      </c>
      <c r="Q396" s="16">
        <f>武器2!M396</f>
        <v>0</v>
      </c>
      <c r="R396" s="16">
        <f>武器2!N396</f>
        <v>0</v>
      </c>
      <c r="S396" s="16">
        <f>武器2!O396</f>
        <v>0</v>
      </c>
      <c r="T396" s="16">
        <f>武器2!P396</f>
        <v>0</v>
      </c>
      <c r="U396" s="16">
        <f>武器2!Q396</f>
        <v>0</v>
      </c>
      <c r="V396" s="16">
        <f>武器2!R396</f>
        <v>0</v>
      </c>
      <c r="W396" s="16">
        <f>武器2!S396</f>
        <v>0</v>
      </c>
      <c r="X396" s="16">
        <f>武器2!T396</f>
        <v>0</v>
      </c>
      <c r="Y396" s="16">
        <f>武器2!U396</f>
        <v>0</v>
      </c>
      <c r="Z396" s="16">
        <f>武器2!V396</f>
        <v>0</v>
      </c>
      <c r="AA396" s="16">
        <f>武器2!W396</f>
        <v>0</v>
      </c>
      <c r="AB396" s="16">
        <f>武器2!X396</f>
        <v>0.17</v>
      </c>
      <c r="AC396" s="16">
        <f>武器2!Y396</f>
        <v>0</v>
      </c>
      <c r="AD396" s="16">
        <f>武器2!Z396</f>
        <v>0</v>
      </c>
      <c r="AE396" s="16">
        <f>武器2!AA396</f>
        <v>0</v>
      </c>
      <c r="AF396" s="16">
        <f>武器2!AB396</f>
        <v>0</v>
      </c>
      <c r="AG396" s="16">
        <f>武器2!AC396</f>
        <v>0</v>
      </c>
      <c r="AH396" s="16">
        <f>武器2!AD396</f>
        <v>0</v>
      </c>
      <c r="AI396" s="16">
        <f>武器2!AE396</f>
        <v>0</v>
      </c>
      <c r="AJ396" s="16">
        <f>武器2!AF396</f>
        <v>0</v>
      </c>
      <c r="AK396" s="16">
        <f>武器2!AG396</f>
        <v>0</v>
      </c>
      <c r="AL396" s="16">
        <f>武器2!AH396</f>
        <v>0</v>
      </c>
      <c r="AM396" s="16">
        <f>武器2!AI396</f>
        <v>0</v>
      </c>
      <c r="AN396" s="16">
        <f>武器2!AJ396</f>
        <v>0</v>
      </c>
      <c r="AO396" s="21">
        <f t="shared" si="130"/>
        <v>69.367599999999996</v>
      </c>
      <c r="AP396" s="21">
        <f t="shared" si="131"/>
        <v>58800</v>
      </c>
      <c r="AQ396" t="str">
        <f t="shared" si="132"/>
        <v>,灰色的稻草,诱人的蘑菇,带血的牙</v>
      </c>
      <c r="AR396" s="24" t="str">
        <f>IF(F396="c",getSring(AQ396,4),VLOOKUP(K396&amp;F396,test4,2,FALSE))</f>
        <v>上级光之精华</v>
      </c>
      <c r="AS396" s="24">
        <f t="shared" si="133"/>
        <v>30017</v>
      </c>
      <c r="AT396" s="24">
        <f t="shared" si="134"/>
        <v>7</v>
      </c>
      <c r="AU396" s="24" t="str">
        <f t="shared" si="142"/>
        <v>灰色的稻草</v>
      </c>
      <c r="AV396" s="24">
        <f t="shared" si="135"/>
        <v>30028</v>
      </c>
      <c r="AW396" s="24">
        <f t="shared" si="136"/>
        <v>14</v>
      </c>
      <c r="AX396" s="24" t="str">
        <f t="shared" si="143"/>
        <v>诱人的蘑菇</v>
      </c>
      <c r="AY396" s="24">
        <f t="shared" si="137"/>
        <v>30024</v>
      </c>
      <c r="AZ396" s="24">
        <f t="shared" si="138"/>
        <v>14</v>
      </c>
      <c r="BA396" s="24" t="str">
        <f t="shared" si="144"/>
        <v>带血的牙</v>
      </c>
      <c r="BB396" s="24">
        <f t="shared" si="139"/>
        <v>30040</v>
      </c>
      <c r="BC396" s="24">
        <f t="shared" si="145"/>
        <v>14</v>
      </c>
    </row>
    <row r="397" spans="1:55" ht="14.25" x14ac:dyDescent="0.2">
      <c r="A397">
        <f t="shared" si="140"/>
        <v>10395</v>
      </c>
      <c r="B397" s="16">
        <v>395</v>
      </c>
      <c r="C397" s="16" t="str">
        <f ca="1">武器1!C397</f>
        <v>IC1006</v>
      </c>
      <c r="D397" s="16" t="str">
        <f ca="1">武器1!D397</f>
        <v>精致的斯塞提锤子</v>
      </c>
      <c r="E397" s="16">
        <f t="shared" si="126"/>
        <v>7</v>
      </c>
      <c r="F397" s="36" t="str">
        <f t="shared" si="125"/>
        <v>a</v>
      </c>
      <c r="G397" s="39">
        <f t="shared" si="141"/>
        <v>3</v>
      </c>
      <c r="H397" s="19" t="s">
        <v>21</v>
      </c>
      <c r="I397" s="3" t="s">
        <v>34</v>
      </c>
      <c r="J397" s="3" t="s">
        <v>932</v>
      </c>
      <c r="K397" s="3" t="str">
        <f t="shared" si="127"/>
        <v>神圣</v>
      </c>
      <c r="L397" s="3">
        <f t="shared" si="128"/>
        <v>5</v>
      </c>
      <c r="M397" s="3">
        <f t="shared" si="129"/>
        <v>5</v>
      </c>
      <c r="N397" s="16">
        <v>0</v>
      </c>
      <c r="O397" s="16">
        <v>3</v>
      </c>
      <c r="P397" s="16">
        <f>武器2!L397</f>
        <v>61</v>
      </c>
      <c r="Q397" s="16">
        <f>武器2!M397</f>
        <v>0</v>
      </c>
      <c r="R397" s="16">
        <f>武器2!N397</f>
        <v>0</v>
      </c>
      <c r="S397" s="16">
        <f>武器2!O397</f>
        <v>0</v>
      </c>
      <c r="T397" s="16">
        <f>武器2!P397</f>
        <v>0</v>
      </c>
      <c r="U397" s="16">
        <f>武器2!Q397</f>
        <v>0</v>
      </c>
      <c r="V397" s="16">
        <f>武器2!R397</f>
        <v>0</v>
      </c>
      <c r="W397" s="16">
        <f>武器2!S397</f>
        <v>0</v>
      </c>
      <c r="X397" s="16">
        <f>武器2!T397</f>
        <v>0</v>
      </c>
      <c r="Y397" s="16">
        <f>武器2!U397</f>
        <v>0</v>
      </c>
      <c r="Z397" s="16">
        <f>武器2!V397</f>
        <v>0</v>
      </c>
      <c r="AA397" s="16">
        <f>武器2!W397</f>
        <v>0</v>
      </c>
      <c r="AB397" s="16">
        <f>武器2!X397</f>
        <v>0.25545454545454549</v>
      </c>
      <c r="AC397" s="16">
        <f>武器2!Y397</f>
        <v>0</v>
      </c>
      <c r="AD397" s="16">
        <f>武器2!Z397</f>
        <v>0</v>
      </c>
      <c r="AE397" s="16">
        <f>武器2!AA397</f>
        <v>0</v>
      </c>
      <c r="AF397" s="16">
        <f>武器2!AB397</f>
        <v>0</v>
      </c>
      <c r="AG397" s="16">
        <f>武器2!AC397</f>
        <v>0</v>
      </c>
      <c r="AH397" s="16">
        <f>武器2!AD397</f>
        <v>3.3816425120772986E-2</v>
      </c>
      <c r="AI397" s="16">
        <f>武器2!AE397</f>
        <v>0</v>
      </c>
      <c r="AJ397" s="16">
        <f>武器2!AF397</f>
        <v>0</v>
      </c>
      <c r="AK397" s="16">
        <f>武器2!AG397</f>
        <v>0</v>
      </c>
      <c r="AL397" s="16">
        <f>武器2!AH397</f>
        <v>0</v>
      </c>
      <c r="AM397" s="16">
        <f>武器2!AI397</f>
        <v>0</v>
      </c>
      <c r="AN397" s="16">
        <f>武器2!AJ397</f>
        <v>0</v>
      </c>
      <c r="AO397" s="21">
        <f t="shared" si="130"/>
        <v>108.63442582345192</v>
      </c>
      <c r="AP397" s="21">
        <f t="shared" si="131"/>
        <v>94200</v>
      </c>
      <c r="AQ397" t="str">
        <f t="shared" si="132"/>
        <v>,诱人的坚果,带血的牙,发光的石头</v>
      </c>
      <c r="AR397" s="24" t="str">
        <f>IF(F397="c",getSring(AQ397,4),VLOOKUP(K397&amp;F397,test4,2,FALSE))</f>
        <v>上级光之精华</v>
      </c>
      <c r="AS397" s="24">
        <f t="shared" si="133"/>
        <v>30017</v>
      </c>
      <c r="AT397" s="24">
        <f t="shared" si="134"/>
        <v>11</v>
      </c>
      <c r="AU397" s="24" t="str">
        <f t="shared" si="142"/>
        <v>诱人的坚果</v>
      </c>
      <c r="AV397" s="24">
        <f t="shared" si="135"/>
        <v>30044</v>
      </c>
      <c r="AW397" s="24">
        <f t="shared" si="136"/>
        <v>23</v>
      </c>
      <c r="AX397" s="24" t="str">
        <f t="shared" si="143"/>
        <v>带血的牙</v>
      </c>
      <c r="AY397" s="24">
        <f t="shared" si="137"/>
        <v>30040</v>
      </c>
      <c r="AZ397" s="24">
        <f t="shared" si="138"/>
        <v>23</v>
      </c>
      <c r="BA397" s="24" t="str">
        <f t="shared" si="144"/>
        <v>发光的石头</v>
      </c>
      <c r="BB397" s="24">
        <f t="shared" si="139"/>
        <v>30036</v>
      </c>
      <c r="BC397" s="24">
        <f t="shared" si="145"/>
        <v>23</v>
      </c>
    </row>
    <row r="398" spans="1:55" ht="14.25" x14ac:dyDescent="0.2">
      <c r="A398">
        <f t="shared" si="140"/>
        <v>10396</v>
      </c>
      <c r="B398" s="16">
        <v>396</v>
      </c>
      <c r="C398" s="16" t="str">
        <f ca="1">武器1!C398</f>
        <v>IC1016</v>
      </c>
      <c r="D398" s="16" t="str">
        <f ca="1">武器1!D398</f>
        <v>犀利的斯塞提轻锤</v>
      </c>
      <c r="E398" s="16">
        <f t="shared" si="126"/>
        <v>9</v>
      </c>
      <c r="F398" s="36" t="str">
        <f t="shared" si="125"/>
        <v>a</v>
      </c>
      <c r="G398" s="39">
        <f t="shared" si="141"/>
        <v>3</v>
      </c>
      <c r="H398" s="19" t="s">
        <v>21</v>
      </c>
      <c r="I398" s="3" t="s">
        <v>34</v>
      </c>
      <c r="J398" s="3" t="s">
        <v>932</v>
      </c>
      <c r="K398" s="3" t="str">
        <f t="shared" si="127"/>
        <v>神圣</v>
      </c>
      <c r="L398" s="3">
        <f t="shared" si="128"/>
        <v>5</v>
      </c>
      <c r="M398" s="3">
        <f t="shared" si="129"/>
        <v>5</v>
      </c>
      <c r="N398" s="16">
        <v>0</v>
      </c>
      <c r="O398" s="16">
        <v>4</v>
      </c>
      <c r="P398" s="16">
        <f>武器2!L398</f>
        <v>82</v>
      </c>
      <c r="Q398" s="16">
        <f>武器2!M398</f>
        <v>0</v>
      </c>
      <c r="R398" s="16">
        <f>武器2!N398</f>
        <v>0</v>
      </c>
      <c r="S398" s="16">
        <f>武器2!O398</f>
        <v>0</v>
      </c>
      <c r="T398" s="16">
        <f>武器2!P398</f>
        <v>0</v>
      </c>
      <c r="U398" s="16">
        <f>武器2!Q398</f>
        <v>83</v>
      </c>
      <c r="V398" s="16">
        <f>武器2!R398</f>
        <v>0</v>
      </c>
      <c r="W398" s="16">
        <f>武器2!S398</f>
        <v>0</v>
      </c>
      <c r="X398" s="16">
        <f>武器2!T398</f>
        <v>0</v>
      </c>
      <c r="Y398" s="16">
        <f>武器2!U398</f>
        <v>0</v>
      </c>
      <c r="Z398" s="16">
        <f>武器2!V398</f>
        <v>0</v>
      </c>
      <c r="AA398" s="16">
        <f>武器2!W398</f>
        <v>0</v>
      </c>
      <c r="AB398" s="16">
        <f>武器2!X398</f>
        <v>0.3418181818181818</v>
      </c>
      <c r="AC398" s="16">
        <f>武器2!Y398</f>
        <v>0</v>
      </c>
      <c r="AD398" s="16">
        <f>武器2!Z398</f>
        <v>0</v>
      </c>
      <c r="AE398" s="16">
        <f>武器2!AA398</f>
        <v>0</v>
      </c>
      <c r="AF398" s="16">
        <f>武器2!AB398</f>
        <v>0</v>
      </c>
      <c r="AG398" s="16">
        <f>武器2!AC398</f>
        <v>0</v>
      </c>
      <c r="AH398" s="16">
        <f>武器2!AD398</f>
        <v>0</v>
      </c>
      <c r="AI398" s="16">
        <f>武器2!AE398</f>
        <v>0</v>
      </c>
      <c r="AJ398" s="16">
        <f>武器2!AF398</f>
        <v>0</v>
      </c>
      <c r="AK398" s="16">
        <f>武器2!AG398</f>
        <v>0</v>
      </c>
      <c r="AL398" s="16">
        <f>武器2!AH398</f>
        <v>0</v>
      </c>
      <c r="AM398" s="16">
        <f>武器2!AI398</f>
        <v>0</v>
      </c>
      <c r="AN398" s="16">
        <f>武器2!AJ398</f>
        <v>0</v>
      </c>
      <c r="AO398" s="21">
        <f t="shared" si="130"/>
        <v>277.33389090909088</v>
      </c>
      <c r="AP398" s="21">
        <f t="shared" si="131"/>
        <v>243600</v>
      </c>
      <c r="AQ398" t="str">
        <f t="shared" si="132"/>
        <v>,灰色的稻草,诱人的坚果,黄水晶</v>
      </c>
      <c r="AR398" s="24" t="str">
        <f>IF(F398="c",getSring(AQ398,4),VLOOKUP(K398&amp;F398,test4,2,FALSE))</f>
        <v>上级光之精华</v>
      </c>
      <c r="AS398" s="24">
        <f t="shared" si="133"/>
        <v>30017</v>
      </c>
      <c r="AT398" s="24">
        <f t="shared" si="134"/>
        <v>29</v>
      </c>
      <c r="AU398" s="24" t="str">
        <f t="shared" si="142"/>
        <v>灰色的稻草</v>
      </c>
      <c r="AV398" s="24">
        <f t="shared" si="135"/>
        <v>30028</v>
      </c>
      <c r="AW398" s="24">
        <f t="shared" si="136"/>
        <v>58</v>
      </c>
      <c r="AX398" s="24" t="str">
        <f t="shared" si="143"/>
        <v>诱人的坚果</v>
      </c>
      <c r="AY398" s="24">
        <f t="shared" si="137"/>
        <v>30044</v>
      </c>
      <c r="AZ398" s="24">
        <f t="shared" si="138"/>
        <v>58</v>
      </c>
      <c r="BA398" s="24" t="str">
        <f t="shared" si="144"/>
        <v>黄水晶</v>
      </c>
      <c r="BB398" s="24">
        <f t="shared" si="139"/>
        <v>30032</v>
      </c>
      <c r="BC398" s="24">
        <f t="shared" si="145"/>
        <v>58</v>
      </c>
    </row>
    <row r="399" spans="1:55" ht="14.25" x14ac:dyDescent="0.2">
      <c r="A399">
        <f t="shared" si="140"/>
        <v>10397</v>
      </c>
      <c r="B399" s="16">
        <v>397</v>
      </c>
      <c r="C399" s="16" t="str">
        <f ca="1">武器1!C399</f>
        <v>IC1033</v>
      </c>
      <c r="D399" s="16" t="str">
        <f ca="1">武器1!D399</f>
        <v>闪耀的混乱锤子</v>
      </c>
      <c r="E399" s="16">
        <f t="shared" si="126"/>
        <v>11</v>
      </c>
      <c r="F399" s="36" t="str">
        <f t="shared" si="125"/>
        <v>a</v>
      </c>
      <c r="G399" s="39">
        <f t="shared" si="141"/>
        <v>3</v>
      </c>
      <c r="H399" s="19" t="s">
        <v>21</v>
      </c>
      <c r="I399" s="3" t="s">
        <v>34</v>
      </c>
      <c r="J399" s="3" t="s">
        <v>932</v>
      </c>
      <c r="K399" s="3" t="str">
        <f t="shared" si="127"/>
        <v>神圣</v>
      </c>
      <c r="L399" s="3">
        <f t="shared" si="128"/>
        <v>5</v>
      </c>
      <c r="M399" s="3">
        <f t="shared" si="129"/>
        <v>5</v>
      </c>
      <c r="N399" s="16">
        <v>0</v>
      </c>
      <c r="O399" s="16">
        <v>5</v>
      </c>
      <c r="P399" s="16">
        <f>武器2!L399</f>
        <v>102</v>
      </c>
      <c r="Q399" s="16">
        <f>武器2!M399</f>
        <v>0</v>
      </c>
      <c r="R399" s="16">
        <f>武器2!N399</f>
        <v>0</v>
      </c>
      <c r="S399" s="16">
        <f>武器2!O399</f>
        <v>0</v>
      </c>
      <c r="T399" s="16">
        <f>武器2!P399</f>
        <v>0</v>
      </c>
      <c r="U399" s="16">
        <f>武器2!Q399</f>
        <v>0</v>
      </c>
      <c r="V399" s="16">
        <f>武器2!R399</f>
        <v>0</v>
      </c>
      <c r="W399" s="16">
        <f>武器2!S399</f>
        <v>0</v>
      </c>
      <c r="X399" s="16">
        <f>武器2!T399</f>
        <v>0</v>
      </c>
      <c r="Y399" s="16">
        <f>武器2!U399</f>
        <v>0</v>
      </c>
      <c r="Z399" s="16">
        <f>武器2!V399</f>
        <v>0</v>
      </c>
      <c r="AA399" s="16">
        <f>武器2!W399</f>
        <v>0</v>
      </c>
      <c r="AB399" s="16">
        <f>武器2!X399</f>
        <v>0.42727272727272725</v>
      </c>
      <c r="AC399" s="16">
        <f>武器2!Y399</f>
        <v>0</v>
      </c>
      <c r="AD399" s="16">
        <f>武器2!Z399</f>
        <v>0</v>
      </c>
      <c r="AE399" s="16">
        <f>武器2!AA399</f>
        <v>0</v>
      </c>
      <c r="AF399" s="16">
        <f>武器2!AB399</f>
        <v>0</v>
      </c>
      <c r="AG399" s="16">
        <f>武器2!AC399</f>
        <v>0</v>
      </c>
      <c r="AH399" s="16">
        <f>武器2!AD399</f>
        <v>0</v>
      </c>
      <c r="AI399" s="16">
        <f>武器2!AE399</f>
        <v>0</v>
      </c>
      <c r="AJ399" s="16">
        <f>武器2!AF399</f>
        <v>0</v>
      </c>
      <c r="AK399" s="16">
        <f>武器2!AG399</f>
        <v>0</v>
      </c>
      <c r="AL399" s="16">
        <f>武器2!AH399</f>
        <v>0</v>
      </c>
      <c r="AM399" s="16">
        <f>武器2!AI399</f>
        <v>0</v>
      </c>
      <c r="AN399" s="16">
        <f>武器2!AJ399</f>
        <v>0.3418181818181818</v>
      </c>
      <c r="AO399" s="21">
        <f t="shared" si="130"/>
        <v>198.98386776859505</v>
      </c>
      <c r="AP399" s="21">
        <f t="shared" si="131"/>
        <v>174600</v>
      </c>
      <c r="AQ399" t="str">
        <f t="shared" si="132"/>
        <v>,黄水晶,灰色的稻草,诱人的蘑菇</v>
      </c>
      <c r="AR399" s="24" t="str">
        <f>IF(F399="c",getSring(AQ399,4),VLOOKUP(K399&amp;F399,test4,2,FALSE))</f>
        <v>上级光之精华</v>
      </c>
      <c r="AS399" s="24">
        <f t="shared" si="133"/>
        <v>30017</v>
      </c>
      <c r="AT399" s="24">
        <f t="shared" si="134"/>
        <v>21</v>
      </c>
      <c r="AU399" s="24" t="str">
        <f t="shared" si="142"/>
        <v>黄水晶</v>
      </c>
      <c r="AV399" s="24">
        <f t="shared" si="135"/>
        <v>30032</v>
      </c>
      <c r="AW399" s="24">
        <f t="shared" si="136"/>
        <v>41</v>
      </c>
      <c r="AX399" s="24" t="str">
        <f t="shared" si="143"/>
        <v>灰色的稻草</v>
      </c>
      <c r="AY399" s="24">
        <f t="shared" si="137"/>
        <v>30028</v>
      </c>
      <c r="AZ399" s="24">
        <f t="shared" si="138"/>
        <v>41</v>
      </c>
      <c r="BA399" s="24" t="str">
        <f t="shared" si="144"/>
        <v>诱人的蘑菇</v>
      </c>
      <c r="BB399" s="24">
        <f t="shared" si="139"/>
        <v>30024</v>
      </c>
      <c r="BC399" s="24">
        <f t="shared" si="145"/>
        <v>41</v>
      </c>
    </row>
    <row r="400" spans="1:55" ht="14.25" x14ac:dyDescent="0.2">
      <c r="A400">
        <f t="shared" si="140"/>
        <v>10398</v>
      </c>
      <c r="B400" s="16">
        <v>398</v>
      </c>
      <c r="C400" s="16" t="str">
        <f ca="1">武器1!C400</f>
        <v>IC1002</v>
      </c>
      <c r="D400" s="16" t="str">
        <f ca="1">武器1!D400</f>
        <v>拉风的女神重锤</v>
      </c>
      <c r="E400" s="16">
        <f t="shared" si="126"/>
        <v>13</v>
      </c>
      <c r="F400" s="36" t="str">
        <f t="shared" si="125"/>
        <v>a</v>
      </c>
      <c r="G400" s="39">
        <f t="shared" si="141"/>
        <v>3</v>
      </c>
      <c r="H400" s="19" t="s">
        <v>21</v>
      </c>
      <c r="I400" s="3" t="s">
        <v>34</v>
      </c>
      <c r="J400" s="3" t="s">
        <v>932</v>
      </c>
      <c r="K400" s="3" t="str">
        <f t="shared" si="127"/>
        <v>神圣</v>
      </c>
      <c r="L400" s="3">
        <f t="shared" si="128"/>
        <v>5</v>
      </c>
      <c r="M400" s="3">
        <f t="shared" si="129"/>
        <v>5</v>
      </c>
      <c r="N400" s="16">
        <v>0</v>
      </c>
      <c r="O400" s="16">
        <v>6</v>
      </c>
      <c r="P400" s="16">
        <f>武器2!L400</f>
        <v>123</v>
      </c>
      <c r="Q400" s="16">
        <f>武器2!M400</f>
        <v>0</v>
      </c>
      <c r="R400" s="16">
        <f>武器2!N400</f>
        <v>0</v>
      </c>
      <c r="S400" s="16">
        <f>武器2!O400</f>
        <v>0</v>
      </c>
      <c r="T400" s="16">
        <f>武器2!P400</f>
        <v>0</v>
      </c>
      <c r="U400" s="16">
        <f>武器2!Q400</f>
        <v>0</v>
      </c>
      <c r="V400" s="16">
        <f>武器2!R400</f>
        <v>0</v>
      </c>
      <c r="W400" s="16">
        <f>武器2!S400</f>
        <v>0</v>
      </c>
      <c r="X400" s="16">
        <f>武器2!T400</f>
        <v>0</v>
      </c>
      <c r="Y400" s="16">
        <f>武器2!U400</f>
        <v>0</v>
      </c>
      <c r="Z400" s="16">
        <f>武器2!V400</f>
        <v>0</v>
      </c>
      <c r="AA400" s="16">
        <f>武器2!W400</f>
        <v>0</v>
      </c>
      <c r="AB400" s="16">
        <f>武器2!X400</f>
        <v>0.51454545454545453</v>
      </c>
      <c r="AC400" s="16">
        <f>武器2!Y400</f>
        <v>0</v>
      </c>
      <c r="AD400" s="16">
        <f>武器2!Z400</f>
        <v>0</v>
      </c>
      <c r="AE400" s="16">
        <f>武器2!AA400</f>
        <v>0</v>
      </c>
      <c r="AF400" s="16">
        <f>武器2!AB400</f>
        <v>0</v>
      </c>
      <c r="AG400" s="16">
        <f>武器2!AC400</f>
        <v>0</v>
      </c>
      <c r="AH400" s="16">
        <f>武器2!AD400</f>
        <v>6.9767441860465129E-2</v>
      </c>
      <c r="AI400" s="16">
        <f>武器2!AE400</f>
        <v>0</v>
      </c>
      <c r="AJ400" s="16">
        <f>武器2!AF400</f>
        <v>0.41163636363636363</v>
      </c>
      <c r="AK400" s="16">
        <f>武器2!AG400</f>
        <v>0</v>
      </c>
      <c r="AL400" s="16">
        <f>武器2!AH400</f>
        <v>0</v>
      </c>
      <c r="AM400" s="16">
        <f>武器2!AI400</f>
        <v>0</v>
      </c>
      <c r="AN400" s="16">
        <f>武器2!AJ400</f>
        <v>0</v>
      </c>
      <c r="AO400" s="21">
        <f t="shared" si="130"/>
        <v>251.1363011800884</v>
      </c>
      <c r="AP400" s="21">
        <f t="shared" si="131"/>
        <v>218400</v>
      </c>
      <c r="AQ400" t="str">
        <f t="shared" si="132"/>
        <v>,黄水晶,带血的牙,发光的石头</v>
      </c>
      <c r="AR400" s="24" t="str">
        <f>IF(F400="c",getSring(AQ400,4),VLOOKUP(K400&amp;F400,test4,2,FALSE))</f>
        <v>上级光之精华</v>
      </c>
      <c r="AS400" s="24">
        <f t="shared" si="133"/>
        <v>30017</v>
      </c>
      <c r="AT400" s="24">
        <f t="shared" si="134"/>
        <v>26</v>
      </c>
      <c r="AU400" s="24" t="str">
        <f t="shared" si="142"/>
        <v>黄水晶</v>
      </c>
      <c r="AV400" s="24">
        <f t="shared" si="135"/>
        <v>30032</v>
      </c>
      <c r="AW400" s="24">
        <f t="shared" si="136"/>
        <v>52</v>
      </c>
      <c r="AX400" s="24" t="str">
        <f t="shared" si="143"/>
        <v>带血的牙</v>
      </c>
      <c r="AY400" s="24">
        <f t="shared" si="137"/>
        <v>30040</v>
      </c>
      <c r="AZ400" s="24">
        <f t="shared" si="138"/>
        <v>52</v>
      </c>
      <c r="BA400" s="24" t="str">
        <f t="shared" si="144"/>
        <v>发光的石头</v>
      </c>
      <c r="BB400" s="24">
        <f t="shared" si="139"/>
        <v>30036</v>
      </c>
      <c r="BC400" s="24">
        <f t="shared" si="145"/>
        <v>52</v>
      </c>
    </row>
    <row r="401" spans="1:55" ht="14.25" x14ac:dyDescent="0.2">
      <c r="A401">
        <f t="shared" si="140"/>
        <v>10399</v>
      </c>
      <c r="B401" s="16">
        <v>399</v>
      </c>
      <c r="C401" s="16" t="str">
        <f ca="1">武器1!C401</f>
        <v>IC1033</v>
      </c>
      <c r="D401" s="16" t="str">
        <f ca="1">武器1!D401</f>
        <v>闪耀的虚幻轻锤</v>
      </c>
      <c r="E401" s="16">
        <f t="shared" si="126"/>
        <v>15</v>
      </c>
      <c r="F401" s="36" t="str">
        <f t="shared" si="125"/>
        <v>a</v>
      </c>
      <c r="G401" s="39">
        <f t="shared" si="141"/>
        <v>3</v>
      </c>
      <c r="H401" s="19" t="s">
        <v>21</v>
      </c>
      <c r="I401" s="3" t="s">
        <v>34</v>
      </c>
      <c r="J401" s="3" t="s">
        <v>932</v>
      </c>
      <c r="K401" s="3" t="str">
        <f t="shared" si="127"/>
        <v>神圣</v>
      </c>
      <c r="L401" s="3">
        <f t="shared" si="128"/>
        <v>5</v>
      </c>
      <c r="M401" s="3">
        <f t="shared" si="129"/>
        <v>5</v>
      </c>
      <c r="N401" s="16">
        <v>0</v>
      </c>
      <c r="O401" s="16">
        <v>7</v>
      </c>
      <c r="P401" s="16">
        <f>武器2!L401</f>
        <v>144</v>
      </c>
      <c r="Q401" s="16">
        <f>武器2!M401</f>
        <v>0</v>
      </c>
      <c r="R401" s="16">
        <f>武器2!N401</f>
        <v>0</v>
      </c>
      <c r="S401" s="16">
        <f>武器2!O401</f>
        <v>0</v>
      </c>
      <c r="T401" s="16">
        <f>武器2!P401</f>
        <v>0</v>
      </c>
      <c r="U401" s="16">
        <f>武器2!Q401</f>
        <v>0</v>
      </c>
      <c r="V401" s="16">
        <f>武器2!R401</f>
        <v>0</v>
      </c>
      <c r="W401" s="16">
        <f>武器2!S401</f>
        <v>0</v>
      </c>
      <c r="X401" s="16">
        <f>武器2!T401</f>
        <v>0</v>
      </c>
      <c r="Y401" s="16">
        <f>武器2!U401</f>
        <v>0</v>
      </c>
      <c r="Z401" s="16">
        <f>武器2!V401</f>
        <v>0</v>
      </c>
      <c r="AA401" s="16">
        <f>武器2!W401</f>
        <v>0</v>
      </c>
      <c r="AB401" s="16">
        <f>武器2!X401</f>
        <v>0.6</v>
      </c>
      <c r="AC401" s="16">
        <f>武器2!Y401</f>
        <v>0</v>
      </c>
      <c r="AD401" s="16">
        <f>武器2!Z401</f>
        <v>7.8341013824884786E-2</v>
      </c>
      <c r="AE401" s="16">
        <f>武器2!AA401</f>
        <v>0</v>
      </c>
      <c r="AF401" s="16">
        <f>武器2!AB401</f>
        <v>0</v>
      </c>
      <c r="AG401" s="16">
        <f>武器2!AC401</f>
        <v>0</v>
      </c>
      <c r="AH401" s="16">
        <f>武器2!AD401</f>
        <v>0</v>
      </c>
      <c r="AI401" s="16">
        <f>武器2!AE401</f>
        <v>0</v>
      </c>
      <c r="AJ401" s="16">
        <f>武器2!AF401</f>
        <v>0.48</v>
      </c>
      <c r="AK401" s="16">
        <f>武器2!AG401</f>
        <v>0</v>
      </c>
      <c r="AL401" s="16">
        <f>武器2!AH401</f>
        <v>0</v>
      </c>
      <c r="AM401" s="16">
        <f>武器2!AI401</f>
        <v>0</v>
      </c>
      <c r="AN401" s="16">
        <f>武器2!AJ401</f>
        <v>0</v>
      </c>
      <c r="AO401" s="21">
        <f t="shared" si="130"/>
        <v>306.32604608294929</v>
      </c>
      <c r="AP401" s="21">
        <f t="shared" si="131"/>
        <v>268800</v>
      </c>
      <c r="AQ401" t="str">
        <f t="shared" si="132"/>
        <v>,诱人的蘑菇,灰色的稻草,黄水晶</v>
      </c>
      <c r="AR401" s="24" t="str">
        <f>IF(F401="c",getSring(AQ401,4),VLOOKUP(K401&amp;F401,test4,2,FALSE))</f>
        <v>上级光之精华</v>
      </c>
      <c r="AS401" s="24">
        <f t="shared" si="133"/>
        <v>30017</v>
      </c>
      <c r="AT401" s="24">
        <f t="shared" si="134"/>
        <v>32</v>
      </c>
      <c r="AU401" s="24" t="str">
        <f t="shared" si="142"/>
        <v>诱人的蘑菇</v>
      </c>
      <c r="AV401" s="24">
        <f t="shared" si="135"/>
        <v>30024</v>
      </c>
      <c r="AW401" s="24">
        <f t="shared" si="136"/>
        <v>64</v>
      </c>
      <c r="AX401" s="24" t="str">
        <f t="shared" si="143"/>
        <v>灰色的稻草</v>
      </c>
      <c r="AY401" s="24">
        <f t="shared" si="137"/>
        <v>30028</v>
      </c>
      <c r="AZ401" s="24">
        <f t="shared" si="138"/>
        <v>64</v>
      </c>
      <c r="BA401" s="24" t="str">
        <f t="shared" si="144"/>
        <v>黄水晶</v>
      </c>
      <c r="BB401" s="24">
        <f t="shared" si="139"/>
        <v>30032</v>
      </c>
      <c r="BC401" s="24">
        <f t="shared" si="145"/>
        <v>64</v>
      </c>
    </row>
    <row r="402" spans="1:55" ht="14.25" x14ac:dyDescent="0.2">
      <c r="A402">
        <f t="shared" si="140"/>
        <v>10400</v>
      </c>
      <c r="B402" s="16">
        <v>400</v>
      </c>
      <c r="C402" s="16" t="str">
        <f ca="1">武器1!C402</f>
        <v>IC1006</v>
      </c>
      <c r="D402" s="16" t="str">
        <f ca="1">武器1!D402</f>
        <v>闪耀的虚幻重锤</v>
      </c>
      <c r="E402" s="16">
        <f t="shared" si="126"/>
        <v>17</v>
      </c>
      <c r="F402" s="36" t="str">
        <f t="shared" si="125"/>
        <v>a</v>
      </c>
      <c r="G402" s="39">
        <f t="shared" si="141"/>
        <v>3</v>
      </c>
      <c r="H402" s="19" t="s">
        <v>21</v>
      </c>
      <c r="I402" s="3" t="s">
        <v>34</v>
      </c>
      <c r="J402" s="3" t="s">
        <v>932</v>
      </c>
      <c r="K402" s="3" t="str">
        <f t="shared" si="127"/>
        <v>神圣</v>
      </c>
      <c r="L402" s="3">
        <f t="shared" si="128"/>
        <v>5</v>
      </c>
      <c r="M402" s="3">
        <f t="shared" si="129"/>
        <v>5</v>
      </c>
      <c r="N402" s="16">
        <v>0</v>
      </c>
      <c r="O402" s="16">
        <v>8</v>
      </c>
      <c r="P402" s="16">
        <f>武器2!L402</f>
        <v>164</v>
      </c>
      <c r="Q402" s="16">
        <f>武器2!M402</f>
        <v>0</v>
      </c>
      <c r="R402" s="16">
        <f>武器2!N402</f>
        <v>0</v>
      </c>
      <c r="S402" s="16">
        <f>武器2!O402</f>
        <v>0</v>
      </c>
      <c r="T402" s="16">
        <f>武器2!P402</f>
        <v>0</v>
      </c>
      <c r="U402" s="16">
        <f>武器2!Q402</f>
        <v>165</v>
      </c>
      <c r="V402" s="16">
        <f>武器2!R402</f>
        <v>0</v>
      </c>
      <c r="W402" s="16">
        <f>武器2!S402</f>
        <v>0</v>
      </c>
      <c r="X402" s="16">
        <f>武器2!T402</f>
        <v>0</v>
      </c>
      <c r="Y402" s="16">
        <f>武器2!U402</f>
        <v>0</v>
      </c>
      <c r="Z402" s="16">
        <f>武器2!V402</f>
        <v>0</v>
      </c>
      <c r="AA402" s="16">
        <f>武器2!W402</f>
        <v>0</v>
      </c>
      <c r="AB402" s="16">
        <f>武器2!X402</f>
        <v>0.6863636363636364</v>
      </c>
      <c r="AC402" s="16">
        <f>武器2!Y402</f>
        <v>0</v>
      </c>
      <c r="AD402" s="16">
        <f>武器2!Z402</f>
        <v>0</v>
      </c>
      <c r="AE402" s="16">
        <f>武器2!AA402</f>
        <v>0</v>
      </c>
      <c r="AF402" s="16">
        <f>武器2!AB402</f>
        <v>0</v>
      </c>
      <c r="AG402" s="16">
        <f>武器2!AC402</f>
        <v>0</v>
      </c>
      <c r="AH402" s="16">
        <f>武器2!AD402</f>
        <v>0</v>
      </c>
      <c r="AI402" s="16">
        <f>武器2!AE402</f>
        <v>0</v>
      </c>
      <c r="AJ402" s="16">
        <f>武器2!AF402</f>
        <v>0.54909090909090918</v>
      </c>
      <c r="AK402" s="16">
        <f>武器2!AG402</f>
        <v>0</v>
      </c>
      <c r="AL402" s="16">
        <f>武器2!AH402</f>
        <v>0</v>
      </c>
      <c r="AM402" s="16">
        <f>武器2!AI402</f>
        <v>0</v>
      </c>
      <c r="AN402" s="16">
        <f>武器2!AJ402</f>
        <v>0</v>
      </c>
      <c r="AO402" s="21">
        <f t="shared" si="130"/>
        <v>610.06451239669423</v>
      </c>
      <c r="AP402" s="21">
        <f t="shared" si="131"/>
        <v>535800</v>
      </c>
      <c r="AQ402" t="str">
        <f t="shared" si="132"/>
        <v>,黄水晶,发光的石头,带血的牙</v>
      </c>
      <c r="AR402" s="24" t="str">
        <f>IF(F402="c",getSring(AQ402,4),VLOOKUP(K402&amp;F402,test4,2,FALSE))</f>
        <v>上级光之精华</v>
      </c>
      <c r="AS402" s="24">
        <f t="shared" si="133"/>
        <v>30017</v>
      </c>
      <c r="AT402" s="24">
        <f t="shared" si="134"/>
        <v>64</v>
      </c>
      <c r="AU402" s="24" t="str">
        <f t="shared" si="142"/>
        <v>黄水晶</v>
      </c>
      <c r="AV402" s="24">
        <f t="shared" si="135"/>
        <v>30032</v>
      </c>
      <c r="AW402" s="24">
        <f t="shared" si="136"/>
        <v>127</v>
      </c>
      <c r="AX402" s="24" t="str">
        <f t="shared" si="143"/>
        <v>发光的石头</v>
      </c>
      <c r="AY402" s="24">
        <f t="shared" si="137"/>
        <v>30036</v>
      </c>
      <c r="AZ402" s="24">
        <f t="shared" si="138"/>
        <v>127</v>
      </c>
      <c r="BA402" s="24" t="str">
        <f t="shared" si="144"/>
        <v>带血的牙</v>
      </c>
      <c r="BB402" s="24">
        <f t="shared" si="139"/>
        <v>30040</v>
      </c>
      <c r="BC402" s="24">
        <f t="shared" si="145"/>
        <v>127</v>
      </c>
    </row>
    <row r="403" spans="1:55" ht="14.25" x14ac:dyDescent="0.2">
      <c r="A403">
        <f t="shared" si="140"/>
        <v>10401</v>
      </c>
      <c r="B403" s="16">
        <v>401</v>
      </c>
      <c r="C403" s="16" t="str">
        <f ca="1">武器1!C403</f>
        <v>IC1022</v>
      </c>
      <c r="D403" s="16" t="str">
        <f ca="1">武器1!D403</f>
        <v>凌厉的青铜轻锤</v>
      </c>
      <c r="E403" s="16">
        <f t="shared" si="126"/>
        <v>2</v>
      </c>
      <c r="F403" s="36" t="str">
        <f t="shared" si="125"/>
        <v>b</v>
      </c>
      <c r="G403" s="39">
        <f t="shared" si="141"/>
        <v>3</v>
      </c>
      <c r="H403" s="19" t="s">
        <v>21</v>
      </c>
      <c r="I403" s="3" t="s">
        <v>34</v>
      </c>
      <c r="J403" s="3" t="s">
        <v>932</v>
      </c>
      <c r="K403" s="3" t="str">
        <f t="shared" si="127"/>
        <v>神圣</v>
      </c>
      <c r="L403" s="3">
        <f t="shared" si="128"/>
        <v>5</v>
      </c>
      <c r="M403" s="3">
        <f t="shared" si="129"/>
        <v>5</v>
      </c>
      <c r="N403" s="16">
        <v>0</v>
      </c>
      <c r="O403" s="16">
        <v>1</v>
      </c>
      <c r="P403" s="16">
        <f>武器2!L403</f>
        <v>22</v>
      </c>
      <c r="Q403" s="16">
        <f>武器2!M403</f>
        <v>0</v>
      </c>
      <c r="R403" s="16">
        <f>武器2!N403</f>
        <v>0</v>
      </c>
      <c r="S403" s="16">
        <f>武器2!O403</f>
        <v>0</v>
      </c>
      <c r="T403" s="16">
        <f>武器2!P403</f>
        <v>0</v>
      </c>
      <c r="U403" s="16">
        <f>武器2!Q403</f>
        <v>0</v>
      </c>
      <c r="V403" s="16">
        <f>武器2!R403</f>
        <v>0</v>
      </c>
      <c r="W403" s="16">
        <f>武器2!S403</f>
        <v>0</v>
      </c>
      <c r="X403" s="16">
        <f>武器2!T403</f>
        <v>0</v>
      </c>
      <c r="Y403" s="16">
        <f>武器2!U403</f>
        <v>0</v>
      </c>
      <c r="Z403" s="16">
        <f>武器2!V403</f>
        <v>0</v>
      </c>
      <c r="AA403" s="16">
        <f>武器2!W403</f>
        <v>0</v>
      </c>
      <c r="AB403" s="16">
        <f>武器2!X403</f>
        <v>0</v>
      </c>
      <c r="AC403" s="16">
        <f>武器2!Y403</f>
        <v>0</v>
      </c>
      <c r="AD403" s="16">
        <f>武器2!Z403</f>
        <v>0</v>
      </c>
      <c r="AE403" s="16">
        <f>武器2!AA403</f>
        <v>0</v>
      </c>
      <c r="AF403" s="16">
        <f>武器2!AB403</f>
        <v>0</v>
      </c>
      <c r="AG403" s="16">
        <f>武器2!AC403</f>
        <v>0</v>
      </c>
      <c r="AH403" s="16">
        <f>武器2!AD403</f>
        <v>0</v>
      </c>
      <c r="AI403" s="16">
        <f>武器2!AE403</f>
        <v>0</v>
      </c>
      <c r="AJ403" s="16">
        <f>武器2!AF403</f>
        <v>8.2909090909090918E-2</v>
      </c>
      <c r="AK403" s="16">
        <f>武器2!AG403</f>
        <v>0</v>
      </c>
      <c r="AL403" s="16">
        <f>武器2!AH403</f>
        <v>0</v>
      </c>
      <c r="AM403" s="16">
        <f>武器2!AI403</f>
        <v>0</v>
      </c>
      <c r="AN403" s="16">
        <f>武器2!AJ403</f>
        <v>0</v>
      </c>
      <c r="AO403" s="21">
        <f t="shared" si="130"/>
        <v>33</v>
      </c>
      <c r="AP403" s="21">
        <f t="shared" si="131"/>
        <v>29400</v>
      </c>
      <c r="AQ403" t="str">
        <f t="shared" si="132"/>
        <v>,美味的坚果,坚硬的石头,长獠牙</v>
      </c>
      <c r="AR403" s="24" t="str">
        <f>IF(F403="c",getSring(AQ403,4),VLOOKUP(K403&amp;F403,test4,2,FALSE))</f>
        <v>光之精华</v>
      </c>
      <c r="AS403" s="24">
        <f t="shared" si="133"/>
        <v>30018</v>
      </c>
      <c r="AT403" s="24">
        <f t="shared" si="134"/>
        <v>7</v>
      </c>
      <c r="AU403" s="24" t="str">
        <f t="shared" si="142"/>
        <v>美味的坚果</v>
      </c>
      <c r="AV403" s="24">
        <f t="shared" si="135"/>
        <v>30043</v>
      </c>
      <c r="AW403" s="24">
        <f t="shared" si="136"/>
        <v>14</v>
      </c>
      <c r="AX403" s="24" t="str">
        <f t="shared" si="143"/>
        <v>坚硬的石头</v>
      </c>
      <c r="AY403" s="24">
        <f t="shared" si="137"/>
        <v>30035</v>
      </c>
      <c r="AZ403" s="24">
        <f t="shared" si="138"/>
        <v>14</v>
      </c>
      <c r="BA403" s="24" t="str">
        <f t="shared" si="144"/>
        <v>长獠牙</v>
      </c>
      <c r="BB403" s="24">
        <f t="shared" si="139"/>
        <v>30039</v>
      </c>
      <c r="BC403" s="24">
        <f t="shared" si="145"/>
        <v>14</v>
      </c>
    </row>
    <row r="404" spans="1:55" ht="14.25" x14ac:dyDescent="0.2">
      <c r="A404">
        <f t="shared" si="140"/>
        <v>10402</v>
      </c>
      <c r="B404" s="16">
        <v>402</v>
      </c>
      <c r="C404" s="16" t="str">
        <f ca="1">武器1!C404</f>
        <v>IC1022</v>
      </c>
      <c r="D404" s="16" t="str">
        <f ca="1">武器1!D404</f>
        <v>发亮的混乱锤子</v>
      </c>
      <c r="E404" s="16">
        <f t="shared" si="126"/>
        <v>4</v>
      </c>
      <c r="F404" s="36" t="str">
        <f t="shared" si="125"/>
        <v>b</v>
      </c>
      <c r="G404" s="39">
        <f t="shared" si="141"/>
        <v>3</v>
      </c>
      <c r="H404" s="19" t="s">
        <v>21</v>
      </c>
      <c r="I404" s="3" t="s">
        <v>34</v>
      </c>
      <c r="J404" s="3" t="s">
        <v>932</v>
      </c>
      <c r="K404" s="3" t="str">
        <f t="shared" si="127"/>
        <v>神圣</v>
      </c>
      <c r="L404" s="3">
        <f t="shared" si="128"/>
        <v>5</v>
      </c>
      <c r="M404" s="3">
        <f t="shared" si="129"/>
        <v>5</v>
      </c>
      <c r="N404" s="16">
        <v>0</v>
      </c>
      <c r="O404" s="16">
        <v>2</v>
      </c>
      <c r="P404" s="16">
        <f>武器2!L404</f>
        <v>44</v>
      </c>
      <c r="Q404" s="16">
        <f>武器2!M404</f>
        <v>0</v>
      </c>
      <c r="R404" s="16">
        <f>武器2!N404</f>
        <v>0</v>
      </c>
      <c r="S404" s="16">
        <f>武器2!O404</f>
        <v>0</v>
      </c>
      <c r="T404" s="16">
        <f>武器2!P404</f>
        <v>0</v>
      </c>
      <c r="U404" s="16">
        <f>武器2!Q404</f>
        <v>0</v>
      </c>
      <c r="V404" s="16">
        <f>武器2!R404</f>
        <v>0</v>
      </c>
      <c r="W404" s="16">
        <f>武器2!S404</f>
        <v>0</v>
      </c>
      <c r="X404" s="16">
        <f>武器2!T404</f>
        <v>0</v>
      </c>
      <c r="Y404" s="16">
        <f>武器2!U404</f>
        <v>0</v>
      </c>
      <c r="Z404" s="16">
        <f>武器2!V404</f>
        <v>0</v>
      </c>
      <c r="AA404" s="16">
        <f>武器2!W404</f>
        <v>0</v>
      </c>
      <c r="AB404" s="16">
        <f>武器2!X404</f>
        <v>0.20727272727272728</v>
      </c>
      <c r="AC404" s="16">
        <f>武器2!Y404</f>
        <v>0</v>
      </c>
      <c r="AD404" s="16">
        <f>武器2!Z404</f>
        <v>0</v>
      </c>
      <c r="AE404" s="16">
        <f>武器2!AA404</f>
        <v>0</v>
      </c>
      <c r="AF404" s="16">
        <f>武器2!AB404</f>
        <v>0</v>
      </c>
      <c r="AG404" s="16">
        <f>武器2!AC404</f>
        <v>0</v>
      </c>
      <c r="AH404" s="16">
        <f>武器2!AD404</f>
        <v>0</v>
      </c>
      <c r="AI404" s="16">
        <f>武器2!AE404</f>
        <v>0</v>
      </c>
      <c r="AJ404" s="16">
        <f>武器2!AF404</f>
        <v>0</v>
      </c>
      <c r="AK404" s="16">
        <f>武器2!AG404</f>
        <v>0</v>
      </c>
      <c r="AL404" s="16">
        <f>武器2!AH404</f>
        <v>0</v>
      </c>
      <c r="AM404" s="16">
        <f>武器2!AI404</f>
        <v>0</v>
      </c>
      <c r="AN404" s="16">
        <f>武器2!AJ404</f>
        <v>0</v>
      </c>
      <c r="AO404" s="21">
        <f t="shared" si="130"/>
        <v>76.214399999999998</v>
      </c>
      <c r="AP404" s="21">
        <f t="shared" si="131"/>
        <v>67200</v>
      </c>
      <c r="AQ404" t="str">
        <f t="shared" si="132"/>
        <v>,蓝水晶,漂亮的蘑菇,扁扁的稻草</v>
      </c>
      <c r="AR404" s="24" t="str">
        <f>IF(F404="c",getSring(AQ404,4),VLOOKUP(K404&amp;F404,test4,2,FALSE))</f>
        <v>光之精华</v>
      </c>
      <c r="AS404" s="24">
        <f t="shared" si="133"/>
        <v>30018</v>
      </c>
      <c r="AT404" s="24">
        <f t="shared" si="134"/>
        <v>16</v>
      </c>
      <c r="AU404" s="24" t="str">
        <f t="shared" si="142"/>
        <v>蓝水晶</v>
      </c>
      <c r="AV404" s="24">
        <f t="shared" si="135"/>
        <v>30031</v>
      </c>
      <c r="AW404" s="24">
        <f t="shared" si="136"/>
        <v>32</v>
      </c>
      <c r="AX404" s="24" t="str">
        <f t="shared" si="143"/>
        <v>漂亮的蘑菇</v>
      </c>
      <c r="AY404" s="24">
        <f t="shared" si="137"/>
        <v>30023</v>
      </c>
      <c r="AZ404" s="24">
        <f t="shared" si="138"/>
        <v>32</v>
      </c>
      <c r="BA404" s="24" t="str">
        <f t="shared" si="144"/>
        <v>扁扁的稻草</v>
      </c>
      <c r="BB404" s="24">
        <f t="shared" si="139"/>
        <v>30027</v>
      </c>
      <c r="BC404" s="24">
        <f t="shared" si="145"/>
        <v>32</v>
      </c>
    </row>
    <row r="405" spans="1:55" ht="14.25" x14ac:dyDescent="0.2">
      <c r="A405">
        <f t="shared" si="140"/>
        <v>10403</v>
      </c>
      <c r="B405" s="16">
        <v>403</v>
      </c>
      <c r="C405" s="16" t="str">
        <f ca="1">武器1!C405</f>
        <v>IC1006</v>
      </c>
      <c r="D405" s="16" t="str">
        <f ca="1">武器1!D405</f>
        <v>坚硬的遗迹锤子</v>
      </c>
      <c r="E405" s="16">
        <f t="shared" si="126"/>
        <v>6</v>
      </c>
      <c r="F405" s="36" t="str">
        <f t="shared" si="125"/>
        <v>b</v>
      </c>
      <c r="G405" s="39">
        <f t="shared" si="141"/>
        <v>3</v>
      </c>
      <c r="H405" s="19" t="s">
        <v>21</v>
      </c>
      <c r="I405" s="3" t="s">
        <v>34</v>
      </c>
      <c r="J405" s="3" t="s">
        <v>932</v>
      </c>
      <c r="K405" s="3" t="str">
        <f t="shared" si="127"/>
        <v>神圣</v>
      </c>
      <c r="L405" s="3">
        <f t="shared" si="128"/>
        <v>5</v>
      </c>
      <c r="M405" s="3">
        <f t="shared" si="129"/>
        <v>5</v>
      </c>
      <c r="N405" s="16">
        <v>0</v>
      </c>
      <c r="O405" s="16">
        <v>3</v>
      </c>
      <c r="P405" s="16">
        <f>武器2!L405</f>
        <v>66</v>
      </c>
      <c r="Q405" s="16">
        <f>武器2!M405</f>
        <v>0</v>
      </c>
      <c r="R405" s="16">
        <f>武器2!N405</f>
        <v>0</v>
      </c>
      <c r="S405" s="16">
        <f>武器2!O405</f>
        <v>0</v>
      </c>
      <c r="T405" s="16">
        <f>武器2!P405</f>
        <v>0</v>
      </c>
      <c r="U405" s="16">
        <f>武器2!Q405</f>
        <v>0</v>
      </c>
      <c r="V405" s="16">
        <f>武器2!R405</f>
        <v>0</v>
      </c>
      <c r="W405" s="16">
        <f>武器2!S405</f>
        <v>0</v>
      </c>
      <c r="X405" s="16">
        <f>武器2!T405</f>
        <v>0</v>
      </c>
      <c r="Y405" s="16">
        <f>武器2!U405</f>
        <v>0</v>
      </c>
      <c r="Z405" s="16">
        <f>武器2!V405</f>
        <v>0</v>
      </c>
      <c r="AA405" s="16">
        <f>武器2!W405</f>
        <v>0</v>
      </c>
      <c r="AB405" s="16">
        <f>武器2!X405</f>
        <v>0.31181818181818183</v>
      </c>
      <c r="AC405" s="16">
        <f>武器2!Y405</f>
        <v>0</v>
      </c>
      <c r="AD405" s="16">
        <f>武器2!Z405</f>
        <v>0</v>
      </c>
      <c r="AE405" s="16">
        <f>武器2!AA405</f>
        <v>0</v>
      </c>
      <c r="AF405" s="16">
        <f>武器2!AB405</f>
        <v>0</v>
      </c>
      <c r="AG405" s="16">
        <f>武器2!AC405</f>
        <v>0</v>
      </c>
      <c r="AH405" s="16">
        <f>武器2!AD405</f>
        <v>0</v>
      </c>
      <c r="AI405" s="16">
        <f>武器2!AE405</f>
        <v>0</v>
      </c>
      <c r="AJ405" s="16">
        <f>武器2!AF405</f>
        <v>0</v>
      </c>
      <c r="AK405" s="16">
        <f>武器2!AG405</f>
        <v>0</v>
      </c>
      <c r="AL405" s="16">
        <f>武器2!AH405</f>
        <v>0</v>
      </c>
      <c r="AM405" s="16">
        <f>武器2!AI405</f>
        <v>0</v>
      </c>
      <c r="AN405" s="16">
        <f>武器2!AJ405</f>
        <v>0</v>
      </c>
      <c r="AO405" s="21">
        <f t="shared" si="130"/>
        <v>121.2264</v>
      </c>
      <c r="AP405" s="21">
        <f t="shared" si="131"/>
        <v>105900</v>
      </c>
      <c r="AQ405" t="str">
        <f t="shared" si="132"/>
        <v>,美味的坚果,蓝水晶,长獠牙</v>
      </c>
      <c r="AR405" s="24" t="str">
        <f>IF(F405="c",getSring(AQ405,4),VLOOKUP(K405&amp;F405,test4,2,FALSE))</f>
        <v>光之精华</v>
      </c>
      <c r="AS405" s="24">
        <f t="shared" si="133"/>
        <v>30018</v>
      </c>
      <c r="AT405" s="24">
        <f t="shared" si="134"/>
        <v>25</v>
      </c>
      <c r="AU405" s="24" t="str">
        <f t="shared" si="142"/>
        <v>美味的坚果</v>
      </c>
      <c r="AV405" s="24">
        <f t="shared" si="135"/>
        <v>30043</v>
      </c>
      <c r="AW405" s="24">
        <f t="shared" si="136"/>
        <v>51</v>
      </c>
      <c r="AX405" s="24" t="str">
        <f t="shared" si="143"/>
        <v>蓝水晶</v>
      </c>
      <c r="AY405" s="24">
        <f t="shared" si="137"/>
        <v>30031</v>
      </c>
      <c r="AZ405" s="24">
        <f t="shared" si="138"/>
        <v>51</v>
      </c>
      <c r="BA405" s="24" t="str">
        <f t="shared" si="144"/>
        <v>长獠牙</v>
      </c>
      <c r="BB405" s="24">
        <f t="shared" si="139"/>
        <v>30039</v>
      </c>
      <c r="BC405" s="24">
        <f t="shared" si="145"/>
        <v>51</v>
      </c>
    </row>
    <row r="406" spans="1:55" ht="14.25" x14ac:dyDescent="0.2">
      <c r="A406">
        <f t="shared" si="140"/>
        <v>10404</v>
      </c>
      <c r="B406" s="16">
        <v>404</v>
      </c>
      <c r="C406" s="16" t="str">
        <f ca="1">武器1!C406</f>
        <v>IC1028</v>
      </c>
      <c r="D406" s="16" t="str">
        <f ca="1">武器1!D406</f>
        <v>发亮的空灵重锤</v>
      </c>
      <c r="E406" s="16">
        <f t="shared" si="126"/>
        <v>8</v>
      </c>
      <c r="F406" s="36" t="str">
        <f t="shared" si="125"/>
        <v>b</v>
      </c>
      <c r="G406" s="39">
        <f t="shared" si="141"/>
        <v>3</v>
      </c>
      <c r="H406" s="19" t="s">
        <v>21</v>
      </c>
      <c r="I406" s="3" t="s">
        <v>34</v>
      </c>
      <c r="J406" s="3" t="s">
        <v>932</v>
      </c>
      <c r="K406" s="3" t="str">
        <f t="shared" si="127"/>
        <v>神圣</v>
      </c>
      <c r="L406" s="3">
        <f t="shared" si="128"/>
        <v>5</v>
      </c>
      <c r="M406" s="3">
        <f t="shared" si="129"/>
        <v>5</v>
      </c>
      <c r="N406" s="16">
        <v>0</v>
      </c>
      <c r="O406" s="16">
        <v>4</v>
      </c>
      <c r="P406" s="16">
        <f>武器2!L406</f>
        <v>88</v>
      </c>
      <c r="Q406" s="16">
        <f>武器2!M406</f>
        <v>0</v>
      </c>
      <c r="R406" s="16">
        <f>武器2!N406</f>
        <v>0</v>
      </c>
      <c r="S406" s="16">
        <f>武器2!O406</f>
        <v>0</v>
      </c>
      <c r="T406" s="16">
        <f>武器2!P406</f>
        <v>0</v>
      </c>
      <c r="U406" s="16">
        <f>武器2!Q406</f>
        <v>0</v>
      </c>
      <c r="V406" s="16">
        <f>武器2!R406</f>
        <v>0</v>
      </c>
      <c r="W406" s="16">
        <f>武器2!S406</f>
        <v>0</v>
      </c>
      <c r="X406" s="16">
        <f>武器2!T406</f>
        <v>0</v>
      </c>
      <c r="Y406" s="16">
        <f>武器2!U406</f>
        <v>0</v>
      </c>
      <c r="Z406" s="16">
        <f>武器2!V406</f>
        <v>0</v>
      </c>
      <c r="AA406" s="16">
        <f>武器2!W406</f>
        <v>0</v>
      </c>
      <c r="AB406" s="16">
        <f>武器2!X406</f>
        <v>0.41636363636363632</v>
      </c>
      <c r="AC406" s="16">
        <f>武器2!Y406</f>
        <v>0</v>
      </c>
      <c r="AD406" s="16">
        <f>武器2!Z406</f>
        <v>0</v>
      </c>
      <c r="AE406" s="16">
        <f>武器2!AA406</f>
        <v>0</v>
      </c>
      <c r="AF406" s="16">
        <f>武器2!AB406</f>
        <v>0</v>
      </c>
      <c r="AG406" s="16">
        <f>武器2!AC406</f>
        <v>0</v>
      </c>
      <c r="AH406" s="16">
        <f>武器2!AD406</f>
        <v>0</v>
      </c>
      <c r="AI406" s="16">
        <f>武器2!AE406</f>
        <v>0</v>
      </c>
      <c r="AJ406" s="16">
        <f>武器2!AF406</f>
        <v>0</v>
      </c>
      <c r="AK406" s="16">
        <f>武器2!AG406</f>
        <v>0</v>
      </c>
      <c r="AL406" s="16">
        <f>武器2!AH406</f>
        <v>0</v>
      </c>
      <c r="AM406" s="16">
        <f>武器2!AI406</f>
        <v>0</v>
      </c>
      <c r="AN406" s="16">
        <f>武器2!AJ406</f>
        <v>0</v>
      </c>
      <c r="AO406" s="21">
        <f t="shared" si="130"/>
        <v>170.83840000000001</v>
      </c>
      <c r="AP406" s="21">
        <f t="shared" si="131"/>
        <v>150300</v>
      </c>
      <c r="AQ406" t="str">
        <f t="shared" si="132"/>
        <v>,蓝水晶,扁扁的稻草,坚硬的石头</v>
      </c>
      <c r="AR406" s="24" t="str">
        <f>IF(F406="c",getSring(AQ406,4),VLOOKUP(K406&amp;F406,test4,2,FALSE))</f>
        <v>光之精华</v>
      </c>
      <c r="AS406" s="24">
        <f t="shared" si="133"/>
        <v>30018</v>
      </c>
      <c r="AT406" s="24">
        <f t="shared" si="134"/>
        <v>36</v>
      </c>
      <c r="AU406" s="24" t="str">
        <f t="shared" si="142"/>
        <v>蓝水晶</v>
      </c>
      <c r="AV406" s="24">
        <f t="shared" si="135"/>
        <v>30031</v>
      </c>
      <c r="AW406" s="24">
        <f t="shared" si="136"/>
        <v>71</v>
      </c>
      <c r="AX406" s="24" t="str">
        <f t="shared" si="143"/>
        <v>扁扁的稻草</v>
      </c>
      <c r="AY406" s="24">
        <f t="shared" si="137"/>
        <v>30027</v>
      </c>
      <c r="AZ406" s="24">
        <f t="shared" si="138"/>
        <v>71</v>
      </c>
      <c r="BA406" s="24" t="str">
        <f t="shared" si="144"/>
        <v>坚硬的石头</v>
      </c>
      <c r="BB406" s="24">
        <f t="shared" si="139"/>
        <v>30035</v>
      </c>
      <c r="BC406" s="24">
        <f t="shared" si="145"/>
        <v>71</v>
      </c>
    </row>
    <row r="407" spans="1:55" ht="14.25" x14ac:dyDescent="0.2">
      <c r="A407">
        <f t="shared" si="140"/>
        <v>10405</v>
      </c>
      <c r="B407" s="16">
        <v>405</v>
      </c>
      <c r="C407" s="16" t="str">
        <f ca="1">武器1!C407</f>
        <v>IC1016</v>
      </c>
      <c r="D407" s="16" t="str">
        <f ca="1">武器1!D407</f>
        <v>优质的混乱重锤</v>
      </c>
      <c r="E407" s="16">
        <f t="shared" si="126"/>
        <v>10</v>
      </c>
      <c r="F407" s="36" t="str">
        <f t="shared" si="125"/>
        <v>b</v>
      </c>
      <c r="G407" s="39">
        <f t="shared" si="141"/>
        <v>3</v>
      </c>
      <c r="H407" s="19" t="s">
        <v>21</v>
      </c>
      <c r="I407" s="3" t="s">
        <v>34</v>
      </c>
      <c r="J407" s="3" t="s">
        <v>932</v>
      </c>
      <c r="K407" s="3" t="str">
        <f t="shared" si="127"/>
        <v>神圣</v>
      </c>
      <c r="L407" s="3">
        <f t="shared" si="128"/>
        <v>5</v>
      </c>
      <c r="M407" s="3">
        <f t="shared" si="129"/>
        <v>5</v>
      </c>
      <c r="N407" s="16">
        <v>0</v>
      </c>
      <c r="O407" s="16">
        <v>5</v>
      </c>
      <c r="P407" s="16">
        <f>武器2!L407</f>
        <v>110</v>
      </c>
      <c r="Q407" s="16">
        <f>武器2!M407</f>
        <v>0</v>
      </c>
      <c r="R407" s="16">
        <f>武器2!N407</f>
        <v>0</v>
      </c>
      <c r="S407" s="16">
        <f>武器2!O407</f>
        <v>0</v>
      </c>
      <c r="T407" s="16">
        <f>武器2!P407</f>
        <v>0</v>
      </c>
      <c r="U407" s="16">
        <f>武器2!Q407</f>
        <v>0</v>
      </c>
      <c r="V407" s="16">
        <f>武器2!R407</f>
        <v>0</v>
      </c>
      <c r="W407" s="16">
        <f>武器2!S407</f>
        <v>0</v>
      </c>
      <c r="X407" s="16">
        <f>武器2!T407</f>
        <v>0</v>
      </c>
      <c r="Y407" s="16">
        <f>武器2!U407</f>
        <v>0</v>
      </c>
      <c r="Z407" s="16">
        <f>武器2!V407</f>
        <v>0</v>
      </c>
      <c r="AA407" s="16">
        <f>武器2!W407</f>
        <v>0</v>
      </c>
      <c r="AB407" s="16">
        <f>武器2!X407</f>
        <v>0</v>
      </c>
      <c r="AC407" s="16">
        <f>武器2!Y407</f>
        <v>0</v>
      </c>
      <c r="AD407" s="16">
        <f>武器2!Z407</f>
        <v>0</v>
      </c>
      <c r="AE407" s="16">
        <f>武器2!AA407</f>
        <v>0</v>
      </c>
      <c r="AF407" s="16">
        <f>武器2!AB407</f>
        <v>0</v>
      </c>
      <c r="AG407" s="16">
        <f>武器2!AC407</f>
        <v>0</v>
      </c>
      <c r="AH407" s="16">
        <f>武器2!AD407</f>
        <v>0</v>
      </c>
      <c r="AI407" s="16">
        <f>武器2!AE407</f>
        <v>0</v>
      </c>
      <c r="AJ407" s="16">
        <f>武器2!AF407</f>
        <v>0.41818181818181821</v>
      </c>
      <c r="AK407" s="16">
        <f>武器2!AG407</f>
        <v>0</v>
      </c>
      <c r="AL407" s="16">
        <f>武器2!AH407</f>
        <v>0</v>
      </c>
      <c r="AM407" s="16">
        <f>武器2!AI407</f>
        <v>0</v>
      </c>
      <c r="AN407" s="16">
        <f>武器2!AJ407</f>
        <v>0</v>
      </c>
      <c r="AO407" s="21">
        <f t="shared" si="130"/>
        <v>165</v>
      </c>
      <c r="AP407" s="21">
        <f t="shared" si="131"/>
        <v>143700</v>
      </c>
      <c r="AQ407" t="str">
        <f t="shared" si="132"/>
        <v>,扁扁的稻草,美味的坚果,蓝水晶</v>
      </c>
      <c r="AR407" s="24" t="str">
        <f>IF(F407="c",getSring(AQ407,4),VLOOKUP(K407&amp;F407,test4,2,FALSE))</f>
        <v>光之精华</v>
      </c>
      <c r="AS407" s="24">
        <f t="shared" si="133"/>
        <v>30018</v>
      </c>
      <c r="AT407" s="24">
        <f t="shared" si="134"/>
        <v>34</v>
      </c>
      <c r="AU407" s="24" t="str">
        <f t="shared" si="142"/>
        <v>扁扁的稻草</v>
      </c>
      <c r="AV407" s="24">
        <f t="shared" si="135"/>
        <v>30027</v>
      </c>
      <c r="AW407" s="24">
        <f t="shared" si="136"/>
        <v>69</v>
      </c>
      <c r="AX407" s="24" t="str">
        <f t="shared" si="143"/>
        <v>美味的坚果</v>
      </c>
      <c r="AY407" s="24">
        <f t="shared" si="137"/>
        <v>30043</v>
      </c>
      <c r="AZ407" s="24">
        <f t="shared" si="138"/>
        <v>69</v>
      </c>
      <c r="BA407" s="24" t="str">
        <f t="shared" si="144"/>
        <v>蓝水晶</v>
      </c>
      <c r="BB407" s="24">
        <f t="shared" si="139"/>
        <v>30031</v>
      </c>
      <c r="BC407" s="24">
        <f t="shared" si="145"/>
        <v>69</v>
      </c>
    </row>
    <row r="408" spans="1:55" ht="14.25" x14ac:dyDescent="0.2">
      <c r="A408">
        <f t="shared" si="140"/>
        <v>10406</v>
      </c>
      <c r="B408" s="16">
        <v>406</v>
      </c>
      <c r="C408" s="16" t="str">
        <f ca="1">武器1!C408</f>
        <v>IC1033</v>
      </c>
      <c r="D408" s="16" t="str">
        <f ca="1">武器1!D408</f>
        <v>发亮的塞尔塔重锤</v>
      </c>
      <c r="E408" s="16">
        <f t="shared" si="126"/>
        <v>12</v>
      </c>
      <c r="F408" s="36" t="str">
        <f t="shared" si="125"/>
        <v>b</v>
      </c>
      <c r="G408" s="39">
        <f t="shared" si="141"/>
        <v>3</v>
      </c>
      <c r="H408" s="19" t="s">
        <v>21</v>
      </c>
      <c r="I408" s="3" t="s">
        <v>34</v>
      </c>
      <c r="J408" s="3" t="s">
        <v>932</v>
      </c>
      <c r="K408" s="3" t="str">
        <f t="shared" si="127"/>
        <v>神圣</v>
      </c>
      <c r="L408" s="3">
        <f t="shared" si="128"/>
        <v>5</v>
      </c>
      <c r="M408" s="3">
        <f t="shared" si="129"/>
        <v>5</v>
      </c>
      <c r="N408" s="16">
        <v>0</v>
      </c>
      <c r="O408" s="16">
        <v>6</v>
      </c>
      <c r="P408" s="16">
        <f>武器2!L408</f>
        <v>133</v>
      </c>
      <c r="Q408" s="16">
        <f>武器2!M408</f>
        <v>0</v>
      </c>
      <c r="R408" s="16">
        <f>武器2!N408</f>
        <v>0</v>
      </c>
      <c r="S408" s="16">
        <f>武器2!O408</f>
        <v>0</v>
      </c>
      <c r="T408" s="16">
        <f>武器2!P408</f>
        <v>0</v>
      </c>
      <c r="U408" s="16">
        <f>武器2!Q408</f>
        <v>0</v>
      </c>
      <c r="V408" s="16">
        <f>武器2!R408</f>
        <v>0</v>
      </c>
      <c r="W408" s="16">
        <f>武器2!S408</f>
        <v>0</v>
      </c>
      <c r="X408" s="16">
        <f>武器2!T408</f>
        <v>0</v>
      </c>
      <c r="Y408" s="16">
        <f>武器2!U408</f>
        <v>0</v>
      </c>
      <c r="Z408" s="16">
        <f>武器2!V408</f>
        <v>0</v>
      </c>
      <c r="AA408" s="16">
        <f>武器2!W408</f>
        <v>0</v>
      </c>
      <c r="AB408" s="16">
        <f>武器2!X408</f>
        <v>0</v>
      </c>
      <c r="AC408" s="16">
        <f>武器2!Y408</f>
        <v>0</v>
      </c>
      <c r="AD408" s="16">
        <f>武器2!Z408</f>
        <v>0</v>
      </c>
      <c r="AE408" s="16">
        <f>武器2!AA408</f>
        <v>0</v>
      </c>
      <c r="AF408" s="16">
        <f>武器2!AB408</f>
        <v>0</v>
      </c>
      <c r="AG408" s="16">
        <f>武器2!AC408</f>
        <v>0</v>
      </c>
      <c r="AH408" s="16">
        <f>武器2!AD408</f>
        <v>0</v>
      </c>
      <c r="AI408" s="16">
        <f>武器2!AE408</f>
        <v>0</v>
      </c>
      <c r="AJ408" s="16">
        <f>武器2!AF408</f>
        <v>0</v>
      </c>
      <c r="AK408" s="16">
        <f>武器2!AG408</f>
        <v>0</v>
      </c>
      <c r="AL408" s="16">
        <f>武器2!AH408</f>
        <v>0</v>
      </c>
      <c r="AM408" s="16">
        <f>武器2!AI408</f>
        <v>0</v>
      </c>
      <c r="AN408" s="16">
        <f>武器2!AJ408</f>
        <v>0.50254545454545452</v>
      </c>
      <c r="AO408" s="21">
        <f t="shared" si="130"/>
        <v>199.5</v>
      </c>
      <c r="AP408" s="21">
        <f t="shared" si="131"/>
        <v>175500</v>
      </c>
      <c r="AQ408" t="str">
        <f t="shared" si="132"/>
        <v>,扁扁的稻草,长獠牙,蓝水晶</v>
      </c>
      <c r="AR408" s="24" t="str">
        <f>IF(F408="c",getSring(AQ408,4),VLOOKUP(K408&amp;F408,test4,2,FALSE))</f>
        <v>光之精华</v>
      </c>
      <c r="AS408" s="24">
        <f t="shared" si="133"/>
        <v>30018</v>
      </c>
      <c r="AT408" s="24">
        <f t="shared" si="134"/>
        <v>42</v>
      </c>
      <c r="AU408" s="24" t="str">
        <f t="shared" si="142"/>
        <v>扁扁的稻草</v>
      </c>
      <c r="AV408" s="24">
        <f t="shared" si="135"/>
        <v>30027</v>
      </c>
      <c r="AW408" s="24">
        <f t="shared" si="136"/>
        <v>83</v>
      </c>
      <c r="AX408" s="24" t="str">
        <f t="shared" si="143"/>
        <v>长獠牙</v>
      </c>
      <c r="AY408" s="24">
        <f t="shared" si="137"/>
        <v>30039</v>
      </c>
      <c r="AZ408" s="24">
        <f t="shared" si="138"/>
        <v>83</v>
      </c>
      <c r="BA408" s="24" t="str">
        <f t="shared" si="144"/>
        <v>蓝水晶</v>
      </c>
      <c r="BB408" s="24">
        <f t="shared" si="139"/>
        <v>30031</v>
      </c>
      <c r="BC408" s="24">
        <f t="shared" si="145"/>
        <v>83</v>
      </c>
    </row>
    <row r="409" spans="1:55" ht="14.25" x14ac:dyDescent="0.2">
      <c r="A409">
        <f t="shared" si="140"/>
        <v>10407</v>
      </c>
      <c r="B409" s="16">
        <v>407</v>
      </c>
      <c r="C409" s="16" t="str">
        <f ca="1">武器1!C409</f>
        <v>IC1016</v>
      </c>
      <c r="D409" s="16" t="str">
        <f ca="1">武器1!D409</f>
        <v>坚硬的虚幻轻锤</v>
      </c>
      <c r="E409" s="16">
        <f t="shared" si="126"/>
        <v>14</v>
      </c>
      <c r="F409" s="36" t="str">
        <f t="shared" si="125"/>
        <v>b</v>
      </c>
      <c r="G409" s="39">
        <f t="shared" si="141"/>
        <v>3</v>
      </c>
      <c r="H409" s="19" t="s">
        <v>21</v>
      </c>
      <c r="I409" s="3" t="s">
        <v>34</v>
      </c>
      <c r="J409" s="3" t="s">
        <v>932</v>
      </c>
      <c r="K409" s="3" t="str">
        <f t="shared" si="127"/>
        <v>神圣</v>
      </c>
      <c r="L409" s="3">
        <f t="shared" si="128"/>
        <v>5</v>
      </c>
      <c r="M409" s="3">
        <f t="shared" si="129"/>
        <v>5</v>
      </c>
      <c r="N409" s="16">
        <v>0</v>
      </c>
      <c r="O409" s="16">
        <v>7</v>
      </c>
      <c r="P409" s="16">
        <f>武器2!L409</f>
        <v>155</v>
      </c>
      <c r="Q409" s="16">
        <f>武器2!M409</f>
        <v>0</v>
      </c>
      <c r="R409" s="16">
        <f>武器2!N409</f>
        <v>0</v>
      </c>
      <c r="S409" s="16">
        <f>武器2!O409</f>
        <v>0</v>
      </c>
      <c r="T409" s="16">
        <f>武器2!P409</f>
        <v>0</v>
      </c>
      <c r="U409" s="16">
        <f>武器2!Q409</f>
        <v>0</v>
      </c>
      <c r="V409" s="16">
        <f>武器2!R409</f>
        <v>0</v>
      </c>
      <c r="W409" s="16">
        <f>武器2!S409</f>
        <v>0</v>
      </c>
      <c r="X409" s="16">
        <f>武器2!T409</f>
        <v>0</v>
      </c>
      <c r="Y409" s="16">
        <f>武器2!U409</f>
        <v>0</v>
      </c>
      <c r="Z409" s="16">
        <f>武器2!V409</f>
        <v>0</v>
      </c>
      <c r="AA409" s="16">
        <f>武器2!W409</f>
        <v>0</v>
      </c>
      <c r="AB409" s="16">
        <f>武器2!X409</f>
        <v>0.73272727272727267</v>
      </c>
      <c r="AC409" s="16">
        <f>武器2!Y409</f>
        <v>0</v>
      </c>
      <c r="AD409" s="16">
        <f>武器2!Z409</f>
        <v>0</v>
      </c>
      <c r="AE409" s="16">
        <f>武器2!AA409</f>
        <v>0</v>
      </c>
      <c r="AF409" s="16">
        <f>武器2!AB409</f>
        <v>0</v>
      </c>
      <c r="AG409" s="16">
        <f>武器2!AC409</f>
        <v>0</v>
      </c>
      <c r="AH409" s="16">
        <f>武器2!AD409</f>
        <v>0</v>
      </c>
      <c r="AI409" s="16">
        <f>武器2!AE409</f>
        <v>0</v>
      </c>
      <c r="AJ409" s="16">
        <f>武器2!AF409</f>
        <v>0</v>
      </c>
      <c r="AK409" s="16">
        <f>武器2!AG409</f>
        <v>0</v>
      </c>
      <c r="AL409" s="16">
        <f>武器2!AH409</f>
        <v>0</v>
      </c>
      <c r="AM409" s="16">
        <f>武器2!AI409</f>
        <v>0</v>
      </c>
      <c r="AN409" s="16">
        <f>武器2!AJ409</f>
        <v>0</v>
      </c>
      <c r="AO409" s="21">
        <f t="shared" si="130"/>
        <v>349.94152727272728</v>
      </c>
      <c r="AP409" s="21">
        <f t="shared" si="131"/>
        <v>306600</v>
      </c>
      <c r="AQ409" t="str">
        <f t="shared" si="132"/>
        <v>,蓝水晶,坚硬的石头,扁扁的稻草</v>
      </c>
      <c r="AR409" s="24" t="str">
        <f>IF(F409="c",getSring(AQ409,4),VLOOKUP(K409&amp;F409,test4,2,FALSE))</f>
        <v>光之精华</v>
      </c>
      <c r="AS409" s="24">
        <f t="shared" si="133"/>
        <v>30018</v>
      </c>
      <c r="AT409" s="24">
        <f t="shared" si="134"/>
        <v>73</v>
      </c>
      <c r="AU409" s="24" t="str">
        <f t="shared" si="142"/>
        <v>蓝水晶</v>
      </c>
      <c r="AV409" s="24">
        <f t="shared" si="135"/>
        <v>30031</v>
      </c>
      <c r="AW409" s="24">
        <f t="shared" si="136"/>
        <v>146</v>
      </c>
      <c r="AX409" s="24" t="str">
        <f t="shared" si="143"/>
        <v>坚硬的石头</v>
      </c>
      <c r="AY409" s="24">
        <f t="shared" si="137"/>
        <v>30035</v>
      </c>
      <c r="AZ409" s="24">
        <f t="shared" si="138"/>
        <v>146</v>
      </c>
      <c r="BA409" s="24" t="str">
        <f t="shared" si="144"/>
        <v>扁扁的稻草</v>
      </c>
      <c r="BB409" s="24">
        <f t="shared" si="139"/>
        <v>30027</v>
      </c>
      <c r="BC409" s="24">
        <f t="shared" si="145"/>
        <v>146</v>
      </c>
    </row>
    <row r="410" spans="1:55" ht="14.25" x14ac:dyDescent="0.2">
      <c r="A410">
        <f t="shared" si="140"/>
        <v>10408</v>
      </c>
      <c r="B410" s="16">
        <v>408</v>
      </c>
      <c r="C410" s="16" t="str">
        <f ca="1">武器1!C410</f>
        <v>IC1032</v>
      </c>
      <c r="D410" s="16" t="str">
        <f ca="1">武器1!D410</f>
        <v>坚硬的玄铁重锤</v>
      </c>
      <c r="E410" s="16">
        <f t="shared" si="126"/>
        <v>16</v>
      </c>
      <c r="F410" s="36" t="str">
        <f t="shared" si="125"/>
        <v>b</v>
      </c>
      <c r="G410" s="39">
        <f t="shared" si="141"/>
        <v>3</v>
      </c>
      <c r="H410" s="19" t="s">
        <v>21</v>
      </c>
      <c r="I410" s="3" t="s">
        <v>34</v>
      </c>
      <c r="J410" s="3" t="s">
        <v>932</v>
      </c>
      <c r="K410" s="3" t="str">
        <f t="shared" si="127"/>
        <v>神圣</v>
      </c>
      <c r="L410" s="3">
        <f t="shared" si="128"/>
        <v>5</v>
      </c>
      <c r="M410" s="3">
        <f t="shared" si="129"/>
        <v>5</v>
      </c>
      <c r="N410" s="16">
        <v>0</v>
      </c>
      <c r="O410" s="16">
        <v>8</v>
      </c>
      <c r="P410" s="16">
        <f>武器2!L410</f>
        <v>177</v>
      </c>
      <c r="Q410" s="16">
        <f>武器2!M410</f>
        <v>0</v>
      </c>
      <c r="R410" s="16">
        <f>武器2!N410</f>
        <v>0</v>
      </c>
      <c r="S410" s="16">
        <f>武器2!O410</f>
        <v>0</v>
      </c>
      <c r="T410" s="16">
        <f>武器2!P410</f>
        <v>0</v>
      </c>
      <c r="U410" s="16">
        <f>武器2!Q410</f>
        <v>207</v>
      </c>
      <c r="V410" s="16">
        <f>武器2!R410</f>
        <v>0</v>
      </c>
      <c r="W410" s="16">
        <f>武器2!S410</f>
        <v>0</v>
      </c>
      <c r="X410" s="16">
        <f>武器2!T410</f>
        <v>0</v>
      </c>
      <c r="Y410" s="16">
        <f>武器2!U410</f>
        <v>0</v>
      </c>
      <c r="Z410" s="16">
        <f>武器2!V410</f>
        <v>0</v>
      </c>
      <c r="AA410" s="16">
        <f>武器2!W410</f>
        <v>0</v>
      </c>
      <c r="AB410" s="16">
        <f>武器2!X410</f>
        <v>0</v>
      </c>
      <c r="AC410" s="16">
        <f>武器2!Y410</f>
        <v>0</v>
      </c>
      <c r="AD410" s="16">
        <f>武器2!Z410</f>
        <v>0</v>
      </c>
      <c r="AE410" s="16">
        <f>武器2!AA410</f>
        <v>0</v>
      </c>
      <c r="AF410" s="16">
        <f>武器2!AB410</f>
        <v>0</v>
      </c>
      <c r="AG410" s="16">
        <f>武器2!AC410</f>
        <v>0</v>
      </c>
      <c r="AH410" s="16">
        <f>武器2!AD410</f>
        <v>0</v>
      </c>
      <c r="AI410" s="16">
        <f>武器2!AE410</f>
        <v>0</v>
      </c>
      <c r="AJ410" s="16">
        <f>武器2!AF410</f>
        <v>0</v>
      </c>
      <c r="AK410" s="16">
        <f>武器2!AG410</f>
        <v>0</v>
      </c>
      <c r="AL410" s="16">
        <f>武器2!AH410</f>
        <v>0</v>
      </c>
      <c r="AM410" s="16">
        <f>武器2!AI410</f>
        <v>0</v>
      </c>
      <c r="AN410" s="16">
        <f>武器2!AJ410</f>
        <v>0</v>
      </c>
      <c r="AO410" s="21">
        <f t="shared" si="130"/>
        <v>576</v>
      </c>
      <c r="AP410" s="21">
        <f t="shared" si="131"/>
        <v>504000</v>
      </c>
      <c r="AQ410" t="str">
        <f t="shared" si="132"/>
        <v>,蓝水晶,扁扁的稻草,漂亮的蘑菇</v>
      </c>
      <c r="AR410" s="24" t="str">
        <f>IF(F410="c",getSring(AQ410,4),VLOOKUP(K410&amp;F410,test4,2,FALSE))</f>
        <v>光之精华</v>
      </c>
      <c r="AS410" s="24">
        <f t="shared" si="133"/>
        <v>30018</v>
      </c>
      <c r="AT410" s="24">
        <f t="shared" si="134"/>
        <v>120</v>
      </c>
      <c r="AU410" s="24" t="str">
        <f t="shared" si="142"/>
        <v>蓝水晶</v>
      </c>
      <c r="AV410" s="24">
        <f t="shared" si="135"/>
        <v>30031</v>
      </c>
      <c r="AW410" s="24">
        <f t="shared" si="136"/>
        <v>240</v>
      </c>
      <c r="AX410" s="24" t="str">
        <f t="shared" si="143"/>
        <v>扁扁的稻草</v>
      </c>
      <c r="AY410" s="24">
        <f t="shared" si="137"/>
        <v>30027</v>
      </c>
      <c r="AZ410" s="24">
        <f t="shared" si="138"/>
        <v>240</v>
      </c>
      <c r="BA410" s="24" t="str">
        <f t="shared" si="144"/>
        <v>漂亮的蘑菇</v>
      </c>
      <c r="BB410" s="24">
        <f t="shared" si="139"/>
        <v>30023</v>
      </c>
      <c r="BC410" s="24">
        <f t="shared" si="145"/>
        <v>240</v>
      </c>
    </row>
    <row r="411" spans="1:55" ht="14.25" x14ac:dyDescent="0.2">
      <c r="A411">
        <f t="shared" si="140"/>
        <v>10409</v>
      </c>
      <c r="B411" s="16">
        <v>409</v>
      </c>
      <c r="C411" s="16" t="str">
        <f ca="1">武器1!C411</f>
        <v>IC1001</v>
      </c>
      <c r="D411" s="16" t="str">
        <f ca="1">武器1!D411</f>
        <v>初级的智慧锤子</v>
      </c>
      <c r="E411" s="16">
        <f t="shared" si="126"/>
        <v>2</v>
      </c>
      <c r="F411" s="36" t="str">
        <f t="shared" si="125"/>
        <v>c</v>
      </c>
      <c r="G411" s="39">
        <f t="shared" si="141"/>
        <v>4</v>
      </c>
      <c r="H411" s="19" t="s">
        <v>21</v>
      </c>
      <c r="I411" s="3" t="s">
        <v>34</v>
      </c>
      <c r="J411" s="3" t="s">
        <v>932</v>
      </c>
      <c r="K411" s="3" t="str">
        <f t="shared" si="127"/>
        <v/>
      </c>
      <c r="L411" s="3">
        <f t="shared" si="128"/>
        <v>0</v>
      </c>
      <c r="M411" s="3">
        <f t="shared" si="129"/>
        <v>0</v>
      </c>
      <c r="N411" s="16">
        <v>0</v>
      </c>
      <c r="O411" s="16">
        <v>1</v>
      </c>
      <c r="P411" s="16">
        <f>武器2!L411</f>
        <v>27</v>
      </c>
      <c r="Q411" s="16">
        <f>武器2!M411</f>
        <v>0</v>
      </c>
      <c r="R411" s="16">
        <f>武器2!N411</f>
        <v>0</v>
      </c>
      <c r="S411" s="16">
        <f>武器2!O411</f>
        <v>0</v>
      </c>
      <c r="T411" s="16">
        <f>武器2!P411</f>
        <v>0</v>
      </c>
      <c r="U411" s="16">
        <f>武器2!Q411</f>
        <v>0</v>
      </c>
      <c r="V411" s="16">
        <f>武器2!R411</f>
        <v>0</v>
      </c>
      <c r="W411" s="16">
        <f>武器2!S411</f>
        <v>0</v>
      </c>
      <c r="X411" s="16">
        <f>武器2!T411</f>
        <v>0</v>
      </c>
      <c r="Y411" s="16">
        <f>武器2!U411</f>
        <v>0</v>
      </c>
      <c r="Z411" s="16">
        <f>武器2!V411</f>
        <v>0</v>
      </c>
      <c r="AA411" s="16">
        <f>武器2!W411</f>
        <v>0</v>
      </c>
      <c r="AB411" s="16">
        <f>武器2!X411</f>
        <v>0</v>
      </c>
      <c r="AC411" s="16">
        <f>武器2!Y411</f>
        <v>0</v>
      </c>
      <c r="AD411" s="16">
        <f>武器2!Z411</f>
        <v>0</v>
      </c>
      <c r="AE411" s="16">
        <f>武器2!AA411</f>
        <v>0</v>
      </c>
      <c r="AF411" s="16">
        <f>武器2!AB411</f>
        <v>0</v>
      </c>
      <c r="AG411" s="16">
        <f>武器2!AC411</f>
        <v>0</v>
      </c>
      <c r="AH411" s="16">
        <f>武器2!AD411</f>
        <v>0</v>
      </c>
      <c r="AI411" s="16">
        <f>武器2!AE411</f>
        <v>0</v>
      </c>
      <c r="AJ411" s="16">
        <f>武器2!AF411</f>
        <v>0</v>
      </c>
      <c r="AK411" s="16">
        <f>武器2!AG411</f>
        <v>0</v>
      </c>
      <c r="AL411" s="16">
        <f>武器2!AH411</f>
        <v>0</v>
      </c>
      <c r="AM411" s="16">
        <f>武器2!AI411</f>
        <v>0</v>
      </c>
      <c r="AN411" s="16">
        <f>武器2!AJ411</f>
        <v>0</v>
      </c>
      <c r="AO411" s="21">
        <f t="shared" si="130"/>
        <v>40.5</v>
      </c>
      <c r="AP411" s="21">
        <f t="shared" si="131"/>
        <v>35550</v>
      </c>
      <c r="AQ411" t="str">
        <f t="shared" si="132"/>
        <v>,稻草,红水晶,蘑菇,狗牙</v>
      </c>
      <c r="AR411" s="24" t="str">
        <f>IF(F411="c",getSring(AQ411,4),VLOOKUP(K411&amp;F411,test4,2,FALSE))</f>
        <v>狗牙</v>
      </c>
      <c r="AS411" s="24">
        <f t="shared" si="133"/>
        <v>30038</v>
      </c>
      <c r="AT411" s="24">
        <f t="shared" si="134"/>
        <v>135</v>
      </c>
      <c r="AU411" s="24" t="str">
        <f t="shared" si="142"/>
        <v>稻草</v>
      </c>
      <c r="AV411" s="24">
        <f t="shared" si="135"/>
        <v>30026</v>
      </c>
      <c r="AW411" s="24">
        <f t="shared" si="136"/>
        <v>34</v>
      </c>
      <c r="AX411" s="24" t="str">
        <f t="shared" si="143"/>
        <v>红水晶</v>
      </c>
      <c r="AY411" s="24">
        <f t="shared" si="137"/>
        <v>30030</v>
      </c>
      <c r="AZ411" s="24">
        <f t="shared" si="138"/>
        <v>34</v>
      </c>
      <c r="BA411" s="24" t="str">
        <f t="shared" si="144"/>
        <v>蘑菇</v>
      </c>
      <c r="BB411" s="24">
        <f t="shared" si="139"/>
        <v>30022</v>
      </c>
      <c r="BC411" s="24">
        <f t="shared" si="145"/>
        <v>34</v>
      </c>
    </row>
    <row r="412" spans="1:55" ht="14.25" x14ac:dyDescent="0.2">
      <c r="A412">
        <f t="shared" si="140"/>
        <v>10410</v>
      </c>
      <c r="B412" s="16">
        <v>410</v>
      </c>
      <c r="C412" s="16" t="str">
        <f ca="1">武器1!C412</f>
        <v>IC1028</v>
      </c>
      <c r="D412" s="16" t="str">
        <f ca="1">武器1!D412</f>
        <v>普通的忏悔轻锤</v>
      </c>
      <c r="E412" s="16">
        <f t="shared" si="126"/>
        <v>4</v>
      </c>
      <c r="F412" s="36" t="str">
        <f t="shared" si="125"/>
        <v>c</v>
      </c>
      <c r="G412" s="39">
        <f t="shared" si="141"/>
        <v>4</v>
      </c>
      <c r="H412" s="19" t="s">
        <v>21</v>
      </c>
      <c r="I412" s="3" t="s">
        <v>34</v>
      </c>
      <c r="J412" s="3" t="s">
        <v>932</v>
      </c>
      <c r="K412" s="3" t="str">
        <f t="shared" si="127"/>
        <v/>
      </c>
      <c r="L412" s="3">
        <f t="shared" si="128"/>
        <v>0</v>
      </c>
      <c r="M412" s="3">
        <f t="shared" si="129"/>
        <v>0</v>
      </c>
      <c r="N412" s="16">
        <v>0</v>
      </c>
      <c r="O412" s="16">
        <v>2</v>
      </c>
      <c r="P412" s="16">
        <f>武器2!L412</f>
        <v>55</v>
      </c>
      <c r="Q412" s="16">
        <f>武器2!M412</f>
        <v>0</v>
      </c>
      <c r="R412" s="16">
        <f>武器2!N412</f>
        <v>0</v>
      </c>
      <c r="S412" s="16">
        <f>武器2!O412</f>
        <v>0</v>
      </c>
      <c r="T412" s="16">
        <f>武器2!P412</f>
        <v>0</v>
      </c>
      <c r="U412" s="16">
        <f>武器2!Q412</f>
        <v>0</v>
      </c>
      <c r="V412" s="16">
        <f>武器2!R412</f>
        <v>0</v>
      </c>
      <c r="W412" s="16">
        <f>武器2!S412</f>
        <v>0</v>
      </c>
      <c r="X412" s="16">
        <f>武器2!T412</f>
        <v>0</v>
      </c>
      <c r="Y412" s="16">
        <f>武器2!U412</f>
        <v>0</v>
      </c>
      <c r="Z412" s="16">
        <f>武器2!V412</f>
        <v>0</v>
      </c>
      <c r="AA412" s="16">
        <f>武器2!W412</f>
        <v>0</v>
      </c>
      <c r="AB412" s="16">
        <f>武器2!X412</f>
        <v>0</v>
      </c>
      <c r="AC412" s="16">
        <f>武器2!Y412</f>
        <v>0</v>
      </c>
      <c r="AD412" s="16">
        <f>武器2!Z412</f>
        <v>0</v>
      </c>
      <c r="AE412" s="16">
        <f>武器2!AA412</f>
        <v>0</v>
      </c>
      <c r="AF412" s="16">
        <f>武器2!AB412</f>
        <v>0</v>
      </c>
      <c r="AG412" s="16">
        <f>武器2!AC412</f>
        <v>0</v>
      </c>
      <c r="AH412" s="16">
        <f>武器2!AD412</f>
        <v>0</v>
      </c>
      <c r="AI412" s="16">
        <f>武器2!AE412</f>
        <v>0</v>
      </c>
      <c r="AJ412" s="16">
        <f>武器2!AF412</f>
        <v>0</v>
      </c>
      <c r="AK412" s="16">
        <f>武器2!AG412</f>
        <v>0</v>
      </c>
      <c r="AL412" s="16">
        <f>武器2!AH412</f>
        <v>0</v>
      </c>
      <c r="AM412" s="16">
        <f>武器2!AI412</f>
        <v>0</v>
      </c>
      <c r="AN412" s="16">
        <f>武器2!AJ412</f>
        <v>0</v>
      </c>
      <c r="AO412" s="21">
        <f t="shared" si="130"/>
        <v>82.5</v>
      </c>
      <c r="AP412" s="21">
        <f t="shared" si="131"/>
        <v>72300</v>
      </c>
      <c r="AQ412" t="str">
        <f t="shared" si="132"/>
        <v>,石头,蘑菇,红水晶,稻草</v>
      </c>
      <c r="AR412" s="24" t="str">
        <f>IF(F412="c",getSring(AQ412,4),VLOOKUP(K412&amp;F412,test4,2,FALSE))</f>
        <v>稻草</v>
      </c>
      <c r="AS412" s="24">
        <f t="shared" si="133"/>
        <v>30026</v>
      </c>
      <c r="AT412" s="24">
        <f t="shared" si="134"/>
        <v>275</v>
      </c>
      <c r="AU412" s="24" t="str">
        <f t="shared" si="142"/>
        <v>石头</v>
      </c>
      <c r="AV412" s="24">
        <f t="shared" si="135"/>
        <v>30034</v>
      </c>
      <c r="AW412" s="24">
        <f t="shared" si="136"/>
        <v>69</v>
      </c>
      <c r="AX412" s="24" t="str">
        <f t="shared" si="143"/>
        <v>蘑菇</v>
      </c>
      <c r="AY412" s="24">
        <f t="shared" si="137"/>
        <v>30022</v>
      </c>
      <c r="AZ412" s="24">
        <f t="shared" si="138"/>
        <v>69</v>
      </c>
      <c r="BA412" s="24" t="str">
        <f t="shared" si="144"/>
        <v>红水晶</v>
      </c>
      <c r="BB412" s="24">
        <f t="shared" si="139"/>
        <v>30030</v>
      </c>
      <c r="BC412" s="24">
        <f t="shared" si="145"/>
        <v>69</v>
      </c>
    </row>
    <row r="413" spans="1:55" ht="14.25" x14ac:dyDescent="0.2">
      <c r="A413">
        <f t="shared" si="140"/>
        <v>10411</v>
      </c>
      <c r="B413" s="16">
        <v>411</v>
      </c>
      <c r="C413" s="16" t="str">
        <f ca="1">武器1!C413</f>
        <v>IC1006</v>
      </c>
      <c r="D413" s="16" t="str">
        <f ca="1">武器1!D413</f>
        <v>普通的青铜重锤</v>
      </c>
      <c r="E413" s="16">
        <f t="shared" si="126"/>
        <v>6</v>
      </c>
      <c r="F413" s="36" t="str">
        <f t="shared" si="125"/>
        <v>c</v>
      </c>
      <c r="G413" s="39">
        <f t="shared" si="141"/>
        <v>4</v>
      </c>
      <c r="H413" s="19" t="s">
        <v>21</v>
      </c>
      <c r="I413" s="3" t="s">
        <v>34</v>
      </c>
      <c r="J413" s="3" t="s">
        <v>932</v>
      </c>
      <c r="K413" s="3" t="str">
        <f t="shared" si="127"/>
        <v/>
      </c>
      <c r="L413" s="3">
        <f t="shared" si="128"/>
        <v>0</v>
      </c>
      <c r="M413" s="3">
        <f t="shared" si="129"/>
        <v>0</v>
      </c>
      <c r="N413" s="16">
        <v>0</v>
      </c>
      <c r="O413" s="16">
        <v>3</v>
      </c>
      <c r="P413" s="16">
        <f>武器2!L413</f>
        <v>83</v>
      </c>
      <c r="Q413" s="16">
        <f>武器2!M413</f>
        <v>0</v>
      </c>
      <c r="R413" s="16">
        <f>武器2!N413</f>
        <v>0</v>
      </c>
      <c r="S413" s="16">
        <f>武器2!O413</f>
        <v>0</v>
      </c>
      <c r="T413" s="16">
        <f>武器2!P413</f>
        <v>0</v>
      </c>
      <c r="U413" s="16">
        <f>武器2!Q413</f>
        <v>0</v>
      </c>
      <c r="V413" s="16">
        <f>武器2!R413</f>
        <v>0</v>
      </c>
      <c r="W413" s="16">
        <f>武器2!S413</f>
        <v>0</v>
      </c>
      <c r="X413" s="16">
        <f>武器2!T413</f>
        <v>0</v>
      </c>
      <c r="Y413" s="16">
        <f>武器2!U413</f>
        <v>0</v>
      </c>
      <c r="Z413" s="16">
        <f>武器2!V413</f>
        <v>0</v>
      </c>
      <c r="AA413" s="16">
        <f>武器2!W413</f>
        <v>0</v>
      </c>
      <c r="AB413" s="16">
        <f>武器2!X413</f>
        <v>0</v>
      </c>
      <c r="AC413" s="16">
        <f>武器2!Y413</f>
        <v>0</v>
      </c>
      <c r="AD413" s="16">
        <f>武器2!Z413</f>
        <v>0</v>
      </c>
      <c r="AE413" s="16">
        <f>武器2!AA413</f>
        <v>0</v>
      </c>
      <c r="AF413" s="16">
        <f>武器2!AB413</f>
        <v>0</v>
      </c>
      <c r="AG413" s="16">
        <f>武器2!AC413</f>
        <v>0</v>
      </c>
      <c r="AH413" s="16">
        <f>武器2!AD413</f>
        <v>0</v>
      </c>
      <c r="AI413" s="16">
        <f>武器2!AE413</f>
        <v>0</v>
      </c>
      <c r="AJ413" s="16">
        <f>武器2!AF413</f>
        <v>0</v>
      </c>
      <c r="AK413" s="16">
        <f>武器2!AG413</f>
        <v>0</v>
      </c>
      <c r="AL413" s="16">
        <f>武器2!AH413</f>
        <v>0</v>
      </c>
      <c r="AM413" s="16">
        <f>武器2!AI413</f>
        <v>0</v>
      </c>
      <c r="AN413" s="16">
        <f>武器2!AJ413</f>
        <v>0</v>
      </c>
      <c r="AO413" s="21">
        <f t="shared" si="130"/>
        <v>124.5</v>
      </c>
      <c r="AP413" s="21">
        <f t="shared" si="131"/>
        <v>109050</v>
      </c>
      <c r="AQ413" t="str">
        <f t="shared" si="132"/>
        <v>,狗牙,红水晶,蘑菇,石头</v>
      </c>
      <c r="AR413" s="24" t="str">
        <f>IF(F413="c",getSring(AQ413,4),VLOOKUP(K413&amp;F413,test4,2,FALSE))</f>
        <v>石头</v>
      </c>
      <c r="AS413" s="24">
        <f t="shared" si="133"/>
        <v>30034</v>
      </c>
      <c r="AT413" s="24">
        <f t="shared" si="134"/>
        <v>415</v>
      </c>
      <c r="AU413" s="24" t="str">
        <f t="shared" si="142"/>
        <v>狗牙</v>
      </c>
      <c r="AV413" s="24">
        <f t="shared" si="135"/>
        <v>30038</v>
      </c>
      <c r="AW413" s="24">
        <f t="shared" si="136"/>
        <v>104</v>
      </c>
      <c r="AX413" s="24" t="str">
        <f t="shared" si="143"/>
        <v>红水晶</v>
      </c>
      <c r="AY413" s="24">
        <f t="shared" si="137"/>
        <v>30030</v>
      </c>
      <c r="AZ413" s="24">
        <f t="shared" si="138"/>
        <v>104</v>
      </c>
      <c r="BA413" s="24" t="str">
        <f t="shared" si="144"/>
        <v>蘑菇</v>
      </c>
      <c r="BB413" s="24">
        <f t="shared" si="139"/>
        <v>30022</v>
      </c>
      <c r="BC413" s="24">
        <f t="shared" si="145"/>
        <v>104</v>
      </c>
    </row>
    <row r="414" spans="1:55" ht="14.25" x14ac:dyDescent="0.2">
      <c r="A414">
        <f t="shared" si="140"/>
        <v>10412</v>
      </c>
      <c r="B414" s="16">
        <v>412</v>
      </c>
      <c r="C414" s="16" t="str">
        <f ca="1">武器1!C414</f>
        <v>IC1032</v>
      </c>
      <c r="D414" s="16" t="str">
        <f ca="1">武器1!D414</f>
        <v>破旧的斯塞提锤子</v>
      </c>
      <c r="E414" s="16">
        <f t="shared" si="126"/>
        <v>8</v>
      </c>
      <c r="F414" s="36" t="str">
        <f t="shared" si="125"/>
        <v>c</v>
      </c>
      <c r="G414" s="39">
        <f t="shared" si="141"/>
        <v>4</v>
      </c>
      <c r="H414" s="19" t="s">
        <v>21</v>
      </c>
      <c r="I414" s="3" t="s">
        <v>34</v>
      </c>
      <c r="J414" s="3" t="s">
        <v>932</v>
      </c>
      <c r="K414" s="3" t="str">
        <f t="shared" si="127"/>
        <v/>
      </c>
      <c r="L414" s="3">
        <f t="shared" si="128"/>
        <v>0</v>
      </c>
      <c r="M414" s="3">
        <f t="shared" si="129"/>
        <v>0</v>
      </c>
      <c r="N414" s="16">
        <v>0</v>
      </c>
      <c r="O414" s="16">
        <v>4</v>
      </c>
      <c r="P414" s="16">
        <f>武器2!L414</f>
        <v>111</v>
      </c>
      <c r="Q414" s="16">
        <f>武器2!M414</f>
        <v>0</v>
      </c>
      <c r="R414" s="16">
        <f>武器2!N414</f>
        <v>0</v>
      </c>
      <c r="S414" s="16">
        <f>武器2!O414</f>
        <v>0</v>
      </c>
      <c r="T414" s="16">
        <f>武器2!P414</f>
        <v>0</v>
      </c>
      <c r="U414" s="16">
        <f>武器2!Q414</f>
        <v>0</v>
      </c>
      <c r="V414" s="16">
        <f>武器2!R414</f>
        <v>0</v>
      </c>
      <c r="W414" s="16">
        <f>武器2!S414</f>
        <v>0</v>
      </c>
      <c r="X414" s="16">
        <f>武器2!T414</f>
        <v>0</v>
      </c>
      <c r="Y414" s="16">
        <f>武器2!U414</f>
        <v>0</v>
      </c>
      <c r="Z414" s="16">
        <f>武器2!V414</f>
        <v>0</v>
      </c>
      <c r="AA414" s="16">
        <f>武器2!W414</f>
        <v>0</v>
      </c>
      <c r="AB414" s="16">
        <f>武器2!X414</f>
        <v>0</v>
      </c>
      <c r="AC414" s="16">
        <f>武器2!Y414</f>
        <v>0</v>
      </c>
      <c r="AD414" s="16">
        <f>武器2!Z414</f>
        <v>0</v>
      </c>
      <c r="AE414" s="16">
        <f>武器2!AA414</f>
        <v>0</v>
      </c>
      <c r="AF414" s="16">
        <f>武器2!AB414</f>
        <v>0</v>
      </c>
      <c r="AG414" s="16">
        <f>武器2!AC414</f>
        <v>0</v>
      </c>
      <c r="AH414" s="16">
        <f>武器2!AD414</f>
        <v>0</v>
      </c>
      <c r="AI414" s="16">
        <f>武器2!AE414</f>
        <v>0</v>
      </c>
      <c r="AJ414" s="16">
        <f>武器2!AF414</f>
        <v>0</v>
      </c>
      <c r="AK414" s="16">
        <f>武器2!AG414</f>
        <v>0</v>
      </c>
      <c r="AL414" s="16">
        <f>武器2!AH414</f>
        <v>0</v>
      </c>
      <c r="AM414" s="16">
        <f>武器2!AI414</f>
        <v>0</v>
      </c>
      <c r="AN414" s="16">
        <f>武器2!AJ414</f>
        <v>0</v>
      </c>
      <c r="AO414" s="21">
        <f t="shared" si="130"/>
        <v>166.5</v>
      </c>
      <c r="AP414" s="21">
        <f t="shared" si="131"/>
        <v>145800</v>
      </c>
      <c r="AQ414" t="str">
        <f t="shared" si="132"/>
        <v>,红水晶,蘑菇,稻草,多汁的坚果</v>
      </c>
      <c r="AR414" s="24" t="str">
        <f>IF(F414="c",getSring(AQ414,4),VLOOKUP(K414&amp;F414,test4,2,FALSE))</f>
        <v>多汁的坚果</v>
      </c>
      <c r="AS414" s="24">
        <f t="shared" si="133"/>
        <v>30042</v>
      </c>
      <c r="AT414" s="24">
        <f t="shared" si="134"/>
        <v>555</v>
      </c>
      <c r="AU414" s="24" t="str">
        <f t="shared" si="142"/>
        <v>红水晶</v>
      </c>
      <c r="AV414" s="24">
        <f t="shared" si="135"/>
        <v>30030</v>
      </c>
      <c r="AW414" s="24">
        <f t="shared" si="136"/>
        <v>139</v>
      </c>
      <c r="AX414" s="24" t="str">
        <f t="shared" si="143"/>
        <v>蘑菇</v>
      </c>
      <c r="AY414" s="24">
        <f t="shared" si="137"/>
        <v>30022</v>
      </c>
      <c r="AZ414" s="24">
        <f t="shared" si="138"/>
        <v>139</v>
      </c>
      <c r="BA414" s="24" t="str">
        <f t="shared" si="144"/>
        <v>稻草</v>
      </c>
      <c r="BB414" s="24">
        <f t="shared" si="139"/>
        <v>30026</v>
      </c>
      <c r="BC414" s="24">
        <f t="shared" si="145"/>
        <v>139</v>
      </c>
    </row>
    <row r="415" spans="1:55" ht="14.25" x14ac:dyDescent="0.2">
      <c r="A415">
        <f t="shared" si="140"/>
        <v>10413</v>
      </c>
      <c r="B415" s="16">
        <v>413</v>
      </c>
      <c r="C415" s="16" t="str">
        <f ca="1">武器1!C415</f>
        <v>IC1001</v>
      </c>
      <c r="D415" s="16" t="str">
        <f ca="1">武器1!D415</f>
        <v>破旧的水晶锤子</v>
      </c>
      <c r="E415" s="16">
        <f t="shared" si="126"/>
        <v>10</v>
      </c>
      <c r="F415" s="36" t="str">
        <f t="shared" si="125"/>
        <v>c</v>
      </c>
      <c r="G415" s="39">
        <f t="shared" si="141"/>
        <v>4</v>
      </c>
      <c r="H415" s="19" t="s">
        <v>21</v>
      </c>
      <c r="I415" s="3" t="s">
        <v>34</v>
      </c>
      <c r="J415" s="3" t="s">
        <v>932</v>
      </c>
      <c r="K415" s="3" t="str">
        <f t="shared" si="127"/>
        <v/>
      </c>
      <c r="L415" s="3">
        <f t="shared" si="128"/>
        <v>0</v>
      </c>
      <c r="M415" s="3">
        <f t="shared" si="129"/>
        <v>0</v>
      </c>
      <c r="N415" s="16">
        <v>0</v>
      </c>
      <c r="O415" s="16">
        <v>5</v>
      </c>
      <c r="P415" s="16">
        <f>武器2!L415</f>
        <v>139</v>
      </c>
      <c r="Q415" s="16">
        <f>武器2!M415</f>
        <v>0</v>
      </c>
      <c r="R415" s="16">
        <f>武器2!N415</f>
        <v>0</v>
      </c>
      <c r="S415" s="16">
        <f>武器2!O415</f>
        <v>0</v>
      </c>
      <c r="T415" s="16">
        <f>武器2!P415</f>
        <v>0</v>
      </c>
      <c r="U415" s="16">
        <f>武器2!Q415</f>
        <v>0</v>
      </c>
      <c r="V415" s="16">
        <f>武器2!R415</f>
        <v>0</v>
      </c>
      <c r="W415" s="16">
        <f>武器2!S415</f>
        <v>0</v>
      </c>
      <c r="X415" s="16">
        <f>武器2!T415</f>
        <v>0</v>
      </c>
      <c r="Y415" s="16">
        <f>武器2!U415</f>
        <v>0</v>
      </c>
      <c r="Z415" s="16">
        <f>武器2!V415</f>
        <v>0</v>
      </c>
      <c r="AA415" s="16">
        <f>武器2!W415</f>
        <v>0</v>
      </c>
      <c r="AB415" s="16">
        <f>武器2!X415</f>
        <v>0</v>
      </c>
      <c r="AC415" s="16">
        <f>武器2!Y415</f>
        <v>0</v>
      </c>
      <c r="AD415" s="16">
        <f>武器2!Z415</f>
        <v>0</v>
      </c>
      <c r="AE415" s="16">
        <f>武器2!AA415</f>
        <v>0</v>
      </c>
      <c r="AF415" s="16">
        <f>武器2!AB415</f>
        <v>0</v>
      </c>
      <c r="AG415" s="16">
        <f>武器2!AC415</f>
        <v>0</v>
      </c>
      <c r="AH415" s="16">
        <f>武器2!AD415</f>
        <v>0</v>
      </c>
      <c r="AI415" s="16">
        <f>武器2!AE415</f>
        <v>0</v>
      </c>
      <c r="AJ415" s="16">
        <f>武器2!AF415</f>
        <v>0</v>
      </c>
      <c r="AK415" s="16">
        <f>武器2!AG415</f>
        <v>0</v>
      </c>
      <c r="AL415" s="16">
        <f>武器2!AH415</f>
        <v>0</v>
      </c>
      <c r="AM415" s="16">
        <f>武器2!AI415</f>
        <v>0</v>
      </c>
      <c r="AN415" s="16">
        <f>武器2!AJ415</f>
        <v>0</v>
      </c>
      <c r="AO415" s="21">
        <f t="shared" si="130"/>
        <v>208.5</v>
      </c>
      <c r="AP415" s="21">
        <f t="shared" si="131"/>
        <v>182550</v>
      </c>
      <c r="AQ415" t="str">
        <f t="shared" si="132"/>
        <v>,蘑菇,多汁的坚果,狗牙,稻草</v>
      </c>
      <c r="AR415" s="24" t="str">
        <f>IF(F415="c",getSring(AQ415,4),VLOOKUP(K415&amp;F415,test4,2,FALSE))</f>
        <v>稻草</v>
      </c>
      <c r="AS415" s="24">
        <f t="shared" si="133"/>
        <v>30026</v>
      </c>
      <c r="AT415" s="24">
        <f t="shared" si="134"/>
        <v>695</v>
      </c>
      <c r="AU415" s="24" t="str">
        <f t="shared" si="142"/>
        <v>蘑菇</v>
      </c>
      <c r="AV415" s="24">
        <f t="shared" si="135"/>
        <v>30022</v>
      </c>
      <c r="AW415" s="24">
        <f t="shared" si="136"/>
        <v>174</v>
      </c>
      <c r="AX415" s="24" t="str">
        <f t="shared" si="143"/>
        <v>多汁的坚果</v>
      </c>
      <c r="AY415" s="24">
        <f t="shared" si="137"/>
        <v>30042</v>
      </c>
      <c r="AZ415" s="24">
        <f t="shared" si="138"/>
        <v>174</v>
      </c>
      <c r="BA415" s="24" t="str">
        <f t="shared" si="144"/>
        <v>狗牙</v>
      </c>
      <c r="BB415" s="24">
        <f t="shared" si="139"/>
        <v>30038</v>
      </c>
      <c r="BC415" s="24">
        <f t="shared" si="145"/>
        <v>174</v>
      </c>
    </row>
    <row r="416" spans="1:55" ht="14.25" x14ac:dyDescent="0.2">
      <c r="A416">
        <f t="shared" si="140"/>
        <v>10414</v>
      </c>
      <c r="B416" s="16">
        <v>414</v>
      </c>
      <c r="C416" s="16" t="str">
        <f ca="1">武器1!C416</f>
        <v>IC1002</v>
      </c>
      <c r="D416" s="16" t="str">
        <f ca="1">武器1!D416</f>
        <v>一般的塞尔塔轻锤</v>
      </c>
      <c r="E416" s="16">
        <f t="shared" si="126"/>
        <v>12</v>
      </c>
      <c r="F416" s="36" t="str">
        <f t="shared" si="125"/>
        <v>c</v>
      </c>
      <c r="G416" s="39">
        <f t="shared" si="141"/>
        <v>4</v>
      </c>
      <c r="H416" s="19" t="s">
        <v>21</v>
      </c>
      <c r="I416" s="3" t="s">
        <v>34</v>
      </c>
      <c r="J416" s="3" t="s">
        <v>932</v>
      </c>
      <c r="K416" s="3" t="str">
        <f t="shared" si="127"/>
        <v/>
      </c>
      <c r="L416" s="3">
        <f t="shared" si="128"/>
        <v>0</v>
      </c>
      <c r="M416" s="3">
        <f t="shared" si="129"/>
        <v>0</v>
      </c>
      <c r="N416" s="16">
        <v>0</v>
      </c>
      <c r="O416" s="16">
        <v>6</v>
      </c>
      <c r="P416" s="16">
        <f>武器2!L416</f>
        <v>167</v>
      </c>
      <c r="Q416" s="16">
        <f>武器2!M416</f>
        <v>0</v>
      </c>
      <c r="R416" s="16">
        <f>武器2!N416</f>
        <v>0</v>
      </c>
      <c r="S416" s="16">
        <f>武器2!O416</f>
        <v>0</v>
      </c>
      <c r="T416" s="16">
        <f>武器2!P416</f>
        <v>0</v>
      </c>
      <c r="U416" s="16">
        <f>武器2!Q416</f>
        <v>0</v>
      </c>
      <c r="V416" s="16">
        <f>武器2!R416</f>
        <v>0</v>
      </c>
      <c r="W416" s="16">
        <f>武器2!S416</f>
        <v>0</v>
      </c>
      <c r="X416" s="16">
        <f>武器2!T416</f>
        <v>0</v>
      </c>
      <c r="Y416" s="16">
        <f>武器2!U416</f>
        <v>0</v>
      </c>
      <c r="Z416" s="16">
        <f>武器2!V416</f>
        <v>0</v>
      </c>
      <c r="AA416" s="16">
        <f>武器2!W416</f>
        <v>0</v>
      </c>
      <c r="AB416" s="16">
        <f>武器2!X416</f>
        <v>0</v>
      </c>
      <c r="AC416" s="16">
        <f>武器2!Y416</f>
        <v>0</v>
      </c>
      <c r="AD416" s="16">
        <f>武器2!Z416</f>
        <v>0</v>
      </c>
      <c r="AE416" s="16">
        <f>武器2!AA416</f>
        <v>0</v>
      </c>
      <c r="AF416" s="16">
        <f>武器2!AB416</f>
        <v>0</v>
      </c>
      <c r="AG416" s="16">
        <f>武器2!AC416</f>
        <v>0</v>
      </c>
      <c r="AH416" s="16">
        <f>武器2!AD416</f>
        <v>0</v>
      </c>
      <c r="AI416" s="16">
        <f>武器2!AE416</f>
        <v>0</v>
      </c>
      <c r="AJ416" s="16">
        <f>武器2!AF416</f>
        <v>0</v>
      </c>
      <c r="AK416" s="16">
        <f>武器2!AG416</f>
        <v>0</v>
      </c>
      <c r="AL416" s="16">
        <f>武器2!AH416</f>
        <v>0</v>
      </c>
      <c r="AM416" s="16">
        <f>武器2!AI416</f>
        <v>0</v>
      </c>
      <c r="AN416" s="16">
        <f>武器2!AJ416</f>
        <v>0</v>
      </c>
      <c r="AO416" s="21">
        <f t="shared" si="130"/>
        <v>250.5</v>
      </c>
      <c r="AP416" s="21">
        <f t="shared" si="131"/>
        <v>219300</v>
      </c>
      <c r="AQ416" t="str">
        <f t="shared" si="132"/>
        <v>,稻草,狗牙,红水晶,蘑菇</v>
      </c>
      <c r="AR416" s="24" t="str">
        <f>IF(F416="c",getSring(AQ416,4),VLOOKUP(K416&amp;F416,test4,2,FALSE))</f>
        <v>蘑菇</v>
      </c>
      <c r="AS416" s="24">
        <f t="shared" si="133"/>
        <v>30022</v>
      </c>
      <c r="AT416" s="24">
        <f t="shared" si="134"/>
        <v>835</v>
      </c>
      <c r="AU416" s="24" t="str">
        <f t="shared" si="142"/>
        <v>稻草</v>
      </c>
      <c r="AV416" s="24">
        <f t="shared" si="135"/>
        <v>30026</v>
      </c>
      <c r="AW416" s="24">
        <f t="shared" si="136"/>
        <v>209</v>
      </c>
      <c r="AX416" s="24" t="str">
        <f t="shared" si="143"/>
        <v>狗牙</v>
      </c>
      <c r="AY416" s="24">
        <f t="shared" si="137"/>
        <v>30038</v>
      </c>
      <c r="AZ416" s="24">
        <f t="shared" si="138"/>
        <v>209</v>
      </c>
      <c r="BA416" s="24" t="str">
        <f t="shared" si="144"/>
        <v>红水晶</v>
      </c>
      <c r="BB416" s="24">
        <f t="shared" si="139"/>
        <v>30030</v>
      </c>
      <c r="BC416" s="24">
        <f t="shared" si="145"/>
        <v>209</v>
      </c>
    </row>
    <row r="417" spans="1:55" ht="14.25" x14ac:dyDescent="0.2">
      <c r="A417">
        <f t="shared" si="140"/>
        <v>10415</v>
      </c>
      <c r="B417" s="16">
        <v>415</v>
      </c>
      <c r="C417" s="16" t="str">
        <f ca="1">武器1!C417</f>
        <v>IC1001</v>
      </c>
      <c r="D417" s="16" t="str">
        <f ca="1">武器1!D417</f>
        <v>破旧的精钢轻锤</v>
      </c>
      <c r="E417" s="16">
        <f t="shared" si="126"/>
        <v>14</v>
      </c>
      <c r="F417" s="36" t="str">
        <f t="shared" si="125"/>
        <v>c</v>
      </c>
      <c r="G417" s="39">
        <f t="shared" si="141"/>
        <v>4</v>
      </c>
      <c r="H417" s="19" t="s">
        <v>21</v>
      </c>
      <c r="I417" s="3" t="s">
        <v>34</v>
      </c>
      <c r="J417" s="3" t="s">
        <v>932</v>
      </c>
      <c r="K417" s="3" t="str">
        <f t="shared" si="127"/>
        <v/>
      </c>
      <c r="L417" s="3">
        <f t="shared" si="128"/>
        <v>0</v>
      </c>
      <c r="M417" s="3">
        <f t="shared" si="129"/>
        <v>0</v>
      </c>
      <c r="N417" s="16">
        <v>0</v>
      </c>
      <c r="O417" s="16">
        <v>7</v>
      </c>
      <c r="P417" s="16">
        <f>武器2!L417</f>
        <v>195</v>
      </c>
      <c r="Q417" s="16">
        <f>武器2!M417</f>
        <v>0</v>
      </c>
      <c r="R417" s="16">
        <f>武器2!N417</f>
        <v>0</v>
      </c>
      <c r="S417" s="16">
        <f>武器2!O417</f>
        <v>0</v>
      </c>
      <c r="T417" s="16">
        <f>武器2!P417</f>
        <v>0</v>
      </c>
      <c r="U417" s="16">
        <f>武器2!Q417</f>
        <v>0</v>
      </c>
      <c r="V417" s="16">
        <f>武器2!R417</f>
        <v>0</v>
      </c>
      <c r="W417" s="16">
        <f>武器2!S417</f>
        <v>0</v>
      </c>
      <c r="X417" s="16">
        <f>武器2!T417</f>
        <v>0</v>
      </c>
      <c r="Y417" s="16">
        <f>武器2!U417</f>
        <v>0</v>
      </c>
      <c r="Z417" s="16">
        <f>武器2!V417</f>
        <v>0</v>
      </c>
      <c r="AA417" s="16">
        <f>武器2!W417</f>
        <v>0</v>
      </c>
      <c r="AB417" s="16">
        <f>武器2!X417</f>
        <v>0</v>
      </c>
      <c r="AC417" s="16">
        <f>武器2!Y417</f>
        <v>0</v>
      </c>
      <c r="AD417" s="16">
        <f>武器2!Z417</f>
        <v>0</v>
      </c>
      <c r="AE417" s="16">
        <f>武器2!AA417</f>
        <v>0</v>
      </c>
      <c r="AF417" s="16">
        <f>武器2!AB417</f>
        <v>0</v>
      </c>
      <c r="AG417" s="16">
        <f>武器2!AC417</f>
        <v>0</v>
      </c>
      <c r="AH417" s="16">
        <f>武器2!AD417</f>
        <v>0</v>
      </c>
      <c r="AI417" s="16">
        <f>武器2!AE417</f>
        <v>0</v>
      </c>
      <c r="AJ417" s="16">
        <f>武器2!AF417</f>
        <v>0</v>
      </c>
      <c r="AK417" s="16">
        <f>武器2!AG417</f>
        <v>0</v>
      </c>
      <c r="AL417" s="16">
        <f>武器2!AH417</f>
        <v>0</v>
      </c>
      <c r="AM417" s="16">
        <f>武器2!AI417</f>
        <v>0</v>
      </c>
      <c r="AN417" s="16">
        <f>武器2!AJ417</f>
        <v>0</v>
      </c>
      <c r="AO417" s="21">
        <f t="shared" si="130"/>
        <v>292.5</v>
      </c>
      <c r="AP417" s="21">
        <f t="shared" si="131"/>
        <v>256050</v>
      </c>
      <c r="AQ417" t="str">
        <f t="shared" si="132"/>
        <v>,石头,狗牙,红水晶,蘑菇</v>
      </c>
      <c r="AR417" s="24" t="str">
        <f>IF(F417="c",getSring(AQ417,4),VLOOKUP(K417&amp;F417,test4,2,FALSE))</f>
        <v>蘑菇</v>
      </c>
      <c r="AS417" s="24">
        <f t="shared" si="133"/>
        <v>30022</v>
      </c>
      <c r="AT417" s="24">
        <f t="shared" si="134"/>
        <v>975</v>
      </c>
      <c r="AU417" s="24" t="str">
        <f t="shared" si="142"/>
        <v>石头</v>
      </c>
      <c r="AV417" s="24">
        <f t="shared" si="135"/>
        <v>30034</v>
      </c>
      <c r="AW417" s="24">
        <f t="shared" si="136"/>
        <v>244</v>
      </c>
      <c r="AX417" s="24" t="str">
        <f t="shared" si="143"/>
        <v>狗牙</v>
      </c>
      <c r="AY417" s="24">
        <f t="shared" si="137"/>
        <v>30038</v>
      </c>
      <c r="AZ417" s="24">
        <f t="shared" si="138"/>
        <v>244</v>
      </c>
      <c r="BA417" s="24" t="str">
        <f t="shared" si="144"/>
        <v>红水晶</v>
      </c>
      <c r="BB417" s="24">
        <f t="shared" si="139"/>
        <v>30030</v>
      </c>
      <c r="BC417" s="24">
        <f t="shared" si="145"/>
        <v>244</v>
      </c>
    </row>
    <row r="418" spans="1:55" ht="14.25" x14ac:dyDescent="0.2">
      <c r="A418">
        <f t="shared" si="140"/>
        <v>10416</v>
      </c>
      <c r="B418" s="16">
        <v>416</v>
      </c>
      <c r="C418" s="16" t="str">
        <f ca="1">武器1!C418</f>
        <v>IC1028</v>
      </c>
      <c r="D418" s="16" t="str">
        <f ca="1">武器1!D418</f>
        <v>破旧的言语锤子</v>
      </c>
      <c r="E418" s="16">
        <f t="shared" si="126"/>
        <v>16</v>
      </c>
      <c r="F418" s="36" t="str">
        <f t="shared" si="125"/>
        <v>c</v>
      </c>
      <c r="G418" s="39">
        <f t="shared" si="141"/>
        <v>4</v>
      </c>
      <c r="H418" s="19" t="s">
        <v>21</v>
      </c>
      <c r="I418" s="3" t="s">
        <v>34</v>
      </c>
      <c r="J418" s="3" t="s">
        <v>932</v>
      </c>
      <c r="K418" s="3" t="str">
        <f t="shared" si="127"/>
        <v/>
      </c>
      <c r="L418" s="3">
        <f t="shared" si="128"/>
        <v>0</v>
      </c>
      <c r="M418" s="3">
        <f t="shared" si="129"/>
        <v>0</v>
      </c>
      <c r="N418" s="16">
        <v>0</v>
      </c>
      <c r="O418" s="16">
        <v>8</v>
      </c>
      <c r="P418" s="16">
        <f>武器2!L418</f>
        <v>223</v>
      </c>
      <c r="Q418" s="16">
        <f>武器2!M418</f>
        <v>0</v>
      </c>
      <c r="R418" s="16">
        <f>武器2!N418</f>
        <v>0</v>
      </c>
      <c r="S418" s="16">
        <f>武器2!O418</f>
        <v>0</v>
      </c>
      <c r="T418" s="16">
        <f>武器2!P418</f>
        <v>0</v>
      </c>
      <c r="U418" s="16">
        <f>武器2!Q418</f>
        <v>0</v>
      </c>
      <c r="V418" s="16">
        <f>武器2!R418</f>
        <v>0</v>
      </c>
      <c r="W418" s="16">
        <f>武器2!S418</f>
        <v>0</v>
      </c>
      <c r="X418" s="16">
        <f>武器2!T418</f>
        <v>0</v>
      </c>
      <c r="Y418" s="16">
        <f>武器2!U418</f>
        <v>0</v>
      </c>
      <c r="Z418" s="16">
        <f>武器2!V418</f>
        <v>0</v>
      </c>
      <c r="AA418" s="16">
        <f>武器2!W418</f>
        <v>0</v>
      </c>
      <c r="AB418" s="16">
        <f>武器2!X418</f>
        <v>0</v>
      </c>
      <c r="AC418" s="16">
        <f>武器2!Y418</f>
        <v>0</v>
      </c>
      <c r="AD418" s="16">
        <f>武器2!Z418</f>
        <v>0</v>
      </c>
      <c r="AE418" s="16">
        <f>武器2!AA418</f>
        <v>0</v>
      </c>
      <c r="AF418" s="16">
        <f>武器2!AB418</f>
        <v>0</v>
      </c>
      <c r="AG418" s="16">
        <f>武器2!AC418</f>
        <v>0</v>
      </c>
      <c r="AH418" s="16">
        <f>武器2!AD418</f>
        <v>0</v>
      </c>
      <c r="AI418" s="16">
        <f>武器2!AE418</f>
        <v>0</v>
      </c>
      <c r="AJ418" s="16">
        <f>武器2!AF418</f>
        <v>0</v>
      </c>
      <c r="AK418" s="16">
        <f>武器2!AG418</f>
        <v>0</v>
      </c>
      <c r="AL418" s="16">
        <f>武器2!AH418</f>
        <v>0</v>
      </c>
      <c r="AM418" s="16">
        <f>武器2!AI418</f>
        <v>0</v>
      </c>
      <c r="AN418" s="16">
        <f>武器2!AJ418</f>
        <v>0</v>
      </c>
      <c r="AO418" s="21">
        <f t="shared" si="130"/>
        <v>334.5</v>
      </c>
      <c r="AP418" s="21">
        <f t="shared" si="131"/>
        <v>292800</v>
      </c>
      <c r="AQ418" t="str">
        <f t="shared" si="132"/>
        <v>,稻草,红水晶,蘑菇,狗牙</v>
      </c>
      <c r="AR418" s="24" t="str">
        <f>IF(F418="c",getSring(AQ418,4),VLOOKUP(K418&amp;F418,test4,2,FALSE))</f>
        <v>狗牙</v>
      </c>
      <c r="AS418" s="24">
        <f t="shared" si="133"/>
        <v>30038</v>
      </c>
      <c r="AT418" s="24">
        <f t="shared" si="134"/>
        <v>1115</v>
      </c>
      <c r="AU418" s="24" t="str">
        <f t="shared" si="142"/>
        <v>稻草</v>
      </c>
      <c r="AV418" s="24">
        <f t="shared" si="135"/>
        <v>30026</v>
      </c>
      <c r="AW418" s="24">
        <f t="shared" si="136"/>
        <v>279</v>
      </c>
      <c r="AX418" s="24" t="str">
        <f t="shared" si="143"/>
        <v>红水晶</v>
      </c>
      <c r="AY418" s="24">
        <f t="shared" si="137"/>
        <v>30030</v>
      </c>
      <c r="AZ418" s="24">
        <f t="shared" si="138"/>
        <v>279</v>
      </c>
      <c r="BA418" s="24" t="str">
        <f t="shared" si="144"/>
        <v>蘑菇</v>
      </c>
      <c r="BB418" s="24">
        <f t="shared" si="139"/>
        <v>30022</v>
      </c>
      <c r="BC418" s="24">
        <f t="shared" si="145"/>
        <v>279</v>
      </c>
    </row>
    <row r="419" spans="1:55" ht="14.25" x14ac:dyDescent="0.2">
      <c r="A419">
        <f t="shared" si="140"/>
        <v>10417</v>
      </c>
      <c r="B419" s="16">
        <v>417</v>
      </c>
      <c r="C419" s="16" t="str">
        <f ca="1">武器1!C419</f>
        <v>IC1156</v>
      </c>
      <c r="D419" s="16" t="str">
        <f ca="1">武器1!D419</f>
        <v>传说的塞尔塔魔杖</v>
      </c>
      <c r="E419" s="16">
        <f t="shared" si="126"/>
        <v>3</v>
      </c>
      <c r="F419" s="36" t="str">
        <f t="shared" si="125"/>
        <v>s</v>
      </c>
      <c r="G419" s="39">
        <f t="shared" si="141"/>
        <v>3</v>
      </c>
      <c r="H419" s="19" t="s">
        <v>21</v>
      </c>
      <c r="I419" s="3" t="s">
        <v>35</v>
      </c>
      <c r="J419" s="3" t="s">
        <v>932</v>
      </c>
      <c r="K419" s="3" t="str">
        <f t="shared" si="127"/>
        <v>火炎</v>
      </c>
      <c r="L419" s="3">
        <f t="shared" si="128"/>
        <v>3</v>
      </c>
      <c r="M419" s="3">
        <f t="shared" si="129"/>
        <v>4</v>
      </c>
      <c r="N419" s="16">
        <v>5</v>
      </c>
      <c r="O419" s="16">
        <v>1</v>
      </c>
      <c r="P419" s="16">
        <f>武器2!L419</f>
        <v>17</v>
      </c>
      <c r="Q419" s="16">
        <f>武器2!M419</f>
        <v>0</v>
      </c>
      <c r="R419" s="16">
        <f>武器2!N419</f>
        <v>0</v>
      </c>
      <c r="S419" s="16">
        <f>武器2!O419</f>
        <v>0</v>
      </c>
      <c r="T419" s="16">
        <f>武器2!P419</f>
        <v>0</v>
      </c>
      <c r="U419" s="16">
        <f>武器2!Q419</f>
        <v>0</v>
      </c>
      <c r="V419" s="16">
        <f>武器2!R419</f>
        <v>0</v>
      </c>
      <c r="W419" s="16">
        <f>武器2!S419</f>
        <v>5</v>
      </c>
      <c r="X419" s="16">
        <f>武器2!T419</f>
        <v>0</v>
      </c>
      <c r="Y419" s="16">
        <f>武器2!U419</f>
        <v>1.3333333333333332E-2</v>
      </c>
      <c r="Z419" s="16">
        <f>武器2!V419</f>
        <v>0</v>
      </c>
      <c r="AA419" s="16">
        <f>武器2!W419</f>
        <v>0</v>
      </c>
      <c r="AB419" s="16">
        <f>武器2!X419</f>
        <v>0</v>
      </c>
      <c r="AC419" s="16">
        <f>武器2!Y419</f>
        <v>0</v>
      </c>
      <c r="AD419" s="16">
        <f>武器2!Z419</f>
        <v>0</v>
      </c>
      <c r="AE419" s="16">
        <f>武器2!AA419</f>
        <v>0</v>
      </c>
      <c r="AF419" s="16">
        <f>武器2!AB419</f>
        <v>0</v>
      </c>
      <c r="AG419" s="16">
        <f>武器2!AC419</f>
        <v>0</v>
      </c>
      <c r="AH419" s="16">
        <f>武器2!AD419</f>
        <v>0</v>
      </c>
      <c r="AI419" s="16">
        <f>武器2!AE419</f>
        <v>0</v>
      </c>
      <c r="AJ419" s="16">
        <f>武器2!AF419</f>
        <v>0</v>
      </c>
      <c r="AK419" s="16">
        <f>武器2!AG419</f>
        <v>0</v>
      </c>
      <c r="AL419" s="16">
        <f>武器2!AH419</f>
        <v>0</v>
      </c>
      <c r="AM419" s="16">
        <f>武器2!AI419</f>
        <v>0</v>
      </c>
      <c r="AN419" s="16">
        <f>武器2!AJ419</f>
        <v>0</v>
      </c>
      <c r="AO419" s="21">
        <f t="shared" si="130"/>
        <v>33</v>
      </c>
      <c r="AP419" s="21">
        <f t="shared" si="131"/>
        <v>30000</v>
      </c>
      <c r="AQ419" t="str">
        <f t="shared" si="132"/>
        <v>,剧毒牙,紫水晶,耀眼的石头</v>
      </c>
      <c r="AR419" s="24" t="str">
        <f>IF(F419="c",getSring(AQ419,4),VLOOKUP(K419&amp;F419,test4,2,FALSE))</f>
        <v>顶级火之精华</v>
      </c>
      <c r="AS419" s="24">
        <f t="shared" si="133"/>
        <v>30010</v>
      </c>
      <c r="AT419" s="24">
        <f t="shared" si="134"/>
        <v>2</v>
      </c>
      <c r="AU419" s="24" t="str">
        <f t="shared" si="142"/>
        <v>剧毒牙</v>
      </c>
      <c r="AV419" s="24">
        <f t="shared" si="135"/>
        <v>30041</v>
      </c>
      <c r="AW419" s="24">
        <f t="shared" si="136"/>
        <v>3</v>
      </c>
      <c r="AX419" s="24" t="str">
        <f t="shared" si="143"/>
        <v>紫水晶</v>
      </c>
      <c r="AY419" s="24">
        <f t="shared" si="137"/>
        <v>30033</v>
      </c>
      <c r="AZ419" s="24">
        <f t="shared" si="138"/>
        <v>3</v>
      </c>
      <c r="BA419" s="24" t="str">
        <f t="shared" si="144"/>
        <v>耀眼的石头</v>
      </c>
      <c r="BB419" s="24">
        <f t="shared" si="139"/>
        <v>30037</v>
      </c>
      <c r="BC419" s="24">
        <f t="shared" si="145"/>
        <v>3</v>
      </c>
    </row>
    <row r="420" spans="1:55" ht="14.25" x14ac:dyDescent="0.2">
      <c r="A420">
        <f t="shared" si="140"/>
        <v>10418</v>
      </c>
      <c r="B420" s="16">
        <v>418</v>
      </c>
      <c r="C420" s="16" t="str">
        <f ca="1">武器1!C420</f>
        <v>IC1121</v>
      </c>
      <c r="D420" s="16" t="str">
        <f ca="1">武器1!D420</f>
        <v>璀璨的女神法杖</v>
      </c>
      <c r="E420" s="16">
        <f t="shared" si="126"/>
        <v>5</v>
      </c>
      <c r="F420" s="36" t="str">
        <f t="shared" ref="F420:F483" si="146">F388</f>
        <v>s</v>
      </c>
      <c r="G420" s="39">
        <f t="shared" si="141"/>
        <v>3</v>
      </c>
      <c r="H420" s="19" t="s">
        <v>21</v>
      </c>
      <c r="I420" s="3" t="s">
        <v>35</v>
      </c>
      <c r="J420" s="3" t="s">
        <v>932</v>
      </c>
      <c r="K420" s="3" t="str">
        <f t="shared" si="127"/>
        <v>火炎</v>
      </c>
      <c r="L420" s="3">
        <f t="shared" si="128"/>
        <v>3</v>
      </c>
      <c r="M420" s="3">
        <f t="shared" si="129"/>
        <v>4</v>
      </c>
      <c r="N420" s="16">
        <v>5</v>
      </c>
      <c r="O420" s="16">
        <v>2</v>
      </c>
      <c r="P420" s="16">
        <f>武器2!L420</f>
        <v>35</v>
      </c>
      <c r="Q420" s="16">
        <f>武器2!M420</f>
        <v>0</v>
      </c>
      <c r="R420" s="16">
        <f>武器2!N420</f>
        <v>0</v>
      </c>
      <c r="S420" s="16">
        <f>武器2!O420</f>
        <v>0</v>
      </c>
      <c r="T420" s="16">
        <f>武器2!P420</f>
        <v>0</v>
      </c>
      <c r="U420" s="16">
        <f>武器2!Q420</f>
        <v>0</v>
      </c>
      <c r="V420" s="16">
        <f>武器2!R420</f>
        <v>0</v>
      </c>
      <c r="W420" s="16">
        <f>武器2!S420</f>
        <v>0</v>
      </c>
      <c r="X420" s="16">
        <f>武器2!T420</f>
        <v>9</v>
      </c>
      <c r="Y420" s="16">
        <f>武器2!U420</f>
        <v>0.03</v>
      </c>
      <c r="Z420" s="16">
        <f>武器2!V420</f>
        <v>0</v>
      </c>
      <c r="AA420" s="16">
        <f>武器2!W420</f>
        <v>0</v>
      </c>
      <c r="AB420" s="16">
        <f>武器2!X420</f>
        <v>0</v>
      </c>
      <c r="AC420" s="16">
        <f>武器2!Y420</f>
        <v>0</v>
      </c>
      <c r="AD420" s="16">
        <f>武器2!Z420</f>
        <v>0</v>
      </c>
      <c r="AE420" s="16">
        <f>武器2!AA420</f>
        <v>0</v>
      </c>
      <c r="AF420" s="16">
        <f>武器2!AB420</f>
        <v>0</v>
      </c>
      <c r="AG420" s="16">
        <f>武器2!AC420</f>
        <v>0</v>
      </c>
      <c r="AH420" s="16">
        <f>武器2!AD420</f>
        <v>0</v>
      </c>
      <c r="AI420" s="16">
        <f>武器2!AE420</f>
        <v>0</v>
      </c>
      <c r="AJ420" s="16">
        <f>武器2!AF420</f>
        <v>0</v>
      </c>
      <c r="AK420" s="16">
        <f>武器2!AG420</f>
        <v>0</v>
      </c>
      <c r="AL420" s="16">
        <f>武器2!AH420</f>
        <v>0</v>
      </c>
      <c r="AM420" s="16">
        <f>武器2!AI420</f>
        <v>0</v>
      </c>
      <c r="AN420" s="16">
        <f>武器2!AJ420</f>
        <v>0</v>
      </c>
      <c r="AO420" s="21">
        <f t="shared" si="130"/>
        <v>66</v>
      </c>
      <c r="AP420" s="21">
        <f t="shared" si="131"/>
        <v>54000</v>
      </c>
      <c r="AQ420" t="str">
        <f t="shared" si="132"/>
        <v>,剧毒牙,耀眼的石头,紫水晶</v>
      </c>
      <c r="AR420" s="24" t="str">
        <f>IF(F420="c",getSring(AQ420,4),VLOOKUP(K420&amp;F420,test4,2,FALSE))</f>
        <v>顶级火之精华</v>
      </c>
      <c r="AS420" s="24">
        <f t="shared" si="133"/>
        <v>30010</v>
      </c>
      <c r="AT420" s="24">
        <f t="shared" si="134"/>
        <v>3</v>
      </c>
      <c r="AU420" s="24" t="str">
        <f t="shared" si="142"/>
        <v>剧毒牙</v>
      </c>
      <c r="AV420" s="24">
        <f t="shared" si="135"/>
        <v>30041</v>
      </c>
      <c r="AW420" s="24">
        <f t="shared" si="136"/>
        <v>7</v>
      </c>
      <c r="AX420" s="24" t="str">
        <f t="shared" si="143"/>
        <v>耀眼的石头</v>
      </c>
      <c r="AY420" s="24">
        <f t="shared" si="137"/>
        <v>30037</v>
      </c>
      <c r="AZ420" s="24">
        <f t="shared" si="138"/>
        <v>7</v>
      </c>
      <c r="BA420" s="24" t="str">
        <f t="shared" si="144"/>
        <v>紫水晶</v>
      </c>
      <c r="BB420" s="24">
        <f t="shared" si="139"/>
        <v>30033</v>
      </c>
      <c r="BC420" s="24">
        <f t="shared" si="145"/>
        <v>7</v>
      </c>
    </row>
    <row r="421" spans="1:55" ht="14.25" x14ac:dyDescent="0.2">
      <c r="A421">
        <f t="shared" si="140"/>
        <v>10419</v>
      </c>
      <c r="B421" s="16">
        <v>419</v>
      </c>
      <c r="C421" s="16" t="str">
        <f ca="1">武器1!C421</f>
        <v>IC1121</v>
      </c>
      <c r="D421" s="16" t="str">
        <f ca="1">武器1!D421</f>
        <v>神奇的女神魔杖</v>
      </c>
      <c r="E421" s="16">
        <f t="shared" si="126"/>
        <v>7</v>
      </c>
      <c r="F421" s="36" t="str">
        <f t="shared" si="146"/>
        <v>s</v>
      </c>
      <c r="G421" s="39">
        <f t="shared" si="141"/>
        <v>3</v>
      </c>
      <c r="H421" s="19" t="s">
        <v>21</v>
      </c>
      <c r="I421" s="3" t="s">
        <v>35</v>
      </c>
      <c r="J421" s="3" t="s">
        <v>932</v>
      </c>
      <c r="K421" s="3" t="str">
        <f t="shared" si="127"/>
        <v>火炎</v>
      </c>
      <c r="L421" s="3">
        <f t="shared" si="128"/>
        <v>3</v>
      </c>
      <c r="M421" s="3">
        <f t="shared" si="129"/>
        <v>4</v>
      </c>
      <c r="N421" s="16">
        <v>5</v>
      </c>
      <c r="O421" s="16">
        <v>3</v>
      </c>
      <c r="P421" s="16">
        <f>武器2!L421</f>
        <v>53</v>
      </c>
      <c r="Q421" s="16">
        <f>武器2!M421</f>
        <v>0</v>
      </c>
      <c r="R421" s="16">
        <f>武器2!N421</f>
        <v>0</v>
      </c>
      <c r="S421" s="16">
        <f>武器2!O421</f>
        <v>0</v>
      </c>
      <c r="T421" s="16">
        <f>武器2!P421</f>
        <v>0</v>
      </c>
      <c r="U421" s="16">
        <f>武器2!Q421</f>
        <v>0</v>
      </c>
      <c r="V421" s="16">
        <f>武器2!R421</f>
        <v>0</v>
      </c>
      <c r="W421" s="16">
        <f>武器2!S421</f>
        <v>15</v>
      </c>
      <c r="X421" s="16">
        <f>武器2!T421</f>
        <v>14</v>
      </c>
      <c r="Y421" s="16">
        <f>武器2!U421</f>
        <v>0</v>
      </c>
      <c r="Z421" s="16">
        <f>武器2!V421</f>
        <v>0</v>
      </c>
      <c r="AA421" s="16">
        <f>武器2!W421</f>
        <v>0</v>
      </c>
      <c r="AB421" s="16">
        <f>武器2!X421</f>
        <v>0</v>
      </c>
      <c r="AC421" s="16">
        <f>武器2!Y421</f>
        <v>0</v>
      </c>
      <c r="AD421" s="16">
        <f>武器2!Z421</f>
        <v>0</v>
      </c>
      <c r="AE421" s="16">
        <f>武器2!AA421</f>
        <v>0</v>
      </c>
      <c r="AF421" s="16">
        <f>武器2!AB421</f>
        <v>0</v>
      </c>
      <c r="AG421" s="16">
        <f>武器2!AC421</f>
        <v>0</v>
      </c>
      <c r="AH421" s="16">
        <f>武器2!AD421</f>
        <v>0</v>
      </c>
      <c r="AI421" s="16">
        <f>武器2!AE421</f>
        <v>0</v>
      </c>
      <c r="AJ421" s="16">
        <f>武器2!AF421</f>
        <v>0</v>
      </c>
      <c r="AK421" s="16">
        <f>武器2!AG421</f>
        <v>0</v>
      </c>
      <c r="AL421" s="16">
        <f>武器2!AH421</f>
        <v>0</v>
      </c>
      <c r="AM421" s="16">
        <f>武器2!AI421</f>
        <v>0</v>
      </c>
      <c r="AN421" s="16">
        <f>武器2!AJ421</f>
        <v>0.19709090909090909</v>
      </c>
      <c r="AO421" s="21">
        <f t="shared" si="130"/>
        <v>123</v>
      </c>
      <c r="AP421" s="21">
        <f t="shared" si="131"/>
        <v>104400</v>
      </c>
      <c r="AQ421" t="str">
        <f t="shared" si="132"/>
        <v>,紫水晶,剧毒牙,五彩的蘑菇</v>
      </c>
      <c r="AR421" s="24" t="str">
        <f>IF(F421="c",getSring(AQ421,4),VLOOKUP(K421&amp;F421,test4,2,FALSE))</f>
        <v>顶级火之精华</v>
      </c>
      <c r="AS421" s="24">
        <f t="shared" si="133"/>
        <v>30010</v>
      </c>
      <c r="AT421" s="24">
        <f t="shared" si="134"/>
        <v>6</v>
      </c>
      <c r="AU421" s="24" t="str">
        <f t="shared" si="142"/>
        <v>紫水晶</v>
      </c>
      <c r="AV421" s="24">
        <f t="shared" si="135"/>
        <v>30033</v>
      </c>
      <c r="AW421" s="24">
        <f t="shared" si="136"/>
        <v>13</v>
      </c>
      <c r="AX421" s="24" t="str">
        <f t="shared" si="143"/>
        <v>剧毒牙</v>
      </c>
      <c r="AY421" s="24">
        <f t="shared" si="137"/>
        <v>30041</v>
      </c>
      <c r="AZ421" s="24">
        <f t="shared" si="138"/>
        <v>13</v>
      </c>
      <c r="BA421" s="24" t="str">
        <f t="shared" si="144"/>
        <v>五彩的蘑菇</v>
      </c>
      <c r="BB421" s="24">
        <f t="shared" si="139"/>
        <v>30025</v>
      </c>
      <c r="BC421" s="24">
        <f t="shared" si="145"/>
        <v>13</v>
      </c>
    </row>
    <row r="422" spans="1:55" ht="14.25" x14ac:dyDescent="0.2">
      <c r="A422">
        <f t="shared" si="140"/>
        <v>10420</v>
      </c>
      <c r="B422" s="16">
        <v>420</v>
      </c>
      <c r="C422" s="16" t="str">
        <f ca="1">武器1!C422</f>
        <v>IC1109</v>
      </c>
      <c r="D422" s="16" t="str">
        <f ca="1">武器1!D422</f>
        <v>璀璨的精钢法杖</v>
      </c>
      <c r="E422" s="16">
        <f t="shared" si="126"/>
        <v>9</v>
      </c>
      <c r="F422" s="36" t="str">
        <f t="shared" si="146"/>
        <v>s</v>
      </c>
      <c r="G422" s="39">
        <f t="shared" si="141"/>
        <v>3</v>
      </c>
      <c r="H422" s="19" t="s">
        <v>21</v>
      </c>
      <c r="I422" s="3" t="s">
        <v>35</v>
      </c>
      <c r="J422" s="3" t="s">
        <v>932</v>
      </c>
      <c r="K422" s="3" t="str">
        <f t="shared" si="127"/>
        <v>火炎</v>
      </c>
      <c r="L422" s="3">
        <f t="shared" si="128"/>
        <v>3</v>
      </c>
      <c r="M422" s="3">
        <f t="shared" si="129"/>
        <v>4</v>
      </c>
      <c r="N422" s="16">
        <v>5</v>
      </c>
      <c r="O422" s="16">
        <v>4</v>
      </c>
      <c r="P422" s="16">
        <f>武器2!L422</f>
        <v>71</v>
      </c>
      <c r="Q422" s="16">
        <f>武器2!M422</f>
        <v>0</v>
      </c>
      <c r="R422" s="16">
        <f>武器2!N422</f>
        <v>0</v>
      </c>
      <c r="S422" s="16">
        <f>武器2!O422</f>
        <v>0</v>
      </c>
      <c r="T422" s="16">
        <f>武器2!P422</f>
        <v>0</v>
      </c>
      <c r="U422" s="16">
        <f>武器2!Q422</f>
        <v>0</v>
      </c>
      <c r="V422" s="16">
        <f>武器2!R422</f>
        <v>0</v>
      </c>
      <c r="W422" s="16">
        <f>武器2!S422</f>
        <v>0</v>
      </c>
      <c r="X422" s="16">
        <f>武器2!T422</f>
        <v>19</v>
      </c>
      <c r="Y422" s="16">
        <f>武器2!U422</f>
        <v>0</v>
      </c>
      <c r="Z422" s="16">
        <f>武器2!V422</f>
        <v>0</v>
      </c>
      <c r="AA422" s="16">
        <f>武器2!W422</f>
        <v>0</v>
      </c>
      <c r="AB422" s="16">
        <f>武器2!X422</f>
        <v>0.33</v>
      </c>
      <c r="AC422" s="16">
        <f>武器2!Y422</f>
        <v>0</v>
      </c>
      <c r="AD422" s="16">
        <f>武器2!Z422</f>
        <v>0</v>
      </c>
      <c r="AE422" s="16">
        <f>武器2!AA422</f>
        <v>0</v>
      </c>
      <c r="AF422" s="16">
        <f>武器2!AB422</f>
        <v>0</v>
      </c>
      <c r="AG422" s="16">
        <f>武器2!AC422</f>
        <v>0</v>
      </c>
      <c r="AH422" s="16">
        <f>武器2!AD422</f>
        <v>0</v>
      </c>
      <c r="AI422" s="16">
        <f>武器2!AE422</f>
        <v>0</v>
      </c>
      <c r="AJ422" s="16">
        <f>武器2!AF422</f>
        <v>0</v>
      </c>
      <c r="AK422" s="16">
        <f>武器2!AG422</f>
        <v>0</v>
      </c>
      <c r="AL422" s="16">
        <f>武器2!AH422</f>
        <v>0.26400000000000001</v>
      </c>
      <c r="AM422" s="16">
        <f>武器2!AI422</f>
        <v>0</v>
      </c>
      <c r="AN422" s="16">
        <f>武器2!AJ422</f>
        <v>0</v>
      </c>
      <c r="AO422" s="21">
        <f t="shared" si="130"/>
        <v>159.62592000000001</v>
      </c>
      <c r="AP422" s="21">
        <f t="shared" si="131"/>
        <v>138000</v>
      </c>
      <c r="AQ422" t="str">
        <f t="shared" si="132"/>
        <v>,剧毒牙,斑斓的稻草,紫水晶</v>
      </c>
      <c r="AR422" s="24" t="str">
        <f>IF(F422="c",getSring(AQ422,4),VLOOKUP(K422&amp;F422,test4,2,FALSE))</f>
        <v>顶级火之精华</v>
      </c>
      <c r="AS422" s="24">
        <f t="shared" si="133"/>
        <v>30010</v>
      </c>
      <c r="AT422" s="24">
        <f t="shared" si="134"/>
        <v>8</v>
      </c>
      <c r="AU422" s="24" t="str">
        <f t="shared" si="142"/>
        <v>剧毒牙</v>
      </c>
      <c r="AV422" s="24">
        <f t="shared" si="135"/>
        <v>30041</v>
      </c>
      <c r="AW422" s="24">
        <f t="shared" si="136"/>
        <v>17</v>
      </c>
      <c r="AX422" s="24" t="str">
        <f t="shared" si="143"/>
        <v>斑斓的稻草</v>
      </c>
      <c r="AY422" s="24">
        <f t="shared" si="137"/>
        <v>30029</v>
      </c>
      <c r="AZ422" s="24">
        <f t="shared" si="138"/>
        <v>17</v>
      </c>
      <c r="BA422" s="24" t="str">
        <f t="shared" si="144"/>
        <v>紫水晶</v>
      </c>
      <c r="BB422" s="24">
        <f t="shared" si="139"/>
        <v>30033</v>
      </c>
      <c r="BC422" s="24">
        <f t="shared" si="145"/>
        <v>17</v>
      </c>
    </row>
    <row r="423" spans="1:55" ht="14.25" x14ac:dyDescent="0.2">
      <c r="A423">
        <f t="shared" si="140"/>
        <v>10421</v>
      </c>
      <c r="B423" s="16">
        <v>421</v>
      </c>
      <c r="C423" s="16" t="str">
        <f ca="1">武器1!C423</f>
        <v>IC1156</v>
      </c>
      <c r="D423" s="16" t="str">
        <f ca="1">武器1!D423</f>
        <v>神奇的塞尔塔权杖</v>
      </c>
      <c r="E423" s="16">
        <f t="shared" si="126"/>
        <v>11</v>
      </c>
      <c r="F423" s="36" t="str">
        <f t="shared" si="146"/>
        <v>s</v>
      </c>
      <c r="G423" s="39">
        <f t="shared" si="141"/>
        <v>3</v>
      </c>
      <c r="H423" s="19" t="s">
        <v>21</v>
      </c>
      <c r="I423" s="3" t="s">
        <v>35</v>
      </c>
      <c r="J423" s="3" t="s">
        <v>932</v>
      </c>
      <c r="K423" s="3" t="str">
        <f t="shared" si="127"/>
        <v>火炎</v>
      </c>
      <c r="L423" s="3">
        <f t="shared" si="128"/>
        <v>3</v>
      </c>
      <c r="M423" s="3">
        <f t="shared" si="129"/>
        <v>4</v>
      </c>
      <c r="N423" s="16">
        <v>5</v>
      </c>
      <c r="O423" s="16">
        <v>5</v>
      </c>
      <c r="P423" s="16">
        <f>武器2!L423</f>
        <v>89</v>
      </c>
      <c r="Q423" s="16">
        <f>武器2!M423</f>
        <v>0</v>
      </c>
      <c r="R423" s="16">
        <f>武器2!N423</f>
        <v>0</v>
      </c>
      <c r="S423" s="16">
        <f>武器2!O423</f>
        <v>0</v>
      </c>
      <c r="T423" s="16">
        <f>武器2!P423</f>
        <v>0</v>
      </c>
      <c r="U423" s="16">
        <f>武器2!Q423</f>
        <v>0</v>
      </c>
      <c r="V423" s="16">
        <f>武器2!R423</f>
        <v>0</v>
      </c>
      <c r="W423" s="16">
        <f>武器2!S423</f>
        <v>25</v>
      </c>
      <c r="X423" s="16">
        <f>武器2!T423</f>
        <v>24</v>
      </c>
      <c r="Y423" s="16">
        <f>武器2!U423</f>
        <v>0</v>
      </c>
      <c r="Z423" s="16">
        <f>武器2!V423</f>
        <v>0</v>
      </c>
      <c r="AA423" s="16">
        <f>武器2!W423</f>
        <v>0</v>
      </c>
      <c r="AB423" s="16">
        <f>武器2!X423</f>
        <v>0.41363636363636369</v>
      </c>
      <c r="AC423" s="16">
        <f>武器2!Y423</f>
        <v>5.6603773584905648E-2</v>
      </c>
      <c r="AD423" s="16">
        <f>武器2!Z423</f>
        <v>0</v>
      </c>
      <c r="AE423" s="16">
        <f>武器2!AA423</f>
        <v>0</v>
      </c>
      <c r="AF423" s="16">
        <f>武器2!AB423</f>
        <v>0</v>
      </c>
      <c r="AG423" s="16">
        <f>武器2!AC423</f>
        <v>0</v>
      </c>
      <c r="AH423" s="16">
        <f>武器2!AD423</f>
        <v>0</v>
      </c>
      <c r="AI423" s="16">
        <f>武器2!AE423</f>
        <v>0</v>
      </c>
      <c r="AJ423" s="16">
        <f>武器2!AF423</f>
        <v>0</v>
      </c>
      <c r="AK423" s="16">
        <f>武器2!AG423</f>
        <v>0</v>
      </c>
      <c r="AL423" s="16">
        <f>武器2!AH423</f>
        <v>0</v>
      </c>
      <c r="AM423" s="16">
        <f>武器2!AI423</f>
        <v>0</v>
      </c>
      <c r="AN423" s="16">
        <f>武器2!AJ423</f>
        <v>0</v>
      </c>
      <c r="AO423" s="21">
        <f t="shared" si="130"/>
        <v>245.4751526586621</v>
      </c>
      <c r="AP423" s="21">
        <f t="shared" si="131"/>
        <v>218400</v>
      </c>
      <c r="AQ423" t="str">
        <f t="shared" si="132"/>
        <v>,耀眼的石头,夏娃的坚果,紫水晶</v>
      </c>
      <c r="AR423" s="24" t="str">
        <f>IF(F423="c",getSring(AQ423,4),VLOOKUP(K423&amp;F423,test4,2,FALSE))</f>
        <v>顶级火之精华</v>
      </c>
      <c r="AS423" s="24">
        <f t="shared" si="133"/>
        <v>30010</v>
      </c>
      <c r="AT423" s="24">
        <f t="shared" si="134"/>
        <v>13</v>
      </c>
      <c r="AU423" s="24" t="str">
        <f t="shared" si="142"/>
        <v>耀眼的石头</v>
      </c>
      <c r="AV423" s="24">
        <f t="shared" si="135"/>
        <v>30037</v>
      </c>
      <c r="AW423" s="24">
        <f t="shared" si="136"/>
        <v>26</v>
      </c>
      <c r="AX423" s="24" t="str">
        <f t="shared" si="143"/>
        <v>夏娃的坚果</v>
      </c>
      <c r="AY423" s="24">
        <f t="shared" si="137"/>
        <v>30045</v>
      </c>
      <c r="AZ423" s="24">
        <f t="shared" si="138"/>
        <v>26</v>
      </c>
      <c r="BA423" s="24" t="str">
        <f t="shared" si="144"/>
        <v>紫水晶</v>
      </c>
      <c r="BB423" s="24">
        <f t="shared" si="139"/>
        <v>30033</v>
      </c>
      <c r="BC423" s="24">
        <f t="shared" si="145"/>
        <v>26</v>
      </c>
    </row>
    <row r="424" spans="1:55" ht="14.25" x14ac:dyDescent="0.2">
      <c r="A424">
        <f t="shared" si="140"/>
        <v>10422</v>
      </c>
      <c r="B424" s="16">
        <v>422</v>
      </c>
      <c r="C424" s="16" t="str">
        <f ca="1">武器1!C424</f>
        <v>IC1121</v>
      </c>
      <c r="D424" s="16" t="str">
        <f ca="1">武器1!D424</f>
        <v>传说的精钢魔杖</v>
      </c>
      <c r="E424" s="16">
        <f t="shared" si="126"/>
        <v>13</v>
      </c>
      <c r="F424" s="36" t="str">
        <f t="shared" si="146"/>
        <v>s</v>
      </c>
      <c r="G424" s="39">
        <f t="shared" si="141"/>
        <v>3</v>
      </c>
      <c r="H424" s="19" t="s">
        <v>21</v>
      </c>
      <c r="I424" s="3" t="s">
        <v>35</v>
      </c>
      <c r="J424" s="3" t="s">
        <v>932</v>
      </c>
      <c r="K424" s="3" t="str">
        <f t="shared" si="127"/>
        <v>火炎</v>
      </c>
      <c r="L424" s="3">
        <f t="shared" si="128"/>
        <v>3</v>
      </c>
      <c r="M424" s="3">
        <f t="shared" si="129"/>
        <v>4</v>
      </c>
      <c r="N424" s="16">
        <v>5</v>
      </c>
      <c r="O424" s="16">
        <v>6</v>
      </c>
      <c r="P424" s="16">
        <f>武器2!L424</f>
        <v>107</v>
      </c>
      <c r="Q424" s="16">
        <f>武器2!M424</f>
        <v>0</v>
      </c>
      <c r="R424" s="16">
        <f>武器2!N424</f>
        <v>0</v>
      </c>
      <c r="S424" s="16">
        <f>武器2!O424</f>
        <v>0</v>
      </c>
      <c r="T424" s="16">
        <f>武器2!P424</f>
        <v>0</v>
      </c>
      <c r="U424" s="16">
        <f>武器2!Q424</f>
        <v>170</v>
      </c>
      <c r="V424" s="16">
        <f>武器2!R424</f>
        <v>0</v>
      </c>
      <c r="W424" s="16">
        <f>武器2!S424</f>
        <v>0</v>
      </c>
      <c r="X424" s="16">
        <f>武器2!T424</f>
        <v>0</v>
      </c>
      <c r="Y424" s="16">
        <f>武器2!U424</f>
        <v>0</v>
      </c>
      <c r="Z424" s="16">
        <f>武器2!V424</f>
        <v>0</v>
      </c>
      <c r="AA424" s="16">
        <f>武器2!W424</f>
        <v>9.6666666666666665E-2</v>
      </c>
      <c r="AB424" s="16">
        <f>武器2!X424</f>
        <v>0.49727272727272726</v>
      </c>
      <c r="AC424" s="16">
        <f>武器2!Y424</f>
        <v>0</v>
      </c>
      <c r="AD424" s="16">
        <f>武器2!Z424</f>
        <v>0</v>
      </c>
      <c r="AE424" s="16">
        <f>武器2!AA424</f>
        <v>0</v>
      </c>
      <c r="AF424" s="16">
        <f>武器2!AB424</f>
        <v>0</v>
      </c>
      <c r="AG424" s="16">
        <f>武器2!AC424</f>
        <v>0</v>
      </c>
      <c r="AH424" s="16">
        <f>武器2!AD424</f>
        <v>0</v>
      </c>
      <c r="AI424" s="16">
        <f>武器2!AE424</f>
        <v>0</v>
      </c>
      <c r="AJ424" s="16">
        <f>武器2!AF424</f>
        <v>0</v>
      </c>
      <c r="AK424" s="16">
        <f>武器2!AG424</f>
        <v>0</v>
      </c>
      <c r="AL424" s="16">
        <f>武器2!AH424</f>
        <v>0</v>
      </c>
      <c r="AM424" s="16">
        <f>武器2!AI424</f>
        <v>0</v>
      </c>
      <c r="AN424" s="16">
        <f>武器2!AJ424</f>
        <v>0.39781818181818185</v>
      </c>
      <c r="AO424" s="21">
        <f t="shared" si="130"/>
        <v>470.5768423140496</v>
      </c>
      <c r="AP424" s="21">
        <f t="shared" si="131"/>
        <v>416400</v>
      </c>
      <c r="AQ424" t="str">
        <f t="shared" si="132"/>
        <v>,斑斓的稻草,剧毒牙,耀眼的石头</v>
      </c>
      <c r="AR424" s="24" t="str">
        <f>IF(F424="c",getSring(AQ424,4),VLOOKUP(K424&amp;F424,test4,2,FALSE))</f>
        <v>顶级火之精华</v>
      </c>
      <c r="AS424" s="24">
        <f t="shared" si="133"/>
        <v>30010</v>
      </c>
      <c r="AT424" s="24">
        <f t="shared" si="134"/>
        <v>25</v>
      </c>
      <c r="AU424" s="24" t="str">
        <f t="shared" si="142"/>
        <v>斑斓的稻草</v>
      </c>
      <c r="AV424" s="24">
        <f t="shared" si="135"/>
        <v>30029</v>
      </c>
      <c r="AW424" s="24">
        <f t="shared" si="136"/>
        <v>49</v>
      </c>
      <c r="AX424" s="24" t="str">
        <f t="shared" si="143"/>
        <v>剧毒牙</v>
      </c>
      <c r="AY424" s="24">
        <f t="shared" si="137"/>
        <v>30041</v>
      </c>
      <c r="AZ424" s="24">
        <f t="shared" si="138"/>
        <v>49</v>
      </c>
      <c r="BA424" s="24" t="str">
        <f t="shared" si="144"/>
        <v>耀眼的石头</v>
      </c>
      <c r="BB424" s="24">
        <f t="shared" si="139"/>
        <v>30037</v>
      </c>
      <c r="BC424" s="24">
        <f t="shared" si="145"/>
        <v>49</v>
      </c>
    </row>
    <row r="425" spans="1:55" ht="14.25" x14ac:dyDescent="0.2">
      <c r="A425">
        <f t="shared" si="140"/>
        <v>10423</v>
      </c>
      <c r="B425" s="16">
        <v>423</v>
      </c>
      <c r="C425" s="16" t="str">
        <f ca="1">武器1!C425</f>
        <v>IC1109</v>
      </c>
      <c r="D425" s="16" t="str">
        <f ca="1">武器1!D425</f>
        <v>神秘的玄铁法杖</v>
      </c>
      <c r="E425" s="16">
        <f t="shared" si="126"/>
        <v>15</v>
      </c>
      <c r="F425" s="36" t="str">
        <f t="shared" si="146"/>
        <v>s</v>
      </c>
      <c r="G425" s="39">
        <f t="shared" si="141"/>
        <v>3</v>
      </c>
      <c r="H425" s="19" t="s">
        <v>21</v>
      </c>
      <c r="I425" s="3" t="s">
        <v>35</v>
      </c>
      <c r="J425" s="3" t="s">
        <v>932</v>
      </c>
      <c r="K425" s="3" t="str">
        <f t="shared" si="127"/>
        <v>火炎</v>
      </c>
      <c r="L425" s="3">
        <f t="shared" si="128"/>
        <v>3</v>
      </c>
      <c r="M425" s="3">
        <f t="shared" si="129"/>
        <v>4</v>
      </c>
      <c r="N425" s="16">
        <v>5</v>
      </c>
      <c r="O425" s="16">
        <v>7</v>
      </c>
      <c r="P425" s="16">
        <f>武器2!L425</f>
        <v>125</v>
      </c>
      <c r="Q425" s="16">
        <f>武器2!M425</f>
        <v>0</v>
      </c>
      <c r="R425" s="16">
        <f>武器2!N425</f>
        <v>0</v>
      </c>
      <c r="S425" s="16">
        <f>武器2!O425</f>
        <v>0</v>
      </c>
      <c r="T425" s="16">
        <f>武器2!P425</f>
        <v>0</v>
      </c>
      <c r="U425" s="16">
        <f>武器2!Q425</f>
        <v>198</v>
      </c>
      <c r="V425" s="16">
        <f>武器2!R425</f>
        <v>0</v>
      </c>
      <c r="W425" s="16">
        <f>武器2!S425</f>
        <v>0</v>
      </c>
      <c r="X425" s="16">
        <f>武器2!T425</f>
        <v>0</v>
      </c>
      <c r="Y425" s="16">
        <f>武器2!U425</f>
        <v>0.11333333333333334</v>
      </c>
      <c r="Z425" s="16">
        <f>武器2!V425</f>
        <v>0</v>
      </c>
      <c r="AA425" s="16">
        <f>武器2!W425</f>
        <v>0</v>
      </c>
      <c r="AB425" s="16">
        <f>武器2!X425</f>
        <v>0.58181818181818179</v>
      </c>
      <c r="AC425" s="16">
        <f>武器2!Y425</f>
        <v>0</v>
      </c>
      <c r="AD425" s="16">
        <f>武器2!Z425</f>
        <v>0</v>
      </c>
      <c r="AE425" s="16">
        <f>武器2!AA425</f>
        <v>0</v>
      </c>
      <c r="AF425" s="16">
        <f>武器2!AB425</f>
        <v>0</v>
      </c>
      <c r="AG425" s="16">
        <f>武器2!AC425</f>
        <v>0</v>
      </c>
      <c r="AH425" s="16">
        <f>武器2!AD425</f>
        <v>0</v>
      </c>
      <c r="AI425" s="16">
        <f>武器2!AE425</f>
        <v>7.407407407407407E-2</v>
      </c>
      <c r="AJ425" s="16">
        <f>武器2!AF425</f>
        <v>0</v>
      </c>
      <c r="AK425" s="16">
        <f>武器2!AG425</f>
        <v>0</v>
      </c>
      <c r="AL425" s="16">
        <f>武器2!AH425</f>
        <v>0</v>
      </c>
      <c r="AM425" s="16">
        <f>武器2!AI425</f>
        <v>0</v>
      </c>
      <c r="AN425" s="16">
        <f>武器2!AJ425</f>
        <v>0.46545454545454545</v>
      </c>
      <c r="AO425" s="21">
        <f t="shared" si="130"/>
        <v>559.80854729109285</v>
      </c>
      <c r="AP425" s="21">
        <f t="shared" si="131"/>
        <v>487200</v>
      </c>
      <c r="AQ425" t="str">
        <f t="shared" si="132"/>
        <v>,斑斓的稻草,夏娃的坚果,剧毒牙</v>
      </c>
      <c r="AR425" s="24" t="str">
        <f>IF(F425="c",getSring(AQ425,4),VLOOKUP(K425&amp;F425,test4,2,FALSE))</f>
        <v>顶级火之精华</v>
      </c>
      <c r="AS425" s="24">
        <f t="shared" si="133"/>
        <v>30010</v>
      </c>
      <c r="AT425" s="24">
        <f t="shared" si="134"/>
        <v>29</v>
      </c>
      <c r="AU425" s="24" t="str">
        <f t="shared" si="142"/>
        <v>斑斓的稻草</v>
      </c>
      <c r="AV425" s="24">
        <f t="shared" si="135"/>
        <v>30029</v>
      </c>
      <c r="AW425" s="24">
        <f t="shared" si="136"/>
        <v>58</v>
      </c>
      <c r="AX425" s="24" t="str">
        <f t="shared" si="143"/>
        <v>夏娃的坚果</v>
      </c>
      <c r="AY425" s="24">
        <f t="shared" si="137"/>
        <v>30045</v>
      </c>
      <c r="AZ425" s="24">
        <f t="shared" si="138"/>
        <v>58</v>
      </c>
      <c r="BA425" s="24" t="str">
        <f t="shared" si="144"/>
        <v>剧毒牙</v>
      </c>
      <c r="BB425" s="24">
        <f t="shared" si="139"/>
        <v>30041</v>
      </c>
      <c r="BC425" s="24">
        <f t="shared" si="145"/>
        <v>58</v>
      </c>
    </row>
    <row r="426" spans="1:55" ht="14.25" x14ac:dyDescent="0.2">
      <c r="A426">
        <f t="shared" si="140"/>
        <v>10424</v>
      </c>
      <c r="B426" s="16">
        <v>424</v>
      </c>
      <c r="C426" s="16" t="str">
        <f ca="1">武器1!C426</f>
        <v>IC1138</v>
      </c>
      <c r="D426" s="16" t="str">
        <f ca="1">武器1!D426</f>
        <v>传说的忏悔魔杖</v>
      </c>
      <c r="E426" s="16">
        <f t="shared" si="126"/>
        <v>17</v>
      </c>
      <c r="F426" s="36" t="str">
        <f t="shared" si="146"/>
        <v>s</v>
      </c>
      <c r="G426" s="39">
        <f t="shared" si="141"/>
        <v>3</v>
      </c>
      <c r="H426" s="19" t="s">
        <v>21</v>
      </c>
      <c r="I426" s="3" t="s">
        <v>35</v>
      </c>
      <c r="J426" s="3" t="s">
        <v>932</v>
      </c>
      <c r="K426" s="3" t="str">
        <f t="shared" si="127"/>
        <v>火炎</v>
      </c>
      <c r="L426" s="3">
        <f t="shared" si="128"/>
        <v>3</v>
      </c>
      <c r="M426" s="3">
        <f t="shared" si="129"/>
        <v>4</v>
      </c>
      <c r="N426" s="16">
        <v>5</v>
      </c>
      <c r="O426" s="16">
        <v>8</v>
      </c>
      <c r="P426" s="16">
        <f>武器2!L426</f>
        <v>143</v>
      </c>
      <c r="Q426" s="16">
        <f>武器2!M426</f>
        <v>0</v>
      </c>
      <c r="R426" s="16">
        <f>武器2!N426</f>
        <v>0</v>
      </c>
      <c r="S426" s="16">
        <f>武器2!O426</f>
        <v>0</v>
      </c>
      <c r="T426" s="16">
        <f>武器2!P426</f>
        <v>0</v>
      </c>
      <c r="U426" s="16">
        <f>武器2!Q426</f>
        <v>226</v>
      </c>
      <c r="V426" s="16">
        <f>武器2!R426</f>
        <v>0</v>
      </c>
      <c r="W426" s="16">
        <f>武器2!S426</f>
        <v>41</v>
      </c>
      <c r="X426" s="16">
        <f>武器2!T426</f>
        <v>39</v>
      </c>
      <c r="Y426" s="16">
        <f>武器2!U426</f>
        <v>0</v>
      </c>
      <c r="Z426" s="16">
        <f>武器2!V426</f>
        <v>0</v>
      </c>
      <c r="AA426" s="16">
        <f>武器2!W426</f>
        <v>0</v>
      </c>
      <c r="AB426" s="16">
        <f>武器2!X426</f>
        <v>0.66454545454545455</v>
      </c>
      <c r="AC426" s="16">
        <f>武器2!Y426</f>
        <v>0</v>
      </c>
      <c r="AD426" s="16">
        <f>武器2!Z426</f>
        <v>0</v>
      </c>
      <c r="AE426" s="16">
        <f>武器2!AA426</f>
        <v>0</v>
      </c>
      <c r="AF426" s="16">
        <f>武器2!AB426</f>
        <v>0.36102236421725242</v>
      </c>
      <c r="AG426" s="16">
        <f>武器2!AC426</f>
        <v>0</v>
      </c>
      <c r="AH426" s="16">
        <f>武器2!AD426</f>
        <v>0</v>
      </c>
      <c r="AI426" s="16">
        <f>武器2!AE426</f>
        <v>0</v>
      </c>
      <c r="AJ426" s="16">
        <f>武器2!AF426</f>
        <v>0</v>
      </c>
      <c r="AK426" s="16">
        <f>武器2!AG426</f>
        <v>0</v>
      </c>
      <c r="AL426" s="16">
        <f>武器2!AH426</f>
        <v>0</v>
      </c>
      <c r="AM426" s="16">
        <f>武器2!AI426</f>
        <v>0</v>
      </c>
      <c r="AN426" s="16">
        <f>武器2!AJ426</f>
        <v>0</v>
      </c>
      <c r="AO426" s="21">
        <f t="shared" si="130"/>
        <v>772.49578007551554</v>
      </c>
      <c r="AP426" s="21">
        <f t="shared" si="131"/>
        <v>672000</v>
      </c>
      <c r="AQ426" t="str">
        <f t="shared" si="132"/>
        <v>,斑斓的稻草,紫水晶,剧毒牙</v>
      </c>
      <c r="AR426" s="24" t="str">
        <f>IF(F426="c",getSring(AQ426,4),VLOOKUP(K426&amp;F426,test4,2,FALSE))</f>
        <v>顶级火之精华</v>
      </c>
      <c r="AS426" s="24">
        <f t="shared" si="133"/>
        <v>30010</v>
      </c>
      <c r="AT426" s="24">
        <f t="shared" si="134"/>
        <v>40</v>
      </c>
      <c r="AU426" s="24" t="str">
        <f t="shared" si="142"/>
        <v>斑斓的稻草</v>
      </c>
      <c r="AV426" s="24">
        <f t="shared" si="135"/>
        <v>30029</v>
      </c>
      <c r="AW426" s="24">
        <f t="shared" si="136"/>
        <v>80</v>
      </c>
      <c r="AX426" s="24" t="str">
        <f t="shared" si="143"/>
        <v>紫水晶</v>
      </c>
      <c r="AY426" s="24">
        <f t="shared" si="137"/>
        <v>30033</v>
      </c>
      <c r="AZ426" s="24">
        <f t="shared" si="138"/>
        <v>80</v>
      </c>
      <c r="BA426" s="24" t="str">
        <f t="shared" si="144"/>
        <v>剧毒牙</v>
      </c>
      <c r="BB426" s="24">
        <f t="shared" si="139"/>
        <v>30041</v>
      </c>
      <c r="BC426" s="24">
        <f t="shared" si="145"/>
        <v>80</v>
      </c>
    </row>
    <row r="427" spans="1:55" ht="14.25" x14ac:dyDescent="0.2">
      <c r="A427">
        <f t="shared" si="140"/>
        <v>10425</v>
      </c>
      <c r="B427" s="16">
        <v>425</v>
      </c>
      <c r="C427" s="16" t="str">
        <f ca="1">武器1!C427</f>
        <v>IC1145</v>
      </c>
      <c r="D427" s="16" t="str">
        <f ca="1">武器1!D427</f>
        <v>拉风的白银魔杖</v>
      </c>
      <c r="E427" s="16">
        <f t="shared" si="126"/>
        <v>3</v>
      </c>
      <c r="F427" s="36" t="str">
        <f t="shared" si="146"/>
        <v>a</v>
      </c>
      <c r="G427" s="39">
        <f t="shared" si="141"/>
        <v>3</v>
      </c>
      <c r="H427" s="19" t="s">
        <v>21</v>
      </c>
      <c r="I427" s="3" t="s">
        <v>35</v>
      </c>
      <c r="J427" s="3" t="s">
        <v>932</v>
      </c>
      <c r="K427" s="3" t="str">
        <f t="shared" si="127"/>
        <v>火炎</v>
      </c>
      <c r="L427" s="3">
        <f t="shared" si="128"/>
        <v>3</v>
      </c>
      <c r="M427" s="3">
        <f t="shared" si="129"/>
        <v>4</v>
      </c>
      <c r="N427" s="16">
        <v>5</v>
      </c>
      <c r="O427" s="16">
        <v>1</v>
      </c>
      <c r="P427" s="16">
        <f>武器2!L427</f>
        <v>13</v>
      </c>
      <c r="Q427" s="16">
        <f>武器2!M427</f>
        <v>0</v>
      </c>
      <c r="R427" s="16">
        <f>武器2!N427</f>
        <v>0</v>
      </c>
      <c r="S427" s="16">
        <f>武器2!O427</f>
        <v>0</v>
      </c>
      <c r="T427" s="16">
        <f>武器2!P427</f>
        <v>0</v>
      </c>
      <c r="U427" s="16">
        <f>武器2!Q427</f>
        <v>0</v>
      </c>
      <c r="V427" s="16">
        <f>武器2!R427</f>
        <v>0</v>
      </c>
      <c r="W427" s="16">
        <f>武器2!S427</f>
        <v>5</v>
      </c>
      <c r="X427" s="16">
        <f>武器2!T427</f>
        <v>0</v>
      </c>
      <c r="Y427" s="16">
        <f>武器2!U427</f>
        <v>0</v>
      </c>
      <c r="Z427" s="16">
        <f>武器2!V427</f>
        <v>0</v>
      </c>
      <c r="AA427" s="16">
        <f>武器2!W427</f>
        <v>0</v>
      </c>
      <c r="AB427" s="16">
        <f>武器2!X427</f>
        <v>0</v>
      </c>
      <c r="AC427" s="16">
        <f>武器2!Y427</f>
        <v>0</v>
      </c>
      <c r="AD427" s="16">
        <f>武器2!Z427</f>
        <v>0</v>
      </c>
      <c r="AE427" s="16">
        <f>武器2!AA427</f>
        <v>0</v>
      </c>
      <c r="AF427" s="16">
        <f>武器2!AB427</f>
        <v>0</v>
      </c>
      <c r="AG427" s="16">
        <f>武器2!AC427</f>
        <v>0</v>
      </c>
      <c r="AH427" s="16">
        <f>武器2!AD427</f>
        <v>0</v>
      </c>
      <c r="AI427" s="16">
        <f>武器2!AE427</f>
        <v>0</v>
      </c>
      <c r="AJ427" s="16">
        <f>武器2!AF427</f>
        <v>0</v>
      </c>
      <c r="AK427" s="16">
        <f>武器2!AG427</f>
        <v>0</v>
      </c>
      <c r="AL427" s="16">
        <f>武器2!AH427</f>
        <v>0</v>
      </c>
      <c r="AM427" s="16">
        <f>武器2!AI427</f>
        <v>0</v>
      </c>
      <c r="AN427" s="16">
        <f>武器2!AJ427</f>
        <v>0</v>
      </c>
      <c r="AO427" s="21">
        <f t="shared" si="130"/>
        <v>27</v>
      </c>
      <c r="AP427" s="21">
        <f t="shared" si="131"/>
        <v>25200</v>
      </c>
      <c r="AQ427" t="str">
        <f t="shared" si="132"/>
        <v>,黄水晶,诱人的蘑菇,灰色的稻草</v>
      </c>
      <c r="AR427" s="24" t="str">
        <f>IF(F427="c",getSring(AQ427,4),VLOOKUP(K427&amp;F427,test4,2,FALSE))</f>
        <v>上级火之精华</v>
      </c>
      <c r="AS427" s="24">
        <f t="shared" si="133"/>
        <v>30011</v>
      </c>
      <c r="AT427" s="24">
        <f t="shared" si="134"/>
        <v>3</v>
      </c>
      <c r="AU427" s="24" t="str">
        <f t="shared" si="142"/>
        <v>黄水晶</v>
      </c>
      <c r="AV427" s="24">
        <f t="shared" si="135"/>
        <v>30032</v>
      </c>
      <c r="AW427" s="24">
        <f t="shared" si="136"/>
        <v>6</v>
      </c>
      <c r="AX427" s="24" t="str">
        <f t="shared" si="143"/>
        <v>诱人的蘑菇</v>
      </c>
      <c r="AY427" s="24">
        <f t="shared" si="137"/>
        <v>30024</v>
      </c>
      <c r="AZ427" s="24">
        <f t="shared" si="138"/>
        <v>6</v>
      </c>
      <c r="BA427" s="24" t="str">
        <f t="shared" si="144"/>
        <v>灰色的稻草</v>
      </c>
      <c r="BB427" s="24">
        <f t="shared" si="139"/>
        <v>30028</v>
      </c>
      <c r="BC427" s="24">
        <f t="shared" si="145"/>
        <v>6</v>
      </c>
    </row>
    <row r="428" spans="1:55" ht="14.25" x14ac:dyDescent="0.2">
      <c r="A428">
        <f t="shared" si="140"/>
        <v>10426</v>
      </c>
      <c r="B428" s="16">
        <v>426</v>
      </c>
      <c r="C428" s="16" t="str">
        <f ca="1">武器1!C428</f>
        <v>IC1138</v>
      </c>
      <c r="D428" s="16" t="str">
        <f ca="1">武器1!D428</f>
        <v>拉风的智慧法杖</v>
      </c>
      <c r="E428" s="16">
        <f t="shared" si="126"/>
        <v>5</v>
      </c>
      <c r="F428" s="36" t="str">
        <f t="shared" si="146"/>
        <v>a</v>
      </c>
      <c r="G428" s="39">
        <f t="shared" si="141"/>
        <v>3</v>
      </c>
      <c r="H428" s="19" t="s">
        <v>21</v>
      </c>
      <c r="I428" s="3" t="s">
        <v>35</v>
      </c>
      <c r="J428" s="3" t="s">
        <v>932</v>
      </c>
      <c r="K428" s="3" t="str">
        <f t="shared" si="127"/>
        <v>火炎</v>
      </c>
      <c r="L428" s="3">
        <f t="shared" si="128"/>
        <v>3</v>
      </c>
      <c r="M428" s="3">
        <f t="shared" si="129"/>
        <v>4</v>
      </c>
      <c r="N428" s="16">
        <v>5</v>
      </c>
      <c r="O428" s="16">
        <v>2</v>
      </c>
      <c r="P428" s="16">
        <f>武器2!L428</f>
        <v>27</v>
      </c>
      <c r="Q428" s="16">
        <f>武器2!M428</f>
        <v>0</v>
      </c>
      <c r="R428" s="16">
        <f>武器2!N428</f>
        <v>0</v>
      </c>
      <c r="S428" s="16">
        <f>武器2!O428</f>
        <v>0</v>
      </c>
      <c r="T428" s="16">
        <f>武器2!P428</f>
        <v>0</v>
      </c>
      <c r="U428" s="16">
        <f>武器2!Q428</f>
        <v>0</v>
      </c>
      <c r="V428" s="16">
        <f>武器2!R428</f>
        <v>0</v>
      </c>
      <c r="W428" s="16">
        <f>武器2!S428</f>
        <v>0</v>
      </c>
      <c r="X428" s="16">
        <f>武器2!T428</f>
        <v>0</v>
      </c>
      <c r="Y428" s="16">
        <f>武器2!U428</f>
        <v>0</v>
      </c>
      <c r="Z428" s="16">
        <f>武器2!V428</f>
        <v>0</v>
      </c>
      <c r="AA428" s="16">
        <f>武器2!W428</f>
        <v>0</v>
      </c>
      <c r="AB428" s="16">
        <f>武器2!X428</f>
        <v>0</v>
      </c>
      <c r="AC428" s="16">
        <f>武器2!Y428</f>
        <v>0</v>
      </c>
      <c r="AD428" s="16">
        <f>武器2!Z428</f>
        <v>0</v>
      </c>
      <c r="AE428" s="16">
        <f>武器2!AA428</f>
        <v>0</v>
      </c>
      <c r="AF428" s="16">
        <f>武器2!AB428</f>
        <v>0</v>
      </c>
      <c r="AG428" s="16">
        <f>武器2!AC428</f>
        <v>0</v>
      </c>
      <c r="AH428" s="16">
        <f>武器2!AD428</f>
        <v>0</v>
      </c>
      <c r="AI428" s="16">
        <f>武器2!AE428</f>
        <v>0</v>
      </c>
      <c r="AJ428" s="16">
        <f>武器2!AF428</f>
        <v>0</v>
      </c>
      <c r="AK428" s="16">
        <f>武器2!AG428</f>
        <v>0</v>
      </c>
      <c r="AL428" s="16">
        <f>武器2!AH428</f>
        <v>0</v>
      </c>
      <c r="AM428" s="16">
        <f>武器2!AI428</f>
        <v>0</v>
      </c>
      <c r="AN428" s="16">
        <f>武器2!AJ428</f>
        <v>0.13018181818181818</v>
      </c>
      <c r="AO428" s="21">
        <f t="shared" si="130"/>
        <v>40.5</v>
      </c>
      <c r="AP428" s="21">
        <f t="shared" si="131"/>
        <v>33600</v>
      </c>
      <c r="AQ428" t="str">
        <f t="shared" si="132"/>
        <v>,黄水晶,灰色的稻草,诱人的坚果</v>
      </c>
      <c r="AR428" s="24" t="str">
        <f>IF(F428="c",getSring(AQ428,4),VLOOKUP(K428&amp;F428,test4,2,FALSE))</f>
        <v>上级火之精华</v>
      </c>
      <c r="AS428" s="24">
        <f t="shared" si="133"/>
        <v>30011</v>
      </c>
      <c r="AT428" s="24">
        <f t="shared" si="134"/>
        <v>4</v>
      </c>
      <c r="AU428" s="24" t="str">
        <f t="shared" si="142"/>
        <v>黄水晶</v>
      </c>
      <c r="AV428" s="24">
        <f t="shared" si="135"/>
        <v>30032</v>
      </c>
      <c r="AW428" s="24">
        <f t="shared" si="136"/>
        <v>8</v>
      </c>
      <c r="AX428" s="24" t="str">
        <f t="shared" si="143"/>
        <v>灰色的稻草</v>
      </c>
      <c r="AY428" s="24">
        <f t="shared" si="137"/>
        <v>30028</v>
      </c>
      <c r="AZ428" s="24">
        <f t="shared" si="138"/>
        <v>8</v>
      </c>
      <c r="BA428" s="24" t="str">
        <f t="shared" si="144"/>
        <v>诱人的坚果</v>
      </c>
      <c r="BB428" s="24">
        <f t="shared" si="139"/>
        <v>30044</v>
      </c>
      <c r="BC428" s="24">
        <f t="shared" si="145"/>
        <v>8</v>
      </c>
    </row>
    <row r="429" spans="1:55" ht="14.25" x14ac:dyDescent="0.2">
      <c r="A429">
        <f t="shared" si="140"/>
        <v>10427</v>
      </c>
      <c r="B429" s="16">
        <v>427</v>
      </c>
      <c r="C429" s="16" t="str">
        <f ca="1">武器1!C429</f>
        <v>IC1109</v>
      </c>
      <c r="D429" s="16" t="str">
        <f ca="1">武器1!D429</f>
        <v>精致的颓废法杖</v>
      </c>
      <c r="E429" s="16">
        <f t="shared" si="126"/>
        <v>7</v>
      </c>
      <c r="F429" s="36" t="str">
        <f t="shared" si="146"/>
        <v>a</v>
      </c>
      <c r="G429" s="39">
        <f t="shared" si="141"/>
        <v>3</v>
      </c>
      <c r="H429" s="19" t="s">
        <v>21</v>
      </c>
      <c r="I429" s="3" t="s">
        <v>35</v>
      </c>
      <c r="J429" s="3" t="s">
        <v>932</v>
      </c>
      <c r="K429" s="3" t="str">
        <f t="shared" si="127"/>
        <v>火炎</v>
      </c>
      <c r="L429" s="3">
        <f t="shared" si="128"/>
        <v>3</v>
      </c>
      <c r="M429" s="3">
        <f t="shared" si="129"/>
        <v>4</v>
      </c>
      <c r="N429" s="16">
        <v>5</v>
      </c>
      <c r="O429" s="16">
        <v>3</v>
      </c>
      <c r="P429" s="16">
        <f>武器2!L429</f>
        <v>41</v>
      </c>
      <c r="Q429" s="16">
        <f>武器2!M429</f>
        <v>0</v>
      </c>
      <c r="R429" s="16">
        <f>武器2!N429</f>
        <v>0</v>
      </c>
      <c r="S429" s="16">
        <f>武器2!O429</f>
        <v>0</v>
      </c>
      <c r="T429" s="16">
        <f>武器2!P429</f>
        <v>0</v>
      </c>
      <c r="U429" s="16">
        <f>武器2!Q429</f>
        <v>0</v>
      </c>
      <c r="V429" s="16">
        <f>武器2!R429</f>
        <v>0</v>
      </c>
      <c r="W429" s="16">
        <f>武器2!S429</f>
        <v>16</v>
      </c>
      <c r="X429" s="16">
        <f>武器2!T429</f>
        <v>0</v>
      </c>
      <c r="Y429" s="16">
        <f>武器2!U429</f>
        <v>0</v>
      </c>
      <c r="Z429" s="16">
        <f>武器2!V429</f>
        <v>0</v>
      </c>
      <c r="AA429" s="16">
        <f>武器2!W429</f>
        <v>0.05</v>
      </c>
      <c r="AB429" s="16">
        <f>武器2!X429</f>
        <v>0</v>
      </c>
      <c r="AC429" s="16">
        <f>武器2!Y429</f>
        <v>0</v>
      </c>
      <c r="AD429" s="16">
        <f>武器2!Z429</f>
        <v>0</v>
      </c>
      <c r="AE429" s="16">
        <f>武器2!AA429</f>
        <v>0</v>
      </c>
      <c r="AF429" s="16">
        <f>武器2!AB429</f>
        <v>0</v>
      </c>
      <c r="AG429" s="16">
        <f>武器2!AC429</f>
        <v>0</v>
      </c>
      <c r="AH429" s="16">
        <f>武器2!AD429</f>
        <v>0</v>
      </c>
      <c r="AI429" s="16">
        <f>武器2!AE429</f>
        <v>0</v>
      </c>
      <c r="AJ429" s="16">
        <f>武器2!AF429</f>
        <v>0</v>
      </c>
      <c r="AK429" s="16">
        <f>武器2!AG429</f>
        <v>0</v>
      </c>
      <c r="AL429" s="16">
        <f>武器2!AH429</f>
        <v>0</v>
      </c>
      <c r="AM429" s="16">
        <f>武器2!AI429</f>
        <v>0</v>
      </c>
      <c r="AN429" s="16">
        <f>武器2!AJ429</f>
        <v>0</v>
      </c>
      <c r="AO429" s="21">
        <f t="shared" si="130"/>
        <v>85.5</v>
      </c>
      <c r="AP429" s="21">
        <f t="shared" si="131"/>
        <v>75600</v>
      </c>
      <c r="AQ429" t="str">
        <f t="shared" si="132"/>
        <v>,诱人的蘑菇,黄水晶,灰色的稻草</v>
      </c>
      <c r="AR429" s="24" t="str">
        <f>IF(F429="c",getSring(AQ429,4),VLOOKUP(K429&amp;F429,test4,2,FALSE))</f>
        <v>上级火之精华</v>
      </c>
      <c r="AS429" s="24">
        <f t="shared" si="133"/>
        <v>30011</v>
      </c>
      <c r="AT429" s="24">
        <f t="shared" si="134"/>
        <v>9</v>
      </c>
      <c r="AU429" s="24" t="str">
        <f t="shared" si="142"/>
        <v>诱人的蘑菇</v>
      </c>
      <c r="AV429" s="24">
        <f t="shared" si="135"/>
        <v>30024</v>
      </c>
      <c r="AW429" s="24">
        <f t="shared" si="136"/>
        <v>18</v>
      </c>
      <c r="AX429" s="24" t="str">
        <f t="shared" si="143"/>
        <v>黄水晶</v>
      </c>
      <c r="AY429" s="24">
        <f t="shared" si="137"/>
        <v>30032</v>
      </c>
      <c r="AZ429" s="24">
        <f t="shared" si="138"/>
        <v>18</v>
      </c>
      <c r="BA429" s="24" t="str">
        <f t="shared" si="144"/>
        <v>灰色的稻草</v>
      </c>
      <c r="BB429" s="24">
        <f t="shared" si="139"/>
        <v>30028</v>
      </c>
      <c r="BC429" s="24">
        <f t="shared" si="145"/>
        <v>18</v>
      </c>
    </row>
    <row r="430" spans="1:55" ht="14.25" x14ac:dyDescent="0.2">
      <c r="A430">
        <f t="shared" si="140"/>
        <v>10428</v>
      </c>
      <c r="B430" s="16">
        <v>428</v>
      </c>
      <c r="C430" s="16" t="str">
        <f ca="1">武器1!C430</f>
        <v>IC1128</v>
      </c>
      <c r="D430" s="16" t="str">
        <f ca="1">武器1!D430</f>
        <v>拉风的卡尼亚魔杖</v>
      </c>
      <c r="E430" s="16">
        <f t="shared" si="126"/>
        <v>9</v>
      </c>
      <c r="F430" s="36" t="str">
        <f t="shared" si="146"/>
        <v>a</v>
      </c>
      <c r="G430" s="39">
        <f t="shared" si="141"/>
        <v>3</v>
      </c>
      <c r="H430" s="19" t="s">
        <v>21</v>
      </c>
      <c r="I430" s="3" t="s">
        <v>35</v>
      </c>
      <c r="J430" s="3" t="s">
        <v>932</v>
      </c>
      <c r="K430" s="3" t="str">
        <f t="shared" si="127"/>
        <v>火炎</v>
      </c>
      <c r="L430" s="3">
        <f t="shared" si="128"/>
        <v>3</v>
      </c>
      <c r="M430" s="3">
        <f t="shared" si="129"/>
        <v>4</v>
      </c>
      <c r="N430" s="16">
        <v>5</v>
      </c>
      <c r="O430" s="16">
        <v>4</v>
      </c>
      <c r="P430" s="16">
        <f>武器2!L430</f>
        <v>55</v>
      </c>
      <c r="Q430" s="16">
        <f>武器2!M430</f>
        <v>0</v>
      </c>
      <c r="R430" s="16">
        <f>武器2!N430</f>
        <v>0</v>
      </c>
      <c r="S430" s="16">
        <f>武器2!O430</f>
        <v>0</v>
      </c>
      <c r="T430" s="16">
        <f>武器2!P430</f>
        <v>0</v>
      </c>
      <c r="U430" s="16">
        <f>武器2!Q430</f>
        <v>0</v>
      </c>
      <c r="V430" s="16">
        <f>武器2!R430</f>
        <v>0</v>
      </c>
      <c r="W430" s="16">
        <f>武器2!S430</f>
        <v>0</v>
      </c>
      <c r="X430" s="16">
        <f>武器2!T430</f>
        <v>0</v>
      </c>
      <c r="Y430" s="16">
        <f>武器2!U430</f>
        <v>0</v>
      </c>
      <c r="Z430" s="16">
        <f>武器2!V430</f>
        <v>0</v>
      </c>
      <c r="AA430" s="16">
        <f>武器2!W430</f>
        <v>6.6666666666666666E-2</v>
      </c>
      <c r="AB430" s="16">
        <f>武器2!X430</f>
        <v>0.33</v>
      </c>
      <c r="AC430" s="16">
        <f>武器2!Y430</f>
        <v>0</v>
      </c>
      <c r="AD430" s="16">
        <f>武器2!Z430</f>
        <v>0</v>
      </c>
      <c r="AE430" s="16">
        <f>武器2!AA430</f>
        <v>0</v>
      </c>
      <c r="AF430" s="16">
        <f>武器2!AB430</f>
        <v>0</v>
      </c>
      <c r="AG430" s="16">
        <f>武器2!AC430</f>
        <v>0</v>
      </c>
      <c r="AH430" s="16">
        <f>武器2!AD430</f>
        <v>0</v>
      </c>
      <c r="AI430" s="16">
        <f>武器2!AE430</f>
        <v>0</v>
      </c>
      <c r="AJ430" s="16">
        <f>武器2!AF430</f>
        <v>0</v>
      </c>
      <c r="AK430" s="16">
        <f>武器2!AG430</f>
        <v>0</v>
      </c>
      <c r="AL430" s="16">
        <f>武器2!AH430</f>
        <v>0</v>
      </c>
      <c r="AM430" s="16">
        <f>武器2!AI430</f>
        <v>0</v>
      </c>
      <c r="AN430" s="16">
        <f>武器2!AJ430</f>
        <v>0</v>
      </c>
      <c r="AO430" s="21">
        <f t="shared" si="130"/>
        <v>101.75880000000001</v>
      </c>
      <c r="AP430" s="21">
        <f t="shared" si="131"/>
        <v>90600</v>
      </c>
      <c r="AQ430" t="str">
        <f t="shared" si="132"/>
        <v>,发光的石头,诱人的蘑菇,灰色的稻草</v>
      </c>
      <c r="AR430" s="24" t="str">
        <f>IF(F430="c",getSring(AQ430,4),VLOOKUP(K430&amp;F430,test4,2,FALSE))</f>
        <v>上级火之精华</v>
      </c>
      <c r="AS430" s="24">
        <f t="shared" si="133"/>
        <v>30011</v>
      </c>
      <c r="AT430" s="24">
        <f t="shared" si="134"/>
        <v>11</v>
      </c>
      <c r="AU430" s="24" t="str">
        <f t="shared" si="142"/>
        <v>发光的石头</v>
      </c>
      <c r="AV430" s="24">
        <f t="shared" si="135"/>
        <v>30036</v>
      </c>
      <c r="AW430" s="24">
        <f t="shared" si="136"/>
        <v>21</v>
      </c>
      <c r="AX430" s="24" t="str">
        <f t="shared" si="143"/>
        <v>诱人的蘑菇</v>
      </c>
      <c r="AY430" s="24">
        <f t="shared" si="137"/>
        <v>30024</v>
      </c>
      <c r="AZ430" s="24">
        <f t="shared" si="138"/>
        <v>21</v>
      </c>
      <c r="BA430" s="24" t="str">
        <f t="shared" si="144"/>
        <v>灰色的稻草</v>
      </c>
      <c r="BB430" s="24">
        <f t="shared" si="139"/>
        <v>30028</v>
      </c>
      <c r="BC430" s="24">
        <f t="shared" si="145"/>
        <v>21</v>
      </c>
    </row>
    <row r="431" spans="1:55" ht="14.25" x14ac:dyDescent="0.2">
      <c r="A431">
        <f t="shared" si="140"/>
        <v>10429</v>
      </c>
      <c r="B431" s="16">
        <v>429</v>
      </c>
      <c r="C431" s="16" t="str">
        <f ca="1">武器1!C431</f>
        <v>IC1128</v>
      </c>
      <c r="D431" s="16" t="str">
        <f ca="1">武器1!D431</f>
        <v>拉风的混乱魔杖</v>
      </c>
      <c r="E431" s="16">
        <f t="shared" si="126"/>
        <v>11</v>
      </c>
      <c r="F431" s="36" t="str">
        <f t="shared" si="146"/>
        <v>a</v>
      </c>
      <c r="G431" s="39">
        <f t="shared" si="141"/>
        <v>3</v>
      </c>
      <c r="H431" s="19" t="s">
        <v>21</v>
      </c>
      <c r="I431" s="3" t="s">
        <v>35</v>
      </c>
      <c r="J431" s="3" t="s">
        <v>932</v>
      </c>
      <c r="K431" s="3" t="str">
        <f t="shared" si="127"/>
        <v>火炎</v>
      </c>
      <c r="L431" s="3">
        <f t="shared" si="128"/>
        <v>3</v>
      </c>
      <c r="M431" s="3">
        <f t="shared" si="129"/>
        <v>4</v>
      </c>
      <c r="N431" s="16">
        <v>5</v>
      </c>
      <c r="O431" s="16">
        <v>5</v>
      </c>
      <c r="P431" s="16">
        <f>武器2!L431</f>
        <v>68</v>
      </c>
      <c r="Q431" s="16">
        <f>武器2!M431</f>
        <v>0</v>
      </c>
      <c r="R431" s="16">
        <f>武器2!N431</f>
        <v>0</v>
      </c>
      <c r="S431" s="16">
        <f>武器2!O431</f>
        <v>0</v>
      </c>
      <c r="T431" s="16">
        <f>武器2!P431</f>
        <v>0</v>
      </c>
      <c r="U431" s="16">
        <f>武器2!Q431</f>
        <v>0</v>
      </c>
      <c r="V431" s="16">
        <f>武器2!R431</f>
        <v>0</v>
      </c>
      <c r="W431" s="16">
        <f>武器2!S431</f>
        <v>0</v>
      </c>
      <c r="X431" s="16">
        <f>武器2!T431</f>
        <v>0</v>
      </c>
      <c r="Y431" s="16">
        <f>武器2!U431</f>
        <v>0</v>
      </c>
      <c r="Z431" s="16">
        <f>武器2!V431</f>
        <v>0</v>
      </c>
      <c r="AA431" s="16">
        <f>武器2!W431</f>
        <v>0</v>
      </c>
      <c r="AB431" s="16">
        <f>武器2!X431</f>
        <v>0.41363636363636369</v>
      </c>
      <c r="AC431" s="16">
        <f>武器2!Y431</f>
        <v>0</v>
      </c>
      <c r="AD431" s="16">
        <f>武器2!Z431</f>
        <v>0</v>
      </c>
      <c r="AE431" s="16">
        <f>武器2!AA431</f>
        <v>0</v>
      </c>
      <c r="AF431" s="16">
        <f>武器2!AB431</f>
        <v>0</v>
      </c>
      <c r="AG431" s="16">
        <f>武器2!AC431</f>
        <v>0</v>
      </c>
      <c r="AH431" s="16">
        <f>武器2!AD431</f>
        <v>0</v>
      </c>
      <c r="AI431" s="16">
        <f>武器2!AE431</f>
        <v>0</v>
      </c>
      <c r="AJ431" s="16">
        <f>武器2!AF431</f>
        <v>0</v>
      </c>
      <c r="AK431" s="16">
        <f>武器2!AG431</f>
        <v>0.33090909090909099</v>
      </c>
      <c r="AL431" s="16">
        <f>武器2!AH431</f>
        <v>0</v>
      </c>
      <c r="AM431" s="16">
        <f>武器2!AI431</f>
        <v>0</v>
      </c>
      <c r="AN431" s="16">
        <f>武器2!AJ431</f>
        <v>0</v>
      </c>
      <c r="AO431" s="21">
        <f t="shared" si="130"/>
        <v>131.65396694214877</v>
      </c>
      <c r="AP431" s="21">
        <f t="shared" si="131"/>
        <v>115800</v>
      </c>
      <c r="AQ431" t="str">
        <f t="shared" si="132"/>
        <v>,诱人的坚果,灰色的稻草,黄水晶</v>
      </c>
      <c r="AR431" s="24" t="str">
        <f>IF(F431="c",getSring(AQ431,4),VLOOKUP(K431&amp;F431,test4,2,FALSE))</f>
        <v>上级火之精华</v>
      </c>
      <c r="AS431" s="24">
        <f t="shared" si="133"/>
        <v>30011</v>
      </c>
      <c r="AT431" s="24">
        <f t="shared" si="134"/>
        <v>14</v>
      </c>
      <c r="AU431" s="24" t="str">
        <f t="shared" si="142"/>
        <v>诱人的坚果</v>
      </c>
      <c r="AV431" s="24">
        <f t="shared" si="135"/>
        <v>30044</v>
      </c>
      <c r="AW431" s="24">
        <f t="shared" si="136"/>
        <v>27</v>
      </c>
      <c r="AX431" s="24" t="str">
        <f t="shared" si="143"/>
        <v>灰色的稻草</v>
      </c>
      <c r="AY431" s="24">
        <f t="shared" si="137"/>
        <v>30028</v>
      </c>
      <c r="AZ431" s="24">
        <f t="shared" si="138"/>
        <v>27</v>
      </c>
      <c r="BA431" s="24" t="str">
        <f t="shared" si="144"/>
        <v>黄水晶</v>
      </c>
      <c r="BB431" s="24">
        <f t="shared" si="139"/>
        <v>30032</v>
      </c>
      <c r="BC431" s="24">
        <f t="shared" si="145"/>
        <v>27</v>
      </c>
    </row>
    <row r="432" spans="1:55" ht="14.25" x14ac:dyDescent="0.2">
      <c r="A432">
        <f t="shared" si="140"/>
        <v>10430</v>
      </c>
      <c r="B432" s="16">
        <v>430</v>
      </c>
      <c r="C432" s="16" t="str">
        <f ca="1">武器1!C432</f>
        <v>IC1121</v>
      </c>
      <c r="D432" s="16" t="str">
        <f ca="1">武器1!D432</f>
        <v>拉风的虚幻法杖</v>
      </c>
      <c r="E432" s="16">
        <f t="shared" si="126"/>
        <v>13</v>
      </c>
      <c r="F432" s="36" t="str">
        <f t="shared" si="146"/>
        <v>a</v>
      </c>
      <c r="G432" s="39">
        <f t="shared" si="141"/>
        <v>3</v>
      </c>
      <c r="H432" s="19" t="s">
        <v>21</v>
      </c>
      <c r="I432" s="3" t="s">
        <v>35</v>
      </c>
      <c r="J432" s="3" t="s">
        <v>932</v>
      </c>
      <c r="K432" s="3" t="str">
        <f t="shared" si="127"/>
        <v>火炎</v>
      </c>
      <c r="L432" s="3">
        <f t="shared" si="128"/>
        <v>3</v>
      </c>
      <c r="M432" s="3">
        <f t="shared" si="129"/>
        <v>4</v>
      </c>
      <c r="N432" s="16">
        <v>5</v>
      </c>
      <c r="O432" s="16">
        <v>6</v>
      </c>
      <c r="P432" s="16">
        <f>武器2!L432</f>
        <v>82</v>
      </c>
      <c r="Q432" s="16">
        <f>武器2!M432</f>
        <v>0</v>
      </c>
      <c r="R432" s="16">
        <f>武器2!N432</f>
        <v>0</v>
      </c>
      <c r="S432" s="16">
        <f>武器2!O432</f>
        <v>0</v>
      </c>
      <c r="T432" s="16">
        <f>武器2!P432</f>
        <v>0</v>
      </c>
      <c r="U432" s="16">
        <f>武器2!Q432</f>
        <v>0</v>
      </c>
      <c r="V432" s="16">
        <f>武器2!R432</f>
        <v>0</v>
      </c>
      <c r="W432" s="16">
        <f>武器2!S432</f>
        <v>0</v>
      </c>
      <c r="X432" s="16">
        <f>武器2!T432</f>
        <v>31</v>
      </c>
      <c r="Y432" s="16">
        <f>武器2!U432</f>
        <v>0</v>
      </c>
      <c r="Z432" s="16">
        <f>武器2!V432</f>
        <v>0</v>
      </c>
      <c r="AA432" s="16">
        <f>武器2!W432</f>
        <v>0</v>
      </c>
      <c r="AB432" s="16">
        <f>武器2!X432</f>
        <v>0.49636363636363634</v>
      </c>
      <c r="AC432" s="16">
        <f>武器2!Y432</f>
        <v>0</v>
      </c>
      <c r="AD432" s="16">
        <f>武器2!Z432</f>
        <v>0</v>
      </c>
      <c r="AE432" s="16">
        <f>武器2!AA432</f>
        <v>0</v>
      </c>
      <c r="AF432" s="16">
        <f>武器2!AB432</f>
        <v>0</v>
      </c>
      <c r="AG432" s="16">
        <f>武器2!AC432</f>
        <v>0</v>
      </c>
      <c r="AH432" s="16">
        <f>武器2!AD432</f>
        <v>0</v>
      </c>
      <c r="AI432" s="16">
        <f>武器2!AE432</f>
        <v>0</v>
      </c>
      <c r="AJ432" s="16">
        <f>武器2!AF432</f>
        <v>0</v>
      </c>
      <c r="AK432" s="16">
        <f>武器2!AG432</f>
        <v>0.39709090909090911</v>
      </c>
      <c r="AL432" s="16">
        <f>武器2!AH432</f>
        <v>0</v>
      </c>
      <c r="AM432" s="16">
        <f>武器2!AI432</f>
        <v>0</v>
      </c>
      <c r="AN432" s="16">
        <f>武器2!AJ432</f>
        <v>0</v>
      </c>
      <c r="AO432" s="21">
        <f t="shared" si="130"/>
        <v>212.0667014876033</v>
      </c>
      <c r="AP432" s="21">
        <f t="shared" si="131"/>
        <v>184800</v>
      </c>
      <c r="AQ432" t="str">
        <f t="shared" si="132"/>
        <v>,发光的石头,灰色的稻草,带血的牙</v>
      </c>
      <c r="AR432" s="24" t="str">
        <f>IF(F432="c",getSring(AQ432,4),VLOOKUP(K432&amp;F432,test4,2,FALSE))</f>
        <v>上级火之精华</v>
      </c>
      <c r="AS432" s="24">
        <f t="shared" si="133"/>
        <v>30011</v>
      </c>
      <c r="AT432" s="24">
        <f t="shared" si="134"/>
        <v>22</v>
      </c>
      <c r="AU432" s="24" t="str">
        <f t="shared" si="142"/>
        <v>发光的石头</v>
      </c>
      <c r="AV432" s="24">
        <f t="shared" si="135"/>
        <v>30036</v>
      </c>
      <c r="AW432" s="24">
        <f t="shared" si="136"/>
        <v>44</v>
      </c>
      <c r="AX432" s="24" t="str">
        <f t="shared" si="143"/>
        <v>灰色的稻草</v>
      </c>
      <c r="AY432" s="24">
        <f t="shared" si="137"/>
        <v>30028</v>
      </c>
      <c r="AZ432" s="24">
        <f t="shared" si="138"/>
        <v>44</v>
      </c>
      <c r="BA432" s="24" t="str">
        <f t="shared" si="144"/>
        <v>带血的牙</v>
      </c>
      <c r="BB432" s="24">
        <f t="shared" si="139"/>
        <v>30040</v>
      </c>
      <c r="BC432" s="24">
        <f t="shared" si="145"/>
        <v>44</v>
      </c>
    </row>
    <row r="433" spans="1:55" ht="14.25" x14ac:dyDescent="0.2">
      <c r="A433">
        <f t="shared" si="140"/>
        <v>10431</v>
      </c>
      <c r="B433" s="16">
        <v>431</v>
      </c>
      <c r="C433" s="16" t="str">
        <f ca="1">武器1!C433</f>
        <v>IC1123</v>
      </c>
      <c r="D433" s="16" t="str">
        <f ca="1">武器1!D433</f>
        <v>犀利的魔王魔杖</v>
      </c>
      <c r="E433" s="16">
        <f t="shared" si="126"/>
        <v>15</v>
      </c>
      <c r="F433" s="36" t="str">
        <f t="shared" si="146"/>
        <v>a</v>
      </c>
      <c r="G433" s="39">
        <f t="shared" si="141"/>
        <v>3</v>
      </c>
      <c r="H433" s="19" t="s">
        <v>21</v>
      </c>
      <c r="I433" s="3" t="s">
        <v>35</v>
      </c>
      <c r="J433" s="3" t="s">
        <v>932</v>
      </c>
      <c r="K433" s="3" t="str">
        <f t="shared" si="127"/>
        <v>火炎</v>
      </c>
      <c r="L433" s="3">
        <f t="shared" si="128"/>
        <v>3</v>
      </c>
      <c r="M433" s="3">
        <f t="shared" si="129"/>
        <v>4</v>
      </c>
      <c r="N433" s="16">
        <v>5</v>
      </c>
      <c r="O433" s="16">
        <v>7</v>
      </c>
      <c r="P433" s="16">
        <f>武器2!L433</f>
        <v>96</v>
      </c>
      <c r="Q433" s="16">
        <f>武器2!M433</f>
        <v>0</v>
      </c>
      <c r="R433" s="16">
        <f>武器2!N433</f>
        <v>0</v>
      </c>
      <c r="S433" s="16">
        <f>武器2!O433</f>
        <v>0</v>
      </c>
      <c r="T433" s="16">
        <f>武器2!P433</f>
        <v>0</v>
      </c>
      <c r="U433" s="16">
        <f>武器2!Q433</f>
        <v>209</v>
      </c>
      <c r="V433" s="16">
        <f>武器2!R433</f>
        <v>0</v>
      </c>
      <c r="W433" s="16">
        <f>武器2!S433</f>
        <v>0</v>
      </c>
      <c r="X433" s="16">
        <f>武器2!T433</f>
        <v>0</v>
      </c>
      <c r="Y433" s="16">
        <f>武器2!U433</f>
        <v>0.12</v>
      </c>
      <c r="Z433" s="16">
        <f>武器2!V433</f>
        <v>0</v>
      </c>
      <c r="AA433" s="16">
        <f>武器2!W433</f>
        <v>0</v>
      </c>
      <c r="AB433" s="16">
        <f>武器2!X433</f>
        <v>0</v>
      </c>
      <c r="AC433" s="16">
        <f>武器2!Y433</f>
        <v>0</v>
      </c>
      <c r="AD433" s="16">
        <f>武器2!Z433</f>
        <v>0</v>
      </c>
      <c r="AE433" s="16">
        <f>武器2!AA433</f>
        <v>0</v>
      </c>
      <c r="AF433" s="16">
        <f>武器2!AB433</f>
        <v>0</v>
      </c>
      <c r="AG433" s="16">
        <f>武器2!AC433</f>
        <v>0</v>
      </c>
      <c r="AH433" s="16">
        <f>武器2!AD433</f>
        <v>0</v>
      </c>
      <c r="AI433" s="16">
        <f>武器2!AE433</f>
        <v>0</v>
      </c>
      <c r="AJ433" s="16">
        <f>武器2!AF433</f>
        <v>0</v>
      </c>
      <c r="AK433" s="16">
        <f>武器2!AG433</f>
        <v>0.46399999999999997</v>
      </c>
      <c r="AL433" s="16">
        <f>武器2!AH433</f>
        <v>0</v>
      </c>
      <c r="AM433" s="16">
        <f>武器2!AI433</f>
        <v>0</v>
      </c>
      <c r="AN433" s="16">
        <f>武器2!AJ433</f>
        <v>0</v>
      </c>
      <c r="AO433" s="21">
        <f t="shared" si="130"/>
        <v>457.5</v>
      </c>
      <c r="AP433" s="21">
        <f t="shared" si="131"/>
        <v>401400</v>
      </c>
      <c r="AQ433" t="str">
        <f t="shared" si="132"/>
        <v>,灰色的稻草,带血的牙,黄水晶</v>
      </c>
      <c r="AR433" s="24" t="str">
        <f>IF(F433="c",getSring(AQ433,4),VLOOKUP(K433&amp;F433,test4,2,FALSE))</f>
        <v>上级火之精华</v>
      </c>
      <c r="AS433" s="24">
        <f t="shared" si="133"/>
        <v>30011</v>
      </c>
      <c r="AT433" s="24">
        <f t="shared" si="134"/>
        <v>48</v>
      </c>
      <c r="AU433" s="24" t="str">
        <f t="shared" si="142"/>
        <v>灰色的稻草</v>
      </c>
      <c r="AV433" s="24">
        <f t="shared" si="135"/>
        <v>30028</v>
      </c>
      <c r="AW433" s="24">
        <f t="shared" si="136"/>
        <v>95</v>
      </c>
      <c r="AX433" s="24" t="str">
        <f t="shared" si="143"/>
        <v>带血的牙</v>
      </c>
      <c r="AY433" s="24">
        <f t="shared" si="137"/>
        <v>30040</v>
      </c>
      <c r="AZ433" s="24">
        <f t="shared" si="138"/>
        <v>95</v>
      </c>
      <c r="BA433" s="24" t="str">
        <f t="shared" si="144"/>
        <v>黄水晶</v>
      </c>
      <c r="BB433" s="24">
        <f t="shared" si="139"/>
        <v>30032</v>
      </c>
      <c r="BC433" s="24">
        <f t="shared" si="145"/>
        <v>95</v>
      </c>
    </row>
    <row r="434" spans="1:55" ht="14.25" x14ac:dyDescent="0.2">
      <c r="A434">
        <f t="shared" si="140"/>
        <v>10432</v>
      </c>
      <c r="B434" s="16">
        <v>432</v>
      </c>
      <c r="C434" s="16" t="str">
        <f ca="1">武器1!C434</f>
        <v>IC1109</v>
      </c>
      <c r="D434" s="16" t="str">
        <f ca="1">武器1!D434</f>
        <v>犀利的魔王法杖</v>
      </c>
      <c r="E434" s="16">
        <f t="shared" si="126"/>
        <v>17</v>
      </c>
      <c r="F434" s="36" t="str">
        <f t="shared" si="146"/>
        <v>a</v>
      </c>
      <c r="G434" s="39">
        <f t="shared" si="141"/>
        <v>3</v>
      </c>
      <c r="H434" s="19" t="s">
        <v>21</v>
      </c>
      <c r="I434" s="3" t="s">
        <v>35</v>
      </c>
      <c r="J434" s="3" t="s">
        <v>932</v>
      </c>
      <c r="K434" s="3" t="str">
        <f t="shared" si="127"/>
        <v>火炎</v>
      </c>
      <c r="L434" s="3">
        <f t="shared" si="128"/>
        <v>3</v>
      </c>
      <c r="M434" s="3">
        <f t="shared" si="129"/>
        <v>4</v>
      </c>
      <c r="N434" s="16">
        <v>5</v>
      </c>
      <c r="O434" s="16">
        <v>8</v>
      </c>
      <c r="P434" s="16">
        <f>武器2!L434</f>
        <v>110</v>
      </c>
      <c r="Q434" s="16">
        <f>武器2!M434</f>
        <v>0</v>
      </c>
      <c r="R434" s="16">
        <f>武器2!N434</f>
        <v>0</v>
      </c>
      <c r="S434" s="16">
        <f>武器2!O434</f>
        <v>0</v>
      </c>
      <c r="T434" s="16">
        <f>武器2!P434</f>
        <v>0</v>
      </c>
      <c r="U434" s="16">
        <f>武器2!Q434</f>
        <v>239</v>
      </c>
      <c r="V434" s="16">
        <f>武器2!R434</f>
        <v>0</v>
      </c>
      <c r="W434" s="16">
        <f>武器2!S434</f>
        <v>43</v>
      </c>
      <c r="X434" s="16">
        <f>武器2!T434</f>
        <v>0</v>
      </c>
      <c r="Y434" s="16">
        <f>武器2!U434</f>
        <v>0</v>
      </c>
      <c r="Z434" s="16">
        <f>武器2!V434</f>
        <v>0</v>
      </c>
      <c r="AA434" s="16">
        <f>武器2!W434</f>
        <v>0</v>
      </c>
      <c r="AB434" s="16">
        <f>武器2!X434</f>
        <v>0</v>
      </c>
      <c r="AC434" s="16">
        <f>武器2!Y434</f>
        <v>0</v>
      </c>
      <c r="AD434" s="16">
        <f>武器2!Z434</f>
        <v>0</v>
      </c>
      <c r="AE434" s="16">
        <f>武器2!AA434</f>
        <v>0</v>
      </c>
      <c r="AF434" s="16">
        <f>武器2!AB434</f>
        <v>0</v>
      </c>
      <c r="AG434" s="16">
        <f>武器2!AC434</f>
        <v>0</v>
      </c>
      <c r="AH434" s="16">
        <f>武器2!AD434</f>
        <v>0</v>
      </c>
      <c r="AI434" s="16">
        <f>武器2!AE434</f>
        <v>0</v>
      </c>
      <c r="AJ434" s="16">
        <f>武器2!AF434</f>
        <v>0</v>
      </c>
      <c r="AK434" s="16">
        <f>武器2!AG434</f>
        <v>0</v>
      </c>
      <c r="AL434" s="16">
        <f>武器2!AH434</f>
        <v>0</v>
      </c>
      <c r="AM434" s="16">
        <f>武器2!AI434</f>
        <v>0.53090909090909089</v>
      </c>
      <c r="AN434" s="16">
        <f>武器2!AJ434</f>
        <v>0</v>
      </c>
      <c r="AO434" s="21">
        <f t="shared" si="130"/>
        <v>588</v>
      </c>
      <c r="AP434" s="21">
        <f t="shared" si="131"/>
        <v>514200</v>
      </c>
      <c r="AQ434" t="str">
        <f t="shared" si="132"/>
        <v>,黄水晶,灰色的稻草,诱人的坚果</v>
      </c>
      <c r="AR434" s="24" t="str">
        <f>IF(F434="c",getSring(AQ434,4),VLOOKUP(K434&amp;F434,test4,2,FALSE))</f>
        <v>上级火之精华</v>
      </c>
      <c r="AS434" s="24">
        <f t="shared" si="133"/>
        <v>30011</v>
      </c>
      <c r="AT434" s="24">
        <f t="shared" si="134"/>
        <v>61</v>
      </c>
      <c r="AU434" s="24" t="str">
        <f t="shared" si="142"/>
        <v>黄水晶</v>
      </c>
      <c r="AV434" s="24">
        <f t="shared" si="135"/>
        <v>30032</v>
      </c>
      <c r="AW434" s="24">
        <f t="shared" si="136"/>
        <v>123</v>
      </c>
      <c r="AX434" s="24" t="str">
        <f t="shared" si="143"/>
        <v>灰色的稻草</v>
      </c>
      <c r="AY434" s="24">
        <f t="shared" si="137"/>
        <v>30028</v>
      </c>
      <c r="AZ434" s="24">
        <f t="shared" si="138"/>
        <v>123</v>
      </c>
      <c r="BA434" s="24" t="str">
        <f t="shared" si="144"/>
        <v>诱人的坚果</v>
      </c>
      <c r="BB434" s="24">
        <f t="shared" si="139"/>
        <v>30044</v>
      </c>
      <c r="BC434" s="24">
        <f t="shared" si="145"/>
        <v>123</v>
      </c>
    </row>
    <row r="435" spans="1:55" ht="14.25" x14ac:dyDescent="0.2">
      <c r="A435">
        <f t="shared" si="140"/>
        <v>10433</v>
      </c>
      <c r="B435" s="16">
        <v>433</v>
      </c>
      <c r="C435" s="16" t="str">
        <f ca="1">武器1!C435</f>
        <v>IC1121</v>
      </c>
      <c r="D435" s="16" t="str">
        <f ca="1">武器1!D435</f>
        <v>发亮的晨曦魔杖</v>
      </c>
      <c r="E435" s="16">
        <f t="shared" si="126"/>
        <v>2</v>
      </c>
      <c r="F435" s="36" t="str">
        <f t="shared" si="146"/>
        <v>b</v>
      </c>
      <c r="G435" s="39">
        <f t="shared" si="141"/>
        <v>3</v>
      </c>
      <c r="H435" s="19" t="s">
        <v>21</v>
      </c>
      <c r="I435" s="3" t="s">
        <v>35</v>
      </c>
      <c r="J435" s="3" t="s">
        <v>932</v>
      </c>
      <c r="K435" s="3" t="str">
        <f t="shared" si="127"/>
        <v>火炎</v>
      </c>
      <c r="L435" s="3">
        <f t="shared" si="128"/>
        <v>3</v>
      </c>
      <c r="M435" s="3">
        <f t="shared" si="129"/>
        <v>4</v>
      </c>
      <c r="N435" s="16">
        <v>5</v>
      </c>
      <c r="O435" s="16">
        <v>1</v>
      </c>
      <c r="P435" s="16">
        <f>武器2!L435</f>
        <v>14</v>
      </c>
      <c r="Q435" s="16">
        <f>武器2!M435</f>
        <v>0</v>
      </c>
      <c r="R435" s="16">
        <f>武器2!N435</f>
        <v>0</v>
      </c>
      <c r="S435" s="16">
        <f>武器2!O435</f>
        <v>0</v>
      </c>
      <c r="T435" s="16">
        <f>武器2!P435</f>
        <v>0</v>
      </c>
      <c r="U435" s="16">
        <f>武器2!Q435</f>
        <v>0</v>
      </c>
      <c r="V435" s="16">
        <f>武器2!R435</f>
        <v>0</v>
      </c>
      <c r="W435" s="16">
        <f>武器2!S435</f>
        <v>6</v>
      </c>
      <c r="X435" s="16">
        <f>武器2!T435</f>
        <v>0</v>
      </c>
      <c r="Y435" s="16">
        <f>武器2!U435</f>
        <v>0</v>
      </c>
      <c r="Z435" s="16">
        <f>武器2!V435</f>
        <v>0</v>
      </c>
      <c r="AA435" s="16">
        <f>武器2!W435</f>
        <v>0</v>
      </c>
      <c r="AB435" s="16">
        <f>武器2!X435</f>
        <v>0</v>
      </c>
      <c r="AC435" s="16">
        <f>武器2!Y435</f>
        <v>0</v>
      </c>
      <c r="AD435" s="16">
        <f>武器2!Z435</f>
        <v>0</v>
      </c>
      <c r="AE435" s="16">
        <f>武器2!AA435</f>
        <v>0</v>
      </c>
      <c r="AF435" s="16">
        <f>武器2!AB435</f>
        <v>0</v>
      </c>
      <c r="AG435" s="16">
        <f>武器2!AC435</f>
        <v>0</v>
      </c>
      <c r="AH435" s="16">
        <f>武器2!AD435</f>
        <v>0</v>
      </c>
      <c r="AI435" s="16">
        <f>武器2!AE435</f>
        <v>0</v>
      </c>
      <c r="AJ435" s="16">
        <f>武器2!AF435</f>
        <v>0</v>
      </c>
      <c r="AK435" s="16">
        <f>武器2!AG435</f>
        <v>0</v>
      </c>
      <c r="AL435" s="16">
        <f>武器2!AH435</f>
        <v>0</v>
      </c>
      <c r="AM435" s="16">
        <f>武器2!AI435</f>
        <v>0</v>
      </c>
      <c r="AN435" s="16">
        <f>武器2!AJ435</f>
        <v>0</v>
      </c>
      <c r="AO435" s="21">
        <f t="shared" si="130"/>
        <v>30</v>
      </c>
      <c r="AP435" s="21">
        <f t="shared" si="131"/>
        <v>26100</v>
      </c>
      <c r="AQ435" t="str">
        <f t="shared" si="132"/>
        <v>,蓝水晶,长獠牙,坚硬的石头</v>
      </c>
      <c r="AR435" s="24" t="str">
        <f>IF(F435="c",getSring(AQ435,4),VLOOKUP(K435&amp;F435,test4,2,FALSE))</f>
        <v>火之精华</v>
      </c>
      <c r="AS435" s="24">
        <f t="shared" si="133"/>
        <v>30012</v>
      </c>
      <c r="AT435" s="24">
        <f t="shared" si="134"/>
        <v>6</v>
      </c>
      <c r="AU435" s="24" t="str">
        <f t="shared" si="142"/>
        <v>蓝水晶</v>
      </c>
      <c r="AV435" s="24">
        <f t="shared" si="135"/>
        <v>30031</v>
      </c>
      <c r="AW435" s="24">
        <f t="shared" si="136"/>
        <v>13</v>
      </c>
      <c r="AX435" s="24" t="str">
        <f t="shared" si="143"/>
        <v>长獠牙</v>
      </c>
      <c r="AY435" s="24">
        <f t="shared" si="137"/>
        <v>30039</v>
      </c>
      <c r="AZ435" s="24">
        <f t="shared" si="138"/>
        <v>13</v>
      </c>
      <c r="BA435" s="24" t="str">
        <f t="shared" si="144"/>
        <v>坚硬的石头</v>
      </c>
      <c r="BB435" s="24">
        <f t="shared" si="139"/>
        <v>30035</v>
      </c>
      <c r="BC435" s="24">
        <f t="shared" si="145"/>
        <v>13</v>
      </c>
    </row>
    <row r="436" spans="1:55" ht="14.25" x14ac:dyDescent="0.2">
      <c r="A436">
        <f t="shared" si="140"/>
        <v>10434</v>
      </c>
      <c r="B436" s="16">
        <v>434</v>
      </c>
      <c r="C436" s="16" t="str">
        <f ca="1">武器1!C436</f>
        <v>IC1156</v>
      </c>
      <c r="D436" s="16" t="str">
        <f ca="1">武器1!D436</f>
        <v>凌厉的塞尔塔魔杖</v>
      </c>
      <c r="E436" s="16">
        <f t="shared" si="126"/>
        <v>4</v>
      </c>
      <c r="F436" s="36" t="str">
        <f t="shared" si="146"/>
        <v>b</v>
      </c>
      <c r="G436" s="39">
        <f t="shared" si="141"/>
        <v>3</v>
      </c>
      <c r="H436" s="19" t="s">
        <v>21</v>
      </c>
      <c r="I436" s="3" t="s">
        <v>35</v>
      </c>
      <c r="J436" s="3" t="s">
        <v>932</v>
      </c>
      <c r="K436" s="3" t="str">
        <f t="shared" si="127"/>
        <v>火炎</v>
      </c>
      <c r="L436" s="3">
        <f t="shared" si="128"/>
        <v>3</v>
      </c>
      <c r="M436" s="3">
        <f t="shared" si="129"/>
        <v>4</v>
      </c>
      <c r="N436" s="16">
        <v>5</v>
      </c>
      <c r="O436" s="16">
        <v>2</v>
      </c>
      <c r="P436" s="16">
        <f>武器2!L436</f>
        <v>29</v>
      </c>
      <c r="Q436" s="16">
        <f>武器2!M436</f>
        <v>0</v>
      </c>
      <c r="R436" s="16">
        <f>武器2!N436</f>
        <v>0</v>
      </c>
      <c r="S436" s="16">
        <f>武器2!O436</f>
        <v>0</v>
      </c>
      <c r="T436" s="16">
        <f>武器2!P436</f>
        <v>0</v>
      </c>
      <c r="U436" s="16">
        <f>武器2!Q436</f>
        <v>0</v>
      </c>
      <c r="V436" s="16">
        <f>武器2!R436</f>
        <v>0</v>
      </c>
      <c r="W436" s="16">
        <f>武器2!S436</f>
        <v>0</v>
      </c>
      <c r="X436" s="16">
        <f>武器2!T436</f>
        <v>0</v>
      </c>
      <c r="Y436" s="16">
        <f>武器2!U436</f>
        <v>0</v>
      </c>
      <c r="Z436" s="16">
        <f>武器2!V436</f>
        <v>0</v>
      </c>
      <c r="AA436" s="16">
        <f>武器2!W436</f>
        <v>0</v>
      </c>
      <c r="AB436" s="16">
        <f>武器2!X436</f>
        <v>0</v>
      </c>
      <c r="AC436" s="16">
        <f>武器2!Y436</f>
        <v>0</v>
      </c>
      <c r="AD436" s="16">
        <f>武器2!Z436</f>
        <v>0</v>
      </c>
      <c r="AE436" s="16">
        <f>武器2!AA436</f>
        <v>0</v>
      </c>
      <c r="AF436" s="16">
        <f>武器2!AB436</f>
        <v>0</v>
      </c>
      <c r="AG436" s="16">
        <f>武器2!AC436</f>
        <v>0</v>
      </c>
      <c r="AH436" s="16">
        <f>武器2!AD436</f>
        <v>0</v>
      </c>
      <c r="AI436" s="16">
        <f>武器2!AE436</f>
        <v>0</v>
      </c>
      <c r="AJ436" s="16">
        <f>武器2!AF436</f>
        <v>0</v>
      </c>
      <c r="AK436" s="16">
        <f>武器2!AG436</f>
        <v>0</v>
      </c>
      <c r="AL436" s="16">
        <f>武器2!AH436</f>
        <v>0</v>
      </c>
      <c r="AM436" s="16">
        <f>武器2!AI436</f>
        <v>0.16072727272727272</v>
      </c>
      <c r="AN436" s="16">
        <f>武器2!AJ436</f>
        <v>0</v>
      </c>
      <c r="AO436" s="21">
        <f t="shared" si="130"/>
        <v>43.5</v>
      </c>
      <c r="AP436" s="21">
        <f t="shared" si="131"/>
        <v>37800</v>
      </c>
      <c r="AQ436" t="str">
        <f t="shared" si="132"/>
        <v>,美味的坚果,长獠牙,扁扁的稻草</v>
      </c>
      <c r="AR436" s="24" t="str">
        <f>IF(F436="c",getSring(AQ436,4),VLOOKUP(K436&amp;F436,test4,2,FALSE))</f>
        <v>火之精华</v>
      </c>
      <c r="AS436" s="24">
        <f t="shared" si="133"/>
        <v>30012</v>
      </c>
      <c r="AT436" s="24">
        <f t="shared" si="134"/>
        <v>9</v>
      </c>
      <c r="AU436" s="24" t="str">
        <f t="shared" si="142"/>
        <v>美味的坚果</v>
      </c>
      <c r="AV436" s="24">
        <f t="shared" si="135"/>
        <v>30043</v>
      </c>
      <c r="AW436" s="24">
        <f t="shared" si="136"/>
        <v>18</v>
      </c>
      <c r="AX436" s="24" t="str">
        <f t="shared" si="143"/>
        <v>长獠牙</v>
      </c>
      <c r="AY436" s="24">
        <f t="shared" si="137"/>
        <v>30039</v>
      </c>
      <c r="AZ436" s="24">
        <f t="shared" si="138"/>
        <v>18</v>
      </c>
      <c r="BA436" s="24" t="str">
        <f t="shared" si="144"/>
        <v>扁扁的稻草</v>
      </c>
      <c r="BB436" s="24">
        <f t="shared" si="139"/>
        <v>30027</v>
      </c>
      <c r="BC436" s="24">
        <f t="shared" si="145"/>
        <v>18</v>
      </c>
    </row>
    <row r="437" spans="1:55" ht="14.25" x14ac:dyDescent="0.2">
      <c r="A437">
        <f t="shared" si="140"/>
        <v>10435</v>
      </c>
      <c r="B437" s="16">
        <v>435</v>
      </c>
      <c r="C437" s="16" t="str">
        <f ca="1">武器1!C437</f>
        <v>IC1121</v>
      </c>
      <c r="D437" s="16" t="str">
        <f ca="1">武器1!D437</f>
        <v>优质的言语魔杖</v>
      </c>
      <c r="E437" s="16">
        <f t="shared" si="126"/>
        <v>6</v>
      </c>
      <c r="F437" s="36" t="str">
        <f t="shared" si="146"/>
        <v>b</v>
      </c>
      <c r="G437" s="39">
        <f t="shared" si="141"/>
        <v>3</v>
      </c>
      <c r="H437" s="19" t="s">
        <v>21</v>
      </c>
      <c r="I437" s="3" t="s">
        <v>35</v>
      </c>
      <c r="J437" s="3" t="s">
        <v>932</v>
      </c>
      <c r="K437" s="3" t="str">
        <f t="shared" si="127"/>
        <v>火炎</v>
      </c>
      <c r="L437" s="3">
        <f t="shared" si="128"/>
        <v>3</v>
      </c>
      <c r="M437" s="3">
        <f t="shared" si="129"/>
        <v>4</v>
      </c>
      <c r="N437" s="16">
        <v>5</v>
      </c>
      <c r="O437" s="16">
        <v>3</v>
      </c>
      <c r="P437" s="16">
        <f>武器2!L437</f>
        <v>44</v>
      </c>
      <c r="Q437" s="16">
        <f>武器2!M437</f>
        <v>0</v>
      </c>
      <c r="R437" s="16">
        <f>武器2!N437</f>
        <v>0</v>
      </c>
      <c r="S437" s="16">
        <f>武器2!O437</f>
        <v>0</v>
      </c>
      <c r="T437" s="16">
        <f>武器2!P437</f>
        <v>0</v>
      </c>
      <c r="U437" s="16">
        <f>武器2!Q437</f>
        <v>0</v>
      </c>
      <c r="V437" s="16">
        <f>武器2!R437</f>
        <v>0</v>
      </c>
      <c r="W437" s="16">
        <f>武器2!S437</f>
        <v>20</v>
      </c>
      <c r="X437" s="16">
        <f>武器2!T437</f>
        <v>0</v>
      </c>
      <c r="Y437" s="16">
        <f>武器2!U437</f>
        <v>0</v>
      </c>
      <c r="Z437" s="16">
        <f>武器2!V437</f>
        <v>0</v>
      </c>
      <c r="AA437" s="16">
        <f>武器2!W437</f>
        <v>0</v>
      </c>
      <c r="AB437" s="16">
        <f>武器2!X437</f>
        <v>0</v>
      </c>
      <c r="AC437" s="16">
        <f>武器2!Y437</f>
        <v>0</v>
      </c>
      <c r="AD437" s="16">
        <f>武器2!Z437</f>
        <v>0</v>
      </c>
      <c r="AE437" s="16">
        <f>武器2!AA437</f>
        <v>0</v>
      </c>
      <c r="AF437" s="16">
        <f>武器2!AB437</f>
        <v>0</v>
      </c>
      <c r="AG437" s="16">
        <f>武器2!AC437</f>
        <v>0</v>
      </c>
      <c r="AH437" s="16">
        <f>武器2!AD437</f>
        <v>0</v>
      </c>
      <c r="AI437" s="16">
        <f>武器2!AE437</f>
        <v>0</v>
      </c>
      <c r="AJ437" s="16">
        <f>武器2!AF437</f>
        <v>0</v>
      </c>
      <c r="AK437" s="16">
        <f>武器2!AG437</f>
        <v>0</v>
      </c>
      <c r="AL437" s="16">
        <f>武器2!AH437</f>
        <v>0</v>
      </c>
      <c r="AM437" s="16">
        <f>武器2!AI437</f>
        <v>0</v>
      </c>
      <c r="AN437" s="16">
        <f>武器2!AJ437</f>
        <v>0</v>
      </c>
      <c r="AO437" s="21">
        <f t="shared" si="130"/>
        <v>96</v>
      </c>
      <c r="AP437" s="21">
        <f t="shared" si="131"/>
        <v>84000</v>
      </c>
      <c r="AQ437" t="str">
        <f t="shared" si="132"/>
        <v>,长獠牙,漂亮的蘑菇,扁扁的稻草</v>
      </c>
      <c r="AR437" s="24" t="str">
        <f>IF(F437="c",getSring(AQ437,4),VLOOKUP(K437&amp;F437,test4,2,FALSE))</f>
        <v>火之精华</v>
      </c>
      <c r="AS437" s="24">
        <f t="shared" si="133"/>
        <v>30012</v>
      </c>
      <c r="AT437" s="24">
        <f t="shared" si="134"/>
        <v>20</v>
      </c>
      <c r="AU437" s="24" t="str">
        <f t="shared" si="142"/>
        <v>长獠牙</v>
      </c>
      <c r="AV437" s="24">
        <f t="shared" si="135"/>
        <v>30039</v>
      </c>
      <c r="AW437" s="24">
        <f t="shared" si="136"/>
        <v>40</v>
      </c>
      <c r="AX437" s="24" t="str">
        <f t="shared" si="143"/>
        <v>漂亮的蘑菇</v>
      </c>
      <c r="AY437" s="24">
        <f t="shared" si="137"/>
        <v>30023</v>
      </c>
      <c r="AZ437" s="24">
        <f t="shared" si="138"/>
        <v>40</v>
      </c>
      <c r="BA437" s="24" t="str">
        <f t="shared" si="144"/>
        <v>扁扁的稻草</v>
      </c>
      <c r="BB437" s="24">
        <f t="shared" si="139"/>
        <v>30027</v>
      </c>
      <c r="BC437" s="24">
        <f t="shared" si="145"/>
        <v>40</v>
      </c>
    </row>
    <row r="438" spans="1:55" ht="14.25" x14ac:dyDescent="0.2">
      <c r="A438">
        <f t="shared" si="140"/>
        <v>10436</v>
      </c>
      <c r="B438" s="16">
        <v>436</v>
      </c>
      <c r="C438" s="16" t="str">
        <f ca="1">武器1!C438</f>
        <v>IC1145</v>
      </c>
      <c r="D438" s="16" t="str">
        <f ca="1">武器1!D438</f>
        <v>发亮的卡尼亚魔杖</v>
      </c>
      <c r="E438" s="16">
        <f t="shared" si="126"/>
        <v>8</v>
      </c>
      <c r="F438" s="36" t="str">
        <f t="shared" si="146"/>
        <v>b</v>
      </c>
      <c r="G438" s="39">
        <f t="shared" si="141"/>
        <v>3</v>
      </c>
      <c r="H438" s="19" t="s">
        <v>21</v>
      </c>
      <c r="I438" s="3" t="s">
        <v>35</v>
      </c>
      <c r="J438" s="3" t="s">
        <v>932</v>
      </c>
      <c r="K438" s="3" t="str">
        <f t="shared" si="127"/>
        <v>火炎</v>
      </c>
      <c r="L438" s="3">
        <f t="shared" si="128"/>
        <v>3</v>
      </c>
      <c r="M438" s="3">
        <f t="shared" si="129"/>
        <v>4</v>
      </c>
      <c r="N438" s="16">
        <v>5</v>
      </c>
      <c r="O438" s="16">
        <v>4</v>
      </c>
      <c r="P438" s="16">
        <f>武器2!L438</f>
        <v>59</v>
      </c>
      <c r="Q438" s="16">
        <f>武器2!M438</f>
        <v>0</v>
      </c>
      <c r="R438" s="16">
        <f>武器2!N438</f>
        <v>0</v>
      </c>
      <c r="S438" s="16">
        <f>武器2!O438</f>
        <v>0</v>
      </c>
      <c r="T438" s="16">
        <f>武器2!P438</f>
        <v>0</v>
      </c>
      <c r="U438" s="16">
        <f>武器2!Q438</f>
        <v>0</v>
      </c>
      <c r="V438" s="16">
        <f>武器2!R438</f>
        <v>0</v>
      </c>
      <c r="W438" s="16">
        <f>武器2!S438</f>
        <v>27</v>
      </c>
      <c r="X438" s="16">
        <f>武器2!T438</f>
        <v>0</v>
      </c>
      <c r="Y438" s="16">
        <f>武器2!U438</f>
        <v>0</v>
      </c>
      <c r="Z438" s="16">
        <f>武器2!V438</f>
        <v>0</v>
      </c>
      <c r="AA438" s="16">
        <f>武器2!W438</f>
        <v>0</v>
      </c>
      <c r="AB438" s="16">
        <f>武器2!X438</f>
        <v>0</v>
      </c>
      <c r="AC438" s="16">
        <f>武器2!Y438</f>
        <v>0</v>
      </c>
      <c r="AD438" s="16">
        <f>武器2!Z438</f>
        <v>0</v>
      </c>
      <c r="AE438" s="16">
        <f>武器2!AA438</f>
        <v>0</v>
      </c>
      <c r="AF438" s="16">
        <f>武器2!AB438</f>
        <v>0</v>
      </c>
      <c r="AG438" s="16">
        <f>武器2!AC438</f>
        <v>0</v>
      </c>
      <c r="AH438" s="16">
        <f>武器2!AD438</f>
        <v>0</v>
      </c>
      <c r="AI438" s="16">
        <f>武器2!AE438</f>
        <v>0</v>
      </c>
      <c r="AJ438" s="16">
        <f>武器2!AF438</f>
        <v>0</v>
      </c>
      <c r="AK438" s="16">
        <f>武器2!AG438</f>
        <v>0</v>
      </c>
      <c r="AL438" s="16">
        <f>武器2!AH438</f>
        <v>0</v>
      </c>
      <c r="AM438" s="16">
        <f>武器2!AI438</f>
        <v>0</v>
      </c>
      <c r="AN438" s="16">
        <f>武器2!AJ438</f>
        <v>0</v>
      </c>
      <c r="AO438" s="21">
        <f t="shared" si="130"/>
        <v>129</v>
      </c>
      <c r="AP438" s="21">
        <f t="shared" si="131"/>
        <v>113400</v>
      </c>
      <c r="AQ438" t="str">
        <f t="shared" si="132"/>
        <v>,蓝水晶,长獠牙,坚硬的石头</v>
      </c>
      <c r="AR438" s="24" t="str">
        <f>IF(F438="c",getSring(AQ438,4),VLOOKUP(K438&amp;F438,test4,2,FALSE))</f>
        <v>火之精华</v>
      </c>
      <c r="AS438" s="24">
        <f t="shared" si="133"/>
        <v>30012</v>
      </c>
      <c r="AT438" s="24">
        <f t="shared" si="134"/>
        <v>27</v>
      </c>
      <c r="AU438" s="24" t="str">
        <f t="shared" si="142"/>
        <v>蓝水晶</v>
      </c>
      <c r="AV438" s="24">
        <f t="shared" si="135"/>
        <v>30031</v>
      </c>
      <c r="AW438" s="24">
        <f t="shared" si="136"/>
        <v>54</v>
      </c>
      <c r="AX438" s="24" t="str">
        <f t="shared" si="143"/>
        <v>长獠牙</v>
      </c>
      <c r="AY438" s="24">
        <f t="shared" si="137"/>
        <v>30039</v>
      </c>
      <c r="AZ438" s="24">
        <f t="shared" si="138"/>
        <v>54</v>
      </c>
      <c r="BA438" s="24" t="str">
        <f t="shared" si="144"/>
        <v>坚硬的石头</v>
      </c>
      <c r="BB438" s="24">
        <f t="shared" si="139"/>
        <v>30035</v>
      </c>
      <c r="BC438" s="24">
        <f t="shared" si="145"/>
        <v>54</v>
      </c>
    </row>
    <row r="439" spans="1:55" ht="14.25" x14ac:dyDescent="0.2">
      <c r="A439">
        <f t="shared" si="140"/>
        <v>10437</v>
      </c>
      <c r="B439" s="16">
        <v>437</v>
      </c>
      <c r="C439" s="16" t="str">
        <f ca="1">武器1!C439</f>
        <v>IC1109</v>
      </c>
      <c r="D439" s="16" t="str">
        <f ca="1">武器1!D439</f>
        <v>发亮的精灵法杖</v>
      </c>
      <c r="E439" s="16">
        <f t="shared" si="126"/>
        <v>10</v>
      </c>
      <c r="F439" s="36" t="str">
        <f t="shared" si="146"/>
        <v>b</v>
      </c>
      <c r="G439" s="39">
        <f t="shared" si="141"/>
        <v>3</v>
      </c>
      <c r="H439" s="19" t="s">
        <v>21</v>
      </c>
      <c r="I439" s="3" t="s">
        <v>35</v>
      </c>
      <c r="J439" s="3" t="s">
        <v>932</v>
      </c>
      <c r="K439" s="3" t="str">
        <f t="shared" si="127"/>
        <v>火炎</v>
      </c>
      <c r="L439" s="3">
        <f t="shared" si="128"/>
        <v>3</v>
      </c>
      <c r="M439" s="3">
        <f t="shared" si="129"/>
        <v>4</v>
      </c>
      <c r="N439" s="16">
        <v>5</v>
      </c>
      <c r="O439" s="16">
        <v>5</v>
      </c>
      <c r="P439" s="16">
        <f>武器2!L439</f>
        <v>74</v>
      </c>
      <c r="Q439" s="16">
        <f>武器2!M439</f>
        <v>0</v>
      </c>
      <c r="R439" s="16">
        <f>武器2!N439</f>
        <v>0</v>
      </c>
      <c r="S439" s="16">
        <f>武器2!O439</f>
        <v>0</v>
      </c>
      <c r="T439" s="16">
        <f>武器2!P439</f>
        <v>0</v>
      </c>
      <c r="U439" s="16">
        <f>武器2!Q439</f>
        <v>0</v>
      </c>
      <c r="V439" s="16">
        <f>武器2!R439</f>
        <v>0</v>
      </c>
      <c r="W439" s="16">
        <f>武器2!S439</f>
        <v>34</v>
      </c>
      <c r="X439" s="16">
        <f>武器2!T439</f>
        <v>0</v>
      </c>
      <c r="Y439" s="16">
        <f>武器2!U439</f>
        <v>0</v>
      </c>
      <c r="Z439" s="16">
        <f>武器2!V439</f>
        <v>0</v>
      </c>
      <c r="AA439" s="16">
        <f>武器2!W439</f>
        <v>0</v>
      </c>
      <c r="AB439" s="16">
        <f>武器2!X439</f>
        <v>0</v>
      </c>
      <c r="AC439" s="16">
        <f>武器2!Y439</f>
        <v>0</v>
      </c>
      <c r="AD439" s="16">
        <f>武器2!Z439</f>
        <v>0</v>
      </c>
      <c r="AE439" s="16">
        <f>武器2!AA439</f>
        <v>0</v>
      </c>
      <c r="AF439" s="16">
        <f>武器2!AB439</f>
        <v>0</v>
      </c>
      <c r="AG439" s="16">
        <f>武器2!AC439</f>
        <v>0</v>
      </c>
      <c r="AH439" s="16">
        <f>武器2!AD439</f>
        <v>0</v>
      </c>
      <c r="AI439" s="16">
        <f>武器2!AE439</f>
        <v>0</v>
      </c>
      <c r="AJ439" s="16">
        <f>武器2!AF439</f>
        <v>0</v>
      </c>
      <c r="AK439" s="16">
        <f>武器2!AG439</f>
        <v>0</v>
      </c>
      <c r="AL439" s="16">
        <f>武器2!AH439</f>
        <v>0</v>
      </c>
      <c r="AM439" s="16">
        <f>武器2!AI439</f>
        <v>0</v>
      </c>
      <c r="AN439" s="16">
        <f>武器2!AJ439</f>
        <v>0</v>
      </c>
      <c r="AO439" s="21">
        <f t="shared" si="130"/>
        <v>162</v>
      </c>
      <c r="AP439" s="21">
        <f t="shared" si="131"/>
        <v>142800</v>
      </c>
      <c r="AQ439" t="str">
        <f t="shared" si="132"/>
        <v>,长獠牙,蓝水晶,漂亮的蘑菇</v>
      </c>
      <c r="AR439" s="24" t="str">
        <f>IF(F439="c",getSring(AQ439,4),VLOOKUP(K439&amp;F439,test4,2,FALSE))</f>
        <v>火之精华</v>
      </c>
      <c r="AS439" s="24">
        <f t="shared" si="133"/>
        <v>30012</v>
      </c>
      <c r="AT439" s="24">
        <f t="shared" si="134"/>
        <v>34</v>
      </c>
      <c r="AU439" s="24" t="str">
        <f t="shared" si="142"/>
        <v>长獠牙</v>
      </c>
      <c r="AV439" s="24">
        <f t="shared" si="135"/>
        <v>30039</v>
      </c>
      <c r="AW439" s="24">
        <f t="shared" si="136"/>
        <v>68</v>
      </c>
      <c r="AX439" s="24" t="str">
        <f t="shared" si="143"/>
        <v>蓝水晶</v>
      </c>
      <c r="AY439" s="24">
        <f t="shared" si="137"/>
        <v>30031</v>
      </c>
      <c r="AZ439" s="24">
        <f t="shared" si="138"/>
        <v>68</v>
      </c>
      <c r="BA439" s="24" t="str">
        <f t="shared" si="144"/>
        <v>漂亮的蘑菇</v>
      </c>
      <c r="BB439" s="24">
        <f t="shared" si="139"/>
        <v>30023</v>
      </c>
      <c r="BC439" s="24">
        <f t="shared" si="145"/>
        <v>68</v>
      </c>
    </row>
    <row r="440" spans="1:55" ht="14.25" x14ac:dyDescent="0.2">
      <c r="A440">
        <f t="shared" si="140"/>
        <v>10438</v>
      </c>
      <c r="B440" s="16">
        <v>438</v>
      </c>
      <c r="C440" s="16" t="str">
        <f ca="1">武器1!C440</f>
        <v>IC1156</v>
      </c>
      <c r="D440" s="16" t="str">
        <f ca="1">武器1!D440</f>
        <v>凌厉的卡尼亚法杖</v>
      </c>
      <c r="E440" s="16">
        <f t="shared" si="126"/>
        <v>12</v>
      </c>
      <c r="F440" s="36" t="str">
        <f t="shared" si="146"/>
        <v>b</v>
      </c>
      <c r="G440" s="39">
        <f t="shared" si="141"/>
        <v>3</v>
      </c>
      <c r="H440" s="19" t="s">
        <v>21</v>
      </c>
      <c r="I440" s="3" t="s">
        <v>35</v>
      </c>
      <c r="J440" s="3" t="s">
        <v>932</v>
      </c>
      <c r="K440" s="3" t="str">
        <f t="shared" si="127"/>
        <v>火炎</v>
      </c>
      <c r="L440" s="3">
        <f t="shared" si="128"/>
        <v>3</v>
      </c>
      <c r="M440" s="3">
        <f t="shared" si="129"/>
        <v>4</v>
      </c>
      <c r="N440" s="16">
        <v>5</v>
      </c>
      <c r="O440" s="16">
        <v>6</v>
      </c>
      <c r="P440" s="16">
        <f>武器2!L440</f>
        <v>88</v>
      </c>
      <c r="Q440" s="16">
        <f>武器2!M440</f>
        <v>0</v>
      </c>
      <c r="R440" s="16">
        <f>武器2!N440</f>
        <v>0</v>
      </c>
      <c r="S440" s="16">
        <f>武器2!O440</f>
        <v>0</v>
      </c>
      <c r="T440" s="16">
        <f>武器2!P440</f>
        <v>0</v>
      </c>
      <c r="U440" s="16">
        <f>武器2!Q440</f>
        <v>0</v>
      </c>
      <c r="V440" s="16">
        <f>武器2!R440</f>
        <v>0</v>
      </c>
      <c r="W440" s="16">
        <f>武器2!S440</f>
        <v>41</v>
      </c>
      <c r="X440" s="16">
        <f>武器2!T440</f>
        <v>0</v>
      </c>
      <c r="Y440" s="16">
        <f>武器2!U440</f>
        <v>0</v>
      </c>
      <c r="Z440" s="16">
        <f>武器2!V440</f>
        <v>0</v>
      </c>
      <c r="AA440" s="16">
        <f>武器2!W440</f>
        <v>0</v>
      </c>
      <c r="AB440" s="16">
        <f>武器2!X440</f>
        <v>0</v>
      </c>
      <c r="AC440" s="16">
        <f>武器2!Y440</f>
        <v>0</v>
      </c>
      <c r="AD440" s="16">
        <f>武器2!Z440</f>
        <v>0</v>
      </c>
      <c r="AE440" s="16">
        <f>武器2!AA440</f>
        <v>0</v>
      </c>
      <c r="AF440" s="16">
        <f>武器2!AB440</f>
        <v>0</v>
      </c>
      <c r="AG440" s="16">
        <f>武器2!AC440</f>
        <v>0</v>
      </c>
      <c r="AH440" s="16">
        <f>武器2!AD440</f>
        <v>0</v>
      </c>
      <c r="AI440" s="16">
        <f>武器2!AE440</f>
        <v>0</v>
      </c>
      <c r="AJ440" s="16">
        <f>武器2!AF440</f>
        <v>0</v>
      </c>
      <c r="AK440" s="16">
        <f>武器2!AG440</f>
        <v>0</v>
      </c>
      <c r="AL440" s="16">
        <f>武器2!AH440</f>
        <v>0</v>
      </c>
      <c r="AM440" s="16">
        <f>武器2!AI440</f>
        <v>0</v>
      </c>
      <c r="AN440" s="16">
        <f>武器2!AJ440</f>
        <v>0</v>
      </c>
      <c r="AO440" s="21">
        <f t="shared" si="130"/>
        <v>193.5</v>
      </c>
      <c r="AP440" s="21">
        <f t="shared" si="131"/>
        <v>168900</v>
      </c>
      <c r="AQ440" t="str">
        <f t="shared" si="132"/>
        <v>,长獠牙,漂亮的蘑菇,蓝水晶</v>
      </c>
      <c r="AR440" s="24" t="str">
        <f>IF(F440="c",getSring(AQ440,4),VLOOKUP(K440&amp;F440,test4,2,FALSE))</f>
        <v>火之精华</v>
      </c>
      <c r="AS440" s="24">
        <f t="shared" si="133"/>
        <v>30012</v>
      </c>
      <c r="AT440" s="24">
        <f t="shared" si="134"/>
        <v>40</v>
      </c>
      <c r="AU440" s="24" t="str">
        <f t="shared" si="142"/>
        <v>长獠牙</v>
      </c>
      <c r="AV440" s="24">
        <f t="shared" si="135"/>
        <v>30039</v>
      </c>
      <c r="AW440" s="24">
        <f t="shared" si="136"/>
        <v>81</v>
      </c>
      <c r="AX440" s="24" t="str">
        <f t="shared" si="143"/>
        <v>漂亮的蘑菇</v>
      </c>
      <c r="AY440" s="24">
        <f t="shared" si="137"/>
        <v>30023</v>
      </c>
      <c r="AZ440" s="24">
        <f t="shared" si="138"/>
        <v>81</v>
      </c>
      <c r="BA440" s="24" t="str">
        <f t="shared" si="144"/>
        <v>蓝水晶</v>
      </c>
      <c r="BB440" s="24">
        <f t="shared" si="139"/>
        <v>30031</v>
      </c>
      <c r="BC440" s="24">
        <f t="shared" si="145"/>
        <v>81</v>
      </c>
    </row>
    <row r="441" spans="1:55" ht="14.25" x14ac:dyDescent="0.2">
      <c r="A441">
        <f t="shared" si="140"/>
        <v>10439</v>
      </c>
      <c r="B441" s="16">
        <v>439</v>
      </c>
      <c r="C441" s="16" t="str">
        <f ca="1">武器1!C441</f>
        <v>IC1145</v>
      </c>
      <c r="D441" s="16" t="str">
        <f ca="1">武器1!D441</f>
        <v>发亮的颓废权杖</v>
      </c>
      <c r="E441" s="16">
        <f t="shared" si="126"/>
        <v>14</v>
      </c>
      <c r="F441" s="36" t="str">
        <f t="shared" si="146"/>
        <v>b</v>
      </c>
      <c r="G441" s="39">
        <f t="shared" si="141"/>
        <v>3</v>
      </c>
      <c r="H441" s="19" t="s">
        <v>21</v>
      </c>
      <c r="I441" s="3" t="s">
        <v>35</v>
      </c>
      <c r="J441" s="3" t="s">
        <v>932</v>
      </c>
      <c r="K441" s="3" t="str">
        <f t="shared" si="127"/>
        <v>火炎</v>
      </c>
      <c r="L441" s="3">
        <f t="shared" si="128"/>
        <v>3</v>
      </c>
      <c r="M441" s="3">
        <f t="shared" si="129"/>
        <v>4</v>
      </c>
      <c r="N441" s="16">
        <v>5</v>
      </c>
      <c r="O441" s="16">
        <v>7</v>
      </c>
      <c r="P441" s="16">
        <f>武器2!L441</f>
        <v>103</v>
      </c>
      <c r="Q441" s="16">
        <f>武器2!M441</f>
        <v>0</v>
      </c>
      <c r="R441" s="16">
        <f>武器2!N441</f>
        <v>0</v>
      </c>
      <c r="S441" s="16">
        <f>武器2!O441</f>
        <v>0</v>
      </c>
      <c r="T441" s="16">
        <f>武器2!P441</f>
        <v>0</v>
      </c>
      <c r="U441" s="16">
        <f>武器2!Q441</f>
        <v>263</v>
      </c>
      <c r="V441" s="16">
        <f>武器2!R441</f>
        <v>0</v>
      </c>
      <c r="W441" s="16">
        <f>武器2!S441</f>
        <v>0</v>
      </c>
      <c r="X441" s="16">
        <f>武器2!T441</f>
        <v>0</v>
      </c>
      <c r="Y441" s="16">
        <f>武器2!U441</f>
        <v>0</v>
      </c>
      <c r="Z441" s="16">
        <f>武器2!V441</f>
        <v>0</v>
      </c>
      <c r="AA441" s="16">
        <f>武器2!W441</f>
        <v>0</v>
      </c>
      <c r="AB441" s="16">
        <f>武器2!X441</f>
        <v>0</v>
      </c>
      <c r="AC441" s="16">
        <f>武器2!Y441</f>
        <v>0</v>
      </c>
      <c r="AD441" s="16">
        <f>武器2!Z441</f>
        <v>0</v>
      </c>
      <c r="AE441" s="16">
        <f>武器2!AA441</f>
        <v>0</v>
      </c>
      <c r="AF441" s="16">
        <f>武器2!AB441</f>
        <v>0</v>
      </c>
      <c r="AG441" s="16">
        <f>武器2!AC441</f>
        <v>0</v>
      </c>
      <c r="AH441" s="16">
        <f>武器2!AD441</f>
        <v>0</v>
      </c>
      <c r="AI441" s="16">
        <f>武器2!AE441</f>
        <v>0</v>
      </c>
      <c r="AJ441" s="16">
        <f>武器2!AF441</f>
        <v>0</v>
      </c>
      <c r="AK441" s="16">
        <f>武器2!AG441</f>
        <v>0</v>
      </c>
      <c r="AL441" s="16">
        <f>武器2!AH441</f>
        <v>0</v>
      </c>
      <c r="AM441" s="16">
        <f>武器2!AI441</f>
        <v>0</v>
      </c>
      <c r="AN441" s="16">
        <f>武器2!AJ441</f>
        <v>0</v>
      </c>
      <c r="AO441" s="21">
        <f t="shared" si="130"/>
        <v>549</v>
      </c>
      <c r="AP441" s="21">
        <f t="shared" si="131"/>
        <v>479700</v>
      </c>
      <c r="AQ441" t="str">
        <f t="shared" si="132"/>
        <v>,长獠牙,蓝水晶,扁扁的稻草</v>
      </c>
      <c r="AR441" s="24" t="str">
        <f>IF(F441="c",getSring(AQ441,4),VLOOKUP(K441&amp;F441,test4,2,FALSE))</f>
        <v>火之精华</v>
      </c>
      <c r="AS441" s="24">
        <f t="shared" si="133"/>
        <v>30012</v>
      </c>
      <c r="AT441" s="24">
        <f t="shared" si="134"/>
        <v>114</v>
      </c>
      <c r="AU441" s="24" t="str">
        <f t="shared" si="142"/>
        <v>长獠牙</v>
      </c>
      <c r="AV441" s="24">
        <f t="shared" si="135"/>
        <v>30039</v>
      </c>
      <c r="AW441" s="24">
        <f t="shared" si="136"/>
        <v>229</v>
      </c>
      <c r="AX441" s="24" t="str">
        <f t="shared" si="143"/>
        <v>蓝水晶</v>
      </c>
      <c r="AY441" s="24">
        <f t="shared" si="137"/>
        <v>30031</v>
      </c>
      <c r="AZ441" s="24">
        <f t="shared" si="138"/>
        <v>229</v>
      </c>
      <c r="BA441" s="24" t="str">
        <f t="shared" si="144"/>
        <v>扁扁的稻草</v>
      </c>
      <c r="BB441" s="24">
        <f t="shared" si="139"/>
        <v>30027</v>
      </c>
      <c r="BC441" s="24">
        <f t="shared" si="145"/>
        <v>229</v>
      </c>
    </row>
    <row r="442" spans="1:55" ht="14.25" x14ac:dyDescent="0.2">
      <c r="A442">
        <f t="shared" si="140"/>
        <v>10440</v>
      </c>
      <c r="B442" s="16">
        <v>440</v>
      </c>
      <c r="C442" s="16" t="str">
        <f ca="1">武器1!C442</f>
        <v>IC1121</v>
      </c>
      <c r="D442" s="16" t="str">
        <f ca="1">武器1!D442</f>
        <v>坚硬的魔王魔杖</v>
      </c>
      <c r="E442" s="16">
        <f t="shared" si="126"/>
        <v>16</v>
      </c>
      <c r="F442" s="36" t="str">
        <f t="shared" si="146"/>
        <v>b</v>
      </c>
      <c r="G442" s="39">
        <f t="shared" si="141"/>
        <v>3</v>
      </c>
      <c r="H442" s="19" t="s">
        <v>21</v>
      </c>
      <c r="I442" s="3" t="s">
        <v>35</v>
      </c>
      <c r="J442" s="3" t="s">
        <v>932</v>
      </c>
      <c r="K442" s="3" t="str">
        <f t="shared" si="127"/>
        <v>火炎</v>
      </c>
      <c r="L442" s="3">
        <f t="shared" si="128"/>
        <v>3</v>
      </c>
      <c r="M442" s="3">
        <f t="shared" si="129"/>
        <v>4</v>
      </c>
      <c r="N442" s="16">
        <v>5</v>
      </c>
      <c r="O442" s="16">
        <v>8</v>
      </c>
      <c r="P442" s="16">
        <f>武器2!L442</f>
        <v>118</v>
      </c>
      <c r="Q442" s="16">
        <f>武器2!M442</f>
        <v>0</v>
      </c>
      <c r="R442" s="16">
        <f>武器2!N442</f>
        <v>0</v>
      </c>
      <c r="S442" s="16">
        <f>武器2!O442</f>
        <v>0</v>
      </c>
      <c r="T442" s="16">
        <f>武器2!P442</f>
        <v>0</v>
      </c>
      <c r="U442" s="16">
        <f>武器2!Q442</f>
        <v>300</v>
      </c>
      <c r="V442" s="16">
        <f>武器2!R442</f>
        <v>0</v>
      </c>
      <c r="W442" s="16">
        <f>武器2!S442</f>
        <v>0</v>
      </c>
      <c r="X442" s="16">
        <f>武器2!T442</f>
        <v>0</v>
      </c>
      <c r="Y442" s="16">
        <f>武器2!U442</f>
        <v>0</v>
      </c>
      <c r="Z442" s="16">
        <f>武器2!V442</f>
        <v>0</v>
      </c>
      <c r="AA442" s="16">
        <f>武器2!W442</f>
        <v>0</v>
      </c>
      <c r="AB442" s="16">
        <f>武器2!X442</f>
        <v>0</v>
      </c>
      <c r="AC442" s="16">
        <f>武器2!Y442</f>
        <v>0</v>
      </c>
      <c r="AD442" s="16">
        <f>武器2!Z442</f>
        <v>0</v>
      </c>
      <c r="AE442" s="16">
        <f>武器2!AA442</f>
        <v>0</v>
      </c>
      <c r="AF442" s="16">
        <f>武器2!AB442</f>
        <v>0</v>
      </c>
      <c r="AG442" s="16">
        <f>武器2!AC442</f>
        <v>0</v>
      </c>
      <c r="AH442" s="16">
        <f>武器2!AD442</f>
        <v>0</v>
      </c>
      <c r="AI442" s="16">
        <f>武器2!AE442</f>
        <v>0</v>
      </c>
      <c r="AJ442" s="16">
        <f>武器2!AF442</f>
        <v>0</v>
      </c>
      <c r="AK442" s="16">
        <f>武器2!AG442</f>
        <v>0</v>
      </c>
      <c r="AL442" s="16">
        <f>武器2!AH442</f>
        <v>0</v>
      </c>
      <c r="AM442" s="16">
        <f>武器2!AI442</f>
        <v>0</v>
      </c>
      <c r="AN442" s="16">
        <f>武器2!AJ442</f>
        <v>0</v>
      </c>
      <c r="AO442" s="21">
        <f t="shared" si="130"/>
        <v>627</v>
      </c>
      <c r="AP442" s="21">
        <f t="shared" si="131"/>
        <v>549300</v>
      </c>
      <c r="AQ442" t="str">
        <f t="shared" si="132"/>
        <v>,美味的坚果,坚硬的石头,漂亮的蘑菇</v>
      </c>
      <c r="AR442" s="24" t="str">
        <f>IF(F442="c",getSring(AQ442,4),VLOOKUP(K442&amp;F442,test4,2,FALSE))</f>
        <v>火之精华</v>
      </c>
      <c r="AS442" s="24">
        <f t="shared" si="133"/>
        <v>30012</v>
      </c>
      <c r="AT442" s="24">
        <f t="shared" si="134"/>
        <v>131</v>
      </c>
      <c r="AU442" s="24" t="str">
        <f t="shared" si="142"/>
        <v>美味的坚果</v>
      </c>
      <c r="AV442" s="24">
        <f t="shared" si="135"/>
        <v>30043</v>
      </c>
      <c r="AW442" s="24">
        <f t="shared" si="136"/>
        <v>261</v>
      </c>
      <c r="AX442" s="24" t="str">
        <f t="shared" si="143"/>
        <v>坚硬的石头</v>
      </c>
      <c r="AY442" s="24">
        <f t="shared" si="137"/>
        <v>30035</v>
      </c>
      <c r="AZ442" s="24">
        <f t="shared" si="138"/>
        <v>261</v>
      </c>
      <c r="BA442" s="24" t="str">
        <f t="shared" si="144"/>
        <v>漂亮的蘑菇</v>
      </c>
      <c r="BB442" s="24">
        <f t="shared" si="139"/>
        <v>30023</v>
      </c>
      <c r="BC442" s="24">
        <f t="shared" si="145"/>
        <v>261</v>
      </c>
    </row>
    <row r="443" spans="1:55" ht="14.25" x14ac:dyDescent="0.2">
      <c r="A443">
        <f t="shared" si="140"/>
        <v>10441</v>
      </c>
      <c r="B443" s="16">
        <v>441</v>
      </c>
      <c r="C443" s="16" t="str">
        <f ca="1">武器1!C443</f>
        <v>IC1123</v>
      </c>
      <c r="D443" s="16" t="str">
        <f ca="1">武器1!D443</f>
        <v>普通的遗迹权杖</v>
      </c>
      <c r="E443" s="16">
        <f t="shared" si="126"/>
        <v>2</v>
      </c>
      <c r="F443" s="36" t="str">
        <f t="shared" si="146"/>
        <v>c</v>
      </c>
      <c r="G443" s="39">
        <f t="shared" si="141"/>
        <v>4</v>
      </c>
      <c r="H443" s="19" t="s">
        <v>21</v>
      </c>
      <c r="I443" s="3" t="s">
        <v>35</v>
      </c>
      <c r="J443" s="3" t="s">
        <v>932</v>
      </c>
      <c r="K443" s="3" t="str">
        <f t="shared" si="127"/>
        <v/>
      </c>
      <c r="L443" s="3">
        <f t="shared" si="128"/>
        <v>0</v>
      </c>
      <c r="M443" s="3">
        <f t="shared" si="129"/>
        <v>0</v>
      </c>
      <c r="N443" s="16">
        <v>5</v>
      </c>
      <c r="O443" s="16">
        <v>1</v>
      </c>
      <c r="P443" s="16">
        <f>武器2!L443</f>
        <v>18</v>
      </c>
      <c r="Q443" s="16">
        <f>武器2!M443</f>
        <v>0</v>
      </c>
      <c r="R443" s="16">
        <f>武器2!N443</f>
        <v>0</v>
      </c>
      <c r="S443" s="16">
        <f>武器2!O443</f>
        <v>0</v>
      </c>
      <c r="T443" s="16">
        <f>武器2!P443</f>
        <v>0</v>
      </c>
      <c r="U443" s="16">
        <f>武器2!Q443</f>
        <v>0</v>
      </c>
      <c r="V443" s="16">
        <f>武器2!R443</f>
        <v>0</v>
      </c>
      <c r="W443" s="16">
        <f>武器2!S443</f>
        <v>0</v>
      </c>
      <c r="X443" s="16">
        <f>武器2!T443</f>
        <v>0</v>
      </c>
      <c r="Y443" s="16">
        <f>武器2!U443</f>
        <v>0</v>
      </c>
      <c r="Z443" s="16">
        <f>武器2!V443</f>
        <v>0</v>
      </c>
      <c r="AA443" s="16">
        <f>武器2!W443</f>
        <v>0</v>
      </c>
      <c r="AB443" s="16">
        <f>武器2!X443</f>
        <v>0</v>
      </c>
      <c r="AC443" s="16">
        <f>武器2!Y443</f>
        <v>0</v>
      </c>
      <c r="AD443" s="16">
        <f>武器2!Z443</f>
        <v>0</v>
      </c>
      <c r="AE443" s="16">
        <f>武器2!AA443</f>
        <v>0</v>
      </c>
      <c r="AF443" s="16">
        <f>武器2!AB443</f>
        <v>0</v>
      </c>
      <c r="AG443" s="16">
        <f>武器2!AC443</f>
        <v>0</v>
      </c>
      <c r="AH443" s="16">
        <f>武器2!AD443</f>
        <v>0</v>
      </c>
      <c r="AI443" s="16">
        <f>武器2!AE443</f>
        <v>0</v>
      </c>
      <c r="AJ443" s="16">
        <f>武器2!AF443</f>
        <v>0</v>
      </c>
      <c r="AK443" s="16">
        <f>武器2!AG443</f>
        <v>0</v>
      </c>
      <c r="AL443" s="16">
        <f>武器2!AH443</f>
        <v>0</v>
      </c>
      <c r="AM443" s="16">
        <f>武器2!AI443</f>
        <v>0</v>
      </c>
      <c r="AN443" s="16">
        <f>武器2!AJ443</f>
        <v>0</v>
      </c>
      <c r="AO443" s="21">
        <f t="shared" si="130"/>
        <v>27</v>
      </c>
      <c r="AP443" s="21">
        <f t="shared" si="131"/>
        <v>23850</v>
      </c>
      <c r="AQ443" t="str">
        <f t="shared" si="132"/>
        <v>,石头,稻草,狗牙,蘑菇</v>
      </c>
      <c r="AR443" s="24" t="str">
        <f>IF(F443="c",getSring(AQ443,4),VLOOKUP(K443&amp;F443,test4,2,FALSE))</f>
        <v>蘑菇</v>
      </c>
      <c r="AS443" s="24">
        <f t="shared" si="133"/>
        <v>30022</v>
      </c>
      <c r="AT443" s="24">
        <f t="shared" si="134"/>
        <v>90</v>
      </c>
      <c r="AU443" s="24" t="str">
        <f t="shared" si="142"/>
        <v>石头</v>
      </c>
      <c r="AV443" s="24">
        <f t="shared" si="135"/>
        <v>30034</v>
      </c>
      <c r="AW443" s="24">
        <f t="shared" si="136"/>
        <v>23</v>
      </c>
      <c r="AX443" s="24" t="str">
        <f t="shared" si="143"/>
        <v>稻草</v>
      </c>
      <c r="AY443" s="24">
        <f t="shared" si="137"/>
        <v>30026</v>
      </c>
      <c r="AZ443" s="24">
        <f t="shared" si="138"/>
        <v>23</v>
      </c>
      <c r="BA443" s="24" t="str">
        <f t="shared" si="144"/>
        <v>狗牙</v>
      </c>
      <c r="BB443" s="24">
        <f t="shared" si="139"/>
        <v>30038</v>
      </c>
      <c r="BC443" s="24">
        <f t="shared" si="145"/>
        <v>23</v>
      </c>
    </row>
    <row r="444" spans="1:55" ht="14.25" x14ac:dyDescent="0.2">
      <c r="A444">
        <f t="shared" si="140"/>
        <v>10442</v>
      </c>
      <c r="B444" s="16">
        <v>442</v>
      </c>
      <c r="C444" s="16" t="str">
        <f ca="1">武器1!C444</f>
        <v>IC1124</v>
      </c>
      <c r="D444" s="16" t="str">
        <f ca="1">武器1!D444</f>
        <v>初级的水晶权杖</v>
      </c>
      <c r="E444" s="16">
        <f t="shared" si="126"/>
        <v>4</v>
      </c>
      <c r="F444" s="36" t="str">
        <f t="shared" si="146"/>
        <v>c</v>
      </c>
      <c r="G444" s="39">
        <f t="shared" si="141"/>
        <v>4</v>
      </c>
      <c r="H444" s="19" t="s">
        <v>21</v>
      </c>
      <c r="I444" s="3" t="s">
        <v>35</v>
      </c>
      <c r="J444" s="3" t="s">
        <v>932</v>
      </c>
      <c r="K444" s="3" t="str">
        <f t="shared" si="127"/>
        <v/>
      </c>
      <c r="L444" s="3">
        <f t="shared" si="128"/>
        <v>0</v>
      </c>
      <c r="M444" s="3">
        <f t="shared" si="129"/>
        <v>0</v>
      </c>
      <c r="N444" s="16">
        <v>5</v>
      </c>
      <c r="O444" s="16">
        <v>2</v>
      </c>
      <c r="P444" s="16">
        <f>武器2!L444</f>
        <v>37</v>
      </c>
      <c r="Q444" s="16">
        <f>武器2!M444</f>
        <v>0</v>
      </c>
      <c r="R444" s="16">
        <f>武器2!N444</f>
        <v>0</v>
      </c>
      <c r="S444" s="16">
        <f>武器2!O444</f>
        <v>0</v>
      </c>
      <c r="T444" s="16">
        <f>武器2!P444</f>
        <v>0</v>
      </c>
      <c r="U444" s="16">
        <f>武器2!Q444</f>
        <v>0</v>
      </c>
      <c r="V444" s="16">
        <f>武器2!R444</f>
        <v>0</v>
      </c>
      <c r="W444" s="16">
        <f>武器2!S444</f>
        <v>0</v>
      </c>
      <c r="X444" s="16">
        <f>武器2!T444</f>
        <v>0</v>
      </c>
      <c r="Y444" s="16">
        <f>武器2!U444</f>
        <v>0</v>
      </c>
      <c r="Z444" s="16">
        <f>武器2!V444</f>
        <v>0</v>
      </c>
      <c r="AA444" s="16">
        <f>武器2!W444</f>
        <v>0</v>
      </c>
      <c r="AB444" s="16">
        <f>武器2!X444</f>
        <v>0</v>
      </c>
      <c r="AC444" s="16">
        <f>武器2!Y444</f>
        <v>0</v>
      </c>
      <c r="AD444" s="16">
        <f>武器2!Z444</f>
        <v>0</v>
      </c>
      <c r="AE444" s="16">
        <f>武器2!AA444</f>
        <v>0</v>
      </c>
      <c r="AF444" s="16">
        <f>武器2!AB444</f>
        <v>0</v>
      </c>
      <c r="AG444" s="16">
        <f>武器2!AC444</f>
        <v>0</v>
      </c>
      <c r="AH444" s="16">
        <f>武器2!AD444</f>
        <v>0</v>
      </c>
      <c r="AI444" s="16">
        <f>武器2!AE444</f>
        <v>0</v>
      </c>
      <c r="AJ444" s="16">
        <f>武器2!AF444</f>
        <v>0</v>
      </c>
      <c r="AK444" s="16">
        <f>武器2!AG444</f>
        <v>0</v>
      </c>
      <c r="AL444" s="16">
        <f>武器2!AH444</f>
        <v>0</v>
      </c>
      <c r="AM444" s="16">
        <f>武器2!AI444</f>
        <v>0</v>
      </c>
      <c r="AN444" s="16">
        <f>武器2!AJ444</f>
        <v>0</v>
      </c>
      <c r="AO444" s="21">
        <f t="shared" si="130"/>
        <v>55.5</v>
      </c>
      <c r="AP444" s="21">
        <f t="shared" si="131"/>
        <v>48450</v>
      </c>
      <c r="AQ444" t="str">
        <f t="shared" si="132"/>
        <v>,红水晶,石头,稻草,多汁的坚果</v>
      </c>
      <c r="AR444" s="24" t="str">
        <f>IF(F444="c",getSring(AQ444,4),VLOOKUP(K444&amp;F444,test4,2,FALSE))</f>
        <v>多汁的坚果</v>
      </c>
      <c r="AS444" s="24">
        <f t="shared" si="133"/>
        <v>30042</v>
      </c>
      <c r="AT444" s="24">
        <f t="shared" si="134"/>
        <v>185</v>
      </c>
      <c r="AU444" s="24" t="str">
        <f t="shared" si="142"/>
        <v>红水晶</v>
      </c>
      <c r="AV444" s="24">
        <f t="shared" si="135"/>
        <v>30030</v>
      </c>
      <c r="AW444" s="24">
        <f t="shared" si="136"/>
        <v>46</v>
      </c>
      <c r="AX444" s="24" t="str">
        <f t="shared" si="143"/>
        <v>石头</v>
      </c>
      <c r="AY444" s="24">
        <f t="shared" si="137"/>
        <v>30034</v>
      </c>
      <c r="AZ444" s="24">
        <f t="shared" si="138"/>
        <v>46</v>
      </c>
      <c r="BA444" s="24" t="str">
        <f t="shared" si="144"/>
        <v>稻草</v>
      </c>
      <c r="BB444" s="24">
        <f t="shared" si="139"/>
        <v>30026</v>
      </c>
      <c r="BC444" s="24">
        <f t="shared" si="145"/>
        <v>46</v>
      </c>
    </row>
    <row r="445" spans="1:55" ht="14.25" x14ac:dyDescent="0.2">
      <c r="A445">
        <f t="shared" si="140"/>
        <v>10443</v>
      </c>
      <c r="B445" s="16">
        <v>443</v>
      </c>
      <c r="C445" s="16" t="str">
        <f ca="1">武器1!C445</f>
        <v>IC1128</v>
      </c>
      <c r="D445" s="16" t="str">
        <f ca="1">武器1!D445</f>
        <v>普通的卡尼亚权杖</v>
      </c>
      <c r="E445" s="16">
        <f t="shared" si="126"/>
        <v>6</v>
      </c>
      <c r="F445" s="36" t="str">
        <f t="shared" si="146"/>
        <v>c</v>
      </c>
      <c r="G445" s="39">
        <f t="shared" si="141"/>
        <v>4</v>
      </c>
      <c r="H445" s="19" t="s">
        <v>21</v>
      </c>
      <c r="I445" s="3" t="s">
        <v>35</v>
      </c>
      <c r="J445" s="3" t="s">
        <v>932</v>
      </c>
      <c r="K445" s="3" t="str">
        <f t="shared" si="127"/>
        <v/>
      </c>
      <c r="L445" s="3">
        <f t="shared" si="128"/>
        <v>0</v>
      </c>
      <c r="M445" s="3">
        <f t="shared" si="129"/>
        <v>0</v>
      </c>
      <c r="N445" s="16">
        <v>5</v>
      </c>
      <c r="O445" s="16">
        <v>3</v>
      </c>
      <c r="P445" s="16">
        <f>武器2!L445</f>
        <v>56</v>
      </c>
      <c r="Q445" s="16">
        <f>武器2!M445</f>
        <v>0</v>
      </c>
      <c r="R445" s="16">
        <f>武器2!N445</f>
        <v>0</v>
      </c>
      <c r="S445" s="16">
        <f>武器2!O445</f>
        <v>0</v>
      </c>
      <c r="T445" s="16">
        <f>武器2!P445</f>
        <v>0</v>
      </c>
      <c r="U445" s="16">
        <f>武器2!Q445</f>
        <v>0</v>
      </c>
      <c r="V445" s="16">
        <f>武器2!R445</f>
        <v>0</v>
      </c>
      <c r="W445" s="16">
        <f>武器2!S445</f>
        <v>0</v>
      </c>
      <c r="X445" s="16">
        <f>武器2!T445</f>
        <v>0</v>
      </c>
      <c r="Y445" s="16">
        <f>武器2!U445</f>
        <v>0</v>
      </c>
      <c r="Z445" s="16">
        <f>武器2!V445</f>
        <v>0</v>
      </c>
      <c r="AA445" s="16">
        <f>武器2!W445</f>
        <v>0</v>
      </c>
      <c r="AB445" s="16">
        <f>武器2!X445</f>
        <v>0</v>
      </c>
      <c r="AC445" s="16">
        <f>武器2!Y445</f>
        <v>0</v>
      </c>
      <c r="AD445" s="16">
        <f>武器2!Z445</f>
        <v>0</v>
      </c>
      <c r="AE445" s="16">
        <f>武器2!AA445</f>
        <v>0</v>
      </c>
      <c r="AF445" s="16">
        <f>武器2!AB445</f>
        <v>0</v>
      </c>
      <c r="AG445" s="16">
        <f>武器2!AC445</f>
        <v>0</v>
      </c>
      <c r="AH445" s="16">
        <f>武器2!AD445</f>
        <v>0</v>
      </c>
      <c r="AI445" s="16">
        <f>武器2!AE445</f>
        <v>0</v>
      </c>
      <c r="AJ445" s="16">
        <f>武器2!AF445</f>
        <v>0</v>
      </c>
      <c r="AK445" s="16">
        <f>武器2!AG445</f>
        <v>0</v>
      </c>
      <c r="AL445" s="16">
        <f>武器2!AH445</f>
        <v>0</v>
      </c>
      <c r="AM445" s="16">
        <f>武器2!AI445</f>
        <v>0</v>
      </c>
      <c r="AN445" s="16">
        <f>武器2!AJ445</f>
        <v>0</v>
      </c>
      <c r="AO445" s="21">
        <f t="shared" si="130"/>
        <v>84</v>
      </c>
      <c r="AP445" s="21">
        <f t="shared" si="131"/>
        <v>73500</v>
      </c>
      <c r="AQ445" t="str">
        <f t="shared" si="132"/>
        <v>,石头,多汁的坚果,红水晶,稻草</v>
      </c>
      <c r="AR445" s="24" t="str">
        <f>IF(F445="c",getSring(AQ445,4),VLOOKUP(K445&amp;F445,test4,2,FALSE))</f>
        <v>稻草</v>
      </c>
      <c r="AS445" s="24">
        <f t="shared" si="133"/>
        <v>30026</v>
      </c>
      <c r="AT445" s="24">
        <f t="shared" si="134"/>
        <v>280</v>
      </c>
      <c r="AU445" s="24" t="str">
        <f t="shared" si="142"/>
        <v>石头</v>
      </c>
      <c r="AV445" s="24">
        <f t="shared" si="135"/>
        <v>30034</v>
      </c>
      <c r="AW445" s="24">
        <f t="shared" si="136"/>
        <v>70</v>
      </c>
      <c r="AX445" s="24" t="str">
        <f t="shared" si="143"/>
        <v>多汁的坚果</v>
      </c>
      <c r="AY445" s="24">
        <f t="shared" si="137"/>
        <v>30042</v>
      </c>
      <c r="AZ445" s="24">
        <f t="shared" si="138"/>
        <v>70</v>
      </c>
      <c r="BA445" s="24" t="str">
        <f t="shared" si="144"/>
        <v>红水晶</v>
      </c>
      <c r="BB445" s="24">
        <f t="shared" si="139"/>
        <v>30030</v>
      </c>
      <c r="BC445" s="24">
        <f t="shared" si="145"/>
        <v>70</v>
      </c>
    </row>
    <row r="446" spans="1:55" ht="14.25" x14ac:dyDescent="0.2">
      <c r="A446">
        <f t="shared" si="140"/>
        <v>10444</v>
      </c>
      <c r="B446" s="16">
        <v>444</v>
      </c>
      <c r="C446" s="16" t="str">
        <f ca="1">武器1!C446</f>
        <v>IC1145</v>
      </c>
      <c r="D446" s="16" t="str">
        <f ca="1">武器1!D446</f>
        <v>破旧的言语权杖</v>
      </c>
      <c r="E446" s="16">
        <f t="shared" si="126"/>
        <v>8</v>
      </c>
      <c r="F446" s="36" t="str">
        <f t="shared" si="146"/>
        <v>c</v>
      </c>
      <c r="G446" s="39">
        <f t="shared" si="141"/>
        <v>4</v>
      </c>
      <c r="H446" s="19" t="s">
        <v>21</v>
      </c>
      <c r="I446" s="3" t="s">
        <v>35</v>
      </c>
      <c r="J446" s="3" t="s">
        <v>932</v>
      </c>
      <c r="K446" s="3" t="str">
        <f t="shared" si="127"/>
        <v/>
      </c>
      <c r="L446" s="3">
        <f t="shared" si="128"/>
        <v>0</v>
      </c>
      <c r="M446" s="3">
        <f t="shared" si="129"/>
        <v>0</v>
      </c>
      <c r="N446" s="16">
        <v>5</v>
      </c>
      <c r="O446" s="16">
        <v>4</v>
      </c>
      <c r="P446" s="16">
        <f>武器2!L446</f>
        <v>74</v>
      </c>
      <c r="Q446" s="16">
        <f>武器2!M446</f>
        <v>0</v>
      </c>
      <c r="R446" s="16">
        <f>武器2!N446</f>
        <v>0</v>
      </c>
      <c r="S446" s="16">
        <f>武器2!O446</f>
        <v>0</v>
      </c>
      <c r="T446" s="16">
        <f>武器2!P446</f>
        <v>0</v>
      </c>
      <c r="U446" s="16">
        <f>武器2!Q446</f>
        <v>0</v>
      </c>
      <c r="V446" s="16">
        <f>武器2!R446</f>
        <v>0</v>
      </c>
      <c r="W446" s="16">
        <f>武器2!S446</f>
        <v>0</v>
      </c>
      <c r="X446" s="16">
        <f>武器2!T446</f>
        <v>0</v>
      </c>
      <c r="Y446" s="16">
        <f>武器2!U446</f>
        <v>0</v>
      </c>
      <c r="Z446" s="16">
        <f>武器2!V446</f>
        <v>0</v>
      </c>
      <c r="AA446" s="16">
        <f>武器2!W446</f>
        <v>0</v>
      </c>
      <c r="AB446" s="16">
        <f>武器2!X446</f>
        <v>0</v>
      </c>
      <c r="AC446" s="16">
        <f>武器2!Y446</f>
        <v>0</v>
      </c>
      <c r="AD446" s="16">
        <f>武器2!Z446</f>
        <v>0</v>
      </c>
      <c r="AE446" s="16">
        <f>武器2!AA446</f>
        <v>0</v>
      </c>
      <c r="AF446" s="16">
        <f>武器2!AB446</f>
        <v>0</v>
      </c>
      <c r="AG446" s="16">
        <f>武器2!AC446</f>
        <v>0</v>
      </c>
      <c r="AH446" s="16">
        <f>武器2!AD446</f>
        <v>0</v>
      </c>
      <c r="AI446" s="16">
        <f>武器2!AE446</f>
        <v>0</v>
      </c>
      <c r="AJ446" s="16">
        <f>武器2!AF446</f>
        <v>0</v>
      </c>
      <c r="AK446" s="16">
        <f>武器2!AG446</f>
        <v>0</v>
      </c>
      <c r="AL446" s="16">
        <f>武器2!AH446</f>
        <v>0</v>
      </c>
      <c r="AM446" s="16">
        <f>武器2!AI446</f>
        <v>0</v>
      </c>
      <c r="AN446" s="16">
        <f>武器2!AJ446</f>
        <v>0</v>
      </c>
      <c r="AO446" s="21">
        <f t="shared" si="130"/>
        <v>111</v>
      </c>
      <c r="AP446" s="21">
        <f t="shared" si="131"/>
        <v>97350</v>
      </c>
      <c r="AQ446" t="str">
        <f t="shared" si="132"/>
        <v>,稻草,多汁的坚果,蘑菇,石头</v>
      </c>
      <c r="AR446" s="24" t="str">
        <f>IF(F446="c",getSring(AQ446,4),VLOOKUP(K446&amp;F446,test4,2,FALSE))</f>
        <v>石头</v>
      </c>
      <c r="AS446" s="24">
        <f t="shared" si="133"/>
        <v>30034</v>
      </c>
      <c r="AT446" s="24">
        <f t="shared" si="134"/>
        <v>370</v>
      </c>
      <c r="AU446" s="24" t="str">
        <f t="shared" si="142"/>
        <v>稻草</v>
      </c>
      <c r="AV446" s="24">
        <f t="shared" si="135"/>
        <v>30026</v>
      </c>
      <c r="AW446" s="24">
        <f t="shared" si="136"/>
        <v>93</v>
      </c>
      <c r="AX446" s="24" t="str">
        <f t="shared" si="143"/>
        <v>多汁的坚果</v>
      </c>
      <c r="AY446" s="24">
        <f t="shared" si="137"/>
        <v>30042</v>
      </c>
      <c r="AZ446" s="24">
        <f t="shared" si="138"/>
        <v>93</v>
      </c>
      <c r="BA446" s="24" t="str">
        <f t="shared" si="144"/>
        <v>蘑菇</v>
      </c>
      <c r="BB446" s="24">
        <f t="shared" si="139"/>
        <v>30022</v>
      </c>
      <c r="BC446" s="24">
        <f t="shared" si="145"/>
        <v>93</v>
      </c>
    </row>
    <row r="447" spans="1:55" ht="14.25" x14ac:dyDescent="0.2">
      <c r="A447">
        <f t="shared" si="140"/>
        <v>10445</v>
      </c>
      <c r="B447" s="16">
        <v>445</v>
      </c>
      <c r="C447" s="16" t="str">
        <f ca="1">武器1!C447</f>
        <v>IC1145</v>
      </c>
      <c r="D447" s="16" t="str">
        <f ca="1">武器1!D447</f>
        <v>普通的卡尼亚法杖</v>
      </c>
      <c r="E447" s="16">
        <f t="shared" si="126"/>
        <v>10</v>
      </c>
      <c r="F447" s="36" t="str">
        <f t="shared" si="146"/>
        <v>c</v>
      </c>
      <c r="G447" s="39">
        <f t="shared" si="141"/>
        <v>4</v>
      </c>
      <c r="H447" s="19" t="s">
        <v>21</v>
      </c>
      <c r="I447" s="3" t="s">
        <v>35</v>
      </c>
      <c r="J447" s="3" t="s">
        <v>932</v>
      </c>
      <c r="K447" s="3" t="str">
        <f t="shared" si="127"/>
        <v/>
      </c>
      <c r="L447" s="3">
        <f t="shared" si="128"/>
        <v>0</v>
      </c>
      <c r="M447" s="3">
        <f t="shared" si="129"/>
        <v>0</v>
      </c>
      <c r="N447" s="16">
        <v>5</v>
      </c>
      <c r="O447" s="16">
        <v>5</v>
      </c>
      <c r="P447" s="16">
        <f>武器2!L447</f>
        <v>93</v>
      </c>
      <c r="Q447" s="16">
        <f>武器2!M447</f>
        <v>0</v>
      </c>
      <c r="R447" s="16">
        <f>武器2!N447</f>
        <v>0</v>
      </c>
      <c r="S447" s="16">
        <f>武器2!O447</f>
        <v>0</v>
      </c>
      <c r="T447" s="16">
        <f>武器2!P447</f>
        <v>0</v>
      </c>
      <c r="U447" s="16">
        <f>武器2!Q447</f>
        <v>0</v>
      </c>
      <c r="V447" s="16">
        <f>武器2!R447</f>
        <v>0</v>
      </c>
      <c r="W447" s="16">
        <f>武器2!S447</f>
        <v>0</v>
      </c>
      <c r="X447" s="16">
        <f>武器2!T447</f>
        <v>0</v>
      </c>
      <c r="Y447" s="16">
        <f>武器2!U447</f>
        <v>0</v>
      </c>
      <c r="Z447" s="16">
        <f>武器2!V447</f>
        <v>0</v>
      </c>
      <c r="AA447" s="16">
        <f>武器2!W447</f>
        <v>0</v>
      </c>
      <c r="AB447" s="16">
        <f>武器2!X447</f>
        <v>0</v>
      </c>
      <c r="AC447" s="16">
        <f>武器2!Y447</f>
        <v>0</v>
      </c>
      <c r="AD447" s="16">
        <f>武器2!Z447</f>
        <v>0</v>
      </c>
      <c r="AE447" s="16">
        <f>武器2!AA447</f>
        <v>0</v>
      </c>
      <c r="AF447" s="16">
        <f>武器2!AB447</f>
        <v>0</v>
      </c>
      <c r="AG447" s="16">
        <f>武器2!AC447</f>
        <v>0</v>
      </c>
      <c r="AH447" s="16">
        <f>武器2!AD447</f>
        <v>0</v>
      </c>
      <c r="AI447" s="16">
        <f>武器2!AE447</f>
        <v>0</v>
      </c>
      <c r="AJ447" s="16">
        <f>武器2!AF447</f>
        <v>0</v>
      </c>
      <c r="AK447" s="16">
        <f>武器2!AG447</f>
        <v>0</v>
      </c>
      <c r="AL447" s="16">
        <f>武器2!AH447</f>
        <v>0</v>
      </c>
      <c r="AM447" s="16">
        <f>武器2!AI447</f>
        <v>0</v>
      </c>
      <c r="AN447" s="16">
        <f>武器2!AJ447</f>
        <v>0</v>
      </c>
      <c r="AO447" s="21">
        <f t="shared" si="130"/>
        <v>139.5</v>
      </c>
      <c r="AP447" s="21">
        <f t="shared" si="131"/>
        <v>121950</v>
      </c>
      <c r="AQ447" t="str">
        <f t="shared" si="132"/>
        <v>,狗牙,石头,红水晶,多汁的坚果</v>
      </c>
      <c r="AR447" s="24" t="str">
        <f>IF(F447="c",getSring(AQ447,4),VLOOKUP(K447&amp;F447,test4,2,FALSE))</f>
        <v>多汁的坚果</v>
      </c>
      <c r="AS447" s="24">
        <f t="shared" si="133"/>
        <v>30042</v>
      </c>
      <c r="AT447" s="24">
        <f t="shared" si="134"/>
        <v>465</v>
      </c>
      <c r="AU447" s="24" t="str">
        <f t="shared" si="142"/>
        <v>狗牙</v>
      </c>
      <c r="AV447" s="24">
        <f t="shared" si="135"/>
        <v>30038</v>
      </c>
      <c r="AW447" s="24">
        <f t="shared" si="136"/>
        <v>116</v>
      </c>
      <c r="AX447" s="24" t="str">
        <f t="shared" si="143"/>
        <v>石头</v>
      </c>
      <c r="AY447" s="24">
        <f t="shared" si="137"/>
        <v>30034</v>
      </c>
      <c r="AZ447" s="24">
        <f t="shared" si="138"/>
        <v>116</v>
      </c>
      <c r="BA447" s="24" t="str">
        <f t="shared" si="144"/>
        <v>红水晶</v>
      </c>
      <c r="BB447" s="24">
        <f t="shared" si="139"/>
        <v>30030</v>
      </c>
      <c r="BC447" s="24">
        <f t="shared" si="145"/>
        <v>116</v>
      </c>
    </row>
    <row r="448" spans="1:55" ht="14.25" x14ac:dyDescent="0.2">
      <c r="A448">
        <f t="shared" si="140"/>
        <v>10446</v>
      </c>
      <c r="B448" s="16">
        <v>446</v>
      </c>
      <c r="C448" s="16" t="str">
        <f ca="1">武器1!C448</f>
        <v>IC1121</v>
      </c>
      <c r="D448" s="16" t="str">
        <f ca="1">武器1!D448</f>
        <v>初级的颓废法杖</v>
      </c>
      <c r="E448" s="16">
        <f t="shared" si="126"/>
        <v>12</v>
      </c>
      <c r="F448" s="36" t="str">
        <f t="shared" si="146"/>
        <v>c</v>
      </c>
      <c r="G448" s="39">
        <f t="shared" si="141"/>
        <v>4</v>
      </c>
      <c r="H448" s="19" t="s">
        <v>21</v>
      </c>
      <c r="I448" s="3" t="s">
        <v>35</v>
      </c>
      <c r="J448" s="3" t="s">
        <v>932</v>
      </c>
      <c r="K448" s="3" t="str">
        <f t="shared" si="127"/>
        <v/>
      </c>
      <c r="L448" s="3">
        <f t="shared" si="128"/>
        <v>0</v>
      </c>
      <c r="M448" s="3">
        <f t="shared" si="129"/>
        <v>0</v>
      </c>
      <c r="N448" s="16">
        <v>5</v>
      </c>
      <c r="O448" s="16">
        <v>6</v>
      </c>
      <c r="P448" s="16">
        <f>武器2!L448</f>
        <v>112</v>
      </c>
      <c r="Q448" s="16">
        <f>武器2!M448</f>
        <v>0</v>
      </c>
      <c r="R448" s="16">
        <f>武器2!N448</f>
        <v>0</v>
      </c>
      <c r="S448" s="16">
        <f>武器2!O448</f>
        <v>0</v>
      </c>
      <c r="T448" s="16">
        <f>武器2!P448</f>
        <v>0</v>
      </c>
      <c r="U448" s="16">
        <f>武器2!Q448</f>
        <v>0</v>
      </c>
      <c r="V448" s="16">
        <f>武器2!R448</f>
        <v>0</v>
      </c>
      <c r="W448" s="16">
        <f>武器2!S448</f>
        <v>0</v>
      </c>
      <c r="X448" s="16">
        <f>武器2!T448</f>
        <v>0</v>
      </c>
      <c r="Y448" s="16">
        <f>武器2!U448</f>
        <v>0</v>
      </c>
      <c r="Z448" s="16">
        <f>武器2!V448</f>
        <v>0</v>
      </c>
      <c r="AA448" s="16">
        <f>武器2!W448</f>
        <v>0</v>
      </c>
      <c r="AB448" s="16">
        <f>武器2!X448</f>
        <v>0</v>
      </c>
      <c r="AC448" s="16">
        <f>武器2!Y448</f>
        <v>0</v>
      </c>
      <c r="AD448" s="16">
        <f>武器2!Z448</f>
        <v>0</v>
      </c>
      <c r="AE448" s="16">
        <f>武器2!AA448</f>
        <v>0</v>
      </c>
      <c r="AF448" s="16">
        <f>武器2!AB448</f>
        <v>0</v>
      </c>
      <c r="AG448" s="16">
        <f>武器2!AC448</f>
        <v>0</v>
      </c>
      <c r="AH448" s="16">
        <f>武器2!AD448</f>
        <v>0</v>
      </c>
      <c r="AI448" s="16">
        <f>武器2!AE448</f>
        <v>0</v>
      </c>
      <c r="AJ448" s="16">
        <f>武器2!AF448</f>
        <v>0</v>
      </c>
      <c r="AK448" s="16">
        <f>武器2!AG448</f>
        <v>0</v>
      </c>
      <c r="AL448" s="16">
        <f>武器2!AH448</f>
        <v>0</v>
      </c>
      <c r="AM448" s="16">
        <f>武器2!AI448</f>
        <v>0</v>
      </c>
      <c r="AN448" s="16">
        <f>武器2!AJ448</f>
        <v>0</v>
      </c>
      <c r="AO448" s="21">
        <f t="shared" si="130"/>
        <v>168</v>
      </c>
      <c r="AP448" s="21">
        <f t="shared" si="131"/>
        <v>147000</v>
      </c>
      <c r="AQ448" t="str">
        <f t="shared" si="132"/>
        <v>,狗牙,红水晶,石头,蘑菇</v>
      </c>
      <c r="AR448" s="24" t="str">
        <f>IF(F448="c",getSring(AQ448,4),VLOOKUP(K448&amp;F448,test4,2,FALSE))</f>
        <v>蘑菇</v>
      </c>
      <c r="AS448" s="24">
        <f t="shared" si="133"/>
        <v>30022</v>
      </c>
      <c r="AT448" s="24">
        <f t="shared" si="134"/>
        <v>560</v>
      </c>
      <c r="AU448" s="24" t="str">
        <f t="shared" si="142"/>
        <v>狗牙</v>
      </c>
      <c r="AV448" s="24">
        <f t="shared" si="135"/>
        <v>30038</v>
      </c>
      <c r="AW448" s="24">
        <f t="shared" si="136"/>
        <v>140</v>
      </c>
      <c r="AX448" s="24" t="str">
        <f t="shared" si="143"/>
        <v>红水晶</v>
      </c>
      <c r="AY448" s="24">
        <f t="shared" si="137"/>
        <v>30030</v>
      </c>
      <c r="AZ448" s="24">
        <f t="shared" si="138"/>
        <v>140</v>
      </c>
      <c r="BA448" s="24" t="str">
        <f t="shared" si="144"/>
        <v>石头</v>
      </c>
      <c r="BB448" s="24">
        <f t="shared" si="139"/>
        <v>30034</v>
      </c>
      <c r="BC448" s="24">
        <f t="shared" si="145"/>
        <v>140</v>
      </c>
    </row>
    <row r="449" spans="1:55" ht="14.25" x14ac:dyDescent="0.2">
      <c r="A449">
        <f t="shared" si="140"/>
        <v>10447</v>
      </c>
      <c r="B449" s="16">
        <v>447</v>
      </c>
      <c r="C449" s="16" t="str">
        <f ca="1">武器1!C449</f>
        <v>IC1128</v>
      </c>
      <c r="D449" s="16" t="str">
        <f ca="1">武器1!D449</f>
        <v>一般的青铜权杖</v>
      </c>
      <c r="E449" s="16">
        <f t="shared" si="126"/>
        <v>14</v>
      </c>
      <c r="F449" s="36" t="str">
        <f t="shared" si="146"/>
        <v>c</v>
      </c>
      <c r="G449" s="39">
        <f t="shared" si="141"/>
        <v>4</v>
      </c>
      <c r="H449" s="19" t="s">
        <v>21</v>
      </c>
      <c r="I449" s="3" t="s">
        <v>35</v>
      </c>
      <c r="J449" s="3" t="s">
        <v>932</v>
      </c>
      <c r="K449" s="3" t="str">
        <f t="shared" si="127"/>
        <v/>
      </c>
      <c r="L449" s="3">
        <f t="shared" si="128"/>
        <v>0</v>
      </c>
      <c r="M449" s="3">
        <f t="shared" si="129"/>
        <v>0</v>
      </c>
      <c r="N449" s="16">
        <v>5</v>
      </c>
      <c r="O449" s="16">
        <v>7</v>
      </c>
      <c r="P449" s="16">
        <f>武器2!L449</f>
        <v>130</v>
      </c>
      <c r="Q449" s="16">
        <f>武器2!M449</f>
        <v>0</v>
      </c>
      <c r="R449" s="16">
        <f>武器2!N449</f>
        <v>0</v>
      </c>
      <c r="S449" s="16">
        <f>武器2!O449</f>
        <v>0</v>
      </c>
      <c r="T449" s="16">
        <f>武器2!P449</f>
        <v>0</v>
      </c>
      <c r="U449" s="16">
        <f>武器2!Q449</f>
        <v>0</v>
      </c>
      <c r="V449" s="16">
        <f>武器2!R449</f>
        <v>0</v>
      </c>
      <c r="W449" s="16">
        <f>武器2!S449</f>
        <v>0</v>
      </c>
      <c r="X449" s="16">
        <f>武器2!T449</f>
        <v>0</v>
      </c>
      <c r="Y449" s="16">
        <f>武器2!U449</f>
        <v>0</v>
      </c>
      <c r="Z449" s="16">
        <f>武器2!V449</f>
        <v>0</v>
      </c>
      <c r="AA449" s="16">
        <f>武器2!W449</f>
        <v>0</v>
      </c>
      <c r="AB449" s="16">
        <f>武器2!X449</f>
        <v>0</v>
      </c>
      <c r="AC449" s="16">
        <f>武器2!Y449</f>
        <v>0</v>
      </c>
      <c r="AD449" s="16">
        <f>武器2!Z449</f>
        <v>0</v>
      </c>
      <c r="AE449" s="16">
        <f>武器2!AA449</f>
        <v>0</v>
      </c>
      <c r="AF449" s="16">
        <f>武器2!AB449</f>
        <v>0</v>
      </c>
      <c r="AG449" s="16">
        <f>武器2!AC449</f>
        <v>0</v>
      </c>
      <c r="AH449" s="16">
        <f>武器2!AD449</f>
        <v>0</v>
      </c>
      <c r="AI449" s="16">
        <f>武器2!AE449</f>
        <v>0</v>
      </c>
      <c r="AJ449" s="16">
        <f>武器2!AF449</f>
        <v>0</v>
      </c>
      <c r="AK449" s="16">
        <f>武器2!AG449</f>
        <v>0</v>
      </c>
      <c r="AL449" s="16">
        <f>武器2!AH449</f>
        <v>0</v>
      </c>
      <c r="AM449" s="16">
        <f>武器2!AI449</f>
        <v>0</v>
      </c>
      <c r="AN449" s="16">
        <f>武器2!AJ449</f>
        <v>0</v>
      </c>
      <c r="AO449" s="21">
        <f t="shared" si="130"/>
        <v>195</v>
      </c>
      <c r="AP449" s="21">
        <f t="shared" si="131"/>
        <v>170850</v>
      </c>
      <c r="AQ449" t="str">
        <f t="shared" si="132"/>
        <v>,多汁的坚果,稻草,蘑菇,红水晶</v>
      </c>
      <c r="AR449" s="24" t="str">
        <f>IF(F449="c",getSring(AQ449,4),VLOOKUP(K449&amp;F449,test4,2,FALSE))</f>
        <v>红水晶</v>
      </c>
      <c r="AS449" s="24">
        <f t="shared" si="133"/>
        <v>30030</v>
      </c>
      <c r="AT449" s="24">
        <f t="shared" si="134"/>
        <v>650</v>
      </c>
      <c r="AU449" s="24" t="str">
        <f t="shared" si="142"/>
        <v>多汁的坚果</v>
      </c>
      <c r="AV449" s="24">
        <f t="shared" si="135"/>
        <v>30042</v>
      </c>
      <c r="AW449" s="24">
        <f t="shared" si="136"/>
        <v>163</v>
      </c>
      <c r="AX449" s="24" t="str">
        <f t="shared" si="143"/>
        <v>稻草</v>
      </c>
      <c r="AY449" s="24">
        <f t="shared" si="137"/>
        <v>30026</v>
      </c>
      <c r="AZ449" s="24">
        <f t="shared" si="138"/>
        <v>163</v>
      </c>
      <c r="BA449" s="24" t="str">
        <f t="shared" si="144"/>
        <v>蘑菇</v>
      </c>
      <c r="BB449" s="24">
        <f t="shared" si="139"/>
        <v>30022</v>
      </c>
      <c r="BC449" s="24">
        <f t="shared" si="145"/>
        <v>163</v>
      </c>
    </row>
    <row r="450" spans="1:55" ht="14.25" x14ac:dyDescent="0.2">
      <c r="A450">
        <f t="shared" si="140"/>
        <v>10448</v>
      </c>
      <c r="B450" s="16">
        <v>448</v>
      </c>
      <c r="C450" s="16" t="str">
        <f ca="1">武器1!C450</f>
        <v>IC1138</v>
      </c>
      <c r="D450" s="16" t="str">
        <f ca="1">武器1!D450</f>
        <v>普通的虚幻权杖</v>
      </c>
      <c r="E450" s="16">
        <f t="shared" si="126"/>
        <v>16</v>
      </c>
      <c r="F450" s="36" t="str">
        <f t="shared" si="146"/>
        <v>c</v>
      </c>
      <c r="G450" s="39">
        <f t="shared" si="141"/>
        <v>4</v>
      </c>
      <c r="H450" s="19" t="s">
        <v>21</v>
      </c>
      <c r="I450" s="3" t="s">
        <v>35</v>
      </c>
      <c r="J450" s="3" t="s">
        <v>932</v>
      </c>
      <c r="K450" s="3" t="str">
        <f t="shared" si="127"/>
        <v/>
      </c>
      <c r="L450" s="3">
        <f t="shared" si="128"/>
        <v>0</v>
      </c>
      <c r="M450" s="3">
        <f t="shared" si="129"/>
        <v>0</v>
      </c>
      <c r="N450" s="16">
        <v>5</v>
      </c>
      <c r="O450" s="16">
        <v>8</v>
      </c>
      <c r="P450" s="16">
        <f>武器2!L450</f>
        <v>149</v>
      </c>
      <c r="Q450" s="16">
        <f>武器2!M450</f>
        <v>0</v>
      </c>
      <c r="R450" s="16">
        <f>武器2!N450</f>
        <v>0</v>
      </c>
      <c r="S450" s="16">
        <f>武器2!O450</f>
        <v>0</v>
      </c>
      <c r="T450" s="16">
        <f>武器2!P450</f>
        <v>0</v>
      </c>
      <c r="U450" s="16">
        <f>武器2!Q450</f>
        <v>0</v>
      </c>
      <c r="V450" s="16">
        <f>武器2!R450</f>
        <v>0</v>
      </c>
      <c r="W450" s="16">
        <f>武器2!S450</f>
        <v>0</v>
      </c>
      <c r="X450" s="16">
        <f>武器2!T450</f>
        <v>0</v>
      </c>
      <c r="Y450" s="16">
        <f>武器2!U450</f>
        <v>0</v>
      </c>
      <c r="Z450" s="16">
        <f>武器2!V450</f>
        <v>0</v>
      </c>
      <c r="AA450" s="16">
        <f>武器2!W450</f>
        <v>0</v>
      </c>
      <c r="AB450" s="16">
        <f>武器2!X450</f>
        <v>0</v>
      </c>
      <c r="AC450" s="16">
        <f>武器2!Y450</f>
        <v>0</v>
      </c>
      <c r="AD450" s="16">
        <f>武器2!Z450</f>
        <v>0</v>
      </c>
      <c r="AE450" s="16">
        <f>武器2!AA450</f>
        <v>0</v>
      </c>
      <c r="AF450" s="16">
        <f>武器2!AB450</f>
        <v>0</v>
      </c>
      <c r="AG450" s="16">
        <f>武器2!AC450</f>
        <v>0</v>
      </c>
      <c r="AH450" s="16">
        <f>武器2!AD450</f>
        <v>0</v>
      </c>
      <c r="AI450" s="16">
        <f>武器2!AE450</f>
        <v>0</v>
      </c>
      <c r="AJ450" s="16">
        <f>武器2!AF450</f>
        <v>0</v>
      </c>
      <c r="AK450" s="16">
        <f>武器2!AG450</f>
        <v>0</v>
      </c>
      <c r="AL450" s="16">
        <f>武器2!AH450</f>
        <v>0</v>
      </c>
      <c r="AM450" s="16">
        <f>武器2!AI450</f>
        <v>0</v>
      </c>
      <c r="AN450" s="16">
        <f>武器2!AJ450</f>
        <v>0</v>
      </c>
      <c r="AO450" s="21">
        <f t="shared" si="130"/>
        <v>223.5</v>
      </c>
      <c r="AP450" s="21">
        <f t="shared" si="131"/>
        <v>195450</v>
      </c>
      <c r="AQ450" t="str">
        <f t="shared" si="132"/>
        <v>,稻草,狗牙,石头,蘑菇</v>
      </c>
      <c r="AR450" s="24" t="str">
        <f>IF(F450="c",getSring(AQ450,4),VLOOKUP(K450&amp;F450,test4,2,FALSE))</f>
        <v>蘑菇</v>
      </c>
      <c r="AS450" s="24">
        <f t="shared" si="133"/>
        <v>30022</v>
      </c>
      <c r="AT450" s="24">
        <f t="shared" si="134"/>
        <v>745</v>
      </c>
      <c r="AU450" s="24" t="str">
        <f t="shared" si="142"/>
        <v>稻草</v>
      </c>
      <c r="AV450" s="24">
        <f t="shared" si="135"/>
        <v>30026</v>
      </c>
      <c r="AW450" s="24">
        <f t="shared" si="136"/>
        <v>186</v>
      </c>
      <c r="AX450" s="24" t="str">
        <f t="shared" si="143"/>
        <v>狗牙</v>
      </c>
      <c r="AY450" s="24">
        <f t="shared" si="137"/>
        <v>30038</v>
      </c>
      <c r="AZ450" s="24">
        <f t="shared" si="138"/>
        <v>186</v>
      </c>
      <c r="BA450" s="24" t="str">
        <f t="shared" si="144"/>
        <v>石头</v>
      </c>
      <c r="BB450" s="24">
        <f t="shared" si="139"/>
        <v>30034</v>
      </c>
      <c r="BC450" s="24">
        <f t="shared" si="145"/>
        <v>186</v>
      </c>
    </row>
    <row r="451" spans="1:55" ht="14.25" x14ac:dyDescent="0.2">
      <c r="A451">
        <f t="shared" si="140"/>
        <v>10449</v>
      </c>
      <c r="B451" s="16">
        <v>449</v>
      </c>
      <c r="C451" s="16" t="str">
        <f ca="1">武器1!C451</f>
        <v>IC1708</v>
      </c>
      <c r="D451" s="16" t="str">
        <f ca="1">武器1!D451</f>
        <v>神奇的塞尔塔血镰</v>
      </c>
      <c r="E451" s="16">
        <f t="shared" ref="E451:E514" si="147">VLOOKUP(J451&amp;O451&amp;F451,test11,5,FALSE)</f>
        <v>3</v>
      </c>
      <c r="F451" s="36" t="str">
        <f t="shared" si="146"/>
        <v>s</v>
      </c>
      <c r="G451" s="39">
        <f t="shared" si="141"/>
        <v>3</v>
      </c>
      <c r="H451" s="19" t="s">
        <v>21</v>
      </c>
      <c r="I451" s="3" t="s">
        <v>36</v>
      </c>
      <c r="J451" s="3" t="s">
        <v>932</v>
      </c>
      <c r="K451" s="3" t="str">
        <f t="shared" ref="K451:K514" si="148">IF(F451="c","",VLOOKUP(I451,professionNatrue,2,FALSE))</f>
        <v>黑暗</v>
      </c>
      <c r="L451" s="3">
        <f t="shared" ref="L451:L514" si="149">IF(K451="",0,VLOOKUP(K451,new_natrue,2,FALSE))</f>
        <v>6</v>
      </c>
      <c r="M451" s="3">
        <f t="shared" ref="M451:M514" si="150">IF(F451="c",0,VLOOKUP(I451,professionNatureNum,3,FALSE))</f>
        <v>6</v>
      </c>
      <c r="N451" s="16">
        <v>9</v>
      </c>
      <c r="O451" s="16">
        <v>1</v>
      </c>
      <c r="P451" s="16">
        <f>武器2!L451</f>
        <v>24</v>
      </c>
      <c r="Q451" s="16">
        <f>武器2!M451</f>
        <v>0</v>
      </c>
      <c r="R451" s="16">
        <f>武器2!N451</f>
        <v>0</v>
      </c>
      <c r="S451" s="16">
        <f>武器2!O451</f>
        <v>0</v>
      </c>
      <c r="T451" s="16">
        <f>武器2!P451</f>
        <v>0</v>
      </c>
      <c r="U451" s="16">
        <f>武器2!Q451</f>
        <v>0</v>
      </c>
      <c r="V451" s="16">
        <f>武器2!R451</f>
        <v>0</v>
      </c>
      <c r="W451" s="16">
        <f>武器2!S451</f>
        <v>0</v>
      </c>
      <c r="X451" s="16">
        <f>武器2!T451</f>
        <v>4</v>
      </c>
      <c r="Y451" s="16">
        <f>武器2!U451</f>
        <v>0</v>
      </c>
      <c r="Z451" s="16">
        <f>武器2!V451</f>
        <v>0</v>
      </c>
      <c r="AA451" s="16">
        <f>武器2!W451</f>
        <v>1.3333333333333332E-2</v>
      </c>
      <c r="AB451" s="16">
        <f>武器2!X451</f>
        <v>0</v>
      </c>
      <c r="AC451" s="16">
        <f>武器2!Y451</f>
        <v>0</v>
      </c>
      <c r="AD451" s="16">
        <f>武器2!Z451</f>
        <v>0</v>
      </c>
      <c r="AE451" s="16">
        <f>武器2!AA451</f>
        <v>0</v>
      </c>
      <c r="AF451" s="16">
        <f>武器2!AB451</f>
        <v>0</v>
      </c>
      <c r="AG451" s="16">
        <f>武器2!AC451</f>
        <v>0</v>
      </c>
      <c r="AH451" s="16">
        <f>武器2!AD451</f>
        <v>0</v>
      </c>
      <c r="AI451" s="16">
        <f>武器2!AE451</f>
        <v>0</v>
      </c>
      <c r="AJ451" s="16">
        <f>武器2!AF451</f>
        <v>0</v>
      </c>
      <c r="AK451" s="16">
        <f>武器2!AG451</f>
        <v>0</v>
      </c>
      <c r="AL451" s="16">
        <f>武器2!AH451</f>
        <v>0</v>
      </c>
      <c r="AM451" s="16">
        <f>武器2!AI451</f>
        <v>0</v>
      </c>
      <c r="AN451" s="16">
        <f>武器2!AJ451</f>
        <v>0</v>
      </c>
      <c r="AO451" s="21">
        <f t="shared" ref="AO451:AO514" si="151">SUM(P451:X451)*1.5+AB451*(P451+VLOOKUP(I451,test2,4,FALSE)+SUM(AJ451:AN451))+SUM(AC451:AI451)*VLOOKUP(I451,test2,2,FALSE)</f>
        <v>42</v>
      </c>
      <c r="AP451" s="21">
        <f t="shared" ref="AP451:AP514" si="152">(VLOOKUP(AR451,sell,6,FALSE)*AT451+VLOOKUP(AU451,sell,6,FALSE)*AW451+VLOOKUP(AX451,sell,6,FALSE)*AZ451+VLOOKUP(BA451,sell,6,FALSE)*BC451)/2</f>
        <v>33600</v>
      </c>
      <c r="AQ451" t="str">
        <f t="shared" ref="AQ451:AQ514" si="153">getMarking(VLOOKUP(F451,simple1,2,FALSE),G451)</f>
        <v>,斑斓的稻草,五彩的蘑菇,剧毒牙</v>
      </c>
      <c r="AR451" s="24" t="str">
        <f>IF(F451="c",getSring(AQ451,4),VLOOKUP(K451&amp;F451,test4,2,FALSE))</f>
        <v>顶级暗之精华</v>
      </c>
      <c r="AS451" s="24">
        <f t="shared" ref="AS451:AS514" si="154">VLOOKUP(AR451,test9,2,FALSE)+30000</f>
        <v>30013</v>
      </c>
      <c r="AT451" s="24">
        <f t="shared" ref="AT451:AT514" si="155">ROUND(AO451/VLOOKUP(AR451,test7,5,FALSE),0)</f>
        <v>2</v>
      </c>
      <c r="AU451" s="24" t="str">
        <f t="shared" si="142"/>
        <v>斑斓的稻草</v>
      </c>
      <c r="AV451" s="24">
        <f t="shared" ref="AV451:AV514" si="156">VLOOKUP(AU451,test9,2,FALSE)+30000</f>
        <v>30029</v>
      </c>
      <c r="AW451" s="24">
        <f t="shared" ref="AW451:AW514" si="157">ROUND(AO451/VLOOKUP(AU451,test7,5,FALSE)/4,0)</f>
        <v>4</v>
      </c>
      <c r="AX451" s="24" t="str">
        <f t="shared" si="143"/>
        <v>五彩的蘑菇</v>
      </c>
      <c r="AY451" s="24">
        <f t="shared" ref="AY451:AY514" si="158">VLOOKUP(AX451,test9,2,FALSE)+30000</f>
        <v>30025</v>
      </c>
      <c r="AZ451" s="24">
        <f t="shared" ref="AZ451:AZ514" si="159">ROUND(AO451/4/VLOOKUP(AX451,test7,5,FALSE),0)</f>
        <v>4</v>
      </c>
      <c r="BA451" s="24" t="str">
        <f t="shared" si="144"/>
        <v>剧毒牙</v>
      </c>
      <c r="BB451" s="24">
        <f t="shared" ref="BB451:BB514" si="160">VLOOKUP(BA451,test9,2,FALSE)+30000</f>
        <v>30041</v>
      </c>
      <c r="BC451" s="24">
        <f t="shared" si="145"/>
        <v>4</v>
      </c>
    </row>
    <row r="452" spans="1:55" ht="14.25" x14ac:dyDescent="0.2">
      <c r="A452">
        <f t="shared" ref="A452:A515" si="161">B452+10000</f>
        <v>10450</v>
      </c>
      <c r="B452" s="16">
        <v>450</v>
      </c>
      <c r="C452" s="16" t="str">
        <f ca="1">武器1!C452</f>
        <v>IC1715</v>
      </c>
      <c r="D452" s="16" t="str">
        <f ca="1">武器1!D452</f>
        <v>璀璨的精灵毒镰</v>
      </c>
      <c r="E452" s="16">
        <f t="shared" si="147"/>
        <v>5</v>
      </c>
      <c r="F452" s="36" t="str">
        <f t="shared" si="146"/>
        <v>s</v>
      </c>
      <c r="G452" s="39">
        <f t="shared" ref="G452:G515" si="162">IF(F452="c",4,3)</f>
        <v>3</v>
      </c>
      <c r="H452" s="19" t="s">
        <v>21</v>
      </c>
      <c r="I452" s="3" t="s">
        <v>36</v>
      </c>
      <c r="J452" s="3" t="s">
        <v>932</v>
      </c>
      <c r="K452" s="3" t="str">
        <f t="shared" si="148"/>
        <v>黑暗</v>
      </c>
      <c r="L452" s="3">
        <f t="shared" si="149"/>
        <v>6</v>
      </c>
      <c r="M452" s="3">
        <f t="shared" si="150"/>
        <v>6</v>
      </c>
      <c r="N452" s="16">
        <v>9</v>
      </c>
      <c r="O452" s="16">
        <v>2</v>
      </c>
      <c r="P452" s="16">
        <f>武器2!L452</f>
        <v>48</v>
      </c>
      <c r="Q452" s="16">
        <f>武器2!M452</f>
        <v>0</v>
      </c>
      <c r="R452" s="16">
        <f>武器2!N452</f>
        <v>0</v>
      </c>
      <c r="S452" s="16">
        <f>武器2!O452</f>
        <v>0</v>
      </c>
      <c r="T452" s="16">
        <f>武器2!P452</f>
        <v>0</v>
      </c>
      <c r="U452" s="16">
        <f>武器2!Q452</f>
        <v>0</v>
      </c>
      <c r="V452" s="16">
        <f>武器2!R452</f>
        <v>0</v>
      </c>
      <c r="W452" s="16">
        <f>武器2!S452</f>
        <v>0</v>
      </c>
      <c r="X452" s="16">
        <f>武器2!T452</f>
        <v>0</v>
      </c>
      <c r="Y452" s="16">
        <f>武器2!U452</f>
        <v>0</v>
      </c>
      <c r="Z452" s="16">
        <f>武器2!V452</f>
        <v>4.3333333333333328E-2</v>
      </c>
      <c r="AA452" s="16">
        <f>武器2!W452</f>
        <v>0.03</v>
      </c>
      <c r="AB452" s="16">
        <f>武器2!X452</f>
        <v>0</v>
      </c>
      <c r="AC452" s="16">
        <f>武器2!Y452</f>
        <v>0</v>
      </c>
      <c r="AD452" s="16">
        <f>武器2!Z452</f>
        <v>0</v>
      </c>
      <c r="AE452" s="16">
        <f>武器2!AA452</f>
        <v>0</v>
      </c>
      <c r="AF452" s="16">
        <f>武器2!AB452</f>
        <v>0</v>
      </c>
      <c r="AG452" s="16">
        <f>武器2!AC452</f>
        <v>0</v>
      </c>
      <c r="AH452" s="16">
        <f>武器2!AD452</f>
        <v>0</v>
      </c>
      <c r="AI452" s="16">
        <f>武器2!AE452</f>
        <v>0</v>
      </c>
      <c r="AJ452" s="16">
        <f>武器2!AF452</f>
        <v>0</v>
      </c>
      <c r="AK452" s="16">
        <f>武器2!AG452</f>
        <v>0</v>
      </c>
      <c r="AL452" s="16">
        <f>武器2!AH452</f>
        <v>0</v>
      </c>
      <c r="AM452" s="16">
        <f>武器2!AI452</f>
        <v>0</v>
      </c>
      <c r="AN452" s="16">
        <f>武器2!AJ452</f>
        <v>0</v>
      </c>
      <c r="AO452" s="21">
        <f t="shared" si="151"/>
        <v>72</v>
      </c>
      <c r="AP452" s="21">
        <f t="shared" si="152"/>
        <v>67200</v>
      </c>
      <c r="AQ452" t="str">
        <f t="shared" si="153"/>
        <v>,剧毒牙,耀眼的石头,夏娃的坚果</v>
      </c>
      <c r="AR452" s="24" t="str">
        <f>IF(F452="c",getSring(AQ452,4),VLOOKUP(K452&amp;F452,test4,2,FALSE))</f>
        <v>顶级暗之精华</v>
      </c>
      <c r="AS452" s="24">
        <f t="shared" si="154"/>
        <v>30013</v>
      </c>
      <c r="AT452" s="24">
        <f t="shared" si="155"/>
        <v>4</v>
      </c>
      <c r="AU452" s="24" t="str">
        <f t="shared" ref="AU452:AU515" si="163">getSring(AQ452,1)</f>
        <v>剧毒牙</v>
      </c>
      <c r="AV452" s="24">
        <f t="shared" si="156"/>
        <v>30041</v>
      </c>
      <c r="AW452" s="24">
        <f t="shared" si="157"/>
        <v>8</v>
      </c>
      <c r="AX452" s="24" t="str">
        <f t="shared" ref="AX452:AX515" si="164">getSring(AQ452,2)</f>
        <v>耀眼的石头</v>
      </c>
      <c r="AY452" s="24">
        <f t="shared" si="158"/>
        <v>30037</v>
      </c>
      <c r="AZ452" s="24">
        <f t="shared" si="159"/>
        <v>8</v>
      </c>
      <c r="BA452" s="24" t="str">
        <f t="shared" ref="BA452:BA515" si="165">getSring(AQ452,3)</f>
        <v>夏娃的坚果</v>
      </c>
      <c r="BB452" s="24">
        <f t="shared" si="160"/>
        <v>30045</v>
      </c>
      <c r="BC452" s="24">
        <f t="shared" ref="BC452:BC515" si="166">AZ452</f>
        <v>8</v>
      </c>
    </row>
    <row r="453" spans="1:55" ht="14.25" x14ac:dyDescent="0.2">
      <c r="A453">
        <f t="shared" si="161"/>
        <v>10451</v>
      </c>
      <c r="B453" s="16">
        <v>451</v>
      </c>
      <c r="C453" s="16" t="str">
        <f ca="1">武器1!C453</f>
        <v>IC1702</v>
      </c>
      <c r="D453" s="16" t="str">
        <f ca="1">武器1!D453</f>
        <v>神秘的混乱镰刀</v>
      </c>
      <c r="E453" s="16">
        <f t="shared" si="147"/>
        <v>7</v>
      </c>
      <c r="F453" s="36" t="str">
        <f t="shared" si="146"/>
        <v>s</v>
      </c>
      <c r="G453" s="39">
        <f t="shared" si="162"/>
        <v>3</v>
      </c>
      <c r="H453" s="19" t="s">
        <v>21</v>
      </c>
      <c r="I453" s="3" t="s">
        <v>36</v>
      </c>
      <c r="J453" s="3" t="s">
        <v>932</v>
      </c>
      <c r="K453" s="3" t="str">
        <f t="shared" si="148"/>
        <v>黑暗</v>
      </c>
      <c r="L453" s="3">
        <f t="shared" si="149"/>
        <v>6</v>
      </c>
      <c r="M453" s="3">
        <f t="shared" si="150"/>
        <v>6</v>
      </c>
      <c r="N453" s="16">
        <v>9</v>
      </c>
      <c r="O453" s="16">
        <v>3</v>
      </c>
      <c r="P453" s="16">
        <f>武器2!L453</f>
        <v>73</v>
      </c>
      <c r="Q453" s="16">
        <f>武器2!M453</f>
        <v>0</v>
      </c>
      <c r="R453" s="16">
        <f>武器2!N453</f>
        <v>0</v>
      </c>
      <c r="S453" s="16">
        <f>武器2!O453</f>
        <v>0</v>
      </c>
      <c r="T453" s="16">
        <f>武器2!P453</f>
        <v>0</v>
      </c>
      <c r="U453" s="16">
        <f>武器2!Q453</f>
        <v>0</v>
      </c>
      <c r="V453" s="16">
        <f>武器2!R453</f>
        <v>0</v>
      </c>
      <c r="W453" s="16">
        <f>武器2!S453</f>
        <v>0</v>
      </c>
      <c r="X453" s="16">
        <f>武器2!T453</f>
        <v>14</v>
      </c>
      <c r="Y453" s="16">
        <f>武器2!U453</f>
        <v>0</v>
      </c>
      <c r="Z453" s="16">
        <f>武器2!V453</f>
        <v>0</v>
      </c>
      <c r="AA453" s="16">
        <f>武器2!W453</f>
        <v>0</v>
      </c>
      <c r="AB453" s="16">
        <f>武器2!X453</f>
        <v>0.22454545454545452</v>
      </c>
      <c r="AC453" s="16">
        <f>武器2!Y453</f>
        <v>0</v>
      </c>
      <c r="AD453" s="16">
        <f>武器2!Z453</f>
        <v>0</v>
      </c>
      <c r="AE453" s="16">
        <f>武器2!AA453</f>
        <v>0</v>
      </c>
      <c r="AF453" s="16">
        <f>武器2!AB453</f>
        <v>0</v>
      </c>
      <c r="AG453" s="16">
        <f>武器2!AC453</f>
        <v>0</v>
      </c>
      <c r="AH453" s="16">
        <f>武器2!AD453</f>
        <v>0</v>
      </c>
      <c r="AI453" s="16">
        <f>武器2!AE453</f>
        <v>0</v>
      </c>
      <c r="AJ453" s="16">
        <f>武器2!AF453</f>
        <v>0</v>
      </c>
      <c r="AK453" s="16">
        <f>武器2!AG453</f>
        <v>0</v>
      </c>
      <c r="AL453" s="16">
        <f>武器2!AH453</f>
        <v>0</v>
      </c>
      <c r="AM453" s="16">
        <f>武器2!AI453</f>
        <v>0.17963636363636362</v>
      </c>
      <c r="AN453" s="16">
        <f>武器2!AJ453</f>
        <v>0</v>
      </c>
      <c r="AO453" s="21">
        <f t="shared" si="151"/>
        <v>148.00997289256199</v>
      </c>
      <c r="AP453" s="21">
        <f t="shared" si="152"/>
        <v>130800</v>
      </c>
      <c r="AQ453" t="str">
        <f t="shared" si="153"/>
        <v>,夏娃的坚果,斑斓的稻草,剧毒牙</v>
      </c>
      <c r="AR453" s="24" t="str">
        <f>IF(F453="c",getSring(AQ453,4),VLOOKUP(K453&amp;F453,test4,2,FALSE))</f>
        <v>顶级暗之精华</v>
      </c>
      <c r="AS453" s="24">
        <f t="shared" si="154"/>
        <v>30013</v>
      </c>
      <c r="AT453" s="24">
        <f t="shared" si="155"/>
        <v>8</v>
      </c>
      <c r="AU453" s="24" t="str">
        <f t="shared" si="163"/>
        <v>夏娃的坚果</v>
      </c>
      <c r="AV453" s="24">
        <f t="shared" si="156"/>
        <v>30045</v>
      </c>
      <c r="AW453" s="24">
        <f t="shared" si="157"/>
        <v>15</v>
      </c>
      <c r="AX453" s="24" t="str">
        <f t="shared" si="164"/>
        <v>斑斓的稻草</v>
      </c>
      <c r="AY453" s="24">
        <f t="shared" si="158"/>
        <v>30029</v>
      </c>
      <c r="AZ453" s="24">
        <f t="shared" si="159"/>
        <v>15</v>
      </c>
      <c r="BA453" s="24" t="str">
        <f t="shared" si="165"/>
        <v>剧毒牙</v>
      </c>
      <c r="BB453" s="24">
        <f t="shared" si="160"/>
        <v>30041</v>
      </c>
      <c r="BC453" s="24">
        <f t="shared" si="166"/>
        <v>15</v>
      </c>
    </row>
    <row r="454" spans="1:55" ht="14.25" x14ac:dyDescent="0.2">
      <c r="A454">
        <f t="shared" si="161"/>
        <v>10452</v>
      </c>
      <c r="B454" s="16">
        <v>452</v>
      </c>
      <c r="C454" s="16" t="str">
        <f ca="1">武器1!C454</f>
        <v>IC1714</v>
      </c>
      <c r="D454" s="16" t="str">
        <f ca="1">武器1!D454</f>
        <v>神秘的遗迹镰刀</v>
      </c>
      <c r="E454" s="16">
        <f t="shared" si="147"/>
        <v>9</v>
      </c>
      <c r="F454" s="36" t="str">
        <f t="shared" si="146"/>
        <v>s</v>
      </c>
      <c r="G454" s="39">
        <f t="shared" si="162"/>
        <v>3</v>
      </c>
      <c r="H454" s="19" t="s">
        <v>21</v>
      </c>
      <c r="I454" s="3" t="s">
        <v>36</v>
      </c>
      <c r="J454" s="3" t="s">
        <v>932</v>
      </c>
      <c r="K454" s="3" t="str">
        <f t="shared" si="148"/>
        <v>黑暗</v>
      </c>
      <c r="L454" s="3">
        <f t="shared" si="149"/>
        <v>6</v>
      </c>
      <c r="M454" s="3">
        <f t="shared" si="150"/>
        <v>6</v>
      </c>
      <c r="N454" s="16">
        <v>9</v>
      </c>
      <c r="O454" s="16">
        <v>4</v>
      </c>
      <c r="P454" s="16">
        <f>武器2!L454</f>
        <v>97</v>
      </c>
      <c r="Q454" s="16">
        <f>武器2!M454</f>
        <v>0</v>
      </c>
      <c r="R454" s="16">
        <f>武器2!N454</f>
        <v>0</v>
      </c>
      <c r="S454" s="16">
        <f>武器2!O454</f>
        <v>0</v>
      </c>
      <c r="T454" s="16">
        <f>武器2!P454</f>
        <v>0</v>
      </c>
      <c r="U454" s="16">
        <f>武器2!Q454</f>
        <v>0</v>
      </c>
      <c r="V454" s="16">
        <f>武器2!R454</f>
        <v>0</v>
      </c>
      <c r="W454" s="16">
        <f>武器2!S454</f>
        <v>0</v>
      </c>
      <c r="X454" s="16">
        <f>武器2!T454</f>
        <v>0</v>
      </c>
      <c r="Y454" s="16">
        <f>武器2!U454</f>
        <v>0</v>
      </c>
      <c r="Z454" s="16">
        <f>武器2!V454</f>
        <v>0</v>
      </c>
      <c r="AA454" s="16">
        <f>武器2!W454</f>
        <v>0</v>
      </c>
      <c r="AB454" s="16">
        <f>武器2!X454</f>
        <v>0.29909090909090907</v>
      </c>
      <c r="AC454" s="16">
        <f>武器2!Y454</f>
        <v>0</v>
      </c>
      <c r="AD454" s="16">
        <f>武器2!Z454</f>
        <v>0</v>
      </c>
      <c r="AE454" s="16">
        <f>武器2!AA454</f>
        <v>0</v>
      </c>
      <c r="AF454" s="16">
        <f>武器2!AB454</f>
        <v>0</v>
      </c>
      <c r="AG454" s="16">
        <f>武器2!AC454</f>
        <v>0</v>
      </c>
      <c r="AH454" s="16">
        <f>武器2!AD454</f>
        <v>0</v>
      </c>
      <c r="AI454" s="16">
        <f>武器2!AE454</f>
        <v>0</v>
      </c>
      <c r="AJ454" s="16">
        <f>武器2!AF454</f>
        <v>0</v>
      </c>
      <c r="AK454" s="16">
        <f>武器2!AG454</f>
        <v>0.23927272727272728</v>
      </c>
      <c r="AL454" s="16">
        <f>武器2!AH454</f>
        <v>0</v>
      </c>
      <c r="AM454" s="16">
        <f>武器2!AI454</f>
        <v>0.23927272727272728</v>
      </c>
      <c r="AN454" s="16">
        <f>武器2!AJ454</f>
        <v>0</v>
      </c>
      <c r="AO454" s="21">
        <f t="shared" si="151"/>
        <v>176.09058314049588</v>
      </c>
      <c r="AP454" s="21">
        <f t="shared" si="152"/>
        <v>151200</v>
      </c>
      <c r="AQ454" t="str">
        <f t="shared" si="153"/>
        <v>,紫水晶,剧毒牙,五彩的蘑菇</v>
      </c>
      <c r="AR454" s="24" t="str">
        <f>IF(F454="c",getSring(AQ454,4),VLOOKUP(K454&amp;F454,test4,2,FALSE))</f>
        <v>顶级暗之精华</v>
      </c>
      <c r="AS454" s="24">
        <f t="shared" si="154"/>
        <v>30013</v>
      </c>
      <c r="AT454" s="24">
        <f t="shared" si="155"/>
        <v>9</v>
      </c>
      <c r="AU454" s="24" t="str">
        <f t="shared" si="163"/>
        <v>紫水晶</v>
      </c>
      <c r="AV454" s="24">
        <f t="shared" si="156"/>
        <v>30033</v>
      </c>
      <c r="AW454" s="24">
        <f t="shared" si="157"/>
        <v>18</v>
      </c>
      <c r="AX454" s="24" t="str">
        <f t="shared" si="164"/>
        <v>剧毒牙</v>
      </c>
      <c r="AY454" s="24">
        <f t="shared" si="158"/>
        <v>30041</v>
      </c>
      <c r="AZ454" s="24">
        <f t="shared" si="159"/>
        <v>18</v>
      </c>
      <c r="BA454" s="24" t="str">
        <f t="shared" si="165"/>
        <v>五彩的蘑菇</v>
      </c>
      <c r="BB454" s="24">
        <f t="shared" si="160"/>
        <v>30025</v>
      </c>
      <c r="BC454" s="24">
        <f t="shared" si="166"/>
        <v>18</v>
      </c>
    </row>
    <row r="455" spans="1:55" ht="14.25" x14ac:dyDescent="0.2">
      <c r="A455">
        <f t="shared" si="161"/>
        <v>10453</v>
      </c>
      <c r="B455" s="16">
        <v>453</v>
      </c>
      <c r="C455" s="16" t="str">
        <f ca="1">武器1!C455</f>
        <v>IC1715</v>
      </c>
      <c r="D455" s="16" t="str">
        <f ca="1">武器1!D455</f>
        <v>神秘的颓废血镰</v>
      </c>
      <c r="E455" s="16">
        <f t="shared" si="147"/>
        <v>11</v>
      </c>
      <c r="F455" s="36" t="str">
        <f t="shared" si="146"/>
        <v>s</v>
      </c>
      <c r="G455" s="39">
        <f t="shared" si="162"/>
        <v>3</v>
      </c>
      <c r="H455" s="19" t="s">
        <v>21</v>
      </c>
      <c r="I455" s="3" t="s">
        <v>36</v>
      </c>
      <c r="J455" s="3" t="s">
        <v>932</v>
      </c>
      <c r="K455" s="3" t="str">
        <f t="shared" si="148"/>
        <v>黑暗</v>
      </c>
      <c r="L455" s="3">
        <f t="shared" si="149"/>
        <v>6</v>
      </c>
      <c r="M455" s="3">
        <f t="shared" si="150"/>
        <v>6</v>
      </c>
      <c r="N455" s="16">
        <v>9</v>
      </c>
      <c r="O455" s="16">
        <v>5</v>
      </c>
      <c r="P455" s="16">
        <f>武器2!L455</f>
        <v>122</v>
      </c>
      <c r="Q455" s="16">
        <f>武器2!M455</f>
        <v>0</v>
      </c>
      <c r="R455" s="16">
        <f>武器2!N455</f>
        <v>0</v>
      </c>
      <c r="S455" s="16">
        <f>武器2!O455</f>
        <v>0</v>
      </c>
      <c r="T455" s="16">
        <f>武器2!P455</f>
        <v>0</v>
      </c>
      <c r="U455" s="16">
        <f>武器2!Q455</f>
        <v>0</v>
      </c>
      <c r="V455" s="16">
        <f>武器2!R455</f>
        <v>0</v>
      </c>
      <c r="W455" s="16">
        <f>武器2!S455</f>
        <v>0</v>
      </c>
      <c r="X455" s="16">
        <f>武器2!T455</f>
        <v>0</v>
      </c>
      <c r="Y455" s="16">
        <f>武器2!U455</f>
        <v>0.08</v>
      </c>
      <c r="Z455" s="16">
        <f>武器2!V455</f>
        <v>0</v>
      </c>
      <c r="AA455" s="16">
        <f>武器2!W455</f>
        <v>0.08</v>
      </c>
      <c r="AB455" s="16">
        <f>武器2!X455</f>
        <v>0.37636363636363634</v>
      </c>
      <c r="AC455" s="16">
        <f>武器2!Y455</f>
        <v>0</v>
      </c>
      <c r="AD455" s="16">
        <f>武器2!Z455</f>
        <v>0</v>
      </c>
      <c r="AE455" s="16">
        <f>武器2!AA455</f>
        <v>0</v>
      </c>
      <c r="AF455" s="16">
        <f>武器2!AB455</f>
        <v>0</v>
      </c>
      <c r="AG455" s="16">
        <f>武器2!AC455</f>
        <v>0</v>
      </c>
      <c r="AH455" s="16">
        <f>武器2!AD455</f>
        <v>0</v>
      </c>
      <c r="AI455" s="16">
        <f>武器2!AE455</f>
        <v>0</v>
      </c>
      <c r="AJ455" s="16">
        <f>武器2!AF455</f>
        <v>0</v>
      </c>
      <c r="AK455" s="16">
        <f>武器2!AG455</f>
        <v>0.30109090909090908</v>
      </c>
      <c r="AL455" s="16">
        <f>武器2!AH455</f>
        <v>0</v>
      </c>
      <c r="AM455" s="16">
        <f>武器2!AI455</f>
        <v>0</v>
      </c>
      <c r="AN455" s="16">
        <f>武器2!AJ455</f>
        <v>0</v>
      </c>
      <c r="AO455" s="21">
        <f t="shared" si="151"/>
        <v>230.83622876033058</v>
      </c>
      <c r="AP455" s="21">
        <f t="shared" si="152"/>
        <v>201600</v>
      </c>
      <c r="AQ455" t="str">
        <f t="shared" si="153"/>
        <v>,紫水晶,夏娃的坚果,斑斓的稻草</v>
      </c>
      <c r="AR455" s="24" t="str">
        <f>IF(F455="c",getSring(AQ455,4),VLOOKUP(K455&amp;F455,test4,2,FALSE))</f>
        <v>顶级暗之精华</v>
      </c>
      <c r="AS455" s="24">
        <f t="shared" si="154"/>
        <v>30013</v>
      </c>
      <c r="AT455" s="24">
        <f t="shared" si="155"/>
        <v>12</v>
      </c>
      <c r="AU455" s="24" t="str">
        <f t="shared" si="163"/>
        <v>紫水晶</v>
      </c>
      <c r="AV455" s="24">
        <f t="shared" si="156"/>
        <v>30033</v>
      </c>
      <c r="AW455" s="24">
        <f t="shared" si="157"/>
        <v>24</v>
      </c>
      <c r="AX455" s="24" t="str">
        <f t="shared" si="164"/>
        <v>夏娃的坚果</v>
      </c>
      <c r="AY455" s="24">
        <f t="shared" si="158"/>
        <v>30045</v>
      </c>
      <c r="AZ455" s="24">
        <f t="shared" si="159"/>
        <v>24</v>
      </c>
      <c r="BA455" s="24" t="str">
        <f t="shared" si="165"/>
        <v>斑斓的稻草</v>
      </c>
      <c r="BB455" s="24">
        <f t="shared" si="160"/>
        <v>30029</v>
      </c>
      <c r="BC455" s="24">
        <f t="shared" si="166"/>
        <v>24</v>
      </c>
    </row>
    <row r="456" spans="1:55" ht="14.25" x14ac:dyDescent="0.2">
      <c r="A456">
        <f t="shared" si="161"/>
        <v>10454</v>
      </c>
      <c r="B456" s="16">
        <v>454</v>
      </c>
      <c r="C456" s="16" t="str">
        <f ca="1">武器1!C456</f>
        <v>IC1701</v>
      </c>
      <c r="D456" s="16" t="str">
        <f ca="1">武器1!D456</f>
        <v>璀璨的精钢血镰</v>
      </c>
      <c r="E456" s="16">
        <f t="shared" si="147"/>
        <v>13</v>
      </c>
      <c r="F456" s="36" t="str">
        <f t="shared" si="146"/>
        <v>s</v>
      </c>
      <c r="G456" s="39">
        <f t="shared" si="162"/>
        <v>3</v>
      </c>
      <c r="H456" s="19" t="s">
        <v>21</v>
      </c>
      <c r="I456" s="3" t="s">
        <v>36</v>
      </c>
      <c r="J456" s="3" t="s">
        <v>932</v>
      </c>
      <c r="K456" s="3" t="str">
        <f t="shared" si="148"/>
        <v>黑暗</v>
      </c>
      <c r="L456" s="3">
        <f t="shared" si="149"/>
        <v>6</v>
      </c>
      <c r="M456" s="3">
        <f t="shared" si="150"/>
        <v>6</v>
      </c>
      <c r="N456" s="16">
        <v>9</v>
      </c>
      <c r="O456" s="16">
        <v>6</v>
      </c>
      <c r="P456" s="16">
        <f>武器2!L456</f>
        <v>146</v>
      </c>
      <c r="Q456" s="16">
        <f>武器2!M456</f>
        <v>0</v>
      </c>
      <c r="R456" s="16">
        <f>武器2!N456</f>
        <v>0</v>
      </c>
      <c r="S456" s="16">
        <f>武器2!O456</f>
        <v>0</v>
      </c>
      <c r="T456" s="16">
        <f>武器2!P456</f>
        <v>0</v>
      </c>
      <c r="U456" s="16">
        <f>武器2!Q456</f>
        <v>0</v>
      </c>
      <c r="V456" s="16">
        <f>武器2!R456</f>
        <v>0</v>
      </c>
      <c r="W456" s="16">
        <f>武器2!S456</f>
        <v>40</v>
      </c>
      <c r="X456" s="16">
        <f>武器2!T456</f>
        <v>0</v>
      </c>
      <c r="Y456" s="16">
        <f>武器2!U456</f>
        <v>9.6666666666666665E-2</v>
      </c>
      <c r="Z456" s="16">
        <f>武器2!V456</f>
        <v>0</v>
      </c>
      <c r="AA456" s="16">
        <f>武器2!W456</f>
        <v>0</v>
      </c>
      <c r="AB456" s="16">
        <f>武器2!X456</f>
        <v>0.45090909090909093</v>
      </c>
      <c r="AC456" s="16">
        <f>武器2!Y456</f>
        <v>0</v>
      </c>
      <c r="AD456" s="16">
        <f>武器2!Z456</f>
        <v>6.5420560747663559E-2</v>
      </c>
      <c r="AE456" s="16">
        <f>武器2!AA456</f>
        <v>0</v>
      </c>
      <c r="AF456" s="16">
        <f>武器2!AB456</f>
        <v>0</v>
      </c>
      <c r="AG456" s="16">
        <f>武器2!AC456</f>
        <v>0</v>
      </c>
      <c r="AH456" s="16">
        <f>武器2!AD456</f>
        <v>0</v>
      </c>
      <c r="AI456" s="16">
        <f>武器2!AE456</f>
        <v>0</v>
      </c>
      <c r="AJ456" s="16">
        <f>武器2!AF456</f>
        <v>0</v>
      </c>
      <c r="AK456" s="16">
        <f>武器2!AG456</f>
        <v>0</v>
      </c>
      <c r="AL456" s="16">
        <f>武器2!AH456</f>
        <v>0</v>
      </c>
      <c r="AM456" s="16">
        <f>武器2!AI456</f>
        <v>0</v>
      </c>
      <c r="AN456" s="16">
        <f>武器2!AJ456</f>
        <v>0</v>
      </c>
      <c r="AO456" s="21">
        <f t="shared" si="151"/>
        <v>347.3699881053526</v>
      </c>
      <c r="AP456" s="21">
        <f t="shared" si="152"/>
        <v>302400</v>
      </c>
      <c r="AQ456" t="str">
        <f t="shared" si="153"/>
        <v>,剧毒牙,夏娃的坚果,五彩的蘑菇</v>
      </c>
      <c r="AR456" s="24" t="str">
        <f>IF(F456="c",getSring(AQ456,4),VLOOKUP(K456&amp;F456,test4,2,FALSE))</f>
        <v>顶级暗之精华</v>
      </c>
      <c r="AS456" s="24">
        <f t="shared" si="154"/>
        <v>30013</v>
      </c>
      <c r="AT456" s="24">
        <f t="shared" si="155"/>
        <v>18</v>
      </c>
      <c r="AU456" s="24" t="str">
        <f t="shared" si="163"/>
        <v>剧毒牙</v>
      </c>
      <c r="AV456" s="24">
        <f t="shared" si="156"/>
        <v>30041</v>
      </c>
      <c r="AW456" s="24">
        <f t="shared" si="157"/>
        <v>36</v>
      </c>
      <c r="AX456" s="24" t="str">
        <f t="shared" si="164"/>
        <v>夏娃的坚果</v>
      </c>
      <c r="AY456" s="24">
        <f t="shared" si="158"/>
        <v>30045</v>
      </c>
      <c r="AZ456" s="24">
        <f t="shared" si="159"/>
        <v>36</v>
      </c>
      <c r="BA456" s="24" t="str">
        <f t="shared" si="165"/>
        <v>五彩的蘑菇</v>
      </c>
      <c r="BB456" s="24">
        <f t="shared" si="160"/>
        <v>30025</v>
      </c>
      <c r="BC456" s="24">
        <f t="shared" si="166"/>
        <v>36</v>
      </c>
    </row>
    <row r="457" spans="1:55" ht="14.25" x14ac:dyDescent="0.2">
      <c r="A457">
        <f t="shared" si="161"/>
        <v>10455</v>
      </c>
      <c r="B457" s="16">
        <v>455</v>
      </c>
      <c r="C457" s="16" t="str">
        <f ca="1">武器1!C457</f>
        <v>IC1702</v>
      </c>
      <c r="D457" s="16" t="str">
        <f ca="1">武器1!D457</f>
        <v>璀璨的空灵毒镰</v>
      </c>
      <c r="E457" s="16">
        <f t="shared" si="147"/>
        <v>15</v>
      </c>
      <c r="F457" s="36" t="str">
        <f t="shared" si="146"/>
        <v>s</v>
      </c>
      <c r="G457" s="39">
        <f t="shared" si="162"/>
        <v>3</v>
      </c>
      <c r="H457" s="19" t="s">
        <v>21</v>
      </c>
      <c r="I457" s="3" t="s">
        <v>36</v>
      </c>
      <c r="J457" s="3" t="s">
        <v>932</v>
      </c>
      <c r="K457" s="3" t="str">
        <f t="shared" si="148"/>
        <v>黑暗</v>
      </c>
      <c r="L457" s="3">
        <f t="shared" si="149"/>
        <v>6</v>
      </c>
      <c r="M457" s="3">
        <f t="shared" si="150"/>
        <v>6</v>
      </c>
      <c r="N457" s="16">
        <v>9</v>
      </c>
      <c r="O457" s="16">
        <v>7</v>
      </c>
      <c r="P457" s="16">
        <f>武器2!L457</f>
        <v>171</v>
      </c>
      <c r="Q457" s="16">
        <f>武器2!M457</f>
        <v>0</v>
      </c>
      <c r="R457" s="16">
        <f>武器2!N457</f>
        <v>0</v>
      </c>
      <c r="S457" s="16">
        <f>武器2!O457</f>
        <v>0</v>
      </c>
      <c r="T457" s="16">
        <f>武器2!P457</f>
        <v>0</v>
      </c>
      <c r="U457" s="16">
        <f>武器2!Q457</f>
        <v>0</v>
      </c>
      <c r="V457" s="16">
        <f>武器2!R457</f>
        <v>0</v>
      </c>
      <c r="W457" s="16">
        <f>武器2!S457</f>
        <v>47</v>
      </c>
      <c r="X457" s="16">
        <f>武器2!T457</f>
        <v>0</v>
      </c>
      <c r="Y457" s="16">
        <f>武器2!U457</f>
        <v>0.11333333333333334</v>
      </c>
      <c r="Z457" s="16">
        <f>武器2!V457</f>
        <v>0</v>
      </c>
      <c r="AA457" s="16">
        <f>武器2!W457</f>
        <v>0</v>
      </c>
      <c r="AB457" s="16">
        <f>武器2!X457</f>
        <v>0.52636363636363637</v>
      </c>
      <c r="AC457" s="16">
        <f>武器2!Y457</f>
        <v>0</v>
      </c>
      <c r="AD457" s="16">
        <f>武器2!Z457</f>
        <v>0</v>
      </c>
      <c r="AE457" s="16">
        <f>武器2!AA457</f>
        <v>0</v>
      </c>
      <c r="AF457" s="16">
        <f>武器2!AB457</f>
        <v>0</v>
      </c>
      <c r="AG457" s="16">
        <f>武器2!AC457</f>
        <v>0</v>
      </c>
      <c r="AH457" s="16">
        <f>武器2!AD457</f>
        <v>0</v>
      </c>
      <c r="AI457" s="16">
        <f>武器2!AE457</f>
        <v>0</v>
      </c>
      <c r="AJ457" s="16">
        <f>武器2!AF457</f>
        <v>0.42109090909090913</v>
      </c>
      <c r="AK457" s="16">
        <f>武器2!AG457</f>
        <v>0</v>
      </c>
      <c r="AL457" s="16">
        <f>武器2!AH457</f>
        <v>0</v>
      </c>
      <c r="AM457" s="16">
        <f>武器2!AI457</f>
        <v>0</v>
      </c>
      <c r="AN457" s="16">
        <f>武器2!AJ457</f>
        <v>0.42109090909090913</v>
      </c>
      <c r="AO457" s="21">
        <f t="shared" si="151"/>
        <v>419.97802115702478</v>
      </c>
      <c r="AP457" s="21">
        <f t="shared" si="152"/>
        <v>369600</v>
      </c>
      <c r="AQ457" t="str">
        <f t="shared" si="153"/>
        <v>,五彩的蘑菇,耀眼的石头,紫水晶</v>
      </c>
      <c r="AR457" s="24" t="str">
        <f>IF(F457="c",getSring(AQ457,4),VLOOKUP(K457&amp;F457,test4,2,FALSE))</f>
        <v>顶级暗之精华</v>
      </c>
      <c r="AS457" s="24">
        <f t="shared" si="154"/>
        <v>30013</v>
      </c>
      <c r="AT457" s="24">
        <f t="shared" si="155"/>
        <v>22</v>
      </c>
      <c r="AU457" s="24" t="str">
        <f t="shared" si="163"/>
        <v>五彩的蘑菇</v>
      </c>
      <c r="AV457" s="24">
        <f t="shared" si="156"/>
        <v>30025</v>
      </c>
      <c r="AW457" s="24">
        <f t="shared" si="157"/>
        <v>44</v>
      </c>
      <c r="AX457" s="24" t="str">
        <f t="shared" si="164"/>
        <v>耀眼的石头</v>
      </c>
      <c r="AY457" s="24">
        <f t="shared" si="158"/>
        <v>30037</v>
      </c>
      <c r="AZ457" s="24">
        <f t="shared" si="159"/>
        <v>44</v>
      </c>
      <c r="BA457" s="24" t="str">
        <f t="shared" si="165"/>
        <v>紫水晶</v>
      </c>
      <c r="BB457" s="24">
        <f t="shared" si="160"/>
        <v>30033</v>
      </c>
      <c r="BC457" s="24">
        <f t="shared" si="166"/>
        <v>44</v>
      </c>
    </row>
    <row r="458" spans="1:55" ht="14.25" x14ac:dyDescent="0.2">
      <c r="A458">
        <f t="shared" si="161"/>
        <v>10456</v>
      </c>
      <c r="B458" s="16">
        <v>456</v>
      </c>
      <c r="C458" s="16" t="str">
        <f ca="1">武器1!C458</f>
        <v>IC1702</v>
      </c>
      <c r="D458" s="16" t="str">
        <f ca="1">武器1!D458</f>
        <v>神奇的空灵毒镰</v>
      </c>
      <c r="E458" s="16">
        <f t="shared" si="147"/>
        <v>17</v>
      </c>
      <c r="F458" s="36" t="str">
        <f t="shared" si="146"/>
        <v>s</v>
      </c>
      <c r="G458" s="39">
        <f t="shared" si="162"/>
        <v>3</v>
      </c>
      <c r="H458" s="19" t="s">
        <v>21</v>
      </c>
      <c r="I458" s="3" t="s">
        <v>36</v>
      </c>
      <c r="J458" s="3" t="s">
        <v>932</v>
      </c>
      <c r="K458" s="3" t="str">
        <f t="shared" si="148"/>
        <v>黑暗</v>
      </c>
      <c r="L458" s="3">
        <f t="shared" si="149"/>
        <v>6</v>
      </c>
      <c r="M458" s="3">
        <f t="shared" si="150"/>
        <v>6</v>
      </c>
      <c r="N458" s="16">
        <v>9</v>
      </c>
      <c r="O458" s="16">
        <v>8</v>
      </c>
      <c r="P458" s="16">
        <f>武器2!L458</f>
        <v>195</v>
      </c>
      <c r="Q458" s="16">
        <f>武器2!M458</f>
        <v>0</v>
      </c>
      <c r="R458" s="16">
        <f>武器2!N458</f>
        <v>0</v>
      </c>
      <c r="S458" s="16">
        <f>武器2!O458</f>
        <v>0</v>
      </c>
      <c r="T458" s="16">
        <f>武器2!P458</f>
        <v>0</v>
      </c>
      <c r="U458" s="16">
        <f>武器2!Q458</f>
        <v>0</v>
      </c>
      <c r="V458" s="16">
        <f>武器2!R458</f>
        <v>0</v>
      </c>
      <c r="W458" s="16">
        <f>武器2!S458</f>
        <v>53</v>
      </c>
      <c r="X458" s="16">
        <f>武器2!T458</f>
        <v>0</v>
      </c>
      <c r="Y458" s="16">
        <f>武器2!U458</f>
        <v>0.13</v>
      </c>
      <c r="Z458" s="16">
        <f>武器2!V458</f>
        <v>0</v>
      </c>
      <c r="AA458" s="16">
        <f>武器2!W458</f>
        <v>0.13</v>
      </c>
      <c r="AB458" s="16">
        <f>武器2!X458</f>
        <v>0</v>
      </c>
      <c r="AC458" s="16">
        <f>武器2!Y458</f>
        <v>0</v>
      </c>
      <c r="AD458" s="16">
        <f>武器2!Z458</f>
        <v>0</v>
      </c>
      <c r="AE458" s="16">
        <f>武器2!AA458</f>
        <v>0</v>
      </c>
      <c r="AF458" s="16">
        <f>武器2!AB458</f>
        <v>0</v>
      </c>
      <c r="AG458" s="16">
        <f>武器2!AC458</f>
        <v>0</v>
      </c>
      <c r="AH458" s="16">
        <f>武器2!AD458</f>
        <v>0</v>
      </c>
      <c r="AI458" s="16">
        <f>武器2!AE458</f>
        <v>0</v>
      </c>
      <c r="AJ458" s="16">
        <f>武器2!AF458</f>
        <v>0</v>
      </c>
      <c r="AK458" s="16">
        <f>武器2!AG458</f>
        <v>0</v>
      </c>
      <c r="AL458" s="16">
        <f>武器2!AH458</f>
        <v>0.48218181818181827</v>
      </c>
      <c r="AM458" s="16">
        <f>武器2!AI458</f>
        <v>0.48218181818181827</v>
      </c>
      <c r="AN458" s="16">
        <f>武器2!AJ458</f>
        <v>0</v>
      </c>
      <c r="AO458" s="21">
        <f t="shared" si="151"/>
        <v>372</v>
      </c>
      <c r="AP458" s="21">
        <f t="shared" si="152"/>
        <v>322800</v>
      </c>
      <c r="AQ458" t="str">
        <f t="shared" si="153"/>
        <v>,五彩的蘑菇,耀眼的石头,紫水晶</v>
      </c>
      <c r="AR458" s="24" t="str">
        <f>IF(F458="c",getSring(AQ458,4),VLOOKUP(K458&amp;F458,test4,2,FALSE))</f>
        <v>顶级暗之精华</v>
      </c>
      <c r="AS458" s="24">
        <f t="shared" si="154"/>
        <v>30013</v>
      </c>
      <c r="AT458" s="24">
        <f t="shared" si="155"/>
        <v>19</v>
      </c>
      <c r="AU458" s="24" t="str">
        <f t="shared" si="163"/>
        <v>五彩的蘑菇</v>
      </c>
      <c r="AV458" s="24">
        <f t="shared" si="156"/>
        <v>30025</v>
      </c>
      <c r="AW458" s="24">
        <f t="shared" si="157"/>
        <v>39</v>
      </c>
      <c r="AX458" s="24" t="str">
        <f t="shared" si="164"/>
        <v>耀眼的石头</v>
      </c>
      <c r="AY458" s="24">
        <f t="shared" si="158"/>
        <v>30037</v>
      </c>
      <c r="AZ458" s="24">
        <f t="shared" si="159"/>
        <v>39</v>
      </c>
      <c r="BA458" s="24" t="str">
        <f t="shared" si="165"/>
        <v>紫水晶</v>
      </c>
      <c r="BB458" s="24">
        <f t="shared" si="160"/>
        <v>30033</v>
      </c>
      <c r="BC458" s="24">
        <f t="shared" si="166"/>
        <v>39</v>
      </c>
    </row>
    <row r="459" spans="1:55" ht="14.25" x14ac:dyDescent="0.2">
      <c r="A459">
        <f t="shared" si="161"/>
        <v>10457</v>
      </c>
      <c r="B459" s="16">
        <v>457</v>
      </c>
      <c r="C459" s="16" t="str">
        <f ca="1">武器1!C459</f>
        <v>IC1710</v>
      </c>
      <c r="D459" s="16" t="str">
        <f ca="1">武器1!D459</f>
        <v>精致的忏悔血镰</v>
      </c>
      <c r="E459" s="16">
        <f t="shared" si="147"/>
        <v>3</v>
      </c>
      <c r="F459" s="36" t="str">
        <f t="shared" si="146"/>
        <v>a</v>
      </c>
      <c r="G459" s="39">
        <f t="shared" si="162"/>
        <v>3</v>
      </c>
      <c r="H459" s="19" t="s">
        <v>21</v>
      </c>
      <c r="I459" s="3" t="s">
        <v>36</v>
      </c>
      <c r="J459" s="3" t="s">
        <v>932</v>
      </c>
      <c r="K459" s="3" t="str">
        <f t="shared" si="148"/>
        <v>黑暗</v>
      </c>
      <c r="L459" s="3">
        <f t="shared" si="149"/>
        <v>6</v>
      </c>
      <c r="M459" s="3">
        <f t="shared" si="150"/>
        <v>6</v>
      </c>
      <c r="N459" s="16">
        <v>9</v>
      </c>
      <c r="O459" s="16">
        <v>1</v>
      </c>
      <c r="P459" s="16">
        <f>武器2!L459</f>
        <v>18</v>
      </c>
      <c r="Q459" s="16">
        <f>武器2!M459</f>
        <v>0</v>
      </c>
      <c r="R459" s="16">
        <f>武器2!N459</f>
        <v>0</v>
      </c>
      <c r="S459" s="16">
        <f>武器2!O459</f>
        <v>0</v>
      </c>
      <c r="T459" s="16">
        <f>武器2!P459</f>
        <v>0</v>
      </c>
      <c r="U459" s="16">
        <f>武器2!Q459</f>
        <v>0</v>
      </c>
      <c r="V459" s="16">
        <f>武器2!R459</f>
        <v>0</v>
      </c>
      <c r="W459" s="16">
        <f>武器2!S459</f>
        <v>7</v>
      </c>
      <c r="X459" s="16">
        <f>武器2!T459</f>
        <v>0</v>
      </c>
      <c r="Y459" s="16">
        <f>武器2!U459</f>
        <v>0</v>
      </c>
      <c r="Z459" s="16">
        <f>武器2!V459</f>
        <v>0</v>
      </c>
      <c r="AA459" s="16">
        <f>武器2!W459</f>
        <v>0</v>
      </c>
      <c r="AB459" s="16">
        <f>武器2!X459</f>
        <v>0</v>
      </c>
      <c r="AC459" s="16">
        <f>武器2!Y459</f>
        <v>0</v>
      </c>
      <c r="AD459" s="16">
        <f>武器2!Z459</f>
        <v>0</v>
      </c>
      <c r="AE459" s="16">
        <f>武器2!AA459</f>
        <v>0</v>
      </c>
      <c r="AF459" s="16">
        <f>武器2!AB459</f>
        <v>0</v>
      </c>
      <c r="AG459" s="16">
        <f>武器2!AC459</f>
        <v>0</v>
      </c>
      <c r="AH459" s="16">
        <f>武器2!AD459</f>
        <v>0</v>
      </c>
      <c r="AI459" s="16">
        <f>武器2!AE459</f>
        <v>0</v>
      </c>
      <c r="AJ459" s="16">
        <f>武器2!AF459</f>
        <v>0</v>
      </c>
      <c r="AK459" s="16">
        <f>武器2!AG459</f>
        <v>0</v>
      </c>
      <c r="AL459" s="16">
        <f>武器2!AH459</f>
        <v>0</v>
      </c>
      <c r="AM459" s="16">
        <f>武器2!AI459</f>
        <v>0</v>
      </c>
      <c r="AN459" s="16">
        <f>武器2!AJ459</f>
        <v>0</v>
      </c>
      <c r="AO459" s="21">
        <f t="shared" si="151"/>
        <v>37.5</v>
      </c>
      <c r="AP459" s="21">
        <f t="shared" si="152"/>
        <v>33600</v>
      </c>
      <c r="AQ459" t="str">
        <f t="shared" si="153"/>
        <v>,诱人的坚果,发光的石头,黄水晶</v>
      </c>
      <c r="AR459" s="24" t="str">
        <f>IF(F459="c",getSring(AQ459,4),VLOOKUP(K459&amp;F459,test4,2,FALSE))</f>
        <v>上级暗之精华</v>
      </c>
      <c r="AS459" s="24">
        <f t="shared" si="154"/>
        <v>30014</v>
      </c>
      <c r="AT459" s="24">
        <f t="shared" si="155"/>
        <v>4</v>
      </c>
      <c r="AU459" s="24" t="str">
        <f t="shared" si="163"/>
        <v>诱人的坚果</v>
      </c>
      <c r="AV459" s="24">
        <f t="shared" si="156"/>
        <v>30044</v>
      </c>
      <c r="AW459" s="24">
        <f t="shared" si="157"/>
        <v>8</v>
      </c>
      <c r="AX459" s="24" t="str">
        <f t="shared" si="164"/>
        <v>发光的石头</v>
      </c>
      <c r="AY459" s="24">
        <f t="shared" si="158"/>
        <v>30036</v>
      </c>
      <c r="AZ459" s="24">
        <f t="shared" si="159"/>
        <v>8</v>
      </c>
      <c r="BA459" s="24" t="str">
        <f t="shared" si="165"/>
        <v>黄水晶</v>
      </c>
      <c r="BB459" s="24">
        <f t="shared" si="160"/>
        <v>30032</v>
      </c>
      <c r="BC459" s="24">
        <f t="shared" si="166"/>
        <v>8</v>
      </c>
    </row>
    <row r="460" spans="1:55" ht="14.25" x14ac:dyDescent="0.2">
      <c r="A460">
        <f t="shared" si="161"/>
        <v>10458</v>
      </c>
      <c r="B460" s="16">
        <v>458</v>
      </c>
      <c r="C460" s="16" t="str">
        <f ca="1">武器1!C460</f>
        <v>IC1710</v>
      </c>
      <c r="D460" s="16" t="str">
        <f ca="1">武器1!D460</f>
        <v>犀利的精灵毒镰</v>
      </c>
      <c r="E460" s="16">
        <f t="shared" si="147"/>
        <v>5</v>
      </c>
      <c r="F460" s="36" t="str">
        <f t="shared" si="146"/>
        <v>a</v>
      </c>
      <c r="G460" s="39">
        <f t="shared" si="162"/>
        <v>3</v>
      </c>
      <c r="H460" s="19" t="s">
        <v>21</v>
      </c>
      <c r="I460" s="3" t="s">
        <v>36</v>
      </c>
      <c r="J460" s="3" t="s">
        <v>932</v>
      </c>
      <c r="K460" s="3" t="str">
        <f t="shared" si="148"/>
        <v>黑暗</v>
      </c>
      <c r="L460" s="3">
        <f t="shared" si="149"/>
        <v>6</v>
      </c>
      <c r="M460" s="3">
        <f t="shared" si="150"/>
        <v>6</v>
      </c>
      <c r="N460" s="16">
        <v>9</v>
      </c>
      <c r="O460" s="16">
        <v>2</v>
      </c>
      <c r="P460" s="16">
        <f>武器2!L460</f>
        <v>37</v>
      </c>
      <c r="Q460" s="16">
        <f>武器2!M460</f>
        <v>0</v>
      </c>
      <c r="R460" s="16">
        <f>武器2!N460</f>
        <v>0</v>
      </c>
      <c r="S460" s="16">
        <f>武器2!O460</f>
        <v>0</v>
      </c>
      <c r="T460" s="16">
        <f>武器2!P460</f>
        <v>0</v>
      </c>
      <c r="U460" s="16">
        <f>武器2!Q460</f>
        <v>0</v>
      </c>
      <c r="V460" s="16">
        <f>武器2!R460</f>
        <v>0</v>
      </c>
      <c r="W460" s="16">
        <f>武器2!S460</f>
        <v>0</v>
      </c>
      <c r="X460" s="16">
        <f>武器2!T460</f>
        <v>0</v>
      </c>
      <c r="Y460" s="16">
        <f>武器2!U460</f>
        <v>0</v>
      </c>
      <c r="Z460" s="16">
        <f>武器2!V460</f>
        <v>4.6666666666666669E-2</v>
      </c>
      <c r="AA460" s="16">
        <f>武器2!W460</f>
        <v>0</v>
      </c>
      <c r="AB460" s="16">
        <f>武器2!X460</f>
        <v>0</v>
      </c>
      <c r="AC460" s="16">
        <f>武器2!Y460</f>
        <v>0</v>
      </c>
      <c r="AD460" s="16">
        <f>武器2!Z460</f>
        <v>0</v>
      </c>
      <c r="AE460" s="16">
        <f>武器2!AA460</f>
        <v>0</v>
      </c>
      <c r="AF460" s="16">
        <f>武器2!AB460</f>
        <v>0</v>
      </c>
      <c r="AG460" s="16">
        <f>武器2!AC460</f>
        <v>0</v>
      </c>
      <c r="AH460" s="16">
        <f>武器2!AD460</f>
        <v>0</v>
      </c>
      <c r="AI460" s="16">
        <f>武器2!AE460</f>
        <v>0</v>
      </c>
      <c r="AJ460" s="16">
        <f>武器2!AF460</f>
        <v>0</v>
      </c>
      <c r="AK460" s="16">
        <f>武器2!AG460</f>
        <v>0</v>
      </c>
      <c r="AL460" s="16">
        <f>武器2!AH460</f>
        <v>0</v>
      </c>
      <c r="AM460" s="16">
        <f>武器2!AI460</f>
        <v>0</v>
      </c>
      <c r="AN460" s="16">
        <f>武器2!AJ460</f>
        <v>0</v>
      </c>
      <c r="AO460" s="21">
        <f t="shared" si="151"/>
        <v>55.5</v>
      </c>
      <c r="AP460" s="21">
        <f t="shared" si="152"/>
        <v>50400</v>
      </c>
      <c r="AQ460" t="str">
        <f t="shared" si="153"/>
        <v>,带血的牙,发光的石头,黄水晶</v>
      </c>
      <c r="AR460" s="24" t="str">
        <f>IF(F460="c",getSring(AQ460,4),VLOOKUP(K460&amp;F460,test4,2,FALSE))</f>
        <v>上级暗之精华</v>
      </c>
      <c r="AS460" s="24">
        <f t="shared" si="154"/>
        <v>30014</v>
      </c>
      <c r="AT460" s="24">
        <f t="shared" si="155"/>
        <v>6</v>
      </c>
      <c r="AU460" s="24" t="str">
        <f t="shared" si="163"/>
        <v>带血的牙</v>
      </c>
      <c r="AV460" s="24">
        <f t="shared" si="156"/>
        <v>30040</v>
      </c>
      <c r="AW460" s="24">
        <f t="shared" si="157"/>
        <v>12</v>
      </c>
      <c r="AX460" s="24" t="str">
        <f t="shared" si="164"/>
        <v>发光的石头</v>
      </c>
      <c r="AY460" s="24">
        <f t="shared" si="158"/>
        <v>30036</v>
      </c>
      <c r="AZ460" s="24">
        <f t="shared" si="159"/>
        <v>12</v>
      </c>
      <c r="BA460" s="24" t="str">
        <f t="shared" si="165"/>
        <v>黄水晶</v>
      </c>
      <c r="BB460" s="24">
        <f t="shared" si="160"/>
        <v>30032</v>
      </c>
      <c r="BC460" s="24">
        <f t="shared" si="166"/>
        <v>12</v>
      </c>
    </row>
    <row r="461" spans="1:55" ht="14.25" x14ac:dyDescent="0.2">
      <c r="A461">
        <f t="shared" si="161"/>
        <v>10459</v>
      </c>
      <c r="B461" s="16">
        <v>459</v>
      </c>
      <c r="C461" s="16" t="str">
        <f ca="1">武器1!C461</f>
        <v>IC1701</v>
      </c>
      <c r="D461" s="16" t="str">
        <f ca="1">武器1!D461</f>
        <v>犀利的白银血镰</v>
      </c>
      <c r="E461" s="16">
        <f t="shared" si="147"/>
        <v>7</v>
      </c>
      <c r="F461" s="36" t="str">
        <f t="shared" si="146"/>
        <v>a</v>
      </c>
      <c r="G461" s="39">
        <f t="shared" si="162"/>
        <v>3</v>
      </c>
      <c r="H461" s="19" t="s">
        <v>21</v>
      </c>
      <c r="I461" s="3" t="s">
        <v>36</v>
      </c>
      <c r="J461" s="3" t="s">
        <v>932</v>
      </c>
      <c r="K461" s="3" t="str">
        <f t="shared" si="148"/>
        <v>黑暗</v>
      </c>
      <c r="L461" s="3">
        <f t="shared" si="149"/>
        <v>6</v>
      </c>
      <c r="M461" s="3">
        <f t="shared" si="150"/>
        <v>6</v>
      </c>
      <c r="N461" s="16">
        <v>9</v>
      </c>
      <c r="O461" s="16">
        <v>3</v>
      </c>
      <c r="P461" s="16">
        <f>武器2!L461</f>
        <v>56</v>
      </c>
      <c r="Q461" s="16">
        <f>武器2!M461</f>
        <v>0</v>
      </c>
      <c r="R461" s="16">
        <f>武器2!N461</f>
        <v>0</v>
      </c>
      <c r="S461" s="16">
        <f>武器2!O461</f>
        <v>0</v>
      </c>
      <c r="T461" s="16">
        <f>武器2!P461</f>
        <v>0</v>
      </c>
      <c r="U461" s="16">
        <f>武器2!Q461</f>
        <v>0</v>
      </c>
      <c r="V461" s="16">
        <f>武器2!R461</f>
        <v>0</v>
      </c>
      <c r="W461" s="16">
        <f>武器2!S461</f>
        <v>21</v>
      </c>
      <c r="X461" s="16">
        <f>武器2!T461</f>
        <v>0</v>
      </c>
      <c r="Y461" s="16">
        <f>武器2!U461</f>
        <v>0</v>
      </c>
      <c r="Z461" s="16">
        <f>武器2!V461</f>
        <v>0</v>
      </c>
      <c r="AA461" s="16">
        <f>武器2!W461</f>
        <v>0</v>
      </c>
      <c r="AB461" s="16">
        <f>武器2!X461</f>
        <v>0</v>
      </c>
      <c r="AC461" s="16">
        <f>武器2!Y461</f>
        <v>0</v>
      </c>
      <c r="AD461" s="16">
        <f>武器2!Z461</f>
        <v>0</v>
      </c>
      <c r="AE461" s="16">
        <f>武器2!AA461</f>
        <v>0</v>
      </c>
      <c r="AF461" s="16">
        <f>武器2!AB461</f>
        <v>0</v>
      </c>
      <c r="AG461" s="16">
        <f>武器2!AC461</f>
        <v>0</v>
      </c>
      <c r="AH461" s="16">
        <f>武器2!AD461</f>
        <v>0</v>
      </c>
      <c r="AI461" s="16">
        <f>武器2!AE461</f>
        <v>0</v>
      </c>
      <c r="AJ461" s="16">
        <f>武器2!AF461</f>
        <v>0</v>
      </c>
      <c r="AK461" s="16">
        <f>武器2!AG461</f>
        <v>0</v>
      </c>
      <c r="AL461" s="16">
        <f>武器2!AH461</f>
        <v>0.17381818181818182</v>
      </c>
      <c r="AM461" s="16">
        <f>武器2!AI461</f>
        <v>0</v>
      </c>
      <c r="AN461" s="16">
        <f>武器2!AJ461</f>
        <v>0</v>
      </c>
      <c r="AO461" s="21">
        <f t="shared" si="151"/>
        <v>115.5</v>
      </c>
      <c r="AP461" s="21">
        <f t="shared" si="152"/>
        <v>100800</v>
      </c>
      <c r="AQ461" t="str">
        <f t="shared" si="153"/>
        <v>,带血的牙,诱人的坚果,发光的石头</v>
      </c>
      <c r="AR461" s="24" t="str">
        <f>IF(F461="c",getSring(AQ461,4),VLOOKUP(K461&amp;F461,test4,2,FALSE))</f>
        <v>上级暗之精华</v>
      </c>
      <c r="AS461" s="24">
        <f t="shared" si="154"/>
        <v>30014</v>
      </c>
      <c r="AT461" s="24">
        <f t="shared" si="155"/>
        <v>12</v>
      </c>
      <c r="AU461" s="24" t="str">
        <f t="shared" si="163"/>
        <v>带血的牙</v>
      </c>
      <c r="AV461" s="24">
        <f t="shared" si="156"/>
        <v>30040</v>
      </c>
      <c r="AW461" s="24">
        <f t="shared" si="157"/>
        <v>24</v>
      </c>
      <c r="AX461" s="24" t="str">
        <f t="shared" si="164"/>
        <v>诱人的坚果</v>
      </c>
      <c r="AY461" s="24">
        <f t="shared" si="158"/>
        <v>30044</v>
      </c>
      <c r="AZ461" s="24">
        <f t="shared" si="159"/>
        <v>24</v>
      </c>
      <c r="BA461" s="24" t="str">
        <f t="shared" si="165"/>
        <v>发光的石头</v>
      </c>
      <c r="BB461" s="24">
        <f t="shared" si="160"/>
        <v>30036</v>
      </c>
      <c r="BC461" s="24">
        <f t="shared" si="166"/>
        <v>24</v>
      </c>
    </row>
    <row r="462" spans="1:55" ht="14.25" x14ac:dyDescent="0.2">
      <c r="A462">
        <f t="shared" si="161"/>
        <v>10460</v>
      </c>
      <c r="B462" s="16">
        <v>460</v>
      </c>
      <c r="C462" s="16" t="str">
        <f ca="1">武器1!C462</f>
        <v>IC1703</v>
      </c>
      <c r="D462" s="16" t="str">
        <f ca="1">武器1!D462</f>
        <v>拉风的玄铁毒镰</v>
      </c>
      <c r="E462" s="16">
        <f t="shared" si="147"/>
        <v>9</v>
      </c>
      <c r="F462" s="36" t="str">
        <f t="shared" si="146"/>
        <v>a</v>
      </c>
      <c r="G462" s="39">
        <f t="shared" si="162"/>
        <v>3</v>
      </c>
      <c r="H462" s="19" t="s">
        <v>21</v>
      </c>
      <c r="I462" s="3" t="s">
        <v>36</v>
      </c>
      <c r="J462" s="3" t="s">
        <v>932</v>
      </c>
      <c r="K462" s="3" t="str">
        <f t="shared" si="148"/>
        <v>黑暗</v>
      </c>
      <c r="L462" s="3">
        <f t="shared" si="149"/>
        <v>6</v>
      </c>
      <c r="M462" s="3">
        <f t="shared" si="150"/>
        <v>6</v>
      </c>
      <c r="N462" s="16">
        <v>9</v>
      </c>
      <c r="O462" s="16">
        <v>4</v>
      </c>
      <c r="P462" s="16">
        <f>武器2!L462</f>
        <v>74</v>
      </c>
      <c r="Q462" s="16">
        <f>武器2!M462</f>
        <v>0</v>
      </c>
      <c r="R462" s="16">
        <f>武器2!N462</f>
        <v>0</v>
      </c>
      <c r="S462" s="16">
        <f>武器2!O462</f>
        <v>0</v>
      </c>
      <c r="T462" s="16">
        <f>武器2!P462</f>
        <v>0</v>
      </c>
      <c r="U462" s="16">
        <f>武器2!Q462</f>
        <v>0</v>
      </c>
      <c r="V462" s="16">
        <f>武器2!R462</f>
        <v>0</v>
      </c>
      <c r="W462" s="16">
        <f>武器2!S462</f>
        <v>0</v>
      </c>
      <c r="X462" s="16">
        <f>武器2!T462</f>
        <v>0</v>
      </c>
      <c r="Y462" s="16">
        <f>武器2!U462</f>
        <v>0</v>
      </c>
      <c r="Z462" s="16">
        <f>武器2!V462</f>
        <v>0</v>
      </c>
      <c r="AA462" s="16">
        <f>武器2!W462</f>
        <v>0</v>
      </c>
      <c r="AB462" s="16">
        <f>武器2!X462</f>
        <v>0.28909090909090912</v>
      </c>
      <c r="AC462" s="16">
        <f>武器2!Y462</f>
        <v>0</v>
      </c>
      <c r="AD462" s="16">
        <f>武器2!Z462</f>
        <v>0</v>
      </c>
      <c r="AE462" s="16">
        <f>武器2!AA462</f>
        <v>0</v>
      </c>
      <c r="AF462" s="16">
        <f>武器2!AB462</f>
        <v>0</v>
      </c>
      <c r="AG462" s="16">
        <f>武器2!AC462</f>
        <v>0</v>
      </c>
      <c r="AH462" s="16">
        <f>武器2!AD462</f>
        <v>0</v>
      </c>
      <c r="AI462" s="16">
        <f>武器2!AE462</f>
        <v>0</v>
      </c>
      <c r="AJ462" s="16">
        <f>武器2!AF462</f>
        <v>0</v>
      </c>
      <c r="AK462" s="16">
        <f>武器2!AG462</f>
        <v>0</v>
      </c>
      <c r="AL462" s="16">
        <f>武器2!AH462</f>
        <v>0</v>
      </c>
      <c r="AM462" s="16">
        <f>武器2!AI462</f>
        <v>0</v>
      </c>
      <c r="AN462" s="16">
        <f>武器2!AJ462</f>
        <v>0.2312727272727273</v>
      </c>
      <c r="AO462" s="21">
        <f t="shared" si="151"/>
        <v>133.84722247933885</v>
      </c>
      <c r="AP462" s="21">
        <f t="shared" si="152"/>
        <v>117600</v>
      </c>
      <c r="AQ462" t="str">
        <f t="shared" si="153"/>
        <v>,灰色的稻草,黄水晶,诱人的蘑菇</v>
      </c>
      <c r="AR462" s="24" t="str">
        <f>IF(F462="c",getSring(AQ462,4),VLOOKUP(K462&amp;F462,test4,2,FALSE))</f>
        <v>上级暗之精华</v>
      </c>
      <c r="AS462" s="24">
        <f t="shared" si="154"/>
        <v>30014</v>
      </c>
      <c r="AT462" s="24">
        <f t="shared" si="155"/>
        <v>14</v>
      </c>
      <c r="AU462" s="24" t="str">
        <f t="shared" si="163"/>
        <v>灰色的稻草</v>
      </c>
      <c r="AV462" s="24">
        <f t="shared" si="156"/>
        <v>30028</v>
      </c>
      <c r="AW462" s="24">
        <f t="shared" si="157"/>
        <v>28</v>
      </c>
      <c r="AX462" s="24" t="str">
        <f t="shared" si="164"/>
        <v>黄水晶</v>
      </c>
      <c r="AY462" s="24">
        <f t="shared" si="158"/>
        <v>30032</v>
      </c>
      <c r="AZ462" s="24">
        <f t="shared" si="159"/>
        <v>28</v>
      </c>
      <c r="BA462" s="24" t="str">
        <f t="shared" si="165"/>
        <v>诱人的蘑菇</v>
      </c>
      <c r="BB462" s="24">
        <f t="shared" si="160"/>
        <v>30024</v>
      </c>
      <c r="BC462" s="24">
        <f t="shared" si="166"/>
        <v>28</v>
      </c>
    </row>
    <row r="463" spans="1:55" ht="14.25" x14ac:dyDescent="0.2">
      <c r="A463">
        <f t="shared" si="161"/>
        <v>10461</v>
      </c>
      <c r="B463" s="16">
        <v>461</v>
      </c>
      <c r="C463" s="16" t="str">
        <f ca="1">武器1!C463</f>
        <v>IC1716</v>
      </c>
      <c r="D463" s="16" t="str">
        <f ca="1">武器1!D463</f>
        <v>精致的智慧血镰</v>
      </c>
      <c r="E463" s="16">
        <f t="shared" si="147"/>
        <v>11</v>
      </c>
      <c r="F463" s="36" t="str">
        <f t="shared" si="146"/>
        <v>a</v>
      </c>
      <c r="G463" s="39">
        <f t="shared" si="162"/>
        <v>3</v>
      </c>
      <c r="H463" s="19" t="s">
        <v>21</v>
      </c>
      <c r="I463" s="3" t="s">
        <v>36</v>
      </c>
      <c r="J463" s="3" t="s">
        <v>932</v>
      </c>
      <c r="K463" s="3" t="str">
        <f t="shared" si="148"/>
        <v>黑暗</v>
      </c>
      <c r="L463" s="3">
        <f t="shared" si="149"/>
        <v>6</v>
      </c>
      <c r="M463" s="3">
        <f t="shared" si="150"/>
        <v>6</v>
      </c>
      <c r="N463" s="16">
        <v>9</v>
      </c>
      <c r="O463" s="16">
        <v>5</v>
      </c>
      <c r="P463" s="16">
        <f>武器2!L463</f>
        <v>93</v>
      </c>
      <c r="Q463" s="16">
        <f>武器2!M463</f>
        <v>0</v>
      </c>
      <c r="R463" s="16">
        <f>武器2!N463</f>
        <v>0</v>
      </c>
      <c r="S463" s="16">
        <f>武器2!O463</f>
        <v>0</v>
      </c>
      <c r="T463" s="16">
        <f>武器2!P463</f>
        <v>0</v>
      </c>
      <c r="U463" s="16">
        <f>武器2!Q463</f>
        <v>0</v>
      </c>
      <c r="V463" s="16">
        <f>武器2!R463</f>
        <v>0</v>
      </c>
      <c r="W463" s="16">
        <f>武器2!S463</f>
        <v>35</v>
      </c>
      <c r="X463" s="16">
        <f>武器2!T463</f>
        <v>0</v>
      </c>
      <c r="Y463" s="16">
        <f>武器2!U463</f>
        <v>0</v>
      </c>
      <c r="Z463" s="16">
        <f>武器2!V463</f>
        <v>0</v>
      </c>
      <c r="AA463" s="16">
        <f>武器2!W463</f>
        <v>0</v>
      </c>
      <c r="AB463" s="16">
        <f>武器2!X463</f>
        <v>0.36363636363636365</v>
      </c>
      <c r="AC463" s="16">
        <f>武器2!Y463</f>
        <v>0</v>
      </c>
      <c r="AD463" s="16">
        <f>武器2!Z463</f>
        <v>0</v>
      </c>
      <c r="AE463" s="16">
        <f>武器2!AA463</f>
        <v>0</v>
      </c>
      <c r="AF463" s="16">
        <f>武器2!AB463</f>
        <v>0</v>
      </c>
      <c r="AG463" s="16">
        <f>武器2!AC463</f>
        <v>0</v>
      </c>
      <c r="AH463" s="16">
        <f>武器2!AD463</f>
        <v>0</v>
      </c>
      <c r="AI463" s="16">
        <f>武器2!AE463</f>
        <v>0</v>
      </c>
      <c r="AJ463" s="16">
        <f>武器2!AF463</f>
        <v>0</v>
      </c>
      <c r="AK463" s="16">
        <f>武器2!AG463</f>
        <v>0</v>
      </c>
      <c r="AL463" s="16">
        <f>武器2!AH463</f>
        <v>0</v>
      </c>
      <c r="AM463" s="16">
        <f>武器2!AI463</f>
        <v>0</v>
      </c>
      <c r="AN463" s="16">
        <f>武器2!AJ463</f>
        <v>0</v>
      </c>
      <c r="AO463" s="21">
        <f t="shared" si="151"/>
        <v>227.56363636363636</v>
      </c>
      <c r="AP463" s="21">
        <f t="shared" si="152"/>
        <v>199800</v>
      </c>
      <c r="AQ463" t="str">
        <f t="shared" si="153"/>
        <v>,灰色的稻草,诱人的坚果,带血的牙</v>
      </c>
      <c r="AR463" s="24" t="str">
        <f>IF(F463="c",getSring(AQ463,4),VLOOKUP(K463&amp;F463,test4,2,FALSE))</f>
        <v>上级暗之精华</v>
      </c>
      <c r="AS463" s="24">
        <f t="shared" si="154"/>
        <v>30014</v>
      </c>
      <c r="AT463" s="24">
        <f t="shared" si="155"/>
        <v>24</v>
      </c>
      <c r="AU463" s="24" t="str">
        <f t="shared" si="163"/>
        <v>灰色的稻草</v>
      </c>
      <c r="AV463" s="24">
        <f t="shared" si="156"/>
        <v>30028</v>
      </c>
      <c r="AW463" s="24">
        <f t="shared" si="157"/>
        <v>47</v>
      </c>
      <c r="AX463" s="24" t="str">
        <f t="shared" si="164"/>
        <v>诱人的坚果</v>
      </c>
      <c r="AY463" s="24">
        <f t="shared" si="158"/>
        <v>30044</v>
      </c>
      <c r="AZ463" s="24">
        <f t="shared" si="159"/>
        <v>47</v>
      </c>
      <c r="BA463" s="24" t="str">
        <f t="shared" si="165"/>
        <v>带血的牙</v>
      </c>
      <c r="BB463" s="24">
        <f t="shared" si="160"/>
        <v>30040</v>
      </c>
      <c r="BC463" s="24">
        <f t="shared" si="166"/>
        <v>47</v>
      </c>
    </row>
    <row r="464" spans="1:55" ht="14.25" x14ac:dyDescent="0.2">
      <c r="A464">
        <f t="shared" si="161"/>
        <v>10462</v>
      </c>
      <c r="B464" s="16">
        <v>462</v>
      </c>
      <c r="C464" s="16" t="str">
        <f ca="1">武器1!C464</f>
        <v>IC1702</v>
      </c>
      <c r="D464" s="16" t="str">
        <f ca="1">武器1!D464</f>
        <v>犀利的混乱镰刀</v>
      </c>
      <c r="E464" s="16">
        <f t="shared" si="147"/>
        <v>13</v>
      </c>
      <c r="F464" s="36" t="str">
        <f t="shared" si="146"/>
        <v>a</v>
      </c>
      <c r="G464" s="39">
        <f t="shared" si="162"/>
        <v>3</v>
      </c>
      <c r="H464" s="19" t="s">
        <v>21</v>
      </c>
      <c r="I464" s="3" t="s">
        <v>36</v>
      </c>
      <c r="J464" s="3" t="s">
        <v>932</v>
      </c>
      <c r="K464" s="3" t="str">
        <f t="shared" si="148"/>
        <v>黑暗</v>
      </c>
      <c r="L464" s="3">
        <f t="shared" si="149"/>
        <v>6</v>
      </c>
      <c r="M464" s="3">
        <f t="shared" si="150"/>
        <v>6</v>
      </c>
      <c r="N464" s="16">
        <v>9</v>
      </c>
      <c r="O464" s="16">
        <v>6</v>
      </c>
      <c r="P464" s="16">
        <f>武器2!L464</f>
        <v>112</v>
      </c>
      <c r="Q464" s="16">
        <f>武器2!M464</f>
        <v>0</v>
      </c>
      <c r="R464" s="16">
        <f>武器2!N464</f>
        <v>0</v>
      </c>
      <c r="S464" s="16">
        <f>武器2!O464</f>
        <v>0</v>
      </c>
      <c r="T464" s="16">
        <f>武器2!P464</f>
        <v>0</v>
      </c>
      <c r="U464" s="16">
        <f>武器2!Q464</f>
        <v>0</v>
      </c>
      <c r="V464" s="16">
        <f>武器2!R464</f>
        <v>0</v>
      </c>
      <c r="W464" s="16">
        <f>武器2!S464</f>
        <v>42</v>
      </c>
      <c r="X464" s="16">
        <f>武器2!T464</f>
        <v>0</v>
      </c>
      <c r="Y464" s="16">
        <f>武器2!U464</f>
        <v>0.10333333333333333</v>
      </c>
      <c r="Z464" s="16">
        <f>武器2!V464</f>
        <v>0</v>
      </c>
      <c r="AA464" s="16">
        <f>武器2!W464</f>
        <v>0</v>
      </c>
      <c r="AB464" s="16">
        <f>武器2!X464</f>
        <v>0.43727272727272726</v>
      </c>
      <c r="AC464" s="16">
        <f>武器2!Y464</f>
        <v>0</v>
      </c>
      <c r="AD464" s="16">
        <f>武器2!Z464</f>
        <v>0</v>
      </c>
      <c r="AE464" s="16">
        <f>武器2!AA464</f>
        <v>0</v>
      </c>
      <c r="AF464" s="16">
        <f>武器2!AB464</f>
        <v>0</v>
      </c>
      <c r="AG464" s="16">
        <f>武器2!AC464</f>
        <v>0</v>
      </c>
      <c r="AH464" s="16">
        <f>武器2!AD464</f>
        <v>0</v>
      </c>
      <c r="AI464" s="16">
        <f>武器2!AE464</f>
        <v>0</v>
      </c>
      <c r="AJ464" s="16">
        <f>武器2!AF464</f>
        <v>0</v>
      </c>
      <c r="AK464" s="16">
        <f>武器2!AG464</f>
        <v>0</v>
      </c>
      <c r="AL464" s="16">
        <f>武器2!AH464</f>
        <v>0</v>
      </c>
      <c r="AM464" s="16">
        <f>武器2!AI464</f>
        <v>0</v>
      </c>
      <c r="AN464" s="16">
        <f>武器2!AJ464</f>
        <v>0</v>
      </c>
      <c r="AO464" s="21">
        <f t="shared" si="151"/>
        <v>282.07345454545452</v>
      </c>
      <c r="AP464" s="21">
        <f t="shared" si="152"/>
        <v>245400</v>
      </c>
      <c r="AQ464" t="str">
        <f t="shared" si="153"/>
        <v>,发光的石头,诱人的坚果,黄水晶</v>
      </c>
      <c r="AR464" s="24" t="str">
        <f>IF(F464="c",getSring(AQ464,4),VLOOKUP(K464&amp;F464,test4,2,FALSE))</f>
        <v>上级暗之精华</v>
      </c>
      <c r="AS464" s="24">
        <f t="shared" si="154"/>
        <v>30014</v>
      </c>
      <c r="AT464" s="24">
        <f t="shared" si="155"/>
        <v>29</v>
      </c>
      <c r="AU464" s="24" t="str">
        <f t="shared" si="163"/>
        <v>发光的石头</v>
      </c>
      <c r="AV464" s="24">
        <f t="shared" si="156"/>
        <v>30036</v>
      </c>
      <c r="AW464" s="24">
        <f t="shared" si="157"/>
        <v>59</v>
      </c>
      <c r="AX464" s="24" t="str">
        <f t="shared" si="164"/>
        <v>诱人的坚果</v>
      </c>
      <c r="AY464" s="24">
        <f t="shared" si="158"/>
        <v>30044</v>
      </c>
      <c r="AZ464" s="24">
        <f t="shared" si="159"/>
        <v>59</v>
      </c>
      <c r="BA464" s="24" t="str">
        <f t="shared" si="165"/>
        <v>黄水晶</v>
      </c>
      <c r="BB464" s="24">
        <f t="shared" si="160"/>
        <v>30032</v>
      </c>
      <c r="BC464" s="24">
        <f t="shared" si="166"/>
        <v>59</v>
      </c>
    </row>
    <row r="465" spans="1:55" ht="14.25" x14ac:dyDescent="0.2">
      <c r="A465">
        <f t="shared" si="161"/>
        <v>10463</v>
      </c>
      <c r="B465" s="16">
        <v>463</v>
      </c>
      <c r="C465" s="16" t="str">
        <f ca="1">武器1!C465</f>
        <v>IC1702</v>
      </c>
      <c r="D465" s="16" t="str">
        <f ca="1">武器1!D465</f>
        <v>犀利的水晶血镰</v>
      </c>
      <c r="E465" s="16">
        <f t="shared" si="147"/>
        <v>15</v>
      </c>
      <c r="F465" s="36" t="str">
        <f t="shared" si="146"/>
        <v>a</v>
      </c>
      <c r="G465" s="39">
        <f t="shared" si="162"/>
        <v>3</v>
      </c>
      <c r="H465" s="19" t="s">
        <v>21</v>
      </c>
      <c r="I465" s="3" t="s">
        <v>36</v>
      </c>
      <c r="J465" s="3" t="s">
        <v>932</v>
      </c>
      <c r="K465" s="3" t="str">
        <f t="shared" si="148"/>
        <v>黑暗</v>
      </c>
      <c r="L465" s="3">
        <f t="shared" si="149"/>
        <v>6</v>
      </c>
      <c r="M465" s="3">
        <f t="shared" si="150"/>
        <v>6</v>
      </c>
      <c r="N465" s="16">
        <v>9</v>
      </c>
      <c r="O465" s="16">
        <v>7</v>
      </c>
      <c r="P465" s="16">
        <f>武器2!L465</f>
        <v>131</v>
      </c>
      <c r="Q465" s="16">
        <f>武器2!M465</f>
        <v>0</v>
      </c>
      <c r="R465" s="16">
        <f>武器2!N465</f>
        <v>0</v>
      </c>
      <c r="S465" s="16">
        <f>武器2!O465</f>
        <v>0</v>
      </c>
      <c r="T465" s="16">
        <f>武器2!P465</f>
        <v>0</v>
      </c>
      <c r="U465" s="16">
        <f>武器2!Q465</f>
        <v>84</v>
      </c>
      <c r="V465" s="16">
        <f>武器2!R465</f>
        <v>0</v>
      </c>
      <c r="W465" s="16">
        <f>武器2!S465</f>
        <v>0</v>
      </c>
      <c r="X465" s="16">
        <f>武器2!T465</f>
        <v>0</v>
      </c>
      <c r="Y465" s="16">
        <f>武器2!U465</f>
        <v>0</v>
      </c>
      <c r="Z465" s="16">
        <f>武器2!V465</f>
        <v>0</v>
      </c>
      <c r="AA465" s="16">
        <f>武器2!W465</f>
        <v>0</v>
      </c>
      <c r="AB465" s="16">
        <f>武器2!X465</f>
        <v>0.51</v>
      </c>
      <c r="AC465" s="16">
        <f>武器2!Y465</f>
        <v>0</v>
      </c>
      <c r="AD465" s="16">
        <f>武器2!Z465</f>
        <v>0</v>
      </c>
      <c r="AE465" s="16">
        <f>武器2!AA465</f>
        <v>0</v>
      </c>
      <c r="AF465" s="16">
        <f>武器2!AB465</f>
        <v>7.8341013824884786E-2</v>
      </c>
      <c r="AG465" s="16">
        <f>武器2!AC465</f>
        <v>0</v>
      </c>
      <c r="AH465" s="16">
        <f>武器2!AD465</f>
        <v>0</v>
      </c>
      <c r="AI465" s="16">
        <f>武器2!AE465</f>
        <v>0</v>
      </c>
      <c r="AJ465" s="16">
        <f>武器2!AF465</f>
        <v>0</v>
      </c>
      <c r="AK465" s="16">
        <f>武器2!AG465</f>
        <v>0</v>
      </c>
      <c r="AL465" s="16">
        <f>武器2!AH465</f>
        <v>0</v>
      </c>
      <c r="AM465" s="16">
        <f>武器2!AI465</f>
        <v>0</v>
      </c>
      <c r="AN465" s="16">
        <f>武器2!AJ465</f>
        <v>0</v>
      </c>
      <c r="AO465" s="21">
        <f t="shared" si="151"/>
        <v>392.20454377880191</v>
      </c>
      <c r="AP465" s="21">
        <f t="shared" si="152"/>
        <v>344400</v>
      </c>
      <c r="AQ465" t="str">
        <f t="shared" si="153"/>
        <v>,带血的牙,灰色的稻草,黄水晶</v>
      </c>
      <c r="AR465" s="24" t="str">
        <f>IF(F465="c",getSring(AQ465,4),VLOOKUP(K465&amp;F465,test4,2,FALSE))</f>
        <v>上级暗之精华</v>
      </c>
      <c r="AS465" s="24">
        <f t="shared" si="154"/>
        <v>30014</v>
      </c>
      <c r="AT465" s="24">
        <f t="shared" si="155"/>
        <v>41</v>
      </c>
      <c r="AU465" s="24" t="str">
        <f t="shared" si="163"/>
        <v>带血的牙</v>
      </c>
      <c r="AV465" s="24">
        <f t="shared" si="156"/>
        <v>30040</v>
      </c>
      <c r="AW465" s="24">
        <f t="shared" si="157"/>
        <v>82</v>
      </c>
      <c r="AX465" s="24" t="str">
        <f t="shared" si="164"/>
        <v>灰色的稻草</v>
      </c>
      <c r="AY465" s="24">
        <f t="shared" si="158"/>
        <v>30028</v>
      </c>
      <c r="AZ465" s="24">
        <f t="shared" si="159"/>
        <v>82</v>
      </c>
      <c r="BA465" s="24" t="str">
        <f t="shared" si="165"/>
        <v>黄水晶</v>
      </c>
      <c r="BB465" s="24">
        <f t="shared" si="160"/>
        <v>30032</v>
      </c>
      <c r="BC465" s="24">
        <f t="shared" si="166"/>
        <v>82</v>
      </c>
    </row>
    <row r="466" spans="1:55" ht="14.25" x14ac:dyDescent="0.2">
      <c r="A466">
        <f t="shared" si="161"/>
        <v>10464</v>
      </c>
      <c r="B466" s="16">
        <v>464</v>
      </c>
      <c r="C466" s="16" t="str">
        <f ca="1">武器1!C466</f>
        <v>IC1702</v>
      </c>
      <c r="D466" s="16" t="str">
        <f ca="1">武器1!D466</f>
        <v>犀利的玄铁毒镰</v>
      </c>
      <c r="E466" s="16">
        <f t="shared" si="147"/>
        <v>17</v>
      </c>
      <c r="F466" s="36" t="str">
        <f t="shared" si="146"/>
        <v>a</v>
      </c>
      <c r="G466" s="39">
        <f t="shared" si="162"/>
        <v>3</v>
      </c>
      <c r="H466" s="19" t="s">
        <v>21</v>
      </c>
      <c r="I466" s="3" t="s">
        <v>36</v>
      </c>
      <c r="J466" s="3" t="s">
        <v>932</v>
      </c>
      <c r="K466" s="3" t="str">
        <f t="shared" si="148"/>
        <v>黑暗</v>
      </c>
      <c r="L466" s="3">
        <f t="shared" si="149"/>
        <v>6</v>
      </c>
      <c r="M466" s="3">
        <f t="shared" si="150"/>
        <v>6</v>
      </c>
      <c r="N466" s="16">
        <v>9</v>
      </c>
      <c r="O466" s="16">
        <v>8</v>
      </c>
      <c r="P466" s="16">
        <f>武器2!L466</f>
        <v>149</v>
      </c>
      <c r="Q466" s="16">
        <f>武器2!M466</f>
        <v>0</v>
      </c>
      <c r="R466" s="16">
        <f>武器2!N466</f>
        <v>0</v>
      </c>
      <c r="S466" s="16">
        <f>武器2!O466</f>
        <v>0</v>
      </c>
      <c r="T466" s="16">
        <f>武器2!P466</f>
        <v>0</v>
      </c>
      <c r="U466" s="16">
        <f>武器2!Q466</f>
        <v>0</v>
      </c>
      <c r="V466" s="16">
        <f>武器2!R466</f>
        <v>0</v>
      </c>
      <c r="W466" s="16">
        <f>武器2!S466</f>
        <v>0</v>
      </c>
      <c r="X466" s="16">
        <f>武器2!T466</f>
        <v>0</v>
      </c>
      <c r="Y466" s="16">
        <f>武器2!U466</f>
        <v>0</v>
      </c>
      <c r="Z466" s="16">
        <f>武器2!V466</f>
        <v>0</v>
      </c>
      <c r="AA466" s="16">
        <f>武器2!W466</f>
        <v>0</v>
      </c>
      <c r="AB466" s="16">
        <f>武器2!X466</f>
        <v>0.58363636363636362</v>
      </c>
      <c r="AC466" s="16">
        <f>武器2!Y466</f>
        <v>0</v>
      </c>
      <c r="AD466" s="16">
        <f>武器2!Z466</f>
        <v>0</v>
      </c>
      <c r="AE466" s="16">
        <f>武器2!AA466</f>
        <v>0</v>
      </c>
      <c r="AF466" s="16">
        <f>武器2!AB466</f>
        <v>0</v>
      </c>
      <c r="AG466" s="16">
        <f>武器2!AC466</f>
        <v>0</v>
      </c>
      <c r="AH466" s="16">
        <f>武器2!AD466</f>
        <v>0</v>
      </c>
      <c r="AI466" s="16">
        <f>武器2!AE466</f>
        <v>0</v>
      </c>
      <c r="AJ466" s="16">
        <f>武器2!AF466</f>
        <v>0.46690909090909094</v>
      </c>
      <c r="AK466" s="16">
        <f>武器2!AG466</f>
        <v>0</v>
      </c>
      <c r="AL466" s="16">
        <f>武器2!AH466</f>
        <v>0.46690909090909094</v>
      </c>
      <c r="AM466" s="16">
        <f>武器2!AI466</f>
        <v>0</v>
      </c>
      <c r="AN466" s="16">
        <f>武器2!AJ466</f>
        <v>0</v>
      </c>
      <c r="AO466" s="21">
        <f t="shared" si="151"/>
        <v>313.80828297520662</v>
      </c>
      <c r="AP466" s="21">
        <f t="shared" si="152"/>
        <v>275400</v>
      </c>
      <c r="AQ466" t="str">
        <f t="shared" si="153"/>
        <v>,黄水晶,灰色的稻草,发光的石头</v>
      </c>
      <c r="AR466" s="24" t="str">
        <f>IF(F466="c",getSring(AQ466,4),VLOOKUP(K466&amp;F466,test4,2,FALSE))</f>
        <v>上级暗之精华</v>
      </c>
      <c r="AS466" s="24">
        <f t="shared" si="154"/>
        <v>30014</v>
      </c>
      <c r="AT466" s="24">
        <f t="shared" si="155"/>
        <v>33</v>
      </c>
      <c r="AU466" s="24" t="str">
        <f t="shared" si="163"/>
        <v>黄水晶</v>
      </c>
      <c r="AV466" s="24">
        <f t="shared" si="156"/>
        <v>30032</v>
      </c>
      <c r="AW466" s="24">
        <f t="shared" si="157"/>
        <v>65</v>
      </c>
      <c r="AX466" s="24" t="str">
        <f t="shared" si="164"/>
        <v>灰色的稻草</v>
      </c>
      <c r="AY466" s="24">
        <f t="shared" si="158"/>
        <v>30028</v>
      </c>
      <c r="AZ466" s="24">
        <f t="shared" si="159"/>
        <v>65</v>
      </c>
      <c r="BA466" s="24" t="str">
        <f t="shared" si="165"/>
        <v>发光的石头</v>
      </c>
      <c r="BB466" s="24">
        <f t="shared" si="160"/>
        <v>30036</v>
      </c>
      <c r="BC466" s="24">
        <f t="shared" si="166"/>
        <v>65</v>
      </c>
    </row>
    <row r="467" spans="1:55" ht="14.25" x14ac:dyDescent="0.2">
      <c r="A467">
        <f t="shared" si="161"/>
        <v>10465</v>
      </c>
      <c r="B467" s="16">
        <v>465</v>
      </c>
      <c r="C467" s="16" t="str">
        <f ca="1">武器1!C467</f>
        <v>IC1701</v>
      </c>
      <c r="D467" s="16" t="str">
        <f ca="1">武器1!D467</f>
        <v>凌厉的卡尼亚血镰</v>
      </c>
      <c r="E467" s="16">
        <f t="shared" si="147"/>
        <v>2</v>
      </c>
      <c r="F467" s="36" t="str">
        <f t="shared" si="146"/>
        <v>b</v>
      </c>
      <c r="G467" s="39">
        <f t="shared" si="162"/>
        <v>3</v>
      </c>
      <c r="H467" s="19" t="s">
        <v>21</v>
      </c>
      <c r="I467" s="3" t="s">
        <v>36</v>
      </c>
      <c r="J467" s="3" t="s">
        <v>932</v>
      </c>
      <c r="K467" s="3" t="str">
        <f t="shared" si="148"/>
        <v>黑暗</v>
      </c>
      <c r="L467" s="3">
        <f t="shared" si="149"/>
        <v>6</v>
      </c>
      <c r="M467" s="3">
        <f t="shared" si="150"/>
        <v>6</v>
      </c>
      <c r="N467" s="16">
        <v>9</v>
      </c>
      <c r="O467" s="16">
        <v>1</v>
      </c>
      <c r="P467" s="16">
        <f>武器2!L467</f>
        <v>20</v>
      </c>
      <c r="Q467" s="16">
        <f>武器2!M467</f>
        <v>0</v>
      </c>
      <c r="R467" s="16">
        <f>武器2!N467</f>
        <v>0</v>
      </c>
      <c r="S467" s="16">
        <f>武器2!O467</f>
        <v>0</v>
      </c>
      <c r="T467" s="16">
        <f>武器2!P467</f>
        <v>0</v>
      </c>
      <c r="U467" s="16">
        <f>武器2!Q467</f>
        <v>0</v>
      </c>
      <c r="V467" s="16">
        <f>武器2!R467</f>
        <v>0</v>
      </c>
      <c r="W467" s="16">
        <f>武器2!S467</f>
        <v>0</v>
      </c>
      <c r="X467" s="16">
        <f>武器2!T467</f>
        <v>0</v>
      </c>
      <c r="Y467" s="16">
        <f>武器2!U467</f>
        <v>0</v>
      </c>
      <c r="Z467" s="16">
        <f>武器2!V467</f>
        <v>0</v>
      </c>
      <c r="AA467" s="16">
        <f>武器2!W467</f>
        <v>0</v>
      </c>
      <c r="AB467" s="16">
        <f>武器2!X467</f>
        <v>0.1</v>
      </c>
      <c r="AC467" s="16">
        <f>武器2!Y467</f>
        <v>0</v>
      </c>
      <c r="AD467" s="16">
        <f>武器2!Z467</f>
        <v>0</v>
      </c>
      <c r="AE467" s="16">
        <f>武器2!AA467</f>
        <v>0</v>
      </c>
      <c r="AF467" s="16">
        <f>武器2!AB467</f>
        <v>0</v>
      </c>
      <c r="AG467" s="16">
        <f>武器2!AC467</f>
        <v>0</v>
      </c>
      <c r="AH467" s="16">
        <f>武器2!AD467</f>
        <v>0</v>
      </c>
      <c r="AI467" s="16">
        <f>武器2!AE467</f>
        <v>0</v>
      </c>
      <c r="AJ467" s="16">
        <f>武器2!AF467</f>
        <v>0</v>
      </c>
      <c r="AK467" s="16">
        <f>武器2!AG467</f>
        <v>0</v>
      </c>
      <c r="AL467" s="16">
        <f>武器2!AH467</f>
        <v>0</v>
      </c>
      <c r="AM467" s="16">
        <f>武器2!AI467</f>
        <v>0</v>
      </c>
      <c r="AN467" s="16">
        <f>武器2!AJ467</f>
        <v>0</v>
      </c>
      <c r="AO467" s="21">
        <f t="shared" si="151"/>
        <v>32.480000000000004</v>
      </c>
      <c r="AP467" s="21">
        <f t="shared" si="152"/>
        <v>29400</v>
      </c>
      <c r="AQ467" t="str">
        <f t="shared" si="153"/>
        <v>,蓝水晶,长獠牙,美味的坚果</v>
      </c>
      <c r="AR467" s="24" t="str">
        <f>IF(F467="c",getSring(AQ467,4),VLOOKUP(K467&amp;F467,test4,2,FALSE))</f>
        <v>暗之精华</v>
      </c>
      <c r="AS467" s="24">
        <f t="shared" si="154"/>
        <v>30015</v>
      </c>
      <c r="AT467" s="24">
        <f t="shared" si="155"/>
        <v>7</v>
      </c>
      <c r="AU467" s="24" t="str">
        <f t="shared" si="163"/>
        <v>蓝水晶</v>
      </c>
      <c r="AV467" s="24">
        <f t="shared" si="156"/>
        <v>30031</v>
      </c>
      <c r="AW467" s="24">
        <f t="shared" si="157"/>
        <v>14</v>
      </c>
      <c r="AX467" s="24" t="str">
        <f t="shared" si="164"/>
        <v>长獠牙</v>
      </c>
      <c r="AY467" s="24">
        <f t="shared" si="158"/>
        <v>30039</v>
      </c>
      <c r="AZ467" s="24">
        <f t="shared" si="159"/>
        <v>14</v>
      </c>
      <c r="BA467" s="24" t="str">
        <f t="shared" si="165"/>
        <v>美味的坚果</v>
      </c>
      <c r="BB467" s="24">
        <f t="shared" si="160"/>
        <v>30043</v>
      </c>
      <c r="BC467" s="24">
        <f t="shared" si="166"/>
        <v>14</v>
      </c>
    </row>
    <row r="468" spans="1:55" ht="14.25" x14ac:dyDescent="0.2">
      <c r="A468">
        <f t="shared" si="161"/>
        <v>10466</v>
      </c>
      <c r="B468" s="16">
        <v>466</v>
      </c>
      <c r="C468" s="16" t="str">
        <f ca="1">武器1!C468</f>
        <v>IC1716</v>
      </c>
      <c r="D468" s="16" t="str">
        <f ca="1">武器1!D468</f>
        <v>发亮的水晶镰刀</v>
      </c>
      <c r="E468" s="16">
        <f t="shared" si="147"/>
        <v>4</v>
      </c>
      <c r="F468" s="36" t="str">
        <f t="shared" si="146"/>
        <v>b</v>
      </c>
      <c r="G468" s="39">
        <f t="shared" si="162"/>
        <v>3</v>
      </c>
      <c r="H468" s="19" t="s">
        <v>21</v>
      </c>
      <c r="I468" s="3" t="s">
        <v>36</v>
      </c>
      <c r="J468" s="3" t="s">
        <v>932</v>
      </c>
      <c r="K468" s="3" t="str">
        <f t="shared" si="148"/>
        <v>黑暗</v>
      </c>
      <c r="L468" s="3">
        <f t="shared" si="149"/>
        <v>6</v>
      </c>
      <c r="M468" s="3">
        <f t="shared" si="150"/>
        <v>6</v>
      </c>
      <c r="N468" s="16">
        <v>9</v>
      </c>
      <c r="O468" s="16">
        <v>2</v>
      </c>
      <c r="P468" s="16">
        <f>武器2!L468</f>
        <v>40</v>
      </c>
      <c r="Q468" s="16">
        <f>武器2!M468</f>
        <v>0</v>
      </c>
      <c r="R468" s="16">
        <f>武器2!N468</f>
        <v>0</v>
      </c>
      <c r="S468" s="16">
        <f>武器2!O468</f>
        <v>0</v>
      </c>
      <c r="T468" s="16">
        <f>武器2!P468</f>
        <v>0</v>
      </c>
      <c r="U468" s="16">
        <f>武器2!Q468</f>
        <v>0</v>
      </c>
      <c r="V468" s="16">
        <f>武器2!R468</f>
        <v>0</v>
      </c>
      <c r="W468" s="16">
        <f>武器2!S468</f>
        <v>0</v>
      </c>
      <c r="X468" s="16">
        <f>武器2!T468</f>
        <v>0</v>
      </c>
      <c r="Y468" s="16">
        <f>武器2!U468</f>
        <v>0</v>
      </c>
      <c r="Z468" s="16">
        <f>武器2!V468</f>
        <v>0</v>
      </c>
      <c r="AA468" s="16">
        <f>武器2!W468</f>
        <v>0</v>
      </c>
      <c r="AB468" s="16">
        <f>武器2!X468</f>
        <v>0</v>
      </c>
      <c r="AC468" s="16">
        <f>武器2!Y468</f>
        <v>0</v>
      </c>
      <c r="AD468" s="16">
        <f>武器2!Z468</f>
        <v>0</v>
      </c>
      <c r="AE468" s="16">
        <f>武器2!AA468</f>
        <v>0</v>
      </c>
      <c r="AF468" s="16">
        <f>武器2!AB468</f>
        <v>0</v>
      </c>
      <c r="AG468" s="16">
        <f>武器2!AC468</f>
        <v>0</v>
      </c>
      <c r="AH468" s="16">
        <f>武器2!AD468</f>
        <v>0</v>
      </c>
      <c r="AI468" s="16">
        <f>武器2!AE468</f>
        <v>0</v>
      </c>
      <c r="AJ468" s="16">
        <f>武器2!AF468</f>
        <v>0.13963636363636364</v>
      </c>
      <c r="AK468" s="16">
        <f>武器2!AG468</f>
        <v>0</v>
      </c>
      <c r="AL468" s="16">
        <f>武器2!AH468</f>
        <v>0</v>
      </c>
      <c r="AM468" s="16">
        <f>武器2!AI468</f>
        <v>0</v>
      </c>
      <c r="AN468" s="16">
        <f>武器2!AJ468</f>
        <v>0</v>
      </c>
      <c r="AO468" s="21">
        <f t="shared" si="151"/>
        <v>60</v>
      </c>
      <c r="AP468" s="21">
        <f t="shared" si="152"/>
        <v>53700</v>
      </c>
      <c r="AQ468" t="str">
        <f t="shared" si="153"/>
        <v>,扁扁的稻草,坚硬的石头,长獠牙</v>
      </c>
      <c r="AR468" s="24" t="str">
        <f>IF(F468="c",getSring(AQ468,4),VLOOKUP(K468&amp;F468,test4,2,FALSE))</f>
        <v>暗之精华</v>
      </c>
      <c r="AS468" s="24">
        <f t="shared" si="154"/>
        <v>30015</v>
      </c>
      <c r="AT468" s="24">
        <f t="shared" si="155"/>
        <v>13</v>
      </c>
      <c r="AU468" s="24" t="str">
        <f t="shared" si="163"/>
        <v>扁扁的稻草</v>
      </c>
      <c r="AV468" s="24">
        <f t="shared" si="156"/>
        <v>30027</v>
      </c>
      <c r="AW468" s="24">
        <f t="shared" si="157"/>
        <v>25</v>
      </c>
      <c r="AX468" s="24" t="str">
        <f t="shared" si="164"/>
        <v>坚硬的石头</v>
      </c>
      <c r="AY468" s="24">
        <f t="shared" si="158"/>
        <v>30035</v>
      </c>
      <c r="AZ468" s="24">
        <f t="shared" si="159"/>
        <v>25</v>
      </c>
      <c r="BA468" s="24" t="str">
        <f t="shared" si="165"/>
        <v>长獠牙</v>
      </c>
      <c r="BB468" s="24">
        <f t="shared" si="160"/>
        <v>30039</v>
      </c>
      <c r="BC468" s="24">
        <f t="shared" si="166"/>
        <v>25</v>
      </c>
    </row>
    <row r="469" spans="1:55" ht="14.25" x14ac:dyDescent="0.2">
      <c r="A469">
        <f t="shared" si="161"/>
        <v>10467</v>
      </c>
      <c r="B469" s="16">
        <v>467</v>
      </c>
      <c r="C469" s="16" t="str">
        <f ca="1">武器1!C469</f>
        <v>IC1708</v>
      </c>
      <c r="D469" s="16" t="str">
        <f ca="1">武器1!D469</f>
        <v>优质的玄铁血镰</v>
      </c>
      <c r="E469" s="16">
        <f t="shared" si="147"/>
        <v>6</v>
      </c>
      <c r="F469" s="36" t="str">
        <f t="shared" si="146"/>
        <v>b</v>
      </c>
      <c r="G469" s="39">
        <f t="shared" si="162"/>
        <v>3</v>
      </c>
      <c r="H469" s="19" t="s">
        <v>21</v>
      </c>
      <c r="I469" s="3" t="s">
        <v>36</v>
      </c>
      <c r="J469" s="3" t="s">
        <v>932</v>
      </c>
      <c r="K469" s="3" t="str">
        <f t="shared" si="148"/>
        <v>黑暗</v>
      </c>
      <c r="L469" s="3">
        <f t="shared" si="149"/>
        <v>6</v>
      </c>
      <c r="M469" s="3">
        <f t="shared" si="150"/>
        <v>6</v>
      </c>
      <c r="N469" s="16">
        <v>9</v>
      </c>
      <c r="O469" s="16">
        <v>3</v>
      </c>
      <c r="P469" s="16">
        <f>武器2!L469</f>
        <v>60</v>
      </c>
      <c r="Q469" s="16">
        <f>武器2!M469</f>
        <v>0</v>
      </c>
      <c r="R469" s="16">
        <f>武器2!N469</f>
        <v>0</v>
      </c>
      <c r="S469" s="16">
        <f>武器2!O469</f>
        <v>0</v>
      </c>
      <c r="T469" s="16">
        <f>武器2!P469</f>
        <v>0</v>
      </c>
      <c r="U469" s="16">
        <f>武器2!Q469</f>
        <v>0</v>
      </c>
      <c r="V469" s="16">
        <f>武器2!R469</f>
        <v>0</v>
      </c>
      <c r="W469" s="16">
        <f>武器2!S469</f>
        <v>0</v>
      </c>
      <c r="X469" s="16">
        <f>武器2!T469</f>
        <v>0</v>
      </c>
      <c r="Y469" s="16">
        <f>武器2!U469</f>
        <v>6.3333333333333325E-2</v>
      </c>
      <c r="Z469" s="16">
        <f>武器2!V469</f>
        <v>0</v>
      </c>
      <c r="AA469" s="16">
        <f>武器2!W469</f>
        <v>0</v>
      </c>
      <c r="AB469" s="16">
        <f>武器2!X469</f>
        <v>0</v>
      </c>
      <c r="AC469" s="16">
        <f>武器2!Y469</f>
        <v>0</v>
      </c>
      <c r="AD469" s="16">
        <f>武器2!Z469</f>
        <v>0</v>
      </c>
      <c r="AE469" s="16">
        <f>武器2!AA469</f>
        <v>0</v>
      </c>
      <c r="AF469" s="16">
        <f>武器2!AB469</f>
        <v>0</v>
      </c>
      <c r="AG469" s="16">
        <f>武器2!AC469</f>
        <v>0</v>
      </c>
      <c r="AH469" s="16">
        <f>武器2!AD469</f>
        <v>0</v>
      </c>
      <c r="AI469" s="16">
        <f>武器2!AE469</f>
        <v>0</v>
      </c>
      <c r="AJ469" s="16">
        <f>武器2!AF469</f>
        <v>0</v>
      </c>
      <c r="AK469" s="16">
        <f>武器2!AG469</f>
        <v>0</v>
      </c>
      <c r="AL469" s="16">
        <f>武器2!AH469</f>
        <v>0</v>
      </c>
      <c r="AM469" s="16">
        <f>武器2!AI469</f>
        <v>0</v>
      </c>
      <c r="AN469" s="16">
        <f>武器2!AJ469</f>
        <v>0</v>
      </c>
      <c r="AO469" s="21">
        <f t="shared" si="151"/>
        <v>90</v>
      </c>
      <c r="AP469" s="21">
        <f t="shared" si="152"/>
        <v>79800</v>
      </c>
      <c r="AQ469" t="str">
        <f t="shared" si="153"/>
        <v>,长獠牙,美味的坚果,扁扁的稻草</v>
      </c>
      <c r="AR469" s="24" t="str">
        <f>IF(F469="c",getSring(AQ469,4),VLOOKUP(K469&amp;F469,test4,2,FALSE))</f>
        <v>暗之精华</v>
      </c>
      <c r="AS469" s="24">
        <f t="shared" si="154"/>
        <v>30015</v>
      </c>
      <c r="AT469" s="24">
        <f t="shared" si="155"/>
        <v>19</v>
      </c>
      <c r="AU469" s="24" t="str">
        <f t="shared" si="163"/>
        <v>长獠牙</v>
      </c>
      <c r="AV469" s="24">
        <f t="shared" si="156"/>
        <v>30039</v>
      </c>
      <c r="AW469" s="24">
        <f t="shared" si="157"/>
        <v>38</v>
      </c>
      <c r="AX469" s="24" t="str">
        <f t="shared" si="164"/>
        <v>美味的坚果</v>
      </c>
      <c r="AY469" s="24">
        <f t="shared" si="158"/>
        <v>30043</v>
      </c>
      <c r="AZ469" s="24">
        <f t="shared" si="159"/>
        <v>38</v>
      </c>
      <c r="BA469" s="24" t="str">
        <f t="shared" si="165"/>
        <v>扁扁的稻草</v>
      </c>
      <c r="BB469" s="24">
        <f t="shared" si="160"/>
        <v>30027</v>
      </c>
      <c r="BC469" s="24">
        <f t="shared" si="166"/>
        <v>38</v>
      </c>
    </row>
    <row r="470" spans="1:55" ht="14.25" x14ac:dyDescent="0.2">
      <c r="A470">
        <f t="shared" si="161"/>
        <v>10468</v>
      </c>
      <c r="B470" s="16">
        <v>468</v>
      </c>
      <c r="C470" s="16" t="str">
        <f ca="1">武器1!C470</f>
        <v>IC1703</v>
      </c>
      <c r="D470" s="16" t="str">
        <f ca="1">武器1!D470</f>
        <v>发亮的精灵毒镰</v>
      </c>
      <c r="E470" s="16">
        <f t="shared" si="147"/>
        <v>8</v>
      </c>
      <c r="F470" s="36" t="str">
        <f t="shared" si="146"/>
        <v>b</v>
      </c>
      <c r="G470" s="39">
        <f t="shared" si="162"/>
        <v>3</v>
      </c>
      <c r="H470" s="19" t="s">
        <v>21</v>
      </c>
      <c r="I470" s="3" t="s">
        <v>36</v>
      </c>
      <c r="J470" s="3" t="s">
        <v>932</v>
      </c>
      <c r="K470" s="3" t="str">
        <f t="shared" si="148"/>
        <v>黑暗</v>
      </c>
      <c r="L470" s="3">
        <f t="shared" si="149"/>
        <v>6</v>
      </c>
      <c r="M470" s="3">
        <f t="shared" si="150"/>
        <v>6</v>
      </c>
      <c r="N470" s="16">
        <v>9</v>
      </c>
      <c r="O470" s="16">
        <v>4</v>
      </c>
      <c r="P470" s="16">
        <f>武器2!L470</f>
        <v>80</v>
      </c>
      <c r="Q470" s="16">
        <f>武器2!M470</f>
        <v>0</v>
      </c>
      <c r="R470" s="16">
        <f>武器2!N470</f>
        <v>0</v>
      </c>
      <c r="S470" s="16">
        <f>武器2!O470</f>
        <v>0</v>
      </c>
      <c r="T470" s="16">
        <f>武器2!P470</f>
        <v>0</v>
      </c>
      <c r="U470" s="16">
        <f>武器2!Q470</f>
        <v>0</v>
      </c>
      <c r="V470" s="16">
        <f>武器2!R470</f>
        <v>0</v>
      </c>
      <c r="W470" s="16">
        <f>武器2!S470</f>
        <v>0</v>
      </c>
      <c r="X470" s="16">
        <f>武器2!T470</f>
        <v>0</v>
      </c>
      <c r="Y470" s="16">
        <f>武器2!U470</f>
        <v>0</v>
      </c>
      <c r="Z470" s="16">
        <f>武器2!V470</f>
        <v>0</v>
      </c>
      <c r="AA470" s="16">
        <f>武器2!W470</f>
        <v>0</v>
      </c>
      <c r="AB470" s="16">
        <f>武器2!X470</f>
        <v>0</v>
      </c>
      <c r="AC470" s="16">
        <f>武器2!Y470</f>
        <v>0</v>
      </c>
      <c r="AD470" s="16">
        <f>武器2!Z470</f>
        <v>0</v>
      </c>
      <c r="AE470" s="16">
        <f>武器2!AA470</f>
        <v>0</v>
      </c>
      <c r="AF470" s="16">
        <f>武器2!AB470</f>
        <v>0</v>
      </c>
      <c r="AG470" s="16">
        <f>武器2!AC470</f>
        <v>0</v>
      </c>
      <c r="AH470" s="16">
        <f>武器2!AD470</f>
        <v>0</v>
      </c>
      <c r="AI470" s="16">
        <f>武器2!AE470</f>
        <v>0</v>
      </c>
      <c r="AJ470" s="16">
        <f>武器2!AF470</f>
        <v>0</v>
      </c>
      <c r="AK470" s="16">
        <f>武器2!AG470</f>
        <v>0</v>
      </c>
      <c r="AL470" s="16">
        <f>武器2!AH470</f>
        <v>0</v>
      </c>
      <c r="AM470" s="16">
        <f>武器2!AI470</f>
        <v>0.2821818181818182</v>
      </c>
      <c r="AN470" s="16">
        <f>武器2!AJ470</f>
        <v>0</v>
      </c>
      <c r="AO470" s="21">
        <f t="shared" si="151"/>
        <v>120</v>
      </c>
      <c r="AP470" s="21">
        <f t="shared" si="152"/>
        <v>105000</v>
      </c>
      <c r="AQ470" t="str">
        <f t="shared" si="153"/>
        <v>,蓝水晶,长獠牙,漂亮的蘑菇</v>
      </c>
      <c r="AR470" s="24" t="str">
        <f>IF(F470="c",getSring(AQ470,4),VLOOKUP(K470&amp;F470,test4,2,FALSE))</f>
        <v>暗之精华</v>
      </c>
      <c r="AS470" s="24">
        <f t="shared" si="154"/>
        <v>30015</v>
      </c>
      <c r="AT470" s="24">
        <f t="shared" si="155"/>
        <v>25</v>
      </c>
      <c r="AU470" s="24" t="str">
        <f t="shared" si="163"/>
        <v>蓝水晶</v>
      </c>
      <c r="AV470" s="24">
        <f t="shared" si="156"/>
        <v>30031</v>
      </c>
      <c r="AW470" s="24">
        <f t="shared" si="157"/>
        <v>50</v>
      </c>
      <c r="AX470" s="24" t="str">
        <f t="shared" si="164"/>
        <v>长獠牙</v>
      </c>
      <c r="AY470" s="24">
        <f t="shared" si="158"/>
        <v>30039</v>
      </c>
      <c r="AZ470" s="24">
        <f t="shared" si="159"/>
        <v>50</v>
      </c>
      <c r="BA470" s="24" t="str">
        <f t="shared" si="165"/>
        <v>漂亮的蘑菇</v>
      </c>
      <c r="BB470" s="24">
        <f t="shared" si="160"/>
        <v>30023</v>
      </c>
      <c r="BC470" s="24">
        <f t="shared" si="166"/>
        <v>50</v>
      </c>
    </row>
    <row r="471" spans="1:55" ht="14.25" x14ac:dyDescent="0.2">
      <c r="A471">
        <f t="shared" si="161"/>
        <v>10469</v>
      </c>
      <c r="B471" s="16">
        <v>469</v>
      </c>
      <c r="C471" s="16" t="str">
        <f ca="1">武器1!C471</f>
        <v>IC1710</v>
      </c>
      <c r="D471" s="16" t="str">
        <f ca="1">武器1!D471</f>
        <v>优质的白银毒镰</v>
      </c>
      <c r="E471" s="16">
        <f t="shared" si="147"/>
        <v>10</v>
      </c>
      <c r="F471" s="36" t="str">
        <f t="shared" si="146"/>
        <v>b</v>
      </c>
      <c r="G471" s="39">
        <f t="shared" si="162"/>
        <v>3</v>
      </c>
      <c r="H471" s="19" t="s">
        <v>21</v>
      </c>
      <c r="I471" s="3" t="s">
        <v>36</v>
      </c>
      <c r="J471" s="3" t="s">
        <v>932</v>
      </c>
      <c r="K471" s="3" t="str">
        <f t="shared" si="148"/>
        <v>黑暗</v>
      </c>
      <c r="L471" s="3">
        <f t="shared" si="149"/>
        <v>6</v>
      </c>
      <c r="M471" s="3">
        <f t="shared" si="150"/>
        <v>6</v>
      </c>
      <c r="N471" s="16">
        <v>9</v>
      </c>
      <c r="O471" s="16">
        <v>5</v>
      </c>
      <c r="P471" s="16">
        <f>武器2!L471</f>
        <v>100</v>
      </c>
      <c r="Q471" s="16">
        <f>武器2!M471</f>
        <v>0</v>
      </c>
      <c r="R471" s="16">
        <f>武器2!N471</f>
        <v>0</v>
      </c>
      <c r="S471" s="16">
        <f>武器2!O471</f>
        <v>0</v>
      </c>
      <c r="T471" s="16">
        <f>武器2!P471</f>
        <v>0</v>
      </c>
      <c r="U471" s="16">
        <f>武器2!Q471</f>
        <v>0</v>
      </c>
      <c r="V471" s="16">
        <f>武器2!R471</f>
        <v>0</v>
      </c>
      <c r="W471" s="16">
        <f>武器2!S471</f>
        <v>0</v>
      </c>
      <c r="X471" s="16">
        <f>武器2!T471</f>
        <v>0</v>
      </c>
      <c r="Y471" s="16">
        <f>武器2!U471</f>
        <v>0</v>
      </c>
      <c r="Z471" s="16">
        <f>武器2!V471</f>
        <v>0</v>
      </c>
      <c r="AA471" s="16">
        <f>武器2!W471</f>
        <v>0</v>
      </c>
      <c r="AB471" s="16">
        <f>武器2!X471</f>
        <v>0</v>
      </c>
      <c r="AC471" s="16">
        <f>武器2!Y471</f>
        <v>0</v>
      </c>
      <c r="AD471" s="16">
        <f>武器2!Z471</f>
        <v>0</v>
      </c>
      <c r="AE471" s="16">
        <f>武器2!AA471</f>
        <v>0</v>
      </c>
      <c r="AF471" s="16">
        <f>武器2!AB471</f>
        <v>0</v>
      </c>
      <c r="AG471" s="16">
        <f>武器2!AC471</f>
        <v>0</v>
      </c>
      <c r="AH471" s="16">
        <f>武器2!AD471</f>
        <v>0</v>
      </c>
      <c r="AI471" s="16">
        <f>武器2!AE471</f>
        <v>0</v>
      </c>
      <c r="AJ471" s="16">
        <f>武器2!AF471</f>
        <v>0</v>
      </c>
      <c r="AK471" s="16">
        <f>武器2!AG471</f>
        <v>0</v>
      </c>
      <c r="AL471" s="16">
        <f>武器2!AH471</f>
        <v>0.35345454545454547</v>
      </c>
      <c r="AM471" s="16">
        <f>武器2!AI471</f>
        <v>0</v>
      </c>
      <c r="AN471" s="16">
        <f>武器2!AJ471</f>
        <v>0</v>
      </c>
      <c r="AO471" s="21">
        <f t="shared" si="151"/>
        <v>150</v>
      </c>
      <c r="AP471" s="21">
        <f t="shared" si="152"/>
        <v>131100</v>
      </c>
      <c r="AQ471" t="str">
        <f t="shared" si="153"/>
        <v>,蓝水晶,扁扁的稻草,美味的坚果</v>
      </c>
      <c r="AR471" s="24" t="str">
        <f>IF(F471="c",getSring(AQ471,4),VLOOKUP(K471&amp;F471,test4,2,FALSE))</f>
        <v>暗之精华</v>
      </c>
      <c r="AS471" s="24">
        <f t="shared" si="154"/>
        <v>30015</v>
      </c>
      <c r="AT471" s="24">
        <f t="shared" si="155"/>
        <v>31</v>
      </c>
      <c r="AU471" s="24" t="str">
        <f t="shared" si="163"/>
        <v>蓝水晶</v>
      </c>
      <c r="AV471" s="24">
        <f t="shared" si="156"/>
        <v>30031</v>
      </c>
      <c r="AW471" s="24">
        <f t="shared" si="157"/>
        <v>63</v>
      </c>
      <c r="AX471" s="24" t="str">
        <f t="shared" si="164"/>
        <v>扁扁的稻草</v>
      </c>
      <c r="AY471" s="24">
        <f t="shared" si="158"/>
        <v>30027</v>
      </c>
      <c r="AZ471" s="24">
        <f t="shared" si="159"/>
        <v>63</v>
      </c>
      <c r="BA471" s="24" t="str">
        <f t="shared" si="165"/>
        <v>美味的坚果</v>
      </c>
      <c r="BB471" s="24">
        <f t="shared" si="160"/>
        <v>30043</v>
      </c>
      <c r="BC471" s="24">
        <f t="shared" si="166"/>
        <v>63</v>
      </c>
    </row>
    <row r="472" spans="1:55" ht="14.25" x14ac:dyDescent="0.2">
      <c r="A472">
        <f t="shared" si="161"/>
        <v>10470</v>
      </c>
      <c r="B472" s="16">
        <v>470</v>
      </c>
      <c r="C472" s="16" t="str">
        <f ca="1">武器1!C472</f>
        <v>IC1716</v>
      </c>
      <c r="D472" s="16" t="str">
        <f ca="1">武器1!D472</f>
        <v>优质的精灵毒镰</v>
      </c>
      <c r="E472" s="16">
        <f t="shared" si="147"/>
        <v>12</v>
      </c>
      <c r="F472" s="36" t="str">
        <f t="shared" si="146"/>
        <v>b</v>
      </c>
      <c r="G472" s="39">
        <f t="shared" si="162"/>
        <v>3</v>
      </c>
      <c r="H472" s="19" t="s">
        <v>21</v>
      </c>
      <c r="I472" s="3" t="s">
        <v>36</v>
      </c>
      <c r="J472" s="3" t="s">
        <v>932</v>
      </c>
      <c r="K472" s="3" t="str">
        <f t="shared" si="148"/>
        <v>黑暗</v>
      </c>
      <c r="L472" s="3">
        <f t="shared" si="149"/>
        <v>6</v>
      </c>
      <c r="M472" s="3">
        <f t="shared" si="150"/>
        <v>6</v>
      </c>
      <c r="N472" s="16">
        <v>9</v>
      </c>
      <c r="O472" s="16">
        <v>6</v>
      </c>
      <c r="P472" s="16">
        <f>武器2!L472</f>
        <v>120</v>
      </c>
      <c r="Q472" s="16">
        <f>武器2!M472</f>
        <v>0</v>
      </c>
      <c r="R472" s="16">
        <f>武器2!N472</f>
        <v>0</v>
      </c>
      <c r="S472" s="16">
        <f>武器2!O472</f>
        <v>0</v>
      </c>
      <c r="T472" s="16">
        <f>武器2!P472</f>
        <v>0</v>
      </c>
      <c r="U472" s="16">
        <f>武器2!Q472</f>
        <v>0</v>
      </c>
      <c r="V472" s="16">
        <f>武器2!R472</f>
        <v>0</v>
      </c>
      <c r="W472" s="16">
        <f>武器2!S472</f>
        <v>0</v>
      </c>
      <c r="X472" s="16">
        <f>武器2!T472</f>
        <v>0</v>
      </c>
      <c r="Y472" s="16">
        <f>武器2!U472</f>
        <v>0</v>
      </c>
      <c r="Z472" s="16">
        <f>武器2!V472</f>
        <v>0</v>
      </c>
      <c r="AA472" s="16">
        <f>武器2!W472</f>
        <v>0</v>
      </c>
      <c r="AB472" s="16">
        <f>武器2!X472</f>
        <v>0</v>
      </c>
      <c r="AC472" s="16">
        <f>武器2!Y472</f>
        <v>0</v>
      </c>
      <c r="AD472" s="16">
        <f>武器2!Z472</f>
        <v>0</v>
      </c>
      <c r="AE472" s="16">
        <f>武器2!AA472</f>
        <v>0</v>
      </c>
      <c r="AF472" s="16">
        <f>武器2!AB472</f>
        <v>0</v>
      </c>
      <c r="AG472" s="16">
        <f>武器2!AC472</f>
        <v>0</v>
      </c>
      <c r="AH472" s="16">
        <f>武器2!AD472</f>
        <v>0</v>
      </c>
      <c r="AI472" s="16">
        <f>武器2!AE472</f>
        <v>0</v>
      </c>
      <c r="AJ472" s="16">
        <f>武器2!AF472</f>
        <v>0</v>
      </c>
      <c r="AK472" s="16">
        <f>武器2!AG472</f>
        <v>0</v>
      </c>
      <c r="AL472" s="16">
        <f>武器2!AH472</f>
        <v>0</v>
      </c>
      <c r="AM472" s="16">
        <f>武器2!AI472</f>
        <v>0</v>
      </c>
      <c r="AN472" s="16">
        <f>武器2!AJ472</f>
        <v>0.42472727272727273</v>
      </c>
      <c r="AO472" s="21">
        <f t="shared" si="151"/>
        <v>180</v>
      </c>
      <c r="AP472" s="21">
        <f t="shared" si="152"/>
        <v>158700</v>
      </c>
      <c r="AQ472" t="str">
        <f t="shared" si="153"/>
        <v>,长獠牙,坚硬的石头,漂亮的蘑菇</v>
      </c>
      <c r="AR472" s="24" t="str">
        <f>IF(F472="c",getSring(AQ472,4),VLOOKUP(K472&amp;F472,test4,2,FALSE))</f>
        <v>暗之精华</v>
      </c>
      <c r="AS472" s="24">
        <f t="shared" si="154"/>
        <v>30015</v>
      </c>
      <c r="AT472" s="24">
        <f t="shared" si="155"/>
        <v>38</v>
      </c>
      <c r="AU472" s="24" t="str">
        <f t="shared" si="163"/>
        <v>长獠牙</v>
      </c>
      <c r="AV472" s="24">
        <f t="shared" si="156"/>
        <v>30039</v>
      </c>
      <c r="AW472" s="24">
        <f t="shared" si="157"/>
        <v>75</v>
      </c>
      <c r="AX472" s="24" t="str">
        <f t="shared" si="164"/>
        <v>坚硬的石头</v>
      </c>
      <c r="AY472" s="24">
        <f t="shared" si="158"/>
        <v>30035</v>
      </c>
      <c r="AZ472" s="24">
        <f t="shared" si="159"/>
        <v>75</v>
      </c>
      <c r="BA472" s="24" t="str">
        <f t="shared" si="165"/>
        <v>漂亮的蘑菇</v>
      </c>
      <c r="BB472" s="24">
        <f t="shared" si="160"/>
        <v>30023</v>
      </c>
      <c r="BC472" s="24">
        <f t="shared" si="166"/>
        <v>75</v>
      </c>
    </row>
    <row r="473" spans="1:55" ht="14.25" x14ac:dyDescent="0.2">
      <c r="A473">
        <f t="shared" si="161"/>
        <v>10471</v>
      </c>
      <c r="B473" s="16">
        <v>471</v>
      </c>
      <c r="C473" s="16" t="str">
        <f ca="1">武器1!C473</f>
        <v>IC1701</v>
      </c>
      <c r="D473" s="16" t="str">
        <f ca="1">武器1!D473</f>
        <v>发亮的精钢镰刀</v>
      </c>
      <c r="E473" s="16">
        <f t="shared" si="147"/>
        <v>14</v>
      </c>
      <c r="F473" s="36" t="str">
        <f t="shared" si="146"/>
        <v>b</v>
      </c>
      <c r="G473" s="39">
        <f t="shared" si="162"/>
        <v>3</v>
      </c>
      <c r="H473" s="19" t="s">
        <v>21</v>
      </c>
      <c r="I473" s="3" t="s">
        <v>36</v>
      </c>
      <c r="J473" s="3" t="s">
        <v>932</v>
      </c>
      <c r="K473" s="3" t="str">
        <f t="shared" si="148"/>
        <v>黑暗</v>
      </c>
      <c r="L473" s="3">
        <f t="shared" si="149"/>
        <v>6</v>
      </c>
      <c r="M473" s="3">
        <f t="shared" si="150"/>
        <v>6</v>
      </c>
      <c r="N473" s="16">
        <v>9</v>
      </c>
      <c r="O473" s="16">
        <v>7</v>
      </c>
      <c r="P473" s="16">
        <f>武器2!L473</f>
        <v>141</v>
      </c>
      <c r="Q473" s="16">
        <f>武器2!M473</f>
        <v>0</v>
      </c>
      <c r="R473" s="16">
        <f>武器2!N473</f>
        <v>0</v>
      </c>
      <c r="S473" s="16">
        <f>武器2!O473</f>
        <v>0</v>
      </c>
      <c r="T473" s="16">
        <f>武器2!P473</f>
        <v>0</v>
      </c>
      <c r="U473" s="16">
        <f>武器2!Q473</f>
        <v>0</v>
      </c>
      <c r="V473" s="16">
        <f>武器2!R473</f>
        <v>0</v>
      </c>
      <c r="W473" s="16">
        <f>武器2!S473</f>
        <v>0</v>
      </c>
      <c r="X473" s="16">
        <f>武器2!T473</f>
        <v>0</v>
      </c>
      <c r="Y473" s="16">
        <f>武器2!U473</f>
        <v>0.15</v>
      </c>
      <c r="Z473" s="16">
        <f>武器2!V473</f>
        <v>0</v>
      </c>
      <c r="AA473" s="16">
        <f>武器2!W473</f>
        <v>0</v>
      </c>
      <c r="AB473" s="16">
        <f>武器2!X473</f>
        <v>0</v>
      </c>
      <c r="AC473" s="16">
        <f>武器2!Y473</f>
        <v>0</v>
      </c>
      <c r="AD473" s="16">
        <f>武器2!Z473</f>
        <v>0</v>
      </c>
      <c r="AE473" s="16">
        <f>武器2!AA473</f>
        <v>0</v>
      </c>
      <c r="AF473" s="16">
        <f>武器2!AB473</f>
        <v>0</v>
      </c>
      <c r="AG473" s="16">
        <f>武器2!AC473</f>
        <v>0</v>
      </c>
      <c r="AH473" s="16">
        <f>武器2!AD473</f>
        <v>0</v>
      </c>
      <c r="AI473" s="16">
        <f>武器2!AE473</f>
        <v>0</v>
      </c>
      <c r="AJ473" s="16">
        <f>武器2!AF473</f>
        <v>0</v>
      </c>
      <c r="AK473" s="16">
        <f>武器2!AG473</f>
        <v>0</v>
      </c>
      <c r="AL473" s="16">
        <f>武器2!AH473</f>
        <v>0</v>
      </c>
      <c r="AM473" s="16">
        <f>武器2!AI473</f>
        <v>0</v>
      </c>
      <c r="AN473" s="16">
        <f>武器2!AJ473</f>
        <v>0</v>
      </c>
      <c r="AO473" s="21">
        <f t="shared" si="151"/>
        <v>211.5</v>
      </c>
      <c r="AP473" s="21">
        <f t="shared" si="152"/>
        <v>184800</v>
      </c>
      <c r="AQ473" t="str">
        <f t="shared" si="153"/>
        <v>,美味的坚果,扁扁的稻草,长獠牙</v>
      </c>
      <c r="AR473" s="24" t="str">
        <f>IF(F473="c",getSring(AQ473,4),VLOOKUP(K473&amp;F473,test4,2,FALSE))</f>
        <v>暗之精华</v>
      </c>
      <c r="AS473" s="24">
        <f t="shared" si="154"/>
        <v>30015</v>
      </c>
      <c r="AT473" s="24">
        <f t="shared" si="155"/>
        <v>44</v>
      </c>
      <c r="AU473" s="24" t="str">
        <f t="shared" si="163"/>
        <v>美味的坚果</v>
      </c>
      <c r="AV473" s="24">
        <f t="shared" si="156"/>
        <v>30043</v>
      </c>
      <c r="AW473" s="24">
        <f t="shared" si="157"/>
        <v>88</v>
      </c>
      <c r="AX473" s="24" t="str">
        <f t="shared" si="164"/>
        <v>扁扁的稻草</v>
      </c>
      <c r="AY473" s="24">
        <f t="shared" si="158"/>
        <v>30027</v>
      </c>
      <c r="AZ473" s="24">
        <f t="shared" si="159"/>
        <v>88</v>
      </c>
      <c r="BA473" s="24" t="str">
        <f t="shared" si="165"/>
        <v>长獠牙</v>
      </c>
      <c r="BB473" s="24">
        <f t="shared" si="160"/>
        <v>30039</v>
      </c>
      <c r="BC473" s="24">
        <f t="shared" si="166"/>
        <v>88</v>
      </c>
    </row>
    <row r="474" spans="1:55" ht="14.25" x14ac:dyDescent="0.2">
      <c r="A474">
        <f t="shared" si="161"/>
        <v>10472</v>
      </c>
      <c r="B474" s="16">
        <v>472</v>
      </c>
      <c r="C474" s="16" t="str">
        <f ca="1">武器1!C474</f>
        <v>IC1710</v>
      </c>
      <c r="D474" s="16" t="str">
        <f ca="1">武器1!D474</f>
        <v>凌厉的言语血镰</v>
      </c>
      <c r="E474" s="16">
        <f t="shared" si="147"/>
        <v>16</v>
      </c>
      <c r="F474" s="36" t="str">
        <f t="shared" si="146"/>
        <v>b</v>
      </c>
      <c r="G474" s="39">
        <f t="shared" si="162"/>
        <v>3</v>
      </c>
      <c r="H474" s="19" t="s">
        <v>21</v>
      </c>
      <c r="I474" s="3" t="s">
        <v>36</v>
      </c>
      <c r="J474" s="3" t="s">
        <v>932</v>
      </c>
      <c r="K474" s="3" t="str">
        <f t="shared" si="148"/>
        <v>黑暗</v>
      </c>
      <c r="L474" s="3">
        <f t="shared" si="149"/>
        <v>6</v>
      </c>
      <c r="M474" s="3">
        <f t="shared" si="150"/>
        <v>6</v>
      </c>
      <c r="N474" s="16">
        <v>9</v>
      </c>
      <c r="O474" s="16">
        <v>8</v>
      </c>
      <c r="P474" s="16">
        <f>武器2!L474</f>
        <v>161</v>
      </c>
      <c r="Q474" s="16">
        <f>武器2!M474</f>
        <v>0</v>
      </c>
      <c r="R474" s="16">
        <f>武器2!N474</f>
        <v>0</v>
      </c>
      <c r="S474" s="16">
        <f>武器2!O474</f>
        <v>0</v>
      </c>
      <c r="T474" s="16">
        <f>武器2!P474</f>
        <v>0</v>
      </c>
      <c r="U474" s="16">
        <f>武器2!Q474</f>
        <v>0</v>
      </c>
      <c r="V474" s="16">
        <f>武器2!R474</f>
        <v>0</v>
      </c>
      <c r="W474" s="16">
        <f>武器2!S474</f>
        <v>0</v>
      </c>
      <c r="X474" s="16">
        <f>武器2!T474</f>
        <v>0</v>
      </c>
      <c r="Y474" s="16">
        <f>武器2!U474</f>
        <v>0</v>
      </c>
      <c r="Z474" s="16">
        <f>武器2!V474</f>
        <v>0</v>
      </c>
      <c r="AA474" s="16">
        <f>武器2!W474</f>
        <v>0</v>
      </c>
      <c r="AB474" s="16">
        <f>武器2!X474</f>
        <v>0</v>
      </c>
      <c r="AC474" s="16">
        <f>武器2!Y474</f>
        <v>0.11111111111111116</v>
      </c>
      <c r="AD474" s="16">
        <f>武器2!Z474</f>
        <v>0</v>
      </c>
      <c r="AE474" s="16">
        <f>武器2!AA474</f>
        <v>0</v>
      </c>
      <c r="AF474" s="16">
        <f>武器2!AB474</f>
        <v>0</v>
      </c>
      <c r="AG474" s="16">
        <f>武器2!AC474</f>
        <v>0</v>
      </c>
      <c r="AH474" s="16">
        <f>武器2!AD474</f>
        <v>0</v>
      </c>
      <c r="AI474" s="16">
        <f>武器2!AE474</f>
        <v>0</v>
      </c>
      <c r="AJ474" s="16">
        <f>武器2!AF474</f>
        <v>0</v>
      </c>
      <c r="AK474" s="16">
        <f>武器2!AG474</f>
        <v>0</v>
      </c>
      <c r="AL474" s="16">
        <f>武器2!AH474</f>
        <v>0</v>
      </c>
      <c r="AM474" s="16">
        <f>武器2!AI474</f>
        <v>0</v>
      </c>
      <c r="AN474" s="16">
        <f>武器2!AJ474</f>
        <v>0</v>
      </c>
      <c r="AO474" s="21">
        <f t="shared" si="151"/>
        <v>242.13333333333333</v>
      </c>
      <c r="AP474" s="21">
        <f t="shared" si="152"/>
        <v>210900</v>
      </c>
      <c r="AQ474" t="str">
        <f t="shared" si="153"/>
        <v>,漂亮的蘑菇,扁扁的稻草,长獠牙</v>
      </c>
      <c r="AR474" s="24" t="str">
        <f>IF(F474="c",getSring(AQ474,4),VLOOKUP(K474&amp;F474,test4,2,FALSE))</f>
        <v>暗之精华</v>
      </c>
      <c r="AS474" s="24">
        <f t="shared" si="154"/>
        <v>30015</v>
      </c>
      <c r="AT474" s="24">
        <f t="shared" si="155"/>
        <v>50</v>
      </c>
      <c r="AU474" s="24" t="str">
        <f t="shared" si="163"/>
        <v>漂亮的蘑菇</v>
      </c>
      <c r="AV474" s="24">
        <f t="shared" si="156"/>
        <v>30023</v>
      </c>
      <c r="AW474" s="24">
        <f t="shared" si="157"/>
        <v>101</v>
      </c>
      <c r="AX474" s="24" t="str">
        <f t="shared" si="164"/>
        <v>扁扁的稻草</v>
      </c>
      <c r="AY474" s="24">
        <f t="shared" si="158"/>
        <v>30027</v>
      </c>
      <c r="AZ474" s="24">
        <f t="shared" si="159"/>
        <v>101</v>
      </c>
      <c r="BA474" s="24" t="str">
        <f t="shared" si="165"/>
        <v>长獠牙</v>
      </c>
      <c r="BB474" s="24">
        <f t="shared" si="160"/>
        <v>30039</v>
      </c>
      <c r="BC474" s="24">
        <f t="shared" si="166"/>
        <v>101</v>
      </c>
    </row>
    <row r="475" spans="1:55" ht="14.25" x14ac:dyDescent="0.2">
      <c r="A475">
        <f t="shared" si="161"/>
        <v>10473</v>
      </c>
      <c r="B475" s="16">
        <v>473</v>
      </c>
      <c r="C475" s="16" t="str">
        <f ca="1">武器1!C475</f>
        <v>IC1716</v>
      </c>
      <c r="D475" s="16" t="str">
        <f ca="1">武器1!D475</f>
        <v>普通的水晶毒镰</v>
      </c>
      <c r="E475" s="16">
        <f t="shared" si="147"/>
        <v>2</v>
      </c>
      <c r="F475" s="36" t="str">
        <f t="shared" si="146"/>
        <v>c</v>
      </c>
      <c r="G475" s="39">
        <f t="shared" si="162"/>
        <v>4</v>
      </c>
      <c r="H475" s="19" t="s">
        <v>21</v>
      </c>
      <c r="I475" s="3" t="s">
        <v>36</v>
      </c>
      <c r="J475" s="3" t="s">
        <v>932</v>
      </c>
      <c r="K475" s="3" t="str">
        <f t="shared" si="148"/>
        <v/>
      </c>
      <c r="L475" s="3">
        <f t="shared" si="149"/>
        <v>0</v>
      </c>
      <c r="M475" s="3">
        <f t="shared" si="150"/>
        <v>0</v>
      </c>
      <c r="N475" s="16">
        <v>9</v>
      </c>
      <c r="O475" s="16">
        <v>1</v>
      </c>
      <c r="P475" s="16">
        <f>武器2!L475</f>
        <v>25</v>
      </c>
      <c r="Q475" s="16">
        <f>武器2!M475</f>
        <v>0</v>
      </c>
      <c r="R475" s="16">
        <f>武器2!N475</f>
        <v>0</v>
      </c>
      <c r="S475" s="16">
        <f>武器2!O475</f>
        <v>0</v>
      </c>
      <c r="T475" s="16">
        <f>武器2!P475</f>
        <v>0</v>
      </c>
      <c r="U475" s="16">
        <f>武器2!Q475</f>
        <v>0</v>
      </c>
      <c r="V475" s="16">
        <f>武器2!R475</f>
        <v>0</v>
      </c>
      <c r="W475" s="16">
        <f>武器2!S475</f>
        <v>0</v>
      </c>
      <c r="X475" s="16">
        <f>武器2!T475</f>
        <v>0</v>
      </c>
      <c r="Y475" s="16">
        <f>武器2!U475</f>
        <v>0</v>
      </c>
      <c r="Z475" s="16">
        <f>武器2!V475</f>
        <v>0</v>
      </c>
      <c r="AA475" s="16">
        <f>武器2!W475</f>
        <v>0</v>
      </c>
      <c r="AB475" s="16">
        <f>武器2!X475</f>
        <v>0</v>
      </c>
      <c r="AC475" s="16">
        <f>武器2!Y475</f>
        <v>0</v>
      </c>
      <c r="AD475" s="16">
        <f>武器2!Z475</f>
        <v>0</v>
      </c>
      <c r="AE475" s="16">
        <f>武器2!AA475</f>
        <v>0</v>
      </c>
      <c r="AF475" s="16">
        <f>武器2!AB475</f>
        <v>0</v>
      </c>
      <c r="AG475" s="16">
        <f>武器2!AC475</f>
        <v>0</v>
      </c>
      <c r="AH475" s="16">
        <f>武器2!AD475</f>
        <v>0</v>
      </c>
      <c r="AI475" s="16">
        <f>武器2!AE475</f>
        <v>0</v>
      </c>
      <c r="AJ475" s="16">
        <f>武器2!AF475</f>
        <v>0</v>
      </c>
      <c r="AK475" s="16">
        <f>武器2!AG475</f>
        <v>0</v>
      </c>
      <c r="AL475" s="16">
        <f>武器2!AH475</f>
        <v>0</v>
      </c>
      <c r="AM475" s="16">
        <f>武器2!AI475</f>
        <v>0</v>
      </c>
      <c r="AN475" s="16">
        <f>武器2!AJ475</f>
        <v>0</v>
      </c>
      <c r="AO475" s="21">
        <f t="shared" si="151"/>
        <v>37.5</v>
      </c>
      <c r="AP475" s="21">
        <f t="shared" si="152"/>
        <v>32700</v>
      </c>
      <c r="AQ475" t="str">
        <f t="shared" si="153"/>
        <v>,稻草,红水晶,狗牙,石头</v>
      </c>
      <c r="AR475" s="24" t="str">
        <f>IF(F475="c",getSring(AQ475,4),VLOOKUP(K475&amp;F475,test4,2,FALSE))</f>
        <v>石头</v>
      </c>
      <c r="AS475" s="24">
        <f t="shared" si="154"/>
        <v>30034</v>
      </c>
      <c r="AT475" s="24">
        <f t="shared" si="155"/>
        <v>125</v>
      </c>
      <c r="AU475" s="24" t="str">
        <f t="shared" si="163"/>
        <v>稻草</v>
      </c>
      <c r="AV475" s="24">
        <f t="shared" si="156"/>
        <v>30026</v>
      </c>
      <c r="AW475" s="24">
        <f t="shared" si="157"/>
        <v>31</v>
      </c>
      <c r="AX475" s="24" t="str">
        <f t="shared" si="164"/>
        <v>红水晶</v>
      </c>
      <c r="AY475" s="24">
        <f t="shared" si="158"/>
        <v>30030</v>
      </c>
      <c r="AZ475" s="24">
        <f t="shared" si="159"/>
        <v>31</v>
      </c>
      <c r="BA475" s="24" t="str">
        <f t="shared" si="165"/>
        <v>狗牙</v>
      </c>
      <c r="BB475" s="24">
        <f t="shared" si="160"/>
        <v>30038</v>
      </c>
      <c r="BC475" s="24">
        <f t="shared" si="166"/>
        <v>31</v>
      </c>
    </row>
    <row r="476" spans="1:55" ht="14.25" x14ac:dyDescent="0.2">
      <c r="A476">
        <f t="shared" si="161"/>
        <v>10474</v>
      </c>
      <c r="B476" s="16">
        <v>474</v>
      </c>
      <c r="C476" s="16" t="str">
        <f ca="1">武器1!C476</f>
        <v>IC1708</v>
      </c>
      <c r="D476" s="16" t="str">
        <f ca="1">武器1!D476</f>
        <v>初级的忏悔镰刀</v>
      </c>
      <c r="E476" s="16">
        <f t="shared" si="147"/>
        <v>4</v>
      </c>
      <c r="F476" s="36" t="str">
        <f t="shared" si="146"/>
        <v>c</v>
      </c>
      <c r="G476" s="39">
        <f t="shared" si="162"/>
        <v>4</v>
      </c>
      <c r="H476" s="19" t="s">
        <v>21</v>
      </c>
      <c r="I476" s="3" t="s">
        <v>36</v>
      </c>
      <c r="J476" s="3" t="s">
        <v>932</v>
      </c>
      <c r="K476" s="3" t="str">
        <f t="shared" si="148"/>
        <v/>
      </c>
      <c r="L476" s="3">
        <f t="shared" si="149"/>
        <v>0</v>
      </c>
      <c r="M476" s="3">
        <f t="shared" si="150"/>
        <v>0</v>
      </c>
      <c r="N476" s="16">
        <v>9</v>
      </c>
      <c r="O476" s="16">
        <v>2</v>
      </c>
      <c r="P476" s="16">
        <f>武器2!L476</f>
        <v>50</v>
      </c>
      <c r="Q476" s="16">
        <f>武器2!M476</f>
        <v>0</v>
      </c>
      <c r="R476" s="16">
        <f>武器2!N476</f>
        <v>0</v>
      </c>
      <c r="S476" s="16">
        <f>武器2!O476</f>
        <v>0</v>
      </c>
      <c r="T476" s="16">
        <f>武器2!P476</f>
        <v>0</v>
      </c>
      <c r="U476" s="16">
        <f>武器2!Q476</f>
        <v>0</v>
      </c>
      <c r="V476" s="16">
        <f>武器2!R476</f>
        <v>0</v>
      </c>
      <c r="W476" s="16">
        <f>武器2!S476</f>
        <v>0</v>
      </c>
      <c r="X476" s="16">
        <f>武器2!T476</f>
        <v>0</v>
      </c>
      <c r="Y476" s="16">
        <f>武器2!U476</f>
        <v>0</v>
      </c>
      <c r="Z476" s="16">
        <f>武器2!V476</f>
        <v>0</v>
      </c>
      <c r="AA476" s="16">
        <f>武器2!W476</f>
        <v>0</v>
      </c>
      <c r="AB476" s="16">
        <f>武器2!X476</f>
        <v>0</v>
      </c>
      <c r="AC476" s="16">
        <f>武器2!Y476</f>
        <v>0</v>
      </c>
      <c r="AD476" s="16">
        <f>武器2!Z476</f>
        <v>0</v>
      </c>
      <c r="AE476" s="16">
        <f>武器2!AA476</f>
        <v>0</v>
      </c>
      <c r="AF476" s="16">
        <f>武器2!AB476</f>
        <v>0</v>
      </c>
      <c r="AG476" s="16">
        <f>武器2!AC476</f>
        <v>0</v>
      </c>
      <c r="AH476" s="16">
        <f>武器2!AD476</f>
        <v>0</v>
      </c>
      <c r="AI476" s="16">
        <f>武器2!AE476</f>
        <v>0</v>
      </c>
      <c r="AJ476" s="16">
        <f>武器2!AF476</f>
        <v>0</v>
      </c>
      <c r="AK476" s="16">
        <f>武器2!AG476</f>
        <v>0</v>
      </c>
      <c r="AL476" s="16">
        <f>武器2!AH476</f>
        <v>0</v>
      </c>
      <c r="AM476" s="16">
        <f>武器2!AI476</f>
        <v>0</v>
      </c>
      <c r="AN476" s="16">
        <f>武器2!AJ476</f>
        <v>0</v>
      </c>
      <c r="AO476" s="21">
        <f t="shared" si="151"/>
        <v>75</v>
      </c>
      <c r="AP476" s="21">
        <f t="shared" si="152"/>
        <v>65850</v>
      </c>
      <c r="AQ476" t="str">
        <f t="shared" si="153"/>
        <v>,稻草,石头,蘑菇,红水晶</v>
      </c>
      <c r="AR476" s="24" t="str">
        <f>IF(F476="c",getSring(AQ476,4),VLOOKUP(K476&amp;F476,test4,2,FALSE))</f>
        <v>红水晶</v>
      </c>
      <c r="AS476" s="24">
        <f t="shared" si="154"/>
        <v>30030</v>
      </c>
      <c r="AT476" s="24">
        <f t="shared" si="155"/>
        <v>250</v>
      </c>
      <c r="AU476" s="24" t="str">
        <f t="shared" si="163"/>
        <v>稻草</v>
      </c>
      <c r="AV476" s="24">
        <f t="shared" si="156"/>
        <v>30026</v>
      </c>
      <c r="AW476" s="24">
        <f t="shared" si="157"/>
        <v>63</v>
      </c>
      <c r="AX476" s="24" t="str">
        <f t="shared" si="164"/>
        <v>石头</v>
      </c>
      <c r="AY476" s="24">
        <f t="shared" si="158"/>
        <v>30034</v>
      </c>
      <c r="AZ476" s="24">
        <f t="shared" si="159"/>
        <v>63</v>
      </c>
      <c r="BA476" s="24" t="str">
        <f t="shared" si="165"/>
        <v>蘑菇</v>
      </c>
      <c r="BB476" s="24">
        <f t="shared" si="160"/>
        <v>30022</v>
      </c>
      <c r="BC476" s="24">
        <f t="shared" si="166"/>
        <v>63</v>
      </c>
    </row>
    <row r="477" spans="1:55" ht="14.25" x14ac:dyDescent="0.2">
      <c r="A477">
        <f t="shared" si="161"/>
        <v>10475</v>
      </c>
      <c r="B477" s="16">
        <v>475</v>
      </c>
      <c r="C477" s="16" t="str">
        <f ca="1">武器1!C477</f>
        <v>IC1714</v>
      </c>
      <c r="D477" s="16" t="str">
        <f ca="1">武器1!D477</f>
        <v>破旧的斯塞提血镰</v>
      </c>
      <c r="E477" s="16">
        <f t="shared" si="147"/>
        <v>6</v>
      </c>
      <c r="F477" s="36" t="str">
        <f t="shared" si="146"/>
        <v>c</v>
      </c>
      <c r="G477" s="39">
        <f t="shared" si="162"/>
        <v>4</v>
      </c>
      <c r="H477" s="19" t="s">
        <v>21</v>
      </c>
      <c r="I477" s="3" t="s">
        <v>36</v>
      </c>
      <c r="J477" s="3" t="s">
        <v>932</v>
      </c>
      <c r="K477" s="3" t="str">
        <f t="shared" si="148"/>
        <v/>
      </c>
      <c r="L477" s="3">
        <f t="shared" si="149"/>
        <v>0</v>
      </c>
      <c r="M477" s="3">
        <f t="shared" si="150"/>
        <v>0</v>
      </c>
      <c r="N477" s="16">
        <v>9</v>
      </c>
      <c r="O477" s="16">
        <v>3</v>
      </c>
      <c r="P477" s="16">
        <f>武器2!L477</f>
        <v>76</v>
      </c>
      <c r="Q477" s="16">
        <f>武器2!M477</f>
        <v>0</v>
      </c>
      <c r="R477" s="16">
        <f>武器2!N477</f>
        <v>0</v>
      </c>
      <c r="S477" s="16">
        <f>武器2!O477</f>
        <v>0</v>
      </c>
      <c r="T477" s="16">
        <f>武器2!P477</f>
        <v>0</v>
      </c>
      <c r="U477" s="16">
        <f>武器2!Q477</f>
        <v>0</v>
      </c>
      <c r="V477" s="16">
        <f>武器2!R477</f>
        <v>0</v>
      </c>
      <c r="W477" s="16">
        <f>武器2!S477</f>
        <v>0</v>
      </c>
      <c r="X477" s="16">
        <f>武器2!T477</f>
        <v>0</v>
      </c>
      <c r="Y477" s="16">
        <f>武器2!U477</f>
        <v>0</v>
      </c>
      <c r="Z477" s="16">
        <f>武器2!V477</f>
        <v>0</v>
      </c>
      <c r="AA477" s="16">
        <f>武器2!W477</f>
        <v>0</v>
      </c>
      <c r="AB477" s="16">
        <f>武器2!X477</f>
        <v>0</v>
      </c>
      <c r="AC477" s="16">
        <f>武器2!Y477</f>
        <v>0</v>
      </c>
      <c r="AD477" s="16">
        <f>武器2!Z477</f>
        <v>0</v>
      </c>
      <c r="AE477" s="16">
        <f>武器2!AA477</f>
        <v>0</v>
      </c>
      <c r="AF477" s="16">
        <f>武器2!AB477</f>
        <v>0</v>
      </c>
      <c r="AG477" s="16">
        <f>武器2!AC477</f>
        <v>0</v>
      </c>
      <c r="AH477" s="16">
        <f>武器2!AD477</f>
        <v>0</v>
      </c>
      <c r="AI477" s="16">
        <f>武器2!AE477</f>
        <v>0</v>
      </c>
      <c r="AJ477" s="16">
        <f>武器2!AF477</f>
        <v>0</v>
      </c>
      <c r="AK477" s="16">
        <f>武器2!AG477</f>
        <v>0</v>
      </c>
      <c r="AL477" s="16">
        <f>武器2!AH477</f>
        <v>0</v>
      </c>
      <c r="AM477" s="16">
        <f>武器2!AI477</f>
        <v>0</v>
      </c>
      <c r="AN477" s="16">
        <f>武器2!AJ477</f>
        <v>0</v>
      </c>
      <c r="AO477" s="21">
        <f t="shared" si="151"/>
        <v>114</v>
      </c>
      <c r="AP477" s="21">
        <f t="shared" si="152"/>
        <v>99750</v>
      </c>
      <c r="AQ477" t="str">
        <f t="shared" si="153"/>
        <v>,石头,蘑菇,稻草,红水晶</v>
      </c>
      <c r="AR477" s="24" t="str">
        <f>IF(F477="c",getSring(AQ477,4),VLOOKUP(K477&amp;F477,test4,2,FALSE))</f>
        <v>红水晶</v>
      </c>
      <c r="AS477" s="24">
        <f t="shared" si="154"/>
        <v>30030</v>
      </c>
      <c r="AT477" s="24">
        <f t="shared" si="155"/>
        <v>380</v>
      </c>
      <c r="AU477" s="24" t="str">
        <f t="shared" si="163"/>
        <v>石头</v>
      </c>
      <c r="AV477" s="24">
        <f t="shared" si="156"/>
        <v>30034</v>
      </c>
      <c r="AW477" s="24">
        <f t="shared" si="157"/>
        <v>95</v>
      </c>
      <c r="AX477" s="24" t="str">
        <f t="shared" si="164"/>
        <v>蘑菇</v>
      </c>
      <c r="AY477" s="24">
        <f t="shared" si="158"/>
        <v>30022</v>
      </c>
      <c r="AZ477" s="24">
        <f t="shared" si="159"/>
        <v>95</v>
      </c>
      <c r="BA477" s="24" t="str">
        <f t="shared" si="165"/>
        <v>稻草</v>
      </c>
      <c r="BB477" s="24">
        <f t="shared" si="160"/>
        <v>30026</v>
      </c>
      <c r="BC477" s="24">
        <f t="shared" si="166"/>
        <v>95</v>
      </c>
    </row>
    <row r="478" spans="1:55" ht="14.25" x14ac:dyDescent="0.2">
      <c r="A478">
        <f t="shared" si="161"/>
        <v>10476</v>
      </c>
      <c r="B478" s="16">
        <v>476</v>
      </c>
      <c r="C478" s="16" t="str">
        <f ca="1">武器1!C478</f>
        <v>IC1708</v>
      </c>
      <c r="D478" s="16" t="str">
        <f ca="1">武器1!D478</f>
        <v>初级的玄铁血镰</v>
      </c>
      <c r="E478" s="16">
        <f t="shared" si="147"/>
        <v>8</v>
      </c>
      <c r="F478" s="36" t="str">
        <f t="shared" si="146"/>
        <v>c</v>
      </c>
      <c r="G478" s="39">
        <f t="shared" si="162"/>
        <v>4</v>
      </c>
      <c r="H478" s="19" t="s">
        <v>21</v>
      </c>
      <c r="I478" s="3" t="s">
        <v>36</v>
      </c>
      <c r="J478" s="3" t="s">
        <v>932</v>
      </c>
      <c r="K478" s="3" t="str">
        <f t="shared" si="148"/>
        <v/>
      </c>
      <c r="L478" s="3">
        <f t="shared" si="149"/>
        <v>0</v>
      </c>
      <c r="M478" s="3">
        <f t="shared" si="150"/>
        <v>0</v>
      </c>
      <c r="N478" s="16">
        <v>9</v>
      </c>
      <c r="O478" s="16">
        <v>4</v>
      </c>
      <c r="P478" s="16">
        <f>武器2!L478</f>
        <v>101</v>
      </c>
      <c r="Q478" s="16">
        <f>武器2!M478</f>
        <v>0</v>
      </c>
      <c r="R478" s="16">
        <f>武器2!N478</f>
        <v>0</v>
      </c>
      <c r="S478" s="16">
        <f>武器2!O478</f>
        <v>0</v>
      </c>
      <c r="T478" s="16">
        <f>武器2!P478</f>
        <v>0</v>
      </c>
      <c r="U478" s="16">
        <f>武器2!Q478</f>
        <v>0</v>
      </c>
      <c r="V478" s="16">
        <f>武器2!R478</f>
        <v>0</v>
      </c>
      <c r="W478" s="16">
        <f>武器2!S478</f>
        <v>0</v>
      </c>
      <c r="X478" s="16">
        <f>武器2!T478</f>
        <v>0</v>
      </c>
      <c r="Y478" s="16">
        <f>武器2!U478</f>
        <v>0</v>
      </c>
      <c r="Z478" s="16">
        <f>武器2!V478</f>
        <v>0</v>
      </c>
      <c r="AA478" s="16">
        <f>武器2!W478</f>
        <v>0</v>
      </c>
      <c r="AB478" s="16">
        <f>武器2!X478</f>
        <v>0</v>
      </c>
      <c r="AC478" s="16">
        <f>武器2!Y478</f>
        <v>0</v>
      </c>
      <c r="AD478" s="16">
        <f>武器2!Z478</f>
        <v>0</v>
      </c>
      <c r="AE478" s="16">
        <f>武器2!AA478</f>
        <v>0</v>
      </c>
      <c r="AF478" s="16">
        <f>武器2!AB478</f>
        <v>0</v>
      </c>
      <c r="AG478" s="16">
        <f>武器2!AC478</f>
        <v>0</v>
      </c>
      <c r="AH478" s="16">
        <f>武器2!AD478</f>
        <v>0</v>
      </c>
      <c r="AI478" s="16">
        <f>武器2!AE478</f>
        <v>0</v>
      </c>
      <c r="AJ478" s="16">
        <f>武器2!AF478</f>
        <v>0</v>
      </c>
      <c r="AK478" s="16">
        <f>武器2!AG478</f>
        <v>0</v>
      </c>
      <c r="AL478" s="16">
        <f>武器2!AH478</f>
        <v>0</v>
      </c>
      <c r="AM478" s="16">
        <f>武器2!AI478</f>
        <v>0</v>
      </c>
      <c r="AN478" s="16">
        <f>武器2!AJ478</f>
        <v>0</v>
      </c>
      <c r="AO478" s="21">
        <f t="shared" si="151"/>
        <v>151.5</v>
      </c>
      <c r="AP478" s="21">
        <f t="shared" si="152"/>
        <v>132450</v>
      </c>
      <c r="AQ478" t="str">
        <f t="shared" si="153"/>
        <v>,蘑菇,狗牙,稻草,石头</v>
      </c>
      <c r="AR478" s="24" t="str">
        <f>IF(F478="c",getSring(AQ478,4),VLOOKUP(K478&amp;F478,test4,2,FALSE))</f>
        <v>石头</v>
      </c>
      <c r="AS478" s="24">
        <f t="shared" si="154"/>
        <v>30034</v>
      </c>
      <c r="AT478" s="24">
        <f t="shared" si="155"/>
        <v>505</v>
      </c>
      <c r="AU478" s="24" t="str">
        <f t="shared" si="163"/>
        <v>蘑菇</v>
      </c>
      <c r="AV478" s="24">
        <f t="shared" si="156"/>
        <v>30022</v>
      </c>
      <c r="AW478" s="24">
        <f t="shared" si="157"/>
        <v>126</v>
      </c>
      <c r="AX478" s="24" t="str">
        <f t="shared" si="164"/>
        <v>狗牙</v>
      </c>
      <c r="AY478" s="24">
        <f t="shared" si="158"/>
        <v>30038</v>
      </c>
      <c r="AZ478" s="24">
        <f t="shared" si="159"/>
        <v>126</v>
      </c>
      <c r="BA478" s="24" t="str">
        <f t="shared" si="165"/>
        <v>稻草</v>
      </c>
      <c r="BB478" s="24">
        <f t="shared" si="160"/>
        <v>30026</v>
      </c>
      <c r="BC478" s="24">
        <f t="shared" si="166"/>
        <v>126</v>
      </c>
    </row>
    <row r="479" spans="1:55" ht="14.25" x14ac:dyDescent="0.2">
      <c r="A479">
        <f t="shared" si="161"/>
        <v>10477</v>
      </c>
      <c r="B479" s="16">
        <v>477</v>
      </c>
      <c r="C479" s="16" t="str">
        <f ca="1">武器1!C479</f>
        <v>IC1714</v>
      </c>
      <c r="D479" s="16" t="str">
        <f ca="1">武器1!D479</f>
        <v>一般的虚幻镰刀</v>
      </c>
      <c r="E479" s="16">
        <f t="shared" si="147"/>
        <v>10</v>
      </c>
      <c r="F479" s="36" t="str">
        <f t="shared" si="146"/>
        <v>c</v>
      </c>
      <c r="G479" s="39">
        <f t="shared" si="162"/>
        <v>4</v>
      </c>
      <c r="H479" s="19" t="s">
        <v>21</v>
      </c>
      <c r="I479" s="3" t="s">
        <v>36</v>
      </c>
      <c r="J479" s="3" t="s">
        <v>932</v>
      </c>
      <c r="K479" s="3" t="str">
        <f t="shared" si="148"/>
        <v/>
      </c>
      <c r="L479" s="3">
        <f t="shared" si="149"/>
        <v>0</v>
      </c>
      <c r="M479" s="3">
        <f t="shared" si="150"/>
        <v>0</v>
      </c>
      <c r="N479" s="16">
        <v>9</v>
      </c>
      <c r="O479" s="16">
        <v>5</v>
      </c>
      <c r="P479" s="16">
        <f>武器2!L479</f>
        <v>127</v>
      </c>
      <c r="Q479" s="16">
        <f>武器2!M479</f>
        <v>0</v>
      </c>
      <c r="R479" s="16">
        <f>武器2!N479</f>
        <v>0</v>
      </c>
      <c r="S479" s="16">
        <f>武器2!O479</f>
        <v>0</v>
      </c>
      <c r="T479" s="16">
        <f>武器2!P479</f>
        <v>0</v>
      </c>
      <c r="U479" s="16">
        <f>武器2!Q479</f>
        <v>0</v>
      </c>
      <c r="V479" s="16">
        <f>武器2!R479</f>
        <v>0</v>
      </c>
      <c r="W479" s="16">
        <f>武器2!S479</f>
        <v>0</v>
      </c>
      <c r="X479" s="16">
        <f>武器2!T479</f>
        <v>0</v>
      </c>
      <c r="Y479" s="16">
        <f>武器2!U479</f>
        <v>0</v>
      </c>
      <c r="Z479" s="16">
        <f>武器2!V479</f>
        <v>0</v>
      </c>
      <c r="AA479" s="16">
        <f>武器2!W479</f>
        <v>0</v>
      </c>
      <c r="AB479" s="16">
        <f>武器2!X479</f>
        <v>0</v>
      </c>
      <c r="AC479" s="16">
        <f>武器2!Y479</f>
        <v>0</v>
      </c>
      <c r="AD479" s="16">
        <f>武器2!Z479</f>
        <v>0</v>
      </c>
      <c r="AE479" s="16">
        <f>武器2!AA479</f>
        <v>0</v>
      </c>
      <c r="AF479" s="16">
        <f>武器2!AB479</f>
        <v>0</v>
      </c>
      <c r="AG479" s="16">
        <f>武器2!AC479</f>
        <v>0</v>
      </c>
      <c r="AH479" s="16">
        <f>武器2!AD479</f>
        <v>0</v>
      </c>
      <c r="AI479" s="16">
        <f>武器2!AE479</f>
        <v>0</v>
      </c>
      <c r="AJ479" s="16">
        <f>武器2!AF479</f>
        <v>0</v>
      </c>
      <c r="AK479" s="16">
        <f>武器2!AG479</f>
        <v>0</v>
      </c>
      <c r="AL479" s="16">
        <f>武器2!AH479</f>
        <v>0</v>
      </c>
      <c r="AM479" s="16">
        <f>武器2!AI479</f>
        <v>0</v>
      </c>
      <c r="AN479" s="16">
        <f>武器2!AJ479</f>
        <v>0</v>
      </c>
      <c r="AO479" s="21">
        <f t="shared" si="151"/>
        <v>190.5</v>
      </c>
      <c r="AP479" s="21">
        <f t="shared" si="152"/>
        <v>166800</v>
      </c>
      <c r="AQ479" t="str">
        <f t="shared" si="153"/>
        <v>,红水晶,狗牙,稻草,多汁的坚果</v>
      </c>
      <c r="AR479" s="24" t="str">
        <f>IF(F479="c",getSring(AQ479,4),VLOOKUP(K479&amp;F479,test4,2,FALSE))</f>
        <v>多汁的坚果</v>
      </c>
      <c r="AS479" s="24">
        <f t="shared" si="154"/>
        <v>30042</v>
      </c>
      <c r="AT479" s="24">
        <f t="shared" si="155"/>
        <v>635</v>
      </c>
      <c r="AU479" s="24" t="str">
        <f t="shared" si="163"/>
        <v>红水晶</v>
      </c>
      <c r="AV479" s="24">
        <f t="shared" si="156"/>
        <v>30030</v>
      </c>
      <c r="AW479" s="24">
        <f t="shared" si="157"/>
        <v>159</v>
      </c>
      <c r="AX479" s="24" t="str">
        <f t="shared" si="164"/>
        <v>狗牙</v>
      </c>
      <c r="AY479" s="24">
        <f t="shared" si="158"/>
        <v>30038</v>
      </c>
      <c r="AZ479" s="24">
        <f t="shared" si="159"/>
        <v>159</v>
      </c>
      <c r="BA479" s="24" t="str">
        <f t="shared" si="165"/>
        <v>稻草</v>
      </c>
      <c r="BB479" s="24">
        <f t="shared" si="160"/>
        <v>30026</v>
      </c>
      <c r="BC479" s="24">
        <f t="shared" si="166"/>
        <v>159</v>
      </c>
    </row>
    <row r="480" spans="1:55" ht="14.25" x14ac:dyDescent="0.2">
      <c r="A480">
        <f t="shared" si="161"/>
        <v>10478</v>
      </c>
      <c r="B480" s="16">
        <v>478</v>
      </c>
      <c r="C480" s="16" t="str">
        <f ca="1">武器1!C480</f>
        <v>IC1701</v>
      </c>
      <c r="D480" s="16" t="str">
        <f ca="1">武器1!D480</f>
        <v>破旧的精钢毒镰</v>
      </c>
      <c r="E480" s="16">
        <f t="shared" si="147"/>
        <v>12</v>
      </c>
      <c r="F480" s="36" t="str">
        <f t="shared" si="146"/>
        <v>c</v>
      </c>
      <c r="G480" s="39">
        <f t="shared" si="162"/>
        <v>4</v>
      </c>
      <c r="H480" s="19" t="s">
        <v>21</v>
      </c>
      <c r="I480" s="3" t="s">
        <v>36</v>
      </c>
      <c r="J480" s="3" t="s">
        <v>932</v>
      </c>
      <c r="K480" s="3" t="str">
        <f t="shared" si="148"/>
        <v/>
      </c>
      <c r="L480" s="3">
        <f t="shared" si="149"/>
        <v>0</v>
      </c>
      <c r="M480" s="3">
        <f t="shared" si="150"/>
        <v>0</v>
      </c>
      <c r="N480" s="16">
        <v>9</v>
      </c>
      <c r="O480" s="16">
        <v>6</v>
      </c>
      <c r="P480" s="16">
        <f>武器2!L480</f>
        <v>152</v>
      </c>
      <c r="Q480" s="16">
        <f>武器2!M480</f>
        <v>0</v>
      </c>
      <c r="R480" s="16">
        <f>武器2!N480</f>
        <v>0</v>
      </c>
      <c r="S480" s="16">
        <f>武器2!O480</f>
        <v>0</v>
      </c>
      <c r="T480" s="16">
        <f>武器2!P480</f>
        <v>0</v>
      </c>
      <c r="U480" s="16">
        <f>武器2!Q480</f>
        <v>0</v>
      </c>
      <c r="V480" s="16">
        <f>武器2!R480</f>
        <v>0</v>
      </c>
      <c r="W480" s="16">
        <f>武器2!S480</f>
        <v>0</v>
      </c>
      <c r="X480" s="16">
        <f>武器2!T480</f>
        <v>0</v>
      </c>
      <c r="Y480" s="16">
        <f>武器2!U480</f>
        <v>0</v>
      </c>
      <c r="Z480" s="16">
        <f>武器2!V480</f>
        <v>0</v>
      </c>
      <c r="AA480" s="16">
        <f>武器2!W480</f>
        <v>0</v>
      </c>
      <c r="AB480" s="16">
        <f>武器2!X480</f>
        <v>0</v>
      </c>
      <c r="AC480" s="16">
        <f>武器2!Y480</f>
        <v>0</v>
      </c>
      <c r="AD480" s="16">
        <f>武器2!Z480</f>
        <v>0</v>
      </c>
      <c r="AE480" s="16">
        <f>武器2!AA480</f>
        <v>0</v>
      </c>
      <c r="AF480" s="16">
        <f>武器2!AB480</f>
        <v>0</v>
      </c>
      <c r="AG480" s="16">
        <f>武器2!AC480</f>
        <v>0</v>
      </c>
      <c r="AH480" s="16">
        <f>武器2!AD480</f>
        <v>0</v>
      </c>
      <c r="AI480" s="16">
        <f>武器2!AE480</f>
        <v>0</v>
      </c>
      <c r="AJ480" s="16">
        <f>武器2!AF480</f>
        <v>0</v>
      </c>
      <c r="AK480" s="16">
        <f>武器2!AG480</f>
        <v>0</v>
      </c>
      <c r="AL480" s="16">
        <f>武器2!AH480</f>
        <v>0</v>
      </c>
      <c r="AM480" s="16">
        <f>武器2!AI480</f>
        <v>0</v>
      </c>
      <c r="AN480" s="16">
        <f>武器2!AJ480</f>
        <v>0</v>
      </c>
      <c r="AO480" s="21">
        <f t="shared" si="151"/>
        <v>228</v>
      </c>
      <c r="AP480" s="21">
        <f t="shared" si="152"/>
        <v>199500</v>
      </c>
      <c r="AQ480" t="str">
        <f t="shared" si="153"/>
        <v>,稻草,狗牙,蘑菇,石头</v>
      </c>
      <c r="AR480" s="24" t="str">
        <f>IF(F480="c",getSring(AQ480,4),VLOOKUP(K480&amp;F480,test4,2,FALSE))</f>
        <v>石头</v>
      </c>
      <c r="AS480" s="24">
        <f t="shared" si="154"/>
        <v>30034</v>
      </c>
      <c r="AT480" s="24">
        <f t="shared" si="155"/>
        <v>760</v>
      </c>
      <c r="AU480" s="24" t="str">
        <f t="shared" si="163"/>
        <v>稻草</v>
      </c>
      <c r="AV480" s="24">
        <f t="shared" si="156"/>
        <v>30026</v>
      </c>
      <c r="AW480" s="24">
        <f t="shared" si="157"/>
        <v>190</v>
      </c>
      <c r="AX480" s="24" t="str">
        <f t="shared" si="164"/>
        <v>狗牙</v>
      </c>
      <c r="AY480" s="24">
        <f t="shared" si="158"/>
        <v>30038</v>
      </c>
      <c r="AZ480" s="24">
        <f t="shared" si="159"/>
        <v>190</v>
      </c>
      <c r="BA480" s="24" t="str">
        <f t="shared" si="165"/>
        <v>蘑菇</v>
      </c>
      <c r="BB480" s="24">
        <f t="shared" si="160"/>
        <v>30022</v>
      </c>
      <c r="BC480" s="24">
        <f t="shared" si="166"/>
        <v>190</v>
      </c>
    </row>
    <row r="481" spans="1:55" ht="14.25" x14ac:dyDescent="0.2">
      <c r="A481">
        <f t="shared" si="161"/>
        <v>10479</v>
      </c>
      <c r="B481" s="16">
        <v>479</v>
      </c>
      <c r="C481" s="16" t="str">
        <f ca="1">武器1!C481</f>
        <v>IC1716</v>
      </c>
      <c r="D481" s="16" t="str">
        <f ca="1">武器1!D481</f>
        <v>初级的晨曦血镰</v>
      </c>
      <c r="E481" s="16">
        <f t="shared" si="147"/>
        <v>14</v>
      </c>
      <c r="F481" s="36" t="str">
        <f t="shared" si="146"/>
        <v>c</v>
      </c>
      <c r="G481" s="39">
        <f t="shared" si="162"/>
        <v>4</v>
      </c>
      <c r="H481" s="19" t="s">
        <v>21</v>
      </c>
      <c r="I481" s="3" t="s">
        <v>36</v>
      </c>
      <c r="J481" s="3" t="s">
        <v>932</v>
      </c>
      <c r="K481" s="3" t="str">
        <f t="shared" si="148"/>
        <v/>
      </c>
      <c r="L481" s="3">
        <f t="shared" si="149"/>
        <v>0</v>
      </c>
      <c r="M481" s="3">
        <f t="shared" si="150"/>
        <v>0</v>
      </c>
      <c r="N481" s="16">
        <v>9</v>
      </c>
      <c r="O481" s="16">
        <v>7</v>
      </c>
      <c r="P481" s="16">
        <f>武器2!L481</f>
        <v>178</v>
      </c>
      <c r="Q481" s="16">
        <f>武器2!M481</f>
        <v>0</v>
      </c>
      <c r="R481" s="16">
        <f>武器2!N481</f>
        <v>0</v>
      </c>
      <c r="S481" s="16">
        <f>武器2!O481</f>
        <v>0</v>
      </c>
      <c r="T481" s="16">
        <f>武器2!P481</f>
        <v>0</v>
      </c>
      <c r="U481" s="16">
        <f>武器2!Q481</f>
        <v>0</v>
      </c>
      <c r="V481" s="16">
        <f>武器2!R481</f>
        <v>0</v>
      </c>
      <c r="W481" s="16">
        <f>武器2!S481</f>
        <v>0</v>
      </c>
      <c r="X481" s="16">
        <f>武器2!T481</f>
        <v>0</v>
      </c>
      <c r="Y481" s="16">
        <f>武器2!U481</f>
        <v>0</v>
      </c>
      <c r="Z481" s="16">
        <f>武器2!V481</f>
        <v>0</v>
      </c>
      <c r="AA481" s="16">
        <f>武器2!W481</f>
        <v>0</v>
      </c>
      <c r="AB481" s="16">
        <f>武器2!X481</f>
        <v>0</v>
      </c>
      <c r="AC481" s="16">
        <f>武器2!Y481</f>
        <v>0</v>
      </c>
      <c r="AD481" s="16">
        <f>武器2!Z481</f>
        <v>0</v>
      </c>
      <c r="AE481" s="16">
        <f>武器2!AA481</f>
        <v>0</v>
      </c>
      <c r="AF481" s="16">
        <f>武器2!AB481</f>
        <v>0</v>
      </c>
      <c r="AG481" s="16">
        <f>武器2!AC481</f>
        <v>0</v>
      </c>
      <c r="AH481" s="16">
        <f>武器2!AD481</f>
        <v>0</v>
      </c>
      <c r="AI481" s="16">
        <f>武器2!AE481</f>
        <v>0</v>
      </c>
      <c r="AJ481" s="16">
        <f>武器2!AF481</f>
        <v>0</v>
      </c>
      <c r="AK481" s="16">
        <f>武器2!AG481</f>
        <v>0</v>
      </c>
      <c r="AL481" s="16">
        <f>武器2!AH481</f>
        <v>0</v>
      </c>
      <c r="AM481" s="16">
        <f>武器2!AI481</f>
        <v>0</v>
      </c>
      <c r="AN481" s="16">
        <f>武器2!AJ481</f>
        <v>0</v>
      </c>
      <c r="AO481" s="21">
        <f t="shared" si="151"/>
        <v>267</v>
      </c>
      <c r="AP481" s="21">
        <f t="shared" si="152"/>
        <v>233850</v>
      </c>
      <c r="AQ481" t="str">
        <f t="shared" si="153"/>
        <v>,石头,稻草,红水晶,狗牙</v>
      </c>
      <c r="AR481" s="24" t="str">
        <f>IF(F481="c",getSring(AQ481,4),VLOOKUP(K481&amp;F481,test4,2,FALSE))</f>
        <v>狗牙</v>
      </c>
      <c r="AS481" s="24">
        <f t="shared" si="154"/>
        <v>30038</v>
      </c>
      <c r="AT481" s="24">
        <f t="shared" si="155"/>
        <v>890</v>
      </c>
      <c r="AU481" s="24" t="str">
        <f t="shared" si="163"/>
        <v>石头</v>
      </c>
      <c r="AV481" s="24">
        <f t="shared" si="156"/>
        <v>30034</v>
      </c>
      <c r="AW481" s="24">
        <f t="shared" si="157"/>
        <v>223</v>
      </c>
      <c r="AX481" s="24" t="str">
        <f t="shared" si="164"/>
        <v>稻草</v>
      </c>
      <c r="AY481" s="24">
        <f t="shared" si="158"/>
        <v>30026</v>
      </c>
      <c r="AZ481" s="24">
        <f t="shared" si="159"/>
        <v>223</v>
      </c>
      <c r="BA481" s="24" t="str">
        <f t="shared" si="165"/>
        <v>红水晶</v>
      </c>
      <c r="BB481" s="24">
        <f t="shared" si="160"/>
        <v>30030</v>
      </c>
      <c r="BC481" s="24">
        <f t="shared" si="166"/>
        <v>223</v>
      </c>
    </row>
    <row r="482" spans="1:55" ht="14.25" x14ac:dyDescent="0.2">
      <c r="A482">
        <f t="shared" si="161"/>
        <v>10480</v>
      </c>
      <c r="B482" s="16">
        <v>480</v>
      </c>
      <c r="C482" s="16" t="str">
        <f ca="1">武器1!C482</f>
        <v>IC1716</v>
      </c>
      <c r="D482" s="16" t="str">
        <f ca="1">武器1!D482</f>
        <v>普通的遗迹毒镰</v>
      </c>
      <c r="E482" s="16">
        <f t="shared" si="147"/>
        <v>16</v>
      </c>
      <c r="F482" s="36" t="str">
        <f t="shared" si="146"/>
        <v>c</v>
      </c>
      <c r="G482" s="39">
        <f t="shared" si="162"/>
        <v>4</v>
      </c>
      <c r="H482" s="19" t="s">
        <v>21</v>
      </c>
      <c r="I482" s="3" t="s">
        <v>36</v>
      </c>
      <c r="J482" s="3" t="s">
        <v>932</v>
      </c>
      <c r="K482" s="3" t="str">
        <f t="shared" si="148"/>
        <v/>
      </c>
      <c r="L482" s="3">
        <f t="shared" si="149"/>
        <v>0</v>
      </c>
      <c r="M482" s="3">
        <f t="shared" si="150"/>
        <v>0</v>
      </c>
      <c r="N482" s="16">
        <v>9</v>
      </c>
      <c r="O482" s="16">
        <v>8</v>
      </c>
      <c r="P482" s="16">
        <f>武器2!L482</f>
        <v>203</v>
      </c>
      <c r="Q482" s="16">
        <f>武器2!M482</f>
        <v>0</v>
      </c>
      <c r="R482" s="16">
        <f>武器2!N482</f>
        <v>0</v>
      </c>
      <c r="S482" s="16">
        <f>武器2!O482</f>
        <v>0</v>
      </c>
      <c r="T482" s="16">
        <f>武器2!P482</f>
        <v>0</v>
      </c>
      <c r="U482" s="16">
        <f>武器2!Q482</f>
        <v>0</v>
      </c>
      <c r="V482" s="16">
        <f>武器2!R482</f>
        <v>0</v>
      </c>
      <c r="W482" s="16">
        <f>武器2!S482</f>
        <v>0</v>
      </c>
      <c r="X482" s="16">
        <f>武器2!T482</f>
        <v>0</v>
      </c>
      <c r="Y482" s="16">
        <f>武器2!U482</f>
        <v>0</v>
      </c>
      <c r="Z482" s="16">
        <f>武器2!V482</f>
        <v>0</v>
      </c>
      <c r="AA482" s="16">
        <f>武器2!W482</f>
        <v>0</v>
      </c>
      <c r="AB482" s="16">
        <f>武器2!X482</f>
        <v>0</v>
      </c>
      <c r="AC482" s="16">
        <f>武器2!Y482</f>
        <v>0</v>
      </c>
      <c r="AD482" s="16">
        <f>武器2!Z482</f>
        <v>0</v>
      </c>
      <c r="AE482" s="16">
        <f>武器2!AA482</f>
        <v>0</v>
      </c>
      <c r="AF482" s="16">
        <f>武器2!AB482</f>
        <v>0</v>
      </c>
      <c r="AG482" s="16">
        <f>武器2!AC482</f>
        <v>0</v>
      </c>
      <c r="AH482" s="16">
        <f>武器2!AD482</f>
        <v>0</v>
      </c>
      <c r="AI482" s="16">
        <f>武器2!AE482</f>
        <v>0</v>
      </c>
      <c r="AJ482" s="16">
        <f>武器2!AF482</f>
        <v>0</v>
      </c>
      <c r="AK482" s="16">
        <f>武器2!AG482</f>
        <v>0</v>
      </c>
      <c r="AL482" s="16">
        <f>武器2!AH482</f>
        <v>0</v>
      </c>
      <c r="AM482" s="16">
        <f>武器2!AI482</f>
        <v>0</v>
      </c>
      <c r="AN482" s="16">
        <f>武器2!AJ482</f>
        <v>0</v>
      </c>
      <c r="AO482" s="21">
        <f t="shared" si="151"/>
        <v>304.5</v>
      </c>
      <c r="AP482" s="21">
        <f t="shared" si="152"/>
        <v>266550</v>
      </c>
      <c r="AQ482" t="str">
        <f t="shared" si="153"/>
        <v>,稻草,多汁的坚果,石头,狗牙</v>
      </c>
      <c r="AR482" s="24" t="str">
        <f>IF(F482="c",getSring(AQ482,4),VLOOKUP(K482&amp;F482,test4,2,FALSE))</f>
        <v>狗牙</v>
      </c>
      <c r="AS482" s="24">
        <f t="shared" si="154"/>
        <v>30038</v>
      </c>
      <c r="AT482" s="24">
        <f t="shared" si="155"/>
        <v>1015</v>
      </c>
      <c r="AU482" s="24" t="str">
        <f t="shared" si="163"/>
        <v>稻草</v>
      </c>
      <c r="AV482" s="24">
        <f t="shared" si="156"/>
        <v>30026</v>
      </c>
      <c r="AW482" s="24">
        <f t="shared" si="157"/>
        <v>254</v>
      </c>
      <c r="AX482" s="24" t="str">
        <f t="shared" si="164"/>
        <v>多汁的坚果</v>
      </c>
      <c r="AY482" s="24">
        <f t="shared" si="158"/>
        <v>30042</v>
      </c>
      <c r="AZ482" s="24">
        <f t="shared" si="159"/>
        <v>254</v>
      </c>
      <c r="BA482" s="24" t="str">
        <f t="shared" si="165"/>
        <v>石头</v>
      </c>
      <c r="BB482" s="24">
        <f t="shared" si="160"/>
        <v>30034</v>
      </c>
      <c r="BC482" s="24">
        <f t="shared" si="166"/>
        <v>254</v>
      </c>
    </row>
    <row r="483" spans="1:55" ht="14.25" x14ac:dyDescent="0.2">
      <c r="A483">
        <f t="shared" si="161"/>
        <v>10481</v>
      </c>
      <c r="B483" s="16">
        <v>481</v>
      </c>
      <c r="C483" s="16" t="str">
        <f ca="1">武器1!C483</f>
        <v>IC1758</v>
      </c>
      <c r="D483" s="16" t="str">
        <f ca="1">武器1!D483</f>
        <v>神奇的魔王爪</v>
      </c>
      <c r="E483" s="16">
        <f t="shared" si="147"/>
        <v>3</v>
      </c>
      <c r="F483" s="36" t="str">
        <f t="shared" si="146"/>
        <v>s</v>
      </c>
      <c r="G483" s="39">
        <f t="shared" si="162"/>
        <v>3</v>
      </c>
      <c r="H483" s="19" t="s">
        <v>21</v>
      </c>
      <c r="I483" s="3" t="s">
        <v>37</v>
      </c>
      <c r="J483" s="3" t="s">
        <v>932</v>
      </c>
      <c r="K483" s="3" t="str">
        <f t="shared" si="148"/>
        <v>冷却</v>
      </c>
      <c r="L483" s="3">
        <f t="shared" si="149"/>
        <v>2</v>
      </c>
      <c r="M483" s="3">
        <f t="shared" si="150"/>
        <v>3</v>
      </c>
      <c r="N483" s="16">
        <v>1</v>
      </c>
      <c r="O483" s="16">
        <v>1</v>
      </c>
      <c r="P483" s="16">
        <f>武器2!L483</f>
        <v>29</v>
      </c>
      <c r="Q483" s="16">
        <f>武器2!M483</f>
        <v>0</v>
      </c>
      <c r="R483" s="16">
        <f>武器2!N483</f>
        <v>0</v>
      </c>
      <c r="S483" s="16">
        <f>武器2!O483</f>
        <v>0</v>
      </c>
      <c r="T483" s="16">
        <f>武器2!P483</f>
        <v>0</v>
      </c>
      <c r="U483" s="16">
        <f>武器2!Q483</f>
        <v>0</v>
      </c>
      <c r="V483" s="16">
        <f>武器2!R483</f>
        <v>0</v>
      </c>
      <c r="W483" s="16">
        <f>武器2!S483</f>
        <v>5</v>
      </c>
      <c r="X483" s="16">
        <f>武器2!T483</f>
        <v>0</v>
      </c>
      <c r="Y483" s="16">
        <f>武器2!U483</f>
        <v>1.6666666666666666E-2</v>
      </c>
      <c r="Z483" s="16">
        <f>武器2!V483</f>
        <v>0</v>
      </c>
      <c r="AA483" s="16">
        <f>武器2!W483</f>
        <v>0</v>
      </c>
      <c r="AB483" s="16">
        <f>武器2!X483</f>
        <v>0</v>
      </c>
      <c r="AC483" s="16">
        <f>武器2!Y483</f>
        <v>0</v>
      </c>
      <c r="AD483" s="16">
        <f>武器2!Z483</f>
        <v>0</v>
      </c>
      <c r="AE483" s="16">
        <f>武器2!AA483</f>
        <v>0</v>
      </c>
      <c r="AF483" s="16">
        <f>武器2!AB483</f>
        <v>0</v>
      </c>
      <c r="AG483" s="16">
        <f>武器2!AC483</f>
        <v>0</v>
      </c>
      <c r="AH483" s="16">
        <f>武器2!AD483</f>
        <v>0</v>
      </c>
      <c r="AI483" s="16">
        <f>武器2!AE483</f>
        <v>0</v>
      </c>
      <c r="AJ483" s="16">
        <f>武器2!AF483</f>
        <v>0</v>
      </c>
      <c r="AK483" s="16">
        <f>武器2!AG483</f>
        <v>0</v>
      </c>
      <c r="AL483" s="16">
        <f>武器2!AH483</f>
        <v>0</v>
      </c>
      <c r="AM483" s="16">
        <f>武器2!AI483</f>
        <v>0</v>
      </c>
      <c r="AN483" s="16">
        <f>武器2!AJ483</f>
        <v>0</v>
      </c>
      <c r="AO483" s="21">
        <f t="shared" si="151"/>
        <v>51</v>
      </c>
      <c r="AP483" s="21">
        <f t="shared" si="152"/>
        <v>46800</v>
      </c>
      <c r="AQ483" t="str">
        <f t="shared" si="153"/>
        <v>,紫水晶,夏娃的坚果,耀眼的石头</v>
      </c>
      <c r="AR483" s="24" t="str">
        <f>IF(F483="c",getSring(AQ483,4),VLOOKUP(K483&amp;F483,test4,2,FALSE))</f>
        <v>顶级水之精华</v>
      </c>
      <c r="AS483" s="24">
        <f t="shared" si="154"/>
        <v>30007</v>
      </c>
      <c r="AT483" s="24">
        <f t="shared" si="155"/>
        <v>3</v>
      </c>
      <c r="AU483" s="24" t="str">
        <f t="shared" si="163"/>
        <v>紫水晶</v>
      </c>
      <c r="AV483" s="24">
        <f t="shared" si="156"/>
        <v>30033</v>
      </c>
      <c r="AW483" s="24">
        <f t="shared" si="157"/>
        <v>5</v>
      </c>
      <c r="AX483" s="24" t="str">
        <f t="shared" si="164"/>
        <v>夏娃的坚果</v>
      </c>
      <c r="AY483" s="24">
        <f t="shared" si="158"/>
        <v>30045</v>
      </c>
      <c r="AZ483" s="24">
        <f t="shared" si="159"/>
        <v>5</v>
      </c>
      <c r="BA483" s="24" t="str">
        <f t="shared" si="165"/>
        <v>耀眼的石头</v>
      </c>
      <c r="BB483" s="24">
        <f t="shared" si="160"/>
        <v>30037</v>
      </c>
      <c r="BC483" s="24">
        <f t="shared" si="166"/>
        <v>5</v>
      </c>
    </row>
    <row r="484" spans="1:55" ht="14.25" x14ac:dyDescent="0.2">
      <c r="A484">
        <f t="shared" si="161"/>
        <v>10482</v>
      </c>
      <c r="B484" s="16">
        <v>482</v>
      </c>
      <c r="C484" s="16" t="str">
        <f ca="1">武器1!C484</f>
        <v>IC1765</v>
      </c>
      <c r="D484" s="16" t="str">
        <f ca="1">武器1!D484</f>
        <v>神奇的白银钢爪</v>
      </c>
      <c r="E484" s="16">
        <f t="shared" si="147"/>
        <v>5</v>
      </c>
      <c r="F484" s="36" t="str">
        <f t="shared" ref="F484:F547" si="167">F452</f>
        <v>s</v>
      </c>
      <c r="G484" s="39">
        <f t="shared" si="162"/>
        <v>3</v>
      </c>
      <c r="H484" s="19" t="s">
        <v>21</v>
      </c>
      <c r="I484" s="3" t="s">
        <v>37</v>
      </c>
      <c r="J484" s="3" t="s">
        <v>932</v>
      </c>
      <c r="K484" s="3" t="str">
        <f t="shared" si="148"/>
        <v>冷却</v>
      </c>
      <c r="L484" s="3">
        <f t="shared" si="149"/>
        <v>2</v>
      </c>
      <c r="M484" s="3">
        <f t="shared" si="150"/>
        <v>3</v>
      </c>
      <c r="N484" s="16">
        <v>1</v>
      </c>
      <c r="O484" s="16">
        <v>2</v>
      </c>
      <c r="P484" s="16">
        <f>武器2!L484</f>
        <v>59</v>
      </c>
      <c r="Q484" s="16">
        <f>武器2!M484</f>
        <v>0</v>
      </c>
      <c r="R484" s="16">
        <f>武器2!N484</f>
        <v>0</v>
      </c>
      <c r="S484" s="16">
        <f>武器2!O484</f>
        <v>0</v>
      </c>
      <c r="T484" s="16">
        <f>武器2!P484</f>
        <v>0</v>
      </c>
      <c r="U484" s="16">
        <f>武器2!Q484</f>
        <v>0</v>
      </c>
      <c r="V484" s="16">
        <f>武器2!R484</f>
        <v>0</v>
      </c>
      <c r="W484" s="16">
        <f>武器2!S484</f>
        <v>0</v>
      </c>
      <c r="X484" s="16">
        <f>武器2!T484</f>
        <v>0</v>
      </c>
      <c r="Y484" s="16">
        <f>武器2!U484</f>
        <v>0</v>
      </c>
      <c r="Z484" s="16">
        <f>武器2!V484</f>
        <v>0</v>
      </c>
      <c r="AA484" s="16">
        <f>武器2!W484</f>
        <v>0</v>
      </c>
      <c r="AB484" s="16">
        <f>武器2!X484</f>
        <v>0.15636363636363637</v>
      </c>
      <c r="AC484" s="16">
        <f>武器2!Y484</f>
        <v>0</v>
      </c>
      <c r="AD484" s="16">
        <f>武器2!Z484</f>
        <v>0</v>
      </c>
      <c r="AE484" s="16">
        <f>武器2!AA484</f>
        <v>0</v>
      </c>
      <c r="AF484" s="16">
        <f>武器2!AB484</f>
        <v>0</v>
      </c>
      <c r="AG484" s="16">
        <f>武器2!AC484</f>
        <v>0</v>
      </c>
      <c r="AH484" s="16">
        <f>武器2!AD484</f>
        <v>0</v>
      </c>
      <c r="AI484" s="16">
        <f>武器2!AE484</f>
        <v>0</v>
      </c>
      <c r="AJ484" s="16">
        <f>武器2!AF484</f>
        <v>0.12509090909090911</v>
      </c>
      <c r="AK484" s="16">
        <f>武器2!AG484</f>
        <v>0</v>
      </c>
      <c r="AL484" s="16">
        <f>武器2!AH484</f>
        <v>0</v>
      </c>
      <c r="AM484" s="16">
        <f>武器2!AI484</f>
        <v>0</v>
      </c>
      <c r="AN484" s="16">
        <f>武器2!AJ484</f>
        <v>0</v>
      </c>
      <c r="AO484" s="21">
        <f t="shared" si="151"/>
        <v>98.570614214876031</v>
      </c>
      <c r="AP484" s="21">
        <f t="shared" si="152"/>
        <v>84000</v>
      </c>
      <c r="AQ484" t="str">
        <f t="shared" si="153"/>
        <v>,夏娃的坚果,耀眼的石头,紫水晶</v>
      </c>
      <c r="AR484" s="24" t="str">
        <f>IF(F484="c",getSring(AQ484,4),VLOOKUP(K484&amp;F484,test4,2,FALSE))</f>
        <v>顶级水之精华</v>
      </c>
      <c r="AS484" s="24">
        <f t="shared" si="154"/>
        <v>30007</v>
      </c>
      <c r="AT484" s="24">
        <f t="shared" si="155"/>
        <v>5</v>
      </c>
      <c r="AU484" s="24" t="str">
        <f t="shared" si="163"/>
        <v>夏娃的坚果</v>
      </c>
      <c r="AV484" s="24">
        <f t="shared" si="156"/>
        <v>30045</v>
      </c>
      <c r="AW484" s="24">
        <f t="shared" si="157"/>
        <v>10</v>
      </c>
      <c r="AX484" s="24" t="str">
        <f t="shared" si="164"/>
        <v>耀眼的石头</v>
      </c>
      <c r="AY484" s="24">
        <f t="shared" si="158"/>
        <v>30037</v>
      </c>
      <c r="AZ484" s="24">
        <f t="shared" si="159"/>
        <v>10</v>
      </c>
      <c r="BA484" s="24" t="str">
        <f t="shared" si="165"/>
        <v>紫水晶</v>
      </c>
      <c r="BB484" s="24">
        <f t="shared" si="160"/>
        <v>30033</v>
      </c>
      <c r="BC484" s="24">
        <f t="shared" si="166"/>
        <v>10</v>
      </c>
    </row>
    <row r="485" spans="1:55" ht="14.25" x14ac:dyDescent="0.2">
      <c r="A485">
        <f t="shared" si="161"/>
        <v>10483</v>
      </c>
      <c r="B485" s="16">
        <v>483</v>
      </c>
      <c r="C485" s="16" t="str">
        <f ca="1">武器1!C485</f>
        <v>IC1758</v>
      </c>
      <c r="D485" s="16" t="str">
        <f ca="1">武器1!D485</f>
        <v>璀璨的青铜血爪</v>
      </c>
      <c r="E485" s="16">
        <f t="shared" si="147"/>
        <v>7</v>
      </c>
      <c r="F485" s="36" t="str">
        <f t="shared" si="167"/>
        <v>s</v>
      </c>
      <c r="G485" s="39">
        <f t="shared" si="162"/>
        <v>3</v>
      </c>
      <c r="H485" s="19" t="s">
        <v>21</v>
      </c>
      <c r="I485" s="3" t="s">
        <v>37</v>
      </c>
      <c r="J485" s="3" t="s">
        <v>932</v>
      </c>
      <c r="K485" s="3" t="str">
        <f t="shared" si="148"/>
        <v>冷却</v>
      </c>
      <c r="L485" s="3">
        <f t="shared" si="149"/>
        <v>2</v>
      </c>
      <c r="M485" s="3">
        <f t="shared" si="150"/>
        <v>3</v>
      </c>
      <c r="N485" s="16">
        <v>1</v>
      </c>
      <c r="O485" s="16">
        <v>3</v>
      </c>
      <c r="P485" s="16">
        <f>武器2!L485</f>
        <v>88</v>
      </c>
      <c r="Q485" s="16">
        <f>武器2!M485</f>
        <v>0</v>
      </c>
      <c r="R485" s="16">
        <f>武器2!N485</f>
        <v>0</v>
      </c>
      <c r="S485" s="16">
        <f>武器2!O485</f>
        <v>0</v>
      </c>
      <c r="T485" s="16">
        <f>武器2!P485</f>
        <v>0</v>
      </c>
      <c r="U485" s="16">
        <f>武器2!Q485</f>
        <v>0</v>
      </c>
      <c r="V485" s="16">
        <f>武器2!R485</f>
        <v>0</v>
      </c>
      <c r="W485" s="16">
        <f>武器2!S485</f>
        <v>0</v>
      </c>
      <c r="X485" s="16">
        <f>武器2!T485</f>
        <v>0</v>
      </c>
      <c r="Y485" s="16">
        <f>武器2!U485</f>
        <v>0</v>
      </c>
      <c r="Z485" s="16">
        <f>武器2!V485</f>
        <v>0</v>
      </c>
      <c r="AA485" s="16">
        <f>武器2!W485</f>
        <v>0</v>
      </c>
      <c r="AB485" s="16">
        <f>武器2!X485</f>
        <v>0.23545454545454547</v>
      </c>
      <c r="AC485" s="16">
        <f>武器2!Y485</f>
        <v>0</v>
      </c>
      <c r="AD485" s="16">
        <f>武器2!Z485</f>
        <v>0</v>
      </c>
      <c r="AE485" s="16">
        <f>武器2!AA485</f>
        <v>0</v>
      </c>
      <c r="AF485" s="16">
        <f>武器2!AB485</f>
        <v>3.3816425120772986E-2</v>
      </c>
      <c r="AG485" s="16">
        <f>武器2!AC485</f>
        <v>3.3816425120772986E-2</v>
      </c>
      <c r="AH485" s="16">
        <f>武器2!AD485</f>
        <v>0</v>
      </c>
      <c r="AI485" s="16">
        <f>武器2!AE485</f>
        <v>0</v>
      </c>
      <c r="AJ485" s="16">
        <f>武器2!AF485</f>
        <v>0</v>
      </c>
      <c r="AK485" s="16">
        <f>武器2!AG485</f>
        <v>0</v>
      </c>
      <c r="AL485" s="16">
        <f>武器2!AH485</f>
        <v>0</v>
      </c>
      <c r="AM485" s="16">
        <f>武器2!AI485</f>
        <v>0</v>
      </c>
      <c r="AN485" s="16">
        <f>武器2!AJ485</f>
        <v>0</v>
      </c>
      <c r="AO485" s="21">
        <f t="shared" si="151"/>
        <v>154.38928695652174</v>
      </c>
      <c r="AP485" s="21">
        <f t="shared" si="152"/>
        <v>134400</v>
      </c>
      <c r="AQ485" t="str">
        <f t="shared" si="153"/>
        <v>,剧毒牙,耀眼的石头,夏娃的坚果</v>
      </c>
      <c r="AR485" s="24" t="str">
        <f>IF(F485="c",getSring(AQ485,4),VLOOKUP(K485&amp;F485,test4,2,FALSE))</f>
        <v>顶级水之精华</v>
      </c>
      <c r="AS485" s="24">
        <f t="shared" si="154"/>
        <v>30007</v>
      </c>
      <c r="AT485" s="24">
        <f t="shared" si="155"/>
        <v>8</v>
      </c>
      <c r="AU485" s="24" t="str">
        <f t="shared" si="163"/>
        <v>剧毒牙</v>
      </c>
      <c r="AV485" s="24">
        <f t="shared" si="156"/>
        <v>30041</v>
      </c>
      <c r="AW485" s="24">
        <f t="shared" si="157"/>
        <v>16</v>
      </c>
      <c r="AX485" s="24" t="str">
        <f t="shared" si="164"/>
        <v>耀眼的石头</v>
      </c>
      <c r="AY485" s="24">
        <f t="shared" si="158"/>
        <v>30037</v>
      </c>
      <c r="AZ485" s="24">
        <f t="shared" si="159"/>
        <v>16</v>
      </c>
      <c r="BA485" s="24" t="str">
        <f t="shared" si="165"/>
        <v>夏娃的坚果</v>
      </c>
      <c r="BB485" s="24">
        <f t="shared" si="160"/>
        <v>30045</v>
      </c>
      <c r="BC485" s="24">
        <f t="shared" si="166"/>
        <v>16</v>
      </c>
    </row>
    <row r="486" spans="1:55" ht="14.25" x14ac:dyDescent="0.2">
      <c r="A486">
        <f t="shared" si="161"/>
        <v>10484</v>
      </c>
      <c r="B486" s="16">
        <v>484</v>
      </c>
      <c r="C486" s="16" t="str">
        <f ca="1">武器1!C486</f>
        <v>IC1760</v>
      </c>
      <c r="D486" s="16" t="str">
        <f ca="1">武器1!D486</f>
        <v>神奇的玄铁血爪</v>
      </c>
      <c r="E486" s="16">
        <f t="shared" si="147"/>
        <v>9</v>
      </c>
      <c r="F486" s="36" t="str">
        <f t="shared" si="167"/>
        <v>s</v>
      </c>
      <c r="G486" s="39">
        <f t="shared" si="162"/>
        <v>3</v>
      </c>
      <c r="H486" s="19" t="s">
        <v>21</v>
      </c>
      <c r="I486" s="3" t="s">
        <v>37</v>
      </c>
      <c r="J486" s="3" t="s">
        <v>932</v>
      </c>
      <c r="K486" s="3" t="str">
        <f t="shared" si="148"/>
        <v>冷却</v>
      </c>
      <c r="L486" s="3">
        <f t="shared" si="149"/>
        <v>2</v>
      </c>
      <c r="M486" s="3">
        <f t="shared" si="150"/>
        <v>3</v>
      </c>
      <c r="N486" s="16">
        <v>1</v>
      </c>
      <c r="O486" s="16">
        <v>4</v>
      </c>
      <c r="P486" s="16">
        <f>武器2!L486</f>
        <v>118</v>
      </c>
      <c r="Q486" s="16">
        <f>武器2!M486</f>
        <v>0</v>
      </c>
      <c r="R486" s="16">
        <f>武器2!N486</f>
        <v>0</v>
      </c>
      <c r="S486" s="16">
        <f>武器2!O486</f>
        <v>0</v>
      </c>
      <c r="T486" s="16">
        <f>武器2!P486</f>
        <v>0</v>
      </c>
      <c r="U486" s="16">
        <f>武器2!Q486</f>
        <v>0</v>
      </c>
      <c r="V486" s="16">
        <f>武器2!R486</f>
        <v>0</v>
      </c>
      <c r="W486" s="16">
        <f>武器2!S486</f>
        <v>20</v>
      </c>
      <c r="X486" s="16">
        <f>武器2!T486</f>
        <v>0</v>
      </c>
      <c r="Y486" s="16">
        <f>武器2!U486</f>
        <v>0</v>
      </c>
      <c r="Z486" s="16">
        <f>武器2!V486</f>
        <v>0</v>
      </c>
      <c r="AA486" s="16">
        <f>武器2!W486</f>
        <v>0</v>
      </c>
      <c r="AB486" s="16">
        <f>武器2!X486</f>
        <v>0.31545454545454549</v>
      </c>
      <c r="AC486" s="16">
        <f>武器2!Y486</f>
        <v>0</v>
      </c>
      <c r="AD486" s="16">
        <f>武器2!Z486</f>
        <v>0</v>
      </c>
      <c r="AE486" s="16">
        <f>武器2!AA486</f>
        <v>0</v>
      </c>
      <c r="AF486" s="16">
        <f>武器2!AB486</f>
        <v>0</v>
      </c>
      <c r="AG486" s="16">
        <f>武器2!AC486</f>
        <v>0</v>
      </c>
      <c r="AH486" s="16">
        <f>武器2!AD486</f>
        <v>0</v>
      </c>
      <c r="AI486" s="16">
        <f>武器2!AE486</f>
        <v>0</v>
      </c>
      <c r="AJ486" s="16">
        <f>武器2!AF486</f>
        <v>0</v>
      </c>
      <c r="AK486" s="16">
        <f>武器2!AG486</f>
        <v>0</v>
      </c>
      <c r="AL486" s="16">
        <f>武器2!AH486</f>
        <v>0.2523636363636364</v>
      </c>
      <c r="AM486" s="16">
        <f>武器2!AI486</f>
        <v>0</v>
      </c>
      <c r="AN486" s="16">
        <f>武器2!AJ486</f>
        <v>0</v>
      </c>
      <c r="AO486" s="21">
        <f t="shared" si="151"/>
        <v>245.96884561983472</v>
      </c>
      <c r="AP486" s="21">
        <f t="shared" si="152"/>
        <v>218400</v>
      </c>
      <c r="AQ486" t="str">
        <f t="shared" si="153"/>
        <v>,耀眼的石头,剧毒牙,斑斓的稻草</v>
      </c>
      <c r="AR486" s="24" t="str">
        <f>IF(F486="c",getSring(AQ486,4),VLOOKUP(K486&amp;F486,test4,2,FALSE))</f>
        <v>顶级水之精华</v>
      </c>
      <c r="AS486" s="24">
        <f t="shared" si="154"/>
        <v>30007</v>
      </c>
      <c r="AT486" s="24">
        <f t="shared" si="155"/>
        <v>13</v>
      </c>
      <c r="AU486" s="24" t="str">
        <f t="shared" si="163"/>
        <v>耀眼的石头</v>
      </c>
      <c r="AV486" s="24">
        <f t="shared" si="156"/>
        <v>30037</v>
      </c>
      <c r="AW486" s="24">
        <f t="shared" si="157"/>
        <v>26</v>
      </c>
      <c r="AX486" s="24" t="str">
        <f t="shared" si="164"/>
        <v>剧毒牙</v>
      </c>
      <c r="AY486" s="24">
        <f t="shared" si="158"/>
        <v>30041</v>
      </c>
      <c r="AZ486" s="24">
        <f t="shared" si="159"/>
        <v>26</v>
      </c>
      <c r="BA486" s="24" t="str">
        <f t="shared" si="165"/>
        <v>斑斓的稻草</v>
      </c>
      <c r="BB486" s="24">
        <f t="shared" si="160"/>
        <v>30029</v>
      </c>
      <c r="BC486" s="24">
        <f t="shared" si="166"/>
        <v>26</v>
      </c>
    </row>
    <row r="487" spans="1:55" ht="14.25" x14ac:dyDescent="0.2">
      <c r="A487">
        <f t="shared" si="161"/>
        <v>10485</v>
      </c>
      <c r="B487" s="16">
        <v>485</v>
      </c>
      <c r="C487" s="16" t="str">
        <f ca="1">武器1!C487</f>
        <v>IC1777</v>
      </c>
      <c r="D487" s="16" t="str">
        <f ca="1">武器1!D487</f>
        <v>神秘的塞尔塔爪</v>
      </c>
      <c r="E487" s="16">
        <f t="shared" si="147"/>
        <v>11</v>
      </c>
      <c r="F487" s="36" t="str">
        <f t="shared" si="167"/>
        <v>s</v>
      </c>
      <c r="G487" s="39">
        <f t="shared" si="162"/>
        <v>3</v>
      </c>
      <c r="H487" s="19" t="s">
        <v>21</v>
      </c>
      <c r="I487" s="3" t="s">
        <v>37</v>
      </c>
      <c r="J487" s="3" t="s">
        <v>932</v>
      </c>
      <c r="K487" s="3" t="str">
        <f t="shared" si="148"/>
        <v>冷却</v>
      </c>
      <c r="L487" s="3">
        <f t="shared" si="149"/>
        <v>2</v>
      </c>
      <c r="M487" s="3">
        <f t="shared" si="150"/>
        <v>3</v>
      </c>
      <c r="N487" s="16">
        <v>1</v>
      </c>
      <c r="O487" s="16">
        <v>5</v>
      </c>
      <c r="P487" s="16">
        <f>武器2!L487</f>
        <v>148</v>
      </c>
      <c r="Q487" s="16">
        <f>武器2!M487</f>
        <v>0</v>
      </c>
      <c r="R487" s="16">
        <f>武器2!N487</f>
        <v>0</v>
      </c>
      <c r="S487" s="16">
        <f>武器2!O487</f>
        <v>0</v>
      </c>
      <c r="T487" s="16">
        <f>武器2!P487</f>
        <v>0</v>
      </c>
      <c r="U487" s="16">
        <f>武器2!Q487</f>
        <v>0</v>
      </c>
      <c r="V487" s="16">
        <f>武器2!R487</f>
        <v>0</v>
      </c>
      <c r="W487" s="16">
        <f>武器2!S487</f>
        <v>0</v>
      </c>
      <c r="X487" s="16">
        <f>武器2!T487</f>
        <v>0</v>
      </c>
      <c r="Y487" s="16">
        <f>武器2!U487</f>
        <v>0</v>
      </c>
      <c r="Z487" s="16">
        <f>武器2!V487</f>
        <v>8.3333333333333343E-2</v>
      </c>
      <c r="AA487" s="16">
        <f>武器2!W487</f>
        <v>0</v>
      </c>
      <c r="AB487" s="16">
        <f>武器2!X487</f>
        <v>0.39636363636363631</v>
      </c>
      <c r="AC487" s="16">
        <f>武器2!Y487</f>
        <v>0</v>
      </c>
      <c r="AD487" s="16">
        <f>武器2!Z487</f>
        <v>0</v>
      </c>
      <c r="AE487" s="16">
        <f>武器2!AA487</f>
        <v>0</v>
      </c>
      <c r="AF487" s="16">
        <f>武器2!AB487</f>
        <v>5.6603773584905648E-2</v>
      </c>
      <c r="AG487" s="16">
        <f>武器2!AC487</f>
        <v>0</v>
      </c>
      <c r="AH487" s="16">
        <f>武器2!AD487</f>
        <v>0</v>
      </c>
      <c r="AI487" s="16">
        <f>武器2!AE487</f>
        <v>0</v>
      </c>
      <c r="AJ487" s="16">
        <f>武器2!AF487</f>
        <v>0</v>
      </c>
      <c r="AK487" s="16">
        <f>武器2!AG487</f>
        <v>0.31709090909090909</v>
      </c>
      <c r="AL487" s="16">
        <f>武器2!AH487</f>
        <v>0</v>
      </c>
      <c r="AM487" s="16">
        <f>武器2!AI487</f>
        <v>0</v>
      </c>
      <c r="AN487" s="16">
        <f>武器2!AJ487</f>
        <v>0</v>
      </c>
      <c r="AO487" s="21">
        <f t="shared" si="151"/>
        <v>283.23690526118821</v>
      </c>
      <c r="AP487" s="21">
        <f t="shared" si="152"/>
        <v>252000</v>
      </c>
      <c r="AQ487" t="str">
        <f t="shared" si="153"/>
        <v>,耀眼的石头,夏娃的坚果,紫水晶</v>
      </c>
      <c r="AR487" s="24" t="str">
        <f>IF(F487="c",getSring(AQ487,4),VLOOKUP(K487&amp;F487,test4,2,FALSE))</f>
        <v>顶级水之精华</v>
      </c>
      <c r="AS487" s="24">
        <f t="shared" si="154"/>
        <v>30007</v>
      </c>
      <c r="AT487" s="24">
        <f t="shared" si="155"/>
        <v>15</v>
      </c>
      <c r="AU487" s="24" t="str">
        <f t="shared" si="163"/>
        <v>耀眼的石头</v>
      </c>
      <c r="AV487" s="24">
        <f t="shared" si="156"/>
        <v>30037</v>
      </c>
      <c r="AW487" s="24">
        <f t="shared" si="157"/>
        <v>30</v>
      </c>
      <c r="AX487" s="24" t="str">
        <f t="shared" si="164"/>
        <v>夏娃的坚果</v>
      </c>
      <c r="AY487" s="24">
        <f t="shared" si="158"/>
        <v>30045</v>
      </c>
      <c r="AZ487" s="24">
        <f t="shared" si="159"/>
        <v>30</v>
      </c>
      <c r="BA487" s="24" t="str">
        <f t="shared" si="165"/>
        <v>紫水晶</v>
      </c>
      <c r="BB487" s="24">
        <f t="shared" si="160"/>
        <v>30033</v>
      </c>
      <c r="BC487" s="24">
        <f t="shared" si="166"/>
        <v>30</v>
      </c>
    </row>
    <row r="488" spans="1:55" ht="14.25" x14ac:dyDescent="0.2">
      <c r="A488">
        <f t="shared" si="161"/>
        <v>10486</v>
      </c>
      <c r="B488" s="16">
        <v>486</v>
      </c>
      <c r="C488" s="16" t="str">
        <f ca="1">武器1!C488</f>
        <v>IC1776</v>
      </c>
      <c r="D488" s="16" t="str">
        <f ca="1">武器1!D488</f>
        <v>神奇的卡尼亚钢爪</v>
      </c>
      <c r="E488" s="16">
        <f t="shared" si="147"/>
        <v>13</v>
      </c>
      <c r="F488" s="36" t="str">
        <f t="shared" si="167"/>
        <v>s</v>
      </c>
      <c r="G488" s="39">
        <f t="shared" si="162"/>
        <v>3</v>
      </c>
      <c r="H488" s="19" t="s">
        <v>21</v>
      </c>
      <c r="I488" s="3" t="s">
        <v>37</v>
      </c>
      <c r="J488" s="3" t="s">
        <v>932</v>
      </c>
      <c r="K488" s="3" t="str">
        <f t="shared" si="148"/>
        <v>冷却</v>
      </c>
      <c r="L488" s="3">
        <f t="shared" si="149"/>
        <v>2</v>
      </c>
      <c r="M488" s="3">
        <f t="shared" si="150"/>
        <v>3</v>
      </c>
      <c r="N488" s="16">
        <v>1</v>
      </c>
      <c r="O488" s="16">
        <v>6</v>
      </c>
      <c r="P488" s="16">
        <f>武器2!L488</f>
        <v>177</v>
      </c>
      <c r="Q488" s="16">
        <f>武器2!M488</f>
        <v>0</v>
      </c>
      <c r="R488" s="16">
        <f>武器2!N488</f>
        <v>0</v>
      </c>
      <c r="S488" s="16">
        <f>武器2!O488</f>
        <v>0</v>
      </c>
      <c r="T488" s="16">
        <f>武器2!P488</f>
        <v>0</v>
      </c>
      <c r="U488" s="16">
        <f>武器2!Q488</f>
        <v>0</v>
      </c>
      <c r="V488" s="16">
        <f>武器2!R488</f>
        <v>0</v>
      </c>
      <c r="W488" s="16">
        <f>武器2!S488</f>
        <v>31</v>
      </c>
      <c r="X488" s="16">
        <f>武器2!T488</f>
        <v>0</v>
      </c>
      <c r="Y488" s="16">
        <f>武器2!U488</f>
        <v>0</v>
      </c>
      <c r="Z488" s="16">
        <f>武器2!V488</f>
        <v>0</v>
      </c>
      <c r="AA488" s="16">
        <f>武器2!W488</f>
        <v>0.11</v>
      </c>
      <c r="AB488" s="16">
        <f>武器2!X488</f>
        <v>0.47454545454545455</v>
      </c>
      <c r="AC488" s="16">
        <f>武器2!Y488</f>
        <v>0</v>
      </c>
      <c r="AD488" s="16">
        <f>武器2!Z488</f>
        <v>0</v>
      </c>
      <c r="AE488" s="16">
        <f>武器2!AA488</f>
        <v>0</v>
      </c>
      <c r="AF488" s="16">
        <f>武器2!AB488</f>
        <v>0</v>
      </c>
      <c r="AG488" s="16">
        <f>武器2!AC488</f>
        <v>6.5420560747663559E-2</v>
      </c>
      <c r="AH488" s="16">
        <f>武器2!AD488</f>
        <v>0</v>
      </c>
      <c r="AI488" s="16">
        <f>武器2!AE488</f>
        <v>0</v>
      </c>
      <c r="AJ488" s="16">
        <f>武器2!AF488</f>
        <v>0</v>
      </c>
      <c r="AK488" s="16">
        <f>武器2!AG488</f>
        <v>0</v>
      </c>
      <c r="AL488" s="16">
        <f>武器2!AH488</f>
        <v>0</v>
      </c>
      <c r="AM488" s="16">
        <f>武器2!AI488</f>
        <v>0</v>
      </c>
      <c r="AN488" s="16">
        <f>武器2!AJ488</f>
        <v>0</v>
      </c>
      <c r="AO488" s="21">
        <f t="shared" si="151"/>
        <v>398.91229498725573</v>
      </c>
      <c r="AP488" s="21">
        <f t="shared" si="152"/>
        <v>352800</v>
      </c>
      <c r="AQ488" t="str">
        <f t="shared" si="153"/>
        <v>,耀眼的石头,剧毒牙,夏娃的坚果</v>
      </c>
      <c r="AR488" s="24" t="str">
        <f>IF(F488="c",getSring(AQ488,4),VLOOKUP(K488&amp;F488,test4,2,FALSE))</f>
        <v>顶级水之精华</v>
      </c>
      <c r="AS488" s="24">
        <f t="shared" si="154"/>
        <v>30007</v>
      </c>
      <c r="AT488" s="24">
        <f t="shared" si="155"/>
        <v>21</v>
      </c>
      <c r="AU488" s="24" t="str">
        <f t="shared" si="163"/>
        <v>耀眼的石头</v>
      </c>
      <c r="AV488" s="24">
        <f t="shared" si="156"/>
        <v>30037</v>
      </c>
      <c r="AW488" s="24">
        <f t="shared" si="157"/>
        <v>42</v>
      </c>
      <c r="AX488" s="24" t="str">
        <f t="shared" si="164"/>
        <v>剧毒牙</v>
      </c>
      <c r="AY488" s="24">
        <f t="shared" si="158"/>
        <v>30041</v>
      </c>
      <c r="AZ488" s="24">
        <f t="shared" si="159"/>
        <v>42</v>
      </c>
      <c r="BA488" s="24" t="str">
        <f t="shared" si="165"/>
        <v>夏娃的坚果</v>
      </c>
      <c r="BB488" s="24">
        <f t="shared" si="160"/>
        <v>30045</v>
      </c>
      <c r="BC488" s="24">
        <f t="shared" si="166"/>
        <v>42</v>
      </c>
    </row>
    <row r="489" spans="1:55" ht="14.25" x14ac:dyDescent="0.2">
      <c r="A489">
        <f t="shared" si="161"/>
        <v>10487</v>
      </c>
      <c r="B489" s="16">
        <v>487</v>
      </c>
      <c r="C489" s="16" t="str">
        <f ca="1">武器1!C489</f>
        <v>IC1760</v>
      </c>
      <c r="D489" s="16" t="str">
        <f ca="1">武器1!D489</f>
        <v>璀璨的言语爪</v>
      </c>
      <c r="E489" s="16">
        <f t="shared" si="147"/>
        <v>15</v>
      </c>
      <c r="F489" s="36" t="str">
        <f t="shared" si="167"/>
        <v>s</v>
      </c>
      <c r="G489" s="39">
        <f t="shared" si="162"/>
        <v>3</v>
      </c>
      <c r="H489" s="19" t="s">
        <v>21</v>
      </c>
      <c r="I489" s="3" t="s">
        <v>37</v>
      </c>
      <c r="J489" s="3" t="s">
        <v>932</v>
      </c>
      <c r="K489" s="3" t="str">
        <f t="shared" si="148"/>
        <v>冷却</v>
      </c>
      <c r="L489" s="3">
        <f t="shared" si="149"/>
        <v>2</v>
      </c>
      <c r="M489" s="3">
        <f t="shared" si="150"/>
        <v>3</v>
      </c>
      <c r="N489" s="16">
        <v>1</v>
      </c>
      <c r="O489" s="16">
        <v>7</v>
      </c>
      <c r="P489" s="16">
        <f>武器2!L489</f>
        <v>207</v>
      </c>
      <c r="Q489" s="16">
        <f>武器2!M489</f>
        <v>0</v>
      </c>
      <c r="R489" s="16">
        <f>武器2!N489</f>
        <v>0</v>
      </c>
      <c r="S489" s="16">
        <f>武器2!O489</f>
        <v>0</v>
      </c>
      <c r="T489" s="16">
        <f>武器2!P489</f>
        <v>0</v>
      </c>
      <c r="U489" s="16">
        <f>武器2!Q489</f>
        <v>60</v>
      </c>
      <c r="V489" s="16">
        <f>武器2!R489</f>
        <v>0</v>
      </c>
      <c r="W489" s="16">
        <f>武器2!S489</f>
        <v>0</v>
      </c>
      <c r="X489" s="16">
        <f>武器2!T489</f>
        <v>0</v>
      </c>
      <c r="Y489" s="16">
        <f>武器2!U489</f>
        <v>0</v>
      </c>
      <c r="Z489" s="16">
        <f>武器2!V489</f>
        <v>0.12</v>
      </c>
      <c r="AA489" s="16">
        <f>武器2!W489</f>
        <v>0</v>
      </c>
      <c r="AB489" s="16">
        <f>武器2!X489</f>
        <v>0.55545454545454542</v>
      </c>
      <c r="AC489" s="16">
        <f>武器2!Y489</f>
        <v>0</v>
      </c>
      <c r="AD489" s="16">
        <f>武器2!Z489</f>
        <v>0</v>
      </c>
      <c r="AE489" s="16">
        <f>武器2!AA489</f>
        <v>0</v>
      </c>
      <c r="AF489" s="16">
        <f>武器2!AB489</f>
        <v>0</v>
      </c>
      <c r="AG489" s="16">
        <f>武器2!AC489</f>
        <v>0</v>
      </c>
      <c r="AH489" s="16">
        <f>武器2!AD489</f>
        <v>0</v>
      </c>
      <c r="AI489" s="16">
        <f>武器2!AE489</f>
        <v>0</v>
      </c>
      <c r="AJ489" s="16">
        <f>武器2!AF489</f>
        <v>0</v>
      </c>
      <c r="AK489" s="16">
        <f>武器2!AG489</f>
        <v>0</v>
      </c>
      <c r="AL489" s="16">
        <f>武器2!AH489</f>
        <v>0</v>
      </c>
      <c r="AM489" s="16">
        <f>武器2!AI489</f>
        <v>0.44436363636363635</v>
      </c>
      <c r="AN489" s="16">
        <f>武器2!AJ489</f>
        <v>0.44436363636363635</v>
      </c>
      <c r="AO489" s="21">
        <f t="shared" si="151"/>
        <v>518.90553851239667</v>
      </c>
      <c r="AP489" s="21">
        <f t="shared" si="152"/>
        <v>453600</v>
      </c>
      <c r="AQ489" t="str">
        <f t="shared" si="153"/>
        <v>,紫水晶,耀眼的石头,五彩的蘑菇</v>
      </c>
      <c r="AR489" s="24" t="str">
        <f>IF(F489="c",getSring(AQ489,4),VLOOKUP(K489&amp;F489,test4,2,FALSE))</f>
        <v>顶级水之精华</v>
      </c>
      <c r="AS489" s="24">
        <f t="shared" si="154"/>
        <v>30007</v>
      </c>
      <c r="AT489" s="24">
        <f t="shared" si="155"/>
        <v>27</v>
      </c>
      <c r="AU489" s="24" t="str">
        <f t="shared" si="163"/>
        <v>紫水晶</v>
      </c>
      <c r="AV489" s="24">
        <f t="shared" si="156"/>
        <v>30033</v>
      </c>
      <c r="AW489" s="24">
        <f t="shared" si="157"/>
        <v>54</v>
      </c>
      <c r="AX489" s="24" t="str">
        <f t="shared" si="164"/>
        <v>耀眼的石头</v>
      </c>
      <c r="AY489" s="24">
        <f t="shared" si="158"/>
        <v>30037</v>
      </c>
      <c r="AZ489" s="24">
        <f t="shared" si="159"/>
        <v>54</v>
      </c>
      <c r="BA489" s="24" t="str">
        <f t="shared" si="165"/>
        <v>五彩的蘑菇</v>
      </c>
      <c r="BB489" s="24">
        <f t="shared" si="160"/>
        <v>30025</v>
      </c>
      <c r="BC489" s="24">
        <f t="shared" si="166"/>
        <v>54</v>
      </c>
    </row>
    <row r="490" spans="1:55" ht="14.25" x14ac:dyDescent="0.2">
      <c r="A490">
        <f t="shared" si="161"/>
        <v>10488</v>
      </c>
      <c r="B490" s="16">
        <v>488</v>
      </c>
      <c r="C490" s="16" t="str">
        <f ca="1">武器1!C490</f>
        <v>IC1776</v>
      </c>
      <c r="D490" s="16" t="str">
        <f ca="1">武器1!D490</f>
        <v>传说的斯塞提爪</v>
      </c>
      <c r="E490" s="16">
        <f t="shared" si="147"/>
        <v>17</v>
      </c>
      <c r="F490" s="36" t="str">
        <f t="shared" si="167"/>
        <v>s</v>
      </c>
      <c r="G490" s="39">
        <f t="shared" si="162"/>
        <v>3</v>
      </c>
      <c r="H490" s="19" t="s">
        <v>21</v>
      </c>
      <c r="I490" s="3" t="s">
        <v>37</v>
      </c>
      <c r="J490" s="3" t="s">
        <v>932</v>
      </c>
      <c r="K490" s="3" t="str">
        <f t="shared" si="148"/>
        <v>冷却</v>
      </c>
      <c r="L490" s="3">
        <f t="shared" si="149"/>
        <v>2</v>
      </c>
      <c r="M490" s="3">
        <f t="shared" si="150"/>
        <v>3</v>
      </c>
      <c r="N490" s="16">
        <v>1</v>
      </c>
      <c r="O490" s="16">
        <v>8</v>
      </c>
      <c r="P490" s="16">
        <f>武器2!L490</f>
        <v>236</v>
      </c>
      <c r="Q490" s="16">
        <f>武器2!M490</f>
        <v>0</v>
      </c>
      <c r="R490" s="16">
        <f>武器2!N490</f>
        <v>0</v>
      </c>
      <c r="S490" s="16">
        <f>武器2!O490</f>
        <v>0</v>
      </c>
      <c r="T490" s="16">
        <f>武器2!P490</f>
        <v>0</v>
      </c>
      <c r="U490" s="16">
        <f>武器2!Q490</f>
        <v>68</v>
      </c>
      <c r="V490" s="16">
        <f>武器2!R490</f>
        <v>0</v>
      </c>
      <c r="W490" s="16">
        <f>武器2!S490</f>
        <v>41</v>
      </c>
      <c r="X490" s="16">
        <f>武器2!T490</f>
        <v>45</v>
      </c>
      <c r="Y490" s="16">
        <f>武器2!U490</f>
        <v>0</v>
      </c>
      <c r="Z490" s="16">
        <f>武器2!V490</f>
        <v>0</v>
      </c>
      <c r="AA490" s="16">
        <f>武器2!W490</f>
        <v>0</v>
      </c>
      <c r="AB490" s="16">
        <f>武器2!X490</f>
        <v>0.63454545454545452</v>
      </c>
      <c r="AC490" s="16">
        <f>武器2!Y490</f>
        <v>0</v>
      </c>
      <c r="AD490" s="16">
        <f>武器2!Z490</f>
        <v>0</v>
      </c>
      <c r="AE490" s="16">
        <f>武器2!AA490</f>
        <v>0</v>
      </c>
      <c r="AF490" s="16">
        <f>武器2!AB490</f>
        <v>0</v>
      </c>
      <c r="AG490" s="16">
        <f>武器2!AC490</f>
        <v>0</v>
      </c>
      <c r="AH490" s="16">
        <f>武器2!AD490</f>
        <v>0</v>
      </c>
      <c r="AI490" s="16">
        <f>武器2!AE490</f>
        <v>0</v>
      </c>
      <c r="AJ490" s="16">
        <f>武器2!AF490</f>
        <v>0.50763636363636366</v>
      </c>
      <c r="AK490" s="16">
        <f>武器2!AG490</f>
        <v>0</v>
      </c>
      <c r="AL490" s="16">
        <f>武器2!AH490</f>
        <v>0</v>
      </c>
      <c r="AM490" s="16">
        <f>武器2!AI490</f>
        <v>0</v>
      </c>
      <c r="AN490" s="16">
        <f>武器2!AJ490</f>
        <v>0</v>
      </c>
      <c r="AO490" s="21">
        <f t="shared" si="151"/>
        <v>738.42524561983464</v>
      </c>
      <c r="AP490" s="21">
        <f t="shared" si="152"/>
        <v>642000</v>
      </c>
      <c r="AQ490" t="str">
        <f t="shared" si="153"/>
        <v>,耀眼的石头,斑斓的稻草,剧毒牙</v>
      </c>
      <c r="AR490" s="24" t="str">
        <f>IF(F490="c",getSring(AQ490,4),VLOOKUP(K490&amp;F490,test4,2,FALSE))</f>
        <v>顶级水之精华</v>
      </c>
      <c r="AS490" s="24">
        <f t="shared" si="154"/>
        <v>30007</v>
      </c>
      <c r="AT490" s="24">
        <f t="shared" si="155"/>
        <v>38</v>
      </c>
      <c r="AU490" s="24" t="str">
        <f t="shared" si="163"/>
        <v>耀眼的石头</v>
      </c>
      <c r="AV490" s="24">
        <f t="shared" si="156"/>
        <v>30037</v>
      </c>
      <c r="AW490" s="24">
        <f t="shared" si="157"/>
        <v>77</v>
      </c>
      <c r="AX490" s="24" t="str">
        <f t="shared" si="164"/>
        <v>斑斓的稻草</v>
      </c>
      <c r="AY490" s="24">
        <f t="shared" si="158"/>
        <v>30029</v>
      </c>
      <c r="AZ490" s="24">
        <f t="shared" si="159"/>
        <v>77</v>
      </c>
      <c r="BA490" s="24" t="str">
        <f t="shared" si="165"/>
        <v>剧毒牙</v>
      </c>
      <c r="BB490" s="24">
        <f t="shared" si="160"/>
        <v>30041</v>
      </c>
      <c r="BC490" s="24">
        <f t="shared" si="166"/>
        <v>77</v>
      </c>
    </row>
    <row r="491" spans="1:55" ht="14.25" x14ac:dyDescent="0.2">
      <c r="A491">
        <f t="shared" si="161"/>
        <v>10489</v>
      </c>
      <c r="B491" s="16">
        <v>489</v>
      </c>
      <c r="C491" s="16" t="str">
        <f ca="1">武器1!C491</f>
        <v>IC1754</v>
      </c>
      <c r="D491" s="16" t="str">
        <f ca="1">武器1!D491</f>
        <v>拉风的混乱血爪</v>
      </c>
      <c r="E491" s="16">
        <f t="shared" si="147"/>
        <v>3</v>
      </c>
      <c r="F491" s="36" t="str">
        <f t="shared" si="167"/>
        <v>a</v>
      </c>
      <c r="G491" s="39">
        <f t="shared" si="162"/>
        <v>3</v>
      </c>
      <c r="H491" s="19" t="s">
        <v>21</v>
      </c>
      <c r="I491" s="3" t="s">
        <v>37</v>
      </c>
      <c r="J491" s="3" t="s">
        <v>932</v>
      </c>
      <c r="K491" s="3" t="str">
        <f t="shared" si="148"/>
        <v>冷却</v>
      </c>
      <c r="L491" s="3">
        <f t="shared" si="149"/>
        <v>2</v>
      </c>
      <c r="M491" s="3">
        <f t="shared" si="150"/>
        <v>3</v>
      </c>
      <c r="N491" s="16">
        <v>1</v>
      </c>
      <c r="O491" s="16">
        <v>1</v>
      </c>
      <c r="P491" s="16">
        <f>武器2!L491</f>
        <v>22</v>
      </c>
      <c r="Q491" s="16">
        <f>武器2!M491</f>
        <v>0</v>
      </c>
      <c r="R491" s="16">
        <f>武器2!N491</f>
        <v>0</v>
      </c>
      <c r="S491" s="16">
        <f>武器2!O491</f>
        <v>0</v>
      </c>
      <c r="T491" s="16">
        <f>武器2!P491</f>
        <v>0</v>
      </c>
      <c r="U491" s="16">
        <f>武器2!Q491</f>
        <v>0</v>
      </c>
      <c r="V491" s="16">
        <f>武器2!R491</f>
        <v>0</v>
      </c>
      <c r="W491" s="16">
        <f>武器2!S491</f>
        <v>0</v>
      </c>
      <c r="X491" s="16">
        <f>武器2!T491</f>
        <v>0</v>
      </c>
      <c r="Y491" s="16">
        <f>武器2!U491</f>
        <v>0</v>
      </c>
      <c r="Z491" s="16">
        <f>武器2!V491</f>
        <v>0</v>
      </c>
      <c r="AA491" s="16">
        <f>武器2!W491</f>
        <v>0</v>
      </c>
      <c r="AB491" s="16">
        <f>武器2!X491</f>
        <v>0</v>
      </c>
      <c r="AC491" s="16">
        <f>武器2!Y491</f>
        <v>0</v>
      </c>
      <c r="AD491" s="16">
        <f>武器2!Z491</f>
        <v>0</v>
      </c>
      <c r="AE491" s="16">
        <f>武器2!AA491</f>
        <v>0</v>
      </c>
      <c r="AF491" s="16">
        <f>武器2!AB491</f>
        <v>0</v>
      </c>
      <c r="AG491" s="16">
        <f>武器2!AC491</f>
        <v>0</v>
      </c>
      <c r="AH491" s="16">
        <f>武器2!AD491</f>
        <v>0</v>
      </c>
      <c r="AI491" s="16">
        <f>武器2!AE491</f>
        <v>0</v>
      </c>
      <c r="AJ491" s="16">
        <f>武器2!AF491</f>
        <v>0</v>
      </c>
      <c r="AK491" s="16">
        <f>武器2!AG491</f>
        <v>0</v>
      </c>
      <c r="AL491" s="16">
        <f>武器2!AH491</f>
        <v>8.0000000000000016E-2</v>
      </c>
      <c r="AM491" s="16">
        <f>武器2!AI491</f>
        <v>0</v>
      </c>
      <c r="AN491" s="16">
        <f>武器2!AJ491</f>
        <v>0</v>
      </c>
      <c r="AO491" s="21">
        <f t="shared" si="151"/>
        <v>33</v>
      </c>
      <c r="AP491" s="21">
        <f t="shared" si="152"/>
        <v>27000</v>
      </c>
      <c r="AQ491" t="str">
        <f t="shared" si="153"/>
        <v>,灰色的稻草,诱人的蘑菇,带血的牙</v>
      </c>
      <c r="AR491" s="24" t="str">
        <f>IF(F491="c",getSring(AQ491,4),VLOOKUP(K491&amp;F491,test4,2,FALSE))</f>
        <v>上级水之精华</v>
      </c>
      <c r="AS491" s="24">
        <f t="shared" si="154"/>
        <v>30008</v>
      </c>
      <c r="AT491" s="24">
        <f t="shared" si="155"/>
        <v>3</v>
      </c>
      <c r="AU491" s="24" t="str">
        <f t="shared" si="163"/>
        <v>灰色的稻草</v>
      </c>
      <c r="AV491" s="24">
        <f t="shared" si="156"/>
        <v>30028</v>
      </c>
      <c r="AW491" s="24">
        <f t="shared" si="157"/>
        <v>7</v>
      </c>
      <c r="AX491" s="24" t="str">
        <f t="shared" si="164"/>
        <v>诱人的蘑菇</v>
      </c>
      <c r="AY491" s="24">
        <f t="shared" si="158"/>
        <v>30024</v>
      </c>
      <c r="AZ491" s="24">
        <f t="shared" si="159"/>
        <v>7</v>
      </c>
      <c r="BA491" s="24" t="str">
        <f t="shared" si="165"/>
        <v>带血的牙</v>
      </c>
      <c r="BB491" s="24">
        <f t="shared" si="160"/>
        <v>30040</v>
      </c>
      <c r="BC491" s="24">
        <f t="shared" si="166"/>
        <v>7</v>
      </c>
    </row>
    <row r="492" spans="1:55" ht="14.25" x14ac:dyDescent="0.2">
      <c r="A492">
        <f t="shared" si="161"/>
        <v>10490</v>
      </c>
      <c r="B492" s="16">
        <v>490</v>
      </c>
      <c r="C492" s="16" t="str">
        <f ca="1">武器1!C492</f>
        <v>IC1754</v>
      </c>
      <c r="D492" s="16" t="str">
        <f ca="1">武器1!D492</f>
        <v>犀利的混乱爪</v>
      </c>
      <c r="E492" s="16">
        <f t="shared" si="147"/>
        <v>5</v>
      </c>
      <c r="F492" s="36" t="str">
        <f t="shared" si="167"/>
        <v>a</v>
      </c>
      <c r="G492" s="39">
        <f t="shared" si="162"/>
        <v>3</v>
      </c>
      <c r="H492" s="19" t="s">
        <v>21</v>
      </c>
      <c r="I492" s="3" t="s">
        <v>37</v>
      </c>
      <c r="J492" s="3" t="s">
        <v>932</v>
      </c>
      <c r="K492" s="3" t="str">
        <f t="shared" si="148"/>
        <v>冷却</v>
      </c>
      <c r="L492" s="3">
        <f t="shared" si="149"/>
        <v>2</v>
      </c>
      <c r="M492" s="3">
        <f t="shared" si="150"/>
        <v>3</v>
      </c>
      <c r="N492" s="16">
        <v>1</v>
      </c>
      <c r="O492" s="16">
        <v>2</v>
      </c>
      <c r="P492" s="16">
        <f>武器2!L492</f>
        <v>45</v>
      </c>
      <c r="Q492" s="16">
        <f>武器2!M492</f>
        <v>0</v>
      </c>
      <c r="R492" s="16">
        <f>武器2!N492</f>
        <v>0</v>
      </c>
      <c r="S492" s="16">
        <f>武器2!O492</f>
        <v>0</v>
      </c>
      <c r="T492" s="16">
        <f>武器2!P492</f>
        <v>0</v>
      </c>
      <c r="U492" s="16">
        <f>武器2!Q492</f>
        <v>0</v>
      </c>
      <c r="V492" s="16">
        <f>武器2!R492</f>
        <v>0</v>
      </c>
      <c r="W492" s="16">
        <f>武器2!S492</f>
        <v>0</v>
      </c>
      <c r="X492" s="16">
        <f>武器2!T492</f>
        <v>0</v>
      </c>
      <c r="Y492" s="16">
        <f>武器2!U492</f>
        <v>3.6666666666666667E-2</v>
      </c>
      <c r="Z492" s="16">
        <f>武器2!V492</f>
        <v>0</v>
      </c>
      <c r="AA492" s="16">
        <f>武器2!W492</f>
        <v>0</v>
      </c>
      <c r="AB492" s="16">
        <f>武器2!X492</f>
        <v>0</v>
      </c>
      <c r="AC492" s="16">
        <f>武器2!Y492</f>
        <v>0</v>
      </c>
      <c r="AD492" s="16">
        <f>武器2!Z492</f>
        <v>0</v>
      </c>
      <c r="AE492" s="16">
        <f>武器2!AA492</f>
        <v>0</v>
      </c>
      <c r="AF492" s="16">
        <f>武器2!AB492</f>
        <v>0</v>
      </c>
      <c r="AG492" s="16">
        <f>武器2!AC492</f>
        <v>0</v>
      </c>
      <c r="AH492" s="16">
        <f>武器2!AD492</f>
        <v>0</v>
      </c>
      <c r="AI492" s="16">
        <f>武器2!AE492</f>
        <v>0</v>
      </c>
      <c r="AJ492" s="16">
        <f>武器2!AF492</f>
        <v>0</v>
      </c>
      <c r="AK492" s="16">
        <f>武器2!AG492</f>
        <v>0</v>
      </c>
      <c r="AL492" s="16">
        <f>武器2!AH492</f>
        <v>0</v>
      </c>
      <c r="AM492" s="16">
        <f>武器2!AI492</f>
        <v>0</v>
      </c>
      <c r="AN492" s="16">
        <f>武器2!AJ492</f>
        <v>0</v>
      </c>
      <c r="AO492" s="21">
        <f t="shared" si="151"/>
        <v>67.5</v>
      </c>
      <c r="AP492" s="21">
        <f t="shared" si="152"/>
        <v>58800</v>
      </c>
      <c r="AQ492" t="str">
        <f t="shared" si="153"/>
        <v>,灰色的稻草,发光的石头,带血的牙</v>
      </c>
      <c r="AR492" s="24" t="str">
        <f>IF(F492="c",getSring(AQ492,4),VLOOKUP(K492&amp;F492,test4,2,FALSE))</f>
        <v>上级水之精华</v>
      </c>
      <c r="AS492" s="24">
        <f t="shared" si="154"/>
        <v>30008</v>
      </c>
      <c r="AT492" s="24">
        <f t="shared" si="155"/>
        <v>7</v>
      </c>
      <c r="AU492" s="24" t="str">
        <f t="shared" si="163"/>
        <v>灰色的稻草</v>
      </c>
      <c r="AV492" s="24">
        <f t="shared" si="156"/>
        <v>30028</v>
      </c>
      <c r="AW492" s="24">
        <f t="shared" si="157"/>
        <v>14</v>
      </c>
      <c r="AX492" s="24" t="str">
        <f t="shared" si="164"/>
        <v>发光的石头</v>
      </c>
      <c r="AY492" s="24">
        <f t="shared" si="158"/>
        <v>30036</v>
      </c>
      <c r="AZ492" s="24">
        <f t="shared" si="159"/>
        <v>14</v>
      </c>
      <c r="BA492" s="24" t="str">
        <f t="shared" si="165"/>
        <v>带血的牙</v>
      </c>
      <c r="BB492" s="24">
        <f t="shared" si="160"/>
        <v>30040</v>
      </c>
      <c r="BC492" s="24">
        <f t="shared" si="166"/>
        <v>14</v>
      </c>
    </row>
    <row r="493" spans="1:55" ht="14.25" x14ac:dyDescent="0.2">
      <c r="A493">
        <f t="shared" si="161"/>
        <v>10491</v>
      </c>
      <c r="B493" s="16">
        <v>491</v>
      </c>
      <c r="C493" s="16" t="str">
        <f ca="1">武器1!C493</f>
        <v>IC1760</v>
      </c>
      <c r="D493" s="16" t="str">
        <f ca="1">武器1!D493</f>
        <v>精致的白银血爪</v>
      </c>
      <c r="E493" s="16">
        <f t="shared" si="147"/>
        <v>7</v>
      </c>
      <c r="F493" s="36" t="str">
        <f t="shared" si="167"/>
        <v>a</v>
      </c>
      <c r="G493" s="39">
        <f t="shared" si="162"/>
        <v>3</v>
      </c>
      <c r="H493" s="19" t="s">
        <v>21</v>
      </c>
      <c r="I493" s="3" t="s">
        <v>37</v>
      </c>
      <c r="J493" s="3" t="s">
        <v>932</v>
      </c>
      <c r="K493" s="3" t="str">
        <f t="shared" si="148"/>
        <v>冷却</v>
      </c>
      <c r="L493" s="3">
        <f t="shared" si="149"/>
        <v>2</v>
      </c>
      <c r="M493" s="3">
        <f t="shared" si="150"/>
        <v>3</v>
      </c>
      <c r="N493" s="16">
        <v>1</v>
      </c>
      <c r="O493" s="16">
        <v>3</v>
      </c>
      <c r="P493" s="16">
        <f>武器2!L493</f>
        <v>67</v>
      </c>
      <c r="Q493" s="16">
        <f>武器2!M493</f>
        <v>0</v>
      </c>
      <c r="R493" s="16">
        <f>武器2!N493</f>
        <v>0</v>
      </c>
      <c r="S493" s="16">
        <f>武器2!O493</f>
        <v>0</v>
      </c>
      <c r="T493" s="16">
        <f>武器2!P493</f>
        <v>0</v>
      </c>
      <c r="U493" s="16">
        <f>武器2!Q493</f>
        <v>0</v>
      </c>
      <c r="V493" s="16">
        <f>武器2!R493</f>
        <v>0</v>
      </c>
      <c r="W493" s="16">
        <f>武器2!S493</f>
        <v>0</v>
      </c>
      <c r="X493" s="16">
        <f>武器2!T493</f>
        <v>0</v>
      </c>
      <c r="Y493" s="16">
        <f>武器2!U493</f>
        <v>0</v>
      </c>
      <c r="Z493" s="16">
        <f>武器2!V493</f>
        <v>5.333333333333333E-2</v>
      </c>
      <c r="AA493" s="16">
        <f>武器2!W493</f>
        <v>0</v>
      </c>
      <c r="AB493" s="16">
        <f>武器2!X493</f>
        <v>0.22454545454545452</v>
      </c>
      <c r="AC493" s="16">
        <f>武器2!Y493</f>
        <v>0</v>
      </c>
      <c r="AD493" s="16">
        <f>武器2!Z493</f>
        <v>0</v>
      </c>
      <c r="AE493" s="16">
        <f>武器2!AA493</f>
        <v>0</v>
      </c>
      <c r="AF493" s="16">
        <f>武器2!AB493</f>
        <v>0</v>
      </c>
      <c r="AG493" s="16">
        <f>武器2!AC493</f>
        <v>0</v>
      </c>
      <c r="AH493" s="16">
        <f>武器2!AD493</f>
        <v>0</v>
      </c>
      <c r="AI493" s="16">
        <f>武器2!AE493</f>
        <v>0</v>
      </c>
      <c r="AJ493" s="16">
        <f>武器2!AF493</f>
        <v>0</v>
      </c>
      <c r="AK493" s="16">
        <f>武器2!AG493</f>
        <v>0</v>
      </c>
      <c r="AL493" s="16">
        <f>武器2!AH493</f>
        <v>0</v>
      </c>
      <c r="AM493" s="16">
        <f>武器2!AI493</f>
        <v>0</v>
      </c>
      <c r="AN493" s="16">
        <f>武器2!AJ493</f>
        <v>0</v>
      </c>
      <c r="AO493" s="21">
        <f t="shared" si="151"/>
        <v>116.73014545454545</v>
      </c>
      <c r="AP493" s="21">
        <f t="shared" si="152"/>
        <v>100800</v>
      </c>
      <c r="AQ493" t="str">
        <f t="shared" si="153"/>
        <v>,发光的石头,黄水晶,灰色的稻草</v>
      </c>
      <c r="AR493" s="24" t="str">
        <f>IF(F493="c",getSring(AQ493,4),VLOOKUP(K493&amp;F493,test4,2,FALSE))</f>
        <v>上级水之精华</v>
      </c>
      <c r="AS493" s="24">
        <f t="shared" si="154"/>
        <v>30008</v>
      </c>
      <c r="AT493" s="24">
        <f t="shared" si="155"/>
        <v>12</v>
      </c>
      <c r="AU493" s="24" t="str">
        <f t="shared" si="163"/>
        <v>发光的石头</v>
      </c>
      <c r="AV493" s="24">
        <f t="shared" si="156"/>
        <v>30036</v>
      </c>
      <c r="AW493" s="24">
        <f t="shared" si="157"/>
        <v>24</v>
      </c>
      <c r="AX493" s="24" t="str">
        <f t="shared" si="164"/>
        <v>黄水晶</v>
      </c>
      <c r="AY493" s="24">
        <f t="shared" si="158"/>
        <v>30032</v>
      </c>
      <c r="AZ493" s="24">
        <f t="shared" si="159"/>
        <v>24</v>
      </c>
      <c r="BA493" s="24" t="str">
        <f t="shared" si="165"/>
        <v>灰色的稻草</v>
      </c>
      <c r="BB493" s="24">
        <f t="shared" si="160"/>
        <v>30028</v>
      </c>
      <c r="BC493" s="24">
        <f t="shared" si="166"/>
        <v>24</v>
      </c>
    </row>
    <row r="494" spans="1:55" ht="14.25" x14ac:dyDescent="0.2">
      <c r="A494">
        <f t="shared" si="161"/>
        <v>10492</v>
      </c>
      <c r="B494" s="16">
        <v>492</v>
      </c>
      <c r="C494" s="16" t="str">
        <f ca="1">武器1!C494</f>
        <v>IC1754</v>
      </c>
      <c r="D494" s="16" t="str">
        <f ca="1">武器1!D494</f>
        <v>精致的晨曦钢爪</v>
      </c>
      <c r="E494" s="16">
        <f t="shared" si="147"/>
        <v>9</v>
      </c>
      <c r="F494" s="36" t="str">
        <f t="shared" si="167"/>
        <v>a</v>
      </c>
      <c r="G494" s="39">
        <f t="shared" si="162"/>
        <v>3</v>
      </c>
      <c r="H494" s="19" t="s">
        <v>21</v>
      </c>
      <c r="I494" s="3" t="s">
        <v>37</v>
      </c>
      <c r="J494" s="3" t="s">
        <v>932</v>
      </c>
      <c r="K494" s="3" t="str">
        <f t="shared" si="148"/>
        <v>冷却</v>
      </c>
      <c r="L494" s="3">
        <f t="shared" si="149"/>
        <v>2</v>
      </c>
      <c r="M494" s="3">
        <f t="shared" si="150"/>
        <v>3</v>
      </c>
      <c r="N494" s="16">
        <v>1</v>
      </c>
      <c r="O494" s="16">
        <v>4</v>
      </c>
      <c r="P494" s="16">
        <f>武器2!L494</f>
        <v>90</v>
      </c>
      <c r="Q494" s="16">
        <f>武器2!M494</f>
        <v>0</v>
      </c>
      <c r="R494" s="16">
        <f>武器2!N494</f>
        <v>0</v>
      </c>
      <c r="S494" s="16">
        <f>武器2!O494</f>
        <v>0</v>
      </c>
      <c r="T494" s="16">
        <f>武器2!P494</f>
        <v>0</v>
      </c>
      <c r="U494" s="16">
        <f>武器2!Q494</f>
        <v>0</v>
      </c>
      <c r="V494" s="16">
        <f>武器2!R494</f>
        <v>0</v>
      </c>
      <c r="W494" s="16">
        <f>武器2!S494</f>
        <v>0</v>
      </c>
      <c r="X494" s="16">
        <f>武器2!T494</f>
        <v>0</v>
      </c>
      <c r="Y494" s="16">
        <f>武器2!U494</f>
        <v>0</v>
      </c>
      <c r="Z494" s="16">
        <f>武器2!V494</f>
        <v>7.0000000000000007E-2</v>
      </c>
      <c r="AA494" s="16">
        <f>武器2!W494</f>
        <v>0</v>
      </c>
      <c r="AB494" s="16">
        <f>武器2!X494</f>
        <v>0</v>
      </c>
      <c r="AC494" s="16">
        <f>武器2!Y494</f>
        <v>0</v>
      </c>
      <c r="AD494" s="16">
        <f>武器2!Z494</f>
        <v>0</v>
      </c>
      <c r="AE494" s="16">
        <f>武器2!AA494</f>
        <v>0</v>
      </c>
      <c r="AF494" s="16">
        <f>武器2!AB494</f>
        <v>0</v>
      </c>
      <c r="AG494" s="16">
        <f>武器2!AC494</f>
        <v>0</v>
      </c>
      <c r="AH494" s="16">
        <f>武器2!AD494</f>
        <v>0</v>
      </c>
      <c r="AI494" s="16">
        <f>武器2!AE494</f>
        <v>0</v>
      </c>
      <c r="AJ494" s="16">
        <f>武器2!AF494</f>
        <v>0</v>
      </c>
      <c r="AK494" s="16">
        <f>武器2!AG494</f>
        <v>0</v>
      </c>
      <c r="AL494" s="16">
        <f>武器2!AH494</f>
        <v>0</v>
      </c>
      <c r="AM494" s="16">
        <f>武器2!AI494</f>
        <v>0.24072727272727273</v>
      </c>
      <c r="AN494" s="16">
        <f>武器2!AJ494</f>
        <v>0</v>
      </c>
      <c r="AO494" s="21">
        <f t="shared" si="151"/>
        <v>135</v>
      </c>
      <c r="AP494" s="21">
        <f t="shared" si="152"/>
        <v>117600</v>
      </c>
      <c r="AQ494" t="str">
        <f t="shared" si="153"/>
        <v>,诱人的蘑菇,发光的石头,黄水晶</v>
      </c>
      <c r="AR494" s="24" t="str">
        <f>IF(F494="c",getSring(AQ494,4),VLOOKUP(K494&amp;F494,test4,2,FALSE))</f>
        <v>上级水之精华</v>
      </c>
      <c r="AS494" s="24">
        <f t="shared" si="154"/>
        <v>30008</v>
      </c>
      <c r="AT494" s="24">
        <f t="shared" si="155"/>
        <v>14</v>
      </c>
      <c r="AU494" s="24" t="str">
        <f t="shared" si="163"/>
        <v>诱人的蘑菇</v>
      </c>
      <c r="AV494" s="24">
        <f t="shared" si="156"/>
        <v>30024</v>
      </c>
      <c r="AW494" s="24">
        <f t="shared" si="157"/>
        <v>28</v>
      </c>
      <c r="AX494" s="24" t="str">
        <f t="shared" si="164"/>
        <v>发光的石头</v>
      </c>
      <c r="AY494" s="24">
        <f t="shared" si="158"/>
        <v>30036</v>
      </c>
      <c r="AZ494" s="24">
        <f t="shared" si="159"/>
        <v>28</v>
      </c>
      <c r="BA494" s="24" t="str">
        <f t="shared" si="165"/>
        <v>黄水晶</v>
      </c>
      <c r="BB494" s="24">
        <f t="shared" si="160"/>
        <v>30032</v>
      </c>
      <c r="BC494" s="24">
        <f t="shared" si="166"/>
        <v>28</v>
      </c>
    </row>
    <row r="495" spans="1:55" ht="14.25" x14ac:dyDescent="0.2">
      <c r="A495">
        <f t="shared" si="161"/>
        <v>10493</v>
      </c>
      <c r="B495" s="16">
        <v>493</v>
      </c>
      <c r="C495" s="16" t="str">
        <f ca="1">武器1!C495</f>
        <v>IC1772</v>
      </c>
      <c r="D495" s="16" t="str">
        <f ca="1">武器1!D495</f>
        <v>拉风的虚幻爪</v>
      </c>
      <c r="E495" s="16">
        <f t="shared" si="147"/>
        <v>11</v>
      </c>
      <c r="F495" s="36" t="str">
        <f t="shared" si="167"/>
        <v>a</v>
      </c>
      <c r="G495" s="39">
        <f t="shared" si="162"/>
        <v>3</v>
      </c>
      <c r="H495" s="19" t="s">
        <v>21</v>
      </c>
      <c r="I495" s="3" t="s">
        <v>37</v>
      </c>
      <c r="J495" s="3" t="s">
        <v>932</v>
      </c>
      <c r="K495" s="3" t="str">
        <f t="shared" si="148"/>
        <v>冷却</v>
      </c>
      <c r="L495" s="3">
        <f t="shared" si="149"/>
        <v>2</v>
      </c>
      <c r="M495" s="3">
        <f t="shared" si="150"/>
        <v>3</v>
      </c>
      <c r="N495" s="16">
        <v>1</v>
      </c>
      <c r="O495" s="16">
        <v>5</v>
      </c>
      <c r="P495" s="16">
        <f>武器2!L495</f>
        <v>113</v>
      </c>
      <c r="Q495" s="16">
        <f>武器2!M495</f>
        <v>0</v>
      </c>
      <c r="R495" s="16">
        <f>武器2!N495</f>
        <v>0</v>
      </c>
      <c r="S495" s="16">
        <f>武器2!O495</f>
        <v>0</v>
      </c>
      <c r="T495" s="16">
        <f>武器2!P495</f>
        <v>0</v>
      </c>
      <c r="U495" s="16">
        <f>武器2!Q495</f>
        <v>0</v>
      </c>
      <c r="V495" s="16">
        <f>武器2!R495</f>
        <v>0</v>
      </c>
      <c r="W495" s="16">
        <f>武器2!S495</f>
        <v>27</v>
      </c>
      <c r="X495" s="16">
        <f>武器2!T495</f>
        <v>0</v>
      </c>
      <c r="Y495" s="16">
        <f>武器2!U495</f>
        <v>0</v>
      </c>
      <c r="Z495" s="16">
        <f>武器2!V495</f>
        <v>0</v>
      </c>
      <c r="AA495" s="16">
        <f>武器2!W495</f>
        <v>0</v>
      </c>
      <c r="AB495" s="16">
        <f>武器2!X495</f>
        <v>0.37818181818181817</v>
      </c>
      <c r="AC495" s="16">
        <f>武器2!Y495</f>
        <v>0</v>
      </c>
      <c r="AD495" s="16">
        <f>武器2!Z495</f>
        <v>0</v>
      </c>
      <c r="AE495" s="16">
        <f>武器2!AA495</f>
        <v>0</v>
      </c>
      <c r="AF495" s="16">
        <f>武器2!AB495</f>
        <v>0</v>
      </c>
      <c r="AG495" s="16">
        <f>武器2!AC495</f>
        <v>0</v>
      </c>
      <c r="AH495" s="16">
        <f>武器2!AD495</f>
        <v>0</v>
      </c>
      <c r="AI495" s="16">
        <f>武器2!AE495</f>
        <v>0</v>
      </c>
      <c r="AJ495" s="16">
        <f>武器2!AF495</f>
        <v>0</v>
      </c>
      <c r="AK495" s="16">
        <f>武器2!AG495</f>
        <v>0</v>
      </c>
      <c r="AL495" s="16">
        <f>武器2!AH495</f>
        <v>0</v>
      </c>
      <c r="AM495" s="16">
        <f>武器2!AI495</f>
        <v>0</v>
      </c>
      <c r="AN495" s="16">
        <f>武器2!AJ495</f>
        <v>0</v>
      </c>
      <c r="AO495" s="21">
        <f t="shared" si="151"/>
        <v>254.73134545454545</v>
      </c>
      <c r="AP495" s="21">
        <f t="shared" si="152"/>
        <v>225000</v>
      </c>
      <c r="AQ495" t="str">
        <f t="shared" si="153"/>
        <v>,发光的石头,黄水晶,诱人的蘑菇</v>
      </c>
      <c r="AR495" s="24" t="str">
        <f>IF(F495="c",getSring(AQ495,4),VLOOKUP(K495&amp;F495,test4,2,FALSE))</f>
        <v>上级水之精华</v>
      </c>
      <c r="AS495" s="24">
        <f t="shared" si="154"/>
        <v>30008</v>
      </c>
      <c r="AT495" s="24">
        <f t="shared" si="155"/>
        <v>27</v>
      </c>
      <c r="AU495" s="24" t="str">
        <f t="shared" si="163"/>
        <v>发光的石头</v>
      </c>
      <c r="AV495" s="24">
        <f t="shared" si="156"/>
        <v>30036</v>
      </c>
      <c r="AW495" s="24">
        <f t="shared" si="157"/>
        <v>53</v>
      </c>
      <c r="AX495" s="24" t="str">
        <f t="shared" si="164"/>
        <v>黄水晶</v>
      </c>
      <c r="AY495" s="24">
        <f t="shared" si="158"/>
        <v>30032</v>
      </c>
      <c r="AZ495" s="24">
        <f t="shared" si="159"/>
        <v>53</v>
      </c>
      <c r="BA495" s="24" t="str">
        <f t="shared" si="165"/>
        <v>诱人的蘑菇</v>
      </c>
      <c r="BB495" s="24">
        <f t="shared" si="160"/>
        <v>30024</v>
      </c>
      <c r="BC495" s="24">
        <f t="shared" si="166"/>
        <v>53</v>
      </c>
    </row>
    <row r="496" spans="1:55" ht="14.25" x14ac:dyDescent="0.2">
      <c r="A496">
        <f t="shared" si="161"/>
        <v>10494</v>
      </c>
      <c r="B496" s="16">
        <v>494</v>
      </c>
      <c r="C496" s="16" t="str">
        <f ca="1">武器1!C496</f>
        <v>IC1760</v>
      </c>
      <c r="D496" s="16" t="str">
        <f ca="1">武器1!D496</f>
        <v>拉风的女神爪</v>
      </c>
      <c r="E496" s="16">
        <f t="shared" si="147"/>
        <v>13</v>
      </c>
      <c r="F496" s="36" t="str">
        <f t="shared" si="167"/>
        <v>a</v>
      </c>
      <c r="G496" s="39">
        <f t="shared" si="162"/>
        <v>3</v>
      </c>
      <c r="H496" s="19" t="s">
        <v>21</v>
      </c>
      <c r="I496" s="3" t="s">
        <v>37</v>
      </c>
      <c r="J496" s="3" t="s">
        <v>932</v>
      </c>
      <c r="K496" s="3" t="str">
        <f t="shared" si="148"/>
        <v>冷却</v>
      </c>
      <c r="L496" s="3">
        <f t="shared" si="149"/>
        <v>2</v>
      </c>
      <c r="M496" s="3">
        <f t="shared" si="150"/>
        <v>3</v>
      </c>
      <c r="N496" s="16">
        <v>1</v>
      </c>
      <c r="O496" s="16">
        <v>6</v>
      </c>
      <c r="P496" s="16">
        <f>武器2!L496</f>
        <v>135</v>
      </c>
      <c r="Q496" s="16">
        <f>武器2!M496</f>
        <v>0</v>
      </c>
      <c r="R496" s="16">
        <f>武器2!N496</f>
        <v>0</v>
      </c>
      <c r="S496" s="16">
        <f>武器2!O496</f>
        <v>0</v>
      </c>
      <c r="T496" s="16">
        <f>武器2!P496</f>
        <v>0</v>
      </c>
      <c r="U496" s="16">
        <f>武器2!Q496</f>
        <v>0</v>
      </c>
      <c r="V496" s="16">
        <f>武器2!R496</f>
        <v>0</v>
      </c>
      <c r="W496" s="16">
        <f>武器2!S496</f>
        <v>0</v>
      </c>
      <c r="X496" s="16">
        <f>武器2!T496</f>
        <v>0</v>
      </c>
      <c r="Y496" s="16">
        <f>武器2!U496</f>
        <v>0.11666666666666665</v>
      </c>
      <c r="Z496" s="16">
        <f>武器2!V496</f>
        <v>0</v>
      </c>
      <c r="AA496" s="16">
        <f>武器2!W496</f>
        <v>0</v>
      </c>
      <c r="AB496" s="16">
        <f>武器2!X496</f>
        <v>0</v>
      </c>
      <c r="AC496" s="16">
        <f>武器2!Y496</f>
        <v>0</v>
      </c>
      <c r="AD496" s="16">
        <f>武器2!Z496</f>
        <v>0</v>
      </c>
      <c r="AE496" s="16">
        <f>武器2!AA496</f>
        <v>0.30795847750865057</v>
      </c>
      <c r="AF496" s="16">
        <f>武器2!AB496</f>
        <v>6.9767441860465129E-2</v>
      </c>
      <c r="AG496" s="16">
        <f>武器2!AC496</f>
        <v>0</v>
      </c>
      <c r="AH496" s="16">
        <f>武器2!AD496</f>
        <v>0</v>
      </c>
      <c r="AI496" s="16">
        <f>武器2!AE496</f>
        <v>0</v>
      </c>
      <c r="AJ496" s="16">
        <f>武器2!AF496</f>
        <v>0</v>
      </c>
      <c r="AK496" s="16">
        <f>武器2!AG496</f>
        <v>0</v>
      </c>
      <c r="AL496" s="16">
        <f>武器2!AH496</f>
        <v>0</v>
      </c>
      <c r="AM496" s="16">
        <f>武器2!AI496</f>
        <v>0</v>
      </c>
      <c r="AN496" s="16">
        <f>武器2!AJ496</f>
        <v>0</v>
      </c>
      <c r="AO496" s="21">
        <f t="shared" si="151"/>
        <v>204.87967329202542</v>
      </c>
      <c r="AP496" s="21">
        <f t="shared" si="152"/>
        <v>178200</v>
      </c>
      <c r="AQ496" t="str">
        <f t="shared" si="153"/>
        <v>,灰色的稻草,诱人的坚果,黄水晶</v>
      </c>
      <c r="AR496" s="24" t="str">
        <f>IF(F496="c",getSring(AQ496,4),VLOOKUP(K496&amp;F496,test4,2,FALSE))</f>
        <v>上级水之精华</v>
      </c>
      <c r="AS496" s="24">
        <f t="shared" si="154"/>
        <v>30008</v>
      </c>
      <c r="AT496" s="24">
        <f t="shared" si="155"/>
        <v>21</v>
      </c>
      <c r="AU496" s="24" t="str">
        <f t="shared" si="163"/>
        <v>灰色的稻草</v>
      </c>
      <c r="AV496" s="24">
        <f t="shared" si="156"/>
        <v>30028</v>
      </c>
      <c r="AW496" s="24">
        <f t="shared" si="157"/>
        <v>43</v>
      </c>
      <c r="AX496" s="24" t="str">
        <f t="shared" si="164"/>
        <v>诱人的坚果</v>
      </c>
      <c r="AY496" s="24">
        <f t="shared" si="158"/>
        <v>30044</v>
      </c>
      <c r="AZ496" s="24">
        <f t="shared" si="159"/>
        <v>43</v>
      </c>
      <c r="BA496" s="24" t="str">
        <f t="shared" si="165"/>
        <v>黄水晶</v>
      </c>
      <c r="BB496" s="24">
        <f t="shared" si="160"/>
        <v>30032</v>
      </c>
      <c r="BC496" s="24">
        <f t="shared" si="166"/>
        <v>43</v>
      </c>
    </row>
    <row r="497" spans="1:55" ht="14.25" x14ac:dyDescent="0.2">
      <c r="A497">
        <f t="shared" si="161"/>
        <v>10495</v>
      </c>
      <c r="B497" s="16">
        <v>495</v>
      </c>
      <c r="C497" s="16" t="str">
        <f ca="1">武器1!C497</f>
        <v>IC1781</v>
      </c>
      <c r="D497" s="16" t="str">
        <f ca="1">武器1!D497</f>
        <v>拉风的混乱血爪</v>
      </c>
      <c r="E497" s="16">
        <f t="shared" si="147"/>
        <v>15</v>
      </c>
      <c r="F497" s="36" t="str">
        <f t="shared" si="167"/>
        <v>a</v>
      </c>
      <c r="G497" s="39">
        <f t="shared" si="162"/>
        <v>3</v>
      </c>
      <c r="H497" s="19" t="s">
        <v>21</v>
      </c>
      <c r="I497" s="3" t="s">
        <v>37</v>
      </c>
      <c r="J497" s="3" t="s">
        <v>932</v>
      </c>
      <c r="K497" s="3" t="str">
        <f t="shared" si="148"/>
        <v>冷却</v>
      </c>
      <c r="L497" s="3">
        <f t="shared" si="149"/>
        <v>2</v>
      </c>
      <c r="M497" s="3">
        <f t="shared" si="150"/>
        <v>3</v>
      </c>
      <c r="N497" s="16">
        <v>1</v>
      </c>
      <c r="O497" s="16">
        <v>7</v>
      </c>
      <c r="P497" s="16">
        <f>武器2!L497</f>
        <v>158</v>
      </c>
      <c r="Q497" s="16">
        <f>武器2!M497</f>
        <v>0</v>
      </c>
      <c r="R497" s="16">
        <f>武器2!N497</f>
        <v>0</v>
      </c>
      <c r="S497" s="16">
        <f>武器2!O497</f>
        <v>0</v>
      </c>
      <c r="T497" s="16">
        <f>武器2!P497</f>
        <v>0</v>
      </c>
      <c r="U497" s="16">
        <f>武器2!Q497</f>
        <v>63</v>
      </c>
      <c r="V497" s="16">
        <f>武器2!R497</f>
        <v>0</v>
      </c>
      <c r="W497" s="16">
        <f>武器2!S497</f>
        <v>38</v>
      </c>
      <c r="X497" s="16">
        <f>武器2!T497</f>
        <v>0</v>
      </c>
      <c r="Y497" s="16">
        <f>武器2!U497</f>
        <v>0</v>
      </c>
      <c r="Z497" s="16">
        <f>武器2!V497</f>
        <v>0</v>
      </c>
      <c r="AA497" s="16">
        <f>武器2!W497</f>
        <v>0</v>
      </c>
      <c r="AB497" s="16">
        <f>武器2!X497</f>
        <v>0.53090909090909089</v>
      </c>
      <c r="AC497" s="16">
        <f>武器2!Y497</f>
        <v>0</v>
      </c>
      <c r="AD497" s="16">
        <f>武器2!Z497</f>
        <v>0</v>
      </c>
      <c r="AE497" s="16">
        <f>武器2!AA497</f>
        <v>0</v>
      </c>
      <c r="AF497" s="16">
        <f>武器2!AB497</f>
        <v>0</v>
      </c>
      <c r="AG497" s="16">
        <f>武器2!AC497</f>
        <v>0</v>
      </c>
      <c r="AH497" s="16">
        <f>武器2!AD497</f>
        <v>0</v>
      </c>
      <c r="AI497" s="16">
        <f>武器2!AE497</f>
        <v>0</v>
      </c>
      <c r="AJ497" s="16">
        <f>武器2!AF497</f>
        <v>0</v>
      </c>
      <c r="AK497" s="16">
        <f>武器2!AG497</f>
        <v>0</v>
      </c>
      <c r="AL497" s="16">
        <f>武器2!AH497</f>
        <v>0</v>
      </c>
      <c r="AM497" s="16">
        <f>武器2!AI497</f>
        <v>0</v>
      </c>
      <c r="AN497" s="16">
        <f>武器2!AJ497</f>
        <v>0</v>
      </c>
      <c r="AO497" s="21">
        <f t="shared" si="151"/>
        <v>475.18683636363636</v>
      </c>
      <c r="AP497" s="21">
        <f t="shared" si="152"/>
        <v>413400</v>
      </c>
      <c r="AQ497" t="str">
        <f t="shared" si="153"/>
        <v>,黄水晶,灰色的稻草,诱人的蘑菇</v>
      </c>
      <c r="AR497" s="24" t="str">
        <f>IF(F497="c",getSring(AQ497,4),VLOOKUP(K497&amp;F497,test4,2,FALSE))</f>
        <v>上级水之精华</v>
      </c>
      <c r="AS497" s="24">
        <f t="shared" si="154"/>
        <v>30008</v>
      </c>
      <c r="AT497" s="24">
        <f t="shared" si="155"/>
        <v>49</v>
      </c>
      <c r="AU497" s="24" t="str">
        <f t="shared" si="163"/>
        <v>黄水晶</v>
      </c>
      <c r="AV497" s="24">
        <f t="shared" si="156"/>
        <v>30032</v>
      </c>
      <c r="AW497" s="24">
        <f t="shared" si="157"/>
        <v>99</v>
      </c>
      <c r="AX497" s="24" t="str">
        <f t="shared" si="164"/>
        <v>灰色的稻草</v>
      </c>
      <c r="AY497" s="24">
        <f t="shared" si="158"/>
        <v>30028</v>
      </c>
      <c r="AZ497" s="24">
        <f t="shared" si="159"/>
        <v>99</v>
      </c>
      <c r="BA497" s="24" t="str">
        <f t="shared" si="165"/>
        <v>诱人的蘑菇</v>
      </c>
      <c r="BB497" s="24">
        <f t="shared" si="160"/>
        <v>30024</v>
      </c>
      <c r="BC497" s="24">
        <f t="shared" si="166"/>
        <v>99</v>
      </c>
    </row>
    <row r="498" spans="1:55" ht="14.25" x14ac:dyDescent="0.2">
      <c r="A498">
        <f t="shared" si="161"/>
        <v>10496</v>
      </c>
      <c r="B498" s="16">
        <v>496</v>
      </c>
      <c r="C498" s="16" t="str">
        <f ca="1">武器1!C498</f>
        <v>IC1760</v>
      </c>
      <c r="D498" s="16" t="str">
        <f ca="1">武器1!D498</f>
        <v>精致的青铜钢爪</v>
      </c>
      <c r="E498" s="16">
        <f t="shared" si="147"/>
        <v>17</v>
      </c>
      <c r="F498" s="36" t="str">
        <f t="shared" si="167"/>
        <v>a</v>
      </c>
      <c r="G498" s="39">
        <f t="shared" si="162"/>
        <v>3</v>
      </c>
      <c r="H498" s="19" t="s">
        <v>21</v>
      </c>
      <c r="I498" s="3" t="s">
        <v>37</v>
      </c>
      <c r="J498" s="3" t="s">
        <v>932</v>
      </c>
      <c r="K498" s="3" t="str">
        <f t="shared" si="148"/>
        <v>冷却</v>
      </c>
      <c r="L498" s="3">
        <f t="shared" si="149"/>
        <v>2</v>
      </c>
      <c r="M498" s="3">
        <f t="shared" si="150"/>
        <v>3</v>
      </c>
      <c r="N498" s="16">
        <v>1</v>
      </c>
      <c r="O498" s="16">
        <v>8</v>
      </c>
      <c r="P498" s="16">
        <f>武器2!L498</f>
        <v>181</v>
      </c>
      <c r="Q498" s="16">
        <f>武器2!M498</f>
        <v>0</v>
      </c>
      <c r="R498" s="16">
        <f>武器2!N498</f>
        <v>0</v>
      </c>
      <c r="S498" s="16">
        <f>武器2!O498</f>
        <v>0</v>
      </c>
      <c r="T498" s="16">
        <f>武器2!P498</f>
        <v>0</v>
      </c>
      <c r="U498" s="16">
        <f>武器2!Q498</f>
        <v>0</v>
      </c>
      <c r="V498" s="16">
        <f>武器2!R498</f>
        <v>0</v>
      </c>
      <c r="W498" s="16">
        <f>武器2!S498</f>
        <v>0</v>
      </c>
      <c r="X498" s="16">
        <f>武器2!T498</f>
        <v>0</v>
      </c>
      <c r="Y498" s="16">
        <f>武器2!U498</f>
        <v>0</v>
      </c>
      <c r="Z498" s="16">
        <f>武器2!V498</f>
        <v>0.14333333333333334</v>
      </c>
      <c r="AA498" s="16">
        <f>武器2!W498</f>
        <v>0</v>
      </c>
      <c r="AB498" s="16">
        <f>武器2!X498</f>
        <v>0.60636363636363633</v>
      </c>
      <c r="AC498" s="16">
        <f>武器2!Y498</f>
        <v>0</v>
      </c>
      <c r="AD498" s="16">
        <f>武器2!Z498</f>
        <v>0</v>
      </c>
      <c r="AE498" s="16">
        <f>武器2!AA498</f>
        <v>0</v>
      </c>
      <c r="AF498" s="16">
        <f>武器2!AB498</f>
        <v>0</v>
      </c>
      <c r="AG498" s="16">
        <f>武器2!AC498</f>
        <v>9.0909090909090939E-2</v>
      </c>
      <c r="AH498" s="16">
        <f>武器2!AD498</f>
        <v>0</v>
      </c>
      <c r="AI498" s="16">
        <f>武器2!AE498</f>
        <v>0</v>
      </c>
      <c r="AJ498" s="16">
        <f>武器2!AF498</f>
        <v>0</v>
      </c>
      <c r="AK498" s="16">
        <f>武器2!AG498</f>
        <v>0</v>
      </c>
      <c r="AL498" s="16">
        <f>武器2!AH498</f>
        <v>0</v>
      </c>
      <c r="AM498" s="16">
        <f>武器2!AI498</f>
        <v>0</v>
      </c>
      <c r="AN498" s="16">
        <f>武器2!AJ498</f>
        <v>0</v>
      </c>
      <c r="AO498" s="21">
        <f t="shared" si="151"/>
        <v>385.02614545454543</v>
      </c>
      <c r="AP498" s="21">
        <f t="shared" si="152"/>
        <v>336000</v>
      </c>
      <c r="AQ498" t="str">
        <f t="shared" si="153"/>
        <v>,诱人的蘑菇,发光的石头,黄水晶</v>
      </c>
      <c r="AR498" s="24" t="str">
        <f>IF(F498="c",getSring(AQ498,4),VLOOKUP(K498&amp;F498,test4,2,FALSE))</f>
        <v>上级水之精华</v>
      </c>
      <c r="AS498" s="24">
        <f t="shared" si="154"/>
        <v>30008</v>
      </c>
      <c r="AT498" s="24">
        <f t="shared" si="155"/>
        <v>40</v>
      </c>
      <c r="AU498" s="24" t="str">
        <f t="shared" si="163"/>
        <v>诱人的蘑菇</v>
      </c>
      <c r="AV498" s="24">
        <f t="shared" si="156"/>
        <v>30024</v>
      </c>
      <c r="AW498" s="24">
        <f t="shared" si="157"/>
        <v>80</v>
      </c>
      <c r="AX498" s="24" t="str">
        <f t="shared" si="164"/>
        <v>发光的石头</v>
      </c>
      <c r="AY498" s="24">
        <f t="shared" si="158"/>
        <v>30036</v>
      </c>
      <c r="AZ498" s="24">
        <f t="shared" si="159"/>
        <v>80</v>
      </c>
      <c r="BA498" s="24" t="str">
        <f t="shared" si="165"/>
        <v>黄水晶</v>
      </c>
      <c r="BB498" s="24">
        <f t="shared" si="160"/>
        <v>30032</v>
      </c>
      <c r="BC498" s="24">
        <f t="shared" si="166"/>
        <v>80</v>
      </c>
    </row>
    <row r="499" spans="1:55" ht="14.25" x14ac:dyDescent="0.2">
      <c r="A499">
        <f t="shared" si="161"/>
        <v>10497</v>
      </c>
      <c r="B499" s="16">
        <v>497</v>
      </c>
      <c r="C499" s="16" t="str">
        <f ca="1">武器1!C499</f>
        <v>IC1760</v>
      </c>
      <c r="D499" s="16" t="str">
        <f ca="1">武器1!D499</f>
        <v>优质的水晶钢爪</v>
      </c>
      <c r="E499" s="16">
        <f t="shared" si="147"/>
        <v>2</v>
      </c>
      <c r="F499" s="36" t="str">
        <f t="shared" si="167"/>
        <v>b</v>
      </c>
      <c r="G499" s="39">
        <f t="shared" si="162"/>
        <v>3</v>
      </c>
      <c r="H499" s="19" t="s">
        <v>21</v>
      </c>
      <c r="I499" s="3" t="s">
        <v>37</v>
      </c>
      <c r="J499" s="3" t="s">
        <v>932</v>
      </c>
      <c r="K499" s="3" t="str">
        <f t="shared" si="148"/>
        <v>冷却</v>
      </c>
      <c r="L499" s="3">
        <f t="shared" si="149"/>
        <v>2</v>
      </c>
      <c r="M499" s="3">
        <f t="shared" si="150"/>
        <v>3</v>
      </c>
      <c r="N499" s="16">
        <v>1</v>
      </c>
      <c r="O499" s="16">
        <v>1</v>
      </c>
      <c r="P499" s="16">
        <f>武器2!L499</f>
        <v>24</v>
      </c>
      <c r="Q499" s="16">
        <f>武器2!M499</f>
        <v>0</v>
      </c>
      <c r="R499" s="16">
        <f>武器2!N499</f>
        <v>0</v>
      </c>
      <c r="S499" s="16">
        <f>武器2!O499</f>
        <v>0</v>
      </c>
      <c r="T499" s="16">
        <f>武器2!P499</f>
        <v>0</v>
      </c>
      <c r="U499" s="16">
        <f>武器2!Q499</f>
        <v>0</v>
      </c>
      <c r="V499" s="16">
        <f>武器2!R499</f>
        <v>0</v>
      </c>
      <c r="W499" s="16">
        <f>武器2!S499</f>
        <v>0</v>
      </c>
      <c r="X499" s="16">
        <f>武器2!T499</f>
        <v>0</v>
      </c>
      <c r="Y499" s="16">
        <f>武器2!U499</f>
        <v>0</v>
      </c>
      <c r="Z499" s="16">
        <f>武器2!V499</f>
        <v>0.02</v>
      </c>
      <c r="AA499" s="16">
        <f>武器2!W499</f>
        <v>0</v>
      </c>
      <c r="AB499" s="16">
        <f>武器2!X499</f>
        <v>0</v>
      </c>
      <c r="AC499" s="16">
        <f>武器2!Y499</f>
        <v>0</v>
      </c>
      <c r="AD499" s="16">
        <f>武器2!Z499</f>
        <v>0</v>
      </c>
      <c r="AE499" s="16">
        <f>武器2!AA499</f>
        <v>0</v>
      </c>
      <c r="AF499" s="16">
        <f>武器2!AB499</f>
        <v>0</v>
      </c>
      <c r="AG499" s="16">
        <f>武器2!AC499</f>
        <v>0</v>
      </c>
      <c r="AH499" s="16">
        <f>武器2!AD499</f>
        <v>0</v>
      </c>
      <c r="AI499" s="16">
        <f>武器2!AE499</f>
        <v>0</v>
      </c>
      <c r="AJ499" s="16">
        <f>武器2!AF499</f>
        <v>0</v>
      </c>
      <c r="AK499" s="16">
        <f>武器2!AG499</f>
        <v>0</v>
      </c>
      <c r="AL499" s="16">
        <f>武器2!AH499</f>
        <v>0</v>
      </c>
      <c r="AM499" s="16">
        <f>武器2!AI499</f>
        <v>0</v>
      </c>
      <c r="AN499" s="16">
        <f>武器2!AJ499</f>
        <v>0</v>
      </c>
      <c r="AO499" s="21">
        <f t="shared" si="151"/>
        <v>36</v>
      </c>
      <c r="AP499" s="21">
        <f t="shared" si="152"/>
        <v>32700</v>
      </c>
      <c r="AQ499" t="str">
        <f t="shared" si="153"/>
        <v>,坚硬的石头,扁扁的稻草,漂亮的蘑菇</v>
      </c>
      <c r="AR499" s="24" t="str">
        <f>IF(F499="c",getSring(AQ499,4),VLOOKUP(K499&amp;F499,test4,2,FALSE))</f>
        <v>水之精华</v>
      </c>
      <c r="AS499" s="24">
        <f t="shared" si="154"/>
        <v>30009</v>
      </c>
      <c r="AT499" s="24">
        <f t="shared" si="155"/>
        <v>8</v>
      </c>
      <c r="AU499" s="24" t="str">
        <f t="shared" si="163"/>
        <v>坚硬的石头</v>
      </c>
      <c r="AV499" s="24">
        <f t="shared" si="156"/>
        <v>30035</v>
      </c>
      <c r="AW499" s="24">
        <f t="shared" si="157"/>
        <v>15</v>
      </c>
      <c r="AX499" s="24" t="str">
        <f t="shared" si="164"/>
        <v>扁扁的稻草</v>
      </c>
      <c r="AY499" s="24">
        <f t="shared" si="158"/>
        <v>30027</v>
      </c>
      <c r="AZ499" s="24">
        <f t="shared" si="159"/>
        <v>15</v>
      </c>
      <c r="BA499" s="24" t="str">
        <f t="shared" si="165"/>
        <v>漂亮的蘑菇</v>
      </c>
      <c r="BB499" s="24">
        <f t="shared" si="160"/>
        <v>30023</v>
      </c>
      <c r="BC499" s="24">
        <f t="shared" si="166"/>
        <v>15</v>
      </c>
    </row>
    <row r="500" spans="1:55" ht="14.25" x14ac:dyDescent="0.2">
      <c r="A500">
        <f t="shared" si="161"/>
        <v>10498</v>
      </c>
      <c r="B500" s="16">
        <v>498</v>
      </c>
      <c r="C500" s="16" t="str">
        <f ca="1">武器1!C500</f>
        <v>IC1760</v>
      </c>
      <c r="D500" s="16" t="str">
        <f ca="1">武器1!D500</f>
        <v>凌厉的遗迹血爪</v>
      </c>
      <c r="E500" s="16">
        <f t="shared" si="147"/>
        <v>4</v>
      </c>
      <c r="F500" s="36" t="str">
        <f t="shared" si="167"/>
        <v>b</v>
      </c>
      <c r="G500" s="39">
        <f t="shared" si="162"/>
        <v>3</v>
      </c>
      <c r="H500" s="19" t="s">
        <v>21</v>
      </c>
      <c r="I500" s="3" t="s">
        <v>37</v>
      </c>
      <c r="J500" s="3" t="s">
        <v>932</v>
      </c>
      <c r="K500" s="3" t="str">
        <f t="shared" si="148"/>
        <v>冷却</v>
      </c>
      <c r="L500" s="3">
        <f t="shared" si="149"/>
        <v>2</v>
      </c>
      <c r="M500" s="3">
        <f t="shared" si="150"/>
        <v>3</v>
      </c>
      <c r="N500" s="16">
        <v>1</v>
      </c>
      <c r="O500" s="16">
        <v>2</v>
      </c>
      <c r="P500" s="16">
        <f>武器2!L500</f>
        <v>48</v>
      </c>
      <c r="Q500" s="16">
        <f>武器2!M500</f>
        <v>0</v>
      </c>
      <c r="R500" s="16">
        <f>武器2!N500</f>
        <v>0</v>
      </c>
      <c r="S500" s="16">
        <f>武器2!O500</f>
        <v>0</v>
      </c>
      <c r="T500" s="16">
        <f>武器2!P500</f>
        <v>0</v>
      </c>
      <c r="U500" s="16">
        <f>武器2!Q500</f>
        <v>0</v>
      </c>
      <c r="V500" s="16">
        <f>武器2!R500</f>
        <v>0</v>
      </c>
      <c r="W500" s="16">
        <f>武器2!S500</f>
        <v>0</v>
      </c>
      <c r="X500" s="16">
        <f>武器2!T500</f>
        <v>0</v>
      </c>
      <c r="Y500" s="16">
        <f>武器2!U500</f>
        <v>0</v>
      </c>
      <c r="Z500" s="16">
        <f>武器2!V500</f>
        <v>0</v>
      </c>
      <c r="AA500" s="16">
        <f>武器2!W500</f>
        <v>0</v>
      </c>
      <c r="AB500" s="16">
        <f>武器2!X500</f>
        <v>0.18</v>
      </c>
      <c r="AC500" s="16">
        <f>武器2!Y500</f>
        <v>0</v>
      </c>
      <c r="AD500" s="16">
        <f>武器2!Z500</f>
        <v>0</v>
      </c>
      <c r="AE500" s="16">
        <f>武器2!AA500</f>
        <v>0</v>
      </c>
      <c r="AF500" s="16">
        <f>武器2!AB500</f>
        <v>0</v>
      </c>
      <c r="AG500" s="16">
        <f>武器2!AC500</f>
        <v>0</v>
      </c>
      <c r="AH500" s="16">
        <f>武器2!AD500</f>
        <v>0</v>
      </c>
      <c r="AI500" s="16">
        <f>武器2!AE500</f>
        <v>0</v>
      </c>
      <c r="AJ500" s="16">
        <f>武器2!AF500</f>
        <v>0</v>
      </c>
      <c r="AK500" s="16">
        <f>武器2!AG500</f>
        <v>0</v>
      </c>
      <c r="AL500" s="16">
        <f>武器2!AH500</f>
        <v>0</v>
      </c>
      <c r="AM500" s="16">
        <f>武器2!AI500</f>
        <v>0</v>
      </c>
      <c r="AN500" s="16">
        <f>武器2!AJ500</f>
        <v>0</v>
      </c>
      <c r="AO500" s="21">
        <f t="shared" si="151"/>
        <v>81.590400000000002</v>
      </c>
      <c r="AP500" s="21">
        <f t="shared" si="152"/>
        <v>71400</v>
      </c>
      <c r="AQ500" t="str">
        <f t="shared" si="153"/>
        <v>,长獠牙,坚硬的石头,漂亮的蘑菇</v>
      </c>
      <c r="AR500" s="24" t="str">
        <f>IF(F500="c",getSring(AQ500,4),VLOOKUP(K500&amp;F500,test4,2,FALSE))</f>
        <v>水之精华</v>
      </c>
      <c r="AS500" s="24">
        <f t="shared" si="154"/>
        <v>30009</v>
      </c>
      <c r="AT500" s="24">
        <f t="shared" si="155"/>
        <v>17</v>
      </c>
      <c r="AU500" s="24" t="str">
        <f t="shared" si="163"/>
        <v>长獠牙</v>
      </c>
      <c r="AV500" s="24">
        <f t="shared" si="156"/>
        <v>30039</v>
      </c>
      <c r="AW500" s="24">
        <f t="shared" si="157"/>
        <v>34</v>
      </c>
      <c r="AX500" s="24" t="str">
        <f t="shared" si="164"/>
        <v>坚硬的石头</v>
      </c>
      <c r="AY500" s="24">
        <f t="shared" si="158"/>
        <v>30035</v>
      </c>
      <c r="AZ500" s="24">
        <f t="shared" si="159"/>
        <v>34</v>
      </c>
      <c r="BA500" s="24" t="str">
        <f t="shared" si="165"/>
        <v>漂亮的蘑菇</v>
      </c>
      <c r="BB500" s="24">
        <f t="shared" si="160"/>
        <v>30023</v>
      </c>
      <c r="BC500" s="24">
        <f t="shared" si="166"/>
        <v>34</v>
      </c>
    </row>
    <row r="501" spans="1:55" ht="14.25" x14ac:dyDescent="0.2">
      <c r="A501">
        <f t="shared" si="161"/>
        <v>10499</v>
      </c>
      <c r="B501" s="16">
        <v>499</v>
      </c>
      <c r="C501" s="16" t="str">
        <f ca="1">武器1!C501</f>
        <v>IC1758</v>
      </c>
      <c r="D501" s="16" t="str">
        <f ca="1">武器1!D501</f>
        <v>优质的卡尼亚爪</v>
      </c>
      <c r="E501" s="16">
        <f t="shared" si="147"/>
        <v>6</v>
      </c>
      <c r="F501" s="36" t="str">
        <f t="shared" si="167"/>
        <v>b</v>
      </c>
      <c r="G501" s="39">
        <f t="shared" si="162"/>
        <v>3</v>
      </c>
      <c r="H501" s="19" t="s">
        <v>21</v>
      </c>
      <c r="I501" s="3" t="s">
        <v>37</v>
      </c>
      <c r="J501" s="3" t="s">
        <v>932</v>
      </c>
      <c r="K501" s="3" t="str">
        <f t="shared" si="148"/>
        <v>冷却</v>
      </c>
      <c r="L501" s="3">
        <f t="shared" si="149"/>
        <v>2</v>
      </c>
      <c r="M501" s="3">
        <f t="shared" si="150"/>
        <v>3</v>
      </c>
      <c r="N501" s="16">
        <v>1</v>
      </c>
      <c r="O501" s="16">
        <v>3</v>
      </c>
      <c r="P501" s="16">
        <f>武器2!L501</f>
        <v>73</v>
      </c>
      <c r="Q501" s="16">
        <f>武器2!M501</f>
        <v>0</v>
      </c>
      <c r="R501" s="16">
        <f>武器2!N501</f>
        <v>0</v>
      </c>
      <c r="S501" s="16">
        <f>武器2!O501</f>
        <v>0</v>
      </c>
      <c r="T501" s="16">
        <f>武器2!P501</f>
        <v>0</v>
      </c>
      <c r="U501" s="16">
        <f>武器2!Q501</f>
        <v>0</v>
      </c>
      <c r="V501" s="16">
        <f>武器2!R501</f>
        <v>0</v>
      </c>
      <c r="W501" s="16">
        <f>武器2!S501</f>
        <v>0</v>
      </c>
      <c r="X501" s="16">
        <f>武器2!T501</f>
        <v>0</v>
      </c>
      <c r="Y501" s="16">
        <f>武器2!U501</f>
        <v>0</v>
      </c>
      <c r="Z501" s="16">
        <f>武器2!V501</f>
        <v>6.6666666666666666E-2</v>
      </c>
      <c r="AA501" s="16">
        <f>武器2!W501</f>
        <v>0</v>
      </c>
      <c r="AB501" s="16">
        <f>武器2!X501</f>
        <v>0</v>
      </c>
      <c r="AC501" s="16">
        <f>武器2!Y501</f>
        <v>0</v>
      </c>
      <c r="AD501" s="16">
        <f>武器2!Z501</f>
        <v>0</v>
      </c>
      <c r="AE501" s="16">
        <f>武器2!AA501</f>
        <v>0</v>
      </c>
      <c r="AF501" s="16">
        <f>武器2!AB501</f>
        <v>0</v>
      </c>
      <c r="AG501" s="16">
        <f>武器2!AC501</f>
        <v>0</v>
      </c>
      <c r="AH501" s="16">
        <f>武器2!AD501</f>
        <v>0</v>
      </c>
      <c r="AI501" s="16">
        <f>武器2!AE501</f>
        <v>0</v>
      </c>
      <c r="AJ501" s="16">
        <f>武器2!AF501</f>
        <v>0</v>
      </c>
      <c r="AK501" s="16">
        <f>武器2!AG501</f>
        <v>0</v>
      </c>
      <c r="AL501" s="16">
        <f>武器2!AH501</f>
        <v>0</v>
      </c>
      <c r="AM501" s="16">
        <f>武器2!AI501</f>
        <v>0</v>
      </c>
      <c r="AN501" s="16">
        <f>武器2!AJ501</f>
        <v>0</v>
      </c>
      <c r="AO501" s="21">
        <f t="shared" si="151"/>
        <v>109.5</v>
      </c>
      <c r="AP501" s="21">
        <f t="shared" si="152"/>
        <v>96600</v>
      </c>
      <c r="AQ501" t="str">
        <f t="shared" si="153"/>
        <v>,扁扁的稻草,美味的坚果,长獠牙</v>
      </c>
      <c r="AR501" s="24" t="str">
        <f>IF(F501="c",getSring(AQ501,4),VLOOKUP(K501&amp;F501,test4,2,FALSE))</f>
        <v>水之精华</v>
      </c>
      <c r="AS501" s="24">
        <f t="shared" si="154"/>
        <v>30009</v>
      </c>
      <c r="AT501" s="24">
        <f t="shared" si="155"/>
        <v>23</v>
      </c>
      <c r="AU501" s="24" t="str">
        <f t="shared" si="163"/>
        <v>扁扁的稻草</v>
      </c>
      <c r="AV501" s="24">
        <f t="shared" si="156"/>
        <v>30027</v>
      </c>
      <c r="AW501" s="24">
        <f t="shared" si="157"/>
        <v>46</v>
      </c>
      <c r="AX501" s="24" t="str">
        <f t="shared" si="164"/>
        <v>美味的坚果</v>
      </c>
      <c r="AY501" s="24">
        <f t="shared" si="158"/>
        <v>30043</v>
      </c>
      <c r="AZ501" s="24">
        <f t="shared" si="159"/>
        <v>46</v>
      </c>
      <c r="BA501" s="24" t="str">
        <f t="shared" si="165"/>
        <v>长獠牙</v>
      </c>
      <c r="BB501" s="24">
        <f t="shared" si="160"/>
        <v>30039</v>
      </c>
      <c r="BC501" s="24">
        <f t="shared" si="166"/>
        <v>46</v>
      </c>
    </row>
    <row r="502" spans="1:55" ht="14.25" x14ac:dyDescent="0.2">
      <c r="A502">
        <f t="shared" si="161"/>
        <v>10500</v>
      </c>
      <c r="B502" s="16">
        <v>500</v>
      </c>
      <c r="C502" s="16" t="str">
        <f ca="1">武器1!C502</f>
        <v>IC1765</v>
      </c>
      <c r="D502" s="16" t="str">
        <f ca="1">武器1!D502</f>
        <v>发亮的混乱钢爪</v>
      </c>
      <c r="E502" s="16">
        <f t="shared" si="147"/>
        <v>8</v>
      </c>
      <c r="F502" s="36" t="str">
        <f t="shared" si="167"/>
        <v>b</v>
      </c>
      <c r="G502" s="39">
        <f t="shared" si="162"/>
        <v>3</v>
      </c>
      <c r="H502" s="19" t="s">
        <v>21</v>
      </c>
      <c r="I502" s="3" t="s">
        <v>37</v>
      </c>
      <c r="J502" s="3" t="s">
        <v>932</v>
      </c>
      <c r="K502" s="3" t="str">
        <f t="shared" si="148"/>
        <v>冷却</v>
      </c>
      <c r="L502" s="3">
        <f t="shared" si="149"/>
        <v>2</v>
      </c>
      <c r="M502" s="3">
        <f t="shared" si="150"/>
        <v>3</v>
      </c>
      <c r="N502" s="16">
        <v>1</v>
      </c>
      <c r="O502" s="16">
        <v>4</v>
      </c>
      <c r="P502" s="16">
        <f>武器2!L502</f>
        <v>97</v>
      </c>
      <c r="Q502" s="16">
        <f>武器2!M502</f>
        <v>0</v>
      </c>
      <c r="R502" s="16">
        <f>武器2!N502</f>
        <v>0</v>
      </c>
      <c r="S502" s="16">
        <f>武器2!O502</f>
        <v>0</v>
      </c>
      <c r="T502" s="16">
        <f>武器2!P502</f>
        <v>0</v>
      </c>
      <c r="U502" s="16">
        <f>武器2!Q502</f>
        <v>0</v>
      </c>
      <c r="V502" s="16">
        <f>武器2!R502</f>
        <v>0</v>
      </c>
      <c r="W502" s="16">
        <f>武器2!S502</f>
        <v>0</v>
      </c>
      <c r="X502" s="16">
        <f>武器2!T502</f>
        <v>0</v>
      </c>
      <c r="Y502" s="16">
        <f>武器2!U502</f>
        <v>0</v>
      </c>
      <c r="Z502" s="16">
        <f>武器2!V502</f>
        <v>0</v>
      </c>
      <c r="AA502" s="16">
        <f>武器2!W502</f>
        <v>0</v>
      </c>
      <c r="AB502" s="16">
        <f>武器2!X502</f>
        <v>0.36363636363636365</v>
      </c>
      <c r="AC502" s="16">
        <f>武器2!Y502</f>
        <v>0</v>
      </c>
      <c r="AD502" s="16">
        <f>武器2!Z502</f>
        <v>0</v>
      </c>
      <c r="AE502" s="16">
        <f>武器2!AA502</f>
        <v>0</v>
      </c>
      <c r="AF502" s="16">
        <f>武器2!AB502</f>
        <v>0</v>
      </c>
      <c r="AG502" s="16">
        <f>武器2!AC502</f>
        <v>0</v>
      </c>
      <c r="AH502" s="16">
        <f>武器2!AD502</f>
        <v>0</v>
      </c>
      <c r="AI502" s="16">
        <f>武器2!AE502</f>
        <v>0</v>
      </c>
      <c r="AJ502" s="16">
        <f>武器2!AF502</f>
        <v>0</v>
      </c>
      <c r="AK502" s="16">
        <f>武器2!AG502</f>
        <v>0</v>
      </c>
      <c r="AL502" s="16">
        <f>武器2!AH502</f>
        <v>0</v>
      </c>
      <c r="AM502" s="16">
        <f>武器2!AI502</f>
        <v>0</v>
      </c>
      <c r="AN502" s="16">
        <f>武器2!AJ502</f>
        <v>0</v>
      </c>
      <c r="AO502" s="21">
        <f t="shared" si="151"/>
        <v>182.69272727272727</v>
      </c>
      <c r="AP502" s="21">
        <f t="shared" si="152"/>
        <v>159600</v>
      </c>
      <c r="AQ502" t="str">
        <f t="shared" si="153"/>
        <v>,蓝水晶,长獠牙,坚硬的石头</v>
      </c>
      <c r="AR502" s="24" t="str">
        <f>IF(F502="c",getSring(AQ502,4),VLOOKUP(K502&amp;F502,test4,2,FALSE))</f>
        <v>水之精华</v>
      </c>
      <c r="AS502" s="24">
        <f t="shared" si="154"/>
        <v>30009</v>
      </c>
      <c r="AT502" s="24">
        <f t="shared" si="155"/>
        <v>38</v>
      </c>
      <c r="AU502" s="24" t="str">
        <f t="shared" si="163"/>
        <v>蓝水晶</v>
      </c>
      <c r="AV502" s="24">
        <f t="shared" si="156"/>
        <v>30031</v>
      </c>
      <c r="AW502" s="24">
        <f t="shared" si="157"/>
        <v>76</v>
      </c>
      <c r="AX502" s="24" t="str">
        <f t="shared" si="164"/>
        <v>长獠牙</v>
      </c>
      <c r="AY502" s="24">
        <f t="shared" si="158"/>
        <v>30039</v>
      </c>
      <c r="AZ502" s="24">
        <f t="shared" si="159"/>
        <v>76</v>
      </c>
      <c r="BA502" s="24" t="str">
        <f t="shared" si="165"/>
        <v>坚硬的石头</v>
      </c>
      <c r="BB502" s="24">
        <f t="shared" si="160"/>
        <v>30035</v>
      </c>
      <c r="BC502" s="24">
        <f t="shared" si="166"/>
        <v>76</v>
      </c>
    </row>
    <row r="503" spans="1:55" ht="14.25" x14ac:dyDescent="0.2">
      <c r="A503">
        <f t="shared" si="161"/>
        <v>10501</v>
      </c>
      <c r="B503" s="16">
        <v>501</v>
      </c>
      <c r="C503" s="16" t="str">
        <f ca="1">武器1!C503</f>
        <v>IC1758</v>
      </c>
      <c r="D503" s="16" t="str">
        <f ca="1">武器1!D503</f>
        <v>优质的言语爪</v>
      </c>
      <c r="E503" s="16">
        <f t="shared" si="147"/>
        <v>10</v>
      </c>
      <c r="F503" s="36" t="str">
        <f t="shared" si="167"/>
        <v>b</v>
      </c>
      <c r="G503" s="39">
        <f t="shared" si="162"/>
        <v>3</v>
      </c>
      <c r="H503" s="19" t="s">
        <v>21</v>
      </c>
      <c r="I503" s="3" t="s">
        <v>37</v>
      </c>
      <c r="J503" s="3" t="s">
        <v>932</v>
      </c>
      <c r="K503" s="3" t="str">
        <f t="shared" si="148"/>
        <v>冷却</v>
      </c>
      <c r="L503" s="3">
        <f t="shared" si="149"/>
        <v>2</v>
      </c>
      <c r="M503" s="3">
        <f t="shared" si="150"/>
        <v>3</v>
      </c>
      <c r="N503" s="16">
        <v>1</v>
      </c>
      <c r="O503" s="16">
        <v>5</v>
      </c>
      <c r="P503" s="16">
        <f>武器2!L503</f>
        <v>121</v>
      </c>
      <c r="Q503" s="16">
        <f>武器2!M503</f>
        <v>0</v>
      </c>
      <c r="R503" s="16">
        <f>武器2!N503</f>
        <v>0</v>
      </c>
      <c r="S503" s="16">
        <f>武器2!O503</f>
        <v>0</v>
      </c>
      <c r="T503" s="16">
        <f>武器2!P503</f>
        <v>0</v>
      </c>
      <c r="U503" s="16">
        <f>武器2!Q503</f>
        <v>0</v>
      </c>
      <c r="V503" s="16">
        <f>武器2!R503</f>
        <v>0</v>
      </c>
      <c r="W503" s="16">
        <f>武器2!S503</f>
        <v>0</v>
      </c>
      <c r="X503" s="16">
        <f>武器2!T503</f>
        <v>37</v>
      </c>
      <c r="Y503" s="16">
        <f>武器2!U503</f>
        <v>0</v>
      </c>
      <c r="Z503" s="16">
        <f>武器2!V503</f>
        <v>0</v>
      </c>
      <c r="AA503" s="16">
        <f>武器2!W503</f>
        <v>0</v>
      </c>
      <c r="AB503" s="16">
        <f>武器2!X503</f>
        <v>0</v>
      </c>
      <c r="AC503" s="16">
        <f>武器2!Y503</f>
        <v>0</v>
      </c>
      <c r="AD503" s="16">
        <f>武器2!Z503</f>
        <v>0</v>
      </c>
      <c r="AE503" s="16">
        <f>武器2!AA503</f>
        <v>0</v>
      </c>
      <c r="AF503" s="16">
        <f>武器2!AB503</f>
        <v>0</v>
      </c>
      <c r="AG503" s="16">
        <f>武器2!AC503</f>
        <v>0</v>
      </c>
      <c r="AH503" s="16">
        <f>武器2!AD503</f>
        <v>0</v>
      </c>
      <c r="AI503" s="16">
        <f>武器2!AE503</f>
        <v>0</v>
      </c>
      <c r="AJ503" s="16">
        <f>武器2!AF503</f>
        <v>0</v>
      </c>
      <c r="AK503" s="16">
        <f>武器2!AG503</f>
        <v>0</v>
      </c>
      <c r="AL503" s="16">
        <f>武器2!AH503</f>
        <v>0</v>
      </c>
      <c r="AM503" s="16">
        <f>武器2!AI503</f>
        <v>0</v>
      </c>
      <c r="AN503" s="16">
        <f>武器2!AJ503</f>
        <v>0</v>
      </c>
      <c r="AO503" s="21">
        <f t="shared" si="151"/>
        <v>237</v>
      </c>
      <c r="AP503" s="21">
        <f t="shared" si="152"/>
        <v>206700</v>
      </c>
      <c r="AQ503" t="str">
        <f t="shared" si="153"/>
        <v>,长獠牙,扁扁的稻草,蓝水晶</v>
      </c>
      <c r="AR503" s="24" t="str">
        <f>IF(F503="c",getSring(AQ503,4),VLOOKUP(K503&amp;F503,test4,2,FALSE))</f>
        <v>水之精华</v>
      </c>
      <c r="AS503" s="24">
        <f t="shared" si="154"/>
        <v>30009</v>
      </c>
      <c r="AT503" s="24">
        <f t="shared" si="155"/>
        <v>49</v>
      </c>
      <c r="AU503" s="24" t="str">
        <f t="shared" si="163"/>
        <v>长獠牙</v>
      </c>
      <c r="AV503" s="24">
        <f t="shared" si="156"/>
        <v>30039</v>
      </c>
      <c r="AW503" s="24">
        <f t="shared" si="157"/>
        <v>99</v>
      </c>
      <c r="AX503" s="24" t="str">
        <f t="shared" si="164"/>
        <v>扁扁的稻草</v>
      </c>
      <c r="AY503" s="24">
        <f t="shared" si="158"/>
        <v>30027</v>
      </c>
      <c r="AZ503" s="24">
        <f t="shared" si="159"/>
        <v>99</v>
      </c>
      <c r="BA503" s="24" t="str">
        <f t="shared" si="165"/>
        <v>蓝水晶</v>
      </c>
      <c r="BB503" s="24">
        <f t="shared" si="160"/>
        <v>30031</v>
      </c>
      <c r="BC503" s="24">
        <f t="shared" si="166"/>
        <v>99</v>
      </c>
    </row>
    <row r="504" spans="1:55" ht="14.25" x14ac:dyDescent="0.2">
      <c r="A504">
        <f t="shared" si="161"/>
        <v>10502</v>
      </c>
      <c r="B504" s="16">
        <v>502</v>
      </c>
      <c r="C504" s="16" t="str">
        <f ca="1">武器1!C504</f>
        <v>IC1760</v>
      </c>
      <c r="D504" s="16" t="str">
        <f ca="1">武器1!D504</f>
        <v>发亮的玄铁血爪</v>
      </c>
      <c r="E504" s="16">
        <f t="shared" si="147"/>
        <v>12</v>
      </c>
      <c r="F504" s="36" t="str">
        <f t="shared" si="167"/>
        <v>b</v>
      </c>
      <c r="G504" s="39">
        <f t="shared" si="162"/>
        <v>3</v>
      </c>
      <c r="H504" s="19" t="s">
        <v>21</v>
      </c>
      <c r="I504" s="3" t="s">
        <v>37</v>
      </c>
      <c r="J504" s="3" t="s">
        <v>932</v>
      </c>
      <c r="K504" s="3" t="str">
        <f t="shared" si="148"/>
        <v>冷却</v>
      </c>
      <c r="L504" s="3">
        <f t="shared" si="149"/>
        <v>2</v>
      </c>
      <c r="M504" s="3">
        <f t="shared" si="150"/>
        <v>3</v>
      </c>
      <c r="N504" s="16">
        <v>1</v>
      </c>
      <c r="O504" s="16">
        <v>6</v>
      </c>
      <c r="P504" s="16">
        <f>武器2!L504</f>
        <v>146</v>
      </c>
      <c r="Q504" s="16">
        <f>武器2!M504</f>
        <v>0</v>
      </c>
      <c r="R504" s="16">
        <f>武器2!N504</f>
        <v>0</v>
      </c>
      <c r="S504" s="16">
        <f>武器2!O504</f>
        <v>0</v>
      </c>
      <c r="T504" s="16">
        <f>武器2!P504</f>
        <v>0</v>
      </c>
      <c r="U504" s="16">
        <f>武器2!Q504</f>
        <v>0</v>
      </c>
      <c r="V504" s="16">
        <f>武器2!R504</f>
        <v>0</v>
      </c>
      <c r="W504" s="16">
        <f>武器2!S504</f>
        <v>0</v>
      </c>
      <c r="X504" s="16">
        <f>武器2!T504</f>
        <v>0</v>
      </c>
      <c r="Y504" s="16">
        <f>武器2!U504</f>
        <v>0</v>
      </c>
      <c r="Z504" s="16">
        <f>武器2!V504</f>
        <v>0</v>
      </c>
      <c r="AA504" s="16">
        <f>武器2!W504</f>
        <v>0</v>
      </c>
      <c r="AB504" s="16">
        <f>武器2!X504</f>
        <v>0.54909090909090907</v>
      </c>
      <c r="AC504" s="16">
        <f>武器2!Y504</f>
        <v>0</v>
      </c>
      <c r="AD504" s="16">
        <f>武器2!Z504</f>
        <v>0</v>
      </c>
      <c r="AE504" s="16">
        <f>武器2!AA504</f>
        <v>0</v>
      </c>
      <c r="AF504" s="16">
        <f>武器2!AB504</f>
        <v>0</v>
      </c>
      <c r="AG504" s="16">
        <f>武器2!AC504</f>
        <v>0</v>
      </c>
      <c r="AH504" s="16">
        <f>武器2!AD504</f>
        <v>0</v>
      </c>
      <c r="AI504" s="16">
        <f>武器2!AE504</f>
        <v>0</v>
      </c>
      <c r="AJ504" s="16">
        <f>武器2!AF504</f>
        <v>0</v>
      </c>
      <c r="AK504" s="16">
        <f>武器2!AG504</f>
        <v>0</v>
      </c>
      <c r="AL504" s="16">
        <f>武器2!AH504</f>
        <v>0</v>
      </c>
      <c r="AM504" s="16">
        <f>武器2!AI504</f>
        <v>0</v>
      </c>
      <c r="AN504" s="16">
        <f>武器2!AJ504</f>
        <v>0</v>
      </c>
      <c r="AO504" s="21">
        <f t="shared" si="151"/>
        <v>302.06647272727275</v>
      </c>
      <c r="AP504" s="21">
        <f t="shared" si="152"/>
        <v>264600</v>
      </c>
      <c r="AQ504" t="str">
        <f t="shared" si="153"/>
        <v>,蓝水晶,扁扁的稻草,坚硬的石头</v>
      </c>
      <c r="AR504" s="24" t="str">
        <f>IF(F504="c",getSring(AQ504,4),VLOOKUP(K504&amp;F504,test4,2,FALSE))</f>
        <v>水之精华</v>
      </c>
      <c r="AS504" s="24">
        <f t="shared" si="154"/>
        <v>30009</v>
      </c>
      <c r="AT504" s="24">
        <f t="shared" si="155"/>
        <v>63</v>
      </c>
      <c r="AU504" s="24" t="str">
        <f t="shared" si="163"/>
        <v>蓝水晶</v>
      </c>
      <c r="AV504" s="24">
        <f t="shared" si="156"/>
        <v>30031</v>
      </c>
      <c r="AW504" s="24">
        <f t="shared" si="157"/>
        <v>126</v>
      </c>
      <c r="AX504" s="24" t="str">
        <f t="shared" si="164"/>
        <v>扁扁的稻草</v>
      </c>
      <c r="AY504" s="24">
        <f t="shared" si="158"/>
        <v>30027</v>
      </c>
      <c r="AZ504" s="24">
        <f t="shared" si="159"/>
        <v>126</v>
      </c>
      <c r="BA504" s="24" t="str">
        <f t="shared" si="165"/>
        <v>坚硬的石头</v>
      </c>
      <c r="BB504" s="24">
        <f t="shared" si="160"/>
        <v>30035</v>
      </c>
      <c r="BC504" s="24">
        <f t="shared" si="166"/>
        <v>126</v>
      </c>
    </row>
    <row r="505" spans="1:55" ht="14.25" x14ac:dyDescent="0.2">
      <c r="A505">
        <f t="shared" si="161"/>
        <v>10503</v>
      </c>
      <c r="B505" s="16">
        <v>503</v>
      </c>
      <c r="C505" s="16" t="str">
        <f ca="1">武器1!C505</f>
        <v>IC1754</v>
      </c>
      <c r="D505" s="16" t="str">
        <f ca="1">武器1!D505</f>
        <v>发亮的言语钢爪</v>
      </c>
      <c r="E505" s="16">
        <f t="shared" si="147"/>
        <v>14</v>
      </c>
      <c r="F505" s="36" t="str">
        <f t="shared" si="167"/>
        <v>b</v>
      </c>
      <c r="G505" s="39">
        <f t="shared" si="162"/>
        <v>3</v>
      </c>
      <c r="H505" s="19" t="s">
        <v>21</v>
      </c>
      <c r="I505" s="3" t="s">
        <v>37</v>
      </c>
      <c r="J505" s="3" t="s">
        <v>932</v>
      </c>
      <c r="K505" s="3" t="str">
        <f t="shared" si="148"/>
        <v>冷却</v>
      </c>
      <c r="L505" s="3">
        <f t="shared" si="149"/>
        <v>2</v>
      </c>
      <c r="M505" s="3">
        <f t="shared" si="150"/>
        <v>3</v>
      </c>
      <c r="N505" s="16">
        <v>1</v>
      </c>
      <c r="O505" s="16">
        <v>7</v>
      </c>
      <c r="P505" s="16">
        <f>武器2!L505</f>
        <v>170</v>
      </c>
      <c r="Q505" s="16">
        <f>武器2!M505</f>
        <v>0</v>
      </c>
      <c r="R505" s="16">
        <f>武器2!N505</f>
        <v>0</v>
      </c>
      <c r="S505" s="16">
        <f>武器2!O505</f>
        <v>0</v>
      </c>
      <c r="T505" s="16">
        <f>武器2!P505</f>
        <v>0</v>
      </c>
      <c r="U505" s="16">
        <f>武器2!Q505</f>
        <v>0</v>
      </c>
      <c r="V505" s="16">
        <f>武器2!R505</f>
        <v>0</v>
      </c>
      <c r="W505" s="16">
        <f>武器2!S505</f>
        <v>0</v>
      </c>
      <c r="X505" s="16">
        <f>武器2!T505</f>
        <v>0</v>
      </c>
      <c r="Y505" s="16">
        <f>武器2!U505</f>
        <v>0</v>
      </c>
      <c r="Z505" s="16">
        <f>武器2!V505</f>
        <v>0</v>
      </c>
      <c r="AA505" s="16">
        <f>武器2!W505</f>
        <v>0</v>
      </c>
      <c r="AB505" s="16">
        <f>武器2!X505</f>
        <v>0</v>
      </c>
      <c r="AC505" s="16">
        <f>武器2!Y505</f>
        <v>0</v>
      </c>
      <c r="AD505" s="16">
        <f>武器2!Z505</f>
        <v>0</v>
      </c>
      <c r="AE505" s="16">
        <f>武器2!AA505</f>
        <v>0</v>
      </c>
      <c r="AF505" s="16">
        <f>武器2!AB505</f>
        <v>0</v>
      </c>
      <c r="AG505" s="16">
        <f>武器2!AC505</f>
        <v>0</v>
      </c>
      <c r="AH505" s="16">
        <f>武器2!AD505</f>
        <v>0</v>
      </c>
      <c r="AI505" s="16">
        <f>武器2!AE505</f>
        <v>0</v>
      </c>
      <c r="AJ505" s="16">
        <f>武器2!AF505</f>
        <v>0</v>
      </c>
      <c r="AK505" s="16">
        <f>武器2!AG505</f>
        <v>0.5134545454545455</v>
      </c>
      <c r="AL505" s="16">
        <f>武器2!AH505</f>
        <v>0</v>
      </c>
      <c r="AM505" s="16">
        <f>武器2!AI505</f>
        <v>0</v>
      </c>
      <c r="AN505" s="16">
        <f>武器2!AJ505</f>
        <v>0</v>
      </c>
      <c r="AO505" s="21">
        <f t="shared" si="151"/>
        <v>255</v>
      </c>
      <c r="AP505" s="21">
        <f t="shared" si="152"/>
        <v>222600</v>
      </c>
      <c r="AQ505" t="str">
        <f t="shared" si="153"/>
        <v>,漂亮的蘑菇,长獠牙,蓝水晶</v>
      </c>
      <c r="AR505" s="24" t="str">
        <f>IF(F505="c",getSring(AQ505,4),VLOOKUP(K505&amp;F505,test4,2,FALSE))</f>
        <v>水之精华</v>
      </c>
      <c r="AS505" s="24">
        <f t="shared" si="154"/>
        <v>30009</v>
      </c>
      <c r="AT505" s="24">
        <f t="shared" si="155"/>
        <v>53</v>
      </c>
      <c r="AU505" s="24" t="str">
        <f t="shared" si="163"/>
        <v>漂亮的蘑菇</v>
      </c>
      <c r="AV505" s="24">
        <f t="shared" si="156"/>
        <v>30023</v>
      </c>
      <c r="AW505" s="24">
        <f t="shared" si="157"/>
        <v>106</v>
      </c>
      <c r="AX505" s="24" t="str">
        <f t="shared" si="164"/>
        <v>长獠牙</v>
      </c>
      <c r="AY505" s="24">
        <f t="shared" si="158"/>
        <v>30039</v>
      </c>
      <c r="AZ505" s="24">
        <f t="shared" si="159"/>
        <v>106</v>
      </c>
      <c r="BA505" s="24" t="str">
        <f t="shared" si="165"/>
        <v>蓝水晶</v>
      </c>
      <c r="BB505" s="24">
        <f t="shared" si="160"/>
        <v>30031</v>
      </c>
      <c r="BC505" s="24">
        <f t="shared" si="166"/>
        <v>106</v>
      </c>
    </row>
    <row r="506" spans="1:55" ht="14.25" x14ac:dyDescent="0.2">
      <c r="A506">
        <f t="shared" si="161"/>
        <v>10504</v>
      </c>
      <c r="B506" s="16">
        <v>504</v>
      </c>
      <c r="C506" s="16" t="str">
        <f ca="1">武器1!C506</f>
        <v>IC1776</v>
      </c>
      <c r="D506" s="16" t="str">
        <f ca="1">武器1!D506</f>
        <v>优质的遗迹血爪</v>
      </c>
      <c r="E506" s="16">
        <f t="shared" si="147"/>
        <v>16</v>
      </c>
      <c r="F506" s="36" t="str">
        <f t="shared" si="167"/>
        <v>b</v>
      </c>
      <c r="G506" s="39">
        <f t="shared" si="162"/>
        <v>3</v>
      </c>
      <c r="H506" s="19" t="s">
        <v>21</v>
      </c>
      <c r="I506" s="3" t="s">
        <v>37</v>
      </c>
      <c r="J506" s="3" t="s">
        <v>932</v>
      </c>
      <c r="K506" s="3" t="str">
        <f t="shared" si="148"/>
        <v>冷却</v>
      </c>
      <c r="L506" s="3">
        <f t="shared" si="149"/>
        <v>2</v>
      </c>
      <c r="M506" s="3">
        <f t="shared" si="150"/>
        <v>3</v>
      </c>
      <c r="N506" s="16">
        <v>1</v>
      </c>
      <c r="O506" s="16">
        <v>8</v>
      </c>
      <c r="P506" s="16">
        <f>武器2!L506</f>
        <v>195</v>
      </c>
      <c r="Q506" s="16">
        <f>武器2!M506</f>
        <v>0</v>
      </c>
      <c r="R506" s="16">
        <f>武器2!N506</f>
        <v>0</v>
      </c>
      <c r="S506" s="16">
        <f>武器2!O506</f>
        <v>0</v>
      </c>
      <c r="T506" s="16">
        <f>武器2!P506</f>
        <v>0</v>
      </c>
      <c r="U506" s="16">
        <f>武器2!Q506</f>
        <v>0</v>
      </c>
      <c r="V506" s="16">
        <f>武器2!R506</f>
        <v>0</v>
      </c>
      <c r="W506" s="16">
        <f>武器2!S506</f>
        <v>0</v>
      </c>
      <c r="X506" s="16">
        <f>武器2!T506</f>
        <v>0</v>
      </c>
      <c r="Y506" s="16">
        <f>武器2!U506</f>
        <v>0</v>
      </c>
      <c r="Z506" s="16">
        <f>武器2!V506</f>
        <v>0</v>
      </c>
      <c r="AA506" s="16">
        <f>武器2!W506</f>
        <v>0</v>
      </c>
      <c r="AB506" s="16">
        <f>武器2!X506</f>
        <v>0</v>
      </c>
      <c r="AC506" s="16">
        <f>武器2!Y506</f>
        <v>0</v>
      </c>
      <c r="AD506" s="16">
        <f>武器2!Z506</f>
        <v>0.11111111111111116</v>
      </c>
      <c r="AE506" s="16">
        <f>武器2!AA506</f>
        <v>0</v>
      </c>
      <c r="AF506" s="16">
        <f>武器2!AB506</f>
        <v>0</v>
      </c>
      <c r="AG506" s="16">
        <f>武器2!AC506</f>
        <v>0</v>
      </c>
      <c r="AH506" s="16">
        <f>武器2!AD506</f>
        <v>0</v>
      </c>
      <c r="AI506" s="16">
        <f>武器2!AE506</f>
        <v>0</v>
      </c>
      <c r="AJ506" s="16">
        <f>武器2!AF506</f>
        <v>0</v>
      </c>
      <c r="AK506" s="16">
        <f>武器2!AG506</f>
        <v>0</v>
      </c>
      <c r="AL506" s="16">
        <f>武器2!AH506</f>
        <v>0</v>
      </c>
      <c r="AM506" s="16">
        <f>武器2!AI506</f>
        <v>0</v>
      </c>
      <c r="AN506" s="16">
        <f>武器2!AJ506</f>
        <v>0</v>
      </c>
      <c r="AO506" s="21">
        <f t="shared" si="151"/>
        <v>293.2</v>
      </c>
      <c r="AP506" s="21">
        <f t="shared" si="152"/>
        <v>256200</v>
      </c>
      <c r="AQ506" t="str">
        <f t="shared" si="153"/>
        <v>,蓝水晶,扁扁的稻草,美味的坚果</v>
      </c>
      <c r="AR506" s="24" t="str">
        <f>IF(F506="c",getSring(AQ506,4),VLOOKUP(K506&amp;F506,test4,2,FALSE))</f>
        <v>水之精华</v>
      </c>
      <c r="AS506" s="24">
        <f t="shared" si="154"/>
        <v>30009</v>
      </c>
      <c r="AT506" s="24">
        <f t="shared" si="155"/>
        <v>61</v>
      </c>
      <c r="AU506" s="24" t="str">
        <f t="shared" si="163"/>
        <v>蓝水晶</v>
      </c>
      <c r="AV506" s="24">
        <f t="shared" si="156"/>
        <v>30031</v>
      </c>
      <c r="AW506" s="24">
        <f t="shared" si="157"/>
        <v>122</v>
      </c>
      <c r="AX506" s="24" t="str">
        <f t="shared" si="164"/>
        <v>扁扁的稻草</v>
      </c>
      <c r="AY506" s="24">
        <f t="shared" si="158"/>
        <v>30027</v>
      </c>
      <c r="AZ506" s="24">
        <f t="shared" si="159"/>
        <v>122</v>
      </c>
      <c r="BA506" s="24" t="str">
        <f t="shared" si="165"/>
        <v>美味的坚果</v>
      </c>
      <c r="BB506" s="24">
        <f t="shared" si="160"/>
        <v>30043</v>
      </c>
      <c r="BC506" s="24">
        <f t="shared" si="166"/>
        <v>122</v>
      </c>
    </row>
    <row r="507" spans="1:55" ht="14.25" x14ac:dyDescent="0.2">
      <c r="A507">
        <f t="shared" si="161"/>
        <v>10505</v>
      </c>
      <c r="B507" s="16">
        <v>505</v>
      </c>
      <c r="C507" s="16" t="str">
        <f ca="1">武器1!C507</f>
        <v>IC1758</v>
      </c>
      <c r="D507" s="16" t="str">
        <f ca="1">武器1!D507</f>
        <v>一般的白银钢爪</v>
      </c>
      <c r="E507" s="16">
        <f t="shared" si="147"/>
        <v>2</v>
      </c>
      <c r="F507" s="36" t="str">
        <f t="shared" si="167"/>
        <v>c</v>
      </c>
      <c r="G507" s="39">
        <f t="shared" si="162"/>
        <v>4</v>
      </c>
      <c r="H507" s="19" t="s">
        <v>21</v>
      </c>
      <c r="I507" s="3" t="s">
        <v>37</v>
      </c>
      <c r="J507" s="3" t="s">
        <v>932</v>
      </c>
      <c r="K507" s="3" t="str">
        <f t="shared" si="148"/>
        <v/>
      </c>
      <c r="L507" s="3">
        <f t="shared" si="149"/>
        <v>0</v>
      </c>
      <c r="M507" s="3">
        <f t="shared" si="150"/>
        <v>0</v>
      </c>
      <c r="N507" s="16">
        <v>1</v>
      </c>
      <c r="O507" s="16">
        <v>1</v>
      </c>
      <c r="P507" s="16">
        <f>武器2!L507</f>
        <v>30</v>
      </c>
      <c r="Q507" s="16">
        <f>武器2!M507</f>
        <v>0</v>
      </c>
      <c r="R507" s="16">
        <f>武器2!N507</f>
        <v>0</v>
      </c>
      <c r="S507" s="16">
        <f>武器2!O507</f>
        <v>0</v>
      </c>
      <c r="T507" s="16">
        <f>武器2!P507</f>
        <v>0</v>
      </c>
      <c r="U507" s="16">
        <f>武器2!Q507</f>
        <v>0</v>
      </c>
      <c r="V507" s="16">
        <f>武器2!R507</f>
        <v>0</v>
      </c>
      <c r="W507" s="16">
        <f>武器2!S507</f>
        <v>0</v>
      </c>
      <c r="X507" s="16">
        <f>武器2!T507</f>
        <v>0</v>
      </c>
      <c r="Y507" s="16">
        <f>武器2!U507</f>
        <v>0</v>
      </c>
      <c r="Z507" s="16">
        <f>武器2!V507</f>
        <v>0</v>
      </c>
      <c r="AA507" s="16">
        <f>武器2!W507</f>
        <v>0</v>
      </c>
      <c r="AB507" s="16">
        <f>武器2!X507</f>
        <v>0</v>
      </c>
      <c r="AC507" s="16">
        <f>武器2!Y507</f>
        <v>0</v>
      </c>
      <c r="AD507" s="16">
        <f>武器2!Z507</f>
        <v>0</v>
      </c>
      <c r="AE507" s="16">
        <f>武器2!AA507</f>
        <v>0</v>
      </c>
      <c r="AF507" s="16">
        <f>武器2!AB507</f>
        <v>0</v>
      </c>
      <c r="AG507" s="16">
        <f>武器2!AC507</f>
        <v>0</v>
      </c>
      <c r="AH507" s="16">
        <f>武器2!AD507</f>
        <v>0</v>
      </c>
      <c r="AI507" s="16">
        <f>武器2!AE507</f>
        <v>0</v>
      </c>
      <c r="AJ507" s="16">
        <f>武器2!AF507</f>
        <v>0</v>
      </c>
      <c r="AK507" s="16">
        <f>武器2!AG507</f>
        <v>0</v>
      </c>
      <c r="AL507" s="16">
        <f>武器2!AH507</f>
        <v>0</v>
      </c>
      <c r="AM507" s="16">
        <f>武器2!AI507</f>
        <v>0</v>
      </c>
      <c r="AN507" s="16">
        <f>武器2!AJ507</f>
        <v>0</v>
      </c>
      <c r="AO507" s="21">
        <f t="shared" si="151"/>
        <v>45</v>
      </c>
      <c r="AP507" s="21">
        <f t="shared" si="152"/>
        <v>39600</v>
      </c>
      <c r="AQ507" t="str">
        <f t="shared" si="153"/>
        <v>,稻草,蘑菇,狗牙,石头</v>
      </c>
      <c r="AR507" s="24" t="str">
        <f>IF(F507="c",getSring(AQ507,4),VLOOKUP(K507&amp;F507,test4,2,FALSE))</f>
        <v>石头</v>
      </c>
      <c r="AS507" s="24">
        <f t="shared" si="154"/>
        <v>30034</v>
      </c>
      <c r="AT507" s="24">
        <f t="shared" si="155"/>
        <v>150</v>
      </c>
      <c r="AU507" s="24" t="str">
        <f t="shared" si="163"/>
        <v>稻草</v>
      </c>
      <c r="AV507" s="24">
        <f t="shared" si="156"/>
        <v>30026</v>
      </c>
      <c r="AW507" s="24">
        <f t="shared" si="157"/>
        <v>38</v>
      </c>
      <c r="AX507" s="24" t="str">
        <f t="shared" si="164"/>
        <v>蘑菇</v>
      </c>
      <c r="AY507" s="24">
        <f t="shared" si="158"/>
        <v>30022</v>
      </c>
      <c r="AZ507" s="24">
        <f t="shared" si="159"/>
        <v>38</v>
      </c>
      <c r="BA507" s="24" t="str">
        <f t="shared" si="165"/>
        <v>狗牙</v>
      </c>
      <c r="BB507" s="24">
        <f t="shared" si="160"/>
        <v>30038</v>
      </c>
      <c r="BC507" s="24">
        <f t="shared" si="166"/>
        <v>38</v>
      </c>
    </row>
    <row r="508" spans="1:55" ht="14.25" x14ac:dyDescent="0.2">
      <c r="A508">
        <f t="shared" si="161"/>
        <v>10506</v>
      </c>
      <c r="B508" s="16">
        <v>506</v>
      </c>
      <c r="C508" s="16" t="str">
        <f ca="1">武器1!C508</f>
        <v>IC1776</v>
      </c>
      <c r="D508" s="16" t="str">
        <f ca="1">武器1!D508</f>
        <v>初级的塞尔塔爪</v>
      </c>
      <c r="E508" s="16">
        <f t="shared" si="147"/>
        <v>4</v>
      </c>
      <c r="F508" s="36" t="str">
        <f t="shared" si="167"/>
        <v>c</v>
      </c>
      <c r="G508" s="39">
        <f t="shared" si="162"/>
        <v>4</v>
      </c>
      <c r="H508" s="19" t="s">
        <v>21</v>
      </c>
      <c r="I508" s="3" t="s">
        <v>37</v>
      </c>
      <c r="J508" s="3" t="s">
        <v>932</v>
      </c>
      <c r="K508" s="3" t="str">
        <f t="shared" si="148"/>
        <v/>
      </c>
      <c r="L508" s="3">
        <f t="shared" si="149"/>
        <v>0</v>
      </c>
      <c r="M508" s="3">
        <f t="shared" si="150"/>
        <v>0</v>
      </c>
      <c r="N508" s="16">
        <v>1</v>
      </c>
      <c r="O508" s="16">
        <v>2</v>
      </c>
      <c r="P508" s="16">
        <f>武器2!L508</f>
        <v>61</v>
      </c>
      <c r="Q508" s="16">
        <f>武器2!M508</f>
        <v>0</v>
      </c>
      <c r="R508" s="16">
        <f>武器2!N508</f>
        <v>0</v>
      </c>
      <c r="S508" s="16">
        <f>武器2!O508</f>
        <v>0</v>
      </c>
      <c r="T508" s="16">
        <f>武器2!P508</f>
        <v>0</v>
      </c>
      <c r="U508" s="16">
        <f>武器2!Q508</f>
        <v>0</v>
      </c>
      <c r="V508" s="16">
        <f>武器2!R508</f>
        <v>0</v>
      </c>
      <c r="W508" s="16">
        <f>武器2!S508</f>
        <v>0</v>
      </c>
      <c r="X508" s="16">
        <f>武器2!T508</f>
        <v>0</v>
      </c>
      <c r="Y508" s="16">
        <f>武器2!U508</f>
        <v>0</v>
      </c>
      <c r="Z508" s="16">
        <f>武器2!V508</f>
        <v>0</v>
      </c>
      <c r="AA508" s="16">
        <f>武器2!W508</f>
        <v>0</v>
      </c>
      <c r="AB508" s="16">
        <f>武器2!X508</f>
        <v>0</v>
      </c>
      <c r="AC508" s="16">
        <f>武器2!Y508</f>
        <v>0</v>
      </c>
      <c r="AD508" s="16">
        <f>武器2!Z508</f>
        <v>0</v>
      </c>
      <c r="AE508" s="16">
        <f>武器2!AA508</f>
        <v>0</v>
      </c>
      <c r="AF508" s="16">
        <f>武器2!AB508</f>
        <v>0</v>
      </c>
      <c r="AG508" s="16">
        <f>武器2!AC508</f>
        <v>0</v>
      </c>
      <c r="AH508" s="16">
        <f>武器2!AD508</f>
        <v>0</v>
      </c>
      <c r="AI508" s="16">
        <f>武器2!AE508</f>
        <v>0</v>
      </c>
      <c r="AJ508" s="16">
        <f>武器2!AF508</f>
        <v>0</v>
      </c>
      <c r="AK508" s="16">
        <f>武器2!AG508</f>
        <v>0</v>
      </c>
      <c r="AL508" s="16">
        <f>武器2!AH508</f>
        <v>0</v>
      </c>
      <c r="AM508" s="16">
        <f>武器2!AI508</f>
        <v>0</v>
      </c>
      <c r="AN508" s="16">
        <f>武器2!AJ508</f>
        <v>0</v>
      </c>
      <c r="AO508" s="21">
        <f t="shared" si="151"/>
        <v>91.5</v>
      </c>
      <c r="AP508" s="21">
        <f t="shared" si="152"/>
        <v>79950</v>
      </c>
      <c r="AQ508" t="str">
        <f t="shared" si="153"/>
        <v>,狗牙,石头,红水晶,稻草</v>
      </c>
      <c r="AR508" s="24" t="str">
        <f>IF(F508="c",getSring(AQ508,4),VLOOKUP(K508&amp;F508,test4,2,FALSE))</f>
        <v>稻草</v>
      </c>
      <c r="AS508" s="24">
        <f t="shared" si="154"/>
        <v>30026</v>
      </c>
      <c r="AT508" s="24">
        <f t="shared" si="155"/>
        <v>305</v>
      </c>
      <c r="AU508" s="24" t="str">
        <f t="shared" si="163"/>
        <v>狗牙</v>
      </c>
      <c r="AV508" s="24">
        <f t="shared" si="156"/>
        <v>30038</v>
      </c>
      <c r="AW508" s="24">
        <f t="shared" si="157"/>
        <v>76</v>
      </c>
      <c r="AX508" s="24" t="str">
        <f t="shared" si="164"/>
        <v>石头</v>
      </c>
      <c r="AY508" s="24">
        <f t="shared" si="158"/>
        <v>30034</v>
      </c>
      <c r="AZ508" s="24">
        <f t="shared" si="159"/>
        <v>76</v>
      </c>
      <c r="BA508" s="24" t="str">
        <f t="shared" si="165"/>
        <v>红水晶</v>
      </c>
      <c r="BB508" s="24">
        <f t="shared" si="160"/>
        <v>30030</v>
      </c>
      <c r="BC508" s="24">
        <f t="shared" si="166"/>
        <v>76</v>
      </c>
    </row>
    <row r="509" spans="1:55" ht="14.25" x14ac:dyDescent="0.2">
      <c r="A509">
        <f t="shared" si="161"/>
        <v>10507</v>
      </c>
      <c r="B509" s="16">
        <v>507</v>
      </c>
      <c r="C509" s="16" t="str">
        <f ca="1">武器1!C509</f>
        <v>IC1765</v>
      </c>
      <c r="D509" s="16" t="str">
        <f ca="1">武器1!D509</f>
        <v>普通的智慧钢爪</v>
      </c>
      <c r="E509" s="16">
        <f t="shared" si="147"/>
        <v>6</v>
      </c>
      <c r="F509" s="36" t="str">
        <f t="shared" si="167"/>
        <v>c</v>
      </c>
      <c r="G509" s="39">
        <f t="shared" si="162"/>
        <v>4</v>
      </c>
      <c r="H509" s="19" t="s">
        <v>21</v>
      </c>
      <c r="I509" s="3" t="s">
        <v>37</v>
      </c>
      <c r="J509" s="3" t="s">
        <v>932</v>
      </c>
      <c r="K509" s="3" t="str">
        <f t="shared" si="148"/>
        <v/>
      </c>
      <c r="L509" s="3">
        <f t="shared" si="149"/>
        <v>0</v>
      </c>
      <c r="M509" s="3">
        <f t="shared" si="150"/>
        <v>0</v>
      </c>
      <c r="N509" s="16">
        <v>1</v>
      </c>
      <c r="O509" s="16">
        <v>3</v>
      </c>
      <c r="P509" s="16">
        <f>武器2!L509</f>
        <v>92</v>
      </c>
      <c r="Q509" s="16">
        <f>武器2!M509</f>
        <v>0</v>
      </c>
      <c r="R509" s="16">
        <f>武器2!N509</f>
        <v>0</v>
      </c>
      <c r="S509" s="16">
        <f>武器2!O509</f>
        <v>0</v>
      </c>
      <c r="T509" s="16">
        <f>武器2!P509</f>
        <v>0</v>
      </c>
      <c r="U509" s="16">
        <f>武器2!Q509</f>
        <v>0</v>
      </c>
      <c r="V509" s="16">
        <f>武器2!R509</f>
        <v>0</v>
      </c>
      <c r="W509" s="16">
        <f>武器2!S509</f>
        <v>0</v>
      </c>
      <c r="X509" s="16">
        <f>武器2!T509</f>
        <v>0</v>
      </c>
      <c r="Y509" s="16">
        <f>武器2!U509</f>
        <v>0</v>
      </c>
      <c r="Z509" s="16">
        <f>武器2!V509</f>
        <v>0</v>
      </c>
      <c r="AA509" s="16">
        <f>武器2!W509</f>
        <v>0</v>
      </c>
      <c r="AB509" s="16">
        <f>武器2!X509</f>
        <v>0</v>
      </c>
      <c r="AC509" s="16">
        <f>武器2!Y509</f>
        <v>0</v>
      </c>
      <c r="AD509" s="16">
        <f>武器2!Z509</f>
        <v>0</v>
      </c>
      <c r="AE509" s="16">
        <f>武器2!AA509</f>
        <v>0</v>
      </c>
      <c r="AF509" s="16">
        <f>武器2!AB509</f>
        <v>0</v>
      </c>
      <c r="AG509" s="16">
        <f>武器2!AC509</f>
        <v>0</v>
      </c>
      <c r="AH509" s="16">
        <f>武器2!AD509</f>
        <v>0</v>
      </c>
      <c r="AI509" s="16">
        <f>武器2!AE509</f>
        <v>0</v>
      </c>
      <c r="AJ509" s="16">
        <f>武器2!AF509</f>
        <v>0</v>
      </c>
      <c r="AK509" s="16">
        <f>武器2!AG509</f>
        <v>0</v>
      </c>
      <c r="AL509" s="16">
        <f>武器2!AH509</f>
        <v>0</v>
      </c>
      <c r="AM509" s="16">
        <f>武器2!AI509</f>
        <v>0</v>
      </c>
      <c r="AN509" s="16">
        <f>武器2!AJ509</f>
        <v>0</v>
      </c>
      <c r="AO509" s="21">
        <f t="shared" si="151"/>
        <v>138</v>
      </c>
      <c r="AP509" s="21">
        <f t="shared" si="152"/>
        <v>120750</v>
      </c>
      <c r="AQ509" t="str">
        <f t="shared" si="153"/>
        <v>,石头,多汁的坚果,红水晶,稻草</v>
      </c>
      <c r="AR509" s="24" t="str">
        <f>IF(F509="c",getSring(AQ509,4),VLOOKUP(K509&amp;F509,test4,2,FALSE))</f>
        <v>稻草</v>
      </c>
      <c r="AS509" s="24">
        <f t="shared" si="154"/>
        <v>30026</v>
      </c>
      <c r="AT509" s="24">
        <f t="shared" si="155"/>
        <v>460</v>
      </c>
      <c r="AU509" s="24" t="str">
        <f t="shared" si="163"/>
        <v>石头</v>
      </c>
      <c r="AV509" s="24">
        <f t="shared" si="156"/>
        <v>30034</v>
      </c>
      <c r="AW509" s="24">
        <f t="shared" si="157"/>
        <v>115</v>
      </c>
      <c r="AX509" s="24" t="str">
        <f t="shared" si="164"/>
        <v>多汁的坚果</v>
      </c>
      <c r="AY509" s="24">
        <f t="shared" si="158"/>
        <v>30042</v>
      </c>
      <c r="AZ509" s="24">
        <f t="shared" si="159"/>
        <v>115</v>
      </c>
      <c r="BA509" s="24" t="str">
        <f t="shared" si="165"/>
        <v>红水晶</v>
      </c>
      <c r="BB509" s="24">
        <f t="shared" si="160"/>
        <v>30030</v>
      </c>
      <c r="BC509" s="24">
        <f t="shared" si="166"/>
        <v>115</v>
      </c>
    </row>
    <row r="510" spans="1:55" ht="14.25" x14ac:dyDescent="0.2">
      <c r="A510">
        <f t="shared" si="161"/>
        <v>10508</v>
      </c>
      <c r="B510" s="16">
        <v>508</v>
      </c>
      <c r="C510" s="16" t="str">
        <f ca="1">武器1!C510</f>
        <v>IC1758</v>
      </c>
      <c r="D510" s="16" t="str">
        <f ca="1">武器1!D510</f>
        <v>破旧的空灵爪</v>
      </c>
      <c r="E510" s="16">
        <f t="shared" si="147"/>
        <v>8</v>
      </c>
      <c r="F510" s="36" t="str">
        <f t="shared" si="167"/>
        <v>c</v>
      </c>
      <c r="G510" s="39">
        <f t="shared" si="162"/>
        <v>4</v>
      </c>
      <c r="H510" s="19" t="s">
        <v>21</v>
      </c>
      <c r="I510" s="3" t="s">
        <v>37</v>
      </c>
      <c r="J510" s="3" t="s">
        <v>932</v>
      </c>
      <c r="K510" s="3" t="str">
        <f t="shared" si="148"/>
        <v/>
      </c>
      <c r="L510" s="3">
        <f t="shared" si="149"/>
        <v>0</v>
      </c>
      <c r="M510" s="3">
        <f t="shared" si="150"/>
        <v>0</v>
      </c>
      <c r="N510" s="16">
        <v>1</v>
      </c>
      <c r="O510" s="16">
        <v>4</v>
      </c>
      <c r="P510" s="16">
        <f>武器2!L510</f>
        <v>123</v>
      </c>
      <c r="Q510" s="16">
        <f>武器2!M510</f>
        <v>0</v>
      </c>
      <c r="R510" s="16">
        <f>武器2!N510</f>
        <v>0</v>
      </c>
      <c r="S510" s="16">
        <f>武器2!O510</f>
        <v>0</v>
      </c>
      <c r="T510" s="16">
        <f>武器2!P510</f>
        <v>0</v>
      </c>
      <c r="U510" s="16">
        <f>武器2!Q510</f>
        <v>0</v>
      </c>
      <c r="V510" s="16">
        <f>武器2!R510</f>
        <v>0</v>
      </c>
      <c r="W510" s="16">
        <f>武器2!S510</f>
        <v>0</v>
      </c>
      <c r="X510" s="16">
        <f>武器2!T510</f>
        <v>0</v>
      </c>
      <c r="Y510" s="16">
        <f>武器2!U510</f>
        <v>0</v>
      </c>
      <c r="Z510" s="16">
        <f>武器2!V510</f>
        <v>0</v>
      </c>
      <c r="AA510" s="16">
        <f>武器2!W510</f>
        <v>0</v>
      </c>
      <c r="AB510" s="16">
        <f>武器2!X510</f>
        <v>0</v>
      </c>
      <c r="AC510" s="16">
        <f>武器2!Y510</f>
        <v>0</v>
      </c>
      <c r="AD510" s="16">
        <f>武器2!Z510</f>
        <v>0</v>
      </c>
      <c r="AE510" s="16">
        <f>武器2!AA510</f>
        <v>0</v>
      </c>
      <c r="AF510" s="16">
        <f>武器2!AB510</f>
        <v>0</v>
      </c>
      <c r="AG510" s="16">
        <f>武器2!AC510</f>
        <v>0</v>
      </c>
      <c r="AH510" s="16">
        <f>武器2!AD510</f>
        <v>0</v>
      </c>
      <c r="AI510" s="16">
        <f>武器2!AE510</f>
        <v>0</v>
      </c>
      <c r="AJ510" s="16">
        <f>武器2!AF510</f>
        <v>0</v>
      </c>
      <c r="AK510" s="16">
        <f>武器2!AG510</f>
        <v>0</v>
      </c>
      <c r="AL510" s="16">
        <f>武器2!AH510</f>
        <v>0</v>
      </c>
      <c r="AM510" s="16">
        <f>武器2!AI510</f>
        <v>0</v>
      </c>
      <c r="AN510" s="16">
        <f>武器2!AJ510</f>
        <v>0</v>
      </c>
      <c r="AO510" s="21">
        <f t="shared" si="151"/>
        <v>184.5</v>
      </c>
      <c r="AP510" s="21">
        <f t="shared" si="152"/>
        <v>161550</v>
      </c>
      <c r="AQ510" t="str">
        <f t="shared" si="153"/>
        <v>,稻草,石头,狗牙,红水晶</v>
      </c>
      <c r="AR510" s="24" t="str">
        <f>IF(F510="c",getSring(AQ510,4),VLOOKUP(K510&amp;F510,test4,2,FALSE))</f>
        <v>红水晶</v>
      </c>
      <c r="AS510" s="24">
        <f t="shared" si="154"/>
        <v>30030</v>
      </c>
      <c r="AT510" s="24">
        <f t="shared" si="155"/>
        <v>615</v>
      </c>
      <c r="AU510" s="24" t="str">
        <f t="shared" si="163"/>
        <v>稻草</v>
      </c>
      <c r="AV510" s="24">
        <f t="shared" si="156"/>
        <v>30026</v>
      </c>
      <c r="AW510" s="24">
        <f t="shared" si="157"/>
        <v>154</v>
      </c>
      <c r="AX510" s="24" t="str">
        <f t="shared" si="164"/>
        <v>石头</v>
      </c>
      <c r="AY510" s="24">
        <f t="shared" si="158"/>
        <v>30034</v>
      </c>
      <c r="AZ510" s="24">
        <f t="shared" si="159"/>
        <v>154</v>
      </c>
      <c r="BA510" s="24" t="str">
        <f t="shared" si="165"/>
        <v>狗牙</v>
      </c>
      <c r="BB510" s="24">
        <f t="shared" si="160"/>
        <v>30038</v>
      </c>
      <c r="BC510" s="24">
        <f t="shared" si="166"/>
        <v>154</v>
      </c>
    </row>
    <row r="511" spans="1:55" ht="14.25" x14ac:dyDescent="0.2">
      <c r="A511">
        <f t="shared" si="161"/>
        <v>10509</v>
      </c>
      <c r="B511" s="16">
        <v>509</v>
      </c>
      <c r="C511" s="16" t="str">
        <f ca="1">武器1!C511</f>
        <v>IC1772</v>
      </c>
      <c r="D511" s="16" t="str">
        <f ca="1">武器1!D511</f>
        <v>一般的言语血爪</v>
      </c>
      <c r="E511" s="16">
        <f t="shared" si="147"/>
        <v>10</v>
      </c>
      <c r="F511" s="36" t="str">
        <f t="shared" si="167"/>
        <v>c</v>
      </c>
      <c r="G511" s="39">
        <f t="shared" si="162"/>
        <v>4</v>
      </c>
      <c r="H511" s="19" t="s">
        <v>21</v>
      </c>
      <c r="I511" s="3" t="s">
        <v>37</v>
      </c>
      <c r="J511" s="3" t="s">
        <v>932</v>
      </c>
      <c r="K511" s="3" t="str">
        <f t="shared" si="148"/>
        <v/>
      </c>
      <c r="L511" s="3">
        <f t="shared" si="149"/>
        <v>0</v>
      </c>
      <c r="M511" s="3">
        <f t="shared" si="150"/>
        <v>0</v>
      </c>
      <c r="N511" s="16">
        <v>1</v>
      </c>
      <c r="O511" s="16">
        <v>5</v>
      </c>
      <c r="P511" s="16">
        <f>武器2!L511</f>
        <v>153</v>
      </c>
      <c r="Q511" s="16">
        <f>武器2!M511</f>
        <v>0</v>
      </c>
      <c r="R511" s="16">
        <f>武器2!N511</f>
        <v>0</v>
      </c>
      <c r="S511" s="16">
        <f>武器2!O511</f>
        <v>0</v>
      </c>
      <c r="T511" s="16">
        <f>武器2!P511</f>
        <v>0</v>
      </c>
      <c r="U511" s="16">
        <f>武器2!Q511</f>
        <v>0</v>
      </c>
      <c r="V511" s="16">
        <f>武器2!R511</f>
        <v>0</v>
      </c>
      <c r="W511" s="16">
        <f>武器2!S511</f>
        <v>0</v>
      </c>
      <c r="X511" s="16">
        <f>武器2!T511</f>
        <v>0</v>
      </c>
      <c r="Y511" s="16">
        <f>武器2!U511</f>
        <v>0</v>
      </c>
      <c r="Z511" s="16">
        <f>武器2!V511</f>
        <v>0</v>
      </c>
      <c r="AA511" s="16">
        <f>武器2!W511</f>
        <v>0</v>
      </c>
      <c r="AB511" s="16">
        <f>武器2!X511</f>
        <v>0</v>
      </c>
      <c r="AC511" s="16">
        <f>武器2!Y511</f>
        <v>0</v>
      </c>
      <c r="AD511" s="16">
        <f>武器2!Z511</f>
        <v>0</v>
      </c>
      <c r="AE511" s="16">
        <f>武器2!AA511</f>
        <v>0</v>
      </c>
      <c r="AF511" s="16">
        <f>武器2!AB511</f>
        <v>0</v>
      </c>
      <c r="AG511" s="16">
        <f>武器2!AC511</f>
        <v>0</v>
      </c>
      <c r="AH511" s="16">
        <f>武器2!AD511</f>
        <v>0</v>
      </c>
      <c r="AI511" s="16">
        <f>武器2!AE511</f>
        <v>0</v>
      </c>
      <c r="AJ511" s="16">
        <f>武器2!AF511</f>
        <v>0</v>
      </c>
      <c r="AK511" s="16">
        <f>武器2!AG511</f>
        <v>0</v>
      </c>
      <c r="AL511" s="16">
        <f>武器2!AH511</f>
        <v>0</v>
      </c>
      <c r="AM511" s="16">
        <f>武器2!AI511</f>
        <v>0</v>
      </c>
      <c r="AN511" s="16">
        <f>武器2!AJ511</f>
        <v>0</v>
      </c>
      <c r="AO511" s="21">
        <f t="shared" si="151"/>
        <v>229.5</v>
      </c>
      <c r="AP511" s="21">
        <f t="shared" si="152"/>
        <v>200700</v>
      </c>
      <c r="AQ511" t="str">
        <f t="shared" si="153"/>
        <v>,多汁的坚果,狗牙,石头,红水晶</v>
      </c>
      <c r="AR511" s="24" t="str">
        <f>IF(F511="c",getSring(AQ511,4),VLOOKUP(K511&amp;F511,test4,2,FALSE))</f>
        <v>红水晶</v>
      </c>
      <c r="AS511" s="24">
        <f t="shared" si="154"/>
        <v>30030</v>
      </c>
      <c r="AT511" s="24">
        <f t="shared" si="155"/>
        <v>765</v>
      </c>
      <c r="AU511" s="24" t="str">
        <f t="shared" si="163"/>
        <v>多汁的坚果</v>
      </c>
      <c r="AV511" s="24">
        <f t="shared" si="156"/>
        <v>30042</v>
      </c>
      <c r="AW511" s="24">
        <f t="shared" si="157"/>
        <v>191</v>
      </c>
      <c r="AX511" s="24" t="str">
        <f t="shared" si="164"/>
        <v>狗牙</v>
      </c>
      <c r="AY511" s="24">
        <f t="shared" si="158"/>
        <v>30038</v>
      </c>
      <c r="AZ511" s="24">
        <f t="shared" si="159"/>
        <v>191</v>
      </c>
      <c r="BA511" s="24" t="str">
        <f t="shared" si="165"/>
        <v>石头</v>
      </c>
      <c r="BB511" s="24">
        <f t="shared" si="160"/>
        <v>30034</v>
      </c>
      <c r="BC511" s="24">
        <f t="shared" si="166"/>
        <v>191</v>
      </c>
    </row>
    <row r="512" spans="1:55" ht="14.25" x14ac:dyDescent="0.2">
      <c r="A512">
        <f t="shared" si="161"/>
        <v>10510</v>
      </c>
      <c r="B512" s="16">
        <v>510</v>
      </c>
      <c r="C512" s="16" t="str">
        <f ca="1">武器1!C512</f>
        <v>IC1776</v>
      </c>
      <c r="D512" s="16" t="str">
        <f ca="1">武器1!D512</f>
        <v>初级的卡尼亚钢爪</v>
      </c>
      <c r="E512" s="16">
        <f t="shared" si="147"/>
        <v>12</v>
      </c>
      <c r="F512" s="36" t="str">
        <f t="shared" si="167"/>
        <v>c</v>
      </c>
      <c r="G512" s="39">
        <f t="shared" si="162"/>
        <v>4</v>
      </c>
      <c r="H512" s="19" t="s">
        <v>21</v>
      </c>
      <c r="I512" s="3" t="s">
        <v>37</v>
      </c>
      <c r="J512" s="3" t="s">
        <v>932</v>
      </c>
      <c r="K512" s="3" t="str">
        <f t="shared" si="148"/>
        <v/>
      </c>
      <c r="L512" s="3">
        <f t="shared" si="149"/>
        <v>0</v>
      </c>
      <c r="M512" s="3">
        <f t="shared" si="150"/>
        <v>0</v>
      </c>
      <c r="N512" s="16">
        <v>1</v>
      </c>
      <c r="O512" s="16">
        <v>6</v>
      </c>
      <c r="P512" s="16">
        <f>武器2!L512</f>
        <v>184</v>
      </c>
      <c r="Q512" s="16">
        <f>武器2!M512</f>
        <v>0</v>
      </c>
      <c r="R512" s="16">
        <f>武器2!N512</f>
        <v>0</v>
      </c>
      <c r="S512" s="16">
        <f>武器2!O512</f>
        <v>0</v>
      </c>
      <c r="T512" s="16">
        <f>武器2!P512</f>
        <v>0</v>
      </c>
      <c r="U512" s="16">
        <f>武器2!Q512</f>
        <v>0</v>
      </c>
      <c r="V512" s="16">
        <f>武器2!R512</f>
        <v>0</v>
      </c>
      <c r="W512" s="16">
        <f>武器2!S512</f>
        <v>0</v>
      </c>
      <c r="X512" s="16">
        <f>武器2!T512</f>
        <v>0</v>
      </c>
      <c r="Y512" s="16">
        <f>武器2!U512</f>
        <v>0</v>
      </c>
      <c r="Z512" s="16">
        <f>武器2!V512</f>
        <v>0</v>
      </c>
      <c r="AA512" s="16">
        <f>武器2!W512</f>
        <v>0</v>
      </c>
      <c r="AB512" s="16">
        <f>武器2!X512</f>
        <v>0</v>
      </c>
      <c r="AC512" s="16">
        <f>武器2!Y512</f>
        <v>0</v>
      </c>
      <c r="AD512" s="16">
        <f>武器2!Z512</f>
        <v>0</v>
      </c>
      <c r="AE512" s="16">
        <f>武器2!AA512</f>
        <v>0</v>
      </c>
      <c r="AF512" s="16">
        <f>武器2!AB512</f>
        <v>0</v>
      </c>
      <c r="AG512" s="16">
        <f>武器2!AC512</f>
        <v>0</v>
      </c>
      <c r="AH512" s="16">
        <f>武器2!AD512</f>
        <v>0</v>
      </c>
      <c r="AI512" s="16">
        <f>武器2!AE512</f>
        <v>0</v>
      </c>
      <c r="AJ512" s="16">
        <f>武器2!AF512</f>
        <v>0</v>
      </c>
      <c r="AK512" s="16">
        <f>武器2!AG512</f>
        <v>0</v>
      </c>
      <c r="AL512" s="16">
        <f>武器2!AH512</f>
        <v>0</v>
      </c>
      <c r="AM512" s="16">
        <f>武器2!AI512</f>
        <v>0</v>
      </c>
      <c r="AN512" s="16">
        <f>武器2!AJ512</f>
        <v>0</v>
      </c>
      <c r="AO512" s="21">
        <f t="shared" si="151"/>
        <v>276</v>
      </c>
      <c r="AP512" s="21">
        <f t="shared" si="152"/>
        <v>241500</v>
      </c>
      <c r="AQ512" t="str">
        <f t="shared" si="153"/>
        <v>,多汁的坚果,石头,稻草,红水晶</v>
      </c>
      <c r="AR512" s="24" t="str">
        <f>IF(F512="c",getSring(AQ512,4),VLOOKUP(K512&amp;F512,test4,2,FALSE))</f>
        <v>红水晶</v>
      </c>
      <c r="AS512" s="24">
        <f t="shared" si="154"/>
        <v>30030</v>
      </c>
      <c r="AT512" s="24">
        <f t="shared" si="155"/>
        <v>920</v>
      </c>
      <c r="AU512" s="24" t="str">
        <f t="shared" si="163"/>
        <v>多汁的坚果</v>
      </c>
      <c r="AV512" s="24">
        <f t="shared" si="156"/>
        <v>30042</v>
      </c>
      <c r="AW512" s="24">
        <f t="shared" si="157"/>
        <v>230</v>
      </c>
      <c r="AX512" s="24" t="str">
        <f t="shared" si="164"/>
        <v>石头</v>
      </c>
      <c r="AY512" s="24">
        <f t="shared" si="158"/>
        <v>30034</v>
      </c>
      <c r="AZ512" s="24">
        <f t="shared" si="159"/>
        <v>230</v>
      </c>
      <c r="BA512" s="24" t="str">
        <f t="shared" si="165"/>
        <v>稻草</v>
      </c>
      <c r="BB512" s="24">
        <f t="shared" si="160"/>
        <v>30026</v>
      </c>
      <c r="BC512" s="24">
        <f t="shared" si="166"/>
        <v>230</v>
      </c>
    </row>
    <row r="513" spans="1:55" ht="14.25" x14ac:dyDescent="0.2">
      <c r="A513">
        <f t="shared" si="161"/>
        <v>10511</v>
      </c>
      <c r="B513" s="16">
        <v>511</v>
      </c>
      <c r="C513" s="16" t="str">
        <f ca="1">武器1!C513</f>
        <v>IC1765</v>
      </c>
      <c r="D513" s="16" t="str">
        <f ca="1">武器1!D513</f>
        <v>普通的玄铁血爪</v>
      </c>
      <c r="E513" s="16">
        <f t="shared" si="147"/>
        <v>14</v>
      </c>
      <c r="F513" s="36" t="str">
        <f t="shared" si="167"/>
        <v>c</v>
      </c>
      <c r="G513" s="39">
        <f t="shared" si="162"/>
        <v>4</v>
      </c>
      <c r="H513" s="19" t="s">
        <v>21</v>
      </c>
      <c r="I513" s="3" t="s">
        <v>37</v>
      </c>
      <c r="J513" s="3" t="s">
        <v>932</v>
      </c>
      <c r="K513" s="3" t="str">
        <f t="shared" si="148"/>
        <v/>
      </c>
      <c r="L513" s="3">
        <f t="shared" si="149"/>
        <v>0</v>
      </c>
      <c r="M513" s="3">
        <f t="shared" si="150"/>
        <v>0</v>
      </c>
      <c r="N513" s="16">
        <v>1</v>
      </c>
      <c r="O513" s="16">
        <v>7</v>
      </c>
      <c r="P513" s="16">
        <f>武器2!L513</f>
        <v>215</v>
      </c>
      <c r="Q513" s="16">
        <f>武器2!M513</f>
        <v>0</v>
      </c>
      <c r="R513" s="16">
        <f>武器2!N513</f>
        <v>0</v>
      </c>
      <c r="S513" s="16">
        <f>武器2!O513</f>
        <v>0</v>
      </c>
      <c r="T513" s="16">
        <f>武器2!P513</f>
        <v>0</v>
      </c>
      <c r="U513" s="16">
        <f>武器2!Q513</f>
        <v>0</v>
      </c>
      <c r="V513" s="16">
        <f>武器2!R513</f>
        <v>0</v>
      </c>
      <c r="W513" s="16">
        <f>武器2!S513</f>
        <v>0</v>
      </c>
      <c r="X513" s="16">
        <f>武器2!T513</f>
        <v>0</v>
      </c>
      <c r="Y513" s="16">
        <f>武器2!U513</f>
        <v>0</v>
      </c>
      <c r="Z513" s="16">
        <f>武器2!V513</f>
        <v>0</v>
      </c>
      <c r="AA513" s="16">
        <f>武器2!W513</f>
        <v>0</v>
      </c>
      <c r="AB513" s="16">
        <f>武器2!X513</f>
        <v>0</v>
      </c>
      <c r="AC513" s="16">
        <f>武器2!Y513</f>
        <v>0</v>
      </c>
      <c r="AD513" s="16">
        <f>武器2!Z513</f>
        <v>0</v>
      </c>
      <c r="AE513" s="16">
        <f>武器2!AA513</f>
        <v>0</v>
      </c>
      <c r="AF513" s="16">
        <f>武器2!AB513</f>
        <v>0</v>
      </c>
      <c r="AG513" s="16">
        <f>武器2!AC513</f>
        <v>0</v>
      </c>
      <c r="AH513" s="16">
        <f>武器2!AD513</f>
        <v>0</v>
      </c>
      <c r="AI513" s="16">
        <f>武器2!AE513</f>
        <v>0</v>
      </c>
      <c r="AJ513" s="16">
        <f>武器2!AF513</f>
        <v>0</v>
      </c>
      <c r="AK513" s="16">
        <f>武器2!AG513</f>
        <v>0</v>
      </c>
      <c r="AL513" s="16">
        <f>武器2!AH513</f>
        <v>0</v>
      </c>
      <c r="AM513" s="16">
        <f>武器2!AI513</f>
        <v>0</v>
      </c>
      <c r="AN513" s="16">
        <f>武器2!AJ513</f>
        <v>0</v>
      </c>
      <c r="AO513" s="21">
        <f t="shared" si="151"/>
        <v>322.5</v>
      </c>
      <c r="AP513" s="21">
        <f t="shared" si="152"/>
        <v>282300</v>
      </c>
      <c r="AQ513" t="str">
        <f t="shared" si="153"/>
        <v>,稻草,蘑菇,石头,多汁的坚果</v>
      </c>
      <c r="AR513" s="24" t="str">
        <f>IF(F513="c",getSring(AQ513,4),VLOOKUP(K513&amp;F513,test4,2,FALSE))</f>
        <v>多汁的坚果</v>
      </c>
      <c r="AS513" s="24">
        <f t="shared" si="154"/>
        <v>30042</v>
      </c>
      <c r="AT513" s="24">
        <f t="shared" si="155"/>
        <v>1075</v>
      </c>
      <c r="AU513" s="24" t="str">
        <f t="shared" si="163"/>
        <v>稻草</v>
      </c>
      <c r="AV513" s="24">
        <f t="shared" si="156"/>
        <v>30026</v>
      </c>
      <c r="AW513" s="24">
        <f t="shared" si="157"/>
        <v>269</v>
      </c>
      <c r="AX513" s="24" t="str">
        <f t="shared" si="164"/>
        <v>蘑菇</v>
      </c>
      <c r="AY513" s="24">
        <f t="shared" si="158"/>
        <v>30022</v>
      </c>
      <c r="AZ513" s="24">
        <f t="shared" si="159"/>
        <v>269</v>
      </c>
      <c r="BA513" s="24" t="str">
        <f t="shared" si="165"/>
        <v>石头</v>
      </c>
      <c r="BB513" s="24">
        <f t="shared" si="160"/>
        <v>30034</v>
      </c>
      <c r="BC513" s="24">
        <f t="shared" si="166"/>
        <v>269</v>
      </c>
    </row>
    <row r="514" spans="1:55" ht="14.25" x14ac:dyDescent="0.2">
      <c r="A514">
        <f t="shared" si="161"/>
        <v>10512</v>
      </c>
      <c r="B514" s="16">
        <v>512</v>
      </c>
      <c r="C514" s="16" t="str">
        <f ca="1">武器1!C514</f>
        <v>IC1754</v>
      </c>
      <c r="D514" s="16" t="str">
        <f ca="1">武器1!D514</f>
        <v>一般的言语钢爪</v>
      </c>
      <c r="E514" s="16">
        <f t="shared" si="147"/>
        <v>16</v>
      </c>
      <c r="F514" s="36" t="str">
        <f t="shared" si="167"/>
        <v>c</v>
      </c>
      <c r="G514" s="39">
        <f t="shared" si="162"/>
        <v>4</v>
      </c>
      <c r="H514" s="19" t="s">
        <v>21</v>
      </c>
      <c r="I514" s="3" t="s">
        <v>37</v>
      </c>
      <c r="J514" s="3" t="s">
        <v>932</v>
      </c>
      <c r="K514" s="3" t="str">
        <f t="shared" si="148"/>
        <v/>
      </c>
      <c r="L514" s="3">
        <f t="shared" si="149"/>
        <v>0</v>
      </c>
      <c r="M514" s="3">
        <f t="shared" si="150"/>
        <v>0</v>
      </c>
      <c r="N514" s="16">
        <v>1</v>
      </c>
      <c r="O514" s="16">
        <v>8</v>
      </c>
      <c r="P514" s="16">
        <f>武器2!L514</f>
        <v>246</v>
      </c>
      <c r="Q514" s="16">
        <f>武器2!M514</f>
        <v>0</v>
      </c>
      <c r="R514" s="16">
        <f>武器2!N514</f>
        <v>0</v>
      </c>
      <c r="S514" s="16">
        <f>武器2!O514</f>
        <v>0</v>
      </c>
      <c r="T514" s="16">
        <f>武器2!P514</f>
        <v>0</v>
      </c>
      <c r="U514" s="16">
        <f>武器2!Q514</f>
        <v>0</v>
      </c>
      <c r="V514" s="16">
        <f>武器2!R514</f>
        <v>0</v>
      </c>
      <c r="W514" s="16">
        <f>武器2!S514</f>
        <v>0</v>
      </c>
      <c r="X514" s="16">
        <f>武器2!T514</f>
        <v>0</v>
      </c>
      <c r="Y514" s="16">
        <f>武器2!U514</f>
        <v>0</v>
      </c>
      <c r="Z514" s="16">
        <f>武器2!V514</f>
        <v>0</v>
      </c>
      <c r="AA514" s="16">
        <f>武器2!W514</f>
        <v>0</v>
      </c>
      <c r="AB514" s="16">
        <f>武器2!X514</f>
        <v>0</v>
      </c>
      <c r="AC514" s="16">
        <f>武器2!Y514</f>
        <v>0</v>
      </c>
      <c r="AD514" s="16">
        <f>武器2!Z514</f>
        <v>0</v>
      </c>
      <c r="AE514" s="16">
        <f>武器2!AA514</f>
        <v>0</v>
      </c>
      <c r="AF514" s="16">
        <f>武器2!AB514</f>
        <v>0</v>
      </c>
      <c r="AG514" s="16">
        <f>武器2!AC514</f>
        <v>0</v>
      </c>
      <c r="AH514" s="16">
        <f>武器2!AD514</f>
        <v>0</v>
      </c>
      <c r="AI514" s="16">
        <f>武器2!AE514</f>
        <v>0</v>
      </c>
      <c r="AJ514" s="16">
        <f>武器2!AF514</f>
        <v>0</v>
      </c>
      <c r="AK514" s="16">
        <f>武器2!AG514</f>
        <v>0</v>
      </c>
      <c r="AL514" s="16">
        <f>武器2!AH514</f>
        <v>0</v>
      </c>
      <c r="AM514" s="16">
        <f>武器2!AI514</f>
        <v>0</v>
      </c>
      <c r="AN514" s="16">
        <f>武器2!AJ514</f>
        <v>0</v>
      </c>
      <c r="AO514" s="21">
        <f t="shared" si="151"/>
        <v>369</v>
      </c>
      <c r="AP514" s="21">
        <f t="shared" si="152"/>
        <v>323100</v>
      </c>
      <c r="AQ514" t="str">
        <f t="shared" si="153"/>
        <v>,多汁的坚果,石头,稻草,蘑菇</v>
      </c>
      <c r="AR514" s="24" t="str">
        <f>IF(F514="c",getSring(AQ514,4),VLOOKUP(K514&amp;F514,test4,2,FALSE))</f>
        <v>蘑菇</v>
      </c>
      <c r="AS514" s="24">
        <f t="shared" si="154"/>
        <v>30022</v>
      </c>
      <c r="AT514" s="24">
        <f t="shared" si="155"/>
        <v>1230</v>
      </c>
      <c r="AU514" s="24" t="str">
        <f t="shared" si="163"/>
        <v>多汁的坚果</v>
      </c>
      <c r="AV514" s="24">
        <f t="shared" si="156"/>
        <v>30042</v>
      </c>
      <c r="AW514" s="24">
        <f t="shared" si="157"/>
        <v>308</v>
      </c>
      <c r="AX514" s="24" t="str">
        <f t="shared" si="164"/>
        <v>石头</v>
      </c>
      <c r="AY514" s="24">
        <f t="shared" si="158"/>
        <v>30034</v>
      </c>
      <c r="AZ514" s="24">
        <f t="shared" si="159"/>
        <v>308</v>
      </c>
      <c r="BA514" s="24" t="str">
        <f t="shared" si="165"/>
        <v>稻草</v>
      </c>
      <c r="BB514" s="24">
        <f t="shared" si="160"/>
        <v>30026</v>
      </c>
      <c r="BC514" s="24">
        <f t="shared" si="166"/>
        <v>308</v>
      </c>
    </row>
    <row r="515" spans="1:55" ht="14.25" x14ac:dyDescent="0.2">
      <c r="A515">
        <f t="shared" si="161"/>
        <v>10513</v>
      </c>
      <c r="B515" s="16">
        <v>513</v>
      </c>
      <c r="C515" s="16" t="str">
        <f ca="1">武器1!C515</f>
        <v>IC1103</v>
      </c>
      <c r="D515" s="16" t="str">
        <f ca="1">武器1!D515</f>
        <v>神奇的白银烟斗</v>
      </c>
      <c r="E515" s="16">
        <f t="shared" ref="E515:E578" si="168">VLOOKUP(J515&amp;O515&amp;F515,test11,5,FALSE)</f>
        <v>6</v>
      </c>
      <c r="F515" s="36" t="str">
        <f t="shared" si="167"/>
        <v>s</v>
      </c>
      <c r="G515" s="39">
        <f t="shared" si="162"/>
        <v>3</v>
      </c>
      <c r="H515" s="19" t="s">
        <v>21</v>
      </c>
      <c r="I515" s="3" t="s">
        <v>38</v>
      </c>
      <c r="J515" s="3" t="s">
        <v>933</v>
      </c>
      <c r="K515" s="3" t="str">
        <f t="shared" ref="K515:K578" si="169">IF(F515="c","",VLOOKUP(I515,professionNatrue,2,FALSE))</f>
        <v>物理</v>
      </c>
      <c r="L515" s="3">
        <f t="shared" ref="L515:L578" si="170">IF(K515="",0,VLOOKUP(K515,new_natrue,2,FALSE))</f>
        <v>0</v>
      </c>
      <c r="M515" s="3">
        <f t="shared" ref="M515:M578" si="171">IF(F515="c",0,VLOOKUP(I515,professionNatureNum,3,FALSE))</f>
        <v>1</v>
      </c>
      <c r="N515" s="16">
        <v>10</v>
      </c>
      <c r="O515" s="16">
        <v>1</v>
      </c>
      <c r="P515" s="16">
        <f>武器2!L515</f>
        <v>20</v>
      </c>
      <c r="Q515" s="16">
        <f>武器2!M515</f>
        <v>0</v>
      </c>
      <c r="R515" s="16">
        <f>武器2!N515</f>
        <v>0</v>
      </c>
      <c r="S515" s="16">
        <f>武器2!O515</f>
        <v>0</v>
      </c>
      <c r="T515" s="16">
        <f>武器2!P515</f>
        <v>0</v>
      </c>
      <c r="U515" s="16">
        <f>武器2!Q515</f>
        <v>0</v>
      </c>
      <c r="V515" s="16">
        <f>武器2!R515</f>
        <v>0</v>
      </c>
      <c r="W515" s="16">
        <f>武器2!S515</f>
        <v>0</v>
      </c>
      <c r="X515" s="16">
        <f>武器2!T515</f>
        <v>0</v>
      </c>
      <c r="Y515" s="16">
        <f>武器2!U515</f>
        <v>0</v>
      </c>
      <c r="Z515" s="16">
        <f>武器2!V515</f>
        <v>0</v>
      </c>
      <c r="AA515" s="16">
        <f>武器2!W515</f>
        <v>0</v>
      </c>
      <c r="AB515" s="16">
        <f>武器2!X515</f>
        <v>0</v>
      </c>
      <c r="AC515" s="16">
        <f>武器2!Y515</f>
        <v>0</v>
      </c>
      <c r="AD515" s="16">
        <f>武器2!Z515</f>
        <v>0</v>
      </c>
      <c r="AE515" s="16">
        <f>武器2!AA515</f>
        <v>0</v>
      </c>
      <c r="AF515" s="16">
        <f>武器2!AB515</f>
        <v>0</v>
      </c>
      <c r="AG515" s="16">
        <f>武器2!AC515</f>
        <v>0</v>
      </c>
      <c r="AH515" s="16">
        <f>武器2!AD515</f>
        <v>0</v>
      </c>
      <c r="AI515" s="16">
        <f>武器2!AE515</f>
        <v>0</v>
      </c>
      <c r="AJ515" s="16">
        <f>武器2!AF515</f>
        <v>8.0000000000000016E-2</v>
      </c>
      <c r="AK515" s="16">
        <f>武器2!AG515</f>
        <v>0</v>
      </c>
      <c r="AL515" s="16">
        <f>武器2!AH515</f>
        <v>0</v>
      </c>
      <c r="AM515" s="16">
        <f>武器2!AI515</f>
        <v>0</v>
      </c>
      <c r="AN515" s="16">
        <f>武器2!AJ515</f>
        <v>8.0000000000000016E-2</v>
      </c>
      <c r="AO515" s="21">
        <f t="shared" ref="AO515:AO578" si="172">SUM(P515:X515)*1.5+AB515*(P515+VLOOKUP(I515,test2,4,FALSE)+SUM(AJ515:AN515))+SUM(AC515:AI515)*VLOOKUP(I515,test2,2,FALSE)</f>
        <v>30</v>
      </c>
      <c r="AP515" s="21">
        <f t="shared" ref="AP515:AP578" si="173">(VLOOKUP(AR515,sell,6,FALSE)*AT515+VLOOKUP(AU515,sell,6,FALSE)*AW515+VLOOKUP(AX515,sell,6,FALSE)*AZ515+VLOOKUP(BA515,sell,6,FALSE)*BC515)/2</f>
        <v>30000</v>
      </c>
      <c r="AQ515" t="str">
        <f t="shared" ref="AQ515:AQ578" si="174">getMarking(VLOOKUP(F515,simple1,2,FALSE),G515)</f>
        <v>,耀眼的石头,剧毒牙,五彩的蘑菇</v>
      </c>
      <c r="AR515" s="24" t="str">
        <f>IF(F515="c",getSring(AQ515,4),VLOOKUP(K515&amp;F515,test4,2,FALSE))</f>
        <v>顶级石之精华</v>
      </c>
      <c r="AS515" s="24">
        <f t="shared" ref="AS515:AS578" si="175">VLOOKUP(AR515,test9,2,FALSE)+30000</f>
        <v>30019</v>
      </c>
      <c r="AT515" s="24">
        <f t="shared" ref="AT515:AT578" si="176">ROUND(AO515/VLOOKUP(AR515,test7,5,FALSE),0)</f>
        <v>2</v>
      </c>
      <c r="AU515" s="24" t="str">
        <f t="shared" si="163"/>
        <v>耀眼的石头</v>
      </c>
      <c r="AV515" s="24">
        <f t="shared" ref="AV515:AV578" si="177">VLOOKUP(AU515,test9,2,FALSE)+30000</f>
        <v>30037</v>
      </c>
      <c r="AW515" s="24">
        <f t="shared" ref="AW515:AW578" si="178">ROUND(AO515/VLOOKUP(AU515,test7,5,FALSE)/4,0)</f>
        <v>3</v>
      </c>
      <c r="AX515" s="24" t="str">
        <f t="shared" si="164"/>
        <v>剧毒牙</v>
      </c>
      <c r="AY515" s="24">
        <f t="shared" ref="AY515:AY578" si="179">VLOOKUP(AX515,test9,2,FALSE)+30000</f>
        <v>30041</v>
      </c>
      <c r="AZ515" s="24">
        <f t="shared" ref="AZ515:AZ578" si="180">ROUND(AO515/4/VLOOKUP(AX515,test7,5,FALSE),0)</f>
        <v>3</v>
      </c>
      <c r="BA515" s="24" t="str">
        <f t="shared" si="165"/>
        <v>五彩的蘑菇</v>
      </c>
      <c r="BB515" s="24">
        <f t="shared" ref="BB515:BB578" si="181">VLOOKUP(BA515,test9,2,FALSE)+30000</f>
        <v>30025</v>
      </c>
      <c r="BC515" s="24">
        <f t="shared" si="166"/>
        <v>3</v>
      </c>
    </row>
    <row r="516" spans="1:55" ht="14.25" x14ac:dyDescent="0.2">
      <c r="A516">
        <f t="shared" ref="A516:A579" si="182">B516+10000</f>
        <v>10514</v>
      </c>
      <c r="B516" s="16">
        <v>514</v>
      </c>
      <c r="C516" s="16" t="str">
        <f ca="1">武器1!C516</f>
        <v>IC1118</v>
      </c>
      <c r="D516" s="16" t="str">
        <f ca="1">武器1!D516</f>
        <v>璀璨的言语烟斗</v>
      </c>
      <c r="E516" s="16">
        <f t="shared" si="168"/>
        <v>8</v>
      </c>
      <c r="F516" s="36" t="str">
        <f t="shared" si="167"/>
        <v>s</v>
      </c>
      <c r="G516" s="39">
        <f t="shared" ref="G516:G579" si="183">IF(F516="c",4,3)</f>
        <v>3</v>
      </c>
      <c r="H516" s="19" t="s">
        <v>21</v>
      </c>
      <c r="I516" s="3" t="s">
        <v>38</v>
      </c>
      <c r="J516" s="3" t="s">
        <v>933</v>
      </c>
      <c r="K516" s="3" t="str">
        <f t="shared" si="169"/>
        <v>物理</v>
      </c>
      <c r="L516" s="3">
        <f t="shared" si="170"/>
        <v>0</v>
      </c>
      <c r="M516" s="3">
        <f t="shared" si="171"/>
        <v>1</v>
      </c>
      <c r="N516" s="16">
        <v>10</v>
      </c>
      <c r="O516" s="16">
        <v>2</v>
      </c>
      <c r="P516" s="16">
        <f>武器2!L516</f>
        <v>41</v>
      </c>
      <c r="Q516" s="16">
        <f>武器2!M516</f>
        <v>0</v>
      </c>
      <c r="R516" s="16">
        <f>武器2!N516</f>
        <v>0</v>
      </c>
      <c r="S516" s="16">
        <f>武器2!O516</f>
        <v>0</v>
      </c>
      <c r="T516" s="16">
        <f>武器2!P516</f>
        <v>0</v>
      </c>
      <c r="U516" s="16">
        <f>武器2!Q516</f>
        <v>0</v>
      </c>
      <c r="V516" s="16">
        <f>武器2!R516</f>
        <v>0</v>
      </c>
      <c r="W516" s="16">
        <f>武器2!S516</f>
        <v>0</v>
      </c>
      <c r="X516" s="16">
        <f>武器2!T516</f>
        <v>0</v>
      </c>
      <c r="Y516" s="16">
        <f>武器2!U516</f>
        <v>3.6666666666666667E-2</v>
      </c>
      <c r="Z516" s="16">
        <f>武器2!V516</f>
        <v>0</v>
      </c>
      <c r="AA516" s="16">
        <f>武器2!W516</f>
        <v>0</v>
      </c>
      <c r="AB516" s="16">
        <f>武器2!X516</f>
        <v>0.14727272727272728</v>
      </c>
      <c r="AC516" s="16">
        <f>武器2!Y516</f>
        <v>0</v>
      </c>
      <c r="AD516" s="16">
        <f>武器2!Z516</f>
        <v>0</v>
      </c>
      <c r="AE516" s="16">
        <f>武器2!AA516</f>
        <v>0</v>
      </c>
      <c r="AF516" s="16">
        <f>武器2!AB516</f>
        <v>0</v>
      </c>
      <c r="AG516" s="16">
        <f>武器2!AC516</f>
        <v>0</v>
      </c>
      <c r="AH516" s="16">
        <f>武器2!AD516</f>
        <v>0</v>
      </c>
      <c r="AI516" s="16">
        <f>武器2!AE516</f>
        <v>0</v>
      </c>
      <c r="AJ516" s="16">
        <f>武器2!AF516</f>
        <v>0</v>
      </c>
      <c r="AK516" s="16">
        <f>武器2!AG516</f>
        <v>0</v>
      </c>
      <c r="AL516" s="16">
        <f>武器2!AH516</f>
        <v>0</v>
      </c>
      <c r="AM516" s="16">
        <f>武器2!AI516</f>
        <v>0</v>
      </c>
      <c r="AN516" s="16">
        <f>武器2!AJ516</f>
        <v>0</v>
      </c>
      <c r="AO516" s="21">
        <f t="shared" si="172"/>
        <v>68.103709090909092</v>
      </c>
      <c r="AP516" s="21">
        <f t="shared" si="173"/>
        <v>63600</v>
      </c>
      <c r="AQ516" t="str">
        <f t="shared" si="174"/>
        <v>,夏娃的坚果,耀眼的石头,剧毒牙</v>
      </c>
      <c r="AR516" s="24" t="str">
        <f>IF(F516="c",getSring(AQ516,4),VLOOKUP(K516&amp;F516,test4,2,FALSE))</f>
        <v>顶级石之精华</v>
      </c>
      <c r="AS516" s="24">
        <f t="shared" si="175"/>
        <v>30019</v>
      </c>
      <c r="AT516" s="24">
        <f t="shared" si="176"/>
        <v>4</v>
      </c>
      <c r="AU516" s="24" t="str">
        <f t="shared" ref="AU516:AU579" si="184">getSring(AQ516,1)</f>
        <v>夏娃的坚果</v>
      </c>
      <c r="AV516" s="24">
        <f t="shared" si="177"/>
        <v>30045</v>
      </c>
      <c r="AW516" s="24">
        <f t="shared" si="178"/>
        <v>7</v>
      </c>
      <c r="AX516" s="24" t="str">
        <f t="shared" ref="AX516:AX579" si="185">getSring(AQ516,2)</f>
        <v>耀眼的石头</v>
      </c>
      <c r="AY516" s="24">
        <f t="shared" si="179"/>
        <v>30037</v>
      </c>
      <c r="AZ516" s="24">
        <f t="shared" si="180"/>
        <v>7</v>
      </c>
      <c r="BA516" s="24" t="str">
        <f t="shared" ref="BA516:BA579" si="186">getSring(AQ516,3)</f>
        <v>剧毒牙</v>
      </c>
      <c r="BB516" s="24">
        <f t="shared" si="181"/>
        <v>30041</v>
      </c>
      <c r="BC516" s="24">
        <f t="shared" ref="BC516:BC579" si="187">AZ516</f>
        <v>7</v>
      </c>
    </row>
    <row r="517" spans="1:55" ht="14.25" x14ac:dyDescent="0.2">
      <c r="A517">
        <f t="shared" si="182"/>
        <v>10515</v>
      </c>
      <c r="B517" s="16">
        <v>515</v>
      </c>
      <c r="C517" s="16" t="str">
        <f ca="1">武器1!C517</f>
        <v>IC1101</v>
      </c>
      <c r="D517" s="16" t="str">
        <f ca="1">武器1!D517</f>
        <v>神秘的白银烟斗</v>
      </c>
      <c r="E517" s="16">
        <f t="shared" si="168"/>
        <v>10</v>
      </c>
      <c r="F517" s="36" t="str">
        <f t="shared" si="167"/>
        <v>s</v>
      </c>
      <c r="G517" s="39">
        <f t="shared" si="183"/>
        <v>3</v>
      </c>
      <c r="H517" s="19" t="s">
        <v>21</v>
      </c>
      <c r="I517" s="3" t="s">
        <v>38</v>
      </c>
      <c r="J517" s="3" t="s">
        <v>933</v>
      </c>
      <c r="K517" s="3" t="str">
        <f t="shared" si="169"/>
        <v>物理</v>
      </c>
      <c r="L517" s="3">
        <f t="shared" si="170"/>
        <v>0</v>
      </c>
      <c r="M517" s="3">
        <f t="shared" si="171"/>
        <v>1</v>
      </c>
      <c r="N517" s="16">
        <v>10</v>
      </c>
      <c r="O517" s="16">
        <v>3</v>
      </c>
      <c r="P517" s="16">
        <f>武器2!L517</f>
        <v>61</v>
      </c>
      <c r="Q517" s="16">
        <f>武器2!M517</f>
        <v>0</v>
      </c>
      <c r="R517" s="16">
        <f>武器2!N517</f>
        <v>0</v>
      </c>
      <c r="S517" s="16">
        <f>武器2!O517</f>
        <v>0</v>
      </c>
      <c r="T517" s="16">
        <f>武器2!P517</f>
        <v>0</v>
      </c>
      <c r="U517" s="16">
        <f>武器2!Q517</f>
        <v>0</v>
      </c>
      <c r="V517" s="16">
        <f>武器2!R517</f>
        <v>0</v>
      </c>
      <c r="W517" s="16">
        <f>武器2!S517</f>
        <v>0</v>
      </c>
      <c r="X517" s="16">
        <f>武器2!T517</f>
        <v>0</v>
      </c>
      <c r="Y517" s="16">
        <f>武器2!U517</f>
        <v>0</v>
      </c>
      <c r="Z517" s="16">
        <f>武器2!V517</f>
        <v>0</v>
      </c>
      <c r="AA517" s="16">
        <f>武器2!W517</f>
        <v>0</v>
      </c>
      <c r="AB517" s="16">
        <f>武器2!X517</f>
        <v>0.22454545454545452</v>
      </c>
      <c r="AC517" s="16">
        <f>武器2!Y517</f>
        <v>6.5420560747663559E-2</v>
      </c>
      <c r="AD517" s="16">
        <f>武器2!Z517</f>
        <v>0</v>
      </c>
      <c r="AE517" s="16">
        <f>武器2!AA517</f>
        <v>0</v>
      </c>
      <c r="AF517" s="16">
        <f>武器2!AB517</f>
        <v>0</v>
      </c>
      <c r="AG517" s="16">
        <f>武器2!AC517</f>
        <v>0</v>
      </c>
      <c r="AH517" s="16">
        <f>武器2!AD517</f>
        <v>0</v>
      </c>
      <c r="AI517" s="16">
        <f>武器2!AE517</f>
        <v>0</v>
      </c>
      <c r="AJ517" s="16">
        <f>武器2!AF517</f>
        <v>0</v>
      </c>
      <c r="AK517" s="16">
        <f>武器2!AG517</f>
        <v>0</v>
      </c>
      <c r="AL517" s="16">
        <f>武器2!AH517</f>
        <v>0</v>
      </c>
      <c r="AM517" s="16">
        <f>武器2!AI517</f>
        <v>0</v>
      </c>
      <c r="AN517" s="16">
        <f>武器2!AJ517</f>
        <v>0.17963636363636362</v>
      </c>
      <c r="AO517" s="21">
        <f t="shared" si="172"/>
        <v>106.41388249324167</v>
      </c>
      <c r="AP517" s="21">
        <f t="shared" si="173"/>
        <v>97200</v>
      </c>
      <c r="AQ517" t="str">
        <f t="shared" si="174"/>
        <v>,剧毒牙,耀眼的石头,紫水晶</v>
      </c>
      <c r="AR517" s="24" t="str">
        <f>IF(F517="c",getSring(AQ517,4),VLOOKUP(K517&amp;F517,test4,2,FALSE))</f>
        <v>顶级石之精华</v>
      </c>
      <c r="AS517" s="24">
        <f t="shared" si="175"/>
        <v>30019</v>
      </c>
      <c r="AT517" s="24">
        <f t="shared" si="176"/>
        <v>6</v>
      </c>
      <c r="AU517" s="24" t="str">
        <f t="shared" si="184"/>
        <v>剧毒牙</v>
      </c>
      <c r="AV517" s="24">
        <f t="shared" si="177"/>
        <v>30041</v>
      </c>
      <c r="AW517" s="24">
        <f t="shared" si="178"/>
        <v>11</v>
      </c>
      <c r="AX517" s="24" t="str">
        <f t="shared" si="185"/>
        <v>耀眼的石头</v>
      </c>
      <c r="AY517" s="24">
        <f t="shared" si="179"/>
        <v>30037</v>
      </c>
      <c r="AZ517" s="24">
        <f t="shared" si="180"/>
        <v>11</v>
      </c>
      <c r="BA517" s="24" t="str">
        <f t="shared" si="186"/>
        <v>紫水晶</v>
      </c>
      <c r="BB517" s="24">
        <f t="shared" si="181"/>
        <v>30033</v>
      </c>
      <c r="BC517" s="24">
        <f t="shared" si="187"/>
        <v>11</v>
      </c>
    </row>
    <row r="518" spans="1:55" ht="14.25" x14ac:dyDescent="0.2">
      <c r="A518">
        <f t="shared" si="182"/>
        <v>10516</v>
      </c>
      <c r="B518" s="16">
        <v>516</v>
      </c>
      <c r="C518" s="16" t="str">
        <f ca="1">武器1!C518</f>
        <v>IC1103</v>
      </c>
      <c r="D518" s="16" t="str">
        <f ca="1">武器1!D518</f>
        <v>神奇的女神烟斗</v>
      </c>
      <c r="E518" s="16">
        <f t="shared" si="168"/>
        <v>12</v>
      </c>
      <c r="F518" s="36" t="str">
        <f t="shared" si="167"/>
        <v>s</v>
      </c>
      <c r="G518" s="39">
        <f t="shared" si="183"/>
        <v>3</v>
      </c>
      <c r="H518" s="19" t="s">
        <v>21</v>
      </c>
      <c r="I518" s="3" t="s">
        <v>38</v>
      </c>
      <c r="J518" s="3" t="s">
        <v>933</v>
      </c>
      <c r="K518" s="3" t="str">
        <f t="shared" si="169"/>
        <v>物理</v>
      </c>
      <c r="L518" s="3">
        <f t="shared" si="170"/>
        <v>0</v>
      </c>
      <c r="M518" s="3">
        <f t="shared" si="171"/>
        <v>1</v>
      </c>
      <c r="N518" s="16">
        <v>10</v>
      </c>
      <c r="O518" s="16">
        <v>4</v>
      </c>
      <c r="P518" s="16">
        <f>武器2!L518</f>
        <v>82</v>
      </c>
      <c r="Q518" s="16">
        <f>武器2!M518</f>
        <v>0</v>
      </c>
      <c r="R518" s="16">
        <f>武器2!N518</f>
        <v>0</v>
      </c>
      <c r="S518" s="16">
        <f>武器2!O518</f>
        <v>0</v>
      </c>
      <c r="T518" s="16">
        <f>武器2!P518</f>
        <v>0</v>
      </c>
      <c r="U518" s="16">
        <f>武器2!Q518</f>
        <v>0</v>
      </c>
      <c r="V518" s="16">
        <f>武器2!R518</f>
        <v>0</v>
      </c>
      <c r="W518" s="16">
        <f>武器2!S518</f>
        <v>0</v>
      </c>
      <c r="X518" s="16">
        <f>武器2!T518</f>
        <v>0</v>
      </c>
      <c r="Y518" s="16">
        <f>武器2!U518</f>
        <v>0</v>
      </c>
      <c r="Z518" s="16">
        <f>武器2!V518</f>
        <v>0</v>
      </c>
      <c r="AA518" s="16">
        <f>武器2!W518</f>
        <v>0</v>
      </c>
      <c r="AB518" s="16">
        <f>武器2!X518</f>
        <v>0.29909090909090907</v>
      </c>
      <c r="AC518" s="16">
        <f>武器2!Y518</f>
        <v>8.6757990867579959E-2</v>
      </c>
      <c r="AD518" s="16">
        <f>武器2!Z518</f>
        <v>0</v>
      </c>
      <c r="AE518" s="16">
        <f>武器2!AA518</f>
        <v>0</v>
      </c>
      <c r="AF518" s="16">
        <f>武器2!AB518</f>
        <v>0</v>
      </c>
      <c r="AG518" s="16">
        <f>武器2!AC518</f>
        <v>0</v>
      </c>
      <c r="AH518" s="16">
        <f>武器2!AD518</f>
        <v>0</v>
      </c>
      <c r="AI518" s="16">
        <f>武器2!AE518</f>
        <v>0</v>
      </c>
      <c r="AJ518" s="16">
        <f>武器2!AF518</f>
        <v>0</v>
      </c>
      <c r="AK518" s="16">
        <f>武器2!AG518</f>
        <v>0</v>
      </c>
      <c r="AL518" s="16">
        <f>武器2!AH518</f>
        <v>0.23927272727272728</v>
      </c>
      <c r="AM518" s="16">
        <f>武器2!AI518</f>
        <v>0</v>
      </c>
      <c r="AN518" s="16">
        <f>武器2!AJ518</f>
        <v>0</v>
      </c>
      <c r="AO518" s="21">
        <f t="shared" si="172"/>
        <v>149.16196629004867</v>
      </c>
      <c r="AP518" s="21">
        <f t="shared" si="173"/>
        <v>134400</v>
      </c>
      <c r="AQ518" t="str">
        <f t="shared" si="174"/>
        <v>,耀眼的石头,夏娃的坚果,斑斓的稻草</v>
      </c>
      <c r="AR518" s="24" t="str">
        <f>IF(F518="c",getSring(AQ518,4),VLOOKUP(K518&amp;F518,test4,2,FALSE))</f>
        <v>顶级石之精华</v>
      </c>
      <c r="AS518" s="24">
        <f t="shared" si="175"/>
        <v>30019</v>
      </c>
      <c r="AT518" s="24">
        <f t="shared" si="176"/>
        <v>8</v>
      </c>
      <c r="AU518" s="24" t="str">
        <f t="shared" si="184"/>
        <v>耀眼的石头</v>
      </c>
      <c r="AV518" s="24">
        <f t="shared" si="177"/>
        <v>30037</v>
      </c>
      <c r="AW518" s="24">
        <f t="shared" si="178"/>
        <v>16</v>
      </c>
      <c r="AX518" s="24" t="str">
        <f t="shared" si="185"/>
        <v>夏娃的坚果</v>
      </c>
      <c r="AY518" s="24">
        <f t="shared" si="179"/>
        <v>30045</v>
      </c>
      <c r="AZ518" s="24">
        <f t="shared" si="180"/>
        <v>16</v>
      </c>
      <c r="BA518" s="24" t="str">
        <f t="shared" si="186"/>
        <v>斑斓的稻草</v>
      </c>
      <c r="BB518" s="24">
        <f t="shared" si="181"/>
        <v>30029</v>
      </c>
      <c r="BC518" s="24">
        <f t="shared" si="187"/>
        <v>16</v>
      </c>
    </row>
    <row r="519" spans="1:55" ht="14.25" x14ac:dyDescent="0.2">
      <c r="A519">
        <f t="shared" si="182"/>
        <v>10517</v>
      </c>
      <c r="B519" s="16">
        <v>517</v>
      </c>
      <c r="C519" s="16" t="str">
        <f ca="1">武器1!C519</f>
        <v>IC1155</v>
      </c>
      <c r="D519" s="16" t="str">
        <f ca="1">武器1!D519</f>
        <v>神秘的智慧烟斗</v>
      </c>
      <c r="E519" s="16">
        <f t="shared" si="168"/>
        <v>14</v>
      </c>
      <c r="F519" s="36" t="str">
        <f t="shared" si="167"/>
        <v>s</v>
      </c>
      <c r="G519" s="39">
        <f t="shared" si="183"/>
        <v>3</v>
      </c>
      <c r="H519" s="19" t="s">
        <v>21</v>
      </c>
      <c r="I519" s="3" t="s">
        <v>38</v>
      </c>
      <c r="J519" s="3" t="s">
        <v>933</v>
      </c>
      <c r="K519" s="3" t="str">
        <f t="shared" si="169"/>
        <v>物理</v>
      </c>
      <c r="L519" s="3">
        <f t="shared" si="170"/>
        <v>0</v>
      </c>
      <c r="M519" s="3">
        <f t="shared" si="171"/>
        <v>1</v>
      </c>
      <c r="N519" s="16">
        <v>10</v>
      </c>
      <c r="O519" s="16">
        <v>5</v>
      </c>
      <c r="P519" s="16">
        <f>武器2!L519</f>
        <v>102</v>
      </c>
      <c r="Q519" s="16">
        <f>武器2!M519</f>
        <v>0</v>
      </c>
      <c r="R519" s="16">
        <f>武器2!N519</f>
        <v>0</v>
      </c>
      <c r="S519" s="16">
        <f>武器2!O519</f>
        <v>0</v>
      </c>
      <c r="T519" s="16">
        <f>武器2!P519</f>
        <v>0</v>
      </c>
      <c r="U519" s="16">
        <f>武器2!Q519</f>
        <v>0</v>
      </c>
      <c r="V519" s="16">
        <f>武器2!R519</f>
        <v>0</v>
      </c>
      <c r="W519" s="16">
        <f>武器2!S519</f>
        <v>0</v>
      </c>
      <c r="X519" s="16">
        <f>武器2!T519</f>
        <v>0</v>
      </c>
      <c r="Y519" s="16">
        <f>武器2!U519</f>
        <v>0</v>
      </c>
      <c r="Z519" s="16">
        <f>武器2!V519</f>
        <v>7.3333333333333334E-2</v>
      </c>
      <c r="AA519" s="16">
        <f>武器2!W519</f>
        <v>9.3333333333333338E-2</v>
      </c>
      <c r="AB519" s="16">
        <f>武器2!X519</f>
        <v>0.37454545454545451</v>
      </c>
      <c r="AC519" s="16">
        <f>武器2!Y519</f>
        <v>0</v>
      </c>
      <c r="AD519" s="16">
        <f>武器2!Z519</f>
        <v>0</v>
      </c>
      <c r="AE519" s="16">
        <f>武器2!AA519</f>
        <v>0</v>
      </c>
      <c r="AF519" s="16">
        <f>武器2!AB519</f>
        <v>0</v>
      </c>
      <c r="AG519" s="16">
        <f>武器2!AC519</f>
        <v>0</v>
      </c>
      <c r="AH519" s="16">
        <f>武器2!AD519</f>
        <v>0</v>
      </c>
      <c r="AI519" s="16">
        <f>武器2!AE519</f>
        <v>5.6603773584905648E-2</v>
      </c>
      <c r="AJ519" s="16">
        <f>武器2!AF519</f>
        <v>0</v>
      </c>
      <c r="AK519" s="16">
        <f>武器2!AG519</f>
        <v>0</v>
      </c>
      <c r="AL519" s="16">
        <f>武器2!AH519</f>
        <v>0</v>
      </c>
      <c r="AM519" s="16">
        <f>武器2!AI519</f>
        <v>0</v>
      </c>
      <c r="AN519" s="16">
        <f>武器2!AJ519</f>
        <v>0</v>
      </c>
      <c r="AO519" s="21">
        <f t="shared" si="172"/>
        <v>192.91358902229845</v>
      </c>
      <c r="AP519" s="21">
        <f t="shared" si="173"/>
        <v>168000</v>
      </c>
      <c r="AQ519" t="str">
        <f t="shared" si="174"/>
        <v>,五彩的蘑菇,斑斓的稻草,紫水晶</v>
      </c>
      <c r="AR519" s="24" t="str">
        <f>IF(F519="c",getSring(AQ519,4),VLOOKUP(K519&amp;F519,test4,2,FALSE))</f>
        <v>顶级石之精华</v>
      </c>
      <c r="AS519" s="24">
        <f t="shared" si="175"/>
        <v>30019</v>
      </c>
      <c r="AT519" s="24">
        <f t="shared" si="176"/>
        <v>10</v>
      </c>
      <c r="AU519" s="24" t="str">
        <f t="shared" si="184"/>
        <v>五彩的蘑菇</v>
      </c>
      <c r="AV519" s="24">
        <f t="shared" si="177"/>
        <v>30025</v>
      </c>
      <c r="AW519" s="24">
        <f t="shared" si="178"/>
        <v>20</v>
      </c>
      <c r="AX519" s="24" t="str">
        <f t="shared" si="185"/>
        <v>斑斓的稻草</v>
      </c>
      <c r="AY519" s="24">
        <f t="shared" si="179"/>
        <v>30029</v>
      </c>
      <c r="AZ519" s="24">
        <f t="shared" si="180"/>
        <v>20</v>
      </c>
      <c r="BA519" s="24" t="str">
        <f t="shared" si="186"/>
        <v>紫水晶</v>
      </c>
      <c r="BB519" s="24">
        <f t="shared" si="181"/>
        <v>30033</v>
      </c>
      <c r="BC519" s="24">
        <f t="shared" si="187"/>
        <v>20</v>
      </c>
    </row>
    <row r="520" spans="1:55" ht="14.25" x14ac:dyDescent="0.2">
      <c r="A520">
        <f t="shared" si="182"/>
        <v>10518</v>
      </c>
      <c r="B520" s="16">
        <v>518</v>
      </c>
      <c r="C520" s="16" t="str">
        <f ca="1">武器1!C520</f>
        <v>IC1103</v>
      </c>
      <c r="D520" s="16" t="str">
        <f ca="1">武器1!D520</f>
        <v>神奇的忏悔烟斗</v>
      </c>
      <c r="E520" s="16">
        <f t="shared" si="168"/>
        <v>16</v>
      </c>
      <c r="F520" s="36" t="str">
        <f t="shared" si="167"/>
        <v>s</v>
      </c>
      <c r="G520" s="39">
        <f t="shared" si="183"/>
        <v>3</v>
      </c>
      <c r="H520" s="19" t="s">
        <v>21</v>
      </c>
      <c r="I520" s="3" t="s">
        <v>38</v>
      </c>
      <c r="J520" s="3" t="s">
        <v>933</v>
      </c>
      <c r="K520" s="3" t="str">
        <f t="shared" si="169"/>
        <v>物理</v>
      </c>
      <c r="L520" s="3">
        <f t="shared" si="170"/>
        <v>0</v>
      </c>
      <c r="M520" s="3">
        <f t="shared" si="171"/>
        <v>1</v>
      </c>
      <c r="N520" s="16">
        <v>10</v>
      </c>
      <c r="O520" s="16">
        <v>6</v>
      </c>
      <c r="P520" s="16">
        <f>武器2!L520</f>
        <v>123</v>
      </c>
      <c r="Q520" s="16">
        <f>武器2!M520</f>
        <v>0</v>
      </c>
      <c r="R520" s="16">
        <f>武器2!N520</f>
        <v>0</v>
      </c>
      <c r="S520" s="16">
        <f>武器2!O520</f>
        <v>0</v>
      </c>
      <c r="T520" s="16">
        <f>武器2!P520</f>
        <v>0</v>
      </c>
      <c r="U520" s="16">
        <f>武器2!Q520</f>
        <v>0</v>
      </c>
      <c r="V520" s="16">
        <f>武器2!R520</f>
        <v>0</v>
      </c>
      <c r="W520" s="16">
        <f>武器2!S520</f>
        <v>0</v>
      </c>
      <c r="X520" s="16">
        <f>武器2!T520</f>
        <v>0</v>
      </c>
      <c r="Y520" s="16">
        <f>武器2!U520</f>
        <v>0</v>
      </c>
      <c r="Z520" s="16">
        <f>武器2!V520</f>
        <v>8.6666666666666656E-2</v>
      </c>
      <c r="AA520" s="16">
        <f>武器2!W520</f>
        <v>0</v>
      </c>
      <c r="AB520" s="16">
        <f>武器2!X520</f>
        <v>0.45</v>
      </c>
      <c r="AC520" s="16">
        <f>武器2!Y520</f>
        <v>0</v>
      </c>
      <c r="AD520" s="16">
        <f>武器2!Z520</f>
        <v>0</v>
      </c>
      <c r="AE520" s="16">
        <f>武器2!AA520</f>
        <v>0</v>
      </c>
      <c r="AF520" s="16">
        <f>武器2!AB520</f>
        <v>0</v>
      </c>
      <c r="AG520" s="16">
        <f>武器2!AC520</f>
        <v>0</v>
      </c>
      <c r="AH520" s="16">
        <f>武器2!AD520</f>
        <v>6.5420560747663559E-2</v>
      </c>
      <c r="AI520" s="16">
        <f>武器2!AE520</f>
        <v>0</v>
      </c>
      <c r="AJ520" s="16">
        <f>武器2!AF520</f>
        <v>0</v>
      </c>
      <c r="AK520" s="16">
        <f>武器2!AG520</f>
        <v>0.36000000000000004</v>
      </c>
      <c r="AL520" s="16">
        <f>武器2!AH520</f>
        <v>0</v>
      </c>
      <c r="AM520" s="16">
        <f>武器2!AI520</f>
        <v>0</v>
      </c>
      <c r="AN520" s="16">
        <f>武器2!AJ520</f>
        <v>0</v>
      </c>
      <c r="AO520" s="21">
        <f t="shared" si="172"/>
        <v>242.05401869158879</v>
      </c>
      <c r="AP520" s="21">
        <f t="shared" si="173"/>
        <v>214800</v>
      </c>
      <c r="AQ520" t="str">
        <f t="shared" si="174"/>
        <v>,耀眼的石头,夏娃的坚果,斑斓的稻草</v>
      </c>
      <c r="AR520" s="24" t="str">
        <f>IF(F520="c",getSring(AQ520,4),VLOOKUP(K520&amp;F520,test4,2,FALSE))</f>
        <v>顶级石之精华</v>
      </c>
      <c r="AS520" s="24">
        <f t="shared" si="175"/>
        <v>30019</v>
      </c>
      <c r="AT520" s="24">
        <f t="shared" si="176"/>
        <v>13</v>
      </c>
      <c r="AU520" s="24" t="str">
        <f t="shared" si="184"/>
        <v>耀眼的石头</v>
      </c>
      <c r="AV520" s="24">
        <f t="shared" si="177"/>
        <v>30037</v>
      </c>
      <c r="AW520" s="24">
        <f t="shared" si="178"/>
        <v>25</v>
      </c>
      <c r="AX520" s="24" t="str">
        <f t="shared" si="185"/>
        <v>夏娃的坚果</v>
      </c>
      <c r="AY520" s="24">
        <f t="shared" si="179"/>
        <v>30045</v>
      </c>
      <c r="AZ520" s="24">
        <f t="shared" si="180"/>
        <v>25</v>
      </c>
      <c r="BA520" s="24" t="str">
        <f t="shared" si="186"/>
        <v>斑斓的稻草</v>
      </c>
      <c r="BB520" s="24">
        <f t="shared" si="181"/>
        <v>30029</v>
      </c>
      <c r="BC520" s="24">
        <f t="shared" si="187"/>
        <v>25</v>
      </c>
    </row>
    <row r="521" spans="1:55" ht="14.25" x14ac:dyDescent="0.2">
      <c r="A521">
        <f t="shared" si="182"/>
        <v>10519</v>
      </c>
      <c r="B521" s="16">
        <v>519</v>
      </c>
      <c r="C521" s="16" t="str">
        <f ca="1">武器1!C521</f>
        <v>IC1143</v>
      </c>
      <c r="D521" s="16" t="str">
        <f ca="1">武器1!D521</f>
        <v>璀璨的水晶烟斗</v>
      </c>
      <c r="E521" s="16">
        <f t="shared" si="168"/>
        <v>18</v>
      </c>
      <c r="F521" s="36" t="str">
        <f t="shared" si="167"/>
        <v>s</v>
      </c>
      <c r="G521" s="39">
        <f t="shared" si="183"/>
        <v>3</v>
      </c>
      <c r="H521" s="19" t="s">
        <v>21</v>
      </c>
      <c r="I521" s="3" t="s">
        <v>38</v>
      </c>
      <c r="J521" s="3" t="s">
        <v>933</v>
      </c>
      <c r="K521" s="3" t="str">
        <f t="shared" si="169"/>
        <v>物理</v>
      </c>
      <c r="L521" s="3">
        <f t="shared" si="170"/>
        <v>0</v>
      </c>
      <c r="M521" s="3">
        <f t="shared" si="171"/>
        <v>1</v>
      </c>
      <c r="N521" s="16">
        <v>10</v>
      </c>
      <c r="O521" s="16">
        <v>7</v>
      </c>
      <c r="P521" s="16">
        <f>武器2!L521</f>
        <v>143</v>
      </c>
      <c r="Q521" s="16">
        <f>武器2!M521</f>
        <v>0</v>
      </c>
      <c r="R521" s="16">
        <f>武器2!N521</f>
        <v>0</v>
      </c>
      <c r="S521" s="16">
        <f>武器2!O521</f>
        <v>0</v>
      </c>
      <c r="T521" s="16">
        <f>武器2!P521</f>
        <v>0</v>
      </c>
      <c r="U521" s="16">
        <f>武器2!Q521</f>
        <v>0</v>
      </c>
      <c r="V521" s="16">
        <f>武器2!R521</f>
        <v>0</v>
      </c>
      <c r="W521" s="16">
        <f>武器2!S521</f>
        <v>31</v>
      </c>
      <c r="X521" s="16">
        <f>武器2!T521</f>
        <v>0</v>
      </c>
      <c r="Y521" s="16">
        <f>武器2!U521</f>
        <v>0</v>
      </c>
      <c r="Z521" s="16">
        <f>武器2!V521</f>
        <v>0</v>
      </c>
      <c r="AA521" s="16">
        <f>武器2!W521</f>
        <v>0.13</v>
      </c>
      <c r="AB521" s="16">
        <f>武器2!X521</f>
        <v>0.52454545454545454</v>
      </c>
      <c r="AC521" s="16">
        <f>武器2!Y521</f>
        <v>0</v>
      </c>
      <c r="AD521" s="16">
        <f>武器2!Z521</f>
        <v>0</v>
      </c>
      <c r="AE521" s="16">
        <f>武器2!AA521</f>
        <v>0</v>
      </c>
      <c r="AF521" s="16">
        <f>武器2!AB521</f>
        <v>0</v>
      </c>
      <c r="AG521" s="16">
        <f>武器2!AC521</f>
        <v>0</v>
      </c>
      <c r="AH521" s="16">
        <f>武器2!AD521</f>
        <v>0</v>
      </c>
      <c r="AI521" s="16">
        <f>武器2!AE521</f>
        <v>0</v>
      </c>
      <c r="AJ521" s="16">
        <f>武器2!AF521</f>
        <v>0</v>
      </c>
      <c r="AK521" s="16">
        <f>武器2!AG521</f>
        <v>0</v>
      </c>
      <c r="AL521" s="16">
        <f>武器2!AH521</f>
        <v>0.41963636363636364</v>
      </c>
      <c r="AM521" s="16">
        <f>武器2!AI521</f>
        <v>0.41963636363636364</v>
      </c>
      <c r="AN521" s="16">
        <f>武器2!AJ521</f>
        <v>0</v>
      </c>
      <c r="AO521" s="21">
        <f t="shared" si="172"/>
        <v>338.46449123966943</v>
      </c>
      <c r="AP521" s="21">
        <f t="shared" si="173"/>
        <v>298800</v>
      </c>
      <c r="AQ521" t="str">
        <f t="shared" si="174"/>
        <v>,耀眼的石头,五彩的蘑菇,剧毒牙</v>
      </c>
      <c r="AR521" s="24" t="str">
        <f>IF(F521="c",getSring(AQ521,4),VLOOKUP(K521&amp;F521,test4,2,FALSE))</f>
        <v>顶级石之精华</v>
      </c>
      <c r="AS521" s="24">
        <f t="shared" si="175"/>
        <v>30019</v>
      </c>
      <c r="AT521" s="24">
        <f t="shared" si="176"/>
        <v>18</v>
      </c>
      <c r="AU521" s="24" t="str">
        <f t="shared" si="184"/>
        <v>耀眼的石头</v>
      </c>
      <c r="AV521" s="24">
        <f t="shared" si="177"/>
        <v>30037</v>
      </c>
      <c r="AW521" s="24">
        <f t="shared" si="178"/>
        <v>35</v>
      </c>
      <c r="AX521" s="24" t="str">
        <f t="shared" si="185"/>
        <v>五彩的蘑菇</v>
      </c>
      <c r="AY521" s="24">
        <f t="shared" si="179"/>
        <v>30025</v>
      </c>
      <c r="AZ521" s="24">
        <f t="shared" si="180"/>
        <v>35</v>
      </c>
      <c r="BA521" s="24" t="str">
        <f t="shared" si="186"/>
        <v>剧毒牙</v>
      </c>
      <c r="BB521" s="24">
        <f t="shared" si="181"/>
        <v>30041</v>
      </c>
      <c r="BC521" s="24">
        <f t="shared" si="187"/>
        <v>35</v>
      </c>
    </row>
    <row r="522" spans="1:55" ht="14.25" x14ac:dyDescent="0.2">
      <c r="A522">
        <f t="shared" si="182"/>
        <v>10520</v>
      </c>
      <c r="B522" s="16">
        <v>520</v>
      </c>
      <c r="C522" s="16" t="str">
        <f ca="1">武器1!C522</f>
        <v>IC1155</v>
      </c>
      <c r="D522" s="16" t="str">
        <f ca="1">武器1!D522</f>
        <v>传说的颓废烟斗</v>
      </c>
      <c r="E522" s="16">
        <f t="shared" si="168"/>
        <v>20</v>
      </c>
      <c r="F522" s="36" t="str">
        <f t="shared" si="167"/>
        <v>s</v>
      </c>
      <c r="G522" s="39">
        <f t="shared" si="183"/>
        <v>3</v>
      </c>
      <c r="H522" s="19" t="s">
        <v>21</v>
      </c>
      <c r="I522" s="3" t="s">
        <v>38</v>
      </c>
      <c r="J522" s="3" t="s">
        <v>933</v>
      </c>
      <c r="K522" s="3" t="str">
        <f t="shared" si="169"/>
        <v>物理</v>
      </c>
      <c r="L522" s="3">
        <f t="shared" si="170"/>
        <v>0</v>
      </c>
      <c r="M522" s="3">
        <f t="shared" si="171"/>
        <v>1</v>
      </c>
      <c r="N522" s="16">
        <v>10</v>
      </c>
      <c r="O522" s="16">
        <v>8</v>
      </c>
      <c r="P522" s="16">
        <f>武器2!L522</f>
        <v>164</v>
      </c>
      <c r="Q522" s="16">
        <f>武器2!M522</f>
        <v>0</v>
      </c>
      <c r="R522" s="16">
        <f>武器2!N522</f>
        <v>0</v>
      </c>
      <c r="S522" s="16">
        <f>武器2!O522</f>
        <v>0</v>
      </c>
      <c r="T522" s="16">
        <f>武器2!P522</f>
        <v>0</v>
      </c>
      <c r="U522" s="16">
        <f>武器2!Q522</f>
        <v>151</v>
      </c>
      <c r="V522" s="16">
        <f>武器2!R522</f>
        <v>0</v>
      </c>
      <c r="W522" s="16">
        <f>武器2!S522</f>
        <v>35</v>
      </c>
      <c r="X522" s="16">
        <f>武器2!T522</f>
        <v>0</v>
      </c>
      <c r="Y522" s="16">
        <f>武器2!U522</f>
        <v>0</v>
      </c>
      <c r="Z522" s="16">
        <f>武器2!V522</f>
        <v>0</v>
      </c>
      <c r="AA522" s="16">
        <f>武器2!W522</f>
        <v>0</v>
      </c>
      <c r="AB522" s="16">
        <f>武器2!X522</f>
        <v>0.60090909090909095</v>
      </c>
      <c r="AC522" s="16">
        <f>武器2!Y522</f>
        <v>0</v>
      </c>
      <c r="AD522" s="16">
        <f>武器2!Z522</f>
        <v>0</v>
      </c>
      <c r="AE522" s="16">
        <f>武器2!AA522</f>
        <v>0</v>
      </c>
      <c r="AF522" s="16">
        <f>武器2!AB522</f>
        <v>0</v>
      </c>
      <c r="AG522" s="16">
        <f>武器2!AC522</f>
        <v>0</v>
      </c>
      <c r="AH522" s="16">
        <f>武器2!AD522</f>
        <v>0</v>
      </c>
      <c r="AI522" s="16">
        <f>武器2!AE522</f>
        <v>0</v>
      </c>
      <c r="AJ522" s="16">
        <f>武器2!AF522</f>
        <v>0</v>
      </c>
      <c r="AK522" s="16">
        <f>武器2!AG522</f>
        <v>0.48072727272727278</v>
      </c>
      <c r="AL522" s="16">
        <f>武器2!AH522</f>
        <v>0.48072727272727278</v>
      </c>
      <c r="AM522" s="16">
        <f>武器2!AI522</f>
        <v>0</v>
      </c>
      <c r="AN522" s="16">
        <f>武器2!AJ522</f>
        <v>0</v>
      </c>
      <c r="AO522" s="21">
        <f t="shared" si="172"/>
        <v>626.43432859504128</v>
      </c>
      <c r="AP522" s="21">
        <f t="shared" si="173"/>
        <v>550800</v>
      </c>
      <c r="AQ522" t="str">
        <f t="shared" si="174"/>
        <v>,紫水晶,耀眼的石头,剧毒牙</v>
      </c>
      <c r="AR522" s="24" t="str">
        <f>IF(F522="c",getSring(AQ522,4),VLOOKUP(K522&amp;F522,test4,2,FALSE))</f>
        <v>顶级石之精华</v>
      </c>
      <c r="AS522" s="24">
        <f t="shared" si="175"/>
        <v>30019</v>
      </c>
      <c r="AT522" s="24">
        <f t="shared" si="176"/>
        <v>33</v>
      </c>
      <c r="AU522" s="24" t="str">
        <f t="shared" si="184"/>
        <v>紫水晶</v>
      </c>
      <c r="AV522" s="24">
        <f t="shared" si="177"/>
        <v>30033</v>
      </c>
      <c r="AW522" s="24">
        <f t="shared" si="178"/>
        <v>65</v>
      </c>
      <c r="AX522" s="24" t="str">
        <f t="shared" si="185"/>
        <v>耀眼的石头</v>
      </c>
      <c r="AY522" s="24">
        <f t="shared" si="179"/>
        <v>30037</v>
      </c>
      <c r="AZ522" s="24">
        <f t="shared" si="180"/>
        <v>65</v>
      </c>
      <c r="BA522" s="24" t="str">
        <f t="shared" si="186"/>
        <v>剧毒牙</v>
      </c>
      <c r="BB522" s="24">
        <f t="shared" si="181"/>
        <v>30041</v>
      </c>
      <c r="BC522" s="24">
        <f t="shared" si="187"/>
        <v>65</v>
      </c>
    </row>
    <row r="523" spans="1:55" ht="14.25" x14ac:dyDescent="0.2">
      <c r="A523">
        <f t="shared" si="182"/>
        <v>10521</v>
      </c>
      <c r="B523" s="16">
        <v>521</v>
      </c>
      <c r="C523" s="16" t="str">
        <f ca="1">武器1!C523</f>
        <v>IC1104</v>
      </c>
      <c r="D523" s="16" t="str">
        <f ca="1">武器1!D523</f>
        <v>拉风的女神烟斗</v>
      </c>
      <c r="E523" s="16">
        <f t="shared" si="168"/>
        <v>6</v>
      </c>
      <c r="F523" s="36" t="str">
        <f t="shared" si="167"/>
        <v>a</v>
      </c>
      <c r="G523" s="39">
        <f t="shared" si="183"/>
        <v>3</v>
      </c>
      <c r="H523" s="19" t="s">
        <v>21</v>
      </c>
      <c r="I523" s="3" t="s">
        <v>38</v>
      </c>
      <c r="J523" s="3" t="s">
        <v>933</v>
      </c>
      <c r="K523" s="3" t="str">
        <f t="shared" si="169"/>
        <v>物理</v>
      </c>
      <c r="L523" s="3">
        <f t="shared" si="170"/>
        <v>0</v>
      </c>
      <c r="M523" s="3">
        <f t="shared" si="171"/>
        <v>1</v>
      </c>
      <c r="N523" s="16">
        <v>10</v>
      </c>
      <c r="O523" s="16">
        <v>1</v>
      </c>
      <c r="P523" s="16">
        <f>武器2!L523</f>
        <v>15</v>
      </c>
      <c r="Q523" s="16">
        <f>武器2!M523</f>
        <v>0</v>
      </c>
      <c r="R523" s="16">
        <f>武器2!N523</f>
        <v>0</v>
      </c>
      <c r="S523" s="16">
        <f>武器2!O523</f>
        <v>0</v>
      </c>
      <c r="T523" s="16">
        <f>武器2!P523</f>
        <v>0</v>
      </c>
      <c r="U523" s="16">
        <f>武器2!Q523</f>
        <v>0</v>
      </c>
      <c r="V523" s="16">
        <f>武器2!R523</f>
        <v>0</v>
      </c>
      <c r="W523" s="16">
        <f>武器2!S523</f>
        <v>0</v>
      </c>
      <c r="X523" s="16">
        <f>武器2!T523</f>
        <v>0</v>
      </c>
      <c r="Y523" s="16">
        <f>武器2!U523</f>
        <v>1.6666666666666666E-2</v>
      </c>
      <c r="Z523" s="16">
        <f>武器2!V523</f>
        <v>0</v>
      </c>
      <c r="AA523" s="16">
        <f>武器2!W523</f>
        <v>0</v>
      </c>
      <c r="AB523" s="16">
        <f>武器2!X523</f>
        <v>0</v>
      </c>
      <c r="AC523" s="16">
        <f>武器2!Y523</f>
        <v>0</v>
      </c>
      <c r="AD523" s="16">
        <f>武器2!Z523</f>
        <v>0</v>
      </c>
      <c r="AE523" s="16">
        <f>武器2!AA523</f>
        <v>0</v>
      </c>
      <c r="AF523" s="16">
        <f>武器2!AB523</f>
        <v>0</v>
      </c>
      <c r="AG523" s="16">
        <f>武器2!AC523</f>
        <v>0</v>
      </c>
      <c r="AH523" s="16">
        <f>武器2!AD523</f>
        <v>0</v>
      </c>
      <c r="AI523" s="16">
        <f>武器2!AE523</f>
        <v>0</v>
      </c>
      <c r="AJ523" s="16">
        <f>武器2!AF523</f>
        <v>0</v>
      </c>
      <c r="AK523" s="16">
        <f>武器2!AG523</f>
        <v>0</v>
      </c>
      <c r="AL523" s="16">
        <f>武器2!AH523</f>
        <v>0</v>
      </c>
      <c r="AM523" s="16">
        <f>武器2!AI523</f>
        <v>0</v>
      </c>
      <c r="AN523" s="16">
        <f>武器2!AJ523</f>
        <v>0</v>
      </c>
      <c r="AO523" s="21">
        <f t="shared" si="172"/>
        <v>22.5</v>
      </c>
      <c r="AP523" s="21">
        <f t="shared" si="173"/>
        <v>18600</v>
      </c>
      <c r="AQ523" t="str">
        <f t="shared" si="174"/>
        <v>,带血的牙,发光的石头,诱人的蘑菇</v>
      </c>
      <c r="AR523" s="24" t="str">
        <f>IF(F523="c",getSring(AQ523,4),VLOOKUP(K523&amp;F523,test4,2,FALSE))</f>
        <v>上级石之精华</v>
      </c>
      <c r="AS523" s="24">
        <f t="shared" si="175"/>
        <v>30020</v>
      </c>
      <c r="AT523" s="24">
        <f t="shared" si="176"/>
        <v>2</v>
      </c>
      <c r="AU523" s="24" t="str">
        <f t="shared" si="184"/>
        <v>带血的牙</v>
      </c>
      <c r="AV523" s="24">
        <f t="shared" si="177"/>
        <v>30040</v>
      </c>
      <c r="AW523" s="24">
        <f t="shared" si="178"/>
        <v>5</v>
      </c>
      <c r="AX523" s="24" t="str">
        <f t="shared" si="185"/>
        <v>发光的石头</v>
      </c>
      <c r="AY523" s="24">
        <f t="shared" si="179"/>
        <v>30036</v>
      </c>
      <c r="AZ523" s="24">
        <f t="shared" si="180"/>
        <v>5</v>
      </c>
      <c r="BA523" s="24" t="str">
        <f t="shared" si="186"/>
        <v>诱人的蘑菇</v>
      </c>
      <c r="BB523" s="24">
        <f t="shared" si="181"/>
        <v>30024</v>
      </c>
      <c r="BC523" s="24">
        <f t="shared" si="187"/>
        <v>5</v>
      </c>
    </row>
    <row r="524" spans="1:55" ht="14.25" x14ac:dyDescent="0.2">
      <c r="A524">
        <f t="shared" si="182"/>
        <v>10522</v>
      </c>
      <c r="B524" s="16">
        <v>522</v>
      </c>
      <c r="C524" s="16" t="str">
        <f ca="1">武器1!C524</f>
        <v>IC1106</v>
      </c>
      <c r="D524" s="16" t="str">
        <f ca="1">武器1!D524</f>
        <v>闪耀的青铜烟斗</v>
      </c>
      <c r="E524" s="16">
        <f t="shared" si="168"/>
        <v>8</v>
      </c>
      <c r="F524" s="36" t="str">
        <f t="shared" si="167"/>
        <v>a</v>
      </c>
      <c r="G524" s="39">
        <f t="shared" si="183"/>
        <v>3</v>
      </c>
      <c r="H524" s="19" t="s">
        <v>21</v>
      </c>
      <c r="I524" s="3" t="s">
        <v>38</v>
      </c>
      <c r="J524" s="3" t="s">
        <v>933</v>
      </c>
      <c r="K524" s="3" t="str">
        <f t="shared" si="169"/>
        <v>物理</v>
      </c>
      <c r="L524" s="3">
        <f t="shared" si="170"/>
        <v>0</v>
      </c>
      <c r="M524" s="3">
        <f t="shared" si="171"/>
        <v>1</v>
      </c>
      <c r="N524" s="16">
        <v>10</v>
      </c>
      <c r="O524" s="16">
        <v>2</v>
      </c>
      <c r="P524" s="16">
        <f>武器2!L524</f>
        <v>31</v>
      </c>
      <c r="Q524" s="16">
        <f>武器2!M524</f>
        <v>0</v>
      </c>
      <c r="R524" s="16">
        <f>武器2!N524</f>
        <v>0</v>
      </c>
      <c r="S524" s="16">
        <f>武器2!O524</f>
        <v>0</v>
      </c>
      <c r="T524" s="16">
        <f>武器2!P524</f>
        <v>0</v>
      </c>
      <c r="U524" s="16">
        <f>武器2!Q524</f>
        <v>0</v>
      </c>
      <c r="V524" s="16">
        <f>武器2!R524</f>
        <v>0</v>
      </c>
      <c r="W524" s="16">
        <f>武器2!S524</f>
        <v>0</v>
      </c>
      <c r="X524" s="16">
        <f>武器2!T524</f>
        <v>0</v>
      </c>
      <c r="Y524" s="16">
        <f>武器2!U524</f>
        <v>0</v>
      </c>
      <c r="Z524" s="16">
        <f>武器2!V524</f>
        <v>0</v>
      </c>
      <c r="AA524" s="16">
        <f>武器2!W524</f>
        <v>0</v>
      </c>
      <c r="AB524" s="16">
        <f>武器2!X524</f>
        <v>0.14454545454545456</v>
      </c>
      <c r="AC524" s="16">
        <f>武器2!Y524</f>
        <v>0</v>
      </c>
      <c r="AD524" s="16">
        <f>武器2!Z524</f>
        <v>0</v>
      </c>
      <c r="AE524" s="16">
        <f>武器2!AA524</f>
        <v>0</v>
      </c>
      <c r="AF524" s="16">
        <f>武器2!AB524</f>
        <v>0</v>
      </c>
      <c r="AG524" s="16">
        <f>武器2!AC524</f>
        <v>0</v>
      </c>
      <c r="AH524" s="16">
        <f>武器2!AD524</f>
        <v>0</v>
      </c>
      <c r="AI524" s="16">
        <f>武器2!AE524</f>
        <v>0</v>
      </c>
      <c r="AJ524" s="16">
        <f>武器2!AF524</f>
        <v>0</v>
      </c>
      <c r="AK524" s="16">
        <f>武器2!AG524</f>
        <v>0</v>
      </c>
      <c r="AL524" s="16">
        <f>武器2!AH524</f>
        <v>0</v>
      </c>
      <c r="AM524" s="16">
        <f>武器2!AI524</f>
        <v>0</v>
      </c>
      <c r="AN524" s="16">
        <f>武器2!AJ524</f>
        <v>0</v>
      </c>
      <c r="AO524" s="21">
        <f t="shared" si="172"/>
        <v>51.53596363636364</v>
      </c>
      <c r="AP524" s="21">
        <f t="shared" si="173"/>
        <v>43800</v>
      </c>
      <c r="AQ524" t="str">
        <f t="shared" si="174"/>
        <v>,发光的石头,灰色的稻草,诱人的坚果</v>
      </c>
      <c r="AR524" s="24" t="str">
        <f>IF(F524="c",getSring(AQ524,4),VLOOKUP(K524&amp;F524,test4,2,FALSE))</f>
        <v>上级石之精华</v>
      </c>
      <c r="AS524" s="24">
        <f t="shared" si="175"/>
        <v>30020</v>
      </c>
      <c r="AT524" s="24">
        <f t="shared" si="176"/>
        <v>5</v>
      </c>
      <c r="AU524" s="24" t="str">
        <f t="shared" si="184"/>
        <v>发光的石头</v>
      </c>
      <c r="AV524" s="24">
        <f t="shared" si="177"/>
        <v>30036</v>
      </c>
      <c r="AW524" s="24">
        <f t="shared" si="178"/>
        <v>11</v>
      </c>
      <c r="AX524" s="24" t="str">
        <f t="shared" si="185"/>
        <v>灰色的稻草</v>
      </c>
      <c r="AY524" s="24">
        <f t="shared" si="179"/>
        <v>30028</v>
      </c>
      <c r="AZ524" s="24">
        <f t="shared" si="180"/>
        <v>11</v>
      </c>
      <c r="BA524" s="24" t="str">
        <f t="shared" si="186"/>
        <v>诱人的坚果</v>
      </c>
      <c r="BB524" s="24">
        <f t="shared" si="181"/>
        <v>30044</v>
      </c>
      <c r="BC524" s="24">
        <f t="shared" si="187"/>
        <v>11</v>
      </c>
    </row>
    <row r="525" spans="1:55" ht="14.25" x14ac:dyDescent="0.2">
      <c r="A525">
        <f t="shared" si="182"/>
        <v>10523</v>
      </c>
      <c r="B525" s="16">
        <v>523</v>
      </c>
      <c r="C525" s="16" t="str">
        <f ca="1">武器1!C525</f>
        <v>IC1106</v>
      </c>
      <c r="D525" s="16" t="str">
        <f ca="1">武器1!D525</f>
        <v>拉风的塞尔塔烟斗</v>
      </c>
      <c r="E525" s="16">
        <f t="shared" si="168"/>
        <v>10</v>
      </c>
      <c r="F525" s="36" t="str">
        <f t="shared" si="167"/>
        <v>a</v>
      </c>
      <c r="G525" s="39">
        <f t="shared" si="183"/>
        <v>3</v>
      </c>
      <c r="H525" s="19" t="s">
        <v>21</v>
      </c>
      <c r="I525" s="3" t="s">
        <v>38</v>
      </c>
      <c r="J525" s="3" t="s">
        <v>933</v>
      </c>
      <c r="K525" s="3" t="str">
        <f t="shared" si="169"/>
        <v>物理</v>
      </c>
      <c r="L525" s="3">
        <f t="shared" si="170"/>
        <v>0</v>
      </c>
      <c r="M525" s="3">
        <f t="shared" si="171"/>
        <v>1</v>
      </c>
      <c r="N525" s="16">
        <v>10</v>
      </c>
      <c r="O525" s="16">
        <v>3</v>
      </c>
      <c r="P525" s="16">
        <f>武器2!L525</f>
        <v>47</v>
      </c>
      <c r="Q525" s="16">
        <f>武器2!M525</f>
        <v>0</v>
      </c>
      <c r="R525" s="16">
        <f>武器2!N525</f>
        <v>0</v>
      </c>
      <c r="S525" s="16">
        <f>武器2!O525</f>
        <v>0</v>
      </c>
      <c r="T525" s="16">
        <f>武器2!P525</f>
        <v>0</v>
      </c>
      <c r="U525" s="16">
        <f>武器2!Q525</f>
        <v>0</v>
      </c>
      <c r="V525" s="16">
        <f>武器2!R525</f>
        <v>0</v>
      </c>
      <c r="W525" s="16">
        <f>武器2!S525</f>
        <v>0</v>
      </c>
      <c r="X525" s="16">
        <f>武器2!T525</f>
        <v>17</v>
      </c>
      <c r="Y525" s="16">
        <f>武器2!U525</f>
        <v>0</v>
      </c>
      <c r="Z525" s="16">
        <f>武器2!V525</f>
        <v>0</v>
      </c>
      <c r="AA525" s="16">
        <f>武器2!W525</f>
        <v>0</v>
      </c>
      <c r="AB525" s="16">
        <f>武器2!X525</f>
        <v>0</v>
      </c>
      <c r="AC525" s="16">
        <f>武器2!Y525</f>
        <v>0</v>
      </c>
      <c r="AD525" s="16">
        <f>武器2!Z525</f>
        <v>0</v>
      </c>
      <c r="AE525" s="16">
        <f>武器2!AA525</f>
        <v>0</v>
      </c>
      <c r="AF525" s="16">
        <f>武器2!AB525</f>
        <v>0</v>
      </c>
      <c r="AG525" s="16">
        <f>武器2!AC525</f>
        <v>3.3816425120772986E-2</v>
      </c>
      <c r="AH525" s="16">
        <f>武器2!AD525</f>
        <v>0</v>
      </c>
      <c r="AI525" s="16">
        <f>武器2!AE525</f>
        <v>0</v>
      </c>
      <c r="AJ525" s="16">
        <f>武器2!AF525</f>
        <v>0</v>
      </c>
      <c r="AK525" s="16">
        <f>武器2!AG525</f>
        <v>0</v>
      </c>
      <c r="AL525" s="16">
        <f>武器2!AH525</f>
        <v>0</v>
      </c>
      <c r="AM525" s="16">
        <f>武器2!AI525</f>
        <v>0</v>
      </c>
      <c r="AN525" s="16">
        <f>武器2!AJ525</f>
        <v>0</v>
      </c>
      <c r="AO525" s="21">
        <f t="shared" si="172"/>
        <v>96.162318840579715</v>
      </c>
      <c r="AP525" s="21">
        <f t="shared" si="173"/>
        <v>84000</v>
      </c>
      <c r="AQ525" t="str">
        <f t="shared" si="174"/>
        <v>,灰色的稻草,发光的石头,诱人的坚果</v>
      </c>
      <c r="AR525" s="24" t="str">
        <f>IF(F525="c",getSring(AQ525,4),VLOOKUP(K525&amp;F525,test4,2,FALSE))</f>
        <v>上级石之精华</v>
      </c>
      <c r="AS525" s="24">
        <f t="shared" si="175"/>
        <v>30020</v>
      </c>
      <c r="AT525" s="24">
        <f t="shared" si="176"/>
        <v>10</v>
      </c>
      <c r="AU525" s="24" t="str">
        <f t="shared" si="184"/>
        <v>灰色的稻草</v>
      </c>
      <c r="AV525" s="24">
        <f t="shared" si="177"/>
        <v>30028</v>
      </c>
      <c r="AW525" s="24">
        <f t="shared" si="178"/>
        <v>20</v>
      </c>
      <c r="AX525" s="24" t="str">
        <f t="shared" si="185"/>
        <v>发光的石头</v>
      </c>
      <c r="AY525" s="24">
        <f t="shared" si="179"/>
        <v>30036</v>
      </c>
      <c r="AZ525" s="24">
        <f t="shared" si="180"/>
        <v>20</v>
      </c>
      <c r="BA525" s="24" t="str">
        <f t="shared" si="186"/>
        <v>诱人的坚果</v>
      </c>
      <c r="BB525" s="24">
        <f t="shared" si="181"/>
        <v>30044</v>
      </c>
      <c r="BC525" s="24">
        <f t="shared" si="187"/>
        <v>20</v>
      </c>
    </row>
    <row r="526" spans="1:55" ht="14.25" x14ac:dyDescent="0.2">
      <c r="A526">
        <f t="shared" si="182"/>
        <v>10524</v>
      </c>
      <c r="B526" s="16">
        <v>524</v>
      </c>
      <c r="C526" s="16" t="str">
        <f ca="1">武器1!C526</f>
        <v>IC1103</v>
      </c>
      <c r="D526" s="16" t="str">
        <f ca="1">武器1!D526</f>
        <v>犀利的虚幻烟斗</v>
      </c>
      <c r="E526" s="16">
        <f t="shared" si="168"/>
        <v>12</v>
      </c>
      <c r="F526" s="36" t="str">
        <f t="shared" si="167"/>
        <v>a</v>
      </c>
      <c r="G526" s="39">
        <f t="shared" si="183"/>
        <v>3</v>
      </c>
      <c r="H526" s="19" t="s">
        <v>21</v>
      </c>
      <c r="I526" s="3" t="s">
        <v>38</v>
      </c>
      <c r="J526" s="3" t="s">
        <v>933</v>
      </c>
      <c r="K526" s="3" t="str">
        <f t="shared" si="169"/>
        <v>物理</v>
      </c>
      <c r="L526" s="3">
        <f t="shared" si="170"/>
        <v>0</v>
      </c>
      <c r="M526" s="3">
        <f t="shared" si="171"/>
        <v>1</v>
      </c>
      <c r="N526" s="16">
        <v>10</v>
      </c>
      <c r="O526" s="16">
        <v>4</v>
      </c>
      <c r="P526" s="16">
        <f>武器2!L526</f>
        <v>62</v>
      </c>
      <c r="Q526" s="16">
        <f>武器2!M526</f>
        <v>0</v>
      </c>
      <c r="R526" s="16">
        <f>武器2!N526</f>
        <v>0</v>
      </c>
      <c r="S526" s="16">
        <f>武器2!O526</f>
        <v>0</v>
      </c>
      <c r="T526" s="16">
        <f>武器2!P526</f>
        <v>0</v>
      </c>
      <c r="U526" s="16">
        <f>武器2!Q526</f>
        <v>80</v>
      </c>
      <c r="V526" s="16">
        <f>武器2!R526</f>
        <v>0</v>
      </c>
      <c r="W526" s="16">
        <f>武器2!S526</f>
        <v>0</v>
      </c>
      <c r="X526" s="16">
        <f>武器2!T526</f>
        <v>0</v>
      </c>
      <c r="Y526" s="16">
        <f>武器2!U526</f>
        <v>0</v>
      </c>
      <c r="Z526" s="16">
        <f>武器2!V526</f>
        <v>0.06</v>
      </c>
      <c r="AA526" s="16">
        <f>武器2!W526</f>
        <v>0</v>
      </c>
      <c r="AB526" s="16">
        <f>武器2!X526</f>
        <v>0</v>
      </c>
      <c r="AC526" s="16">
        <f>武器2!Y526</f>
        <v>0</v>
      </c>
      <c r="AD526" s="16">
        <f>武器2!Z526</f>
        <v>0</v>
      </c>
      <c r="AE526" s="16">
        <f>武器2!AA526</f>
        <v>0</v>
      </c>
      <c r="AF526" s="16">
        <f>武器2!AB526</f>
        <v>0</v>
      </c>
      <c r="AG526" s="16">
        <f>武器2!AC526</f>
        <v>0</v>
      </c>
      <c r="AH526" s="16">
        <f>武器2!AD526</f>
        <v>0</v>
      </c>
      <c r="AI526" s="16">
        <f>武器2!AE526</f>
        <v>0</v>
      </c>
      <c r="AJ526" s="16">
        <f>武器2!AF526</f>
        <v>0</v>
      </c>
      <c r="AK526" s="16">
        <f>武器2!AG526</f>
        <v>0</v>
      </c>
      <c r="AL526" s="16">
        <f>武器2!AH526</f>
        <v>0</v>
      </c>
      <c r="AM526" s="16">
        <f>武器2!AI526</f>
        <v>0</v>
      </c>
      <c r="AN526" s="16">
        <f>武器2!AJ526</f>
        <v>0</v>
      </c>
      <c r="AO526" s="21">
        <f t="shared" si="172"/>
        <v>213</v>
      </c>
      <c r="AP526" s="21">
        <f t="shared" si="173"/>
        <v>184800</v>
      </c>
      <c r="AQ526" t="str">
        <f t="shared" si="174"/>
        <v>,发光的石头,灰色的稻草,带血的牙</v>
      </c>
      <c r="AR526" s="24" t="str">
        <f>IF(F526="c",getSring(AQ526,4),VLOOKUP(K526&amp;F526,test4,2,FALSE))</f>
        <v>上级石之精华</v>
      </c>
      <c r="AS526" s="24">
        <f t="shared" si="175"/>
        <v>30020</v>
      </c>
      <c r="AT526" s="24">
        <f t="shared" si="176"/>
        <v>22</v>
      </c>
      <c r="AU526" s="24" t="str">
        <f t="shared" si="184"/>
        <v>发光的石头</v>
      </c>
      <c r="AV526" s="24">
        <f t="shared" si="177"/>
        <v>30036</v>
      </c>
      <c r="AW526" s="24">
        <f t="shared" si="178"/>
        <v>44</v>
      </c>
      <c r="AX526" s="24" t="str">
        <f t="shared" si="185"/>
        <v>灰色的稻草</v>
      </c>
      <c r="AY526" s="24">
        <f t="shared" si="179"/>
        <v>30028</v>
      </c>
      <c r="AZ526" s="24">
        <f t="shared" si="180"/>
        <v>44</v>
      </c>
      <c r="BA526" s="24" t="str">
        <f t="shared" si="186"/>
        <v>带血的牙</v>
      </c>
      <c r="BB526" s="24">
        <f t="shared" si="181"/>
        <v>30040</v>
      </c>
      <c r="BC526" s="24">
        <f t="shared" si="187"/>
        <v>44</v>
      </c>
    </row>
    <row r="527" spans="1:55" ht="14.25" x14ac:dyDescent="0.2">
      <c r="A527">
        <f t="shared" si="182"/>
        <v>10525</v>
      </c>
      <c r="B527" s="16">
        <v>525</v>
      </c>
      <c r="C527" s="16" t="str">
        <f ca="1">武器1!C527</f>
        <v>IC1118</v>
      </c>
      <c r="D527" s="16" t="str">
        <f ca="1">武器1!D527</f>
        <v>闪耀的言语烟斗</v>
      </c>
      <c r="E527" s="16">
        <f t="shared" si="168"/>
        <v>14</v>
      </c>
      <c r="F527" s="36" t="str">
        <f t="shared" si="167"/>
        <v>a</v>
      </c>
      <c r="G527" s="39">
        <f t="shared" si="183"/>
        <v>3</v>
      </c>
      <c r="H527" s="19" t="s">
        <v>21</v>
      </c>
      <c r="I527" s="3" t="s">
        <v>38</v>
      </c>
      <c r="J527" s="3" t="s">
        <v>933</v>
      </c>
      <c r="K527" s="3" t="str">
        <f t="shared" si="169"/>
        <v>物理</v>
      </c>
      <c r="L527" s="3">
        <f t="shared" si="170"/>
        <v>0</v>
      </c>
      <c r="M527" s="3">
        <f t="shared" si="171"/>
        <v>1</v>
      </c>
      <c r="N527" s="16">
        <v>10</v>
      </c>
      <c r="O527" s="16">
        <v>5</v>
      </c>
      <c r="P527" s="16">
        <f>武器2!L527</f>
        <v>78</v>
      </c>
      <c r="Q527" s="16">
        <f>武器2!M527</f>
        <v>0</v>
      </c>
      <c r="R527" s="16">
        <f>武器2!N527</f>
        <v>0</v>
      </c>
      <c r="S527" s="16">
        <f>武器2!O527</f>
        <v>0</v>
      </c>
      <c r="T527" s="16">
        <f>武器2!P527</f>
        <v>0</v>
      </c>
      <c r="U527" s="16">
        <f>武器2!Q527</f>
        <v>0</v>
      </c>
      <c r="V527" s="16">
        <f>武器2!R527</f>
        <v>0</v>
      </c>
      <c r="W527" s="16">
        <f>武器2!S527</f>
        <v>0</v>
      </c>
      <c r="X527" s="16">
        <f>武器2!T527</f>
        <v>0</v>
      </c>
      <c r="Y527" s="16">
        <f>武器2!U527</f>
        <v>0</v>
      </c>
      <c r="Z527" s="16">
        <f>武器2!V527</f>
        <v>0</v>
      </c>
      <c r="AA527" s="16">
        <f>武器2!W527</f>
        <v>0</v>
      </c>
      <c r="AB527" s="16">
        <f>武器2!X527</f>
        <v>0</v>
      </c>
      <c r="AC527" s="16">
        <f>武器2!Y527</f>
        <v>0</v>
      </c>
      <c r="AD527" s="16">
        <f>武器2!Z527</f>
        <v>0</v>
      </c>
      <c r="AE527" s="16">
        <f>武器2!AA527</f>
        <v>0</v>
      </c>
      <c r="AF527" s="16">
        <f>武器2!AB527</f>
        <v>0</v>
      </c>
      <c r="AG527" s="16">
        <f>武器2!AC527</f>
        <v>0</v>
      </c>
      <c r="AH527" s="16">
        <f>武器2!AD527</f>
        <v>0</v>
      </c>
      <c r="AI527" s="16">
        <f>武器2!AE527</f>
        <v>0</v>
      </c>
      <c r="AJ527" s="16">
        <f>武器2!AF527</f>
        <v>0</v>
      </c>
      <c r="AK527" s="16">
        <f>武器2!AG527</f>
        <v>0</v>
      </c>
      <c r="AL527" s="16">
        <f>武器2!AH527</f>
        <v>0.29381818181818181</v>
      </c>
      <c r="AM527" s="16">
        <f>武器2!AI527</f>
        <v>0</v>
      </c>
      <c r="AN527" s="16">
        <f>武器2!AJ527</f>
        <v>0.29381818181818181</v>
      </c>
      <c r="AO527" s="21">
        <f t="shared" si="172"/>
        <v>117</v>
      </c>
      <c r="AP527" s="21">
        <f t="shared" si="173"/>
        <v>100800</v>
      </c>
      <c r="AQ527" t="str">
        <f t="shared" si="174"/>
        <v>,黄水晶,诱人的坚果,带血的牙</v>
      </c>
      <c r="AR527" s="24" t="str">
        <f>IF(F527="c",getSring(AQ527,4),VLOOKUP(K527&amp;F527,test4,2,FALSE))</f>
        <v>上级石之精华</v>
      </c>
      <c r="AS527" s="24">
        <f t="shared" si="175"/>
        <v>30020</v>
      </c>
      <c r="AT527" s="24">
        <f t="shared" si="176"/>
        <v>12</v>
      </c>
      <c r="AU527" s="24" t="str">
        <f t="shared" si="184"/>
        <v>黄水晶</v>
      </c>
      <c r="AV527" s="24">
        <f t="shared" si="177"/>
        <v>30032</v>
      </c>
      <c r="AW527" s="24">
        <f t="shared" si="178"/>
        <v>24</v>
      </c>
      <c r="AX527" s="24" t="str">
        <f t="shared" si="185"/>
        <v>诱人的坚果</v>
      </c>
      <c r="AY527" s="24">
        <f t="shared" si="179"/>
        <v>30044</v>
      </c>
      <c r="AZ527" s="24">
        <f t="shared" si="180"/>
        <v>24</v>
      </c>
      <c r="BA527" s="24" t="str">
        <f t="shared" si="186"/>
        <v>带血的牙</v>
      </c>
      <c r="BB527" s="24">
        <f t="shared" si="181"/>
        <v>30040</v>
      </c>
      <c r="BC527" s="24">
        <f t="shared" si="187"/>
        <v>24</v>
      </c>
    </row>
    <row r="528" spans="1:55" ht="14.25" x14ac:dyDescent="0.2">
      <c r="A528">
        <f t="shared" si="182"/>
        <v>10526</v>
      </c>
      <c r="B528" s="16">
        <v>526</v>
      </c>
      <c r="C528" s="16" t="str">
        <f ca="1">武器1!C528</f>
        <v>IC1113</v>
      </c>
      <c r="D528" s="16" t="str">
        <f ca="1">武器1!D528</f>
        <v>拉风的塞尔塔烟斗</v>
      </c>
      <c r="E528" s="16">
        <f t="shared" si="168"/>
        <v>16</v>
      </c>
      <c r="F528" s="36" t="str">
        <f t="shared" si="167"/>
        <v>a</v>
      </c>
      <c r="G528" s="39">
        <f t="shared" si="183"/>
        <v>3</v>
      </c>
      <c r="H528" s="19" t="s">
        <v>21</v>
      </c>
      <c r="I528" s="3" t="s">
        <v>38</v>
      </c>
      <c r="J528" s="3" t="s">
        <v>933</v>
      </c>
      <c r="K528" s="3" t="str">
        <f t="shared" si="169"/>
        <v>物理</v>
      </c>
      <c r="L528" s="3">
        <f t="shared" si="170"/>
        <v>0</v>
      </c>
      <c r="M528" s="3">
        <f t="shared" si="171"/>
        <v>1</v>
      </c>
      <c r="N528" s="16">
        <v>10</v>
      </c>
      <c r="O528" s="16">
        <v>6</v>
      </c>
      <c r="P528" s="16">
        <f>武器2!L528</f>
        <v>94</v>
      </c>
      <c r="Q528" s="16">
        <f>武器2!M528</f>
        <v>0</v>
      </c>
      <c r="R528" s="16">
        <f>武器2!N528</f>
        <v>0</v>
      </c>
      <c r="S528" s="16">
        <f>武器2!O528</f>
        <v>0</v>
      </c>
      <c r="T528" s="16">
        <f>武器2!P528</f>
        <v>0</v>
      </c>
      <c r="U528" s="16">
        <f>武器2!Q528</f>
        <v>0</v>
      </c>
      <c r="V528" s="16">
        <f>武器2!R528</f>
        <v>0</v>
      </c>
      <c r="W528" s="16">
        <f>武器2!S528</f>
        <v>0</v>
      </c>
      <c r="X528" s="16">
        <f>武器2!T528</f>
        <v>35</v>
      </c>
      <c r="Y528" s="16">
        <f>武器2!U528</f>
        <v>0</v>
      </c>
      <c r="Z528" s="16">
        <f>武器2!V528</f>
        <v>0</v>
      </c>
      <c r="AA528" s="16">
        <f>武器2!W528</f>
        <v>0</v>
      </c>
      <c r="AB528" s="16">
        <f>武器2!X528</f>
        <v>0.44272727272727275</v>
      </c>
      <c r="AC528" s="16">
        <f>武器2!Y528</f>
        <v>0</v>
      </c>
      <c r="AD528" s="16">
        <f>武器2!Z528</f>
        <v>0</v>
      </c>
      <c r="AE528" s="16">
        <f>武器2!AA528</f>
        <v>0</v>
      </c>
      <c r="AF528" s="16">
        <f>武器2!AB528</f>
        <v>0</v>
      </c>
      <c r="AG528" s="16">
        <f>武器2!AC528</f>
        <v>0</v>
      </c>
      <c r="AH528" s="16">
        <f>武器2!AD528</f>
        <v>0</v>
      </c>
      <c r="AI528" s="16">
        <f>武器2!AE528</f>
        <v>0</v>
      </c>
      <c r="AJ528" s="16">
        <f>武器2!AF528</f>
        <v>0</v>
      </c>
      <c r="AK528" s="16">
        <f>武器2!AG528</f>
        <v>0</v>
      </c>
      <c r="AL528" s="16">
        <f>武器2!AH528</f>
        <v>0.35418181818181821</v>
      </c>
      <c r="AM528" s="16">
        <f>武器2!AI528</f>
        <v>0</v>
      </c>
      <c r="AN528" s="16">
        <f>武器2!AJ528</f>
        <v>0</v>
      </c>
      <c r="AO528" s="21">
        <f t="shared" si="172"/>
        <v>236.97324231404957</v>
      </c>
      <c r="AP528" s="21">
        <f t="shared" si="173"/>
        <v>208200</v>
      </c>
      <c r="AQ528" t="str">
        <f t="shared" si="174"/>
        <v>,带血的牙,发光的石头,黄水晶</v>
      </c>
      <c r="AR528" s="24" t="str">
        <f>IF(F528="c",getSring(AQ528,4),VLOOKUP(K528&amp;F528,test4,2,FALSE))</f>
        <v>上级石之精华</v>
      </c>
      <c r="AS528" s="24">
        <f t="shared" si="175"/>
        <v>30020</v>
      </c>
      <c r="AT528" s="24">
        <f t="shared" si="176"/>
        <v>25</v>
      </c>
      <c r="AU528" s="24" t="str">
        <f t="shared" si="184"/>
        <v>带血的牙</v>
      </c>
      <c r="AV528" s="24">
        <f t="shared" si="177"/>
        <v>30040</v>
      </c>
      <c r="AW528" s="24">
        <f t="shared" si="178"/>
        <v>49</v>
      </c>
      <c r="AX528" s="24" t="str">
        <f t="shared" si="185"/>
        <v>发光的石头</v>
      </c>
      <c r="AY528" s="24">
        <f t="shared" si="179"/>
        <v>30036</v>
      </c>
      <c r="AZ528" s="24">
        <f t="shared" si="180"/>
        <v>49</v>
      </c>
      <c r="BA528" s="24" t="str">
        <f t="shared" si="186"/>
        <v>黄水晶</v>
      </c>
      <c r="BB528" s="24">
        <f t="shared" si="181"/>
        <v>30032</v>
      </c>
      <c r="BC528" s="24">
        <f t="shared" si="187"/>
        <v>49</v>
      </c>
    </row>
    <row r="529" spans="1:55" ht="14.25" x14ac:dyDescent="0.2">
      <c r="A529">
        <f t="shared" si="182"/>
        <v>10527</v>
      </c>
      <c r="B529" s="16">
        <v>527</v>
      </c>
      <c r="C529" s="16" t="str">
        <f ca="1">武器1!C529</f>
        <v>IC1106</v>
      </c>
      <c r="D529" s="16" t="str">
        <f ca="1">武器1!D529</f>
        <v>拉风的遗迹烟斗</v>
      </c>
      <c r="E529" s="16">
        <f t="shared" si="168"/>
        <v>18</v>
      </c>
      <c r="F529" s="36" t="str">
        <f t="shared" si="167"/>
        <v>a</v>
      </c>
      <c r="G529" s="39">
        <f t="shared" si="183"/>
        <v>3</v>
      </c>
      <c r="H529" s="19" t="s">
        <v>21</v>
      </c>
      <c r="I529" s="3" t="s">
        <v>38</v>
      </c>
      <c r="J529" s="3" t="s">
        <v>933</v>
      </c>
      <c r="K529" s="3" t="str">
        <f t="shared" si="169"/>
        <v>物理</v>
      </c>
      <c r="L529" s="3">
        <f t="shared" si="170"/>
        <v>0</v>
      </c>
      <c r="M529" s="3">
        <f t="shared" si="171"/>
        <v>1</v>
      </c>
      <c r="N529" s="16">
        <v>10</v>
      </c>
      <c r="O529" s="16">
        <v>7</v>
      </c>
      <c r="P529" s="16">
        <f>武器2!L529</f>
        <v>110</v>
      </c>
      <c r="Q529" s="16">
        <f>武器2!M529</f>
        <v>0</v>
      </c>
      <c r="R529" s="16">
        <f>武器2!N529</f>
        <v>0</v>
      </c>
      <c r="S529" s="16">
        <f>武器2!O529</f>
        <v>0</v>
      </c>
      <c r="T529" s="16">
        <f>武器2!P529</f>
        <v>0</v>
      </c>
      <c r="U529" s="16">
        <f>武器2!Q529</f>
        <v>139</v>
      </c>
      <c r="V529" s="16">
        <f>武器2!R529</f>
        <v>0</v>
      </c>
      <c r="W529" s="16">
        <f>武器2!S529</f>
        <v>0</v>
      </c>
      <c r="X529" s="16">
        <f>武器2!T529</f>
        <v>0</v>
      </c>
      <c r="Y529" s="16">
        <f>武器2!U529</f>
        <v>0.13666666666666666</v>
      </c>
      <c r="Z529" s="16">
        <f>武器2!V529</f>
        <v>0</v>
      </c>
      <c r="AA529" s="16">
        <f>武器2!W529</f>
        <v>0</v>
      </c>
      <c r="AB529" s="16">
        <f>武器2!X529</f>
        <v>0.51454545454545453</v>
      </c>
      <c r="AC529" s="16">
        <f>武器2!Y529</f>
        <v>0</v>
      </c>
      <c r="AD529" s="16">
        <f>武器2!Z529</f>
        <v>0</v>
      </c>
      <c r="AE529" s="16">
        <f>武器2!AA529</f>
        <v>0</v>
      </c>
      <c r="AF529" s="16">
        <f>武器2!AB529</f>
        <v>0</v>
      </c>
      <c r="AG529" s="16">
        <f>武器2!AC529</f>
        <v>0</v>
      </c>
      <c r="AH529" s="16">
        <f>武器2!AD529</f>
        <v>0</v>
      </c>
      <c r="AI529" s="16">
        <f>武器2!AE529</f>
        <v>0</v>
      </c>
      <c r="AJ529" s="16">
        <f>武器2!AF529</f>
        <v>0</v>
      </c>
      <c r="AK529" s="16">
        <f>武器2!AG529</f>
        <v>0</v>
      </c>
      <c r="AL529" s="16">
        <f>武器2!AH529</f>
        <v>0</v>
      </c>
      <c r="AM529" s="16">
        <f>武器2!AI529</f>
        <v>0</v>
      </c>
      <c r="AN529" s="16">
        <f>武器2!AJ529</f>
        <v>0</v>
      </c>
      <c r="AO529" s="21">
        <f t="shared" si="172"/>
        <v>432.07585454545455</v>
      </c>
      <c r="AP529" s="21">
        <f t="shared" si="173"/>
        <v>378000</v>
      </c>
      <c r="AQ529" t="str">
        <f t="shared" si="174"/>
        <v>,诱人的坚果,灰色的稻草,带血的牙</v>
      </c>
      <c r="AR529" s="24" t="str">
        <f>IF(F529="c",getSring(AQ529,4),VLOOKUP(K529&amp;F529,test4,2,FALSE))</f>
        <v>上级石之精华</v>
      </c>
      <c r="AS529" s="24">
        <f t="shared" si="175"/>
        <v>30020</v>
      </c>
      <c r="AT529" s="24">
        <f t="shared" si="176"/>
        <v>45</v>
      </c>
      <c r="AU529" s="24" t="str">
        <f t="shared" si="184"/>
        <v>诱人的坚果</v>
      </c>
      <c r="AV529" s="24">
        <f t="shared" si="177"/>
        <v>30044</v>
      </c>
      <c r="AW529" s="24">
        <f t="shared" si="178"/>
        <v>90</v>
      </c>
      <c r="AX529" s="24" t="str">
        <f t="shared" si="185"/>
        <v>灰色的稻草</v>
      </c>
      <c r="AY529" s="24">
        <f t="shared" si="179"/>
        <v>30028</v>
      </c>
      <c r="AZ529" s="24">
        <f t="shared" si="180"/>
        <v>90</v>
      </c>
      <c r="BA529" s="24" t="str">
        <f t="shared" si="186"/>
        <v>带血的牙</v>
      </c>
      <c r="BB529" s="24">
        <f t="shared" si="181"/>
        <v>30040</v>
      </c>
      <c r="BC529" s="24">
        <f t="shared" si="187"/>
        <v>90</v>
      </c>
    </row>
    <row r="530" spans="1:55" ht="14.25" x14ac:dyDescent="0.2">
      <c r="A530">
        <f t="shared" si="182"/>
        <v>10528</v>
      </c>
      <c r="B530" s="16">
        <v>528</v>
      </c>
      <c r="C530" s="16" t="str">
        <f ca="1">武器1!C530</f>
        <v>IC1113</v>
      </c>
      <c r="D530" s="16" t="str">
        <f ca="1">武器1!D530</f>
        <v>精致的混乱烟斗</v>
      </c>
      <c r="E530" s="16">
        <f t="shared" si="168"/>
        <v>20</v>
      </c>
      <c r="F530" s="36" t="str">
        <f t="shared" si="167"/>
        <v>a</v>
      </c>
      <c r="G530" s="39">
        <f t="shared" si="183"/>
        <v>3</v>
      </c>
      <c r="H530" s="19" t="s">
        <v>21</v>
      </c>
      <c r="I530" s="3" t="s">
        <v>38</v>
      </c>
      <c r="J530" s="3" t="s">
        <v>933</v>
      </c>
      <c r="K530" s="3" t="str">
        <f t="shared" si="169"/>
        <v>物理</v>
      </c>
      <c r="L530" s="3">
        <f t="shared" si="170"/>
        <v>0</v>
      </c>
      <c r="M530" s="3">
        <f t="shared" si="171"/>
        <v>1</v>
      </c>
      <c r="N530" s="16">
        <v>10</v>
      </c>
      <c r="O530" s="16">
        <v>8</v>
      </c>
      <c r="P530" s="16">
        <f>武器2!L530</f>
        <v>125</v>
      </c>
      <c r="Q530" s="16">
        <f>武器2!M530</f>
        <v>0</v>
      </c>
      <c r="R530" s="16">
        <f>武器2!N530</f>
        <v>0</v>
      </c>
      <c r="S530" s="16">
        <f>武器2!O530</f>
        <v>0</v>
      </c>
      <c r="T530" s="16">
        <f>武器2!P530</f>
        <v>0</v>
      </c>
      <c r="U530" s="16">
        <f>武器2!Q530</f>
        <v>0</v>
      </c>
      <c r="V530" s="16">
        <f>武器2!R530</f>
        <v>0</v>
      </c>
      <c r="W530" s="16">
        <f>武器2!S530</f>
        <v>37</v>
      </c>
      <c r="X530" s="16">
        <f>武器2!T530</f>
        <v>0</v>
      </c>
      <c r="Y530" s="16">
        <f>武器2!U530</f>
        <v>0</v>
      </c>
      <c r="Z530" s="16">
        <f>武器2!V530</f>
        <v>0</v>
      </c>
      <c r="AA530" s="16">
        <f>武器2!W530</f>
        <v>0</v>
      </c>
      <c r="AB530" s="16">
        <f>武器2!X530</f>
        <v>0</v>
      </c>
      <c r="AC530" s="16">
        <f>武器2!Y530</f>
        <v>0.16666666666666663</v>
      </c>
      <c r="AD530" s="16">
        <f>武器2!Z530</f>
        <v>0</v>
      </c>
      <c r="AE530" s="16">
        <f>武器2!AA530</f>
        <v>0</v>
      </c>
      <c r="AF530" s="16">
        <f>武器2!AB530</f>
        <v>0</v>
      </c>
      <c r="AG530" s="16">
        <f>武器2!AC530</f>
        <v>0</v>
      </c>
      <c r="AH530" s="16">
        <f>武器2!AD530</f>
        <v>0</v>
      </c>
      <c r="AI530" s="16">
        <f>武器2!AE530</f>
        <v>0</v>
      </c>
      <c r="AJ530" s="16">
        <f>武器2!AF530</f>
        <v>0</v>
      </c>
      <c r="AK530" s="16">
        <f>武器2!AG530</f>
        <v>0</v>
      </c>
      <c r="AL530" s="16">
        <f>武器2!AH530</f>
        <v>0</v>
      </c>
      <c r="AM530" s="16">
        <f>武器2!AI530</f>
        <v>0</v>
      </c>
      <c r="AN530" s="16">
        <f>武器2!AJ530</f>
        <v>0.47127272727272729</v>
      </c>
      <c r="AO530" s="21">
        <f t="shared" si="172"/>
        <v>243.8</v>
      </c>
      <c r="AP530" s="21">
        <f t="shared" si="173"/>
        <v>211800</v>
      </c>
      <c r="AQ530" t="str">
        <f t="shared" si="174"/>
        <v>,灰色的稻草,诱人的蘑菇,带血的牙</v>
      </c>
      <c r="AR530" s="24" t="str">
        <f>IF(F530="c",getSring(AQ530,4),VLOOKUP(K530&amp;F530,test4,2,FALSE))</f>
        <v>上级石之精华</v>
      </c>
      <c r="AS530" s="24">
        <f t="shared" si="175"/>
        <v>30020</v>
      </c>
      <c r="AT530" s="24">
        <f t="shared" si="176"/>
        <v>25</v>
      </c>
      <c r="AU530" s="24" t="str">
        <f t="shared" si="184"/>
        <v>灰色的稻草</v>
      </c>
      <c r="AV530" s="24">
        <f t="shared" si="177"/>
        <v>30028</v>
      </c>
      <c r="AW530" s="24">
        <f t="shared" si="178"/>
        <v>51</v>
      </c>
      <c r="AX530" s="24" t="str">
        <f t="shared" si="185"/>
        <v>诱人的蘑菇</v>
      </c>
      <c r="AY530" s="24">
        <f t="shared" si="179"/>
        <v>30024</v>
      </c>
      <c r="AZ530" s="24">
        <f t="shared" si="180"/>
        <v>51</v>
      </c>
      <c r="BA530" s="24" t="str">
        <f t="shared" si="186"/>
        <v>带血的牙</v>
      </c>
      <c r="BB530" s="24">
        <f t="shared" si="181"/>
        <v>30040</v>
      </c>
      <c r="BC530" s="24">
        <f t="shared" si="187"/>
        <v>51</v>
      </c>
    </row>
    <row r="531" spans="1:55" ht="14.25" x14ac:dyDescent="0.2">
      <c r="A531">
        <f t="shared" si="182"/>
        <v>10529</v>
      </c>
      <c r="B531" s="16">
        <v>529</v>
      </c>
      <c r="C531" s="16" t="str">
        <f ca="1">武器1!C531</f>
        <v>IC1155</v>
      </c>
      <c r="D531" s="16" t="str">
        <f ca="1">武器1!D531</f>
        <v>凌厉的遗迹烟斗</v>
      </c>
      <c r="E531" s="16">
        <f t="shared" si="168"/>
        <v>5</v>
      </c>
      <c r="F531" s="36" t="str">
        <f t="shared" si="167"/>
        <v>b</v>
      </c>
      <c r="G531" s="39">
        <f t="shared" si="183"/>
        <v>3</v>
      </c>
      <c r="H531" s="19" t="s">
        <v>21</v>
      </c>
      <c r="I531" s="3" t="s">
        <v>38</v>
      </c>
      <c r="J531" s="3" t="s">
        <v>933</v>
      </c>
      <c r="K531" s="3" t="str">
        <f t="shared" si="169"/>
        <v>物理</v>
      </c>
      <c r="L531" s="3">
        <f t="shared" si="170"/>
        <v>0</v>
      </c>
      <c r="M531" s="3">
        <f t="shared" si="171"/>
        <v>1</v>
      </c>
      <c r="N531" s="16">
        <v>10</v>
      </c>
      <c r="O531" s="16">
        <v>1</v>
      </c>
      <c r="P531" s="16">
        <f>武器2!L531</f>
        <v>16</v>
      </c>
      <c r="Q531" s="16">
        <f>武器2!M531</f>
        <v>0</v>
      </c>
      <c r="R531" s="16">
        <f>武器2!N531</f>
        <v>0</v>
      </c>
      <c r="S531" s="16">
        <f>武器2!O531</f>
        <v>0</v>
      </c>
      <c r="T531" s="16">
        <f>武器2!P531</f>
        <v>0</v>
      </c>
      <c r="U531" s="16">
        <f>武器2!Q531</f>
        <v>0</v>
      </c>
      <c r="V531" s="16">
        <f>武器2!R531</f>
        <v>0</v>
      </c>
      <c r="W531" s="16">
        <f>武器2!S531</f>
        <v>0</v>
      </c>
      <c r="X531" s="16">
        <f>武器2!T531</f>
        <v>0</v>
      </c>
      <c r="Y531" s="16">
        <f>武器2!U531</f>
        <v>0</v>
      </c>
      <c r="Z531" s="16">
        <f>武器2!V531</f>
        <v>0</v>
      </c>
      <c r="AA531" s="16">
        <f>武器2!W531</f>
        <v>0</v>
      </c>
      <c r="AB531" s="16">
        <f>武器2!X531</f>
        <v>0.1</v>
      </c>
      <c r="AC531" s="16">
        <f>武器2!Y531</f>
        <v>0</v>
      </c>
      <c r="AD531" s="16">
        <f>武器2!Z531</f>
        <v>0</v>
      </c>
      <c r="AE531" s="16">
        <f>武器2!AA531</f>
        <v>0</v>
      </c>
      <c r="AF531" s="16">
        <f>武器2!AB531</f>
        <v>0</v>
      </c>
      <c r="AG531" s="16">
        <f>武器2!AC531</f>
        <v>0</v>
      </c>
      <c r="AH531" s="16">
        <f>武器2!AD531</f>
        <v>0</v>
      </c>
      <c r="AI531" s="16">
        <f>武器2!AE531</f>
        <v>0</v>
      </c>
      <c r="AJ531" s="16">
        <f>武器2!AF531</f>
        <v>0</v>
      </c>
      <c r="AK531" s="16">
        <f>武器2!AG531</f>
        <v>0</v>
      </c>
      <c r="AL531" s="16">
        <f>武器2!AH531</f>
        <v>0</v>
      </c>
      <c r="AM531" s="16">
        <f>武器2!AI531</f>
        <v>0</v>
      </c>
      <c r="AN531" s="16">
        <f>武器2!AJ531</f>
        <v>0</v>
      </c>
      <c r="AO531" s="21">
        <f t="shared" si="172"/>
        <v>25.984000000000002</v>
      </c>
      <c r="AP531" s="21">
        <f t="shared" si="173"/>
        <v>21900</v>
      </c>
      <c r="AQ531" t="str">
        <f t="shared" si="174"/>
        <v>,坚硬的石头,长獠牙,美味的坚果</v>
      </c>
      <c r="AR531" s="24" t="str">
        <f>IF(F531="c",getSring(AQ531,4),VLOOKUP(K531&amp;F531,test4,2,FALSE))</f>
        <v>石之精华</v>
      </c>
      <c r="AS531" s="24">
        <f t="shared" si="175"/>
        <v>30021</v>
      </c>
      <c r="AT531" s="24">
        <f t="shared" si="176"/>
        <v>5</v>
      </c>
      <c r="AU531" s="24" t="str">
        <f t="shared" si="184"/>
        <v>坚硬的石头</v>
      </c>
      <c r="AV531" s="24">
        <f t="shared" si="177"/>
        <v>30035</v>
      </c>
      <c r="AW531" s="24">
        <f t="shared" si="178"/>
        <v>11</v>
      </c>
      <c r="AX531" s="24" t="str">
        <f t="shared" si="185"/>
        <v>长獠牙</v>
      </c>
      <c r="AY531" s="24">
        <f t="shared" si="179"/>
        <v>30039</v>
      </c>
      <c r="AZ531" s="24">
        <f t="shared" si="180"/>
        <v>11</v>
      </c>
      <c r="BA531" s="24" t="str">
        <f t="shared" si="186"/>
        <v>美味的坚果</v>
      </c>
      <c r="BB531" s="24">
        <f t="shared" si="181"/>
        <v>30043</v>
      </c>
      <c r="BC531" s="24">
        <f t="shared" si="187"/>
        <v>11</v>
      </c>
    </row>
    <row r="532" spans="1:55" ht="14.25" x14ac:dyDescent="0.2">
      <c r="A532">
        <f t="shared" si="182"/>
        <v>10530</v>
      </c>
      <c r="B532" s="16">
        <v>530</v>
      </c>
      <c r="C532" s="16" t="str">
        <f ca="1">武器1!C532</f>
        <v>IC1113</v>
      </c>
      <c r="D532" s="16" t="str">
        <f ca="1">武器1!D532</f>
        <v>发亮的忏悔烟斗</v>
      </c>
      <c r="E532" s="16">
        <f t="shared" si="168"/>
        <v>7</v>
      </c>
      <c r="F532" s="36" t="str">
        <f t="shared" si="167"/>
        <v>b</v>
      </c>
      <c r="G532" s="39">
        <f t="shared" si="183"/>
        <v>3</v>
      </c>
      <c r="H532" s="19" t="s">
        <v>21</v>
      </c>
      <c r="I532" s="3" t="s">
        <v>38</v>
      </c>
      <c r="J532" s="3" t="s">
        <v>933</v>
      </c>
      <c r="K532" s="3" t="str">
        <f t="shared" si="169"/>
        <v>物理</v>
      </c>
      <c r="L532" s="3">
        <f t="shared" si="170"/>
        <v>0</v>
      </c>
      <c r="M532" s="3">
        <f t="shared" si="171"/>
        <v>1</v>
      </c>
      <c r="N532" s="16">
        <v>10</v>
      </c>
      <c r="O532" s="16">
        <v>2</v>
      </c>
      <c r="P532" s="16">
        <f>武器2!L532</f>
        <v>33</v>
      </c>
      <c r="Q532" s="16">
        <f>武器2!M532</f>
        <v>0</v>
      </c>
      <c r="R532" s="16">
        <f>武器2!N532</f>
        <v>0</v>
      </c>
      <c r="S532" s="16">
        <f>武器2!O532</f>
        <v>0</v>
      </c>
      <c r="T532" s="16">
        <f>武器2!P532</f>
        <v>0</v>
      </c>
      <c r="U532" s="16">
        <f>武器2!Q532</f>
        <v>0</v>
      </c>
      <c r="V532" s="16">
        <f>武器2!R532</f>
        <v>0</v>
      </c>
      <c r="W532" s="16">
        <f>武器2!S532</f>
        <v>0</v>
      </c>
      <c r="X532" s="16">
        <f>武器2!T532</f>
        <v>0</v>
      </c>
      <c r="Y532" s="16">
        <f>武器2!U532</f>
        <v>0</v>
      </c>
      <c r="Z532" s="16">
        <f>武器2!V532</f>
        <v>0</v>
      </c>
      <c r="AA532" s="16">
        <f>武器2!W532</f>
        <v>0</v>
      </c>
      <c r="AB532" s="16">
        <f>武器2!X532</f>
        <v>0</v>
      </c>
      <c r="AC532" s="16">
        <f>武器2!Y532</f>
        <v>0</v>
      </c>
      <c r="AD532" s="16">
        <f>武器2!Z532</f>
        <v>0</v>
      </c>
      <c r="AE532" s="16">
        <f>武器2!AA532</f>
        <v>0</v>
      </c>
      <c r="AF532" s="16">
        <f>武器2!AB532</f>
        <v>0</v>
      </c>
      <c r="AG532" s="16">
        <f>武器2!AC532</f>
        <v>0</v>
      </c>
      <c r="AH532" s="16">
        <f>武器2!AD532</f>
        <v>0</v>
      </c>
      <c r="AI532" s="16">
        <f>武器2!AE532</f>
        <v>0</v>
      </c>
      <c r="AJ532" s="16">
        <f>武器2!AF532</f>
        <v>0</v>
      </c>
      <c r="AK532" s="16">
        <f>武器2!AG532</f>
        <v>0.14181818181818182</v>
      </c>
      <c r="AL532" s="16">
        <f>武器2!AH532</f>
        <v>0</v>
      </c>
      <c r="AM532" s="16">
        <f>武器2!AI532</f>
        <v>0</v>
      </c>
      <c r="AN532" s="16">
        <f>武器2!AJ532</f>
        <v>0</v>
      </c>
      <c r="AO532" s="21">
        <f t="shared" si="172"/>
        <v>49.5</v>
      </c>
      <c r="AP532" s="21">
        <f t="shared" si="173"/>
        <v>42900</v>
      </c>
      <c r="AQ532" t="str">
        <f t="shared" si="174"/>
        <v>,美味的坚果,扁扁的稻草,坚硬的石头</v>
      </c>
      <c r="AR532" s="24" t="str">
        <f>IF(F532="c",getSring(AQ532,4),VLOOKUP(K532&amp;F532,test4,2,FALSE))</f>
        <v>石之精华</v>
      </c>
      <c r="AS532" s="24">
        <f t="shared" si="175"/>
        <v>30021</v>
      </c>
      <c r="AT532" s="24">
        <f t="shared" si="176"/>
        <v>10</v>
      </c>
      <c r="AU532" s="24" t="str">
        <f t="shared" si="184"/>
        <v>美味的坚果</v>
      </c>
      <c r="AV532" s="24">
        <f t="shared" si="177"/>
        <v>30043</v>
      </c>
      <c r="AW532" s="24">
        <f t="shared" si="178"/>
        <v>21</v>
      </c>
      <c r="AX532" s="24" t="str">
        <f t="shared" si="185"/>
        <v>扁扁的稻草</v>
      </c>
      <c r="AY532" s="24">
        <f t="shared" si="179"/>
        <v>30027</v>
      </c>
      <c r="AZ532" s="24">
        <f t="shared" si="180"/>
        <v>21</v>
      </c>
      <c r="BA532" s="24" t="str">
        <f t="shared" si="186"/>
        <v>坚硬的石头</v>
      </c>
      <c r="BB532" s="24">
        <f t="shared" si="181"/>
        <v>30035</v>
      </c>
      <c r="BC532" s="24">
        <f t="shared" si="187"/>
        <v>21</v>
      </c>
    </row>
    <row r="533" spans="1:55" ht="14.25" x14ac:dyDescent="0.2">
      <c r="A533">
        <f t="shared" si="182"/>
        <v>10531</v>
      </c>
      <c r="B533" s="16">
        <v>531</v>
      </c>
      <c r="C533" s="16" t="str">
        <f ca="1">武器1!C533</f>
        <v>IC1106</v>
      </c>
      <c r="D533" s="16" t="str">
        <f ca="1">武器1!D533</f>
        <v>优质的水晶烟斗</v>
      </c>
      <c r="E533" s="16">
        <f t="shared" si="168"/>
        <v>9</v>
      </c>
      <c r="F533" s="36" t="str">
        <f t="shared" si="167"/>
        <v>b</v>
      </c>
      <c r="G533" s="39">
        <f t="shared" si="183"/>
        <v>3</v>
      </c>
      <c r="H533" s="19" t="s">
        <v>21</v>
      </c>
      <c r="I533" s="3" t="s">
        <v>38</v>
      </c>
      <c r="J533" s="3" t="s">
        <v>933</v>
      </c>
      <c r="K533" s="3" t="str">
        <f t="shared" si="169"/>
        <v>物理</v>
      </c>
      <c r="L533" s="3">
        <f t="shared" si="170"/>
        <v>0</v>
      </c>
      <c r="M533" s="3">
        <f t="shared" si="171"/>
        <v>1</v>
      </c>
      <c r="N533" s="16">
        <v>10</v>
      </c>
      <c r="O533" s="16">
        <v>3</v>
      </c>
      <c r="P533" s="16">
        <f>武器2!L533</f>
        <v>50</v>
      </c>
      <c r="Q533" s="16">
        <f>武器2!M533</f>
        <v>0</v>
      </c>
      <c r="R533" s="16">
        <f>武器2!N533</f>
        <v>0</v>
      </c>
      <c r="S533" s="16">
        <f>武器2!O533</f>
        <v>0</v>
      </c>
      <c r="T533" s="16">
        <f>武器2!P533</f>
        <v>0</v>
      </c>
      <c r="U533" s="16">
        <f>武器2!Q533</f>
        <v>0</v>
      </c>
      <c r="V533" s="16">
        <f>武器2!R533</f>
        <v>0</v>
      </c>
      <c r="W533" s="16">
        <f>武器2!S533</f>
        <v>0</v>
      </c>
      <c r="X533" s="16">
        <f>武器2!T533</f>
        <v>0</v>
      </c>
      <c r="Y533" s="16">
        <f>武器2!U533</f>
        <v>0</v>
      </c>
      <c r="Z533" s="16">
        <f>武器2!V533</f>
        <v>0</v>
      </c>
      <c r="AA533" s="16">
        <f>武器2!W533</f>
        <v>0</v>
      </c>
      <c r="AB533" s="16">
        <f>武器2!X533</f>
        <v>0.26818181818181819</v>
      </c>
      <c r="AC533" s="16">
        <f>武器2!Y533</f>
        <v>0</v>
      </c>
      <c r="AD533" s="16">
        <f>武器2!Z533</f>
        <v>0</v>
      </c>
      <c r="AE533" s="16">
        <f>武器2!AA533</f>
        <v>0</v>
      </c>
      <c r="AF533" s="16">
        <f>武器2!AB533</f>
        <v>0</v>
      </c>
      <c r="AG533" s="16">
        <f>武器2!AC533</f>
        <v>0</v>
      </c>
      <c r="AH533" s="16">
        <f>武器2!AD533</f>
        <v>0</v>
      </c>
      <c r="AI533" s="16">
        <f>武器2!AE533</f>
        <v>0</v>
      </c>
      <c r="AJ533" s="16">
        <f>武器2!AF533</f>
        <v>0</v>
      </c>
      <c r="AK533" s="16">
        <f>武器2!AG533</f>
        <v>0</v>
      </c>
      <c r="AL533" s="16">
        <f>武器2!AH533</f>
        <v>0</v>
      </c>
      <c r="AM533" s="16">
        <f>武器2!AI533</f>
        <v>0</v>
      </c>
      <c r="AN533" s="16">
        <f>武器2!AJ533</f>
        <v>0</v>
      </c>
      <c r="AO533" s="21">
        <f t="shared" si="172"/>
        <v>89.438909090909092</v>
      </c>
      <c r="AP533" s="21">
        <f t="shared" si="173"/>
        <v>78900</v>
      </c>
      <c r="AQ533" t="str">
        <f t="shared" si="174"/>
        <v>,美味的坚果,扁扁的稻草,漂亮的蘑菇</v>
      </c>
      <c r="AR533" s="24" t="str">
        <f>IF(F533="c",getSring(AQ533,4),VLOOKUP(K533&amp;F533,test4,2,FALSE))</f>
        <v>石之精华</v>
      </c>
      <c r="AS533" s="24">
        <f t="shared" si="175"/>
        <v>30021</v>
      </c>
      <c r="AT533" s="24">
        <f t="shared" si="176"/>
        <v>19</v>
      </c>
      <c r="AU533" s="24" t="str">
        <f t="shared" si="184"/>
        <v>美味的坚果</v>
      </c>
      <c r="AV533" s="24">
        <f t="shared" si="177"/>
        <v>30043</v>
      </c>
      <c r="AW533" s="24">
        <f t="shared" si="178"/>
        <v>37</v>
      </c>
      <c r="AX533" s="24" t="str">
        <f t="shared" si="185"/>
        <v>扁扁的稻草</v>
      </c>
      <c r="AY533" s="24">
        <f t="shared" si="179"/>
        <v>30027</v>
      </c>
      <c r="AZ533" s="24">
        <f t="shared" si="180"/>
        <v>37</v>
      </c>
      <c r="BA533" s="24" t="str">
        <f t="shared" si="186"/>
        <v>漂亮的蘑菇</v>
      </c>
      <c r="BB533" s="24">
        <f t="shared" si="181"/>
        <v>30023</v>
      </c>
      <c r="BC533" s="24">
        <f t="shared" si="187"/>
        <v>37</v>
      </c>
    </row>
    <row r="534" spans="1:55" ht="14.25" x14ac:dyDescent="0.2">
      <c r="A534">
        <f t="shared" si="182"/>
        <v>10532</v>
      </c>
      <c r="B534" s="16">
        <v>532</v>
      </c>
      <c r="C534" s="16" t="str">
        <f ca="1">武器1!C534</f>
        <v>IC1106</v>
      </c>
      <c r="D534" s="16" t="str">
        <f ca="1">武器1!D534</f>
        <v>坚硬的青铜烟斗</v>
      </c>
      <c r="E534" s="16">
        <f t="shared" si="168"/>
        <v>11</v>
      </c>
      <c r="F534" s="36" t="str">
        <f t="shared" si="167"/>
        <v>b</v>
      </c>
      <c r="G534" s="39">
        <f t="shared" si="183"/>
        <v>3</v>
      </c>
      <c r="H534" s="19" t="s">
        <v>21</v>
      </c>
      <c r="I534" s="3" t="s">
        <v>38</v>
      </c>
      <c r="J534" s="3" t="s">
        <v>933</v>
      </c>
      <c r="K534" s="3" t="str">
        <f t="shared" si="169"/>
        <v>物理</v>
      </c>
      <c r="L534" s="3">
        <f t="shared" si="170"/>
        <v>0</v>
      </c>
      <c r="M534" s="3">
        <f t="shared" si="171"/>
        <v>1</v>
      </c>
      <c r="N534" s="16">
        <v>10</v>
      </c>
      <c r="O534" s="16">
        <v>4</v>
      </c>
      <c r="P534" s="16">
        <f>武器2!L534</f>
        <v>67</v>
      </c>
      <c r="Q534" s="16">
        <f>武器2!M534</f>
        <v>0</v>
      </c>
      <c r="R534" s="16">
        <f>武器2!N534</f>
        <v>0</v>
      </c>
      <c r="S534" s="16">
        <f>武器2!O534</f>
        <v>0</v>
      </c>
      <c r="T534" s="16">
        <f>武器2!P534</f>
        <v>0</v>
      </c>
      <c r="U534" s="16">
        <f>武器2!Q534</f>
        <v>0</v>
      </c>
      <c r="V534" s="16">
        <f>武器2!R534</f>
        <v>0</v>
      </c>
      <c r="W534" s="16">
        <f>武器2!S534</f>
        <v>0</v>
      </c>
      <c r="X534" s="16">
        <f>武器2!T534</f>
        <v>0</v>
      </c>
      <c r="Y534" s="16">
        <f>武器2!U534</f>
        <v>0</v>
      </c>
      <c r="Z534" s="16">
        <f>武器2!V534</f>
        <v>0</v>
      </c>
      <c r="AA534" s="16">
        <f>武器2!W534</f>
        <v>0</v>
      </c>
      <c r="AB534" s="16">
        <f>武器2!X534</f>
        <v>0.35909090909090907</v>
      </c>
      <c r="AC534" s="16">
        <f>武器2!Y534</f>
        <v>0</v>
      </c>
      <c r="AD534" s="16">
        <f>武器2!Z534</f>
        <v>0</v>
      </c>
      <c r="AE534" s="16">
        <f>武器2!AA534</f>
        <v>0</v>
      </c>
      <c r="AF534" s="16">
        <f>武器2!AB534</f>
        <v>0</v>
      </c>
      <c r="AG534" s="16">
        <f>武器2!AC534</f>
        <v>0</v>
      </c>
      <c r="AH534" s="16">
        <f>武器2!AD534</f>
        <v>0</v>
      </c>
      <c r="AI534" s="16">
        <f>武器2!AE534</f>
        <v>0</v>
      </c>
      <c r="AJ534" s="16">
        <f>武器2!AF534</f>
        <v>0</v>
      </c>
      <c r="AK534" s="16">
        <f>武器2!AG534</f>
        <v>0</v>
      </c>
      <c r="AL534" s="16">
        <f>武器2!AH534</f>
        <v>0</v>
      </c>
      <c r="AM534" s="16">
        <f>武器2!AI534</f>
        <v>0</v>
      </c>
      <c r="AN534" s="16">
        <f>武器2!AJ534</f>
        <v>0</v>
      </c>
      <c r="AO534" s="21">
        <f t="shared" si="172"/>
        <v>125.938</v>
      </c>
      <c r="AP534" s="21">
        <f t="shared" si="173"/>
        <v>109200</v>
      </c>
      <c r="AQ534" t="str">
        <f t="shared" si="174"/>
        <v>,坚硬的石头,蓝水晶,美味的坚果</v>
      </c>
      <c r="AR534" s="24" t="str">
        <f>IF(F534="c",getSring(AQ534,4),VLOOKUP(K534&amp;F534,test4,2,FALSE))</f>
        <v>石之精华</v>
      </c>
      <c r="AS534" s="24">
        <f t="shared" si="175"/>
        <v>30021</v>
      </c>
      <c r="AT534" s="24">
        <f t="shared" si="176"/>
        <v>26</v>
      </c>
      <c r="AU534" s="24" t="str">
        <f t="shared" si="184"/>
        <v>坚硬的石头</v>
      </c>
      <c r="AV534" s="24">
        <f t="shared" si="177"/>
        <v>30035</v>
      </c>
      <c r="AW534" s="24">
        <f t="shared" si="178"/>
        <v>52</v>
      </c>
      <c r="AX534" s="24" t="str">
        <f t="shared" si="185"/>
        <v>蓝水晶</v>
      </c>
      <c r="AY534" s="24">
        <f t="shared" si="179"/>
        <v>30031</v>
      </c>
      <c r="AZ534" s="24">
        <f t="shared" si="180"/>
        <v>52</v>
      </c>
      <c r="BA534" s="24" t="str">
        <f t="shared" si="186"/>
        <v>美味的坚果</v>
      </c>
      <c r="BB534" s="24">
        <f t="shared" si="181"/>
        <v>30043</v>
      </c>
      <c r="BC534" s="24">
        <f t="shared" si="187"/>
        <v>52</v>
      </c>
    </row>
    <row r="535" spans="1:55" ht="14.25" x14ac:dyDescent="0.2">
      <c r="A535">
        <f t="shared" si="182"/>
        <v>10533</v>
      </c>
      <c r="B535" s="16">
        <v>533</v>
      </c>
      <c r="C535" s="16" t="str">
        <f ca="1">武器1!C535</f>
        <v>IC1101</v>
      </c>
      <c r="D535" s="16" t="str">
        <f ca="1">武器1!D535</f>
        <v>凌厉的魔王烟斗</v>
      </c>
      <c r="E535" s="16">
        <f t="shared" si="168"/>
        <v>13</v>
      </c>
      <c r="F535" s="36" t="str">
        <f t="shared" si="167"/>
        <v>b</v>
      </c>
      <c r="G535" s="39">
        <f t="shared" si="183"/>
        <v>3</v>
      </c>
      <c r="H535" s="19" t="s">
        <v>21</v>
      </c>
      <c r="I535" s="3" t="s">
        <v>38</v>
      </c>
      <c r="J535" s="3" t="s">
        <v>933</v>
      </c>
      <c r="K535" s="3" t="str">
        <f t="shared" si="169"/>
        <v>物理</v>
      </c>
      <c r="L535" s="3">
        <f t="shared" si="170"/>
        <v>0</v>
      </c>
      <c r="M535" s="3">
        <f t="shared" si="171"/>
        <v>1</v>
      </c>
      <c r="N535" s="16">
        <v>10</v>
      </c>
      <c r="O535" s="16">
        <v>5</v>
      </c>
      <c r="P535" s="16">
        <f>武器2!L535</f>
        <v>84</v>
      </c>
      <c r="Q535" s="16">
        <f>武器2!M535</f>
        <v>0</v>
      </c>
      <c r="R535" s="16">
        <f>武器2!N535</f>
        <v>0</v>
      </c>
      <c r="S535" s="16">
        <f>武器2!O535</f>
        <v>0</v>
      </c>
      <c r="T535" s="16">
        <f>武器2!P535</f>
        <v>0</v>
      </c>
      <c r="U535" s="16">
        <f>武器2!Q535</f>
        <v>0</v>
      </c>
      <c r="V535" s="16">
        <f>武器2!R535</f>
        <v>0</v>
      </c>
      <c r="W535" s="16">
        <f>武器2!S535</f>
        <v>0</v>
      </c>
      <c r="X535" s="16">
        <f>武器2!T535</f>
        <v>0</v>
      </c>
      <c r="Y535" s="16">
        <f>武器2!U535</f>
        <v>0</v>
      </c>
      <c r="Z535" s="16">
        <f>武器2!V535</f>
        <v>0</v>
      </c>
      <c r="AA535" s="16">
        <f>武器2!W535</f>
        <v>0</v>
      </c>
      <c r="AB535" s="16">
        <f>武器2!X535</f>
        <v>0.45</v>
      </c>
      <c r="AC535" s="16">
        <f>武器2!Y535</f>
        <v>0</v>
      </c>
      <c r="AD535" s="16">
        <f>武器2!Z535</f>
        <v>0</v>
      </c>
      <c r="AE535" s="16">
        <f>武器2!AA535</f>
        <v>0</v>
      </c>
      <c r="AF535" s="16">
        <f>武器2!AB535</f>
        <v>0</v>
      </c>
      <c r="AG535" s="16">
        <f>武器2!AC535</f>
        <v>0</v>
      </c>
      <c r="AH535" s="16">
        <f>武器2!AD535</f>
        <v>0</v>
      </c>
      <c r="AI535" s="16">
        <f>武器2!AE535</f>
        <v>0</v>
      </c>
      <c r="AJ535" s="16">
        <f>武器2!AF535</f>
        <v>0</v>
      </c>
      <c r="AK535" s="16">
        <f>武器2!AG535</f>
        <v>0</v>
      </c>
      <c r="AL535" s="16">
        <f>武器2!AH535</f>
        <v>0</v>
      </c>
      <c r="AM535" s="16">
        <f>武器2!AI535</f>
        <v>0</v>
      </c>
      <c r="AN535" s="16">
        <f>武器2!AJ535</f>
        <v>0</v>
      </c>
      <c r="AO535" s="21">
        <f t="shared" si="172"/>
        <v>165.52800000000002</v>
      </c>
      <c r="AP535" s="21">
        <f t="shared" si="173"/>
        <v>143700</v>
      </c>
      <c r="AQ535" t="str">
        <f t="shared" si="174"/>
        <v>,长獠牙,蓝水晶,美味的坚果</v>
      </c>
      <c r="AR535" s="24" t="str">
        <f>IF(F535="c",getSring(AQ535,4),VLOOKUP(K535&amp;F535,test4,2,FALSE))</f>
        <v>石之精华</v>
      </c>
      <c r="AS535" s="24">
        <f t="shared" si="175"/>
        <v>30021</v>
      </c>
      <c r="AT535" s="24">
        <f t="shared" si="176"/>
        <v>34</v>
      </c>
      <c r="AU535" s="24" t="str">
        <f t="shared" si="184"/>
        <v>长獠牙</v>
      </c>
      <c r="AV535" s="24">
        <f t="shared" si="177"/>
        <v>30039</v>
      </c>
      <c r="AW535" s="24">
        <f t="shared" si="178"/>
        <v>69</v>
      </c>
      <c r="AX535" s="24" t="str">
        <f t="shared" si="185"/>
        <v>蓝水晶</v>
      </c>
      <c r="AY535" s="24">
        <f t="shared" si="179"/>
        <v>30031</v>
      </c>
      <c r="AZ535" s="24">
        <f t="shared" si="180"/>
        <v>69</v>
      </c>
      <c r="BA535" s="24" t="str">
        <f t="shared" si="186"/>
        <v>美味的坚果</v>
      </c>
      <c r="BB535" s="24">
        <f t="shared" si="181"/>
        <v>30043</v>
      </c>
      <c r="BC535" s="24">
        <f t="shared" si="187"/>
        <v>69</v>
      </c>
    </row>
    <row r="536" spans="1:55" ht="14.25" x14ac:dyDescent="0.2">
      <c r="A536">
        <f t="shared" si="182"/>
        <v>10534</v>
      </c>
      <c r="B536" s="16">
        <v>534</v>
      </c>
      <c r="C536" s="16" t="str">
        <f ca="1">武器1!C536</f>
        <v>IC1113</v>
      </c>
      <c r="D536" s="16" t="str">
        <f ca="1">武器1!D536</f>
        <v>坚硬的魔王烟斗</v>
      </c>
      <c r="E536" s="16">
        <f t="shared" si="168"/>
        <v>15</v>
      </c>
      <c r="F536" s="36" t="str">
        <f t="shared" si="167"/>
        <v>b</v>
      </c>
      <c r="G536" s="39">
        <f t="shared" si="183"/>
        <v>3</v>
      </c>
      <c r="H536" s="19" t="s">
        <v>21</v>
      </c>
      <c r="I536" s="3" t="s">
        <v>38</v>
      </c>
      <c r="J536" s="3" t="s">
        <v>933</v>
      </c>
      <c r="K536" s="3" t="str">
        <f t="shared" si="169"/>
        <v>物理</v>
      </c>
      <c r="L536" s="3">
        <f t="shared" si="170"/>
        <v>0</v>
      </c>
      <c r="M536" s="3">
        <f t="shared" si="171"/>
        <v>1</v>
      </c>
      <c r="N536" s="16">
        <v>10</v>
      </c>
      <c r="O536" s="16">
        <v>6</v>
      </c>
      <c r="P536" s="16">
        <f>武器2!L536</f>
        <v>101</v>
      </c>
      <c r="Q536" s="16">
        <f>武器2!M536</f>
        <v>0</v>
      </c>
      <c r="R536" s="16">
        <f>武器2!N536</f>
        <v>0</v>
      </c>
      <c r="S536" s="16">
        <f>武器2!O536</f>
        <v>0</v>
      </c>
      <c r="T536" s="16">
        <f>武器2!P536</f>
        <v>0</v>
      </c>
      <c r="U536" s="16">
        <f>武器2!Q536</f>
        <v>0</v>
      </c>
      <c r="V536" s="16">
        <f>武器2!R536</f>
        <v>0</v>
      </c>
      <c r="W536" s="16">
        <f>武器2!S536</f>
        <v>0</v>
      </c>
      <c r="X536" s="16">
        <f>武器2!T536</f>
        <v>0</v>
      </c>
      <c r="Y536" s="16">
        <f>武器2!U536</f>
        <v>0</v>
      </c>
      <c r="Z536" s="16">
        <f>武器2!V536</f>
        <v>0</v>
      </c>
      <c r="AA536" s="16">
        <f>武器2!W536</f>
        <v>0</v>
      </c>
      <c r="AB536" s="16">
        <f>武器2!X536</f>
        <v>0</v>
      </c>
      <c r="AC536" s="16">
        <f>武器2!Y536</f>
        <v>0</v>
      </c>
      <c r="AD536" s="16">
        <f>武器2!Z536</f>
        <v>0</v>
      </c>
      <c r="AE536" s="16">
        <f>武器2!AA536</f>
        <v>0</v>
      </c>
      <c r="AF536" s="16">
        <f>武器2!AB536</f>
        <v>0</v>
      </c>
      <c r="AG536" s="16">
        <f>武器2!AC536</f>
        <v>0</v>
      </c>
      <c r="AH536" s="16">
        <f>武器2!AD536</f>
        <v>0</v>
      </c>
      <c r="AI536" s="16">
        <f>武器2!AE536</f>
        <v>0</v>
      </c>
      <c r="AJ536" s="16">
        <f>武器2!AF536</f>
        <v>0</v>
      </c>
      <c r="AK536" s="16">
        <f>武器2!AG536</f>
        <v>0.43200000000000005</v>
      </c>
      <c r="AL536" s="16">
        <f>武器2!AH536</f>
        <v>0</v>
      </c>
      <c r="AM536" s="16">
        <f>武器2!AI536</f>
        <v>0</v>
      </c>
      <c r="AN536" s="16">
        <f>武器2!AJ536</f>
        <v>0</v>
      </c>
      <c r="AO536" s="21">
        <f t="shared" si="172"/>
        <v>151.5</v>
      </c>
      <c r="AP536" s="21">
        <f t="shared" si="173"/>
        <v>133500</v>
      </c>
      <c r="AQ536" t="str">
        <f t="shared" si="174"/>
        <v>,坚硬的石头,扁扁的稻草,漂亮的蘑菇</v>
      </c>
      <c r="AR536" s="24" t="str">
        <f>IF(F536="c",getSring(AQ536,4),VLOOKUP(K536&amp;F536,test4,2,FALSE))</f>
        <v>石之精华</v>
      </c>
      <c r="AS536" s="24">
        <f t="shared" si="175"/>
        <v>30021</v>
      </c>
      <c r="AT536" s="24">
        <f t="shared" si="176"/>
        <v>32</v>
      </c>
      <c r="AU536" s="24" t="str">
        <f t="shared" si="184"/>
        <v>坚硬的石头</v>
      </c>
      <c r="AV536" s="24">
        <f t="shared" si="177"/>
        <v>30035</v>
      </c>
      <c r="AW536" s="24">
        <f t="shared" si="178"/>
        <v>63</v>
      </c>
      <c r="AX536" s="24" t="str">
        <f t="shared" si="185"/>
        <v>扁扁的稻草</v>
      </c>
      <c r="AY536" s="24">
        <f t="shared" si="179"/>
        <v>30027</v>
      </c>
      <c r="AZ536" s="24">
        <f t="shared" si="180"/>
        <v>63</v>
      </c>
      <c r="BA536" s="24" t="str">
        <f t="shared" si="186"/>
        <v>漂亮的蘑菇</v>
      </c>
      <c r="BB536" s="24">
        <f t="shared" si="181"/>
        <v>30023</v>
      </c>
      <c r="BC536" s="24">
        <f t="shared" si="187"/>
        <v>63</v>
      </c>
    </row>
    <row r="537" spans="1:55" ht="14.25" x14ac:dyDescent="0.2">
      <c r="A537">
        <f t="shared" si="182"/>
        <v>10535</v>
      </c>
      <c r="B537" s="16">
        <v>535</v>
      </c>
      <c r="C537" s="16" t="str">
        <f ca="1">武器1!C537</f>
        <v>IC1155</v>
      </c>
      <c r="D537" s="16" t="str">
        <f ca="1">武器1!D537</f>
        <v>坚硬的斯塞提烟斗</v>
      </c>
      <c r="E537" s="16">
        <f t="shared" si="168"/>
        <v>17</v>
      </c>
      <c r="F537" s="36" t="str">
        <f t="shared" si="167"/>
        <v>b</v>
      </c>
      <c r="G537" s="39">
        <f t="shared" si="183"/>
        <v>3</v>
      </c>
      <c r="H537" s="19" t="s">
        <v>21</v>
      </c>
      <c r="I537" s="3" t="s">
        <v>38</v>
      </c>
      <c r="J537" s="3" t="s">
        <v>933</v>
      </c>
      <c r="K537" s="3" t="str">
        <f t="shared" si="169"/>
        <v>物理</v>
      </c>
      <c r="L537" s="3">
        <f t="shared" si="170"/>
        <v>0</v>
      </c>
      <c r="M537" s="3">
        <f t="shared" si="171"/>
        <v>1</v>
      </c>
      <c r="N537" s="16">
        <v>10</v>
      </c>
      <c r="O537" s="16">
        <v>7</v>
      </c>
      <c r="P537" s="16">
        <f>武器2!L537</f>
        <v>118</v>
      </c>
      <c r="Q537" s="16">
        <f>武器2!M537</f>
        <v>0</v>
      </c>
      <c r="R537" s="16">
        <f>武器2!N537</f>
        <v>0</v>
      </c>
      <c r="S537" s="16">
        <f>武器2!O537</f>
        <v>0</v>
      </c>
      <c r="T537" s="16">
        <f>武器2!P537</f>
        <v>0</v>
      </c>
      <c r="U537" s="16">
        <f>武器2!Q537</f>
        <v>0</v>
      </c>
      <c r="V537" s="16">
        <f>武器2!R537</f>
        <v>0</v>
      </c>
      <c r="W537" s="16">
        <f>武器2!S537</f>
        <v>0</v>
      </c>
      <c r="X537" s="16">
        <f>武器2!T537</f>
        <v>0</v>
      </c>
      <c r="Y537" s="16">
        <f>武器2!U537</f>
        <v>0</v>
      </c>
      <c r="Z537" s="16">
        <f>武器2!V537</f>
        <v>0</v>
      </c>
      <c r="AA537" s="16">
        <f>武器2!W537</f>
        <v>0</v>
      </c>
      <c r="AB537" s="16">
        <f>武器2!X537</f>
        <v>0</v>
      </c>
      <c r="AC537" s="16">
        <f>武器2!Y537</f>
        <v>0</v>
      </c>
      <c r="AD537" s="16">
        <f>武器2!Z537</f>
        <v>0</v>
      </c>
      <c r="AE537" s="16">
        <f>武器2!AA537</f>
        <v>0</v>
      </c>
      <c r="AF537" s="16">
        <f>武器2!AB537</f>
        <v>0</v>
      </c>
      <c r="AG537" s="16">
        <f>武器2!AC537</f>
        <v>0</v>
      </c>
      <c r="AH537" s="16">
        <f>武器2!AD537</f>
        <v>0</v>
      </c>
      <c r="AI537" s="16">
        <f>武器2!AE537</f>
        <v>0</v>
      </c>
      <c r="AJ537" s="16">
        <f>武器2!AF537</f>
        <v>0</v>
      </c>
      <c r="AK537" s="16">
        <f>武器2!AG537</f>
        <v>0</v>
      </c>
      <c r="AL537" s="16">
        <f>武器2!AH537</f>
        <v>0</v>
      </c>
      <c r="AM537" s="16">
        <f>武器2!AI537</f>
        <v>0</v>
      </c>
      <c r="AN537" s="16">
        <f>武器2!AJ537</f>
        <v>0.5047272727272728</v>
      </c>
      <c r="AO537" s="21">
        <f t="shared" si="172"/>
        <v>177</v>
      </c>
      <c r="AP537" s="21">
        <f t="shared" si="173"/>
        <v>155400</v>
      </c>
      <c r="AQ537" t="str">
        <f t="shared" si="174"/>
        <v>,漂亮的蘑菇,蓝水晶,坚硬的石头</v>
      </c>
      <c r="AR537" s="24" t="str">
        <f>IF(F537="c",getSring(AQ537,4),VLOOKUP(K537&amp;F537,test4,2,FALSE))</f>
        <v>石之精华</v>
      </c>
      <c r="AS537" s="24">
        <f t="shared" si="175"/>
        <v>30021</v>
      </c>
      <c r="AT537" s="24">
        <f t="shared" si="176"/>
        <v>37</v>
      </c>
      <c r="AU537" s="24" t="str">
        <f t="shared" si="184"/>
        <v>漂亮的蘑菇</v>
      </c>
      <c r="AV537" s="24">
        <f t="shared" si="177"/>
        <v>30023</v>
      </c>
      <c r="AW537" s="24">
        <f t="shared" si="178"/>
        <v>74</v>
      </c>
      <c r="AX537" s="24" t="str">
        <f t="shared" si="185"/>
        <v>蓝水晶</v>
      </c>
      <c r="AY537" s="24">
        <f t="shared" si="179"/>
        <v>30031</v>
      </c>
      <c r="AZ537" s="24">
        <f t="shared" si="180"/>
        <v>74</v>
      </c>
      <c r="BA537" s="24" t="str">
        <f t="shared" si="186"/>
        <v>坚硬的石头</v>
      </c>
      <c r="BB537" s="24">
        <f t="shared" si="181"/>
        <v>30035</v>
      </c>
      <c r="BC537" s="24">
        <f t="shared" si="187"/>
        <v>74</v>
      </c>
    </row>
    <row r="538" spans="1:55" ht="14.25" x14ac:dyDescent="0.2">
      <c r="A538">
        <f t="shared" si="182"/>
        <v>10536</v>
      </c>
      <c r="B538" s="16">
        <v>536</v>
      </c>
      <c r="C538" s="16" t="str">
        <f ca="1">武器1!C538</f>
        <v>IC1118</v>
      </c>
      <c r="D538" s="16" t="str">
        <f ca="1">武器1!D538</f>
        <v>坚硬的斯塞提烟斗</v>
      </c>
      <c r="E538" s="16">
        <f t="shared" si="168"/>
        <v>19</v>
      </c>
      <c r="F538" s="36" t="str">
        <f t="shared" si="167"/>
        <v>b</v>
      </c>
      <c r="G538" s="39">
        <f t="shared" si="183"/>
        <v>3</v>
      </c>
      <c r="H538" s="19" t="s">
        <v>21</v>
      </c>
      <c r="I538" s="3" t="s">
        <v>38</v>
      </c>
      <c r="J538" s="3" t="s">
        <v>933</v>
      </c>
      <c r="K538" s="3" t="str">
        <f t="shared" si="169"/>
        <v>物理</v>
      </c>
      <c r="L538" s="3">
        <f t="shared" si="170"/>
        <v>0</v>
      </c>
      <c r="M538" s="3">
        <f t="shared" si="171"/>
        <v>1</v>
      </c>
      <c r="N538" s="16">
        <v>10</v>
      </c>
      <c r="O538" s="16">
        <v>8</v>
      </c>
      <c r="P538" s="16">
        <f>武器2!L538</f>
        <v>135</v>
      </c>
      <c r="Q538" s="16">
        <f>武器2!M538</f>
        <v>0</v>
      </c>
      <c r="R538" s="16">
        <f>武器2!N538</f>
        <v>0</v>
      </c>
      <c r="S538" s="16">
        <f>武器2!O538</f>
        <v>0</v>
      </c>
      <c r="T538" s="16">
        <f>武器2!P538</f>
        <v>0</v>
      </c>
      <c r="U538" s="16">
        <f>武器2!Q538</f>
        <v>0</v>
      </c>
      <c r="V538" s="16">
        <f>武器2!R538</f>
        <v>0</v>
      </c>
      <c r="W538" s="16">
        <f>武器2!S538</f>
        <v>0</v>
      </c>
      <c r="X538" s="16">
        <f>武器2!T538</f>
        <v>0</v>
      </c>
      <c r="Y538" s="16">
        <f>武器2!U538</f>
        <v>0</v>
      </c>
      <c r="Z538" s="16">
        <f>武器2!V538</f>
        <v>0</v>
      </c>
      <c r="AA538" s="16">
        <f>武器2!W538</f>
        <v>0</v>
      </c>
      <c r="AB538" s="16">
        <f>武器2!X538</f>
        <v>0</v>
      </c>
      <c r="AC538" s="16">
        <f>武器2!Y538</f>
        <v>0</v>
      </c>
      <c r="AD538" s="16">
        <f>武器2!Z538</f>
        <v>0</v>
      </c>
      <c r="AE538" s="16">
        <f>武器2!AA538</f>
        <v>0</v>
      </c>
      <c r="AF538" s="16">
        <f>武器2!AB538</f>
        <v>0</v>
      </c>
      <c r="AG538" s="16">
        <f>武器2!AC538</f>
        <v>0</v>
      </c>
      <c r="AH538" s="16">
        <f>武器2!AD538</f>
        <v>0</v>
      </c>
      <c r="AI538" s="16">
        <f>武器2!AE538</f>
        <v>0</v>
      </c>
      <c r="AJ538" s="16">
        <f>武器2!AF538</f>
        <v>0</v>
      </c>
      <c r="AK538" s="16">
        <f>武器2!AG538</f>
        <v>0</v>
      </c>
      <c r="AL538" s="16">
        <f>武器2!AH538</f>
        <v>0</v>
      </c>
      <c r="AM538" s="16">
        <f>武器2!AI538</f>
        <v>0</v>
      </c>
      <c r="AN538" s="16">
        <f>武器2!AJ538</f>
        <v>0.57745454545454555</v>
      </c>
      <c r="AO538" s="21">
        <f t="shared" si="172"/>
        <v>202.5</v>
      </c>
      <c r="AP538" s="21">
        <f t="shared" si="173"/>
        <v>176400</v>
      </c>
      <c r="AQ538" t="str">
        <f t="shared" si="174"/>
        <v>,漂亮的蘑菇,蓝水晶,长獠牙</v>
      </c>
      <c r="AR538" s="24" t="str">
        <f>IF(F538="c",getSring(AQ538,4),VLOOKUP(K538&amp;F538,test4,2,FALSE))</f>
        <v>石之精华</v>
      </c>
      <c r="AS538" s="24">
        <f t="shared" si="175"/>
        <v>30021</v>
      </c>
      <c r="AT538" s="24">
        <f t="shared" si="176"/>
        <v>42</v>
      </c>
      <c r="AU538" s="24" t="str">
        <f t="shared" si="184"/>
        <v>漂亮的蘑菇</v>
      </c>
      <c r="AV538" s="24">
        <f t="shared" si="177"/>
        <v>30023</v>
      </c>
      <c r="AW538" s="24">
        <f t="shared" si="178"/>
        <v>84</v>
      </c>
      <c r="AX538" s="24" t="str">
        <f t="shared" si="185"/>
        <v>蓝水晶</v>
      </c>
      <c r="AY538" s="24">
        <f t="shared" si="179"/>
        <v>30031</v>
      </c>
      <c r="AZ538" s="24">
        <f t="shared" si="180"/>
        <v>84</v>
      </c>
      <c r="BA538" s="24" t="str">
        <f t="shared" si="186"/>
        <v>长獠牙</v>
      </c>
      <c r="BB538" s="24">
        <f t="shared" si="181"/>
        <v>30039</v>
      </c>
      <c r="BC538" s="24">
        <f t="shared" si="187"/>
        <v>84</v>
      </c>
    </row>
    <row r="539" spans="1:55" ht="14.25" x14ac:dyDescent="0.2">
      <c r="A539">
        <f t="shared" si="182"/>
        <v>10537</v>
      </c>
      <c r="B539" s="16">
        <v>537</v>
      </c>
      <c r="C539" s="16" t="str">
        <f ca="1">武器1!C539</f>
        <v>IC1155</v>
      </c>
      <c r="D539" s="16" t="str">
        <f ca="1">武器1!D539</f>
        <v>破旧的塞尔塔烟斗</v>
      </c>
      <c r="E539" s="16">
        <f t="shared" si="168"/>
        <v>5</v>
      </c>
      <c r="F539" s="36" t="str">
        <f t="shared" si="167"/>
        <v>c</v>
      </c>
      <c r="G539" s="39">
        <f t="shared" si="183"/>
        <v>4</v>
      </c>
      <c r="H539" s="19" t="s">
        <v>21</v>
      </c>
      <c r="I539" s="3" t="s">
        <v>38</v>
      </c>
      <c r="J539" s="3" t="s">
        <v>933</v>
      </c>
      <c r="K539" s="3" t="str">
        <f t="shared" si="169"/>
        <v/>
      </c>
      <c r="L539" s="3">
        <f t="shared" si="170"/>
        <v>0</v>
      </c>
      <c r="M539" s="3">
        <f t="shared" si="171"/>
        <v>0</v>
      </c>
      <c r="N539" s="16">
        <v>10</v>
      </c>
      <c r="O539" s="16">
        <v>1</v>
      </c>
      <c r="P539" s="16">
        <f>武器2!L539</f>
        <v>21</v>
      </c>
      <c r="Q539" s="16">
        <f>武器2!M539</f>
        <v>0</v>
      </c>
      <c r="R539" s="16">
        <f>武器2!N539</f>
        <v>0</v>
      </c>
      <c r="S539" s="16">
        <f>武器2!O539</f>
        <v>0</v>
      </c>
      <c r="T539" s="16">
        <f>武器2!P539</f>
        <v>0</v>
      </c>
      <c r="U539" s="16">
        <f>武器2!Q539</f>
        <v>0</v>
      </c>
      <c r="V539" s="16">
        <f>武器2!R539</f>
        <v>0</v>
      </c>
      <c r="W539" s="16">
        <f>武器2!S539</f>
        <v>0</v>
      </c>
      <c r="X539" s="16">
        <f>武器2!T539</f>
        <v>0</v>
      </c>
      <c r="Y539" s="16">
        <f>武器2!U539</f>
        <v>0</v>
      </c>
      <c r="Z539" s="16">
        <f>武器2!V539</f>
        <v>0</v>
      </c>
      <c r="AA539" s="16">
        <f>武器2!W539</f>
        <v>0</v>
      </c>
      <c r="AB539" s="16">
        <f>武器2!X539</f>
        <v>0</v>
      </c>
      <c r="AC539" s="16">
        <f>武器2!Y539</f>
        <v>0</v>
      </c>
      <c r="AD539" s="16">
        <f>武器2!Z539</f>
        <v>0</v>
      </c>
      <c r="AE539" s="16">
        <f>武器2!AA539</f>
        <v>0</v>
      </c>
      <c r="AF539" s="16">
        <f>武器2!AB539</f>
        <v>0</v>
      </c>
      <c r="AG539" s="16">
        <f>武器2!AC539</f>
        <v>0</v>
      </c>
      <c r="AH539" s="16">
        <f>武器2!AD539</f>
        <v>0</v>
      </c>
      <c r="AI539" s="16">
        <f>武器2!AE539</f>
        <v>0</v>
      </c>
      <c r="AJ539" s="16">
        <f>武器2!AF539</f>
        <v>0</v>
      </c>
      <c r="AK539" s="16">
        <f>武器2!AG539</f>
        <v>0</v>
      </c>
      <c r="AL539" s="16">
        <f>武器2!AH539</f>
        <v>0</v>
      </c>
      <c r="AM539" s="16">
        <f>武器2!AI539</f>
        <v>0</v>
      </c>
      <c r="AN539" s="16">
        <f>武器2!AJ539</f>
        <v>0</v>
      </c>
      <c r="AO539" s="21">
        <f t="shared" si="172"/>
        <v>31.5</v>
      </c>
      <c r="AP539" s="21">
        <f t="shared" si="173"/>
        <v>27450</v>
      </c>
      <c r="AQ539" t="str">
        <f t="shared" si="174"/>
        <v>,蘑菇,红水晶,多汁的坚果,稻草</v>
      </c>
      <c r="AR539" s="24" t="str">
        <f>IF(F539="c",getSring(AQ539,4),VLOOKUP(K539&amp;F539,test4,2,FALSE))</f>
        <v>稻草</v>
      </c>
      <c r="AS539" s="24">
        <f t="shared" si="175"/>
        <v>30026</v>
      </c>
      <c r="AT539" s="24">
        <f t="shared" si="176"/>
        <v>105</v>
      </c>
      <c r="AU539" s="24" t="str">
        <f t="shared" si="184"/>
        <v>蘑菇</v>
      </c>
      <c r="AV539" s="24">
        <f t="shared" si="177"/>
        <v>30022</v>
      </c>
      <c r="AW539" s="24">
        <f t="shared" si="178"/>
        <v>26</v>
      </c>
      <c r="AX539" s="24" t="str">
        <f t="shared" si="185"/>
        <v>红水晶</v>
      </c>
      <c r="AY539" s="24">
        <f t="shared" si="179"/>
        <v>30030</v>
      </c>
      <c r="AZ539" s="24">
        <f t="shared" si="180"/>
        <v>26</v>
      </c>
      <c r="BA539" s="24" t="str">
        <f t="shared" si="186"/>
        <v>多汁的坚果</v>
      </c>
      <c r="BB539" s="24">
        <f t="shared" si="181"/>
        <v>30042</v>
      </c>
      <c r="BC539" s="24">
        <f t="shared" si="187"/>
        <v>26</v>
      </c>
    </row>
    <row r="540" spans="1:55" ht="14.25" x14ac:dyDescent="0.2">
      <c r="A540">
        <f t="shared" si="182"/>
        <v>10538</v>
      </c>
      <c r="B540" s="16">
        <v>538</v>
      </c>
      <c r="C540" s="16" t="str">
        <f ca="1">武器1!C540</f>
        <v>IC1101</v>
      </c>
      <c r="D540" s="16" t="str">
        <f ca="1">武器1!D540</f>
        <v>破旧的卡尼亚烟斗</v>
      </c>
      <c r="E540" s="16">
        <f t="shared" si="168"/>
        <v>7</v>
      </c>
      <c r="F540" s="36" t="str">
        <f t="shared" si="167"/>
        <v>c</v>
      </c>
      <c r="G540" s="39">
        <f t="shared" si="183"/>
        <v>4</v>
      </c>
      <c r="H540" s="19" t="s">
        <v>21</v>
      </c>
      <c r="I540" s="3" t="s">
        <v>38</v>
      </c>
      <c r="J540" s="3" t="s">
        <v>933</v>
      </c>
      <c r="K540" s="3" t="str">
        <f t="shared" si="169"/>
        <v/>
      </c>
      <c r="L540" s="3">
        <f t="shared" si="170"/>
        <v>0</v>
      </c>
      <c r="M540" s="3">
        <f t="shared" si="171"/>
        <v>0</v>
      </c>
      <c r="N540" s="16">
        <v>10</v>
      </c>
      <c r="O540" s="16">
        <v>2</v>
      </c>
      <c r="P540" s="16">
        <f>武器2!L540</f>
        <v>42</v>
      </c>
      <c r="Q540" s="16">
        <f>武器2!M540</f>
        <v>0</v>
      </c>
      <c r="R540" s="16">
        <f>武器2!N540</f>
        <v>0</v>
      </c>
      <c r="S540" s="16">
        <f>武器2!O540</f>
        <v>0</v>
      </c>
      <c r="T540" s="16">
        <f>武器2!P540</f>
        <v>0</v>
      </c>
      <c r="U540" s="16">
        <f>武器2!Q540</f>
        <v>0</v>
      </c>
      <c r="V540" s="16">
        <f>武器2!R540</f>
        <v>0</v>
      </c>
      <c r="W540" s="16">
        <f>武器2!S540</f>
        <v>0</v>
      </c>
      <c r="X540" s="16">
        <f>武器2!T540</f>
        <v>0</v>
      </c>
      <c r="Y540" s="16">
        <f>武器2!U540</f>
        <v>0</v>
      </c>
      <c r="Z540" s="16">
        <f>武器2!V540</f>
        <v>0</v>
      </c>
      <c r="AA540" s="16">
        <f>武器2!W540</f>
        <v>0</v>
      </c>
      <c r="AB540" s="16">
        <f>武器2!X540</f>
        <v>0</v>
      </c>
      <c r="AC540" s="16">
        <f>武器2!Y540</f>
        <v>0</v>
      </c>
      <c r="AD540" s="16">
        <f>武器2!Z540</f>
        <v>0</v>
      </c>
      <c r="AE540" s="16">
        <f>武器2!AA540</f>
        <v>0</v>
      </c>
      <c r="AF540" s="16">
        <f>武器2!AB540</f>
        <v>0</v>
      </c>
      <c r="AG540" s="16">
        <f>武器2!AC540</f>
        <v>0</v>
      </c>
      <c r="AH540" s="16">
        <f>武器2!AD540</f>
        <v>0</v>
      </c>
      <c r="AI540" s="16">
        <f>武器2!AE540</f>
        <v>0</v>
      </c>
      <c r="AJ540" s="16">
        <f>武器2!AF540</f>
        <v>0</v>
      </c>
      <c r="AK540" s="16">
        <f>武器2!AG540</f>
        <v>0</v>
      </c>
      <c r="AL540" s="16">
        <f>武器2!AH540</f>
        <v>0</v>
      </c>
      <c r="AM540" s="16">
        <f>武器2!AI540</f>
        <v>0</v>
      </c>
      <c r="AN540" s="16">
        <f>武器2!AJ540</f>
        <v>0</v>
      </c>
      <c r="AO540" s="21">
        <f t="shared" si="172"/>
        <v>63</v>
      </c>
      <c r="AP540" s="21">
        <f t="shared" si="173"/>
        <v>55350</v>
      </c>
      <c r="AQ540" t="str">
        <f t="shared" si="174"/>
        <v>,稻草,红水晶,石头,狗牙</v>
      </c>
      <c r="AR540" s="24" t="str">
        <f>IF(F540="c",getSring(AQ540,4),VLOOKUP(K540&amp;F540,test4,2,FALSE))</f>
        <v>狗牙</v>
      </c>
      <c r="AS540" s="24">
        <f t="shared" si="175"/>
        <v>30038</v>
      </c>
      <c r="AT540" s="24">
        <f t="shared" si="176"/>
        <v>210</v>
      </c>
      <c r="AU540" s="24" t="str">
        <f t="shared" si="184"/>
        <v>稻草</v>
      </c>
      <c r="AV540" s="24">
        <f t="shared" si="177"/>
        <v>30026</v>
      </c>
      <c r="AW540" s="24">
        <f t="shared" si="178"/>
        <v>53</v>
      </c>
      <c r="AX540" s="24" t="str">
        <f t="shared" si="185"/>
        <v>红水晶</v>
      </c>
      <c r="AY540" s="24">
        <f t="shared" si="179"/>
        <v>30030</v>
      </c>
      <c r="AZ540" s="24">
        <f t="shared" si="180"/>
        <v>53</v>
      </c>
      <c r="BA540" s="24" t="str">
        <f t="shared" si="186"/>
        <v>石头</v>
      </c>
      <c r="BB540" s="24">
        <f t="shared" si="181"/>
        <v>30034</v>
      </c>
      <c r="BC540" s="24">
        <f t="shared" si="187"/>
        <v>53</v>
      </c>
    </row>
    <row r="541" spans="1:55" ht="14.25" x14ac:dyDescent="0.2">
      <c r="A541">
        <f t="shared" si="182"/>
        <v>10539</v>
      </c>
      <c r="B541" s="16">
        <v>539</v>
      </c>
      <c r="C541" s="16" t="str">
        <f ca="1">武器1!C541</f>
        <v>IC1103</v>
      </c>
      <c r="D541" s="16" t="str">
        <f ca="1">武器1!D541</f>
        <v>破旧的精钢烟斗</v>
      </c>
      <c r="E541" s="16">
        <f t="shared" si="168"/>
        <v>9</v>
      </c>
      <c r="F541" s="36" t="str">
        <f t="shared" si="167"/>
        <v>c</v>
      </c>
      <c r="G541" s="39">
        <f t="shared" si="183"/>
        <v>4</v>
      </c>
      <c r="H541" s="19" t="s">
        <v>21</v>
      </c>
      <c r="I541" s="3" t="s">
        <v>38</v>
      </c>
      <c r="J541" s="3" t="s">
        <v>933</v>
      </c>
      <c r="K541" s="3" t="str">
        <f t="shared" si="169"/>
        <v/>
      </c>
      <c r="L541" s="3">
        <f t="shared" si="170"/>
        <v>0</v>
      </c>
      <c r="M541" s="3">
        <f t="shared" si="171"/>
        <v>0</v>
      </c>
      <c r="N541" s="16">
        <v>10</v>
      </c>
      <c r="O541" s="16">
        <v>3</v>
      </c>
      <c r="P541" s="16">
        <f>武器2!L541</f>
        <v>64</v>
      </c>
      <c r="Q541" s="16">
        <f>武器2!M541</f>
        <v>0</v>
      </c>
      <c r="R541" s="16">
        <f>武器2!N541</f>
        <v>0</v>
      </c>
      <c r="S541" s="16">
        <f>武器2!O541</f>
        <v>0</v>
      </c>
      <c r="T541" s="16">
        <f>武器2!P541</f>
        <v>0</v>
      </c>
      <c r="U541" s="16">
        <f>武器2!Q541</f>
        <v>0</v>
      </c>
      <c r="V541" s="16">
        <f>武器2!R541</f>
        <v>0</v>
      </c>
      <c r="W541" s="16">
        <f>武器2!S541</f>
        <v>0</v>
      </c>
      <c r="X541" s="16">
        <f>武器2!T541</f>
        <v>0</v>
      </c>
      <c r="Y541" s="16">
        <f>武器2!U541</f>
        <v>0</v>
      </c>
      <c r="Z541" s="16">
        <f>武器2!V541</f>
        <v>0</v>
      </c>
      <c r="AA541" s="16">
        <f>武器2!W541</f>
        <v>0</v>
      </c>
      <c r="AB541" s="16">
        <f>武器2!X541</f>
        <v>0</v>
      </c>
      <c r="AC541" s="16">
        <f>武器2!Y541</f>
        <v>0</v>
      </c>
      <c r="AD541" s="16">
        <f>武器2!Z541</f>
        <v>0</v>
      </c>
      <c r="AE541" s="16">
        <f>武器2!AA541</f>
        <v>0</v>
      </c>
      <c r="AF541" s="16">
        <f>武器2!AB541</f>
        <v>0</v>
      </c>
      <c r="AG541" s="16">
        <f>武器2!AC541</f>
        <v>0</v>
      </c>
      <c r="AH541" s="16">
        <f>武器2!AD541</f>
        <v>0</v>
      </c>
      <c r="AI541" s="16">
        <f>武器2!AE541</f>
        <v>0</v>
      </c>
      <c r="AJ541" s="16">
        <f>武器2!AF541</f>
        <v>0</v>
      </c>
      <c r="AK541" s="16">
        <f>武器2!AG541</f>
        <v>0</v>
      </c>
      <c r="AL541" s="16">
        <f>武器2!AH541</f>
        <v>0</v>
      </c>
      <c r="AM541" s="16">
        <f>武器2!AI541</f>
        <v>0</v>
      </c>
      <c r="AN541" s="16">
        <f>武器2!AJ541</f>
        <v>0</v>
      </c>
      <c r="AO541" s="21">
        <f t="shared" si="172"/>
        <v>96</v>
      </c>
      <c r="AP541" s="21">
        <f t="shared" si="173"/>
        <v>84000</v>
      </c>
      <c r="AQ541" t="str">
        <f t="shared" si="174"/>
        <v>,石头,稻草,红水晶,狗牙</v>
      </c>
      <c r="AR541" s="24" t="str">
        <f>IF(F541="c",getSring(AQ541,4),VLOOKUP(K541&amp;F541,test4,2,FALSE))</f>
        <v>狗牙</v>
      </c>
      <c r="AS541" s="24">
        <f t="shared" si="175"/>
        <v>30038</v>
      </c>
      <c r="AT541" s="24">
        <f t="shared" si="176"/>
        <v>320</v>
      </c>
      <c r="AU541" s="24" t="str">
        <f t="shared" si="184"/>
        <v>石头</v>
      </c>
      <c r="AV541" s="24">
        <f t="shared" si="177"/>
        <v>30034</v>
      </c>
      <c r="AW541" s="24">
        <f t="shared" si="178"/>
        <v>80</v>
      </c>
      <c r="AX541" s="24" t="str">
        <f t="shared" si="185"/>
        <v>稻草</v>
      </c>
      <c r="AY541" s="24">
        <f t="shared" si="179"/>
        <v>30026</v>
      </c>
      <c r="AZ541" s="24">
        <f t="shared" si="180"/>
        <v>80</v>
      </c>
      <c r="BA541" s="24" t="str">
        <f t="shared" si="186"/>
        <v>红水晶</v>
      </c>
      <c r="BB541" s="24">
        <f t="shared" si="181"/>
        <v>30030</v>
      </c>
      <c r="BC541" s="24">
        <f t="shared" si="187"/>
        <v>80</v>
      </c>
    </row>
    <row r="542" spans="1:55" ht="14.25" x14ac:dyDescent="0.2">
      <c r="A542">
        <f t="shared" si="182"/>
        <v>10540</v>
      </c>
      <c r="B542" s="16">
        <v>540</v>
      </c>
      <c r="C542" s="16" t="str">
        <f ca="1">武器1!C542</f>
        <v>IC1143</v>
      </c>
      <c r="D542" s="16" t="str">
        <f ca="1">武器1!D542</f>
        <v>初级的青铜烟斗</v>
      </c>
      <c r="E542" s="16">
        <f t="shared" si="168"/>
        <v>11</v>
      </c>
      <c r="F542" s="36" t="str">
        <f t="shared" si="167"/>
        <v>c</v>
      </c>
      <c r="G542" s="39">
        <f t="shared" si="183"/>
        <v>4</v>
      </c>
      <c r="H542" s="19" t="s">
        <v>21</v>
      </c>
      <c r="I542" s="3" t="s">
        <v>38</v>
      </c>
      <c r="J542" s="3" t="s">
        <v>933</v>
      </c>
      <c r="K542" s="3" t="str">
        <f t="shared" si="169"/>
        <v/>
      </c>
      <c r="L542" s="3">
        <f t="shared" si="170"/>
        <v>0</v>
      </c>
      <c r="M542" s="3">
        <f t="shared" si="171"/>
        <v>0</v>
      </c>
      <c r="N542" s="16">
        <v>10</v>
      </c>
      <c r="O542" s="16">
        <v>4</v>
      </c>
      <c r="P542" s="16">
        <f>武器2!L542</f>
        <v>85</v>
      </c>
      <c r="Q542" s="16">
        <f>武器2!M542</f>
        <v>0</v>
      </c>
      <c r="R542" s="16">
        <f>武器2!N542</f>
        <v>0</v>
      </c>
      <c r="S542" s="16">
        <f>武器2!O542</f>
        <v>0</v>
      </c>
      <c r="T542" s="16">
        <f>武器2!P542</f>
        <v>0</v>
      </c>
      <c r="U542" s="16">
        <f>武器2!Q542</f>
        <v>0</v>
      </c>
      <c r="V542" s="16">
        <f>武器2!R542</f>
        <v>0</v>
      </c>
      <c r="W542" s="16">
        <f>武器2!S542</f>
        <v>0</v>
      </c>
      <c r="X542" s="16">
        <f>武器2!T542</f>
        <v>0</v>
      </c>
      <c r="Y542" s="16">
        <f>武器2!U542</f>
        <v>0</v>
      </c>
      <c r="Z542" s="16">
        <f>武器2!V542</f>
        <v>0</v>
      </c>
      <c r="AA542" s="16">
        <f>武器2!W542</f>
        <v>0</v>
      </c>
      <c r="AB542" s="16">
        <f>武器2!X542</f>
        <v>0</v>
      </c>
      <c r="AC542" s="16">
        <f>武器2!Y542</f>
        <v>0</v>
      </c>
      <c r="AD542" s="16">
        <f>武器2!Z542</f>
        <v>0</v>
      </c>
      <c r="AE542" s="16">
        <f>武器2!AA542</f>
        <v>0</v>
      </c>
      <c r="AF542" s="16">
        <f>武器2!AB542</f>
        <v>0</v>
      </c>
      <c r="AG542" s="16">
        <f>武器2!AC542</f>
        <v>0</v>
      </c>
      <c r="AH542" s="16">
        <f>武器2!AD542</f>
        <v>0</v>
      </c>
      <c r="AI542" s="16">
        <f>武器2!AE542</f>
        <v>0</v>
      </c>
      <c r="AJ542" s="16">
        <f>武器2!AF542</f>
        <v>0</v>
      </c>
      <c r="AK542" s="16">
        <f>武器2!AG542</f>
        <v>0</v>
      </c>
      <c r="AL542" s="16">
        <f>武器2!AH542</f>
        <v>0</v>
      </c>
      <c r="AM542" s="16">
        <f>武器2!AI542</f>
        <v>0</v>
      </c>
      <c r="AN542" s="16">
        <f>武器2!AJ542</f>
        <v>0</v>
      </c>
      <c r="AO542" s="21">
        <f t="shared" si="172"/>
        <v>127.5</v>
      </c>
      <c r="AP542" s="21">
        <f t="shared" si="173"/>
        <v>111450</v>
      </c>
      <c r="AQ542" t="str">
        <f t="shared" si="174"/>
        <v>,石头,红水晶,多汁的坚果,蘑菇</v>
      </c>
      <c r="AR542" s="24" t="str">
        <f>IF(F542="c",getSring(AQ542,4),VLOOKUP(K542&amp;F542,test4,2,FALSE))</f>
        <v>蘑菇</v>
      </c>
      <c r="AS542" s="24">
        <f t="shared" si="175"/>
        <v>30022</v>
      </c>
      <c r="AT542" s="24">
        <f t="shared" si="176"/>
        <v>425</v>
      </c>
      <c r="AU542" s="24" t="str">
        <f t="shared" si="184"/>
        <v>石头</v>
      </c>
      <c r="AV542" s="24">
        <f t="shared" si="177"/>
        <v>30034</v>
      </c>
      <c r="AW542" s="24">
        <f t="shared" si="178"/>
        <v>106</v>
      </c>
      <c r="AX542" s="24" t="str">
        <f t="shared" si="185"/>
        <v>红水晶</v>
      </c>
      <c r="AY542" s="24">
        <f t="shared" si="179"/>
        <v>30030</v>
      </c>
      <c r="AZ542" s="24">
        <f t="shared" si="180"/>
        <v>106</v>
      </c>
      <c r="BA542" s="24" t="str">
        <f t="shared" si="186"/>
        <v>多汁的坚果</v>
      </c>
      <c r="BB542" s="24">
        <f t="shared" si="181"/>
        <v>30042</v>
      </c>
      <c r="BC542" s="24">
        <f t="shared" si="187"/>
        <v>106</v>
      </c>
    </row>
    <row r="543" spans="1:55" ht="14.25" x14ac:dyDescent="0.2">
      <c r="A543">
        <f t="shared" si="182"/>
        <v>10541</v>
      </c>
      <c r="B543" s="16">
        <v>541</v>
      </c>
      <c r="C543" s="16" t="str">
        <f ca="1">武器1!C543</f>
        <v>IC1106</v>
      </c>
      <c r="D543" s="16" t="str">
        <f ca="1">武器1!D543</f>
        <v>破旧的卡尼亚烟斗</v>
      </c>
      <c r="E543" s="16">
        <f t="shared" si="168"/>
        <v>13</v>
      </c>
      <c r="F543" s="36" t="str">
        <f t="shared" si="167"/>
        <v>c</v>
      </c>
      <c r="G543" s="39">
        <f t="shared" si="183"/>
        <v>4</v>
      </c>
      <c r="H543" s="19" t="s">
        <v>21</v>
      </c>
      <c r="I543" s="3" t="s">
        <v>38</v>
      </c>
      <c r="J543" s="3" t="s">
        <v>933</v>
      </c>
      <c r="K543" s="3" t="str">
        <f t="shared" si="169"/>
        <v/>
      </c>
      <c r="L543" s="3">
        <f t="shared" si="170"/>
        <v>0</v>
      </c>
      <c r="M543" s="3">
        <f t="shared" si="171"/>
        <v>0</v>
      </c>
      <c r="N543" s="16">
        <v>10</v>
      </c>
      <c r="O543" s="16">
        <v>5</v>
      </c>
      <c r="P543" s="16">
        <f>武器2!L543</f>
        <v>106</v>
      </c>
      <c r="Q543" s="16">
        <f>武器2!M543</f>
        <v>0</v>
      </c>
      <c r="R543" s="16">
        <f>武器2!N543</f>
        <v>0</v>
      </c>
      <c r="S543" s="16">
        <f>武器2!O543</f>
        <v>0</v>
      </c>
      <c r="T543" s="16">
        <f>武器2!P543</f>
        <v>0</v>
      </c>
      <c r="U543" s="16">
        <f>武器2!Q543</f>
        <v>0</v>
      </c>
      <c r="V543" s="16">
        <f>武器2!R543</f>
        <v>0</v>
      </c>
      <c r="W543" s="16">
        <f>武器2!S543</f>
        <v>0</v>
      </c>
      <c r="X543" s="16">
        <f>武器2!T543</f>
        <v>0</v>
      </c>
      <c r="Y543" s="16">
        <f>武器2!U543</f>
        <v>0</v>
      </c>
      <c r="Z543" s="16">
        <f>武器2!V543</f>
        <v>0</v>
      </c>
      <c r="AA543" s="16">
        <f>武器2!W543</f>
        <v>0</v>
      </c>
      <c r="AB543" s="16">
        <f>武器2!X543</f>
        <v>0</v>
      </c>
      <c r="AC543" s="16">
        <f>武器2!Y543</f>
        <v>0</v>
      </c>
      <c r="AD543" s="16">
        <f>武器2!Z543</f>
        <v>0</v>
      </c>
      <c r="AE543" s="16">
        <f>武器2!AA543</f>
        <v>0</v>
      </c>
      <c r="AF543" s="16">
        <f>武器2!AB543</f>
        <v>0</v>
      </c>
      <c r="AG543" s="16">
        <f>武器2!AC543</f>
        <v>0</v>
      </c>
      <c r="AH543" s="16">
        <f>武器2!AD543</f>
        <v>0</v>
      </c>
      <c r="AI543" s="16">
        <f>武器2!AE543</f>
        <v>0</v>
      </c>
      <c r="AJ543" s="16">
        <f>武器2!AF543</f>
        <v>0</v>
      </c>
      <c r="AK543" s="16">
        <f>武器2!AG543</f>
        <v>0</v>
      </c>
      <c r="AL543" s="16">
        <f>武器2!AH543</f>
        <v>0</v>
      </c>
      <c r="AM543" s="16">
        <f>武器2!AI543</f>
        <v>0</v>
      </c>
      <c r="AN543" s="16">
        <f>武器2!AJ543</f>
        <v>0</v>
      </c>
      <c r="AO543" s="21">
        <f t="shared" si="172"/>
        <v>159</v>
      </c>
      <c r="AP543" s="21">
        <f t="shared" si="173"/>
        <v>139350</v>
      </c>
      <c r="AQ543" t="str">
        <f t="shared" si="174"/>
        <v>,多汁的坚果,狗牙,石头,稻草</v>
      </c>
      <c r="AR543" s="24" t="str">
        <f>IF(F543="c",getSring(AQ543,4),VLOOKUP(K543&amp;F543,test4,2,FALSE))</f>
        <v>稻草</v>
      </c>
      <c r="AS543" s="24">
        <f t="shared" si="175"/>
        <v>30026</v>
      </c>
      <c r="AT543" s="24">
        <f t="shared" si="176"/>
        <v>530</v>
      </c>
      <c r="AU543" s="24" t="str">
        <f t="shared" si="184"/>
        <v>多汁的坚果</v>
      </c>
      <c r="AV543" s="24">
        <f t="shared" si="177"/>
        <v>30042</v>
      </c>
      <c r="AW543" s="24">
        <f t="shared" si="178"/>
        <v>133</v>
      </c>
      <c r="AX543" s="24" t="str">
        <f t="shared" si="185"/>
        <v>狗牙</v>
      </c>
      <c r="AY543" s="24">
        <f t="shared" si="179"/>
        <v>30038</v>
      </c>
      <c r="AZ543" s="24">
        <f t="shared" si="180"/>
        <v>133</v>
      </c>
      <c r="BA543" s="24" t="str">
        <f t="shared" si="186"/>
        <v>石头</v>
      </c>
      <c r="BB543" s="24">
        <f t="shared" si="181"/>
        <v>30034</v>
      </c>
      <c r="BC543" s="24">
        <f t="shared" si="187"/>
        <v>133</v>
      </c>
    </row>
    <row r="544" spans="1:55" ht="14.25" x14ac:dyDescent="0.2">
      <c r="A544">
        <f t="shared" si="182"/>
        <v>10542</v>
      </c>
      <c r="B544" s="16">
        <v>542</v>
      </c>
      <c r="C544" s="16" t="str">
        <f ca="1">武器1!C544</f>
        <v>IC1155</v>
      </c>
      <c r="D544" s="16" t="str">
        <f ca="1">武器1!D544</f>
        <v>普通的空灵烟斗</v>
      </c>
      <c r="E544" s="16">
        <f t="shared" si="168"/>
        <v>15</v>
      </c>
      <c r="F544" s="36" t="str">
        <f t="shared" si="167"/>
        <v>c</v>
      </c>
      <c r="G544" s="39">
        <f t="shared" si="183"/>
        <v>4</v>
      </c>
      <c r="H544" s="19" t="s">
        <v>21</v>
      </c>
      <c r="I544" s="3" t="s">
        <v>38</v>
      </c>
      <c r="J544" s="3" t="s">
        <v>933</v>
      </c>
      <c r="K544" s="3" t="str">
        <f t="shared" si="169"/>
        <v/>
      </c>
      <c r="L544" s="3">
        <f t="shared" si="170"/>
        <v>0</v>
      </c>
      <c r="M544" s="3">
        <f t="shared" si="171"/>
        <v>0</v>
      </c>
      <c r="N544" s="16">
        <v>10</v>
      </c>
      <c r="O544" s="16">
        <v>6</v>
      </c>
      <c r="P544" s="16">
        <f>武器2!L544</f>
        <v>128</v>
      </c>
      <c r="Q544" s="16">
        <f>武器2!M544</f>
        <v>0</v>
      </c>
      <c r="R544" s="16">
        <f>武器2!N544</f>
        <v>0</v>
      </c>
      <c r="S544" s="16">
        <f>武器2!O544</f>
        <v>0</v>
      </c>
      <c r="T544" s="16">
        <f>武器2!P544</f>
        <v>0</v>
      </c>
      <c r="U544" s="16">
        <f>武器2!Q544</f>
        <v>0</v>
      </c>
      <c r="V544" s="16">
        <f>武器2!R544</f>
        <v>0</v>
      </c>
      <c r="W544" s="16">
        <f>武器2!S544</f>
        <v>0</v>
      </c>
      <c r="X544" s="16">
        <f>武器2!T544</f>
        <v>0</v>
      </c>
      <c r="Y544" s="16">
        <f>武器2!U544</f>
        <v>0</v>
      </c>
      <c r="Z544" s="16">
        <f>武器2!V544</f>
        <v>0</v>
      </c>
      <c r="AA544" s="16">
        <f>武器2!W544</f>
        <v>0</v>
      </c>
      <c r="AB544" s="16">
        <f>武器2!X544</f>
        <v>0</v>
      </c>
      <c r="AC544" s="16">
        <f>武器2!Y544</f>
        <v>0</v>
      </c>
      <c r="AD544" s="16">
        <f>武器2!Z544</f>
        <v>0</v>
      </c>
      <c r="AE544" s="16">
        <f>武器2!AA544</f>
        <v>0</v>
      </c>
      <c r="AF544" s="16">
        <f>武器2!AB544</f>
        <v>0</v>
      </c>
      <c r="AG544" s="16">
        <f>武器2!AC544</f>
        <v>0</v>
      </c>
      <c r="AH544" s="16">
        <f>武器2!AD544</f>
        <v>0</v>
      </c>
      <c r="AI544" s="16">
        <f>武器2!AE544</f>
        <v>0</v>
      </c>
      <c r="AJ544" s="16">
        <f>武器2!AF544</f>
        <v>0</v>
      </c>
      <c r="AK544" s="16">
        <f>武器2!AG544</f>
        <v>0</v>
      </c>
      <c r="AL544" s="16">
        <f>武器2!AH544</f>
        <v>0</v>
      </c>
      <c r="AM544" s="16">
        <f>武器2!AI544</f>
        <v>0</v>
      </c>
      <c r="AN544" s="16">
        <f>武器2!AJ544</f>
        <v>0</v>
      </c>
      <c r="AO544" s="21">
        <f t="shared" si="172"/>
        <v>192</v>
      </c>
      <c r="AP544" s="21">
        <f t="shared" si="173"/>
        <v>168000</v>
      </c>
      <c r="AQ544" t="str">
        <f t="shared" si="174"/>
        <v>,狗牙,蘑菇,红水晶,稻草</v>
      </c>
      <c r="AR544" s="24" t="str">
        <f>IF(F544="c",getSring(AQ544,4),VLOOKUP(K544&amp;F544,test4,2,FALSE))</f>
        <v>稻草</v>
      </c>
      <c r="AS544" s="24">
        <f t="shared" si="175"/>
        <v>30026</v>
      </c>
      <c r="AT544" s="24">
        <f t="shared" si="176"/>
        <v>640</v>
      </c>
      <c r="AU544" s="24" t="str">
        <f t="shared" si="184"/>
        <v>狗牙</v>
      </c>
      <c r="AV544" s="24">
        <f t="shared" si="177"/>
        <v>30038</v>
      </c>
      <c r="AW544" s="24">
        <f t="shared" si="178"/>
        <v>160</v>
      </c>
      <c r="AX544" s="24" t="str">
        <f t="shared" si="185"/>
        <v>蘑菇</v>
      </c>
      <c r="AY544" s="24">
        <f t="shared" si="179"/>
        <v>30022</v>
      </c>
      <c r="AZ544" s="24">
        <f t="shared" si="180"/>
        <v>160</v>
      </c>
      <c r="BA544" s="24" t="str">
        <f t="shared" si="186"/>
        <v>红水晶</v>
      </c>
      <c r="BB544" s="24">
        <f t="shared" si="181"/>
        <v>30030</v>
      </c>
      <c r="BC544" s="24">
        <f t="shared" si="187"/>
        <v>160</v>
      </c>
    </row>
    <row r="545" spans="1:55" ht="14.25" x14ac:dyDescent="0.2">
      <c r="A545">
        <f t="shared" si="182"/>
        <v>10543</v>
      </c>
      <c r="B545" s="16">
        <v>543</v>
      </c>
      <c r="C545" s="16" t="str">
        <f ca="1">武器1!C545</f>
        <v>IC1104</v>
      </c>
      <c r="D545" s="16" t="str">
        <f ca="1">武器1!D545</f>
        <v>破旧的女神烟斗</v>
      </c>
      <c r="E545" s="16">
        <f t="shared" si="168"/>
        <v>17</v>
      </c>
      <c r="F545" s="36" t="str">
        <f t="shared" si="167"/>
        <v>c</v>
      </c>
      <c r="G545" s="39">
        <f t="shared" si="183"/>
        <v>4</v>
      </c>
      <c r="H545" s="19" t="s">
        <v>21</v>
      </c>
      <c r="I545" s="3" t="s">
        <v>38</v>
      </c>
      <c r="J545" s="3" t="s">
        <v>933</v>
      </c>
      <c r="K545" s="3" t="str">
        <f t="shared" si="169"/>
        <v/>
      </c>
      <c r="L545" s="3">
        <f t="shared" si="170"/>
        <v>0</v>
      </c>
      <c r="M545" s="3">
        <f t="shared" si="171"/>
        <v>0</v>
      </c>
      <c r="N545" s="16">
        <v>10</v>
      </c>
      <c r="O545" s="16">
        <v>7</v>
      </c>
      <c r="P545" s="16">
        <f>武器2!L545</f>
        <v>149</v>
      </c>
      <c r="Q545" s="16">
        <f>武器2!M545</f>
        <v>0</v>
      </c>
      <c r="R545" s="16">
        <f>武器2!N545</f>
        <v>0</v>
      </c>
      <c r="S545" s="16">
        <f>武器2!O545</f>
        <v>0</v>
      </c>
      <c r="T545" s="16">
        <f>武器2!P545</f>
        <v>0</v>
      </c>
      <c r="U545" s="16">
        <f>武器2!Q545</f>
        <v>0</v>
      </c>
      <c r="V545" s="16">
        <f>武器2!R545</f>
        <v>0</v>
      </c>
      <c r="W545" s="16">
        <f>武器2!S545</f>
        <v>0</v>
      </c>
      <c r="X545" s="16">
        <f>武器2!T545</f>
        <v>0</v>
      </c>
      <c r="Y545" s="16">
        <f>武器2!U545</f>
        <v>0</v>
      </c>
      <c r="Z545" s="16">
        <f>武器2!V545</f>
        <v>0</v>
      </c>
      <c r="AA545" s="16">
        <f>武器2!W545</f>
        <v>0</v>
      </c>
      <c r="AB545" s="16">
        <f>武器2!X545</f>
        <v>0</v>
      </c>
      <c r="AC545" s="16">
        <f>武器2!Y545</f>
        <v>0</v>
      </c>
      <c r="AD545" s="16">
        <f>武器2!Z545</f>
        <v>0</v>
      </c>
      <c r="AE545" s="16">
        <f>武器2!AA545</f>
        <v>0</v>
      </c>
      <c r="AF545" s="16">
        <f>武器2!AB545</f>
        <v>0</v>
      </c>
      <c r="AG545" s="16">
        <f>武器2!AC545</f>
        <v>0</v>
      </c>
      <c r="AH545" s="16">
        <f>武器2!AD545</f>
        <v>0</v>
      </c>
      <c r="AI545" s="16">
        <f>武器2!AE545</f>
        <v>0</v>
      </c>
      <c r="AJ545" s="16">
        <f>武器2!AF545</f>
        <v>0</v>
      </c>
      <c r="AK545" s="16">
        <f>武器2!AG545</f>
        <v>0</v>
      </c>
      <c r="AL545" s="16">
        <f>武器2!AH545</f>
        <v>0</v>
      </c>
      <c r="AM545" s="16">
        <f>武器2!AI545</f>
        <v>0</v>
      </c>
      <c r="AN545" s="16">
        <f>武器2!AJ545</f>
        <v>0</v>
      </c>
      <c r="AO545" s="21">
        <f t="shared" si="172"/>
        <v>223.5</v>
      </c>
      <c r="AP545" s="21">
        <f t="shared" si="173"/>
        <v>195450</v>
      </c>
      <c r="AQ545" t="str">
        <f t="shared" si="174"/>
        <v>,狗牙,蘑菇,红水晶,石头</v>
      </c>
      <c r="AR545" s="24" t="str">
        <f>IF(F545="c",getSring(AQ545,4),VLOOKUP(K545&amp;F545,test4,2,FALSE))</f>
        <v>石头</v>
      </c>
      <c r="AS545" s="24">
        <f t="shared" si="175"/>
        <v>30034</v>
      </c>
      <c r="AT545" s="24">
        <f t="shared" si="176"/>
        <v>745</v>
      </c>
      <c r="AU545" s="24" t="str">
        <f t="shared" si="184"/>
        <v>狗牙</v>
      </c>
      <c r="AV545" s="24">
        <f t="shared" si="177"/>
        <v>30038</v>
      </c>
      <c r="AW545" s="24">
        <f t="shared" si="178"/>
        <v>186</v>
      </c>
      <c r="AX545" s="24" t="str">
        <f t="shared" si="185"/>
        <v>蘑菇</v>
      </c>
      <c r="AY545" s="24">
        <f t="shared" si="179"/>
        <v>30022</v>
      </c>
      <c r="AZ545" s="24">
        <f t="shared" si="180"/>
        <v>186</v>
      </c>
      <c r="BA545" s="24" t="str">
        <f t="shared" si="186"/>
        <v>红水晶</v>
      </c>
      <c r="BB545" s="24">
        <f t="shared" si="181"/>
        <v>30030</v>
      </c>
      <c r="BC545" s="24">
        <f t="shared" si="187"/>
        <v>186</v>
      </c>
    </row>
    <row r="546" spans="1:55" ht="14.25" x14ac:dyDescent="0.2">
      <c r="A546">
        <f t="shared" si="182"/>
        <v>10544</v>
      </c>
      <c r="B546" s="16">
        <v>544</v>
      </c>
      <c r="C546" s="16" t="str">
        <f ca="1">武器1!C546</f>
        <v>IC1104</v>
      </c>
      <c r="D546" s="16" t="str">
        <f ca="1">武器1!D546</f>
        <v>一般的魔王烟斗</v>
      </c>
      <c r="E546" s="16">
        <f t="shared" si="168"/>
        <v>19</v>
      </c>
      <c r="F546" s="36" t="str">
        <f t="shared" si="167"/>
        <v>c</v>
      </c>
      <c r="G546" s="39">
        <f t="shared" si="183"/>
        <v>4</v>
      </c>
      <c r="H546" s="19" t="s">
        <v>21</v>
      </c>
      <c r="I546" s="3" t="s">
        <v>38</v>
      </c>
      <c r="J546" s="3" t="s">
        <v>933</v>
      </c>
      <c r="K546" s="3" t="str">
        <f t="shared" si="169"/>
        <v/>
      </c>
      <c r="L546" s="3">
        <f t="shared" si="170"/>
        <v>0</v>
      </c>
      <c r="M546" s="3">
        <f t="shared" si="171"/>
        <v>0</v>
      </c>
      <c r="N546" s="16">
        <v>10</v>
      </c>
      <c r="O546" s="16">
        <v>8</v>
      </c>
      <c r="P546" s="16">
        <f>武器2!L546</f>
        <v>170</v>
      </c>
      <c r="Q546" s="16">
        <f>武器2!M546</f>
        <v>0</v>
      </c>
      <c r="R546" s="16">
        <f>武器2!N546</f>
        <v>0</v>
      </c>
      <c r="S546" s="16">
        <f>武器2!O546</f>
        <v>0</v>
      </c>
      <c r="T546" s="16">
        <f>武器2!P546</f>
        <v>0</v>
      </c>
      <c r="U546" s="16">
        <f>武器2!Q546</f>
        <v>0</v>
      </c>
      <c r="V546" s="16">
        <f>武器2!R546</f>
        <v>0</v>
      </c>
      <c r="W546" s="16">
        <f>武器2!S546</f>
        <v>0</v>
      </c>
      <c r="X546" s="16">
        <f>武器2!T546</f>
        <v>0</v>
      </c>
      <c r="Y546" s="16">
        <f>武器2!U546</f>
        <v>0</v>
      </c>
      <c r="Z546" s="16">
        <f>武器2!V546</f>
        <v>0</v>
      </c>
      <c r="AA546" s="16">
        <f>武器2!W546</f>
        <v>0</v>
      </c>
      <c r="AB546" s="16">
        <f>武器2!X546</f>
        <v>0</v>
      </c>
      <c r="AC546" s="16">
        <f>武器2!Y546</f>
        <v>0</v>
      </c>
      <c r="AD546" s="16">
        <f>武器2!Z546</f>
        <v>0</v>
      </c>
      <c r="AE546" s="16">
        <f>武器2!AA546</f>
        <v>0</v>
      </c>
      <c r="AF546" s="16">
        <f>武器2!AB546</f>
        <v>0</v>
      </c>
      <c r="AG546" s="16">
        <f>武器2!AC546</f>
        <v>0</v>
      </c>
      <c r="AH546" s="16">
        <f>武器2!AD546</f>
        <v>0</v>
      </c>
      <c r="AI546" s="16">
        <f>武器2!AE546</f>
        <v>0</v>
      </c>
      <c r="AJ546" s="16">
        <f>武器2!AF546</f>
        <v>0</v>
      </c>
      <c r="AK546" s="16">
        <f>武器2!AG546</f>
        <v>0</v>
      </c>
      <c r="AL546" s="16">
        <f>武器2!AH546</f>
        <v>0</v>
      </c>
      <c r="AM546" s="16">
        <f>武器2!AI546</f>
        <v>0</v>
      </c>
      <c r="AN546" s="16">
        <f>武器2!AJ546</f>
        <v>0</v>
      </c>
      <c r="AO546" s="21">
        <f t="shared" si="172"/>
        <v>255</v>
      </c>
      <c r="AP546" s="21">
        <f t="shared" si="173"/>
        <v>223350</v>
      </c>
      <c r="AQ546" t="str">
        <f t="shared" si="174"/>
        <v>,狗牙,石头,稻草,多汁的坚果</v>
      </c>
      <c r="AR546" s="24" t="str">
        <f>IF(F546="c",getSring(AQ546,4),VLOOKUP(K546&amp;F546,test4,2,FALSE))</f>
        <v>多汁的坚果</v>
      </c>
      <c r="AS546" s="24">
        <f t="shared" si="175"/>
        <v>30042</v>
      </c>
      <c r="AT546" s="24">
        <f t="shared" si="176"/>
        <v>850</v>
      </c>
      <c r="AU546" s="24" t="str">
        <f t="shared" si="184"/>
        <v>狗牙</v>
      </c>
      <c r="AV546" s="24">
        <f t="shared" si="177"/>
        <v>30038</v>
      </c>
      <c r="AW546" s="24">
        <f t="shared" si="178"/>
        <v>213</v>
      </c>
      <c r="AX546" s="24" t="str">
        <f t="shared" si="185"/>
        <v>石头</v>
      </c>
      <c r="AY546" s="24">
        <f t="shared" si="179"/>
        <v>30034</v>
      </c>
      <c r="AZ546" s="24">
        <f t="shared" si="180"/>
        <v>213</v>
      </c>
      <c r="BA546" s="24" t="str">
        <f t="shared" si="186"/>
        <v>稻草</v>
      </c>
      <c r="BB546" s="24">
        <f t="shared" si="181"/>
        <v>30026</v>
      </c>
      <c r="BC546" s="24">
        <f t="shared" si="187"/>
        <v>213</v>
      </c>
    </row>
    <row r="547" spans="1:55" ht="14.25" x14ac:dyDescent="0.2">
      <c r="A547">
        <f t="shared" si="182"/>
        <v>10545</v>
      </c>
      <c r="B547" s="16">
        <v>545</v>
      </c>
      <c r="C547" s="16" t="str">
        <f ca="1">武器1!C547</f>
        <v>IC1417</v>
      </c>
      <c r="D547" s="16" t="str">
        <f ca="1">武器1!D547</f>
        <v>神秘的斯塞提毒球</v>
      </c>
      <c r="E547" s="16">
        <f t="shared" si="168"/>
        <v>6</v>
      </c>
      <c r="F547" s="36" t="str">
        <f t="shared" si="167"/>
        <v>s</v>
      </c>
      <c r="G547" s="39">
        <f t="shared" si="183"/>
        <v>3</v>
      </c>
      <c r="H547" s="19" t="s">
        <v>21</v>
      </c>
      <c r="I547" s="3" t="s">
        <v>39</v>
      </c>
      <c r="J547" s="3" t="s">
        <v>933</v>
      </c>
      <c r="K547" s="3" t="str">
        <f t="shared" si="169"/>
        <v>电击</v>
      </c>
      <c r="L547" s="3">
        <f t="shared" si="170"/>
        <v>4</v>
      </c>
      <c r="M547" s="3">
        <f t="shared" si="171"/>
        <v>7</v>
      </c>
      <c r="N547" s="16">
        <v>10</v>
      </c>
      <c r="O547" s="16">
        <v>1</v>
      </c>
      <c r="P547" s="16">
        <f>武器2!L547</f>
        <v>19</v>
      </c>
      <c r="Q547" s="16">
        <f>武器2!M547</f>
        <v>0</v>
      </c>
      <c r="R547" s="16">
        <f>武器2!N547</f>
        <v>0</v>
      </c>
      <c r="S547" s="16">
        <f>武器2!O547</f>
        <v>0</v>
      </c>
      <c r="T547" s="16">
        <f>武器2!P547</f>
        <v>0</v>
      </c>
      <c r="U547" s="16">
        <f>武器2!Q547</f>
        <v>31</v>
      </c>
      <c r="V547" s="16">
        <f>武器2!R547</f>
        <v>0</v>
      </c>
      <c r="W547" s="16">
        <f>武器2!S547</f>
        <v>5</v>
      </c>
      <c r="X547" s="16">
        <f>武器2!T547</f>
        <v>0</v>
      </c>
      <c r="Y547" s="16">
        <f>武器2!U547</f>
        <v>0</v>
      </c>
      <c r="Z547" s="16">
        <f>武器2!V547</f>
        <v>0</v>
      </c>
      <c r="AA547" s="16">
        <f>武器2!W547</f>
        <v>0</v>
      </c>
      <c r="AB547" s="16">
        <f>武器2!X547</f>
        <v>0</v>
      </c>
      <c r="AC547" s="16">
        <f>武器2!Y547</f>
        <v>0</v>
      </c>
      <c r="AD547" s="16">
        <f>武器2!Z547</f>
        <v>0</v>
      </c>
      <c r="AE547" s="16">
        <f>武器2!AA547</f>
        <v>0</v>
      </c>
      <c r="AF547" s="16">
        <f>武器2!AB547</f>
        <v>0</v>
      </c>
      <c r="AG547" s="16">
        <f>武器2!AC547</f>
        <v>0</v>
      </c>
      <c r="AH547" s="16">
        <f>武器2!AD547</f>
        <v>0</v>
      </c>
      <c r="AI547" s="16">
        <f>武器2!AE547</f>
        <v>0</v>
      </c>
      <c r="AJ547" s="16">
        <f>武器2!AF547</f>
        <v>0</v>
      </c>
      <c r="AK547" s="16">
        <f>武器2!AG547</f>
        <v>0</v>
      </c>
      <c r="AL547" s="16">
        <f>武器2!AH547</f>
        <v>0</v>
      </c>
      <c r="AM547" s="16">
        <f>武器2!AI547</f>
        <v>0</v>
      </c>
      <c r="AN547" s="16">
        <f>武器2!AJ547</f>
        <v>0</v>
      </c>
      <c r="AO547" s="21">
        <f t="shared" si="172"/>
        <v>82.5</v>
      </c>
      <c r="AP547" s="21">
        <f t="shared" si="173"/>
        <v>70800</v>
      </c>
      <c r="AQ547" t="str">
        <f t="shared" si="174"/>
        <v>,五彩的蘑菇,紫水晶,剧毒牙</v>
      </c>
      <c r="AR547" s="24" t="str">
        <f>IF(F547="c",getSring(AQ547,4),VLOOKUP(K547&amp;F547,test4,2,FALSE))</f>
        <v>顶级雷之精华</v>
      </c>
      <c r="AS547" s="24">
        <f t="shared" si="175"/>
        <v>30004</v>
      </c>
      <c r="AT547" s="24">
        <f t="shared" si="176"/>
        <v>4</v>
      </c>
      <c r="AU547" s="24" t="str">
        <f t="shared" si="184"/>
        <v>五彩的蘑菇</v>
      </c>
      <c r="AV547" s="24">
        <f t="shared" si="177"/>
        <v>30025</v>
      </c>
      <c r="AW547" s="24">
        <f t="shared" si="178"/>
        <v>9</v>
      </c>
      <c r="AX547" s="24" t="str">
        <f t="shared" si="185"/>
        <v>紫水晶</v>
      </c>
      <c r="AY547" s="24">
        <f t="shared" si="179"/>
        <v>30033</v>
      </c>
      <c r="AZ547" s="24">
        <f t="shared" si="180"/>
        <v>9</v>
      </c>
      <c r="BA547" s="24" t="str">
        <f t="shared" si="186"/>
        <v>剧毒牙</v>
      </c>
      <c r="BB547" s="24">
        <f t="shared" si="181"/>
        <v>30041</v>
      </c>
      <c r="BC547" s="24">
        <f t="shared" si="187"/>
        <v>9</v>
      </c>
    </row>
    <row r="548" spans="1:55" ht="14.25" x14ac:dyDescent="0.2">
      <c r="A548">
        <f t="shared" si="182"/>
        <v>10546</v>
      </c>
      <c r="B548" s="16">
        <v>546</v>
      </c>
      <c r="C548" s="16" t="str">
        <f ca="1">武器1!C548</f>
        <v>IC1419</v>
      </c>
      <c r="D548" s="16" t="str">
        <f ca="1">武器1!D548</f>
        <v>传说的青铜法球</v>
      </c>
      <c r="E548" s="16">
        <f t="shared" si="168"/>
        <v>8</v>
      </c>
      <c r="F548" s="36" t="str">
        <f t="shared" ref="F548:F611" si="188">F516</f>
        <v>s</v>
      </c>
      <c r="G548" s="39">
        <f t="shared" si="183"/>
        <v>3</v>
      </c>
      <c r="H548" s="19" t="s">
        <v>21</v>
      </c>
      <c r="I548" s="3" t="s">
        <v>39</v>
      </c>
      <c r="J548" s="3" t="s">
        <v>933</v>
      </c>
      <c r="K548" s="3" t="str">
        <f t="shared" si="169"/>
        <v>电击</v>
      </c>
      <c r="L548" s="3">
        <f t="shared" si="170"/>
        <v>4</v>
      </c>
      <c r="M548" s="3">
        <f t="shared" si="171"/>
        <v>7</v>
      </c>
      <c r="N548" s="16">
        <v>10</v>
      </c>
      <c r="O548" s="16">
        <v>2</v>
      </c>
      <c r="P548" s="16">
        <f>武器2!L548</f>
        <v>39</v>
      </c>
      <c r="Q548" s="16">
        <f>武器2!M548</f>
        <v>0</v>
      </c>
      <c r="R548" s="16">
        <f>武器2!N548</f>
        <v>0</v>
      </c>
      <c r="S548" s="16">
        <f>武器2!O548</f>
        <v>0</v>
      </c>
      <c r="T548" s="16">
        <f>武器2!P548</f>
        <v>0</v>
      </c>
      <c r="U548" s="16">
        <f>武器2!Q548</f>
        <v>62</v>
      </c>
      <c r="V548" s="16">
        <f>武器2!R548</f>
        <v>0</v>
      </c>
      <c r="W548" s="16">
        <f>武器2!S548</f>
        <v>10</v>
      </c>
      <c r="X548" s="16">
        <f>武器2!T548</f>
        <v>0</v>
      </c>
      <c r="Y548" s="16">
        <f>武器2!U548</f>
        <v>0</v>
      </c>
      <c r="Z548" s="16">
        <f>武器2!V548</f>
        <v>0</v>
      </c>
      <c r="AA548" s="16">
        <f>武器2!W548</f>
        <v>0</v>
      </c>
      <c r="AB548" s="16">
        <f>武器2!X548</f>
        <v>0</v>
      </c>
      <c r="AC548" s="16">
        <f>武器2!Y548</f>
        <v>0</v>
      </c>
      <c r="AD548" s="16">
        <f>武器2!Z548</f>
        <v>0</v>
      </c>
      <c r="AE548" s="16">
        <f>武器2!AA548</f>
        <v>0</v>
      </c>
      <c r="AF548" s="16">
        <f>武器2!AB548</f>
        <v>0</v>
      </c>
      <c r="AG548" s="16">
        <f>武器2!AC548</f>
        <v>0</v>
      </c>
      <c r="AH548" s="16">
        <f>武器2!AD548</f>
        <v>0</v>
      </c>
      <c r="AI548" s="16">
        <f>武器2!AE548</f>
        <v>0</v>
      </c>
      <c r="AJ548" s="16">
        <f>武器2!AF548</f>
        <v>0</v>
      </c>
      <c r="AK548" s="16">
        <f>武器2!AG548</f>
        <v>0</v>
      </c>
      <c r="AL548" s="16">
        <f>武器2!AH548</f>
        <v>0</v>
      </c>
      <c r="AM548" s="16">
        <f>武器2!AI548</f>
        <v>0</v>
      </c>
      <c r="AN548" s="16">
        <f>武器2!AJ548</f>
        <v>0</v>
      </c>
      <c r="AO548" s="21">
        <f t="shared" si="172"/>
        <v>166.5</v>
      </c>
      <c r="AP548" s="21">
        <f t="shared" si="173"/>
        <v>147600</v>
      </c>
      <c r="AQ548" t="str">
        <f t="shared" si="174"/>
        <v>,夏娃的坚果,斑斓的稻草,耀眼的石头</v>
      </c>
      <c r="AR548" s="24" t="str">
        <f>IF(F548="c",getSring(AQ548,4),VLOOKUP(K548&amp;F548,test4,2,FALSE))</f>
        <v>顶级雷之精华</v>
      </c>
      <c r="AS548" s="24">
        <f t="shared" si="175"/>
        <v>30004</v>
      </c>
      <c r="AT548" s="24">
        <f t="shared" si="176"/>
        <v>9</v>
      </c>
      <c r="AU548" s="24" t="str">
        <f t="shared" si="184"/>
        <v>夏娃的坚果</v>
      </c>
      <c r="AV548" s="24">
        <f t="shared" si="177"/>
        <v>30045</v>
      </c>
      <c r="AW548" s="24">
        <f t="shared" si="178"/>
        <v>17</v>
      </c>
      <c r="AX548" s="24" t="str">
        <f t="shared" si="185"/>
        <v>斑斓的稻草</v>
      </c>
      <c r="AY548" s="24">
        <f t="shared" si="179"/>
        <v>30029</v>
      </c>
      <c r="AZ548" s="24">
        <f t="shared" si="180"/>
        <v>17</v>
      </c>
      <c r="BA548" s="24" t="str">
        <f t="shared" si="186"/>
        <v>耀眼的石头</v>
      </c>
      <c r="BB548" s="24">
        <f t="shared" si="181"/>
        <v>30037</v>
      </c>
      <c r="BC548" s="24">
        <f t="shared" si="187"/>
        <v>17</v>
      </c>
    </row>
    <row r="549" spans="1:55" ht="14.25" x14ac:dyDescent="0.2">
      <c r="A549">
        <f t="shared" si="182"/>
        <v>10547</v>
      </c>
      <c r="B549" s="16">
        <v>547</v>
      </c>
      <c r="C549" s="16" t="str">
        <f ca="1">武器1!C549</f>
        <v>IC1417</v>
      </c>
      <c r="D549" s="16" t="str">
        <f ca="1">武器1!D549</f>
        <v>神秘的智慧毒球</v>
      </c>
      <c r="E549" s="16">
        <f t="shared" si="168"/>
        <v>10</v>
      </c>
      <c r="F549" s="36" t="str">
        <f t="shared" si="188"/>
        <v>s</v>
      </c>
      <c r="G549" s="39">
        <f t="shared" si="183"/>
        <v>3</v>
      </c>
      <c r="H549" s="19" t="s">
        <v>21</v>
      </c>
      <c r="I549" s="3" t="s">
        <v>39</v>
      </c>
      <c r="J549" s="3" t="s">
        <v>933</v>
      </c>
      <c r="K549" s="3" t="str">
        <f t="shared" si="169"/>
        <v>电击</v>
      </c>
      <c r="L549" s="3">
        <f t="shared" si="170"/>
        <v>4</v>
      </c>
      <c r="M549" s="3">
        <f t="shared" si="171"/>
        <v>7</v>
      </c>
      <c r="N549" s="16">
        <v>10</v>
      </c>
      <c r="O549" s="16">
        <v>3</v>
      </c>
      <c r="P549" s="16">
        <f>武器2!L549</f>
        <v>59</v>
      </c>
      <c r="Q549" s="16">
        <f>武器2!M549</f>
        <v>0</v>
      </c>
      <c r="R549" s="16">
        <f>武器2!N549</f>
        <v>0</v>
      </c>
      <c r="S549" s="16">
        <f>武器2!O549</f>
        <v>0</v>
      </c>
      <c r="T549" s="16">
        <f>武器2!P549</f>
        <v>0</v>
      </c>
      <c r="U549" s="16">
        <f>武器2!Q549</f>
        <v>92</v>
      </c>
      <c r="V549" s="16">
        <f>武器2!R549</f>
        <v>0</v>
      </c>
      <c r="W549" s="16">
        <f>武器2!S549</f>
        <v>0</v>
      </c>
      <c r="X549" s="16">
        <f>武器2!T549</f>
        <v>0</v>
      </c>
      <c r="Y549" s="16">
        <f>武器2!U549</f>
        <v>0</v>
      </c>
      <c r="Z549" s="16">
        <f>武器2!V549</f>
        <v>0</v>
      </c>
      <c r="AA549" s="16">
        <f>武器2!W549</f>
        <v>0</v>
      </c>
      <c r="AB549" s="16">
        <f>武器2!X549</f>
        <v>0.26454545454545453</v>
      </c>
      <c r="AC549" s="16">
        <f>武器2!Y549</f>
        <v>0</v>
      </c>
      <c r="AD549" s="16">
        <f>武器2!Z549</f>
        <v>0</v>
      </c>
      <c r="AE549" s="16">
        <f>武器2!AA549</f>
        <v>3.3816425120772986E-2</v>
      </c>
      <c r="AF549" s="16">
        <f>武器2!AB549</f>
        <v>0</v>
      </c>
      <c r="AG549" s="16">
        <f>武器2!AC549</f>
        <v>0</v>
      </c>
      <c r="AH549" s="16">
        <f>武器2!AD549</f>
        <v>0</v>
      </c>
      <c r="AI549" s="16">
        <f>武器2!AE549</f>
        <v>0</v>
      </c>
      <c r="AJ549" s="16">
        <f>武器2!AF549</f>
        <v>0</v>
      </c>
      <c r="AK549" s="16">
        <f>武器2!AG549</f>
        <v>0</v>
      </c>
      <c r="AL549" s="16">
        <f>武器2!AH549</f>
        <v>0</v>
      </c>
      <c r="AM549" s="16">
        <f>武器2!AI549</f>
        <v>0</v>
      </c>
      <c r="AN549" s="16">
        <f>武器2!AJ549</f>
        <v>0</v>
      </c>
      <c r="AO549" s="21">
        <f t="shared" si="172"/>
        <v>243.69871588932807</v>
      </c>
      <c r="AP549" s="21">
        <f t="shared" si="173"/>
        <v>214800</v>
      </c>
      <c r="AQ549" t="str">
        <f t="shared" si="174"/>
        <v>,耀眼的石头,斑斓的稻草,五彩的蘑菇</v>
      </c>
      <c r="AR549" s="24" t="str">
        <f>IF(F549="c",getSring(AQ549,4),VLOOKUP(K549&amp;F549,test4,2,FALSE))</f>
        <v>顶级雷之精华</v>
      </c>
      <c r="AS549" s="24">
        <f t="shared" si="175"/>
        <v>30004</v>
      </c>
      <c r="AT549" s="24">
        <f t="shared" si="176"/>
        <v>13</v>
      </c>
      <c r="AU549" s="24" t="str">
        <f t="shared" si="184"/>
        <v>耀眼的石头</v>
      </c>
      <c r="AV549" s="24">
        <f t="shared" si="177"/>
        <v>30037</v>
      </c>
      <c r="AW549" s="24">
        <f t="shared" si="178"/>
        <v>25</v>
      </c>
      <c r="AX549" s="24" t="str">
        <f t="shared" si="185"/>
        <v>斑斓的稻草</v>
      </c>
      <c r="AY549" s="24">
        <f t="shared" si="179"/>
        <v>30029</v>
      </c>
      <c r="AZ549" s="24">
        <f t="shared" si="180"/>
        <v>25</v>
      </c>
      <c r="BA549" s="24" t="str">
        <f t="shared" si="186"/>
        <v>五彩的蘑菇</v>
      </c>
      <c r="BB549" s="24">
        <f t="shared" si="181"/>
        <v>30025</v>
      </c>
      <c r="BC549" s="24">
        <f t="shared" si="187"/>
        <v>25</v>
      </c>
    </row>
    <row r="550" spans="1:55" ht="14.25" x14ac:dyDescent="0.2">
      <c r="A550">
        <f t="shared" si="182"/>
        <v>10548</v>
      </c>
      <c r="B550" s="16">
        <v>548</v>
      </c>
      <c r="C550" s="16" t="str">
        <f ca="1">武器1!C550</f>
        <v>IC1419</v>
      </c>
      <c r="D550" s="16" t="str">
        <f ca="1">武器1!D550</f>
        <v>璀璨的斯塞提球</v>
      </c>
      <c r="E550" s="16">
        <f t="shared" si="168"/>
        <v>12</v>
      </c>
      <c r="F550" s="36" t="str">
        <f t="shared" si="188"/>
        <v>s</v>
      </c>
      <c r="G550" s="39">
        <f t="shared" si="183"/>
        <v>3</v>
      </c>
      <c r="H550" s="19" t="s">
        <v>21</v>
      </c>
      <c r="I550" s="3" t="s">
        <v>39</v>
      </c>
      <c r="J550" s="3" t="s">
        <v>933</v>
      </c>
      <c r="K550" s="3" t="str">
        <f t="shared" si="169"/>
        <v>电击</v>
      </c>
      <c r="L550" s="3">
        <f t="shared" si="170"/>
        <v>4</v>
      </c>
      <c r="M550" s="3">
        <f t="shared" si="171"/>
        <v>7</v>
      </c>
      <c r="N550" s="16">
        <v>10</v>
      </c>
      <c r="O550" s="16">
        <v>4</v>
      </c>
      <c r="P550" s="16">
        <f>武器2!L550</f>
        <v>79</v>
      </c>
      <c r="Q550" s="16">
        <f>武器2!M550</f>
        <v>0</v>
      </c>
      <c r="R550" s="16">
        <f>武器2!N550</f>
        <v>0</v>
      </c>
      <c r="S550" s="16">
        <f>武器2!O550</f>
        <v>0</v>
      </c>
      <c r="T550" s="16">
        <f>武器2!P550</f>
        <v>0</v>
      </c>
      <c r="U550" s="16">
        <f>武器2!Q550</f>
        <v>123</v>
      </c>
      <c r="V550" s="16">
        <f>武器2!R550</f>
        <v>0</v>
      </c>
      <c r="W550" s="16">
        <f>武器2!S550</f>
        <v>21</v>
      </c>
      <c r="X550" s="16">
        <f>武器2!T550</f>
        <v>0</v>
      </c>
      <c r="Y550" s="16">
        <f>武器2!U550</f>
        <v>0</v>
      </c>
      <c r="Z550" s="16">
        <f>武器2!V550</f>
        <v>0</v>
      </c>
      <c r="AA550" s="16">
        <f>武器2!W550</f>
        <v>0</v>
      </c>
      <c r="AB550" s="16">
        <f>武器2!X550</f>
        <v>0</v>
      </c>
      <c r="AC550" s="16">
        <f>武器2!Y550</f>
        <v>0</v>
      </c>
      <c r="AD550" s="16">
        <f>武器2!Z550</f>
        <v>0</v>
      </c>
      <c r="AE550" s="16">
        <f>武器2!AA550</f>
        <v>0</v>
      </c>
      <c r="AF550" s="16">
        <f>武器2!AB550</f>
        <v>0</v>
      </c>
      <c r="AG550" s="16">
        <f>武器2!AC550</f>
        <v>0</v>
      </c>
      <c r="AH550" s="16">
        <f>武器2!AD550</f>
        <v>0</v>
      </c>
      <c r="AI550" s="16">
        <f>武器2!AE550</f>
        <v>0</v>
      </c>
      <c r="AJ550" s="16">
        <f>武器2!AF550</f>
        <v>0</v>
      </c>
      <c r="AK550" s="16">
        <f>武器2!AG550</f>
        <v>0</v>
      </c>
      <c r="AL550" s="16">
        <f>武器2!AH550</f>
        <v>0</v>
      </c>
      <c r="AM550" s="16">
        <f>武器2!AI550</f>
        <v>0.28145454545454546</v>
      </c>
      <c r="AN550" s="16">
        <f>武器2!AJ550</f>
        <v>0</v>
      </c>
      <c r="AO550" s="21">
        <f t="shared" si="172"/>
        <v>334.5</v>
      </c>
      <c r="AP550" s="21">
        <f t="shared" si="173"/>
        <v>289200</v>
      </c>
      <c r="AQ550" t="str">
        <f t="shared" si="174"/>
        <v>,紫水晶,剧毒牙,斑斓的稻草</v>
      </c>
      <c r="AR550" s="24" t="str">
        <f>IF(F550="c",getSring(AQ550,4),VLOOKUP(K550&amp;F550,test4,2,FALSE))</f>
        <v>顶级雷之精华</v>
      </c>
      <c r="AS550" s="24">
        <f t="shared" si="175"/>
        <v>30004</v>
      </c>
      <c r="AT550" s="24">
        <f t="shared" si="176"/>
        <v>17</v>
      </c>
      <c r="AU550" s="24" t="str">
        <f t="shared" si="184"/>
        <v>紫水晶</v>
      </c>
      <c r="AV550" s="24">
        <f t="shared" si="177"/>
        <v>30033</v>
      </c>
      <c r="AW550" s="24">
        <f t="shared" si="178"/>
        <v>35</v>
      </c>
      <c r="AX550" s="24" t="str">
        <f t="shared" si="185"/>
        <v>剧毒牙</v>
      </c>
      <c r="AY550" s="24">
        <f t="shared" si="179"/>
        <v>30041</v>
      </c>
      <c r="AZ550" s="24">
        <f t="shared" si="180"/>
        <v>35</v>
      </c>
      <c r="BA550" s="24" t="str">
        <f t="shared" si="186"/>
        <v>斑斓的稻草</v>
      </c>
      <c r="BB550" s="24">
        <f t="shared" si="181"/>
        <v>30029</v>
      </c>
      <c r="BC550" s="24">
        <f t="shared" si="187"/>
        <v>35</v>
      </c>
    </row>
    <row r="551" spans="1:55" ht="14.25" x14ac:dyDescent="0.2">
      <c r="A551">
        <f t="shared" si="182"/>
        <v>10549</v>
      </c>
      <c r="B551" s="16">
        <v>549</v>
      </c>
      <c r="C551" s="16" t="str">
        <f ca="1">武器1!C551</f>
        <v>IC1417</v>
      </c>
      <c r="D551" s="16" t="str">
        <f ca="1">武器1!D551</f>
        <v>神奇的混乱法球</v>
      </c>
      <c r="E551" s="16">
        <f t="shared" si="168"/>
        <v>14</v>
      </c>
      <c r="F551" s="36" t="str">
        <f t="shared" si="188"/>
        <v>s</v>
      </c>
      <c r="G551" s="39">
        <f t="shared" si="183"/>
        <v>3</v>
      </c>
      <c r="H551" s="19" t="s">
        <v>21</v>
      </c>
      <c r="I551" s="3" t="s">
        <v>39</v>
      </c>
      <c r="J551" s="3" t="s">
        <v>933</v>
      </c>
      <c r="K551" s="3" t="str">
        <f t="shared" si="169"/>
        <v>电击</v>
      </c>
      <c r="L551" s="3">
        <f t="shared" si="170"/>
        <v>4</v>
      </c>
      <c r="M551" s="3">
        <f t="shared" si="171"/>
        <v>7</v>
      </c>
      <c r="N551" s="16">
        <v>10</v>
      </c>
      <c r="O551" s="16">
        <v>5</v>
      </c>
      <c r="P551" s="16">
        <f>武器2!L551</f>
        <v>99</v>
      </c>
      <c r="Q551" s="16">
        <f>武器2!M551</f>
        <v>0</v>
      </c>
      <c r="R551" s="16">
        <f>武器2!N551</f>
        <v>0</v>
      </c>
      <c r="S551" s="16">
        <f>武器2!O551</f>
        <v>0</v>
      </c>
      <c r="T551" s="16">
        <f>武器2!P551</f>
        <v>0</v>
      </c>
      <c r="U551" s="16">
        <f>武器2!Q551</f>
        <v>153</v>
      </c>
      <c r="V551" s="16">
        <f>武器2!R551</f>
        <v>0</v>
      </c>
      <c r="W551" s="16">
        <f>武器2!S551</f>
        <v>27</v>
      </c>
      <c r="X551" s="16">
        <f>武器2!T551</f>
        <v>0</v>
      </c>
      <c r="Y551" s="16">
        <f>武器2!U551</f>
        <v>0</v>
      </c>
      <c r="Z551" s="16">
        <f>武器2!V551</f>
        <v>0</v>
      </c>
      <c r="AA551" s="16">
        <f>武器2!W551</f>
        <v>0</v>
      </c>
      <c r="AB551" s="16">
        <f>武器2!X551</f>
        <v>0</v>
      </c>
      <c r="AC551" s="16">
        <f>武器2!Y551</f>
        <v>0</v>
      </c>
      <c r="AD551" s="16">
        <f>武器2!Z551</f>
        <v>0</v>
      </c>
      <c r="AE551" s="16">
        <f>武器2!AA551</f>
        <v>0</v>
      </c>
      <c r="AF551" s="16">
        <f>武器2!AB551</f>
        <v>0</v>
      </c>
      <c r="AG551" s="16">
        <f>武器2!AC551</f>
        <v>0</v>
      </c>
      <c r="AH551" s="16">
        <f>武器2!AD551</f>
        <v>0</v>
      </c>
      <c r="AI551" s="16">
        <f>武器2!AE551</f>
        <v>0</v>
      </c>
      <c r="AJ551" s="16">
        <f>武器2!AF551</f>
        <v>0.35345454545454547</v>
      </c>
      <c r="AK551" s="16">
        <f>武器2!AG551</f>
        <v>0</v>
      </c>
      <c r="AL551" s="16">
        <f>武器2!AH551</f>
        <v>0</v>
      </c>
      <c r="AM551" s="16">
        <f>武器2!AI551</f>
        <v>0</v>
      </c>
      <c r="AN551" s="16">
        <f>武器2!AJ551</f>
        <v>0.35345454545454547</v>
      </c>
      <c r="AO551" s="21">
        <f t="shared" si="172"/>
        <v>418.5</v>
      </c>
      <c r="AP551" s="21">
        <f t="shared" si="173"/>
        <v>369600</v>
      </c>
      <c r="AQ551" t="str">
        <f t="shared" si="174"/>
        <v>,耀眼的石头,剧毒牙,紫水晶</v>
      </c>
      <c r="AR551" s="24" t="str">
        <f>IF(F551="c",getSring(AQ551,4),VLOOKUP(K551&amp;F551,test4,2,FALSE))</f>
        <v>顶级雷之精华</v>
      </c>
      <c r="AS551" s="24">
        <f t="shared" si="175"/>
        <v>30004</v>
      </c>
      <c r="AT551" s="24">
        <f t="shared" si="176"/>
        <v>22</v>
      </c>
      <c r="AU551" s="24" t="str">
        <f t="shared" si="184"/>
        <v>耀眼的石头</v>
      </c>
      <c r="AV551" s="24">
        <f t="shared" si="177"/>
        <v>30037</v>
      </c>
      <c r="AW551" s="24">
        <f t="shared" si="178"/>
        <v>44</v>
      </c>
      <c r="AX551" s="24" t="str">
        <f t="shared" si="185"/>
        <v>剧毒牙</v>
      </c>
      <c r="AY551" s="24">
        <f t="shared" si="179"/>
        <v>30041</v>
      </c>
      <c r="AZ551" s="24">
        <f t="shared" si="180"/>
        <v>44</v>
      </c>
      <c r="BA551" s="24" t="str">
        <f t="shared" si="186"/>
        <v>紫水晶</v>
      </c>
      <c r="BB551" s="24">
        <f t="shared" si="181"/>
        <v>30033</v>
      </c>
      <c r="BC551" s="24">
        <f t="shared" si="187"/>
        <v>44</v>
      </c>
    </row>
    <row r="552" spans="1:55" ht="14.25" x14ac:dyDescent="0.2">
      <c r="A552">
        <f t="shared" si="182"/>
        <v>10550</v>
      </c>
      <c r="B552" s="16">
        <v>550</v>
      </c>
      <c r="C552" s="16" t="str">
        <f ca="1">武器1!C552</f>
        <v>IC1400</v>
      </c>
      <c r="D552" s="16" t="str">
        <f ca="1">武器1!D552</f>
        <v>璀璨的精灵毒球</v>
      </c>
      <c r="E552" s="16">
        <f t="shared" si="168"/>
        <v>16</v>
      </c>
      <c r="F552" s="36" t="str">
        <f t="shared" si="188"/>
        <v>s</v>
      </c>
      <c r="G552" s="39">
        <f t="shared" si="183"/>
        <v>3</v>
      </c>
      <c r="H552" s="19" t="s">
        <v>21</v>
      </c>
      <c r="I552" s="3" t="s">
        <v>39</v>
      </c>
      <c r="J552" s="3" t="s">
        <v>933</v>
      </c>
      <c r="K552" s="3" t="str">
        <f t="shared" si="169"/>
        <v>电击</v>
      </c>
      <c r="L552" s="3">
        <f t="shared" si="170"/>
        <v>4</v>
      </c>
      <c r="M552" s="3">
        <f t="shared" si="171"/>
        <v>7</v>
      </c>
      <c r="N552" s="16">
        <v>10</v>
      </c>
      <c r="O552" s="16">
        <v>6</v>
      </c>
      <c r="P552" s="16">
        <f>武器2!L552</f>
        <v>118</v>
      </c>
      <c r="Q552" s="16">
        <f>武器2!M552</f>
        <v>0</v>
      </c>
      <c r="R552" s="16">
        <f>武器2!N552</f>
        <v>0</v>
      </c>
      <c r="S552" s="16">
        <f>武器2!O552</f>
        <v>0</v>
      </c>
      <c r="T552" s="16">
        <f>武器2!P552</f>
        <v>0</v>
      </c>
      <c r="U552" s="16">
        <f>武器2!Q552</f>
        <v>184</v>
      </c>
      <c r="V552" s="16">
        <f>武器2!R552</f>
        <v>0</v>
      </c>
      <c r="W552" s="16">
        <f>武器2!S552</f>
        <v>0</v>
      </c>
      <c r="X552" s="16">
        <f>武器2!T552</f>
        <v>0</v>
      </c>
      <c r="Y552" s="16">
        <f>武器2!U552</f>
        <v>0</v>
      </c>
      <c r="Z552" s="16">
        <f>武器2!V552</f>
        <v>0</v>
      </c>
      <c r="AA552" s="16">
        <f>武器2!W552</f>
        <v>0</v>
      </c>
      <c r="AB552" s="16">
        <f>武器2!X552</f>
        <v>0.53</v>
      </c>
      <c r="AC552" s="16">
        <f>武器2!Y552</f>
        <v>0</v>
      </c>
      <c r="AD552" s="16">
        <f>武器2!Z552</f>
        <v>0</v>
      </c>
      <c r="AE552" s="16">
        <f>武器2!AA552</f>
        <v>0</v>
      </c>
      <c r="AF552" s="16">
        <f>武器2!AB552</f>
        <v>0</v>
      </c>
      <c r="AG552" s="16">
        <f>武器2!AC552</f>
        <v>0</v>
      </c>
      <c r="AH552" s="16">
        <f>武器2!AD552</f>
        <v>0</v>
      </c>
      <c r="AI552" s="16">
        <f>武器2!AE552</f>
        <v>0</v>
      </c>
      <c r="AJ552" s="16">
        <f>武器2!AF552</f>
        <v>0</v>
      </c>
      <c r="AK552" s="16">
        <f>武器2!AG552</f>
        <v>0</v>
      </c>
      <c r="AL552" s="16">
        <f>武器2!AH552</f>
        <v>0.42400000000000004</v>
      </c>
      <c r="AM552" s="16">
        <f>武器2!AI552</f>
        <v>0.42400000000000004</v>
      </c>
      <c r="AN552" s="16">
        <f>武器2!AJ552</f>
        <v>0</v>
      </c>
      <c r="AO552" s="21">
        <f t="shared" si="172"/>
        <v>518.73695999999995</v>
      </c>
      <c r="AP552" s="21">
        <f t="shared" si="173"/>
        <v>453600</v>
      </c>
      <c r="AQ552" t="str">
        <f t="shared" si="174"/>
        <v>,斑斓的稻草,夏娃的坚果,耀眼的石头</v>
      </c>
      <c r="AR552" s="24" t="str">
        <f>IF(F552="c",getSring(AQ552,4),VLOOKUP(K552&amp;F552,test4,2,FALSE))</f>
        <v>顶级雷之精华</v>
      </c>
      <c r="AS552" s="24">
        <f t="shared" si="175"/>
        <v>30004</v>
      </c>
      <c r="AT552" s="24">
        <f t="shared" si="176"/>
        <v>27</v>
      </c>
      <c r="AU552" s="24" t="str">
        <f t="shared" si="184"/>
        <v>斑斓的稻草</v>
      </c>
      <c r="AV552" s="24">
        <f t="shared" si="177"/>
        <v>30029</v>
      </c>
      <c r="AW552" s="24">
        <f t="shared" si="178"/>
        <v>54</v>
      </c>
      <c r="AX552" s="24" t="str">
        <f t="shared" si="185"/>
        <v>夏娃的坚果</v>
      </c>
      <c r="AY552" s="24">
        <f t="shared" si="179"/>
        <v>30045</v>
      </c>
      <c r="AZ552" s="24">
        <f t="shared" si="180"/>
        <v>54</v>
      </c>
      <c r="BA552" s="24" t="str">
        <f t="shared" si="186"/>
        <v>耀眼的石头</v>
      </c>
      <c r="BB552" s="24">
        <f t="shared" si="181"/>
        <v>30037</v>
      </c>
      <c r="BC552" s="24">
        <f t="shared" si="187"/>
        <v>54</v>
      </c>
    </row>
    <row r="553" spans="1:55" ht="14.25" x14ac:dyDescent="0.2">
      <c r="A553">
        <f t="shared" si="182"/>
        <v>10551</v>
      </c>
      <c r="B553" s="16">
        <v>551</v>
      </c>
      <c r="C553" s="16" t="str">
        <f ca="1">武器1!C553</f>
        <v>IC1416</v>
      </c>
      <c r="D553" s="16" t="str">
        <f ca="1">武器1!D553</f>
        <v>传说的晨曦毒球</v>
      </c>
      <c r="E553" s="16">
        <f t="shared" si="168"/>
        <v>18</v>
      </c>
      <c r="F553" s="36" t="str">
        <f t="shared" si="188"/>
        <v>s</v>
      </c>
      <c r="G553" s="39">
        <f t="shared" si="183"/>
        <v>3</v>
      </c>
      <c r="H553" s="19" t="s">
        <v>21</v>
      </c>
      <c r="I553" s="3" t="s">
        <v>39</v>
      </c>
      <c r="J553" s="3" t="s">
        <v>933</v>
      </c>
      <c r="K553" s="3" t="str">
        <f t="shared" si="169"/>
        <v>电击</v>
      </c>
      <c r="L553" s="3">
        <f t="shared" si="170"/>
        <v>4</v>
      </c>
      <c r="M553" s="3">
        <f t="shared" si="171"/>
        <v>7</v>
      </c>
      <c r="N553" s="16">
        <v>10</v>
      </c>
      <c r="O553" s="16">
        <v>7</v>
      </c>
      <c r="P553" s="16">
        <f>武器2!L553</f>
        <v>138</v>
      </c>
      <c r="Q553" s="16">
        <f>武器2!M553</f>
        <v>0</v>
      </c>
      <c r="R553" s="16">
        <f>武器2!N553</f>
        <v>0</v>
      </c>
      <c r="S553" s="16">
        <f>武器2!O553</f>
        <v>0</v>
      </c>
      <c r="T553" s="16">
        <f>武器2!P553</f>
        <v>0</v>
      </c>
      <c r="U553" s="16">
        <f>武器2!Q553</f>
        <v>215</v>
      </c>
      <c r="V553" s="16">
        <f>武器2!R553</f>
        <v>0</v>
      </c>
      <c r="W553" s="16">
        <f>武器2!S553</f>
        <v>37</v>
      </c>
      <c r="X553" s="16">
        <f>武器2!T553</f>
        <v>0</v>
      </c>
      <c r="Y553" s="16">
        <f>武器2!U553</f>
        <v>0</v>
      </c>
      <c r="Z553" s="16">
        <f>武器2!V553</f>
        <v>0</v>
      </c>
      <c r="AA553" s="16">
        <f>武器2!W553</f>
        <v>0</v>
      </c>
      <c r="AB553" s="16">
        <f>武器2!X553</f>
        <v>0.61818181818181817</v>
      </c>
      <c r="AC553" s="16">
        <f>武器2!Y553</f>
        <v>0</v>
      </c>
      <c r="AD553" s="16">
        <f>武器2!Z553</f>
        <v>0</v>
      </c>
      <c r="AE553" s="16">
        <f>武器2!AA553</f>
        <v>0</v>
      </c>
      <c r="AF553" s="16">
        <f>武器2!AB553</f>
        <v>0</v>
      </c>
      <c r="AG553" s="16">
        <f>武器2!AC553</f>
        <v>7.407407407407407E-2</v>
      </c>
      <c r="AH553" s="16">
        <f>武器2!AD553</f>
        <v>0</v>
      </c>
      <c r="AI553" s="16">
        <f>武器2!AE553</f>
        <v>0</v>
      </c>
      <c r="AJ553" s="16">
        <f>武器2!AF553</f>
        <v>0</v>
      </c>
      <c r="AK553" s="16">
        <f>武器2!AG553</f>
        <v>0</v>
      </c>
      <c r="AL553" s="16">
        <f>武器2!AH553</f>
        <v>0</v>
      </c>
      <c r="AM553" s="16">
        <f>武器2!AI553</f>
        <v>0</v>
      </c>
      <c r="AN553" s="16">
        <f>武器2!AJ553</f>
        <v>0.49454545454545457</v>
      </c>
      <c r="AO553" s="21">
        <f t="shared" si="172"/>
        <v>674.29946446280996</v>
      </c>
      <c r="AP553" s="21">
        <f t="shared" si="173"/>
        <v>588000</v>
      </c>
      <c r="AQ553" t="str">
        <f t="shared" si="174"/>
        <v>,夏娃的坚果,斑斓的稻草,剧毒牙</v>
      </c>
      <c r="AR553" s="24" t="str">
        <f>IF(F553="c",getSring(AQ553,4),VLOOKUP(K553&amp;F553,test4,2,FALSE))</f>
        <v>顶级雷之精华</v>
      </c>
      <c r="AS553" s="24">
        <f t="shared" si="175"/>
        <v>30004</v>
      </c>
      <c r="AT553" s="24">
        <f t="shared" si="176"/>
        <v>35</v>
      </c>
      <c r="AU553" s="24" t="str">
        <f t="shared" si="184"/>
        <v>夏娃的坚果</v>
      </c>
      <c r="AV553" s="24">
        <f t="shared" si="177"/>
        <v>30045</v>
      </c>
      <c r="AW553" s="24">
        <f t="shared" si="178"/>
        <v>70</v>
      </c>
      <c r="AX553" s="24" t="str">
        <f t="shared" si="185"/>
        <v>斑斓的稻草</v>
      </c>
      <c r="AY553" s="24">
        <f t="shared" si="179"/>
        <v>30029</v>
      </c>
      <c r="AZ553" s="24">
        <f t="shared" si="180"/>
        <v>70</v>
      </c>
      <c r="BA553" s="24" t="str">
        <f t="shared" si="186"/>
        <v>剧毒牙</v>
      </c>
      <c r="BB553" s="24">
        <f t="shared" si="181"/>
        <v>30041</v>
      </c>
      <c r="BC553" s="24">
        <f t="shared" si="187"/>
        <v>70</v>
      </c>
    </row>
    <row r="554" spans="1:55" ht="14.25" x14ac:dyDescent="0.2">
      <c r="A554">
        <f t="shared" si="182"/>
        <v>10552</v>
      </c>
      <c r="B554" s="16">
        <v>552</v>
      </c>
      <c r="C554" s="16" t="str">
        <f ca="1">武器1!C554</f>
        <v>IC1415</v>
      </c>
      <c r="D554" s="16" t="str">
        <f ca="1">武器1!D554</f>
        <v>神奇的水晶毒球</v>
      </c>
      <c r="E554" s="16">
        <f t="shared" si="168"/>
        <v>20</v>
      </c>
      <c r="F554" s="36" t="str">
        <f t="shared" si="188"/>
        <v>s</v>
      </c>
      <c r="G554" s="39">
        <f t="shared" si="183"/>
        <v>3</v>
      </c>
      <c r="H554" s="19" t="s">
        <v>21</v>
      </c>
      <c r="I554" s="3" t="s">
        <v>39</v>
      </c>
      <c r="J554" s="3" t="s">
        <v>933</v>
      </c>
      <c r="K554" s="3" t="str">
        <f t="shared" si="169"/>
        <v>电击</v>
      </c>
      <c r="L554" s="3">
        <f t="shared" si="170"/>
        <v>4</v>
      </c>
      <c r="M554" s="3">
        <f t="shared" si="171"/>
        <v>7</v>
      </c>
      <c r="N554" s="16">
        <v>10</v>
      </c>
      <c r="O554" s="16">
        <v>8</v>
      </c>
      <c r="P554" s="16">
        <f>武器2!L554</f>
        <v>158</v>
      </c>
      <c r="Q554" s="16">
        <f>武器2!M554</f>
        <v>0</v>
      </c>
      <c r="R554" s="16">
        <f>武器2!N554</f>
        <v>0</v>
      </c>
      <c r="S554" s="16">
        <f>武器2!O554</f>
        <v>0</v>
      </c>
      <c r="T554" s="16">
        <f>武器2!P554</f>
        <v>0</v>
      </c>
      <c r="U554" s="16">
        <f>武器2!Q554</f>
        <v>245</v>
      </c>
      <c r="V554" s="16">
        <f>武器2!R554</f>
        <v>0</v>
      </c>
      <c r="W554" s="16">
        <f>武器2!S554</f>
        <v>43</v>
      </c>
      <c r="X554" s="16">
        <f>武器2!T554</f>
        <v>0</v>
      </c>
      <c r="Y554" s="16">
        <f>武器2!U554</f>
        <v>0.12333333333333334</v>
      </c>
      <c r="Z554" s="16">
        <f>武器2!V554</f>
        <v>0</v>
      </c>
      <c r="AA554" s="16">
        <f>武器2!W554</f>
        <v>0.12333333333333334</v>
      </c>
      <c r="AB554" s="16">
        <f>武器2!X554</f>
        <v>0.70636363636363642</v>
      </c>
      <c r="AC554" s="16">
        <f>武器2!Y554</f>
        <v>0</v>
      </c>
      <c r="AD554" s="16">
        <f>武器2!Z554</f>
        <v>0</v>
      </c>
      <c r="AE554" s="16">
        <f>武器2!AA554</f>
        <v>0</v>
      </c>
      <c r="AF554" s="16">
        <f>武器2!AB554</f>
        <v>0</v>
      </c>
      <c r="AG554" s="16">
        <f>武器2!AC554</f>
        <v>0</v>
      </c>
      <c r="AH554" s="16">
        <f>武器2!AD554</f>
        <v>0</v>
      </c>
      <c r="AI554" s="16">
        <f>武器2!AE554</f>
        <v>0</v>
      </c>
      <c r="AJ554" s="16">
        <f>武器2!AF554</f>
        <v>0</v>
      </c>
      <c r="AK554" s="16">
        <f>武器2!AG554</f>
        <v>0</v>
      </c>
      <c r="AL554" s="16">
        <f>武器2!AH554</f>
        <v>0</v>
      </c>
      <c r="AM554" s="16">
        <f>武器2!AI554</f>
        <v>0</v>
      </c>
      <c r="AN554" s="16">
        <f>武器2!AJ554</f>
        <v>0</v>
      </c>
      <c r="AO554" s="21">
        <f t="shared" si="172"/>
        <v>784.26724363636367</v>
      </c>
      <c r="AP554" s="21">
        <f t="shared" si="173"/>
        <v>688800</v>
      </c>
      <c r="AQ554" t="str">
        <f t="shared" si="174"/>
        <v>,剧毒牙,五彩的蘑菇,紫水晶</v>
      </c>
      <c r="AR554" s="24" t="str">
        <f>IF(F554="c",getSring(AQ554,4),VLOOKUP(K554&amp;F554,test4,2,FALSE))</f>
        <v>顶级雷之精华</v>
      </c>
      <c r="AS554" s="24">
        <f t="shared" si="175"/>
        <v>30004</v>
      </c>
      <c r="AT554" s="24">
        <f t="shared" si="176"/>
        <v>41</v>
      </c>
      <c r="AU554" s="24" t="str">
        <f t="shared" si="184"/>
        <v>剧毒牙</v>
      </c>
      <c r="AV554" s="24">
        <f t="shared" si="177"/>
        <v>30041</v>
      </c>
      <c r="AW554" s="24">
        <f t="shared" si="178"/>
        <v>82</v>
      </c>
      <c r="AX554" s="24" t="str">
        <f t="shared" si="185"/>
        <v>五彩的蘑菇</v>
      </c>
      <c r="AY554" s="24">
        <f t="shared" si="179"/>
        <v>30025</v>
      </c>
      <c r="AZ554" s="24">
        <f t="shared" si="180"/>
        <v>82</v>
      </c>
      <c r="BA554" s="24" t="str">
        <f t="shared" si="186"/>
        <v>紫水晶</v>
      </c>
      <c r="BB554" s="24">
        <f t="shared" si="181"/>
        <v>30033</v>
      </c>
      <c r="BC554" s="24">
        <f t="shared" si="187"/>
        <v>82</v>
      </c>
    </row>
    <row r="555" spans="1:55" ht="14.25" x14ac:dyDescent="0.2">
      <c r="A555">
        <f t="shared" si="182"/>
        <v>10553</v>
      </c>
      <c r="B555" s="16">
        <v>553</v>
      </c>
      <c r="C555" s="16" t="str">
        <f ca="1">武器1!C555</f>
        <v>IC1419</v>
      </c>
      <c r="D555" s="16" t="str">
        <f ca="1">武器1!D555</f>
        <v>犀利的女神毒球</v>
      </c>
      <c r="E555" s="16">
        <f t="shared" si="168"/>
        <v>6</v>
      </c>
      <c r="F555" s="36" t="str">
        <f t="shared" si="188"/>
        <v>a</v>
      </c>
      <c r="G555" s="39">
        <f t="shared" si="183"/>
        <v>3</v>
      </c>
      <c r="H555" s="19" t="s">
        <v>21</v>
      </c>
      <c r="I555" s="3" t="s">
        <v>39</v>
      </c>
      <c r="J555" s="3" t="s">
        <v>933</v>
      </c>
      <c r="K555" s="3" t="str">
        <f t="shared" si="169"/>
        <v>电击</v>
      </c>
      <c r="L555" s="3">
        <f t="shared" si="170"/>
        <v>4</v>
      </c>
      <c r="M555" s="3">
        <f t="shared" si="171"/>
        <v>7</v>
      </c>
      <c r="N555" s="16">
        <v>10</v>
      </c>
      <c r="O555" s="16">
        <v>1</v>
      </c>
      <c r="P555" s="16">
        <f>武器2!L555</f>
        <v>15</v>
      </c>
      <c r="Q555" s="16">
        <f>武器2!M555</f>
        <v>0</v>
      </c>
      <c r="R555" s="16">
        <f>武器2!N555</f>
        <v>0</v>
      </c>
      <c r="S555" s="16">
        <f>武器2!O555</f>
        <v>0</v>
      </c>
      <c r="T555" s="16">
        <f>武器2!P555</f>
        <v>0</v>
      </c>
      <c r="U555" s="16">
        <f>武器2!Q555</f>
        <v>33</v>
      </c>
      <c r="V555" s="16">
        <f>武器2!R555</f>
        <v>0</v>
      </c>
      <c r="W555" s="16">
        <f>武器2!S555</f>
        <v>0</v>
      </c>
      <c r="X555" s="16">
        <f>武器2!T555</f>
        <v>0</v>
      </c>
      <c r="Y555" s="16">
        <f>武器2!U555</f>
        <v>0</v>
      </c>
      <c r="Z555" s="16">
        <f>武器2!V555</f>
        <v>0</v>
      </c>
      <c r="AA555" s="16">
        <f>武器2!W555</f>
        <v>0</v>
      </c>
      <c r="AB555" s="16">
        <f>武器2!X555</f>
        <v>0</v>
      </c>
      <c r="AC555" s="16">
        <f>武器2!Y555</f>
        <v>0</v>
      </c>
      <c r="AD555" s="16">
        <f>武器2!Z555</f>
        <v>0</v>
      </c>
      <c r="AE555" s="16">
        <f>武器2!AA555</f>
        <v>0</v>
      </c>
      <c r="AF555" s="16">
        <f>武器2!AB555</f>
        <v>0</v>
      </c>
      <c r="AG555" s="16">
        <f>武器2!AC555</f>
        <v>0</v>
      </c>
      <c r="AH555" s="16">
        <f>武器2!AD555</f>
        <v>0</v>
      </c>
      <c r="AI555" s="16">
        <f>武器2!AE555</f>
        <v>0</v>
      </c>
      <c r="AJ555" s="16">
        <f>武器2!AF555</f>
        <v>0</v>
      </c>
      <c r="AK555" s="16">
        <f>武器2!AG555</f>
        <v>0</v>
      </c>
      <c r="AL555" s="16">
        <f>武器2!AH555</f>
        <v>0</v>
      </c>
      <c r="AM555" s="16">
        <f>武器2!AI555</f>
        <v>0</v>
      </c>
      <c r="AN555" s="16">
        <f>武器2!AJ555</f>
        <v>0</v>
      </c>
      <c r="AO555" s="21">
        <f t="shared" si="172"/>
        <v>72</v>
      </c>
      <c r="AP555" s="21">
        <f t="shared" si="173"/>
        <v>65400</v>
      </c>
      <c r="AQ555" t="str">
        <f t="shared" si="174"/>
        <v>,黄水晶,带血的牙,诱人的蘑菇</v>
      </c>
      <c r="AR555" s="24" t="str">
        <f>IF(F555="c",getSring(AQ555,4),VLOOKUP(K555&amp;F555,test4,2,FALSE))</f>
        <v>上级雷之精华</v>
      </c>
      <c r="AS555" s="24">
        <f t="shared" si="175"/>
        <v>30005</v>
      </c>
      <c r="AT555" s="24">
        <f t="shared" si="176"/>
        <v>8</v>
      </c>
      <c r="AU555" s="24" t="str">
        <f t="shared" si="184"/>
        <v>黄水晶</v>
      </c>
      <c r="AV555" s="24">
        <f t="shared" si="177"/>
        <v>30032</v>
      </c>
      <c r="AW555" s="24">
        <f t="shared" si="178"/>
        <v>15</v>
      </c>
      <c r="AX555" s="24" t="str">
        <f t="shared" si="185"/>
        <v>带血的牙</v>
      </c>
      <c r="AY555" s="24">
        <f t="shared" si="179"/>
        <v>30040</v>
      </c>
      <c r="AZ555" s="24">
        <f t="shared" si="180"/>
        <v>15</v>
      </c>
      <c r="BA555" s="24" t="str">
        <f t="shared" si="186"/>
        <v>诱人的蘑菇</v>
      </c>
      <c r="BB555" s="24">
        <f t="shared" si="181"/>
        <v>30024</v>
      </c>
      <c r="BC555" s="24">
        <f t="shared" si="187"/>
        <v>15</v>
      </c>
    </row>
    <row r="556" spans="1:55" ht="14.25" x14ac:dyDescent="0.2">
      <c r="A556">
        <f t="shared" si="182"/>
        <v>10554</v>
      </c>
      <c r="B556" s="16">
        <v>554</v>
      </c>
      <c r="C556" s="16" t="str">
        <f ca="1">武器1!C556</f>
        <v>IC1417</v>
      </c>
      <c r="D556" s="16" t="str">
        <f ca="1">武器1!D556</f>
        <v>犀利的塞尔塔毒球</v>
      </c>
      <c r="E556" s="16">
        <f t="shared" si="168"/>
        <v>8</v>
      </c>
      <c r="F556" s="36" t="str">
        <f t="shared" si="188"/>
        <v>a</v>
      </c>
      <c r="G556" s="39">
        <f t="shared" si="183"/>
        <v>3</v>
      </c>
      <c r="H556" s="19" t="s">
        <v>21</v>
      </c>
      <c r="I556" s="3" t="s">
        <v>39</v>
      </c>
      <c r="J556" s="3" t="s">
        <v>933</v>
      </c>
      <c r="K556" s="3" t="str">
        <f t="shared" si="169"/>
        <v>电击</v>
      </c>
      <c r="L556" s="3">
        <f t="shared" si="170"/>
        <v>4</v>
      </c>
      <c r="M556" s="3">
        <f t="shared" si="171"/>
        <v>7</v>
      </c>
      <c r="N556" s="16">
        <v>10</v>
      </c>
      <c r="O556" s="16">
        <v>2</v>
      </c>
      <c r="P556" s="16">
        <f>武器2!L556</f>
        <v>30</v>
      </c>
      <c r="Q556" s="16">
        <f>武器2!M556</f>
        <v>0</v>
      </c>
      <c r="R556" s="16">
        <f>武器2!N556</f>
        <v>0</v>
      </c>
      <c r="S556" s="16">
        <f>武器2!O556</f>
        <v>0</v>
      </c>
      <c r="T556" s="16">
        <f>武器2!P556</f>
        <v>0</v>
      </c>
      <c r="U556" s="16">
        <f>武器2!Q556</f>
        <v>65</v>
      </c>
      <c r="V556" s="16">
        <f>武器2!R556</f>
        <v>0</v>
      </c>
      <c r="W556" s="16">
        <f>武器2!S556</f>
        <v>0</v>
      </c>
      <c r="X556" s="16">
        <f>武器2!T556</f>
        <v>0</v>
      </c>
      <c r="Y556" s="16">
        <f>武器2!U556</f>
        <v>0</v>
      </c>
      <c r="Z556" s="16">
        <f>武器2!V556</f>
        <v>0</v>
      </c>
      <c r="AA556" s="16">
        <f>武器2!W556</f>
        <v>0</v>
      </c>
      <c r="AB556" s="16">
        <f>武器2!X556</f>
        <v>0</v>
      </c>
      <c r="AC556" s="16">
        <f>武器2!Y556</f>
        <v>0</v>
      </c>
      <c r="AD556" s="16">
        <f>武器2!Z556</f>
        <v>0</v>
      </c>
      <c r="AE556" s="16">
        <f>武器2!AA556</f>
        <v>0</v>
      </c>
      <c r="AF556" s="16">
        <f>武器2!AB556</f>
        <v>0</v>
      </c>
      <c r="AG556" s="16">
        <f>武器2!AC556</f>
        <v>0</v>
      </c>
      <c r="AH556" s="16">
        <f>武器2!AD556</f>
        <v>0</v>
      </c>
      <c r="AI556" s="16">
        <f>武器2!AE556</f>
        <v>0</v>
      </c>
      <c r="AJ556" s="16">
        <f>武器2!AF556</f>
        <v>0</v>
      </c>
      <c r="AK556" s="16">
        <f>武器2!AG556</f>
        <v>0</v>
      </c>
      <c r="AL556" s="16">
        <f>武器2!AH556</f>
        <v>0</v>
      </c>
      <c r="AM556" s="16">
        <f>武器2!AI556</f>
        <v>0</v>
      </c>
      <c r="AN556" s="16">
        <f>武器2!AJ556</f>
        <v>0</v>
      </c>
      <c r="AO556" s="21">
        <f t="shared" si="172"/>
        <v>142.5</v>
      </c>
      <c r="AP556" s="21">
        <f t="shared" si="173"/>
        <v>126000</v>
      </c>
      <c r="AQ556" t="str">
        <f t="shared" si="174"/>
        <v>,灰色的稻草,带血的牙,诱人的坚果</v>
      </c>
      <c r="AR556" s="24" t="str">
        <f>IF(F556="c",getSring(AQ556,4),VLOOKUP(K556&amp;F556,test4,2,FALSE))</f>
        <v>上级雷之精华</v>
      </c>
      <c r="AS556" s="24">
        <f t="shared" si="175"/>
        <v>30005</v>
      </c>
      <c r="AT556" s="24">
        <f t="shared" si="176"/>
        <v>15</v>
      </c>
      <c r="AU556" s="24" t="str">
        <f t="shared" si="184"/>
        <v>灰色的稻草</v>
      </c>
      <c r="AV556" s="24">
        <f t="shared" si="177"/>
        <v>30028</v>
      </c>
      <c r="AW556" s="24">
        <f t="shared" si="178"/>
        <v>30</v>
      </c>
      <c r="AX556" s="24" t="str">
        <f t="shared" si="185"/>
        <v>带血的牙</v>
      </c>
      <c r="AY556" s="24">
        <f t="shared" si="179"/>
        <v>30040</v>
      </c>
      <c r="AZ556" s="24">
        <f t="shared" si="180"/>
        <v>30</v>
      </c>
      <c r="BA556" s="24" t="str">
        <f t="shared" si="186"/>
        <v>诱人的坚果</v>
      </c>
      <c r="BB556" s="24">
        <f t="shared" si="181"/>
        <v>30044</v>
      </c>
      <c r="BC556" s="24">
        <f t="shared" si="187"/>
        <v>30</v>
      </c>
    </row>
    <row r="557" spans="1:55" ht="14.25" x14ac:dyDescent="0.2">
      <c r="A557">
        <f t="shared" si="182"/>
        <v>10555</v>
      </c>
      <c r="B557" s="16">
        <v>555</v>
      </c>
      <c r="C557" s="16" t="str">
        <f ca="1">武器1!C557</f>
        <v>IC1415</v>
      </c>
      <c r="D557" s="16" t="str">
        <f ca="1">武器1!D557</f>
        <v>犀利的白银球</v>
      </c>
      <c r="E557" s="16">
        <f t="shared" si="168"/>
        <v>10</v>
      </c>
      <c r="F557" s="36" t="str">
        <f t="shared" si="188"/>
        <v>a</v>
      </c>
      <c r="G557" s="39">
        <f t="shared" si="183"/>
        <v>3</v>
      </c>
      <c r="H557" s="19" t="s">
        <v>21</v>
      </c>
      <c r="I557" s="3" t="s">
        <v>39</v>
      </c>
      <c r="J557" s="3" t="s">
        <v>933</v>
      </c>
      <c r="K557" s="3" t="str">
        <f t="shared" si="169"/>
        <v>电击</v>
      </c>
      <c r="L557" s="3">
        <f t="shared" si="170"/>
        <v>4</v>
      </c>
      <c r="M557" s="3">
        <f t="shared" si="171"/>
        <v>7</v>
      </c>
      <c r="N557" s="16">
        <v>10</v>
      </c>
      <c r="O557" s="16">
        <v>3</v>
      </c>
      <c r="P557" s="16">
        <f>武器2!L557</f>
        <v>45</v>
      </c>
      <c r="Q557" s="16">
        <f>武器2!M557</f>
        <v>0</v>
      </c>
      <c r="R557" s="16">
        <f>武器2!N557</f>
        <v>0</v>
      </c>
      <c r="S557" s="16">
        <f>武器2!O557</f>
        <v>0</v>
      </c>
      <c r="T557" s="16">
        <f>武器2!P557</f>
        <v>0</v>
      </c>
      <c r="U557" s="16">
        <f>武器2!Q557</f>
        <v>97</v>
      </c>
      <c r="V557" s="16">
        <f>武器2!R557</f>
        <v>0</v>
      </c>
      <c r="W557" s="16">
        <f>武器2!S557</f>
        <v>0</v>
      </c>
      <c r="X557" s="16">
        <f>武器2!T557</f>
        <v>14</v>
      </c>
      <c r="Y557" s="16">
        <f>武器2!U557</f>
        <v>0</v>
      </c>
      <c r="Z557" s="16">
        <f>武器2!V557</f>
        <v>0</v>
      </c>
      <c r="AA557" s="16">
        <f>武器2!W557</f>
        <v>0</v>
      </c>
      <c r="AB557" s="16">
        <f>武器2!X557</f>
        <v>0</v>
      </c>
      <c r="AC557" s="16">
        <f>武器2!Y557</f>
        <v>0</v>
      </c>
      <c r="AD557" s="16">
        <f>武器2!Z557</f>
        <v>0</v>
      </c>
      <c r="AE557" s="16">
        <f>武器2!AA557</f>
        <v>0</v>
      </c>
      <c r="AF557" s="16">
        <f>武器2!AB557</f>
        <v>0</v>
      </c>
      <c r="AG557" s="16">
        <f>武器2!AC557</f>
        <v>0</v>
      </c>
      <c r="AH557" s="16">
        <f>武器2!AD557</f>
        <v>0</v>
      </c>
      <c r="AI557" s="16">
        <f>武器2!AE557</f>
        <v>0</v>
      </c>
      <c r="AJ557" s="16">
        <f>武器2!AF557</f>
        <v>0</v>
      </c>
      <c r="AK557" s="16">
        <f>武器2!AG557</f>
        <v>0</v>
      </c>
      <c r="AL557" s="16">
        <f>武器2!AH557</f>
        <v>0</v>
      </c>
      <c r="AM557" s="16">
        <f>武器2!AI557</f>
        <v>0</v>
      </c>
      <c r="AN557" s="16">
        <f>武器2!AJ557</f>
        <v>0</v>
      </c>
      <c r="AO557" s="21">
        <f t="shared" si="172"/>
        <v>234</v>
      </c>
      <c r="AP557" s="21">
        <f t="shared" si="173"/>
        <v>203400</v>
      </c>
      <c r="AQ557" t="str">
        <f t="shared" si="174"/>
        <v>,发光的石头,黄水晶,灰色的稻草</v>
      </c>
      <c r="AR557" s="24" t="str">
        <f>IF(F557="c",getSring(AQ557,4),VLOOKUP(K557&amp;F557,test4,2,FALSE))</f>
        <v>上级雷之精华</v>
      </c>
      <c r="AS557" s="24">
        <f t="shared" si="175"/>
        <v>30005</v>
      </c>
      <c r="AT557" s="24">
        <f t="shared" si="176"/>
        <v>24</v>
      </c>
      <c r="AU557" s="24" t="str">
        <f t="shared" si="184"/>
        <v>发光的石头</v>
      </c>
      <c r="AV557" s="24">
        <f t="shared" si="177"/>
        <v>30036</v>
      </c>
      <c r="AW557" s="24">
        <f t="shared" si="178"/>
        <v>49</v>
      </c>
      <c r="AX557" s="24" t="str">
        <f t="shared" si="185"/>
        <v>黄水晶</v>
      </c>
      <c r="AY557" s="24">
        <f t="shared" si="179"/>
        <v>30032</v>
      </c>
      <c r="AZ557" s="24">
        <f t="shared" si="180"/>
        <v>49</v>
      </c>
      <c r="BA557" s="24" t="str">
        <f t="shared" si="186"/>
        <v>灰色的稻草</v>
      </c>
      <c r="BB557" s="24">
        <f t="shared" si="181"/>
        <v>30028</v>
      </c>
      <c r="BC557" s="24">
        <f t="shared" si="187"/>
        <v>49</v>
      </c>
    </row>
    <row r="558" spans="1:55" ht="14.25" x14ac:dyDescent="0.2">
      <c r="A558">
        <f t="shared" si="182"/>
        <v>10556</v>
      </c>
      <c r="B558" s="16">
        <v>556</v>
      </c>
      <c r="C558" s="16" t="str">
        <f ca="1">武器1!C558</f>
        <v>IC1401</v>
      </c>
      <c r="D558" s="16" t="str">
        <f ca="1">武器1!D558</f>
        <v>精致的卡尼亚法球</v>
      </c>
      <c r="E558" s="16">
        <f t="shared" si="168"/>
        <v>12</v>
      </c>
      <c r="F558" s="36" t="str">
        <f t="shared" si="188"/>
        <v>a</v>
      </c>
      <c r="G558" s="39">
        <f t="shared" si="183"/>
        <v>3</v>
      </c>
      <c r="H558" s="19" t="s">
        <v>21</v>
      </c>
      <c r="I558" s="3" t="s">
        <v>39</v>
      </c>
      <c r="J558" s="3" t="s">
        <v>933</v>
      </c>
      <c r="K558" s="3" t="str">
        <f t="shared" si="169"/>
        <v>电击</v>
      </c>
      <c r="L558" s="3">
        <f t="shared" si="170"/>
        <v>4</v>
      </c>
      <c r="M558" s="3">
        <f t="shared" si="171"/>
        <v>7</v>
      </c>
      <c r="N558" s="16">
        <v>10</v>
      </c>
      <c r="O558" s="16">
        <v>4</v>
      </c>
      <c r="P558" s="16">
        <f>武器2!L558</f>
        <v>60</v>
      </c>
      <c r="Q558" s="16">
        <f>武器2!M558</f>
        <v>0</v>
      </c>
      <c r="R558" s="16">
        <f>武器2!N558</f>
        <v>0</v>
      </c>
      <c r="S558" s="16">
        <f>武器2!O558</f>
        <v>0</v>
      </c>
      <c r="T558" s="16">
        <f>武器2!P558</f>
        <v>0</v>
      </c>
      <c r="U558" s="16">
        <f>武器2!Q558</f>
        <v>129</v>
      </c>
      <c r="V558" s="16">
        <f>武器2!R558</f>
        <v>0</v>
      </c>
      <c r="W558" s="16">
        <f>武器2!S558</f>
        <v>0</v>
      </c>
      <c r="X558" s="16">
        <f>武器2!T558</f>
        <v>0</v>
      </c>
      <c r="Y558" s="16">
        <f>武器2!U558</f>
        <v>0</v>
      </c>
      <c r="Z558" s="16">
        <f>武器2!V558</f>
        <v>0</v>
      </c>
      <c r="AA558" s="16">
        <f>武器2!W558</f>
        <v>0</v>
      </c>
      <c r="AB558" s="16">
        <f>武器2!X558</f>
        <v>0.34909090909090906</v>
      </c>
      <c r="AC558" s="16">
        <f>武器2!Y558</f>
        <v>0</v>
      </c>
      <c r="AD558" s="16">
        <f>武器2!Z558</f>
        <v>0</v>
      </c>
      <c r="AE558" s="16">
        <f>武器2!AA558</f>
        <v>0</v>
      </c>
      <c r="AF558" s="16">
        <f>武器2!AB558</f>
        <v>0</v>
      </c>
      <c r="AG558" s="16">
        <f>武器2!AC558</f>
        <v>0</v>
      </c>
      <c r="AH558" s="16">
        <f>武器2!AD558</f>
        <v>0</v>
      </c>
      <c r="AI558" s="16">
        <f>武器2!AE558</f>
        <v>0</v>
      </c>
      <c r="AJ558" s="16">
        <f>武器2!AF558</f>
        <v>0</v>
      </c>
      <c r="AK558" s="16">
        <f>武器2!AG558</f>
        <v>0</v>
      </c>
      <c r="AL558" s="16">
        <f>武器2!AH558</f>
        <v>0</v>
      </c>
      <c r="AM558" s="16">
        <f>武器2!AI558</f>
        <v>0</v>
      </c>
      <c r="AN558" s="16">
        <f>武器2!AJ558</f>
        <v>0</v>
      </c>
      <c r="AO558" s="21">
        <f t="shared" si="172"/>
        <v>306.25514181818181</v>
      </c>
      <c r="AP558" s="21">
        <f t="shared" si="173"/>
        <v>268800</v>
      </c>
      <c r="AQ558" t="str">
        <f t="shared" si="174"/>
        <v>,发光的石头,带血的牙,灰色的稻草</v>
      </c>
      <c r="AR558" s="24" t="str">
        <f>IF(F558="c",getSring(AQ558,4),VLOOKUP(K558&amp;F558,test4,2,FALSE))</f>
        <v>上级雷之精华</v>
      </c>
      <c r="AS558" s="24">
        <f t="shared" si="175"/>
        <v>30005</v>
      </c>
      <c r="AT558" s="24">
        <f t="shared" si="176"/>
        <v>32</v>
      </c>
      <c r="AU558" s="24" t="str">
        <f t="shared" si="184"/>
        <v>发光的石头</v>
      </c>
      <c r="AV558" s="24">
        <f t="shared" si="177"/>
        <v>30036</v>
      </c>
      <c r="AW558" s="24">
        <f t="shared" si="178"/>
        <v>64</v>
      </c>
      <c r="AX558" s="24" t="str">
        <f t="shared" si="185"/>
        <v>带血的牙</v>
      </c>
      <c r="AY558" s="24">
        <f t="shared" si="179"/>
        <v>30040</v>
      </c>
      <c r="AZ558" s="24">
        <f t="shared" si="180"/>
        <v>64</v>
      </c>
      <c r="BA558" s="24" t="str">
        <f t="shared" si="186"/>
        <v>灰色的稻草</v>
      </c>
      <c r="BB558" s="24">
        <f t="shared" si="181"/>
        <v>30028</v>
      </c>
      <c r="BC558" s="24">
        <f t="shared" si="187"/>
        <v>64</v>
      </c>
    </row>
    <row r="559" spans="1:55" ht="14.25" x14ac:dyDescent="0.2">
      <c r="A559">
        <f t="shared" si="182"/>
        <v>10557</v>
      </c>
      <c r="B559" s="16">
        <v>557</v>
      </c>
      <c r="C559" s="16" t="str">
        <f ca="1">武器1!C559</f>
        <v>IC1417</v>
      </c>
      <c r="D559" s="16" t="str">
        <f ca="1">武器1!D559</f>
        <v>犀利的水晶球</v>
      </c>
      <c r="E559" s="16">
        <f t="shared" si="168"/>
        <v>14</v>
      </c>
      <c r="F559" s="36" t="str">
        <f t="shared" si="188"/>
        <v>a</v>
      </c>
      <c r="G559" s="39">
        <f t="shared" si="183"/>
        <v>3</v>
      </c>
      <c r="H559" s="19" t="s">
        <v>21</v>
      </c>
      <c r="I559" s="3" t="s">
        <v>39</v>
      </c>
      <c r="J559" s="3" t="s">
        <v>933</v>
      </c>
      <c r="K559" s="3" t="str">
        <f t="shared" si="169"/>
        <v>电击</v>
      </c>
      <c r="L559" s="3">
        <f t="shared" si="170"/>
        <v>4</v>
      </c>
      <c r="M559" s="3">
        <f t="shared" si="171"/>
        <v>7</v>
      </c>
      <c r="N559" s="16">
        <v>10</v>
      </c>
      <c r="O559" s="16">
        <v>5</v>
      </c>
      <c r="P559" s="16">
        <f>武器2!L559</f>
        <v>75</v>
      </c>
      <c r="Q559" s="16">
        <f>武器2!M559</f>
        <v>0</v>
      </c>
      <c r="R559" s="16">
        <f>武器2!N559</f>
        <v>0</v>
      </c>
      <c r="S559" s="16">
        <f>武器2!O559</f>
        <v>0</v>
      </c>
      <c r="T559" s="16">
        <f>武器2!P559</f>
        <v>0</v>
      </c>
      <c r="U559" s="16">
        <f>武器2!Q559</f>
        <v>162</v>
      </c>
      <c r="V559" s="16">
        <f>武器2!R559</f>
        <v>0</v>
      </c>
      <c r="W559" s="16">
        <f>武器2!S559</f>
        <v>28</v>
      </c>
      <c r="X559" s="16">
        <f>武器2!T559</f>
        <v>0</v>
      </c>
      <c r="Y559" s="16">
        <f>武器2!U559</f>
        <v>0</v>
      </c>
      <c r="Z559" s="16">
        <f>武器2!V559</f>
        <v>0</v>
      </c>
      <c r="AA559" s="16">
        <f>武器2!W559</f>
        <v>0</v>
      </c>
      <c r="AB559" s="16">
        <f>武器2!X559</f>
        <v>0</v>
      </c>
      <c r="AC559" s="16">
        <f>武器2!Y559</f>
        <v>0</v>
      </c>
      <c r="AD559" s="16">
        <f>武器2!Z559</f>
        <v>0</v>
      </c>
      <c r="AE559" s="16">
        <f>武器2!AA559</f>
        <v>0</v>
      </c>
      <c r="AF559" s="16">
        <f>武器2!AB559</f>
        <v>0</v>
      </c>
      <c r="AG559" s="16">
        <f>武器2!AC559</f>
        <v>0</v>
      </c>
      <c r="AH559" s="16">
        <f>武器2!AD559</f>
        <v>0</v>
      </c>
      <c r="AI559" s="16">
        <f>武器2!AE559</f>
        <v>0</v>
      </c>
      <c r="AJ559" s="16">
        <f>武器2!AF559</f>
        <v>0</v>
      </c>
      <c r="AK559" s="16">
        <f>武器2!AG559</f>
        <v>0</v>
      </c>
      <c r="AL559" s="16">
        <f>武器2!AH559</f>
        <v>0</v>
      </c>
      <c r="AM559" s="16">
        <f>武器2!AI559</f>
        <v>0</v>
      </c>
      <c r="AN559" s="16">
        <f>武器2!AJ559</f>
        <v>0</v>
      </c>
      <c r="AO559" s="21">
        <f t="shared" si="172"/>
        <v>397.5</v>
      </c>
      <c r="AP559" s="21">
        <f t="shared" si="173"/>
        <v>346200</v>
      </c>
      <c r="AQ559" t="str">
        <f t="shared" si="174"/>
        <v>,发光的石头,黄水晶,灰色的稻草</v>
      </c>
      <c r="AR559" s="24" t="str">
        <f>IF(F559="c",getSring(AQ559,4),VLOOKUP(K559&amp;F559,test4,2,FALSE))</f>
        <v>上级雷之精华</v>
      </c>
      <c r="AS559" s="24">
        <f t="shared" si="175"/>
        <v>30005</v>
      </c>
      <c r="AT559" s="24">
        <f t="shared" si="176"/>
        <v>41</v>
      </c>
      <c r="AU559" s="24" t="str">
        <f t="shared" si="184"/>
        <v>发光的石头</v>
      </c>
      <c r="AV559" s="24">
        <f t="shared" si="177"/>
        <v>30036</v>
      </c>
      <c r="AW559" s="24">
        <f t="shared" si="178"/>
        <v>83</v>
      </c>
      <c r="AX559" s="24" t="str">
        <f t="shared" si="185"/>
        <v>黄水晶</v>
      </c>
      <c r="AY559" s="24">
        <f t="shared" si="179"/>
        <v>30032</v>
      </c>
      <c r="AZ559" s="24">
        <f t="shared" si="180"/>
        <v>83</v>
      </c>
      <c r="BA559" s="24" t="str">
        <f t="shared" si="186"/>
        <v>灰色的稻草</v>
      </c>
      <c r="BB559" s="24">
        <f t="shared" si="181"/>
        <v>30028</v>
      </c>
      <c r="BC559" s="24">
        <f t="shared" si="187"/>
        <v>83</v>
      </c>
    </row>
    <row r="560" spans="1:55" ht="14.25" x14ac:dyDescent="0.2">
      <c r="A560">
        <f t="shared" si="182"/>
        <v>10558</v>
      </c>
      <c r="B560" s="16">
        <v>558</v>
      </c>
      <c r="C560" s="16" t="str">
        <f ca="1">武器1!C560</f>
        <v>IC1419</v>
      </c>
      <c r="D560" s="16" t="str">
        <f ca="1">武器1!D560</f>
        <v>拉风的言语球</v>
      </c>
      <c r="E560" s="16">
        <f t="shared" si="168"/>
        <v>16</v>
      </c>
      <c r="F560" s="36" t="str">
        <f t="shared" si="188"/>
        <v>a</v>
      </c>
      <c r="G560" s="39">
        <f t="shared" si="183"/>
        <v>3</v>
      </c>
      <c r="H560" s="19" t="s">
        <v>21</v>
      </c>
      <c r="I560" s="3" t="s">
        <v>39</v>
      </c>
      <c r="J560" s="3" t="s">
        <v>933</v>
      </c>
      <c r="K560" s="3" t="str">
        <f t="shared" si="169"/>
        <v>电击</v>
      </c>
      <c r="L560" s="3">
        <f t="shared" si="170"/>
        <v>4</v>
      </c>
      <c r="M560" s="3">
        <f t="shared" si="171"/>
        <v>7</v>
      </c>
      <c r="N560" s="16">
        <v>10</v>
      </c>
      <c r="O560" s="16">
        <v>6</v>
      </c>
      <c r="P560" s="16">
        <f>武器2!L560</f>
        <v>90</v>
      </c>
      <c r="Q560" s="16">
        <f>武器2!M560</f>
        <v>0</v>
      </c>
      <c r="R560" s="16">
        <f>武器2!N560</f>
        <v>0</v>
      </c>
      <c r="S560" s="16">
        <f>武器2!O560</f>
        <v>0</v>
      </c>
      <c r="T560" s="16">
        <f>武器2!P560</f>
        <v>0</v>
      </c>
      <c r="U560" s="16">
        <f>武器2!Q560</f>
        <v>194</v>
      </c>
      <c r="V560" s="16">
        <f>武器2!R560</f>
        <v>0</v>
      </c>
      <c r="W560" s="16">
        <f>武器2!S560</f>
        <v>0</v>
      </c>
      <c r="X560" s="16">
        <f>武器2!T560</f>
        <v>0</v>
      </c>
      <c r="Y560" s="16">
        <f>武器2!U560</f>
        <v>0</v>
      </c>
      <c r="Z560" s="16">
        <f>武器2!V560</f>
        <v>0</v>
      </c>
      <c r="AA560" s="16">
        <f>武器2!W560</f>
        <v>0</v>
      </c>
      <c r="AB560" s="16">
        <f>武器2!X560</f>
        <v>0.52727272727272723</v>
      </c>
      <c r="AC560" s="16">
        <f>武器2!Y560</f>
        <v>0</v>
      </c>
      <c r="AD560" s="16">
        <f>武器2!Z560</f>
        <v>0</v>
      </c>
      <c r="AE560" s="16">
        <f>武器2!AA560</f>
        <v>0</v>
      </c>
      <c r="AF560" s="16">
        <f>武器2!AB560</f>
        <v>0</v>
      </c>
      <c r="AG560" s="16">
        <f>武器2!AC560</f>
        <v>0</v>
      </c>
      <c r="AH560" s="16">
        <f>武器2!AD560</f>
        <v>0</v>
      </c>
      <c r="AI560" s="16">
        <f>武器2!AE560</f>
        <v>0</v>
      </c>
      <c r="AJ560" s="16">
        <f>武器2!AF560</f>
        <v>0</v>
      </c>
      <c r="AK560" s="16">
        <f>武器2!AG560</f>
        <v>0.42181818181818181</v>
      </c>
      <c r="AL560" s="16">
        <f>武器2!AH560</f>
        <v>0</v>
      </c>
      <c r="AM560" s="16">
        <f>武器2!AI560</f>
        <v>0</v>
      </c>
      <c r="AN560" s="16">
        <f>武器2!AJ560</f>
        <v>0</v>
      </c>
      <c r="AO560" s="21">
        <f t="shared" si="172"/>
        <v>476.41034049586779</v>
      </c>
      <c r="AP560" s="21">
        <f t="shared" si="173"/>
        <v>418200</v>
      </c>
      <c r="AQ560" t="str">
        <f t="shared" si="174"/>
        <v>,诱人的坚果,黄水晶,带血的牙</v>
      </c>
      <c r="AR560" s="24" t="str">
        <f>IF(F560="c",getSring(AQ560,4),VLOOKUP(K560&amp;F560,test4,2,FALSE))</f>
        <v>上级雷之精华</v>
      </c>
      <c r="AS560" s="24">
        <f t="shared" si="175"/>
        <v>30005</v>
      </c>
      <c r="AT560" s="24">
        <f t="shared" si="176"/>
        <v>50</v>
      </c>
      <c r="AU560" s="24" t="str">
        <f t="shared" si="184"/>
        <v>诱人的坚果</v>
      </c>
      <c r="AV560" s="24">
        <f t="shared" si="177"/>
        <v>30044</v>
      </c>
      <c r="AW560" s="24">
        <f t="shared" si="178"/>
        <v>99</v>
      </c>
      <c r="AX560" s="24" t="str">
        <f t="shared" si="185"/>
        <v>黄水晶</v>
      </c>
      <c r="AY560" s="24">
        <f t="shared" si="179"/>
        <v>30032</v>
      </c>
      <c r="AZ560" s="24">
        <f t="shared" si="180"/>
        <v>99</v>
      </c>
      <c r="BA560" s="24" t="str">
        <f t="shared" si="186"/>
        <v>带血的牙</v>
      </c>
      <c r="BB560" s="24">
        <f t="shared" si="181"/>
        <v>30040</v>
      </c>
      <c r="BC560" s="24">
        <f t="shared" si="187"/>
        <v>99</v>
      </c>
    </row>
    <row r="561" spans="1:55" ht="14.25" x14ac:dyDescent="0.2">
      <c r="A561">
        <f t="shared" si="182"/>
        <v>10559</v>
      </c>
      <c r="B561" s="16">
        <v>559</v>
      </c>
      <c r="C561" s="16" t="str">
        <f ca="1">武器1!C561</f>
        <v>IC1400</v>
      </c>
      <c r="D561" s="16" t="str">
        <f ca="1">武器1!D561</f>
        <v>拉风的魔王毒球</v>
      </c>
      <c r="E561" s="16">
        <f t="shared" si="168"/>
        <v>18</v>
      </c>
      <c r="F561" s="36" t="str">
        <f t="shared" si="188"/>
        <v>a</v>
      </c>
      <c r="G561" s="39">
        <f t="shared" si="183"/>
        <v>3</v>
      </c>
      <c r="H561" s="19" t="s">
        <v>21</v>
      </c>
      <c r="I561" s="3" t="s">
        <v>39</v>
      </c>
      <c r="J561" s="3" t="s">
        <v>933</v>
      </c>
      <c r="K561" s="3" t="str">
        <f t="shared" si="169"/>
        <v>电击</v>
      </c>
      <c r="L561" s="3">
        <f t="shared" si="170"/>
        <v>4</v>
      </c>
      <c r="M561" s="3">
        <f t="shared" si="171"/>
        <v>7</v>
      </c>
      <c r="N561" s="16">
        <v>10</v>
      </c>
      <c r="O561" s="16">
        <v>7</v>
      </c>
      <c r="P561" s="16">
        <f>武器2!L561</f>
        <v>106</v>
      </c>
      <c r="Q561" s="16">
        <f>武器2!M561</f>
        <v>0</v>
      </c>
      <c r="R561" s="16">
        <f>武器2!N561</f>
        <v>0</v>
      </c>
      <c r="S561" s="16">
        <f>武器2!O561</f>
        <v>0</v>
      </c>
      <c r="T561" s="16">
        <f>武器2!P561</f>
        <v>0</v>
      </c>
      <c r="U561" s="16">
        <f>武器2!Q561</f>
        <v>226</v>
      </c>
      <c r="V561" s="16">
        <f>武器2!R561</f>
        <v>0</v>
      </c>
      <c r="W561" s="16">
        <f>武器2!S561</f>
        <v>0</v>
      </c>
      <c r="X561" s="16">
        <f>武器2!T561</f>
        <v>0</v>
      </c>
      <c r="Y561" s="16">
        <f>武器2!U561</f>
        <v>0.11333333333333334</v>
      </c>
      <c r="Z561" s="16">
        <f>武器2!V561</f>
        <v>0</v>
      </c>
      <c r="AA561" s="16">
        <f>武器2!W561</f>
        <v>0</v>
      </c>
      <c r="AB561" s="16">
        <f>武器2!X561</f>
        <v>0</v>
      </c>
      <c r="AC561" s="16">
        <f>武器2!Y561</f>
        <v>0</v>
      </c>
      <c r="AD561" s="16">
        <f>武器2!Z561</f>
        <v>0</v>
      </c>
      <c r="AE561" s="16">
        <f>武器2!AA561</f>
        <v>0</v>
      </c>
      <c r="AF561" s="16">
        <f>武器2!AB561</f>
        <v>0</v>
      </c>
      <c r="AG561" s="16">
        <f>武器2!AC561</f>
        <v>0</v>
      </c>
      <c r="AH561" s="16">
        <f>武器2!AD561</f>
        <v>0</v>
      </c>
      <c r="AI561" s="16">
        <f>武器2!AE561</f>
        <v>0</v>
      </c>
      <c r="AJ561" s="16">
        <f>武器2!AF561</f>
        <v>0.49309090909090908</v>
      </c>
      <c r="AK561" s="16">
        <f>武器2!AG561</f>
        <v>0</v>
      </c>
      <c r="AL561" s="16">
        <f>武器2!AH561</f>
        <v>0</v>
      </c>
      <c r="AM561" s="16">
        <f>武器2!AI561</f>
        <v>0</v>
      </c>
      <c r="AN561" s="16">
        <f>武器2!AJ561</f>
        <v>0</v>
      </c>
      <c r="AO561" s="21">
        <f t="shared" si="172"/>
        <v>498</v>
      </c>
      <c r="AP561" s="21">
        <f t="shared" si="173"/>
        <v>436800</v>
      </c>
      <c r="AQ561" t="str">
        <f t="shared" si="174"/>
        <v>,灰色的稻草,发光的石头,黄水晶</v>
      </c>
      <c r="AR561" s="24" t="str">
        <f>IF(F561="c",getSring(AQ561,4),VLOOKUP(K561&amp;F561,test4,2,FALSE))</f>
        <v>上级雷之精华</v>
      </c>
      <c r="AS561" s="24">
        <f t="shared" si="175"/>
        <v>30005</v>
      </c>
      <c r="AT561" s="24">
        <f t="shared" si="176"/>
        <v>52</v>
      </c>
      <c r="AU561" s="24" t="str">
        <f t="shared" si="184"/>
        <v>灰色的稻草</v>
      </c>
      <c r="AV561" s="24">
        <f t="shared" si="177"/>
        <v>30028</v>
      </c>
      <c r="AW561" s="24">
        <f t="shared" si="178"/>
        <v>104</v>
      </c>
      <c r="AX561" s="24" t="str">
        <f t="shared" si="185"/>
        <v>发光的石头</v>
      </c>
      <c r="AY561" s="24">
        <f t="shared" si="179"/>
        <v>30036</v>
      </c>
      <c r="AZ561" s="24">
        <f t="shared" si="180"/>
        <v>104</v>
      </c>
      <c r="BA561" s="24" t="str">
        <f t="shared" si="186"/>
        <v>黄水晶</v>
      </c>
      <c r="BB561" s="24">
        <f t="shared" si="181"/>
        <v>30032</v>
      </c>
      <c r="BC561" s="24">
        <f t="shared" si="187"/>
        <v>104</v>
      </c>
    </row>
    <row r="562" spans="1:55" ht="14.25" x14ac:dyDescent="0.2">
      <c r="A562">
        <f t="shared" si="182"/>
        <v>10560</v>
      </c>
      <c r="B562" s="16">
        <v>560</v>
      </c>
      <c r="C562" s="16" t="str">
        <f ca="1">武器1!C562</f>
        <v>IC1417</v>
      </c>
      <c r="D562" s="16" t="str">
        <f ca="1">武器1!D562</f>
        <v>精致的言语球</v>
      </c>
      <c r="E562" s="16">
        <f t="shared" si="168"/>
        <v>20</v>
      </c>
      <c r="F562" s="36" t="str">
        <f t="shared" si="188"/>
        <v>a</v>
      </c>
      <c r="G562" s="39">
        <f t="shared" si="183"/>
        <v>3</v>
      </c>
      <c r="H562" s="19" t="s">
        <v>21</v>
      </c>
      <c r="I562" s="3" t="s">
        <v>39</v>
      </c>
      <c r="J562" s="3" t="s">
        <v>933</v>
      </c>
      <c r="K562" s="3" t="str">
        <f t="shared" si="169"/>
        <v>电击</v>
      </c>
      <c r="L562" s="3">
        <f t="shared" si="170"/>
        <v>4</v>
      </c>
      <c r="M562" s="3">
        <f t="shared" si="171"/>
        <v>7</v>
      </c>
      <c r="N562" s="16">
        <v>10</v>
      </c>
      <c r="O562" s="16">
        <v>8</v>
      </c>
      <c r="P562" s="16">
        <f>武器2!L562</f>
        <v>121</v>
      </c>
      <c r="Q562" s="16">
        <f>武器2!M562</f>
        <v>0</v>
      </c>
      <c r="R562" s="16">
        <f>武器2!N562</f>
        <v>0</v>
      </c>
      <c r="S562" s="16">
        <f>武器2!O562</f>
        <v>0</v>
      </c>
      <c r="T562" s="16">
        <f>武器2!P562</f>
        <v>0</v>
      </c>
      <c r="U562" s="16">
        <f>武器2!Q562</f>
        <v>258</v>
      </c>
      <c r="V562" s="16">
        <f>武器2!R562</f>
        <v>0</v>
      </c>
      <c r="W562" s="16">
        <f>武器2!S562</f>
        <v>0</v>
      </c>
      <c r="X562" s="16">
        <f>武器2!T562</f>
        <v>0</v>
      </c>
      <c r="Y562" s="16">
        <f>武器2!U562</f>
        <v>0</v>
      </c>
      <c r="Z562" s="16">
        <f>武器2!V562</f>
        <v>0</v>
      </c>
      <c r="AA562" s="16">
        <f>武器2!W562</f>
        <v>0</v>
      </c>
      <c r="AB562" s="16">
        <f>武器2!X562</f>
        <v>0.70454545454545459</v>
      </c>
      <c r="AC562" s="16">
        <f>武器2!Y562</f>
        <v>0</v>
      </c>
      <c r="AD562" s="16">
        <f>武器2!Z562</f>
        <v>0</v>
      </c>
      <c r="AE562" s="16">
        <f>武器2!AA562</f>
        <v>0</v>
      </c>
      <c r="AF562" s="16">
        <f>武器2!AB562</f>
        <v>0</v>
      </c>
      <c r="AG562" s="16">
        <f>武器2!AC562</f>
        <v>0</v>
      </c>
      <c r="AH562" s="16">
        <f>武器2!AD562</f>
        <v>0</v>
      </c>
      <c r="AI562" s="16">
        <f>武器2!AE562</f>
        <v>0</v>
      </c>
      <c r="AJ562" s="16">
        <f>武器2!AF562</f>
        <v>0</v>
      </c>
      <c r="AK562" s="16">
        <f>武器2!AG562</f>
        <v>0</v>
      </c>
      <c r="AL562" s="16">
        <f>武器2!AH562</f>
        <v>0.56363636363636371</v>
      </c>
      <c r="AM562" s="16">
        <f>武器2!AI562</f>
        <v>0</v>
      </c>
      <c r="AN562" s="16">
        <f>武器2!AJ562</f>
        <v>0</v>
      </c>
      <c r="AO562" s="21">
        <f t="shared" si="172"/>
        <v>657.79947107438011</v>
      </c>
      <c r="AP562" s="21">
        <f t="shared" si="173"/>
        <v>577800</v>
      </c>
      <c r="AQ562" t="str">
        <f t="shared" si="174"/>
        <v>,黄水晶,带血的牙,发光的石头</v>
      </c>
      <c r="AR562" s="24" t="str">
        <f>IF(F562="c",getSring(AQ562,4),VLOOKUP(K562&amp;F562,test4,2,FALSE))</f>
        <v>上级雷之精华</v>
      </c>
      <c r="AS562" s="24">
        <f t="shared" si="175"/>
        <v>30005</v>
      </c>
      <c r="AT562" s="24">
        <f t="shared" si="176"/>
        <v>69</v>
      </c>
      <c r="AU562" s="24" t="str">
        <f t="shared" si="184"/>
        <v>黄水晶</v>
      </c>
      <c r="AV562" s="24">
        <f t="shared" si="177"/>
        <v>30032</v>
      </c>
      <c r="AW562" s="24">
        <f t="shared" si="178"/>
        <v>137</v>
      </c>
      <c r="AX562" s="24" t="str">
        <f t="shared" si="185"/>
        <v>带血的牙</v>
      </c>
      <c r="AY562" s="24">
        <f t="shared" si="179"/>
        <v>30040</v>
      </c>
      <c r="AZ562" s="24">
        <f t="shared" si="180"/>
        <v>137</v>
      </c>
      <c r="BA562" s="24" t="str">
        <f t="shared" si="186"/>
        <v>发光的石头</v>
      </c>
      <c r="BB562" s="24">
        <f t="shared" si="181"/>
        <v>30036</v>
      </c>
      <c r="BC562" s="24">
        <f t="shared" si="187"/>
        <v>137</v>
      </c>
    </row>
    <row r="563" spans="1:55" ht="14.25" x14ac:dyDescent="0.2">
      <c r="A563">
        <f t="shared" si="182"/>
        <v>10561</v>
      </c>
      <c r="B563" s="16">
        <v>561</v>
      </c>
      <c r="C563" s="16" t="str">
        <f ca="1">武器1!C563</f>
        <v>IC1407</v>
      </c>
      <c r="D563" s="16" t="str">
        <f ca="1">武器1!D563</f>
        <v>凌厉的混乱法球</v>
      </c>
      <c r="E563" s="16">
        <f t="shared" si="168"/>
        <v>5</v>
      </c>
      <c r="F563" s="36" t="str">
        <f t="shared" si="188"/>
        <v>b</v>
      </c>
      <c r="G563" s="39">
        <f t="shared" si="183"/>
        <v>3</v>
      </c>
      <c r="H563" s="19" t="s">
        <v>21</v>
      </c>
      <c r="I563" s="3" t="s">
        <v>39</v>
      </c>
      <c r="J563" s="3" t="s">
        <v>933</v>
      </c>
      <c r="K563" s="3" t="str">
        <f t="shared" si="169"/>
        <v>电击</v>
      </c>
      <c r="L563" s="3">
        <f t="shared" si="170"/>
        <v>4</v>
      </c>
      <c r="M563" s="3">
        <f t="shared" si="171"/>
        <v>7</v>
      </c>
      <c r="N563" s="16">
        <v>10</v>
      </c>
      <c r="O563" s="16">
        <v>1</v>
      </c>
      <c r="P563" s="16">
        <f>武器2!L563</f>
        <v>16</v>
      </c>
      <c r="Q563" s="16">
        <f>武器2!M563</f>
        <v>0</v>
      </c>
      <c r="R563" s="16">
        <f>武器2!N563</f>
        <v>0</v>
      </c>
      <c r="S563" s="16">
        <f>武器2!O563</f>
        <v>0</v>
      </c>
      <c r="T563" s="16">
        <f>武器2!P563</f>
        <v>0</v>
      </c>
      <c r="U563" s="16">
        <f>武器2!Q563</f>
        <v>0</v>
      </c>
      <c r="V563" s="16">
        <f>武器2!R563</f>
        <v>0</v>
      </c>
      <c r="W563" s="16">
        <f>武器2!S563</f>
        <v>0</v>
      </c>
      <c r="X563" s="16">
        <f>武器2!T563</f>
        <v>0</v>
      </c>
      <c r="Y563" s="16">
        <f>武器2!U563</f>
        <v>0</v>
      </c>
      <c r="Z563" s="16">
        <f>武器2!V563</f>
        <v>0</v>
      </c>
      <c r="AA563" s="16">
        <f>武器2!W563</f>
        <v>0</v>
      </c>
      <c r="AB563" s="16">
        <f>武器2!X563</f>
        <v>0.10636363636363637</v>
      </c>
      <c r="AC563" s="16">
        <f>武器2!Y563</f>
        <v>0</v>
      </c>
      <c r="AD563" s="16">
        <f>武器2!Z563</f>
        <v>0</v>
      </c>
      <c r="AE563" s="16">
        <f>武器2!AA563</f>
        <v>0</v>
      </c>
      <c r="AF563" s="16">
        <f>武器2!AB563</f>
        <v>0</v>
      </c>
      <c r="AG563" s="16">
        <f>武器2!AC563</f>
        <v>0</v>
      </c>
      <c r="AH563" s="16">
        <f>武器2!AD563</f>
        <v>0</v>
      </c>
      <c r="AI563" s="16">
        <f>武器2!AE563</f>
        <v>0</v>
      </c>
      <c r="AJ563" s="16">
        <f>武器2!AF563</f>
        <v>0</v>
      </c>
      <c r="AK563" s="16">
        <f>武器2!AG563</f>
        <v>0</v>
      </c>
      <c r="AL563" s="16">
        <f>武器2!AH563</f>
        <v>0</v>
      </c>
      <c r="AM563" s="16">
        <f>武器2!AI563</f>
        <v>0</v>
      </c>
      <c r="AN563" s="16">
        <f>武器2!AJ563</f>
        <v>0</v>
      </c>
      <c r="AO563" s="21">
        <f t="shared" si="172"/>
        <v>26.253207272727273</v>
      </c>
      <c r="AP563" s="21">
        <f t="shared" si="173"/>
        <v>21900</v>
      </c>
      <c r="AQ563" t="str">
        <f t="shared" si="174"/>
        <v>,扁扁的稻草,坚硬的石头,蓝水晶</v>
      </c>
      <c r="AR563" s="24" t="str">
        <f>IF(F563="c",getSring(AQ563,4),VLOOKUP(K563&amp;F563,test4,2,FALSE))</f>
        <v>雷之精华</v>
      </c>
      <c r="AS563" s="24">
        <f t="shared" si="175"/>
        <v>30006</v>
      </c>
      <c r="AT563" s="24">
        <f t="shared" si="176"/>
        <v>5</v>
      </c>
      <c r="AU563" s="24" t="str">
        <f t="shared" si="184"/>
        <v>扁扁的稻草</v>
      </c>
      <c r="AV563" s="24">
        <f t="shared" si="177"/>
        <v>30027</v>
      </c>
      <c r="AW563" s="24">
        <f t="shared" si="178"/>
        <v>11</v>
      </c>
      <c r="AX563" s="24" t="str">
        <f t="shared" si="185"/>
        <v>坚硬的石头</v>
      </c>
      <c r="AY563" s="24">
        <f t="shared" si="179"/>
        <v>30035</v>
      </c>
      <c r="AZ563" s="24">
        <f t="shared" si="180"/>
        <v>11</v>
      </c>
      <c r="BA563" s="24" t="str">
        <f t="shared" si="186"/>
        <v>蓝水晶</v>
      </c>
      <c r="BB563" s="24">
        <f t="shared" si="181"/>
        <v>30031</v>
      </c>
      <c r="BC563" s="24">
        <f t="shared" si="187"/>
        <v>11</v>
      </c>
    </row>
    <row r="564" spans="1:55" ht="14.25" x14ac:dyDescent="0.2">
      <c r="A564">
        <f t="shared" si="182"/>
        <v>10562</v>
      </c>
      <c r="B564" s="16">
        <v>562</v>
      </c>
      <c r="C564" s="16" t="str">
        <f ca="1">武器1!C564</f>
        <v>IC1416</v>
      </c>
      <c r="D564" s="16" t="str">
        <f ca="1">武器1!D564</f>
        <v>凌厉的青铜法球</v>
      </c>
      <c r="E564" s="16">
        <f t="shared" si="168"/>
        <v>7</v>
      </c>
      <c r="F564" s="36" t="str">
        <f t="shared" si="188"/>
        <v>b</v>
      </c>
      <c r="G564" s="39">
        <f t="shared" si="183"/>
        <v>3</v>
      </c>
      <c r="H564" s="19" t="s">
        <v>21</v>
      </c>
      <c r="I564" s="3" t="s">
        <v>39</v>
      </c>
      <c r="J564" s="3" t="s">
        <v>933</v>
      </c>
      <c r="K564" s="3" t="str">
        <f t="shared" si="169"/>
        <v>电击</v>
      </c>
      <c r="L564" s="3">
        <f t="shared" si="170"/>
        <v>4</v>
      </c>
      <c r="M564" s="3">
        <f t="shared" si="171"/>
        <v>7</v>
      </c>
      <c r="N564" s="16">
        <v>10</v>
      </c>
      <c r="O564" s="16">
        <v>2</v>
      </c>
      <c r="P564" s="16">
        <f>武器2!L564</f>
        <v>32</v>
      </c>
      <c r="Q564" s="16">
        <f>武器2!M564</f>
        <v>0</v>
      </c>
      <c r="R564" s="16">
        <f>武器2!N564</f>
        <v>0</v>
      </c>
      <c r="S564" s="16">
        <f>武器2!O564</f>
        <v>0</v>
      </c>
      <c r="T564" s="16">
        <f>武器2!P564</f>
        <v>0</v>
      </c>
      <c r="U564" s="16">
        <f>武器2!Q564</f>
        <v>0</v>
      </c>
      <c r="V564" s="16">
        <f>武器2!R564</f>
        <v>0</v>
      </c>
      <c r="W564" s="16">
        <f>武器2!S564</f>
        <v>0</v>
      </c>
      <c r="X564" s="16">
        <f>武器2!T564</f>
        <v>0</v>
      </c>
      <c r="Y564" s="16">
        <f>武器2!U564</f>
        <v>0</v>
      </c>
      <c r="Z564" s="16">
        <f>武器2!V564</f>
        <v>0</v>
      </c>
      <c r="AA564" s="16">
        <f>武器2!W564</f>
        <v>0</v>
      </c>
      <c r="AB564" s="16">
        <f>武器2!X564</f>
        <v>0.21545454545454545</v>
      </c>
      <c r="AC564" s="16">
        <f>武器2!Y564</f>
        <v>0</v>
      </c>
      <c r="AD564" s="16">
        <f>武器2!Z564</f>
        <v>0</v>
      </c>
      <c r="AE564" s="16">
        <f>武器2!AA564</f>
        <v>0</v>
      </c>
      <c r="AF564" s="16">
        <f>武器2!AB564</f>
        <v>0</v>
      </c>
      <c r="AG564" s="16">
        <f>武器2!AC564</f>
        <v>0</v>
      </c>
      <c r="AH564" s="16">
        <f>武器2!AD564</f>
        <v>0</v>
      </c>
      <c r="AI564" s="16">
        <f>武器2!AE564</f>
        <v>0</v>
      </c>
      <c r="AJ564" s="16">
        <f>武器2!AF564</f>
        <v>0</v>
      </c>
      <c r="AK564" s="16">
        <f>武器2!AG564</f>
        <v>0</v>
      </c>
      <c r="AL564" s="16">
        <f>武器2!AH564</f>
        <v>0</v>
      </c>
      <c r="AM564" s="16">
        <f>武器2!AI564</f>
        <v>0</v>
      </c>
      <c r="AN564" s="16">
        <f>武器2!AJ564</f>
        <v>0</v>
      </c>
      <c r="AO564" s="21">
        <f t="shared" si="172"/>
        <v>56.011461818181814</v>
      </c>
      <c r="AP564" s="21">
        <f t="shared" si="173"/>
        <v>49500</v>
      </c>
      <c r="AQ564" t="str">
        <f t="shared" si="174"/>
        <v>,蓝水晶,扁扁的稻草,坚硬的石头</v>
      </c>
      <c r="AR564" s="24" t="str">
        <f>IF(F564="c",getSring(AQ564,4),VLOOKUP(K564&amp;F564,test4,2,FALSE))</f>
        <v>雷之精华</v>
      </c>
      <c r="AS564" s="24">
        <f t="shared" si="175"/>
        <v>30006</v>
      </c>
      <c r="AT564" s="24">
        <f t="shared" si="176"/>
        <v>12</v>
      </c>
      <c r="AU564" s="24" t="str">
        <f t="shared" si="184"/>
        <v>蓝水晶</v>
      </c>
      <c r="AV564" s="24">
        <f t="shared" si="177"/>
        <v>30031</v>
      </c>
      <c r="AW564" s="24">
        <f t="shared" si="178"/>
        <v>23</v>
      </c>
      <c r="AX564" s="24" t="str">
        <f t="shared" si="185"/>
        <v>扁扁的稻草</v>
      </c>
      <c r="AY564" s="24">
        <f t="shared" si="179"/>
        <v>30027</v>
      </c>
      <c r="AZ564" s="24">
        <f t="shared" si="180"/>
        <v>23</v>
      </c>
      <c r="BA564" s="24" t="str">
        <f t="shared" si="186"/>
        <v>坚硬的石头</v>
      </c>
      <c r="BB564" s="24">
        <f t="shared" si="181"/>
        <v>30035</v>
      </c>
      <c r="BC564" s="24">
        <f t="shared" si="187"/>
        <v>23</v>
      </c>
    </row>
    <row r="565" spans="1:55" ht="14.25" x14ac:dyDescent="0.2">
      <c r="A565">
        <f t="shared" si="182"/>
        <v>10563</v>
      </c>
      <c r="B565" s="16">
        <v>563</v>
      </c>
      <c r="C565" s="16" t="str">
        <f ca="1">武器1!C565</f>
        <v>IC1419</v>
      </c>
      <c r="D565" s="16" t="str">
        <f ca="1">武器1!D565</f>
        <v>优质的精灵法球</v>
      </c>
      <c r="E565" s="16">
        <f t="shared" si="168"/>
        <v>9</v>
      </c>
      <c r="F565" s="36" t="str">
        <f t="shared" si="188"/>
        <v>b</v>
      </c>
      <c r="G565" s="39">
        <f t="shared" si="183"/>
        <v>3</v>
      </c>
      <c r="H565" s="19" t="s">
        <v>21</v>
      </c>
      <c r="I565" s="3" t="s">
        <v>39</v>
      </c>
      <c r="J565" s="3" t="s">
        <v>933</v>
      </c>
      <c r="K565" s="3" t="str">
        <f t="shared" si="169"/>
        <v>电击</v>
      </c>
      <c r="L565" s="3">
        <f t="shared" si="170"/>
        <v>4</v>
      </c>
      <c r="M565" s="3">
        <f t="shared" si="171"/>
        <v>7</v>
      </c>
      <c r="N565" s="16">
        <v>10</v>
      </c>
      <c r="O565" s="16">
        <v>3</v>
      </c>
      <c r="P565" s="16">
        <f>武器2!L565</f>
        <v>48</v>
      </c>
      <c r="Q565" s="16">
        <f>武器2!M565</f>
        <v>0</v>
      </c>
      <c r="R565" s="16">
        <f>武器2!N565</f>
        <v>0</v>
      </c>
      <c r="S565" s="16">
        <f>武器2!O565</f>
        <v>0</v>
      </c>
      <c r="T565" s="16">
        <f>武器2!P565</f>
        <v>0</v>
      </c>
      <c r="U565" s="16">
        <f>武器2!Q565</f>
        <v>0</v>
      </c>
      <c r="V565" s="16">
        <f>武器2!R565</f>
        <v>0</v>
      </c>
      <c r="W565" s="16">
        <f>武器2!S565</f>
        <v>0</v>
      </c>
      <c r="X565" s="16">
        <f>武器2!T565</f>
        <v>0</v>
      </c>
      <c r="Y565" s="16">
        <f>武器2!U565</f>
        <v>0</v>
      </c>
      <c r="Z565" s="16">
        <f>武器2!V565</f>
        <v>0</v>
      </c>
      <c r="AA565" s="16">
        <f>武器2!W565</f>
        <v>0</v>
      </c>
      <c r="AB565" s="16">
        <f>武器2!X565</f>
        <v>0.32272727272727275</v>
      </c>
      <c r="AC565" s="16">
        <f>武器2!Y565</f>
        <v>0</v>
      </c>
      <c r="AD565" s="16">
        <f>武器2!Z565</f>
        <v>0</v>
      </c>
      <c r="AE565" s="16">
        <f>武器2!AA565</f>
        <v>0</v>
      </c>
      <c r="AF565" s="16">
        <f>武器2!AB565</f>
        <v>0</v>
      </c>
      <c r="AG565" s="16">
        <f>武器2!AC565</f>
        <v>0</v>
      </c>
      <c r="AH565" s="16">
        <f>武器2!AD565</f>
        <v>0</v>
      </c>
      <c r="AI565" s="16">
        <f>武器2!AE565</f>
        <v>0</v>
      </c>
      <c r="AJ565" s="16">
        <f>武器2!AF565</f>
        <v>0</v>
      </c>
      <c r="AK565" s="16">
        <f>武器2!AG565</f>
        <v>0</v>
      </c>
      <c r="AL565" s="16">
        <f>武器2!AH565</f>
        <v>0</v>
      </c>
      <c r="AM565" s="16">
        <f>武器2!AI565</f>
        <v>0</v>
      </c>
      <c r="AN565" s="16">
        <f>武器2!AJ565</f>
        <v>0</v>
      </c>
      <c r="AO565" s="21">
        <f t="shared" si="172"/>
        <v>89.163927272727278</v>
      </c>
      <c r="AP565" s="21">
        <f t="shared" si="173"/>
        <v>78900</v>
      </c>
      <c r="AQ565" t="str">
        <f t="shared" si="174"/>
        <v>,长獠牙,坚硬的石头,扁扁的稻草</v>
      </c>
      <c r="AR565" s="24" t="str">
        <f>IF(F565="c",getSring(AQ565,4),VLOOKUP(K565&amp;F565,test4,2,FALSE))</f>
        <v>雷之精华</v>
      </c>
      <c r="AS565" s="24">
        <f t="shared" si="175"/>
        <v>30006</v>
      </c>
      <c r="AT565" s="24">
        <f t="shared" si="176"/>
        <v>19</v>
      </c>
      <c r="AU565" s="24" t="str">
        <f t="shared" si="184"/>
        <v>长獠牙</v>
      </c>
      <c r="AV565" s="24">
        <f t="shared" si="177"/>
        <v>30039</v>
      </c>
      <c r="AW565" s="24">
        <f t="shared" si="178"/>
        <v>37</v>
      </c>
      <c r="AX565" s="24" t="str">
        <f t="shared" si="185"/>
        <v>坚硬的石头</v>
      </c>
      <c r="AY565" s="24">
        <f t="shared" si="179"/>
        <v>30035</v>
      </c>
      <c r="AZ565" s="24">
        <f t="shared" si="180"/>
        <v>37</v>
      </c>
      <c r="BA565" s="24" t="str">
        <f t="shared" si="186"/>
        <v>扁扁的稻草</v>
      </c>
      <c r="BB565" s="24">
        <f t="shared" si="181"/>
        <v>30027</v>
      </c>
      <c r="BC565" s="24">
        <f t="shared" si="187"/>
        <v>37</v>
      </c>
    </row>
    <row r="566" spans="1:55" ht="14.25" x14ac:dyDescent="0.2">
      <c r="A566">
        <f t="shared" si="182"/>
        <v>10564</v>
      </c>
      <c r="B566" s="16">
        <v>564</v>
      </c>
      <c r="C566" s="16" t="str">
        <f ca="1">武器1!C566</f>
        <v>IC1416</v>
      </c>
      <c r="D566" s="16" t="str">
        <f ca="1">武器1!D566</f>
        <v>优质的虚幻球</v>
      </c>
      <c r="E566" s="16">
        <f t="shared" si="168"/>
        <v>11</v>
      </c>
      <c r="F566" s="36" t="str">
        <f t="shared" si="188"/>
        <v>b</v>
      </c>
      <c r="G566" s="39">
        <f t="shared" si="183"/>
        <v>3</v>
      </c>
      <c r="H566" s="19" t="s">
        <v>21</v>
      </c>
      <c r="I566" s="3" t="s">
        <v>39</v>
      </c>
      <c r="J566" s="3" t="s">
        <v>933</v>
      </c>
      <c r="K566" s="3" t="str">
        <f t="shared" si="169"/>
        <v>电击</v>
      </c>
      <c r="L566" s="3">
        <f t="shared" si="170"/>
        <v>4</v>
      </c>
      <c r="M566" s="3">
        <f t="shared" si="171"/>
        <v>7</v>
      </c>
      <c r="N566" s="16">
        <v>10</v>
      </c>
      <c r="O566" s="16">
        <v>4</v>
      </c>
      <c r="P566" s="16">
        <f>武器2!L566</f>
        <v>65</v>
      </c>
      <c r="Q566" s="16">
        <f>武器2!M566</f>
        <v>0</v>
      </c>
      <c r="R566" s="16">
        <f>武器2!N566</f>
        <v>0</v>
      </c>
      <c r="S566" s="16">
        <f>武器2!O566</f>
        <v>0</v>
      </c>
      <c r="T566" s="16">
        <f>武器2!P566</f>
        <v>0</v>
      </c>
      <c r="U566" s="16">
        <f>武器2!Q566</f>
        <v>163</v>
      </c>
      <c r="V566" s="16">
        <f>武器2!R566</f>
        <v>0</v>
      </c>
      <c r="W566" s="16">
        <f>武器2!S566</f>
        <v>0</v>
      </c>
      <c r="X566" s="16">
        <f>武器2!T566</f>
        <v>0</v>
      </c>
      <c r="Y566" s="16">
        <f>武器2!U566</f>
        <v>0</v>
      </c>
      <c r="Z566" s="16">
        <f>武器2!V566</f>
        <v>0</v>
      </c>
      <c r="AA566" s="16">
        <f>武器2!W566</f>
        <v>0</v>
      </c>
      <c r="AB566" s="16">
        <f>武器2!X566</f>
        <v>0</v>
      </c>
      <c r="AC566" s="16">
        <f>武器2!Y566</f>
        <v>0</v>
      </c>
      <c r="AD566" s="16">
        <f>武器2!Z566</f>
        <v>0</v>
      </c>
      <c r="AE566" s="16">
        <f>武器2!AA566</f>
        <v>0</v>
      </c>
      <c r="AF566" s="16">
        <f>武器2!AB566</f>
        <v>0</v>
      </c>
      <c r="AG566" s="16">
        <f>武器2!AC566</f>
        <v>0</v>
      </c>
      <c r="AH566" s="16">
        <f>武器2!AD566</f>
        <v>0</v>
      </c>
      <c r="AI566" s="16">
        <f>武器2!AE566</f>
        <v>0</v>
      </c>
      <c r="AJ566" s="16">
        <f>武器2!AF566</f>
        <v>0</v>
      </c>
      <c r="AK566" s="16">
        <f>武器2!AG566</f>
        <v>0</v>
      </c>
      <c r="AL566" s="16">
        <f>武器2!AH566</f>
        <v>0</v>
      </c>
      <c r="AM566" s="16">
        <f>武器2!AI566</f>
        <v>0</v>
      </c>
      <c r="AN566" s="16">
        <f>武器2!AJ566</f>
        <v>0</v>
      </c>
      <c r="AO566" s="21">
        <f t="shared" si="172"/>
        <v>342</v>
      </c>
      <c r="AP566" s="21">
        <f t="shared" si="173"/>
        <v>299100</v>
      </c>
      <c r="AQ566" t="str">
        <f t="shared" si="174"/>
        <v>,蓝水晶,长獠牙,坚硬的石头</v>
      </c>
      <c r="AR566" s="24" t="str">
        <f>IF(F566="c",getSring(AQ566,4),VLOOKUP(K566&amp;F566,test4,2,FALSE))</f>
        <v>雷之精华</v>
      </c>
      <c r="AS566" s="24">
        <f t="shared" si="175"/>
        <v>30006</v>
      </c>
      <c r="AT566" s="24">
        <f t="shared" si="176"/>
        <v>71</v>
      </c>
      <c r="AU566" s="24" t="str">
        <f t="shared" si="184"/>
        <v>蓝水晶</v>
      </c>
      <c r="AV566" s="24">
        <f t="shared" si="177"/>
        <v>30031</v>
      </c>
      <c r="AW566" s="24">
        <f t="shared" si="178"/>
        <v>143</v>
      </c>
      <c r="AX566" s="24" t="str">
        <f t="shared" si="185"/>
        <v>长獠牙</v>
      </c>
      <c r="AY566" s="24">
        <f t="shared" si="179"/>
        <v>30039</v>
      </c>
      <c r="AZ566" s="24">
        <f t="shared" si="180"/>
        <v>143</v>
      </c>
      <c r="BA566" s="24" t="str">
        <f t="shared" si="186"/>
        <v>坚硬的石头</v>
      </c>
      <c r="BB566" s="24">
        <f t="shared" si="181"/>
        <v>30035</v>
      </c>
      <c r="BC566" s="24">
        <f t="shared" si="187"/>
        <v>143</v>
      </c>
    </row>
    <row r="567" spans="1:55" ht="14.25" x14ac:dyDescent="0.2">
      <c r="A567">
        <f t="shared" si="182"/>
        <v>10565</v>
      </c>
      <c r="B567" s="16">
        <v>565</v>
      </c>
      <c r="C567" s="16" t="str">
        <f ca="1">武器1!C567</f>
        <v>IC1416</v>
      </c>
      <c r="D567" s="16" t="str">
        <f ca="1">武器1!D567</f>
        <v>优质的虚幻球</v>
      </c>
      <c r="E567" s="16">
        <f t="shared" si="168"/>
        <v>13</v>
      </c>
      <c r="F567" s="36" t="str">
        <f t="shared" si="188"/>
        <v>b</v>
      </c>
      <c r="G567" s="39">
        <f t="shared" si="183"/>
        <v>3</v>
      </c>
      <c r="H567" s="19" t="s">
        <v>21</v>
      </c>
      <c r="I567" s="3" t="s">
        <v>39</v>
      </c>
      <c r="J567" s="3" t="s">
        <v>933</v>
      </c>
      <c r="K567" s="3" t="str">
        <f t="shared" si="169"/>
        <v>电击</v>
      </c>
      <c r="L567" s="3">
        <f t="shared" si="170"/>
        <v>4</v>
      </c>
      <c r="M567" s="3">
        <f t="shared" si="171"/>
        <v>7</v>
      </c>
      <c r="N567" s="16">
        <v>10</v>
      </c>
      <c r="O567" s="16">
        <v>5</v>
      </c>
      <c r="P567" s="16">
        <f>武器2!L567</f>
        <v>81</v>
      </c>
      <c r="Q567" s="16">
        <f>武器2!M567</f>
        <v>0</v>
      </c>
      <c r="R567" s="16">
        <f>武器2!N567</f>
        <v>0</v>
      </c>
      <c r="S567" s="16">
        <f>武器2!O567</f>
        <v>0</v>
      </c>
      <c r="T567" s="16">
        <f>武器2!P567</f>
        <v>0</v>
      </c>
      <c r="U567" s="16">
        <f>武器2!Q567</f>
        <v>0</v>
      </c>
      <c r="V567" s="16">
        <f>武器2!R567</f>
        <v>0</v>
      </c>
      <c r="W567" s="16">
        <f>武器2!S567</f>
        <v>0</v>
      </c>
      <c r="X567" s="16">
        <f>武器2!T567</f>
        <v>0</v>
      </c>
      <c r="Y567" s="16">
        <f>武器2!U567</f>
        <v>0</v>
      </c>
      <c r="Z567" s="16">
        <f>武器2!V567</f>
        <v>0</v>
      </c>
      <c r="AA567" s="16">
        <f>武器2!W567</f>
        <v>0</v>
      </c>
      <c r="AB567" s="16">
        <f>武器2!X567</f>
        <v>0</v>
      </c>
      <c r="AC567" s="16">
        <f>武器2!Y567</f>
        <v>0</v>
      </c>
      <c r="AD567" s="16">
        <f>武器2!Z567</f>
        <v>0</v>
      </c>
      <c r="AE567" s="16">
        <f>武器2!AA567</f>
        <v>0</v>
      </c>
      <c r="AF567" s="16">
        <f>武器2!AB567</f>
        <v>0</v>
      </c>
      <c r="AG567" s="16">
        <f>武器2!AC567</f>
        <v>0</v>
      </c>
      <c r="AH567" s="16">
        <f>武器2!AD567</f>
        <v>0</v>
      </c>
      <c r="AI567" s="16">
        <f>武器2!AE567</f>
        <v>0</v>
      </c>
      <c r="AJ567" s="16">
        <f>武器2!AF567</f>
        <v>0</v>
      </c>
      <c r="AK567" s="16">
        <f>武器2!AG567</f>
        <v>0</v>
      </c>
      <c r="AL567" s="16">
        <f>武器2!AH567</f>
        <v>0.43272727272727274</v>
      </c>
      <c r="AM567" s="16">
        <f>武器2!AI567</f>
        <v>0</v>
      </c>
      <c r="AN567" s="16">
        <f>武器2!AJ567</f>
        <v>0</v>
      </c>
      <c r="AO567" s="21">
        <f t="shared" si="172"/>
        <v>121.5</v>
      </c>
      <c r="AP567" s="21">
        <f t="shared" si="173"/>
        <v>105900</v>
      </c>
      <c r="AQ567" t="str">
        <f t="shared" si="174"/>
        <v>,美味的坚果,坚硬的石头,长獠牙</v>
      </c>
      <c r="AR567" s="24" t="str">
        <f>IF(F567="c",getSring(AQ567,4),VLOOKUP(K567&amp;F567,test4,2,FALSE))</f>
        <v>雷之精华</v>
      </c>
      <c r="AS567" s="24">
        <f t="shared" si="175"/>
        <v>30006</v>
      </c>
      <c r="AT567" s="24">
        <f t="shared" si="176"/>
        <v>25</v>
      </c>
      <c r="AU567" s="24" t="str">
        <f t="shared" si="184"/>
        <v>美味的坚果</v>
      </c>
      <c r="AV567" s="24">
        <f t="shared" si="177"/>
        <v>30043</v>
      </c>
      <c r="AW567" s="24">
        <f t="shared" si="178"/>
        <v>51</v>
      </c>
      <c r="AX567" s="24" t="str">
        <f t="shared" si="185"/>
        <v>坚硬的石头</v>
      </c>
      <c r="AY567" s="24">
        <f t="shared" si="179"/>
        <v>30035</v>
      </c>
      <c r="AZ567" s="24">
        <f t="shared" si="180"/>
        <v>51</v>
      </c>
      <c r="BA567" s="24" t="str">
        <f t="shared" si="186"/>
        <v>长獠牙</v>
      </c>
      <c r="BB567" s="24">
        <f t="shared" si="181"/>
        <v>30039</v>
      </c>
      <c r="BC567" s="24">
        <f t="shared" si="187"/>
        <v>51</v>
      </c>
    </row>
    <row r="568" spans="1:55" ht="14.25" x14ac:dyDescent="0.2">
      <c r="A568">
        <f t="shared" si="182"/>
        <v>10566</v>
      </c>
      <c r="B568" s="16">
        <v>566</v>
      </c>
      <c r="C568" s="16" t="str">
        <f ca="1">武器1!C568</f>
        <v>IC1415</v>
      </c>
      <c r="D568" s="16" t="str">
        <f ca="1">武器1!D568</f>
        <v>优质的水晶球</v>
      </c>
      <c r="E568" s="16">
        <f t="shared" si="168"/>
        <v>15</v>
      </c>
      <c r="F568" s="36" t="str">
        <f t="shared" si="188"/>
        <v>b</v>
      </c>
      <c r="G568" s="39">
        <f t="shared" si="183"/>
        <v>3</v>
      </c>
      <c r="H568" s="19" t="s">
        <v>21</v>
      </c>
      <c r="I568" s="3" t="s">
        <v>39</v>
      </c>
      <c r="J568" s="3" t="s">
        <v>933</v>
      </c>
      <c r="K568" s="3" t="str">
        <f t="shared" si="169"/>
        <v>电击</v>
      </c>
      <c r="L568" s="3">
        <f t="shared" si="170"/>
        <v>4</v>
      </c>
      <c r="M568" s="3">
        <f t="shared" si="171"/>
        <v>7</v>
      </c>
      <c r="N568" s="16">
        <v>10</v>
      </c>
      <c r="O568" s="16">
        <v>6</v>
      </c>
      <c r="P568" s="16">
        <f>武器2!L568</f>
        <v>97</v>
      </c>
      <c r="Q568" s="16">
        <f>武器2!M568</f>
        <v>0</v>
      </c>
      <c r="R568" s="16">
        <f>武器2!N568</f>
        <v>0</v>
      </c>
      <c r="S568" s="16">
        <f>武器2!O568</f>
        <v>0</v>
      </c>
      <c r="T568" s="16">
        <f>武器2!P568</f>
        <v>0</v>
      </c>
      <c r="U568" s="16">
        <f>武器2!Q568</f>
        <v>0</v>
      </c>
      <c r="V568" s="16">
        <f>武器2!R568</f>
        <v>0</v>
      </c>
      <c r="W568" s="16">
        <f>武器2!S568</f>
        <v>0</v>
      </c>
      <c r="X568" s="16">
        <f>武器2!T568</f>
        <v>0</v>
      </c>
      <c r="Y568" s="16">
        <f>武器2!U568</f>
        <v>0</v>
      </c>
      <c r="Z568" s="16">
        <f>武器2!V568</f>
        <v>0</v>
      </c>
      <c r="AA568" s="16">
        <f>武器2!W568</f>
        <v>0</v>
      </c>
      <c r="AB568" s="16">
        <f>武器2!X568</f>
        <v>0</v>
      </c>
      <c r="AC568" s="16">
        <f>武器2!Y568</f>
        <v>0</v>
      </c>
      <c r="AD568" s="16">
        <f>武器2!Z568</f>
        <v>0</v>
      </c>
      <c r="AE568" s="16">
        <f>武器2!AA568</f>
        <v>8.6757990867579959E-2</v>
      </c>
      <c r="AF568" s="16">
        <f>武器2!AB568</f>
        <v>0</v>
      </c>
      <c r="AG568" s="16">
        <f>武器2!AC568</f>
        <v>0</v>
      </c>
      <c r="AH568" s="16">
        <f>武器2!AD568</f>
        <v>0</v>
      </c>
      <c r="AI568" s="16">
        <f>武器2!AE568</f>
        <v>0</v>
      </c>
      <c r="AJ568" s="16">
        <f>武器2!AF568</f>
        <v>0</v>
      </c>
      <c r="AK568" s="16">
        <f>武器2!AG568</f>
        <v>0</v>
      </c>
      <c r="AL568" s="16">
        <f>武器2!AH568</f>
        <v>0</v>
      </c>
      <c r="AM568" s="16">
        <f>武器2!AI568</f>
        <v>0</v>
      </c>
      <c r="AN568" s="16">
        <f>武器2!AJ568</f>
        <v>0</v>
      </c>
      <c r="AO568" s="21">
        <f t="shared" si="172"/>
        <v>146.06219178082191</v>
      </c>
      <c r="AP568" s="21">
        <f t="shared" si="173"/>
        <v>126900</v>
      </c>
      <c r="AQ568" t="str">
        <f t="shared" si="174"/>
        <v>,蓝水晶,扁扁的稻草,坚硬的石头</v>
      </c>
      <c r="AR568" s="24" t="str">
        <f>IF(F568="c",getSring(AQ568,4),VLOOKUP(K568&amp;F568,test4,2,FALSE))</f>
        <v>雷之精华</v>
      </c>
      <c r="AS568" s="24">
        <f t="shared" si="175"/>
        <v>30006</v>
      </c>
      <c r="AT568" s="24">
        <f t="shared" si="176"/>
        <v>30</v>
      </c>
      <c r="AU568" s="24" t="str">
        <f t="shared" si="184"/>
        <v>蓝水晶</v>
      </c>
      <c r="AV568" s="24">
        <f t="shared" si="177"/>
        <v>30031</v>
      </c>
      <c r="AW568" s="24">
        <f t="shared" si="178"/>
        <v>61</v>
      </c>
      <c r="AX568" s="24" t="str">
        <f t="shared" si="185"/>
        <v>扁扁的稻草</v>
      </c>
      <c r="AY568" s="24">
        <f t="shared" si="179"/>
        <v>30027</v>
      </c>
      <c r="AZ568" s="24">
        <f t="shared" si="180"/>
        <v>61</v>
      </c>
      <c r="BA568" s="24" t="str">
        <f t="shared" si="186"/>
        <v>坚硬的石头</v>
      </c>
      <c r="BB568" s="24">
        <f t="shared" si="181"/>
        <v>30035</v>
      </c>
      <c r="BC568" s="24">
        <f t="shared" si="187"/>
        <v>61</v>
      </c>
    </row>
    <row r="569" spans="1:55" ht="14.25" x14ac:dyDescent="0.2">
      <c r="A569">
        <f t="shared" si="182"/>
        <v>10567</v>
      </c>
      <c r="B569" s="16">
        <v>567</v>
      </c>
      <c r="C569" s="16" t="str">
        <f ca="1">武器1!C569</f>
        <v>IC1415</v>
      </c>
      <c r="D569" s="16" t="str">
        <f ca="1">武器1!D569</f>
        <v>凌厉的精钢法球</v>
      </c>
      <c r="E569" s="16">
        <f t="shared" si="168"/>
        <v>17</v>
      </c>
      <c r="F569" s="36" t="str">
        <f t="shared" si="188"/>
        <v>b</v>
      </c>
      <c r="G569" s="39">
        <f t="shared" si="183"/>
        <v>3</v>
      </c>
      <c r="H569" s="19" t="s">
        <v>21</v>
      </c>
      <c r="I569" s="3" t="s">
        <v>39</v>
      </c>
      <c r="J569" s="3" t="s">
        <v>933</v>
      </c>
      <c r="K569" s="3" t="str">
        <f t="shared" si="169"/>
        <v>电击</v>
      </c>
      <c r="L569" s="3">
        <f t="shared" si="170"/>
        <v>4</v>
      </c>
      <c r="M569" s="3">
        <f t="shared" si="171"/>
        <v>7</v>
      </c>
      <c r="N569" s="16">
        <v>10</v>
      </c>
      <c r="O569" s="16">
        <v>7</v>
      </c>
      <c r="P569" s="16">
        <f>武器2!L569</f>
        <v>114</v>
      </c>
      <c r="Q569" s="16">
        <f>武器2!M569</f>
        <v>0</v>
      </c>
      <c r="R569" s="16">
        <f>武器2!N569</f>
        <v>0</v>
      </c>
      <c r="S569" s="16">
        <f>武器2!O569</f>
        <v>0</v>
      </c>
      <c r="T569" s="16">
        <f>武器2!P569</f>
        <v>0</v>
      </c>
      <c r="U569" s="16">
        <f>武器2!Q569</f>
        <v>0</v>
      </c>
      <c r="V569" s="16">
        <f>武器2!R569</f>
        <v>0</v>
      </c>
      <c r="W569" s="16">
        <f>武器2!S569</f>
        <v>0</v>
      </c>
      <c r="X569" s="16">
        <f>武器2!T569</f>
        <v>0</v>
      </c>
      <c r="Y569" s="16">
        <f>武器2!U569</f>
        <v>0</v>
      </c>
      <c r="Z569" s="16">
        <f>武器2!V569</f>
        <v>0</v>
      </c>
      <c r="AA569" s="16">
        <f>武器2!W569</f>
        <v>0</v>
      </c>
      <c r="AB569" s="16">
        <f>武器2!X569</f>
        <v>0</v>
      </c>
      <c r="AC569" s="16">
        <f>武器2!Y569</f>
        <v>0</v>
      </c>
      <c r="AD569" s="16">
        <f>武器2!Z569</f>
        <v>0</v>
      </c>
      <c r="AE569" s="16">
        <f>武器2!AA569</f>
        <v>0</v>
      </c>
      <c r="AF569" s="16">
        <f>武器2!AB569</f>
        <v>0</v>
      </c>
      <c r="AG569" s="16">
        <f>武器2!AC569</f>
        <v>0</v>
      </c>
      <c r="AH569" s="16">
        <f>武器2!AD569</f>
        <v>0</v>
      </c>
      <c r="AI569" s="16">
        <f>武器2!AE569</f>
        <v>0</v>
      </c>
      <c r="AJ569" s="16">
        <f>武器2!AF569</f>
        <v>0</v>
      </c>
      <c r="AK569" s="16">
        <f>武器2!AG569</f>
        <v>0</v>
      </c>
      <c r="AL569" s="16">
        <f>武器2!AH569</f>
        <v>0.6072727272727273</v>
      </c>
      <c r="AM569" s="16">
        <f>武器2!AI569</f>
        <v>0</v>
      </c>
      <c r="AN569" s="16">
        <f>武器2!AJ569</f>
        <v>0</v>
      </c>
      <c r="AO569" s="21">
        <f t="shared" si="172"/>
        <v>171</v>
      </c>
      <c r="AP569" s="21">
        <f t="shared" si="173"/>
        <v>150300</v>
      </c>
      <c r="AQ569" t="str">
        <f t="shared" si="174"/>
        <v>,美味的坚果,蓝水晶,坚硬的石头</v>
      </c>
      <c r="AR569" s="24" t="str">
        <f>IF(F569="c",getSring(AQ569,4),VLOOKUP(K569&amp;F569,test4,2,FALSE))</f>
        <v>雷之精华</v>
      </c>
      <c r="AS569" s="24">
        <f t="shared" si="175"/>
        <v>30006</v>
      </c>
      <c r="AT569" s="24">
        <f t="shared" si="176"/>
        <v>36</v>
      </c>
      <c r="AU569" s="24" t="str">
        <f t="shared" si="184"/>
        <v>美味的坚果</v>
      </c>
      <c r="AV569" s="24">
        <f t="shared" si="177"/>
        <v>30043</v>
      </c>
      <c r="AW569" s="24">
        <f t="shared" si="178"/>
        <v>71</v>
      </c>
      <c r="AX569" s="24" t="str">
        <f t="shared" si="185"/>
        <v>蓝水晶</v>
      </c>
      <c r="AY569" s="24">
        <f t="shared" si="179"/>
        <v>30031</v>
      </c>
      <c r="AZ569" s="24">
        <f t="shared" si="180"/>
        <v>71</v>
      </c>
      <c r="BA569" s="24" t="str">
        <f t="shared" si="186"/>
        <v>坚硬的石头</v>
      </c>
      <c r="BB569" s="24">
        <f t="shared" si="181"/>
        <v>30035</v>
      </c>
      <c r="BC569" s="24">
        <f t="shared" si="187"/>
        <v>71</v>
      </c>
    </row>
    <row r="570" spans="1:55" ht="14.25" x14ac:dyDescent="0.2">
      <c r="A570">
        <f t="shared" si="182"/>
        <v>10568</v>
      </c>
      <c r="B570" s="16">
        <v>568</v>
      </c>
      <c r="C570" s="16" t="str">
        <f ca="1">武器1!C570</f>
        <v>IC1407</v>
      </c>
      <c r="D570" s="16" t="str">
        <f ca="1">武器1!D570</f>
        <v>凌厉的白银毒球</v>
      </c>
      <c r="E570" s="16">
        <f t="shared" si="168"/>
        <v>19</v>
      </c>
      <c r="F570" s="36" t="str">
        <f t="shared" si="188"/>
        <v>b</v>
      </c>
      <c r="G570" s="39">
        <f t="shared" si="183"/>
        <v>3</v>
      </c>
      <c r="H570" s="19" t="s">
        <v>21</v>
      </c>
      <c r="I570" s="3" t="s">
        <v>39</v>
      </c>
      <c r="J570" s="3" t="s">
        <v>933</v>
      </c>
      <c r="K570" s="3" t="str">
        <f t="shared" si="169"/>
        <v>电击</v>
      </c>
      <c r="L570" s="3">
        <f t="shared" si="170"/>
        <v>4</v>
      </c>
      <c r="M570" s="3">
        <f t="shared" si="171"/>
        <v>7</v>
      </c>
      <c r="N570" s="16">
        <v>10</v>
      </c>
      <c r="O570" s="16">
        <v>8</v>
      </c>
      <c r="P570" s="16">
        <f>武器2!L570</f>
        <v>130</v>
      </c>
      <c r="Q570" s="16">
        <f>武器2!M570</f>
        <v>0</v>
      </c>
      <c r="R570" s="16">
        <f>武器2!N570</f>
        <v>0</v>
      </c>
      <c r="S570" s="16">
        <f>武器2!O570</f>
        <v>0</v>
      </c>
      <c r="T570" s="16">
        <f>武器2!P570</f>
        <v>0</v>
      </c>
      <c r="U570" s="16">
        <f>武器2!Q570</f>
        <v>325</v>
      </c>
      <c r="V570" s="16">
        <f>武器2!R570</f>
        <v>0</v>
      </c>
      <c r="W570" s="16">
        <f>武器2!S570</f>
        <v>0</v>
      </c>
      <c r="X570" s="16">
        <f>武器2!T570</f>
        <v>0</v>
      </c>
      <c r="Y570" s="16">
        <f>武器2!U570</f>
        <v>0</v>
      </c>
      <c r="Z570" s="16">
        <f>武器2!V570</f>
        <v>0</v>
      </c>
      <c r="AA570" s="16">
        <f>武器2!W570</f>
        <v>0</v>
      </c>
      <c r="AB570" s="16">
        <f>武器2!X570</f>
        <v>0</v>
      </c>
      <c r="AC570" s="16">
        <f>武器2!Y570</f>
        <v>0</v>
      </c>
      <c r="AD570" s="16">
        <f>武器2!Z570</f>
        <v>0</v>
      </c>
      <c r="AE570" s="16">
        <f>武器2!AA570</f>
        <v>0</v>
      </c>
      <c r="AF570" s="16">
        <f>武器2!AB570</f>
        <v>0</v>
      </c>
      <c r="AG570" s="16">
        <f>武器2!AC570</f>
        <v>0</v>
      </c>
      <c r="AH570" s="16">
        <f>武器2!AD570</f>
        <v>0</v>
      </c>
      <c r="AI570" s="16">
        <f>武器2!AE570</f>
        <v>0</v>
      </c>
      <c r="AJ570" s="16">
        <f>武器2!AF570</f>
        <v>0</v>
      </c>
      <c r="AK570" s="16">
        <f>武器2!AG570</f>
        <v>0</v>
      </c>
      <c r="AL570" s="16">
        <f>武器2!AH570</f>
        <v>0</v>
      </c>
      <c r="AM570" s="16">
        <f>武器2!AI570</f>
        <v>0</v>
      </c>
      <c r="AN570" s="16">
        <f>武器2!AJ570</f>
        <v>0</v>
      </c>
      <c r="AO570" s="21">
        <f t="shared" si="172"/>
        <v>682.5</v>
      </c>
      <c r="AP570" s="21">
        <f t="shared" si="173"/>
        <v>596400</v>
      </c>
      <c r="AQ570" t="str">
        <f t="shared" si="174"/>
        <v>,扁扁的稻草,长獠牙,美味的坚果</v>
      </c>
      <c r="AR570" s="24" t="str">
        <f>IF(F570="c",getSring(AQ570,4),VLOOKUP(K570&amp;F570,test4,2,FALSE))</f>
        <v>雷之精华</v>
      </c>
      <c r="AS570" s="24">
        <f t="shared" si="175"/>
        <v>30006</v>
      </c>
      <c r="AT570" s="24">
        <f t="shared" si="176"/>
        <v>142</v>
      </c>
      <c r="AU570" s="24" t="str">
        <f t="shared" si="184"/>
        <v>扁扁的稻草</v>
      </c>
      <c r="AV570" s="24">
        <f t="shared" si="177"/>
        <v>30027</v>
      </c>
      <c r="AW570" s="24">
        <f t="shared" si="178"/>
        <v>284</v>
      </c>
      <c r="AX570" s="24" t="str">
        <f t="shared" si="185"/>
        <v>长獠牙</v>
      </c>
      <c r="AY570" s="24">
        <f t="shared" si="179"/>
        <v>30039</v>
      </c>
      <c r="AZ570" s="24">
        <f t="shared" si="180"/>
        <v>284</v>
      </c>
      <c r="BA570" s="24" t="str">
        <f t="shared" si="186"/>
        <v>美味的坚果</v>
      </c>
      <c r="BB570" s="24">
        <f t="shared" si="181"/>
        <v>30043</v>
      </c>
      <c r="BC570" s="24">
        <f t="shared" si="187"/>
        <v>284</v>
      </c>
    </row>
    <row r="571" spans="1:55" ht="14.25" x14ac:dyDescent="0.2">
      <c r="A571">
        <f t="shared" si="182"/>
        <v>10569</v>
      </c>
      <c r="B571" s="16">
        <v>569</v>
      </c>
      <c r="C571" s="16" t="str">
        <f ca="1">武器1!C571</f>
        <v>IC1413</v>
      </c>
      <c r="D571" s="16" t="str">
        <f ca="1">武器1!D571</f>
        <v>初级的魔王球</v>
      </c>
      <c r="E571" s="16">
        <f t="shared" si="168"/>
        <v>5</v>
      </c>
      <c r="F571" s="36" t="str">
        <f t="shared" si="188"/>
        <v>c</v>
      </c>
      <c r="G571" s="39">
        <f t="shared" si="183"/>
        <v>4</v>
      </c>
      <c r="H571" s="19" t="s">
        <v>21</v>
      </c>
      <c r="I571" s="3" t="s">
        <v>39</v>
      </c>
      <c r="J571" s="3" t="s">
        <v>933</v>
      </c>
      <c r="K571" s="3" t="str">
        <f t="shared" si="169"/>
        <v/>
      </c>
      <c r="L571" s="3">
        <f t="shared" si="170"/>
        <v>0</v>
      </c>
      <c r="M571" s="3">
        <f t="shared" si="171"/>
        <v>0</v>
      </c>
      <c r="N571" s="16">
        <v>10</v>
      </c>
      <c r="O571" s="16">
        <v>1</v>
      </c>
      <c r="P571" s="16">
        <f>武器2!L571</f>
        <v>20</v>
      </c>
      <c r="Q571" s="16">
        <f>武器2!M571</f>
        <v>0</v>
      </c>
      <c r="R571" s="16">
        <f>武器2!N571</f>
        <v>0</v>
      </c>
      <c r="S571" s="16">
        <f>武器2!O571</f>
        <v>0</v>
      </c>
      <c r="T571" s="16">
        <f>武器2!P571</f>
        <v>0</v>
      </c>
      <c r="U571" s="16">
        <f>武器2!Q571</f>
        <v>0</v>
      </c>
      <c r="V571" s="16">
        <f>武器2!R571</f>
        <v>0</v>
      </c>
      <c r="W571" s="16">
        <f>武器2!S571</f>
        <v>0</v>
      </c>
      <c r="X571" s="16">
        <f>武器2!T571</f>
        <v>0</v>
      </c>
      <c r="Y571" s="16">
        <f>武器2!U571</f>
        <v>0</v>
      </c>
      <c r="Z571" s="16">
        <f>武器2!V571</f>
        <v>0</v>
      </c>
      <c r="AA571" s="16">
        <f>武器2!W571</f>
        <v>0</v>
      </c>
      <c r="AB571" s="16">
        <f>武器2!X571</f>
        <v>0</v>
      </c>
      <c r="AC571" s="16">
        <f>武器2!Y571</f>
        <v>0</v>
      </c>
      <c r="AD571" s="16">
        <f>武器2!Z571</f>
        <v>0</v>
      </c>
      <c r="AE571" s="16">
        <f>武器2!AA571</f>
        <v>0</v>
      </c>
      <c r="AF571" s="16">
        <f>武器2!AB571</f>
        <v>0</v>
      </c>
      <c r="AG571" s="16">
        <f>武器2!AC571</f>
        <v>0</v>
      </c>
      <c r="AH571" s="16">
        <f>武器2!AD571</f>
        <v>0</v>
      </c>
      <c r="AI571" s="16">
        <f>武器2!AE571</f>
        <v>0</v>
      </c>
      <c r="AJ571" s="16">
        <f>武器2!AF571</f>
        <v>0</v>
      </c>
      <c r="AK571" s="16">
        <f>武器2!AG571</f>
        <v>0</v>
      </c>
      <c r="AL571" s="16">
        <f>武器2!AH571</f>
        <v>0</v>
      </c>
      <c r="AM571" s="16">
        <f>武器2!AI571</f>
        <v>0</v>
      </c>
      <c r="AN571" s="16">
        <f>武器2!AJ571</f>
        <v>0</v>
      </c>
      <c r="AO571" s="21">
        <f t="shared" si="172"/>
        <v>30</v>
      </c>
      <c r="AP571" s="21">
        <f t="shared" si="173"/>
        <v>26250</v>
      </c>
      <c r="AQ571" t="str">
        <f t="shared" si="174"/>
        <v>,狗牙,石头,蘑菇,多汁的坚果</v>
      </c>
      <c r="AR571" s="24" t="str">
        <f>IF(F571="c",getSring(AQ571,4),VLOOKUP(K571&amp;F571,test4,2,FALSE))</f>
        <v>多汁的坚果</v>
      </c>
      <c r="AS571" s="24">
        <f t="shared" si="175"/>
        <v>30042</v>
      </c>
      <c r="AT571" s="24">
        <f t="shared" si="176"/>
        <v>100</v>
      </c>
      <c r="AU571" s="24" t="str">
        <f t="shared" si="184"/>
        <v>狗牙</v>
      </c>
      <c r="AV571" s="24">
        <f t="shared" si="177"/>
        <v>30038</v>
      </c>
      <c r="AW571" s="24">
        <f t="shared" si="178"/>
        <v>25</v>
      </c>
      <c r="AX571" s="24" t="str">
        <f t="shared" si="185"/>
        <v>石头</v>
      </c>
      <c r="AY571" s="24">
        <f t="shared" si="179"/>
        <v>30034</v>
      </c>
      <c r="AZ571" s="24">
        <f t="shared" si="180"/>
        <v>25</v>
      </c>
      <c r="BA571" s="24" t="str">
        <f t="shared" si="186"/>
        <v>蘑菇</v>
      </c>
      <c r="BB571" s="24">
        <f t="shared" si="181"/>
        <v>30022</v>
      </c>
      <c r="BC571" s="24">
        <f t="shared" si="187"/>
        <v>25</v>
      </c>
    </row>
    <row r="572" spans="1:55" ht="14.25" x14ac:dyDescent="0.2">
      <c r="A572">
        <f t="shared" si="182"/>
        <v>10570</v>
      </c>
      <c r="B572" s="16">
        <v>570</v>
      </c>
      <c r="C572" s="16" t="str">
        <f ca="1">武器1!C572</f>
        <v>IC1400</v>
      </c>
      <c r="D572" s="16" t="str">
        <f ca="1">武器1!D572</f>
        <v>初级的混乱法球</v>
      </c>
      <c r="E572" s="16">
        <f t="shared" si="168"/>
        <v>7</v>
      </c>
      <c r="F572" s="36" t="str">
        <f t="shared" si="188"/>
        <v>c</v>
      </c>
      <c r="G572" s="39">
        <f t="shared" si="183"/>
        <v>4</v>
      </c>
      <c r="H572" s="19" t="s">
        <v>21</v>
      </c>
      <c r="I572" s="3" t="s">
        <v>39</v>
      </c>
      <c r="J572" s="3" t="s">
        <v>933</v>
      </c>
      <c r="K572" s="3" t="str">
        <f t="shared" si="169"/>
        <v/>
      </c>
      <c r="L572" s="3">
        <f t="shared" si="170"/>
        <v>0</v>
      </c>
      <c r="M572" s="3">
        <f t="shared" si="171"/>
        <v>0</v>
      </c>
      <c r="N572" s="16">
        <v>10</v>
      </c>
      <c r="O572" s="16">
        <v>2</v>
      </c>
      <c r="P572" s="16">
        <f>武器2!L572</f>
        <v>41</v>
      </c>
      <c r="Q572" s="16">
        <f>武器2!M572</f>
        <v>0</v>
      </c>
      <c r="R572" s="16">
        <f>武器2!N572</f>
        <v>0</v>
      </c>
      <c r="S572" s="16">
        <f>武器2!O572</f>
        <v>0</v>
      </c>
      <c r="T572" s="16">
        <f>武器2!P572</f>
        <v>0</v>
      </c>
      <c r="U572" s="16">
        <f>武器2!Q572</f>
        <v>0</v>
      </c>
      <c r="V572" s="16">
        <f>武器2!R572</f>
        <v>0</v>
      </c>
      <c r="W572" s="16">
        <f>武器2!S572</f>
        <v>0</v>
      </c>
      <c r="X572" s="16">
        <f>武器2!T572</f>
        <v>0</v>
      </c>
      <c r="Y572" s="16">
        <f>武器2!U572</f>
        <v>0</v>
      </c>
      <c r="Z572" s="16">
        <f>武器2!V572</f>
        <v>0</v>
      </c>
      <c r="AA572" s="16">
        <f>武器2!W572</f>
        <v>0</v>
      </c>
      <c r="AB572" s="16">
        <f>武器2!X572</f>
        <v>0</v>
      </c>
      <c r="AC572" s="16">
        <f>武器2!Y572</f>
        <v>0</v>
      </c>
      <c r="AD572" s="16">
        <f>武器2!Z572</f>
        <v>0</v>
      </c>
      <c r="AE572" s="16">
        <f>武器2!AA572</f>
        <v>0</v>
      </c>
      <c r="AF572" s="16">
        <f>武器2!AB572</f>
        <v>0</v>
      </c>
      <c r="AG572" s="16">
        <f>武器2!AC572</f>
        <v>0</v>
      </c>
      <c r="AH572" s="16">
        <f>武器2!AD572</f>
        <v>0</v>
      </c>
      <c r="AI572" s="16">
        <f>武器2!AE572</f>
        <v>0</v>
      </c>
      <c r="AJ572" s="16">
        <f>武器2!AF572</f>
        <v>0</v>
      </c>
      <c r="AK572" s="16">
        <f>武器2!AG572</f>
        <v>0</v>
      </c>
      <c r="AL572" s="16">
        <f>武器2!AH572</f>
        <v>0</v>
      </c>
      <c r="AM572" s="16">
        <f>武器2!AI572</f>
        <v>0</v>
      </c>
      <c r="AN572" s="16">
        <f>武器2!AJ572</f>
        <v>0</v>
      </c>
      <c r="AO572" s="21">
        <f t="shared" si="172"/>
        <v>61.5</v>
      </c>
      <c r="AP572" s="21">
        <f t="shared" si="173"/>
        <v>53700</v>
      </c>
      <c r="AQ572" t="str">
        <f t="shared" si="174"/>
        <v>,红水晶,狗牙,石头,蘑菇</v>
      </c>
      <c r="AR572" s="24" t="str">
        <f>IF(F572="c",getSring(AQ572,4),VLOOKUP(K572&amp;F572,test4,2,FALSE))</f>
        <v>蘑菇</v>
      </c>
      <c r="AS572" s="24">
        <f t="shared" si="175"/>
        <v>30022</v>
      </c>
      <c r="AT572" s="24">
        <f t="shared" si="176"/>
        <v>205</v>
      </c>
      <c r="AU572" s="24" t="str">
        <f t="shared" si="184"/>
        <v>红水晶</v>
      </c>
      <c r="AV572" s="24">
        <f t="shared" si="177"/>
        <v>30030</v>
      </c>
      <c r="AW572" s="24">
        <f t="shared" si="178"/>
        <v>51</v>
      </c>
      <c r="AX572" s="24" t="str">
        <f t="shared" si="185"/>
        <v>狗牙</v>
      </c>
      <c r="AY572" s="24">
        <f t="shared" si="179"/>
        <v>30038</v>
      </c>
      <c r="AZ572" s="24">
        <f t="shared" si="180"/>
        <v>51</v>
      </c>
      <c r="BA572" s="24" t="str">
        <f t="shared" si="186"/>
        <v>石头</v>
      </c>
      <c r="BB572" s="24">
        <f t="shared" si="181"/>
        <v>30034</v>
      </c>
      <c r="BC572" s="24">
        <f t="shared" si="187"/>
        <v>51</v>
      </c>
    </row>
    <row r="573" spans="1:55" ht="14.25" x14ac:dyDescent="0.2">
      <c r="A573">
        <f t="shared" si="182"/>
        <v>10571</v>
      </c>
      <c r="B573" s="16">
        <v>571</v>
      </c>
      <c r="C573" s="16" t="str">
        <f ca="1">武器1!C573</f>
        <v>IC1413</v>
      </c>
      <c r="D573" s="16" t="str">
        <f ca="1">武器1!D573</f>
        <v>破旧的智慧球</v>
      </c>
      <c r="E573" s="16">
        <f t="shared" si="168"/>
        <v>9</v>
      </c>
      <c r="F573" s="36" t="str">
        <f t="shared" si="188"/>
        <v>c</v>
      </c>
      <c r="G573" s="39">
        <f t="shared" si="183"/>
        <v>4</v>
      </c>
      <c r="H573" s="19" t="s">
        <v>21</v>
      </c>
      <c r="I573" s="3" t="s">
        <v>39</v>
      </c>
      <c r="J573" s="3" t="s">
        <v>933</v>
      </c>
      <c r="K573" s="3" t="str">
        <f t="shared" si="169"/>
        <v/>
      </c>
      <c r="L573" s="3">
        <f t="shared" si="170"/>
        <v>0</v>
      </c>
      <c r="M573" s="3">
        <f t="shared" si="171"/>
        <v>0</v>
      </c>
      <c r="N573" s="16">
        <v>10</v>
      </c>
      <c r="O573" s="16">
        <v>3</v>
      </c>
      <c r="P573" s="16">
        <f>武器2!L573</f>
        <v>61</v>
      </c>
      <c r="Q573" s="16">
        <f>武器2!M573</f>
        <v>0</v>
      </c>
      <c r="R573" s="16">
        <f>武器2!N573</f>
        <v>0</v>
      </c>
      <c r="S573" s="16">
        <f>武器2!O573</f>
        <v>0</v>
      </c>
      <c r="T573" s="16">
        <f>武器2!P573</f>
        <v>0</v>
      </c>
      <c r="U573" s="16">
        <f>武器2!Q573</f>
        <v>0</v>
      </c>
      <c r="V573" s="16">
        <f>武器2!R573</f>
        <v>0</v>
      </c>
      <c r="W573" s="16">
        <f>武器2!S573</f>
        <v>0</v>
      </c>
      <c r="X573" s="16">
        <f>武器2!T573</f>
        <v>0</v>
      </c>
      <c r="Y573" s="16">
        <f>武器2!U573</f>
        <v>0</v>
      </c>
      <c r="Z573" s="16">
        <f>武器2!V573</f>
        <v>0</v>
      </c>
      <c r="AA573" s="16">
        <f>武器2!W573</f>
        <v>0</v>
      </c>
      <c r="AB573" s="16">
        <f>武器2!X573</f>
        <v>0</v>
      </c>
      <c r="AC573" s="16">
        <f>武器2!Y573</f>
        <v>0</v>
      </c>
      <c r="AD573" s="16">
        <f>武器2!Z573</f>
        <v>0</v>
      </c>
      <c r="AE573" s="16">
        <f>武器2!AA573</f>
        <v>0</v>
      </c>
      <c r="AF573" s="16">
        <f>武器2!AB573</f>
        <v>0</v>
      </c>
      <c r="AG573" s="16">
        <f>武器2!AC573</f>
        <v>0</v>
      </c>
      <c r="AH573" s="16">
        <f>武器2!AD573</f>
        <v>0</v>
      </c>
      <c r="AI573" s="16">
        <f>武器2!AE573</f>
        <v>0</v>
      </c>
      <c r="AJ573" s="16">
        <f>武器2!AF573</f>
        <v>0</v>
      </c>
      <c r="AK573" s="16">
        <f>武器2!AG573</f>
        <v>0</v>
      </c>
      <c r="AL573" s="16">
        <f>武器2!AH573</f>
        <v>0</v>
      </c>
      <c r="AM573" s="16">
        <f>武器2!AI573</f>
        <v>0</v>
      </c>
      <c r="AN573" s="16">
        <f>武器2!AJ573</f>
        <v>0</v>
      </c>
      <c r="AO573" s="21">
        <f t="shared" si="172"/>
        <v>91.5</v>
      </c>
      <c r="AP573" s="21">
        <f t="shared" si="173"/>
        <v>79950</v>
      </c>
      <c r="AQ573" t="str">
        <f t="shared" si="174"/>
        <v>,蘑菇,石头,狗牙,红水晶</v>
      </c>
      <c r="AR573" s="24" t="str">
        <f>IF(F573="c",getSring(AQ573,4),VLOOKUP(K573&amp;F573,test4,2,FALSE))</f>
        <v>红水晶</v>
      </c>
      <c r="AS573" s="24">
        <f t="shared" si="175"/>
        <v>30030</v>
      </c>
      <c r="AT573" s="24">
        <f t="shared" si="176"/>
        <v>305</v>
      </c>
      <c r="AU573" s="24" t="str">
        <f t="shared" si="184"/>
        <v>蘑菇</v>
      </c>
      <c r="AV573" s="24">
        <f t="shared" si="177"/>
        <v>30022</v>
      </c>
      <c r="AW573" s="24">
        <f t="shared" si="178"/>
        <v>76</v>
      </c>
      <c r="AX573" s="24" t="str">
        <f t="shared" si="185"/>
        <v>石头</v>
      </c>
      <c r="AY573" s="24">
        <f t="shared" si="179"/>
        <v>30034</v>
      </c>
      <c r="AZ573" s="24">
        <f t="shared" si="180"/>
        <v>76</v>
      </c>
      <c r="BA573" s="24" t="str">
        <f t="shared" si="186"/>
        <v>狗牙</v>
      </c>
      <c r="BB573" s="24">
        <f t="shared" si="181"/>
        <v>30038</v>
      </c>
      <c r="BC573" s="24">
        <f t="shared" si="187"/>
        <v>76</v>
      </c>
    </row>
    <row r="574" spans="1:55" ht="14.25" x14ac:dyDescent="0.2">
      <c r="A574">
        <f t="shared" si="182"/>
        <v>10572</v>
      </c>
      <c r="B574" s="16">
        <v>572</v>
      </c>
      <c r="C574" s="16" t="str">
        <f ca="1">武器1!C574</f>
        <v>IC1400</v>
      </c>
      <c r="D574" s="16" t="str">
        <f ca="1">武器1!D574</f>
        <v>普通的塞尔塔法球</v>
      </c>
      <c r="E574" s="16">
        <f t="shared" si="168"/>
        <v>11</v>
      </c>
      <c r="F574" s="36" t="str">
        <f t="shared" si="188"/>
        <v>c</v>
      </c>
      <c r="G574" s="39">
        <f t="shared" si="183"/>
        <v>4</v>
      </c>
      <c r="H574" s="19" t="s">
        <v>21</v>
      </c>
      <c r="I574" s="3" t="s">
        <v>39</v>
      </c>
      <c r="J574" s="3" t="s">
        <v>933</v>
      </c>
      <c r="K574" s="3" t="str">
        <f t="shared" si="169"/>
        <v/>
      </c>
      <c r="L574" s="3">
        <f t="shared" si="170"/>
        <v>0</v>
      </c>
      <c r="M574" s="3">
        <f t="shared" si="171"/>
        <v>0</v>
      </c>
      <c r="N574" s="16">
        <v>10</v>
      </c>
      <c r="O574" s="16">
        <v>4</v>
      </c>
      <c r="P574" s="16">
        <f>武器2!L574</f>
        <v>82</v>
      </c>
      <c r="Q574" s="16">
        <f>武器2!M574</f>
        <v>0</v>
      </c>
      <c r="R574" s="16">
        <f>武器2!N574</f>
        <v>0</v>
      </c>
      <c r="S574" s="16">
        <f>武器2!O574</f>
        <v>0</v>
      </c>
      <c r="T574" s="16">
        <f>武器2!P574</f>
        <v>0</v>
      </c>
      <c r="U574" s="16">
        <f>武器2!Q574</f>
        <v>0</v>
      </c>
      <c r="V574" s="16">
        <f>武器2!R574</f>
        <v>0</v>
      </c>
      <c r="W574" s="16">
        <f>武器2!S574</f>
        <v>0</v>
      </c>
      <c r="X574" s="16">
        <f>武器2!T574</f>
        <v>0</v>
      </c>
      <c r="Y574" s="16">
        <f>武器2!U574</f>
        <v>0</v>
      </c>
      <c r="Z574" s="16">
        <f>武器2!V574</f>
        <v>0</v>
      </c>
      <c r="AA574" s="16">
        <f>武器2!W574</f>
        <v>0</v>
      </c>
      <c r="AB574" s="16">
        <f>武器2!X574</f>
        <v>0</v>
      </c>
      <c r="AC574" s="16">
        <f>武器2!Y574</f>
        <v>0</v>
      </c>
      <c r="AD574" s="16">
        <f>武器2!Z574</f>
        <v>0</v>
      </c>
      <c r="AE574" s="16">
        <f>武器2!AA574</f>
        <v>0</v>
      </c>
      <c r="AF574" s="16">
        <f>武器2!AB574</f>
        <v>0</v>
      </c>
      <c r="AG574" s="16">
        <f>武器2!AC574</f>
        <v>0</v>
      </c>
      <c r="AH574" s="16">
        <f>武器2!AD574</f>
        <v>0</v>
      </c>
      <c r="AI574" s="16">
        <f>武器2!AE574</f>
        <v>0</v>
      </c>
      <c r="AJ574" s="16">
        <f>武器2!AF574</f>
        <v>0</v>
      </c>
      <c r="AK574" s="16">
        <f>武器2!AG574</f>
        <v>0</v>
      </c>
      <c r="AL574" s="16">
        <f>武器2!AH574</f>
        <v>0</v>
      </c>
      <c r="AM574" s="16">
        <f>武器2!AI574</f>
        <v>0</v>
      </c>
      <c r="AN574" s="16">
        <f>武器2!AJ574</f>
        <v>0</v>
      </c>
      <c r="AO574" s="21">
        <f t="shared" si="172"/>
        <v>123</v>
      </c>
      <c r="AP574" s="21">
        <f t="shared" si="173"/>
        <v>107850</v>
      </c>
      <c r="AQ574" t="str">
        <f t="shared" si="174"/>
        <v>,狗牙,石头,多汁的坚果,稻草</v>
      </c>
      <c r="AR574" s="24" t="str">
        <f>IF(F574="c",getSring(AQ574,4),VLOOKUP(K574&amp;F574,test4,2,FALSE))</f>
        <v>稻草</v>
      </c>
      <c r="AS574" s="24">
        <f t="shared" si="175"/>
        <v>30026</v>
      </c>
      <c r="AT574" s="24">
        <f t="shared" si="176"/>
        <v>410</v>
      </c>
      <c r="AU574" s="24" t="str">
        <f t="shared" si="184"/>
        <v>狗牙</v>
      </c>
      <c r="AV574" s="24">
        <f t="shared" si="177"/>
        <v>30038</v>
      </c>
      <c r="AW574" s="24">
        <f t="shared" si="178"/>
        <v>103</v>
      </c>
      <c r="AX574" s="24" t="str">
        <f t="shared" si="185"/>
        <v>石头</v>
      </c>
      <c r="AY574" s="24">
        <f t="shared" si="179"/>
        <v>30034</v>
      </c>
      <c r="AZ574" s="24">
        <f t="shared" si="180"/>
        <v>103</v>
      </c>
      <c r="BA574" s="24" t="str">
        <f t="shared" si="186"/>
        <v>多汁的坚果</v>
      </c>
      <c r="BB574" s="24">
        <f t="shared" si="181"/>
        <v>30042</v>
      </c>
      <c r="BC574" s="24">
        <f t="shared" si="187"/>
        <v>103</v>
      </c>
    </row>
    <row r="575" spans="1:55" ht="14.25" x14ac:dyDescent="0.2">
      <c r="A575">
        <f t="shared" si="182"/>
        <v>10573</v>
      </c>
      <c r="B575" s="16">
        <v>573</v>
      </c>
      <c r="C575" s="16" t="str">
        <f ca="1">武器1!C575</f>
        <v>IC1401</v>
      </c>
      <c r="D575" s="16" t="str">
        <f ca="1">武器1!D575</f>
        <v>普通的玄铁球</v>
      </c>
      <c r="E575" s="16">
        <f t="shared" si="168"/>
        <v>13</v>
      </c>
      <c r="F575" s="36" t="str">
        <f t="shared" si="188"/>
        <v>c</v>
      </c>
      <c r="G575" s="39">
        <f t="shared" si="183"/>
        <v>4</v>
      </c>
      <c r="H575" s="19" t="s">
        <v>21</v>
      </c>
      <c r="I575" s="3" t="s">
        <v>39</v>
      </c>
      <c r="J575" s="3" t="s">
        <v>933</v>
      </c>
      <c r="K575" s="3" t="str">
        <f t="shared" si="169"/>
        <v/>
      </c>
      <c r="L575" s="3">
        <f t="shared" si="170"/>
        <v>0</v>
      </c>
      <c r="M575" s="3">
        <f t="shared" si="171"/>
        <v>0</v>
      </c>
      <c r="N575" s="16">
        <v>10</v>
      </c>
      <c r="O575" s="16">
        <v>5</v>
      </c>
      <c r="P575" s="16">
        <f>武器2!L575</f>
        <v>103</v>
      </c>
      <c r="Q575" s="16">
        <f>武器2!M575</f>
        <v>0</v>
      </c>
      <c r="R575" s="16">
        <f>武器2!N575</f>
        <v>0</v>
      </c>
      <c r="S575" s="16">
        <f>武器2!O575</f>
        <v>0</v>
      </c>
      <c r="T575" s="16">
        <f>武器2!P575</f>
        <v>0</v>
      </c>
      <c r="U575" s="16">
        <f>武器2!Q575</f>
        <v>0</v>
      </c>
      <c r="V575" s="16">
        <f>武器2!R575</f>
        <v>0</v>
      </c>
      <c r="W575" s="16">
        <f>武器2!S575</f>
        <v>0</v>
      </c>
      <c r="X575" s="16">
        <f>武器2!T575</f>
        <v>0</v>
      </c>
      <c r="Y575" s="16">
        <f>武器2!U575</f>
        <v>0</v>
      </c>
      <c r="Z575" s="16">
        <f>武器2!V575</f>
        <v>0</v>
      </c>
      <c r="AA575" s="16">
        <f>武器2!W575</f>
        <v>0</v>
      </c>
      <c r="AB575" s="16">
        <f>武器2!X575</f>
        <v>0</v>
      </c>
      <c r="AC575" s="16">
        <f>武器2!Y575</f>
        <v>0</v>
      </c>
      <c r="AD575" s="16">
        <f>武器2!Z575</f>
        <v>0</v>
      </c>
      <c r="AE575" s="16">
        <f>武器2!AA575</f>
        <v>0</v>
      </c>
      <c r="AF575" s="16">
        <f>武器2!AB575</f>
        <v>0</v>
      </c>
      <c r="AG575" s="16">
        <f>武器2!AC575</f>
        <v>0</v>
      </c>
      <c r="AH575" s="16">
        <f>武器2!AD575</f>
        <v>0</v>
      </c>
      <c r="AI575" s="16">
        <f>武器2!AE575</f>
        <v>0</v>
      </c>
      <c r="AJ575" s="16">
        <f>武器2!AF575</f>
        <v>0</v>
      </c>
      <c r="AK575" s="16">
        <f>武器2!AG575</f>
        <v>0</v>
      </c>
      <c r="AL575" s="16">
        <f>武器2!AH575</f>
        <v>0</v>
      </c>
      <c r="AM575" s="16">
        <f>武器2!AI575</f>
        <v>0</v>
      </c>
      <c r="AN575" s="16">
        <f>武器2!AJ575</f>
        <v>0</v>
      </c>
      <c r="AO575" s="21">
        <f t="shared" si="172"/>
        <v>154.5</v>
      </c>
      <c r="AP575" s="21">
        <f t="shared" si="173"/>
        <v>135300</v>
      </c>
      <c r="AQ575" t="str">
        <f t="shared" si="174"/>
        <v>,多汁的坚果,稻草,石头,红水晶</v>
      </c>
      <c r="AR575" s="24" t="str">
        <f>IF(F575="c",getSring(AQ575,4),VLOOKUP(K575&amp;F575,test4,2,FALSE))</f>
        <v>红水晶</v>
      </c>
      <c r="AS575" s="24">
        <f t="shared" si="175"/>
        <v>30030</v>
      </c>
      <c r="AT575" s="24">
        <f t="shared" si="176"/>
        <v>515</v>
      </c>
      <c r="AU575" s="24" t="str">
        <f t="shared" si="184"/>
        <v>多汁的坚果</v>
      </c>
      <c r="AV575" s="24">
        <f t="shared" si="177"/>
        <v>30042</v>
      </c>
      <c r="AW575" s="24">
        <f t="shared" si="178"/>
        <v>129</v>
      </c>
      <c r="AX575" s="24" t="str">
        <f t="shared" si="185"/>
        <v>稻草</v>
      </c>
      <c r="AY575" s="24">
        <f t="shared" si="179"/>
        <v>30026</v>
      </c>
      <c r="AZ575" s="24">
        <f t="shared" si="180"/>
        <v>129</v>
      </c>
      <c r="BA575" s="24" t="str">
        <f t="shared" si="186"/>
        <v>石头</v>
      </c>
      <c r="BB575" s="24">
        <f t="shared" si="181"/>
        <v>30034</v>
      </c>
      <c r="BC575" s="24">
        <f t="shared" si="187"/>
        <v>129</v>
      </c>
    </row>
    <row r="576" spans="1:55" ht="14.25" x14ac:dyDescent="0.2">
      <c r="A576">
        <f t="shared" si="182"/>
        <v>10574</v>
      </c>
      <c r="B576" s="16">
        <v>574</v>
      </c>
      <c r="C576" s="16" t="str">
        <f ca="1">武器1!C576</f>
        <v>IC1419</v>
      </c>
      <c r="D576" s="16" t="str">
        <f ca="1">武器1!D576</f>
        <v>初级的虚幻球</v>
      </c>
      <c r="E576" s="16">
        <f t="shared" si="168"/>
        <v>15</v>
      </c>
      <c r="F576" s="36" t="str">
        <f t="shared" si="188"/>
        <v>c</v>
      </c>
      <c r="G576" s="39">
        <f t="shared" si="183"/>
        <v>4</v>
      </c>
      <c r="H576" s="19" t="s">
        <v>21</v>
      </c>
      <c r="I576" s="3" t="s">
        <v>39</v>
      </c>
      <c r="J576" s="3" t="s">
        <v>933</v>
      </c>
      <c r="K576" s="3" t="str">
        <f t="shared" si="169"/>
        <v/>
      </c>
      <c r="L576" s="3">
        <f t="shared" si="170"/>
        <v>0</v>
      </c>
      <c r="M576" s="3">
        <f t="shared" si="171"/>
        <v>0</v>
      </c>
      <c r="N576" s="16">
        <v>10</v>
      </c>
      <c r="O576" s="16">
        <v>6</v>
      </c>
      <c r="P576" s="16">
        <f>武器2!L576</f>
        <v>123</v>
      </c>
      <c r="Q576" s="16">
        <f>武器2!M576</f>
        <v>0</v>
      </c>
      <c r="R576" s="16">
        <f>武器2!N576</f>
        <v>0</v>
      </c>
      <c r="S576" s="16">
        <f>武器2!O576</f>
        <v>0</v>
      </c>
      <c r="T576" s="16">
        <f>武器2!P576</f>
        <v>0</v>
      </c>
      <c r="U576" s="16">
        <f>武器2!Q576</f>
        <v>0</v>
      </c>
      <c r="V576" s="16">
        <f>武器2!R576</f>
        <v>0</v>
      </c>
      <c r="W576" s="16">
        <f>武器2!S576</f>
        <v>0</v>
      </c>
      <c r="X576" s="16">
        <f>武器2!T576</f>
        <v>0</v>
      </c>
      <c r="Y576" s="16">
        <f>武器2!U576</f>
        <v>0</v>
      </c>
      <c r="Z576" s="16">
        <f>武器2!V576</f>
        <v>0</v>
      </c>
      <c r="AA576" s="16">
        <f>武器2!W576</f>
        <v>0</v>
      </c>
      <c r="AB576" s="16">
        <f>武器2!X576</f>
        <v>0</v>
      </c>
      <c r="AC576" s="16">
        <f>武器2!Y576</f>
        <v>0</v>
      </c>
      <c r="AD576" s="16">
        <f>武器2!Z576</f>
        <v>0</v>
      </c>
      <c r="AE576" s="16">
        <f>武器2!AA576</f>
        <v>0</v>
      </c>
      <c r="AF576" s="16">
        <f>武器2!AB576</f>
        <v>0</v>
      </c>
      <c r="AG576" s="16">
        <f>武器2!AC576</f>
        <v>0</v>
      </c>
      <c r="AH576" s="16">
        <f>武器2!AD576</f>
        <v>0</v>
      </c>
      <c r="AI576" s="16">
        <f>武器2!AE576</f>
        <v>0</v>
      </c>
      <c r="AJ576" s="16">
        <f>武器2!AF576</f>
        <v>0</v>
      </c>
      <c r="AK576" s="16">
        <f>武器2!AG576</f>
        <v>0</v>
      </c>
      <c r="AL576" s="16">
        <f>武器2!AH576</f>
        <v>0</v>
      </c>
      <c r="AM576" s="16">
        <f>武器2!AI576</f>
        <v>0</v>
      </c>
      <c r="AN576" s="16">
        <f>武器2!AJ576</f>
        <v>0</v>
      </c>
      <c r="AO576" s="21">
        <f t="shared" si="172"/>
        <v>184.5</v>
      </c>
      <c r="AP576" s="21">
        <f t="shared" si="173"/>
        <v>161550</v>
      </c>
      <c r="AQ576" t="str">
        <f t="shared" si="174"/>
        <v>,蘑菇,稻草,红水晶,多汁的坚果</v>
      </c>
      <c r="AR576" s="24" t="str">
        <f>IF(F576="c",getSring(AQ576,4),VLOOKUP(K576&amp;F576,test4,2,FALSE))</f>
        <v>多汁的坚果</v>
      </c>
      <c r="AS576" s="24">
        <f t="shared" si="175"/>
        <v>30042</v>
      </c>
      <c r="AT576" s="24">
        <f t="shared" si="176"/>
        <v>615</v>
      </c>
      <c r="AU576" s="24" t="str">
        <f t="shared" si="184"/>
        <v>蘑菇</v>
      </c>
      <c r="AV576" s="24">
        <f t="shared" si="177"/>
        <v>30022</v>
      </c>
      <c r="AW576" s="24">
        <f t="shared" si="178"/>
        <v>154</v>
      </c>
      <c r="AX576" s="24" t="str">
        <f t="shared" si="185"/>
        <v>稻草</v>
      </c>
      <c r="AY576" s="24">
        <f t="shared" si="179"/>
        <v>30026</v>
      </c>
      <c r="AZ576" s="24">
        <f t="shared" si="180"/>
        <v>154</v>
      </c>
      <c r="BA576" s="24" t="str">
        <f t="shared" si="186"/>
        <v>红水晶</v>
      </c>
      <c r="BB576" s="24">
        <f t="shared" si="181"/>
        <v>30030</v>
      </c>
      <c r="BC576" s="24">
        <f t="shared" si="187"/>
        <v>154</v>
      </c>
    </row>
    <row r="577" spans="1:55" ht="14.25" x14ac:dyDescent="0.2">
      <c r="A577">
        <f t="shared" si="182"/>
        <v>10575</v>
      </c>
      <c r="B577" s="16">
        <v>575</v>
      </c>
      <c r="C577" s="16" t="str">
        <f ca="1">武器1!C577</f>
        <v>IC1416</v>
      </c>
      <c r="D577" s="16" t="str">
        <f ca="1">武器1!D577</f>
        <v>破旧的晨曦球</v>
      </c>
      <c r="E577" s="16">
        <f t="shared" si="168"/>
        <v>17</v>
      </c>
      <c r="F577" s="36" t="str">
        <f t="shared" si="188"/>
        <v>c</v>
      </c>
      <c r="G577" s="39">
        <f t="shared" si="183"/>
        <v>4</v>
      </c>
      <c r="H577" s="19" t="s">
        <v>21</v>
      </c>
      <c r="I577" s="3" t="s">
        <v>39</v>
      </c>
      <c r="J577" s="3" t="s">
        <v>933</v>
      </c>
      <c r="K577" s="3" t="str">
        <f t="shared" si="169"/>
        <v/>
      </c>
      <c r="L577" s="3">
        <f t="shared" si="170"/>
        <v>0</v>
      </c>
      <c r="M577" s="3">
        <f t="shared" si="171"/>
        <v>0</v>
      </c>
      <c r="N577" s="16">
        <v>10</v>
      </c>
      <c r="O577" s="16">
        <v>7</v>
      </c>
      <c r="P577" s="16">
        <f>武器2!L577</f>
        <v>144</v>
      </c>
      <c r="Q577" s="16">
        <f>武器2!M577</f>
        <v>0</v>
      </c>
      <c r="R577" s="16">
        <f>武器2!N577</f>
        <v>0</v>
      </c>
      <c r="S577" s="16">
        <f>武器2!O577</f>
        <v>0</v>
      </c>
      <c r="T577" s="16">
        <f>武器2!P577</f>
        <v>0</v>
      </c>
      <c r="U577" s="16">
        <f>武器2!Q577</f>
        <v>0</v>
      </c>
      <c r="V577" s="16">
        <f>武器2!R577</f>
        <v>0</v>
      </c>
      <c r="W577" s="16">
        <f>武器2!S577</f>
        <v>0</v>
      </c>
      <c r="X577" s="16">
        <f>武器2!T577</f>
        <v>0</v>
      </c>
      <c r="Y577" s="16">
        <f>武器2!U577</f>
        <v>0</v>
      </c>
      <c r="Z577" s="16">
        <f>武器2!V577</f>
        <v>0</v>
      </c>
      <c r="AA577" s="16">
        <f>武器2!W577</f>
        <v>0</v>
      </c>
      <c r="AB577" s="16">
        <f>武器2!X577</f>
        <v>0</v>
      </c>
      <c r="AC577" s="16">
        <f>武器2!Y577</f>
        <v>0</v>
      </c>
      <c r="AD577" s="16">
        <f>武器2!Z577</f>
        <v>0</v>
      </c>
      <c r="AE577" s="16">
        <f>武器2!AA577</f>
        <v>0</v>
      </c>
      <c r="AF577" s="16">
        <f>武器2!AB577</f>
        <v>0</v>
      </c>
      <c r="AG577" s="16">
        <f>武器2!AC577</f>
        <v>0</v>
      </c>
      <c r="AH577" s="16">
        <f>武器2!AD577</f>
        <v>0</v>
      </c>
      <c r="AI577" s="16">
        <f>武器2!AE577</f>
        <v>0</v>
      </c>
      <c r="AJ577" s="16">
        <f>武器2!AF577</f>
        <v>0</v>
      </c>
      <c r="AK577" s="16">
        <f>武器2!AG577</f>
        <v>0</v>
      </c>
      <c r="AL577" s="16">
        <f>武器2!AH577</f>
        <v>0</v>
      </c>
      <c r="AM577" s="16">
        <f>武器2!AI577</f>
        <v>0</v>
      </c>
      <c r="AN577" s="16">
        <f>武器2!AJ577</f>
        <v>0</v>
      </c>
      <c r="AO577" s="21">
        <f t="shared" si="172"/>
        <v>216</v>
      </c>
      <c r="AP577" s="21">
        <f t="shared" si="173"/>
        <v>189000</v>
      </c>
      <c r="AQ577" t="str">
        <f t="shared" si="174"/>
        <v>,红水晶,石头,稻草,多汁的坚果</v>
      </c>
      <c r="AR577" s="24" t="str">
        <f>IF(F577="c",getSring(AQ577,4),VLOOKUP(K577&amp;F577,test4,2,FALSE))</f>
        <v>多汁的坚果</v>
      </c>
      <c r="AS577" s="24">
        <f t="shared" si="175"/>
        <v>30042</v>
      </c>
      <c r="AT577" s="24">
        <f t="shared" si="176"/>
        <v>720</v>
      </c>
      <c r="AU577" s="24" t="str">
        <f t="shared" si="184"/>
        <v>红水晶</v>
      </c>
      <c r="AV577" s="24">
        <f t="shared" si="177"/>
        <v>30030</v>
      </c>
      <c r="AW577" s="24">
        <f t="shared" si="178"/>
        <v>180</v>
      </c>
      <c r="AX577" s="24" t="str">
        <f t="shared" si="185"/>
        <v>石头</v>
      </c>
      <c r="AY577" s="24">
        <f t="shared" si="179"/>
        <v>30034</v>
      </c>
      <c r="AZ577" s="24">
        <f t="shared" si="180"/>
        <v>180</v>
      </c>
      <c r="BA577" s="24" t="str">
        <f t="shared" si="186"/>
        <v>稻草</v>
      </c>
      <c r="BB577" s="24">
        <f t="shared" si="181"/>
        <v>30026</v>
      </c>
      <c r="BC577" s="24">
        <f t="shared" si="187"/>
        <v>180</v>
      </c>
    </row>
    <row r="578" spans="1:55" ht="14.25" x14ac:dyDescent="0.2">
      <c r="A578">
        <f t="shared" si="182"/>
        <v>10576</v>
      </c>
      <c r="B578" s="16">
        <v>576</v>
      </c>
      <c r="C578" s="16" t="str">
        <f ca="1">武器1!C578</f>
        <v>IC1416</v>
      </c>
      <c r="D578" s="16" t="str">
        <f ca="1">武器1!D578</f>
        <v>初级的晨曦法球</v>
      </c>
      <c r="E578" s="16">
        <f t="shared" si="168"/>
        <v>19</v>
      </c>
      <c r="F578" s="36" t="str">
        <f t="shared" si="188"/>
        <v>c</v>
      </c>
      <c r="G578" s="39">
        <f t="shared" si="183"/>
        <v>4</v>
      </c>
      <c r="H578" s="19" t="s">
        <v>21</v>
      </c>
      <c r="I578" s="3" t="s">
        <v>39</v>
      </c>
      <c r="J578" s="3" t="s">
        <v>933</v>
      </c>
      <c r="K578" s="3" t="str">
        <f t="shared" si="169"/>
        <v/>
      </c>
      <c r="L578" s="3">
        <f t="shared" si="170"/>
        <v>0</v>
      </c>
      <c r="M578" s="3">
        <f t="shared" si="171"/>
        <v>0</v>
      </c>
      <c r="N578" s="16">
        <v>10</v>
      </c>
      <c r="O578" s="16">
        <v>8</v>
      </c>
      <c r="P578" s="16">
        <f>武器2!L578</f>
        <v>164</v>
      </c>
      <c r="Q578" s="16">
        <f>武器2!M578</f>
        <v>0</v>
      </c>
      <c r="R578" s="16">
        <f>武器2!N578</f>
        <v>0</v>
      </c>
      <c r="S578" s="16">
        <f>武器2!O578</f>
        <v>0</v>
      </c>
      <c r="T578" s="16">
        <f>武器2!P578</f>
        <v>0</v>
      </c>
      <c r="U578" s="16">
        <f>武器2!Q578</f>
        <v>0</v>
      </c>
      <c r="V578" s="16">
        <f>武器2!R578</f>
        <v>0</v>
      </c>
      <c r="W578" s="16">
        <f>武器2!S578</f>
        <v>0</v>
      </c>
      <c r="X578" s="16">
        <f>武器2!T578</f>
        <v>0</v>
      </c>
      <c r="Y578" s="16">
        <f>武器2!U578</f>
        <v>0</v>
      </c>
      <c r="Z578" s="16">
        <f>武器2!V578</f>
        <v>0</v>
      </c>
      <c r="AA578" s="16">
        <f>武器2!W578</f>
        <v>0</v>
      </c>
      <c r="AB578" s="16">
        <f>武器2!X578</f>
        <v>0</v>
      </c>
      <c r="AC578" s="16">
        <f>武器2!Y578</f>
        <v>0</v>
      </c>
      <c r="AD578" s="16">
        <f>武器2!Z578</f>
        <v>0</v>
      </c>
      <c r="AE578" s="16">
        <f>武器2!AA578</f>
        <v>0</v>
      </c>
      <c r="AF578" s="16">
        <f>武器2!AB578</f>
        <v>0</v>
      </c>
      <c r="AG578" s="16">
        <f>武器2!AC578</f>
        <v>0</v>
      </c>
      <c r="AH578" s="16">
        <f>武器2!AD578</f>
        <v>0</v>
      </c>
      <c r="AI578" s="16">
        <f>武器2!AE578</f>
        <v>0</v>
      </c>
      <c r="AJ578" s="16">
        <f>武器2!AF578</f>
        <v>0</v>
      </c>
      <c r="AK578" s="16">
        <f>武器2!AG578</f>
        <v>0</v>
      </c>
      <c r="AL578" s="16">
        <f>武器2!AH578</f>
        <v>0</v>
      </c>
      <c r="AM578" s="16">
        <f>武器2!AI578</f>
        <v>0</v>
      </c>
      <c r="AN578" s="16">
        <f>武器2!AJ578</f>
        <v>0</v>
      </c>
      <c r="AO578" s="21">
        <f t="shared" si="172"/>
        <v>246</v>
      </c>
      <c r="AP578" s="21">
        <f t="shared" si="173"/>
        <v>215250</v>
      </c>
      <c r="AQ578" t="str">
        <f t="shared" si="174"/>
        <v>,红水晶,稻草,石头,蘑菇</v>
      </c>
      <c r="AR578" s="24" t="str">
        <f>IF(F578="c",getSring(AQ578,4),VLOOKUP(K578&amp;F578,test4,2,FALSE))</f>
        <v>蘑菇</v>
      </c>
      <c r="AS578" s="24">
        <f t="shared" si="175"/>
        <v>30022</v>
      </c>
      <c r="AT578" s="24">
        <f t="shared" si="176"/>
        <v>820</v>
      </c>
      <c r="AU578" s="24" t="str">
        <f t="shared" si="184"/>
        <v>红水晶</v>
      </c>
      <c r="AV578" s="24">
        <f t="shared" si="177"/>
        <v>30030</v>
      </c>
      <c r="AW578" s="24">
        <f t="shared" si="178"/>
        <v>205</v>
      </c>
      <c r="AX578" s="24" t="str">
        <f t="shared" si="185"/>
        <v>稻草</v>
      </c>
      <c r="AY578" s="24">
        <f t="shared" si="179"/>
        <v>30026</v>
      </c>
      <c r="AZ578" s="24">
        <f t="shared" si="180"/>
        <v>205</v>
      </c>
      <c r="BA578" s="24" t="str">
        <f t="shared" si="186"/>
        <v>石头</v>
      </c>
      <c r="BB578" s="24">
        <f t="shared" si="181"/>
        <v>30034</v>
      </c>
      <c r="BC578" s="24">
        <f t="shared" si="187"/>
        <v>205</v>
      </c>
    </row>
    <row r="579" spans="1:55" ht="14.25" x14ac:dyDescent="0.2">
      <c r="A579">
        <f t="shared" si="182"/>
        <v>10577</v>
      </c>
      <c r="B579" s="16">
        <v>577</v>
      </c>
      <c r="C579" s="16" t="str">
        <f ca="1">武器1!C579</f>
        <v>IC1527</v>
      </c>
      <c r="D579" s="16" t="str">
        <f ca="1">武器1!D579</f>
        <v>传说的言语重拳</v>
      </c>
      <c r="E579" s="16">
        <f t="shared" ref="E579:E642" si="189">VLOOKUP(J579&amp;O579&amp;F579,test11,5,FALSE)</f>
        <v>6</v>
      </c>
      <c r="F579" s="36" t="str">
        <f t="shared" si="188"/>
        <v>s</v>
      </c>
      <c r="G579" s="39">
        <f t="shared" si="183"/>
        <v>3</v>
      </c>
      <c r="H579" s="19" t="s">
        <v>21</v>
      </c>
      <c r="I579" s="3" t="s">
        <v>40</v>
      </c>
      <c r="J579" s="3" t="s">
        <v>933</v>
      </c>
      <c r="K579" s="3" t="str">
        <f t="shared" ref="K579:K642" si="190">IF(F579="c","",VLOOKUP(I579,professionNatrue,2,FALSE))</f>
        <v>神圣</v>
      </c>
      <c r="L579" s="3">
        <f t="shared" ref="L579:L642" si="191">IF(K579="",0,VLOOKUP(K579,new_natrue,2,FALSE))</f>
        <v>5</v>
      </c>
      <c r="M579" s="3">
        <f t="shared" ref="M579:M642" si="192">IF(F579="c",0,VLOOKUP(I579,professionNatureNum,3,FALSE))</f>
        <v>5</v>
      </c>
      <c r="N579" s="16">
        <v>0</v>
      </c>
      <c r="O579" s="16">
        <v>1</v>
      </c>
      <c r="P579" s="16">
        <f>武器2!L579</f>
        <v>38</v>
      </c>
      <c r="Q579" s="16">
        <f>武器2!M579</f>
        <v>0</v>
      </c>
      <c r="R579" s="16">
        <f>武器2!N579</f>
        <v>0</v>
      </c>
      <c r="S579" s="16">
        <f>武器2!O579</f>
        <v>0</v>
      </c>
      <c r="T579" s="16">
        <f>武器2!P579</f>
        <v>0</v>
      </c>
      <c r="U579" s="16">
        <f>武器2!Q579</f>
        <v>12</v>
      </c>
      <c r="V579" s="16">
        <f>武器2!R579</f>
        <v>0</v>
      </c>
      <c r="W579" s="16">
        <f>武器2!S579</f>
        <v>0</v>
      </c>
      <c r="X579" s="16">
        <f>武器2!T579</f>
        <v>0</v>
      </c>
      <c r="Y579" s="16">
        <f>武器2!U579</f>
        <v>0</v>
      </c>
      <c r="Z579" s="16">
        <f>武器2!V579</f>
        <v>0</v>
      </c>
      <c r="AA579" s="16">
        <f>武器2!W579</f>
        <v>0</v>
      </c>
      <c r="AB579" s="16">
        <f>武器2!X579</f>
        <v>0.1</v>
      </c>
      <c r="AC579" s="16">
        <f>武器2!Y579</f>
        <v>0</v>
      </c>
      <c r="AD579" s="16">
        <f>武器2!Z579</f>
        <v>0</v>
      </c>
      <c r="AE579" s="16">
        <f>武器2!AA579</f>
        <v>0</v>
      </c>
      <c r="AF579" s="16">
        <f>武器2!AB579</f>
        <v>0</v>
      </c>
      <c r="AG579" s="16">
        <f>武器2!AC579</f>
        <v>0</v>
      </c>
      <c r="AH579" s="16">
        <f>武器2!AD579</f>
        <v>0</v>
      </c>
      <c r="AI579" s="16">
        <f>武器2!AE579</f>
        <v>0</v>
      </c>
      <c r="AJ579" s="16">
        <f>武器2!AF579</f>
        <v>0</v>
      </c>
      <c r="AK579" s="16">
        <f>武器2!AG579</f>
        <v>0</v>
      </c>
      <c r="AL579" s="16">
        <f>武器2!AH579</f>
        <v>0</v>
      </c>
      <c r="AM579" s="16">
        <f>武器2!AI579</f>
        <v>0</v>
      </c>
      <c r="AN579" s="16">
        <f>武器2!AJ579</f>
        <v>0</v>
      </c>
      <c r="AO579" s="21">
        <f t="shared" ref="AO579:AO642" si="193">SUM(P579:X579)*1.5+AB579*(P579+VLOOKUP(I579,test2,4,FALSE)+SUM(AJ579:AN579))+SUM(AC579:AI579)*VLOOKUP(I579,test2,2,FALSE)</f>
        <v>79.52</v>
      </c>
      <c r="AP579" s="21">
        <f t="shared" ref="AP579:AP642" si="194">(VLOOKUP(AR579,sell,6,FALSE)*AT579+VLOOKUP(AU579,sell,6,FALSE)*AW579+VLOOKUP(AX579,sell,6,FALSE)*AZ579+VLOOKUP(BA579,sell,6,FALSE)*BC579)/2</f>
        <v>67200</v>
      </c>
      <c r="AQ579" t="str">
        <f t="shared" ref="AQ579:AQ642" si="195">getMarking(VLOOKUP(F579,simple1,2,FALSE),G579)</f>
        <v>,斑斓的稻草,夏娃的坚果,紫水晶</v>
      </c>
      <c r="AR579" s="24" t="str">
        <f>IF(F579="c",getSring(AQ579,4),VLOOKUP(K579&amp;F579,test4,2,FALSE))</f>
        <v>顶级光之精华</v>
      </c>
      <c r="AS579" s="24">
        <f t="shared" ref="AS579:AS642" si="196">VLOOKUP(AR579,test9,2,FALSE)+30000</f>
        <v>30016</v>
      </c>
      <c r="AT579" s="24">
        <f t="shared" ref="AT579:AT642" si="197">ROUND(AO579/VLOOKUP(AR579,test7,5,FALSE),0)</f>
        <v>4</v>
      </c>
      <c r="AU579" s="24" t="str">
        <f t="shared" si="184"/>
        <v>斑斓的稻草</v>
      </c>
      <c r="AV579" s="24">
        <f t="shared" ref="AV579:AV642" si="198">VLOOKUP(AU579,test9,2,FALSE)+30000</f>
        <v>30029</v>
      </c>
      <c r="AW579" s="24">
        <f t="shared" ref="AW579:AW642" si="199">ROUND(AO579/VLOOKUP(AU579,test7,5,FALSE)/4,0)</f>
        <v>8</v>
      </c>
      <c r="AX579" s="24" t="str">
        <f t="shared" si="185"/>
        <v>夏娃的坚果</v>
      </c>
      <c r="AY579" s="24">
        <f t="shared" ref="AY579:AY642" si="200">VLOOKUP(AX579,test9,2,FALSE)+30000</f>
        <v>30045</v>
      </c>
      <c r="AZ579" s="24">
        <f t="shared" ref="AZ579:AZ642" si="201">ROUND(AO579/4/VLOOKUP(AX579,test7,5,FALSE),0)</f>
        <v>8</v>
      </c>
      <c r="BA579" s="24" t="str">
        <f t="shared" si="186"/>
        <v>紫水晶</v>
      </c>
      <c r="BB579" s="24">
        <f t="shared" ref="BB579:BB642" si="202">VLOOKUP(BA579,test9,2,FALSE)+30000</f>
        <v>30033</v>
      </c>
      <c r="BC579" s="24">
        <f t="shared" si="187"/>
        <v>8</v>
      </c>
    </row>
    <row r="580" spans="1:55" ht="14.25" x14ac:dyDescent="0.2">
      <c r="A580">
        <f t="shared" ref="A580:A642" si="203">B580+10000</f>
        <v>10578</v>
      </c>
      <c r="B580" s="16">
        <v>578</v>
      </c>
      <c r="C580" s="16" t="str">
        <f ca="1">武器1!C580</f>
        <v>IC1531</v>
      </c>
      <c r="D580" s="16" t="str">
        <f ca="1">武器1!D580</f>
        <v>传说的混乱轻拳</v>
      </c>
      <c r="E580" s="16">
        <f t="shared" si="189"/>
        <v>8</v>
      </c>
      <c r="F580" s="36" t="str">
        <f t="shared" si="188"/>
        <v>s</v>
      </c>
      <c r="G580" s="39">
        <f t="shared" ref="G580:G642" si="204">IF(F580="c",4,3)</f>
        <v>3</v>
      </c>
      <c r="H580" s="19" t="s">
        <v>21</v>
      </c>
      <c r="I580" s="3" t="s">
        <v>40</v>
      </c>
      <c r="J580" s="3" t="s">
        <v>933</v>
      </c>
      <c r="K580" s="3" t="str">
        <f t="shared" si="190"/>
        <v>神圣</v>
      </c>
      <c r="L580" s="3">
        <f t="shared" si="191"/>
        <v>5</v>
      </c>
      <c r="M580" s="3">
        <f t="shared" si="192"/>
        <v>5</v>
      </c>
      <c r="N580" s="16">
        <v>0</v>
      </c>
      <c r="O580" s="16">
        <v>2</v>
      </c>
      <c r="P580" s="16">
        <f>武器2!L580</f>
        <v>77</v>
      </c>
      <c r="Q580" s="16">
        <f>武器2!M580</f>
        <v>0</v>
      </c>
      <c r="R580" s="16">
        <f>武器2!N580</f>
        <v>0</v>
      </c>
      <c r="S580" s="16">
        <f>武器2!O580</f>
        <v>0</v>
      </c>
      <c r="T580" s="16">
        <f>武器2!P580</f>
        <v>0</v>
      </c>
      <c r="U580" s="16">
        <f>武器2!Q580</f>
        <v>0</v>
      </c>
      <c r="V580" s="16">
        <f>武器2!R580</f>
        <v>0</v>
      </c>
      <c r="W580" s="16">
        <f>武器2!S580</f>
        <v>0</v>
      </c>
      <c r="X580" s="16">
        <f>武器2!T580</f>
        <v>0</v>
      </c>
      <c r="Y580" s="16">
        <f>武器2!U580</f>
        <v>0</v>
      </c>
      <c r="Z580" s="16">
        <f>武器2!V580</f>
        <v>0</v>
      </c>
      <c r="AA580" s="16">
        <f>武器2!W580</f>
        <v>3.6666666666666667E-2</v>
      </c>
      <c r="AB580" s="16">
        <f>武器2!X580</f>
        <v>0.2</v>
      </c>
      <c r="AC580" s="16">
        <f>武器2!Y580</f>
        <v>0</v>
      </c>
      <c r="AD580" s="16">
        <f>武器2!Z580</f>
        <v>0</v>
      </c>
      <c r="AE580" s="16">
        <f>武器2!AA580</f>
        <v>0</v>
      </c>
      <c r="AF580" s="16">
        <f>武器2!AB580</f>
        <v>0</v>
      </c>
      <c r="AG580" s="16">
        <f>武器2!AC580</f>
        <v>0</v>
      </c>
      <c r="AH580" s="16">
        <f>武器2!AD580</f>
        <v>0</v>
      </c>
      <c r="AI580" s="16">
        <f>武器2!AE580</f>
        <v>0</v>
      </c>
      <c r="AJ580" s="16">
        <f>武器2!AF580</f>
        <v>0</v>
      </c>
      <c r="AK580" s="16">
        <f>武器2!AG580</f>
        <v>0</v>
      </c>
      <c r="AL580" s="16">
        <f>武器2!AH580</f>
        <v>0</v>
      </c>
      <c r="AM580" s="16">
        <f>武器2!AI580</f>
        <v>0</v>
      </c>
      <c r="AN580" s="16">
        <f>武器2!AJ580</f>
        <v>0</v>
      </c>
      <c r="AO580" s="21">
        <f t="shared" si="193"/>
        <v>132.34</v>
      </c>
      <c r="AP580" s="21">
        <f t="shared" si="194"/>
        <v>117600</v>
      </c>
      <c r="AQ580" t="str">
        <f t="shared" si="195"/>
        <v>,五彩的蘑菇,斑斓的稻草,夏娃的坚果</v>
      </c>
      <c r="AR580" s="24" t="str">
        <f>IF(F580="c",getSring(AQ580,4),VLOOKUP(K580&amp;F580,test4,2,FALSE))</f>
        <v>顶级光之精华</v>
      </c>
      <c r="AS580" s="24">
        <f t="shared" si="196"/>
        <v>30016</v>
      </c>
      <c r="AT580" s="24">
        <f t="shared" si="197"/>
        <v>7</v>
      </c>
      <c r="AU580" s="24" t="str">
        <f t="shared" ref="AU580:AU642" si="205">getSring(AQ580,1)</f>
        <v>五彩的蘑菇</v>
      </c>
      <c r="AV580" s="24">
        <f t="shared" si="198"/>
        <v>30025</v>
      </c>
      <c r="AW580" s="24">
        <f t="shared" si="199"/>
        <v>14</v>
      </c>
      <c r="AX580" s="24" t="str">
        <f t="shared" ref="AX580:AX642" si="206">getSring(AQ580,2)</f>
        <v>斑斓的稻草</v>
      </c>
      <c r="AY580" s="24">
        <f t="shared" si="200"/>
        <v>30029</v>
      </c>
      <c r="AZ580" s="24">
        <f t="shared" si="201"/>
        <v>14</v>
      </c>
      <c r="BA580" s="24" t="str">
        <f t="shared" ref="BA580:BA642" si="207">getSring(AQ580,3)</f>
        <v>夏娃的坚果</v>
      </c>
      <c r="BB580" s="24">
        <f t="shared" si="202"/>
        <v>30045</v>
      </c>
      <c r="BC580" s="24">
        <f t="shared" ref="BC580:BC642" si="208">AZ580</f>
        <v>14</v>
      </c>
    </row>
    <row r="581" spans="1:55" ht="14.25" x14ac:dyDescent="0.2">
      <c r="A581">
        <f t="shared" si="203"/>
        <v>10579</v>
      </c>
      <c r="B581" s="16">
        <v>579</v>
      </c>
      <c r="C581" s="16" t="str">
        <f ca="1">武器1!C581</f>
        <v>IC1519</v>
      </c>
      <c r="D581" s="16" t="str">
        <f ca="1">武器1!D581</f>
        <v>传说的青铜拳套</v>
      </c>
      <c r="E581" s="16">
        <f t="shared" si="189"/>
        <v>10</v>
      </c>
      <c r="F581" s="36" t="str">
        <f t="shared" si="188"/>
        <v>s</v>
      </c>
      <c r="G581" s="39">
        <f t="shared" si="204"/>
        <v>3</v>
      </c>
      <c r="H581" s="19" t="s">
        <v>21</v>
      </c>
      <c r="I581" s="3" t="s">
        <v>40</v>
      </c>
      <c r="J581" s="3" t="s">
        <v>933</v>
      </c>
      <c r="K581" s="3" t="str">
        <f t="shared" si="190"/>
        <v>神圣</v>
      </c>
      <c r="L581" s="3">
        <f t="shared" si="191"/>
        <v>5</v>
      </c>
      <c r="M581" s="3">
        <f t="shared" si="192"/>
        <v>5</v>
      </c>
      <c r="N581" s="16">
        <v>0</v>
      </c>
      <c r="O581" s="16">
        <v>3</v>
      </c>
      <c r="P581" s="16">
        <f>武器2!L581</f>
        <v>115</v>
      </c>
      <c r="Q581" s="16">
        <f>武器2!M581</f>
        <v>0</v>
      </c>
      <c r="R581" s="16">
        <f>武器2!N581</f>
        <v>0</v>
      </c>
      <c r="S581" s="16">
        <f>武器2!O581</f>
        <v>0</v>
      </c>
      <c r="T581" s="16">
        <f>武器2!P581</f>
        <v>0</v>
      </c>
      <c r="U581" s="16">
        <f>武器2!Q581</f>
        <v>0</v>
      </c>
      <c r="V581" s="16">
        <f>武器2!R581</f>
        <v>0</v>
      </c>
      <c r="W581" s="16">
        <f>武器2!S581</f>
        <v>0</v>
      </c>
      <c r="X581" s="16">
        <f>武器2!T581</f>
        <v>0</v>
      </c>
      <c r="Y581" s="16">
        <f>武器2!U581</f>
        <v>0</v>
      </c>
      <c r="Z581" s="16">
        <f>武器2!V581</f>
        <v>0</v>
      </c>
      <c r="AA581" s="16">
        <f>武器2!W581</f>
        <v>0</v>
      </c>
      <c r="AB581" s="16">
        <f>武器2!X581</f>
        <v>0.29909090909090907</v>
      </c>
      <c r="AC581" s="16">
        <f>武器2!Y581</f>
        <v>0</v>
      </c>
      <c r="AD581" s="16">
        <f>武器2!Z581</f>
        <v>0</v>
      </c>
      <c r="AE581" s="16">
        <f>武器2!AA581</f>
        <v>0</v>
      </c>
      <c r="AF581" s="16">
        <f>武器2!AB581</f>
        <v>0</v>
      </c>
      <c r="AG581" s="16">
        <f>武器2!AC581</f>
        <v>0</v>
      </c>
      <c r="AH581" s="16">
        <f>武器2!AD581</f>
        <v>0</v>
      </c>
      <c r="AI581" s="16">
        <f>武器2!AE581</f>
        <v>0</v>
      </c>
      <c r="AJ581" s="16">
        <f>武器2!AF581</f>
        <v>0.23927272727272728</v>
      </c>
      <c r="AK581" s="16">
        <f>武器2!AG581</f>
        <v>0</v>
      </c>
      <c r="AL581" s="16">
        <f>武器2!AH581</f>
        <v>0.23927272727272728</v>
      </c>
      <c r="AM581" s="16">
        <f>武器2!AI581</f>
        <v>0</v>
      </c>
      <c r="AN581" s="16">
        <f>武器2!AJ581</f>
        <v>0</v>
      </c>
      <c r="AO581" s="21">
        <f t="shared" si="193"/>
        <v>209.19203768595042</v>
      </c>
      <c r="AP581" s="21">
        <f t="shared" si="194"/>
        <v>184800</v>
      </c>
      <c r="AQ581" t="str">
        <f t="shared" si="195"/>
        <v>,斑斓的稻草,紫水晶,剧毒牙</v>
      </c>
      <c r="AR581" s="24" t="str">
        <f>IF(F581="c",getSring(AQ581,4),VLOOKUP(K581&amp;F581,test4,2,FALSE))</f>
        <v>顶级光之精华</v>
      </c>
      <c r="AS581" s="24">
        <f t="shared" si="196"/>
        <v>30016</v>
      </c>
      <c r="AT581" s="24">
        <f t="shared" si="197"/>
        <v>11</v>
      </c>
      <c r="AU581" s="24" t="str">
        <f t="shared" si="205"/>
        <v>斑斓的稻草</v>
      </c>
      <c r="AV581" s="24">
        <f t="shared" si="198"/>
        <v>30029</v>
      </c>
      <c r="AW581" s="24">
        <f t="shared" si="199"/>
        <v>22</v>
      </c>
      <c r="AX581" s="24" t="str">
        <f t="shared" si="206"/>
        <v>紫水晶</v>
      </c>
      <c r="AY581" s="24">
        <f t="shared" si="200"/>
        <v>30033</v>
      </c>
      <c r="AZ581" s="24">
        <f t="shared" si="201"/>
        <v>22</v>
      </c>
      <c r="BA581" s="24" t="str">
        <f t="shared" si="207"/>
        <v>剧毒牙</v>
      </c>
      <c r="BB581" s="24">
        <f t="shared" si="202"/>
        <v>30041</v>
      </c>
      <c r="BC581" s="24">
        <f t="shared" si="208"/>
        <v>22</v>
      </c>
    </row>
    <row r="582" spans="1:55" ht="14.25" x14ac:dyDescent="0.2">
      <c r="A582">
        <f t="shared" si="203"/>
        <v>10580</v>
      </c>
      <c r="B582" s="16">
        <v>580</v>
      </c>
      <c r="C582" s="16" t="str">
        <f ca="1">武器1!C582</f>
        <v>IC1527</v>
      </c>
      <c r="D582" s="16" t="str">
        <f ca="1">武器1!D582</f>
        <v>神奇的遗迹重拳</v>
      </c>
      <c r="E582" s="16">
        <f t="shared" si="189"/>
        <v>12</v>
      </c>
      <c r="F582" s="36" t="str">
        <f t="shared" si="188"/>
        <v>s</v>
      </c>
      <c r="G582" s="39">
        <f t="shared" si="204"/>
        <v>3</v>
      </c>
      <c r="H582" s="19" t="s">
        <v>21</v>
      </c>
      <c r="I582" s="3" t="s">
        <v>40</v>
      </c>
      <c r="J582" s="3" t="s">
        <v>933</v>
      </c>
      <c r="K582" s="3" t="str">
        <f t="shared" si="190"/>
        <v>神圣</v>
      </c>
      <c r="L582" s="3">
        <f t="shared" si="191"/>
        <v>5</v>
      </c>
      <c r="M582" s="3">
        <f t="shared" si="192"/>
        <v>5</v>
      </c>
      <c r="N582" s="16">
        <v>0</v>
      </c>
      <c r="O582" s="16">
        <v>4</v>
      </c>
      <c r="P582" s="16">
        <f>武器2!L582</f>
        <v>154</v>
      </c>
      <c r="Q582" s="16">
        <f>武器2!M582</f>
        <v>0</v>
      </c>
      <c r="R582" s="16">
        <f>武器2!N582</f>
        <v>0</v>
      </c>
      <c r="S582" s="16">
        <f>武器2!O582</f>
        <v>0</v>
      </c>
      <c r="T582" s="16">
        <f>武器2!P582</f>
        <v>0</v>
      </c>
      <c r="U582" s="16">
        <f>武器2!Q582</f>
        <v>0</v>
      </c>
      <c r="V582" s="16">
        <f>武器2!R582</f>
        <v>0</v>
      </c>
      <c r="W582" s="16">
        <f>武器2!S582</f>
        <v>26</v>
      </c>
      <c r="X582" s="16">
        <f>武器2!T582</f>
        <v>0</v>
      </c>
      <c r="Y582" s="16">
        <f>武器2!U582</f>
        <v>0</v>
      </c>
      <c r="Z582" s="16">
        <f>武器2!V582</f>
        <v>0</v>
      </c>
      <c r="AA582" s="16">
        <f>武器2!W582</f>
        <v>0</v>
      </c>
      <c r="AB582" s="16">
        <f>武器2!X582</f>
        <v>0.4018181818181818</v>
      </c>
      <c r="AC582" s="16">
        <f>武器2!Y582</f>
        <v>0</v>
      </c>
      <c r="AD582" s="16">
        <f>武器2!Z582</f>
        <v>0</v>
      </c>
      <c r="AE582" s="16">
        <f>武器2!AA582</f>
        <v>0</v>
      </c>
      <c r="AF582" s="16">
        <f>武器2!AB582</f>
        <v>0</v>
      </c>
      <c r="AG582" s="16">
        <f>武器2!AC582</f>
        <v>0.25373134328358204</v>
      </c>
      <c r="AH582" s="16">
        <f>武器2!AD582</f>
        <v>0</v>
      </c>
      <c r="AI582" s="16">
        <f>武器2!AE582</f>
        <v>0</v>
      </c>
      <c r="AJ582" s="16">
        <f>武器2!AF582</f>
        <v>0</v>
      </c>
      <c r="AK582" s="16">
        <f>武器2!AG582</f>
        <v>0</v>
      </c>
      <c r="AL582" s="16">
        <f>武器2!AH582</f>
        <v>0</v>
      </c>
      <c r="AM582" s="16">
        <f>武器2!AI582</f>
        <v>0</v>
      </c>
      <c r="AN582" s="16">
        <f>武器2!AJ582</f>
        <v>0</v>
      </c>
      <c r="AO582" s="21">
        <f t="shared" si="193"/>
        <v>336.78264314789686</v>
      </c>
      <c r="AP582" s="21">
        <f t="shared" si="194"/>
        <v>298800</v>
      </c>
      <c r="AQ582" t="str">
        <f t="shared" si="195"/>
        <v>,耀眼的石头,夏娃的坚果,五彩的蘑菇</v>
      </c>
      <c r="AR582" s="24" t="str">
        <f>IF(F582="c",getSring(AQ582,4),VLOOKUP(K582&amp;F582,test4,2,FALSE))</f>
        <v>顶级光之精华</v>
      </c>
      <c r="AS582" s="24">
        <f t="shared" si="196"/>
        <v>30016</v>
      </c>
      <c r="AT582" s="24">
        <f t="shared" si="197"/>
        <v>18</v>
      </c>
      <c r="AU582" s="24" t="str">
        <f t="shared" si="205"/>
        <v>耀眼的石头</v>
      </c>
      <c r="AV582" s="24">
        <f t="shared" si="198"/>
        <v>30037</v>
      </c>
      <c r="AW582" s="24">
        <f t="shared" si="199"/>
        <v>35</v>
      </c>
      <c r="AX582" s="24" t="str">
        <f t="shared" si="206"/>
        <v>夏娃的坚果</v>
      </c>
      <c r="AY582" s="24">
        <f t="shared" si="200"/>
        <v>30045</v>
      </c>
      <c r="AZ582" s="24">
        <f t="shared" si="201"/>
        <v>35</v>
      </c>
      <c r="BA582" s="24" t="str">
        <f t="shared" si="207"/>
        <v>五彩的蘑菇</v>
      </c>
      <c r="BB582" s="24">
        <f t="shared" si="202"/>
        <v>30025</v>
      </c>
      <c r="BC582" s="24">
        <f t="shared" si="208"/>
        <v>35</v>
      </c>
    </row>
    <row r="583" spans="1:55" ht="14.25" x14ac:dyDescent="0.2">
      <c r="A583">
        <f t="shared" si="203"/>
        <v>10581</v>
      </c>
      <c r="B583" s="16">
        <v>581</v>
      </c>
      <c r="C583" s="16" t="str">
        <f ca="1">武器1!C583</f>
        <v>IC1531</v>
      </c>
      <c r="D583" s="16" t="str">
        <f ca="1">武器1!D583</f>
        <v>神奇的玄铁轻拳</v>
      </c>
      <c r="E583" s="16">
        <f t="shared" si="189"/>
        <v>14</v>
      </c>
      <c r="F583" s="36" t="str">
        <f t="shared" si="188"/>
        <v>s</v>
      </c>
      <c r="G583" s="39">
        <f t="shared" si="204"/>
        <v>3</v>
      </c>
      <c r="H583" s="19" t="s">
        <v>21</v>
      </c>
      <c r="I583" s="3" t="s">
        <v>40</v>
      </c>
      <c r="J583" s="3" t="s">
        <v>933</v>
      </c>
      <c r="K583" s="3" t="str">
        <f t="shared" si="190"/>
        <v>神圣</v>
      </c>
      <c r="L583" s="3">
        <f t="shared" si="191"/>
        <v>5</v>
      </c>
      <c r="M583" s="3">
        <f t="shared" si="192"/>
        <v>5</v>
      </c>
      <c r="N583" s="16">
        <v>0</v>
      </c>
      <c r="O583" s="16">
        <v>5</v>
      </c>
      <c r="P583" s="16">
        <f>武器2!L583</f>
        <v>192</v>
      </c>
      <c r="Q583" s="16">
        <f>武器2!M583</f>
        <v>0</v>
      </c>
      <c r="R583" s="16">
        <f>武器2!N583</f>
        <v>0</v>
      </c>
      <c r="S583" s="16">
        <f>武器2!O583</f>
        <v>0</v>
      </c>
      <c r="T583" s="16">
        <f>武器2!P583</f>
        <v>0</v>
      </c>
      <c r="U583" s="16">
        <f>武器2!Q583</f>
        <v>0</v>
      </c>
      <c r="V583" s="16">
        <f>武器2!R583</f>
        <v>0</v>
      </c>
      <c r="W583" s="16">
        <f>武器2!S583</f>
        <v>0</v>
      </c>
      <c r="X583" s="16">
        <f>武器2!T583</f>
        <v>29</v>
      </c>
      <c r="Y583" s="16">
        <f>武器2!U583</f>
        <v>0</v>
      </c>
      <c r="Z583" s="16">
        <f>武器2!V583</f>
        <v>0</v>
      </c>
      <c r="AA583" s="16">
        <f>武器2!W583</f>
        <v>0</v>
      </c>
      <c r="AB583" s="16">
        <f>武器2!X583</f>
        <v>0.50090909090909097</v>
      </c>
      <c r="AC583" s="16">
        <f>武器2!Y583</f>
        <v>0</v>
      </c>
      <c r="AD583" s="16">
        <f>武器2!Z583</f>
        <v>0</v>
      </c>
      <c r="AE583" s="16">
        <f>武器2!AA583</f>
        <v>0</v>
      </c>
      <c r="AF583" s="16">
        <f>武器2!AB583</f>
        <v>0</v>
      </c>
      <c r="AG583" s="16">
        <f>武器2!AC583</f>
        <v>0</v>
      </c>
      <c r="AH583" s="16">
        <f>武器2!AD583</f>
        <v>0</v>
      </c>
      <c r="AI583" s="16">
        <f>武器2!AE583</f>
        <v>0</v>
      </c>
      <c r="AJ583" s="16">
        <f>武器2!AF583</f>
        <v>0.40072727272727282</v>
      </c>
      <c r="AK583" s="16">
        <f>武器2!AG583</f>
        <v>0.40072727272727282</v>
      </c>
      <c r="AL583" s="16">
        <f>武器2!AH583</f>
        <v>0</v>
      </c>
      <c r="AM583" s="16">
        <f>武器2!AI583</f>
        <v>0</v>
      </c>
      <c r="AN583" s="16">
        <f>武器2!AJ583</f>
        <v>0</v>
      </c>
      <c r="AO583" s="21">
        <f t="shared" si="193"/>
        <v>431.68254677685951</v>
      </c>
      <c r="AP583" s="21">
        <f t="shared" si="194"/>
        <v>373200</v>
      </c>
      <c r="AQ583" t="str">
        <f t="shared" si="195"/>
        <v>,斑斓的稻草,耀眼的石头,紫水晶</v>
      </c>
      <c r="AR583" s="24" t="str">
        <f>IF(F583="c",getSring(AQ583,4),VLOOKUP(K583&amp;F583,test4,2,FALSE))</f>
        <v>顶级光之精华</v>
      </c>
      <c r="AS583" s="24">
        <f t="shared" si="196"/>
        <v>30016</v>
      </c>
      <c r="AT583" s="24">
        <f t="shared" si="197"/>
        <v>22</v>
      </c>
      <c r="AU583" s="24" t="str">
        <f t="shared" si="205"/>
        <v>斑斓的稻草</v>
      </c>
      <c r="AV583" s="24">
        <f t="shared" si="198"/>
        <v>30029</v>
      </c>
      <c r="AW583" s="24">
        <f t="shared" si="199"/>
        <v>45</v>
      </c>
      <c r="AX583" s="24" t="str">
        <f t="shared" si="206"/>
        <v>耀眼的石头</v>
      </c>
      <c r="AY583" s="24">
        <f t="shared" si="200"/>
        <v>30037</v>
      </c>
      <c r="AZ583" s="24">
        <f t="shared" si="201"/>
        <v>45</v>
      </c>
      <c r="BA583" s="24" t="str">
        <f t="shared" si="207"/>
        <v>紫水晶</v>
      </c>
      <c r="BB583" s="24">
        <f t="shared" si="202"/>
        <v>30033</v>
      </c>
      <c r="BC583" s="24">
        <f t="shared" si="208"/>
        <v>45</v>
      </c>
    </row>
    <row r="584" spans="1:55" ht="14.25" x14ac:dyDescent="0.2">
      <c r="A584">
        <f t="shared" si="203"/>
        <v>10582</v>
      </c>
      <c r="B584" s="16">
        <v>582</v>
      </c>
      <c r="C584" s="16" t="str">
        <f ca="1">武器1!C584</f>
        <v>IC1528</v>
      </c>
      <c r="D584" s="16" t="str">
        <f ca="1">武器1!D584</f>
        <v>神秘的女神轻拳</v>
      </c>
      <c r="E584" s="16">
        <f t="shared" si="189"/>
        <v>16</v>
      </c>
      <c r="F584" s="36" t="str">
        <f t="shared" si="188"/>
        <v>s</v>
      </c>
      <c r="G584" s="39">
        <f t="shared" si="204"/>
        <v>3</v>
      </c>
      <c r="H584" s="19" t="s">
        <v>21</v>
      </c>
      <c r="I584" s="3" t="s">
        <v>40</v>
      </c>
      <c r="J584" s="3" t="s">
        <v>933</v>
      </c>
      <c r="K584" s="3" t="str">
        <f t="shared" si="190"/>
        <v>神圣</v>
      </c>
      <c r="L584" s="3">
        <f t="shared" si="191"/>
        <v>5</v>
      </c>
      <c r="M584" s="3">
        <f t="shared" si="192"/>
        <v>5</v>
      </c>
      <c r="N584" s="16">
        <v>0</v>
      </c>
      <c r="O584" s="16">
        <v>6</v>
      </c>
      <c r="P584" s="16">
        <f>武器2!L584</f>
        <v>231</v>
      </c>
      <c r="Q584" s="16">
        <f>武器2!M584</f>
        <v>0</v>
      </c>
      <c r="R584" s="16">
        <f>武器2!N584</f>
        <v>0</v>
      </c>
      <c r="S584" s="16">
        <f>武器2!O584</f>
        <v>0</v>
      </c>
      <c r="T584" s="16">
        <f>武器2!P584</f>
        <v>0</v>
      </c>
      <c r="U584" s="16">
        <f>武器2!Q584</f>
        <v>68</v>
      </c>
      <c r="V584" s="16">
        <f>武器2!R584</f>
        <v>0</v>
      </c>
      <c r="W584" s="16">
        <f>武器2!S584</f>
        <v>39</v>
      </c>
      <c r="X584" s="16">
        <f>武器2!T584</f>
        <v>0</v>
      </c>
      <c r="Y584" s="16">
        <f>武器2!U584</f>
        <v>0.11666666666666665</v>
      </c>
      <c r="Z584" s="16">
        <f>武器2!V584</f>
        <v>0</v>
      </c>
      <c r="AA584" s="16">
        <f>武器2!W584</f>
        <v>0</v>
      </c>
      <c r="AB584" s="16">
        <f>武器2!X584</f>
        <v>0.60272727272727278</v>
      </c>
      <c r="AC584" s="16">
        <f>武器2!Y584</f>
        <v>0</v>
      </c>
      <c r="AD584" s="16">
        <f>武器2!Z584</f>
        <v>0</v>
      </c>
      <c r="AE584" s="16">
        <f>武器2!AA584</f>
        <v>0</v>
      </c>
      <c r="AF584" s="16">
        <f>武器2!AB584</f>
        <v>0</v>
      </c>
      <c r="AG584" s="16">
        <f>武器2!AC584</f>
        <v>0</v>
      </c>
      <c r="AH584" s="16">
        <f>武器2!AD584</f>
        <v>0</v>
      </c>
      <c r="AI584" s="16">
        <f>武器2!AE584</f>
        <v>0</v>
      </c>
      <c r="AJ584" s="16">
        <f>武器2!AF584</f>
        <v>0</v>
      </c>
      <c r="AK584" s="16">
        <f>武器2!AG584</f>
        <v>0</v>
      </c>
      <c r="AL584" s="16">
        <f>武器2!AH584</f>
        <v>0</v>
      </c>
      <c r="AM584" s="16">
        <f>武器2!AI584</f>
        <v>0</v>
      </c>
      <c r="AN584" s="16">
        <f>武器2!AJ584</f>
        <v>0</v>
      </c>
      <c r="AO584" s="21">
        <f t="shared" si="193"/>
        <v>650.56963636363639</v>
      </c>
      <c r="AP584" s="21">
        <f t="shared" si="194"/>
        <v>571200</v>
      </c>
      <c r="AQ584" t="str">
        <f t="shared" si="195"/>
        <v>,斑斓的稻草,耀眼的石头,夏娃的坚果</v>
      </c>
      <c r="AR584" s="24" t="str">
        <f>IF(F584="c",getSring(AQ584,4),VLOOKUP(K584&amp;F584,test4,2,FALSE))</f>
        <v>顶级光之精华</v>
      </c>
      <c r="AS584" s="24">
        <f t="shared" si="196"/>
        <v>30016</v>
      </c>
      <c r="AT584" s="24">
        <f t="shared" si="197"/>
        <v>34</v>
      </c>
      <c r="AU584" s="24" t="str">
        <f t="shared" si="205"/>
        <v>斑斓的稻草</v>
      </c>
      <c r="AV584" s="24">
        <f t="shared" si="198"/>
        <v>30029</v>
      </c>
      <c r="AW584" s="24">
        <f t="shared" si="199"/>
        <v>68</v>
      </c>
      <c r="AX584" s="24" t="str">
        <f t="shared" si="206"/>
        <v>耀眼的石头</v>
      </c>
      <c r="AY584" s="24">
        <f t="shared" si="200"/>
        <v>30037</v>
      </c>
      <c r="AZ584" s="24">
        <f t="shared" si="201"/>
        <v>68</v>
      </c>
      <c r="BA584" s="24" t="str">
        <f t="shared" si="207"/>
        <v>夏娃的坚果</v>
      </c>
      <c r="BB584" s="24">
        <f t="shared" si="202"/>
        <v>30045</v>
      </c>
      <c r="BC584" s="24">
        <f t="shared" si="208"/>
        <v>68</v>
      </c>
    </row>
    <row r="585" spans="1:55" ht="14.25" x14ac:dyDescent="0.2">
      <c r="A585">
        <f t="shared" si="203"/>
        <v>10583</v>
      </c>
      <c r="B585" s="16">
        <v>583</v>
      </c>
      <c r="C585" s="16" t="str">
        <f ca="1">武器1!C585</f>
        <v>IC1532</v>
      </c>
      <c r="D585" s="16" t="str">
        <f ca="1">武器1!D585</f>
        <v>神秘的玄铁轻拳</v>
      </c>
      <c r="E585" s="16">
        <f t="shared" si="189"/>
        <v>18</v>
      </c>
      <c r="F585" s="36" t="str">
        <f t="shared" si="188"/>
        <v>s</v>
      </c>
      <c r="G585" s="39">
        <f t="shared" si="204"/>
        <v>3</v>
      </c>
      <c r="H585" s="19" t="s">
        <v>21</v>
      </c>
      <c r="I585" s="3" t="s">
        <v>40</v>
      </c>
      <c r="J585" s="3" t="s">
        <v>933</v>
      </c>
      <c r="K585" s="3" t="str">
        <f t="shared" si="190"/>
        <v>神圣</v>
      </c>
      <c r="L585" s="3">
        <f t="shared" si="191"/>
        <v>5</v>
      </c>
      <c r="M585" s="3">
        <f t="shared" si="192"/>
        <v>5</v>
      </c>
      <c r="N585" s="16">
        <v>0</v>
      </c>
      <c r="O585" s="16">
        <v>7</v>
      </c>
      <c r="P585" s="16">
        <f>武器2!L585</f>
        <v>269</v>
      </c>
      <c r="Q585" s="16">
        <f>武器2!M585</f>
        <v>0</v>
      </c>
      <c r="R585" s="16">
        <f>武器2!N585</f>
        <v>0</v>
      </c>
      <c r="S585" s="16">
        <f>武器2!O585</f>
        <v>0</v>
      </c>
      <c r="T585" s="16">
        <f>武器2!P585</f>
        <v>0</v>
      </c>
      <c r="U585" s="16">
        <f>武器2!Q585</f>
        <v>0</v>
      </c>
      <c r="V585" s="16">
        <f>武器2!R585</f>
        <v>0</v>
      </c>
      <c r="W585" s="16">
        <f>武器2!S585</f>
        <v>0</v>
      </c>
      <c r="X585" s="16">
        <f>武器2!T585</f>
        <v>0</v>
      </c>
      <c r="Y585" s="16">
        <f>武器2!U585</f>
        <v>0.13666666666666666</v>
      </c>
      <c r="Z585" s="16">
        <f>武器2!V585</f>
        <v>0</v>
      </c>
      <c r="AA585" s="16">
        <f>武器2!W585</f>
        <v>0.13666666666666666</v>
      </c>
      <c r="AB585" s="16">
        <f>武器2!X585</f>
        <v>0.70363636363636362</v>
      </c>
      <c r="AC585" s="16">
        <f>武器2!Y585</f>
        <v>9.0909090909090939E-2</v>
      </c>
      <c r="AD585" s="16">
        <f>武器2!Z585</f>
        <v>0</v>
      </c>
      <c r="AE585" s="16">
        <f>武器2!AA585</f>
        <v>0</v>
      </c>
      <c r="AF585" s="16">
        <f>武器2!AB585</f>
        <v>0</v>
      </c>
      <c r="AG585" s="16">
        <f>武器2!AC585</f>
        <v>0</v>
      </c>
      <c r="AH585" s="16">
        <f>武器2!AD585</f>
        <v>0</v>
      </c>
      <c r="AI585" s="16">
        <f>武器2!AE585</f>
        <v>0</v>
      </c>
      <c r="AJ585" s="16">
        <f>武器2!AF585</f>
        <v>0</v>
      </c>
      <c r="AK585" s="16">
        <f>武器2!AG585</f>
        <v>0</v>
      </c>
      <c r="AL585" s="16">
        <f>武器2!AH585</f>
        <v>0</v>
      </c>
      <c r="AM585" s="16">
        <f>武器2!AI585</f>
        <v>0</v>
      </c>
      <c r="AN585" s="16">
        <f>武器2!AJ585</f>
        <v>0.56290909090909091</v>
      </c>
      <c r="AO585" s="21">
        <f t="shared" si="193"/>
        <v>598.96044694214879</v>
      </c>
      <c r="AP585" s="21">
        <f t="shared" si="194"/>
        <v>520800</v>
      </c>
      <c r="AQ585" t="str">
        <f t="shared" si="195"/>
        <v>,耀眼的石头,紫水晶,斑斓的稻草</v>
      </c>
      <c r="AR585" s="24" t="str">
        <f>IF(F585="c",getSring(AQ585,4),VLOOKUP(K585&amp;F585,test4,2,FALSE))</f>
        <v>顶级光之精华</v>
      </c>
      <c r="AS585" s="24">
        <f t="shared" si="196"/>
        <v>30016</v>
      </c>
      <c r="AT585" s="24">
        <f t="shared" si="197"/>
        <v>31</v>
      </c>
      <c r="AU585" s="24" t="str">
        <f t="shared" si="205"/>
        <v>耀眼的石头</v>
      </c>
      <c r="AV585" s="24">
        <f t="shared" si="198"/>
        <v>30037</v>
      </c>
      <c r="AW585" s="24">
        <f t="shared" si="199"/>
        <v>62</v>
      </c>
      <c r="AX585" s="24" t="str">
        <f t="shared" si="206"/>
        <v>紫水晶</v>
      </c>
      <c r="AY585" s="24">
        <f t="shared" si="200"/>
        <v>30033</v>
      </c>
      <c r="AZ585" s="24">
        <f t="shared" si="201"/>
        <v>62</v>
      </c>
      <c r="BA585" s="24" t="str">
        <f t="shared" si="207"/>
        <v>斑斓的稻草</v>
      </c>
      <c r="BB585" s="24">
        <f t="shared" si="202"/>
        <v>30029</v>
      </c>
      <c r="BC585" s="24">
        <f t="shared" si="208"/>
        <v>62</v>
      </c>
    </row>
    <row r="586" spans="1:55" ht="14.25" x14ac:dyDescent="0.2">
      <c r="A586">
        <f t="shared" si="203"/>
        <v>10584</v>
      </c>
      <c r="B586" s="16">
        <v>584</v>
      </c>
      <c r="C586" s="16" t="str">
        <f ca="1">武器1!C586</f>
        <v>IC1519</v>
      </c>
      <c r="D586" s="16" t="str">
        <f ca="1">武器1!D586</f>
        <v>神秘的忏悔轻拳</v>
      </c>
      <c r="E586" s="16">
        <f t="shared" si="189"/>
        <v>20</v>
      </c>
      <c r="F586" s="36" t="str">
        <f t="shared" si="188"/>
        <v>s</v>
      </c>
      <c r="G586" s="39">
        <f t="shared" si="204"/>
        <v>3</v>
      </c>
      <c r="H586" s="19" t="s">
        <v>21</v>
      </c>
      <c r="I586" s="3" t="s">
        <v>40</v>
      </c>
      <c r="J586" s="3" t="s">
        <v>933</v>
      </c>
      <c r="K586" s="3" t="str">
        <f t="shared" si="190"/>
        <v>神圣</v>
      </c>
      <c r="L586" s="3">
        <f t="shared" si="191"/>
        <v>5</v>
      </c>
      <c r="M586" s="3">
        <f t="shared" si="192"/>
        <v>5</v>
      </c>
      <c r="N586" s="16">
        <v>0</v>
      </c>
      <c r="O586" s="16">
        <v>8</v>
      </c>
      <c r="P586" s="16">
        <f>武器2!L586</f>
        <v>308</v>
      </c>
      <c r="Q586" s="16">
        <f>武器2!M586</f>
        <v>0</v>
      </c>
      <c r="R586" s="16">
        <f>武器2!N586</f>
        <v>0</v>
      </c>
      <c r="S586" s="16">
        <f>武器2!O586</f>
        <v>0</v>
      </c>
      <c r="T586" s="16">
        <f>武器2!P586</f>
        <v>0</v>
      </c>
      <c r="U586" s="16">
        <f>武器2!Q586</f>
        <v>0</v>
      </c>
      <c r="V586" s="16">
        <f>武器2!R586</f>
        <v>0</v>
      </c>
      <c r="W586" s="16">
        <f>武器2!S586</f>
        <v>52</v>
      </c>
      <c r="X586" s="16">
        <f>武器2!T586</f>
        <v>47</v>
      </c>
      <c r="Y586" s="16">
        <f>武器2!U586</f>
        <v>0</v>
      </c>
      <c r="Z586" s="16">
        <f>武器2!V586</f>
        <v>0</v>
      </c>
      <c r="AA586" s="16">
        <f>武器2!W586</f>
        <v>0.15666666666666665</v>
      </c>
      <c r="AB586" s="16">
        <f>武器2!X586</f>
        <v>0.80454545454545456</v>
      </c>
      <c r="AC586" s="16">
        <f>武器2!Y586</f>
        <v>0</v>
      </c>
      <c r="AD586" s="16">
        <f>武器2!Z586</f>
        <v>0</v>
      </c>
      <c r="AE586" s="16">
        <f>武器2!AA586</f>
        <v>0</v>
      </c>
      <c r="AF586" s="16">
        <f>武器2!AB586</f>
        <v>0</v>
      </c>
      <c r="AG586" s="16">
        <f>武器2!AC586</f>
        <v>0</v>
      </c>
      <c r="AH586" s="16">
        <f>武器2!AD586</f>
        <v>0</v>
      </c>
      <c r="AI586" s="16">
        <f>武器2!AE586</f>
        <v>0</v>
      </c>
      <c r="AJ586" s="16">
        <f>武器2!AF586</f>
        <v>0</v>
      </c>
      <c r="AK586" s="16">
        <f>武器2!AG586</f>
        <v>0.64363636363636367</v>
      </c>
      <c r="AL586" s="16">
        <f>武器2!AH586</f>
        <v>0</v>
      </c>
      <c r="AM586" s="16">
        <f>武器2!AI586</f>
        <v>0</v>
      </c>
      <c r="AN586" s="16">
        <f>武器2!AJ586</f>
        <v>0</v>
      </c>
      <c r="AO586" s="21">
        <f t="shared" si="193"/>
        <v>864.61056198347103</v>
      </c>
      <c r="AP586" s="21">
        <f t="shared" si="194"/>
        <v>756000</v>
      </c>
      <c r="AQ586" t="str">
        <f t="shared" si="195"/>
        <v>,耀眼的石头,斑斓的稻草,紫水晶</v>
      </c>
      <c r="AR586" s="24" t="str">
        <f>IF(F586="c",getSring(AQ586,4),VLOOKUP(K586&amp;F586,test4,2,FALSE))</f>
        <v>顶级光之精华</v>
      </c>
      <c r="AS586" s="24">
        <f t="shared" si="196"/>
        <v>30016</v>
      </c>
      <c r="AT586" s="24">
        <f t="shared" si="197"/>
        <v>45</v>
      </c>
      <c r="AU586" s="24" t="str">
        <f t="shared" si="205"/>
        <v>耀眼的石头</v>
      </c>
      <c r="AV586" s="24">
        <f t="shared" si="198"/>
        <v>30037</v>
      </c>
      <c r="AW586" s="24">
        <f t="shared" si="199"/>
        <v>90</v>
      </c>
      <c r="AX586" s="24" t="str">
        <f t="shared" si="206"/>
        <v>斑斓的稻草</v>
      </c>
      <c r="AY586" s="24">
        <f t="shared" si="200"/>
        <v>30029</v>
      </c>
      <c r="AZ586" s="24">
        <f t="shared" si="201"/>
        <v>90</v>
      </c>
      <c r="BA586" s="24" t="str">
        <f t="shared" si="207"/>
        <v>紫水晶</v>
      </c>
      <c r="BB586" s="24">
        <f t="shared" si="202"/>
        <v>30033</v>
      </c>
      <c r="BC586" s="24">
        <f t="shared" si="208"/>
        <v>90</v>
      </c>
    </row>
    <row r="587" spans="1:55" ht="14.25" x14ac:dyDescent="0.2">
      <c r="A587">
        <f t="shared" si="203"/>
        <v>10585</v>
      </c>
      <c r="B587" s="16">
        <v>585</v>
      </c>
      <c r="C587" s="16" t="str">
        <f ca="1">武器1!C587</f>
        <v>IC1532</v>
      </c>
      <c r="D587" s="16" t="str">
        <f ca="1">武器1!D587</f>
        <v>拉风的魔王重拳</v>
      </c>
      <c r="E587" s="16">
        <f t="shared" si="189"/>
        <v>6</v>
      </c>
      <c r="F587" s="36" t="str">
        <f t="shared" si="188"/>
        <v>a</v>
      </c>
      <c r="G587" s="39">
        <f t="shared" si="204"/>
        <v>3</v>
      </c>
      <c r="H587" s="19" t="s">
        <v>21</v>
      </c>
      <c r="I587" s="3" t="s">
        <v>40</v>
      </c>
      <c r="J587" s="3" t="s">
        <v>933</v>
      </c>
      <c r="K587" s="3" t="str">
        <f t="shared" si="190"/>
        <v>神圣</v>
      </c>
      <c r="L587" s="3">
        <f t="shared" si="191"/>
        <v>5</v>
      </c>
      <c r="M587" s="3">
        <f t="shared" si="192"/>
        <v>5</v>
      </c>
      <c r="N587" s="16">
        <v>0</v>
      </c>
      <c r="O587" s="16">
        <v>1</v>
      </c>
      <c r="P587" s="16">
        <f>武器2!L587</f>
        <v>29</v>
      </c>
      <c r="Q587" s="16">
        <f>武器2!M587</f>
        <v>0</v>
      </c>
      <c r="R587" s="16">
        <f>武器2!N587</f>
        <v>0</v>
      </c>
      <c r="S587" s="16">
        <f>武器2!O587</f>
        <v>0</v>
      </c>
      <c r="T587" s="16">
        <f>武器2!P587</f>
        <v>0</v>
      </c>
      <c r="U587" s="16">
        <f>武器2!Q587</f>
        <v>0</v>
      </c>
      <c r="V587" s="16">
        <f>武器2!R587</f>
        <v>0</v>
      </c>
      <c r="W587" s="16">
        <f>武器2!S587</f>
        <v>0</v>
      </c>
      <c r="X587" s="16">
        <f>武器2!T587</f>
        <v>0</v>
      </c>
      <c r="Y587" s="16">
        <f>武器2!U587</f>
        <v>0</v>
      </c>
      <c r="Z587" s="16">
        <f>武器2!V587</f>
        <v>0.02</v>
      </c>
      <c r="AA587" s="16">
        <f>武器2!W587</f>
        <v>0</v>
      </c>
      <c r="AB587" s="16">
        <f>武器2!X587</f>
        <v>0</v>
      </c>
      <c r="AC587" s="16">
        <f>武器2!Y587</f>
        <v>0</v>
      </c>
      <c r="AD587" s="16">
        <f>武器2!Z587</f>
        <v>0</v>
      </c>
      <c r="AE587" s="16">
        <f>武器2!AA587</f>
        <v>0</v>
      </c>
      <c r="AF587" s="16">
        <f>武器2!AB587</f>
        <v>0</v>
      </c>
      <c r="AG587" s="16">
        <f>武器2!AC587</f>
        <v>0</v>
      </c>
      <c r="AH587" s="16">
        <f>武器2!AD587</f>
        <v>0</v>
      </c>
      <c r="AI587" s="16">
        <f>武器2!AE587</f>
        <v>0</v>
      </c>
      <c r="AJ587" s="16">
        <f>武器2!AF587</f>
        <v>0</v>
      </c>
      <c r="AK587" s="16">
        <f>武器2!AG587</f>
        <v>0</v>
      </c>
      <c r="AL587" s="16">
        <f>武器2!AH587</f>
        <v>0</v>
      </c>
      <c r="AM587" s="16">
        <f>武器2!AI587</f>
        <v>0</v>
      </c>
      <c r="AN587" s="16">
        <f>武器2!AJ587</f>
        <v>0</v>
      </c>
      <c r="AO587" s="21">
        <f t="shared" si="193"/>
        <v>43.5</v>
      </c>
      <c r="AP587" s="21">
        <f t="shared" si="194"/>
        <v>40200</v>
      </c>
      <c r="AQ587" t="str">
        <f t="shared" si="195"/>
        <v>,诱人的蘑菇,灰色的稻草,诱人的坚果</v>
      </c>
      <c r="AR587" s="24" t="str">
        <f>IF(F587="c",getSring(AQ587,4),VLOOKUP(K587&amp;F587,test4,2,FALSE))</f>
        <v>上级光之精华</v>
      </c>
      <c r="AS587" s="24">
        <f t="shared" si="196"/>
        <v>30017</v>
      </c>
      <c r="AT587" s="24">
        <f t="shared" si="197"/>
        <v>5</v>
      </c>
      <c r="AU587" s="24" t="str">
        <f t="shared" si="205"/>
        <v>诱人的蘑菇</v>
      </c>
      <c r="AV587" s="24">
        <f t="shared" si="198"/>
        <v>30024</v>
      </c>
      <c r="AW587" s="24">
        <f t="shared" si="199"/>
        <v>9</v>
      </c>
      <c r="AX587" s="24" t="str">
        <f t="shared" si="206"/>
        <v>灰色的稻草</v>
      </c>
      <c r="AY587" s="24">
        <f t="shared" si="200"/>
        <v>30028</v>
      </c>
      <c r="AZ587" s="24">
        <f t="shared" si="201"/>
        <v>9</v>
      </c>
      <c r="BA587" s="24" t="str">
        <f t="shared" si="207"/>
        <v>诱人的坚果</v>
      </c>
      <c r="BB587" s="24">
        <f t="shared" si="202"/>
        <v>30044</v>
      </c>
      <c r="BC587" s="24">
        <f t="shared" si="208"/>
        <v>9</v>
      </c>
    </row>
    <row r="588" spans="1:55" ht="14.25" x14ac:dyDescent="0.2">
      <c r="A588">
        <f t="shared" si="203"/>
        <v>10586</v>
      </c>
      <c r="B588" s="16">
        <v>586</v>
      </c>
      <c r="C588" s="16" t="str">
        <f ca="1">武器1!C588</f>
        <v>IC1530</v>
      </c>
      <c r="D588" s="16" t="str">
        <f ca="1">武器1!D588</f>
        <v>精致的晨曦轻拳</v>
      </c>
      <c r="E588" s="16">
        <f t="shared" si="189"/>
        <v>8</v>
      </c>
      <c r="F588" s="36" t="str">
        <f t="shared" si="188"/>
        <v>a</v>
      </c>
      <c r="G588" s="39">
        <f t="shared" si="204"/>
        <v>3</v>
      </c>
      <c r="H588" s="19" t="s">
        <v>21</v>
      </c>
      <c r="I588" s="3" t="s">
        <v>40</v>
      </c>
      <c r="J588" s="3" t="s">
        <v>933</v>
      </c>
      <c r="K588" s="3" t="str">
        <f t="shared" si="190"/>
        <v>神圣</v>
      </c>
      <c r="L588" s="3">
        <f t="shared" si="191"/>
        <v>5</v>
      </c>
      <c r="M588" s="3">
        <f t="shared" si="192"/>
        <v>5</v>
      </c>
      <c r="N588" s="16">
        <v>0</v>
      </c>
      <c r="O588" s="16">
        <v>2</v>
      </c>
      <c r="P588" s="16">
        <f>武器2!L588</f>
        <v>58</v>
      </c>
      <c r="Q588" s="16">
        <f>武器2!M588</f>
        <v>0</v>
      </c>
      <c r="R588" s="16">
        <f>武器2!N588</f>
        <v>0</v>
      </c>
      <c r="S588" s="16">
        <f>武器2!O588</f>
        <v>0</v>
      </c>
      <c r="T588" s="16">
        <f>武器2!P588</f>
        <v>0</v>
      </c>
      <c r="U588" s="16">
        <f>武器2!Q588</f>
        <v>0</v>
      </c>
      <c r="V588" s="16">
        <f>武器2!R588</f>
        <v>0</v>
      </c>
      <c r="W588" s="16">
        <f>武器2!S588</f>
        <v>0</v>
      </c>
      <c r="X588" s="16">
        <f>武器2!T588</f>
        <v>0</v>
      </c>
      <c r="Y588" s="16">
        <f>武器2!U588</f>
        <v>0</v>
      </c>
      <c r="Z588" s="16">
        <f>武器2!V588</f>
        <v>0</v>
      </c>
      <c r="AA588" s="16">
        <f>武器2!W588</f>
        <v>0</v>
      </c>
      <c r="AB588" s="16">
        <f>武器2!X588</f>
        <v>0.18818181818181817</v>
      </c>
      <c r="AC588" s="16">
        <f>武器2!Y588</f>
        <v>0</v>
      </c>
      <c r="AD588" s="16">
        <f>武器2!Z588</f>
        <v>0</v>
      </c>
      <c r="AE588" s="16">
        <f>武器2!AA588</f>
        <v>0</v>
      </c>
      <c r="AF588" s="16">
        <f>武器2!AB588</f>
        <v>0</v>
      </c>
      <c r="AG588" s="16">
        <f>武器2!AC588</f>
        <v>0</v>
      </c>
      <c r="AH588" s="16">
        <f>武器2!AD588</f>
        <v>0</v>
      </c>
      <c r="AI588" s="16">
        <f>武器2!AE588</f>
        <v>0</v>
      </c>
      <c r="AJ588" s="16">
        <f>武器2!AF588</f>
        <v>0</v>
      </c>
      <c r="AK588" s="16">
        <f>武器2!AG588</f>
        <v>0</v>
      </c>
      <c r="AL588" s="16">
        <f>武器2!AH588</f>
        <v>0</v>
      </c>
      <c r="AM588" s="16">
        <f>武器2!AI588</f>
        <v>0</v>
      </c>
      <c r="AN588" s="16">
        <f>武器2!AJ588</f>
        <v>0</v>
      </c>
      <c r="AO588" s="21">
        <f t="shared" si="193"/>
        <v>99.26945454545455</v>
      </c>
      <c r="AP588" s="21">
        <f t="shared" si="194"/>
        <v>85800</v>
      </c>
      <c r="AQ588" t="str">
        <f t="shared" si="195"/>
        <v>,诱人的坚果,黄水晶,带血的牙</v>
      </c>
      <c r="AR588" s="24" t="str">
        <f>IF(F588="c",getSring(AQ588,4),VLOOKUP(K588&amp;F588,test4,2,FALSE))</f>
        <v>上级光之精华</v>
      </c>
      <c r="AS588" s="24">
        <f t="shared" si="196"/>
        <v>30017</v>
      </c>
      <c r="AT588" s="24">
        <f t="shared" si="197"/>
        <v>10</v>
      </c>
      <c r="AU588" s="24" t="str">
        <f t="shared" si="205"/>
        <v>诱人的坚果</v>
      </c>
      <c r="AV588" s="24">
        <f t="shared" si="198"/>
        <v>30044</v>
      </c>
      <c r="AW588" s="24">
        <f t="shared" si="199"/>
        <v>21</v>
      </c>
      <c r="AX588" s="24" t="str">
        <f t="shared" si="206"/>
        <v>黄水晶</v>
      </c>
      <c r="AY588" s="24">
        <f t="shared" si="200"/>
        <v>30032</v>
      </c>
      <c r="AZ588" s="24">
        <f t="shared" si="201"/>
        <v>21</v>
      </c>
      <c r="BA588" s="24" t="str">
        <f t="shared" si="207"/>
        <v>带血的牙</v>
      </c>
      <c r="BB588" s="24">
        <f t="shared" si="202"/>
        <v>30040</v>
      </c>
      <c r="BC588" s="24">
        <f t="shared" si="208"/>
        <v>21</v>
      </c>
    </row>
    <row r="589" spans="1:55" ht="14.25" x14ac:dyDescent="0.2">
      <c r="A589">
        <f t="shared" si="203"/>
        <v>10587</v>
      </c>
      <c r="B589" s="16">
        <v>587</v>
      </c>
      <c r="C589" s="16" t="str">
        <f ca="1">武器1!C589</f>
        <v>IC1527</v>
      </c>
      <c r="D589" s="16" t="str">
        <f ca="1">武器1!D589</f>
        <v>拉风的言语重拳</v>
      </c>
      <c r="E589" s="16">
        <f t="shared" si="189"/>
        <v>10</v>
      </c>
      <c r="F589" s="36" t="str">
        <f t="shared" si="188"/>
        <v>a</v>
      </c>
      <c r="G589" s="39">
        <f t="shared" si="204"/>
        <v>3</v>
      </c>
      <c r="H589" s="19" t="s">
        <v>21</v>
      </c>
      <c r="I589" s="3" t="s">
        <v>40</v>
      </c>
      <c r="J589" s="3" t="s">
        <v>933</v>
      </c>
      <c r="K589" s="3" t="str">
        <f t="shared" si="190"/>
        <v>神圣</v>
      </c>
      <c r="L589" s="3">
        <f t="shared" si="191"/>
        <v>5</v>
      </c>
      <c r="M589" s="3">
        <f t="shared" si="192"/>
        <v>5</v>
      </c>
      <c r="N589" s="16">
        <v>0</v>
      </c>
      <c r="O589" s="16">
        <v>3</v>
      </c>
      <c r="P589" s="16">
        <f>武器2!L589</f>
        <v>88</v>
      </c>
      <c r="Q589" s="16">
        <f>武器2!M589</f>
        <v>0</v>
      </c>
      <c r="R589" s="16">
        <f>武器2!N589</f>
        <v>0</v>
      </c>
      <c r="S589" s="16">
        <f>武器2!O589</f>
        <v>0</v>
      </c>
      <c r="T589" s="16">
        <f>武器2!P589</f>
        <v>0</v>
      </c>
      <c r="U589" s="16">
        <f>武器2!Q589</f>
        <v>0</v>
      </c>
      <c r="V589" s="16">
        <f>武器2!R589</f>
        <v>0</v>
      </c>
      <c r="W589" s="16">
        <f>武器2!S589</f>
        <v>0</v>
      </c>
      <c r="X589" s="16">
        <f>武器2!T589</f>
        <v>0</v>
      </c>
      <c r="Y589" s="16">
        <f>武器2!U589</f>
        <v>0</v>
      </c>
      <c r="Z589" s="16">
        <f>武器2!V589</f>
        <v>0</v>
      </c>
      <c r="AA589" s="16">
        <f>武器2!W589</f>
        <v>0</v>
      </c>
      <c r="AB589" s="16">
        <f>武器2!X589</f>
        <v>0.28454545454545455</v>
      </c>
      <c r="AC589" s="16">
        <f>武器2!Y589</f>
        <v>4.3062200956937802E-2</v>
      </c>
      <c r="AD589" s="16">
        <f>武器2!Z589</f>
        <v>0</v>
      </c>
      <c r="AE589" s="16">
        <f>武器2!AA589</f>
        <v>0</v>
      </c>
      <c r="AF589" s="16">
        <f>武器2!AB589</f>
        <v>0</v>
      </c>
      <c r="AG589" s="16">
        <f>武器2!AC589</f>
        <v>0</v>
      </c>
      <c r="AH589" s="16">
        <f>武器2!AD589</f>
        <v>0</v>
      </c>
      <c r="AI589" s="16">
        <f>武器2!AE589</f>
        <v>0</v>
      </c>
      <c r="AJ589" s="16">
        <f>武器2!AF589</f>
        <v>0</v>
      </c>
      <c r="AK589" s="16">
        <f>武器2!AG589</f>
        <v>0</v>
      </c>
      <c r="AL589" s="16">
        <f>武器2!AH589</f>
        <v>0</v>
      </c>
      <c r="AM589" s="16">
        <f>武器2!AI589</f>
        <v>0</v>
      </c>
      <c r="AN589" s="16">
        <f>武器2!AJ589</f>
        <v>0</v>
      </c>
      <c r="AO589" s="21">
        <f t="shared" si="193"/>
        <v>159.42977990430623</v>
      </c>
      <c r="AP589" s="21">
        <f t="shared" si="194"/>
        <v>141000</v>
      </c>
      <c r="AQ589" t="str">
        <f t="shared" si="195"/>
        <v>,诱人的蘑菇,发光的石头,带血的牙</v>
      </c>
      <c r="AR589" s="24" t="str">
        <f>IF(F589="c",getSring(AQ589,4),VLOOKUP(K589&amp;F589,test4,2,FALSE))</f>
        <v>上级光之精华</v>
      </c>
      <c r="AS589" s="24">
        <f t="shared" si="196"/>
        <v>30017</v>
      </c>
      <c r="AT589" s="24">
        <f t="shared" si="197"/>
        <v>17</v>
      </c>
      <c r="AU589" s="24" t="str">
        <f t="shared" si="205"/>
        <v>诱人的蘑菇</v>
      </c>
      <c r="AV589" s="24">
        <f t="shared" si="198"/>
        <v>30024</v>
      </c>
      <c r="AW589" s="24">
        <f t="shared" si="199"/>
        <v>33</v>
      </c>
      <c r="AX589" s="24" t="str">
        <f t="shared" si="206"/>
        <v>发光的石头</v>
      </c>
      <c r="AY589" s="24">
        <f t="shared" si="200"/>
        <v>30036</v>
      </c>
      <c r="AZ589" s="24">
        <f t="shared" si="201"/>
        <v>33</v>
      </c>
      <c r="BA589" s="24" t="str">
        <f t="shared" si="207"/>
        <v>带血的牙</v>
      </c>
      <c r="BB589" s="24">
        <f t="shared" si="202"/>
        <v>30040</v>
      </c>
      <c r="BC589" s="24">
        <f t="shared" si="208"/>
        <v>33</v>
      </c>
    </row>
    <row r="590" spans="1:55" ht="14.25" x14ac:dyDescent="0.2">
      <c r="A590">
        <f t="shared" si="203"/>
        <v>10588</v>
      </c>
      <c r="B590" s="16">
        <v>588</v>
      </c>
      <c r="C590" s="16" t="str">
        <f ca="1">武器1!C590</f>
        <v>IC1527</v>
      </c>
      <c r="D590" s="16" t="str">
        <f ca="1">武器1!D590</f>
        <v>闪耀的言语拳套</v>
      </c>
      <c r="E590" s="16">
        <f t="shared" si="189"/>
        <v>12</v>
      </c>
      <c r="F590" s="36" t="str">
        <f t="shared" si="188"/>
        <v>a</v>
      </c>
      <c r="G590" s="39">
        <f t="shared" si="204"/>
        <v>3</v>
      </c>
      <c r="H590" s="19" t="s">
        <v>21</v>
      </c>
      <c r="I590" s="3" t="s">
        <v>40</v>
      </c>
      <c r="J590" s="3" t="s">
        <v>933</v>
      </c>
      <c r="K590" s="3" t="str">
        <f t="shared" si="190"/>
        <v>神圣</v>
      </c>
      <c r="L590" s="3">
        <f t="shared" si="191"/>
        <v>5</v>
      </c>
      <c r="M590" s="3">
        <f t="shared" si="192"/>
        <v>5</v>
      </c>
      <c r="N590" s="16">
        <v>0</v>
      </c>
      <c r="O590" s="16">
        <v>4</v>
      </c>
      <c r="P590" s="16">
        <f>武器2!L590</f>
        <v>117</v>
      </c>
      <c r="Q590" s="16">
        <f>武器2!M590</f>
        <v>0</v>
      </c>
      <c r="R590" s="16">
        <f>武器2!N590</f>
        <v>0</v>
      </c>
      <c r="S590" s="16">
        <f>武器2!O590</f>
        <v>0</v>
      </c>
      <c r="T590" s="16">
        <f>武器2!P590</f>
        <v>0</v>
      </c>
      <c r="U590" s="16">
        <f>武器2!Q590</f>
        <v>0</v>
      </c>
      <c r="V590" s="16">
        <f>武器2!R590</f>
        <v>0</v>
      </c>
      <c r="W590" s="16">
        <f>武器2!S590</f>
        <v>0</v>
      </c>
      <c r="X590" s="16">
        <f>武器2!T590</f>
        <v>0</v>
      </c>
      <c r="Y590" s="16">
        <f>武器2!U590</f>
        <v>0</v>
      </c>
      <c r="Z590" s="16">
        <f>武器2!V590</f>
        <v>0</v>
      </c>
      <c r="AA590" s="16">
        <f>武器2!W590</f>
        <v>0</v>
      </c>
      <c r="AB590" s="16">
        <f>武器2!X590</f>
        <v>0.38</v>
      </c>
      <c r="AC590" s="16">
        <f>武器2!Y590</f>
        <v>0</v>
      </c>
      <c r="AD590" s="16">
        <f>武器2!Z590</f>
        <v>0</v>
      </c>
      <c r="AE590" s="16">
        <f>武器2!AA590</f>
        <v>0</v>
      </c>
      <c r="AF590" s="16">
        <f>武器2!AB590</f>
        <v>0</v>
      </c>
      <c r="AG590" s="16">
        <f>武器2!AC590</f>
        <v>0</v>
      </c>
      <c r="AH590" s="16">
        <f>武器2!AD590</f>
        <v>0</v>
      </c>
      <c r="AI590" s="16">
        <f>武器2!AE590</f>
        <v>0</v>
      </c>
      <c r="AJ590" s="16">
        <f>武器2!AF590</f>
        <v>0.30400000000000005</v>
      </c>
      <c r="AK590" s="16">
        <f>武器2!AG590</f>
        <v>0</v>
      </c>
      <c r="AL590" s="16">
        <f>武器2!AH590</f>
        <v>0</v>
      </c>
      <c r="AM590" s="16">
        <f>武器2!AI590</f>
        <v>0</v>
      </c>
      <c r="AN590" s="16">
        <f>武器2!AJ590</f>
        <v>0</v>
      </c>
      <c r="AO590" s="21">
        <f t="shared" si="193"/>
        <v>222.81152</v>
      </c>
      <c r="AP590" s="21">
        <f t="shared" si="194"/>
        <v>193200</v>
      </c>
      <c r="AQ590" t="str">
        <f t="shared" si="195"/>
        <v>,灰色的稻草,发光的石头,黄水晶</v>
      </c>
      <c r="AR590" s="24" t="str">
        <f>IF(F590="c",getSring(AQ590,4),VLOOKUP(K590&amp;F590,test4,2,FALSE))</f>
        <v>上级光之精华</v>
      </c>
      <c r="AS590" s="24">
        <f t="shared" si="196"/>
        <v>30017</v>
      </c>
      <c r="AT590" s="24">
        <f t="shared" si="197"/>
        <v>23</v>
      </c>
      <c r="AU590" s="24" t="str">
        <f t="shared" si="205"/>
        <v>灰色的稻草</v>
      </c>
      <c r="AV590" s="24">
        <f t="shared" si="198"/>
        <v>30028</v>
      </c>
      <c r="AW590" s="24">
        <f t="shared" si="199"/>
        <v>46</v>
      </c>
      <c r="AX590" s="24" t="str">
        <f t="shared" si="206"/>
        <v>发光的石头</v>
      </c>
      <c r="AY590" s="24">
        <f t="shared" si="200"/>
        <v>30036</v>
      </c>
      <c r="AZ590" s="24">
        <f t="shared" si="201"/>
        <v>46</v>
      </c>
      <c r="BA590" s="24" t="str">
        <f t="shared" si="207"/>
        <v>黄水晶</v>
      </c>
      <c r="BB590" s="24">
        <f t="shared" si="202"/>
        <v>30032</v>
      </c>
      <c r="BC590" s="24">
        <f t="shared" si="208"/>
        <v>46</v>
      </c>
    </row>
    <row r="591" spans="1:55" ht="14.25" x14ac:dyDescent="0.2">
      <c r="A591">
        <f t="shared" si="203"/>
        <v>10589</v>
      </c>
      <c r="B591" s="16">
        <v>589</v>
      </c>
      <c r="C591" s="16" t="str">
        <f ca="1">武器1!C591</f>
        <v>IC1529</v>
      </c>
      <c r="D591" s="16" t="str">
        <f ca="1">武器1!D591</f>
        <v>拉风的卡尼亚轻拳</v>
      </c>
      <c r="E591" s="16">
        <f t="shared" si="189"/>
        <v>14</v>
      </c>
      <c r="F591" s="36" t="str">
        <f t="shared" si="188"/>
        <v>a</v>
      </c>
      <c r="G591" s="39">
        <f t="shared" si="204"/>
        <v>3</v>
      </c>
      <c r="H591" s="19" t="s">
        <v>21</v>
      </c>
      <c r="I591" s="3" t="s">
        <v>40</v>
      </c>
      <c r="J591" s="3" t="s">
        <v>933</v>
      </c>
      <c r="K591" s="3" t="str">
        <f t="shared" si="190"/>
        <v>神圣</v>
      </c>
      <c r="L591" s="3">
        <f t="shared" si="191"/>
        <v>5</v>
      </c>
      <c r="M591" s="3">
        <f t="shared" si="192"/>
        <v>5</v>
      </c>
      <c r="N591" s="16">
        <v>0</v>
      </c>
      <c r="O591" s="16">
        <v>5</v>
      </c>
      <c r="P591" s="16">
        <f>武器2!L591</f>
        <v>147</v>
      </c>
      <c r="Q591" s="16">
        <f>武器2!M591</f>
        <v>0</v>
      </c>
      <c r="R591" s="16">
        <f>武器2!N591</f>
        <v>0</v>
      </c>
      <c r="S591" s="16">
        <f>武器2!O591</f>
        <v>0</v>
      </c>
      <c r="T591" s="16">
        <f>武器2!P591</f>
        <v>0</v>
      </c>
      <c r="U591" s="16">
        <f>武器2!Q591</f>
        <v>0</v>
      </c>
      <c r="V591" s="16">
        <f>武器2!R591</f>
        <v>0</v>
      </c>
      <c r="W591" s="16">
        <f>武器2!S591</f>
        <v>34</v>
      </c>
      <c r="X591" s="16">
        <f>武器2!T591</f>
        <v>0</v>
      </c>
      <c r="Y591" s="16">
        <f>武器2!U591</f>
        <v>0</v>
      </c>
      <c r="Z591" s="16">
        <f>武器2!V591</f>
        <v>0</v>
      </c>
      <c r="AA591" s="16">
        <f>武器2!W591</f>
        <v>0</v>
      </c>
      <c r="AB591" s="16">
        <f>武器2!X591</f>
        <v>0.47818181818181821</v>
      </c>
      <c r="AC591" s="16">
        <f>武器2!Y591</f>
        <v>0</v>
      </c>
      <c r="AD591" s="16">
        <f>武器2!Z591</f>
        <v>0</v>
      </c>
      <c r="AE591" s="16">
        <f>武器2!AA591</f>
        <v>0</v>
      </c>
      <c r="AF591" s="16">
        <f>武器2!AB591</f>
        <v>0</v>
      </c>
      <c r="AG591" s="16">
        <f>武器2!AC591</f>
        <v>0</v>
      </c>
      <c r="AH591" s="16">
        <f>武器2!AD591</f>
        <v>0</v>
      </c>
      <c r="AI591" s="16">
        <f>武器2!AE591</f>
        <v>0</v>
      </c>
      <c r="AJ591" s="16">
        <f>武器2!AF591</f>
        <v>0</v>
      </c>
      <c r="AK591" s="16">
        <f>武器2!AG591</f>
        <v>0</v>
      </c>
      <c r="AL591" s="16">
        <f>武器2!AH591</f>
        <v>0</v>
      </c>
      <c r="AM591" s="16">
        <f>武器2!AI591</f>
        <v>0</v>
      </c>
      <c r="AN591" s="16">
        <f>武器2!AJ591</f>
        <v>0</v>
      </c>
      <c r="AO591" s="21">
        <f t="shared" si="193"/>
        <v>345.23563636363633</v>
      </c>
      <c r="AP591" s="21">
        <f t="shared" si="194"/>
        <v>302400</v>
      </c>
      <c r="AQ591" t="str">
        <f t="shared" si="195"/>
        <v>,灰色的稻草,诱人的坚果,黄水晶</v>
      </c>
      <c r="AR591" s="24" t="str">
        <f>IF(F591="c",getSring(AQ591,4),VLOOKUP(K591&amp;F591,test4,2,FALSE))</f>
        <v>上级光之精华</v>
      </c>
      <c r="AS591" s="24">
        <f t="shared" si="196"/>
        <v>30017</v>
      </c>
      <c r="AT591" s="24">
        <f t="shared" si="197"/>
        <v>36</v>
      </c>
      <c r="AU591" s="24" t="str">
        <f t="shared" si="205"/>
        <v>灰色的稻草</v>
      </c>
      <c r="AV591" s="24">
        <f t="shared" si="198"/>
        <v>30028</v>
      </c>
      <c r="AW591" s="24">
        <f t="shared" si="199"/>
        <v>72</v>
      </c>
      <c r="AX591" s="24" t="str">
        <f t="shared" si="206"/>
        <v>诱人的坚果</v>
      </c>
      <c r="AY591" s="24">
        <f t="shared" si="200"/>
        <v>30044</v>
      </c>
      <c r="AZ591" s="24">
        <f t="shared" si="201"/>
        <v>72</v>
      </c>
      <c r="BA591" s="24" t="str">
        <f t="shared" si="207"/>
        <v>黄水晶</v>
      </c>
      <c r="BB591" s="24">
        <f t="shared" si="202"/>
        <v>30032</v>
      </c>
      <c r="BC591" s="24">
        <f t="shared" si="208"/>
        <v>72</v>
      </c>
    </row>
    <row r="592" spans="1:55" ht="14.25" x14ac:dyDescent="0.2">
      <c r="A592">
        <f t="shared" si="203"/>
        <v>10590</v>
      </c>
      <c r="B592" s="16">
        <v>590</v>
      </c>
      <c r="C592" s="16" t="str">
        <f ca="1">武器1!C592</f>
        <v>IC1527</v>
      </c>
      <c r="D592" s="16" t="str">
        <f ca="1">武器1!D592</f>
        <v>精致的玄铁轻拳</v>
      </c>
      <c r="E592" s="16">
        <f t="shared" si="189"/>
        <v>16</v>
      </c>
      <c r="F592" s="36" t="str">
        <f t="shared" si="188"/>
        <v>a</v>
      </c>
      <c r="G592" s="39">
        <f t="shared" si="204"/>
        <v>3</v>
      </c>
      <c r="H592" s="19" t="s">
        <v>21</v>
      </c>
      <c r="I592" s="3" t="s">
        <v>40</v>
      </c>
      <c r="J592" s="3" t="s">
        <v>933</v>
      </c>
      <c r="K592" s="3" t="str">
        <f t="shared" si="190"/>
        <v>神圣</v>
      </c>
      <c r="L592" s="3">
        <f t="shared" si="191"/>
        <v>5</v>
      </c>
      <c r="M592" s="3">
        <f t="shared" si="192"/>
        <v>5</v>
      </c>
      <c r="N592" s="16">
        <v>0</v>
      </c>
      <c r="O592" s="16">
        <v>6</v>
      </c>
      <c r="P592" s="16">
        <f>武器2!L592</f>
        <v>176</v>
      </c>
      <c r="Q592" s="16">
        <f>武器2!M592</f>
        <v>0</v>
      </c>
      <c r="R592" s="16">
        <f>武器2!N592</f>
        <v>0</v>
      </c>
      <c r="S592" s="16">
        <f>武器2!O592</f>
        <v>0</v>
      </c>
      <c r="T592" s="16">
        <f>武器2!P592</f>
        <v>0</v>
      </c>
      <c r="U592" s="16">
        <f>武器2!Q592</f>
        <v>0</v>
      </c>
      <c r="V592" s="16">
        <f>武器2!R592</f>
        <v>0</v>
      </c>
      <c r="W592" s="16">
        <f>武器2!S592</f>
        <v>0</v>
      </c>
      <c r="X592" s="16">
        <f>武器2!T592</f>
        <v>0</v>
      </c>
      <c r="Y592" s="16">
        <f>武器2!U592</f>
        <v>0</v>
      </c>
      <c r="Z592" s="16">
        <f>武器2!V592</f>
        <v>0</v>
      </c>
      <c r="AA592" s="16">
        <f>武器2!W592</f>
        <v>0</v>
      </c>
      <c r="AB592" s="16">
        <f>武器2!X592</f>
        <v>0.57363636363636372</v>
      </c>
      <c r="AC592" s="16">
        <f>武器2!Y592</f>
        <v>0</v>
      </c>
      <c r="AD592" s="16">
        <f>武器2!Z592</f>
        <v>0</v>
      </c>
      <c r="AE592" s="16">
        <f>武器2!AA592</f>
        <v>0</v>
      </c>
      <c r="AF592" s="16">
        <f>武器2!AB592</f>
        <v>0</v>
      </c>
      <c r="AG592" s="16">
        <f>武器2!AC592</f>
        <v>0</v>
      </c>
      <c r="AH592" s="16">
        <f>武器2!AD592</f>
        <v>0</v>
      </c>
      <c r="AI592" s="16">
        <f>武器2!AE592</f>
        <v>8.256880733944949E-2</v>
      </c>
      <c r="AJ592" s="16">
        <f>武器2!AF592</f>
        <v>0</v>
      </c>
      <c r="AK592" s="16">
        <f>武器2!AG592</f>
        <v>0</v>
      </c>
      <c r="AL592" s="16">
        <f>武器2!AH592</f>
        <v>0</v>
      </c>
      <c r="AM592" s="16">
        <f>武器2!AI592</f>
        <v>0.45890909090909099</v>
      </c>
      <c r="AN592" s="16">
        <f>武器2!AJ592</f>
        <v>0</v>
      </c>
      <c r="AO592" s="21">
        <f t="shared" si="193"/>
        <v>370.00737371445905</v>
      </c>
      <c r="AP592" s="21">
        <f t="shared" si="194"/>
        <v>325800</v>
      </c>
      <c r="AQ592" t="str">
        <f t="shared" si="195"/>
        <v>,黄水晶,灰色的稻草,诱人的坚果</v>
      </c>
      <c r="AR592" s="24" t="str">
        <f>IF(F592="c",getSring(AQ592,4),VLOOKUP(K592&amp;F592,test4,2,FALSE))</f>
        <v>上级光之精华</v>
      </c>
      <c r="AS592" s="24">
        <f t="shared" si="196"/>
        <v>30017</v>
      </c>
      <c r="AT592" s="24">
        <f t="shared" si="197"/>
        <v>39</v>
      </c>
      <c r="AU592" s="24" t="str">
        <f t="shared" si="205"/>
        <v>黄水晶</v>
      </c>
      <c r="AV592" s="24">
        <f t="shared" si="198"/>
        <v>30032</v>
      </c>
      <c r="AW592" s="24">
        <f t="shared" si="199"/>
        <v>77</v>
      </c>
      <c r="AX592" s="24" t="str">
        <f t="shared" si="206"/>
        <v>灰色的稻草</v>
      </c>
      <c r="AY592" s="24">
        <f t="shared" si="200"/>
        <v>30028</v>
      </c>
      <c r="AZ592" s="24">
        <f t="shared" si="201"/>
        <v>77</v>
      </c>
      <c r="BA592" s="24" t="str">
        <f t="shared" si="207"/>
        <v>诱人的坚果</v>
      </c>
      <c r="BB592" s="24">
        <f t="shared" si="202"/>
        <v>30044</v>
      </c>
      <c r="BC592" s="24">
        <f t="shared" si="208"/>
        <v>77</v>
      </c>
    </row>
    <row r="593" spans="1:55" ht="14.25" x14ac:dyDescent="0.2">
      <c r="A593">
        <f t="shared" si="203"/>
        <v>10591</v>
      </c>
      <c r="B593" s="16">
        <v>591</v>
      </c>
      <c r="C593" s="16" t="str">
        <f ca="1">武器1!C593</f>
        <v>IC1531</v>
      </c>
      <c r="D593" s="16" t="str">
        <f ca="1">武器1!D593</f>
        <v>犀利的斯塞提拳套</v>
      </c>
      <c r="E593" s="16">
        <f t="shared" si="189"/>
        <v>18</v>
      </c>
      <c r="F593" s="36" t="str">
        <f t="shared" si="188"/>
        <v>a</v>
      </c>
      <c r="G593" s="39">
        <f t="shared" si="204"/>
        <v>3</v>
      </c>
      <c r="H593" s="19" t="s">
        <v>21</v>
      </c>
      <c r="I593" s="3" t="s">
        <v>40</v>
      </c>
      <c r="J593" s="3" t="s">
        <v>933</v>
      </c>
      <c r="K593" s="3" t="str">
        <f t="shared" si="190"/>
        <v>神圣</v>
      </c>
      <c r="L593" s="3">
        <f t="shared" si="191"/>
        <v>5</v>
      </c>
      <c r="M593" s="3">
        <f t="shared" si="192"/>
        <v>5</v>
      </c>
      <c r="N593" s="16">
        <v>0</v>
      </c>
      <c r="O593" s="16">
        <v>7</v>
      </c>
      <c r="P593" s="16">
        <f>武器2!L593</f>
        <v>206</v>
      </c>
      <c r="Q593" s="16">
        <f>武器2!M593</f>
        <v>0</v>
      </c>
      <c r="R593" s="16">
        <f>武器2!N593</f>
        <v>0</v>
      </c>
      <c r="S593" s="16">
        <f>武器2!O593</f>
        <v>0</v>
      </c>
      <c r="T593" s="16">
        <f>武器2!P593</f>
        <v>0</v>
      </c>
      <c r="U593" s="16">
        <f>武器2!Q593</f>
        <v>0</v>
      </c>
      <c r="V593" s="16">
        <f>武器2!R593</f>
        <v>0</v>
      </c>
      <c r="W593" s="16">
        <f>武器2!S593</f>
        <v>0</v>
      </c>
      <c r="X593" s="16">
        <f>武器2!T593</f>
        <v>43</v>
      </c>
      <c r="Y593" s="16">
        <f>武器2!U593</f>
        <v>0</v>
      </c>
      <c r="Z593" s="16">
        <f>武器2!V593</f>
        <v>0</v>
      </c>
      <c r="AA593" s="16">
        <f>武器2!W593</f>
        <v>0</v>
      </c>
      <c r="AB593" s="16">
        <f>武器2!X593</f>
        <v>0.67</v>
      </c>
      <c r="AC593" s="16">
        <f>武器2!Y593</f>
        <v>0</v>
      </c>
      <c r="AD593" s="16">
        <f>武器2!Z593</f>
        <v>0</v>
      </c>
      <c r="AE593" s="16">
        <f>武器2!AA593</f>
        <v>0</v>
      </c>
      <c r="AF593" s="16">
        <f>武器2!AB593</f>
        <v>0</v>
      </c>
      <c r="AG593" s="16">
        <f>武器2!AC593</f>
        <v>0</v>
      </c>
      <c r="AH593" s="16">
        <f>武器2!AD593</f>
        <v>0</v>
      </c>
      <c r="AI593" s="16">
        <f>武器2!AE593</f>
        <v>0</v>
      </c>
      <c r="AJ593" s="16">
        <f>武器2!AF593</f>
        <v>0</v>
      </c>
      <c r="AK593" s="16">
        <f>武器2!AG593</f>
        <v>0</v>
      </c>
      <c r="AL593" s="16">
        <f>武器2!AH593</f>
        <v>0</v>
      </c>
      <c r="AM593" s="16">
        <f>武器2!AI593</f>
        <v>0</v>
      </c>
      <c r="AN593" s="16">
        <f>武器2!AJ593</f>
        <v>0.53600000000000003</v>
      </c>
      <c r="AO593" s="21">
        <f t="shared" si="193"/>
        <v>516.70312000000001</v>
      </c>
      <c r="AP593" s="21">
        <f t="shared" si="194"/>
        <v>453600</v>
      </c>
      <c r="AQ593" t="str">
        <f t="shared" si="195"/>
        <v>,黄水晶,灰色的稻草,发光的石头</v>
      </c>
      <c r="AR593" s="24" t="str">
        <f>IF(F593="c",getSring(AQ593,4),VLOOKUP(K593&amp;F593,test4,2,FALSE))</f>
        <v>上级光之精华</v>
      </c>
      <c r="AS593" s="24">
        <f t="shared" si="196"/>
        <v>30017</v>
      </c>
      <c r="AT593" s="24">
        <f t="shared" si="197"/>
        <v>54</v>
      </c>
      <c r="AU593" s="24" t="str">
        <f t="shared" si="205"/>
        <v>黄水晶</v>
      </c>
      <c r="AV593" s="24">
        <f t="shared" si="198"/>
        <v>30032</v>
      </c>
      <c r="AW593" s="24">
        <f t="shared" si="199"/>
        <v>108</v>
      </c>
      <c r="AX593" s="24" t="str">
        <f t="shared" si="206"/>
        <v>灰色的稻草</v>
      </c>
      <c r="AY593" s="24">
        <f t="shared" si="200"/>
        <v>30028</v>
      </c>
      <c r="AZ593" s="24">
        <f t="shared" si="201"/>
        <v>108</v>
      </c>
      <c r="BA593" s="24" t="str">
        <f t="shared" si="207"/>
        <v>发光的石头</v>
      </c>
      <c r="BB593" s="24">
        <f t="shared" si="202"/>
        <v>30036</v>
      </c>
      <c r="BC593" s="24">
        <f t="shared" si="208"/>
        <v>108</v>
      </c>
    </row>
    <row r="594" spans="1:55" ht="14.25" x14ac:dyDescent="0.2">
      <c r="A594">
        <f t="shared" si="203"/>
        <v>10592</v>
      </c>
      <c r="B594" s="16">
        <v>592</v>
      </c>
      <c r="C594" s="16" t="str">
        <f ca="1">武器1!C594</f>
        <v>IC1527</v>
      </c>
      <c r="D594" s="16" t="str">
        <f ca="1">武器1!D594</f>
        <v>犀利的虚幻轻拳</v>
      </c>
      <c r="E594" s="16">
        <f t="shared" si="189"/>
        <v>20</v>
      </c>
      <c r="F594" s="36" t="str">
        <f t="shared" si="188"/>
        <v>a</v>
      </c>
      <c r="G594" s="39">
        <f t="shared" si="204"/>
        <v>3</v>
      </c>
      <c r="H594" s="19" t="s">
        <v>21</v>
      </c>
      <c r="I594" s="3" t="s">
        <v>40</v>
      </c>
      <c r="J594" s="3" t="s">
        <v>933</v>
      </c>
      <c r="K594" s="3" t="str">
        <f t="shared" si="190"/>
        <v>神圣</v>
      </c>
      <c r="L594" s="3">
        <f t="shared" si="191"/>
        <v>5</v>
      </c>
      <c r="M594" s="3">
        <f t="shared" si="192"/>
        <v>5</v>
      </c>
      <c r="N594" s="16">
        <v>0</v>
      </c>
      <c r="O594" s="16">
        <v>8</v>
      </c>
      <c r="P594" s="16">
        <f>武器2!L594</f>
        <v>235</v>
      </c>
      <c r="Q594" s="16">
        <f>武器2!M594</f>
        <v>0</v>
      </c>
      <c r="R594" s="16">
        <f>武器2!N594</f>
        <v>0</v>
      </c>
      <c r="S594" s="16">
        <f>武器2!O594</f>
        <v>0</v>
      </c>
      <c r="T594" s="16">
        <f>武器2!P594</f>
        <v>0</v>
      </c>
      <c r="U594" s="16">
        <f>武器2!Q594</f>
        <v>96</v>
      </c>
      <c r="V594" s="16">
        <f>武器2!R594</f>
        <v>0</v>
      </c>
      <c r="W594" s="16">
        <f>武器2!S594</f>
        <v>0</v>
      </c>
      <c r="X594" s="16">
        <f>武器2!T594</f>
        <v>49</v>
      </c>
      <c r="Y594" s="16">
        <f>武器2!U594</f>
        <v>0</v>
      </c>
      <c r="Z594" s="16">
        <f>武器2!V594</f>
        <v>0</v>
      </c>
      <c r="AA594" s="16">
        <f>武器2!W594</f>
        <v>0</v>
      </c>
      <c r="AB594" s="16">
        <f>武器2!X594</f>
        <v>0</v>
      </c>
      <c r="AC594" s="16">
        <f>武器2!Y594</f>
        <v>0</v>
      </c>
      <c r="AD594" s="16">
        <f>武器2!Z594</f>
        <v>0</v>
      </c>
      <c r="AE594" s="16">
        <f>武器2!AA594</f>
        <v>0</v>
      </c>
      <c r="AF594" s="16">
        <f>武器2!AB594</f>
        <v>0</v>
      </c>
      <c r="AG594" s="16">
        <f>武器2!AC594</f>
        <v>0</v>
      </c>
      <c r="AH594" s="16">
        <f>武器2!AD594</f>
        <v>0</v>
      </c>
      <c r="AI594" s="16">
        <f>武器2!AE594</f>
        <v>0</v>
      </c>
      <c r="AJ594" s="16">
        <f>武器2!AF594</f>
        <v>0</v>
      </c>
      <c r="AK594" s="16">
        <f>武器2!AG594</f>
        <v>0</v>
      </c>
      <c r="AL594" s="16">
        <f>武器2!AH594</f>
        <v>0</v>
      </c>
      <c r="AM594" s="16">
        <f>武器2!AI594</f>
        <v>0</v>
      </c>
      <c r="AN594" s="16">
        <f>武器2!AJ594</f>
        <v>0.61163636363636364</v>
      </c>
      <c r="AO594" s="21">
        <f t="shared" si="193"/>
        <v>570</v>
      </c>
      <c r="AP594" s="21">
        <f t="shared" si="194"/>
        <v>497400</v>
      </c>
      <c r="AQ594" t="str">
        <f t="shared" si="195"/>
        <v>,黄水晶,带血的牙,灰色的稻草</v>
      </c>
      <c r="AR594" s="24" t="str">
        <f>IF(F594="c",getSring(AQ594,4),VLOOKUP(K594&amp;F594,test4,2,FALSE))</f>
        <v>上级光之精华</v>
      </c>
      <c r="AS594" s="24">
        <f t="shared" si="196"/>
        <v>30017</v>
      </c>
      <c r="AT594" s="24">
        <f t="shared" si="197"/>
        <v>59</v>
      </c>
      <c r="AU594" s="24" t="str">
        <f t="shared" si="205"/>
        <v>黄水晶</v>
      </c>
      <c r="AV594" s="24">
        <f t="shared" si="198"/>
        <v>30032</v>
      </c>
      <c r="AW594" s="24">
        <f t="shared" si="199"/>
        <v>119</v>
      </c>
      <c r="AX594" s="24" t="str">
        <f t="shared" si="206"/>
        <v>带血的牙</v>
      </c>
      <c r="AY594" s="24">
        <f t="shared" si="200"/>
        <v>30040</v>
      </c>
      <c r="AZ594" s="24">
        <f t="shared" si="201"/>
        <v>119</v>
      </c>
      <c r="BA594" s="24" t="str">
        <f t="shared" si="207"/>
        <v>灰色的稻草</v>
      </c>
      <c r="BB594" s="24">
        <f t="shared" si="202"/>
        <v>30028</v>
      </c>
      <c r="BC594" s="24">
        <f t="shared" si="208"/>
        <v>119</v>
      </c>
    </row>
    <row r="595" spans="1:55" ht="14.25" x14ac:dyDescent="0.2">
      <c r="A595">
        <f t="shared" si="203"/>
        <v>10593</v>
      </c>
      <c r="B595" s="16">
        <v>593</v>
      </c>
      <c r="C595" s="16" t="str">
        <f ca="1">武器1!C595</f>
        <v>IC1530</v>
      </c>
      <c r="D595" s="16" t="str">
        <f ca="1">武器1!D595</f>
        <v>发亮的卡尼亚拳套</v>
      </c>
      <c r="E595" s="16">
        <f t="shared" si="189"/>
        <v>5</v>
      </c>
      <c r="F595" s="36" t="str">
        <f t="shared" si="188"/>
        <v>b</v>
      </c>
      <c r="G595" s="39">
        <f t="shared" si="204"/>
        <v>3</v>
      </c>
      <c r="H595" s="19" t="s">
        <v>21</v>
      </c>
      <c r="I595" s="3" t="s">
        <v>40</v>
      </c>
      <c r="J595" s="3" t="s">
        <v>933</v>
      </c>
      <c r="K595" s="3" t="str">
        <f t="shared" si="190"/>
        <v>神圣</v>
      </c>
      <c r="L595" s="3">
        <f t="shared" si="191"/>
        <v>5</v>
      </c>
      <c r="M595" s="3">
        <f t="shared" si="192"/>
        <v>5</v>
      </c>
      <c r="N595" s="16">
        <v>0</v>
      </c>
      <c r="O595" s="16">
        <v>1</v>
      </c>
      <c r="P595" s="16">
        <f>武器2!L595</f>
        <v>31</v>
      </c>
      <c r="Q595" s="16">
        <f>武器2!M595</f>
        <v>0</v>
      </c>
      <c r="R595" s="16">
        <f>武器2!N595</f>
        <v>0</v>
      </c>
      <c r="S595" s="16">
        <f>武器2!O595</f>
        <v>0</v>
      </c>
      <c r="T595" s="16">
        <f>武器2!P595</f>
        <v>0</v>
      </c>
      <c r="U595" s="16">
        <f>武器2!Q595</f>
        <v>0</v>
      </c>
      <c r="V595" s="16">
        <f>武器2!R595</f>
        <v>0</v>
      </c>
      <c r="W595" s="16">
        <f>武器2!S595</f>
        <v>0</v>
      </c>
      <c r="X595" s="16">
        <f>武器2!T595</f>
        <v>0</v>
      </c>
      <c r="Y595" s="16">
        <f>武器2!U595</f>
        <v>0</v>
      </c>
      <c r="Z595" s="16">
        <f>武器2!V595</f>
        <v>0</v>
      </c>
      <c r="AA595" s="16">
        <f>武器2!W595</f>
        <v>0</v>
      </c>
      <c r="AB595" s="16">
        <f>武器2!X595</f>
        <v>0.11181818181818182</v>
      </c>
      <c r="AC595" s="16">
        <f>武器2!Y595</f>
        <v>0</v>
      </c>
      <c r="AD595" s="16">
        <f>武器2!Z595</f>
        <v>0</v>
      </c>
      <c r="AE595" s="16">
        <f>武器2!AA595</f>
        <v>0</v>
      </c>
      <c r="AF595" s="16">
        <f>武器2!AB595</f>
        <v>0</v>
      </c>
      <c r="AG595" s="16">
        <f>武器2!AC595</f>
        <v>0</v>
      </c>
      <c r="AH595" s="16">
        <f>武器2!AD595</f>
        <v>0</v>
      </c>
      <c r="AI595" s="16">
        <f>武器2!AE595</f>
        <v>0</v>
      </c>
      <c r="AJ595" s="16">
        <f>武器2!AF595</f>
        <v>0</v>
      </c>
      <c r="AK595" s="16">
        <f>武器2!AG595</f>
        <v>0</v>
      </c>
      <c r="AL595" s="16">
        <f>武器2!AH595</f>
        <v>0</v>
      </c>
      <c r="AM595" s="16">
        <f>武器2!AI595</f>
        <v>0</v>
      </c>
      <c r="AN595" s="16">
        <f>武器2!AJ595</f>
        <v>0</v>
      </c>
      <c r="AO595" s="21">
        <f t="shared" si="193"/>
        <v>50.771454545454546</v>
      </c>
      <c r="AP595" s="21">
        <f t="shared" si="194"/>
        <v>45300</v>
      </c>
      <c r="AQ595" t="str">
        <f t="shared" si="195"/>
        <v>,坚硬的石头,扁扁的稻草,美味的坚果</v>
      </c>
      <c r="AR595" s="24" t="str">
        <f>IF(F595="c",getSring(AQ595,4),VLOOKUP(K595&amp;F595,test4,2,FALSE))</f>
        <v>光之精华</v>
      </c>
      <c r="AS595" s="24">
        <f t="shared" si="196"/>
        <v>30018</v>
      </c>
      <c r="AT595" s="24">
        <f t="shared" si="197"/>
        <v>11</v>
      </c>
      <c r="AU595" s="24" t="str">
        <f t="shared" si="205"/>
        <v>坚硬的石头</v>
      </c>
      <c r="AV595" s="24">
        <f t="shared" si="198"/>
        <v>30035</v>
      </c>
      <c r="AW595" s="24">
        <f t="shared" si="199"/>
        <v>21</v>
      </c>
      <c r="AX595" s="24" t="str">
        <f t="shared" si="206"/>
        <v>扁扁的稻草</v>
      </c>
      <c r="AY595" s="24">
        <f t="shared" si="200"/>
        <v>30027</v>
      </c>
      <c r="AZ595" s="24">
        <f t="shared" si="201"/>
        <v>21</v>
      </c>
      <c r="BA595" s="24" t="str">
        <f t="shared" si="207"/>
        <v>美味的坚果</v>
      </c>
      <c r="BB595" s="24">
        <f t="shared" si="202"/>
        <v>30043</v>
      </c>
      <c r="BC595" s="24">
        <f t="shared" si="208"/>
        <v>21</v>
      </c>
    </row>
    <row r="596" spans="1:55" ht="14.25" x14ac:dyDescent="0.2">
      <c r="A596">
        <f t="shared" si="203"/>
        <v>10594</v>
      </c>
      <c r="B596" s="16">
        <v>594</v>
      </c>
      <c r="C596" s="16" t="str">
        <f ca="1">武器1!C596</f>
        <v>IC1528</v>
      </c>
      <c r="D596" s="16" t="str">
        <f ca="1">武器1!D596</f>
        <v>凌厉的言语轻拳</v>
      </c>
      <c r="E596" s="16">
        <f t="shared" si="189"/>
        <v>7</v>
      </c>
      <c r="F596" s="36" t="str">
        <f t="shared" si="188"/>
        <v>b</v>
      </c>
      <c r="G596" s="39">
        <f t="shared" si="204"/>
        <v>3</v>
      </c>
      <c r="H596" s="19" t="s">
        <v>21</v>
      </c>
      <c r="I596" s="3" t="s">
        <v>40</v>
      </c>
      <c r="J596" s="3" t="s">
        <v>933</v>
      </c>
      <c r="K596" s="3" t="str">
        <f t="shared" si="190"/>
        <v>神圣</v>
      </c>
      <c r="L596" s="3">
        <f t="shared" si="191"/>
        <v>5</v>
      </c>
      <c r="M596" s="3">
        <f t="shared" si="192"/>
        <v>5</v>
      </c>
      <c r="N596" s="16">
        <v>0</v>
      </c>
      <c r="O596" s="16">
        <v>2</v>
      </c>
      <c r="P596" s="16">
        <f>武器2!L596</f>
        <v>63</v>
      </c>
      <c r="Q596" s="16">
        <f>武器2!M596</f>
        <v>0</v>
      </c>
      <c r="R596" s="16">
        <f>武器2!N596</f>
        <v>0</v>
      </c>
      <c r="S596" s="16">
        <f>武器2!O596</f>
        <v>0</v>
      </c>
      <c r="T596" s="16">
        <f>武器2!P596</f>
        <v>0</v>
      </c>
      <c r="U596" s="16">
        <f>武器2!Q596</f>
        <v>0</v>
      </c>
      <c r="V596" s="16">
        <f>武器2!R596</f>
        <v>0</v>
      </c>
      <c r="W596" s="16">
        <f>武器2!S596</f>
        <v>0</v>
      </c>
      <c r="X596" s="16">
        <f>武器2!T596</f>
        <v>0</v>
      </c>
      <c r="Y596" s="16">
        <f>武器2!U596</f>
        <v>0</v>
      </c>
      <c r="Z596" s="16">
        <f>武器2!V596</f>
        <v>0</v>
      </c>
      <c r="AA596" s="16">
        <f>武器2!W596</f>
        <v>0</v>
      </c>
      <c r="AB596" s="16">
        <f>武器2!X596</f>
        <v>0.22818181818181815</v>
      </c>
      <c r="AC596" s="16">
        <f>武器2!Y596</f>
        <v>0</v>
      </c>
      <c r="AD596" s="16">
        <f>武器2!Z596</f>
        <v>0</v>
      </c>
      <c r="AE596" s="16">
        <f>武器2!AA596</f>
        <v>0</v>
      </c>
      <c r="AF596" s="16">
        <f>武器2!AB596</f>
        <v>0</v>
      </c>
      <c r="AG596" s="16">
        <f>武器2!AC596</f>
        <v>0</v>
      </c>
      <c r="AH596" s="16">
        <f>武器2!AD596</f>
        <v>0</v>
      </c>
      <c r="AI596" s="16">
        <f>武器2!AE596</f>
        <v>0</v>
      </c>
      <c r="AJ596" s="16">
        <f>武器2!AF596</f>
        <v>0</v>
      </c>
      <c r="AK596" s="16">
        <f>武器2!AG596</f>
        <v>0</v>
      </c>
      <c r="AL596" s="16">
        <f>武器2!AH596</f>
        <v>0</v>
      </c>
      <c r="AM596" s="16">
        <f>武器2!AI596</f>
        <v>0</v>
      </c>
      <c r="AN596" s="16">
        <f>武器2!AJ596</f>
        <v>0</v>
      </c>
      <c r="AO596" s="21">
        <f t="shared" si="193"/>
        <v>110.51836363636363</v>
      </c>
      <c r="AP596" s="21">
        <f t="shared" si="194"/>
        <v>96600</v>
      </c>
      <c r="AQ596" t="str">
        <f t="shared" si="195"/>
        <v>,扁扁的稻草,蓝水晶,长獠牙</v>
      </c>
      <c r="AR596" s="24" t="str">
        <f>IF(F596="c",getSring(AQ596,4),VLOOKUP(K596&amp;F596,test4,2,FALSE))</f>
        <v>光之精华</v>
      </c>
      <c r="AS596" s="24">
        <f t="shared" si="196"/>
        <v>30018</v>
      </c>
      <c r="AT596" s="24">
        <f t="shared" si="197"/>
        <v>23</v>
      </c>
      <c r="AU596" s="24" t="str">
        <f t="shared" si="205"/>
        <v>扁扁的稻草</v>
      </c>
      <c r="AV596" s="24">
        <f t="shared" si="198"/>
        <v>30027</v>
      </c>
      <c r="AW596" s="24">
        <f t="shared" si="199"/>
        <v>46</v>
      </c>
      <c r="AX596" s="24" t="str">
        <f t="shared" si="206"/>
        <v>蓝水晶</v>
      </c>
      <c r="AY596" s="24">
        <f t="shared" si="200"/>
        <v>30031</v>
      </c>
      <c r="AZ596" s="24">
        <f t="shared" si="201"/>
        <v>46</v>
      </c>
      <c r="BA596" s="24" t="str">
        <f t="shared" si="207"/>
        <v>长獠牙</v>
      </c>
      <c r="BB596" s="24">
        <f t="shared" si="202"/>
        <v>30039</v>
      </c>
      <c r="BC596" s="24">
        <f t="shared" si="208"/>
        <v>46</v>
      </c>
    </row>
    <row r="597" spans="1:55" ht="14.25" x14ac:dyDescent="0.2">
      <c r="A597">
        <f t="shared" si="203"/>
        <v>10595</v>
      </c>
      <c r="B597" s="16">
        <v>595</v>
      </c>
      <c r="C597" s="16" t="str">
        <f ca="1">武器1!C597</f>
        <v>IC1529</v>
      </c>
      <c r="D597" s="16" t="str">
        <f ca="1">武器1!D597</f>
        <v>凌厉的玄铁轻拳</v>
      </c>
      <c r="E597" s="16">
        <f t="shared" si="189"/>
        <v>9</v>
      </c>
      <c r="F597" s="36" t="str">
        <f t="shared" si="188"/>
        <v>b</v>
      </c>
      <c r="G597" s="39">
        <f t="shared" si="204"/>
        <v>3</v>
      </c>
      <c r="H597" s="19" t="s">
        <v>21</v>
      </c>
      <c r="I597" s="3" t="s">
        <v>40</v>
      </c>
      <c r="J597" s="3" t="s">
        <v>933</v>
      </c>
      <c r="K597" s="3" t="str">
        <f t="shared" si="190"/>
        <v>神圣</v>
      </c>
      <c r="L597" s="3">
        <f t="shared" si="191"/>
        <v>5</v>
      </c>
      <c r="M597" s="3">
        <f t="shared" si="192"/>
        <v>5</v>
      </c>
      <c r="N597" s="16">
        <v>0</v>
      </c>
      <c r="O597" s="16">
        <v>3</v>
      </c>
      <c r="P597" s="16">
        <f>武器2!L597</f>
        <v>95</v>
      </c>
      <c r="Q597" s="16">
        <f>武器2!M597</f>
        <v>0</v>
      </c>
      <c r="R597" s="16">
        <f>武器2!N597</f>
        <v>0</v>
      </c>
      <c r="S597" s="16">
        <f>武器2!O597</f>
        <v>0</v>
      </c>
      <c r="T597" s="16">
        <f>武器2!P597</f>
        <v>0</v>
      </c>
      <c r="U597" s="16">
        <f>武器2!Q597</f>
        <v>0</v>
      </c>
      <c r="V597" s="16">
        <f>武器2!R597</f>
        <v>0</v>
      </c>
      <c r="W597" s="16">
        <f>武器2!S597</f>
        <v>0</v>
      </c>
      <c r="X597" s="16">
        <f>武器2!T597</f>
        <v>0</v>
      </c>
      <c r="Y597" s="16">
        <f>武器2!U597</f>
        <v>0</v>
      </c>
      <c r="Z597" s="16">
        <f>武器2!V597</f>
        <v>0</v>
      </c>
      <c r="AA597" s="16">
        <f>武器2!W597</f>
        <v>0</v>
      </c>
      <c r="AB597" s="16">
        <f>武器2!X597</f>
        <v>0</v>
      </c>
      <c r="AC597" s="16">
        <f>武器2!Y597</f>
        <v>0</v>
      </c>
      <c r="AD597" s="16">
        <f>武器2!Z597</f>
        <v>0</v>
      </c>
      <c r="AE597" s="16">
        <f>武器2!AA597</f>
        <v>0</v>
      </c>
      <c r="AF597" s="16">
        <f>武器2!AB597</f>
        <v>0</v>
      </c>
      <c r="AG597" s="16">
        <f>武器2!AC597</f>
        <v>0.25093632958801493</v>
      </c>
      <c r="AH597" s="16">
        <f>武器2!AD597</f>
        <v>0</v>
      </c>
      <c r="AI597" s="16">
        <f>武器2!AE597</f>
        <v>0</v>
      </c>
      <c r="AJ597" s="16">
        <f>武器2!AF597</f>
        <v>0</v>
      </c>
      <c r="AK597" s="16">
        <f>武器2!AG597</f>
        <v>0</v>
      </c>
      <c r="AL597" s="16">
        <f>武器2!AH597</f>
        <v>0</v>
      </c>
      <c r="AM597" s="16">
        <f>武器2!AI597</f>
        <v>0</v>
      </c>
      <c r="AN597" s="16">
        <f>武器2!AJ597</f>
        <v>0</v>
      </c>
      <c r="AO597" s="21">
        <f t="shared" si="193"/>
        <v>144.48741573033709</v>
      </c>
      <c r="AP597" s="21">
        <f t="shared" si="194"/>
        <v>126000</v>
      </c>
      <c r="AQ597" t="str">
        <f t="shared" si="195"/>
        <v>,长獠牙,蓝水晶,扁扁的稻草</v>
      </c>
      <c r="AR597" s="24" t="str">
        <f>IF(F597="c",getSring(AQ597,4),VLOOKUP(K597&amp;F597,test4,2,FALSE))</f>
        <v>光之精华</v>
      </c>
      <c r="AS597" s="24">
        <f t="shared" si="196"/>
        <v>30018</v>
      </c>
      <c r="AT597" s="24">
        <f t="shared" si="197"/>
        <v>30</v>
      </c>
      <c r="AU597" s="24" t="str">
        <f t="shared" si="205"/>
        <v>长獠牙</v>
      </c>
      <c r="AV597" s="24">
        <f t="shared" si="198"/>
        <v>30039</v>
      </c>
      <c r="AW597" s="24">
        <f t="shared" si="199"/>
        <v>60</v>
      </c>
      <c r="AX597" s="24" t="str">
        <f t="shared" si="206"/>
        <v>蓝水晶</v>
      </c>
      <c r="AY597" s="24">
        <f t="shared" si="200"/>
        <v>30031</v>
      </c>
      <c r="AZ597" s="24">
        <f t="shared" si="201"/>
        <v>60</v>
      </c>
      <c r="BA597" s="24" t="str">
        <f t="shared" si="207"/>
        <v>扁扁的稻草</v>
      </c>
      <c r="BB597" s="24">
        <f t="shared" si="202"/>
        <v>30027</v>
      </c>
      <c r="BC597" s="24">
        <f t="shared" si="208"/>
        <v>60</v>
      </c>
    </row>
    <row r="598" spans="1:55" ht="14.25" x14ac:dyDescent="0.2">
      <c r="A598">
        <f t="shared" si="203"/>
        <v>10596</v>
      </c>
      <c r="B598" s="16">
        <v>596</v>
      </c>
      <c r="C598" s="16" t="str">
        <f ca="1">武器1!C598</f>
        <v>IC1530</v>
      </c>
      <c r="D598" s="16" t="str">
        <f ca="1">武器1!D598</f>
        <v>优质的卡尼亚重拳</v>
      </c>
      <c r="E598" s="16">
        <f t="shared" si="189"/>
        <v>11</v>
      </c>
      <c r="F598" s="36" t="str">
        <f t="shared" si="188"/>
        <v>b</v>
      </c>
      <c r="G598" s="39">
        <f t="shared" si="204"/>
        <v>3</v>
      </c>
      <c r="H598" s="19" t="s">
        <v>21</v>
      </c>
      <c r="I598" s="3" t="s">
        <v>40</v>
      </c>
      <c r="J598" s="3" t="s">
        <v>933</v>
      </c>
      <c r="K598" s="3" t="str">
        <f t="shared" si="190"/>
        <v>神圣</v>
      </c>
      <c r="L598" s="3">
        <f t="shared" si="191"/>
        <v>5</v>
      </c>
      <c r="M598" s="3">
        <f t="shared" si="192"/>
        <v>5</v>
      </c>
      <c r="N598" s="16">
        <v>0</v>
      </c>
      <c r="O598" s="16">
        <v>4</v>
      </c>
      <c r="P598" s="16">
        <f>武器2!L598</f>
        <v>127</v>
      </c>
      <c r="Q598" s="16">
        <f>武器2!M598</f>
        <v>0</v>
      </c>
      <c r="R598" s="16">
        <f>武器2!N598</f>
        <v>0</v>
      </c>
      <c r="S598" s="16">
        <f>武器2!O598</f>
        <v>0</v>
      </c>
      <c r="T598" s="16">
        <f>武器2!P598</f>
        <v>0</v>
      </c>
      <c r="U598" s="16">
        <f>武器2!Q598</f>
        <v>0</v>
      </c>
      <c r="V598" s="16">
        <f>武器2!R598</f>
        <v>0</v>
      </c>
      <c r="W598" s="16">
        <f>武器2!S598</f>
        <v>0</v>
      </c>
      <c r="X598" s="16">
        <f>武器2!T598</f>
        <v>0</v>
      </c>
      <c r="Y598" s="16">
        <f>武器2!U598</f>
        <v>0</v>
      </c>
      <c r="Z598" s="16">
        <f>武器2!V598</f>
        <v>0</v>
      </c>
      <c r="AA598" s="16">
        <f>武器2!W598</f>
        <v>0.10333333333333333</v>
      </c>
      <c r="AB598" s="16">
        <f>武器2!X598</f>
        <v>0</v>
      </c>
      <c r="AC598" s="16">
        <f>武器2!Y598</f>
        <v>0</v>
      </c>
      <c r="AD598" s="16">
        <f>武器2!Z598</f>
        <v>0</v>
      </c>
      <c r="AE598" s="16">
        <f>武器2!AA598</f>
        <v>0</v>
      </c>
      <c r="AF598" s="16">
        <f>武器2!AB598</f>
        <v>0</v>
      </c>
      <c r="AG598" s="16">
        <f>武器2!AC598</f>
        <v>0</v>
      </c>
      <c r="AH598" s="16">
        <f>武器2!AD598</f>
        <v>0</v>
      </c>
      <c r="AI598" s="16">
        <f>武器2!AE598</f>
        <v>0</v>
      </c>
      <c r="AJ598" s="16">
        <f>武器2!AF598</f>
        <v>0</v>
      </c>
      <c r="AK598" s="16">
        <f>武器2!AG598</f>
        <v>0</v>
      </c>
      <c r="AL598" s="16">
        <f>武器2!AH598</f>
        <v>0</v>
      </c>
      <c r="AM598" s="16">
        <f>武器2!AI598</f>
        <v>0</v>
      </c>
      <c r="AN598" s="16">
        <f>武器2!AJ598</f>
        <v>0</v>
      </c>
      <c r="AO598" s="21">
        <f t="shared" si="193"/>
        <v>190.5</v>
      </c>
      <c r="AP598" s="21">
        <f t="shared" si="194"/>
        <v>167100</v>
      </c>
      <c r="AQ598" t="str">
        <f t="shared" si="195"/>
        <v>,蓝水晶,长獠牙,美味的坚果</v>
      </c>
      <c r="AR598" s="24" t="str">
        <f>IF(F598="c",getSring(AQ598,4),VLOOKUP(K598&amp;F598,test4,2,FALSE))</f>
        <v>光之精华</v>
      </c>
      <c r="AS598" s="24">
        <f t="shared" si="196"/>
        <v>30018</v>
      </c>
      <c r="AT598" s="24">
        <f t="shared" si="197"/>
        <v>40</v>
      </c>
      <c r="AU598" s="24" t="str">
        <f t="shared" si="205"/>
        <v>蓝水晶</v>
      </c>
      <c r="AV598" s="24">
        <f t="shared" si="198"/>
        <v>30031</v>
      </c>
      <c r="AW598" s="24">
        <f t="shared" si="199"/>
        <v>79</v>
      </c>
      <c r="AX598" s="24" t="str">
        <f t="shared" si="206"/>
        <v>长獠牙</v>
      </c>
      <c r="AY598" s="24">
        <f t="shared" si="200"/>
        <v>30039</v>
      </c>
      <c r="AZ598" s="24">
        <f t="shared" si="201"/>
        <v>79</v>
      </c>
      <c r="BA598" s="24" t="str">
        <f t="shared" si="207"/>
        <v>美味的坚果</v>
      </c>
      <c r="BB598" s="24">
        <f t="shared" si="202"/>
        <v>30043</v>
      </c>
      <c r="BC598" s="24">
        <f t="shared" si="208"/>
        <v>79</v>
      </c>
    </row>
    <row r="599" spans="1:55" ht="14.25" x14ac:dyDescent="0.2">
      <c r="A599">
        <f t="shared" si="203"/>
        <v>10597</v>
      </c>
      <c r="B599" s="16">
        <v>597</v>
      </c>
      <c r="C599" s="16" t="str">
        <f ca="1">武器1!C599</f>
        <v>IC1527</v>
      </c>
      <c r="D599" s="16" t="str">
        <f ca="1">武器1!D599</f>
        <v>优质的言语拳套</v>
      </c>
      <c r="E599" s="16">
        <f t="shared" si="189"/>
        <v>13</v>
      </c>
      <c r="F599" s="36" t="str">
        <f t="shared" si="188"/>
        <v>b</v>
      </c>
      <c r="G599" s="39">
        <f t="shared" si="204"/>
        <v>3</v>
      </c>
      <c r="H599" s="19" t="s">
        <v>21</v>
      </c>
      <c r="I599" s="3" t="s">
        <v>40</v>
      </c>
      <c r="J599" s="3" t="s">
        <v>933</v>
      </c>
      <c r="K599" s="3" t="str">
        <f t="shared" si="190"/>
        <v>神圣</v>
      </c>
      <c r="L599" s="3">
        <f t="shared" si="191"/>
        <v>5</v>
      </c>
      <c r="M599" s="3">
        <f t="shared" si="192"/>
        <v>5</v>
      </c>
      <c r="N599" s="16">
        <v>0</v>
      </c>
      <c r="O599" s="16">
        <v>5</v>
      </c>
      <c r="P599" s="16">
        <f>武器2!L599</f>
        <v>158</v>
      </c>
      <c r="Q599" s="16">
        <f>武器2!M599</f>
        <v>0</v>
      </c>
      <c r="R599" s="16">
        <f>武器2!N599</f>
        <v>0</v>
      </c>
      <c r="S599" s="16">
        <f>武器2!O599</f>
        <v>0</v>
      </c>
      <c r="T599" s="16">
        <f>武器2!P599</f>
        <v>0</v>
      </c>
      <c r="U599" s="16">
        <f>武器2!Q599</f>
        <v>0</v>
      </c>
      <c r="V599" s="16">
        <f>武器2!R599</f>
        <v>0</v>
      </c>
      <c r="W599" s="16">
        <f>武器2!S599</f>
        <v>0</v>
      </c>
      <c r="X599" s="16">
        <f>武器2!T599</f>
        <v>0</v>
      </c>
      <c r="Y599" s="16">
        <f>武器2!U599</f>
        <v>0</v>
      </c>
      <c r="Z599" s="16">
        <f>武器2!V599</f>
        <v>0</v>
      </c>
      <c r="AA599" s="16">
        <f>武器2!W599</f>
        <v>0</v>
      </c>
      <c r="AB599" s="16">
        <f>武器2!X599</f>
        <v>0.5763636363636363</v>
      </c>
      <c r="AC599" s="16">
        <f>武器2!Y599</f>
        <v>0</v>
      </c>
      <c r="AD599" s="16">
        <f>武器2!Z599</f>
        <v>0</v>
      </c>
      <c r="AE599" s="16">
        <f>武器2!AA599</f>
        <v>0</v>
      </c>
      <c r="AF599" s="16">
        <f>武器2!AB599</f>
        <v>0</v>
      </c>
      <c r="AG599" s="16">
        <f>武器2!AC599</f>
        <v>0</v>
      </c>
      <c r="AH599" s="16">
        <f>武器2!AD599</f>
        <v>0</v>
      </c>
      <c r="AI599" s="16">
        <f>武器2!AE599</f>
        <v>0</v>
      </c>
      <c r="AJ599" s="16">
        <f>武器2!AF599</f>
        <v>0</v>
      </c>
      <c r="AK599" s="16">
        <f>武器2!AG599</f>
        <v>0</v>
      </c>
      <c r="AL599" s="16">
        <f>武器2!AH599</f>
        <v>0</v>
      </c>
      <c r="AM599" s="16">
        <f>武器2!AI599</f>
        <v>0</v>
      </c>
      <c r="AN599" s="16">
        <f>武器2!AJ599</f>
        <v>0</v>
      </c>
      <c r="AO599" s="21">
        <f t="shared" si="193"/>
        <v>332.21527272727269</v>
      </c>
      <c r="AP599" s="21">
        <f t="shared" si="194"/>
        <v>289800</v>
      </c>
      <c r="AQ599" t="str">
        <f t="shared" si="195"/>
        <v>,美味的坚果,扁扁的稻草,蓝水晶</v>
      </c>
      <c r="AR599" s="24" t="str">
        <f>IF(F599="c",getSring(AQ599,4),VLOOKUP(K599&amp;F599,test4,2,FALSE))</f>
        <v>光之精华</v>
      </c>
      <c r="AS599" s="24">
        <f t="shared" si="196"/>
        <v>30018</v>
      </c>
      <c r="AT599" s="24">
        <f t="shared" si="197"/>
        <v>69</v>
      </c>
      <c r="AU599" s="24" t="str">
        <f t="shared" si="205"/>
        <v>美味的坚果</v>
      </c>
      <c r="AV599" s="24">
        <f t="shared" si="198"/>
        <v>30043</v>
      </c>
      <c r="AW599" s="24">
        <f t="shared" si="199"/>
        <v>138</v>
      </c>
      <c r="AX599" s="24" t="str">
        <f t="shared" si="206"/>
        <v>扁扁的稻草</v>
      </c>
      <c r="AY599" s="24">
        <f t="shared" si="200"/>
        <v>30027</v>
      </c>
      <c r="AZ599" s="24">
        <f t="shared" si="201"/>
        <v>138</v>
      </c>
      <c r="BA599" s="24" t="str">
        <f t="shared" si="207"/>
        <v>蓝水晶</v>
      </c>
      <c r="BB599" s="24">
        <f t="shared" si="202"/>
        <v>30031</v>
      </c>
      <c r="BC599" s="24">
        <f t="shared" si="208"/>
        <v>138</v>
      </c>
    </row>
    <row r="600" spans="1:55" ht="14.25" x14ac:dyDescent="0.2">
      <c r="A600">
        <f t="shared" si="203"/>
        <v>10598</v>
      </c>
      <c r="B600" s="16">
        <v>598</v>
      </c>
      <c r="C600" s="16" t="str">
        <f ca="1">武器1!C600</f>
        <v>IC1519</v>
      </c>
      <c r="D600" s="16" t="str">
        <f ca="1">武器1!D600</f>
        <v>优质的精钢轻拳</v>
      </c>
      <c r="E600" s="16">
        <f t="shared" si="189"/>
        <v>15</v>
      </c>
      <c r="F600" s="36" t="str">
        <f t="shared" si="188"/>
        <v>b</v>
      </c>
      <c r="G600" s="39">
        <f t="shared" si="204"/>
        <v>3</v>
      </c>
      <c r="H600" s="19" t="s">
        <v>21</v>
      </c>
      <c r="I600" s="3" t="s">
        <v>40</v>
      </c>
      <c r="J600" s="3" t="s">
        <v>933</v>
      </c>
      <c r="K600" s="3" t="str">
        <f t="shared" si="190"/>
        <v>神圣</v>
      </c>
      <c r="L600" s="3">
        <f t="shared" si="191"/>
        <v>5</v>
      </c>
      <c r="M600" s="3">
        <f t="shared" si="192"/>
        <v>5</v>
      </c>
      <c r="N600" s="16">
        <v>0</v>
      </c>
      <c r="O600" s="16">
        <v>6</v>
      </c>
      <c r="P600" s="16">
        <f>武器2!L600</f>
        <v>190</v>
      </c>
      <c r="Q600" s="16">
        <f>武器2!M600</f>
        <v>0</v>
      </c>
      <c r="R600" s="16">
        <f>武器2!N600</f>
        <v>0</v>
      </c>
      <c r="S600" s="16">
        <f>武器2!O600</f>
        <v>0</v>
      </c>
      <c r="T600" s="16">
        <f>武器2!P600</f>
        <v>0</v>
      </c>
      <c r="U600" s="16">
        <f>武器2!Q600</f>
        <v>0</v>
      </c>
      <c r="V600" s="16">
        <f>武器2!R600</f>
        <v>0</v>
      </c>
      <c r="W600" s="16">
        <f>武器2!S600</f>
        <v>0</v>
      </c>
      <c r="X600" s="16">
        <f>武器2!T600</f>
        <v>0</v>
      </c>
      <c r="Y600" s="16">
        <f>武器2!U600</f>
        <v>0</v>
      </c>
      <c r="Z600" s="16">
        <f>武器2!V600</f>
        <v>0</v>
      </c>
      <c r="AA600" s="16">
        <f>武器2!W600</f>
        <v>0</v>
      </c>
      <c r="AB600" s="16">
        <f>武器2!X600</f>
        <v>0.69181818181818189</v>
      </c>
      <c r="AC600" s="16">
        <f>武器2!Y600</f>
        <v>0</v>
      </c>
      <c r="AD600" s="16">
        <f>武器2!Z600</f>
        <v>0</v>
      </c>
      <c r="AE600" s="16">
        <f>武器2!AA600</f>
        <v>0</v>
      </c>
      <c r="AF600" s="16">
        <f>武器2!AB600</f>
        <v>0</v>
      </c>
      <c r="AG600" s="16">
        <f>武器2!AC600</f>
        <v>0</v>
      </c>
      <c r="AH600" s="16">
        <f>武器2!AD600</f>
        <v>0</v>
      </c>
      <c r="AI600" s="16">
        <f>武器2!AE600</f>
        <v>0</v>
      </c>
      <c r="AJ600" s="16">
        <f>武器2!AF600</f>
        <v>0</v>
      </c>
      <c r="AK600" s="16">
        <f>武器2!AG600</f>
        <v>0</v>
      </c>
      <c r="AL600" s="16">
        <f>武器2!AH600</f>
        <v>0</v>
      </c>
      <c r="AM600" s="16">
        <f>武器2!AI600</f>
        <v>0</v>
      </c>
      <c r="AN600" s="16">
        <f>武器2!AJ600</f>
        <v>0</v>
      </c>
      <c r="AO600" s="21">
        <f t="shared" si="193"/>
        <v>421.42654545454548</v>
      </c>
      <c r="AP600" s="21">
        <f t="shared" si="194"/>
        <v>369600</v>
      </c>
      <c r="AQ600" t="str">
        <f t="shared" si="195"/>
        <v>,长獠牙,坚硬的石头,美味的坚果</v>
      </c>
      <c r="AR600" s="24" t="str">
        <f>IF(F600="c",getSring(AQ600,4),VLOOKUP(K600&amp;F600,test4,2,FALSE))</f>
        <v>光之精华</v>
      </c>
      <c r="AS600" s="24">
        <f t="shared" si="196"/>
        <v>30018</v>
      </c>
      <c r="AT600" s="24">
        <f t="shared" si="197"/>
        <v>88</v>
      </c>
      <c r="AU600" s="24" t="str">
        <f t="shared" si="205"/>
        <v>长獠牙</v>
      </c>
      <c r="AV600" s="24">
        <f t="shared" si="198"/>
        <v>30039</v>
      </c>
      <c r="AW600" s="24">
        <f t="shared" si="199"/>
        <v>176</v>
      </c>
      <c r="AX600" s="24" t="str">
        <f t="shared" si="206"/>
        <v>坚硬的石头</v>
      </c>
      <c r="AY600" s="24">
        <f t="shared" si="200"/>
        <v>30035</v>
      </c>
      <c r="AZ600" s="24">
        <f t="shared" si="201"/>
        <v>176</v>
      </c>
      <c r="BA600" s="24" t="str">
        <f t="shared" si="207"/>
        <v>美味的坚果</v>
      </c>
      <c r="BB600" s="24">
        <f t="shared" si="202"/>
        <v>30043</v>
      </c>
      <c r="BC600" s="24">
        <f t="shared" si="208"/>
        <v>176</v>
      </c>
    </row>
    <row r="601" spans="1:55" ht="14.25" x14ac:dyDescent="0.2">
      <c r="A601">
        <f t="shared" si="203"/>
        <v>10599</v>
      </c>
      <c r="B601" s="16">
        <v>599</v>
      </c>
      <c r="C601" s="16" t="str">
        <f ca="1">武器1!C601</f>
        <v>IC1529</v>
      </c>
      <c r="D601" s="16" t="str">
        <f ca="1">武器1!D601</f>
        <v>凌厉的玄铁轻拳</v>
      </c>
      <c r="E601" s="16">
        <f t="shared" si="189"/>
        <v>17</v>
      </c>
      <c r="F601" s="36" t="str">
        <f t="shared" si="188"/>
        <v>b</v>
      </c>
      <c r="G601" s="39">
        <f t="shared" si="204"/>
        <v>3</v>
      </c>
      <c r="H601" s="19" t="s">
        <v>21</v>
      </c>
      <c r="I601" s="3" t="s">
        <v>40</v>
      </c>
      <c r="J601" s="3" t="s">
        <v>933</v>
      </c>
      <c r="K601" s="3" t="str">
        <f t="shared" si="190"/>
        <v>神圣</v>
      </c>
      <c r="L601" s="3">
        <f t="shared" si="191"/>
        <v>5</v>
      </c>
      <c r="M601" s="3">
        <f t="shared" si="192"/>
        <v>5</v>
      </c>
      <c r="N601" s="16">
        <v>0</v>
      </c>
      <c r="O601" s="16">
        <v>7</v>
      </c>
      <c r="P601" s="16">
        <f>武器2!L601</f>
        <v>222</v>
      </c>
      <c r="Q601" s="16">
        <f>武器2!M601</f>
        <v>0</v>
      </c>
      <c r="R601" s="16">
        <f>武器2!N601</f>
        <v>0</v>
      </c>
      <c r="S601" s="16">
        <f>武器2!O601</f>
        <v>0</v>
      </c>
      <c r="T601" s="16">
        <f>武器2!P601</f>
        <v>0</v>
      </c>
      <c r="U601" s="16">
        <f>武器2!Q601</f>
        <v>0</v>
      </c>
      <c r="V601" s="16">
        <f>武器2!R601</f>
        <v>0</v>
      </c>
      <c r="W601" s="16">
        <f>武器2!S601</f>
        <v>0</v>
      </c>
      <c r="X601" s="16">
        <f>武器2!T601</f>
        <v>55</v>
      </c>
      <c r="Y601" s="16">
        <f>武器2!U601</f>
        <v>0</v>
      </c>
      <c r="Z601" s="16">
        <f>武器2!V601</f>
        <v>0</v>
      </c>
      <c r="AA601" s="16">
        <f>武器2!W601</f>
        <v>0</v>
      </c>
      <c r="AB601" s="16">
        <f>武器2!X601</f>
        <v>0</v>
      </c>
      <c r="AC601" s="16">
        <f>武器2!Y601</f>
        <v>0</v>
      </c>
      <c r="AD601" s="16">
        <f>武器2!Z601</f>
        <v>0</v>
      </c>
      <c r="AE601" s="16">
        <f>武器2!AA601</f>
        <v>0</v>
      </c>
      <c r="AF601" s="16">
        <f>武器2!AB601</f>
        <v>0</v>
      </c>
      <c r="AG601" s="16">
        <f>武器2!AC601</f>
        <v>0</v>
      </c>
      <c r="AH601" s="16">
        <f>武器2!AD601</f>
        <v>0</v>
      </c>
      <c r="AI601" s="16">
        <f>武器2!AE601</f>
        <v>0</v>
      </c>
      <c r="AJ601" s="16">
        <f>武器2!AF601</f>
        <v>0</v>
      </c>
      <c r="AK601" s="16">
        <f>武器2!AG601</f>
        <v>0</v>
      </c>
      <c r="AL601" s="16">
        <f>武器2!AH601</f>
        <v>0</v>
      </c>
      <c r="AM601" s="16">
        <f>武器2!AI601</f>
        <v>0</v>
      </c>
      <c r="AN601" s="16">
        <f>武器2!AJ601</f>
        <v>0</v>
      </c>
      <c r="AO601" s="21">
        <f t="shared" si="193"/>
        <v>415.5</v>
      </c>
      <c r="AP601" s="21">
        <f t="shared" si="194"/>
        <v>364500</v>
      </c>
      <c r="AQ601" t="str">
        <f t="shared" si="195"/>
        <v>,长獠牙,坚硬的石头,扁扁的稻草</v>
      </c>
      <c r="AR601" s="24" t="str">
        <f>IF(F601="c",getSring(AQ601,4),VLOOKUP(K601&amp;F601,test4,2,FALSE))</f>
        <v>光之精华</v>
      </c>
      <c r="AS601" s="24">
        <f t="shared" si="196"/>
        <v>30018</v>
      </c>
      <c r="AT601" s="24">
        <f t="shared" si="197"/>
        <v>87</v>
      </c>
      <c r="AU601" s="24" t="str">
        <f t="shared" si="205"/>
        <v>长獠牙</v>
      </c>
      <c r="AV601" s="24">
        <f t="shared" si="198"/>
        <v>30039</v>
      </c>
      <c r="AW601" s="24">
        <f t="shared" si="199"/>
        <v>173</v>
      </c>
      <c r="AX601" s="24" t="str">
        <f t="shared" si="206"/>
        <v>坚硬的石头</v>
      </c>
      <c r="AY601" s="24">
        <f t="shared" si="200"/>
        <v>30035</v>
      </c>
      <c r="AZ601" s="24">
        <f t="shared" si="201"/>
        <v>173</v>
      </c>
      <c r="BA601" s="24" t="str">
        <f t="shared" si="207"/>
        <v>扁扁的稻草</v>
      </c>
      <c r="BB601" s="24">
        <f t="shared" si="202"/>
        <v>30027</v>
      </c>
      <c r="BC601" s="24">
        <f t="shared" si="208"/>
        <v>173</v>
      </c>
    </row>
    <row r="602" spans="1:55" ht="14.25" x14ac:dyDescent="0.2">
      <c r="A602">
        <f t="shared" si="203"/>
        <v>10600</v>
      </c>
      <c r="B602" s="16">
        <v>600</v>
      </c>
      <c r="C602" s="16" t="str">
        <f ca="1">武器1!C602</f>
        <v>IC1530</v>
      </c>
      <c r="D602" s="16" t="str">
        <f ca="1">武器1!D602</f>
        <v>凌厉的混乱轻拳</v>
      </c>
      <c r="E602" s="16">
        <f t="shared" si="189"/>
        <v>19</v>
      </c>
      <c r="F602" s="36" t="str">
        <f t="shared" si="188"/>
        <v>b</v>
      </c>
      <c r="G602" s="39">
        <f t="shared" si="204"/>
        <v>3</v>
      </c>
      <c r="H602" s="19" t="s">
        <v>21</v>
      </c>
      <c r="I602" s="3" t="s">
        <v>40</v>
      </c>
      <c r="J602" s="3" t="s">
        <v>933</v>
      </c>
      <c r="K602" s="3" t="str">
        <f t="shared" si="190"/>
        <v>神圣</v>
      </c>
      <c r="L602" s="3">
        <f t="shared" si="191"/>
        <v>5</v>
      </c>
      <c r="M602" s="3">
        <f t="shared" si="192"/>
        <v>5</v>
      </c>
      <c r="N602" s="16">
        <v>0</v>
      </c>
      <c r="O602" s="16">
        <v>8</v>
      </c>
      <c r="P602" s="16">
        <f>武器2!L602</f>
        <v>254</v>
      </c>
      <c r="Q602" s="16">
        <f>武器2!M602</f>
        <v>0</v>
      </c>
      <c r="R602" s="16">
        <f>武器2!N602</f>
        <v>0</v>
      </c>
      <c r="S602" s="16">
        <f>武器2!O602</f>
        <v>0</v>
      </c>
      <c r="T602" s="16">
        <f>武器2!P602</f>
        <v>0</v>
      </c>
      <c r="U602" s="16">
        <f>武器2!Q602</f>
        <v>0</v>
      </c>
      <c r="V602" s="16">
        <f>武器2!R602</f>
        <v>0</v>
      </c>
      <c r="W602" s="16">
        <f>武器2!S602</f>
        <v>0</v>
      </c>
      <c r="X602" s="16">
        <f>武器2!T602</f>
        <v>0</v>
      </c>
      <c r="Y602" s="16">
        <f>武器2!U602</f>
        <v>0</v>
      </c>
      <c r="Z602" s="16">
        <f>武器2!V602</f>
        <v>0.23</v>
      </c>
      <c r="AA602" s="16">
        <f>武器2!W602</f>
        <v>0</v>
      </c>
      <c r="AB602" s="16">
        <f>武器2!X602</f>
        <v>0</v>
      </c>
      <c r="AC602" s="16">
        <f>武器2!Y602</f>
        <v>0</v>
      </c>
      <c r="AD602" s="16">
        <f>武器2!Z602</f>
        <v>0</v>
      </c>
      <c r="AE602" s="16">
        <f>武器2!AA602</f>
        <v>0</v>
      </c>
      <c r="AF602" s="16">
        <f>武器2!AB602</f>
        <v>0</v>
      </c>
      <c r="AG602" s="16">
        <f>武器2!AC602</f>
        <v>0</v>
      </c>
      <c r="AH602" s="16">
        <f>武器2!AD602</f>
        <v>0</v>
      </c>
      <c r="AI602" s="16">
        <f>武器2!AE602</f>
        <v>0</v>
      </c>
      <c r="AJ602" s="16">
        <f>武器2!AF602</f>
        <v>0</v>
      </c>
      <c r="AK602" s="16">
        <f>武器2!AG602</f>
        <v>0</v>
      </c>
      <c r="AL602" s="16">
        <f>武器2!AH602</f>
        <v>0</v>
      </c>
      <c r="AM602" s="16">
        <f>武器2!AI602</f>
        <v>0</v>
      </c>
      <c r="AN602" s="16">
        <f>武器2!AJ602</f>
        <v>0</v>
      </c>
      <c r="AO602" s="21">
        <f t="shared" si="193"/>
        <v>381</v>
      </c>
      <c r="AP602" s="21">
        <f t="shared" si="194"/>
        <v>332700</v>
      </c>
      <c r="AQ602" t="str">
        <f t="shared" si="195"/>
        <v>,蓝水晶,漂亮的蘑菇,长獠牙</v>
      </c>
      <c r="AR602" s="24" t="str">
        <f>IF(F602="c",getSring(AQ602,4),VLOOKUP(K602&amp;F602,test4,2,FALSE))</f>
        <v>光之精华</v>
      </c>
      <c r="AS602" s="24">
        <f t="shared" si="196"/>
        <v>30018</v>
      </c>
      <c r="AT602" s="24">
        <f t="shared" si="197"/>
        <v>79</v>
      </c>
      <c r="AU602" s="24" t="str">
        <f t="shared" si="205"/>
        <v>蓝水晶</v>
      </c>
      <c r="AV602" s="24">
        <f t="shared" si="198"/>
        <v>30031</v>
      </c>
      <c r="AW602" s="24">
        <f t="shared" si="199"/>
        <v>159</v>
      </c>
      <c r="AX602" s="24" t="str">
        <f t="shared" si="206"/>
        <v>漂亮的蘑菇</v>
      </c>
      <c r="AY602" s="24">
        <f t="shared" si="200"/>
        <v>30023</v>
      </c>
      <c r="AZ602" s="24">
        <f t="shared" si="201"/>
        <v>159</v>
      </c>
      <c r="BA602" s="24" t="str">
        <f t="shared" si="207"/>
        <v>长獠牙</v>
      </c>
      <c r="BB602" s="24">
        <f t="shared" si="202"/>
        <v>30039</v>
      </c>
      <c r="BC602" s="24">
        <f t="shared" si="208"/>
        <v>159</v>
      </c>
    </row>
    <row r="603" spans="1:55" ht="14.25" x14ac:dyDescent="0.2">
      <c r="A603">
        <f t="shared" si="203"/>
        <v>10601</v>
      </c>
      <c r="B603" s="16">
        <v>601</v>
      </c>
      <c r="C603" s="16" t="str">
        <f ca="1">武器1!C603</f>
        <v>IC1526</v>
      </c>
      <c r="D603" s="16" t="str">
        <f ca="1">武器1!D603</f>
        <v>普通的晨曦拳套</v>
      </c>
      <c r="E603" s="16">
        <f t="shared" si="189"/>
        <v>5</v>
      </c>
      <c r="F603" s="36" t="str">
        <f t="shared" si="188"/>
        <v>c</v>
      </c>
      <c r="G603" s="39">
        <f t="shared" si="204"/>
        <v>4</v>
      </c>
      <c r="H603" s="19" t="s">
        <v>21</v>
      </c>
      <c r="I603" s="3" t="s">
        <v>40</v>
      </c>
      <c r="J603" s="3" t="s">
        <v>933</v>
      </c>
      <c r="K603" s="3" t="str">
        <f t="shared" si="190"/>
        <v/>
      </c>
      <c r="L603" s="3">
        <f t="shared" si="191"/>
        <v>0</v>
      </c>
      <c r="M603" s="3">
        <f t="shared" si="192"/>
        <v>0</v>
      </c>
      <c r="N603" s="16">
        <v>0</v>
      </c>
      <c r="O603" s="16">
        <v>1</v>
      </c>
      <c r="P603" s="16">
        <f>武器2!L603</f>
        <v>40</v>
      </c>
      <c r="Q603" s="16">
        <f>武器2!M603</f>
        <v>0</v>
      </c>
      <c r="R603" s="16">
        <f>武器2!N603</f>
        <v>0</v>
      </c>
      <c r="S603" s="16">
        <f>武器2!O603</f>
        <v>0</v>
      </c>
      <c r="T603" s="16">
        <f>武器2!P603</f>
        <v>0</v>
      </c>
      <c r="U603" s="16">
        <f>武器2!Q603</f>
        <v>0</v>
      </c>
      <c r="V603" s="16">
        <f>武器2!R603</f>
        <v>0</v>
      </c>
      <c r="W603" s="16">
        <f>武器2!S603</f>
        <v>0</v>
      </c>
      <c r="X603" s="16">
        <f>武器2!T603</f>
        <v>0</v>
      </c>
      <c r="Y603" s="16">
        <f>武器2!U603</f>
        <v>0</v>
      </c>
      <c r="Z603" s="16">
        <f>武器2!V603</f>
        <v>0</v>
      </c>
      <c r="AA603" s="16">
        <f>武器2!W603</f>
        <v>0</v>
      </c>
      <c r="AB603" s="16">
        <f>武器2!X603</f>
        <v>0</v>
      </c>
      <c r="AC603" s="16">
        <f>武器2!Y603</f>
        <v>0</v>
      </c>
      <c r="AD603" s="16">
        <f>武器2!Z603</f>
        <v>0</v>
      </c>
      <c r="AE603" s="16">
        <f>武器2!AA603</f>
        <v>0</v>
      </c>
      <c r="AF603" s="16">
        <f>武器2!AB603</f>
        <v>0</v>
      </c>
      <c r="AG603" s="16">
        <f>武器2!AC603</f>
        <v>0</v>
      </c>
      <c r="AH603" s="16">
        <f>武器2!AD603</f>
        <v>0</v>
      </c>
      <c r="AI603" s="16">
        <f>武器2!AE603</f>
        <v>0</v>
      </c>
      <c r="AJ603" s="16">
        <f>武器2!AF603</f>
        <v>0</v>
      </c>
      <c r="AK603" s="16">
        <f>武器2!AG603</f>
        <v>0</v>
      </c>
      <c r="AL603" s="16">
        <f>武器2!AH603</f>
        <v>0</v>
      </c>
      <c r="AM603" s="16">
        <f>武器2!AI603</f>
        <v>0</v>
      </c>
      <c r="AN603" s="16">
        <f>武器2!AJ603</f>
        <v>0</v>
      </c>
      <c r="AO603" s="21">
        <f t="shared" si="193"/>
        <v>60</v>
      </c>
      <c r="AP603" s="21">
        <f t="shared" si="194"/>
        <v>52500</v>
      </c>
      <c r="AQ603" t="str">
        <f t="shared" si="195"/>
        <v>,狗牙,石头,蘑菇,红水晶</v>
      </c>
      <c r="AR603" s="24" t="str">
        <f>IF(F603="c",getSring(AQ603,4),VLOOKUP(K603&amp;F603,test4,2,FALSE))</f>
        <v>红水晶</v>
      </c>
      <c r="AS603" s="24">
        <f t="shared" si="196"/>
        <v>30030</v>
      </c>
      <c r="AT603" s="24">
        <f t="shared" si="197"/>
        <v>200</v>
      </c>
      <c r="AU603" s="24" t="str">
        <f t="shared" si="205"/>
        <v>狗牙</v>
      </c>
      <c r="AV603" s="24">
        <f t="shared" si="198"/>
        <v>30038</v>
      </c>
      <c r="AW603" s="24">
        <f t="shared" si="199"/>
        <v>50</v>
      </c>
      <c r="AX603" s="24" t="str">
        <f t="shared" si="206"/>
        <v>石头</v>
      </c>
      <c r="AY603" s="24">
        <f t="shared" si="200"/>
        <v>30034</v>
      </c>
      <c r="AZ603" s="24">
        <f t="shared" si="201"/>
        <v>50</v>
      </c>
      <c r="BA603" s="24" t="str">
        <f t="shared" si="207"/>
        <v>蘑菇</v>
      </c>
      <c r="BB603" s="24">
        <f t="shared" si="202"/>
        <v>30022</v>
      </c>
      <c r="BC603" s="24">
        <f t="shared" si="208"/>
        <v>50</v>
      </c>
    </row>
    <row r="604" spans="1:55" ht="14.25" x14ac:dyDescent="0.2">
      <c r="A604">
        <f t="shared" si="203"/>
        <v>10602</v>
      </c>
      <c r="B604" s="16">
        <v>602</v>
      </c>
      <c r="C604" s="16" t="str">
        <f ca="1">武器1!C604</f>
        <v>IC1526</v>
      </c>
      <c r="D604" s="16" t="str">
        <f ca="1">武器1!D604</f>
        <v>一般的晨曦拳套</v>
      </c>
      <c r="E604" s="16">
        <f t="shared" si="189"/>
        <v>7</v>
      </c>
      <c r="F604" s="36" t="str">
        <f t="shared" si="188"/>
        <v>c</v>
      </c>
      <c r="G604" s="39">
        <f t="shared" si="204"/>
        <v>4</v>
      </c>
      <c r="H604" s="19" t="s">
        <v>21</v>
      </c>
      <c r="I604" s="3" t="s">
        <v>40</v>
      </c>
      <c r="J604" s="3" t="s">
        <v>933</v>
      </c>
      <c r="K604" s="3" t="str">
        <f t="shared" si="190"/>
        <v/>
      </c>
      <c r="L604" s="3">
        <f t="shared" si="191"/>
        <v>0</v>
      </c>
      <c r="M604" s="3">
        <f t="shared" si="192"/>
        <v>0</v>
      </c>
      <c r="N604" s="16">
        <v>0</v>
      </c>
      <c r="O604" s="16">
        <v>2</v>
      </c>
      <c r="P604" s="16">
        <f>武器2!L604</f>
        <v>80</v>
      </c>
      <c r="Q604" s="16">
        <f>武器2!M604</f>
        <v>0</v>
      </c>
      <c r="R604" s="16">
        <f>武器2!N604</f>
        <v>0</v>
      </c>
      <c r="S604" s="16">
        <f>武器2!O604</f>
        <v>0</v>
      </c>
      <c r="T604" s="16">
        <f>武器2!P604</f>
        <v>0</v>
      </c>
      <c r="U604" s="16">
        <f>武器2!Q604</f>
        <v>0</v>
      </c>
      <c r="V604" s="16">
        <f>武器2!R604</f>
        <v>0</v>
      </c>
      <c r="W604" s="16">
        <f>武器2!S604</f>
        <v>0</v>
      </c>
      <c r="X604" s="16">
        <f>武器2!T604</f>
        <v>0</v>
      </c>
      <c r="Y604" s="16">
        <f>武器2!U604</f>
        <v>0</v>
      </c>
      <c r="Z604" s="16">
        <f>武器2!V604</f>
        <v>0</v>
      </c>
      <c r="AA604" s="16">
        <f>武器2!W604</f>
        <v>0</v>
      </c>
      <c r="AB604" s="16">
        <f>武器2!X604</f>
        <v>0</v>
      </c>
      <c r="AC604" s="16">
        <f>武器2!Y604</f>
        <v>0</v>
      </c>
      <c r="AD604" s="16">
        <f>武器2!Z604</f>
        <v>0</v>
      </c>
      <c r="AE604" s="16">
        <f>武器2!AA604</f>
        <v>0</v>
      </c>
      <c r="AF604" s="16">
        <f>武器2!AB604</f>
        <v>0</v>
      </c>
      <c r="AG604" s="16">
        <f>武器2!AC604</f>
        <v>0</v>
      </c>
      <c r="AH604" s="16">
        <f>武器2!AD604</f>
        <v>0</v>
      </c>
      <c r="AI604" s="16">
        <f>武器2!AE604</f>
        <v>0</v>
      </c>
      <c r="AJ604" s="16">
        <f>武器2!AF604</f>
        <v>0</v>
      </c>
      <c r="AK604" s="16">
        <f>武器2!AG604</f>
        <v>0</v>
      </c>
      <c r="AL604" s="16">
        <f>武器2!AH604</f>
        <v>0</v>
      </c>
      <c r="AM604" s="16">
        <f>武器2!AI604</f>
        <v>0</v>
      </c>
      <c r="AN604" s="16">
        <f>武器2!AJ604</f>
        <v>0</v>
      </c>
      <c r="AO604" s="21">
        <f t="shared" si="193"/>
        <v>120</v>
      </c>
      <c r="AP604" s="21">
        <f t="shared" si="194"/>
        <v>105000</v>
      </c>
      <c r="AQ604" t="str">
        <f t="shared" si="195"/>
        <v>,稻草,石头,红水晶,狗牙</v>
      </c>
      <c r="AR604" s="24" t="str">
        <f>IF(F604="c",getSring(AQ604,4),VLOOKUP(K604&amp;F604,test4,2,FALSE))</f>
        <v>狗牙</v>
      </c>
      <c r="AS604" s="24">
        <f t="shared" si="196"/>
        <v>30038</v>
      </c>
      <c r="AT604" s="24">
        <f t="shared" si="197"/>
        <v>400</v>
      </c>
      <c r="AU604" s="24" t="str">
        <f t="shared" si="205"/>
        <v>稻草</v>
      </c>
      <c r="AV604" s="24">
        <f t="shared" si="198"/>
        <v>30026</v>
      </c>
      <c r="AW604" s="24">
        <f t="shared" si="199"/>
        <v>100</v>
      </c>
      <c r="AX604" s="24" t="str">
        <f t="shared" si="206"/>
        <v>石头</v>
      </c>
      <c r="AY604" s="24">
        <f t="shared" si="200"/>
        <v>30034</v>
      </c>
      <c r="AZ604" s="24">
        <f t="shared" si="201"/>
        <v>100</v>
      </c>
      <c r="BA604" s="24" t="str">
        <f t="shared" si="207"/>
        <v>红水晶</v>
      </c>
      <c r="BB604" s="24">
        <f t="shared" si="202"/>
        <v>30030</v>
      </c>
      <c r="BC604" s="24">
        <f t="shared" si="208"/>
        <v>100</v>
      </c>
    </row>
    <row r="605" spans="1:55" ht="14.25" x14ac:dyDescent="0.2">
      <c r="A605">
        <f t="shared" si="203"/>
        <v>10603</v>
      </c>
      <c r="B605" s="16">
        <v>603</v>
      </c>
      <c r="C605" s="16" t="str">
        <f ca="1">武器1!C605</f>
        <v>IC1527</v>
      </c>
      <c r="D605" s="16" t="str">
        <f ca="1">武器1!D605</f>
        <v>破旧的玄铁拳套</v>
      </c>
      <c r="E605" s="16">
        <f t="shared" si="189"/>
        <v>9</v>
      </c>
      <c r="F605" s="36" t="str">
        <f t="shared" si="188"/>
        <v>c</v>
      </c>
      <c r="G605" s="39">
        <f t="shared" si="204"/>
        <v>4</v>
      </c>
      <c r="H605" s="19" t="s">
        <v>21</v>
      </c>
      <c r="I605" s="3" t="s">
        <v>40</v>
      </c>
      <c r="J605" s="3" t="s">
        <v>933</v>
      </c>
      <c r="K605" s="3" t="str">
        <f t="shared" si="190"/>
        <v/>
      </c>
      <c r="L605" s="3">
        <f t="shared" si="191"/>
        <v>0</v>
      </c>
      <c r="M605" s="3">
        <f t="shared" si="192"/>
        <v>0</v>
      </c>
      <c r="N605" s="16">
        <v>0</v>
      </c>
      <c r="O605" s="16">
        <v>3</v>
      </c>
      <c r="P605" s="16">
        <f>武器2!L605</f>
        <v>120</v>
      </c>
      <c r="Q605" s="16">
        <f>武器2!M605</f>
        <v>0</v>
      </c>
      <c r="R605" s="16">
        <f>武器2!N605</f>
        <v>0</v>
      </c>
      <c r="S605" s="16">
        <f>武器2!O605</f>
        <v>0</v>
      </c>
      <c r="T605" s="16">
        <f>武器2!P605</f>
        <v>0</v>
      </c>
      <c r="U605" s="16">
        <f>武器2!Q605</f>
        <v>0</v>
      </c>
      <c r="V605" s="16">
        <f>武器2!R605</f>
        <v>0</v>
      </c>
      <c r="W605" s="16">
        <f>武器2!S605</f>
        <v>0</v>
      </c>
      <c r="X605" s="16">
        <f>武器2!T605</f>
        <v>0</v>
      </c>
      <c r="Y605" s="16">
        <f>武器2!U605</f>
        <v>0</v>
      </c>
      <c r="Z605" s="16">
        <f>武器2!V605</f>
        <v>0</v>
      </c>
      <c r="AA605" s="16">
        <f>武器2!W605</f>
        <v>0</v>
      </c>
      <c r="AB605" s="16">
        <f>武器2!X605</f>
        <v>0</v>
      </c>
      <c r="AC605" s="16">
        <f>武器2!Y605</f>
        <v>0</v>
      </c>
      <c r="AD605" s="16">
        <f>武器2!Z605</f>
        <v>0</v>
      </c>
      <c r="AE605" s="16">
        <f>武器2!AA605</f>
        <v>0</v>
      </c>
      <c r="AF605" s="16">
        <f>武器2!AB605</f>
        <v>0</v>
      </c>
      <c r="AG605" s="16">
        <f>武器2!AC605</f>
        <v>0</v>
      </c>
      <c r="AH605" s="16">
        <f>武器2!AD605</f>
        <v>0</v>
      </c>
      <c r="AI605" s="16">
        <f>武器2!AE605</f>
        <v>0</v>
      </c>
      <c r="AJ605" s="16">
        <f>武器2!AF605</f>
        <v>0</v>
      </c>
      <c r="AK605" s="16">
        <f>武器2!AG605</f>
        <v>0</v>
      </c>
      <c r="AL605" s="16">
        <f>武器2!AH605</f>
        <v>0</v>
      </c>
      <c r="AM605" s="16">
        <f>武器2!AI605</f>
        <v>0</v>
      </c>
      <c r="AN605" s="16">
        <f>武器2!AJ605</f>
        <v>0</v>
      </c>
      <c r="AO605" s="21">
        <f t="shared" si="193"/>
        <v>180</v>
      </c>
      <c r="AP605" s="21">
        <f t="shared" si="194"/>
        <v>157500</v>
      </c>
      <c r="AQ605" t="str">
        <f t="shared" si="195"/>
        <v>,狗牙,蘑菇,石头,稻草</v>
      </c>
      <c r="AR605" s="24" t="str">
        <f>IF(F605="c",getSring(AQ605,4),VLOOKUP(K605&amp;F605,test4,2,FALSE))</f>
        <v>稻草</v>
      </c>
      <c r="AS605" s="24">
        <f t="shared" si="196"/>
        <v>30026</v>
      </c>
      <c r="AT605" s="24">
        <f t="shared" si="197"/>
        <v>600</v>
      </c>
      <c r="AU605" s="24" t="str">
        <f t="shared" si="205"/>
        <v>狗牙</v>
      </c>
      <c r="AV605" s="24">
        <f t="shared" si="198"/>
        <v>30038</v>
      </c>
      <c r="AW605" s="24">
        <f t="shared" si="199"/>
        <v>150</v>
      </c>
      <c r="AX605" s="24" t="str">
        <f t="shared" si="206"/>
        <v>蘑菇</v>
      </c>
      <c r="AY605" s="24">
        <f t="shared" si="200"/>
        <v>30022</v>
      </c>
      <c r="AZ605" s="24">
        <f t="shared" si="201"/>
        <v>150</v>
      </c>
      <c r="BA605" s="24" t="str">
        <f t="shared" si="207"/>
        <v>石头</v>
      </c>
      <c r="BB605" s="24">
        <f t="shared" si="202"/>
        <v>30034</v>
      </c>
      <c r="BC605" s="24">
        <f t="shared" si="208"/>
        <v>150</v>
      </c>
    </row>
    <row r="606" spans="1:55" ht="14.25" x14ac:dyDescent="0.2">
      <c r="A606">
        <f t="shared" si="203"/>
        <v>10604</v>
      </c>
      <c r="B606" s="16">
        <v>604</v>
      </c>
      <c r="C606" s="16" t="str">
        <f ca="1">武器1!C606</f>
        <v>IC1531</v>
      </c>
      <c r="D606" s="16" t="str">
        <f ca="1">武器1!D606</f>
        <v>一般的卡尼亚拳套</v>
      </c>
      <c r="E606" s="16">
        <f t="shared" si="189"/>
        <v>11</v>
      </c>
      <c r="F606" s="36" t="str">
        <f t="shared" si="188"/>
        <v>c</v>
      </c>
      <c r="G606" s="39">
        <f t="shared" si="204"/>
        <v>4</v>
      </c>
      <c r="H606" s="19" t="s">
        <v>21</v>
      </c>
      <c r="I606" s="3" t="s">
        <v>40</v>
      </c>
      <c r="J606" s="3" t="s">
        <v>933</v>
      </c>
      <c r="K606" s="3" t="str">
        <f t="shared" si="190"/>
        <v/>
      </c>
      <c r="L606" s="3">
        <f t="shared" si="191"/>
        <v>0</v>
      </c>
      <c r="M606" s="3">
        <f t="shared" si="192"/>
        <v>0</v>
      </c>
      <c r="N606" s="16">
        <v>0</v>
      </c>
      <c r="O606" s="16">
        <v>4</v>
      </c>
      <c r="P606" s="16">
        <f>武器2!L606</f>
        <v>160</v>
      </c>
      <c r="Q606" s="16">
        <f>武器2!M606</f>
        <v>0</v>
      </c>
      <c r="R606" s="16">
        <f>武器2!N606</f>
        <v>0</v>
      </c>
      <c r="S606" s="16">
        <f>武器2!O606</f>
        <v>0</v>
      </c>
      <c r="T606" s="16">
        <f>武器2!P606</f>
        <v>0</v>
      </c>
      <c r="U606" s="16">
        <f>武器2!Q606</f>
        <v>0</v>
      </c>
      <c r="V606" s="16">
        <f>武器2!R606</f>
        <v>0</v>
      </c>
      <c r="W606" s="16">
        <f>武器2!S606</f>
        <v>0</v>
      </c>
      <c r="X606" s="16">
        <f>武器2!T606</f>
        <v>0</v>
      </c>
      <c r="Y606" s="16">
        <f>武器2!U606</f>
        <v>0</v>
      </c>
      <c r="Z606" s="16">
        <f>武器2!V606</f>
        <v>0</v>
      </c>
      <c r="AA606" s="16">
        <f>武器2!W606</f>
        <v>0</v>
      </c>
      <c r="AB606" s="16">
        <f>武器2!X606</f>
        <v>0</v>
      </c>
      <c r="AC606" s="16">
        <f>武器2!Y606</f>
        <v>0</v>
      </c>
      <c r="AD606" s="16">
        <f>武器2!Z606</f>
        <v>0</v>
      </c>
      <c r="AE606" s="16">
        <f>武器2!AA606</f>
        <v>0</v>
      </c>
      <c r="AF606" s="16">
        <f>武器2!AB606</f>
        <v>0</v>
      </c>
      <c r="AG606" s="16">
        <f>武器2!AC606</f>
        <v>0</v>
      </c>
      <c r="AH606" s="16">
        <f>武器2!AD606</f>
        <v>0</v>
      </c>
      <c r="AI606" s="16">
        <f>武器2!AE606</f>
        <v>0</v>
      </c>
      <c r="AJ606" s="16">
        <f>武器2!AF606</f>
        <v>0</v>
      </c>
      <c r="AK606" s="16">
        <f>武器2!AG606</f>
        <v>0</v>
      </c>
      <c r="AL606" s="16">
        <f>武器2!AH606</f>
        <v>0</v>
      </c>
      <c r="AM606" s="16">
        <f>武器2!AI606</f>
        <v>0</v>
      </c>
      <c r="AN606" s="16">
        <f>武器2!AJ606</f>
        <v>0</v>
      </c>
      <c r="AO606" s="21">
        <f t="shared" si="193"/>
        <v>240</v>
      </c>
      <c r="AP606" s="21">
        <f t="shared" si="194"/>
        <v>210000</v>
      </c>
      <c r="AQ606" t="str">
        <f t="shared" si="195"/>
        <v>,红水晶,稻草,石头,狗牙</v>
      </c>
      <c r="AR606" s="24" t="str">
        <f>IF(F606="c",getSring(AQ606,4),VLOOKUP(K606&amp;F606,test4,2,FALSE))</f>
        <v>狗牙</v>
      </c>
      <c r="AS606" s="24">
        <f t="shared" si="196"/>
        <v>30038</v>
      </c>
      <c r="AT606" s="24">
        <f t="shared" si="197"/>
        <v>800</v>
      </c>
      <c r="AU606" s="24" t="str">
        <f t="shared" si="205"/>
        <v>红水晶</v>
      </c>
      <c r="AV606" s="24">
        <f t="shared" si="198"/>
        <v>30030</v>
      </c>
      <c r="AW606" s="24">
        <f t="shared" si="199"/>
        <v>200</v>
      </c>
      <c r="AX606" s="24" t="str">
        <f t="shared" si="206"/>
        <v>稻草</v>
      </c>
      <c r="AY606" s="24">
        <f t="shared" si="200"/>
        <v>30026</v>
      </c>
      <c r="AZ606" s="24">
        <f t="shared" si="201"/>
        <v>200</v>
      </c>
      <c r="BA606" s="24" t="str">
        <f t="shared" si="207"/>
        <v>石头</v>
      </c>
      <c r="BB606" s="24">
        <f t="shared" si="202"/>
        <v>30034</v>
      </c>
      <c r="BC606" s="24">
        <f t="shared" si="208"/>
        <v>200</v>
      </c>
    </row>
    <row r="607" spans="1:55" ht="14.25" x14ac:dyDescent="0.2">
      <c r="A607">
        <f t="shared" si="203"/>
        <v>10605</v>
      </c>
      <c r="B607" s="16">
        <v>605</v>
      </c>
      <c r="C607" s="16" t="str">
        <f ca="1">武器1!C607</f>
        <v>IC1526</v>
      </c>
      <c r="D607" s="16" t="str">
        <f ca="1">武器1!D607</f>
        <v>破旧的忏悔拳套</v>
      </c>
      <c r="E607" s="16">
        <f t="shared" si="189"/>
        <v>13</v>
      </c>
      <c r="F607" s="36" t="str">
        <f t="shared" si="188"/>
        <v>c</v>
      </c>
      <c r="G607" s="39">
        <f t="shared" si="204"/>
        <v>4</v>
      </c>
      <c r="H607" s="19" t="s">
        <v>21</v>
      </c>
      <c r="I607" s="3" t="s">
        <v>40</v>
      </c>
      <c r="J607" s="3" t="s">
        <v>933</v>
      </c>
      <c r="K607" s="3" t="str">
        <f t="shared" si="190"/>
        <v/>
      </c>
      <c r="L607" s="3">
        <f t="shared" si="191"/>
        <v>0</v>
      </c>
      <c r="M607" s="3">
        <f t="shared" si="192"/>
        <v>0</v>
      </c>
      <c r="N607" s="16">
        <v>0</v>
      </c>
      <c r="O607" s="16">
        <v>5</v>
      </c>
      <c r="P607" s="16">
        <f>武器2!L607</f>
        <v>200</v>
      </c>
      <c r="Q607" s="16">
        <f>武器2!M607</f>
        <v>0</v>
      </c>
      <c r="R607" s="16">
        <f>武器2!N607</f>
        <v>0</v>
      </c>
      <c r="S607" s="16">
        <f>武器2!O607</f>
        <v>0</v>
      </c>
      <c r="T607" s="16">
        <f>武器2!P607</f>
        <v>0</v>
      </c>
      <c r="U607" s="16">
        <f>武器2!Q607</f>
        <v>0</v>
      </c>
      <c r="V607" s="16">
        <f>武器2!R607</f>
        <v>0</v>
      </c>
      <c r="W607" s="16">
        <f>武器2!S607</f>
        <v>0</v>
      </c>
      <c r="X607" s="16">
        <f>武器2!T607</f>
        <v>0</v>
      </c>
      <c r="Y607" s="16">
        <f>武器2!U607</f>
        <v>0</v>
      </c>
      <c r="Z607" s="16">
        <f>武器2!V607</f>
        <v>0</v>
      </c>
      <c r="AA607" s="16">
        <f>武器2!W607</f>
        <v>0</v>
      </c>
      <c r="AB607" s="16">
        <f>武器2!X607</f>
        <v>0</v>
      </c>
      <c r="AC607" s="16">
        <f>武器2!Y607</f>
        <v>0</v>
      </c>
      <c r="AD607" s="16">
        <f>武器2!Z607</f>
        <v>0</v>
      </c>
      <c r="AE607" s="16">
        <f>武器2!AA607</f>
        <v>0</v>
      </c>
      <c r="AF607" s="16">
        <f>武器2!AB607</f>
        <v>0</v>
      </c>
      <c r="AG607" s="16">
        <f>武器2!AC607</f>
        <v>0</v>
      </c>
      <c r="AH607" s="16">
        <f>武器2!AD607</f>
        <v>0</v>
      </c>
      <c r="AI607" s="16">
        <f>武器2!AE607</f>
        <v>0</v>
      </c>
      <c r="AJ607" s="16">
        <f>武器2!AF607</f>
        <v>0</v>
      </c>
      <c r="AK607" s="16">
        <f>武器2!AG607</f>
        <v>0</v>
      </c>
      <c r="AL607" s="16">
        <f>武器2!AH607</f>
        <v>0</v>
      </c>
      <c r="AM607" s="16">
        <f>武器2!AI607</f>
        <v>0</v>
      </c>
      <c r="AN607" s="16">
        <f>武器2!AJ607</f>
        <v>0</v>
      </c>
      <c r="AO607" s="21">
        <f t="shared" si="193"/>
        <v>300</v>
      </c>
      <c r="AP607" s="21">
        <f t="shared" si="194"/>
        <v>262500</v>
      </c>
      <c r="AQ607" t="str">
        <f t="shared" si="195"/>
        <v>,稻草,多汁的坚果,红水晶,蘑菇</v>
      </c>
      <c r="AR607" s="24" t="str">
        <f>IF(F607="c",getSring(AQ607,4),VLOOKUP(K607&amp;F607,test4,2,FALSE))</f>
        <v>蘑菇</v>
      </c>
      <c r="AS607" s="24">
        <f t="shared" si="196"/>
        <v>30022</v>
      </c>
      <c r="AT607" s="24">
        <f t="shared" si="197"/>
        <v>1000</v>
      </c>
      <c r="AU607" s="24" t="str">
        <f t="shared" si="205"/>
        <v>稻草</v>
      </c>
      <c r="AV607" s="24">
        <f t="shared" si="198"/>
        <v>30026</v>
      </c>
      <c r="AW607" s="24">
        <f t="shared" si="199"/>
        <v>250</v>
      </c>
      <c r="AX607" s="24" t="str">
        <f t="shared" si="206"/>
        <v>多汁的坚果</v>
      </c>
      <c r="AY607" s="24">
        <f t="shared" si="200"/>
        <v>30042</v>
      </c>
      <c r="AZ607" s="24">
        <f t="shared" si="201"/>
        <v>250</v>
      </c>
      <c r="BA607" s="24" t="str">
        <f t="shared" si="207"/>
        <v>红水晶</v>
      </c>
      <c r="BB607" s="24">
        <f t="shared" si="202"/>
        <v>30030</v>
      </c>
      <c r="BC607" s="24">
        <f t="shared" si="208"/>
        <v>250</v>
      </c>
    </row>
    <row r="608" spans="1:55" ht="14.25" x14ac:dyDescent="0.2">
      <c r="A608">
        <f t="shared" si="203"/>
        <v>10606</v>
      </c>
      <c r="B608" s="16">
        <v>606</v>
      </c>
      <c r="C608" s="16" t="str">
        <f ca="1">武器1!C608</f>
        <v>IC1528</v>
      </c>
      <c r="D608" s="16" t="str">
        <f ca="1">武器1!D608</f>
        <v>普通的精钢拳套</v>
      </c>
      <c r="E608" s="16">
        <f t="shared" si="189"/>
        <v>15</v>
      </c>
      <c r="F608" s="36" t="str">
        <f t="shared" si="188"/>
        <v>c</v>
      </c>
      <c r="G608" s="39">
        <f t="shared" si="204"/>
        <v>4</v>
      </c>
      <c r="H608" s="19" t="s">
        <v>21</v>
      </c>
      <c r="I608" s="3" t="s">
        <v>40</v>
      </c>
      <c r="J608" s="3" t="s">
        <v>933</v>
      </c>
      <c r="K608" s="3" t="str">
        <f t="shared" si="190"/>
        <v/>
      </c>
      <c r="L608" s="3">
        <f t="shared" si="191"/>
        <v>0</v>
      </c>
      <c r="M608" s="3">
        <f t="shared" si="192"/>
        <v>0</v>
      </c>
      <c r="N608" s="16">
        <v>0</v>
      </c>
      <c r="O608" s="16">
        <v>6</v>
      </c>
      <c r="P608" s="16">
        <f>武器2!L608</f>
        <v>240</v>
      </c>
      <c r="Q608" s="16">
        <f>武器2!M608</f>
        <v>0</v>
      </c>
      <c r="R608" s="16">
        <f>武器2!N608</f>
        <v>0</v>
      </c>
      <c r="S608" s="16">
        <f>武器2!O608</f>
        <v>0</v>
      </c>
      <c r="T608" s="16">
        <f>武器2!P608</f>
        <v>0</v>
      </c>
      <c r="U608" s="16">
        <f>武器2!Q608</f>
        <v>0</v>
      </c>
      <c r="V608" s="16">
        <f>武器2!R608</f>
        <v>0</v>
      </c>
      <c r="W608" s="16">
        <f>武器2!S608</f>
        <v>0</v>
      </c>
      <c r="X608" s="16">
        <f>武器2!T608</f>
        <v>0</v>
      </c>
      <c r="Y608" s="16">
        <f>武器2!U608</f>
        <v>0</v>
      </c>
      <c r="Z608" s="16">
        <f>武器2!V608</f>
        <v>0</v>
      </c>
      <c r="AA608" s="16">
        <f>武器2!W608</f>
        <v>0</v>
      </c>
      <c r="AB608" s="16">
        <f>武器2!X608</f>
        <v>0</v>
      </c>
      <c r="AC608" s="16">
        <f>武器2!Y608</f>
        <v>0</v>
      </c>
      <c r="AD608" s="16">
        <f>武器2!Z608</f>
        <v>0</v>
      </c>
      <c r="AE608" s="16">
        <f>武器2!AA608</f>
        <v>0</v>
      </c>
      <c r="AF608" s="16">
        <f>武器2!AB608</f>
        <v>0</v>
      </c>
      <c r="AG608" s="16">
        <f>武器2!AC608</f>
        <v>0</v>
      </c>
      <c r="AH608" s="16">
        <f>武器2!AD608</f>
        <v>0</v>
      </c>
      <c r="AI608" s="16">
        <f>武器2!AE608</f>
        <v>0</v>
      </c>
      <c r="AJ608" s="16">
        <f>武器2!AF608</f>
        <v>0</v>
      </c>
      <c r="AK608" s="16">
        <f>武器2!AG608</f>
        <v>0</v>
      </c>
      <c r="AL608" s="16">
        <f>武器2!AH608</f>
        <v>0</v>
      </c>
      <c r="AM608" s="16">
        <f>武器2!AI608</f>
        <v>0</v>
      </c>
      <c r="AN608" s="16">
        <f>武器2!AJ608</f>
        <v>0</v>
      </c>
      <c r="AO608" s="21">
        <f t="shared" si="193"/>
        <v>360</v>
      </c>
      <c r="AP608" s="21">
        <f t="shared" si="194"/>
        <v>315000</v>
      </c>
      <c r="AQ608" t="str">
        <f t="shared" si="195"/>
        <v>,红水晶,石头,狗牙,稻草</v>
      </c>
      <c r="AR608" s="24" t="str">
        <f>IF(F608="c",getSring(AQ608,4),VLOOKUP(K608&amp;F608,test4,2,FALSE))</f>
        <v>稻草</v>
      </c>
      <c r="AS608" s="24">
        <f t="shared" si="196"/>
        <v>30026</v>
      </c>
      <c r="AT608" s="24">
        <f t="shared" si="197"/>
        <v>1200</v>
      </c>
      <c r="AU608" s="24" t="str">
        <f t="shared" si="205"/>
        <v>红水晶</v>
      </c>
      <c r="AV608" s="24">
        <f t="shared" si="198"/>
        <v>30030</v>
      </c>
      <c r="AW608" s="24">
        <f t="shared" si="199"/>
        <v>300</v>
      </c>
      <c r="AX608" s="24" t="str">
        <f t="shared" si="206"/>
        <v>石头</v>
      </c>
      <c r="AY608" s="24">
        <f t="shared" si="200"/>
        <v>30034</v>
      </c>
      <c r="AZ608" s="24">
        <f t="shared" si="201"/>
        <v>300</v>
      </c>
      <c r="BA608" s="24" t="str">
        <f t="shared" si="207"/>
        <v>狗牙</v>
      </c>
      <c r="BB608" s="24">
        <f t="shared" si="202"/>
        <v>30038</v>
      </c>
      <c r="BC608" s="24">
        <f t="shared" si="208"/>
        <v>300</v>
      </c>
    </row>
    <row r="609" spans="1:55" ht="14.25" x14ac:dyDescent="0.2">
      <c r="A609">
        <f t="shared" si="203"/>
        <v>10607</v>
      </c>
      <c r="B609" s="16">
        <v>607</v>
      </c>
      <c r="C609" s="16" t="str">
        <f ca="1">武器1!C609</f>
        <v>IC1531</v>
      </c>
      <c r="D609" s="16" t="str">
        <f ca="1">武器1!D609</f>
        <v>一般的混乱轻拳</v>
      </c>
      <c r="E609" s="16">
        <f t="shared" si="189"/>
        <v>17</v>
      </c>
      <c r="F609" s="36" t="str">
        <f t="shared" si="188"/>
        <v>c</v>
      </c>
      <c r="G609" s="39">
        <f t="shared" si="204"/>
        <v>4</v>
      </c>
      <c r="H609" s="19" t="s">
        <v>21</v>
      </c>
      <c r="I609" s="3" t="s">
        <v>40</v>
      </c>
      <c r="J609" s="3" t="s">
        <v>933</v>
      </c>
      <c r="K609" s="3" t="str">
        <f t="shared" si="190"/>
        <v/>
      </c>
      <c r="L609" s="3">
        <f t="shared" si="191"/>
        <v>0</v>
      </c>
      <c r="M609" s="3">
        <f t="shared" si="192"/>
        <v>0</v>
      </c>
      <c r="N609" s="16">
        <v>0</v>
      </c>
      <c r="O609" s="16">
        <v>7</v>
      </c>
      <c r="P609" s="16">
        <f>武器2!L609</f>
        <v>280</v>
      </c>
      <c r="Q609" s="16">
        <f>武器2!M609</f>
        <v>0</v>
      </c>
      <c r="R609" s="16">
        <f>武器2!N609</f>
        <v>0</v>
      </c>
      <c r="S609" s="16">
        <f>武器2!O609</f>
        <v>0</v>
      </c>
      <c r="T609" s="16">
        <f>武器2!P609</f>
        <v>0</v>
      </c>
      <c r="U609" s="16">
        <f>武器2!Q609</f>
        <v>0</v>
      </c>
      <c r="V609" s="16">
        <f>武器2!R609</f>
        <v>0</v>
      </c>
      <c r="W609" s="16">
        <f>武器2!S609</f>
        <v>0</v>
      </c>
      <c r="X609" s="16">
        <f>武器2!T609</f>
        <v>0</v>
      </c>
      <c r="Y609" s="16">
        <f>武器2!U609</f>
        <v>0</v>
      </c>
      <c r="Z609" s="16">
        <f>武器2!V609</f>
        <v>0</v>
      </c>
      <c r="AA609" s="16">
        <f>武器2!W609</f>
        <v>0</v>
      </c>
      <c r="AB609" s="16">
        <f>武器2!X609</f>
        <v>0</v>
      </c>
      <c r="AC609" s="16">
        <f>武器2!Y609</f>
        <v>0</v>
      </c>
      <c r="AD609" s="16">
        <f>武器2!Z609</f>
        <v>0</v>
      </c>
      <c r="AE609" s="16">
        <f>武器2!AA609</f>
        <v>0</v>
      </c>
      <c r="AF609" s="16">
        <f>武器2!AB609</f>
        <v>0</v>
      </c>
      <c r="AG609" s="16">
        <f>武器2!AC609</f>
        <v>0</v>
      </c>
      <c r="AH609" s="16">
        <f>武器2!AD609</f>
        <v>0</v>
      </c>
      <c r="AI609" s="16">
        <f>武器2!AE609</f>
        <v>0</v>
      </c>
      <c r="AJ609" s="16">
        <f>武器2!AF609</f>
        <v>0</v>
      </c>
      <c r="AK609" s="16">
        <f>武器2!AG609</f>
        <v>0</v>
      </c>
      <c r="AL609" s="16">
        <f>武器2!AH609</f>
        <v>0</v>
      </c>
      <c r="AM609" s="16">
        <f>武器2!AI609</f>
        <v>0</v>
      </c>
      <c r="AN609" s="16">
        <f>武器2!AJ609</f>
        <v>0</v>
      </c>
      <c r="AO609" s="21">
        <f t="shared" si="193"/>
        <v>420</v>
      </c>
      <c r="AP609" s="21">
        <f t="shared" si="194"/>
        <v>367500</v>
      </c>
      <c r="AQ609" t="str">
        <f t="shared" si="195"/>
        <v>,狗牙,红水晶,蘑菇,稻草</v>
      </c>
      <c r="AR609" s="24" t="str">
        <f>IF(F609="c",getSring(AQ609,4),VLOOKUP(K609&amp;F609,test4,2,FALSE))</f>
        <v>稻草</v>
      </c>
      <c r="AS609" s="24">
        <f t="shared" si="196"/>
        <v>30026</v>
      </c>
      <c r="AT609" s="24">
        <f t="shared" si="197"/>
        <v>1400</v>
      </c>
      <c r="AU609" s="24" t="str">
        <f t="shared" si="205"/>
        <v>狗牙</v>
      </c>
      <c r="AV609" s="24">
        <f t="shared" si="198"/>
        <v>30038</v>
      </c>
      <c r="AW609" s="24">
        <f t="shared" si="199"/>
        <v>350</v>
      </c>
      <c r="AX609" s="24" t="str">
        <f t="shared" si="206"/>
        <v>红水晶</v>
      </c>
      <c r="AY609" s="24">
        <f t="shared" si="200"/>
        <v>30030</v>
      </c>
      <c r="AZ609" s="24">
        <f t="shared" si="201"/>
        <v>350</v>
      </c>
      <c r="BA609" s="24" t="str">
        <f t="shared" si="207"/>
        <v>蘑菇</v>
      </c>
      <c r="BB609" s="24">
        <f t="shared" si="202"/>
        <v>30022</v>
      </c>
      <c r="BC609" s="24">
        <f t="shared" si="208"/>
        <v>350</v>
      </c>
    </row>
    <row r="610" spans="1:55" ht="14.25" x14ac:dyDescent="0.2">
      <c r="A610">
        <f t="shared" si="203"/>
        <v>10608</v>
      </c>
      <c r="B610" s="16">
        <v>608</v>
      </c>
      <c r="C610" s="16" t="str">
        <f ca="1">武器1!C610</f>
        <v>IC1531</v>
      </c>
      <c r="D610" s="16" t="str">
        <f ca="1">武器1!D610</f>
        <v>初级的水晶拳套</v>
      </c>
      <c r="E610" s="16">
        <f t="shared" si="189"/>
        <v>19</v>
      </c>
      <c r="F610" s="36" t="str">
        <f t="shared" si="188"/>
        <v>c</v>
      </c>
      <c r="G610" s="39">
        <f t="shared" si="204"/>
        <v>4</v>
      </c>
      <c r="H610" s="19" t="s">
        <v>21</v>
      </c>
      <c r="I610" s="3" t="s">
        <v>40</v>
      </c>
      <c r="J610" s="3" t="s">
        <v>933</v>
      </c>
      <c r="K610" s="3" t="str">
        <f t="shared" si="190"/>
        <v/>
      </c>
      <c r="L610" s="3">
        <f t="shared" si="191"/>
        <v>0</v>
      </c>
      <c r="M610" s="3">
        <f t="shared" si="192"/>
        <v>0</v>
      </c>
      <c r="N610" s="16">
        <v>0</v>
      </c>
      <c r="O610" s="16">
        <v>8</v>
      </c>
      <c r="P610" s="16">
        <f>武器2!L610</f>
        <v>320</v>
      </c>
      <c r="Q610" s="16">
        <f>武器2!M610</f>
        <v>0</v>
      </c>
      <c r="R610" s="16">
        <f>武器2!N610</f>
        <v>0</v>
      </c>
      <c r="S610" s="16">
        <f>武器2!O610</f>
        <v>0</v>
      </c>
      <c r="T610" s="16">
        <f>武器2!P610</f>
        <v>0</v>
      </c>
      <c r="U610" s="16">
        <f>武器2!Q610</f>
        <v>0</v>
      </c>
      <c r="V610" s="16">
        <f>武器2!R610</f>
        <v>0</v>
      </c>
      <c r="W610" s="16">
        <f>武器2!S610</f>
        <v>0</v>
      </c>
      <c r="X610" s="16">
        <f>武器2!T610</f>
        <v>0</v>
      </c>
      <c r="Y610" s="16">
        <f>武器2!U610</f>
        <v>0</v>
      </c>
      <c r="Z610" s="16">
        <f>武器2!V610</f>
        <v>0</v>
      </c>
      <c r="AA610" s="16">
        <f>武器2!W610</f>
        <v>0</v>
      </c>
      <c r="AB610" s="16">
        <f>武器2!X610</f>
        <v>0</v>
      </c>
      <c r="AC610" s="16">
        <f>武器2!Y610</f>
        <v>0</v>
      </c>
      <c r="AD610" s="16">
        <f>武器2!Z610</f>
        <v>0</v>
      </c>
      <c r="AE610" s="16">
        <f>武器2!AA610</f>
        <v>0</v>
      </c>
      <c r="AF610" s="16">
        <f>武器2!AB610</f>
        <v>0</v>
      </c>
      <c r="AG610" s="16">
        <f>武器2!AC610</f>
        <v>0</v>
      </c>
      <c r="AH610" s="16">
        <f>武器2!AD610</f>
        <v>0</v>
      </c>
      <c r="AI610" s="16">
        <f>武器2!AE610</f>
        <v>0</v>
      </c>
      <c r="AJ610" s="16">
        <f>武器2!AF610</f>
        <v>0</v>
      </c>
      <c r="AK610" s="16">
        <f>武器2!AG610</f>
        <v>0</v>
      </c>
      <c r="AL610" s="16">
        <f>武器2!AH610</f>
        <v>0</v>
      </c>
      <c r="AM610" s="16">
        <f>武器2!AI610</f>
        <v>0</v>
      </c>
      <c r="AN610" s="16">
        <f>武器2!AJ610</f>
        <v>0</v>
      </c>
      <c r="AO610" s="21">
        <f t="shared" si="193"/>
        <v>480</v>
      </c>
      <c r="AP610" s="21">
        <f t="shared" si="194"/>
        <v>420000</v>
      </c>
      <c r="AQ610" t="str">
        <f t="shared" si="195"/>
        <v>,石头,红水晶,狗牙,多汁的坚果</v>
      </c>
      <c r="AR610" s="24" t="str">
        <f>IF(F610="c",getSring(AQ610,4),VLOOKUP(K610&amp;F610,test4,2,FALSE))</f>
        <v>多汁的坚果</v>
      </c>
      <c r="AS610" s="24">
        <f t="shared" si="196"/>
        <v>30042</v>
      </c>
      <c r="AT610" s="24">
        <f t="shared" si="197"/>
        <v>1600</v>
      </c>
      <c r="AU610" s="24" t="str">
        <f t="shared" si="205"/>
        <v>石头</v>
      </c>
      <c r="AV610" s="24">
        <f t="shared" si="198"/>
        <v>30034</v>
      </c>
      <c r="AW610" s="24">
        <f t="shared" si="199"/>
        <v>400</v>
      </c>
      <c r="AX610" s="24" t="str">
        <f t="shared" si="206"/>
        <v>红水晶</v>
      </c>
      <c r="AY610" s="24">
        <f t="shared" si="200"/>
        <v>30030</v>
      </c>
      <c r="AZ610" s="24">
        <f t="shared" si="201"/>
        <v>400</v>
      </c>
      <c r="BA610" s="24" t="str">
        <f t="shared" si="207"/>
        <v>狗牙</v>
      </c>
      <c r="BB610" s="24">
        <f t="shared" si="202"/>
        <v>30038</v>
      </c>
      <c r="BC610" s="24">
        <f t="shared" si="208"/>
        <v>400</v>
      </c>
    </row>
    <row r="611" spans="1:55" ht="14.25" x14ac:dyDescent="0.2">
      <c r="A611">
        <f t="shared" si="203"/>
        <v>10609</v>
      </c>
      <c r="B611" s="16">
        <v>609</v>
      </c>
      <c r="C611" s="16" t="str">
        <f ca="1">武器1!C611</f>
        <v>IC1203</v>
      </c>
      <c r="D611" s="16" t="str">
        <f ca="1">武器1!D611</f>
        <v>传说的水晶短刀</v>
      </c>
      <c r="E611" s="16">
        <f t="shared" si="189"/>
        <v>6</v>
      </c>
      <c r="F611" s="36" t="str">
        <f t="shared" si="188"/>
        <v>s</v>
      </c>
      <c r="G611" s="39">
        <f t="shared" si="204"/>
        <v>3</v>
      </c>
      <c r="H611" s="19" t="s">
        <v>21</v>
      </c>
      <c r="I611" s="3" t="s">
        <v>41</v>
      </c>
      <c r="J611" s="3" t="s">
        <v>933</v>
      </c>
      <c r="K611" s="3" t="str">
        <f t="shared" si="190"/>
        <v>地脉</v>
      </c>
      <c r="L611" s="3">
        <f t="shared" si="191"/>
        <v>1</v>
      </c>
      <c r="M611" s="3">
        <f t="shared" si="192"/>
        <v>2</v>
      </c>
      <c r="N611" s="16">
        <v>1</v>
      </c>
      <c r="O611" s="16">
        <v>1</v>
      </c>
      <c r="P611" s="16">
        <f>武器2!L611</f>
        <v>33</v>
      </c>
      <c r="Q611" s="16">
        <f>武器2!M611</f>
        <v>0</v>
      </c>
      <c r="R611" s="16">
        <f>武器2!N611</f>
        <v>0</v>
      </c>
      <c r="S611" s="16">
        <f>武器2!O611</f>
        <v>0</v>
      </c>
      <c r="T611" s="16">
        <f>武器2!P611</f>
        <v>0</v>
      </c>
      <c r="U611" s="16">
        <f>武器2!Q611</f>
        <v>0</v>
      </c>
      <c r="V611" s="16">
        <f>武器2!R611</f>
        <v>0</v>
      </c>
      <c r="W611" s="16">
        <f>武器2!S611</f>
        <v>0</v>
      </c>
      <c r="X611" s="16">
        <f>武器2!T611</f>
        <v>0</v>
      </c>
      <c r="Y611" s="16">
        <f>武器2!U611</f>
        <v>0.02</v>
      </c>
      <c r="Z611" s="16">
        <f>武器2!V611</f>
        <v>0</v>
      </c>
      <c r="AA611" s="16">
        <f>武器2!W611</f>
        <v>0</v>
      </c>
      <c r="AB611" s="16">
        <f>武器2!X611</f>
        <v>0</v>
      </c>
      <c r="AC611" s="16">
        <f>武器2!Y611</f>
        <v>0</v>
      </c>
      <c r="AD611" s="16">
        <f>武器2!Z611</f>
        <v>0</v>
      </c>
      <c r="AE611" s="16">
        <f>武器2!AA611</f>
        <v>0</v>
      </c>
      <c r="AF611" s="16">
        <f>武器2!AB611</f>
        <v>0</v>
      </c>
      <c r="AG611" s="16">
        <f>武器2!AC611</f>
        <v>0</v>
      </c>
      <c r="AH611" s="16">
        <f>武器2!AD611</f>
        <v>0</v>
      </c>
      <c r="AI611" s="16">
        <f>武器2!AE611</f>
        <v>0</v>
      </c>
      <c r="AJ611" s="16">
        <f>武器2!AF611</f>
        <v>8.0000000000000016E-2</v>
      </c>
      <c r="AK611" s="16">
        <f>武器2!AG611</f>
        <v>0</v>
      </c>
      <c r="AL611" s="16">
        <f>武器2!AH611</f>
        <v>0</v>
      </c>
      <c r="AM611" s="16">
        <f>武器2!AI611</f>
        <v>0</v>
      </c>
      <c r="AN611" s="16">
        <f>武器2!AJ611</f>
        <v>0</v>
      </c>
      <c r="AO611" s="21">
        <f t="shared" si="193"/>
        <v>49.5</v>
      </c>
      <c r="AP611" s="21">
        <f t="shared" si="194"/>
        <v>46800</v>
      </c>
      <c r="AQ611" t="str">
        <f t="shared" si="195"/>
        <v>,紫水晶,耀眼的石头,剧毒牙</v>
      </c>
      <c r="AR611" s="24" t="str">
        <f>IF(F611="c",getSring(AQ611,4),VLOOKUP(K611&amp;F611,test4,2,FALSE))</f>
        <v>顶级风之精华</v>
      </c>
      <c r="AS611" s="24">
        <f t="shared" si="196"/>
        <v>30001</v>
      </c>
      <c r="AT611" s="24">
        <f t="shared" si="197"/>
        <v>3</v>
      </c>
      <c r="AU611" s="24" t="str">
        <f t="shared" si="205"/>
        <v>紫水晶</v>
      </c>
      <c r="AV611" s="24">
        <f t="shared" si="198"/>
        <v>30033</v>
      </c>
      <c r="AW611" s="24">
        <f t="shared" si="199"/>
        <v>5</v>
      </c>
      <c r="AX611" s="24" t="str">
        <f t="shared" si="206"/>
        <v>耀眼的石头</v>
      </c>
      <c r="AY611" s="24">
        <f t="shared" si="200"/>
        <v>30037</v>
      </c>
      <c r="AZ611" s="24">
        <f t="shared" si="201"/>
        <v>5</v>
      </c>
      <c r="BA611" s="24" t="str">
        <f t="shared" si="207"/>
        <v>剧毒牙</v>
      </c>
      <c r="BB611" s="24">
        <f t="shared" si="202"/>
        <v>30041</v>
      </c>
      <c r="BC611" s="24">
        <f t="shared" si="208"/>
        <v>5</v>
      </c>
    </row>
    <row r="612" spans="1:55" ht="14.25" x14ac:dyDescent="0.2">
      <c r="A612">
        <f t="shared" si="203"/>
        <v>10610</v>
      </c>
      <c r="B612" s="16">
        <v>610</v>
      </c>
      <c r="C612" s="16" t="str">
        <f ca="1">武器1!C612</f>
        <v>IC1201</v>
      </c>
      <c r="D612" s="16" t="str">
        <f ca="1">武器1!D612</f>
        <v>神奇的玄铁刀</v>
      </c>
      <c r="E612" s="16">
        <f t="shared" si="189"/>
        <v>8</v>
      </c>
      <c r="F612" s="36" t="str">
        <f t="shared" ref="F612:F642" si="209">F580</f>
        <v>s</v>
      </c>
      <c r="G612" s="39">
        <f t="shared" si="204"/>
        <v>3</v>
      </c>
      <c r="H612" s="19" t="s">
        <v>21</v>
      </c>
      <c r="I612" s="3" t="s">
        <v>41</v>
      </c>
      <c r="J612" s="3" t="s">
        <v>933</v>
      </c>
      <c r="K612" s="3" t="str">
        <f t="shared" si="190"/>
        <v>地脉</v>
      </c>
      <c r="L612" s="3">
        <f t="shared" si="191"/>
        <v>1</v>
      </c>
      <c r="M612" s="3">
        <f t="shared" si="192"/>
        <v>2</v>
      </c>
      <c r="N612" s="16">
        <v>1</v>
      </c>
      <c r="O612" s="16">
        <v>2</v>
      </c>
      <c r="P612" s="16">
        <f>武器2!L612</f>
        <v>67</v>
      </c>
      <c r="Q612" s="16">
        <f>武器2!M612</f>
        <v>0</v>
      </c>
      <c r="R612" s="16">
        <f>武器2!N612</f>
        <v>0</v>
      </c>
      <c r="S612" s="16">
        <f>武器2!O612</f>
        <v>0</v>
      </c>
      <c r="T612" s="16">
        <f>武器2!P612</f>
        <v>0</v>
      </c>
      <c r="U612" s="16">
        <f>武器2!Q612</f>
        <v>0</v>
      </c>
      <c r="V612" s="16">
        <f>武器2!R612</f>
        <v>0</v>
      </c>
      <c r="W612" s="16">
        <f>武器2!S612</f>
        <v>0</v>
      </c>
      <c r="X612" s="16">
        <f>武器2!T612</f>
        <v>0</v>
      </c>
      <c r="Y612" s="16">
        <f>武器2!U612</f>
        <v>0</v>
      </c>
      <c r="Z612" s="16">
        <f>武器2!V612</f>
        <v>3.6666666666666667E-2</v>
      </c>
      <c r="AA612" s="16">
        <f>武器2!W612</f>
        <v>0</v>
      </c>
      <c r="AB612" s="16">
        <f>武器2!X612</f>
        <v>0.2009090909090909</v>
      </c>
      <c r="AC612" s="16">
        <f>武器2!Y612</f>
        <v>0</v>
      </c>
      <c r="AD612" s="16">
        <f>武器2!Z612</f>
        <v>0</v>
      </c>
      <c r="AE612" s="16">
        <f>武器2!AA612</f>
        <v>0</v>
      </c>
      <c r="AF612" s="16">
        <f>武器2!AB612</f>
        <v>0</v>
      </c>
      <c r="AG612" s="16">
        <f>武器2!AC612</f>
        <v>0</v>
      </c>
      <c r="AH612" s="16">
        <f>武器2!AD612</f>
        <v>0</v>
      </c>
      <c r="AI612" s="16">
        <f>武器2!AE612</f>
        <v>0</v>
      </c>
      <c r="AJ612" s="16">
        <f>武器2!AF612</f>
        <v>0</v>
      </c>
      <c r="AK612" s="16">
        <f>武器2!AG612</f>
        <v>0</v>
      </c>
      <c r="AL612" s="16">
        <f>武器2!AH612</f>
        <v>0</v>
      </c>
      <c r="AM612" s="16">
        <f>武器2!AI612</f>
        <v>0</v>
      </c>
      <c r="AN612" s="16">
        <f>武器2!AJ612</f>
        <v>0</v>
      </c>
      <c r="AO612" s="21">
        <f t="shared" si="193"/>
        <v>115.2338690909091</v>
      </c>
      <c r="AP612" s="21">
        <f t="shared" si="194"/>
        <v>100800</v>
      </c>
      <c r="AQ612" t="str">
        <f t="shared" si="195"/>
        <v>,耀眼的石头,剧毒牙,紫水晶</v>
      </c>
      <c r="AR612" s="24" t="str">
        <f>IF(F612="c",getSring(AQ612,4),VLOOKUP(K612&amp;F612,test4,2,FALSE))</f>
        <v>顶级风之精华</v>
      </c>
      <c r="AS612" s="24">
        <f t="shared" si="196"/>
        <v>30001</v>
      </c>
      <c r="AT612" s="24">
        <f t="shared" si="197"/>
        <v>6</v>
      </c>
      <c r="AU612" s="24" t="str">
        <f t="shared" si="205"/>
        <v>耀眼的石头</v>
      </c>
      <c r="AV612" s="24">
        <f t="shared" si="198"/>
        <v>30037</v>
      </c>
      <c r="AW612" s="24">
        <f t="shared" si="199"/>
        <v>12</v>
      </c>
      <c r="AX612" s="24" t="str">
        <f t="shared" si="206"/>
        <v>剧毒牙</v>
      </c>
      <c r="AY612" s="24">
        <f t="shared" si="200"/>
        <v>30041</v>
      </c>
      <c r="AZ612" s="24">
        <f t="shared" si="201"/>
        <v>12</v>
      </c>
      <c r="BA612" s="24" t="str">
        <f t="shared" si="207"/>
        <v>紫水晶</v>
      </c>
      <c r="BB612" s="24">
        <f t="shared" si="202"/>
        <v>30033</v>
      </c>
      <c r="BC612" s="24">
        <f t="shared" si="208"/>
        <v>12</v>
      </c>
    </row>
    <row r="613" spans="1:55" ht="14.25" x14ac:dyDescent="0.2">
      <c r="A613">
        <f t="shared" si="203"/>
        <v>10611</v>
      </c>
      <c r="B613" s="16">
        <v>611</v>
      </c>
      <c r="C613" s="16" t="str">
        <f ca="1">武器1!C613</f>
        <v>IC1226</v>
      </c>
      <c r="D613" s="16" t="str">
        <f ca="1">武器1!D613</f>
        <v>传说的白银刃</v>
      </c>
      <c r="E613" s="16">
        <f t="shared" si="189"/>
        <v>10</v>
      </c>
      <c r="F613" s="36" t="str">
        <f t="shared" si="209"/>
        <v>s</v>
      </c>
      <c r="G613" s="39">
        <f t="shared" si="204"/>
        <v>3</v>
      </c>
      <c r="H613" s="19" t="s">
        <v>21</v>
      </c>
      <c r="I613" s="3" t="s">
        <v>41</v>
      </c>
      <c r="J613" s="3" t="s">
        <v>933</v>
      </c>
      <c r="K613" s="3" t="str">
        <f t="shared" si="190"/>
        <v>地脉</v>
      </c>
      <c r="L613" s="3">
        <f t="shared" si="191"/>
        <v>1</v>
      </c>
      <c r="M613" s="3">
        <f t="shared" si="192"/>
        <v>2</v>
      </c>
      <c r="N613" s="16">
        <v>1</v>
      </c>
      <c r="O613" s="16">
        <v>3</v>
      </c>
      <c r="P613" s="16">
        <f>武器2!L613</f>
        <v>101</v>
      </c>
      <c r="Q613" s="16">
        <f>武器2!M613</f>
        <v>0</v>
      </c>
      <c r="R613" s="16">
        <f>武器2!N613</f>
        <v>0</v>
      </c>
      <c r="S613" s="16">
        <f>武器2!O613</f>
        <v>0</v>
      </c>
      <c r="T613" s="16">
        <f>武器2!P613</f>
        <v>0</v>
      </c>
      <c r="U613" s="16">
        <f>武器2!Q613</f>
        <v>0</v>
      </c>
      <c r="V613" s="16">
        <f>武器2!R613</f>
        <v>0</v>
      </c>
      <c r="W613" s="16">
        <f>武器2!S613</f>
        <v>0</v>
      </c>
      <c r="X613" s="16">
        <f>武器2!T613</f>
        <v>19</v>
      </c>
      <c r="Y613" s="16">
        <f>武器2!U613</f>
        <v>0</v>
      </c>
      <c r="Z613" s="16">
        <f>武器2!V613</f>
        <v>0</v>
      </c>
      <c r="AA613" s="16">
        <f>武器2!W613</f>
        <v>0</v>
      </c>
      <c r="AB613" s="16">
        <f>武器2!X613</f>
        <v>0.30272727272727273</v>
      </c>
      <c r="AC613" s="16">
        <f>武器2!Y613</f>
        <v>0</v>
      </c>
      <c r="AD613" s="16">
        <f>武器2!Z613</f>
        <v>0</v>
      </c>
      <c r="AE613" s="16">
        <f>武器2!AA613</f>
        <v>0</v>
      </c>
      <c r="AF613" s="16">
        <f>武器2!AB613</f>
        <v>0</v>
      </c>
      <c r="AG613" s="16">
        <f>武器2!AC613</f>
        <v>0</v>
      </c>
      <c r="AH613" s="16">
        <f>武器2!AD613</f>
        <v>0</v>
      </c>
      <c r="AI613" s="16">
        <f>武器2!AE613</f>
        <v>0</v>
      </c>
      <c r="AJ613" s="16">
        <f>武器2!AF613</f>
        <v>0</v>
      </c>
      <c r="AK613" s="16">
        <f>武器2!AG613</f>
        <v>0</v>
      </c>
      <c r="AL613" s="16">
        <f>武器2!AH613</f>
        <v>0.24218181818181819</v>
      </c>
      <c r="AM613" s="16">
        <f>武器2!AI613</f>
        <v>0</v>
      </c>
      <c r="AN613" s="16">
        <f>武器2!AJ613</f>
        <v>0</v>
      </c>
      <c r="AO613" s="21">
        <f t="shared" si="193"/>
        <v>212.56684958677687</v>
      </c>
      <c r="AP613" s="21">
        <f t="shared" si="194"/>
        <v>184800</v>
      </c>
      <c r="AQ613" t="str">
        <f t="shared" si="195"/>
        <v>,耀眼的石头,紫水晶,五彩的蘑菇</v>
      </c>
      <c r="AR613" s="24" t="str">
        <f>IF(F613="c",getSring(AQ613,4),VLOOKUP(K613&amp;F613,test4,2,FALSE))</f>
        <v>顶级风之精华</v>
      </c>
      <c r="AS613" s="24">
        <f t="shared" si="196"/>
        <v>30001</v>
      </c>
      <c r="AT613" s="24">
        <f t="shared" si="197"/>
        <v>11</v>
      </c>
      <c r="AU613" s="24" t="str">
        <f t="shared" si="205"/>
        <v>耀眼的石头</v>
      </c>
      <c r="AV613" s="24">
        <f t="shared" si="198"/>
        <v>30037</v>
      </c>
      <c r="AW613" s="24">
        <f t="shared" si="199"/>
        <v>22</v>
      </c>
      <c r="AX613" s="24" t="str">
        <f t="shared" si="206"/>
        <v>紫水晶</v>
      </c>
      <c r="AY613" s="24">
        <f t="shared" si="200"/>
        <v>30033</v>
      </c>
      <c r="AZ613" s="24">
        <f t="shared" si="201"/>
        <v>22</v>
      </c>
      <c r="BA613" s="24" t="str">
        <f t="shared" si="207"/>
        <v>五彩的蘑菇</v>
      </c>
      <c r="BB613" s="24">
        <f t="shared" si="202"/>
        <v>30025</v>
      </c>
      <c r="BC613" s="24">
        <f t="shared" si="208"/>
        <v>22</v>
      </c>
    </row>
    <row r="614" spans="1:55" ht="14.25" x14ac:dyDescent="0.2">
      <c r="A614">
        <f t="shared" si="203"/>
        <v>10612</v>
      </c>
      <c r="B614" s="16">
        <v>612</v>
      </c>
      <c r="C614" s="16" t="str">
        <f ca="1">武器1!C614</f>
        <v>IC1201</v>
      </c>
      <c r="D614" s="16" t="str">
        <f ca="1">武器1!D614</f>
        <v>璀璨的青铜短刀</v>
      </c>
      <c r="E614" s="16">
        <f t="shared" si="189"/>
        <v>12</v>
      </c>
      <c r="F614" s="36" t="str">
        <f t="shared" si="209"/>
        <v>s</v>
      </c>
      <c r="G614" s="39">
        <f t="shared" si="204"/>
        <v>3</v>
      </c>
      <c r="H614" s="19" t="s">
        <v>21</v>
      </c>
      <c r="I614" s="3" t="s">
        <v>41</v>
      </c>
      <c r="J614" s="3" t="s">
        <v>933</v>
      </c>
      <c r="K614" s="3" t="str">
        <f t="shared" si="190"/>
        <v>地脉</v>
      </c>
      <c r="L614" s="3">
        <f t="shared" si="191"/>
        <v>1</v>
      </c>
      <c r="M614" s="3">
        <f t="shared" si="192"/>
        <v>2</v>
      </c>
      <c r="N614" s="16">
        <v>1</v>
      </c>
      <c r="O614" s="16">
        <v>4</v>
      </c>
      <c r="P614" s="16">
        <f>武器2!L614</f>
        <v>135</v>
      </c>
      <c r="Q614" s="16">
        <f>武器2!M614</f>
        <v>0</v>
      </c>
      <c r="R614" s="16">
        <f>武器2!N614</f>
        <v>0</v>
      </c>
      <c r="S614" s="16">
        <f>武器2!O614</f>
        <v>0</v>
      </c>
      <c r="T614" s="16">
        <f>武器2!P614</f>
        <v>0</v>
      </c>
      <c r="U614" s="16">
        <f>武器2!Q614</f>
        <v>0</v>
      </c>
      <c r="V614" s="16">
        <f>武器2!R614</f>
        <v>0</v>
      </c>
      <c r="W614" s="16">
        <f>武器2!S614</f>
        <v>0</v>
      </c>
      <c r="X614" s="16">
        <f>武器2!T614</f>
        <v>0</v>
      </c>
      <c r="Y614" s="16">
        <f>武器2!U614</f>
        <v>0</v>
      </c>
      <c r="Z614" s="16">
        <f>武器2!V614</f>
        <v>7.6666666666666675E-2</v>
      </c>
      <c r="AA614" s="16">
        <f>武器2!W614</f>
        <v>0</v>
      </c>
      <c r="AB614" s="16">
        <f>武器2!X614</f>
        <v>0.40636363636363632</v>
      </c>
      <c r="AC614" s="16">
        <f>武器2!Y614</f>
        <v>0</v>
      </c>
      <c r="AD614" s="16">
        <f>武器2!Z614</f>
        <v>0</v>
      </c>
      <c r="AE614" s="16">
        <f>武器2!AA614</f>
        <v>0</v>
      </c>
      <c r="AF614" s="16">
        <f>武器2!AB614</f>
        <v>0</v>
      </c>
      <c r="AG614" s="16">
        <f>武器2!AC614</f>
        <v>5.2132701421800931E-2</v>
      </c>
      <c r="AH614" s="16">
        <f>武器2!AD614</f>
        <v>0</v>
      </c>
      <c r="AI614" s="16">
        <f>武器2!AE614</f>
        <v>0</v>
      </c>
      <c r="AJ614" s="16">
        <f>武器2!AF614</f>
        <v>0</v>
      </c>
      <c r="AK614" s="16">
        <f>武器2!AG614</f>
        <v>0</v>
      </c>
      <c r="AL614" s="16">
        <f>武器2!AH614</f>
        <v>0</v>
      </c>
      <c r="AM614" s="16">
        <f>武器2!AI614</f>
        <v>0</v>
      </c>
      <c r="AN614" s="16">
        <f>武器2!AJ614</f>
        <v>0</v>
      </c>
      <c r="AO614" s="21">
        <f t="shared" si="193"/>
        <v>260.34670190435156</v>
      </c>
      <c r="AP614" s="21">
        <f t="shared" si="194"/>
        <v>231600</v>
      </c>
      <c r="AQ614" t="str">
        <f t="shared" si="195"/>
        <v>,五彩的蘑菇,耀眼的石头,夏娃的坚果</v>
      </c>
      <c r="AR614" s="24" t="str">
        <f>IF(F614="c",getSring(AQ614,4),VLOOKUP(K614&amp;F614,test4,2,FALSE))</f>
        <v>顶级风之精华</v>
      </c>
      <c r="AS614" s="24">
        <f t="shared" si="196"/>
        <v>30001</v>
      </c>
      <c r="AT614" s="24">
        <f t="shared" si="197"/>
        <v>14</v>
      </c>
      <c r="AU614" s="24" t="str">
        <f t="shared" si="205"/>
        <v>五彩的蘑菇</v>
      </c>
      <c r="AV614" s="24">
        <f t="shared" si="198"/>
        <v>30025</v>
      </c>
      <c r="AW614" s="24">
        <f t="shared" si="199"/>
        <v>27</v>
      </c>
      <c r="AX614" s="24" t="str">
        <f t="shared" si="206"/>
        <v>耀眼的石头</v>
      </c>
      <c r="AY614" s="24">
        <f t="shared" si="200"/>
        <v>30037</v>
      </c>
      <c r="AZ614" s="24">
        <f t="shared" si="201"/>
        <v>27</v>
      </c>
      <c r="BA614" s="24" t="str">
        <f t="shared" si="207"/>
        <v>夏娃的坚果</v>
      </c>
      <c r="BB614" s="24">
        <f t="shared" si="202"/>
        <v>30045</v>
      </c>
      <c r="BC614" s="24">
        <f t="shared" si="208"/>
        <v>27</v>
      </c>
    </row>
    <row r="615" spans="1:55" ht="14.25" x14ac:dyDescent="0.2">
      <c r="A615">
        <f t="shared" si="203"/>
        <v>10613</v>
      </c>
      <c r="B615" s="16">
        <v>613</v>
      </c>
      <c r="C615" s="16" t="str">
        <f ca="1">武器1!C615</f>
        <v>IC1213</v>
      </c>
      <c r="D615" s="16" t="str">
        <f ca="1">武器1!D615</f>
        <v>璀璨的精钢刀</v>
      </c>
      <c r="E615" s="16">
        <f t="shared" si="189"/>
        <v>14</v>
      </c>
      <c r="F615" s="36" t="str">
        <f t="shared" si="209"/>
        <v>s</v>
      </c>
      <c r="G615" s="39">
        <f t="shared" si="204"/>
        <v>3</v>
      </c>
      <c r="H615" s="19" t="s">
        <v>21</v>
      </c>
      <c r="I615" s="3" t="s">
        <v>41</v>
      </c>
      <c r="J615" s="3" t="s">
        <v>933</v>
      </c>
      <c r="K615" s="3" t="str">
        <f t="shared" si="190"/>
        <v>地脉</v>
      </c>
      <c r="L615" s="3">
        <f t="shared" si="191"/>
        <v>1</v>
      </c>
      <c r="M615" s="3">
        <f t="shared" si="192"/>
        <v>2</v>
      </c>
      <c r="N615" s="16">
        <v>1</v>
      </c>
      <c r="O615" s="16">
        <v>5</v>
      </c>
      <c r="P615" s="16">
        <f>武器2!L615</f>
        <v>169</v>
      </c>
      <c r="Q615" s="16">
        <f>武器2!M615</f>
        <v>0</v>
      </c>
      <c r="R615" s="16">
        <f>武器2!N615</f>
        <v>0</v>
      </c>
      <c r="S615" s="16">
        <f>武器2!O615</f>
        <v>0</v>
      </c>
      <c r="T615" s="16">
        <f>武器2!P615</f>
        <v>0</v>
      </c>
      <c r="U615" s="16">
        <f>武器2!Q615</f>
        <v>0</v>
      </c>
      <c r="V615" s="16">
        <f>武器2!R615</f>
        <v>0</v>
      </c>
      <c r="W615" s="16">
        <f>武器2!S615</f>
        <v>0</v>
      </c>
      <c r="X615" s="16">
        <f>武器2!T615</f>
        <v>0</v>
      </c>
      <c r="Y615" s="16">
        <f>武器2!U615</f>
        <v>0</v>
      </c>
      <c r="Z615" s="16">
        <f>武器2!V615</f>
        <v>9.6666666666666665E-2</v>
      </c>
      <c r="AA615" s="16">
        <f>武器2!W615</f>
        <v>0</v>
      </c>
      <c r="AB615" s="16">
        <f>武器2!X615</f>
        <v>0.50909090909090904</v>
      </c>
      <c r="AC615" s="16">
        <f>武器2!Y615</f>
        <v>0</v>
      </c>
      <c r="AD615" s="16">
        <f>武器2!Z615</f>
        <v>0</v>
      </c>
      <c r="AE615" s="16">
        <f>武器2!AA615</f>
        <v>6.5420560747663559E-2</v>
      </c>
      <c r="AF615" s="16">
        <f>武器2!AB615</f>
        <v>0</v>
      </c>
      <c r="AG615" s="16">
        <f>武器2!AC615</f>
        <v>6.5420560747663559E-2</v>
      </c>
      <c r="AH615" s="16">
        <f>武器2!AD615</f>
        <v>0</v>
      </c>
      <c r="AI615" s="16">
        <f>武器2!AE615</f>
        <v>0</v>
      </c>
      <c r="AJ615" s="16">
        <f>武器2!AF615</f>
        <v>0</v>
      </c>
      <c r="AK615" s="16">
        <f>武器2!AG615</f>
        <v>0</v>
      </c>
      <c r="AL615" s="16">
        <f>武器2!AH615</f>
        <v>0</v>
      </c>
      <c r="AM615" s="16">
        <f>武器2!AI615</f>
        <v>0</v>
      </c>
      <c r="AN615" s="16">
        <f>武器2!AJ615</f>
        <v>0</v>
      </c>
      <c r="AO615" s="21">
        <f t="shared" si="193"/>
        <v>343.79822531860663</v>
      </c>
      <c r="AP615" s="21">
        <f t="shared" si="194"/>
        <v>302400</v>
      </c>
      <c r="AQ615" t="str">
        <f t="shared" si="195"/>
        <v>,紫水晶,耀眼的石头,五彩的蘑菇</v>
      </c>
      <c r="AR615" s="24" t="str">
        <f>IF(F615="c",getSring(AQ615,4),VLOOKUP(K615&amp;F615,test4,2,FALSE))</f>
        <v>顶级风之精华</v>
      </c>
      <c r="AS615" s="24">
        <f t="shared" si="196"/>
        <v>30001</v>
      </c>
      <c r="AT615" s="24">
        <f t="shared" si="197"/>
        <v>18</v>
      </c>
      <c r="AU615" s="24" t="str">
        <f t="shared" si="205"/>
        <v>紫水晶</v>
      </c>
      <c r="AV615" s="24">
        <f t="shared" si="198"/>
        <v>30033</v>
      </c>
      <c r="AW615" s="24">
        <f t="shared" si="199"/>
        <v>36</v>
      </c>
      <c r="AX615" s="24" t="str">
        <f t="shared" si="206"/>
        <v>耀眼的石头</v>
      </c>
      <c r="AY615" s="24">
        <f t="shared" si="200"/>
        <v>30037</v>
      </c>
      <c r="AZ615" s="24">
        <f t="shared" si="201"/>
        <v>36</v>
      </c>
      <c r="BA615" s="24" t="str">
        <f t="shared" si="207"/>
        <v>五彩的蘑菇</v>
      </c>
      <c r="BB615" s="24">
        <f t="shared" si="202"/>
        <v>30025</v>
      </c>
      <c r="BC615" s="24">
        <f t="shared" si="208"/>
        <v>36</v>
      </c>
    </row>
    <row r="616" spans="1:55" ht="14.25" x14ac:dyDescent="0.2">
      <c r="A616">
        <f t="shared" si="203"/>
        <v>10614</v>
      </c>
      <c r="B616" s="16">
        <v>614</v>
      </c>
      <c r="C616" s="16" t="str">
        <f ca="1">武器1!C616</f>
        <v>IC1201</v>
      </c>
      <c r="D616" s="16" t="str">
        <f ca="1">武器1!D616</f>
        <v>传说的塞尔塔短刀</v>
      </c>
      <c r="E616" s="16">
        <f t="shared" si="189"/>
        <v>16</v>
      </c>
      <c r="F616" s="36" t="str">
        <f t="shared" si="209"/>
        <v>s</v>
      </c>
      <c r="G616" s="39">
        <f t="shared" si="204"/>
        <v>3</v>
      </c>
      <c r="H616" s="19" t="s">
        <v>21</v>
      </c>
      <c r="I616" s="3" t="s">
        <v>41</v>
      </c>
      <c r="J616" s="3" t="s">
        <v>933</v>
      </c>
      <c r="K616" s="3" t="str">
        <f t="shared" si="190"/>
        <v>地脉</v>
      </c>
      <c r="L616" s="3">
        <f t="shared" si="191"/>
        <v>1</v>
      </c>
      <c r="M616" s="3">
        <f t="shared" si="192"/>
        <v>2</v>
      </c>
      <c r="N616" s="16">
        <v>1</v>
      </c>
      <c r="O616" s="16">
        <v>6</v>
      </c>
      <c r="P616" s="16">
        <f>武器2!L616</f>
        <v>203</v>
      </c>
      <c r="Q616" s="16">
        <f>武器2!M616</f>
        <v>0</v>
      </c>
      <c r="R616" s="16">
        <f>武器2!N616</f>
        <v>0</v>
      </c>
      <c r="S616" s="16">
        <f>武器2!O616</f>
        <v>0</v>
      </c>
      <c r="T616" s="16">
        <f>武器2!P616</f>
        <v>0</v>
      </c>
      <c r="U616" s="16">
        <f>武器2!Q616</f>
        <v>112</v>
      </c>
      <c r="V616" s="16">
        <f>武器2!R616</f>
        <v>0</v>
      </c>
      <c r="W616" s="16">
        <f>武器2!S616</f>
        <v>0</v>
      </c>
      <c r="X616" s="16">
        <f>武器2!T616</f>
        <v>39</v>
      </c>
      <c r="Y616" s="16">
        <f>武器2!U616</f>
        <v>0</v>
      </c>
      <c r="Z616" s="16">
        <f>武器2!V616</f>
        <v>0.11666666666666665</v>
      </c>
      <c r="AA616" s="16">
        <f>武器2!W616</f>
        <v>0</v>
      </c>
      <c r="AB616" s="16">
        <f>武器2!X616</f>
        <v>0.61090909090909096</v>
      </c>
      <c r="AC616" s="16">
        <f>武器2!Y616</f>
        <v>0</v>
      </c>
      <c r="AD616" s="16">
        <f>武器2!Z616</f>
        <v>0</v>
      </c>
      <c r="AE616" s="16">
        <f>武器2!AA616</f>
        <v>0</v>
      </c>
      <c r="AF616" s="16">
        <f>武器2!AB616</f>
        <v>0</v>
      </c>
      <c r="AG616" s="16">
        <f>武器2!AC616</f>
        <v>0</v>
      </c>
      <c r="AH616" s="16">
        <f>武器2!AD616</f>
        <v>0</v>
      </c>
      <c r="AI616" s="16">
        <f>武器2!AE616</f>
        <v>0</v>
      </c>
      <c r="AJ616" s="16">
        <f>武器2!AF616</f>
        <v>0</v>
      </c>
      <c r="AK616" s="16">
        <f>武器2!AG616</f>
        <v>0</v>
      </c>
      <c r="AL616" s="16">
        <f>武器2!AH616</f>
        <v>0</v>
      </c>
      <c r="AM616" s="16">
        <f>武器2!AI616</f>
        <v>0</v>
      </c>
      <c r="AN616" s="16">
        <f>武器2!AJ616</f>
        <v>0</v>
      </c>
      <c r="AO616" s="21">
        <f t="shared" si="193"/>
        <v>658.88526545454545</v>
      </c>
      <c r="AP616" s="21">
        <f t="shared" si="194"/>
        <v>574800</v>
      </c>
      <c r="AQ616" t="str">
        <f t="shared" si="195"/>
        <v>,斑斓的稻草,剧毒牙,耀眼的石头</v>
      </c>
      <c r="AR616" s="24" t="str">
        <f>IF(F616="c",getSring(AQ616,4),VLOOKUP(K616&amp;F616,test4,2,FALSE))</f>
        <v>顶级风之精华</v>
      </c>
      <c r="AS616" s="24">
        <f t="shared" si="196"/>
        <v>30001</v>
      </c>
      <c r="AT616" s="24">
        <f t="shared" si="197"/>
        <v>34</v>
      </c>
      <c r="AU616" s="24" t="str">
        <f t="shared" si="205"/>
        <v>斑斓的稻草</v>
      </c>
      <c r="AV616" s="24">
        <f t="shared" si="198"/>
        <v>30029</v>
      </c>
      <c r="AW616" s="24">
        <f t="shared" si="199"/>
        <v>69</v>
      </c>
      <c r="AX616" s="24" t="str">
        <f t="shared" si="206"/>
        <v>剧毒牙</v>
      </c>
      <c r="AY616" s="24">
        <f t="shared" si="200"/>
        <v>30041</v>
      </c>
      <c r="AZ616" s="24">
        <f t="shared" si="201"/>
        <v>69</v>
      </c>
      <c r="BA616" s="24" t="str">
        <f t="shared" si="207"/>
        <v>耀眼的石头</v>
      </c>
      <c r="BB616" s="24">
        <f t="shared" si="202"/>
        <v>30037</v>
      </c>
      <c r="BC616" s="24">
        <f t="shared" si="208"/>
        <v>69</v>
      </c>
    </row>
    <row r="617" spans="1:55" ht="14.25" x14ac:dyDescent="0.2">
      <c r="A617">
        <f t="shared" si="203"/>
        <v>10615</v>
      </c>
      <c r="B617" s="16">
        <v>615</v>
      </c>
      <c r="C617" s="16" t="str">
        <f ca="1">武器1!C617</f>
        <v>IC1204</v>
      </c>
      <c r="D617" s="16" t="str">
        <f ca="1">武器1!D617</f>
        <v>神奇的魔王刃</v>
      </c>
      <c r="E617" s="16">
        <f t="shared" si="189"/>
        <v>18</v>
      </c>
      <c r="F617" s="36" t="str">
        <f t="shared" si="209"/>
        <v>s</v>
      </c>
      <c r="G617" s="39">
        <f t="shared" si="204"/>
        <v>3</v>
      </c>
      <c r="H617" s="19" t="s">
        <v>21</v>
      </c>
      <c r="I617" s="3" t="s">
        <v>41</v>
      </c>
      <c r="J617" s="3" t="s">
        <v>933</v>
      </c>
      <c r="K617" s="3" t="str">
        <f t="shared" si="190"/>
        <v>地脉</v>
      </c>
      <c r="L617" s="3">
        <f t="shared" si="191"/>
        <v>1</v>
      </c>
      <c r="M617" s="3">
        <f t="shared" si="192"/>
        <v>2</v>
      </c>
      <c r="N617" s="16">
        <v>1</v>
      </c>
      <c r="O617" s="16">
        <v>7</v>
      </c>
      <c r="P617" s="16">
        <f>武器2!L617</f>
        <v>237</v>
      </c>
      <c r="Q617" s="16">
        <f>武器2!M617</f>
        <v>0</v>
      </c>
      <c r="R617" s="16">
        <f>武器2!N617</f>
        <v>0</v>
      </c>
      <c r="S617" s="16">
        <f>武器2!O617</f>
        <v>0</v>
      </c>
      <c r="T617" s="16">
        <f>武器2!P617</f>
        <v>0</v>
      </c>
      <c r="U617" s="16">
        <f>武器2!Q617</f>
        <v>0</v>
      </c>
      <c r="V617" s="16">
        <f>武器2!R617</f>
        <v>0</v>
      </c>
      <c r="W617" s="16">
        <f>武器2!S617</f>
        <v>41</v>
      </c>
      <c r="X617" s="16">
        <f>武器2!T617</f>
        <v>0</v>
      </c>
      <c r="Y617" s="16">
        <f>武器2!U617</f>
        <v>0.15</v>
      </c>
      <c r="Z617" s="16">
        <f>武器2!V617</f>
        <v>0</v>
      </c>
      <c r="AA617" s="16">
        <f>武器2!W617</f>
        <v>0.15</v>
      </c>
      <c r="AB617" s="16">
        <f>武器2!X617</f>
        <v>0.71272727272727265</v>
      </c>
      <c r="AC617" s="16">
        <f>武器2!Y617</f>
        <v>0</v>
      </c>
      <c r="AD617" s="16">
        <f>武器2!Z617</f>
        <v>0</v>
      </c>
      <c r="AE617" s="16">
        <f>武器2!AA617</f>
        <v>0</v>
      </c>
      <c r="AF617" s="16">
        <f>武器2!AB617</f>
        <v>0</v>
      </c>
      <c r="AG617" s="16">
        <f>武器2!AC617</f>
        <v>0</v>
      </c>
      <c r="AH617" s="16">
        <f>武器2!AD617</f>
        <v>0</v>
      </c>
      <c r="AI617" s="16">
        <f>武器2!AE617</f>
        <v>0</v>
      </c>
      <c r="AJ617" s="16">
        <f>武器2!AF617</f>
        <v>0.57018181818181812</v>
      </c>
      <c r="AK617" s="16">
        <f>武器2!AG617</f>
        <v>0</v>
      </c>
      <c r="AL617" s="16">
        <f>武器2!AH617</f>
        <v>0</v>
      </c>
      <c r="AM617" s="16">
        <f>武器2!AI617</f>
        <v>0</v>
      </c>
      <c r="AN617" s="16">
        <f>武器2!AJ617</f>
        <v>0</v>
      </c>
      <c r="AO617" s="21">
        <f t="shared" si="193"/>
        <v>590.83858776859506</v>
      </c>
      <c r="AP617" s="21">
        <f t="shared" si="194"/>
        <v>520800</v>
      </c>
      <c r="AQ617" t="str">
        <f t="shared" si="195"/>
        <v>,斑斓的稻草,五彩的蘑菇,耀眼的石头</v>
      </c>
      <c r="AR617" s="24" t="str">
        <f>IF(F617="c",getSring(AQ617,4),VLOOKUP(K617&amp;F617,test4,2,FALSE))</f>
        <v>顶级风之精华</v>
      </c>
      <c r="AS617" s="24">
        <f t="shared" si="196"/>
        <v>30001</v>
      </c>
      <c r="AT617" s="24">
        <f t="shared" si="197"/>
        <v>31</v>
      </c>
      <c r="AU617" s="24" t="str">
        <f t="shared" si="205"/>
        <v>斑斓的稻草</v>
      </c>
      <c r="AV617" s="24">
        <f t="shared" si="198"/>
        <v>30029</v>
      </c>
      <c r="AW617" s="24">
        <f t="shared" si="199"/>
        <v>62</v>
      </c>
      <c r="AX617" s="24" t="str">
        <f t="shared" si="206"/>
        <v>五彩的蘑菇</v>
      </c>
      <c r="AY617" s="24">
        <f t="shared" si="200"/>
        <v>30025</v>
      </c>
      <c r="AZ617" s="24">
        <f t="shared" si="201"/>
        <v>62</v>
      </c>
      <c r="BA617" s="24" t="str">
        <f t="shared" si="207"/>
        <v>耀眼的石头</v>
      </c>
      <c r="BB617" s="24">
        <f t="shared" si="202"/>
        <v>30037</v>
      </c>
      <c r="BC617" s="24">
        <f t="shared" si="208"/>
        <v>62</v>
      </c>
    </row>
    <row r="618" spans="1:55" ht="14.25" x14ac:dyDescent="0.2">
      <c r="A618">
        <f t="shared" si="203"/>
        <v>10616</v>
      </c>
      <c r="B618" s="16">
        <v>616</v>
      </c>
      <c r="C618" s="16" t="str">
        <f ca="1">武器1!C618</f>
        <v>IC1203</v>
      </c>
      <c r="D618" s="16" t="str">
        <f ca="1">武器1!D618</f>
        <v>神奇的空灵刃</v>
      </c>
      <c r="E618" s="16">
        <f t="shared" si="189"/>
        <v>20</v>
      </c>
      <c r="F618" s="36" t="str">
        <f t="shared" si="209"/>
        <v>s</v>
      </c>
      <c r="G618" s="39">
        <f t="shared" si="204"/>
        <v>3</v>
      </c>
      <c r="H618" s="19" t="s">
        <v>21</v>
      </c>
      <c r="I618" s="3" t="s">
        <v>41</v>
      </c>
      <c r="J618" s="3" t="s">
        <v>933</v>
      </c>
      <c r="K618" s="3" t="str">
        <f t="shared" si="190"/>
        <v>地脉</v>
      </c>
      <c r="L618" s="3">
        <f t="shared" si="191"/>
        <v>1</v>
      </c>
      <c r="M618" s="3">
        <f t="shared" si="192"/>
        <v>2</v>
      </c>
      <c r="N618" s="16">
        <v>1</v>
      </c>
      <c r="O618" s="16">
        <v>8</v>
      </c>
      <c r="P618" s="16">
        <f>武器2!L618</f>
        <v>271</v>
      </c>
      <c r="Q618" s="16">
        <f>武器2!M618</f>
        <v>0</v>
      </c>
      <c r="R618" s="16">
        <f>武器2!N618</f>
        <v>0</v>
      </c>
      <c r="S618" s="16">
        <f>武器2!O618</f>
        <v>0</v>
      </c>
      <c r="T618" s="16">
        <f>武器2!P618</f>
        <v>0</v>
      </c>
      <c r="U618" s="16">
        <f>武器2!Q618</f>
        <v>0</v>
      </c>
      <c r="V618" s="16">
        <f>武器2!R618</f>
        <v>0</v>
      </c>
      <c r="W618" s="16">
        <f>武器2!S618</f>
        <v>47</v>
      </c>
      <c r="X618" s="16">
        <f>武器2!T618</f>
        <v>0</v>
      </c>
      <c r="Y618" s="16">
        <f>武器2!U618</f>
        <v>0</v>
      </c>
      <c r="Z618" s="16">
        <f>武器2!V618</f>
        <v>0.15666666666666665</v>
      </c>
      <c r="AA618" s="16">
        <f>武器2!W618</f>
        <v>0</v>
      </c>
      <c r="AB618" s="16">
        <f>武器2!X618</f>
        <v>0.8163636363636364</v>
      </c>
      <c r="AC618" s="16">
        <f>武器2!Y618</f>
        <v>0</v>
      </c>
      <c r="AD618" s="16">
        <f>武器2!Z618</f>
        <v>0</v>
      </c>
      <c r="AE618" s="16">
        <f>武器2!AA618</f>
        <v>0</v>
      </c>
      <c r="AF618" s="16">
        <f>武器2!AB618</f>
        <v>0</v>
      </c>
      <c r="AG618" s="16">
        <f>武器2!AC618</f>
        <v>0</v>
      </c>
      <c r="AH618" s="16">
        <f>武器2!AD618</f>
        <v>0</v>
      </c>
      <c r="AI618" s="16">
        <f>武器2!AE618</f>
        <v>0</v>
      </c>
      <c r="AJ618" s="16">
        <f>武器2!AF618</f>
        <v>0</v>
      </c>
      <c r="AK618" s="16">
        <f>武器2!AG618</f>
        <v>0.65309090909090917</v>
      </c>
      <c r="AL618" s="16">
        <f>武器2!AH618</f>
        <v>0.65309090909090917</v>
      </c>
      <c r="AM618" s="16">
        <f>武器2!AI618</f>
        <v>0</v>
      </c>
      <c r="AN618" s="16">
        <f>武器2!AJ618</f>
        <v>0</v>
      </c>
      <c r="AO618" s="21">
        <f t="shared" si="193"/>
        <v>704.47334479338838</v>
      </c>
      <c r="AP618" s="21">
        <f t="shared" si="194"/>
        <v>618000</v>
      </c>
      <c r="AQ618" t="str">
        <f t="shared" si="195"/>
        <v>,剧毒牙,紫水晶,斑斓的稻草</v>
      </c>
      <c r="AR618" s="24" t="str">
        <f>IF(F618="c",getSring(AQ618,4),VLOOKUP(K618&amp;F618,test4,2,FALSE))</f>
        <v>顶级风之精华</v>
      </c>
      <c r="AS618" s="24">
        <f t="shared" si="196"/>
        <v>30001</v>
      </c>
      <c r="AT618" s="24">
        <f t="shared" si="197"/>
        <v>37</v>
      </c>
      <c r="AU618" s="24" t="str">
        <f t="shared" si="205"/>
        <v>剧毒牙</v>
      </c>
      <c r="AV618" s="24">
        <f t="shared" si="198"/>
        <v>30041</v>
      </c>
      <c r="AW618" s="24">
        <f t="shared" si="199"/>
        <v>73</v>
      </c>
      <c r="AX618" s="24" t="str">
        <f t="shared" si="206"/>
        <v>紫水晶</v>
      </c>
      <c r="AY618" s="24">
        <f t="shared" si="200"/>
        <v>30033</v>
      </c>
      <c r="AZ618" s="24">
        <f t="shared" si="201"/>
        <v>73</v>
      </c>
      <c r="BA618" s="24" t="str">
        <f t="shared" si="207"/>
        <v>斑斓的稻草</v>
      </c>
      <c r="BB618" s="24">
        <f t="shared" si="202"/>
        <v>30029</v>
      </c>
      <c r="BC618" s="24">
        <f t="shared" si="208"/>
        <v>73</v>
      </c>
    </row>
    <row r="619" spans="1:55" ht="14.25" x14ac:dyDescent="0.2">
      <c r="A619">
        <f t="shared" si="203"/>
        <v>10617</v>
      </c>
      <c r="B619" s="16">
        <v>617</v>
      </c>
      <c r="C619" s="16" t="str">
        <f ca="1">武器1!C619</f>
        <v>IC1203</v>
      </c>
      <c r="D619" s="16" t="str">
        <f ca="1">武器1!D619</f>
        <v>犀利的遗迹短刀</v>
      </c>
      <c r="E619" s="16">
        <f t="shared" si="189"/>
        <v>6</v>
      </c>
      <c r="F619" s="36" t="str">
        <f t="shared" si="209"/>
        <v>a</v>
      </c>
      <c r="G619" s="39">
        <f t="shared" si="204"/>
        <v>3</v>
      </c>
      <c r="H619" s="19" t="s">
        <v>21</v>
      </c>
      <c r="I619" s="3" t="s">
        <v>41</v>
      </c>
      <c r="J619" s="3" t="s">
        <v>933</v>
      </c>
      <c r="K619" s="3" t="str">
        <f t="shared" si="190"/>
        <v>地脉</v>
      </c>
      <c r="L619" s="3">
        <f t="shared" si="191"/>
        <v>1</v>
      </c>
      <c r="M619" s="3">
        <f t="shared" si="192"/>
        <v>2</v>
      </c>
      <c r="N619" s="16">
        <v>1</v>
      </c>
      <c r="O619" s="16">
        <v>1</v>
      </c>
      <c r="P619" s="16">
        <f>武器2!L619</f>
        <v>25</v>
      </c>
      <c r="Q619" s="16">
        <f>武器2!M619</f>
        <v>0</v>
      </c>
      <c r="R619" s="16">
        <f>武器2!N619</f>
        <v>0</v>
      </c>
      <c r="S619" s="16">
        <f>武器2!O619</f>
        <v>0</v>
      </c>
      <c r="T619" s="16">
        <f>武器2!P619</f>
        <v>0</v>
      </c>
      <c r="U619" s="16">
        <f>武器2!Q619</f>
        <v>0</v>
      </c>
      <c r="V619" s="16">
        <f>武器2!R619</f>
        <v>0</v>
      </c>
      <c r="W619" s="16">
        <f>武器2!S619</f>
        <v>0</v>
      </c>
      <c r="X619" s="16">
        <f>武器2!T619</f>
        <v>0</v>
      </c>
      <c r="Y619" s="16">
        <f>武器2!U619</f>
        <v>0</v>
      </c>
      <c r="Z619" s="16">
        <f>武器2!V619</f>
        <v>0</v>
      </c>
      <c r="AA619" s="16">
        <f>武器2!W619</f>
        <v>0</v>
      </c>
      <c r="AB619" s="16">
        <f>武器2!X619</f>
        <v>0.1</v>
      </c>
      <c r="AC619" s="16">
        <f>武器2!Y619</f>
        <v>0</v>
      </c>
      <c r="AD619" s="16">
        <f>武器2!Z619</f>
        <v>0</v>
      </c>
      <c r="AE619" s="16">
        <f>武器2!AA619</f>
        <v>0</v>
      </c>
      <c r="AF619" s="16">
        <f>武器2!AB619</f>
        <v>0</v>
      </c>
      <c r="AG619" s="16">
        <f>武器2!AC619</f>
        <v>0</v>
      </c>
      <c r="AH619" s="16">
        <f>武器2!AD619</f>
        <v>0</v>
      </c>
      <c r="AI619" s="16">
        <f>武器2!AE619</f>
        <v>0</v>
      </c>
      <c r="AJ619" s="16">
        <f>武器2!AF619</f>
        <v>0</v>
      </c>
      <c r="AK619" s="16">
        <f>武器2!AG619</f>
        <v>0</v>
      </c>
      <c r="AL619" s="16">
        <f>武器2!AH619</f>
        <v>0</v>
      </c>
      <c r="AM619" s="16">
        <f>武器2!AI619</f>
        <v>0</v>
      </c>
      <c r="AN619" s="16">
        <f>武器2!AJ619</f>
        <v>0</v>
      </c>
      <c r="AO619" s="21">
        <f t="shared" si="193"/>
        <v>40.633600000000001</v>
      </c>
      <c r="AP619" s="21">
        <f t="shared" si="194"/>
        <v>33600</v>
      </c>
      <c r="AQ619" t="str">
        <f t="shared" si="195"/>
        <v>,黄水晶,诱人的蘑菇,发光的石头</v>
      </c>
      <c r="AR619" s="24" t="str">
        <f>IF(F619="c",getSring(AQ619,4),VLOOKUP(K619&amp;F619,test4,2,FALSE))</f>
        <v>上级风之精华</v>
      </c>
      <c r="AS619" s="24">
        <f t="shared" si="196"/>
        <v>30002</v>
      </c>
      <c r="AT619" s="24">
        <f t="shared" si="197"/>
        <v>4</v>
      </c>
      <c r="AU619" s="24" t="str">
        <f t="shared" si="205"/>
        <v>黄水晶</v>
      </c>
      <c r="AV619" s="24">
        <f t="shared" si="198"/>
        <v>30032</v>
      </c>
      <c r="AW619" s="24">
        <f t="shared" si="199"/>
        <v>8</v>
      </c>
      <c r="AX619" s="24" t="str">
        <f t="shared" si="206"/>
        <v>诱人的蘑菇</v>
      </c>
      <c r="AY619" s="24">
        <f t="shared" si="200"/>
        <v>30024</v>
      </c>
      <c r="AZ619" s="24">
        <f t="shared" si="201"/>
        <v>8</v>
      </c>
      <c r="BA619" s="24" t="str">
        <f t="shared" si="207"/>
        <v>发光的石头</v>
      </c>
      <c r="BB619" s="24">
        <f t="shared" si="202"/>
        <v>30036</v>
      </c>
      <c r="BC619" s="24">
        <f t="shared" si="208"/>
        <v>8</v>
      </c>
    </row>
    <row r="620" spans="1:55" ht="14.25" x14ac:dyDescent="0.2">
      <c r="A620">
        <f t="shared" si="203"/>
        <v>10618</v>
      </c>
      <c r="B620" s="16">
        <v>618</v>
      </c>
      <c r="C620" s="16" t="str">
        <f ca="1">武器1!C620</f>
        <v>IC1203</v>
      </c>
      <c r="D620" s="16" t="str">
        <f ca="1">武器1!D620</f>
        <v>闪耀的玄铁刀</v>
      </c>
      <c r="E620" s="16">
        <f t="shared" si="189"/>
        <v>8</v>
      </c>
      <c r="F620" s="36" t="str">
        <f t="shared" si="209"/>
        <v>a</v>
      </c>
      <c r="G620" s="39">
        <f t="shared" si="204"/>
        <v>3</v>
      </c>
      <c r="H620" s="19" t="s">
        <v>21</v>
      </c>
      <c r="I620" s="3" t="s">
        <v>41</v>
      </c>
      <c r="J620" s="3" t="s">
        <v>933</v>
      </c>
      <c r="K620" s="3" t="str">
        <f t="shared" si="190"/>
        <v>地脉</v>
      </c>
      <c r="L620" s="3">
        <f t="shared" si="191"/>
        <v>1</v>
      </c>
      <c r="M620" s="3">
        <f t="shared" si="192"/>
        <v>2</v>
      </c>
      <c r="N620" s="16">
        <v>1</v>
      </c>
      <c r="O620" s="16">
        <v>2</v>
      </c>
      <c r="P620" s="16">
        <f>武器2!L620</f>
        <v>51</v>
      </c>
      <c r="Q620" s="16">
        <f>武器2!M620</f>
        <v>0</v>
      </c>
      <c r="R620" s="16">
        <f>武器2!N620</f>
        <v>0</v>
      </c>
      <c r="S620" s="16">
        <f>武器2!O620</f>
        <v>0</v>
      </c>
      <c r="T620" s="16">
        <f>武器2!P620</f>
        <v>0</v>
      </c>
      <c r="U620" s="16">
        <f>武器2!Q620</f>
        <v>0</v>
      </c>
      <c r="V620" s="16">
        <f>武器2!R620</f>
        <v>0</v>
      </c>
      <c r="W620" s="16">
        <f>武器2!S620</f>
        <v>0</v>
      </c>
      <c r="X620" s="16">
        <f>武器2!T620</f>
        <v>0</v>
      </c>
      <c r="Y620" s="16">
        <f>武器2!U620</f>
        <v>0</v>
      </c>
      <c r="Z620" s="16">
        <f>武器2!V620</f>
        <v>0</v>
      </c>
      <c r="AA620" s="16">
        <f>武器2!W620</f>
        <v>0</v>
      </c>
      <c r="AB620" s="16">
        <f>武器2!X620</f>
        <v>0.19363636363636363</v>
      </c>
      <c r="AC620" s="16">
        <f>武器2!Y620</f>
        <v>0</v>
      </c>
      <c r="AD620" s="16">
        <f>武器2!Z620</f>
        <v>0</v>
      </c>
      <c r="AE620" s="16">
        <f>武器2!AA620</f>
        <v>0</v>
      </c>
      <c r="AF620" s="16">
        <f>武器2!AB620</f>
        <v>0</v>
      </c>
      <c r="AG620" s="16">
        <f>武器2!AC620</f>
        <v>0</v>
      </c>
      <c r="AH620" s="16">
        <f>武器2!AD620</f>
        <v>0</v>
      </c>
      <c r="AI620" s="16">
        <f>武器2!AE620</f>
        <v>0</v>
      </c>
      <c r="AJ620" s="16">
        <f>武器2!AF620</f>
        <v>0</v>
      </c>
      <c r="AK620" s="16">
        <f>武器2!AG620</f>
        <v>0</v>
      </c>
      <c r="AL620" s="16">
        <f>武器2!AH620</f>
        <v>0</v>
      </c>
      <c r="AM620" s="16">
        <f>武器2!AI620</f>
        <v>0</v>
      </c>
      <c r="AN620" s="16">
        <f>武器2!AJ620</f>
        <v>0</v>
      </c>
      <c r="AO620" s="21">
        <f t="shared" si="193"/>
        <v>87.602334545454539</v>
      </c>
      <c r="AP620" s="21">
        <f t="shared" si="194"/>
        <v>75600</v>
      </c>
      <c r="AQ620" t="str">
        <f t="shared" si="195"/>
        <v>,黄水晶,带血的牙,发光的石头</v>
      </c>
      <c r="AR620" s="24" t="str">
        <f>IF(F620="c",getSring(AQ620,4),VLOOKUP(K620&amp;F620,test4,2,FALSE))</f>
        <v>上级风之精华</v>
      </c>
      <c r="AS620" s="24">
        <f t="shared" si="196"/>
        <v>30002</v>
      </c>
      <c r="AT620" s="24">
        <f t="shared" si="197"/>
        <v>9</v>
      </c>
      <c r="AU620" s="24" t="str">
        <f t="shared" si="205"/>
        <v>黄水晶</v>
      </c>
      <c r="AV620" s="24">
        <f t="shared" si="198"/>
        <v>30032</v>
      </c>
      <c r="AW620" s="24">
        <f t="shared" si="199"/>
        <v>18</v>
      </c>
      <c r="AX620" s="24" t="str">
        <f t="shared" si="206"/>
        <v>带血的牙</v>
      </c>
      <c r="AY620" s="24">
        <f t="shared" si="200"/>
        <v>30040</v>
      </c>
      <c r="AZ620" s="24">
        <f t="shared" si="201"/>
        <v>18</v>
      </c>
      <c r="BA620" s="24" t="str">
        <f t="shared" si="207"/>
        <v>发光的石头</v>
      </c>
      <c r="BB620" s="24">
        <f t="shared" si="202"/>
        <v>30036</v>
      </c>
      <c r="BC620" s="24">
        <f t="shared" si="208"/>
        <v>18</v>
      </c>
    </row>
    <row r="621" spans="1:55" ht="14.25" x14ac:dyDescent="0.2">
      <c r="A621">
        <f t="shared" si="203"/>
        <v>10619</v>
      </c>
      <c r="B621" s="16">
        <v>619</v>
      </c>
      <c r="C621" s="16" t="str">
        <f ca="1">武器1!C621</f>
        <v>IC1226</v>
      </c>
      <c r="D621" s="16" t="str">
        <f ca="1">武器1!D621</f>
        <v>犀利的遗迹刀</v>
      </c>
      <c r="E621" s="16">
        <f t="shared" si="189"/>
        <v>10</v>
      </c>
      <c r="F621" s="36" t="str">
        <f t="shared" si="209"/>
        <v>a</v>
      </c>
      <c r="G621" s="39">
        <f t="shared" si="204"/>
        <v>3</v>
      </c>
      <c r="H621" s="19" t="s">
        <v>21</v>
      </c>
      <c r="I621" s="3" t="s">
        <v>41</v>
      </c>
      <c r="J621" s="3" t="s">
        <v>933</v>
      </c>
      <c r="K621" s="3" t="str">
        <f t="shared" si="190"/>
        <v>地脉</v>
      </c>
      <c r="L621" s="3">
        <f t="shared" si="191"/>
        <v>1</v>
      </c>
      <c r="M621" s="3">
        <f t="shared" si="192"/>
        <v>2</v>
      </c>
      <c r="N621" s="16">
        <v>1</v>
      </c>
      <c r="O621" s="16">
        <v>3</v>
      </c>
      <c r="P621" s="16">
        <f>武器2!L621</f>
        <v>77</v>
      </c>
      <c r="Q621" s="16">
        <f>武器2!M621</f>
        <v>0</v>
      </c>
      <c r="R621" s="16">
        <f>武器2!N621</f>
        <v>0</v>
      </c>
      <c r="S621" s="16">
        <f>武器2!O621</f>
        <v>0</v>
      </c>
      <c r="T621" s="16">
        <f>武器2!P621</f>
        <v>0</v>
      </c>
      <c r="U621" s="16">
        <f>武器2!Q621</f>
        <v>0</v>
      </c>
      <c r="V621" s="16">
        <f>武器2!R621</f>
        <v>0</v>
      </c>
      <c r="W621" s="16">
        <f>武器2!S621</f>
        <v>0</v>
      </c>
      <c r="X621" s="16">
        <f>武器2!T621</f>
        <v>0</v>
      </c>
      <c r="Y621" s="16">
        <f>武器2!U621</f>
        <v>0</v>
      </c>
      <c r="Z621" s="16">
        <f>武器2!V621</f>
        <v>0.06</v>
      </c>
      <c r="AA621" s="16">
        <f>武器2!W621</f>
        <v>0</v>
      </c>
      <c r="AB621" s="16">
        <f>武器2!X621</f>
        <v>0.29272727272727272</v>
      </c>
      <c r="AC621" s="16">
        <f>武器2!Y621</f>
        <v>0</v>
      </c>
      <c r="AD621" s="16">
        <f>武器2!Z621</f>
        <v>0</v>
      </c>
      <c r="AE621" s="16">
        <f>武器2!AA621</f>
        <v>0</v>
      </c>
      <c r="AF621" s="16">
        <f>武器2!AB621</f>
        <v>0</v>
      </c>
      <c r="AG621" s="16">
        <f>武器2!AC621</f>
        <v>0</v>
      </c>
      <c r="AH621" s="16">
        <f>武器2!AD621</f>
        <v>0</v>
      </c>
      <c r="AI621" s="16">
        <f>武器2!AE621</f>
        <v>0</v>
      </c>
      <c r="AJ621" s="16">
        <f>武器2!AF621</f>
        <v>0</v>
      </c>
      <c r="AK621" s="16">
        <f>武器2!AG621</f>
        <v>0</v>
      </c>
      <c r="AL621" s="16">
        <f>武器2!AH621</f>
        <v>0</v>
      </c>
      <c r="AM621" s="16">
        <f>武器2!AI621</f>
        <v>0</v>
      </c>
      <c r="AN621" s="16">
        <f>武器2!AJ621</f>
        <v>0</v>
      </c>
      <c r="AO621" s="21">
        <f t="shared" si="193"/>
        <v>139.89472000000001</v>
      </c>
      <c r="AP621" s="21">
        <f t="shared" si="194"/>
        <v>124200</v>
      </c>
      <c r="AQ621" t="str">
        <f t="shared" si="195"/>
        <v>,诱人的蘑菇,黄水晶,发光的石头</v>
      </c>
      <c r="AR621" s="24" t="str">
        <f>IF(F621="c",getSring(AQ621,4),VLOOKUP(K621&amp;F621,test4,2,FALSE))</f>
        <v>上级风之精华</v>
      </c>
      <c r="AS621" s="24">
        <f t="shared" si="196"/>
        <v>30002</v>
      </c>
      <c r="AT621" s="24">
        <f t="shared" si="197"/>
        <v>15</v>
      </c>
      <c r="AU621" s="24" t="str">
        <f t="shared" si="205"/>
        <v>诱人的蘑菇</v>
      </c>
      <c r="AV621" s="24">
        <f t="shared" si="198"/>
        <v>30024</v>
      </c>
      <c r="AW621" s="24">
        <f t="shared" si="199"/>
        <v>29</v>
      </c>
      <c r="AX621" s="24" t="str">
        <f t="shared" si="206"/>
        <v>黄水晶</v>
      </c>
      <c r="AY621" s="24">
        <f t="shared" si="200"/>
        <v>30032</v>
      </c>
      <c r="AZ621" s="24">
        <f t="shared" si="201"/>
        <v>29</v>
      </c>
      <c r="BA621" s="24" t="str">
        <f t="shared" si="207"/>
        <v>发光的石头</v>
      </c>
      <c r="BB621" s="24">
        <f t="shared" si="202"/>
        <v>30036</v>
      </c>
      <c r="BC621" s="24">
        <f t="shared" si="208"/>
        <v>29</v>
      </c>
    </row>
    <row r="622" spans="1:55" ht="14.25" x14ac:dyDescent="0.2">
      <c r="A622">
        <f t="shared" si="203"/>
        <v>10620</v>
      </c>
      <c r="B622" s="16">
        <v>620</v>
      </c>
      <c r="C622" s="16" t="str">
        <f ca="1">武器1!C622</f>
        <v>IC1209</v>
      </c>
      <c r="D622" s="16" t="str">
        <f ca="1">武器1!D622</f>
        <v>闪耀的女神短刀</v>
      </c>
      <c r="E622" s="16">
        <f t="shared" si="189"/>
        <v>12</v>
      </c>
      <c r="F622" s="36" t="str">
        <f t="shared" si="209"/>
        <v>a</v>
      </c>
      <c r="G622" s="39">
        <f t="shared" si="204"/>
        <v>3</v>
      </c>
      <c r="H622" s="19" t="s">
        <v>21</v>
      </c>
      <c r="I622" s="3" t="s">
        <v>41</v>
      </c>
      <c r="J622" s="3" t="s">
        <v>933</v>
      </c>
      <c r="K622" s="3" t="str">
        <f t="shared" si="190"/>
        <v>地脉</v>
      </c>
      <c r="L622" s="3">
        <f t="shared" si="191"/>
        <v>1</v>
      </c>
      <c r="M622" s="3">
        <f t="shared" si="192"/>
        <v>2</v>
      </c>
      <c r="N622" s="16">
        <v>1</v>
      </c>
      <c r="O622" s="16">
        <v>4</v>
      </c>
      <c r="P622" s="16">
        <f>武器2!L622</f>
        <v>103</v>
      </c>
      <c r="Q622" s="16">
        <f>武器2!M622</f>
        <v>0</v>
      </c>
      <c r="R622" s="16">
        <f>武器2!N622</f>
        <v>0</v>
      </c>
      <c r="S622" s="16">
        <f>武器2!O622</f>
        <v>0</v>
      </c>
      <c r="T622" s="16">
        <f>武器2!P622</f>
        <v>0</v>
      </c>
      <c r="U622" s="16">
        <f>武器2!Q622</f>
        <v>0</v>
      </c>
      <c r="V622" s="16">
        <f>武器2!R622</f>
        <v>0</v>
      </c>
      <c r="W622" s="16">
        <f>武器2!S622</f>
        <v>0</v>
      </c>
      <c r="X622" s="16">
        <f>武器2!T622</f>
        <v>27</v>
      </c>
      <c r="Y622" s="16">
        <f>武器2!U622</f>
        <v>0</v>
      </c>
      <c r="Z622" s="16">
        <f>武器2!V622</f>
        <v>0</v>
      </c>
      <c r="AA622" s="16">
        <f>武器2!W622</f>
        <v>0</v>
      </c>
      <c r="AB622" s="16">
        <f>武器2!X622</f>
        <v>0</v>
      </c>
      <c r="AC622" s="16">
        <f>武器2!Y622</f>
        <v>0</v>
      </c>
      <c r="AD622" s="16">
        <f>武器2!Z622</f>
        <v>0</v>
      </c>
      <c r="AE622" s="16">
        <f>武器2!AA622</f>
        <v>0</v>
      </c>
      <c r="AF622" s="16">
        <f>武器2!AB622</f>
        <v>0</v>
      </c>
      <c r="AG622" s="16">
        <f>武器2!AC622</f>
        <v>0</v>
      </c>
      <c r="AH622" s="16">
        <f>武器2!AD622</f>
        <v>0</v>
      </c>
      <c r="AI622" s="16">
        <f>武器2!AE622</f>
        <v>0</v>
      </c>
      <c r="AJ622" s="16">
        <f>武器2!AF622</f>
        <v>0</v>
      </c>
      <c r="AK622" s="16">
        <f>武器2!AG622</f>
        <v>0</v>
      </c>
      <c r="AL622" s="16">
        <f>武器2!AH622</f>
        <v>0</v>
      </c>
      <c r="AM622" s="16">
        <f>武器2!AI622</f>
        <v>0</v>
      </c>
      <c r="AN622" s="16">
        <f>武器2!AJ622</f>
        <v>0.31272727272727274</v>
      </c>
      <c r="AO622" s="21">
        <f t="shared" si="193"/>
        <v>195</v>
      </c>
      <c r="AP622" s="21">
        <f t="shared" si="194"/>
        <v>169800</v>
      </c>
      <c r="AQ622" t="str">
        <f t="shared" si="195"/>
        <v>,黄水晶,诱人的蘑菇,灰色的稻草</v>
      </c>
      <c r="AR622" s="24" t="str">
        <f>IF(F622="c",getSring(AQ622,4),VLOOKUP(K622&amp;F622,test4,2,FALSE))</f>
        <v>上级风之精华</v>
      </c>
      <c r="AS622" s="24">
        <f t="shared" si="196"/>
        <v>30002</v>
      </c>
      <c r="AT622" s="24">
        <f t="shared" si="197"/>
        <v>20</v>
      </c>
      <c r="AU622" s="24" t="str">
        <f t="shared" si="205"/>
        <v>黄水晶</v>
      </c>
      <c r="AV622" s="24">
        <f t="shared" si="198"/>
        <v>30032</v>
      </c>
      <c r="AW622" s="24">
        <f t="shared" si="199"/>
        <v>41</v>
      </c>
      <c r="AX622" s="24" t="str">
        <f t="shared" si="206"/>
        <v>诱人的蘑菇</v>
      </c>
      <c r="AY622" s="24">
        <f t="shared" si="200"/>
        <v>30024</v>
      </c>
      <c r="AZ622" s="24">
        <f t="shared" si="201"/>
        <v>41</v>
      </c>
      <c r="BA622" s="24" t="str">
        <f t="shared" si="207"/>
        <v>灰色的稻草</v>
      </c>
      <c r="BB622" s="24">
        <f t="shared" si="202"/>
        <v>30028</v>
      </c>
      <c r="BC622" s="24">
        <f t="shared" si="208"/>
        <v>41</v>
      </c>
    </row>
    <row r="623" spans="1:55" ht="14.25" x14ac:dyDescent="0.2">
      <c r="A623">
        <f t="shared" si="203"/>
        <v>10621</v>
      </c>
      <c r="B623" s="16">
        <v>621</v>
      </c>
      <c r="C623" s="16" t="str">
        <f ca="1">武器1!C623</f>
        <v>IC1201</v>
      </c>
      <c r="D623" s="16" t="str">
        <f ca="1">武器1!D623</f>
        <v>精致的晨曦短刀</v>
      </c>
      <c r="E623" s="16">
        <f t="shared" si="189"/>
        <v>14</v>
      </c>
      <c r="F623" s="36" t="str">
        <f t="shared" si="209"/>
        <v>a</v>
      </c>
      <c r="G623" s="39">
        <f t="shared" si="204"/>
        <v>3</v>
      </c>
      <c r="H623" s="19" t="s">
        <v>21</v>
      </c>
      <c r="I623" s="3" t="s">
        <v>41</v>
      </c>
      <c r="J623" s="3" t="s">
        <v>933</v>
      </c>
      <c r="K623" s="3" t="str">
        <f t="shared" si="190"/>
        <v>地脉</v>
      </c>
      <c r="L623" s="3">
        <f t="shared" si="191"/>
        <v>1</v>
      </c>
      <c r="M623" s="3">
        <f t="shared" si="192"/>
        <v>2</v>
      </c>
      <c r="N623" s="16">
        <v>1</v>
      </c>
      <c r="O623" s="16">
        <v>5</v>
      </c>
      <c r="P623" s="16">
        <f>武器2!L623</f>
        <v>129</v>
      </c>
      <c r="Q623" s="16">
        <f>武器2!M623</f>
        <v>0</v>
      </c>
      <c r="R623" s="16">
        <f>武器2!N623</f>
        <v>0</v>
      </c>
      <c r="S623" s="16">
        <f>武器2!O623</f>
        <v>0</v>
      </c>
      <c r="T623" s="16">
        <f>武器2!P623</f>
        <v>0</v>
      </c>
      <c r="U623" s="16">
        <f>武器2!Q623</f>
        <v>0</v>
      </c>
      <c r="V623" s="16">
        <f>武器2!R623</f>
        <v>0</v>
      </c>
      <c r="W623" s="16">
        <f>武器2!S623</f>
        <v>0</v>
      </c>
      <c r="X623" s="16">
        <f>武器2!T623</f>
        <v>0</v>
      </c>
      <c r="Y623" s="16">
        <f>武器2!U623</f>
        <v>0.11333333333333334</v>
      </c>
      <c r="Z623" s="16">
        <f>武器2!V623</f>
        <v>0</v>
      </c>
      <c r="AA623" s="16">
        <f>武器2!W623</f>
        <v>0</v>
      </c>
      <c r="AB623" s="16">
        <f>武器2!X623</f>
        <v>0.49181818181818182</v>
      </c>
      <c r="AC623" s="16">
        <f>武器2!Y623</f>
        <v>0</v>
      </c>
      <c r="AD623" s="16">
        <f>武器2!Z623</f>
        <v>0</v>
      </c>
      <c r="AE623" s="16">
        <f>武器2!AA623</f>
        <v>0</v>
      </c>
      <c r="AF623" s="16">
        <f>武器2!AB623</f>
        <v>0</v>
      </c>
      <c r="AG623" s="16">
        <f>武器2!AC623</f>
        <v>0</v>
      </c>
      <c r="AH623" s="16">
        <f>武器2!AD623</f>
        <v>0</v>
      </c>
      <c r="AI623" s="16">
        <f>武器2!AE623</f>
        <v>0</v>
      </c>
      <c r="AJ623" s="16">
        <f>武器2!AF623</f>
        <v>0</v>
      </c>
      <c r="AK623" s="16">
        <f>武器2!AG623</f>
        <v>0</v>
      </c>
      <c r="AL623" s="16">
        <f>武器2!AH623</f>
        <v>0</v>
      </c>
      <c r="AM623" s="16">
        <f>武器2!AI623</f>
        <v>0</v>
      </c>
      <c r="AN623" s="16">
        <f>武器2!AJ623</f>
        <v>0</v>
      </c>
      <c r="AO623" s="21">
        <f t="shared" si="193"/>
        <v>260.06070545454543</v>
      </c>
      <c r="AP623" s="21">
        <f t="shared" si="194"/>
        <v>226800</v>
      </c>
      <c r="AQ623" t="str">
        <f t="shared" si="195"/>
        <v>,黄水晶,带血的牙,发光的石头</v>
      </c>
      <c r="AR623" s="24" t="str">
        <f>IF(F623="c",getSring(AQ623,4),VLOOKUP(K623&amp;F623,test4,2,FALSE))</f>
        <v>上级风之精华</v>
      </c>
      <c r="AS623" s="24">
        <f t="shared" si="196"/>
        <v>30002</v>
      </c>
      <c r="AT623" s="24">
        <f t="shared" si="197"/>
        <v>27</v>
      </c>
      <c r="AU623" s="24" t="str">
        <f t="shared" si="205"/>
        <v>黄水晶</v>
      </c>
      <c r="AV623" s="24">
        <f t="shared" si="198"/>
        <v>30032</v>
      </c>
      <c r="AW623" s="24">
        <f t="shared" si="199"/>
        <v>54</v>
      </c>
      <c r="AX623" s="24" t="str">
        <f t="shared" si="206"/>
        <v>带血的牙</v>
      </c>
      <c r="AY623" s="24">
        <f t="shared" si="200"/>
        <v>30040</v>
      </c>
      <c r="AZ623" s="24">
        <f t="shared" si="201"/>
        <v>54</v>
      </c>
      <c r="BA623" s="24" t="str">
        <f t="shared" si="207"/>
        <v>发光的石头</v>
      </c>
      <c r="BB623" s="24">
        <f t="shared" si="202"/>
        <v>30036</v>
      </c>
      <c r="BC623" s="24">
        <f t="shared" si="208"/>
        <v>54</v>
      </c>
    </row>
    <row r="624" spans="1:55" ht="14.25" x14ac:dyDescent="0.2">
      <c r="A624">
        <f t="shared" si="203"/>
        <v>10622</v>
      </c>
      <c r="B624" s="16">
        <v>622</v>
      </c>
      <c r="C624" s="16" t="str">
        <f ca="1">武器1!C624</f>
        <v>IC1225</v>
      </c>
      <c r="D624" s="16" t="str">
        <f ca="1">武器1!D624</f>
        <v>精致的玄铁短刀</v>
      </c>
      <c r="E624" s="16">
        <f t="shared" si="189"/>
        <v>16</v>
      </c>
      <c r="F624" s="36" t="str">
        <f t="shared" si="209"/>
        <v>a</v>
      </c>
      <c r="G624" s="39">
        <f t="shared" si="204"/>
        <v>3</v>
      </c>
      <c r="H624" s="19" t="s">
        <v>21</v>
      </c>
      <c r="I624" s="3" t="s">
        <v>41</v>
      </c>
      <c r="J624" s="3" t="s">
        <v>933</v>
      </c>
      <c r="K624" s="3" t="str">
        <f t="shared" si="190"/>
        <v>地脉</v>
      </c>
      <c r="L624" s="3">
        <f t="shared" si="191"/>
        <v>1</v>
      </c>
      <c r="M624" s="3">
        <f t="shared" si="192"/>
        <v>2</v>
      </c>
      <c r="N624" s="16">
        <v>1</v>
      </c>
      <c r="O624" s="16">
        <v>6</v>
      </c>
      <c r="P624" s="16">
        <f>武器2!L624</f>
        <v>155</v>
      </c>
      <c r="Q624" s="16">
        <f>武器2!M624</f>
        <v>0</v>
      </c>
      <c r="R624" s="16">
        <f>武器2!N624</f>
        <v>0</v>
      </c>
      <c r="S624" s="16">
        <f>武器2!O624</f>
        <v>0</v>
      </c>
      <c r="T624" s="16">
        <f>武器2!P624</f>
        <v>0</v>
      </c>
      <c r="U624" s="16">
        <f>武器2!Q624</f>
        <v>0</v>
      </c>
      <c r="V624" s="16">
        <f>武器2!R624</f>
        <v>0</v>
      </c>
      <c r="W624" s="16">
        <f>武器2!S624</f>
        <v>0</v>
      </c>
      <c r="X624" s="16">
        <f>武器2!T624</f>
        <v>0</v>
      </c>
      <c r="Y624" s="16">
        <f>武器2!U624</f>
        <v>0</v>
      </c>
      <c r="Z624" s="16">
        <f>武器2!V624</f>
        <v>0.12333333333333334</v>
      </c>
      <c r="AA624" s="16">
        <f>武器2!W624</f>
        <v>0.13666666666666666</v>
      </c>
      <c r="AB624" s="16">
        <f>武器2!X624</f>
        <v>0.58909090909090911</v>
      </c>
      <c r="AC624" s="16">
        <f>武器2!Y624</f>
        <v>0</v>
      </c>
      <c r="AD624" s="16">
        <f>武器2!Z624</f>
        <v>0</v>
      </c>
      <c r="AE624" s="16">
        <f>武器2!AA624</f>
        <v>0</v>
      </c>
      <c r="AF624" s="16">
        <f>武器2!AB624</f>
        <v>0</v>
      </c>
      <c r="AG624" s="16">
        <f>武器2!AC624</f>
        <v>0</v>
      </c>
      <c r="AH624" s="16">
        <f>武器2!AD624</f>
        <v>0</v>
      </c>
      <c r="AI624" s="16">
        <f>武器2!AE624</f>
        <v>0</v>
      </c>
      <c r="AJ624" s="16">
        <f>武器2!AF624</f>
        <v>0</v>
      </c>
      <c r="AK624" s="16">
        <f>武器2!AG624</f>
        <v>0</v>
      </c>
      <c r="AL624" s="16">
        <f>武器2!AH624</f>
        <v>0</v>
      </c>
      <c r="AM624" s="16">
        <f>武器2!AI624</f>
        <v>0</v>
      </c>
      <c r="AN624" s="16">
        <f>武器2!AJ624</f>
        <v>0</v>
      </c>
      <c r="AO624" s="21">
        <f t="shared" si="193"/>
        <v>327.54157090909092</v>
      </c>
      <c r="AP624" s="21">
        <f t="shared" si="194"/>
        <v>285600</v>
      </c>
      <c r="AQ624" t="str">
        <f t="shared" si="195"/>
        <v>,带血的牙,诱人的蘑菇,诱人的坚果</v>
      </c>
      <c r="AR624" s="24" t="str">
        <f>IF(F624="c",getSring(AQ624,4),VLOOKUP(K624&amp;F624,test4,2,FALSE))</f>
        <v>上级风之精华</v>
      </c>
      <c r="AS624" s="24">
        <f t="shared" si="196"/>
        <v>30002</v>
      </c>
      <c r="AT624" s="24">
        <f t="shared" si="197"/>
        <v>34</v>
      </c>
      <c r="AU624" s="24" t="str">
        <f t="shared" si="205"/>
        <v>带血的牙</v>
      </c>
      <c r="AV624" s="24">
        <f t="shared" si="198"/>
        <v>30040</v>
      </c>
      <c r="AW624" s="24">
        <f t="shared" si="199"/>
        <v>68</v>
      </c>
      <c r="AX624" s="24" t="str">
        <f t="shared" si="206"/>
        <v>诱人的蘑菇</v>
      </c>
      <c r="AY624" s="24">
        <f t="shared" si="200"/>
        <v>30024</v>
      </c>
      <c r="AZ624" s="24">
        <f t="shared" si="201"/>
        <v>68</v>
      </c>
      <c r="BA624" s="24" t="str">
        <f t="shared" si="207"/>
        <v>诱人的坚果</v>
      </c>
      <c r="BB624" s="24">
        <f t="shared" si="202"/>
        <v>30044</v>
      </c>
      <c r="BC624" s="24">
        <f t="shared" si="208"/>
        <v>68</v>
      </c>
    </row>
    <row r="625" spans="1:55" ht="14.25" x14ac:dyDescent="0.2">
      <c r="A625">
        <f t="shared" si="203"/>
        <v>10623</v>
      </c>
      <c r="B625" s="16">
        <v>623</v>
      </c>
      <c r="C625" s="16" t="str">
        <f ca="1">武器1!C625</f>
        <v>IC1213</v>
      </c>
      <c r="D625" s="16" t="str">
        <f ca="1">武器1!D625</f>
        <v>犀利的斯塞提刀</v>
      </c>
      <c r="E625" s="16">
        <f t="shared" si="189"/>
        <v>18</v>
      </c>
      <c r="F625" s="36" t="str">
        <f t="shared" si="209"/>
        <v>a</v>
      </c>
      <c r="G625" s="39">
        <f t="shared" si="204"/>
        <v>3</v>
      </c>
      <c r="H625" s="19" t="s">
        <v>21</v>
      </c>
      <c r="I625" s="3" t="s">
        <v>41</v>
      </c>
      <c r="J625" s="3" t="s">
        <v>933</v>
      </c>
      <c r="K625" s="3" t="str">
        <f t="shared" si="190"/>
        <v>地脉</v>
      </c>
      <c r="L625" s="3">
        <f t="shared" si="191"/>
        <v>1</v>
      </c>
      <c r="M625" s="3">
        <f t="shared" si="192"/>
        <v>2</v>
      </c>
      <c r="N625" s="16">
        <v>1</v>
      </c>
      <c r="O625" s="16">
        <v>7</v>
      </c>
      <c r="P625" s="16">
        <f>武器2!L625</f>
        <v>181</v>
      </c>
      <c r="Q625" s="16">
        <f>武器2!M625</f>
        <v>0</v>
      </c>
      <c r="R625" s="16">
        <f>武器2!N625</f>
        <v>0</v>
      </c>
      <c r="S625" s="16">
        <f>武器2!O625</f>
        <v>0</v>
      </c>
      <c r="T625" s="16">
        <f>武器2!P625</f>
        <v>0</v>
      </c>
      <c r="U625" s="16">
        <f>武器2!Q625</f>
        <v>138</v>
      </c>
      <c r="V625" s="16">
        <f>武器2!R625</f>
        <v>0</v>
      </c>
      <c r="W625" s="16">
        <f>武器2!S625</f>
        <v>0</v>
      </c>
      <c r="X625" s="16">
        <f>武器2!T625</f>
        <v>48</v>
      </c>
      <c r="Y625" s="16">
        <f>武器2!U625</f>
        <v>0</v>
      </c>
      <c r="Z625" s="16">
        <f>武器2!V625</f>
        <v>0</v>
      </c>
      <c r="AA625" s="16">
        <f>武器2!W625</f>
        <v>0</v>
      </c>
      <c r="AB625" s="16">
        <f>武器2!X625</f>
        <v>0</v>
      </c>
      <c r="AC625" s="16">
        <f>武器2!Y625</f>
        <v>0</v>
      </c>
      <c r="AD625" s="16">
        <f>武器2!Z625</f>
        <v>0</v>
      </c>
      <c r="AE625" s="16">
        <f>武器2!AA625</f>
        <v>0</v>
      </c>
      <c r="AF625" s="16">
        <f>武器2!AB625</f>
        <v>0</v>
      </c>
      <c r="AG625" s="16">
        <f>武器2!AC625</f>
        <v>0</v>
      </c>
      <c r="AH625" s="16">
        <f>武器2!AD625</f>
        <v>0</v>
      </c>
      <c r="AI625" s="16">
        <f>武器2!AE625</f>
        <v>0</v>
      </c>
      <c r="AJ625" s="16">
        <f>武器2!AF625</f>
        <v>0</v>
      </c>
      <c r="AK625" s="16">
        <f>武器2!AG625</f>
        <v>0</v>
      </c>
      <c r="AL625" s="16">
        <f>武器2!AH625</f>
        <v>0.55199999999999994</v>
      </c>
      <c r="AM625" s="16">
        <f>武器2!AI625</f>
        <v>0</v>
      </c>
      <c r="AN625" s="16">
        <f>武器2!AJ625</f>
        <v>0</v>
      </c>
      <c r="AO625" s="21">
        <f t="shared" si="193"/>
        <v>550.5</v>
      </c>
      <c r="AP625" s="21">
        <f t="shared" si="194"/>
        <v>480600</v>
      </c>
      <c r="AQ625" t="str">
        <f t="shared" si="195"/>
        <v>,发光的石头,诱人的蘑菇,灰色的稻草</v>
      </c>
      <c r="AR625" s="24" t="str">
        <f>IF(F625="c",getSring(AQ625,4),VLOOKUP(K625&amp;F625,test4,2,FALSE))</f>
        <v>上级风之精华</v>
      </c>
      <c r="AS625" s="24">
        <f t="shared" si="196"/>
        <v>30002</v>
      </c>
      <c r="AT625" s="24">
        <f t="shared" si="197"/>
        <v>57</v>
      </c>
      <c r="AU625" s="24" t="str">
        <f t="shared" si="205"/>
        <v>发光的石头</v>
      </c>
      <c r="AV625" s="24">
        <f t="shared" si="198"/>
        <v>30036</v>
      </c>
      <c r="AW625" s="24">
        <f t="shared" si="199"/>
        <v>115</v>
      </c>
      <c r="AX625" s="24" t="str">
        <f t="shared" si="206"/>
        <v>诱人的蘑菇</v>
      </c>
      <c r="AY625" s="24">
        <f t="shared" si="200"/>
        <v>30024</v>
      </c>
      <c r="AZ625" s="24">
        <f t="shared" si="201"/>
        <v>115</v>
      </c>
      <c r="BA625" s="24" t="str">
        <f t="shared" si="207"/>
        <v>灰色的稻草</v>
      </c>
      <c r="BB625" s="24">
        <f t="shared" si="202"/>
        <v>30028</v>
      </c>
      <c r="BC625" s="24">
        <f t="shared" si="208"/>
        <v>115</v>
      </c>
    </row>
    <row r="626" spans="1:55" ht="14.25" x14ac:dyDescent="0.2">
      <c r="A626">
        <f t="shared" si="203"/>
        <v>10624</v>
      </c>
      <c r="B626" s="16">
        <v>624</v>
      </c>
      <c r="C626" s="16" t="str">
        <f ca="1">武器1!C626</f>
        <v>IC1203</v>
      </c>
      <c r="D626" s="16" t="str">
        <f ca="1">武器1!D626</f>
        <v>精致的青铜刃</v>
      </c>
      <c r="E626" s="16">
        <f t="shared" si="189"/>
        <v>20</v>
      </c>
      <c r="F626" s="36" t="str">
        <f t="shared" si="209"/>
        <v>a</v>
      </c>
      <c r="G626" s="39">
        <f t="shared" si="204"/>
        <v>3</v>
      </c>
      <c r="H626" s="19" t="s">
        <v>21</v>
      </c>
      <c r="I626" s="3" t="s">
        <v>41</v>
      </c>
      <c r="J626" s="3" t="s">
        <v>933</v>
      </c>
      <c r="K626" s="3" t="str">
        <f t="shared" si="190"/>
        <v>地脉</v>
      </c>
      <c r="L626" s="3">
        <f t="shared" si="191"/>
        <v>1</v>
      </c>
      <c r="M626" s="3">
        <f t="shared" si="192"/>
        <v>2</v>
      </c>
      <c r="N626" s="16">
        <v>1</v>
      </c>
      <c r="O626" s="16">
        <v>8</v>
      </c>
      <c r="P626" s="16">
        <f>武器2!L626</f>
        <v>207</v>
      </c>
      <c r="Q626" s="16">
        <f>武器2!M626</f>
        <v>0</v>
      </c>
      <c r="R626" s="16">
        <f>武器2!N626</f>
        <v>0</v>
      </c>
      <c r="S626" s="16">
        <f>武器2!O626</f>
        <v>0</v>
      </c>
      <c r="T626" s="16">
        <f>武器2!P626</f>
        <v>0</v>
      </c>
      <c r="U626" s="16">
        <f>武器2!Q626</f>
        <v>0</v>
      </c>
      <c r="V626" s="16">
        <f>武器2!R626</f>
        <v>0</v>
      </c>
      <c r="W626" s="16">
        <f>武器2!S626</f>
        <v>0</v>
      </c>
      <c r="X626" s="16">
        <f>武器2!T626</f>
        <v>54</v>
      </c>
      <c r="Y626" s="16">
        <f>武器2!U626</f>
        <v>0</v>
      </c>
      <c r="Z626" s="16">
        <f>武器2!V626</f>
        <v>0</v>
      </c>
      <c r="AA626" s="16">
        <f>武器2!W626</f>
        <v>0.18</v>
      </c>
      <c r="AB626" s="16">
        <f>武器2!X626</f>
        <v>0</v>
      </c>
      <c r="AC626" s="16">
        <f>武器2!Y626</f>
        <v>0</v>
      </c>
      <c r="AD626" s="16">
        <f>武器2!Z626</f>
        <v>0</v>
      </c>
      <c r="AE626" s="16">
        <f>武器2!AA626</f>
        <v>0</v>
      </c>
      <c r="AF626" s="16">
        <f>武器2!AB626</f>
        <v>0</v>
      </c>
      <c r="AG626" s="16">
        <f>武器2!AC626</f>
        <v>0</v>
      </c>
      <c r="AH626" s="16">
        <f>武器2!AD626</f>
        <v>0</v>
      </c>
      <c r="AI626" s="16">
        <f>武器2!AE626</f>
        <v>0</v>
      </c>
      <c r="AJ626" s="16">
        <f>武器2!AF626</f>
        <v>0</v>
      </c>
      <c r="AK626" s="16">
        <f>武器2!AG626</f>
        <v>0.62981818181818194</v>
      </c>
      <c r="AL626" s="16">
        <f>武器2!AH626</f>
        <v>0</v>
      </c>
      <c r="AM626" s="16">
        <f>武器2!AI626</f>
        <v>0</v>
      </c>
      <c r="AN626" s="16">
        <f>武器2!AJ626</f>
        <v>0</v>
      </c>
      <c r="AO626" s="21">
        <f t="shared" si="193"/>
        <v>391.5</v>
      </c>
      <c r="AP626" s="21">
        <f t="shared" si="194"/>
        <v>344400</v>
      </c>
      <c r="AQ626" t="str">
        <f t="shared" si="195"/>
        <v>,带血的牙,灰色的稻草,发光的石头</v>
      </c>
      <c r="AR626" s="24" t="str">
        <f>IF(F626="c",getSring(AQ626,4),VLOOKUP(K626&amp;F626,test4,2,FALSE))</f>
        <v>上级风之精华</v>
      </c>
      <c r="AS626" s="24">
        <f t="shared" si="196"/>
        <v>30002</v>
      </c>
      <c r="AT626" s="24">
        <f t="shared" si="197"/>
        <v>41</v>
      </c>
      <c r="AU626" s="24" t="str">
        <f t="shared" si="205"/>
        <v>带血的牙</v>
      </c>
      <c r="AV626" s="24">
        <f t="shared" si="198"/>
        <v>30040</v>
      </c>
      <c r="AW626" s="24">
        <f t="shared" si="199"/>
        <v>82</v>
      </c>
      <c r="AX626" s="24" t="str">
        <f t="shared" si="206"/>
        <v>灰色的稻草</v>
      </c>
      <c r="AY626" s="24">
        <f t="shared" si="200"/>
        <v>30028</v>
      </c>
      <c r="AZ626" s="24">
        <f t="shared" si="201"/>
        <v>82</v>
      </c>
      <c r="BA626" s="24" t="str">
        <f t="shared" si="207"/>
        <v>发光的石头</v>
      </c>
      <c r="BB626" s="24">
        <f t="shared" si="202"/>
        <v>30036</v>
      </c>
      <c r="BC626" s="24">
        <f t="shared" si="208"/>
        <v>82</v>
      </c>
    </row>
    <row r="627" spans="1:55" ht="14.25" x14ac:dyDescent="0.2">
      <c r="A627">
        <f t="shared" si="203"/>
        <v>10625</v>
      </c>
      <c r="B627" s="16">
        <v>625</v>
      </c>
      <c r="C627" s="16" t="str">
        <f ca="1">武器1!C627</f>
        <v>IC1226</v>
      </c>
      <c r="D627" s="16" t="str">
        <f ca="1">武器1!D627</f>
        <v>优质的智慧短刀</v>
      </c>
      <c r="E627" s="16">
        <f t="shared" si="189"/>
        <v>5</v>
      </c>
      <c r="F627" s="36" t="str">
        <f t="shared" si="209"/>
        <v>b</v>
      </c>
      <c r="G627" s="39">
        <f t="shared" si="204"/>
        <v>3</v>
      </c>
      <c r="H627" s="19" t="s">
        <v>21</v>
      </c>
      <c r="I627" s="3" t="s">
        <v>41</v>
      </c>
      <c r="J627" s="3" t="s">
        <v>933</v>
      </c>
      <c r="K627" s="3" t="str">
        <f t="shared" si="190"/>
        <v>地脉</v>
      </c>
      <c r="L627" s="3">
        <f t="shared" si="191"/>
        <v>1</v>
      </c>
      <c r="M627" s="3">
        <f t="shared" si="192"/>
        <v>2</v>
      </c>
      <c r="N627" s="16">
        <v>1</v>
      </c>
      <c r="O627" s="16">
        <v>1</v>
      </c>
      <c r="P627" s="16">
        <f>武器2!L627</f>
        <v>27</v>
      </c>
      <c r="Q627" s="16">
        <f>武器2!M627</f>
        <v>0</v>
      </c>
      <c r="R627" s="16">
        <f>武器2!N627</f>
        <v>0</v>
      </c>
      <c r="S627" s="16">
        <f>武器2!O627</f>
        <v>0</v>
      </c>
      <c r="T627" s="16">
        <f>武器2!P627</f>
        <v>0</v>
      </c>
      <c r="U627" s="16">
        <f>武器2!Q627</f>
        <v>0</v>
      </c>
      <c r="V627" s="16">
        <f>武器2!R627</f>
        <v>0</v>
      </c>
      <c r="W627" s="16">
        <f>武器2!S627</f>
        <v>0</v>
      </c>
      <c r="X627" s="16">
        <f>武器2!T627</f>
        <v>0</v>
      </c>
      <c r="Y627" s="16">
        <f>武器2!U627</f>
        <v>0</v>
      </c>
      <c r="Z627" s="16">
        <f>武器2!V627</f>
        <v>0</v>
      </c>
      <c r="AA627" s="16">
        <f>武器2!W627</f>
        <v>0</v>
      </c>
      <c r="AB627" s="16">
        <f>武器2!X627</f>
        <v>0</v>
      </c>
      <c r="AC627" s="16">
        <f>武器2!Y627</f>
        <v>0</v>
      </c>
      <c r="AD627" s="16">
        <f>武器2!Z627</f>
        <v>0</v>
      </c>
      <c r="AE627" s="16">
        <f>武器2!AA627</f>
        <v>0</v>
      </c>
      <c r="AF627" s="16">
        <f>武器2!AB627</f>
        <v>0</v>
      </c>
      <c r="AG627" s="16">
        <f>武器2!AC627</f>
        <v>0</v>
      </c>
      <c r="AH627" s="16">
        <f>武器2!AD627</f>
        <v>0</v>
      </c>
      <c r="AI627" s="16">
        <f>武器2!AE627</f>
        <v>0</v>
      </c>
      <c r="AJ627" s="16">
        <f>武器2!AF627</f>
        <v>0</v>
      </c>
      <c r="AK627" s="16">
        <f>武器2!AG627</f>
        <v>9.236363636363637E-2</v>
      </c>
      <c r="AL627" s="16">
        <f>武器2!AH627</f>
        <v>0</v>
      </c>
      <c r="AM627" s="16">
        <f>武器2!AI627</f>
        <v>0</v>
      </c>
      <c r="AN627" s="16">
        <f>武器2!AJ627</f>
        <v>0</v>
      </c>
      <c r="AO627" s="21">
        <f t="shared" si="193"/>
        <v>40.5</v>
      </c>
      <c r="AP627" s="21">
        <f t="shared" si="194"/>
        <v>34500</v>
      </c>
      <c r="AQ627" t="str">
        <f t="shared" si="195"/>
        <v>,蓝水晶,漂亮的蘑菇,长獠牙</v>
      </c>
      <c r="AR627" s="24" t="str">
        <f>IF(F627="c",getSring(AQ627,4),VLOOKUP(K627&amp;F627,test4,2,FALSE))</f>
        <v>风之精华</v>
      </c>
      <c r="AS627" s="24">
        <f t="shared" si="196"/>
        <v>30003</v>
      </c>
      <c r="AT627" s="24">
        <f t="shared" si="197"/>
        <v>8</v>
      </c>
      <c r="AU627" s="24" t="str">
        <f t="shared" si="205"/>
        <v>蓝水晶</v>
      </c>
      <c r="AV627" s="24">
        <f t="shared" si="198"/>
        <v>30031</v>
      </c>
      <c r="AW627" s="24">
        <f t="shared" si="199"/>
        <v>17</v>
      </c>
      <c r="AX627" s="24" t="str">
        <f t="shared" si="206"/>
        <v>漂亮的蘑菇</v>
      </c>
      <c r="AY627" s="24">
        <f t="shared" si="200"/>
        <v>30023</v>
      </c>
      <c r="AZ627" s="24">
        <f t="shared" si="201"/>
        <v>17</v>
      </c>
      <c r="BA627" s="24" t="str">
        <f t="shared" si="207"/>
        <v>长獠牙</v>
      </c>
      <c r="BB627" s="24">
        <f t="shared" si="202"/>
        <v>30039</v>
      </c>
      <c r="BC627" s="24">
        <f t="shared" si="208"/>
        <v>17</v>
      </c>
    </row>
    <row r="628" spans="1:55" ht="14.25" x14ac:dyDescent="0.2">
      <c r="A628">
        <f t="shared" si="203"/>
        <v>10626</v>
      </c>
      <c r="B628" s="16">
        <v>626</v>
      </c>
      <c r="C628" s="16" t="str">
        <f ca="1">武器1!C628</f>
        <v>IC1203</v>
      </c>
      <c r="D628" s="16" t="str">
        <f ca="1">武器1!D628</f>
        <v>优质的魔王刀</v>
      </c>
      <c r="E628" s="16">
        <f t="shared" si="189"/>
        <v>7</v>
      </c>
      <c r="F628" s="36" t="str">
        <f t="shared" si="209"/>
        <v>b</v>
      </c>
      <c r="G628" s="39">
        <f t="shared" si="204"/>
        <v>3</v>
      </c>
      <c r="H628" s="19" t="s">
        <v>21</v>
      </c>
      <c r="I628" s="3" t="s">
        <v>41</v>
      </c>
      <c r="J628" s="3" t="s">
        <v>933</v>
      </c>
      <c r="K628" s="3" t="str">
        <f t="shared" si="190"/>
        <v>地脉</v>
      </c>
      <c r="L628" s="3">
        <f t="shared" si="191"/>
        <v>1</v>
      </c>
      <c r="M628" s="3">
        <f t="shared" si="192"/>
        <v>2</v>
      </c>
      <c r="N628" s="16">
        <v>1</v>
      </c>
      <c r="O628" s="16">
        <v>2</v>
      </c>
      <c r="P628" s="16">
        <f>武器2!L628</f>
        <v>55</v>
      </c>
      <c r="Q628" s="16">
        <f>武器2!M628</f>
        <v>0</v>
      </c>
      <c r="R628" s="16">
        <f>武器2!N628</f>
        <v>0</v>
      </c>
      <c r="S628" s="16">
        <f>武器2!O628</f>
        <v>0</v>
      </c>
      <c r="T628" s="16">
        <f>武器2!P628</f>
        <v>0</v>
      </c>
      <c r="U628" s="16">
        <f>武器2!Q628</f>
        <v>0</v>
      </c>
      <c r="V628" s="16">
        <f>武器2!R628</f>
        <v>0</v>
      </c>
      <c r="W628" s="16">
        <f>武器2!S628</f>
        <v>0</v>
      </c>
      <c r="X628" s="16">
        <f>武器2!T628</f>
        <v>0</v>
      </c>
      <c r="Y628" s="16">
        <f>武器2!U628</f>
        <v>0</v>
      </c>
      <c r="Z628" s="16">
        <f>武器2!V628</f>
        <v>0</v>
      </c>
      <c r="AA628" s="16">
        <f>武器2!W628</f>
        <v>0</v>
      </c>
      <c r="AB628" s="16">
        <f>武器2!X628</f>
        <v>0</v>
      </c>
      <c r="AC628" s="16">
        <f>武器2!Y628</f>
        <v>0</v>
      </c>
      <c r="AD628" s="16">
        <f>武器2!Z628</f>
        <v>0</v>
      </c>
      <c r="AE628" s="16">
        <f>武器2!AA628</f>
        <v>0</v>
      </c>
      <c r="AF628" s="16">
        <f>武器2!AB628</f>
        <v>0</v>
      </c>
      <c r="AG628" s="16">
        <f>武器2!AC628</f>
        <v>0</v>
      </c>
      <c r="AH628" s="16">
        <f>武器2!AD628</f>
        <v>0</v>
      </c>
      <c r="AI628" s="16">
        <f>武器2!AE628</f>
        <v>0</v>
      </c>
      <c r="AJ628" s="16">
        <f>武器2!AF628</f>
        <v>0</v>
      </c>
      <c r="AK628" s="16">
        <f>武器2!AG628</f>
        <v>0</v>
      </c>
      <c r="AL628" s="16">
        <f>武器2!AH628</f>
        <v>0.18909090909090909</v>
      </c>
      <c r="AM628" s="16">
        <f>武器2!AI628</f>
        <v>0</v>
      </c>
      <c r="AN628" s="16">
        <f>武器2!AJ628</f>
        <v>0</v>
      </c>
      <c r="AO628" s="21">
        <f t="shared" si="193"/>
        <v>82.5</v>
      </c>
      <c r="AP628" s="21">
        <f t="shared" si="194"/>
        <v>71400</v>
      </c>
      <c r="AQ628" t="str">
        <f t="shared" si="195"/>
        <v>,扁扁的稻草,漂亮的蘑菇,坚硬的石头</v>
      </c>
      <c r="AR628" s="24" t="str">
        <f>IF(F628="c",getSring(AQ628,4),VLOOKUP(K628&amp;F628,test4,2,FALSE))</f>
        <v>风之精华</v>
      </c>
      <c r="AS628" s="24">
        <f t="shared" si="196"/>
        <v>30003</v>
      </c>
      <c r="AT628" s="24">
        <f t="shared" si="197"/>
        <v>17</v>
      </c>
      <c r="AU628" s="24" t="str">
        <f t="shared" si="205"/>
        <v>扁扁的稻草</v>
      </c>
      <c r="AV628" s="24">
        <f t="shared" si="198"/>
        <v>30027</v>
      </c>
      <c r="AW628" s="24">
        <f t="shared" si="199"/>
        <v>34</v>
      </c>
      <c r="AX628" s="24" t="str">
        <f t="shared" si="206"/>
        <v>漂亮的蘑菇</v>
      </c>
      <c r="AY628" s="24">
        <f t="shared" si="200"/>
        <v>30023</v>
      </c>
      <c r="AZ628" s="24">
        <f t="shared" si="201"/>
        <v>34</v>
      </c>
      <c r="BA628" s="24" t="str">
        <f t="shared" si="207"/>
        <v>坚硬的石头</v>
      </c>
      <c r="BB628" s="24">
        <f t="shared" si="202"/>
        <v>30035</v>
      </c>
      <c r="BC628" s="24">
        <f t="shared" si="208"/>
        <v>34</v>
      </c>
    </row>
    <row r="629" spans="1:55" ht="14.25" x14ac:dyDescent="0.2">
      <c r="A629">
        <f t="shared" si="203"/>
        <v>10627</v>
      </c>
      <c r="B629" s="16">
        <v>627</v>
      </c>
      <c r="C629" s="16" t="str">
        <f ca="1">武器1!C629</f>
        <v>IC1213</v>
      </c>
      <c r="D629" s="16" t="str">
        <f ca="1">武器1!D629</f>
        <v>发亮的塞尔塔刀</v>
      </c>
      <c r="E629" s="16">
        <f t="shared" si="189"/>
        <v>9</v>
      </c>
      <c r="F629" s="36" t="str">
        <f t="shared" si="209"/>
        <v>b</v>
      </c>
      <c r="G629" s="39">
        <f t="shared" si="204"/>
        <v>3</v>
      </c>
      <c r="H629" s="19" t="s">
        <v>21</v>
      </c>
      <c r="I629" s="3" t="s">
        <v>41</v>
      </c>
      <c r="J629" s="3" t="s">
        <v>933</v>
      </c>
      <c r="K629" s="3" t="str">
        <f t="shared" si="190"/>
        <v>地脉</v>
      </c>
      <c r="L629" s="3">
        <f t="shared" si="191"/>
        <v>1</v>
      </c>
      <c r="M629" s="3">
        <f t="shared" si="192"/>
        <v>2</v>
      </c>
      <c r="N629" s="16">
        <v>1</v>
      </c>
      <c r="O629" s="16">
        <v>3</v>
      </c>
      <c r="P629" s="16">
        <f>武器2!L629</f>
        <v>83</v>
      </c>
      <c r="Q629" s="16">
        <f>武器2!M629</f>
        <v>0</v>
      </c>
      <c r="R629" s="16">
        <f>武器2!N629</f>
        <v>0</v>
      </c>
      <c r="S629" s="16">
        <f>武器2!O629</f>
        <v>0</v>
      </c>
      <c r="T629" s="16">
        <f>武器2!P629</f>
        <v>0</v>
      </c>
      <c r="U629" s="16">
        <f>武器2!Q629</f>
        <v>0</v>
      </c>
      <c r="V629" s="16">
        <f>武器2!R629</f>
        <v>0</v>
      </c>
      <c r="W629" s="16">
        <f>武器2!S629</f>
        <v>0</v>
      </c>
      <c r="X629" s="16">
        <f>武器2!T629</f>
        <v>0</v>
      </c>
      <c r="Y629" s="16">
        <f>武器2!U629</f>
        <v>0</v>
      </c>
      <c r="Z629" s="16">
        <f>武器2!V629</f>
        <v>0</v>
      </c>
      <c r="AA629" s="16">
        <f>武器2!W629</f>
        <v>0</v>
      </c>
      <c r="AB629" s="16">
        <f>武器2!X629</f>
        <v>0</v>
      </c>
      <c r="AC629" s="16">
        <f>武器2!Y629</f>
        <v>0</v>
      </c>
      <c r="AD629" s="16">
        <f>武器2!Z629</f>
        <v>0</v>
      </c>
      <c r="AE629" s="16">
        <f>武器2!AA629</f>
        <v>0</v>
      </c>
      <c r="AF629" s="16">
        <f>武器2!AB629</f>
        <v>0</v>
      </c>
      <c r="AG629" s="16">
        <f>武器2!AC629</f>
        <v>0</v>
      </c>
      <c r="AH629" s="16">
        <f>武器2!AD629</f>
        <v>0</v>
      </c>
      <c r="AI629" s="16">
        <f>武器2!AE629</f>
        <v>0</v>
      </c>
      <c r="AJ629" s="16">
        <f>武器2!AF629</f>
        <v>0</v>
      </c>
      <c r="AK629" s="16">
        <f>武器2!AG629</f>
        <v>0</v>
      </c>
      <c r="AL629" s="16">
        <f>武器2!AH629</f>
        <v>0</v>
      </c>
      <c r="AM629" s="16">
        <f>武器2!AI629</f>
        <v>0</v>
      </c>
      <c r="AN629" s="16">
        <f>武器2!AJ629</f>
        <v>0.2858181818181818</v>
      </c>
      <c r="AO629" s="21">
        <f t="shared" si="193"/>
        <v>124.5</v>
      </c>
      <c r="AP629" s="21">
        <f t="shared" si="194"/>
        <v>109200</v>
      </c>
      <c r="AQ629" t="str">
        <f t="shared" si="195"/>
        <v>,美味的坚果,长獠牙,坚硬的石头</v>
      </c>
      <c r="AR629" s="24" t="str">
        <f>IF(F629="c",getSring(AQ629,4),VLOOKUP(K629&amp;F629,test4,2,FALSE))</f>
        <v>风之精华</v>
      </c>
      <c r="AS629" s="24">
        <f t="shared" si="196"/>
        <v>30003</v>
      </c>
      <c r="AT629" s="24">
        <f t="shared" si="197"/>
        <v>26</v>
      </c>
      <c r="AU629" s="24" t="str">
        <f t="shared" si="205"/>
        <v>美味的坚果</v>
      </c>
      <c r="AV629" s="24">
        <f t="shared" si="198"/>
        <v>30043</v>
      </c>
      <c r="AW629" s="24">
        <f t="shared" si="199"/>
        <v>52</v>
      </c>
      <c r="AX629" s="24" t="str">
        <f t="shared" si="206"/>
        <v>长獠牙</v>
      </c>
      <c r="AY629" s="24">
        <f t="shared" si="200"/>
        <v>30039</v>
      </c>
      <c r="AZ629" s="24">
        <f t="shared" si="201"/>
        <v>52</v>
      </c>
      <c r="BA629" s="24" t="str">
        <f t="shared" si="207"/>
        <v>坚硬的石头</v>
      </c>
      <c r="BB629" s="24">
        <f t="shared" si="202"/>
        <v>30035</v>
      </c>
      <c r="BC629" s="24">
        <f t="shared" si="208"/>
        <v>52</v>
      </c>
    </row>
    <row r="630" spans="1:55" ht="14.25" x14ac:dyDescent="0.2">
      <c r="A630">
        <f t="shared" si="203"/>
        <v>10628</v>
      </c>
      <c r="B630" s="16">
        <v>628</v>
      </c>
      <c r="C630" s="16" t="str">
        <f ca="1">武器1!C630</f>
        <v>IC1213</v>
      </c>
      <c r="D630" s="16" t="str">
        <f ca="1">武器1!D630</f>
        <v>发亮的女神短刀</v>
      </c>
      <c r="E630" s="16">
        <f t="shared" si="189"/>
        <v>11</v>
      </c>
      <c r="F630" s="36" t="str">
        <f t="shared" si="209"/>
        <v>b</v>
      </c>
      <c r="G630" s="39">
        <f t="shared" si="204"/>
        <v>3</v>
      </c>
      <c r="H630" s="19" t="s">
        <v>21</v>
      </c>
      <c r="I630" s="3" t="s">
        <v>41</v>
      </c>
      <c r="J630" s="3" t="s">
        <v>933</v>
      </c>
      <c r="K630" s="3" t="str">
        <f t="shared" si="190"/>
        <v>地脉</v>
      </c>
      <c r="L630" s="3">
        <f t="shared" si="191"/>
        <v>1</v>
      </c>
      <c r="M630" s="3">
        <f t="shared" si="192"/>
        <v>2</v>
      </c>
      <c r="N630" s="16">
        <v>1</v>
      </c>
      <c r="O630" s="16">
        <v>4</v>
      </c>
      <c r="P630" s="16">
        <f>武器2!L630</f>
        <v>111</v>
      </c>
      <c r="Q630" s="16">
        <f>武器2!M630</f>
        <v>0</v>
      </c>
      <c r="R630" s="16">
        <f>武器2!N630</f>
        <v>0</v>
      </c>
      <c r="S630" s="16">
        <f>武器2!O630</f>
        <v>0</v>
      </c>
      <c r="T630" s="16">
        <f>武器2!P630</f>
        <v>0</v>
      </c>
      <c r="U630" s="16">
        <f>武器2!Q630</f>
        <v>0</v>
      </c>
      <c r="V630" s="16">
        <f>武器2!R630</f>
        <v>0</v>
      </c>
      <c r="W630" s="16">
        <f>武器2!S630</f>
        <v>0</v>
      </c>
      <c r="X630" s="16">
        <f>武器2!T630</f>
        <v>0</v>
      </c>
      <c r="Y630" s="16">
        <f>武器2!U630</f>
        <v>0</v>
      </c>
      <c r="Z630" s="16">
        <f>武器2!V630</f>
        <v>0</v>
      </c>
      <c r="AA630" s="16">
        <f>武器2!W630</f>
        <v>0</v>
      </c>
      <c r="AB630" s="16">
        <f>武器2!X630</f>
        <v>0.47545454545454546</v>
      </c>
      <c r="AC630" s="16">
        <f>武器2!Y630</f>
        <v>0</v>
      </c>
      <c r="AD630" s="16">
        <f>武器2!Z630</f>
        <v>0</v>
      </c>
      <c r="AE630" s="16">
        <f>武器2!AA630</f>
        <v>0</v>
      </c>
      <c r="AF630" s="16">
        <f>武器2!AB630</f>
        <v>0</v>
      </c>
      <c r="AG630" s="16">
        <f>武器2!AC630</f>
        <v>0</v>
      </c>
      <c r="AH630" s="16">
        <f>武器2!AD630</f>
        <v>0</v>
      </c>
      <c r="AI630" s="16">
        <f>武器2!AE630</f>
        <v>0</v>
      </c>
      <c r="AJ630" s="16">
        <f>武器2!AF630</f>
        <v>0</v>
      </c>
      <c r="AK630" s="16">
        <f>武器2!AG630</f>
        <v>0</v>
      </c>
      <c r="AL630" s="16">
        <f>武器2!AH630</f>
        <v>0</v>
      </c>
      <c r="AM630" s="16">
        <f>武器2!AI630</f>
        <v>0</v>
      </c>
      <c r="AN630" s="16">
        <f>武器2!AJ630</f>
        <v>0</v>
      </c>
      <c r="AO630" s="21">
        <f t="shared" si="193"/>
        <v>222.28793454545456</v>
      </c>
      <c r="AP630" s="21">
        <f t="shared" si="194"/>
        <v>194100</v>
      </c>
      <c r="AQ630" t="str">
        <f t="shared" si="195"/>
        <v>,漂亮的蘑菇,扁扁的稻草,美味的坚果</v>
      </c>
      <c r="AR630" s="24" t="str">
        <f>IF(F630="c",getSring(AQ630,4),VLOOKUP(K630&amp;F630,test4,2,FALSE))</f>
        <v>风之精华</v>
      </c>
      <c r="AS630" s="24">
        <f t="shared" si="196"/>
        <v>30003</v>
      </c>
      <c r="AT630" s="24">
        <f t="shared" si="197"/>
        <v>46</v>
      </c>
      <c r="AU630" s="24" t="str">
        <f t="shared" si="205"/>
        <v>漂亮的蘑菇</v>
      </c>
      <c r="AV630" s="24">
        <f t="shared" si="198"/>
        <v>30023</v>
      </c>
      <c r="AW630" s="24">
        <f t="shared" si="199"/>
        <v>93</v>
      </c>
      <c r="AX630" s="24" t="str">
        <f t="shared" si="206"/>
        <v>扁扁的稻草</v>
      </c>
      <c r="AY630" s="24">
        <f t="shared" si="200"/>
        <v>30027</v>
      </c>
      <c r="AZ630" s="24">
        <f t="shared" si="201"/>
        <v>93</v>
      </c>
      <c r="BA630" s="24" t="str">
        <f t="shared" si="207"/>
        <v>美味的坚果</v>
      </c>
      <c r="BB630" s="24">
        <f t="shared" si="202"/>
        <v>30043</v>
      </c>
      <c r="BC630" s="24">
        <f t="shared" si="208"/>
        <v>93</v>
      </c>
    </row>
    <row r="631" spans="1:55" ht="14.25" x14ac:dyDescent="0.2">
      <c r="A631">
        <f t="shared" si="203"/>
        <v>10629</v>
      </c>
      <c r="B631" s="16">
        <v>629</v>
      </c>
      <c r="C631" s="16" t="str">
        <f ca="1">武器1!C631</f>
        <v>IC1209</v>
      </c>
      <c r="D631" s="16" t="str">
        <f ca="1">武器1!D631</f>
        <v>优质的玄铁刃</v>
      </c>
      <c r="E631" s="16">
        <f t="shared" si="189"/>
        <v>13</v>
      </c>
      <c r="F631" s="36" t="str">
        <f t="shared" si="209"/>
        <v>b</v>
      </c>
      <c r="G631" s="39">
        <f t="shared" si="204"/>
        <v>3</v>
      </c>
      <c r="H631" s="19" t="s">
        <v>21</v>
      </c>
      <c r="I631" s="3" t="s">
        <v>41</v>
      </c>
      <c r="J631" s="3" t="s">
        <v>933</v>
      </c>
      <c r="K631" s="3" t="str">
        <f t="shared" si="190"/>
        <v>地脉</v>
      </c>
      <c r="L631" s="3">
        <f t="shared" si="191"/>
        <v>1</v>
      </c>
      <c r="M631" s="3">
        <f t="shared" si="192"/>
        <v>2</v>
      </c>
      <c r="N631" s="16">
        <v>1</v>
      </c>
      <c r="O631" s="16">
        <v>5</v>
      </c>
      <c r="P631" s="16">
        <f>武器2!L631</f>
        <v>139</v>
      </c>
      <c r="Q631" s="16">
        <f>武器2!M631</f>
        <v>0</v>
      </c>
      <c r="R631" s="16">
        <f>武器2!N631</f>
        <v>0</v>
      </c>
      <c r="S631" s="16">
        <f>武器2!O631</f>
        <v>0</v>
      </c>
      <c r="T631" s="16">
        <f>武器2!P631</f>
        <v>0</v>
      </c>
      <c r="U631" s="16">
        <f>武器2!Q631</f>
        <v>0</v>
      </c>
      <c r="V631" s="16">
        <f>武器2!R631</f>
        <v>0</v>
      </c>
      <c r="W631" s="16">
        <f>武器2!S631</f>
        <v>0</v>
      </c>
      <c r="X631" s="16">
        <f>武器2!T631</f>
        <v>0</v>
      </c>
      <c r="Y631" s="16">
        <f>武器2!U631</f>
        <v>0</v>
      </c>
      <c r="Z631" s="16">
        <f>武器2!V631</f>
        <v>0</v>
      </c>
      <c r="AA631" s="16">
        <f>武器2!W631</f>
        <v>0</v>
      </c>
      <c r="AB631" s="16">
        <f>武器2!X631</f>
        <v>0</v>
      </c>
      <c r="AC631" s="16">
        <f>武器2!Y631</f>
        <v>0</v>
      </c>
      <c r="AD631" s="16">
        <f>武器2!Z631</f>
        <v>0</v>
      </c>
      <c r="AE631" s="16">
        <f>武器2!AA631</f>
        <v>0</v>
      </c>
      <c r="AF631" s="16">
        <f>武器2!AB631</f>
        <v>0</v>
      </c>
      <c r="AG631" s="16">
        <f>武器2!AC631</f>
        <v>0</v>
      </c>
      <c r="AH631" s="16">
        <f>武器2!AD631</f>
        <v>0</v>
      </c>
      <c r="AI631" s="16">
        <f>武器2!AE631</f>
        <v>0</v>
      </c>
      <c r="AJ631" s="16">
        <f>武器2!AF631</f>
        <v>0</v>
      </c>
      <c r="AK631" s="16">
        <f>武器2!AG631</f>
        <v>0</v>
      </c>
      <c r="AL631" s="16">
        <f>武器2!AH631</f>
        <v>0.47781818181818186</v>
      </c>
      <c r="AM631" s="16">
        <f>武器2!AI631</f>
        <v>0</v>
      </c>
      <c r="AN631" s="16">
        <f>武器2!AJ631</f>
        <v>0</v>
      </c>
      <c r="AO631" s="21">
        <f t="shared" si="193"/>
        <v>208.5</v>
      </c>
      <c r="AP631" s="21">
        <f t="shared" si="194"/>
        <v>181500</v>
      </c>
      <c r="AQ631" t="str">
        <f t="shared" si="195"/>
        <v>,扁扁的稻草,长獠牙,漂亮的蘑菇</v>
      </c>
      <c r="AR631" s="24" t="str">
        <f>IF(F631="c",getSring(AQ631,4),VLOOKUP(K631&amp;F631,test4,2,FALSE))</f>
        <v>风之精华</v>
      </c>
      <c r="AS631" s="24">
        <f t="shared" si="196"/>
        <v>30003</v>
      </c>
      <c r="AT631" s="24">
        <f t="shared" si="197"/>
        <v>43</v>
      </c>
      <c r="AU631" s="24" t="str">
        <f t="shared" si="205"/>
        <v>扁扁的稻草</v>
      </c>
      <c r="AV631" s="24">
        <f t="shared" si="198"/>
        <v>30027</v>
      </c>
      <c r="AW631" s="24">
        <f t="shared" si="199"/>
        <v>87</v>
      </c>
      <c r="AX631" s="24" t="str">
        <f t="shared" si="206"/>
        <v>长獠牙</v>
      </c>
      <c r="AY631" s="24">
        <f t="shared" si="200"/>
        <v>30039</v>
      </c>
      <c r="AZ631" s="24">
        <f t="shared" si="201"/>
        <v>87</v>
      </c>
      <c r="BA631" s="24" t="str">
        <f t="shared" si="207"/>
        <v>漂亮的蘑菇</v>
      </c>
      <c r="BB631" s="24">
        <f t="shared" si="202"/>
        <v>30023</v>
      </c>
      <c r="BC631" s="24">
        <f t="shared" si="208"/>
        <v>87</v>
      </c>
    </row>
    <row r="632" spans="1:55" ht="14.25" x14ac:dyDescent="0.2">
      <c r="A632">
        <f t="shared" si="203"/>
        <v>10630</v>
      </c>
      <c r="B632" s="16">
        <v>630</v>
      </c>
      <c r="C632" s="16" t="str">
        <f ca="1">武器1!C632</f>
        <v>IC1207</v>
      </c>
      <c r="D632" s="16" t="str">
        <f ca="1">武器1!D632</f>
        <v>优质的玄铁短刀</v>
      </c>
      <c r="E632" s="16">
        <f t="shared" si="189"/>
        <v>15</v>
      </c>
      <c r="F632" s="36" t="str">
        <f t="shared" si="209"/>
        <v>b</v>
      </c>
      <c r="G632" s="39">
        <f t="shared" si="204"/>
        <v>3</v>
      </c>
      <c r="H632" s="19" t="s">
        <v>21</v>
      </c>
      <c r="I632" s="3" t="s">
        <v>41</v>
      </c>
      <c r="J632" s="3" t="s">
        <v>933</v>
      </c>
      <c r="K632" s="3" t="str">
        <f t="shared" si="190"/>
        <v>地脉</v>
      </c>
      <c r="L632" s="3">
        <f t="shared" si="191"/>
        <v>1</v>
      </c>
      <c r="M632" s="3">
        <f t="shared" si="192"/>
        <v>2</v>
      </c>
      <c r="N632" s="16">
        <v>1</v>
      </c>
      <c r="O632" s="16">
        <v>6</v>
      </c>
      <c r="P632" s="16">
        <f>武器2!L632</f>
        <v>167</v>
      </c>
      <c r="Q632" s="16">
        <f>武器2!M632</f>
        <v>0</v>
      </c>
      <c r="R632" s="16">
        <f>武器2!N632</f>
        <v>0</v>
      </c>
      <c r="S632" s="16">
        <f>武器2!O632</f>
        <v>0</v>
      </c>
      <c r="T632" s="16">
        <f>武器2!P632</f>
        <v>0</v>
      </c>
      <c r="U632" s="16">
        <f>武器2!Q632</f>
        <v>0</v>
      </c>
      <c r="V632" s="16">
        <f>武器2!R632</f>
        <v>0</v>
      </c>
      <c r="W632" s="16">
        <f>武器2!S632</f>
        <v>0</v>
      </c>
      <c r="X632" s="16">
        <f>武器2!T632</f>
        <v>0</v>
      </c>
      <c r="Y632" s="16">
        <f>武器2!U632</f>
        <v>0</v>
      </c>
      <c r="Z632" s="16">
        <f>武器2!V632</f>
        <v>0</v>
      </c>
      <c r="AA632" s="16">
        <f>武器2!W632</f>
        <v>0</v>
      </c>
      <c r="AB632" s="16">
        <f>武器2!X632</f>
        <v>0.71727272727272728</v>
      </c>
      <c r="AC632" s="16">
        <f>武器2!Y632</f>
        <v>0</v>
      </c>
      <c r="AD632" s="16">
        <f>武器2!Z632</f>
        <v>0</v>
      </c>
      <c r="AE632" s="16">
        <f>武器2!AA632</f>
        <v>0</v>
      </c>
      <c r="AF632" s="16">
        <f>武器2!AB632</f>
        <v>0</v>
      </c>
      <c r="AG632" s="16">
        <f>武器2!AC632</f>
        <v>0</v>
      </c>
      <c r="AH632" s="16">
        <f>武器2!AD632</f>
        <v>0</v>
      </c>
      <c r="AI632" s="16">
        <f>武器2!AE632</f>
        <v>0</v>
      </c>
      <c r="AJ632" s="16">
        <f>武器2!AF632</f>
        <v>0</v>
      </c>
      <c r="AK632" s="16">
        <f>武器2!AG632</f>
        <v>0</v>
      </c>
      <c r="AL632" s="16">
        <f>武器2!AH632</f>
        <v>0</v>
      </c>
      <c r="AM632" s="16">
        <f>武器2!AI632</f>
        <v>0</v>
      </c>
      <c r="AN632" s="16">
        <f>武器2!AJ632</f>
        <v>0</v>
      </c>
      <c r="AO632" s="21">
        <f t="shared" si="193"/>
        <v>374.8291854545455</v>
      </c>
      <c r="AP632" s="21">
        <f t="shared" si="194"/>
        <v>327600</v>
      </c>
      <c r="AQ632" t="str">
        <f t="shared" si="195"/>
        <v>,漂亮的蘑菇,长獠牙,坚硬的石头</v>
      </c>
      <c r="AR632" s="24" t="str">
        <f>IF(F632="c",getSring(AQ632,4),VLOOKUP(K632&amp;F632,test4,2,FALSE))</f>
        <v>风之精华</v>
      </c>
      <c r="AS632" s="24">
        <f t="shared" si="196"/>
        <v>30003</v>
      </c>
      <c r="AT632" s="24">
        <f t="shared" si="197"/>
        <v>78</v>
      </c>
      <c r="AU632" s="24" t="str">
        <f t="shared" si="205"/>
        <v>漂亮的蘑菇</v>
      </c>
      <c r="AV632" s="24">
        <f t="shared" si="198"/>
        <v>30023</v>
      </c>
      <c r="AW632" s="24">
        <f t="shared" si="199"/>
        <v>156</v>
      </c>
      <c r="AX632" s="24" t="str">
        <f t="shared" si="206"/>
        <v>长獠牙</v>
      </c>
      <c r="AY632" s="24">
        <f t="shared" si="200"/>
        <v>30039</v>
      </c>
      <c r="AZ632" s="24">
        <f t="shared" si="201"/>
        <v>156</v>
      </c>
      <c r="BA632" s="24" t="str">
        <f t="shared" si="207"/>
        <v>坚硬的石头</v>
      </c>
      <c r="BB632" s="24">
        <f t="shared" si="202"/>
        <v>30035</v>
      </c>
      <c r="BC632" s="24">
        <f t="shared" si="208"/>
        <v>156</v>
      </c>
    </row>
    <row r="633" spans="1:55" ht="14.25" x14ac:dyDescent="0.2">
      <c r="A633">
        <f t="shared" si="203"/>
        <v>10631</v>
      </c>
      <c r="B633" s="16">
        <v>631</v>
      </c>
      <c r="C633" s="16" t="str">
        <f ca="1">武器1!C633</f>
        <v>IC1213</v>
      </c>
      <c r="D633" s="16" t="str">
        <f ca="1">武器1!D633</f>
        <v>优质的智慧刃</v>
      </c>
      <c r="E633" s="16">
        <f t="shared" si="189"/>
        <v>17</v>
      </c>
      <c r="F633" s="36" t="str">
        <f t="shared" si="209"/>
        <v>b</v>
      </c>
      <c r="G633" s="39">
        <f t="shared" si="204"/>
        <v>3</v>
      </c>
      <c r="H633" s="19" t="s">
        <v>21</v>
      </c>
      <c r="I633" s="3" t="s">
        <v>41</v>
      </c>
      <c r="J633" s="3" t="s">
        <v>933</v>
      </c>
      <c r="K633" s="3" t="str">
        <f t="shared" si="190"/>
        <v>地脉</v>
      </c>
      <c r="L633" s="3">
        <f t="shared" si="191"/>
        <v>1</v>
      </c>
      <c r="M633" s="3">
        <f t="shared" si="192"/>
        <v>2</v>
      </c>
      <c r="N633" s="16">
        <v>1</v>
      </c>
      <c r="O633" s="16">
        <v>7</v>
      </c>
      <c r="P633" s="16">
        <f>武器2!L633</f>
        <v>195</v>
      </c>
      <c r="Q633" s="16">
        <f>武器2!M633</f>
        <v>0</v>
      </c>
      <c r="R633" s="16">
        <f>武器2!N633</f>
        <v>0</v>
      </c>
      <c r="S633" s="16">
        <f>武器2!O633</f>
        <v>0</v>
      </c>
      <c r="T633" s="16">
        <f>武器2!P633</f>
        <v>0</v>
      </c>
      <c r="U633" s="16">
        <f>武器2!Q633</f>
        <v>0</v>
      </c>
      <c r="V633" s="16">
        <f>武器2!R633</f>
        <v>0</v>
      </c>
      <c r="W633" s="16">
        <f>武器2!S633</f>
        <v>0</v>
      </c>
      <c r="X633" s="16">
        <f>武器2!T633</f>
        <v>0</v>
      </c>
      <c r="Y633" s="16">
        <f>武器2!U633</f>
        <v>0</v>
      </c>
      <c r="Z633" s="16">
        <f>武器2!V633</f>
        <v>0</v>
      </c>
      <c r="AA633" s="16">
        <f>武器2!W633</f>
        <v>0</v>
      </c>
      <c r="AB633" s="16">
        <f>武器2!X633</f>
        <v>0</v>
      </c>
      <c r="AC633" s="16">
        <f>武器2!Y633</f>
        <v>0</v>
      </c>
      <c r="AD633" s="16">
        <f>武器2!Z633</f>
        <v>0.43977591036414565</v>
      </c>
      <c r="AE633" s="16">
        <f>武器2!AA633</f>
        <v>0</v>
      </c>
      <c r="AF633" s="16">
        <f>武器2!AB633</f>
        <v>0</v>
      </c>
      <c r="AG633" s="16">
        <f>武器2!AC633</f>
        <v>0</v>
      </c>
      <c r="AH633" s="16">
        <f>武器2!AD633</f>
        <v>0</v>
      </c>
      <c r="AI633" s="16">
        <f>武器2!AE633</f>
        <v>0</v>
      </c>
      <c r="AJ633" s="16">
        <f>武器2!AF633</f>
        <v>0</v>
      </c>
      <c r="AK633" s="16">
        <f>武器2!AG633</f>
        <v>0</v>
      </c>
      <c r="AL633" s="16">
        <f>武器2!AH633</f>
        <v>0</v>
      </c>
      <c r="AM633" s="16">
        <f>武器2!AI633</f>
        <v>0</v>
      </c>
      <c r="AN633" s="16">
        <f>武器2!AJ633</f>
        <v>0</v>
      </c>
      <c r="AO633" s="21">
        <f t="shared" si="193"/>
        <v>295.98302521008401</v>
      </c>
      <c r="AP633" s="21">
        <f t="shared" si="194"/>
        <v>259500</v>
      </c>
      <c r="AQ633" t="str">
        <f t="shared" si="195"/>
        <v>,蓝水晶,坚硬的石头,长獠牙</v>
      </c>
      <c r="AR633" s="24" t="str">
        <f>IF(F633="c",getSring(AQ633,4),VLOOKUP(K633&amp;F633,test4,2,FALSE))</f>
        <v>风之精华</v>
      </c>
      <c r="AS633" s="24">
        <f t="shared" si="196"/>
        <v>30003</v>
      </c>
      <c r="AT633" s="24">
        <f t="shared" si="197"/>
        <v>62</v>
      </c>
      <c r="AU633" s="24" t="str">
        <f t="shared" si="205"/>
        <v>蓝水晶</v>
      </c>
      <c r="AV633" s="24">
        <f t="shared" si="198"/>
        <v>30031</v>
      </c>
      <c r="AW633" s="24">
        <f t="shared" si="199"/>
        <v>123</v>
      </c>
      <c r="AX633" s="24" t="str">
        <f t="shared" si="206"/>
        <v>坚硬的石头</v>
      </c>
      <c r="AY633" s="24">
        <f t="shared" si="200"/>
        <v>30035</v>
      </c>
      <c r="AZ633" s="24">
        <f t="shared" si="201"/>
        <v>123</v>
      </c>
      <c r="BA633" s="24" t="str">
        <f t="shared" si="207"/>
        <v>长獠牙</v>
      </c>
      <c r="BB633" s="24">
        <f t="shared" si="202"/>
        <v>30039</v>
      </c>
      <c r="BC633" s="24">
        <f t="shared" si="208"/>
        <v>123</v>
      </c>
    </row>
    <row r="634" spans="1:55" ht="14.25" x14ac:dyDescent="0.2">
      <c r="A634">
        <f t="shared" si="203"/>
        <v>10632</v>
      </c>
      <c r="B634" s="16">
        <v>632</v>
      </c>
      <c r="C634" s="16" t="str">
        <f ca="1">武器1!C634</f>
        <v>IC1204</v>
      </c>
      <c r="D634" s="16" t="str">
        <f ca="1">武器1!D634</f>
        <v>发亮的颓废短刀</v>
      </c>
      <c r="E634" s="16">
        <f t="shared" si="189"/>
        <v>19</v>
      </c>
      <c r="F634" s="36" t="str">
        <f t="shared" si="209"/>
        <v>b</v>
      </c>
      <c r="G634" s="39">
        <f t="shared" si="204"/>
        <v>3</v>
      </c>
      <c r="H634" s="19" t="s">
        <v>21</v>
      </c>
      <c r="I634" s="3" t="s">
        <v>41</v>
      </c>
      <c r="J634" s="3" t="s">
        <v>933</v>
      </c>
      <c r="K634" s="3" t="str">
        <f t="shared" si="190"/>
        <v>地脉</v>
      </c>
      <c r="L634" s="3">
        <f t="shared" si="191"/>
        <v>1</v>
      </c>
      <c r="M634" s="3">
        <f t="shared" si="192"/>
        <v>2</v>
      </c>
      <c r="N634" s="16">
        <v>1</v>
      </c>
      <c r="O634" s="16">
        <v>8</v>
      </c>
      <c r="P634" s="16">
        <f>武器2!L634</f>
        <v>223</v>
      </c>
      <c r="Q634" s="16">
        <f>武器2!M634</f>
        <v>0</v>
      </c>
      <c r="R634" s="16">
        <f>武器2!N634</f>
        <v>0</v>
      </c>
      <c r="S634" s="16">
        <f>武器2!O634</f>
        <v>0</v>
      </c>
      <c r="T634" s="16">
        <f>武器2!P634</f>
        <v>0</v>
      </c>
      <c r="U634" s="16">
        <f>武器2!Q634</f>
        <v>0</v>
      </c>
      <c r="V634" s="16">
        <f>武器2!R634</f>
        <v>0</v>
      </c>
      <c r="W634" s="16">
        <f>武器2!S634</f>
        <v>0</v>
      </c>
      <c r="X634" s="16">
        <f>武器2!T634</f>
        <v>0</v>
      </c>
      <c r="Y634" s="16">
        <f>武器2!U634</f>
        <v>0</v>
      </c>
      <c r="Z634" s="16">
        <f>武器2!V634</f>
        <v>0</v>
      </c>
      <c r="AA634" s="16">
        <f>武器2!W634</f>
        <v>0</v>
      </c>
      <c r="AB634" s="16">
        <f>武器2!X634</f>
        <v>0.95636363636363642</v>
      </c>
      <c r="AC634" s="16">
        <f>武器2!Y634</f>
        <v>0</v>
      </c>
      <c r="AD634" s="16">
        <f>武器2!Z634</f>
        <v>0</v>
      </c>
      <c r="AE634" s="16">
        <f>武器2!AA634</f>
        <v>0</v>
      </c>
      <c r="AF634" s="16">
        <f>武器2!AB634</f>
        <v>0</v>
      </c>
      <c r="AG634" s="16">
        <f>武器2!AC634</f>
        <v>0</v>
      </c>
      <c r="AH634" s="16">
        <f>武器2!AD634</f>
        <v>0</v>
      </c>
      <c r="AI634" s="16">
        <f>武器2!AE634</f>
        <v>0</v>
      </c>
      <c r="AJ634" s="16">
        <f>武器2!AF634</f>
        <v>0</v>
      </c>
      <c r="AK634" s="16">
        <f>武器2!AG634</f>
        <v>0</v>
      </c>
      <c r="AL634" s="16">
        <f>武器2!AH634</f>
        <v>0</v>
      </c>
      <c r="AM634" s="16">
        <f>武器2!AI634</f>
        <v>0</v>
      </c>
      <c r="AN634" s="16">
        <f>武器2!AJ634</f>
        <v>0</v>
      </c>
      <c r="AO634" s="21">
        <f t="shared" si="193"/>
        <v>553.82861090909091</v>
      </c>
      <c r="AP634" s="21">
        <f t="shared" si="194"/>
        <v>483900</v>
      </c>
      <c r="AQ634" t="str">
        <f t="shared" si="195"/>
        <v>,坚硬的石头,扁扁的稻草,蓝水晶</v>
      </c>
      <c r="AR634" s="24" t="str">
        <f>IF(F634="c",getSring(AQ634,4),VLOOKUP(K634&amp;F634,test4,2,FALSE))</f>
        <v>风之精华</v>
      </c>
      <c r="AS634" s="24">
        <f t="shared" si="196"/>
        <v>30003</v>
      </c>
      <c r="AT634" s="24">
        <f t="shared" si="197"/>
        <v>115</v>
      </c>
      <c r="AU634" s="24" t="str">
        <f t="shared" si="205"/>
        <v>坚硬的石头</v>
      </c>
      <c r="AV634" s="24">
        <f t="shared" si="198"/>
        <v>30035</v>
      </c>
      <c r="AW634" s="24">
        <f t="shared" si="199"/>
        <v>231</v>
      </c>
      <c r="AX634" s="24" t="str">
        <f t="shared" si="206"/>
        <v>扁扁的稻草</v>
      </c>
      <c r="AY634" s="24">
        <f t="shared" si="200"/>
        <v>30027</v>
      </c>
      <c r="AZ634" s="24">
        <f t="shared" si="201"/>
        <v>231</v>
      </c>
      <c r="BA634" s="24" t="str">
        <f t="shared" si="207"/>
        <v>蓝水晶</v>
      </c>
      <c r="BB634" s="24">
        <f t="shared" si="202"/>
        <v>30031</v>
      </c>
      <c r="BC634" s="24">
        <f t="shared" si="208"/>
        <v>231</v>
      </c>
    </row>
    <row r="635" spans="1:55" ht="14.25" x14ac:dyDescent="0.2">
      <c r="A635">
        <f t="shared" si="203"/>
        <v>10633</v>
      </c>
      <c r="B635" s="16">
        <v>633</v>
      </c>
      <c r="C635" s="16" t="str">
        <f ca="1">武器1!C635</f>
        <v>IC1213</v>
      </c>
      <c r="D635" s="16" t="str">
        <f ca="1">武器1!D635</f>
        <v>一般的精钢短刀</v>
      </c>
      <c r="E635" s="16">
        <f t="shared" si="189"/>
        <v>5</v>
      </c>
      <c r="F635" s="36" t="str">
        <f t="shared" si="209"/>
        <v>c</v>
      </c>
      <c r="G635" s="39">
        <f t="shared" si="204"/>
        <v>4</v>
      </c>
      <c r="H635" s="19" t="s">
        <v>21</v>
      </c>
      <c r="I635" s="3" t="s">
        <v>41</v>
      </c>
      <c r="J635" s="3" t="s">
        <v>933</v>
      </c>
      <c r="K635" s="3" t="str">
        <f t="shared" si="190"/>
        <v/>
      </c>
      <c r="L635" s="3">
        <f t="shared" si="191"/>
        <v>0</v>
      </c>
      <c r="M635" s="3">
        <f t="shared" si="192"/>
        <v>0</v>
      </c>
      <c r="N635" s="16">
        <v>1</v>
      </c>
      <c r="O635" s="16">
        <v>1</v>
      </c>
      <c r="P635" s="16">
        <f>武器2!L635</f>
        <v>35</v>
      </c>
      <c r="Q635" s="16">
        <f>武器2!M635</f>
        <v>0</v>
      </c>
      <c r="R635" s="16">
        <f>武器2!N635</f>
        <v>0</v>
      </c>
      <c r="S635" s="16">
        <f>武器2!O635</f>
        <v>0</v>
      </c>
      <c r="T635" s="16">
        <f>武器2!P635</f>
        <v>0</v>
      </c>
      <c r="U635" s="16">
        <f>武器2!Q635</f>
        <v>0</v>
      </c>
      <c r="V635" s="16">
        <f>武器2!R635</f>
        <v>0</v>
      </c>
      <c r="W635" s="16">
        <f>武器2!S635</f>
        <v>0</v>
      </c>
      <c r="X635" s="16">
        <f>武器2!T635</f>
        <v>0</v>
      </c>
      <c r="Y635" s="16">
        <f>武器2!U635</f>
        <v>0</v>
      </c>
      <c r="Z635" s="16">
        <f>武器2!V635</f>
        <v>0</v>
      </c>
      <c r="AA635" s="16">
        <f>武器2!W635</f>
        <v>0</v>
      </c>
      <c r="AB635" s="16">
        <f>武器2!X635</f>
        <v>0</v>
      </c>
      <c r="AC635" s="16">
        <f>武器2!Y635</f>
        <v>0</v>
      </c>
      <c r="AD635" s="16">
        <f>武器2!Z635</f>
        <v>0</v>
      </c>
      <c r="AE635" s="16">
        <f>武器2!AA635</f>
        <v>0</v>
      </c>
      <c r="AF635" s="16">
        <f>武器2!AB635</f>
        <v>0</v>
      </c>
      <c r="AG635" s="16">
        <f>武器2!AC635</f>
        <v>0</v>
      </c>
      <c r="AH635" s="16">
        <f>武器2!AD635</f>
        <v>0</v>
      </c>
      <c r="AI635" s="16">
        <f>武器2!AE635</f>
        <v>0</v>
      </c>
      <c r="AJ635" s="16">
        <f>武器2!AF635</f>
        <v>0</v>
      </c>
      <c r="AK635" s="16">
        <f>武器2!AG635</f>
        <v>0</v>
      </c>
      <c r="AL635" s="16">
        <f>武器2!AH635</f>
        <v>0</v>
      </c>
      <c r="AM635" s="16">
        <f>武器2!AI635</f>
        <v>0</v>
      </c>
      <c r="AN635" s="16">
        <f>武器2!AJ635</f>
        <v>0</v>
      </c>
      <c r="AO635" s="21">
        <f t="shared" si="193"/>
        <v>52.5</v>
      </c>
      <c r="AP635" s="21">
        <f t="shared" si="194"/>
        <v>46050</v>
      </c>
      <c r="AQ635" t="str">
        <f t="shared" si="195"/>
        <v>,红水晶,狗牙,石头,稻草</v>
      </c>
      <c r="AR635" s="24" t="str">
        <f>IF(F635="c",getSring(AQ635,4),VLOOKUP(K635&amp;F635,test4,2,FALSE))</f>
        <v>稻草</v>
      </c>
      <c r="AS635" s="24">
        <f t="shared" si="196"/>
        <v>30026</v>
      </c>
      <c r="AT635" s="24">
        <f t="shared" si="197"/>
        <v>175</v>
      </c>
      <c r="AU635" s="24" t="str">
        <f t="shared" si="205"/>
        <v>红水晶</v>
      </c>
      <c r="AV635" s="24">
        <f t="shared" si="198"/>
        <v>30030</v>
      </c>
      <c r="AW635" s="24">
        <f t="shared" si="199"/>
        <v>44</v>
      </c>
      <c r="AX635" s="24" t="str">
        <f t="shared" si="206"/>
        <v>狗牙</v>
      </c>
      <c r="AY635" s="24">
        <f t="shared" si="200"/>
        <v>30038</v>
      </c>
      <c r="AZ635" s="24">
        <f t="shared" si="201"/>
        <v>44</v>
      </c>
      <c r="BA635" s="24" t="str">
        <f t="shared" si="207"/>
        <v>石头</v>
      </c>
      <c r="BB635" s="24">
        <f t="shared" si="202"/>
        <v>30034</v>
      </c>
      <c r="BC635" s="24">
        <f t="shared" si="208"/>
        <v>44</v>
      </c>
    </row>
    <row r="636" spans="1:55" ht="14.25" x14ac:dyDescent="0.2">
      <c r="A636">
        <f t="shared" si="203"/>
        <v>10634</v>
      </c>
      <c r="B636" s="16">
        <v>634</v>
      </c>
      <c r="C636" s="16" t="str">
        <f ca="1">武器1!C636</f>
        <v>IC1209</v>
      </c>
      <c r="D636" s="16" t="str">
        <f ca="1">武器1!D636</f>
        <v>普通的卡尼亚刀</v>
      </c>
      <c r="E636" s="16">
        <f t="shared" si="189"/>
        <v>7</v>
      </c>
      <c r="F636" s="36" t="str">
        <f t="shared" si="209"/>
        <v>c</v>
      </c>
      <c r="G636" s="39">
        <f t="shared" si="204"/>
        <v>4</v>
      </c>
      <c r="H636" s="19" t="s">
        <v>21</v>
      </c>
      <c r="I636" s="3" t="s">
        <v>41</v>
      </c>
      <c r="J636" s="3" t="s">
        <v>933</v>
      </c>
      <c r="K636" s="3" t="str">
        <f t="shared" si="190"/>
        <v/>
      </c>
      <c r="L636" s="3">
        <f t="shared" si="191"/>
        <v>0</v>
      </c>
      <c r="M636" s="3">
        <f t="shared" si="192"/>
        <v>0</v>
      </c>
      <c r="N636" s="16">
        <v>1</v>
      </c>
      <c r="O636" s="16">
        <v>2</v>
      </c>
      <c r="P636" s="16">
        <f>武器2!L636</f>
        <v>70</v>
      </c>
      <c r="Q636" s="16">
        <f>武器2!M636</f>
        <v>0</v>
      </c>
      <c r="R636" s="16">
        <f>武器2!N636</f>
        <v>0</v>
      </c>
      <c r="S636" s="16">
        <f>武器2!O636</f>
        <v>0</v>
      </c>
      <c r="T636" s="16">
        <f>武器2!P636</f>
        <v>0</v>
      </c>
      <c r="U636" s="16">
        <f>武器2!Q636</f>
        <v>0</v>
      </c>
      <c r="V636" s="16">
        <f>武器2!R636</f>
        <v>0</v>
      </c>
      <c r="W636" s="16">
        <f>武器2!S636</f>
        <v>0</v>
      </c>
      <c r="X636" s="16">
        <f>武器2!T636</f>
        <v>0</v>
      </c>
      <c r="Y636" s="16">
        <f>武器2!U636</f>
        <v>0</v>
      </c>
      <c r="Z636" s="16">
        <f>武器2!V636</f>
        <v>0</v>
      </c>
      <c r="AA636" s="16">
        <f>武器2!W636</f>
        <v>0</v>
      </c>
      <c r="AB636" s="16">
        <f>武器2!X636</f>
        <v>0</v>
      </c>
      <c r="AC636" s="16">
        <f>武器2!Y636</f>
        <v>0</v>
      </c>
      <c r="AD636" s="16">
        <f>武器2!Z636</f>
        <v>0</v>
      </c>
      <c r="AE636" s="16">
        <f>武器2!AA636</f>
        <v>0</v>
      </c>
      <c r="AF636" s="16">
        <f>武器2!AB636</f>
        <v>0</v>
      </c>
      <c r="AG636" s="16">
        <f>武器2!AC636</f>
        <v>0</v>
      </c>
      <c r="AH636" s="16">
        <f>武器2!AD636</f>
        <v>0</v>
      </c>
      <c r="AI636" s="16">
        <f>武器2!AE636</f>
        <v>0</v>
      </c>
      <c r="AJ636" s="16">
        <f>武器2!AF636</f>
        <v>0</v>
      </c>
      <c r="AK636" s="16">
        <f>武器2!AG636</f>
        <v>0</v>
      </c>
      <c r="AL636" s="16">
        <f>武器2!AH636</f>
        <v>0</v>
      </c>
      <c r="AM636" s="16">
        <f>武器2!AI636</f>
        <v>0</v>
      </c>
      <c r="AN636" s="16">
        <f>武器2!AJ636</f>
        <v>0</v>
      </c>
      <c r="AO636" s="21">
        <f t="shared" si="193"/>
        <v>105</v>
      </c>
      <c r="AP636" s="21">
        <f t="shared" si="194"/>
        <v>92100</v>
      </c>
      <c r="AQ636" t="str">
        <f t="shared" si="195"/>
        <v>,红水晶,狗牙,稻草,石头</v>
      </c>
      <c r="AR636" s="24" t="str">
        <f>IF(F636="c",getSring(AQ636,4),VLOOKUP(K636&amp;F636,test4,2,FALSE))</f>
        <v>石头</v>
      </c>
      <c r="AS636" s="24">
        <f t="shared" si="196"/>
        <v>30034</v>
      </c>
      <c r="AT636" s="24">
        <f t="shared" si="197"/>
        <v>350</v>
      </c>
      <c r="AU636" s="24" t="str">
        <f t="shared" si="205"/>
        <v>红水晶</v>
      </c>
      <c r="AV636" s="24">
        <f t="shared" si="198"/>
        <v>30030</v>
      </c>
      <c r="AW636" s="24">
        <f t="shared" si="199"/>
        <v>88</v>
      </c>
      <c r="AX636" s="24" t="str">
        <f t="shared" si="206"/>
        <v>狗牙</v>
      </c>
      <c r="AY636" s="24">
        <f t="shared" si="200"/>
        <v>30038</v>
      </c>
      <c r="AZ636" s="24">
        <f t="shared" si="201"/>
        <v>88</v>
      </c>
      <c r="BA636" s="24" t="str">
        <f t="shared" si="207"/>
        <v>稻草</v>
      </c>
      <c r="BB636" s="24">
        <f t="shared" si="202"/>
        <v>30026</v>
      </c>
      <c r="BC636" s="24">
        <f t="shared" si="208"/>
        <v>88</v>
      </c>
    </row>
    <row r="637" spans="1:55" ht="14.25" x14ac:dyDescent="0.2">
      <c r="A637">
        <f t="shared" si="203"/>
        <v>10635</v>
      </c>
      <c r="B637" s="16">
        <v>635</v>
      </c>
      <c r="C637" s="16" t="str">
        <f ca="1">武器1!C637</f>
        <v>IC1209</v>
      </c>
      <c r="D637" s="16" t="str">
        <f ca="1">武器1!D637</f>
        <v>一般的斯塞提短刀</v>
      </c>
      <c r="E637" s="16">
        <f t="shared" si="189"/>
        <v>9</v>
      </c>
      <c r="F637" s="36" t="str">
        <f t="shared" si="209"/>
        <v>c</v>
      </c>
      <c r="G637" s="39">
        <f t="shared" si="204"/>
        <v>4</v>
      </c>
      <c r="H637" s="19" t="s">
        <v>21</v>
      </c>
      <c r="I637" s="3" t="s">
        <v>41</v>
      </c>
      <c r="J637" s="3" t="s">
        <v>933</v>
      </c>
      <c r="K637" s="3" t="str">
        <f t="shared" si="190"/>
        <v/>
      </c>
      <c r="L637" s="3">
        <f t="shared" si="191"/>
        <v>0</v>
      </c>
      <c r="M637" s="3">
        <f t="shared" si="192"/>
        <v>0</v>
      </c>
      <c r="N637" s="16">
        <v>1</v>
      </c>
      <c r="O637" s="16">
        <v>3</v>
      </c>
      <c r="P637" s="16">
        <f>武器2!L637</f>
        <v>105</v>
      </c>
      <c r="Q637" s="16">
        <f>武器2!M637</f>
        <v>0</v>
      </c>
      <c r="R637" s="16">
        <f>武器2!N637</f>
        <v>0</v>
      </c>
      <c r="S637" s="16">
        <f>武器2!O637</f>
        <v>0</v>
      </c>
      <c r="T637" s="16">
        <f>武器2!P637</f>
        <v>0</v>
      </c>
      <c r="U637" s="16">
        <f>武器2!Q637</f>
        <v>0</v>
      </c>
      <c r="V637" s="16">
        <f>武器2!R637</f>
        <v>0</v>
      </c>
      <c r="W637" s="16">
        <f>武器2!S637</f>
        <v>0</v>
      </c>
      <c r="X637" s="16">
        <f>武器2!T637</f>
        <v>0</v>
      </c>
      <c r="Y637" s="16">
        <f>武器2!U637</f>
        <v>0</v>
      </c>
      <c r="Z637" s="16">
        <f>武器2!V637</f>
        <v>0</v>
      </c>
      <c r="AA637" s="16">
        <f>武器2!W637</f>
        <v>0</v>
      </c>
      <c r="AB637" s="16">
        <f>武器2!X637</f>
        <v>0</v>
      </c>
      <c r="AC637" s="16">
        <f>武器2!Y637</f>
        <v>0</v>
      </c>
      <c r="AD637" s="16">
        <f>武器2!Z637</f>
        <v>0</v>
      </c>
      <c r="AE637" s="16">
        <f>武器2!AA637</f>
        <v>0</v>
      </c>
      <c r="AF637" s="16">
        <f>武器2!AB637</f>
        <v>0</v>
      </c>
      <c r="AG637" s="16">
        <f>武器2!AC637</f>
        <v>0</v>
      </c>
      <c r="AH637" s="16">
        <f>武器2!AD637</f>
        <v>0</v>
      </c>
      <c r="AI637" s="16">
        <f>武器2!AE637</f>
        <v>0</v>
      </c>
      <c r="AJ637" s="16">
        <f>武器2!AF637</f>
        <v>0</v>
      </c>
      <c r="AK637" s="16">
        <f>武器2!AG637</f>
        <v>0</v>
      </c>
      <c r="AL637" s="16">
        <f>武器2!AH637</f>
        <v>0</v>
      </c>
      <c r="AM637" s="16">
        <f>武器2!AI637</f>
        <v>0</v>
      </c>
      <c r="AN637" s="16">
        <f>武器2!AJ637</f>
        <v>0</v>
      </c>
      <c r="AO637" s="21">
        <f t="shared" si="193"/>
        <v>157.5</v>
      </c>
      <c r="AP637" s="21">
        <f t="shared" si="194"/>
        <v>137700</v>
      </c>
      <c r="AQ637" t="str">
        <f t="shared" si="195"/>
        <v>,石头,稻草,狗牙,红水晶</v>
      </c>
      <c r="AR637" s="24" t="str">
        <f>IF(F637="c",getSring(AQ637,4),VLOOKUP(K637&amp;F637,test4,2,FALSE))</f>
        <v>红水晶</v>
      </c>
      <c r="AS637" s="24">
        <f t="shared" si="196"/>
        <v>30030</v>
      </c>
      <c r="AT637" s="24">
        <f t="shared" si="197"/>
        <v>525</v>
      </c>
      <c r="AU637" s="24" t="str">
        <f t="shared" si="205"/>
        <v>石头</v>
      </c>
      <c r="AV637" s="24">
        <f t="shared" si="198"/>
        <v>30034</v>
      </c>
      <c r="AW637" s="24">
        <f t="shared" si="199"/>
        <v>131</v>
      </c>
      <c r="AX637" s="24" t="str">
        <f t="shared" si="206"/>
        <v>稻草</v>
      </c>
      <c r="AY637" s="24">
        <f t="shared" si="200"/>
        <v>30026</v>
      </c>
      <c r="AZ637" s="24">
        <f t="shared" si="201"/>
        <v>131</v>
      </c>
      <c r="BA637" s="24" t="str">
        <f t="shared" si="207"/>
        <v>狗牙</v>
      </c>
      <c r="BB637" s="24">
        <f t="shared" si="202"/>
        <v>30038</v>
      </c>
      <c r="BC637" s="24">
        <f t="shared" si="208"/>
        <v>131</v>
      </c>
    </row>
    <row r="638" spans="1:55" ht="14.25" x14ac:dyDescent="0.2">
      <c r="A638">
        <f t="shared" si="203"/>
        <v>10636</v>
      </c>
      <c r="B638" s="16">
        <v>636</v>
      </c>
      <c r="C638" s="16" t="str">
        <f ca="1">武器1!C638</f>
        <v>IC1204</v>
      </c>
      <c r="D638" s="16" t="str">
        <f ca="1">武器1!D638</f>
        <v>破旧的忏悔短刀</v>
      </c>
      <c r="E638" s="16">
        <f t="shared" si="189"/>
        <v>11</v>
      </c>
      <c r="F638" s="36" t="str">
        <f t="shared" si="209"/>
        <v>c</v>
      </c>
      <c r="G638" s="39">
        <f t="shared" si="204"/>
        <v>4</v>
      </c>
      <c r="H638" s="19" t="s">
        <v>21</v>
      </c>
      <c r="I638" s="3" t="s">
        <v>41</v>
      </c>
      <c r="J638" s="3" t="s">
        <v>933</v>
      </c>
      <c r="K638" s="3" t="str">
        <f t="shared" si="190"/>
        <v/>
      </c>
      <c r="L638" s="3">
        <f t="shared" si="191"/>
        <v>0</v>
      </c>
      <c r="M638" s="3">
        <f t="shared" si="192"/>
        <v>0</v>
      </c>
      <c r="N638" s="16">
        <v>1</v>
      </c>
      <c r="O638" s="16">
        <v>4</v>
      </c>
      <c r="P638" s="16">
        <f>武器2!L638</f>
        <v>141</v>
      </c>
      <c r="Q638" s="16">
        <f>武器2!M638</f>
        <v>0</v>
      </c>
      <c r="R638" s="16">
        <f>武器2!N638</f>
        <v>0</v>
      </c>
      <c r="S638" s="16">
        <f>武器2!O638</f>
        <v>0</v>
      </c>
      <c r="T638" s="16">
        <f>武器2!P638</f>
        <v>0</v>
      </c>
      <c r="U638" s="16">
        <f>武器2!Q638</f>
        <v>0</v>
      </c>
      <c r="V638" s="16">
        <f>武器2!R638</f>
        <v>0</v>
      </c>
      <c r="W638" s="16">
        <f>武器2!S638</f>
        <v>0</v>
      </c>
      <c r="X638" s="16">
        <f>武器2!T638</f>
        <v>0</v>
      </c>
      <c r="Y638" s="16">
        <f>武器2!U638</f>
        <v>0</v>
      </c>
      <c r="Z638" s="16">
        <f>武器2!V638</f>
        <v>0</v>
      </c>
      <c r="AA638" s="16">
        <f>武器2!W638</f>
        <v>0</v>
      </c>
      <c r="AB638" s="16">
        <f>武器2!X638</f>
        <v>0</v>
      </c>
      <c r="AC638" s="16">
        <f>武器2!Y638</f>
        <v>0</v>
      </c>
      <c r="AD638" s="16">
        <f>武器2!Z638</f>
        <v>0</v>
      </c>
      <c r="AE638" s="16">
        <f>武器2!AA638</f>
        <v>0</v>
      </c>
      <c r="AF638" s="16">
        <f>武器2!AB638</f>
        <v>0</v>
      </c>
      <c r="AG638" s="16">
        <f>武器2!AC638</f>
        <v>0</v>
      </c>
      <c r="AH638" s="16">
        <f>武器2!AD638</f>
        <v>0</v>
      </c>
      <c r="AI638" s="16">
        <f>武器2!AE638</f>
        <v>0</v>
      </c>
      <c r="AJ638" s="16">
        <f>武器2!AF638</f>
        <v>0</v>
      </c>
      <c r="AK638" s="16">
        <f>武器2!AG638</f>
        <v>0</v>
      </c>
      <c r="AL638" s="16">
        <f>武器2!AH638</f>
        <v>0</v>
      </c>
      <c r="AM638" s="16">
        <f>武器2!AI638</f>
        <v>0</v>
      </c>
      <c r="AN638" s="16">
        <f>武器2!AJ638</f>
        <v>0</v>
      </c>
      <c r="AO638" s="21">
        <f t="shared" si="193"/>
        <v>211.5</v>
      </c>
      <c r="AP638" s="21">
        <f t="shared" si="194"/>
        <v>184950</v>
      </c>
      <c r="AQ638" t="str">
        <f t="shared" si="195"/>
        <v>,红水晶,石头,狗牙,蘑菇</v>
      </c>
      <c r="AR638" s="24" t="str">
        <f>IF(F638="c",getSring(AQ638,4),VLOOKUP(K638&amp;F638,test4,2,FALSE))</f>
        <v>蘑菇</v>
      </c>
      <c r="AS638" s="24">
        <f t="shared" si="196"/>
        <v>30022</v>
      </c>
      <c r="AT638" s="24">
        <f t="shared" si="197"/>
        <v>705</v>
      </c>
      <c r="AU638" s="24" t="str">
        <f t="shared" si="205"/>
        <v>红水晶</v>
      </c>
      <c r="AV638" s="24">
        <f t="shared" si="198"/>
        <v>30030</v>
      </c>
      <c r="AW638" s="24">
        <f t="shared" si="199"/>
        <v>176</v>
      </c>
      <c r="AX638" s="24" t="str">
        <f t="shared" si="206"/>
        <v>石头</v>
      </c>
      <c r="AY638" s="24">
        <f t="shared" si="200"/>
        <v>30034</v>
      </c>
      <c r="AZ638" s="24">
        <f t="shared" si="201"/>
        <v>176</v>
      </c>
      <c r="BA638" s="24" t="str">
        <f t="shared" si="207"/>
        <v>狗牙</v>
      </c>
      <c r="BB638" s="24">
        <f t="shared" si="202"/>
        <v>30038</v>
      </c>
      <c r="BC638" s="24">
        <f t="shared" si="208"/>
        <v>176</v>
      </c>
    </row>
    <row r="639" spans="1:55" ht="14.25" x14ac:dyDescent="0.2">
      <c r="A639">
        <f t="shared" si="203"/>
        <v>10637</v>
      </c>
      <c r="B639" s="16">
        <v>637</v>
      </c>
      <c r="C639" s="16" t="str">
        <f ca="1">武器1!C639</f>
        <v>IC1204</v>
      </c>
      <c r="D639" s="16" t="str">
        <f ca="1">武器1!D639</f>
        <v>普通的玄铁短刀</v>
      </c>
      <c r="E639" s="16">
        <f t="shared" si="189"/>
        <v>13</v>
      </c>
      <c r="F639" s="36" t="str">
        <f t="shared" si="209"/>
        <v>c</v>
      </c>
      <c r="G639" s="39">
        <f t="shared" si="204"/>
        <v>4</v>
      </c>
      <c r="H639" s="19" t="s">
        <v>21</v>
      </c>
      <c r="I639" s="3" t="s">
        <v>41</v>
      </c>
      <c r="J639" s="3" t="s">
        <v>933</v>
      </c>
      <c r="K639" s="3" t="str">
        <f t="shared" si="190"/>
        <v/>
      </c>
      <c r="L639" s="3">
        <f t="shared" si="191"/>
        <v>0</v>
      </c>
      <c r="M639" s="3">
        <f t="shared" si="192"/>
        <v>0</v>
      </c>
      <c r="N639" s="16">
        <v>1</v>
      </c>
      <c r="O639" s="16">
        <v>5</v>
      </c>
      <c r="P639" s="16">
        <f>武器2!L639</f>
        <v>176</v>
      </c>
      <c r="Q639" s="16">
        <f>武器2!M639</f>
        <v>0</v>
      </c>
      <c r="R639" s="16">
        <f>武器2!N639</f>
        <v>0</v>
      </c>
      <c r="S639" s="16">
        <f>武器2!O639</f>
        <v>0</v>
      </c>
      <c r="T639" s="16">
        <f>武器2!P639</f>
        <v>0</v>
      </c>
      <c r="U639" s="16">
        <f>武器2!Q639</f>
        <v>0</v>
      </c>
      <c r="V639" s="16">
        <f>武器2!R639</f>
        <v>0</v>
      </c>
      <c r="W639" s="16">
        <f>武器2!S639</f>
        <v>0</v>
      </c>
      <c r="X639" s="16">
        <f>武器2!T639</f>
        <v>0</v>
      </c>
      <c r="Y639" s="16">
        <f>武器2!U639</f>
        <v>0</v>
      </c>
      <c r="Z639" s="16">
        <f>武器2!V639</f>
        <v>0</v>
      </c>
      <c r="AA639" s="16">
        <f>武器2!W639</f>
        <v>0</v>
      </c>
      <c r="AB639" s="16">
        <f>武器2!X639</f>
        <v>0</v>
      </c>
      <c r="AC639" s="16">
        <f>武器2!Y639</f>
        <v>0</v>
      </c>
      <c r="AD639" s="16">
        <f>武器2!Z639</f>
        <v>0</v>
      </c>
      <c r="AE639" s="16">
        <f>武器2!AA639</f>
        <v>0</v>
      </c>
      <c r="AF639" s="16">
        <f>武器2!AB639</f>
        <v>0</v>
      </c>
      <c r="AG639" s="16">
        <f>武器2!AC639</f>
        <v>0</v>
      </c>
      <c r="AH639" s="16">
        <f>武器2!AD639</f>
        <v>0</v>
      </c>
      <c r="AI639" s="16">
        <f>武器2!AE639</f>
        <v>0</v>
      </c>
      <c r="AJ639" s="16">
        <f>武器2!AF639</f>
        <v>0</v>
      </c>
      <c r="AK639" s="16">
        <f>武器2!AG639</f>
        <v>0</v>
      </c>
      <c r="AL639" s="16">
        <f>武器2!AH639</f>
        <v>0</v>
      </c>
      <c r="AM639" s="16">
        <f>武器2!AI639</f>
        <v>0</v>
      </c>
      <c r="AN639" s="16">
        <f>武器2!AJ639</f>
        <v>0</v>
      </c>
      <c r="AO639" s="21">
        <f t="shared" si="193"/>
        <v>264</v>
      </c>
      <c r="AP639" s="21">
        <f t="shared" si="194"/>
        <v>231000</v>
      </c>
      <c r="AQ639" t="str">
        <f t="shared" si="195"/>
        <v>,多汁的坚果,石头,狗牙,红水晶</v>
      </c>
      <c r="AR639" s="24" t="str">
        <f>IF(F639="c",getSring(AQ639,4),VLOOKUP(K639&amp;F639,test4,2,FALSE))</f>
        <v>红水晶</v>
      </c>
      <c r="AS639" s="24">
        <f t="shared" si="196"/>
        <v>30030</v>
      </c>
      <c r="AT639" s="24">
        <f t="shared" si="197"/>
        <v>880</v>
      </c>
      <c r="AU639" s="24" t="str">
        <f t="shared" si="205"/>
        <v>多汁的坚果</v>
      </c>
      <c r="AV639" s="24">
        <f t="shared" si="198"/>
        <v>30042</v>
      </c>
      <c r="AW639" s="24">
        <f t="shared" si="199"/>
        <v>220</v>
      </c>
      <c r="AX639" s="24" t="str">
        <f t="shared" si="206"/>
        <v>石头</v>
      </c>
      <c r="AY639" s="24">
        <f t="shared" si="200"/>
        <v>30034</v>
      </c>
      <c r="AZ639" s="24">
        <f t="shared" si="201"/>
        <v>220</v>
      </c>
      <c r="BA639" s="24" t="str">
        <f t="shared" si="207"/>
        <v>狗牙</v>
      </c>
      <c r="BB639" s="24">
        <f t="shared" si="202"/>
        <v>30038</v>
      </c>
      <c r="BC639" s="24">
        <f t="shared" si="208"/>
        <v>220</v>
      </c>
    </row>
    <row r="640" spans="1:55" ht="14.25" x14ac:dyDescent="0.2">
      <c r="A640">
        <f t="shared" si="203"/>
        <v>10638</v>
      </c>
      <c r="B640" s="16">
        <v>638</v>
      </c>
      <c r="C640" s="16" t="str">
        <f ca="1">武器1!C640</f>
        <v>IC1226</v>
      </c>
      <c r="D640" s="16" t="str">
        <f ca="1">武器1!D640</f>
        <v>破旧的塞尔塔刃</v>
      </c>
      <c r="E640" s="16">
        <f t="shared" si="189"/>
        <v>15</v>
      </c>
      <c r="F640" s="36" t="str">
        <f t="shared" si="209"/>
        <v>c</v>
      </c>
      <c r="G640" s="39">
        <f t="shared" si="204"/>
        <v>4</v>
      </c>
      <c r="H640" s="19" t="s">
        <v>21</v>
      </c>
      <c r="I640" s="3" t="s">
        <v>41</v>
      </c>
      <c r="J640" s="3" t="s">
        <v>933</v>
      </c>
      <c r="K640" s="3" t="str">
        <f t="shared" si="190"/>
        <v/>
      </c>
      <c r="L640" s="3">
        <f t="shared" si="191"/>
        <v>0</v>
      </c>
      <c r="M640" s="3">
        <f t="shared" si="192"/>
        <v>0</v>
      </c>
      <c r="N640" s="16">
        <v>1</v>
      </c>
      <c r="O640" s="16">
        <v>6</v>
      </c>
      <c r="P640" s="16">
        <f>武器2!L640</f>
        <v>211</v>
      </c>
      <c r="Q640" s="16">
        <f>武器2!M640</f>
        <v>0</v>
      </c>
      <c r="R640" s="16">
        <f>武器2!N640</f>
        <v>0</v>
      </c>
      <c r="S640" s="16">
        <f>武器2!O640</f>
        <v>0</v>
      </c>
      <c r="T640" s="16">
        <f>武器2!P640</f>
        <v>0</v>
      </c>
      <c r="U640" s="16">
        <f>武器2!Q640</f>
        <v>0</v>
      </c>
      <c r="V640" s="16">
        <f>武器2!R640</f>
        <v>0</v>
      </c>
      <c r="W640" s="16">
        <f>武器2!S640</f>
        <v>0</v>
      </c>
      <c r="X640" s="16">
        <f>武器2!T640</f>
        <v>0</v>
      </c>
      <c r="Y640" s="16">
        <f>武器2!U640</f>
        <v>0</v>
      </c>
      <c r="Z640" s="16">
        <f>武器2!V640</f>
        <v>0</v>
      </c>
      <c r="AA640" s="16">
        <f>武器2!W640</f>
        <v>0</v>
      </c>
      <c r="AB640" s="16">
        <f>武器2!X640</f>
        <v>0</v>
      </c>
      <c r="AC640" s="16">
        <f>武器2!Y640</f>
        <v>0</v>
      </c>
      <c r="AD640" s="16">
        <f>武器2!Z640</f>
        <v>0</v>
      </c>
      <c r="AE640" s="16">
        <f>武器2!AA640</f>
        <v>0</v>
      </c>
      <c r="AF640" s="16">
        <f>武器2!AB640</f>
        <v>0</v>
      </c>
      <c r="AG640" s="16">
        <f>武器2!AC640</f>
        <v>0</v>
      </c>
      <c r="AH640" s="16">
        <f>武器2!AD640</f>
        <v>0</v>
      </c>
      <c r="AI640" s="16">
        <f>武器2!AE640</f>
        <v>0</v>
      </c>
      <c r="AJ640" s="16">
        <f>武器2!AF640</f>
        <v>0</v>
      </c>
      <c r="AK640" s="16">
        <f>武器2!AG640</f>
        <v>0</v>
      </c>
      <c r="AL640" s="16">
        <f>武器2!AH640</f>
        <v>0</v>
      </c>
      <c r="AM640" s="16">
        <f>武器2!AI640</f>
        <v>0</v>
      </c>
      <c r="AN640" s="16">
        <f>武器2!AJ640</f>
        <v>0</v>
      </c>
      <c r="AO640" s="21">
        <f t="shared" si="193"/>
        <v>316.5</v>
      </c>
      <c r="AP640" s="21">
        <f t="shared" si="194"/>
        <v>277050</v>
      </c>
      <c r="AQ640" t="str">
        <f t="shared" si="195"/>
        <v>,狗牙,红水晶,稻草,石头</v>
      </c>
      <c r="AR640" s="24" t="str">
        <f>IF(F640="c",getSring(AQ640,4),VLOOKUP(K640&amp;F640,test4,2,FALSE))</f>
        <v>石头</v>
      </c>
      <c r="AS640" s="24">
        <f t="shared" si="196"/>
        <v>30034</v>
      </c>
      <c r="AT640" s="24">
        <f t="shared" si="197"/>
        <v>1055</v>
      </c>
      <c r="AU640" s="24" t="str">
        <f t="shared" si="205"/>
        <v>狗牙</v>
      </c>
      <c r="AV640" s="24">
        <f t="shared" si="198"/>
        <v>30038</v>
      </c>
      <c r="AW640" s="24">
        <f t="shared" si="199"/>
        <v>264</v>
      </c>
      <c r="AX640" s="24" t="str">
        <f t="shared" si="206"/>
        <v>红水晶</v>
      </c>
      <c r="AY640" s="24">
        <f t="shared" si="200"/>
        <v>30030</v>
      </c>
      <c r="AZ640" s="24">
        <f t="shared" si="201"/>
        <v>264</v>
      </c>
      <c r="BA640" s="24" t="str">
        <f t="shared" si="207"/>
        <v>稻草</v>
      </c>
      <c r="BB640" s="24">
        <f t="shared" si="202"/>
        <v>30026</v>
      </c>
      <c r="BC640" s="24">
        <f t="shared" si="208"/>
        <v>264</v>
      </c>
    </row>
    <row r="641" spans="1:55" ht="14.25" x14ac:dyDescent="0.2">
      <c r="A641">
        <f t="shared" si="203"/>
        <v>10639</v>
      </c>
      <c r="B641" s="16">
        <v>639</v>
      </c>
      <c r="C641" s="16" t="str">
        <f ca="1">武器1!C641</f>
        <v>IC1225</v>
      </c>
      <c r="D641" s="16" t="str">
        <f ca="1">武器1!D641</f>
        <v>普通的混乱短刀</v>
      </c>
      <c r="E641" s="16">
        <f t="shared" si="189"/>
        <v>17</v>
      </c>
      <c r="F641" s="36" t="str">
        <f t="shared" si="209"/>
        <v>c</v>
      </c>
      <c r="G641" s="39">
        <f t="shared" si="204"/>
        <v>4</v>
      </c>
      <c r="H641" s="19" t="s">
        <v>21</v>
      </c>
      <c r="I641" s="3" t="s">
        <v>41</v>
      </c>
      <c r="J641" s="3" t="s">
        <v>933</v>
      </c>
      <c r="K641" s="3" t="str">
        <f t="shared" si="190"/>
        <v/>
      </c>
      <c r="L641" s="3">
        <f t="shared" si="191"/>
        <v>0</v>
      </c>
      <c r="M641" s="3">
        <f t="shared" si="192"/>
        <v>0</v>
      </c>
      <c r="N641" s="16">
        <v>1</v>
      </c>
      <c r="O641" s="16">
        <v>7</v>
      </c>
      <c r="P641" s="16">
        <f>武器2!L641</f>
        <v>246</v>
      </c>
      <c r="Q641" s="16">
        <f>武器2!M641</f>
        <v>0</v>
      </c>
      <c r="R641" s="16">
        <f>武器2!N641</f>
        <v>0</v>
      </c>
      <c r="S641" s="16">
        <f>武器2!O641</f>
        <v>0</v>
      </c>
      <c r="T641" s="16">
        <f>武器2!P641</f>
        <v>0</v>
      </c>
      <c r="U641" s="16">
        <f>武器2!Q641</f>
        <v>0</v>
      </c>
      <c r="V641" s="16">
        <f>武器2!R641</f>
        <v>0</v>
      </c>
      <c r="W641" s="16">
        <f>武器2!S641</f>
        <v>0</v>
      </c>
      <c r="X641" s="16">
        <f>武器2!T641</f>
        <v>0</v>
      </c>
      <c r="Y641" s="16">
        <f>武器2!U641</f>
        <v>0</v>
      </c>
      <c r="Z641" s="16">
        <f>武器2!V641</f>
        <v>0</v>
      </c>
      <c r="AA641" s="16">
        <f>武器2!W641</f>
        <v>0</v>
      </c>
      <c r="AB641" s="16">
        <f>武器2!X641</f>
        <v>0</v>
      </c>
      <c r="AC641" s="16">
        <f>武器2!Y641</f>
        <v>0</v>
      </c>
      <c r="AD641" s="16">
        <f>武器2!Z641</f>
        <v>0</v>
      </c>
      <c r="AE641" s="16">
        <f>武器2!AA641</f>
        <v>0</v>
      </c>
      <c r="AF641" s="16">
        <f>武器2!AB641</f>
        <v>0</v>
      </c>
      <c r="AG641" s="16">
        <f>武器2!AC641</f>
        <v>0</v>
      </c>
      <c r="AH641" s="16">
        <f>武器2!AD641</f>
        <v>0</v>
      </c>
      <c r="AI641" s="16">
        <f>武器2!AE641</f>
        <v>0</v>
      </c>
      <c r="AJ641" s="16">
        <f>武器2!AF641</f>
        <v>0</v>
      </c>
      <c r="AK641" s="16">
        <f>武器2!AG641</f>
        <v>0</v>
      </c>
      <c r="AL641" s="16">
        <f>武器2!AH641</f>
        <v>0</v>
      </c>
      <c r="AM641" s="16">
        <f>武器2!AI641</f>
        <v>0</v>
      </c>
      <c r="AN641" s="16">
        <f>武器2!AJ641</f>
        <v>0</v>
      </c>
      <c r="AO641" s="21">
        <f t="shared" si="193"/>
        <v>369</v>
      </c>
      <c r="AP641" s="21">
        <f t="shared" si="194"/>
        <v>323100</v>
      </c>
      <c r="AQ641" t="str">
        <f t="shared" si="195"/>
        <v>,多汁的坚果,稻草,石头,红水晶</v>
      </c>
      <c r="AR641" s="24" t="str">
        <f>IF(F641="c",getSring(AQ641,4),VLOOKUP(K641&amp;F641,test4,2,FALSE))</f>
        <v>红水晶</v>
      </c>
      <c r="AS641" s="24">
        <f t="shared" si="196"/>
        <v>30030</v>
      </c>
      <c r="AT641" s="24">
        <f t="shared" si="197"/>
        <v>1230</v>
      </c>
      <c r="AU641" s="24" t="str">
        <f t="shared" si="205"/>
        <v>多汁的坚果</v>
      </c>
      <c r="AV641" s="24">
        <f t="shared" si="198"/>
        <v>30042</v>
      </c>
      <c r="AW641" s="24">
        <f t="shared" si="199"/>
        <v>308</v>
      </c>
      <c r="AX641" s="24" t="str">
        <f t="shared" si="206"/>
        <v>稻草</v>
      </c>
      <c r="AY641" s="24">
        <f t="shared" si="200"/>
        <v>30026</v>
      </c>
      <c r="AZ641" s="24">
        <f t="shared" si="201"/>
        <v>308</v>
      </c>
      <c r="BA641" s="24" t="str">
        <f t="shared" si="207"/>
        <v>石头</v>
      </c>
      <c r="BB641" s="24">
        <f t="shared" si="202"/>
        <v>30034</v>
      </c>
      <c r="BC641" s="24">
        <f t="shared" si="208"/>
        <v>308</v>
      </c>
    </row>
    <row r="642" spans="1:55" ht="14.25" x14ac:dyDescent="0.2">
      <c r="A642">
        <f t="shared" si="203"/>
        <v>10640</v>
      </c>
      <c r="B642" s="16">
        <v>640</v>
      </c>
      <c r="C642" s="16" t="str">
        <f ca="1">武器1!C642</f>
        <v>IC1209</v>
      </c>
      <c r="D642" s="16" t="str">
        <f ca="1">武器1!D642</f>
        <v>普通的斯塞提刀</v>
      </c>
      <c r="E642" s="16">
        <f t="shared" si="189"/>
        <v>19</v>
      </c>
      <c r="F642" s="36" t="str">
        <f t="shared" si="209"/>
        <v>c</v>
      </c>
      <c r="G642" s="39">
        <f t="shared" si="204"/>
        <v>4</v>
      </c>
      <c r="H642" s="19" t="s">
        <v>21</v>
      </c>
      <c r="I642" s="3" t="s">
        <v>41</v>
      </c>
      <c r="J642" s="3" t="s">
        <v>933</v>
      </c>
      <c r="K642" s="3" t="str">
        <f t="shared" si="190"/>
        <v/>
      </c>
      <c r="L642" s="3">
        <f t="shared" si="191"/>
        <v>0</v>
      </c>
      <c r="M642" s="3">
        <f t="shared" si="192"/>
        <v>0</v>
      </c>
      <c r="N642" s="16">
        <v>1</v>
      </c>
      <c r="O642" s="16">
        <v>8</v>
      </c>
      <c r="P642" s="16">
        <f>武器2!L642</f>
        <v>282</v>
      </c>
      <c r="Q642" s="16">
        <f>武器2!M642</f>
        <v>0</v>
      </c>
      <c r="R642" s="16">
        <f>武器2!N642</f>
        <v>0</v>
      </c>
      <c r="S642" s="16">
        <f>武器2!O642</f>
        <v>0</v>
      </c>
      <c r="T642" s="16">
        <f>武器2!P642</f>
        <v>0</v>
      </c>
      <c r="U642" s="16">
        <f>武器2!Q642</f>
        <v>0</v>
      </c>
      <c r="V642" s="16">
        <f>武器2!R642</f>
        <v>0</v>
      </c>
      <c r="W642" s="16">
        <f>武器2!S642</f>
        <v>0</v>
      </c>
      <c r="X642" s="16">
        <f>武器2!T642</f>
        <v>0</v>
      </c>
      <c r="Y642" s="16">
        <f>武器2!U642</f>
        <v>0</v>
      </c>
      <c r="Z642" s="16">
        <f>武器2!V642</f>
        <v>0</v>
      </c>
      <c r="AA642" s="16">
        <f>武器2!W642</f>
        <v>0</v>
      </c>
      <c r="AB642" s="16">
        <f>武器2!X642</f>
        <v>0</v>
      </c>
      <c r="AC642" s="16">
        <f>武器2!Y642</f>
        <v>0</v>
      </c>
      <c r="AD642" s="16">
        <f>武器2!Z642</f>
        <v>0</v>
      </c>
      <c r="AE642" s="16">
        <f>武器2!AA642</f>
        <v>0</v>
      </c>
      <c r="AF642" s="16">
        <f>武器2!AB642</f>
        <v>0</v>
      </c>
      <c r="AG642" s="16">
        <f>武器2!AC642</f>
        <v>0</v>
      </c>
      <c r="AH642" s="16">
        <f>武器2!AD642</f>
        <v>0</v>
      </c>
      <c r="AI642" s="16">
        <f>武器2!AE642</f>
        <v>0</v>
      </c>
      <c r="AJ642" s="16">
        <f>武器2!AF642</f>
        <v>0</v>
      </c>
      <c r="AK642" s="16">
        <f>武器2!AG642</f>
        <v>0</v>
      </c>
      <c r="AL642" s="16">
        <f>武器2!AH642</f>
        <v>0</v>
      </c>
      <c r="AM642" s="16">
        <f>武器2!AI642</f>
        <v>0</v>
      </c>
      <c r="AN642" s="16">
        <f>武器2!AJ642</f>
        <v>0</v>
      </c>
      <c r="AO642" s="21">
        <f t="shared" si="193"/>
        <v>423</v>
      </c>
      <c r="AP642" s="21">
        <f t="shared" si="194"/>
        <v>370350</v>
      </c>
      <c r="AQ642" t="str">
        <f t="shared" si="195"/>
        <v>,红水晶,狗牙,蘑菇,石头</v>
      </c>
      <c r="AR642" s="24" t="str">
        <f>IF(F642="c",getSring(AQ642,4),VLOOKUP(K642&amp;F642,test4,2,FALSE))</f>
        <v>石头</v>
      </c>
      <c r="AS642" s="24">
        <f t="shared" si="196"/>
        <v>30034</v>
      </c>
      <c r="AT642" s="24">
        <f t="shared" si="197"/>
        <v>1410</v>
      </c>
      <c r="AU642" s="24" t="str">
        <f t="shared" si="205"/>
        <v>红水晶</v>
      </c>
      <c r="AV642" s="24">
        <f t="shared" si="198"/>
        <v>30030</v>
      </c>
      <c r="AW642" s="24">
        <f t="shared" si="199"/>
        <v>353</v>
      </c>
      <c r="AX642" s="24" t="str">
        <f t="shared" si="206"/>
        <v>狗牙</v>
      </c>
      <c r="AY642" s="24">
        <f t="shared" si="200"/>
        <v>30038</v>
      </c>
      <c r="AZ642" s="24">
        <f t="shared" si="201"/>
        <v>353</v>
      </c>
      <c r="BA642" s="24" t="str">
        <f t="shared" si="207"/>
        <v>蘑菇</v>
      </c>
      <c r="BB642" s="24">
        <f t="shared" si="202"/>
        <v>30022</v>
      </c>
      <c r="BC642" s="24">
        <f t="shared" si="208"/>
        <v>353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S205"/>
  <sheetViews>
    <sheetView topLeftCell="A154" workbookViewId="0">
      <selection activeCell="L58" sqref="L58"/>
    </sheetView>
  </sheetViews>
  <sheetFormatPr defaultRowHeight="13.5" x14ac:dyDescent="0.15"/>
  <cols>
    <col min="4" max="4" width="9" customWidth="1"/>
    <col min="5" max="5" width="10.375" customWidth="1"/>
    <col min="10" max="10" width="13.125" customWidth="1"/>
  </cols>
  <sheetData>
    <row r="6" spans="4:13" ht="14.25" x14ac:dyDescent="0.2">
      <c r="D6" s="28" t="s">
        <v>793</v>
      </c>
      <c r="E6" s="15"/>
      <c r="H6" s="24" t="s">
        <v>1665</v>
      </c>
      <c r="I6" s="24">
        <v>1</v>
      </c>
      <c r="L6" s="76" t="s">
        <v>1665</v>
      </c>
      <c r="M6">
        <v>0</v>
      </c>
    </row>
    <row r="7" spans="4:13" ht="15.75" x14ac:dyDescent="0.3">
      <c r="D7" s="15" t="s">
        <v>48</v>
      </c>
      <c r="E7" s="23" t="s">
        <v>1666</v>
      </c>
      <c r="F7">
        <f t="shared" ref="F7:F26" si="0">VLOOKUP(E7,H$6:I$12,2,FALSE)</f>
        <v>2</v>
      </c>
      <c r="H7" s="24" t="s">
        <v>1724</v>
      </c>
      <c r="I7" s="24">
        <v>2</v>
      </c>
      <c r="L7" t="s">
        <v>1729</v>
      </c>
      <c r="M7">
        <v>1</v>
      </c>
    </row>
    <row r="8" spans="4:13" ht="15.75" x14ac:dyDescent="0.3">
      <c r="D8" s="15" t="s">
        <v>49</v>
      </c>
      <c r="E8" s="23" t="s">
        <v>1653</v>
      </c>
      <c r="F8">
        <f t="shared" si="0"/>
        <v>1</v>
      </c>
      <c r="H8" s="24" t="s">
        <v>1669</v>
      </c>
      <c r="I8" s="24">
        <v>3</v>
      </c>
      <c r="L8" t="s">
        <v>1669</v>
      </c>
      <c r="M8">
        <v>2</v>
      </c>
    </row>
    <row r="9" spans="4:13" ht="14.25" x14ac:dyDescent="0.2">
      <c r="D9" s="15" t="s">
        <v>794</v>
      </c>
      <c r="E9" s="23" t="s">
        <v>1659</v>
      </c>
      <c r="F9">
        <f t="shared" si="0"/>
        <v>7</v>
      </c>
      <c r="H9" s="24" t="s">
        <v>1671</v>
      </c>
      <c r="I9" s="24">
        <v>4</v>
      </c>
      <c r="L9" t="s">
        <v>1731</v>
      </c>
      <c r="M9">
        <v>3</v>
      </c>
    </row>
    <row r="10" spans="4:13" ht="15.75" x14ac:dyDescent="0.3">
      <c r="D10" s="15" t="s">
        <v>51</v>
      </c>
      <c r="E10" s="23" t="s">
        <v>1657</v>
      </c>
      <c r="F10">
        <f t="shared" si="0"/>
        <v>5</v>
      </c>
      <c r="H10" s="24" t="s">
        <v>1673</v>
      </c>
      <c r="I10" s="24">
        <v>5</v>
      </c>
      <c r="L10" t="s">
        <v>1659</v>
      </c>
      <c r="M10">
        <v>4</v>
      </c>
    </row>
    <row r="11" spans="4:13" ht="15.75" x14ac:dyDescent="0.3">
      <c r="D11" s="15" t="s">
        <v>52</v>
      </c>
      <c r="E11" s="23" t="s">
        <v>1656</v>
      </c>
      <c r="F11">
        <f t="shared" si="0"/>
        <v>4</v>
      </c>
      <c r="H11" s="24" t="s">
        <v>1677</v>
      </c>
      <c r="I11" s="24">
        <v>6</v>
      </c>
      <c r="L11" t="s">
        <v>1733</v>
      </c>
      <c r="M11">
        <v>5</v>
      </c>
    </row>
    <row r="12" spans="4:13" ht="15.75" x14ac:dyDescent="0.3">
      <c r="D12" s="15" t="s">
        <v>53</v>
      </c>
      <c r="E12" s="23" t="s">
        <v>1658</v>
      </c>
      <c r="F12">
        <f t="shared" si="0"/>
        <v>6</v>
      </c>
      <c r="H12" s="24" t="s">
        <v>1675</v>
      </c>
      <c r="I12" s="24">
        <v>7</v>
      </c>
      <c r="L12" t="s">
        <v>1658</v>
      </c>
      <c r="M12">
        <v>6</v>
      </c>
    </row>
    <row r="13" spans="4:13" ht="15.75" x14ac:dyDescent="0.3">
      <c r="D13" s="15" t="s">
        <v>54</v>
      </c>
      <c r="E13" s="23" t="s">
        <v>1654</v>
      </c>
      <c r="F13">
        <f t="shared" si="0"/>
        <v>2</v>
      </c>
    </row>
    <row r="14" spans="4:13" ht="15.75" x14ac:dyDescent="0.3">
      <c r="D14" s="15" t="s">
        <v>55</v>
      </c>
      <c r="E14" s="23" t="s">
        <v>1657</v>
      </c>
      <c r="F14">
        <f t="shared" si="0"/>
        <v>5</v>
      </c>
    </row>
    <row r="15" spans="4:13" ht="15.75" x14ac:dyDescent="0.3">
      <c r="D15" s="15" t="s">
        <v>56</v>
      </c>
      <c r="E15" s="23" t="s">
        <v>1659</v>
      </c>
      <c r="F15">
        <f t="shared" si="0"/>
        <v>7</v>
      </c>
    </row>
    <row r="16" spans="4:13" ht="15.75" x14ac:dyDescent="0.3">
      <c r="D16" s="15" t="s">
        <v>57</v>
      </c>
      <c r="E16" s="23" t="s">
        <v>1655</v>
      </c>
      <c r="F16">
        <f t="shared" si="0"/>
        <v>3</v>
      </c>
      <c r="H16">
        <f>1/11</f>
        <v>9.0909090909090912E-2</v>
      </c>
    </row>
    <row r="17" spans="3:10" ht="15.75" x14ac:dyDescent="0.3">
      <c r="D17" s="15" t="s">
        <v>58</v>
      </c>
      <c r="E17" s="23" t="s">
        <v>1653</v>
      </c>
      <c r="F17">
        <f t="shared" si="0"/>
        <v>1</v>
      </c>
    </row>
    <row r="18" spans="3:10" ht="15.75" x14ac:dyDescent="0.3">
      <c r="D18" s="15" t="s">
        <v>59</v>
      </c>
      <c r="E18" s="23" t="s">
        <v>1659</v>
      </c>
      <c r="F18">
        <f t="shared" si="0"/>
        <v>7</v>
      </c>
    </row>
    <row r="19" spans="3:10" ht="15.75" x14ac:dyDescent="0.3">
      <c r="D19" s="15" t="s">
        <v>60</v>
      </c>
      <c r="E19" s="23" t="s">
        <v>1657</v>
      </c>
      <c r="F19">
        <f t="shared" si="0"/>
        <v>5</v>
      </c>
    </row>
    <row r="20" spans="3:10" ht="15.75" x14ac:dyDescent="0.3">
      <c r="D20" s="15" t="s">
        <v>61</v>
      </c>
      <c r="E20" s="23" t="s">
        <v>1656</v>
      </c>
      <c r="F20">
        <f t="shared" si="0"/>
        <v>4</v>
      </c>
    </row>
    <row r="21" spans="3:10" ht="15.75" x14ac:dyDescent="0.3">
      <c r="D21" s="15" t="s">
        <v>62</v>
      </c>
      <c r="E21" s="23" t="s">
        <v>1658</v>
      </c>
      <c r="F21">
        <f t="shared" si="0"/>
        <v>6</v>
      </c>
    </row>
    <row r="22" spans="3:10" ht="15.75" x14ac:dyDescent="0.3">
      <c r="D22" s="15" t="s">
        <v>63</v>
      </c>
      <c r="E22" s="23" t="s">
        <v>1655</v>
      </c>
      <c r="F22">
        <f t="shared" si="0"/>
        <v>3</v>
      </c>
    </row>
    <row r="23" spans="3:10" ht="15.75" x14ac:dyDescent="0.3">
      <c r="D23" s="15" t="s">
        <v>64</v>
      </c>
      <c r="E23" s="23" t="s">
        <v>1653</v>
      </c>
      <c r="F23">
        <f t="shared" si="0"/>
        <v>1</v>
      </c>
    </row>
    <row r="24" spans="3:10" ht="15.75" x14ac:dyDescent="0.3">
      <c r="D24" s="15" t="s">
        <v>65</v>
      </c>
      <c r="E24" s="23" t="s">
        <v>1659</v>
      </c>
      <c r="F24">
        <f t="shared" si="0"/>
        <v>7</v>
      </c>
    </row>
    <row r="25" spans="3:10" ht="15.75" x14ac:dyDescent="0.3">
      <c r="D25" s="15" t="s">
        <v>66</v>
      </c>
      <c r="E25" s="23" t="s">
        <v>1657</v>
      </c>
      <c r="F25">
        <f t="shared" si="0"/>
        <v>5</v>
      </c>
    </row>
    <row r="26" spans="3:10" ht="15.75" x14ac:dyDescent="0.3">
      <c r="D26" s="15" t="s">
        <v>67</v>
      </c>
      <c r="E26" s="23" t="s">
        <v>1654</v>
      </c>
      <c r="F26">
        <f t="shared" si="0"/>
        <v>2</v>
      </c>
    </row>
    <row r="32" spans="3:10" x14ac:dyDescent="0.15">
      <c r="C32" s="28" t="s">
        <v>826</v>
      </c>
      <c r="D32" s="29" t="s">
        <v>800</v>
      </c>
      <c r="E32" s="29" t="s">
        <v>801</v>
      </c>
      <c r="F32" s="29" t="s">
        <v>802</v>
      </c>
      <c r="G32" s="29" t="s">
        <v>803</v>
      </c>
      <c r="H32" s="29" t="s">
        <v>804</v>
      </c>
      <c r="I32" s="29" t="s">
        <v>805</v>
      </c>
      <c r="J32" s="29" t="s">
        <v>806</v>
      </c>
    </row>
    <row r="33" spans="3:10" ht="14.25" x14ac:dyDescent="0.2">
      <c r="C33" s="15" t="s">
        <v>807</v>
      </c>
      <c r="D33" s="30">
        <v>5.5</v>
      </c>
      <c r="E33" s="30">
        <v>1.6</v>
      </c>
      <c r="F33" s="30">
        <v>4.4000000000000004</v>
      </c>
      <c r="G33" s="30">
        <v>4</v>
      </c>
      <c r="H33" s="30">
        <v>2.8</v>
      </c>
      <c r="I33" s="30">
        <v>1.9500000000000002</v>
      </c>
      <c r="J33" s="30">
        <v>2</v>
      </c>
    </row>
    <row r="34" spans="3:10" ht="14.25" x14ac:dyDescent="0.2">
      <c r="C34" s="15" t="s">
        <v>808</v>
      </c>
      <c r="D34" s="30">
        <v>5</v>
      </c>
      <c r="E34" s="30">
        <v>2</v>
      </c>
      <c r="F34" s="30">
        <v>4</v>
      </c>
      <c r="G34" s="30">
        <v>3.6</v>
      </c>
      <c r="H34" s="30">
        <v>3.2</v>
      </c>
      <c r="I34" s="30">
        <v>3.4499999999999997</v>
      </c>
      <c r="J34" s="30">
        <v>2</v>
      </c>
    </row>
    <row r="35" spans="3:10" ht="14.25" x14ac:dyDescent="0.2">
      <c r="C35" s="15" t="s">
        <v>809</v>
      </c>
      <c r="D35" s="30">
        <v>3</v>
      </c>
      <c r="E35" s="30">
        <v>4.4000000000000004</v>
      </c>
      <c r="F35" s="30">
        <v>2.4</v>
      </c>
      <c r="G35" s="30">
        <v>2.4</v>
      </c>
      <c r="H35" s="30">
        <v>4.8</v>
      </c>
      <c r="I35" s="30">
        <v>2.8499999999999996</v>
      </c>
      <c r="J35" s="30">
        <v>2.2000000000000002</v>
      </c>
    </row>
    <row r="36" spans="3:10" ht="14.25" x14ac:dyDescent="0.2">
      <c r="C36" s="15" t="s">
        <v>810</v>
      </c>
      <c r="D36" s="30">
        <v>4</v>
      </c>
      <c r="E36" s="30">
        <v>4</v>
      </c>
      <c r="F36" s="30">
        <v>3.2</v>
      </c>
      <c r="G36" s="30">
        <v>2.8</v>
      </c>
      <c r="H36" s="30">
        <v>4.4000000000000004</v>
      </c>
      <c r="I36" s="30">
        <v>2.7</v>
      </c>
      <c r="J36" s="30">
        <v>2</v>
      </c>
    </row>
    <row r="37" spans="3:10" ht="14.25" x14ac:dyDescent="0.2">
      <c r="C37" s="15" t="s">
        <v>811</v>
      </c>
      <c r="D37" s="30">
        <v>3.5</v>
      </c>
      <c r="E37" s="30">
        <v>3.2</v>
      </c>
      <c r="F37" s="30">
        <v>2.8</v>
      </c>
      <c r="G37" s="30">
        <v>2.4</v>
      </c>
      <c r="H37" s="30">
        <v>4</v>
      </c>
      <c r="I37" s="30">
        <v>3.9000000000000004</v>
      </c>
      <c r="J37" s="30">
        <v>2.2000000000000002</v>
      </c>
    </row>
    <row r="38" spans="3:10" ht="14.25" x14ac:dyDescent="0.2">
      <c r="C38" s="15" t="s">
        <v>812</v>
      </c>
      <c r="D38" s="30">
        <v>4.5</v>
      </c>
      <c r="E38" s="30">
        <v>2.4</v>
      </c>
      <c r="F38" s="30">
        <v>3.6</v>
      </c>
      <c r="G38" s="30">
        <v>2.8</v>
      </c>
      <c r="H38" s="30">
        <v>3.6</v>
      </c>
      <c r="I38" s="30">
        <v>3.5999999999999996</v>
      </c>
      <c r="J38" s="30">
        <v>1.6</v>
      </c>
    </row>
    <row r="39" spans="3:10" ht="14.25" x14ac:dyDescent="0.2">
      <c r="C39" s="15" t="s">
        <v>813</v>
      </c>
      <c r="D39" s="30">
        <v>4</v>
      </c>
      <c r="E39" s="30">
        <v>2.8</v>
      </c>
      <c r="F39" s="30">
        <v>3.4</v>
      </c>
      <c r="G39" s="30">
        <v>3.2</v>
      </c>
      <c r="H39" s="30">
        <v>4</v>
      </c>
      <c r="I39" s="30">
        <v>3</v>
      </c>
      <c r="J39" s="30">
        <v>2</v>
      </c>
    </row>
    <row r="40" spans="3:10" ht="14.25" x14ac:dyDescent="0.2">
      <c r="C40" s="15" t="s">
        <v>814</v>
      </c>
      <c r="D40" s="30">
        <v>4</v>
      </c>
      <c r="E40" s="30">
        <v>4</v>
      </c>
      <c r="F40" s="30">
        <v>3</v>
      </c>
      <c r="G40" s="30">
        <v>3.4</v>
      </c>
      <c r="H40" s="30">
        <v>4.8</v>
      </c>
      <c r="I40" s="30">
        <v>2.7</v>
      </c>
      <c r="J40" s="30">
        <v>2.2000000000000002</v>
      </c>
    </row>
    <row r="41" spans="3:10" ht="14.25" x14ac:dyDescent="0.2">
      <c r="C41" s="15" t="s">
        <v>815</v>
      </c>
      <c r="D41" s="30">
        <v>3.5</v>
      </c>
      <c r="E41" s="30">
        <v>2.4</v>
      </c>
      <c r="F41" s="30">
        <v>2.8</v>
      </c>
      <c r="G41" s="30">
        <v>2.4</v>
      </c>
      <c r="H41" s="30">
        <v>3.2</v>
      </c>
      <c r="I41" s="30">
        <v>2.0999999999999996</v>
      </c>
      <c r="J41" s="30">
        <v>2.1</v>
      </c>
    </row>
    <row r="42" spans="3:10" ht="14.25" x14ac:dyDescent="0.2">
      <c r="C42" s="15" t="s">
        <v>816</v>
      </c>
      <c r="D42" s="30">
        <v>5.75</v>
      </c>
      <c r="E42" s="30">
        <v>3.2</v>
      </c>
      <c r="F42" s="30">
        <v>4</v>
      </c>
      <c r="G42" s="30">
        <v>4.4000000000000004</v>
      </c>
      <c r="H42" s="30">
        <v>3.6</v>
      </c>
      <c r="I42" s="30">
        <v>3.1500000000000004</v>
      </c>
      <c r="J42" s="30">
        <v>2</v>
      </c>
    </row>
    <row r="43" spans="3:10" ht="14.25" x14ac:dyDescent="0.2">
      <c r="C43" s="15" t="s">
        <v>817</v>
      </c>
      <c r="D43" s="30">
        <v>7.1999999999999993</v>
      </c>
      <c r="E43" s="30">
        <v>2.88</v>
      </c>
      <c r="F43" s="30">
        <v>5.52</v>
      </c>
      <c r="G43" s="30">
        <v>5.28</v>
      </c>
      <c r="H43" s="30">
        <v>3.84</v>
      </c>
      <c r="I43" s="30">
        <v>3.96</v>
      </c>
      <c r="J43" s="30">
        <v>2.4</v>
      </c>
    </row>
    <row r="44" spans="3:10" ht="14.25" x14ac:dyDescent="0.2">
      <c r="C44" s="15" t="s">
        <v>818</v>
      </c>
      <c r="D44" s="30">
        <v>5.4</v>
      </c>
      <c r="E44" s="30">
        <v>5.28</v>
      </c>
      <c r="F44" s="30">
        <v>5.04</v>
      </c>
      <c r="G44" s="30">
        <v>4.08</v>
      </c>
      <c r="H44" s="30">
        <v>4.8</v>
      </c>
      <c r="I44" s="30">
        <v>3.2399999999999998</v>
      </c>
      <c r="J44" s="30">
        <v>2.4</v>
      </c>
    </row>
    <row r="45" spans="3:10" ht="14.25" x14ac:dyDescent="0.2">
      <c r="C45" s="15" t="s">
        <v>819</v>
      </c>
      <c r="D45" s="30">
        <v>6</v>
      </c>
      <c r="E45" s="30">
        <v>4.8</v>
      </c>
      <c r="F45" s="30">
        <v>5.28</v>
      </c>
      <c r="G45" s="30">
        <v>4.8</v>
      </c>
      <c r="H45" s="30">
        <v>5.52</v>
      </c>
      <c r="I45" s="30">
        <v>4.1399999999999997</v>
      </c>
      <c r="J45" s="30">
        <v>2.4</v>
      </c>
    </row>
    <row r="46" spans="3:10" ht="14.25" x14ac:dyDescent="0.2">
      <c r="C46" s="15" t="s">
        <v>820</v>
      </c>
      <c r="D46" s="30">
        <v>4.8000000000000007</v>
      </c>
      <c r="E46" s="30">
        <v>5.76</v>
      </c>
      <c r="F46" s="30">
        <v>3.36</v>
      </c>
      <c r="G46" s="30">
        <v>3.84</v>
      </c>
      <c r="H46" s="30">
        <v>5.76</v>
      </c>
      <c r="I46" s="30">
        <v>3.78</v>
      </c>
      <c r="J46" s="30">
        <v>2.4</v>
      </c>
    </row>
    <row r="47" spans="3:10" ht="14.25" x14ac:dyDescent="0.2">
      <c r="C47" s="15" t="s">
        <v>821</v>
      </c>
      <c r="D47" s="30">
        <v>5.6999999999999993</v>
      </c>
      <c r="E47" s="30">
        <v>4.5599999999999996</v>
      </c>
      <c r="F47" s="30">
        <v>4.8</v>
      </c>
      <c r="G47" s="30">
        <v>4.8</v>
      </c>
      <c r="H47" s="30">
        <v>5.76</v>
      </c>
      <c r="I47" s="30">
        <v>3.96</v>
      </c>
      <c r="J47" s="30">
        <v>2.52</v>
      </c>
    </row>
    <row r="48" spans="3:10" ht="14.25" x14ac:dyDescent="0.2">
      <c r="C48" s="15" t="s">
        <v>822</v>
      </c>
      <c r="D48" s="30">
        <v>6.3000000000000007</v>
      </c>
      <c r="E48" s="30">
        <v>4.32</v>
      </c>
      <c r="F48" s="30">
        <v>5.28</v>
      </c>
      <c r="G48" s="30">
        <v>5.76</v>
      </c>
      <c r="H48" s="30">
        <v>4.32</v>
      </c>
      <c r="I48" s="30">
        <v>3.96</v>
      </c>
      <c r="J48" s="30">
        <v>2.4</v>
      </c>
    </row>
    <row r="49" spans="2:10" ht="14.25" x14ac:dyDescent="0.2">
      <c r="C49" s="15" t="s">
        <v>823</v>
      </c>
      <c r="D49" s="30">
        <v>4.8000000000000007</v>
      </c>
      <c r="E49" s="30">
        <v>4.32</v>
      </c>
      <c r="F49" s="30">
        <v>3.84</v>
      </c>
      <c r="G49" s="30">
        <v>4.32</v>
      </c>
      <c r="H49" s="30">
        <v>4.8</v>
      </c>
      <c r="I49" s="30">
        <v>3.2399999999999998</v>
      </c>
      <c r="J49" s="30">
        <v>2.76</v>
      </c>
    </row>
    <row r="50" spans="2:10" ht="14.25" x14ac:dyDescent="0.2">
      <c r="C50" s="15" t="s">
        <v>39</v>
      </c>
      <c r="D50" s="30">
        <v>6.4799999999999995</v>
      </c>
      <c r="E50" s="30">
        <v>6.9119999999999999</v>
      </c>
      <c r="F50" s="30">
        <v>5.1840000000000002</v>
      </c>
      <c r="G50" s="30">
        <v>5.1840000000000002</v>
      </c>
      <c r="H50" s="30">
        <v>6.9119999999999999</v>
      </c>
      <c r="I50" s="30">
        <v>4.9679999999999991</v>
      </c>
      <c r="J50" s="30">
        <v>2.88</v>
      </c>
    </row>
    <row r="51" spans="2:10" ht="14.25" x14ac:dyDescent="0.2">
      <c r="C51" s="15" t="s">
        <v>824</v>
      </c>
      <c r="D51" s="30">
        <v>7.92</v>
      </c>
      <c r="E51" s="30">
        <v>5.1840000000000002</v>
      </c>
      <c r="F51" s="30">
        <v>7.1999999999999993</v>
      </c>
      <c r="G51" s="30">
        <v>6.048</v>
      </c>
      <c r="H51" s="30">
        <v>5.76</v>
      </c>
      <c r="I51" s="30">
        <v>4.7519999999999998</v>
      </c>
      <c r="J51" s="30">
        <v>2.88</v>
      </c>
    </row>
    <row r="52" spans="2:10" ht="14.25" x14ac:dyDescent="0.2">
      <c r="C52" s="15" t="s">
        <v>825</v>
      </c>
      <c r="D52" s="30">
        <v>7.92</v>
      </c>
      <c r="E52" s="30">
        <v>6.3360000000000003</v>
      </c>
      <c r="F52" s="30">
        <v>6.3360000000000003</v>
      </c>
      <c r="G52" s="30">
        <v>5.76</v>
      </c>
      <c r="H52" s="30">
        <v>6.3360000000000003</v>
      </c>
      <c r="I52" s="30">
        <v>4.3199999999999994</v>
      </c>
      <c r="J52" s="30">
        <v>3.1680000000000001</v>
      </c>
    </row>
    <row r="57" spans="2:10" ht="15" thickBot="1" x14ac:dyDescent="0.25">
      <c r="C57" s="16" t="s">
        <v>868</v>
      </c>
      <c r="D57" s="16"/>
      <c r="E57" s="17" t="s">
        <v>869</v>
      </c>
      <c r="F57" s="17" t="s">
        <v>870</v>
      </c>
      <c r="G57" s="17" t="s">
        <v>871</v>
      </c>
      <c r="H57" s="16" t="s">
        <v>872</v>
      </c>
      <c r="I57" s="16" t="s">
        <v>873</v>
      </c>
      <c r="J57" s="16" t="s">
        <v>874</v>
      </c>
    </row>
    <row r="58" spans="2:10" ht="14.25" x14ac:dyDescent="0.2">
      <c r="B58" t="str">
        <f>E58</f>
        <v>顶级风之精华</v>
      </c>
      <c r="C58" s="16">
        <v>1</v>
      </c>
      <c r="D58" s="16" t="str">
        <f>F58&amp;G58</f>
        <v>地脉s</v>
      </c>
      <c r="E58" s="10" t="s">
        <v>912</v>
      </c>
      <c r="F58" s="17" t="s">
        <v>1712</v>
      </c>
      <c r="G58" s="16" t="s">
        <v>16</v>
      </c>
      <c r="H58" s="16" t="s">
        <v>828</v>
      </c>
      <c r="I58" s="1">
        <v>19.2</v>
      </c>
      <c r="J58" s="16">
        <f>I58*1000</f>
        <v>19200</v>
      </c>
    </row>
    <row r="59" spans="2:10" ht="14.25" x14ac:dyDescent="0.2">
      <c r="B59" t="str">
        <f t="shared" ref="B59:B102" si="1">E59</f>
        <v>上级风之精华</v>
      </c>
      <c r="C59" s="16">
        <v>2</v>
      </c>
      <c r="D59" s="16" t="str">
        <f t="shared" ref="D59:D102" si="2">F59&amp;G59</f>
        <v>地脉a</v>
      </c>
      <c r="E59" s="11" t="s">
        <v>913</v>
      </c>
      <c r="F59" s="17" t="s">
        <v>1667</v>
      </c>
      <c r="G59" s="16" t="s">
        <v>875</v>
      </c>
      <c r="H59" s="16" t="s">
        <v>830</v>
      </c>
      <c r="I59" s="1">
        <v>9.6</v>
      </c>
      <c r="J59" s="16">
        <f t="shared" ref="J59:J78" si="3">I59*1000</f>
        <v>9600</v>
      </c>
    </row>
    <row r="60" spans="2:10" ht="15" thickBot="1" x14ac:dyDescent="0.25">
      <c r="B60" t="str">
        <f t="shared" si="1"/>
        <v>风之精华</v>
      </c>
      <c r="C60" s="16">
        <v>3</v>
      </c>
      <c r="D60" s="16" t="str">
        <f t="shared" si="2"/>
        <v>地脉b</v>
      </c>
      <c r="E60" s="18" t="s">
        <v>914</v>
      </c>
      <c r="F60" s="17" t="s">
        <v>1667</v>
      </c>
      <c r="G60" s="16" t="s">
        <v>876</v>
      </c>
      <c r="H60" s="16" t="s">
        <v>832</v>
      </c>
      <c r="I60" s="1">
        <v>4.8</v>
      </c>
      <c r="J60" s="16">
        <f t="shared" si="3"/>
        <v>4800</v>
      </c>
    </row>
    <row r="61" spans="2:10" ht="14.25" x14ac:dyDescent="0.2">
      <c r="B61" t="str">
        <f t="shared" si="1"/>
        <v>顶级雷之精华</v>
      </c>
      <c r="C61" s="16">
        <v>4</v>
      </c>
      <c r="D61" s="16" t="str">
        <f t="shared" si="2"/>
        <v>电击s</v>
      </c>
      <c r="E61" s="10" t="s">
        <v>915</v>
      </c>
      <c r="F61" s="17" t="s">
        <v>1713</v>
      </c>
      <c r="G61" s="16" t="s">
        <v>877</v>
      </c>
      <c r="H61" s="16" t="s">
        <v>833</v>
      </c>
      <c r="I61" s="16">
        <f>I58</f>
        <v>19.2</v>
      </c>
      <c r="J61" s="16">
        <f t="shared" si="3"/>
        <v>19200</v>
      </c>
    </row>
    <row r="62" spans="2:10" ht="14.25" x14ac:dyDescent="0.2">
      <c r="B62" t="str">
        <f t="shared" si="1"/>
        <v>上级雷之精华</v>
      </c>
      <c r="C62" s="16">
        <v>5</v>
      </c>
      <c r="D62" s="16" t="str">
        <f t="shared" si="2"/>
        <v>电击a</v>
      </c>
      <c r="E62" s="11" t="s">
        <v>916</v>
      </c>
      <c r="F62" s="17" t="s">
        <v>1713</v>
      </c>
      <c r="G62" s="16" t="s">
        <v>875</v>
      </c>
      <c r="H62" s="16" t="s">
        <v>834</v>
      </c>
      <c r="I62" s="16">
        <f t="shared" ref="I62:I78" si="4">I59</f>
        <v>9.6</v>
      </c>
      <c r="J62" s="16">
        <f t="shared" si="3"/>
        <v>9600</v>
      </c>
    </row>
    <row r="63" spans="2:10" ht="15" thickBot="1" x14ac:dyDescent="0.25">
      <c r="B63" t="str">
        <f t="shared" si="1"/>
        <v>雷之精华</v>
      </c>
      <c r="C63" s="16">
        <v>6</v>
      </c>
      <c r="D63" s="16" t="str">
        <f t="shared" si="2"/>
        <v>电击b</v>
      </c>
      <c r="E63" s="18" t="s">
        <v>917</v>
      </c>
      <c r="F63" s="17" t="s">
        <v>1713</v>
      </c>
      <c r="G63" s="16" t="s">
        <v>19</v>
      </c>
      <c r="H63" s="16" t="s">
        <v>835</v>
      </c>
      <c r="I63" s="16">
        <f t="shared" si="4"/>
        <v>4.8</v>
      </c>
      <c r="J63" s="16">
        <f t="shared" si="3"/>
        <v>4800</v>
      </c>
    </row>
    <row r="64" spans="2:10" ht="14.25" x14ac:dyDescent="0.2">
      <c r="B64" t="str">
        <f t="shared" si="1"/>
        <v>顶级水之精华</v>
      </c>
      <c r="C64" s="16">
        <v>7</v>
      </c>
      <c r="D64" s="16" t="str">
        <f t="shared" si="2"/>
        <v>冷却s</v>
      </c>
      <c r="E64" s="10" t="s">
        <v>918</v>
      </c>
      <c r="F64" s="17" t="s">
        <v>1669</v>
      </c>
      <c r="G64" s="16" t="s">
        <v>877</v>
      </c>
      <c r="H64" s="16" t="s">
        <v>878</v>
      </c>
      <c r="I64" s="16">
        <f t="shared" si="4"/>
        <v>19.2</v>
      </c>
      <c r="J64" s="16">
        <f t="shared" si="3"/>
        <v>19200</v>
      </c>
    </row>
    <row r="65" spans="2:19" ht="14.25" x14ac:dyDescent="0.2">
      <c r="B65" t="str">
        <f t="shared" si="1"/>
        <v>上级水之精华</v>
      </c>
      <c r="C65" s="16">
        <v>8</v>
      </c>
      <c r="D65" s="16" t="str">
        <f t="shared" si="2"/>
        <v>冷却a</v>
      </c>
      <c r="E65" s="11" t="s">
        <v>919</v>
      </c>
      <c r="F65" s="17" t="s">
        <v>1669</v>
      </c>
      <c r="G65" s="16" t="s">
        <v>875</v>
      </c>
      <c r="H65" s="16" t="s">
        <v>836</v>
      </c>
      <c r="I65" s="16">
        <f t="shared" si="4"/>
        <v>9.6</v>
      </c>
      <c r="J65" s="16">
        <f t="shared" si="3"/>
        <v>9600</v>
      </c>
    </row>
    <row r="66" spans="2:19" ht="15" thickBot="1" x14ac:dyDescent="0.25">
      <c r="B66" t="str">
        <f t="shared" si="1"/>
        <v>水之精华</v>
      </c>
      <c r="C66" s="16">
        <v>9</v>
      </c>
      <c r="D66" s="16" t="str">
        <f t="shared" si="2"/>
        <v>冷却b</v>
      </c>
      <c r="E66" s="18" t="s">
        <v>920</v>
      </c>
      <c r="F66" s="17" t="s">
        <v>1669</v>
      </c>
      <c r="G66" s="16" t="s">
        <v>879</v>
      </c>
      <c r="H66" s="16" t="s">
        <v>837</v>
      </c>
      <c r="I66" s="16">
        <f t="shared" si="4"/>
        <v>4.8</v>
      </c>
      <c r="J66" s="16">
        <f t="shared" si="3"/>
        <v>4800</v>
      </c>
    </row>
    <row r="67" spans="2:19" ht="14.25" x14ac:dyDescent="0.2">
      <c r="B67" t="str">
        <f t="shared" si="1"/>
        <v>顶级火之精华</v>
      </c>
      <c r="C67" s="16">
        <v>10</v>
      </c>
      <c r="D67" s="16" t="str">
        <f t="shared" si="2"/>
        <v>火炎s</v>
      </c>
      <c r="E67" s="10" t="s">
        <v>921</v>
      </c>
      <c r="F67" s="17" t="s">
        <v>1716</v>
      </c>
      <c r="G67" s="16" t="s">
        <v>16</v>
      </c>
      <c r="H67" s="16" t="s">
        <v>880</v>
      </c>
      <c r="I67" s="16">
        <f t="shared" si="4"/>
        <v>19.2</v>
      </c>
      <c r="J67" s="16">
        <f t="shared" si="3"/>
        <v>19200</v>
      </c>
    </row>
    <row r="68" spans="2:19" ht="14.25" x14ac:dyDescent="0.2">
      <c r="B68" t="str">
        <f t="shared" si="1"/>
        <v>上级火之精华</v>
      </c>
      <c r="C68" s="16">
        <v>11</v>
      </c>
      <c r="D68" s="16" t="str">
        <f t="shared" si="2"/>
        <v>火炎a</v>
      </c>
      <c r="E68" s="11" t="s">
        <v>922</v>
      </c>
      <c r="F68" s="17" t="s">
        <v>1670</v>
      </c>
      <c r="G68" s="16" t="s">
        <v>829</v>
      </c>
      <c r="H68" s="16" t="s">
        <v>838</v>
      </c>
      <c r="I68" s="16">
        <f t="shared" si="4"/>
        <v>9.6</v>
      </c>
      <c r="J68" s="16">
        <f t="shared" si="3"/>
        <v>9600</v>
      </c>
    </row>
    <row r="69" spans="2:19" ht="15" thickBot="1" x14ac:dyDescent="0.25">
      <c r="B69" t="str">
        <f t="shared" si="1"/>
        <v>火之精华</v>
      </c>
      <c r="C69" s="16">
        <v>12</v>
      </c>
      <c r="D69" s="16" t="str">
        <f t="shared" si="2"/>
        <v>火炎b</v>
      </c>
      <c r="E69" s="18" t="s">
        <v>923</v>
      </c>
      <c r="F69" s="17" t="s">
        <v>1670</v>
      </c>
      <c r="G69" s="16" t="s">
        <v>831</v>
      </c>
      <c r="H69" s="16" t="s">
        <v>839</v>
      </c>
      <c r="I69" s="16">
        <f t="shared" si="4"/>
        <v>4.8</v>
      </c>
      <c r="J69" s="16">
        <f t="shared" si="3"/>
        <v>4800</v>
      </c>
    </row>
    <row r="70" spans="2:19" ht="14.25" x14ac:dyDescent="0.2">
      <c r="B70" t="str">
        <f t="shared" si="1"/>
        <v>顶级暗之精华</v>
      </c>
      <c r="C70" s="16">
        <v>13</v>
      </c>
      <c r="D70" s="16" t="str">
        <f t="shared" si="2"/>
        <v>黑暗s</v>
      </c>
      <c r="E70" s="10" t="s">
        <v>924</v>
      </c>
      <c r="F70" s="17" t="s">
        <v>1714</v>
      </c>
      <c r="G70" s="16" t="s">
        <v>827</v>
      </c>
      <c r="H70" s="16" t="s">
        <v>840</v>
      </c>
      <c r="I70" s="16">
        <f t="shared" si="4"/>
        <v>19.2</v>
      </c>
      <c r="J70" s="16">
        <f t="shared" si="3"/>
        <v>19200</v>
      </c>
    </row>
    <row r="71" spans="2:19" ht="14.25" x14ac:dyDescent="0.2">
      <c r="B71" t="str">
        <f t="shared" si="1"/>
        <v>上级暗之精华</v>
      </c>
      <c r="C71" s="16">
        <v>14</v>
      </c>
      <c r="D71" s="16" t="str">
        <f t="shared" si="2"/>
        <v>黑暗a</v>
      </c>
      <c r="E71" s="11" t="s">
        <v>925</v>
      </c>
      <c r="F71" s="17" t="s">
        <v>1714</v>
      </c>
      <c r="G71" s="16" t="s">
        <v>829</v>
      </c>
      <c r="H71" s="16" t="s">
        <v>841</v>
      </c>
      <c r="I71" s="16">
        <f t="shared" si="4"/>
        <v>9.6</v>
      </c>
      <c r="J71" s="16">
        <f t="shared" si="3"/>
        <v>9600</v>
      </c>
    </row>
    <row r="72" spans="2:19" ht="15" thickBot="1" x14ac:dyDescent="0.25">
      <c r="B72" t="str">
        <f t="shared" si="1"/>
        <v>暗之精华</v>
      </c>
      <c r="C72" s="16">
        <v>15</v>
      </c>
      <c r="D72" s="16" t="str">
        <f t="shared" si="2"/>
        <v>黑暗b</v>
      </c>
      <c r="E72" s="18" t="s">
        <v>926</v>
      </c>
      <c r="F72" s="17" t="s">
        <v>1714</v>
      </c>
      <c r="G72" s="16" t="s">
        <v>831</v>
      </c>
      <c r="H72" s="16" t="s">
        <v>842</v>
      </c>
      <c r="I72" s="16">
        <f t="shared" si="4"/>
        <v>4.8</v>
      </c>
      <c r="J72" s="16">
        <f t="shared" si="3"/>
        <v>4800</v>
      </c>
    </row>
    <row r="73" spans="2:19" ht="14.25" x14ac:dyDescent="0.2">
      <c r="B73" t="str">
        <f t="shared" si="1"/>
        <v>顶级光之精华</v>
      </c>
      <c r="C73" s="16">
        <v>16</v>
      </c>
      <c r="D73" s="16" t="str">
        <f t="shared" si="2"/>
        <v>神圣s</v>
      </c>
      <c r="E73" s="33" t="s">
        <v>927</v>
      </c>
      <c r="F73" s="17" t="s">
        <v>1673</v>
      </c>
      <c r="G73" s="16" t="s">
        <v>827</v>
      </c>
      <c r="H73" s="16" t="s">
        <v>833</v>
      </c>
      <c r="I73" s="16">
        <f t="shared" si="4"/>
        <v>19.2</v>
      </c>
      <c r="J73" s="16">
        <f t="shared" si="3"/>
        <v>19200</v>
      </c>
    </row>
    <row r="74" spans="2:19" ht="14.25" x14ac:dyDescent="0.2">
      <c r="B74" t="str">
        <f t="shared" si="1"/>
        <v>上级光之精华</v>
      </c>
      <c r="C74" s="16">
        <v>17</v>
      </c>
      <c r="D74" s="16" t="str">
        <f t="shared" si="2"/>
        <v>神圣a</v>
      </c>
      <c r="E74" s="34" t="s">
        <v>928</v>
      </c>
      <c r="F74" s="17" t="s">
        <v>1673</v>
      </c>
      <c r="G74" s="16" t="s">
        <v>829</v>
      </c>
      <c r="H74" s="16" t="s">
        <v>834</v>
      </c>
      <c r="I74" s="16">
        <f t="shared" si="4"/>
        <v>9.6</v>
      </c>
      <c r="J74" s="16">
        <f t="shared" si="3"/>
        <v>9600</v>
      </c>
    </row>
    <row r="75" spans="2:19" ht="15" thickBot="1" x14ac:dyDescent="0.25">
      <c r="B75" t="str">
        <f t="shared" si="1"/>
        <v>光之精华</v>
      </c>
      <c r="C75" s="16">
        <v>18</v>
      </c>
      <c r="D75" s="16" t="str">
        <f t="shared" si="2"/>
        <v>神圣b</v>
      </c>
      <c r="E75" s="9" t="s">
        <v>929</v>
      </c>
      <c r="F75" s="17" t="s">
        <v>1673</v>
      </c>
      <c r="G75" s="16" t="s">
        <v>831</v>
      </c>
      <c r="H75" s="16" t="s">
        <v>835</v>
      </c>
      <c r="I75" s="16">
        <f t="shared" si="4"/>
        <v>4.8</v>
      </c>
      <c r="J75" s="16">
        <f t="shared" si="3"/>
        <v>4800</v>
      </c>
      <c r="M75" s="24"/>
      <c r="N75" s="24">
        <v>1</v>
      </c>
      <c r="O75" s="24">
        <v>2</v>
      </c>
      <c r="P75" s="24">
        <v>3</v>
      </c>
      <c r="Q75" s="24">
        <v>4</v>
      </c>
      <c r="R75" s="24">
        <v>5</v>
      </c>
      <c r="S75" s="24">
        <v>6</v>
      </c>
    </row>
    <row r="76" spans="2:19" ht="14.25" x14ac:dyDescent="0.2">
      <c r="B76" t="str">
        <f t="shared" si="1"/>
        <v>顶级石之精华</v>
      </c>
      <c r="C76" s="16">
        <v>19</v>
      </c>
      <c r="D76" s="16" t="str">
        <f t="shared" si="2"/>
        <v>物理s</v>
      </c>
      <c r="E76" s="17" t="s">
        <v>1706</v>
      </c>
      <c r="F76" s="17" t="s">
        <v>1715</v>
      </c>
      <c r="G76" s="16" t="s">
        <v>827</v>
      </c>
      <c r="H76" s="16" t="s">
        <v>1709</v>
      </c>
      <c r="I76" s="16">
        <f t="shared" si="4"/>
        <v>19.2</v>
      </c>
      <c r="J76" s="16">
        <f>I76*1000</f>
        <v>19200</v>
      </c>
      <c r="M76" s="37" t="s">
        <v>882</v>
      </c>
      <c r="N76" s="13" t="s">
        <v>886</v>
      </c>
      <c r="O76" s="13" t="s">
        <v>890</v>
      </c>
      <c r="P76" s="10" t="s">
        <v>894</v>
      </c>
      <c r="Q76" s="10" t="s">
        <v>898</v>
      </c>
      <c r="R76" s="10" t="s">
        <v>902</v>
      </c>
      <c r="S76" s="33" t="s">
        <v>906</v>
      </c>
    </row>
    <row r="77" spans="2:19" ht="14.25" x14ac:dyDescent="0.2">
      <c r="B77" t="str">
        <f t="shared" si="1"/>
        <v>上级石之精华</v>
      </c>
      <c r="C77" s="16">
        <v>20</v>
      </c>
      <c r="D77" s="16" t="str">
        <f t="shared" si="2"/>
        <v>物理a</v>
      </c>
      <c r="E77" s="17" t="s">
        <v>1707</v>
      </c>
      <c r="F77" s="17" t="s">
        <v>1715</v>
      </c>
      <c r="G77" s="16" t="s">
        <v>829</v>
      </c>
      <c r="H77" s="16" t="s">
        <v>1710</v>
      </c>
      <c r="I77" s="16">
        <f t="shared" si="4"/>
        <v>9.6</v>
      </c>
      <c r="J77" s="16">
        <f t="shared" si="3"/>
        <v>9600</v>
      </c>
      <c r="M77" s="37" t="s">
        <v>883</v>
      </c>
      <c r="N77" s="11" t="s">
        <v>887</v>
      </c>
      <c r="O77" s="11" t="s">
        <v>891</v>
      </c>
      <c r="P77" s="11" t="s">
        <v>895</v>
      </c>
      <c r="Q77" s="11" t="s">
        <v>899</v>
      </c>
      <c r="R77" s="11" t="s">
        <v>903</v>
      </c>
      <c r="S77" s="34" t="s">
        <v>907</v>
      </c>
    </row>
    <row r="78" spans="2:19" ht="15" thickBot="1" x14ac:dyDescent="0.25">
      <c r="B78" t="str">
        <f t="shared" si="1"/>
        <v>石之精华</v>
      </c>
      <c r="C78" s="16">
        <v>21</v>
      </c>
      <c r="D78" s="16" t="str">
        <f t="shared" si="2"/>
        <v>物理b</v>
      </c>
      <c r="E78" s="17" t="s">
        <v>1708</v>
      </c>
      <c r="F78" s="17" t="s">
        <v>1715</v>
      </c>
      <c r="G78" s="16" t="s">
        <v>831</v>
      </c>
      <c r="H78" s="16" t="s">
        <v>1711</v>
      </c>
      <c r="I78" s="16">
        <f t="shared" si="4"/>
        <v>4.8</v>
      </c>
      <c r="J78" s="16">
        <f t="shared" si="3"/>
        <v>4800</v>
      </c>
      <c r="M78" s="37" t="s">
        <v>884</v>
      </c>
      <c r="N78" s="11" t="s">
        <v>888</v>
      </c>
      <c r="O78" s="11" t="s">
        <v>892</v>
      </c>
      <c r="P78" s="11" t="s">
        <v>896</v>
      </c>
      <c r="Q78" s="11" t="s">
        <v>900</v>
      </c>
      <c r="R78" s="11" t="s">
        <v>904</v>
      </c>
      <c r="S78" s="34" t="s">
        <v>908</v>
      </c>
    </row>
    <row r="79" spans="2:19" ht="15" thickBot="1" x14ac:dyDescent="0.25">
      <c r="B79" t="str">
        <f t="shared" si="1"/>
        <v>蘑菇</v>
      </c>
      <c r="C79" s="16">
        <v>22</v>
      </c>
      <c r="D79" s="16" t="str">
        <f t="shared" si="2"/>
        <v>--c</v>
      </c>
      <c r="E79" s="13" t="s">
        <v>886</v>
      </c>
      <c r="F79" s="31" t="s">
        <v>881</v>
      </c>
      <c r="G79" s="16" t="s">
        <v>843</v>
      </c>
      <c r="H79" s="16" t="s">
        <v>844</v>
      </c>
      <c r="I79" s="16">
        <v>0.3</v>
      </c>
      <c r="J79" s="16">
        <f t="shared" ref="J79:J102" si="5">I79*1000</f>
        <v>300</v>
      </c>
      <c r="M79" s="37" t="s">
        <v>885</v>
      </c>
      <c r="N79" s="12" t="s">
        <v>889</v>
      </c>
      <c r="O79" s="12" t="s">
        <v>893</v>
      </c>
      <c r="P79" s="12" t="s">
        <v>897</v>
      </c>
      <c r="Q79" s="12" t="s">
        <v>901</v>
      </c>
      <c r="R79" s="12" t="s">
        <v>905</v>
      </c>
      <c r="S79" s="35" t="s">
        <v>909</v>
      </c>
    </row>
    <row r="80" spans="2:19" ht="14.25" x14ac:dyDescent="0.2">
      <c r="B80" t="str">
        <f t="shared" si="1"/>
        <v>漂亮的蘑菇</v>
      </c>
      <c r="C80" s="16">
        <v>23</v>
      </c>
      <c r="D80" s="16" t="str">
        <f t="shared" si="2"/>
        <v>--b</v>
      </c>
      <c r="E80" s="11" t="s">
        <v>887</v>
      </c>
      <c r="F80" s="31" t="s">
        <v>881</v>
      </c>
      <c r="G80" s="16" t="s">
        <v>831</v>
      </c>
      <c r="H80" s="16" t="s">
        <v>845</v>
      </c>
      <c r="I80" s="16">
        <f>I79*2</f>
        <v>0.6</v>
      </c>
      <c r="J80" s="16">
        <f t="shared" si="5"/>
        <v>600</v>
      </c>
    </row>
    <row r="81" spans="2:16" ht="14.25" x14ac:dyDescent="0.2">
      <c r="B81" t="str">
        <f t="shared" si="1"/>
        <v>诱人的蘑菇</v>
      </c>
      <c r="C81" s="16">
        <v>24</v>
      </c>
      <c r="D81" s="16" t="str">
        <f t="shared" si="2"/>
        <v>--a</v>
      </c>
      <c r="E81" s="11" t="s">
        <v>888</v>
      </c>
      <c r="F81" s="31" t="s">
        <v>881</v>
      </c>
      <c r="G81" s="16" t="s">
        <v>829</v>
      </c>
      <c r="H81" s="16" t="s">
        <v>846</v>
      </c>
      <c r="I81" s="16">
        <f>I80*2</f>
        <v>1.2</v>
      </c>
      <c r="J81" s="16">
        <f t="shared" si="5"/>
        <v>1200</v>
      </c>
    </row>
    <row r="82" spans="2:16" ht="15" thickBot="1" x14ac:dyDescent="0.25">
      <c r="B82" t="str">
        <f t="shared" si="1"/>
        <v>五彩的蘑菇</v>
      </c>
      <c r="C82" s="16">
        <v>25</v>
      </c>
      <c r="D82" s="16" t="str">
        <f t="shared" si="2"/>
        <v>--s</v>
      </c>
      <c r="E82" s="12" t="s">
        <v>889</v>
      </c>
      <c r="F82" s="31" t="s">
        <v>881</v>
      </c>
      <c r="G82" s="16" t="s">
        <v>827</v>
      </c>
      <c r="H82" s="16" t="s">
        <v>847</v>
      </c>
      <c r="I82" s="16">
        <f>I81*2</f>
        <v>2.4</v>
      </c>
      <c r="J82" s="16">
        <f t="shared" si="5"/>
        <v>2400</v>
      </c>
    </row>
    <row r="83" spans="2:16" ht="14.25" x14ac:dyDescent="0.2">
      <c r="B83" t="str">
        <f t="shared" si="1"/>
        <v>稻草</v>
      </c>
      <c r="C83" s="16">
        <v>26</v>
      </c>
      <c r="D83" s="16" t="str">
        <f t="shared" si="2"/>
        <v>--c</v>
      </c>
      <c r="E83" s="13" t="s">
        <v>890</v>
      </c>
      <c r="F83" s="31" t="s">
        <v>881</v>
      </c>
      <c r="G83" s="16" t="s">
        <v>843</v>
      </c>
      <c r="H83" s="16" t="s">
        <v>848</v>
      </c>
      <c r="I83" s="16">
        <v>0.3</v>
      </c>
      <c r="J83" s="16">
        <f t="shared" si="5"/>
        <v>300</v>
      </c>
    </row>
    <row r="84" spans="2:16" ht="14.25" x14ac:dyDescent="0.2">
      <c r="B84" t="str">
        <f t="shared" si="1"/>
        <v>扁扁的稻草</v>
      </c>
      <c r="C84" s="16">
        <v>27</v>
      </c>
      <c r="D84" s="16" t="str">
        <f t="shared" si="2"/>
        <v>--b</v>
      </c>
      <c r="E84" s="11" t="s">
        <v>891</v>
      </c>
      <c r="F84" s="31" t="s">
        <v>881</v>
      </c>
      <c r="G84" s="16" t="s">
        <v>831</v>
      </c>
      <c r="H84" s="16" t="s">
        <v>849</v>
      </c>
      <c r="I84" s="16">
        <f>I83*2</f>
        <v>0.6</v>
      </c>
      <c r="J84" s="16">
        <f t="shared" si="5"/>
        <v>600</v>
      </c>
    </row>
    <row r="85" spans="2:16" ht="14.25" x14ac:dyDescent="0.2">
      <c r="B85" t="str">
        <f t="shared" si="1"/>
        <v>灰色的稻草</v>
      </c>
      <c r="C85" s="16">
        <v>28</v>
      </c>
      <c r="D85" s="16" t="str">
        <f t="shared" si="2"/>
        <v>--a</v>
      </c>
      <c r="E85" s="11" t="s">
        <v>892</v>
      </c>
      <c r="F85" s="31" t="s">
        <v>881</v>
      </c>
      <c r="G85" s="16" t="s">
        <v>829</v>
      </c>
      <c r="H85" s="16" t="s">
        <v>850</v>
      </c>
      <c r="I85" s="16">
        <f>I84*2</f>
        <v>1.2</v>
      </c>
      <c r="J85" s="16">
        <f t="shared" si="5"/>
        <v>1200</v>
      </c>
      <c r="O85" s="37" t="s">
        <v>882</v>
      </c>
      <c r="P85" s="24">
        <v>1</v>
      </c>
    </row>
    <row r="86" spans="2:16" ht="15" thickBot="1" x14ac:dyDescent="0.25">
      <c r="B86" t="str">
        <f t="shared" si="1"/>
        <v>斑斓的稻草</v>
      </c>
      <c r="C86" s="16">
        <v>29</v>
      </c>
      <c r="D86" s="16" t="str">
        <f t="shared" si="2"/>
        <v>--s</v>
      </c>
      <c r="E86" s="12" t="s">
        <v>893</v>
      </c>
      <c r="F86" s="31" t="s">
        <v>881</v>
      </c>
      <c r="G86" s="16" t="s">
        <v>827</v>
      </c>
      <c r="H86" s="16" t="s">
        <v>851</v>
      </c>
      <c r="I86" s="16">
        <f>I85*2</f>
        <v>2.4</v>
      </c>
      <c r="J86" s="16">
        <f t="shared" si="5"/>
        <v>2400</v>
      </c>
      <c r="O86" s="37" t="s">
        <v>883</v>
      </c>
      <c r="P86" s="24">
        <v>2</v>
      </c>
    </row>
    <row r="87" spans="2:16" ht="14.25" x14ac:dyDescent="0.2">
      <c r="B87" t="str">
        <f t="shared" si="1"/>
        <v>红水晶</v>
      </c>
      <c r="C87" s="16">
        <v>30</v>
      </c>
      <c r="D87" s="16" t="str">
        <f t="shared" si="2"/>
        <v>--c</v>
      </c>
      <c r="E87" s="10" t="s">
        <v>894</v>
      </c>
      <c r="F87" s="31" t="s">
        <v>881</v>
      </c>
      <c r="G87" s="16" t="s">
        <v>843</v>
      </c>
      <c r="H87" s="16" t="s">
        <v>852</v>
      </c>
      <c r="I87" s="16">
        <v>0.3</v>
      </c>
      <c r="J87" s="16">
        <f t="shared" si="5"/>
        <v>300</v>
      </c>
      <c r="O87" s="37" t="s">
        <v>884</v>
      </c>
      <c r="P87" s="24">
        <v>3</v>
      </c>
    </row>
    <row r="88" spans="2:16" ht="14.25" x14ac:dyDescent="0.2">
      <c r="B88" t="str">
        <f t="shared" si="1"/>
        <v>蓝水晶</v>
      </c>
      <c r="C88" s="16">
        <v>31</v>
      </c>
      <c r="D88" s="16" t="str">
        <f t="shared" si="2"/>
        <v>--b</v>
      </c>
      <c r="E88" s="11" t="s">
        <v>895</v>
      </c>
      <c r="F88" s="31" t="s">
        <v>881</v>
      </c>
      <c r="G88" s="16" t="s">
        <v>831</v>
      </c>
      <c r="H88" s="16" t="s">
        <v>853</v>
      </c>
      <c r="I88" s="16">
        <f>I87*2</f>
        <v>0.6</v>
      </c>
      <c r="J88" s="16">
        <f t="shared" si="5"/>
        <v>600</v>
      </c>
      <c r="O88" s="37" t="s">
        <v>885</v>
      </c>
      <c r="P88" s="24">
        <v>4</v>
      </c>
    </row>
    <row r="89" spans="2:16" ht="14.25" x14ac:dyDescent="0.2">
      <c r="B89" t="str">
        <f t="shared" si="1"/>
        <v>黄水晶</v>
      </c>
      <c r="C89" s="16">
        <v>32</v>
      </c>
      <c r="D89" s="16" t="str">
        <f t="shared" si="2"/>
        <v>--a</v>
      </c>
      <c r="E89" s="11" t="s">
        <v>896</v>
      </c>
      <c r="F89" s="31" t="s">
        <v>881</v>
      </c>
      <c r="G89" s="16" t="s">
        <v>829</v>
      </c>
      <c r="H89" s="16" t="s">
        <v>854</v>
      </c>
      <c r="I89" s="16">
        <f>I88*2</f>
        <v>1.2</v>
      </c>
      <c r="J89" s="16">
        <f t="shared" si="5"/>
        <v>1200</v>
      </c>
    </row>
    <row r="90" spans="2:16" ht="15" thickBot="1" x14ac:dyDescent="0.25">
      <c r="B90" t="str">
        <f t="shared" si="1"/>
        <v>紫水晶</v>
      </c>
      <c r="C90" s="16">
        <v>33</v>
      </c>
      <c r="D90" s="16" t="str">
        <f t="shared" si="2"/>
        <v>--s</v>
      </c>
      <c r="E90" s="12" t="s">
        <v>897</v>
      </c>
      <c r="F90" s="31" t="s">
        <v>881</v>
      </c>
      <c r="G90" s="16" t="s">
        <v>827</v>
      </c>
      <c r="H90" s="16" t="s">
        <v>855</v>
      </c>
      <c r="I90" s="16">
        <f>I89*2</f>
        <v>2.4</v>
      </c>
      <c r="J90" s="16">
        <f t="shared" si="5"/>
        <v>2400</v>
      </c>
    </row>
    <row r="91" spans="2:16" ht="14.25" x14ac:dyDescent="0.2">
      <c r="B91" t="str">
        <f t="shared" si="1"/>
        <v>石头</v>
      </c>
      <c r="C91" s="16">
        <v>34</v>
      </c>
      <c r="D91" s="16" t="str">
        <f t="shared" si="2"/>
        <v>--c</v>
      </c>
      <c r="E91" s="10" t="s">
        <v>898</v>
      </c>
      <c r="F91" s="31" t="s">
        <v>881</v>
      </c>
      <c r="G91" s="16" t="s">
        <v>843</v>
      </c>
      <c r="H91" s="16" t="s">
        <v>856</v>
      </c>
      <c r="I91" s="16">
        <v>0.3</v>
      </c>
      <c r="J91" s="16">
        <f t="shared" si="5"/>
        <v>300</v>
      </c>
    </row>
    <row r="92" spans="2:16" ht="14.25" x14ac:dyDescent="0.2">
      <c r="B92" t="str">
        <f t="shared" si="1"/>
        <v>坚硬的石头</v>
      </c>
      <c r="C92" s="16">
        <v>35</v>
      </c>
      <c r="D92" s="16" t="str">
        <f t="shared" si="2"/>
        <v>--b</v>
      </c>
      <c r="E92" s="11" t="s">
        <v>899</v>
      </c>
      <c r="F92" s="31" t="s">
        <v>881</v>
      </c>
      <c r="G92" s="16" t="s">
        <v>831</v>
      </c>
      <c r="H92" s="16" t="s">
        <v>857</v>
      </c>
      <c r="I92" s="16">
        <f>I91*2</f>
        <v>0.6</v>
      </c>
      <c r="J92" s="16">
        <f t="shared" si="5"/>
        <v>600</v>
      </c>
    </row>
    <row r="93" spans="2:16" ht="14.25" x14ac:dyDescent="0.2">
      <c r="B93" t="str">
        <f t="shared" si="1"/>
        <v>发光的石头</v>
      </c>
      <c r="C93" s="16">
        <v>36</v>
      </c>
      <c r="D93" s="16" t="str">
        <f t="shared" si="2"/>
        <v>--a</v>
      </c>
      <c r="E93" s="11" t="s">
        <v>900</v>
      </c>
      <c r="F93" s="31" t="s">
        <v>881</v>
      </c>
      <c r="G93" s="16" t="s">
        <v>829</v>
      </c>
      <c r="H93" s="16" t="s">
        <v>858</v>
      </c>
      <c r="I93" s="16">
        <f>I92*2</f>
        <v>1.2</v>
      </c>
      <c r="J93" s="16">
        <f t="shared" si="5"/>
        <v>1200</v>
      </c>
    </row>
    <row r="94" spans="2:16" ht="15" thickBot="1" x14ac:dyDescent="0.25">
      <c r="B94" t="str">
        <f t="shared" si="1"/>
        <v>耀眼的石头</v>
      </c>
      <c r="C94" s="16">
        <v>37</v>
      </c>
      <c r="D94" s="16" t="str">
        <f t="shared" si="2"/>
        <v>--s</v>
      </c>
      <c r="E94" s="12" t="s">
        <v>901</v>
      </c>
      <c r="F94" s="31" t="s">
        <v>881</v>
      </c>
      <c r="G94" s="16" t="s">
        <v>827</v>
      </c>
      <c r="H94" s="16" t="s">
        <v>859</v>
      </c>
      <c r="I94" s="16">
        <f>I93*2</f>
        <v>2.4</v>
      </c>
      <c r="J94" s="16">
        <f t="shared" si="5"/>
        <v>2400</v>
      </c>
    </row>
    <row r="95" spans="2:16" ht="14.25" x14ac:dyDescent="0.2">
      <c r="B95" t="str">
        <f t="shared" si="1"/>
        <v>狗牙</v>
      </c>
      <c r="C95" s="16">
        <v>38</v>
      </c>
      <c r="D95" s="16" t="str">
        <f t="shared" si="2"/>
        <v>--c</v>
      </c>
      <c r="E95" s="10" t="s">
        <v>902</v>
      </c>
      <c r="F95" s="31" t="s">
        <v>881</v>
      </c>
      <c r="G95" s="16" t="s">
        <v>843</v>
      </c>
      <c r="H95" s="16" t="s">
        <v>860</v>
      </c>
      <c r="I95" s="16">
        <v>0.3</v>
      </c>
      <c r="J95" s="16">
        <f t="shared" si="5"/>
        <v>300</v>
      </c>
    </row>
    <row r="96" spans="2:16" ht="14.25" x14ac:dyDescent="0.2">
      <c r="B96" t="str">
        <f t="shared" si="1"/>
        <v>长獠牙</v>
      </c>
      <c r="C96" s="16">
        <v>39</v>
      </c>
      <c r="D96" s="16" t="str">
        <f t="shared" si="2"/>
        <v>--b</v>
      </c>
      <c r="E96" s="11" t="s">
        <v>903</v>
      </c>
      <c r="F96" s="31" t="s">
        <v>881</v>
      </c>
      <c r="G96" s="16" t="s">
        <v>831</v>
      </c>
      <c r="H96" s="16" t="s">
        <v>861</v>
      </c>
      <c r="I96" s="16">
        <f>I95*2</f>
        <v>0.6</v>
      </c>
      <c r="J96" s="16">
        <f t="shared" si="5"/>
        <v>600</v>
      </c>
    </row>
    <row r="97" spans="2:14" ht="14.25" x14ac:dyDescent="0.2">
      <c r="B97" t="str">
        <f t="shared" si="1"/>
        <v>带血的牙</v>
      </c>
      <c r="C97" s="16">
        <v>40</v>
      </c>
      <c r="D97" s="16" t="str">
        <f t="shared" si="2"/>
        <v>--a</v>
      </c>
      <c r="E97" s="11" t="s">
        <v>904</v>
      </c>
      <c r="F97" s="31" t="s">
        <v>881</v>
      </c>
      <c r="G97" s="16" t="s">
        <v>829</v>
      </c>
      <c r="H97" s="16" t="s">
        <v>862</v>
      </c>
      <c r="I97" s="16">
        <f>I96*2</f>
        <v>1.2</v>
      </c>
      <c r="J97" s="16">
        <f t="shared" si="5"/>
        <v>1200</v>
      </c>
    </row>
    <row r="98" spans="2:14" ht="15" thickBot="1" x14ac:dyDescent="0.25">
      <c r="B98" t="str">
        <f t="shared" si="1"/>
        <v>剧毒牙</v>
      </c>
      <c r="C98" s="16">
        <v>41</v>
      </c>
      <c r="D98" s="16" t="str">
        <f t="shared" si="2"/>
        <v>--s</v>
      </c>
      <c r="E98" s="12" t="s">
        <v>905</v>
      </c>
      <c r="F98" s="31" t="s">
        <v>881</v>
      </c>
      <c r="G98" s="16" t="s">
        <v>827</v>
      </c>
      <c r="H98" s="16" t="s">
        <v>863</v>
      </c>
      <c r="I98" s="16">
        <f>I97*2</f>
        <v>2.4</v>
      </c>
      <c r="J98" s="16">
        <f t="shared" si="5"/>
        <v>2400</v>
      </c>
    </row>
    <row r="99" spans="2:14" ht="14.25" x14ac:dyDescent="0.2">
      <c r="B99" t="str">
        <f t="shared" si="1"/>
        <v>多汁的坚果</v>
      </c>
      <c r="C99" s="16">
        <v>42</v>
      </c>
      <c r="D99" s="16" t="str">
        <f t="shared" si="2"/>
        <v>--c</v>
      </c>
      <c r="E99" s="33" t="s">
        <v>906</v>
      </c>
      <c r="F99" s="31" t="s">
        <v>881</v>
      </c>
      <c r="G99" s="16" t="s">
        <v>843</v>
      </c>
      <c r="H99" s="16" t="s">
        <v>864</v>
      </c>
      <c r="I99" s="16">
        <v>0.3</v>
      </c>
      <c r="J99" s="16">
        <f t="shared" si="5"/>
        <v>300</v>
      </c>
    </row>
    <row r="100" spans="2:14" ht="14.25" x14ac:dyDescent="0.2">
      <c r="B100" t="str">
        <f t="shared" si="1"/>
        <v>美味的坚果</v>
      </c>
      <c r="C100" s="16">
        <v>43</v>
      </c>
      <c r="D100" s="16" t="str">
        <f t="shared" si="2"/>
        <v>--b</v>
      </c>
      <c r="E100" s="34" t="s">
        <v>907</v>
      </c>
      <c r="F100" s="31" t="s">
        <v>881</v>
      </c>
      <c r="G100" s="16" t="s">
        <v>831</v>
      </c>
      <c r="H100" s="16" t="s">
        <v>865</v>
      </c>
      <c r="I100" s="16">
        <f>I99*2</f>
        <v>0.6</v>
      </c>
      <c r="J100" s="16">
        <f t="shared" si="5"/>
        <v>600</v>
      </c>
    </row>
    <row r="101" spans="2:14" ht="14.25" x14ac:dyDescent="0.2">
      <c r="B101" t="str">
        <f t="shared" si="1"/>
        <v>诱人的坚果</v>
      </c>
      <c r="C101" s="16">
        <v>44</v>
      </c>
      <c r="D101" s="16" t="str">
        <f t="shared" si="2"/>
        <v>--a</v>
      </c>
      <c r="E101" s="34" t="s">
        <v>908</v>
      </c>
      <c r="F101" s="31" t="s">
        <v>881</v>
      </c>
      <c r="G101" s="16" t="s">
        <v>829</v>
      </c>
      <c r="H101" s="16" t="s">
        <v>866</v>
      </c>
      <c r="I101" s="16">
        <f>I100*2</f>
        <v>1.2</v>
      </c>
      <c r="J101" s="16">
        <f t="shared" si="5"/>
        <v>1200</v>
      </c>
    </row>
    <row r="102" spans="2:14" ht="15" thickBot="1" x14ac:dyDescent="0.25">
      <c r="B102" t="str">
        <f t="shared" si="1"/>
        <v>夏娃的坚果</v>
      </c>
      <c r="C102" s="16">
        <v>45</v>
      </c>
      <c r="D102" s="16" t="str">
        <f t="shared" si="2"/>
        <v>--s</v>
      </c>
      <c r="E102" s="35" t="s">
        <v>909</v>
      </c>
      <c r="F102" s="31" t="s">
        <v>881</v>
      </c>
      <c r="G102" s="16" t="s">
        <v>827</v>
      </c>
      <c r="H102" s="16" t="s">
        <v>867</v>
      </c>
      <c r="I102" s="16">
        <f>I101*2</f>
        <v>2.4</v>
      </c>
      <c r="J102" s="16">
        <f t="shared" si="5"/>
        <v>2400</v>
      </c>
    </row>
    <row r="109" spans="2:14" x14ac:dyDescent="0.15">
      <c r="K109" t="s">
        <v>1736</v>
      </c>
      <c r="L109" t="s">
        <v>1735</v>
      </c>
      <c r="M109" t="s">
        <v>1737</v>
      </c>
      <c r="N109" t="s">
        <v>1740</v>
      </c>
    </row>
    <row r="110" spans="2:14" x14ac:dyDescent="0.15">
      <c r="D110" t="str">
        <f t="shared" ref="D110:D133" si="6">E110&amp;F110</f>
        <v>下级职业1</v>
      </c>
      <c r="E110" s="3" t="s">
        <v>934</v>
      </c>
      <c r="F110" s="40">
        <v>1</v>
      </c>
      <c r="G110" s="40">
        <v>1</v>
      </c>
      <c r="J110" t="str">
        <f>K110&amp;L110&amp;M110</f>
        <v>下级职业1c</v>
      </c>
      <c r="K110" s="3" t="s">
        <v>934</v>
      </c>
      <c r="L110">
        <v>1</v>
      </c>
      <c r="M110" t="s">
        <v>1741</v>
      </c>
      <c r="N110">
        <v>1</v>
      </c>
    </row>
    <row r="111" spans="2:14" x14ac:dyDescent="0.15">
      <c r="D111" t="str">
        <f t="shared" si="6"/>
        <v>下级职业2</v>
      </c>
      <c r="E111" s="3" t="s">
        <v>934</v>
      </c>
      <c r="F111" s="40">
        <v>2</v>
      </c>
      <c r="G111" s="40">
        <v>1</v>
      </c>
      <c r="J111" t="str">
        <f t="shared" ref="J111:J174" si="7">K111&amp;L111&amp;M111</f>
        <v>下级职业1b</v>
      </c>
      <c r="K111" s="3" t="s">
        <v>934</v>
      </c>
      <c r="L111">
        <v>1</v>
      </c>
      <c r="M111" t="s">
        <v>1739</v>
      </c>
      <c r="N111">
        <v>1</v>
      </c>
    </row>
    <row r="112" spans="2:14" x14ac:dyDescent="0.15">
      <c r="D112" t="str">
        <f t="shared" si="6"/>
        <v>下级职业3</v>
      </c>
      <c r="E112" s="3" t="s">
        <v>934</v>
      </c>
      <c r="F112" s="40">
        <v>3</v>
      </c>
      <c r="G112" s="40">
        <v>2</v>
      </c>
      <c r="J112" t="str">
        <f t="shared" si="7"/>
        <v>下级职业1a</v>
      </c>
      <c r="K112" s="3" t="s">
        <v>934</v>
      </c>
      <c r="L112">
        <v>1</v>
      </c>
      <c r="M112" t="s">
        <v>1738</v>
      </c>
      <c r="N112">
        <f>N110+1</f>
        <v>2</v>
      </c>
    </row>
    <row r="113" spans="4:14" x14ac:dyDescent="0.15">
      <c r="D113" t="str">
        <f t="shared" si="6"/>
        <v>下级职业4</v>
      </c>
      <c r="E113" s="3" t="s">
        <v>934</v>
      </c>
      <c r="F113" s="40">
        <v>4</v>
      </c>
      <c r="G113" s="40">
        <v>2</v>
      </c>
      <c r="J113" t="str">
        <f t="shared" si="7"/>
        <v>下级职业1s</v>
      </c>
      <c r="K113" s="3" t="s">
        <v>934</v>
      </c>
      <c r="L113">
        <v>1</v>
      </c>
      <c r="M113" t="s">
        <v>1742</v>
      </c>
      <c r="N113">
        <f t="shared" ref="N113:N141" si="8">N111+1</f>
        <v>2</v>
      </c>
    </row>
    <row r="114" spans="4:14" x14ac:dyDescent="0.15">
      <c r="D114" t="str">
        <f t="shared" si="6"/>
        <v>下级职业5</v>
      </c>
      <c r="E114" s="3" t="s">
        <v>934</v>
      </c>
      <c r="F114" s="40">
        <v>5</v>
      </c>
      <c r="G114" s="40">
        <v>3</v>
      </c>
      <c r="J114" t="str">
        <f t="shared" si="7"/>
        <v>下级职业2c</v>
      </c>
      <c r="K114" s="3" t="s">
        <v>934</v>
      </c>
      <c r="L114">
        <f>L110+1</f>
        <v>2</v>
      </c>
      <c r="M114" t="str">
        <f>M110</f>
        <v>c</v>
      </c>
      <c r="N114">
        <f t="shared" si="8"/>
        <v>3</v>
      </c>
    </row>
    <row r="115" spans="4:14" x14ac:dyDescent="0.15">
      <c r="D115" t="str">
        <f t="shared" si="6"/>
        <v>下级职业6</v>
      </c>
      <c r="E115" s="3" t="s">
        <v>934</v>
      </c>
      <c r="F115" s="40">
        <v>6</v>
      </c>
      <c r="G115" s="40">
        <v>3</v>
      </c>
      <c r="J115" t="str">
        <f t="shared" si="7"/>
        <v>下级职业2b</v>
      </c>
      <c r="K115" s="3" t="s">
        <v>934</v>
      </c>
      <c r="L115">
        <f t="shared" ref="L115:L141" si="9">L111+1</f>
        <v>2</v>
      </c>
      <c r="M115" t="str">
        <f t="shared" ref="M115:M141" si="10">M111</f>
        <v>b</v>
      </c>
      <c r="N115">
        <f t="shared" si="8"/>
        <v>3</v>
      </c>
    </row>
    <row r="116" spans="4:14" x14ac:dyDescent="0.15">
      <c r="D116" t="str">
        <f t="shared" si="6"/>
        <v>下级职业7</v>
      </c>
      <c r="E116" s="3" t="s">
        <v>934</v>
      </c>
      <c r="F116" s="40">
        <v>7</v>
      </c>
      <c r="G116" s="40">
        <v>4</v>
      </c>
      <c r="J116" t="str">
        <f t="shared" si="7"/>
        <v>下级职业2a</v>
      </c>
      <c r="K116" s="3" t="s">
        <v>934</v>
      </c>
      <c r="L116">
        <f t="shared" si="9"/>
        <v>2</v>
      </c>
      <c r="M116" t="str">
        <f t="shared" si="10"/>
        <v>a</v>
      </c>
      <c r="N116">
        <f t="shared" si="8"/>
        <v>4</v>
      </c>
    </row>
    <row r="117" spans="4:14" x14ac:dyDescent="0.15">
      <c r="D117" t="str">
        <f t="shared" si="6"/>
        <v>下级职业8</v>
      </c>
      <c r="E117" s="3" t="s">
        <v>934</v>
      </c>
      <c r="F117" s="40">
        <v>8</v>
      </c>
      <c r="G117" s="40">
        <v>4</v>
      </c>
      <c r="J117" t="str">
        <f t="shared" si="7"/>
        <v>下级职业2s</v>
      </c>
      <c r="K117" s="3" t="s">
        <v>934</v>
      </c>
      <c r="L117">
        <f t="shared" si="9"/>
        <v>2</v>
      </c>
      <c r="M117" t="str">
        <f t="shared" si="10"/>
        <v>s</v>
      </c>
      <c r="N117">
        <f t="shared" si="8"/>
        <v>4</v>
      </c>
    </row>
    <row r="118" spans="4:14" x14ac:dyDescent="0.15">
      <c r="D118" t="str">
        <f t="shared" si="6"/>
        <v>上级职业1</v>
      </c>
      <c r="E118" s="3" t="s">
        <v>935</v>
      </c>
      <c r="F118" s="40">
        <f>F110</f>
        <v>1</v>
      </c>
      <c r="G118" s="40">
        <v>2</v>
      </c>
      <c r="J118" t="str">
        <f t="shared" si="7"/>
        <v>下级职业3c</v>
      </c>
      <c r="K118" s="3" t="s">
        <v>934</v>
      </c>
      <c r="L118">
        <f t="shared" si="9"/>
        <v>3</v>
      </c>
      <c r="M118" t="str">
        <f t="shared" si="10"/>
        <v>c</v>
      </c>
      <c r="N118">
        <f t="shared" si="8"/>
        <v>5</v>
      </c>
    </row>
    <row r="119" spans="4:14" x14ac:dyDescent="0.15">
      <c r="D119" t="str">
        <f t="shared" si="6"/>
        <v>上级职业2</v>
      </c>
      <c r="E119" s="3" t="s">
        <v>936</v>
      </c>
      <c r="F119" s="40">
        <f t="shared" ref="F119:F133" si="11">F111</f>
        <v>2</v>
      </c>
      <c r="G119" s="40">
        <v>2</v>
      </c>
      <c r="J119" t="str">
        <f t="shared" si="7"/>
        <v>下级职业3b</v>
      </c>
      <c r="K119" s="3" t="s">
        <v>934</v>
      </c>
      <c r="L119">
        <f t="shared" si="9"/>
        <v>3</v>
      </c>
      <c r="M119" t="str">
        <f t="shared" si="10"/>
        <v>b</v>
      </c>
      <c r="N119">
        <f t="shared" si="8"/>
        <v>5</v>
      </c>
    </row>
    <row r="120" spans="4:14" x14ac:dyDescent="0.15">
      <c r="D120" t="str">
        <f t="shared" si="6"/>
        <v>上级职业3</v>
      </c>
      <c r="E120" s="3" t="s">
        <v>936</v>
      </c>
      <c r="F120" s="40">
        <f t="shared" si="11"/>
        <v>3</v>
      </c>
      <c r="G120" s="40">
        <v>3</v>
      </c>
      <c r="J120" t="str">
        <f t="shared" si="7"/>
        <v>下级职业3a</v>
      </c>
      <c r="K120" s="3" t="s">
        <v>934</v>
      </c>
      <c r="L120">
        <f t="shared" si="9"/>
        <v>3</v>
      </c>
      <c r="M120" t="str">
        <f t="shared" si="10"/>
        <v>a</v>
      </c>
      <c r="N120">
        <f t="shared" si="8"/>
        <v>6</v>
      </c>
    </row>
    <row r="121" spans="4:14" x14ac:dyDescent="0.15">
      <c r="D121" t="str">
        <f t="shared" si="6"/>
        <v>上级职业4</v>
      </c>
      <c r="E121" s="3" t="s">
        <v>936</v>
      </c>
      <c r="F121" s="40">
        <f t="shared" si="11"/>
        <v>4</v>
      </c>
      <c r="G121" s="40">
        <v>3</v>
      </c>
      <c r="J121" t="str">
        <f t="shared" si="7"/>
        <v>下级职业3s</v>
      </c>
      <c r="K121" s="3" t="s">
        <v>934</v>
      </c>
      <c r="L121">
        <f t="shared" si="9"/>
        <v>3</v>
      </c>
      <c r="M121" t="str">
        <f t="shared" si="10"/>
        <v>s</v>
      </c>
      <c r="N121">
        <f t="shared" si="8"/>
        <v>6</v>
      </c>
    </row>
    <row r="122" spans="4:14" x14ac:dyDescent="0.15">
      <c r="D122" t="str">
        <f t="shared" si="6"/>
        <v>上级职业5</v>
      </c>
      <c r="E122" s="3" t="s">
        <v>936</v>
      </c>
      <c r="F122" s="40">
        <f t="shared" si="11"/>
        <v>5</v>
      </c>
      <c r="G122" s="40">
        <v>4</v>
      </c>
      <c r="J122" t="str">
        <f t="shared" si="7"/>
        <v>下级职业4c</v>
      </c>
      <c r="K122" s="3" t="s">
        <v>934</v>
      </c>
      <c r="L122">
        <f t="shared" si="9"/>
        <v>4</v>
      </c>
      <c r="M122" t="str">
        <f t="shared" si="10"/>
        <v>c</v>
      </c>
      <c r="N122">
        <f t="shared" si="8"/>
        <v>7</v>
      </c>
    </row>
    <row r="123" spans="4:14" x14ac:dyDescent="0.15">
      <c r="D123" t="str">
        <f t="shared" si="6"/>
        <v>上级职业6</v>
      </c>
      <c r="E123" s="3" t="s">
        <v>936</v>
      </c>
      <c r="F123" s="40">
        <f t="shared" si="11"/>
        <v>6</v>
      </c>
      <c r="G123" s="40">
        <v>4</v>
      </c>
      <c r="J123" t="str">
        <f t="shared" si="7"/>
        <v>下级职业4b</v>
      </c>
      <c r="K123" s="3" t="s">
        <v>934</v>
      </c>
      <c r="L123">
        <f t="shared" si="9"/>
        <v>4</v>
      </c>
      <c r="M123" t="str">
        <f t="shared" si="10"/>
        <v>b</v>
      </c>
      <c r="N123">
        <f t="shared" si="8"/>
        <v>7</v>
      </c>
    </row>
    <row r="124" spans="4:14" x14ac:dyDescent="0.15">
      <c r="D124" t="str">
        <f t="shared" si="6"/>
        <v>上级职业7</v>
      </c>
      <c r="E124" s="3" t="s">
        <v>936</v>
      </c>
      <c r="F124" s="40">
        <f t="shared" si="11"/>
        <v>7</v>
      </c>
      <c r="G124" s="40">
        <v>5</v>
      </c>
      <c r="J124" t="str">
        <f t="shared" si="7"/>
        <v>下级职业4a</v>
      </c>
      <c r="K124" s="3" t="s">
        <v>934</v>
      </c>
      <c r="L124">
        <f t="shared" si="9"/>
        <v>4</v>
      </c>
      <c r="M124" t="str">
        <f t="shared" si="10"/>
        <v>a</v>
      </c>
      <c r="N124">
        <f t="shared" si="8"/>
        <v>8</v>
      </c>
    </row>
    <row r="125" spans="4:14" x14ac:dyDescent="0.15">
      <c r="D125" t="str">
        <f t="shared" si="6"/>
        <v>上级职业8</v>
      </c>
      <c r="E125" s="3" t="s">
        <v>936</v>
      </c>
      <c r="F125" s="40">
        <f t="shared" si="11"/>
        <v>8</v>
      </c>
      <c r="G125" s="40">
        <v>5</v>
      </c>
      <c r="J125" t="str">
        <f t="shared" si="7"/>
        <v>下级职业4s</v>
      </c>
      <c r="K125" s="3" t="s">
        <v>934</v>
      </c>
      <c r="L125">
        <f t="shared" si="9"/>
        <v>4</v>
      </c>
      <c r="M125" t="str">
        <f t="shared" si="10"/>
        <v>s</v>
      </c>
      <c r="N125">
        <f t="shared" si="8"/>
        <v>8</v>
      </c>
    </row>
    <row r="126" spans="4:14" x14ac:dyDescent="0.15">
      <c r="D126" t="str">
        <f t="shared" si="6"/>
        <v>终极职业1</v>
      </c>
      <c r="E126" s="3" t="s">
        <v>937</v>
      </c>
      <c r="F126" s="40">
        <f t="shared" si="11"/>
        <v>1</v>
      </c>
      <c r="G126" s="40">
        <v>3</v>
      </c>
      <c r="J126" t="str">
        <f t="shared" si="7"/>
        <v>下级职业5c</v>
      </c>
      <c r="K126" s="3" t="s">
        <v>934</v>
      </c>
      <c r="L126">
        <f t="shared" si="9"/>
        <v>5</v>
      </c>
      <c r="M126" t="str">
        <f t="shared" si="10"/>
        <v>c</v>
      </c>
      <c r="N126">
        <f t="shared" si="8"/>
        <v>9</v>
      </c>
    </row>
    <row r="127" spans="4:14" x14ac:dyDescent="0.15">
      <c r="D127" t="str">
        <f t="shared" si="6"/>
        <v>终极职业2</v>
      </c>
      <c r="E127" s="3" t="s">
        <v>937</v>
      </c>
      <c r="F127" s="40">
        <f t="shared" si="11"/>
        <v>2</v>
      </c>
      <c r="G127" s="40">
        <v>4</v>
      </c>
      <c r="J127" t="str">
        <f t="shared" si="7"/>
        <v>下级职业5b</v>
      </c>
      <c r="K127" s="3" t="s">
        <v>934</v>
      </c>
      <c r="L127">
        <f t="shared" si="9"/>
        <v>5</v>
      </c>
      <c r="M127" t="str">
        <f t="shared" si="10"/>
        <v>b</v>
      </c>
      <c r="N127">
        <f t="shared" si="8"/>
        <v>9</v>
      </c>
    </row>
    <row r="128" spans="4:14" x14ac:dyDescent="0.15">
      <c r="D128" t="str">
        <f t="shared" si="6"/>
        <v>终极职业3</v>
      </c>
      <c r="E128" s="3" t="s">
        <v>937</v>
      </c>
      <c r="F128" s="40">
        <f t="shared" si="11"/>
        <v>3</v>
      </c>
      <c r="G128" s="40">
        <v>5</v>
      </c>
      <c r="J128" t="str">
        <f t="shared" si="7"/>
        <v>下级职业5a</v>
      </c>
      <c r="K128" s="3" t="s">
        <v>934</v>
      </c>
      <c r="L128">
        <f t="shared" si="9"/>
        <v>5</v>
      </c>
      <c r="M128" t="str">
        <f t="shared" si="10"/>
        <v>a</v>
      </c>
      <c r="N128">
        <f t="shared" si="8"/>
        <v>10</v>
      </c>
    </row>
    <row r="129" spans="4:17" x14ac:dyDescent="0.15">
      <c r="D129" t="str">
        <f t="shared" si="6"/>
        <v>终极职业4</v>
      </c>
      <c r="E129" s="3" t="s">
        <v>937</v>
      </c>
      <c r="F129" s="40">
        <f t="shared" si="11"/>
        <v>4</v>
      </c>
      <c r="G129" s="40">
        <v>6</v>
      </c>
      <c r="J129" t="str">
        <f t="shared" si="7"/>
        <v>下级职业5s</v>
      </c>
      <c r="K129" s="3" t="s">
        <v>934</v>
      </c>
      <c r="L129">
        <f t="shared" si="9"/>
        <v>5</v>
      </c>
      <c r="M129" t="str">
        <f t="shared" si="10"/>
        <v>s</v>
      </c>
      <c r="N129">
        <f t="shared" si="8"/>
        <v>10</v>
      </c>
    </row>
    <row r="130" spans="4:17" x14ac:dyDescent="0.15">
      <c r="D130" t="str">
        <f t="shared" si="6"/>
        <v>终极职业5</v>
      </c>
      <c r="E130" s="3" t="s">
        <v>937</v>
      </c>
      <c r="F130" s="40">
        <f t="shared" si="11"/>
        <v>5</v>
      </c>
      <c r="G130" s="40">
        <v>7</v>
      </c>
      <c r="J130" t="str">
        <f t="shared" si="7"/>
        <v>下级职业6c</v>
      </c>
      <c r="K130" s="3" t="s">
        <v>934</v>
      </c>
      <c r="L130">
        <f t="shared" si="9"/>
        <v>6</v>
      </c>
      <c r="M130" t="str">
        <f t="shared" si="10"/>
        <v>c</v>
      </c>
      <c r="N130">
        <f t="shared" si="8"/>
        <v>11</v>
      </c>
      <c r="Q130" s="77"/>
    </row>
    <row r="131" spans="4:17" x14ac:dyDescent="0.15">
      <c r="D131" t="str">
        <f t="shared" si="6"/>
        <v>终极职业6</v>
      </c>
      <c r="E131" s="3" t="s">
        <v>937</v>
      </c>
      <c r="F131" s="40">
        <f t="shared" si="11"/>
        <v>6</v>
      </c>
      <c r="G131" s="40">
        <v>8</v>
      </c>
      <c r="J131" t="str">
        <f t="shared" si="7"/>
        <v>下级职业6b</v>
      </c>
      <c r="K131" s="3" t="s">
        <v>934</v>
      </c>
      <c r="L131">
        <f t="shared" si="9"/>
        <v>6</v>
      </c>
      <c r="M131" t="str">
        <f t="shared" si="10"/>
        <v>b</v>
      </c>
      <c r="N131">
        <f t="shared" si="8"/>
        <v>11</v>
      </c>
    </row>
    <row r="132" spans="4:17" x14ac:dyDescent="0.15">
      <c r="D132" t="str">
        <f t="shared" si="6"/>
        <v>终极职业7</v>
      </c>
      <c r="E132" s="3" t="s">
        <v>937</v>
      </c>
      <c r="F132" s="40">
        <f>F124</f>
        <v>7</v>
      </c>
      <c r="G132" s="40">
        <v>9</v>
      </c>
      <c r="J132" t="str">
        <f t="shared" si="7"/>
        <v>下级职业6a</v>
      </c>
      <c r="K132" s="3" t="s">
        <v>934</v>
      </c>
      <c r="L132">
        <f>L128+1</f>
        <v>6</v>
      </c>
      <c r="M132" t="str">
        <f t="shared" si="10"/>
        <v>a</v>
      </c>
      <c r="N132">
        <f t="shared" si="8"/>
        <v>12</v>
      </c>
    </row>
    <row r="133" spans="4:17" x14ac:dyDescent="0.15">
      <c r="D133" t="str">
        <f t="shared" si="6"/>
        <v>终极职业8</v>
      </c>
      <c r="E133" s="3" t="s">
        <v>938</v>
      </c>
      <c r="F133" s="40">
        <f t="shared" si="11"/>
        <v>8</v>
      </c>
      <c r="G133" s="40">
        <v>10</v>
      </c>
      <c r="J133" t="str">
        <f t="shared" si="7"/>
        <v>下级职业6s</v>
      </c>
      <c r="K133" s="3" t="s">
        <v>934</v>
      </c>
      <c r="L133">
        <f t="shared" si="9"/>
        <v>6</v>
      </c>
      <c r="M133" t="str">
        <f t="shared" si="10"/>
        <v>s</v>
      </c>
      <c r="N133">
        <f t="shared" si="8"/>
        <v>12</v>
      </c>
    </row>
    <row r="134" spans="4:17" x14ac:dyDescent="0.15">
      <c r="J134" t="str">
        <f t="shared" si="7"/>
        <v>下级职业7c</v>
      </c>
      <c r="K134" s="3" t="s">
        <v>934</v>
      </c>
      <c r="L134">
        <f t="shared" si="9"/>
        <v>7</v>
      </c>
      <c r="M134" t="str">
        <f t="shared" si="10"/>
        <v>c</v>
      </c>
      <c r="N134">
        <f t="shared" si="8"/>
        <v>13</v>
      </c>
    </row>
    <row r="135" spans="4:17" x14ac:dyDescent="0.15">
      <c r="J135" t="str">
        <f t="shared" si="7"/>
        <v>下级职业7b</v>
      </c>
      <c r="K135" s="3" t="s">
        <v>934</v>
      </c>
      <c r="L135">
        <f t="shared" si="9"/>
        <v>7</v>
      </c>
      <c r="M135" t="str">
        <f t="shared" si="10"/>
        <v>b</v>
      </c>
      <c r="N135">
        <f t="shared" si="8"/>
        <v>13</v>
      </c>
    </row>
    <row r="136" spans="4:17" x14ac:dyDescent="0.15">
      <c r="J136" t="str">
        <f t="shared" si="7"/>
        <v>下级职业7a</v>
      </c>
      <c r="K136" s="3" t="s">
        <v>934</v>
      </c>
      <c r="L136">
        <f t="shared" si="9"/>
        <v>7</v>
      </c>
      <c r="M136" t="str">
        <f t="shared" si="10"/>
        <v>a</v>
      </c>
      <c r="N136">
        <f t="shared" si="8"/>
        <v>14</v>
      </c>
    </row>
    <row r="137" spans="4:17" x14ac:dyDescent="0.15">
      <c r="J137" t="str">
        <f t="shared" si="7"/>
        <v>下级职业7s</v>
      </c>
      <c r="K137" s="3" t="s">
        <v>934</v>
      </c>
      <c r="L137">
        <f t="shared" si="9"/>
        <v>7</v>
      </c>
      <c r="M137" t="str">
        <f t="shared" si="10"/>
        <v>s</v>
      </c>
      <c r="N137">
        <f t="shared" si="8"/>
        <v>14</v>
      </c>
    </row>
    <row r="138" spans="4:17" x14ac:dyDescent="0.15">
      <c r="J138" t="str">
        <f t="shared" si="7"/>
        <v>下级职业8c</v>
      </c>
      <c r="K138" s="3" t="s">
        <v>934</v>
      </c>
      <c r="L138">
        <f t="shared" si="9"/>
        <v>8</v>
      </c>
      <c r="M138" t="str">
        <f t="shared" si="10"/>
        <v>c</v>
      </c>
      <c r="N138">
        <f t="shared" si="8"/>
        <v>15</v>
      </c>
    </row>
    <row r="139" spans="4:17" x14ac:dyDescent="0.15">
      <c r="J139" t="str">
        <f t="shared" si="7"/>
        <v>下级职业8b</v>
      </c>
      <c r="K139" s="3" t="s">
        <v>934</v>
      </c>
      <c r="L139">
        <f t="shared" si="9"/>
        <v>8</v>
      </c>
      <c r="M139" t="str">
        <f t="shared" si="10"/>
        <v>b</v>
      </c>
      <c r="N139">
        <f t="shared" si="8"/>
        <v>15</v>
      </c>
    </row>
    <row r="140" spans="4:17" x14ac:dyDescent="0.15">
      <c r="J140" t="str">
        <f t="shared" si="7"/>
        <v>下级职业8a</v>
      </c>
      <c r="K140" s="3" t="s">
        <v>934</v>
      </c>
      <c r="L140">
        <f t="shared" si="9"/>
        <v>8</v>
      </c>
      <c r="M140" t="str">
        <f t="shared" si="10"/>
        <v>a</v>
      </c>
      <c r="N140">
        <f t="shared" si="8"/>
        <v>16</v>
      </c>
    </row>
    <row r="141" spans="4:17" x14ac:dyDescent="0.15">
      <c r="J141" t="str">
        <f t="shared" si="7"/>
        <v>下级职业8s</v>
      </c>
      <c r="K141" s="3" t="s">
        <v>934</v>
      </c>
      <c r="L141">
        <f t="shared" si="9"/>
        <v>8</v>
      </c>
      <c r="M141" t="str">
        <f t="shared" si="10"/>
        <v>s</v>
      </c>
      <c r="N141">
        <f t="shared" si="8"/>
        <v>16</v>
      </c>
    </row>
    <row r="142" spans="4:17" x14ac:dyDescent="0.15">
      <c r="J142" t="str">
        <f t="shared" si="7"/>
        <v>上级职业1c</v>
      </c>
      <c r="K142" s="3" t="s">
        <v>936</v>
      </c>
      <c r="L142">
        <f>L110</f>
        <v>1</v>
      </c>
      <c r="M142" t="str">
        <f>M110</f>
        <v>c</v>
      </c>
      <c r="N142">
        <f>N110+1</f>
        <v>2</v>
      </c>
    </row>
    <row r="143" spans="4:17" x14ac:dyDescent="0.15">
      <c r="J143" t="str">
        <f t="shared" si="7"/>
        <v>上级职业1b</v>
      </c>
      <c r="K143" s="3" t="s">
        <v>936</v>
      </c>
      <c r="L143">
        <f t="shared" ref="L143:M205" si="12">L111</f>
        <v>1</v>
      </c>
      <c r="M143" t="str">
        <f t="shared" si="12"/>
        <v>b</v>
      </c>
      <c r="N143">
        <f t="shared" ref="N143:N173" si="13">N111+1</f>
        <v>2</v>
      </c>
    </row>
    <row r="144" spans="4:17" x14ac:dyDescent="0.15">
      <c r="J144" t="str">
        <f t="shared" si="7"/>
        <v>上级职业1a</v>
      </c>
      <c r="K144" s="3" t="s">
        <v>936</v>
      </c>
      <c r="L144">
        <f t="shared" si="12"/>
        <v>1</v>
      </c>
      <c r="M144" t="str">
        <f t="shared" si="12"/>
        <v>a</v>
      </c>
      <c r="N144">
        <f t="shared" si="13"/>
        <v>3</v>
      </c>
    </row>
    <row r="145" spans="10:14" x14ac:dyDescent="0.15">
      <c r="J145" t="str">
        <f t="shared" si="7"/>
        <v>上级职业1s</v>
      </c>
      <c r="K145" s="3" t="s">
        <v>936</v>
      </c>
      <c r="L145">
        <f t="shared" si="12"/>
        <v>1</v>
      </c>
      <c r="M145" t="str">
        <f t="shared" si="12"/>
        <v>s</v>
      </c>
      <c r="N145">
        <f t="shared" si="13"/>
        <v>3</v>
      </c>
    </row>
    <row r="146" spans="10:14" x14ac:dyDescent="0.15">
      <c r="J146" t="str">
        <f t="shared" si="7"/>
        <v>上级职业2c</v>
      </c>
      <c r="K146" s="3" t="s">
        <v>936</v>
      </c>
      <c r="L146">
        <f t="shared" si="12"/>
        <v>2</v>
      </c>
      <c r="M146" t="str">
        <f t="shared" si="12"/>
        <v>c</v>
      </c>
      <c r="N146">
        <f t="shared" si="13"/>
        <v>4</v>
      </c>
    </row>
    <row r="147" spans="10:14" x14ac:dyDescent="0.15">
      <c r="J147" t="str">
        <f t="shared" si="7"/>
        <v>上级职业2b</v>
      </c>
      <c r="K147" s="3" t="s">
        <v>936</v>
      </c>
      <c r="L147">
        <f t="shared" si="12"/>
        <v>2</v>
      </c>
      <c r="M147" t="str">
        <f t="shared" si="12"/>
        <v>b</v>
      </c>
      <c r="N147">
        <f t="shared" si="13"/>
        <v>4</v>
      </c>
    </row>
    <row r="148" spans="10:14" x14ac:dyDescent="0.15">
      <c r="J148" t="str">
        <f t="shared" si="7"/>
        <v>上级职业2a</v>
      </c>
      <c r="K148" s="3" t="s">
        <v>936</v>
      </c>
      <c r="L148">
        <f t="shared" si="12"/>
        <v>2</v>
      </c>
      <c r="M148" t="str">
        <f t="shared" si="12"/>
        <v>a</v>
      </c>
      <c r="N148">
        <f t="shared" si="13"/>
        <v>5</v>
      </c>
    </row>
    <row r="149" spans="10:14" x14ac:dyDescent="0.15">
      <c r="J149" t="str">
        <f t="shared" si="7"/>
        <v>上级职业2s</v>
      </c>
      <c r="K149" s="3" t="s">
        <v>936</v>
      </c>
      <c r="L149">
        <f t="shared" si="12"/>
        <v>2</v>
      </c>
      <c r="M149" t="str">
        <f t="shared" si="12"/>
        <v>s</v>
      </c>
      <c r="N149">
        <f t="shared" si="13"/>
        <v>5</v>
      </c>
    </row>
    <row r="150" spans="10:14" x14ac:dyDescent="0.15">
      <c r="J150" t="str">
        <f t="shared" si="7"/>
        <v>上级职业3c</v>
      </c>
      <c r="K150" s="3" t="s">
        <v>936</v>
      </c>
      <c r="L150">
        <f t="shared" si="12"/>
        <v>3</v>
      </c>
      <c r="M150" t="str">
        <f t="shared" si="12"/>
        <v>c</v>
      </c>
      <c r="N150">
        <f t="shared" si="13"/>
        <v>6</v>
      </c>
    </row>
    <row r="151" spans="10:14" x14ac:dyDescent="0.15">
      <c r="J151" t="str">
        <f t="shared" si="7"/>
        <v>上级职业3b</v>
      </c>
      <c r="K151" s="3" t="s">
        <v>936</v>
      </c>
      <c r="L151">
        <f t="shared" si="12"/>
        <v>3</v>
      </c>
      <c r="M151" t="str">
        <f t="shared" si="12"/>
        <v>b</v>
      </c>
      <c r="N151">
        <f t="shared" si="13"/>
        <v>6</v>
      </c>
    </row>
    <row r="152" spans="10:14" x14ac:dyDescent="0.15">
      <c r="J152" t="str">
        <f t="shared" si="7"/>
        <v>上级职业3a</v>
      </c>
      <c r="K152" s="3" t="s">
        <v>936</v>
      </c>
      <c r="L152">
        <f t="shared" si="12"/>
        <v>3</v>
      </c>
      <c r="M152" t="str">
        <f t="shared" si="12"/>
        <v>a</v>
      </c>
      <c r="N152">
        <f t="shared" si="13"/>
        <v>7</v>
      </c>
    </row>
    <row r="153" spans="10:14" x14ac:dyDescent="0.15">
      <c r="J153" t="str">
        <f t="shared" si="7"/>
        <v>上级职业3s</v>
      </c>
      <c r="K153" s="3" t="s">
        <v>936</v>
      </c>
      <c r="L153">
        <f t="shared" si="12"/>
        <v>3</v>
      </c>
      <c r="M153" t="str">
        <f t="shared" si="12"/>
        <v>s</v>
      </c>
      <c r="N153">
        <f t="shared" si="13"/>
        <v>7</v>
      </c>
    </row>
    <row r="154" spans="10:14" x14ac:dyDescent="0.15">
      <c r="J154" t="str">
        <f t="shared" si="7"/>
        <v>上级职业4c</v>
      </c>
      <c r="K154" s="3" t="s">
        <v>936</v>
      </c>
      <c r="L154">
        <f t="shared" si="12"/>
        <v>4</v>
      </c>
      <c r="M154" t="str">
        <f t="shared" si="12"/>
        <v>c</v>
      </c>
      <c r="N154">
        <f t="shared" si="13"/>
        <v>8</v>
      </c>
    </row>
    <row r="155" spans="10:14" x14ac:dyDescent="0.15">
      <c r="J155" t="str">
        <f t="shared" si="7"/>
        <v>上级职业4b</v>
      </c>
      <c r="K155" s="3" t="s">
        <v>936</v>
      </c>
      <c r="L155">
        <f t="shared" si="12"/>
        <v>4</v>
      </c>
      <c r="M155" t="str">
        <f t="shared" si="12"/>
        <v>b</v>
      </c>
      <c r="N155">
        <f t="shared" si="13"/>
        <v>8</v>
      </c>
    </row>
    <row r="156" spans="10:14" x14ac:dyDescent="0.15">
      <c r="J156" t="str">
        <f t="shared" si="7"/>
        <v>上级职业4a</v>
      </c>
      <c r="K156" s="3" t="s">
        <v>936</v>
      </c>
      <c r="L156">
        <f t="shared" si="12"/>
        <v>4</v>
      </c>
      <c r="M156" t="str">
        <f t="shared" si="12"/>
        <v>a</v>
      </c>
      <c r="N156">
        <f t="shared" si="13"/>
        <v>9</v>
      </c>
    </row>
    <row r="157" spans="10:14" x14ac:dyDescent="0.15">
      <c r="J157" t="str">
        <f t="shared" si="7"/>
        <v>上级职业4s</v>
      </c>
      <c r="K157" s="3" t="s">
        <v>936</v>
      </c>
      <c r="L157">
        <f t="shared" si="12"/>
        <v>4</v>
      </c>
      <c r="M157" t="str">
        <f t="shared" si="12"/>
        <v>s</v>
      </c>
      <c r="N157">
        <f t="shared" si="13"/>
        <v>9</v>
      </c>
    </row>
    <row r="158" spans="10:14" x14ac:dyDescent="0.15">
      <c r="J158" t="str">
        <f t="shared" si="7"/>
        <v>上级职业5c</v>
      </c>
      <c r="K158" s="3" t="s">
        <v>936</v>
      </c>
      <c r="L158">
        <f t="shared" si="12"/>
        <v>5</v>
      </c>
      <c r="M158" t="str">
        <f t="shared" si="12"/>
        <v>c</v>
      </c>
      <c r="N158">
        <f t="shared" si="13"/>
        <v>10</v>
      </c>
    </row>
    <row r="159" spans="10:14" x14ac:dyDescent="0.15">
      <c r="J159" t="str">
        <f t="shared" si="7"/>
        <v>上级职业5b</v>
      </c>
      <c r="K159" s="3" t="s">
        <v>936</v>
      </c>
      <c r="L159">
        <f t="shared" si="12"/>
        <v>5</v>
      </c>
      <c r="M159" t="str">
        <f t="shared" si="12"/>
        <v>b</v>
      </c>
      <c r="N159">
        <f t="shared" si="13"/>
        <v>10</v>
      </c>
    </row>
    <row r="160" spans="10:14" x14ac:dyDescent="0.15">
      <c r="J160" t="str">
        <f t="shared" si="7"/>
        <v>上级职业5a</v>
      </c>
      <c r="K160" s="3" t="s">
        <v>936</v>
      </c>
      <c r="L160">
        <f t="shared" si="12"/>
        <v>5</v>
      </c>
      <c r="M160" t="str">
        <f t="shared" si="12"/>
        <v>a</v>
      </c>
      <c r="N160">
        <f t="shared" si="13"/>
        <v>11</v>
      </c>
    </row>
    <row r="161" spans="10:14" x14ac:dyDescent="0.15">
      <c r="J161" t="str">
        <f t="shared" si="7"/>
        <v>上级职业5s</v>
      </c>
      <c r="K161" s="3" t="s">
        <v>936</v>
      </c>
      <c r="L161">
        <f t="shared" si="12"/>
        <v>5</v>
      </c>
      <c r="M161" t="str">
        <f t="shared" si="12"/>
        <v>s</v>
      </c>
      <c r="N161">
        <f t="shared" si="13"/>
        <v>11</v>
      </c>
    </row>
    <row r="162" spans="10:14" x14ac:dyDescent="0.15">
      <c r="J162" t="str">
        <f t="shared" si="7"/>
        <v>上级职业6c</v>
      </c>
      <c r="K162" s="3" t="s">
        <v>936</v>
      </c>
      <c r="L162">
        <f t="shared" si="12"/>
        <v>6</v>
      </c>
      <c r="M162" t="str">
        <f t="shared" si="12"/>
        <v>c</v>
      </c>
      <c r="N162">
        <f t="shared" si="13"/>
        <v>12</v>
      </c>
    </row>
    <row r="163" spans="10:14" x14ac:dyDescent="0.15">
      <c r="J163" t="str">
        <f t="shared" si="7"/>
        <v>上级职业6b</v>
      </c>
      <c r="K163" s="3" t="s">
        <v>936</v>
      </c>
      <c r="L163">
        <f t="shared" si="12"/>
        <v>6</v>
      </c>
      <c r="M163" t="str">
        <f t="shared" si="12"/>
        <v>b</v>
      </c>
      <c r="N163">
        <f t="shared" si="13"/>
        <v>12</v>
      </c>
    </row>
    <row r="164" spans="10:14" x14ac:dyDescent="0.15">
      <c r="J164" t="str">
        <f t="shared" si="7"/>
        <v>上级职业6a</v>
      </c>
      <c r="K164" s="3" t="s">
        <v>936</v>
      </c>
      <c r="L164">
        <f t="shared" si="12"/>
        <v>6</v>
      </c>
      <c r="M164" t="str">
        <f t="shared" si="12"/>
        <v>a</v>
      </c>
      <c r="N164">
        <f t="shared" si="13"/>
        <v>13</v>
      </c>
    </row>
    <row r="165" spans="10:14" x14ac:dyDescent="0.15">
      <c r="J165" t="str">
        <f t="shared" si="7"/>
        <v>上级职业6s</v>
      </c>
      <c r="K165" s="3" t="s">
        <v>936</v>
      </c>
      <c r="L165">
        <f t="shared" si="12"/>
        <v>6</v>
      </c>
      <c r="M165" t="str">
        <f t="shared" si="12"/>
        <v>s</v>
      </c>
      <c r="N165">
        <f t="shared" si="13"/>
        <v>13</v>
      </c>
    </row>
    <row r="166" spans="10:14" x14ac:dyDescent="0.15">
      <c r="J166" t="str">
        <f t="shared" si="7"/>
        <v>上级职业7c</v>
      </c>
      <c r="K166" s="3" t="s">
        <v>936</v>
      </c>
      <c r="L166">
        <f t="shared" si="12"/>
        <v>7</v>
      </c>
      <c r="M166" t="str">
        <f t="shared" si="12"/>
        <v>c</v>
      </c>
      <c r="N166">
        <f t="shared" si="13"/>
        <v>14</v>
      </c>
    </row>
    <row r="167" spans="10:14" x14ac:dyDescent="0.15">
      <c r="J167" t="str">
        <f t="shared" si="7"/>
        <v>上级职业7b</v>
      </c>
      <c r="K167" s="3" t="s">
        <v>936</v>
      </c>
      <c r="L167">
        <f t="shared" si="12"/>
        <v>7</v>
      </c>
      <c r="M167" t="str">
        <f t="shared" si="12"/>
        <v>b</v>
      </c>
      <c r="N167">
        <f t="shared" si="13"/>
        <v>14</v>
      </c>
    </row>
    <row r="168" spans="10:14" x14ac:dyDescent="0.15">
      <c r="J168" t="str">
        <f t="shared" si="7"/>
        <v>上级职业7a</v>
      </c>
      <c r="K168" s="3" t="s">
        <v>936</v>
      </c>
      <c r="L168">
        <f t="shared" si="12"/>
        <v>7</v>
      </c>
      <c r="M168" t="str">
        <f t="shared" si="12"/>
        <v>a</v>
      </c>
      <c r="N168">
        <f t="shared" si="13"/>
        <v>15</v>
      </c>
    </row>
    <row r="169" spans="10:14" x14ac:dyDescent="0.15">
      <c r="J169" t="str">
        <f t="shared" si="7"/>
        <v>上级职业7s</v>
      </c>
      <c r="K169" s="3" t="s">
        <v>936</v>
      </c>
      <c r="L169">
        <f t="shared" si="12"/>
        <v>7</v>
      </c>
      <c r="M169" t="str">
        <f t="shared" si="12"/>
        <v>s</v>
      </c>
      <c r="N169">
        <f t="shared" si="13"/>
        <v>15</v>
      </c>
    </row>
    <row r="170" spans="10:14" x14ac:dyDescent="0.15">
      <c r="J170" t="str">
        <f t="shared" si="7"/>
        <v>上级职业8c</v>
      </c>
      <c r="K170" s="3" t="s">
        <v>936</v>
      </c>
      <c r="L170">
        <f t="shared" si="12"/>
        <v>8</v>
      </c>
      <c r="M170" t="str">
        <f t="shared" si="12"/>
        <v>c</v>
      </c>
      <c r="N170">
        <f t="shared" si="13"/>
        <v>16</v>
      </c>
    </row>
    <row r="171" spans="10:14" x14ac:dyDescent="0.15">
      <c r="J171" t="str">
        <f t="shared" si="7"/>
        <v>上级职业8b</v>
      </c>
      <c r="K171" s="3" t="s">
        <v>936</v>
      </c>
      <c r="L171">
        <f t="shared" si="12"/>
        <v>8</v>
      </c>
      <c r="M171" t="str">
        <f t="shared" si="12"/>
        <v>b</v>
      </c>
      <c r="N171">
        <f t="shared" si="13"/>
        <v>16</v>
      </c>
    </row>
    <row r="172" spans="10:14" x14ac:dyDescent="0.15">
      <c r="J172" t="str">
        <f t="shared" si="7"/>
        <v>上级职业8a</v>
      </c>
      <c r="K172" s="3" t="s">
        <v>936</v>
      </c>
      <c r="L172">
        <f t="shared" si="12"/>
        <v>8</v>
      </c>
      <c r="M172" t="str">
        <f t="shared" si="12"/>
        <v>a</v>
      </c>
      <c r="N172">
        <f t="shared" si="13"/>
        <v>17</v>
      </c>
    </row>
    <row r="173" spans="10:14" x14ac:dyDescent="0.15">
      <c r="J173" t="str">
        <f t="shared" si="7"/>
        <v>上级职业8s</v>
      </c>
      <c r="K173" s="3" t="s">
        <v>936</v>
      </c>
      <c r="L173">
        <f t="shared" si="12"/>
        <v>8</v>
      </c>
      <c r="M173" t="str">
        <f t="shared" si="12"/>
        <v>s</v>
      </c>
      <c r="N173">
        <f t="shared" si="13"/>
        <v>17</v>
      </c>
    </row>
    <row r="174" spans="10:14" x14ac:dyDescent="0.15">
      <c r="J174" t="str">
        <f t="shared" si="7"/>
        <v>终极职业1c</v>
      </c>
      <c r="K174" s="3" t="s">
        <v>937</v>
      </c>
      <c r="L174">
        <f t="shared" si="12"/>
        <v>1</v>
      </c>
      <c r="M174" t="str">
        <f t="shared" si="12"/>
        <v>c</v>
      </c>
      <c r="N174">
        <f>N142+3</f>
        <v>5</v>
      </c>
    </row>
    <row r="175" spans="10:14" x14ac:dyDescent="0.15">
      <c r="J175" t="str">
        <f t="shared" ref="J175:J205" si="14">K175&amp;L175&amp;M175</f>
        <v>终极职业1b</v>
      </c>
      <c r="K175" s="3" t="s">
        <v>937</v>
      </c>
      <c r="L175">
        <f t="shared" si="12"/>
        <v>1</v>
      </c>
      <c r="M175" t="str">
        <f t="shared" si="12"/>
        <v>b</v>
      </c>
      <c r="N175">
        <f t="shared" ref="N175:N205" si="15">N143+3</f>
        <v>5</v>
      </c>
    </row>
    <row r="176" spans="10:14" x14ac:dyDescent="0.15">
      <c r="J176" t="str">
        <f t="shared" si="14"/>
        <v>终极职业1a</v>
      </c>
      <c r="K176" s="3" t="s">
        <v>937</v>
      </c>
      <c r="L176">
        <f t="shared" si="12"/>
        <v>1</v>
      </c>
      <c r="M176" t="str">
        <f t="shared" si="12"/>
        <v>a</v>
      </c>
      <c r="N176">
        <f t="shared" si="15"/>
        <v>6</v>
      </c>
    </row>
    <row r="177" spans="10:14" x14ac:dyDescent="0.15">
      <c r="J177" t="str">
        <f t="shared" si="14"/>
        <v>终极职业1s</v>
      </c>
      <c r="K177" s="3" t="s">
        <v>937</v>
      </c>
      <c r="L177">
        <f t="shared" si="12"/>
        <v>1</v>
      </c>
      <c r="M177" t="str">
        <f t="shared" si="12"/>
        <v>s</v>
      </c>
      <c r="N177">
        <f t="shared" si="15"/>
        <v>6</v>
      </c>
    </row>
    <row r="178" spans="10:14" x14ac:dyDescent="0.15">
      <c r="J178" t="str">
        <f t="shared" si="14"/>
        <v>终极职业2c</v>
      </c>
      <c r="K178" s="3" t="s">
        <v>937</v>
      </c>
      <c r="L178">
        <f t="shared" si="12"/>
        <v>2</v>
      </c>
      <c r="M178" t="str">
        <f t="shared" si="12"/>
        <v>c</v>
      </c>
      <c r="N178">
        <f t="shared" si="15"/>
        <v>7</v>
      </c>
    </row>
    <row r="179" spans="10:14" x14ac:dyDescent="0.15">
      <c r="J179" t="str">
        <f t="shared" si="14"/>
        <v>终极职业2b</v>
      </c>
      <c r="K179" s="3" t="s">
        <v>937</v>
      </c>
      <c r="L179">
        <f t="shared" si="12"/>
        <v>2</v>
      </c>
      <c r="M179" t="str">
        <f t="shared" si="12"/>
        <v>b</v>
      </c>
      <c r="N179">
        <f t="shared" si="15"/>
        <v>7</v>
      </c>
    </row>
    <row r="180" spans="10:14" x14ac:dyDescent="0.15">
      <c r="J180" t="str">
        <f t="shared" si="14"/>
        <v>终极职业2a</v>
      </c>
      <c r="K180" s="3" t="s">
        <v>937</v>
      </c>
      <c r="L180">
        <f t="shared" si="12"/>
        <v>2</v>
      </c>
      <c r="M180" t="str">
        <f t="shared" si="12"/>
        <v>a</v>
      </c>
      <c r="N180">
        <f t="shared" si="15"/>
        <v>8</v>
      </c>
    </row>
    <row r="181" spans="10:14" x14ac:dyDescent="0.15">
      <c r="J181" t="str">
        <f t="shared" si="14"/>
        <v>终极职业2s</v>
      </c>
      <c r="K181" s="3" t="s">
        <v>937</v>
      </c>
      <c r="L181">
        <f t="shared" si="12"/>
        <v>2</v>
      </c>
      <c r="M181" t="str">
        <f t="shared" si="12"/>
        <v>s</v>
      </c>
      <c r="N181">
        <f t="shared" si="15"/>
        <v>8</v>
      </c>
    </row>
    <row r="182" spans="10:14" x14ac:dyDescent="0.15">
      <c r="J182" t="str">
        <f t="shared" si="14"/>
        <v>终极职业3c</v>
      </c>
      <c r="K182" s="3" t="s">
        <v>937</v>
      </c>
      <c r="L182">
        <f t="shared" si="12"/>
        <v>3</v>
      </c>
      <c r="M182" t="str">
        <f t="shared" si="12"/>
        <v>c</v>
      </c>
      <c r="N182">
        <f t="shared" si="15"/>
        <v>9</v>
      </c>
    </row>
    <row r="183" spans="10:14" x14ac:dyDescent="0.15">
      <c r="J183" t="str">
        <f t="shared" si="14"/>
        <v>终极职业3b</v>
      </c>
      <c r="K183" s="3" t="s">
        <v>937</v>
      </c>
      <c r="L183">
        <f t="shared" si="12"/>
        <v>3</v>
      </c>
      <c r="M183" t="str">
        <f t="shared" si="12"/>
        <v>b</v>
      </c>
      <c r="N183">
        <f t="shared" si="15"/>
        <v>9</v>
      </c>
    </row>
    <row r="184" spans="10:14" x14ac:dyDescent="0.15">
      <c r="J184" t="str">
        <f t="shared" si="14"/>
        <v>终极职业3a</v>
      </c>
      <c r="K184" s="3" t="s">
        <v>937</v>
      </c>
      <c r="L184">
        <f t="shared" si="12"/>
        <v>3</v>
      </c>
      <c r="M184" t="str">
        <f t="shared" si="12"/>
        <v>a</v>
      </c>
      <c r="N184">
        <f t="shared" si="15"/>
        <v>10</v>
      </c>
    </row>
    <row r="185" spans="10:14" x14ac:dyDescent="0.15">
      <c r="J185" t="str">
        <f t="shared" si="14"/>
        <v>终极职业3s</v>
      </c>
      <c r="K185" s="3" t="s">
        <v>937</v>
      </c>
      <c r="L185">
        <f t="shared" si="12"/>
        <v>3</v>
      </c>
      <c r="M185" t="str">
        <f t="shared" si="12"/>
        <v>s</v>
      </c>
      <c r="N185">
        <f t="shared" si="15"/>
        <v>10</v>
      </c>
    </row>
    <row r="186" spans="10:14" x14ac:dyDescent="0.15">
      <c r="J186" t="str">
        <f t="shared" si="14"/>
        <v>终极职业4c</v>
      </c>
      <c r="K186" s="3" t="s">
        <v>937</v>
      </c>
      <c r="L186">
        <f t="shared" si="12"/>
        <v>4</v>
      </c>
      <c r="M186" t="str">
        <f t="shared" si="12"/>
        <v>c</v>
      </c>
      <c r="N186">
        <f t="shared" si="15"/>
        <v>11</v>
      </c>
    </row>
    <row r="187" spans="10:14" x14ac:dyDescent="0.15">
      <c r="J187" t="str">
        <f t="shared" si="14"/>
        <v>终极职业4b</v>
      </c>
      <c r="K187" s="3" t="s">
        <v>937</v>
      </c>
      <c r="L187">
        <f t="shared" si="12"/>
        <v>4</v>
      </c>
      <c r="M187" t="str">
        <f t="shared" si="12"/>
        <v>b</v>
      </c>
      <c r="N187">
        <f t="shared" si="15"/>
        <v>11</v>
      </c>
    </row>
    <row r="188" spans="10:14" x14ac:dyDescent="0.15">
      <c r="J188" t="str">
        <f t="shared" si="14"/>
        <v>终极职业4a</v>
      </c>
      <c r="K188" s="3" t="s">
        <v>937</v>
      </c>
      <c r="L188">
        <f t="shared" si="12"/>
        <v>4</v>
      </c>
      <c r="M188" t="str">
        <f t="shared" si="12"/>
        <v>a</v>
      </c>
      <c r="N188">
        <f t="shared" si="15"/>
        <v>12</v>
      </c>
    </row>
    <row r="189" spans="10:14" x14ac:dyDescent="0.15">
      <c r="J189" t="str">
        <f t="shared" si="14"/>
        <v>终极职业4s</v>
      </c>
      <c r="K189" s="3" t="s">
        <v>937</v>
      </c>
      <c r="L189">
        <f t="shared" si="12"/>
        <v>4</v>
      </c>
      <c r="M189" t="str">
        <f t="shared" si="12"/>
        <v>s</v>
      </c>
      <c r="N189">
        <f t="shared" si="15"/>
        <v>12</v>
      </c>
    </row>
    <row r="190" spans="10:14" x14ac:dyDescent="0.15">
      <c r="J190" t="str">
        <f t="shared" si="14"/>
        <v>终极职业5c</v>
      </c>
      <c r="K190" s="3" t="s">
        <v>937</v>
      </c>
      <c r="L190">
        <f t="shared" si="12"/>
        <v>5</v>
      </c>
      <c r="M190" t="str">
        <f t="shared" si="12"/>
        <v>c</v>
      </c>
      <c r="N190">
        <f t="shared" si="15"/>
        <v>13</v>
      </c>
    </row>
    <row r="191" spans="10:14" x14ac:dyDescent="0.15">
      <c r="J191" t="str">
        <f t="shared" si="14"/>
        <v>终极职业5b</v>
      </c>
      <c r="K191" s="3" t="s">
        <v>937</v>
      </c>
      <c r="L191">
        <f t="shared" si="12"/>
        <v>5</v>
      </c>
      <c r="M191" t="str">
        <f t="shared" si="12"/>
        <v>b</v>
      </c>
      <c r="N191">
        <f t="shared" si="15"/>
        <v>13</v>
      </c>
    </row>
    <row r="192" spans="10:14" x14ac:dyDescent="0.15">
      <c r="J192" t="str">
        <f t="shared" si="14"/>
        <v>终极职业5a</v>
      </c>
      <c r="K192" s="3" t="s">
        <v>937</v>
      </c>
      <c r="L192">
        <f t="shared" si="12"/>
        <v>5</v>
      </c>
      <c r="M192" t="str">
        <f t="shared" si="12"/>
        <v>a</v>
      </c>
      <c r="N192">
        <f t="shared" si="15"/>
        <v>14</v>
      </c>
    </row>
    <row r="193" spans="10:14" x14ac:dyDescent="0.15">
      <c r="J193" t="str">
        <f t="shared" si="14"/>
        <v>终极职业5s</v>
      </c>
      <c r="K193" s="3" t="s">
        <v>937</v>
      </c>
      <c r="L193">
        <f t="shared" si="12"/>
        <v>5</v>
      </c>
      <c r="M193" t="str">
        <f t="shared" si="12"/>
        <v>s</v>
      </c>
      <c r="N193">
        <f t="shared" si="15"/>
        <v>14</v>
      </c>
    </row>
    <row r="194" spans="10:14" x14ac:dyDescent="0.15">
      <c r="J194" t="str">
        <f t="shared" si="14"/>
        <v>终极职业6c</v>
      </c>
      <c r="K194" s="3" t="s">
        <v>937</v>
      </c>
      <c r="L194">
        <f t="shared" si="12"/>
        <v>6</v>
      </c>
      <c r="M194" t="str">
        <f t="shared" si="12"/>
        <v>c</v>
      </c>
      <c r="N194">
        <f t="shared" si="15"/>
        <v>15</v>
      </c>
    </row>
    <row r="195" spans="10:14" x14ac:dyDescent="0.15">
      <c r="J195" t="str">
        <f t="shared" si="14"/>
        <v>终极职业6b</v>
      </c>
      <c r="K195" s="3" t="s">
        <v>937</v>
      </c>
      <c r="L195">
        <f t="shared" si="12"/>
        <v>6</v>
      </c>
      <c r="M195" t="str">
        <f t="shared" si="12"/>
        <v>b</v>
      </c>
      <c r="N195">
        <f t="shared" si="15"/>
        <v>15</v>
      </c>
    </row>
    <row r="196" spans="10:14" x14ac:dyDescent="0.15">
      <c r="J196" t="str">
        <f t="shared" si="14"/>
        <v>终极职业6a</v>
      </c>
      <c r="K196" s="3" t="s">
        <v>937</v>
      </c>
      <c r="L196">
        <f t="shared" si="12"/>
        <v>6</v>
      </c>
      <c r="M196" t="str">
        <f t="shared" si="12"/>
        <v>a</v>
      </c>
      <c r="N196">
        <f t="shared" si="15"/>
        <v>16</v>
      </c>
    </row>
    <row r="197" spans="10:14" x14ac:dyDescent="0.15">
      <c r="J197" t="str">
        <f t="shared" si="14"/>
        <v>终极职业6s</v>
      </c>
      <c r="K197" s="3" t="s">
        <v>937</v>
      </c>
      <c r="L197">
        <f t="shared" si="12"/>
        <v>6</v>
      </c>
      <c r="M197" t="str">
        <f t="shared" si="12"/>
        <v>s</v>
      </c>
      <c r="N197">
        <f t="shared" si="15"/>
        <v>16</v>
      </c>
    </row>
    <row r="198" spans="10:14" x14ac:dyDescent="0.15">
      <c r="J198" t="str">
        <f t="shared" si="14"/>
        <v>终极职业7c</v>
      </c>
      <c r="K198" s="3" t="s">
        <v>937</v>
      </c>
      <c r="L198">
        <f t="shared" si="12"/>
        <v>7</v>
      </c>
      <c r="M198" t="str">
        <f t="shared" si="12"/>
        <v>c</v>
      </c>
      <c r="N198">
        <f t="shared" si="15"/>
        <v>17</v>
      </c>
    </row>
    <row r="199" spans="10:14" x14ac:dyDescent="0.15">
      <c r="J199" t="str">
        <f t="shared" si="14"/>
        <v>终极职业7b</v>
      </c>
      <c r="K199" s="3" t="s">
        <v>937</v>
      </c>
      <c r="L199">
        <f t="shared" si="12"/>
        <v>7</v>
      </c>
      <c r="M199" t="str">
        <f t="shared" si="12"/>
        <v>b</v>
      </c>
      <c r="N199">
        <f t="shared" si="15"/>
        <v>17</v>
      </c>
    </row>
    <row r="200" spans="10:14" x14ac:dyDescent="0.15">
      <c r="J200" t="str">
        <f t="shared" si="14"/>
        <v>终极职业7a</v>
      </c>
      <c r="K200" s="3" t="s">
        <v>937</v>
      </c>
      <c r="L200">
        <f t="shared" si="12"/>
        <v>7</v>
      </c>
      <c r="M200" t="str">
        <f t="shared" si="12"/>
        <v>a</v>
      </c>
      <c r="N200">
        <f t="shared" si="15"/>
        <v>18</v>
      </c>
    </row>
    <row r="201" spans="10:14" x14ac:dyDescent="0.15">
      <c r="J201" t="str">
        <f t="shared" si="14"/>
        <v>终极职业7s</v>
      </c>
      <c r="K201" s="3" t="s">
        <v>937</v>
      </c>
      <c r="L201">
        <f t="shared" si="12"/>
        <v>7</v>
      </c>
      <c r="M201" t="str">
        <f t="shared" si="12"/>
        <v>s</v>
      </c>
      <c r="N201">
        <f t="shared" si="15"/>
        <v>18</v>
      </c>
    </row>
    <row r="202" spans="10:14" x14ac:dyDescent="0.15">
      <c r="J202" t="str">
        <f t="shared" si="14"/>
        <v>终极职业8c</v>
      </c>
      <c r="K202" s="3" t="s">
        <v>937</v>
      </c>
      <c r="L202">
        <f t="shared" si="12"/>
        <v>8</v>
      </c>
      <c r="M202" t="str">
        <f t="shared" si="12"/>
        <v>c</v>
      </c>
      <c r="N202">
        <f t="shared" si="15"/>
        <v>19</v>
      </c>
    </row>
    <row r="203" spans="10:14" x14ac:dyDescent="0.15">
      <c r="J203" t="str">
        <f t="shared" si="14"/>
        <v>终极职业8b</v>
      </c>
      <c r="K203" s="3" t="s">
        <v>937</v>
      </c>
      <c r="L203">
        <f t="shared" si="12"/>
        <v>8</v>
      </c>
      <c r="M203" t="str">
        <f t="shared" si="12"/>
        <v>b</v>
      </c>
      <c r="N203">
        <f t="shared" si="15"/>
        <v>19</v>
      </c>
    </row>
    <row r="204" spans="10:14" x14ac:dyDescent="0.15">
      <c r="J204" t="str">
        <f t="shared" si="14"/>
        <v>终极职业8a</v>
      </c>
      <c r="K204" s="3" t="s">
        <v>937</v>
      </c>
      <c r="L204">
        <f t="shared" si="12"/>
        <v>8</v>
      </c>
      <c r="M204" t="str">
        <f t="shared" si="12"/>
        <v>a</v>
      </c>
      <c r="N204">
        <f t="shared" si="15"/>
        <v>20</v>
      </c>
    </row>
    <row r="205" spans="10:14" x14ac:dyDescent="0.15">
      <c r="J205" t="str">
        <f t="shared" si="14"/>
        <v>终极职业8s</v>
      </c>
      <c r="K205" s="3" t="s">
        <v>937</v>
      </c>
      <c r="L205">
        <f t="shared" si="12"/>
        <v>8</v>
      </c>
      <c r="M205" t="str">
        <f t="shared" si="12"/>
        <v>s</v>
      </c>
      <c r="N205">
        <f t="shared" si="15"/>
        <v>20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G3:AD30"/>
  <sheetViews>
    <sheetView workbookViewId="0">
      <selection activeCell="K7" sqref="K7"/>
    </sheetView>
  </sheetViews>
  <sheetFormatPr defaultRowHeight="13.5" x14ac:dyDescent="0.15"/>
  <cols>
    <col min="4" max="4" width="10.125" customWidth="1"/>
    <col min="8" max="8" width="18.375" customWidth="1"/>
    <col min="9" max="9" width="11.125" customWidth="1"/>
  </cols>
  <sheetData>
    <row r="3" spans="7:30" x14ac:dyDescent="0.15"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</row>
    <row r="4" spans="7:30" x14ac:dyDescent="0.15">
      <c r="G4" s="67" t="s">
        <v>226</v>
      </c>
      <c r="H4" s="67" t="s">
        <v>6</v>
      </c>
      <c r="I4" s="67" t="s">
        <v>1645</v>
      </c>
      <c r="J4" s="67" t="s">
        <v>1647</v>
      </c>
      <c r="K4" s="67" t="s">
        <v>1648</v>
      </c>
      <c r="L4" s="67" t="s">
        <v>1650</v>
      </c>
      <c r="M4" s="67" t="s">
        <v>216</v>
      </c>
      <c r="N4" s="67" t="s">
        <v>218</v>
      </c>
      <c r="O4" s="67" t="s">
        <v>217</v>
      </c>
      <c r="P4" s="67" t="s">
        <v>219</v>
      </c>
      <c r="Q4" s="67" t="s">
        <v>1678</v>
      </c>
      <c r="R4" s="67" t="s">
        <v>238</v>
      </c>
      <c r="S4" s="61" t="s">
        <v>1653</v>
      </c>
      <c r="T4" s="61" t="s">
        <v>1654</v>
      </c>
      <c r="U4" s="61" t="s">
        <v>1655</v>
      </c>
      <c r="V4" s="61" t="s">
        <v>1656</v>
      </c>
      <c r="W4" s="61" t="s">
        <v>1657</v>
      </c>
      <c r="X4" s="61" t="s">
        <v>1658</v>
      </c>
      <c r="Y4" s="61" t="s">
        <v>1659</v>
      </c>
      <c r="Z4" s="67" t="s">
        <v>220</v>
      </c>
      <c r="AA4" s="67" t="s">
        <v>221</v>
      </c>
      <c r="AB4" s="67" t="s">
        <v>222</v>
      </c>
      <c r="AC4" s="67" t="s">
        <v>223</v>
      </c>
      <c r="AD4" s="67" t="s">
        <v>224</v>
      </c>
    </row>
    <row r="7" spans="7:30" x14ac:dyDescent="0.15">
      <c r="G7" s="24">
        <v>1</v>
      </c>
      <c r="H7" s="24" t="s">
        <v>940</v>
      </c>
      <c r="J7">
        <v>1</v>
      </c>
      <c r="K7" s="23" t="s">
        <v>1719</v>
      </c>
    </row>
    <row r="8" spans="7:30" x14ac:dyDescent="0.15">
      <c r="G8" s="24">
        <v>2</v>
      </c>
      <c r="H8" s="24" t="s">
        <v>941</v>
      </c>
      <c r="J8">
        <v>2</v>
      </c>
      <c r="K8" s="23" t="s">
        <v>1720</v>
      </c>
    </row>
    <row r="9" spans="7:30" x14ac:dyDescent="0.15">
      <c r="G9" s="24">
        <v>3</v>
      </c>
      <c r="H9" s="24" t="s">
        <v>1640</v>
      </c>
      <c r="J9">
        <v>3</v>
      </c>
      <c r="K9" s="23" t="s">
        <v>1721</v>
      </c>
    </row>
    <row r="10" spans="7:30" x14ac:dyDescent="0.15">
      <c r="G10" s="24">
        <v>4</v>
      </c>
      <c r="H10" s="24" t="s">
        <v>1641</v>
      </c>
      <c r="J10">
        <v>4</v>
      </c>
      <c r="K10" s="23" t="s">
        <v>1722</v>
      </c>
    </row>
    <row r="11" spans="7:30" x14ac:dyDescent="0.15">
      <c r="G11" s="24">
        <v>5</v>
      </c>
      <c r="H11" s="24" t="s">
        <v>1642</v>
      </c>
      <c r="J11">
        <v>5</v>
      </c>
      <c r="K11" s="23" t="s">
        <v>1638</v>
      </c>
    </row>
    <row r="12" spans="7:30" x14ac:dyDescent="0.15">
      <c r="G12" s="24">
        <v>6</v>
      </c>
      <c r="H12" s="24" t="s">
        <v>1681</v>
      </c>
      <c r="J12">
        <v>6</v>
      </c>
      <c r="K12" s="23" t="s">
        <v>1639</v>
      </c>
    </row>
    <row r="13" spans="7:30" x14ac:dyDescent="0.15">
      <c r="G13" s="24">
        <v>7</v>
      </c>
      <c r="H13" s="24" t="s">
        <v>1643</v>
      </c>
      <c r="J13">
        <v>7</v>
      </c>
      <c r="K13" s="23" t="s">
        <v>1719</v>
      </c>
    </row>
    <row r="14" spans="7:30" x14ac:dyDescent="0.15">
      <c r="G14" s="24">
        <v>8</v>
      </c>
      <c r="H14" s="24" t="s">
        <v>942</v>
      </c>
      <c r="J14">
        <v>8</v>
      </c>
      <c r="K14" s="23" t="s">
        <v>1722</v>
      </c>
    </row>
    <row r="15" spans="7:30" x14ac:dyDescent="0.15">
      <c r="G15" s="24">
        <v>9</v>
      </c>
      <c r="H15" s="24" t="s">
        <v>943</v>
      </c>
      <c r="J15">
        <v>9</v>
      </c>
      <c r="K15" s="23" t="s">
        <v>1721</v>
      </c>
    </row>
    <row r="16" spans="7:30" x14ac:dyDescent="0.15">
      <c r="G16" s="24">
        <v>10</v>
      </c>
      <c r="H16" s="24" t="s">
        <v>944</v>
      </c>
      <c r="J16">
        <v>10</v>
      </c>
      <c r="K16" s="23" t="s">
        <v>1723</v>
      </c>
    </row>
    <row r="17" spans="7:11" x14ac:dyDescent="0.15">
      <c r="G17" s="24">
        <v>11</v>
      </c>
      <c r="H17" s="24" t="s">
        <v>1679</v>
      </c>
      <c r="J17">
        <v>11</v>
      </c>
      <c r="K17" s="23" t="s">
        <v>1720</v>
      </c>
    </row>
    <row r="18" spans="7:11" x14ac:dyDescent="0.15">
      <c r="G18" s="24">
        <v>12</v>
      </c>
      <c r="H18" s="24" t="s">
        <v>1680</v>
      </c>
      <c r="J18">
        <v>12</v>
      </c>
      <c r="K18" s="23" t="s">
        <v>1721</v>
      </c>
    </row>
    <row r="19" spans="7:11" x14ac:dyDescent="0.15">
      <c r="G19" s="24">
        <v>13</v>
      </c>
      <c r="H19" s="24" t="s">
        <v>1682</v>
      </c>
      <c r="J19">
        <v>13</v>
      </c>
      <c r="K19" s="23" t="s">
        <v>1722</v>
      </c>
    </row>
    <row r="20" spans="7:11" x14ac:dyDescent="0.15">
      <c r="G20" s="24">
        <v>14</v>
      </c>
      <c r="H20" s="24" t="s">
        <v>1683</v>
      </c>
      <c r="J20">
        <v>14</v>
      </c>
      <c r="K20" s="23" t="s">
        <v>1638</v>
      </c>
    </row>
    <row r="21" spans="7:11" x14ac:dyDescent="0.15">
      <c r="G21" s="24">
        <v>15</v>
      </c>
      <c r="H21" s="24" t="s">
        <v>1684</v>
      </c>
      <c r="J21">
        <v>15</v>
      </c>
      <c r="K21" s="23" t="s">
        <v>1639</v>
      </c>
    </row>
    <row r="22" spans="7:11" x14ac:dyDescent="0.15">
      <c r="G22" s="24">
        <v>16</v>
      </c>
      <c r="H22" s="24" t="s">
        <v>1685</v>
      </c>
      <c r="J22">
        <v>16</v>
      </c>
      <c r="K22" s="23" t="s">
        <v>1723</v>
      </c>
    </row>
    <row r="23" spans="7:11" x14ac:dyDescent="0.15">
      <c r="G23" s="24">
        <v>17</v>
      </c>
      <c r="H23" s="24" t="s">
        <v>1686</v>
      </c>
      <c r="J23">
        <v>17</v>
      </c>
      <c r="K23" s="23" t="s">
        <v>1720</v>
      </c>
    </row>
    <row r="24" spans="7:11" x14ac:dyDescent="0.15">
      <c r="G24" s="24">
        <v>18</v>
      </c>
      <c r="H24" s="24" t="s">
        <v>1687</v>
      </c>
      <c r="J24">
        <v>18</v>
      </c>
      <c r="K24" s="23" t="s">
        <v>1721</v>
      </c>
    </row>
    <row r="25" spans="7:11" x14ac:dyDescent="0.15">
      <c r="G25" s="24">
        <v>19</v>
      </c>
      <c r="H25" s="24" t="s">
        <v>1688</v>
      </c>
      <c r="J25">
        <v>19</v>
      </c>
      <c r="K25" s="23" t="s">
        <v>1722</v>
      </c>
    </row>
    <row r="26" spans="7:11" x14ac:dyDescent="0.15">
      <c r="G26" s="24">
        <v>20</v>
      </c>
      <c r="H26" s="24" t="s">
        <v>1690</v>
      </c>
      <c r="J26">
        <v>20</v>
      </c>
      <c r="K26" s="23" t="s">
        <v>1719</v>
      </c>
    </row>
    <row r="27" spans="7:11" x14ac:dyDescent="0.15">
      <c r="G27" s="24">
        <v>21</v>
      </c>
      <c r="H27" s="24" t="s">
        <v>1689</v>
      </c>
    </row>
    <row r="28" spans="7:11" x14ac:dyDescent="0.15">
      <c r="G28" s="24">
        <v>22</v>
      </c>
      <c r="H28" s="24" t="s">
        <v>1691</v>
      </c>
    </row>
    <row r="29" spans="7:11" x14ac:dyDescent="0.15">
      <c r="G29" s="24">
        <v>23</v>
      </c>
      <c r="H29" s="24" t="s">
        <v>1692</v>
      </c>
    </row>
    <row r="30" spans="7:11" x14ac:dyDescent="0.15">
      <c r="G30" s="24">
        <v>24</v>
      </c>
      <c r="H30" s="24" t="s">
        <v>1693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BN642"/>
  <sheetViews>
    <sheetView topLeftCell="L1" workbookViewId="0">
      <selection activeCell="P1" sqref="P1"/>
    </sheetView>
  </sheetViews>
  <sheetFormatPr defaultRowHeight="13.5" x14ac:dyDescent="0.15"/>
  <cols>
    <col min="4" max="4" width="16.875" customWidth="1"/>
    <col min="22" max="24" width="9" style="69"/>
  </cols>
  <sheetData>
    <row r="1" spans="2:66" x14ac:dyDescent="0.15">
      <c r="N1">
        <f>MAX(N3:N642)</f>
        <v>329</v>
      </c>
      <c r="AG1" s="75">
        <f>MAX(AG3:AG642)</f>
        <v>0.30582857142857145</v>
      </c>
    </row>
    <row r="2" spans="2:66" ht="14.25" x14ac:dyDescent="0.2">
      <c r="B2" s="16" t="s">
        <v>4</v>
      </c>
      <c r="C2" s="16" t="s">
        <v>105</v>
      </c>
      <c r="D2" s="17" t="s">
        <v>0</v>
      </c>
      <c r="E2" s="17" t="s">
        <v>45</v>
      </c>
      <c r="F2" s="17" t="s">
        <v>46</v>
      </c>
      <c r="G2" s="17" t="s">
        <v>47</v>
      </c>
      <c r="H2" s="17" t="s">
        <v>1</v>
      </c>
      <c r="I2" s="17" t="s">
        <v>117</v>
      </c>
      <c r="J2" s="17" t="s">
        <v>2</v>
      </c>
      <c r="K2" s="17" t="s">
        <v>118</v>
      </c>
      <c r="L2" s="17" t="s">
        <v>3</v>
      </c>
      <c r="M2" s="63" t="s">
        <v>1647</v>
      </c>
      <c r="N2" s="62" t="s">
        <v>5</v>
      </c>
      <c r="O2" s="62" t="s">
        <v>6</v>
      </c>
      <c r="P2" s="63" t="s">
        <v>1705</v>
      </c>
      <c r="Q2" s="63" t="s">
        <v>1647</v>
      </c>
      <c r="R2" s="63" t="s">
        <v>1648</v>
      </c>
      <c r="S2" s="63" t="s">
        <v>1650</v>
      </c>
      <c r="T2" s="63" t="s">
        <v>7</v>
      </c>
      <c r="U2" s="63" t="s">
        <v>8</v>
      </c>
      <c r="V2" s="65" t="s">
        <v>9</v>
      </c>
      <c r="W2" s="65" t="s">
        <v>10</v>
      </c>
      <c r="X2" s="65" t="s">
        <v>1678</v>
      </c>
      <c r="Y2" s="63" t="s">
        <v>42</v>
      </c>
      <c r="Z2" s="61" t="s">
        <v>1653</v>
      </c>
      <c r="AA2" s="61" t="s">
        <v>1654</v>
      </c>
      <c r="AB2" s="61" t="s">
        <v>1655</v>
      </c>
      <c r="AC2" s="61" t="s">
        <v>1656</v>
      </c>
      <c r="AD2" s="61" t="s">
        <v>1657</v>
      </c>
      <c r="AE2" s="61" t="s">
        <v>1658</v>
      </c>
      <c r="AF2" s="61" t="s">
        <v>1659</v>
      </c>
      <c r="AG2" s="63" t="s">
        <v>11</v>
      </c>
      <c r="AH2" s="63" t="s">
        <v>12</v>
      </c>
      <c r="AI2" s="63" t="s">
        <v>13</v>
      </c>
      <c r="AJ2" s="63" t="s">
        <v>14</v>
      </c>
      <c r="AK2" s="63" t="s">
        <v>15</v>
      </c>
      <c r="AL2" s="71"/>
    </row>
    <row r="3" spans="2:66" ht="14.25" x14ac:dyDescent="0.2">
      <c r="B3" s="16">
        <v>1</v>
      </c>
      <c r="C3" s="16" t="str">
        <f t="shared" ref="C3:C66" ca="1" si="0">VLOOKUP(G3&amp;INT(RAND()*(15-1)+1),dropimge,4,FALSE)</f>
        <v>IC1901</v>
      </c>
      <c r="D3" s="16" t="str">
        <f ca="1">E3&amp;F3&amp;G3</f>
        <v>璀璨的颓废戒指</v>
      </c>
      <c r="E3" s="16" t="str">
        <f t="shared" ref="E3:E66" ca="1" si="1">VLOOKUP(H3,dropaffix1,INT(RAND()*(6-2)+2),FALSE)</f>
        <v>璀璨的</v>
      </c>
      <c r="F3" s="16" t="str">
        <f t="shared" ref="F3:F66" ca="1" si="2">VLOOKUP(INT(RAND()*(21-1)+1),dropaffix2,2,FALSE)</f>
        <v>颓废</v>
      </c>
      <c r="G3" s="16" t="str">
        <f t="shared" ref="G3:G66" ca="1" si="3">VLOOKUP(INT(RAND()*(4-1)+1),dropaffix3,2,FALSE)</f>
        <v>戒指</v>
      </c>
      <c r="H3" s="16" t="s">
        <v>16</v>
      </c>
      <c r="I3" s="19" t="s">
        <v>21</v>
      </c>
      <c r="J3" s="3" t="s">
        <v>22</v>
      </c>
      <c r="K3" s="16">
        <f>VLOOKUP(J3,profession1,5,FALSE)</f>
        <v>12</v>
      </c>
      <c r="L3" s="16">
        <v>1</v>
      </c>
      <c r="M3" s="16">
        <f>[2]挂饰表!J3</f>
        <v>16</v>
      </c>
      <c r="N3" s="16">
        <f>[2]挂饰表!K3</f>
        <v>17</v>
      </c>
      <c r="O3" s="16">
        <f>[2]挂饰表!L3</f>
        <v>1</v>
      </c>
      <c r="P3" s="16">
        <f>[2]挂饰表!M3</f>
        <v>10</v>
      </c>
      <c r="Q3" s="16">
        <v>0</v>
      </c>
      <c r="R3" s="16">
        <f>[2]挂饰表!N3</f>
        <v>1</v>
      </c>
      <c r="S3" s="16">
        <f>[2]挂饰表!O3</f>
        <v>6</v>
      </c>
      <c r="T3" s="16">
        <f>[2]挂饰表!P3</f>
        <v>2</v>
      </c>
      <c r="U3" s="16">
        <f>[2]挂饰表!Q3</f>
        <v>4</v>
      </c>
      <c r="V3" s="20">
        <f>[2]挂饰表!R3</f>
        <v>8.0000000000000002E-3</v>
      </c>
      <c r="W3" s="20">
        <f>[2]挂饰表!S3</f>
        <v>4.0000000000000001E-3</v>
      </c>
      <c r="X3" s="20">
        <f>[2]挂饰表!T3</f>
        <v>5.0000000000000001E-3</v>
      </c>
      <c r="Y3" s="70">
        <f>[2]挂饰表!$I3</f>
        <v>0.08</v>
      </c>
      <c r="Z3" s="70">
        <f>[2]挂饰表!U3</f>
        <v>9.9009900990099098E-3</v>
      </c>
      <c r="AA3" s="70">
        <f>[2]挂饰表!V3</f>
        <v>6.5420560747663559E-2</v>
      </c>
      <c r="AB3" s="70">
        <f>[2]挂饰表!W3</f>
        <v>9.9009900990099098E-3</v>
      </c>
      <c r="AC3" s="70">
        <f>[2]挂饰表!X3</f>
        <v>9.9009900990099098E-3</v>
      </c>
      <c r="AD3" s="70">
        <f>[2]挂饰表!Y3</f>
        <v>9.9009900990099098E-3</v>
      </c>
      <c r="AE3" s="70">
        <f>[2]挂饰表!Z3</f>
        <v>9.9009900990099098E-3</v>
      </c>
      <c r="AF3" s="70">
        <f>[2]挂饰表!AA3</f>
        <v>9.9009900990099098E-3</v>
      </c>
      <c r="AG3" s="70">
        <f>$Y3*0.8</f>
        <v>6.4000000000000001E-2</v>
      </c>
      <c r="AH3" s="70">
        <f t="shared" ref="AH3:AK18" si="4">$Y3*0.8</f>
        <v>6.4000000000000001E-2</v>
      </c>
      <c r="AI3" s="70">
        <f t="shared" si="4"/>
        <v>6.4000000000000001E-2</v>
      </c>
      <c r="AJ3" s="70">
        <f t="shared" si="4"/>
        <v>6.4000000000000001E-2</v>
      </c>
      <c r="AK3" s="70">
        <f t="shared" si="4"/>
        <v>6.4000000000000001E-2</v>
      </c>
      <c r="AL3" s="71"/>
      <c r="BN3" t="s">
        <v>1695</v>
      </c>
    </row>
    <row r="4" spans="2:66" ht="14.25" x14ac:dyDescent="0.2">
      <c r="B4" s="16">
        <v>2</v>
      </c>
      <c r="C4" s="16" t="str">
        <f t="shared" ca="1" si="0"/>
        <v>IC1886</v>
      </c>
      <c r="D4" s="16" t="str">
        <f t="shared" ref="D4:D67" ca="1" si="5">E4&amp;F4&amp;G4</f>
        <v>传说的忏悔项链</v>
      </c>
      <c r="E4" s="16" t="str">
        <f t="shared" ca="1" si="1"/>
        <v>传说的</v>
      </c>
      <c r="F4" s="16" t="str">
        <f t="shared" ca="1" si="2"/>
        <v>忏悔</v>
      </c>
      <c r="G4" s="16" t="str">
        <f t="shared" ca="1" si="3"/>
        <v>项链</v>
      </c>
      <c r="H4" s="16" t="s">
        <v>17</v>
      </c>
      <c r="I4" s="19" t="s">
        <v>21</v>
      </c>
      <c r="J4" s="3" t="s">
        <v>22</v>
      </c>
      <c r="K4" s="16">
        <f t="shared" ref="K4:K67" si="6">VLOOKUP(J4,profession1,5,FALSE)</f>
        <v>12</v>
      </c>
      <c r="L4" s="16">
        <v>2</v>
      </c>
      <c r="M4" s="16">
        <f>[2]挂饰表!J4</f>
        <v>32</v>
      </c>
      <c r="N4" s="16">
        <f>[2]挂饰表!K4</f>
        <v>34</v>
      </c>
      <c r="O4" s="16">
        <f>[2]挂饰表!L4</f>
        <v>2</v>
      </c>
      <c r="P4" s="16">
        <f>[2]挂饰表!M4</f>
        <v>21</v>
      </c>
      <c r="Q4" s="16">
        <v>0</v>
      </c>
      <c r="R4" s="16">
        <f>[2]挂饰表!N4</f>
        <v>3</v>
      </c>
      <c r="S4" s="16">
        <f>[2]挂饰表!O4</f>
        <v>13</v>
      </c>
      <c r="T4" s="16">
        <f>[2]挂饰表!P4</f>
        <v>5</v>
      </c>
      <c r="U4" s="16">
        <f>[2]挂饰表!Q4</f>
        <v>8</v>
      </c>
      <c r="V4" s="20">
        <f>[2]挂饰表!R4</f>
        <v>1.6E-2</v>
      </c>
      <c r="W4" s="20">
        <f>[2]挂饰表!S4</f>
        <v>0.01</v>
      </c>
      <c r="X4" s="20">
        <f>[2]挂饰表!T4</f>
        <v>0.01</v>
      </c>
      <c r="Y4" s="70">
        <f>[2]挂饰表!$I4</f>
        <v>0.08</v>
      </c>
      <c r="Z4" s="70">
        <f>[2]挂饰表!U4</f>
        <v>2.4390243902439046E-2</v>
      </c>
      <c r="AA4" s="70">
        <f>[2]挂饰表!V4</f>
        <v>0.1266375545851528</v>
      </c>
      <c r="AB4" s="70">
        <f>[2]挂饰表!W4</f>
        <v>2.4390243902439046E-2</v>
      </c>
      <c r="AC4" s="70">
        <f>[2]挂饰表!X4</f>
        <v>2.4390243902439046E-2</v>
      </c>
      <c r="AD4" s="70">
        <f>[2]挂饰表!Y4</f>
        <v>2.4390243902439046E-2</v>
      </c>
      <c r="AE4" s="70">
        <f>[2]挂饰表!Z4</f>
        <v>2.4390243902439046E-2</v>
      </c>
      <c r="AF4" s="70">
        <f>[2]挂饰表!AA4</f>
        <v>2.4390243902439046E-2</v>
      </c>
      <c r="AG4" s="70">
        <f t="shared" ref="AG4:AK66" si="7">$Y4*0.8</f>
        <v>6.4000000000000001E-2</v>
      </c>
      <c r="AH4" s="70">
        <f t="shared" si="4"/>
        <v>6.4000000000000001E-2</v>
      </c>
      <c r="AI4" s="70">
        <f t="shared" si="4"/>
        <v>6.4000000000000001E-2</v>
      </c>
      <c r="AJ4" s="70">
        <f t="shared" si="4"/>
        <v>6.4000000000000001E-2</v>
      </c>
      <c r="AK4" s="70">
        <f t="shared" si="4"/>
        <v>6.4000000000000001E-2</v>
      </c>
      <c r="AL4" s="71"/>
      <c r="BN4" t="s">
        <v>1696</v>
      </c>
    </row>
    <row r="5" spans="2:66" ht="14.25" x14ac:dyDescent="0.2">
      <c r="B5" s="16">
        <v>3</v>
      </c>
      <c r="C5" s="16" t="str">
        <f t="shared" ca="1" si="0"/>
        <v>IC1857</v>
      </c>
      <c r="D5" s="16" t="str">
        <f t="shared" ca="1" si="5"/>
        <v>璀璨的魔王戒指</v>
      </c>
      <c r="E5" s="16" t="str">
        <f t="shared" ca="1" si="1"/>
        <v>璀璨的</v>
      </c>
      <c r="F5" s="16" t="str">
        <f t="shared" ca="1" si="2"/>
        <v>魔王</v>
      </c>
      <c r="G5" s="16" t="str">
        <f t="shared" ca="1" si="3"/>
        <v>戒指</v>
      </c>
      <c r="H5" s="16" t="s">
        <v>17</v>
      </c>
      <c r="I5" s="19" t="s">
        <v>21</v>
      </c>
      <c r="J5" s="3" t="s">
        <v>22</v>
      </c>
      <c r="K5" s="16">
        <f t="shared" si="6"/>
        <v>12</v>
      </c>
      <c r="L5" s="16">
        <v>3</v>
      </c>
      <c r="M5" s="16">
        <f>[2]挂饰表!J5</f>
        <v>48</v>
      </c>
      <c r="N5" s="16">
        <f>[2]挂饰表!K5</f>
        <v>51</v>
      </c>
      <c r="O5" s="16">
        <f>[2]挂饰表!L5</f>
        <v>3</v>
      </c>
      <c r="P5" s="16">
        <f>[2]挂饰表!M5</f>
        <v>31</v>
      </c>
      <c r="Q5" s="16">
        <v>0</v>
      </c>
      <c r="R5" s="16">
        <f>[2]挂饰表!N5</f>
        <v>5</v>
      </c>
      <c r="S5" s="16">
        <f>[2]挂饰表!O5</f>
        <v>20</v>
      </c>
      <c r="T5" s="16">
        <f>[2]挂饰表!P5</f>
        <v>8</v>
      </c>
      <c r="U5" s="16">
        <f>[2]挂饰表!Q5</f>
        <v>12</v>
      </c>
      <c r="V5" s="20">
        <f>[2]挂饰表!R5</f>
        <v>2.4E-2</v>
      </c>
      <c r="W5" s="20">
        <f>[2]挂饰表!S5</f>
        <v>1.6E-2</v>
      </c>
      <c r="X5" s="20">
        <f>[2]挂饰表!T5</f>
        <v>1.4999999999999999E-2</v>
      </c>
      <c r="Y5" s="70">
        <f>[2]挂饰表!$I5</f>
        <v>0.08</v>
      </c>
      <c r="Z5" s="70">
        <f>[2]挂饰表!U5</f>
        <v>3.3816425120772986E-2</v>
      </c>
      <c r="AA5" s="70">
        <f>[2]挂饰表!V5</f>
        <v>0.17695473251028804</v>
      </c>
      <c r="AB5" s="70">
        <f>[2]挂饰表!W5</f>
        <v>3.3816425120772986E-2</v>
      </c>
      <c r="AC5" s="70">
        <f>[2]挂饰表!X5</f>
        <v>3.3816425120772986E-2</v>
      </c>
      <c r="AD5" s="70">
        <f>[2]挂饰表!Y5</f>
        <v>3.3816425120772986E-2</v>
      </c>
      <c r="AE5" s="70">
        <f>[2]挂饰表!Z5</f>
        <v>3.3816425120772986E-2</v>
      </c>
      <c r="AF5" s="70">
        <f>[2]挂饰表!AA5</f>
        <v>3.3816425120772986E-2</v>
      </c>
      <c r="AG5" s="70">
        <f t="shared" si="7"/>
        <v>6.4000000000000001E-2</v>
      </c>
      <c r="AH5" s="70">
        <f t="shared" si="4"/>
        <v>6.4000000000000001E-2</v>
      </c>
      <c r="AI5" s="70">
        <f t="shared" si="4"/>
        <v>6.4000000000000001E-2</v>
      </c>
      <c r="AJ5" s="70">
        <f t="shared" si="4"/>
        <v>6.4000000000000001E-2</v>
      </c>
      <c r="AK5" s="70">
        <f t="shared" si="4"/>
        <v>6.4000000000000001E-2</v>
      </c>
      <c r="AL5" s="71"/>
      <c r="BN5" t="s">
        <v>1697</v>
      </c>
    </row>
    <row r="6" spans="2:66" ht="14.25" x14ac:dyDescent="0.2">
      <c r="B6" s="16">
        <v>4</v>
      </c>
      <c r="C6" s="16" t="str">
        <f t="shared" ca="1" si="0"/>
        <v>IC1895</v>
      </c>
      <c r="D6" s="16" t="str">
        <f t="shared" ca="1" si="5"/>
        <v>神秘的卡尼亚项链</v>
      </c>
      <c r="E6" s="16" t="str">
        <f t="shared" ca="1" si="1"/>
        <v>神秘的</v>
      </c>
      <c r="F6" s="16" t="str">
        <f t="shared" ca="1" si="2"/>
        <v>卡尼亚</v>
      </c>
      <c r="G6" s="16" t="str">
        <f t="shared" ca="1" si="3"/>
        <v>项链</v>
      </c>
      <c r="H6" s="16" t="s">
        <v>16</v>
      </c>
      <c r="I6" s="19" t="s">
        <v>21</v>
      </c>
      <c r="J6" s="3" t="s">
        <v>22</v>
      </c>
      <c r="K6" s="16">
        <f t="shared" si="6"/>
        <v>12</v>
      </c>
      <c r="L6" s="16">
        <v>4</v>
      </c>
      <c r="M6" s="16">
        <f>[2]挂饰表!J6</f>
        <v>64</v>
      </c>
      <c r="N6" s="16">
        <f>[2]挂饰表!K6</f>
        <v>68</v>
      </c>
      <c r="O6" s="16">
        <f>[2]挂饰表!L6</f>
        <v>4</v>
      </c>
      <c r="P6" s="16">
        <f>[2]挂饰表!M6</f>
        <v>42</v>
      </c>
      <c r="Q6" s="16">
        <v>0</v>
      </c>
      <c r="R6" s="16">
        <f>[2]挂饰表!N6</f>
        <v>7</v>
      </c>
      <c r="S6" s="16">
        <f>[2]挂饰表!O6</f>
        <v>26</v>
      </c>
      <c r="T6" s="16">
        <f>[2]挂饰表!P6</f>
        <v>11</v>
      </c>
      <c r="U6" s="16">
        <f>[2]挂饰表!Q6</f>
        <v>17</v>
      </c>
      <c r="V6" s="20">
        <f>[2]挂饰表!R6</f>
        <v>3.4000000000000002E-2</v>
      </c>
      <c r="W6" s="20">
        <f>[2]挂饰表!S6</f>
        <v>2.2000000000000002E-2</v>
      </c>
      <c r="X6" s="20">
        <f>[2]挂饰表!T6</f>
        <v>2.1250000000000002E-2</v>
      </c>
      <c r="Y6" s="70">
        <f>[2]挂饰表!$I6</f>
        <v>0.08</v>
      </c>
      <c r="Z6" s="70">
        <f>[2]挂饰表!U6</f>
        <v>4.7619047619047672E-2</v>
      </c>
      <c r="AA6" s="70">
        <f>[2]挂饰表!V6</f>
        <v>0.22480620155038755</v>
      </c>
      <c r="AB6" s="70">
        <f>[2]挂饰表!W6</f>
        <v>4.7619047619047672E-2</v>
      </c>
      <c r="AC6" s="70">
        <f>[2]挂饰表!X6</f>
        <v>4.7619047619047672E-2</v>
      </c>
      <c r="AD6" s="70">
        <f>[2]挂饰表!Y6</f>
        <v>4.7619047619047672E-2</v>
      </c>
      <c r="AE6" s="70">
        <f>[2]挂饰表!Z6</f>
        <v>4.7619047619047672E-2</v>
      </c>
      <c r="AF6" s="70">
        <f>[2]挂饰表!AA6</f>
        <v>4.7619047619047672E-2</v>
      </c>
      <c r="AG6" s="70">
        <f t="shared" si="7"/>
        <v>6.4000000000000001E-2</v>
      </c>
      <c r="AH6" s="70">
        <f t="shared" si="4"/>
        <v>6.4000000000000001E-2</v>
      </c>
      <c r="AI6" s="70">
        <f t="shared" si="4"/>
        <v>6.4000000000000001E-2</v>
      </c>
      <c r="AJ6" s="70">
        <f t="shared" si="4"/>
        <v>6.4000000000000001E-2</v>
      </c>
      <c r="AK6" s="70">
        <f t="shared" si="4"/>
        <v>6.4000000000000001E-2</v>
      </c>
      <c r="AL6" s="71"/>
      <c r="BN6" t="s">
        <v>1698</v>
      </c>
    </row>
    <row r="7" spans="2:66" ht="14.25" x14ac:dyDescent="0.2">
      <c r="B7" s="16">
        <v>5</v>
      </c>
      <c r="C7" s="16" t="str">
        <f t="shared" ca="1" si="0"/>
        <v>IC1852</v>
      </c>
      <c r="D7" s="16" t="str">
        <f t="shared" ca="1" si="5"/>
        <v>神奇的卡尼亚戒指</v>
      </c>
      <c r="E7" s="16" t="str">
        <f t="shared" ca="1" si="1"/>
        <v>神奇的</v>
      </c>
      <c r="F7" s="16" t="str">
        <f t="shared" ca="1" si="2"/>
        <v>卡尼亚</v>
      </c>
      <c r="G7" s="16" t="str">
        <f t="shared" ca="1" si="3"/>
        <v>戒指</v>
      </c>
      <c r="H7" s="16" t="s">
        <v>17</v>
      </c>
      <c r="I7" s="19" t="s">
        <v>21</v>
      </c>
      <c r="J7" s="3" t="s">
        <v>22</v>
      </c>
      <c r="K7" s="16">
        <f t="shared" si="6"/>
        <v>12</v>
      </c>
      <c r="L7" s="16">
        <v>5</v>
      </c>
      <c r="M7" s="16">
        <f>[2]挂饰表!J7</f>
        <v>80</v>
      </c>
      <c r="N7" s="16">
        <f>[2]挂饰表!K7</f>
        <v>85</v>
      </c>
      <c r="O7" s="16">
        <f>[2]挂饰表!L7</f>
        <v>5</v>
      </c>
      <c r="P7" s="16">
        <f>[2]挂饰表!M7</f>
        <v>52</v>
      </c>
      <c r="Q7" s="16">
        <v>0</v>
      </c>
      <c r="R7" s="16">
        <f>[2]挂饰表!N7</f>
        <v>9</v>
      </c>
      <c r="S7" s="16">
        <f>[2]挂饰表!O7</f>
        <v>33</v>
      </c>
      <c r="T7" s="16">
        <f>[2]挂饰表!P7</f>
        <v>14</v>
      </c>
      <c r="U7" s="16">
        <f>[2]挂饰表!Q7</f>
        <v>21</v>
      </c>
      <c r="V7" s="20">
        <f>[2]挂饰表!R7</f>
        <v>4.2000000000000003E-2</v>
      </c>
      <c r="W7" s="20">
        <f>[2]挂饰表!S7</f>
        <v>2.7999999999999997E-2</v>
      </c>
      <c r="X7" s="20">
        <f>[2]挂饰表!T7</f>
        <v>2.6249999999999999E-2</v>
      </c>
      <c r="Y7" s="70">
        <f>[2]挂饰表!$I7</f>
        <v>8.5428571428571423E-2</v>
      </c>
      <c r="Z7" s="70">
        <f>[2]挂饰表!U7</f>
        <v>5.6603773584905648E-2</v>
      </c>
      <c r="AA7" s="70">
        <f>[2]挂饰表!V7</f>
        <v>0.26470588235294112</v>
      </c>
      <c r="AB7" s="70">
        <f>[2]挂饰表!W7</f>
        <v>5.6603773584905648E-2</v>
      </c>
      <c r="AC7" s="70">
        <f>[2]挂饰表!X7</f>
        <v>5.6603773584905648E-2</v>
      </c>
      <c r="AD7" s="70">
        <f>[2]挂饰表!Y7</f>
        <v>5.6603773584905648E-2</v>
      </c>
      <c r="AE7" s="70">
        <f>[2]挂饰表!Z7</f>
        <v>5.6603773584905648E-2</v>
      </c>
      <c r="AF7" s="70">
        <f>[2]挂饰表!AA7</f>
        <v>5.6603773584905648E-2</v>
      </c>
      <c r="AG7" s="70">
        <f t="shared" si="7"/>
        <v>6.8342857142857136E-2</v>
      </c>
      <c r="AH7" s="70">
        <f t="shared" si="4"/>
        <v>6.8342857142857136E-2</v>
      </c>
      <c r="AI7" s="70">
        <f t="shared" si="4"/>
        <v>6.8342857142857136E-2</v>
      </c>
      <c r="AJ7" s="70">
        <f t="shared" si="4"/>
        <v>6.8342857142857136E-2</v>
      </c>
      <c r="AK7" s="70">
        <f t="shared" si="4"/>
        <v>6.8342857142857136E-2</v>
      </c>
      <c r="AL7" s="71"/>
      <c r="BN7" t="s">
        <v>1699</v>
      </c>
    </row>
    <row r="8" spans="2:66" ht="14.25" x14ac:dyDescent="0.2">
      <c r="B8" s="16">
        <v>6</v>
      </c>
      <c r="C8" s="16" t="str">
        <f t="shared" ca="1" si="0"/>
        <v>IC1902</v>
      </c>
      <c r="D8" s="16" t="str">
        <f t="shared" ca="1" si="5"/>
        <v>神秘的空灵戒指</v>
      </c>
      <c r="E8" s="16" t="str">
        <f t="shared" ca="1" si="1"/>
        <v>神秘的</v>
      </c>
      <c r="F8" s="16" t="str">
        <f t="shared" ca="1" si="2"/>
        <v>空灵</v>
      </c>
      <c r="G8" s="16" t="str">
        <f t="shared" ca="1" si="3"/>
        <v>戒指</v>
      </c>
      <c r="H8" s="16" t="s">
        <v>16</v>
      </c>
      <c r="I8" s="19" t="s">
        <v>21</v>
      </c>
      <c r="J8" s="3" t="s">
        <v>22</v>
      </c>
      <c r="K8" s="16">
        <f t="shared" si="6"/>
        <v>12</v>
      </c>
      <c r="L8" s="16">
        <v>6</v>
      </c>
      <c r="M8" s="16">
        <f>[2]挂饰表!J8</f>
        <v>96</v>
      </c>
      <c r="N8" s="16">
        <f>[2]挂饰表!K8</f>
        <v>102</v>
      </c>
      <c r="O8" s="16">
        <f>[2]挂饰表!L8</f>
        <v>6</v>
      </c>
      <c r="P8" s="16">
        <f>[2]挂饰表!M8</f>
        <v>63</v>
      </c>
      <c r="Q8" s="16">
        <v>0</v>
      </c>
      <c r="R8" s="16">
        <f>[2]挂饰表!N8</f>
        <v>11</v>
      </c>
      <c r="S8" s="16">
        <f>[2]挂饰表!O8</f>
        <v>40</v>
      </c>
      <c r="T8" s="16">
        <f>[2]挂饰表!P8</f>
        <v>17</v>
      </c>
      <c r="U8" s="16">
        <f>[2]挂饰表!Q8</f>
        <v>25</v>
      </c>
      <c r="V8" s="20">
        <f>[2]挂饰表!R8</f>
        <v>0.05</v>
      </c>
      <c r="W8" s="20">
        <f>[2]挂饰表!S8</f>
        <v>3.4000000000000002E-2</v>
      </c>
      <c r="X8" s="20">
        <f>[2]挂饰表!T8</f>
        <v>3.125E-2</v>
      </c>
      <c r="Y8" s="70">
        <f>[2]挂饰表!$I8</f>
        <v>0.10285714285714287</v>
      </c>
      <c r="Z8" s="70">
        <f>[2]挂饰表!U8</f>
        <v>6.5420560747663559E-2</v>
      </c>
      <c r="AA8" s="70">
        <f>[2]挂饰表!V8</f>
        <v>0.30069930069930073</v>
      </c>
      <c r="AB8" s="70">
        <f>[2]挂饰表!W8</f>
        <v>6.5420560747663559E-2</v>
      </c>
      <c r="AC8" s="70">
        <f>[2]挂饰表!X8</f>
        <v>6.5420560747663559E-2</v>
      </c>
      <c r="AD8" s="70">
        <f>[2]挂饰表!Y8</f>
        <v>6.5420560747663559E-2</v>
      </c>
      <c r="AE8" s="70">
        <f>[2]挂饰表!Z8</f>
        <v>6.5420560747663559E-2</v>
      </c>
      <c r="AF8" s="70">
        <f>[2]挂饰表!AA8</f>
        <v>6.5420560747663559E-2</v>
      </c>
      <c r="AG8" s="70">
        <f t="shared" si="7"/>
        <v>8.2285714285714295E-2</v>
      </c>
      <c r="AH8" s="70">
        <f t="shared" si="4"/>
        <v>8.2285714285714295E-2</v>
      </c>
      <c r="AI8" s="70">
        <f t="shared" si="4"/>
        <v>8.2285714285714295E-2</v>
      </c>
      <c r="AJ8" s="70">
        <f t="shared" si="4"/>
        <v>8.2285714285714295E-2</v>
      </c>
      <c r="AK8" s="70">
        <f t="shared" si="4"/>
        <v>8.2285714285714295E-2</v>
      </c>
      <c r="AL8" s="71"/>
      <c r="BN8" t="s">
        <v>1700</v>
      </c>
    </row>
    <row r="9" spans="2:66" ht="14.25" x14ac:dyDescent="0.2">
      <c r="B9" s="16">
        <v>7</v>
      </c>
      <c r="C9" s="16" t="str">
        <f t="shared" ca="1" si="0"/>
        <v>IC1875</v>
      </c>
      <c r="D9" s="16" t="str">
        <f t="shared" ca="1" si="5"/>
        <v>传说的混乱护腕</v>
      </c>
      <c r="E9" s="16" t="str">
        <f t="shared" ca="1" si="1"/>
        <v>传说的</v>
      </c>
      <c r="F9" s="16" t="str">
        <f t="shared" ca="1" si="2"/>
        <v>混乱</v>
      </c>
      <c r="G9" s="16" t="str">
        <f t="shared" ca="1" si="3"/>
        <v>护腕</v>
      </c>
      <c r="H9" s="16" t="s">
        <v>17</v>
      </c>
      <c r="I9" s="19" t="s">
        <v>21</v>
      </c>
      <c r="J9" s="3" t="s">
        <v>22</v>
      </c>
      <c r="K9" s="16">
        <f t="shared" si="6"/>
        <v>12</v>
      </c>
      <c r="L9" s="16">
        <v>7</v>
      </c>
      <c r="M9" s="16">
        <f>[2]挂饰表!J9</f>
        <v>112</v>
      </c>
      <c r="N9" s="16">
        <f>[2]挂饰表!K9</f>
        <v>120</v>
      </c>
      <c r="O9" s="16">
        <f>[2]挂饰表!L9</f>
        <v>8</v>
      </c>
      <c r="P9" s="16">
        <f>[2]挂饰表!M9</f>
        <v>73</v>
      </c>
      <c r="Q9" s="16">
        <v>0</v>
      </c>
      <c r="R9" s="16">
        <f>[2]挂饰表!N9</f>
        <v>13</v>
      </c>
      <c r="S9" s="16">
        <f>[2]挂饰表!O9</f>
        <v>47</v>
      </c>
      <c r="T9" s="16">
        <f>[2]挂饰表!P9</f>
        <v>20</v>
      </c>
      <c r="U9" s="16">
        <f>[2]挂饰表!Q9</f>
        <v>30</v>
      </c>
      <c r="V9" s="20">
        <f>[2]挂饰表!R9</f>
        <v>0.06</v>
      </c>
      <c r="W9" s="20">
        <f>[2]挂饰表!S9</f>
        <v>0.04</v>
      </c>
      <c r="X9" s="20">
        <f>[2]挂饰表!T9</f>
        <v>3.7499999999999999E-2</v>
      </c>
      <c r="Y9" s="70">
        <f>[2]挂饰表!$I9</f>
        <v>0.12085714285714286</v>
      </c>
      <c r="Z9" s="70">
        <f>[2]挂饰表!U9</f>
        <v>7.8341013824884786E-2</v>
      </c>
      <c r="AA9" s="70">
        <f>[2]挂饰表!V9</f>
        <v>0.33554817275747506</v>
      </c>
      <c r="AB9" s="70">
        <f>[2]挂饰表!W9</f>
        <v>7.8341013824884786E-2</v>
      </c>
      <c r="AC9" s="70">
        <f>[2]挂饰表!X9</f>
        <v>7.8341013824884786E-2</v>
      </c>
      <c r="AD9" s="70">
        <f>[2]挂饰表!Y9</f>
        <v>7.8341013824884786E-2</v>
      </c>
      <c r="AE9" s="70">
        <f>[2]挂饰表!Z9</f>
        <v>7.8341013824884786E-2</v>
      </c>
      <c r="AF9" s="70">
        <f>[2]挂饰表!AA9</f>
        <v>7.8341013824884786E-2</v>
      </c>
      <c r="AG9" s="70">
        <f t="shared" si="7"/>
        <v>9.6685714285714291E-2</v>
      </c>
      <c r="AH9" s="70">
        <f t="shared" si="4"/>
        <v>9.6685714285714291E-2</v>
      </c>
      <c r="AI9" s="70">
        <f t="shared" si="4"/>
        <v>9.6685714285714291E-2</v>
      </c>
      <c r="AJ9" s="70">
        <f t="shared" si="4"/>
        <v>9.6685714285714291E-2</v>
      </c>
      <c r="AK9" s="70">
        <f t="shared" si="4"/>
        <v>9.6685714285714291E-2</v>
      </c>
      <c r="AL9" s="71"/>
      <c r="BN9" t="s">
        <v>1701</v>
      </c>
    </row>
    <row r="10" spans="2:66" ht="14.25" x14ac:dyDescent="0.2">
      <c r="B10" s="16">
        <v>8</v>
      </c>
      <c r="C10" s="16" t="str">
        <f t="shared" ca="1" si="0"/>
        <v>IC1877</v>
      </c>
      <c r="D10" s="16" t="str">
        <f t="shared" ca="1" si="5"/>
        <v>神秘的混乱项链</v>
      </c>
      <c r="E10" s="16" t="str">
        <f t="shared" ca="1" si="1"/>
        <v>神秘的</v>
      </c>
      <c r="F10" s="16" t="str">
        <f t="shared" ca="1" si="2"/>
        <v>混乱</v>
      </c>
      <c r="G10" s="16" t="str">
        <f t="shared" ca="1" si="3"/>
        <v>项链</v>
      </c>
      <c r="H10" s="16" t="s">
        <v>239</v>
      </c>
      <c r="I10" s="19" t="s">
        <v>21</v>
      </c>
      <c r="J10" s="3" t="s">
        <v>22</v>
      </c>
      <c r="K10" s="16">
        <f t="shared" si="6"/>
        <v>12</v>
      </c>
      <c r="L10" s="16">
        <v>8</v>
      </c>
      <c r="M10" s="16">
        <f>[2]挂饰表!J10</f>
        <v>128</v>
      </c>
      <c r="N10" s="16">
        <f>[2]挂饰表!K10</f>
        <v>137</v>
      </c>
      <c r="O10" s="16">
        <f>[2]挂饰表!L10</f>
        <v>9</v>
      </c>
      <c r="P10" s="16">
        <f>[2]挂饰表!M10</f>
        <v>84</v>
      </c>
      <c r="Q10" s="16">
        <v>0</v>
      </c>
      <c r="R10" s="16">
        <f>[2]挂饰表!N10</f>
        <v>15</v>
      </c>
      <c r="S10" s="16">
        <f>[2]挂饰表!O10</f>
        <v>53</v>
      </c>
      <c r="T10" s="16">
        <f>[2]挂饰表!P10</f>
        <v>23</v>
      </c>
      <c r="U10" s="16">
        <f>[2]挂饰表!Q10</f>
        <v>34</v>
      </c>
      <c r="V10" s="20">
        <f>[2]挂饰表!R10</f>
        <v>6.8000000000000005E-2</v>
      </c>
      <c r="W10" s="20">
        <f>[2]挂饰表!S10</f>
        <v>4.5999999999999999E-2</v>
      </c>
      <c r="X10" s="20">
        <f>[2]挂饰表!T10</f>
        <v>4.2500000000000003E-2</v>
      </c>
      <c r="Y10" s="70">
        <f>[2]挂饰表!$I10</f>
        <v>0.13800000000000001</v>
      </c>
      <c r="Z10" s="70">
        <f>[2]挂饰表!U10</f>
        <v>8.6757990867579959E-2</v>
      </c>
      <c r="AA10" s="70">
        <f>[2]挂饰表!V10</f>
        <v>0.36507936507936511</v>
      </c>
      <c r="AB10" s="70">
        <f>[2]挂饰表!W10</f>
        <v>8.6757990867579959E-2</v>
      </c>
      <c r="AC10" s="70">
        <f>[2]挂饰表!X10</f>
        <v>8.6757990867579959E-2</v>
      </c>
      <c r="AD10" s="70">
        <f>[2]挂饰表!Y10</f>
        <v>8.6757990867579959E-2</v>
      </c>
      <c r="AE10" s="70">
        <f>[2]挂饰表!Z10</f>
        <v>8.6757990867579959E-2</v>
      </c>
      <c r="AF10" s="70">
        <f>[2]挂饰表!AA10</f>
        <v>8.6757990867579959E-2</v>
      </c>
      <c r="AG10" s="70">
        <f t="shared" si="7"/>
        <v>0.11040000000000001</v>
      </c>
      <c r="AH10" s="70">
        <f t="shared" si="4"/>
        <v>0.11040000000000001</v>
      </c>
      <c r="AI10" s="70">
        <f t="shared" si="4"/>
        <v>0.11040000000000001</v>
      </c>
      <c r="AJ10" s="70">
        <f t="shared" si="4"/>
        <v>0.11040000000000001</v>
      </c>
      <c r="AK10" s="70">
        <f t="shared" si="4"/>
        <v>0.11040000000000001</v>
      </c>
      <c r="AL10" s="71"/>
      <c r="BN10" t="s">
        <v>1702</v>
      </c>
    </row>
    <row r="11" spans="2:66" ht="14.25" x14ac:dyDescent="0.2">
      <c r="B11" s="16">
        <v>9</v>
      </c>
      <c r="C11" s="16" t="str">
        <f t="shared" ca="1" si="0"/>
        <v>IC1886</v>
      </c>
      <c r="D11" s="16" t="str">
        <f t="shared" ca="1" si="5"/>
        <v>闪耀的玄铁项链</v>
      </c>
      <c r="E11" s="16" t="str">
        <f t="shared" ca="1" si="1"/>
        <v>闪耀的</v>
      </c>
      <c r="F11" s="16" t="str">
        <f t="shared" ca="1" si="2"/>
        <v>玄铁</v>
      </c>
      <c r="G11" s="16" t="str">
        <f t="shared" ca="1" si="3"/>
        <v>项链</v>
      </c>
      <c r="H11" s="16" t="s">
        <v>18</v>
      </c>
      <c r="I11" s="19" t="s">
        <v>147</v>
      </c>
      <c r="J11" s="3" t="s">
        <v>22</v>
      </c>
      <c r="K11" s="16">
        <f t="shared" si="6"/>
        <v>12</v>
      </c>
      <c r="L11" s="16">
        <f>L3</f>
        <v>1</v>
      </c>
      <c r="M11" s="16">
        <f>[2]挂饰表!J11</f>
        <v>12</v>
      </c>
      <c r="N11" s="16">
        <f>[2]挂饰表!K11</f>
        <v>19</v>
      </c>
      <c r="O11" s="16">
        <f>[2]挂饰表!L11</f>
        <v>1</v>
      </c>
      <c r="P11" s="16">
        <f>[2]挂饰表!M11</f>
        <v>11</v>
      </c>
      <c r="Q11" s="16">
        <v>0</v>
      </c>
      <c r="R11" s="16">
        <f>[2]挂饰表!N11</f>
        <v>2</v>
      </c>
      <c r="S11" s="16">
        <f>[2]挂饰表!O11</f>
        <v>7</v>
      </c>
      <c r="T11" s="16">
        <f>[2]挂饰表!P11</f>
        <v>3</v>
      </c>
      <c r="U11" s="16">
        <f>[2]挂饰表!Q11</f>
        <v>4</v>
      </c>
      <c r="V11" s="20">
        <f>[2]挂饰表!R11</f>
        <v>8.0000000000000002E-3</v>
      </c>
      <c r="W11" s="20">
        <f>[2]挂饰表!S11</f>
        <v>6.0000000000000001E-3</v>
      </c>
      <c r="X11" s="20">
        <f>[2]挂饰表!T11</f>
        <v>5.0000000000000001E-3</v>
      </c>
      <c r="Y11" s="70">
        <f>[2]挂饰表!$I11</f>
        <v>0.08</v>
      </c>
      <c r="Z11" s="70">
        <f>[2]挂饰表!U11</f>
        <v>1.4778325123152691E-2</v>
      </c>
      <c r="AA11" s="70">
        <f>[2]挂饰表!V11</f>
        <v>7.407407407407407E-2</v>
      </c>
      <c r="AB11" s="70">
        <f>[2]挂饰表!W11</f>
        <v>1.4778325123152691E-2</v>
      </c>
      <c r="AC11" s="70">
        <f>[2]挂饰表!X11</f>
        <v>1.4778325123152691E-2</v>
      </c>
      <c r="AD11" s="70">
        <f>[2]挂饰表!Y11</f>
        <v>1.4778325123152691E-2</v>
      </c>
      <c r="AE11" s="70">
        <f>[2]挂饰表!Z11</f>
        <v>1.4778325123152691E-2</v>
      </c>
      <c r="AF11" s="70">
        <f>[2]挂饰表!AA11</f>
        <v>1.4778325123152691E-2</v>
      </c>
      <c r="AG11" s="70">
        <f t="shared" si="7"/>
        <v>6.4000000000000001E-2</v>
      </c>
      <c r="AH11" s="70">
        <f t="shared" si="4"/>
        <v>6.4000000000000001E-2</v>
      </c>
      <c r="AI11" s="70">
        <f t="shared" si="4"/>
        <v>6.4000000000000001E-2</v>
      </c>
      <c r="AJ11" s="70">
        <f t="shared" si="4"/>
        <v>6.4000000000000001E-2</v>
      </c>
      <c r="AK11" s="70">
        <f t="shared" si="4"/>
        <v>6.4000000000000001E-2</v>
      </c>
      <c r="AL11" s="71"/>
      <c r="BN11" t="s">
        <v>1703</v>
      </c>
    </row>
    <row r="12" spans="2:66" ht="14.25" x14ac:dyDescent="0.2">
      <c r="B12" s="16">
        <v>10</v>
      </c>
      <c r="C12" s="16" t="str">
        <f t="shared" ca="1" si="0"/>
        <v>IC1877</v>
      </c>
      <c r="D12" s="16" t="str">
        <f t="shared" ca="1" si="5"/>
        <v>拉风的遗迹项链</v>
      </c>
      <c r="E12" s="16" t="str">
        <f t="shared" ca="1" si="1"/>
        <v>拉风的</v>
      </c>
      <c r="F12" s="16" t="str">
        <f t="shared" ca="1" si="2"/>
        <v>遗迹</v>
      </c>
      <c r="G12" s="16" t="str">
        <f t="shared" ca="1" si="3"/>
        <v>项链</v>
      </c>
      <c r="H12" s="16" t="s">
        <v>18</v>
      </c>
      <c r="I12" s="19" t="s">
        <v>21</v>
      </c>
      <c r="J12" s="3" t="s">
        <v>22</v>
      </c>
      <c r="K12" s="16">
        <f t="shared" si="6"/>
        <v>12</v>
      </c>
      <c r="L12" s="16">
        <f t="shared" ref="L12:L75" si="8">L4</f>
        <v>2</v>
      </c>
      <c r="M12" s="16">
        <f>[2]挂饰表!J12</f>
        <v>24</v>
      </c>
      <c r="N12" s="16">
        <f>[2]挂饰表!K12</f>
        <v>38</v>
      </c>
      <c r="O12" s="16">
        <f>[2]挂饰表!L12</f>
        <v>2</v>
      </c>
      <c r="P12" s="16">
        <f>[2]挂饰表!M12</f>
        <v>23</v>
      </c>
      <c r="Q12" s="16">
        <v>0</v>
      </c>
      <c r="R12" s="16">
        <f>[2]挂饰表!N12</f>
        <v>4</v>
      </c>
      <c r="S12" s="16">
        <f>[2]挂饰表!O12</f>
        <v>14</v>
      </c>
      <c r="T12" s="16">
        <f>[2]挂饰表!P12</f>
        <v>6</v>
      </c>
      <c r="U12" s="16">
        <f>[2]挂饰表!Q12</f>
        <v>9</v>
      </c>
      <c r="V12" s="20">
        <f>[2]挂饰表!R12</f>
        <v>1.8000000000000002E-2</v>
      </c>
      <c r="W12" s="20">
        <f>[2]挂饰表!S12</f>
        <v>1.2E-2</v>
      </c>
      <c r="X12" s="20">
        <f>[2]挂饰表!T12</f>
        <v>1.125E-2</v>
      </c>
      <c r="Y12" s="70">
        <f>[2]挂饰表!$I12</f>
        <v>0.08</v>
      </c>
      <c r="Z12" s="70">
        <f>[2]挂饰表!U12</f>
        <v>2.4390243902439046E-2</v>
      </c>
      <c r="AA12" s="70">
        <f>[2]挂饰表!V12</f>
        <v>0.13793103448275867</v>
      </c>
      <c r="AB12" s="70">
        <f>[2]挂饰表!W12</f>
        <v>2.4390243902439046E-2</v>
      </c>
      <c r="AC12" s="70">
        <f>[2]挂饰表!X12</f>
        <v>2.4390243902439046E-2</v>
      </c>
      <c r="AD12" s="70">
        <f>[2]挂饰表!Y12</f>
        <v>2.4390243902439046E-2</v>
      </c>
      <c r="AE12" s="70">
        <f>[2]挂饰表!Z12</f>
        <v>2.4390243902439046E-2</v>
      </c>
      <c r="AF12" s="70">
        <f>[2]挂饰表!AA12</f>
        <v>2.4390243902439046E-2</v>
      </c>
      <c r="AG12" s="70">
        <f t="shared" si="7"/>
        <v>6.4000000000000001E-2</v>
      </c>
      <c r="AH12" s="70">
        <f t="shared" si="4"/>
        <v>6.4000000000000001E-2</v>
      </c>
      <c r="AI12" s="70">
        <f t="shared" si="4"/>
        <v>6.4000000000000001E-2</v>
      </c>
      <c r="AJ12" s="70">
        <f t="shared" si="4"/>
        <v>6.4000000000000001E-2</v>
      </c>
      <c r="AK12" s="70">
        <f t="shared" si="4"/>
        <v>6.4000000000000001E-2</v>
      </c>
      <c r="AL12" s="71"/>
      <c r="BN12" t="s">
        <v>1704</v>
      </c>
    </row>
    <row r="13" spans="2:66" ht="14.25" x14ac:dyDescent="0.2">
      <c r="B13" s="16">
        <v>11</v>
      </c>
      <c r="C13" s="16" t="str">
        <f t="shared" ca="1" si="0"/>
        <v>IC1935</v>
      </c>
      <c r="D13" s="16" t="str">
        <f t="shared" ca="1" si="5"/>
        <v>拉风的忏悔护腕</v>
      </c>
      <c r="E13" s="16" t="str">
        <f t="shared" ca="1" si="1"/>
        <v>拉风的</v>
      </c>
      <c r="F13" s="16" t="str">
        <f t="shared" ca="1" si="2"/>
        <v>忏悔</v>
      </c>
      <c r="G13" s="16" t="str">
        <f t="shared" ca="1" si="3"/>
        <v>护腕</v>
      </c>
      <c r="H13" s="16" t="s">
        <v>18</v>
      </c>
      <c r="I13" s="19" t="s">
        <v>21</v>
      </c>
      <c r="J13" s="3" t="s">
        <v>22</v>
      </c>
      <c r="K13" s="16">
        <f t="shared" si="6"/>
        <v>12</v>
      </c>
      <c r="L13" s="16">
        <f t="shared" si="8"/>
        <v>3</v>
      </c>
      <c r="M13" s="16">
        <f>[2]挂饰表!J13</f>
        <v>36</v>
      </c>
      <c r="N13" s="16">
        <f>[2]挂饰表!K13</f>
        <v>57</v>
      </c>
      <c r="O13" s="16">
        <f>[2]挂饰表!L13</f>
        <v>3</v>
      </c>
      <c r="P13" s="16">
        <f>[2]挂饰表!M13</f>
        <v>35</v>
      </c>
      <c r="Q13" s="16">
        <v>0</v>
      </c>
      <c r="R13" s="16">
        <f>[2]挂饰表!N13</f>
        <v>6</v>
      </c>
      <c r="S13" s="16">
        <f>[2]挂饰表!O13</f>
        <v>22</v>
      </c>
      <c r="T13" s="16">
        <f>[2]挂饰表!P13</f>
        <v>9</v>
      </c>
      <c r="U13" s="16">
        <f>[2]挂饰表!Q13</f>
        <v>14</v>
      </c>
      <c r="V13" s="20">
        <f>[2]挂饰表!R13</f>
        <v>2.7999999999999997E-2</v>
      </c>
      <c r="W13" s="20">
        <f>[2]挂饰表!S13</f>
        <v>1.8000000000000002E-2</v>
      </c>
      <c r="X13" s="20">
        <f>[2]挂饰表!T13</f>
        <v>1.7500000000000002E-2</v>
      </c>
      <c r="Y13" s="70">
        <f>[2]挂饰表!$I13</f>
        <v>0.08</v>
      </c>
      <c r="Z13" s="70">
        <f>[2]挂饰表!U13</f>
        <v>3.8461538461538436E-2</v>
      </c>
      <c r="AA13" s="70">
        <f>[2]挂饰表!V13</f>
        <v>0.19354838709677424</v>
      </c>
      <c r="AB13" s="70">
        <f>[2]挂饰表!W13</f>
        <v>3.8461538461538436E-2</v>
      </c>
      <c r="AC13" s="70">
        <f>[2]挂饰表!X13</f>
        <v>3.8461538461538436E-2</v>
      </c>
      <c r="AD13" s="70">
        <f>[2]挂饰表!Y13</f>
        <v>3.8461538461538436E-2</v>
      </c>
      <c r="AE13" s="70">
        <f>[2]挂饰表!Z13</f>
        <v>3.8461538461538436E-2</v>
      </c>
      <c r="AF13" s="70">
        <f>[2]挂饰表!AA13</f>
        <v>3.8461538461538436E-2</v>
      </c>
      <c r="AG13" s="70">
        <f t="shared" si="7"/>
        <v>6.4000000000000001E-2</v>
      </c>
      <c r="AH13" s="70">
        <f t="shared" si="4"/>
        <v>6.4000000000000001E-2</v>
      </c>
      <c r="AI13" s="70">
        <f t="shared" si="4"/>
        <v>6.4000000000000001E-2</v>
      </c>
      <c r="AJ13" s="70">
        <f t="shared" si="4"/>
        <v>6.4000000000000001E-2</v>
      </c>
      <c r="AK13" s="70">
        <f t="shared" si="4"/>
        <v>6.4000000000000001E-2</v>
      </c>
      <c r="AL13" s="71"/>
    </row>
    <row r="14" spans="2:66" ht="14.25" x14ac:dyDescent="0.2">
      <c r="B14" s="16">
        <v>12</v>
      </c>
      <c r="C14" s="16" t="str">
        <f t="shared" ca="1" si="0"/>
        <v>IC1900</v>
      </c>
      <c r="D14" s="16" t="str">
        <f t="shared" ca="1" si="5"/>
        <v>犀利的水晶项链</v>
      </c>
      <c r="E14" s="16" t="str">
        <f t="shared" ca="1" si="1"/>
        <v>犀利的</v>
      </c>
      <c r="F14" s="16" t="str">
        <f t="shared" ca="1" si="2"/>
        <v>水晶</v>
      </c>
      <c r="G14" s="16" t="str">
        <f t="shared" ca="1" si="3"/>
        <v>项链</v>
      </c>
      <c r="H14" s="16" t="s">
        <v>18</v>
      </c>
      <c r="I14" s="19" t="s">
        <v>21</v>
      </c>
      <c r="J14" s="3" t="s">
        <v>22</v>
      </c>
      <c r="K14" s="16">
        <f t="shared" si="6"/>
        <v>12</v>
      </c>
      <c r="L14" s="16">
        <f t="shared" si="8"/>
        <v>4</v>
      </c>
      <c r="M14" s="16">
        <f>[2]挂饰表!J14</f>
        <v>48</v>
      </c>
      <c r="N14" s="16">
        <f>[2]挂饰表!K14</f>
        <v>76</v>
      </c>
      <c r="O14" s="16">
        <f>[2]挂饰表!L14</f>
        <v>5</v>
      </c>
      <c r="P14" s="16">
        <f>[2]挂饰表!M14</f>
        <v>46</v>
      </c>
      <c r="Q14" s="16">
        <v>0</v>
      </c>
      <c r="R14" s="16">
        <f>[2]挂饰表!N14</f>
        <v>8</v>
      </c>
      <c r="S14" s="16">
        <f>[2]挂饰表!O14</f>
        <v>29</v>
      </c>
      <c r="T14" s="16">
        <f>[2]挂饰表!P14</f>
        <v>12</v>
      </c>
      <c r="U14" s="16">
        <f>[2]挂饰表!Q14</f>
        <v>19</v>
      </c>
      <c r="V14" s="20">
        <f>[2]挂饰表!R14</f>
        <v>3.7999999999999999E-2</v>
      </c>
      <c r="W14" s="20">
        <f>[2]挂饰表!S14</f>
        <v>2.4E-2</v>
      </c>
      <c r="X14" s="20">
        <f>[2]挂饰表!T14</f>
        <v>2.375E-2</v>
      </c>
      <c r="Y14" s="70">
        <f>[2]挂饰表!$I14</f>
        <v>0.08</v>
      </c>
      <c r="Z14" s="70">
        <f>[2]挂饰表!U14</f>
        <v>5.2132701421800931E-2</v>
      </c>
      <c r="AA14" s="70">
        <f>[2]挂饰表!V14</f>
        <v>0.24242424242424243</v>
      </c>
      <c r="AB14" s="70">
        <f>[2]挂饰表!W14</f>
        <v>5.2132701421800931E-2</v>
      </c>
      <c r="AC14" s="70">
        <f>[2]挂饰表!X14</f>
        <v>5.2132701421800931E-2</v>
      </c>
      <c r="AD14" s="70">
        <f>[2]挂饰表!Y14</f>
        <v>5.2132701421800931E-2</v>
      </c>
      <c r="AE14" s="70">
        <f>[2]挂饰表!Z14</f>
        <v>5.2132701421800931E-2</v>
      </c>
      <c r="AF14" s="70">
        <f>[2]挂饰表!AA14</f>
        <v>5.2132701421800931E-2</v>
      </c>
      <c r="AG14" s="70">
        <f t="shared" si="7"/>
        <v>6.4000000000000001E-2</v>
      </c>
      <c r="AH14" s="70">
        <f t="shared" si="4"/>
        <v>6.4000000000000001E-2</v>
      </c>
      <c r="AI14" s="70">
        <f t="shared" si="4"/>
        <v>6.4000000000000001E-2</v>
      </c>
      <c r="AJ14" s="70">
        <f t="shared" si="4"/>
        <v>6.4000000000000001E-2</v>
      </c>
      <c r="AK14" s="70">
        <f t="shared" si="4"/>
        <v>6.4000000000000001E-2</v>
      </c>
      <c r="AL14" s="71"/>
    </row>
    <row r="15" spans="2:66" ht="14.25" x14ac:dyDescent="0.2">
      <c r="B15" s="16">
        <v>13</v>
      </c>
      <c r="C15" s="16" t="str">
        <f t="shared" ca="1" si="0"/>
        <v>IC1867</v>
      </c>
      <c r="D15" s="16" t="str">
        <f t="shared" ca="1" si="5"/>
        <v>精致的卡尼亚护腕</v>
      </c>
      <c r="E15" s="16" t="str">
        <f t="shared" ca="1" si="1"/>
        <v>精致的</v>
      </c>
      <c r="F15" s="16" t="str">
        <f t="shared" ca="1" si="2"/>
        <v>卡尼亚</v>
      </c>
      <c r="G15" s="16" t="str">
        <f t="shared" ca="1" si="3"/>
        <v>护腕</v>
      </c>
      <c r="H15" s="16" t="s">
        <v>18</v>
      </c>
      <c r="I15" s="19" t="s">
        <v>21</v>
      </c>
      <c r="J15" s="3" t="s">
        <v>22</v>
      </c>
      <c r="K15" s="16">
        <f t="shared" si="6"/>
        <v>12</v>
      </c>
      <c r="L15" s="16">
        <f t="shared" si="8"/>
        <v>5</v>
      </c>
      <c r="M15" s="16">
        <f>[2]挂饰表!J15</f>
        <v>60</v>
      </c>
      <c r="N15" s="16">
        <f>[2]挂饰表!K15</f>
        <v>95</v>
      </c>
      <c r="O15" s="16">
        <f>[2]挂饰表!L15</f>
        <v>6</v>
      </c>
      <c r="P15" s="16">
        <f>[2]挂饰表!M15</f>
        <v>58</v>
      </c>
      <c r="Q15" s="16">
        <v>0</v>
      </c>
      <c r="R15" s="16">
        <f>[2]挂饰表!N15</f>
        <v>10</v>
      </c>
      <c r="S15" s="16">
        <f>[2]挂饰表!O15</f>
        <v>37</v>
      </c>
      <c r="T15" s="16">
        <f>[2]挂饰表!P15</f>
        <v>16</v>
      </c>
      <c r="U15" s="16">
        <f>[2]挂饰表!Q15</f>
        <v>24</v>
      </c>
      <c r="V15" s="20">
        <f>[2]挂饰表!R15</f>
        <v>4.8000000000000001E-2</v>
      </c>
      <c r="W15" s="20">
        <f>[2]挂饰表!S15</f>
        <v>3.2000000000000001E-2</v>
      </c>
      <c r="X15" s="20">
        <f>[2]挂饰表!T15</f>
        <v>0.03</v>
      </c>
      <c r="Y15" s="70">
        <f>[2]挂饰表!$I15</f>
        <v>8.7428571428571425E-2</v>
      </c>
      <c r="Z15" s="70">
        <f>[2]挂饰表!U15</f>
        <v>6.1032863849765251E-2</v>
      </c>
      <c r="AA15" s="70">
        <f>[2]挂饰表!V15</f>
        <v>0.2857142857142857</v>
      </c>
      <c r="AB15" s="70">
        <f>[2]挂饰表!W15</f>
        <v>6.1032863849765251E-2</v>
      </c>
      <c r="AC15" s="70">
        <f>[2]挂饰表!X15</f>
        <v>6.1032863849765251E-2</v>
      </c>
      <c r="AD15" s="70">
        <f>[2]挂饰表!Y15</f>
        <v>6.1032863849765251E-2</v>
      </c>
      <c r="AE15" s="70">
        <f>[2]挂饰表!Z15</f>
        <v>6.1032863849765251E-2</v>
      </c>
      <c r="AF15" s="70">
        <f>[2]挂饰表!AA15</f>
        <v>6.1032863849765251E-2</v>
      </c>
      <c r="AG15" s="70">
        <f t="shared" si="7"/>
        <v>6.994285714285714E-2</v>
      </c>
      <c r="AH15" s="70">
        <f t="shared" si="4"/>
        <v>6.994285714285714E-2</v>
      </c>
      <c r="AI15" s="70">
        <f t="shared" si="4"/>
        <v>6.994285714285714E-2</v>
      </c>
      <c r="AJ15" s="70">
        <f t="shared" si="4"/>
        <v>6.994285714285714E-2</v>
      </c>
      <c r="AK15" s="70">
        <f t="shared" si="4"/>
        <v>6.994285714285714E-2</v>
      </c>
      <c r="AL15" s="71"/>
    </row>
    <row r="16" spans="2:66" ht="14.25" x14ac:dyDescent="0.2">
      <c r="B16" s="16">
        <v>14</v>
      </c>
      <c r="C16" s="16" t="str">
        <f t="shared" ca="1" si="0"/>
        <v>IC1853</v>
      </c>
      <c r="D16" s="16" t="str">
        <f t="shared" ca="1" si="5"/>
        <v>犀利的女神戒指</v>
      </c>
      <c r="E16" s="16" t="str">
        <f t="shared" ca="1" si="1"/>
        <v>犀利的</v>
      </c>
      <c r="F16" s="16" t="str">
        <f t="shared" ca="1" si="2"/>
        <v>女神</v>
      </c>
      <c r="G16" s="16" t="str">
        <f t="shared" ca="1" si="3"/>
        <v>戒指</v>
      </c>
      <c r="H16" s="16" t="s">
        <v>18</v>
      </c>
      <c r="I16" s="19" t="s">
        <v>21</v>
      </c>
      <c r="J16" s="3" t="s">
        <v>22</v>
      </c>
      <c r="K16" s="16">
        <f t="shared" si="6"/>
        <v>12</v>
      </c>
      <c r="L16" s="16">
        <f t="shared" si="8"/>
        <v>6</v>
      </c>
      <c r="M16" s="16">
        <f>[2]挂饰表!J16</f>
        <v>72</v>
      </c>
      <c r="N16" s="16">
        <f>[2]挂饰表!K16</f>
        <v>114</v>
      </c>
      <c r="O16" s="16">
        <f>[2]挂饰表!L16</f>
        <v>7</v>
      </c>
      <c r="P16" s="16">
        <f>[2]挂饰表!M16</f>
        <v>70</v>
      </c>
      <c r="Q16" s="16">
        <v>0</v>
      </c>
      <c r="R16" s="16">
        <f>[2]挂饰表!N16</f>
        <v>12</v>
      </c>
      <c r="S16" s="16">
        <f>[2]挂饰表!O16</f>
        <v>44</v>
      </c>
      <c r="T16" s="16">
        <f>[2]挂饰表!P16</f>
        <v>19</v>
      </c>
      <c r="U16" s="16">
        <f>[2]挂饰表!Q16</f>
        <v>28</v>
      </c>
      <c r="V16" s="20">
        <f>[2]挂饰表!R16</f>
        <v>5.5999999999999994E-2</v>
      </c>
      <c r="W16" s="20">
        <f>[2]挂饰表!S16</f>
        <v>3.7999999999999999E-2</v>
      </c>
      <c r="X16" s="20">
        <f>[2]挂饰表!T16</f>
        <v>3.5000000000000003E-2</v>
      </c>
      <c r="Y16" s="70">
        <f>[2]挂饰表!$I16</f>
        <v>0.10457142857142858</v>
      </c>
      <c r="Z16" s="70">
        <f>[2]挂饰表!U16</f>
        <v>7.407407407407407E-2</v>
      </c>
      <c r="AA16" s="70">
        <f>[2]挂饰表!V16</f>
        <v>0.32432432432432434</v>
      </c>
      <c r="AB16" s="70">
        <f>[2]挂饰表!W16</f>
        <v>7.407407407407407E-2</v>
      </c>
      <c r="AC16" s="70">
        <f>[2]挂饰表!X16</f>
        <v>7.407407407407407E-2</v>
      </c>
      <c r="AD16" s="70">
        <f>[2]挂饰表!Y16</f>
        <v>7.407407407407407E-2</v>
      </c>
      <c r="AE16" s="70">
        <f>[2]挂饰表!Z16</f>
        <v>7.407407407407407E-2</v>
      </c>
      <c r="AF16" s="70">
        <f>[2]挂饰表!AA16</f>
        <v>7.407407407407407E-2</v>
      </c>
      <c r="AG16" s="70">
        <f t="shared" si="7"/>
        <v>8.3657142857142874E-2</v>
      </c>
      <c r="AH16" s="70">
        <f t="shared" si="4"/>
        <v>8.3657142857142874E-2</v>
      </c>
      <c r="AI16" s="70">
        <f t="shared" si="4"/>
        <v>8.3657142857142874E-2</v>
      </c>
      <c r="AJ16" s="70">
        <f t="shared" si="4"/>
        <v>8.3657142857142874E-2</v>
      </c>
      <c r="AK16" s="70">
        <f t="shared" si="4"/>
        <v>8.3657142857142874E-2</v>
      </c>
      <c r="AL16" s="71"/>
    </row>
    <row r="17" spans="2:38" ht="14.25" x14ac:dyDescent="0.2">
      <c r="B17" s="16">
        <v>15</v>
      </c>
      <c r="C17" s="16" t="str">
        <f t="shared" ca="1" si="0"/>
        <v>IC1902</v>
      </c>
      <c r="D17" s="16" t="str">
        <f t="shared" ca="1" si="5"/>
        <v>精致的遗迹戒指</v>
      </c>
      <c r="E17" s="16" t="str">
        <f t="shared" ca="1" si="1"/>
        <v>精致的</v>
      </c>
      <c r="F17" s="16" t="str">
        <f t="shared" ca="1" si="2"/>
        <v>遗迹</v>
      </c>
      <c r="G17" s="16" t="str">
        <f t="shared" ca="1" si="3"/>
        <v>戒指</v>
      </c>
      <c r="H17" s="16" t="s">
        <v>18</v>
      </c>
      <c r="I17" s="19" t="s">
        <v>21</v>
      </c>
      <c r="J17" s="3" t="s">
        <v>22</v>
      </c>
      <c r="K17" s="16">
        <f t="shared" si="6"/>
        <v>12</v>
      </c>
      <c r="L17" s="16">
        <f t="shared" si="8"/>
        <v>7</v>
      </c>
      <c r="M17" s="16">
        <f>[2]挂饰表!J17</f>
        <v>84</v>
      </c>
      <c r="N17" s="16">
        <f>[2]挂饰表!K17</f>
        <v>133</v>
      </c>
      <c r="O17" s="16">
        <f>[2]挂饰表!L17</f>
        <v>8</v>
      </c>
      <c r="P17" s="16">
        <f>[2]挂饰表!M17</f>
        <v>82</v>
      </c>
      <c r="Q17" s="16">
        <v>0</v>
      </c>
      <c r="R17" s="16">
        <f>[2]挂饰表!N17</f>
        <v>14</v>
      </c>
      <c r="S17" s="16">
        <f>[2]挂饰表!O17</f>
        <v>52</v>
      </c>
      <c r="T17" s="16">
        <f>[2]挂饰表!P17</f>
        <v>22</v>
      </c>
      <c r="U17" s="16">
        <f>[2]挂饰表!Q17</f>
        <v>33</v>
      </c>
      <c r="V17" s="20">
        <f>[2]挂饰表!R17</f>
        <v>6.6000000000000003E-2</v>
      </c>
      <c r="W17" s="20">
        <f>[2]挂饰表!S17</f>
        <v>4.4000000000000004E-2</v>
      </c>
      <c r="X17" s="20">
        <f>[2]挂饰表!T17</f>
        <v>4.1250000000000002E-2</v>
      </c>
      <c r="Y17" s="70">
        <f>[2]挂饰表!$I17</f>
        <v>0.12228571428571428</v>
      </c>
      <c r="Z17" s="70">
        <f>[2]挂饰表!U17</f>
        <v>8.6757990867579959E-2</v>
      </c>
      <c r="AA17" s="70">
        <f>[2]挂饰表!V17</f>
        <v>0.35897435897435892</v>
      </c>
      <c r="AB17" s="70">
        <f>[2]挂饰表!W17</f>
        <v>8.6757990867579959E-2</v>
      </c>
      <c r="AC17" s="70">
        <f>[2]挂饰表!X17</f>
        <v>8.6757990867579959E-2</v>
      </c>
      <c r="AD17" s="70">
        <f>[2]挂饰表!Y17</f>
        <v>8.6757990867579959E-2</v>
      </c>
      <c r="AE17" s="70">
        <f>[2]挂饰表!Z17</f>
        <v>8.6757990867579959E-2</v>
      </c>
      <c r="AF17" s="70">
        <f>[2]挂饰表!AA17</f>
        <v>8.6757990867579959E-2</v>
      </c>
      <c r="AG17" s="70">
        <f t="shared" si="7"/>
        <v>9.7828571428571431E-2</v>
      </c>
      <c r="AH17" s="70">
        <f t="shared" si="4"/>
        <v>9.7828571428571431E-2</v>
      </c>
      <c r="AI17" s="70">
        <f t="shared" si="4"/>
        <v>9.7828571428571431E-2</v>
      </c>
      <c r="AJ17" s="70">
        <f t="shared" si="4"/>
        <v>9.7828571428571431E-2</v>
      </c>
      <c r="AK17" s="70">
        <f t="shared" si="4"/>
        <v>9.7828571428571431E-2</v>
      </c>
      <c r="AL17" s="71"/>
    </row>
    <row r="18" spans="2:38" ht="14.25" x14ac:dyDescent="0.2">
      <c r="B18" s="16">
        <v>16</v>
      </c>
      <c r="C18" s="16" t="str">
        <f t="shared" ca="1" si="0"/>
        <v>IC1871</v>
      </c>
      <c r="D18" s="16" t="str">
        <f t="shared" ca="1" si="5"/>
        <v>精致的颓废护腕</v>
      </c>
      <c r="E18" s="16" t="str">
        <f t="shared" ca="1" si="1"/>
        <v>精致的</v>
      </c>
      <c r="F18" s="16" t="str">
        <f t="shared" ca="1" si="2"/>
        <v>颓废</v>
      </c>
      <c r="G18" s="16" t="str">
        <f t="shared" ca="1" si="3"/>
        <v>护腕</v>
      </c>
      <c r="H18" s="16" t="s">
        <v>18</v>
      </c>
      <c r="I18" s="19" t="s">
        <v>21</v>
      </c>
      <c r="J18" s="3" t="s">
        <v>22</v>
      </c>
      <c r="K18" s="16">
        <f t="shared" si="6"/>
        <v>12</v>
      </c>
      <c r="L18" s="16">
        <f t="shared" si="8"/>
        <v>8</v>
      </c>
      <c r="M18" s="16">
        <f>[2]挂饰表!J18</f>
        <v>96</v>
      </c>
      <c r="N18" s="16">
        <f>[2]挂饰表!K18</f>
        <v>152</v>
      </c>
      <c r="O18" s="16">
        <f>[2]挂饰表!L18</f>
        <v>10</v>
      </c>
      <c r="P18" s="16">
        <f>[2]挂饰表!M18</f>
        <v>93</v>
      </c>
      <c r="Q18" s="16">
        <v>0</v>
      </c>
      <c r="R18" s="16">
        <f>[2]挂饰表!N18</f>
        <v>17</v>
      </c>
      <c r="S18" s="16">
        <f>[2]挂饰表!O18</f>
        <v>59</v>
      </c>
      <c r="T18" s="16">
        <f>[2]挂饰表!P18</f>
        <v>25</v>
      </c>
      <c r="U18" s="16">
        <f>[2]挂饰表!Q18</f>
        <v>38</v>
      </c>
      <c r="V18" s="20">
        <f>[2]挂饰表!R18</f>
        <v>7.5999999999999998E-2</v>
      </c>
      <c r="W18" s="20">
        <f>[2]挂饰表!S18</f>
        <v>0.05</v>
      </c>
      <c r="X18" s="20">
        <f>[2]挂饰表!T18</f>
        <v>4.7500000000000001E-2</v>
      </c>
      <c r="Y18" s="70">
        <f>[2]挂饰表!$I18</f>
        <v>0.14000000000000001</v>
      </c>
      <c r="Z18" s="70">
        <f>[2]挂饰表!U18</f>
        <v>9.5022624434389136E-2</v>
      </c>
      <c r="AA18" s="70">
        <f>[2]挂饰表!V18</f>
        <v>0.3902439024390244</v>
      </c>
      <c r="AB18" s="70">
        <f>[2]挂饰表!W18</f>
        <v>9.5022624434389136E-2</v>
      </c>
      <c r="AC18" s="70">
        <f>[2]挂饰表!X18</f>
        <v>9.5022624434389136E-2</v>
      </c>
      <c r="AD18" s="70">
        <f>[2]挂饰表!Y18</f>
        <v>9.5022624434389136E-2</v>
      </c>
      <c r="AE18" s="70">
        <f>[2]挂饰表!Z18</f>
        <v>9.5022624434389136E-2</v>
      </c>
      <c r="AF18" s="70">
        <f>[2]挂饰表!AA18</f>
        <v>9.5022624434389136E-2</v>
      </c>
      <c r="AG18" s="70">
        <f t="shared" si="7"/>
        <v>0.11200000000000002</v>
      </c>
      <c r="AH18" s="70">
        <f t="shared" si="4"/>
        <v>0.11200000000000002</v>
      </c>
      <c r="AI18" s="70">
        <f t="shared" si="4"/>
        <v>0.11200000000000002</v>
      </c>
      <c r="AJ18" s="70">
        <f t="shared" si="4"/>
        <v>0.11200000000000002</v>
      </c>
      <c r="AK18" s="70">
        <f t="shared" si="4"/>
        <v>0.11200000000000002</v>
      </c>
      <c r="AL18" s="71"/>
    </row>
    <row r="19" spans="2:38" ht="14.25" x14ac:dyDescent="0.2">
      <c r="B19" s="16">
        <v>17</v>
      </c>
      <c r="C19" s="16" t="str">
        <f t="shared" ca="1" si="0"/>
        <v>IC1933</v>
      </c>
      <c r="D19" s="16" t="str">
        <f t="shared" ca="1" si="5"/>
        <v>凌厉的塞尔塔护腕</v>
      </c>
      <c r="E19" s="16" t="str">
        <f t="shared" ca="1" si="1"/>
        <v>凌厉的</v>
      </c>
      <c r="F19" s="16" t="str">
        <f t="shared" ca="1" si="2"/>
        <v>塞尔塔</v>
      </c>
      <c r="G19" s="16" t="str">
        <f t="shared" ca="1" si="3"/>
        <v>护腕</v>
      </c>
      <c r="H19" s="16" t="s">
        <v>19</v>
      </c>
      <c r="I19" s="19" t="s">
        <v>21</v>
      </c>
      <c r="J19" s="3" t="s">
        <v>22</v>
      </c>
      <c r="K19" s="16">
        <f t="shared" si="6"/>
        <v>12</v>
      </c>
      <c r="L19" s="16">
        <f t="shared" si="8"/>
        <v>1</v>
      </c>
      <c r="M19" s="16">
        <f>[2]挂饰表!J19</f>
        <v>14</v>
      </c>
      <c r="N19" s="16">
        <f>[2]挂饰表!K19</f>
        <v>28</v>
      </c>
      <c r="O19" s="16">
        <f>[2]挂饰表!L19</f>
        <v>1</v>
      </c>
      <c r="P19" s="16">
        <f>[2]挂饰表!M19</f>
        <v>17</v>
      </c>
      <c r="Q19" s="16">
        <v>0</v>
      </c>
      <c r="R19" s="16">
        <f>[2]挂饰表!N19</f>
        <v>3</v>
      </c>
      <c r="S19" s="16">
        <f>[2]挂饰表!O19</f>
        <v>11</v>
      </c>
      <c r="T19" s="16">
        <f>[2]挂饰表!P19</f>
        <v>4</v>
      </c>
      <c r="U19" s="16">
        <f>[2]挂饰表!Q19</f>
        <v>7</v>
      </c>
      <c r="V19" s="20">
        <f>[2]挂饰表!R19</f>
        <v>1.3999999999999999E-2</v>
      </c>
      <c r="W19" s="20">
        <f>[2]挂饰表!S19</f>
        <v>8.0000000000000002E-3</v>
      </c>
      <c r="X19" s="20">
        <f>[2]挂饰表!T19</f>
        <v>8.7500000000000008E-3</v>
      </c>
      <c r="Y19" s="70">
        <f>[2]挂饰表!$I19</f>
        <v>0.08</v>
      </c>
      <c r="Z19" s="70">
        <f>[2]挂饰表!U19</f>
        <v>1.9607843137254943E-2</v>
      </c>
      <c r="AA19" s="70">
        <f>[2]挂饰表!V19</f>
        <v>0.1071428571428571</v>
      </c>
      <c r="AB19" s="70">
        <f>[2]挂饰表!W19</f>
        <v>1.9607843137254943E-2</v>
      </c>
      <c r="AC19" s="70">
        <f>[2]挂饰表!X19</f>
        <v>1.9607843137254943E-2</v>
      </c>
      <c r="AD19" s="70">
        <f>[2]挂饰表!Y19</f>
        <v>1.9607843137254943E-2</v>
      </c>
      <c r="AE19" s="70">
        <f>[2]挂饰表!Z19</f>
        <v>1.9607843137254943E-2</v>
      </c>
      <c r="AF19" s="70">
        <f>[2]挂饰表!AA19</f>
        <v>1.9607843137254943E-2</v>
      </c>
      <c r="AG19" s="70">
        <f t="shared" si="7"/>
        <v>6.4000000000000001E-2</v>
      </c>
      <c r="AH19" s="70">
        <f t="shared" si="7"/>
        <v>6.4000000000000001E-2</v>
      </c>
      <c r="AI19" s="70">
        <f t="shared" si="7"/>
        <v>6.4000000000000001E-2</v>
      </c>
      <c r="AJ19" s="70">
        <f t="shared" si="7"/>
        <v>6.4000000000000001E-2</v>
      </c>
      <c r="AK19" s="70">
        <f t="shared" si="7"/>
        <v>6.4000000000000001E-2</v>
      </c>
      <c r="AL19" s="71"/>
    </row>
    <row r="20" spans="2:38" ht="14.25" x14ac:dyDescent="0.2">
      <c r="B20" s="16">
        <v>18</v>
      </c>
      <c r="C20" s="16" t="str">
        <f t="shared" ca="1" si="0"/>
        <v>IC1869</v>
      </c>
      <c r="D20" s="16" t="str">
        <f t="shared" ca="1" si="5"/>
        <v>优质的精灵护腕</v>
      </c>
      <c r="E20" s="16" t="str">
        <f t="shared" ca="1" si="1"/>
        <v>优质的</v>
      </c>
      <c r="F20" s="16" t="str">
        <f t="shared" ca="1" si="2"/>
        <v>精灵</v>
      </c>
      <c r="G20" s="16" t="str">
        <f t="shared" ca="1" si="3"/>
        <v>护腕</v>
      </c>
      <c r="H20" s="16" t="s">
        <v>19</v>
      </c>
      <c r="I20" s="19" t="s">
        <v>21</v>
      </c>
      <c r="J20" s="3" t="s">
        <v>22</v>
      </c>
      <c r="K20" s="16">
        <f t="shared" si="6"/>
        <v>12</v>
      </c>
      <c r="L20" s="16">
        <f t="shared" si="8"/>
        <v>2</v>
      </c>
      <c r="M20" s="16">
        <f>[2]挂饰表!J20</f>
        <v>28</v>
      </c>
      <c r="N20" s="16">
        <f>[2]挂饰表!K20</f>
        <v>57</v>
      </c>
      <c r="O20" s="16">
        <f>[2]挂饰表!L20</f>
        <v>3</v>
      </c>
      <c r="P20" s="16">
        <f>[2]挂饰表!M20</f>
        <v>35</v>
      </c>
      <c r="Q20" s="16">
        <v>0</v>
      </c>
      <c r="R20" s="16">
        <f>[2]挂饰表!N20</f>
        <v>6</v>
      </c>
      <c r="S20" s="16">
        <f>[2]挂饰表!O20</f>
        <v>22</v>
      </c>
      <c r="T20" s="16">
        <f>[2]挂饰表!P20</f>
        <v>9</v>
      </c>
      <c r="U20" s="16">
        <f>[2]挂饰表!Q20</f>
        <v>14</v>
      </c>
      <c r="V20" s="20">
        <f>[2]挂饰表!R20</f>
        <v>2.7999999999999997E-2</v>
      </c>
      <c r="W20" s="20">
        <f>[2]挂饰表!S20</f>
        <v>1.8000000000000002E-2</v>
      </c>
      <c r="X20" s="20">
        <f>[2]挂饰表!T20</f>
        <v>1.7500000000000002E-2</v>
      </c>
      <c r="Y20" s="70">
        <f>[2]挂饰表!$I20</f>
        <v>0.08</v>
      </c>
      <c r="Z20" s="70">
        <f>[2]挂饰表!U20</f>
        <v>3.8461538461538436E-2</v>
      </c>
      <c r="AA20" s="70">
        <f>[2]挂饰表!V20</f>
        <v>0.19354838709677424</v>
      </c>
      <c r="AB20" s="70">
        <f>[2]挂饰表!W20</f>
        <v>3.8461538461538436E-2</v>
      </c>
      <c r="AC20" s="70">
        <f>[2]挂饰表!X20</f>
        <v>3.8461538461538436E-2</v>
      </c>
      <c r="AD20" s="70">
        <f>[2]挂饰表!Y20</f>
        <v>3.8461538461538436E-2</v>
      </c>
      <c r="AE20" s="70">
        <f>[2]挂饰表!Z20</f>
        <v>3.8461538461538436E-2</v>
      </c>
      <c r="AF20" s="70">
        <f>[2]挂饰表!AA20</f>
        <v>3.8461538461538436E-2</v>
      </c>
      <c r="AG20" s="70">
        <f t="shared" si="7"/>
        <v>6.4000000000000001E-2</v>
      </c>
      <c r="AH20" s="70">
        <f t="shared" si="7"/>
        <v>6.4000000000000001E-2</v>
      </c>
      <c r="AI20" s="70">
        <f t="shared" si="7"/>
        <v>6.4000000000000001E-2</v>
      </c>
      <c r="AJ20" s="70">
        <f t="shared" si="7"/>
        <v>6.4000000000000001E-2</v>
      </c>
      <c r="AK20" s="70">
        <f t="shared" si="7"/>
        <v>6.4000000000000001E-2</v>
      </c>
      <c r="AL20" s="71"/>
    </row>
    <row r="21" spans="2:38" ht="14.25" x14ac:dyDescent="0.2">
      <c r="B21" s="16">
        <v>19</v>
      </c>
      <c r="C21" s="16" t="str">
        <f t="shared" ca="1" si="0"/>
        <v>IC1943</v>
      </c>
      <c r="D21" s="16" t="str">
        <f t="shared" ca="1" si="5"/>
        <v>发亮的虚幻戒指</v>
      </c>
      <c r="E21" s="16" t="str">
        <f t="shared" ca="1" si="1"/>
        <v>发亮的</v>
      </c>
      <c r="F21" s="16" t="str">
        <f t="shared" ca="1" si="2"/>
        <v>虚幻</v>
      </c>
      <c r="G21" s="16" t="str">
        <f t="shared" ca="1" si="3"/>
        <v>戒指</v>
      </c>
      <c r="H21" s="16" t="s">
        <v>19</v>
      </c>
      <c r="I21" s="19" t="s">
        <v>21</v>
      </c>
      <c r="J21" s="3" t="s">
        <v>22</v>
      </c>
      <c r="K21" s="16">
        <f t="shared" si="6"/>
        <v>12</v>
      </c>
      <c r="L21" s="16">
        <f t="shared" si="8"/>
        <v>3</v>
      </c>
      <c r="M21" s="16">
        <f>[2]挂饰表!J21</f>
        <v>42</v>
      </c>
      <c r="N21" s="16">
        <f>[2]挂饰表!K21</f>
        <v>85</v>
      </c>
      <c r="O21" s="16">
        <f>[2]挂饰表!L21</f>
        <v>5</v>
      </c>
      <c r="P21" s="16">
        <f>[2]挂饰表!M21</f>
        <v>52</v>
      </c>
      <c r="Q21" s="16">
        <v>0</v>
      </c>
      <c r="R21" s="16">
        <f>[2]挂饰表!N21</f>
        <v>9</v>
      </c>
      <c r="S21" s="16">
        <f>[2]挂饰表!O21</f>
        <v>33</v>
      </c>
      <c r="T21" s="16">
        <f>[2]挂饰表!P21</f>
        <v>14</v>
      </c>
      <c r="U21" s="16">
        <f>[2]挂饰表!Q21</f>
        <v>21</v>
      </c>
      <c r="V21" s="20">
        <f>[2]挂饰表!R21</f>
        <v>4.2000000000000003E-2</v>
      </c>
      <c r="W21" s="20">
        <f>[2]挂饰表!S21</f>
        <v>2.7999999999999997E-2</v>
      </c>
      <c r="X21" s="20">
        <f>[2]挂饰表!T21</f>
        <v>2.6249999999999999E-2</v>
      </c>
      <c r="Y21" s="70">
        <f>[2]挂饰表!$I21</f>
        <v>0.08</v>
      </c>
      <c r="Z21" s="70">
        <f>[2]挂饰表!U21</f>
        <v>5.6603773584905648E-2</v>
      </c>
      <c r="AA21" s="70">
        <f>[2]挂饰表!V21</f>
        <v>0.26470588235294112</v>
      </c>
      <c r="AB21" s="70">
        <f>[2]挂饰表!W21</f>
        <v>5.6603773584905648E-2</v>
      </c>
      <c r="AC21" s="70">
        <f>[2]挂饰表!X21</f>
        <v>5.6603773584905648E-2</v>
      </c>
      <c r="AD21" s="70">
        <f>[2]挂饰表!Y21</f>
        <v>5.6603773584905648E-2</v>
      </c>
      <c r="AE21" s="70">
        <f>[2]挂饰表!Z21</f>
        <v>5.6603773584905648E-2</v>
      </c>
      <c r="AF21" s="70">
        <f>[2]挂饰表!AA21</f>
        <v>5.6603773584905648E-2</v>
      </c>
      <c r="AG21" s="70">
        <f t="shared" si="7"/>
        <v>6.4000000000000001E-2</v>
      </c>
      <c r="AH21" s="70">
        <f t="shared" si="7"/>
        <v>6.4000000000000001E-2</v>
      </c>
      <c r="AI21" s="70">
        <f t="shared" si="7"/>
        <v>6.4000000000000001E-2</v>
      </c>
      <c r="AJ21" s="70">
        <f t="shared" si="7"/>
        <v>6.4000000000000001E-2</v>
      </c>
      <c r="AK21" s="70">
        <f t="shared" si="7"/>
        <v>6.4000000000000001E-2</v>
      </c>
      <c r="AL21" s="71"/>
    </row>
    <row r="22" spans="2:38" ht="14.25" x14ac:dyDescent="0.2">
      <c r="B22" s="16">
        <v>20</v>
      </c>
      <c r="C22" s="16" t="str">
        <f t="shared" ca="1" si="0"/>
        <v>IC1852</v>
      </c>
      <c r="D22" s="16" t="str">
        <f t="shared" ca="1" si="5"/>
        <v>优质的精钢戒指</v>
      </c>
      <c r="E22" s="16" t="str">
        <f t="shared" ca="1" si="1"/>
        <v>优质的</v>
      </c>
      <c r="F22" s="16" t="str">
        <f t="shared" ca="1" si="2"/>
        <v>精钢</v>
      </c>
      <c r="G22" s="16" t="str">
        <f t="shared" ca="1" si="3"/>
        <v>戒指</v>
      </c>
      <c r="H22" s="16" t="s">
        <v>19</v>
      </c>
      <c r="I22" s="19" t="s">
        <v>21</v>
      </c>
      <c r="J22" s="3" t="s">
        <v>22</v>
      </c>
      <c r="K22" s="16">
        <f t="shared" si="6"/>
        <v>12</v>
      </c>
      <c r="L22" s="16">
        <f t="shared" si="8"/>
        <v>4</v>
      </c>
      <c r="M22" s="16">
        <f>[2]挂饰表!J22</f>
        <v>56</v>
      </c>
      <c r="N22" s="16">
        <f>[2]挂饰表!K22</f>
        <v>114</v>
      </c>
      <c r="O22" s="16">
        <f>[2]挂饰表!L22</f>
        <v>7</v>
      </c>
      <c r="P22" s="16">
        <f>[2]挂饰表!M22</f>
        <v>70</v>
      </c>
      <c r="Q22" s="16">
        <v>0</v>
      </c>
      <c r="R22" s="16">
        <f>[2]挂饰表!N22</f>
        <v>12</v>
      </c>
      <c r="S22" s="16">
        <f>[2]挂饰表!O22</f>
        <v>44</v>
      </c>
      <c r="T22" s="16">
        <f>[2]挂饰表!P22</f>
        <v>19</v>
      </c>
      <c r="U22" s="16">
        <f>[2]挂饰表!Q22</f>
        <v>28</v>
      </c>
      <c r="V22" s="20">
        <f>[2]挂饰表!R22</f>
        <v>5.5999999999999994E-2</v>
      </c>
      <c r="W22" s="20">
        <f>[2]挂饰表!S22</f>
        <v>3.7999999999999999E-2</v>
      </c>
      <c r="X22" s="20">
        <f>[2]挂饰表!T22</f>
        <v>3.5000000000000003E-2</v>
      </c>
      <c r="Y22" s="70">
        <f>[2]挂饰表!$I22</f>
        <v>0.1</v>
      </c>
      <c r="Z22" s="70">
        <f>[2]挂饰表!U22</f>
        <v>7.407407407407407E-2</v>
      </c>
      <c r="AA22" s="70">
        <f>[2]挂饰表!V22</f>
        <v>0.32432432432432434</v>
      </c>
      <c r="AB22" s="70">
        <f>[2]挂饰表!W22</f>
        <v>7.407407407407407E-2</v>
      </c>
      <c r="AC22" s="70">
        <f>[2]挂饰表!X22</f>
        <v>7.407407407407407E-2</v>
      </c>
      <c r="AD22" s="70">
        <f>[2]挂饰表!Y22</f>
        <v>7.407407407407407E-2</v>
      </c>
      <c r="AE22" s="70">
        <f>[2]挂饰表!Z22</f>
        <v>7.407407407407407E-2</v>
      </c>
      <c r="AF22" s="70">
        <f>[2]挂饰表!AA22</f>
        <v>7.407407407407407E-2</v>
      </c>
      <c r="AG22" s="70">
        <f t="shared" si="7"/>
        <v>8.0000000000000016E-2</v>
      </c>
      <c r="AH22" s="70">
        <f t="shared" si="7"/>
        <v>8.0000000000000016E-2</v>
      </c>
      <c r="AI22" s="70">
        <f t="shared" si="7"/>
        <v>8.0000000000000016E-2</v>
      </c>
      <c r="AJ22" s="70">
        <f t="shared" si="7"/>
        <v>8.0000000000000016E-2</v>
      </c>
      <c r="AK22" s="70">
        <f t="shared" si="7"/>
        <v>8.0000000000000016E-2</v>
      </c>
      <c r="AL22" s="71"/>
    </row>
    <row r="23" spans="2:38" ht="14.25" x14ac:dyDescent="0.2">
      <c r="B23" s="16">
        <v>21</v>
      </c>
      <c r="C23" s="16" t="str">
        <f t="shared" ca="1" si="0"/>
        <v>IC1901</v>
      </c>
      <c r="D23" s="16" t="str">
        <f t="shared" ca="1" si="5"/>
        <v>凌厉的塞尔塔戒指</v>
      </c>
      <c r="E23" s="16" t="str">
        <f t="shared" ca="1" si="1"/>
        <v>凌厉的</v>
      </c>
      <c r="F23" s="16" t="str">
        <f t="shared" ca="1" si="2"/>
        <v>塞尔塔</v>
      </c>
      <c r="G23" s="16" t="str">
        <f t="shared" ca="1" si="3"/>
        <v>戒指</v>
      </c>
      <c r="H23" s="16" t="s">
        <v>19</v>
      </c>
      <c r="I23" s="19" t="s">
        <v>21</v>
      </c>
      <c r="J23" s="3" t="s">
        <v>22</v>
      </c>
      <c r="K23" s="16">
        <f t="shared" si="6"/>
        <v>12</v>
      </c>
      <c r="L23" s="16">
        <f t="shared" si="8"/>
        <v>5</v>
      </c>
      <c r="M23" s="16">
        <f>[2]挂饰表!J23</f>
        <v>70</v>
      </c>
      <c r="N23" s="16">
        <f>[2]挂饰表!K23</f>
        <v>143</v>
      </c>
      <c r="O23" s="16">
        <f>[2]挂饰表!L23</f>
        <v>9</v>
      </c>
      <c r="P23" s="16">
        <f>[2]挂饰表!M23</f>
        <v>88</v>
      </c>
      <c r="Q23" s="16">
        <v>0</v>
      </c>
      <c r="R23" s="16">
        <f>[2]挂饰表!N23</f>
        <v>16</v>
      </c>
      <c r="S23" s="16">
        <f>[2]挂饰表!O23</f>
        <v>56</v>
      </c>
      <c r="T23" s="16">
        <f>[2]挂饰表!P23</f>
        <v>24</v>
      </c>
      <c r="U23" s="16">
        <f>[2]挂饰表!Q23</f>
        <v>36</v>
      </c>
      <c r="V23" s="20">
        <f>[2]挂饰表!R23</f>
        <v>7.2000000000000008E-2</v>
      </c>
      <c r="W23" s="20">
        <f>[2]挂饰表!S23</f>
        <v>4.8000000000000001E-2</v>
      </c>
      <c r="X23" s="20">
        <f>[2]挂饰表!T23</f>
        <v>4.4999999999999998E-2</v>
      </c>
      <c r="Y23" s="70">
        <f>[2]挂饰表!$I23</f>
        <v>0.12628571428571428</v>
      </c>
      <c r="Z23" s="70">
        <f>[2]挂饰表!U23</f>
        <v>9.0909090909090939E-2</v>
      </c>
      <c r="AA23" s="70">
        <f>[2]挂饰表!V23</f>
        <v>0.375</v>
      </c>
      <c r="AB23" s="70">
        <f>[2]挂饰表!W23</f>
        <v>9.0909090909090939E-2</v>
      </c>
      <c r="AC23" s="70">
        <f>[2]挂饰表!X23</f>
        <v>9.0909090909090939E-2</v>
      </c>
      <c r="AD23" s="70">
        <f>[2]挂饰表!Y23</f>
        <v>9.0909090909090939E-2</v>
      </c>
      <c r="AE23" s="70">
        <f>[2]挂饰表!Z23</f>
        <v>9.0909090909090939E-2</v>
      </c>
      <c r="AF23" s="70">
        <f>[2]挂饰表!AA23</f>
        <v>9.0909090909090939E-2</v>
      </c>
      <c r="AG23" s="70">
        <f t="shared" si="7"/>
        <v>0.10102857142857143</v>
      </c>
      <c r="AH23" s="70">
        <f t="shared" si="7"/>
        <v>0.10102857142857143</v>
      </c>
      <c r="AI23" s="70">
        <f t="shared" si="7"/>
        <v>0.10102857142857143</v>
      </c>
      <c r="AJ23" s="70">
        <f t="shared" si="7"/>
        <v>0.10102857142857143</v>
      </c>
      <c r="AK23" s="70">
        <f t="shared" si="7"/>
        <v>0.10102857142857143</v>
      </c>
      <c r="AL23" s="71"/>
    </row>
    <row r="24" spans="2:38" ht="14.25" x14ac:dyDescent="0.2">
      <c r="B24" s="16">
        <v>22</v>
      </c>
      <c r="C24" s="16" t="str">
        <f t="shared" ca="1" si="0"/>
        <v>IC1854</v>
      </c>
      <c r="D24" s="16" t="str">
        <f t="shared" ca="1" si="5"/>
        <v>坚硬的塞尔塔戒指</v>
      </c>
      <c r="E24" s="16" t="str">
        <f t="shared" ca="1" si="1"/>
        <v>坚硬的</v>
      </c>
      <c r="F24" s="16" t="str">
        <f t="shared" ca="1" si="2"/>
        <v>塞尔塔</v>
      </c>
      <c r="G24" s="16" t="str">
        <f t="shared" ca="1" si="3"/>
        <v>戒指</v>
      </c>
      <c r="H24" s="16" t="s">
        <v>19</v>
      </c>
      <c r="I24" s="19" t="s">
        <v>21</v>
      </c>
      <c r="J24" s="3" t="s">
        <v>22</v>
      </c>
      <c r="K24" s="16">
        <f t="shared" si="6"/>
        <v>12</v>
      </c>
      <c r="L24" s="16">
        <f t="shared" si="8"/>
        <v>6</v>
      </c>
      <c r="M24" s="16">
        <f>[2]挂饰表!J24</f>
        <v>84</v>
      </c>
      <c r="N24" s="16">
        <f>[2]挂饰表!K24</f>
        <v>171</v>
      </c>
      <c r="O24" s="16">
        <f>[2]挂饰表!L24</f>
        <v>11</v>
      </c>
      <c r="P24" s="16">
        <f>[2]挂饰表!M24</f>
        <v>105</v>
      </c>
      <c r="Q24" s="16">
        <v>0</v>
      </c>
      <c r="R24" s="16">
        <f>[2]挂饰表!N24</f>
        <v>19</v>
      </c>
      <c r="S24" s="16">
        <f>[2]挂饰表!O24</f>
        <v>67</v>
      </c>
      <c r="T24" s="16">
        <f>[2]挂饰表!P24</f>
        <v>28</v>
      </c>
      <c r="U24" s="16">
        <f>[2]挂饰表!Q24</f>
        <v>43</v>
      </c>
      <c r="V24" s="20">
        <f>[2]挂饰表!R24</f>
        <v>8.5999999999999993E-2</v>
      </c>
      <c r="W24" s="20">
        <f>[2]挂饰表!S24</f>
        <v>5.5999999999999994E-2</v>
      </c>
      <c r="X24" s="20">
        <f>[2]挂饰表!T24</f>
        <v>5.3749999999999999E-2</v>
      </c>
      <c r="Y24" s="70">
        <f>[2]挂饰表!$I24</f>
        <v>0.15085714285714286</v>
      </c>
      <c r="Z24" s="70">
        <f>[2]挂饰表!U24</f>
        <v>0.1071428571428571</v>
      </c>
      <c r="AA24" s="70">
        <f>[2]挂饰表!V24</f>
        <v>0.41860465116279066</v>
      </c>
      <c r="AB24" s="70">
        <f>[2]挂饰表!W24</f>
        <v>0.1071428571428571</v>
      </c>
      <c r="AC24" s="70">
        <f>[2]挂饰表!X24</f>
        <v>0.1071428571428571</v>
      </c>
      <c r="AD24" s="70">
        <f>[2]挂饰表!Y24</f>
        <v>0.1071428571428571</v>
      </c>
      <c r="AE24" s="70">
        <f>[2]挂饰表!Z24</f>
        <v>0.1071428571428571</v>
      </c>
      <c r="AF24" s="70">
        <f>[2]挂饰表!AA24</f>
        <v>0.1071428571428571</v>
      </c>
      <c r="AG24" s="70">
        <f t="shared" si="7"/>
        <v>0.12068571428571429</v>
      </c>
      <c r="AH24" s="70">
        <f t="shared" si="7"/>
        <v>0.12068571428571429</v>
      </c>
      <c r="AI24" s="70">
        <f t="shared" si="7"/>
        <v>0.12068571428571429</v>
      </c>
      <c r="AJ24" s="70">
        <f t="shared" si="7"/>
        <v>0.12068571428571429</v>
      </c>
      <c r="AK24" s="70">
        <f t="shared" si="7"/>
        <v>0.12068571428571429</v>
      </c>
      <c r="AL24" s="71"/>
    </row>
    <row r="25" spans="2:38" ht="14.25" x14ac:dyDescent="0.2">
      <c r="B25" s="16">
        <v>23</v>
      </c>
      <c r="C25" s="16" t="str">
        <f t="shared" ca="1" si="0"/>
        <v>IC1877</v>
      </c>
      <c r="D25" s="16" t="str">
        <f t="shared" ca="1" si="5"/>
        <v>凌厉的水晶项链</v>
      </c>
      <c r="E25" s="16" t="str">
        <f t="shared" ca="1" si="1"/>
        <v>凌厉的</v>
      </c>
      <c r="F25" s="16" t="str">
        <f t="shared" ca="1" si="2"/>
        <v>水晶</v>
      </c>
      <c r="G25" s="16" t="str">
        <f t="shared" ca="1" si="3"/>
        <v>项链</v>
      </c>
      <c r="H25" s="16" t="s">
        <v>19</v>
      </c>
      <c r="I25" s="19" t="s">
        <v>21</v>
      </c>
      <c r="J25" s="3" t="s">
        <v>22</v>
      </c>
      <c r="K25" s="16">
        <f t="shared" si="6"/>
        <v>12</v>
      </c>
      <c r="L25" s="16">
        <f t="shared" si="8"/>
        <v>7</v>
      </c>
      <c r="M25" s="16">
        <f>[2]挂饰表!J25</f>
        <v>98</v>
      </c>
      <c r="N25" s="16">
        <f>[2]挂饰表!K25</f>
        <v>200</v>
      </c>
      <c r="O25" s="16">
        <f>[2]挂饰表!L25</f>
        <v>13</v>
      </c>
      <c r="P25" s="16">
        <f>[2]挂饰表!M25</f>
        <v>123</v>
      </c>
      <c r="Q25" s="16">
        <v>0</v>
      </c>
      <c r="R25" s="16">
        <f>[2]挂饰表!N25</f>
        <v>22</v>
      </c>
      <c r="S25" s="16">
        <f>[2]挂饰表!O25</f>
        <v>78</v>
      </c>
      <c r="T25" s="16">
        <f>[2]挂饰表!P25</f>
        <v>33</v>
      </c>
      <c r="U25" s="16">
        <f>[2]挂饰表!Q25</f>
        <v>50</v>
      </c>
      <c r="V25" s="20">
        <f>[2]挂饰表!R25</f>
        <v>0.1</v>
      </c>
      <c r="W25" s="20">
        <f>[2]挂饰表!S25</f>
        <v>6.6000000000000003E-2</v>
      </c>
      <c r="X25" s="20">
        <f>[2]挂饰表!T25</f>
        <v>6.25E-2</v>
      </c>
      <c r="Y25" s="70">
        <f>[2]挂饰表!$I25</f>
        <v>0.1762857142857143</v>
      </c>
      <c r="Z25" s="70">
        <f>[2]挂饰表!U25</f>
        <v>0.1228070175438597</v>
      </c>
      <c r="AA25" s="70">
        <f>[2]挂饰表!V25</f>
        <v>0.45652173913043481</v>
      </c>
      <c r="AB25" s="70">
        <f>[2]挂饰表!W25</f>
        <v>0.1228070175438597</v>
      </c>
      <c r="AC25" s="70">
        <f>[2]挂饰表!X25</f>
        <v>0.1228070175438597</v>
      </c>
      <c r="AD25" s="70">
        <f>[2]挂饰表!Y25</f>
        <v>0.1228070175438597</v>
      </c>
      <c r="AE25" s="70">
        <f>[2]挂饰表!Z25</f>
        <v>0.1228070175438597</v>
      </c>
      <c r="AF25" s="70">
        <f>[2]挂饰表!AA25</f>
        <v>0.1228070175438597</v>
      </c>
      <c r="AG25" s="70">
        <f t="shared" si="7"/>
        <v>0.14102857142857145</v>
      </c>
      <c r="AH25" s="70">
        <f t="shared" si="7"/>
        <v>0.14102857142857145</v>
      </c>
      <c r="AI25" s="70">
        <f t="shared" si="7"/>
        <v>0.14102857142857145</v>
      </c>
      <c r="AJ25" s="70">
        <f t="shared" si="7"/>
        <v>0.14102857142857145</v>
      </c>
      <c r="AK25" s="70">
        <f t="shared" si="7"/>
        <v>0.14102857142857145</v>
      </c>
      <c r="AL25" s="71"/>
    </row>
    <row r="26" spans="2:38" ht="14.25" x14ac:dyDescent="0.2">
      <c r="B26" s="16">
        <v>24</v>
      </c>
      <c r="C26" s="16" t="str">
        <f t="shared" ca="1" si="0"/>
        <v>IC1743</v>
      </c>
      <c r="D26" s="16" t="str">
        <f t="shared" ca="1" si="5"/>
        <v>坚硬的斯塞提戒指</v>
      </c>
      <c r="E26" s="16" t="str">
        <f t="shared" ca="1" si="1"/>
        <v>坚硬的</v>
      </c>
      <c r="F26" s="16" t="str">
        <f t="shared" ca="1" si="2"/>
        <v>斯塞提</v>
      </c>
      <c r="G26" s="16" t="str">
        <f t="shared" ca="1" si="3"/>
        <v>戒指</v>
      </c>
      <c r="H26" s="16" t="s">
        <v>19</v>
      </c>
      <c r="I26" s="19" t="s">
        <v>21</v>
      </c>
      <c r="J26" s="3" t="s">
        <v>22</v>
      </c>
      <c r="K26" s="16">
        <f t="shared" si="6"/>
        <v>12</v>
      </c>
      <c r="L26" s="16">
        <f t="shared" si="8"/>
        <v>8</v>
      </c>
      <c r="M26" s="16">
        <f>[2]挂饰表!J26</f>
        <v>112</v>
      </c>
      <c r="N26" s="16">
        <f>[2]挂饰表!K26</f>
        <v>228</v>
      </c>
      <c r="O26" s="16">
        <f>[2]挂饰表!L26</f>
        <v>15</v>
      </c>
      <c r="P26" s="16">
        <f>[2]挂饰表!M26</f>
        <v>140</v>
      </c>
      <c r="Q26" s="16">
        <v>0</v>
      </c>
      <c r="R26" s="16">
        <f>[2]挂饰表!N26</f>
        <v>25</v>
      </c>
      <c r="S26" s="16">
        <f>[2]挂饰表!O26</f>
        <v>89</v>
      </c>
      <c r="T26" s="16">
        <f>[2]挂饰表!P26</f>
        <v>38</v>
      </c>
      <c r="U26" s="16">
        <f>[2]挂饰表!Q26</f>
        <v>57</v>
      </c>
      <c r="V26" s="20">
        <f>[2]挂饰表!R26</f>
        <v>0.114</v>
      </c>
      <c r="W26" s="20">
        <f>[2]挂饰表!S26</f>
        <v>7.5999999999999998E-2</v>
      </c>
      <c r="X26" s="20">
        <f>[2]挂饰表!T26</f>
        <v>7.1249999999999994E-2</v>
      </c>
      <c r="Y26" s="70">
        <f>[2]挂饰表!$I26</f>
        <v>0.20114285714285715</v>
      </c>
      <c r="Z26" s="70">
        <f>[2]挂饰表!U26</f>
        <v>0.13793103448275867</v>
      </c>
      <c r="AA26" s="70">
        <f>[2]挂饰表!V26</f>
        <v>0.48979591836734693</v>
      </c>
      <c r="AB26" s="70">
        <f>[2]挂饰表!W26</f>
        <v>0.13793103448275867</v>
      </c>
      <c r="AC26" s="70">
        <f>[2]挂饰表!X26</f>
        <v>0.13793103448275867</v>
      </c>
      <c r="AD26" s="70">
        <f>[2]挂饰表!Y26</f>
        <v>0.13793103448275867</v>
      </c>
      <c r="AE26" s="70">
        <f>[2]挂饰表!Z26</f>
        <v>0.13793103448275867</v>
      </c>
      <c r="AF26" s="70">
        <f>[2]挂饰表!AA26</f>
        <v>0.13793103448275867</v>
      </c>
      <c r="AG26" s="70">
        <f t="shared" si="7"/>
        <v>0.16091428571428573</v>
      </c>
      <c r="AH26" s="70">
        <f t="shared" si="7"/>
        <v>0.16091428571428573</v>
      </c>
      <c r="AI26" s="70">
        <f t="shared" si="7"/>
        <v>0.16091428571428573</v>
      </c>
      <c r="AJ26" s="70">
        <f t="shared" si="7"/>
        <v>0.16091428571428573</v>
      </c>
      <c r="AK26" s="70">
        <f t="shared" si="7"/>
        <v>0.16091428571428573</v>
      </c>
      <c r="AL26" s="71"/>
    </row>
    <row r="27" spans="2:38" ht="14.25" x14ac:dyDescent="0.2">
      <c r="B27" s="16">
        <v>25</v>
      </c>
      <c r="C27" s="16" t="str">
        <f t="shared" ca="1" si="0"/>
        <v>IC1742</v>
      </c>
      <c r="D27" s="16" t="str">
        <f t="shared" ca="1" si="5"/>
        <v>一般的女神项链</v>
      </c>
      <c r="E27" s="16" t="str">
        <f t="shared" ca="1" si="1"/>
        <v>一般的</v>
      </c>
      <c r="F27" s="16" t="str">
        <f t="shared" ca="1" si="2"/>
        <v>女神</v>
      </c>
      <c r="G27" s="16" t="str">
        <f t="shared" ca="1" si="3"/>
        <v>项链</v>
      </c>
      <c r="H27" s="16" t="s">
        <v>20</v>
      </c>
      <c r="I27" s="19" t="s">
        <v>21</v>
      </c>
      <c r="J27" s="3" t="s">
        <v>22</v>
      </c>
      <c r="K27" s="16">
        <f t="shared" si="6"/>
        <v>12</v>
      </c>
      <c r="L27" s="16">
        <f t="shared" si="8"/>
        <v>1</v>
      </c>
      <c r="M27" s="16">
        <f>[2]挂饰表!J27</f>
        <v>18</v>
      </c>
      <c r="N27" s="16">
        <f>[2]挂饰表!K27</f>
        <v>0</v>
      </c>
      <c r="O27" s="16">
        <f>[2]挂饰表!L27</f>
        <v>0</v>
      </c>
      <c r="P27" s="16">
        <f>[2]挂饰表!M27</f>
        <v>0</v>
      </c>
      <c r="Q27" s="16">
        <v>0</v>
      </c>
      <c r="R27" s="16">
        <f>[2]挂饰表!N27</f>
        <v>0</v>
      </c>
      <c r="S27" s="16">
        <f>[2]挂饰表!O27</f>
        <v>0</v>
      </c>
      <c r="T27" s="16">
        <f>[2]挂饰表!P27</f>
        <v>0</v>
      </c>
      <c r="U27" s="16">
        <f>[2]挂饰表!Q27</f>
        <v>0</v>
      </c>
      <c r="V27" s="20">
        <f>[2]挂饰表!R27</f>
        <v>0</v>
      </c>
      <c r="W27" s="20">
        <f>[2]挂饰表!S27</f>
        <v>0</v>
      </c>
      <c r="X27" s="20">
        <f>[2]挂饰表!T27</f>
        <v>0</v>
      </c>
      <c r="Y27" s="70">
        <f>[2]挂饰表!$I27</f>
        <v>0</v>
      </c>
      <c r="Z27" s="70">
        <f>[2]挂饰表!U27</f>
        <v>0</v>
      </c>
      <c r="AA27" s="70">
        <f>[2]挂饰表!V27</f>
        <v>0</v>
      </c>
      <c r="AB27" s="70">
        <f>[2]挂饰表!W27</f>
        <v>0</v>
      </c>
      <c r="AC27" s="70">
        <f>[2]挂饰表!X27</f>
        <v>0</v>
      </c>
      <c r="AD27" s="70">
        <f>[2]挂饰表!Y27</f>
        <v>0</v>
      </c>
      <c r="AE27" s="70">
        <f>[2]挂饰表!Z27</f>
        <v>0</v>
      </c>
      <c r="AF27" s="70">
        <f>[2]挂饰表!AA27</f>
        <v>0</v>
      </c>
      <c r="AG27" s="70">
        <f t="shared" si="7"/>
        <v>0</v>
      </c>
      <c r="AH27" s="70">
        <f t="shared" si="7"/>
        <v>0</v>
      </c>
      <c r="AI27" s="70">
        <f t="shared" si="7"/>
        <v>0</v>
      </c>
      <c r="AJ27" s="70">
        <f t="shared" si="7"/>
        <v>0</v>
      </c>
      <c r="AK27" s="70">
        <f t="shared" si="7"/>
        <v>0</v>
      </c>
      <c r="AL27" s="71"/>
    </row>
    <row r="28" spans="2:38" ht="14.25" x14ac:dyDescent="0.2">
      <c r="B28" s="16">
        <v>26</v>
      </c>
      <c r="C28" s="16" t="str">
        <f t="shared" ca="1" si="0"/>
        <v>IC1898</v>
      </c>
      <c r="D28" s="16" t="str">
        <f t="shared" ca="1" si="5"/>
        <v>普通的女神项链</v>
      </c>
      <c r="E28" s="16" t="str">
        <f t="shared" ca="1" si="1"/>
        <v>普通的</v>
      </c>
      <c r="F28" s="16" t="str">
        <f t="shared" ca="1" si="2"/>
        <v>女神</v>
      </c>
      <c r="G28" s="16" t="str">
        <f t="shared" ca="1" si="3"/>
        <v>项链</v>
      </c>
      <c r="H28" s="16" t="s">
        <v>20</v>
      </c>
      <c r="I28" s="19" t="s">
        <v>21</v>
      </c>
      <c r="J28" s="3" t="s">
        <v>22</v>
      </c>
      <c r="K28" s="16">
        <f t="shared" si="6"/>
        <v>12</v>
      </c>
      <c r="L28" s="16">
        <f t="shared" si="8"/>
        <v>2</v>
      </c>
      <c r="M28" s="16">
        <f>[2]挂饰表!J28</f>
        <v>37</v>
      </c>
      <c r="N28" s="16">
        <f>[2]挂饰表!K28</f>
        <v>0</v>
      </c>
      <c r="O28" s="16">
        <f>[2]挂饰表!L28</f>
        <v>0</v>
      </c>
      <c r="P28" s="16">
        <f>[2]挂饰表!M28</f>
        <v>0</v>
      </c>
      <c r="Q28" s="16">
        <v>0</v>
      </c>
      <c r="R28" s="16">
        <f>[2]挂饰表!N28</f>
        <v>0</v>
      </c>
      <c r="S28" s="16">
        <f>[2]挂饰表!O28</f>
        <v>0</v>
      </c>
      <c r="T28" s="16">
        <f>[2]挂饰表!P28</f>
        <v>0</v>
      </c>
      <c r="U28" s="16">
        <f>[2]挂饰表!Q28</f>
        <v>0</v>
      </c>
      <c r="V28" s="20">
        <f>[2]挂饰表!R28</f>
        <v>0</v>
      </c>
      <c r="W28" s="20">
        <f>[2]挂饰表!S28</f>
        <v>0</v>
      </c>
      <c r="X28" s="20">
        <f>[2]挂饰表!T28</f>
        <v>0</v>
      </c>
      <c r="Y28" s="70">
        <f>[2]挂饰表!$I28</f>
        <v>0</v>
      </c>
      <c r="Z28" s="70">
        <f>[2]挂饰表!U28</f>
        <v>0</v>
      </c>
      <c r="AA28" s="70">
        <f>[2]挂饰表!V28</f>
        <v>0</v>
      </c>
      <c r="AB28" s="70">
        <f>[2]挂饰表!W28</f>
        <v>0</v>
      </c>
      <c r="AC28" s="70">
        <f>[2]挂饰表!X28</f>
        <v>0</v>
      </c>
      <c r="AD28" s="70">
        <f>[2]挂饰表!Y28</f>
        <v>0</v>
      </c>
      <c r="AE28" s="70">
        <f>[2]挂饰表!Z28</f>
        <v>0</v>
      </c>
      <c r="AF28" s="70">
        <f>[2]挂饰表!AA28</f>
        <v>0</v>
      </c>
      <c r="AG28" s="70">
        <f t="shared" si="7"/>
        <v>0</v>
      </c>
      <c r="AH28" s="70">
        <f t="shared" si="7"/>
        <v>0</v>
      </c>
      <c r="AI28" s="70">
        <f t="shared" si="7"/>
        <v>0</v>
      </c>
      <c r="AJ28" s="70">
        <f t="shared" si="7"/>
        <v>0</v>
      </c>
      <c r="AK28" s="70">
        <f t="shared" si="7"/>
        <v>0</v>
      </c>
      <c r="AL28" s="71"/>
    </row>
    <row r="29" spans="2:38" ht="14.25" x14ac:dyDescent="0.2">
      <c r="B29" s="16">
        <v>27</v>
      </c>
      <c r="C29" s="16" t="str">
        <f t="shared" ca="1" si="0"/>
        <v>IC1901</v>
      </c>
      <c r="D29" s="16" t="str">
        <f t="shared" ca="1" si="5"/>
        <v>一般的虚幻戒指</v>
      </c>
      <c r="E29" s="16" t="str">
        <f t="shared" ca="1" si="1"/>
        <v>一般的</v>
      </c>
      <c r="F29" s="16" t="str">
        <f t="shared" ca="1" si="2"/>
        <v>虚幻</v>
      </c>
      <c r="G29" s="16" t="str">
        <f t="shared" ca="1" si="3"/>
        <v>戒指</v>
      </c>
      <c r="H29" s="16" t="s">
        <v>20</v>
      </c>
      <c r="I29" s="19" t="s">
        <v>21</v>
      </c>
      <c r="J29" s="3" t="s">
        <v>22</v>
      </c>
      <c r="K29" s="16">
        <f t="shared" si="6"/>
        <v>12</v>
      </c>
      <c r="L29" s="16">
        <f t="shared" si="8"/>
        <v>3</v>
      </c>
      <c r="M29" s="16">
        <f>[2]挂饰表!J29</f>
        <v>56</v>
      </c>
      <c r="N29" s="16">
        <f>[2]挂饰表!K29</f>
        <v>0</v>
      </c>
      <c r="O29" s="16">
        <f>[2]挂饰表!L29</f>
        <v>0</v>
      </c>
      <c r="P29" s="16">
        <f>[2]挂饰表!M29</f>
        <v>0</v>
      </c>
      <c r="Q29" s="16">
        <v>0</v>
      </c>
      <c r="R29" s="16">
        <f>[2]挂饰表!N29</f>
        <v>0</v>
      </c>
      <c r="S29" s="16">
        <f>[2]挂饰表!O29</f>
        <v>0</v>
      </c>
      <c r="T29" s="16">
        <f>[2]挂饰表!P29</f>
        <v>0</v>
      </c>
      <c r="U29" s="16">
        <f>[2]挂饰表!Q29</f>
        <v>0</v>
      </c>
      <c r="V29" s="20">
        <f>[2]挂饰表!R29</f>
        <v>0</v>
      </c>
      <c r="W29" s="20">
        <f>[2]挂饰表!S29</f>
        <v>0</v>
      </c>
      <c r="X29" s="20">
        <f>[2]挂饰表!T29</f>
        <v>0</v>
      </c>
      <c r="Y29" s="70">
        <f>[2]挂饰表!$I29</f>
        <v>0</v>
      </c>
      <c r="Z29" s="70">
        <f>[2]挂饰表!U29</f>
        <v>0</v>
      </c>
      <c r="AA29" s="70">
        <f>[2]挂饰表!V29</f>
        <v>0</v>
      </c>
      <c r="AB29" s="70">
        <f>[2]挂饰表!W29</f>
        <v>0</v>
      </c>
      <c r="AC29" s="70">
        <f>[2]挂饰表!X29</f>
        <v>0</v>
      </c>
      <c r="AD29" s="70">
        <f>[2]挂饰表!Y29</f>
        <v>0</v>
      </c>
      <c r="AE29" s="70">
        <f>[2]挂饰表!Z29</f>
        <v>0</v>
      </c>
      <c r="AF29" s="70">
        <f>[2]挂饰表!AA29</f>
        <v>0</v>
      </c>
      <c r="AG29" s="70">
        <f t="shared" si="7"/>
        <v>0</v>
      </c>
      <c r="AH29" s="70">
        <f t="shared" si="7"/>
        <v>0</v>
      </c>
      <c r="AI29" s="70">
        <f t="shared" si="7"/>
        <v>0</v>
      </c>
      <c r="AJ29" s="70">
        <f t="shared" si="7"/>
        <v>0</v>
      </c>
      <c r="AK29" s="70">
        <f t="shared" si="7"/>
        <v>0</v>
      </c>
      <c r="AL29" s="71"/>
    </row>
    <row r="30" spans="2:38" ht="14.25" x14ac:dyDescent="0.2">
      <c r="B30" s="16">
        <v>28</v>
      </c>
      <c r="C30" s="16" t="str">
        <f t="shared" ca="1" si="0"/>
        <v>IC1867</v>
      </c>
      <c r="D30" s="16" t="str">
        <f t="shared" ca="1" si="5"/>
        <v>初级的女神护腕</v>
      </c>
      <c r="E30" s="16" t="str">
        <f t="shared" ca="1" si="1"/>
        <v>初级的</v>
      </c>
      <c r="F30" s="16" t="str">
        <f t="shared" ca="1" si="2"/>
        <v>女神</v>
      </c>
      <c r="G30" s="16" t="str">
        <f t="shared" ca="1" si="3"/>
        <v>护腕</v>
      </c>
      <c r="H30" s="16" t="s">
        <v>20</v>
      </c>
      <c r="I30" s="19" t="s">
        <v>21</v>
      </c>
      <c r="J30" s="3" t="s">
        <v>22</v>
      </c>
      <c r="K30" s="16">
        <f t="shared" si="6"/>
        <v>12</v>
      </c>
      <c r="L30" s="16">
        <f t="shared" si="8"/>
        <v>4</v>
      </c>
      <c r="M30" s="16">
        <f>[2]挂饰表!J30</f>
        <v>75</v>
      </c>
      <c r="N30" s="16">
        <f>[2]挂饰表!K30</f>
        <v>0</v>
      </c>
      <c r="O30" s="16">
        <f>[2]挂饰表!L30</f>
        <v>0</v>
      </c>
      <c r="P30" s="16">
        <f>[2]挂饰表!M30</f>
        <v>0</v>
      </c>
      <c r="Q30" s="16">
        <v>0</v>
      </c>
      <c r="R30" s="16">
        <f>[2]挂饰表!N30</f>
        <v>0</v>
      </c>
      <c r="S30" s="16">
        <f>[2]挂饰表!O30</f>
        <v>0</v>
      </c>
      <c r="T30" s="16">
        <f>[2]挂饰表!P30</f>
        <v>0</v>
      </c>
      <c r="U30" s="16">
        <f>[2]挂饰表!Q30</f>
        <v>0</v>
      </c>
      <c r="V30" s="20">
        <f>[2]挂饰表!R30</f>
        <v>0</v>
      </c>
      <c r="W30" s="20">
        <f>[2]挂饰表!S30</f>
        <v>0</v>
      </c>
      <c r="X30" s="20">
        <f>[2]挂饰表!T30</f>
        <v>0</v>
      </c>
      <c r="Y30" s="70">
        <f>[2]挂饰表!$I30</f>
        <v>0</v>
      </c>
      <c r="Z30" s="70">
        <f>[2]挂饰表!U30</f>
        <v>0</v>
      </c>
      <c r="AA30" s="70">
        <f>[2]挂饰表!V30</f>
        <v>0</v>
      </c>
      <c r="AB30" s="70">
        <f>[2]挂饰表!W30</f>
        <v>0</v>
      </c>
      <c r="AC30" s="70">
        <f>[2]挂饰表!X30</f>
        <v>0</v>
      </c>
      <c r="AD30" s="70">
        <f>[2]挂饰表!Y30</f>
        <v>0</v>
      </c>
      <c r="AE30" s="70">
        <f>[2]挂饰表!Z30</f>
        <v>0</v>
      </c>
      <c r="AF30" s="70">
        <f>[2]挂饰表!AA30</f>
        <v>0</v>
      </c>
      <c r="AG30" s="70">
        <f t="shared" si="7"/>
        <v>0</v>
      </c>
      <c r="AH30" s="70">
        <f t="shared" si="7"/>
        <v>0</v>
      </c>
      <c r="AI30" s="70">
        <f t="shared" si="7"/>
        <v>0</v>
      </c>
      <c r="AJ30" s="70">
        <f t="shared" si="7"/>
        <v>0</v>
      </c>
      <c r="AK30" s="70">
        <f t="shared" si="7"/>
        <v>0</v>
      </c>
      <c r="AL30" s="71"/>
    </row>
    <row r="31" spans="2:38" ht="14.25" x14ac:dyDescent="0.2">
      <c r="B31" s="16">
        <v>29</v>
      </c>
      <c r="C31" s="16" t="str">
        <f t="shared" ca="1" si="0"/>
        <v>IC1778</v>
      </c>
      <c r="D31" s="16" t="str">
        <f t="shared" ca="1" si="5"/>
        <v>破旧的魔王戒指</v>
      </c>
      <c r="E31" s="16" t="str">
        <f t="shared" ca="1" si="1"/>
        <v>破旧的</v>
      </c>
      <c r="F31" s="16" t="str">
        <f t="shared" ca="1" si="2"/>
        <v>魔王</v>
      </c>
      <c r="G31" s="16" t="str">
        <f t="shared" ca="1" si="3"/>
        <v>戒指</v>
      </c>
      <c r="H31" s="16" t="s">
        <v>20</v>
      </c>
      <c r="I31" s="19" t="s">
        <v>21</v>
      </c>
      <c r="J31" s="3" t="s">
        <v>22</v>
      </c>
      <c r="K31" s="16">
        <f t="shared" si="6"/>
        <v>12</v>
      </c>
      <c r="L31" s="16">
        <f t="shared" si="8"/>
        <v>5</v>
      </c>
      <c r="M31" s="16">
        <f>[2]挂饰表!J31</f>
        <v>94</v>
      </c>
      <c r="N31" s="16">
        <f>[2]挂饰表!K31</f>
        <v>0</v>
      </c>
      <c r="O31" s="16">
        <f>[2]挂饰表!L31</f>
        <v>0</v>
      </c>
      <c r="P31" s="16">
        <f>[2]挂饰表!M31</f>
        <v>0</v>
      </c>
      <c r="Q31" s="16">
        <v>0</v>
      </c>
      <c r="R31" s="16">
        <f>[2]挂饰表!N31</f>
        <v>0</v>
      </c>
      <c r="S31" s="16">
        <f>[2]挂饰表!O31</f>
        <v>0</v>
      </c>
      <c r="T31" s="16">
        <f>[2]挂饰表!P31</f>
        <v>0</v>
      </c>
      <c r="U31" s="16">
        <f>[2]挂饰表!Q31</f>
        <v>0</v>
      </c>
      <c r="V31" s="20">
        <f>[2]挂饰表!R31</f>
        <v>0</v>
      </c>
      <c r="W31" s="20">
        <f>[2]挂饰表!S31</f>
        <v>0</v>
      </c>
      <c r="X31" s="20">
        <f>[2]挂饰表!T31</f>
        <v>0</v>
      </c>
      <c r="Y31" s="70">
        <f>[2]挂饰表!$I31</f>
        <v>0</v>
      </c>
      <c r="Z31" s="70">
        <f>[2]挂饰表!U31</f>
        <v>0</v>
      </c>
      <c r="AA31" s="70">
        <f>[2]挂饰表!V31</f>
        <v>0</v>
      </c>
      <c r="AB31" s="70">
        <f>[2]挂饰表!W31</f>
        <v>0</v>
      </c>
      <c r="AC31" s="70">
        <f>[2]挂饰表!X31</f>
        <v>0</v>
      </c>
      <c r="AD31" s="70">
        <f>[2]挂饰表!Y31</f>
        <v>0</v>
      </c>
      <c r="AE31" s="70">
        <f>[2]挂饰表!Z31</f>
        <v>0</v>
      </c>
      <c r="AF31" s="70">
        <f>[2]挂饰表!AA31</f>
        <v>0</v>
      </c>
      <c r="AG31" s="70">
        <f t="shared" si="7"/>
        <v>0</v>
      </c>
      <c r="AH31" s="70">
        <f t="shared" si="7"/>
        <v>0</v>
      </c>
      <c r="AI31" s="70">
        <f t="shared" si="7"/>
        <v>0</v>
      </c>
      <c r="AJ31" s="70">
        <f t="shared" si="7"/>
        <v>0</v>
      </c>
      <c r="AK31" s="70">
        <f t="shared" si="7"/>
        <v>0</v>
      </c>
      <c r="AL31" s="71"/>
    </row>
    <row r="32" spans="2:38" ht="14.25" x14ac:dyDescent="0.2">
      <c r="B32" s="16">
        <v>30</v>
      </c>
      <c r="C32" s="16" t="str">
        <f t="shared" ca="1" si="0"/>
        <v>IC1930</v>
      </c>
      <c r="D32" s="16" t="str">
        <f t="shared" ca="1" si="5"/>
        <v>一般的青铜戒指</v>
      </c>
      <c r="E32" s="16" t="str">
        <f t="shared" ca="1" si="1"/>
        <v>一般的</v>
      </c>
      <c r="F32" s="16" t="str">
        <f t="shared" ca="1" si="2"/>
        <v>青铜</v>
      </c>
      <c r="G32" s="16" t="str">
        <f t="shared" ca="1" si="3"/>
        <v>戒指</v>
      </c>
      <c r="H32" s="16" t="s">
        <v>20</v>
      </c>
      <c r="I32" s="19" t="s">
        <v>21</v>
      </c>
      <c r="J32" s="3" t="s">
        <v>22</v>
      </c>
      <c r="K32" s="16">
        <f t="shared" si="6"/>
        <v>12</v>
      </c>
      <c r="L32" s="16">
        <f t="shared" si="8"/>
        <v>6</v>
      </c>
      <c r="M32" s="16">
        <f>[2]挂饰表!J32</f>
        <v>112</v>
      </c>
      <c r="N32" s="16">
        <f>[2]挂饰表!K32</f>
        <v>0</v>
      </c>
      <c r="O32" s="16">
        <f>[2]挂饰表!L32</f>
        <v>0</v>
      </c>
      <c r="P32" s="16">
        <f>[2]挂饰表!M32</f>
        <v>0</v>
      </c>
      <c r="Q32" s="16">
        <v>0</v>
      </c>
      <c r="R32" s="16">
        <f>[2]挂饰表!N32</f>
        <v>0</v>
      </c>
      <c r="S32" s="16">
        <f>[2]挂饰表!O32</f>
        <v>0</v>
      </c>
      <c r="T32" s="16">
        <f>[2]挂饰表!P32</f>
        <v>0</v>
      </c>
      <c r="U32" s="16">
        <f>[2]挂饰表!Q32</f>
        <v>0</v>
      </c>
      <c r="V32" s="20">
        <f>[2]挂饰表!R32</f>
        <v>0</v>
      </c>
      <c r="W32" s="20">
        <f>[2]挂饰表!S32</f>
        <v>0</v>
      </c>
      <c r="X32" s="20">
        <f>[2]挂饰表!T32</f>
        <v>0</v>
      </c>
      <c r="Y32" s="70">
        <f>[2]挂饰表!$I32</f>
        <v>0</v>
      </c>
      <c r="Z32" s="70">
        <f>[2]挂饰表!U32</f>
        <v>0</v>
      </c>
      <c r="AA32" s="70">
        <f>[2]挂饰表!V32</f>
        <v>0</v>
      </c>
      <c r="AB32" s="70">
        <f>[2]挂饰表!W32</f>
        <v>0</v>
      </c>
      <c r="AC32" s="70">
        <f>[2]挂饰表!X32</f>
        <v>0</v>
      </c>
      <c r="AD32" s="70">
        <f>[2]挂饰表!Y32</f>
        <v>0</v>
      </c>
      <c r="AE32" s="70">
        <f>[2]挂饰表!Z32</f>
        <v>0</v>
      </c>
      <c r="AF32" s="70">
        <f>[2]挂饰表!AA32</f>
        <v>0</v>
      </c>
      <c r="AG32" s="70">
        <f t="shared" si="7"/>
        <v>0</v>
      </c>
      <c r="AH32" s="70">
        <f t="shared" si="7"/>
        <v>0</v>
      </c>
      <c r="AI32" s="70">
        <f t="shared" si="7"/>
        <v>0</v>
      </c>
      <c r="AJ32" s="70">
        <f t="shared" si="7"/>
        <v>0</v>
      </c>
      <c r="AK32" s="70">
        <f t="shared" si="7"/>
        <v>0</v>
      </c>
      <c r="AL32" s="71"/>
    </row>
    <row r="33" spans="2:46" ht="14.25" x14ac:dyDescent="0.2">
      <c r="B33" s="16">
        <v>31</v>
      </c>
      <c r="C33" s="16" t="str">
        <f t="shared" ca="1" si="0"/>
        <v>IC1870</v>
      </c>
      <c r="D33" s="16" t="str">
        <f t="shared" ca="1" si="5"/>
        <v>普通的忏悔护腕</v>
      </c>
      <c r="E33" s="16" t="str">
        <f t="shared" ca="1" si="1"/>
        <v>普通的</v>
      </c>
      <c r="F33" s="16" t="str">
        <f t="shared" ca="1" si="2"/>
        <v>忏悔</v>
      </c>
      <c r="G33" s="16" t="str">
        <f t="shared" ca="1" si="3"/>
        <v>护腕</v>
      </c>
      <c r="H33" s="16" t="s">
        <v>20</v>
      </c>
      <c r="I33" s="19" t="s">
        <v>21</v>
      </c>
      <c r="J33" s="3" t="s">
        <v>22</v>
      </c>
      <c r="K33" s="16">
        <f t="shared" si="6"/>
        <v>12</v>
      </c>
      <c r="L33" s="16">
        <f t="shared" si="8"/>
        <v>7</v>
      </c>
      <c r="M33" s="16">
        <f>[2]挂饰表!J33</f>
        <v>131</v>
      </c>
      <c r="N33" s="16">
        <f>[2]挂饰表!K33</f>
        <v>0</v>
      </c>
      <c r="O33" s="16">
        <f>[2]挂饰表!L33</f>
        <v>0</v>
      </c>
      <c r="P33" s="16">
        <f>[2]挂饰表!M33</f>
        <v>0</v>
      </c>
      <c r="Q33" s="16">
        <v>0</v>
      </c>
      <c r="R33" s="16">
        <f>[2]挂饰表!N33</f>
        <v>0</v>
      </c>
      <c r="S33" s="16">
        <f>[2]挂饰表!O33</f>
        <v>0</v>
      </c>
      <c r="T33" s="16">
        <f>[2]挂饰表!P33</f>
        <v>0</v>
      </c>
      <c r="U33" s="16">
        <f>[2]挂饰表!Q33</f>
        <v>0</v>
      </c>
      <c r="V33" s="20">
        <f>[2]挂饰表!R33</f>
        <v>0</v>
      </c>
      <c r="W33" s="20">
        <f>[2]挂饰表!S33</f>
        <v>0</v>
      </c>
      <c r="X33" s="20">
        <f>[2]挂饰表!T33</f>
        <v>0</v>
      </c>
      <c r="Y33" s="70">
        <f>[2]挂饰表!$I33</f>
        <v>0</v>
      </c>
      <c r="Z33" s="70">
        <f>[2]挂饰表!U33</f>
        <v>0</v>
      </c>
      <c r="AA33" s="70">
        <f>[2]挂饰表!V33</f>
        <v>0</v>
      </c>
      <c r="AB33" s="70">
        <f>[2]挂饰表!W33</f>
        <v>0</v>
      </c>
      <c r="AC33" s="70">
        <f>[2]挂饰表!X33</f>
        <v>0</v>
      </c>
      <c r="AD33" s="70">
        <f>[2]挂饰表!Y33</f>
        <v>0</v>
      </c>
      <c r="AE33" s="70">
        <f>[2]挂饰表!Z33</f>
        <v>0</v>
      </c>
      <c r="AF33" s="70">
        <f>[2]挂饰表!AA33</f>
        <v>0</v>
      </c>
      <c r="AG33" s="70">
        <f t="shared" si="7"/>
        <v>0</v>
      </c>
      <c r="AH33" s="70">
        <f t="shared" si="7"/>
        <v>0</v>
      </c>
      <c r="AI33" s="70">
        <f t="shared" si="7"/>
        <v>0</v>
      </c>
      <c r="AJ33" s="70">
        <f t="shared" si="7"/>
        <v>0</v>
      </c>
      <c r="AK33" s="70">
        <f t="shared" si="7"/>
        <v>0</v>
      </c>
      <c r="AL33" s="71"/>
    </row>
    <row r="34" spans="2:46" ht="14.25" x14ac:dyDescent="0.2">
      <c r="B34" s="16">
        <v>32</v>
      </c>
      <c r="C34" s="16" t="str">
        <f t="shared" ca="1" si="0"/>
        <v>IC1742</v>
      </c>
      <c r="D34" s="16" t="str">
        <f t="shared" ca="1" si="5"/>
        <v>初级的空灵项链</v>
      </c>
      <c r="E34" s="16" t="str">
        <f t="shared" ca="1" si="1"/>
        <v>初级的</v>
      </c>
      <c r="F34" s="16" t="str">
        <f t="shared" ca="1" si="2"/>
        <v>空灵</v>
      </c>
      <c r="G34" s="16" t="str">
        <f t="shared" ca="1" si="3"/>
        <v>项链</v>
      </c>
      <c r="H34" s="16" t="s">
        <v>240</v>
      </c>
      <c r="I34" s="19" t="s">
        <v>21</v>
      </c>
      <c r="J34" s="3" t="s">
        <v>22</v>
      </c>
      <c r="K34" s="16">
        <f t="shared" si="6"/>
        <v>12</v>
      </c>
      <c r="L34" s="16">
        <f t="shared" si="8"/>
        <v>8</v>
      </c>
      <c r="M34" s="16">
        <f>[2]挂饰表!J34</f>
        <v>150</v>
      </c>
      <c r="N34" s="16">
        <f>[2]挂饰表!K34</f>
        <v>0</v>
      </c>
      <c r="O34" s="16">
        <f>[2]挂饰表!L34</f>
        <v>0</v>
      </c>
      <c r="P34" s="16">
        <f>[2]挂饰表!M34</f>
        <v>0</v>
      </c>
      <c r="Q34" s="16">
        <v>0</v>
      </c>
      <c r="R34" s="16">
        <f>[2]挂饰表!N34</f>
        <v>0</v>
      </c>
      <c r="S34" s="16">
        <f>[2]挂饰表!O34</f>
        <v>0</v>
      </c>
      <c r="T34" s="16">
        <f>[2]挂饰表!P34</f>
        <v>0</v>
      </c>
      <c r="U34" s="16">
        <f>[2]挂饰表!Q34</f>
        <v>0</v>
      </c>
      <c r="V34" s="20">
        <f>[2]挂饰表!R34</f>
        <v>0</v>
      </c>
      <c r="W34" s="20">
        <f>[2]挂饰表!S34</f>
        <v>0</v>
      </c>
      <c r="X34" s="20">
        <f>[2]挂饰表!T34</f>
        <v>0</v>
      </c>
      <c r="Y34" s="70">
        <f>[2]挂饰表!$I34</f>
        <v>0</v>
      </c>
      <c r="Z34" s="70">
        <f>[2]挂饰表!U34</f>
        <v>0</v>
      </c>
      <c r="AA34" s="70">
        <f>[2]挂饰表!V34</f>
        <v>0</v>
      </c>
      <c r="AB34" s="70">
        <f>[2]挂饰表!W34</f>
        <v>0</v>
      </c>
      <c r="AC34" s="70">
        <f>[2]挂饰表!X34</f>
        <v>0</v>
      </c>
      <c r="AD34" s="70">
        <f>[2]挂饰表!Y34</f>
        <v>0</v>
      </c>
      <c r="AE34" s="70">
        <f>[2]挂饰表!Z34</f>
        <v>0</v>
      </c>
      <c r="AF34" s="70">
        <f>[2]挂饰表!AA34</f>
        <v>0</v>
      </c>
      <c r="AG34" s="70">
        <f t="shared" si="7"/>
        <v>0</v>
      </c>
      <c r="AH34" s="70">
        <f t="shared" si="7"/>
        <v>0</v>
      </c>
      <c r="AI34" s="70">
        <f t="shared" si="7"/>
        <v>0</v>
      </c>
      <c r="AJ34" s="70">
        <f t="shared" si="7"/>
        <v>0</v>
      </c>
      <c r="AK34" s="70">
        <f t="shared" si="7"/>
        <v>0</v>
      </c>
      <c r="AL34" s="71"/>
    </row>
    <row r="35" spans="2:46" ht="14.25" x14ac:dyDescent="0.2">
      <c r="B35" s="16">
        <v>33</v>
      </c>
      <c r="C35" s="16" t="str">
        <f t="shared" ca="1" si="0"/>
        <v>IC1934</v>
      </c>
      <c r="D35" s="16" t="str">
        <f t="shared" ca="1" si="5"/>
        <v>神奇的精钢护腕</v>
      </c>
      <c r="E35" s="16" t="str">
        <f t="shared" ca="1" si="1"/>
        <v>神奇的</v>
      </c>
      <c r="F35" s="16" t="str">
        <f t="shared" ca="1" si="2"/>
        <v>精钢</v>
      </c>
      <c r="G35" s="16" t="str">
        <f t="shared" ca="1" si="3"/>
        <v>护腕</v>
      </c>
      <c r="H35" s="16" t="str">
        <f>H3</f>
        <v>s</v>
      </c>
      <c r="I35" s="19" t="s">
        <v>21</v>
      </c>
      <c r="J35" s="3" t="s">
        <v>23</v>
      </c>
      <c r="K35" s="16">
        <f t="shared" si="6"/>
        <v>2</v>
      </c>
      <c r="L35" s="16">
        <f t="shared" si="8"/>
        <v>1</v>
      </c>
      <c r="M35" s="16">
        <f>[2]挂饰表!J35</f>
        <v>14</v>
      </c>
      <c r="N35" s="16">
        <f>[2]挂饰表!K35</f>
        <v>15</v>
      </c>
      <c r="O35" s="16">
        <f>[2]挂饰表!L35</f>
        <v>1</v>
      </c>
      <c r="P35" s="16">
        <f>[2]挂饰表!M35</f>
        <v>10</v>
      </c>
      <c r="Q35" s="16">
        <v>0</v>
      </c>
      <c r="R35" s="16">
        <f>[2]挂饰表!N35</f>
        <v>4</v>
      </c>
      <c r="S35" s="16">
        <f>[2]挂饰表!O35</f>
        <v>6</v>
      </c>
      <c r="T35" s="16">
        <f>[2]挂饰表!P35</f>
        <v>5</v>
      </c>
      <c r="U35" s="16">
        <f>[2]挂饰表!Q35</f>
        <v>4</v>
      </c>
      <c r="V35" s="20">
        <f>[2]挂饰表!R35</f>
        <v>8.0000000000000002E-3</v>
      </c>
      <c r="W35" s="20">
        <f>[2]挂饰表!S35</f>
        <v>0.01</v>
      </c>
      <c r="X35" s="20">
        <f>[2]挂饰表!T35</f>
        <v>5.0000000000000001E-3</v>
      </c>
      <c r="Y35" s="70">
        <f>[2]挂饰表!$I35</f>
        <v>0.08</v>
      </c>
      <c r="Z35" s="70">
        <f>[2]挂饰表!U35</f>
        <v>2.4390243902439046E-2</v>
      </c>
      <c r="AA35" s="70">
        <f>[2]挂饰表!V35</f>
        <v>9.9009900990099098E-3</v>
      </c>
      <c r="AB35" s="70">
        <f>[2]挂饰表!W35</f>
        <v>9.9009900990099098E-3</v>
      </c>
      <c r="AC35" s="70">
        <f>[2]挂饰表!X35</f>
        <v>9.9009900990099098E-3</v>
      </c>
      <c r="AD35" s="70">
        <f>[2]挂饰表!Y35</f>
        <v>9.9009900990099098E-3</v>
      </c>
      <c r="AE35" s="70">
        <f>[2]挂饰表!Z35</f>
        <v>9.9009900990099098E-3</v>
      </c>
      <c r="AF35" s="70">
        <f>[2]挂饰表!AA35</f>
        <v>9.9009900990099098E-3</v>
      </c>
      <c r="AG35" s="70">
        <f t="shared" si="7"/>
        <v>6.4000000000000001E-2</v>
      </c>
      <c r="AH35" s="70">
        <f t="shared" si="7"/>
        <v>6.4000000000000001E-2</v>
      </c>
      <c r="AI35" s="70">
        <f t="shared" si="7"/>
        <v>6.4000000000000001E-2</v>
      </c>
      <c r="AJ35" s="70">
        <f t="shared" si="7"/>
        <v>6.4000000000000001E-2</v>
      </c>
      <c r="AK35" s="70">
        <f t="shared" si="7"/>
        <v>6.4000000000000001E-2</v>
      </c>
      <c r="AL35" s="71"/>
    </row>
    <row r="36" spans="2:46" ht="14.25" x14ac:dyDescent="0.2">
      <c r="B36" s="16">
        <v>34</v>
      </c>
      <c r="C36" s="16" t="str">
        <f t="shared" ca="1" si="0"/>
        <v>IC1931</v>
      </c>
      <c r="D36" s="16" t="str">
        <f t="shared" ca="1" si="5"/>
        <v>璀璨的晨曦护腕</v>
      </c>
      <c r="E36" s="16" t="str">
        <f t="shared" ca="1" si="1"/>
        <v>璀璨的</v>
      </c>
      <c r="F36" s="16" t="str">
        <f t="shared" ca="1" si="2"/>
        <v>晨曦</v>
      </c>
      <c r="G36" s="16" t="str">
        <f t="shared" ca="1" si="3"/>
        <v>护腕</v>
      </c>
      <c r="H36" s="16" t="str">
        <f t="shared" ref="H36:H99" si="9">H4</f>
        <v>s</v>
      </c>
      <c r="I36" s="19" t="s">
        <v>21</v>
      </c>
      <c r="J36" s="3" t="s">
        <v>23</v>
      </c>
      <c r="K36" s="16">
        <f t="shared" si="6"/>
        <v>2</v>
      </c>
      <c r="L36" s="16">
        <f t="shared" si="8"/>
        <v>2</v>
      </c>
      <c r="M36" s="16">
        <f>[2]挂饰表!J36</f>
        <v>28</v>
      </c>
      <c r="N36" s="16">
        <f>[2]挂饰表!K36</f>
        <v>31</v>
      </c>
      <c r="O36" s="16">
        <f>[2]挂饰表!L36</f>
        <v>2</v>
      </c>
      <c r="P36" s="16">
        <f>[2]挂饰表!M36</f>
        <v>21</v>
      </c>
      <c r="Q36" s="16">
        <v>0</v>
      </c>
      <c r="R36" s="16">
        <f>[2]挂饰表!N36</f>
        <v>9</v>
      </c>
      <c r="S36" s="16">
        <f>[2]挂饰表!O36</f>
        <v>13</v>
      </c>
      <c r="T36" s="16">
        <f>[2]挂饰表!P36</f>
        <v>11</v>
      </c>
      <c r="U36" s="16">
        <f>[2]挂饰表!Q36</f>
        <v>9</v>
      </c>
      <c r="V36" s="20">
        <f>[2]挂饰表!R36</f>
        <v>1.8000000000000002E-2</v>
      </c>
      <c r="W36" s="20">
        <f>[2]挂饰表!S36</f>
        <v>2.2000000000000002E-2</v>
      </c>
      <c r="X36" s="20">
        <f>[2]挂饰表!T36</f>
        <v>1.125E-2</v>
      </c>
      <c r="Y36" s="70">
        <f>[2]挂饰表!$I36</f>
        <v>0.08</v>
      </c>
      <c r="Z36" s="70">
        <f>[2]挂饰表!U36</f>
        <v>4.7619047619047672E-2</v>
      </c>
      <c r="AA36" s="70">
        <f>[2]挂饰表!V36</f>
        <v>2.4390243902439046E-2</v>
      </c>
      <c r="AB36" s="70">
        <f>[2]挂饰表!W36</f>
        <v>2.4390243902439046E-2</v>
      </c>
      <c r="AC36" s="70">
        <f>[2]挂饰表!X36</f>
        <v>2.4390243902439046E-2</v>
      </c>
      <c r="AD36" s="70">
        <f>[2]挂饰表!Y36</f>
        <v>2.4390243902439046E-2</v>
      </c>
      <c r="AE36" s="70">
        <f>[2]挂饰表!Z36</f>
        <v>2.4390243902439046E-2</v>
      </c>
      <c r="AF36" s="70">
        <f>[2]挂饰表!AA36</f>
        <v>2.4390243902439046E-2</v>
      </c>
      <c r="AG36" s="70">
        <f t="shared" si="7"/>
        <v>6.4000000000000001E-2</v>
      </c>
      <c r="AH36" s="70">
        <f t="shared" si="7"/>
        <v>6.4000000000000001E-2</v>
      </c>
      <c r="AI36" s="70">
        <f t="shared" si="7"/>
        <v>6.4000000000000001E-2</v>
      </c>
      <c r="AJ36" s="70">
        <f t="shared" si="7"/>
        <v>6.4000000000000001E-2</v>
      </c>
      <c r="AK36" s="70">
        <f t="shared" si="7"/>
        <v>6.4000000000000001E-2</v>
      </c>
      <c r="AL36" s="71"/>
    </row>
    <row r="37" spans="2:46" ht="14.25" x14ac:dyDescent="0.2">
      <c r="B37" s="16">
        <v>35</v>
      </c>
      <c r="C37" s="16" t="str">
        <f t="shared" ca="1" si="0"/>
        <v>IC1928</v>
      </c>
      <c r="D37" s="16" t="str">
        <f t="shared" ca="1" si="5"/>
        <v>神奇的晨曦项链</v>
      </c>
      <c r="E37" s="16" t="str">
        <f t="shared" ca="1" si="1"/>
        <v>神奇的</v>
      </c>
      <c r="F37" s="16" t="str">
        <f t="shared" ca="1" si="2"/>
        <v>晨曦</v>
      </c>
      <c r="G37" s="16" t="str">
        <f t="shared" ca="1" si="3"/>
        <v>项链</v>
      </c>
      <c r="H37" s="16" t="str">
        <f t="shared" si="9"/>
        <v>s</v>
      </c>
      <c r="I37" s="19" t="s">
        <v>21</v>
      </c>
      <c r="J37" s="3" t="s">
        <v>23</v>
      </c>
      <c r="K37" s="16">
        <f t="shared" si="6"/>
        <v>2</v>
      </c>
      <c r="L37" s="16">
        <f t="shared" si="8"/>
        <v>3</v>
      </c>
      <c r="M37" s="16">
        <f>[2]挂饰表!J37</f>
        <v>43</v>
      </c>
      <c r="N37" s="16">
        <f>[2]挂饰表!K37</f>
        <v>46</v>
      </c>
      <c r="O37" s="16">
        <f>[2]挂饰表!L37</f>
        <v>4</v>
      </c>
      <c r="P37" s="16">
        <f>[2]挂饰表!M37</f>
        <v>31</v>
      </c>
      <c r="Q37" s="16">
        <v>0</v>
      </c>
      <c r="R37" s="16">
        <f>[2]挂饰表!N37</f>
        <v>14</v>
      </c>
      <c r="S37" s="16">
        <f>[2]挂饰表!O37</f>
        <v>20</v>
      </c>
      <c r="T37" s="16">
        <f>[2]挂饰表!P37</f>
        <v>16</v>
      </c>
      <c r="U37" s="16">
        <f>[2]挂饰表!Q37</f>
        <v>14</v>
      </c>
      <c r="V37" s="20">
        <f>[2]挂饰表!R37</f>
        <v>2.7999999999999997E-2</v>
      </c>
      <c r="W37" s="20">
        <f>[2]挂饰表!S37</f>
        <v>3.2000000000000001E-2</v>
      </c>
      <c r="X37" s="20">
        <f>[2]挂饰表!T37</f>
        <v>1.7500000000000002E-2</v>
      </c>
      <c r="Y37" s="70">
        <f>[2]挂饰表!$I37</f>
        <v>0.08</v>
      </c>
      <c r="Z37" s="70">
        <f>[2]挂饰表!U37</f>
        <v>6.5420560747663559E-2</v>
      </c>
      <c r="AA37" s="70">
        <f>[2]挂饰表!V37</f>
        <v>3.3816425120772986E-2</v>
      </c>
      <c r="AB37" s="70">
        <f>[2]挂饰表!W37</f>
        <v>3.3816425120772986E-2</v>
      </c>
      <c r="AC37" s="70">
        <f>[2]挂饰表!X37</f>
        <v>3.3816425120772986E-2</v>
      </c>
      <c r="AD37" s="70">
        <f>[2]挂饰表!Y37</f>
        <v>3.3816425120772986E-2</v>
      </c>
      <c r="AE37" s="70">
        <f>[2]挂饰表!Z37</f>
        <v>3.3816425120772986E-2</v>
      </c>
      <c r="AF37" s="70">
        <f>[2]挂饰表!AA37</f>
        <v>3.3816425120772986E-2</v>
      </c>
      <c r="AG37" s="70">
        <f t="shared" si="7"/>
        <v>6.4000000000000001E-2</v>
      </c>
      <c r="AH37" s="70">
        <f t="shared" si="7"/>
        <v>6.4000000000000001E-2</v>
      </c>
      <c r="AI37" s="70">
        <f t="shared" si="7"/>
        <v>6.4000000000000001E-2</v>
      </c>
      <c r="AJ37" s="70">
        <f t="shared" si="7"/>
        <v>6.4000000000000001E-2</v>
      </c>
      <c r="AK37" s="70">
        <f t="shared" si="7"/>
        <v>6.4000000000000001E-2</v>
      </c>
      <c r="AL37" s="71"/>
    </row>
    <row r="38" spans="2:46" ht="14.25" x14ac:dyDescent="0.2">
      <c r="B38" s="16">
        <v>36</v>
      </c>
      <c r="C38" s="16" t="str">
        <f t="shared" ca="1" si="0"/>
        <v>IC1901</v>
      </c>
      <c r="D38" s="16" t="str">
        <f t="shared" ca="1" si="5"/>
        <v>璀璨的白银戒指</v>
      </c>
      <c r="E38" s="16" t="str">
        <f t="shared" ca="1" si="1"/>
        <v>璀璨的</v>
      </c>
      <c r="F38" s="16" t="str">
        <f t="shared" ca="1" si="2"/>
        <v>白银</v>
      </c>
      <c r="G38" s="16" t="str">
        <f t="shared" ca="1" si="3"/>
        <v>戒指</v>
      </c>
      <c r="H38" s="16" t="str">
        <f t="shared" si="9"/>
        <v>s</v>
      </c>
      <c r="I38" s="19" t="s">
        <v>21</v>
      </c>
      <c r="J38" s="3" t="s">
        <v>23</v>
      </c>
      <c r="K38" s="16">
        <f t="shared" si="6"/>
        <v>2</v>
      </c>
      <c r="L38" s="16">
        <f t="shared" si="8"/>
        <v>4</v>
      </c>
      <c r="M38" s="16">
        <f>[2]挂饰表!J38</f>
        <v>57</v>
      </c>
      <c r="N38" s="16">
        <f>[2]挂饰表!K38</f>
        <v>62</v>
      </c>
      <c r="O38" s="16">
        <f>[2]挂饰表!L38</f>
        <v>5</v>
      </c>
      <c r="P38" s="16">
        <f>[2]挂饰表!M38</f>
        <v>42</v>
      </c>
      <c r="Q38" s="16">
        <v>0</v>
      </c>
      <c r="R38" s="16">
        <f>[2]挂饰表!N38</f>
        <v>19</v>
      </c>
      <c r="S38" s="16">
        <f>[2]挂饰表!O38</f>
        <v>26</v>
      </c>
      <c r="T38" s="16">
        <f>[2]挂饰表!P38</f>
        <v>22</v>
      </c>
      <c r="U38" s="16">
        <f>[2]挂饰表!Q38</f>
        <v>19</v>
      </c>
      <c r="V38" s="20">
        <f>[2]挂饰表!R38</f>
        <v>3.7999999999999999E-2</v>
      </c>
      <c r="W38" s="20">
        <f>[2]挂饰表!S38</f>
        <v>4.4000000000000004E-2</v>
      </c>
      <c r="X38" s="20">
        <f>[2]挂饰表!T38</f>
        <v>2.375E-2</v>
      </c>
      <c r="Y38" s="70">
        <f>[2]挂饰表!$I38</f>
        <v>0.08</v>
      </c>
      <c r="Z38" s="70">
        <f>[2]挂饰表!U38</f>
        <v>8.6757990867579959E-2</v>
      </c>
      <c r="AA38" s="70">
        <f>[2]挂饰表!V38</f>
        <v>4.7619047619047672E-2</v>
      </c>
      <c r="AB38" s="70">
        <f>[2]挂饰表!W38</f>
        <v>4.7619047619047672E-2</v>
      </c>
      <c r="AC38" s="70">
        <f>[2]挂饰表!X38</f>
        <v>4.7619047619047672E-2</v>
      </c>
      <c r="AD38" s="70">
        <f>[2]挂饰表!Y38</f>
        <v>4.7619047619047672E-2</v>
      </c>
      <c r="AE38" s="70">
        <f>[2]挂饰表!Z38</f>
        <v>4.7619047619047672E-2</v>
      </c>
      <c r="AF38" s="70">
        <f>[2]挂饰表!AA38</f>
        <v>4.7619047619047672E-2</v>
      </c>
      <c r="AG38" s="70">
        <f t="shared" si="7"/>
        <v>6.4000000000000001E-2</v>
      </c>
      <c r="AH38" s="70">
        <f t="shared" si="7"/>
        <v>6.4000000000000001E-2</v>
      </c>
      <c r="AI38" s="70">
        <f t="shared" si="7"/>
        <v>6.4000000000000001E-2</v>
      </c>
      <c r="AJ38" s="70">
        <f t="shared" si="7"/>
        <v>6.4000000000000001E-2</v>
      </c>
      <c r="AK38" s="70">
        <f t="shared" si="7"/>
        <v>6.4000000000000001E-2</v>
      </c>
      <c r="AL38" s="71"/>
    </row>
    <row r="39" spans="2:46" ht="14.25" x14ac:dyDescent="0.2">
      <c r="B39" s="16">
        <v>37</v>
      </c>
      <c r="C39" s="16" t="str">
        <f t="shared" ca="1" si="0"/>
        <v>IC1901</v>
      </c>
      <c r="D39" s="16" t="str">
        <f t="shared" ca="1" si="5"/>
        <v>神秘的水晶戒指</v>
      </c>
      <c r="E39" s="16" t="str">
        <f t="shared" ca="1" si="1"/>
        <v>神秘的</v>
      </c>
      <c r="F39" s="16" t="str">
        <f t="shared" ca="1" si="2"/>
        <v>水晶</v>
      </c>
      <c r="G39" s="16" t="str">
        <f t="shared" ca="1" si="3"/>
        <v>戒指</v>
      </c>
      <c r="H39" s="16" t="str">
        <f t="shared" si="9"/>
        <v>s</v>
      </c>
      <c r="I39" s="19" t="s">
        <v>21</v>
      </c>
      <c r="J39" s="3" t="s">
        <v>23</v>
      </c>
      <c r="K39" s="16">
        <f t="shared" si="6"/>
        <v>2</v>
      </c>
      <c r="L39" s="16">
        <f t="shared" si="8"/>
        <v>5</v>
      </c>
      <c r="M39" s="16">
        <f>[2]挂饰表!J39</f>
        <v>72</v>
      </c>
      <c r="N39" s="16">
        <f>[2]挂饰表!K39</f>
        <v>78</v>
      </c>
      <c r="O39" s="16">
        <f>[2]挂饰表!L39</f>
        <v>7</v>
      </c>
      <c r="P39" s="16">
        <f>[2]挂饰表!M39</f>
        <v>52</v>
      </c>
      <c r="Q39" s="16">
        <v>0</v>
      </c>
      <c r="R39" s="16">
        <f>[2]挂饰表!N39</f>
        <v>24</v>
      </c>
      <c r="S39" s="16">
        <f>[2]挂饰表!O39</f>
        <v>33</v>
      </c>
      <c r="T39" s="16">
        <f>[2]挂饰表!P39</f>
        <v>27</v>
      </c>
      <c r="U39" s="16">
        <f>[2]挂饰表!Q39</f>
        <v>24</v>
      </c>
      <c r="V39" s="20">
        <f>[2]挂饰表!R39</f>
        <v>4.8000000000000001E-2</v>
      </c>
      <c r="W39" s="20">
        <f>[2]挂饰表!S39</f>
        <v>5.4000000000000006E-2</v>
      </c>
      <c r="X39" s="20">
        <f>[2]挂饰表!T39</f>
        <v>0.03</v>
      </c>
      <c r="Y39" s="70">
        <f>[2]挂饰表!$I39</f>
        <v>9.0571428571428567E-2</v>
      </c>
      <c r="Z39" s="70">
        <f>[2]挂饰表!U39</f>
        <v>0.1071428571428571</v>
      </c>
      <c r="AA39" s="70">
        <f>[2]挂饰表!V39</f>
        <v>5.6603773584905648E-2</v>
      </c>
      <c r="AB39" s="70">
        <f>[2]挂饰表!W39</f>
        <v>5.6603773584905648E-2</v>
      </c>
      <c r="AC39" s="70">
        <f>[2]挂饰表!X39</f>
        <v>5.6603773584905648E-2</v>
      </c>
      <c r="AD39" s="70">
        <f>[2]挂饰表!Y39</f>
        <v>5.6603773584905648E-2</v>
      </c>
      <c r="AE39" s="70">
        <f>[2]挂饰表!Z39</f>
        <v>5.6603773584905648E-2</v>
      </c>
      <c r="AF39" s="70">
        <f>[2]挂饰表!AA39</f>
        <v>5.6603773584905648E-2</v>
      </c>
      <c r="AG39" s="70">
        <f t="shared" si="7"/>
        <v>7.2457142857142859E-2</v>
      </c>
      <c r="AH39" s="70">
        <f t="shared" si="7"/>
        <v>7.2457142857142859E-2</v>
      </c>
      <c r="AI39" s="70">
        <f t="shared" si="7"/>
        <v>7.2457142857142859E-2</v>
      </c>
      <c r="AJ39" s="70">
        <f t="shared" si="7"/>
        <v>7.2457142857142859E-2</v>
      </c>
      <c r="AK39" s="70">
        <f t="shared" si="7"/>
        <v>7.2457142857142859E-2</v>
      </c>
      <c r="AL39" s="71"/>
    </row>
    <row r="40" spans="2:46" ht="14.25" x14ac:dyDescent="0.2">
      <c r="B40" s="16">
        <v>38</v>
      </c>
      <c r="C40" s="16" t="str">
        <f t="shared" ca="1" si="0"/>
        <v>IC1870</v>
      </c>
      <c r="D40" s="16" t="str">
        <f t="shared" ca="1" si="5"/>
        <v>璀璨的卡尼亚护腕</v>
      </c>
      <c r="E40" s="16" t="str">
        <f t="shared" ca="1" si="1"/>
        <v>璀璨的</v>
      </c>
      <c r="F40" s="16" t="str">
        <f t="shared" ca="1" si="2"/>
        <v>卡尼亚</v>
      </c>
      <c r="G40" s="16" t="str">
        <f t="shared" ca="1" si="3"/>
        <v>护腕</v>
      </c>
      <c r="H40" s="16" t="str">
        <f t="shared" si="9"/>
        <v>s</v>
      </c>
      <c r="I40" s="19" t="s">
        <v>21</v>
      </c>
      <c r="J40" s="3" t="s">
        <v>23</v>
      </c>
      <c r="K40" s="16">
        <f t="shared" si="6"/>
        <v>2</v>
      </c>
      <c r="L40" s="16">
        <f t="shared" si="8"/>
        <v>6</v>
      </c>
      <c r="M40" s="16">
        <f>[2]挂饰表!J40</f>
        <v>86</v>
      </c>
      <c r="N40" s="16">
        <f>[2]挂饰表!K40</f>
        <v>93</v>
      </c>
      <c r="O40" s="16">
        <f>[2]挂饰表!L40</f>
        <v>8</v>
      </c>
      <c r="P40" s="16">
        <f>[2]挂饰表!M40</f>
        <v>63</v>
      </c>
      <c r="Q40" s="16">
        <v>0</v>
      </c>
      <c r="R40" s="16">
        <f>[2]挂饰表!N40</f>
        <v>28</v>
      </c>
      <c r="S40" s="16">
        <f>[2]挂饰表!O40</f>
        <v>40</v>
      </c>
      <c r="T40" s="16">
        <f>[2]挂饰表!P40</f>
        <v>33</v>
      </c>
      <c r="U40" s="16">
        <f>[2]挂饰表!Q40</f>
        <v>28</v>
      </c>
      <c r="V40" s="20">
        <f>[2]挂饰表!R40</f>
        <v>5.5999999999999994E-2</v>
      </c>
      <c r="W40" s="20">
        <f>[2]挂饰表!S40</f>
        <v>6.6000000000000003E-2</v>
      </c>
      <c r="X40" s="20">
        <f>[2]挂饰表!T40</f>
        <v>3.5000000000000003E-2</v>
      </c>
      <c r="Y40" s="70">
        <f>[2]挂饰表!$I40</f>
        <v>0.10828571428571429</v>
      </c>
      <c r="Z40" s="70">
        <f>[2]挂饰表!U40</f>
        <v>0.1266375545851528</v>
      </c>
      <c r="AA40" s="70">
        <f>[2]挂饰表!V40</f>
        <v>6.5420560747663559E-2</v>
      </c>
      <c r="AB40" s="70">
        <f>[2]挂饰表!W40</f>
        <v>6.5420560747663559E-2</v>
      </c>
      <c r="AC40" s="70">
        <f>[2]挂饰表!X40</f>
        <v>6.5420560747663559E-2</v>
      </c>
      <c r="AD40" s="70">
        <f>[2]挂饰表!Y40</f>
        <v>6.5420560747663559E-2</v>
      </c>
      <c r="AE40" s="70">
        <f>[2]挂饰表!Z40</f>
        <v>6.5420560747663559E-2</v>
      </c>
      <c r="AF40" s="70">
        <f>[2]挂饰表!AA40</f>
        <v>6.5420560747663559E-2</v>
      </c>
      <c r="AG40" s="70">
        <f t="shared" si="7"/>
        <v>8.6628571428571444E-2</v>
      </c>
      <c r="AH40" s="70">
        <f t="shared" si="7"/>
        <v>8.6628571428571444E-2</v>
      </c>
      <c r="AI40" s="70">
        <f t="shared" si="7"/>
        <v>8.6628571428571444E-2</v>
      </c>
      <c r="AJ40" s="70">
        <f t="shared" si="7"/>
        <v>8.6628571428571444E-2</v>
      </c>
      <c r="AK40" s="70">
        <f t="shared" si="7"/>
        <v>8.6628571428571444E-2</v>
      </c>
      <c r="AL40" s="71"/>
    </row>
    <row r="41" spans="2:46" ht="15" thickBot="1" x14ac:dyDescent="0.25">
      <c r="B41" s="16">
        <v>39</v>
      </c>
      <c r="C41" s="16" t="str">
        <f t="shared" ca="1" si="0"/>
        <v>IC1892</v>
      </c>
      <c r="D41" s="16" t="str">
        <f t="shared" ca="1" si="5"/>
        <v>璀璨的塞尔塔项链</v>
      </c>
      <c r="E41" s="16" t="str">
        <f t="shared" ca="1" si="1"/>
        <v>璀璨的</v>
      </c>
      <c r="F41" s="16" t="str">
        <f t="shared" ca="1" si="2"/>
        <v>塞尔塔</v>
      </c>
      <c r="G41" s="16" t="str">
        <f t="shared" ca="1" si="3"/>
        <v>项链</v>
      </c>
      <c r="H41" s="16" t="str">
        <f t="shared" si="9"/>
        <v>s</v>
      </c>
      <c r="I41" s="19" t="s">
        <v>21</v>
      </c>
      <c r="J41" s="3" t="s">
        <v>23</v>
      </c>
      <c r="K41" s="16">
        <f t="shared" si="6"/>
        <v>2</v>
      </c>
      <c r="L41" s="16">
        <f t="shared" si="8"/>
        <v>7</v>
      </c>
      <c r="M41" s="16">
        <f>[2]挂饰表!J41</f>
        <v>100</v>
      </c>
      <c r="N41" s="16">
        <f>[2]挂饰表!K41</f>
        <v>109</v>
      </c>
      <c r="O41" s="16">
        <f>[2]挂饰表!L41</f>
        <v>10</v>
      </c>
      <c r="P41" s="16">
        <f>[2]挂饰表!M41</f>
        <v>73</v>
      </c>
      <c r="Q41" s="16">
        <v>0</v>
      </c>
      <c r="R41" s="16">
        <f>[2]挂饰表!N41</f>
        <v>33</v>
      </c>
      <c r="S41" s="16">
        <f>[2]挂饰表!O41</f>
        <v>47</v>
      </c>
      <c r="T41" s="16">
        <f>[2]挂饰表!P41</f>
        <v>38</v>
      </c>
      <c r="U41" s="16">
        <f>[2]挂饰表!Q41</f>
        <v>33</v>
      </c>
      <c r="V41" s="20">
        <f>[2]挂饰表!R41</f>
        <v>6.6000000000000003E-2</v>
      </c>
      <c r="W41" s="20">
        <f>[2]挂饰表!S41</f>
        <v>7.5999999999999998E-2</v>
      </c>
      <c r="X41" s="20">
        <f>[2]挂饰表!T41</f>
        <v>4.1250000000000002E-2</v>
      </c>
      <c r="Y41" s="70">
        <f>[2]挂饰表!$I41</f>
        <v>0.12657142857142856</v>
      </c>
      <c r="Z41" s="70">
        <f>[2]挂饰表!U41</f>
        <v>0.14529914529914534</v>
      </c>
      <c r="AA41" s="70">
        <f>[2]挂饰表!V41</f>
        <v>7.8341013824884786E-2</v>
      </c>
      <c r="AB41" s="70">
        <f>[2]挂饰表!W41</f>
        <v>7.8341013824884786E-2</v>
      </c>
      <c r="AC41" s="70">
        <f>[2]挂饰表!X41</f>
        <v>7.8341013824884786E-2</v>
      </c>
      <c r="AD41" s="70">
        <f>[2]挂饰表!Y41</f>
        <v>7.8341013824884786E-2</v>
      </c>
      <c r="AE41" s="70">
        <f>[2]挂饰表!Z41</f>
        <v>7.8341013824884786E-2</v>
      </c>
      <c r="AF41" s="70">
        <f>[2]挂饰表!AA41</f>
        <v>7.8341013824884786E-2</v>
      </c>
      <c r="AG41" s="70">
        <f t="shared" si="7"/>
        <v>0.10125714285714285</v>
      </c>
      <c r="AH41" s="70">
        <f t="shared" si="7"/>
        <v>0.10125714285714285</v>
      </c>
      <c r="AI41" s="70">
        <f t="shared" si="7"/>
        <v>0.10125714285714285</v>
      </c>
      <c r="AJ41" s="70">
        <f t="shared" si="7"/>
        <v>0.10125714285714285</v>
      </c>
      <c r="AK41" s="70">
        <f t="shared" si="7"/>
        <v>0.10125714285714285</v>
      </c>
      <c r="AL41" s="71"/>
    </row>
    <row r="42" spans="2:46" ht="14.25" x14ac:dyDescent="0.2">
      <c r="B42" s="16">
        <v>40</v>
      </c>
      <c r="C42" s="16" t="str">
        <f t="shared" ca="1" si="0"/>
        <v>IC1779</v>
      </c>
      <c r="D42" s="16" t="str">
        <f t="shared" ca="1" si="5"/>
        <v>神秘的塞尔塔戒指</v>
      </c>
      <c r="E42" s="16" t="str">
        <f t="shared" ca="1" si="1"/>
        <v>神秘的</v>
      </c>
      <c r="F42" s="16" t="str">
        <f t="shared" ca="1" si="2"/>
        <v>塞尔塔</v>
      </c>
      <c r="G42" s="16" t="str">
        <f t="shared" ca="1" si="3"/>
        <v>戒指</v>
      </c>
      <c r="H42" s="16" t="str">
        <f t="shared" si="9"/>
        <v>s</v>
      </c>
      <c r="I42" s="19" t="s">
        <v>21</v>
      </c>
      <c r="J42" s="3" t="s">
        <v>23</v>
      </c>
      <c r="K42" s="16">
        <f t="shared" si="6"/>
        <v>2</v>
      </c>
      <c r="L42" s="16">
        <f t="shared" si="8"/>
        <v>8</v>
      </c>
      <c r="M42" s="16">
        <f>[2]挂饰表!J42</f>
        <v>115</v>
      </c>
      <c r="N42" s="16">
        <f>[2]挂饰表!K42</f>
        <v>124</v>
      </c>
      <c r="O42" s="16">
        <f>[2]挂饰表!L42</f>
        <v>11</v>
      </c>
      <c r="P42" s="16">
        <f>[2]挂饰表!M42</f>
        <v>84</v>
      </c>
      <c r="Q42" s="16">
        <v>0</v>
      </c>
      <c r="R42" s="16">
        <f>[2]挂饰表!N42</f>
        <v>38</v>
      </c>
      <c r="S42" s="16">
        <f>[2]挂饰表!O42</f>
        <v>53</v>
      </c>
      <c r="T42" s="16">
        <f>[2]挂饰表!P42</f>
        <v>44</v>
      </c>
      <c r="U42" s="16">
        <f>[2]挂饰表!Q42</f>
        <v>38</v>
      </c>
      <c r="V42" s="20">
        <f>[2]挂饰表!R42</f>
        <v>7.5999999999999998E-2</v>
      </c>
      <c r="W42" s="20">
        <f>[2]挂饰表!S42</f>
        <v>8.8000000000000009E-2</v>
      </c>
      <c r="X42" s="20">
        <f>[2]挂饰表!T42</f>
        <v>4.7500000000000001E-2</v>
      </c>
      <c r="Y42" s="70">
        <f>[2]挂饰表!$I42</f>
        <v>0.14485714285714285</v>
      </c>
      <c r="Z42" s="70">
        <f>[2]挂饰表!U42</f>
        <v>0.15966386554621848</v>
      </c>
      <c r="AA42" s="70">
        <f>[2]挂饰表!V42</f>
        <v>8.6757990867579959E-2</v>
      </c>
      <c r="AB42" s="70">
        <f>[2]挂饰表!W42</f>
        <v>8.6757990867579959E-2</v>
      </c>
      <c r="AC42" s="70">
        <f>[2]挂饰表!X42</f>
        <v>8.6757990867579959E-2</v>
      </c>
      <c r="AD42" s="70">
        <f>[2]挂饰表!Y42</f>
        <v>8.6757990867579959E-2</v>
      </c>
      <c r="AE42" s="70">
        <f>[2]挂饰表!Z42</f>
        <v>8.6757990867579959E-2</v>
      </c>
      <c r="AF42" s="70">
        <f>[2]挂饰表!AA42</f>
        <v>8.6757990867579959E-2</v>
      </c>
      <c r="AG42" s="70">
        <f t="shared" si="7"/>
        <v>0.11588571428571429</v>
      </c>
      <c r="AH42" s="70">
        <f t="shared" si="7"/>
        <v>0.11588571428571429</v>
      </c>
      <c r="AI42" s="70">
        <f t="shared" si="7"/>
        <v>0.11588571428571429</v>
      </c>
      <c r="AJ42" s="70">
        <f t="shared" si="7"/>
        <v>0.11588571428571429</v>
      </c>
      <c r="AK42" s="70">
        <f t="shared" si="7"/>
        <v>0.11588571428571429</v>
      </c>
      <c r="AL42" s="72">
        <v>1</v>
      </c>
      <c r="AM42" s="5" t="s">
        <v>94</v>
      </c>
      <c r="AO42" s="4">
        <v>1</v>
      </c>
      <c r="AP42" s="10" t="s">
        <v>16</v>
      </c>
      <c r="AQ42" s="13" t="s">
        <v>73</v>
      </c>
      <c r="AR42" s="13" t="s">
        <v>77</v>
      </c>
      <c r="AS42" s="13" t="s">
        <v>81</v>
      </c>
      <c r="AT42" s="5" t="s">
        <v>82</v>
      </c>
    </row>
    <row r="43" spans="2:46" ht="14.25" x14ac:dyDescent="0.2">
      <c r="B43" s="16">
        <v>41</v>
      </c>
      <c r="C43" s="16" t="str">
        <f t="shared" ca="1" si="0"/>
        <v>IC1883</v>
      </c>
      <c r="D43" s="16" t="str">
        <f t="shared" ca="1" si="5"/>
        <v>精致的精钢项链</v>
      </c>
      <c r="E43" s="16" t="str">
        <f t="shared" ca="1" si="1"/>
        <v>精致的</v>
      </c>
      <c r="F43" s="16" t="str">
        <f t="shared" ca="1" si="2"/>
        <v>精钢</v>
      </c>
      <c r="G43" s="16" t="str">
        <f t="shared" ca="1" si="3"/>
        <v>项链</v>
      </c>
      <c r="H43" s="16" t="str">
        <f t="shared" si="9"/>
        <v>a</v>
      </c>
      <c r="I43" s="19" t="s">
        <v>21</v>
      </c>
      <c r="J43" s="3" t="s">
        <v>23</v>
      </c>
      <c r="K43" s="16">
        <f t="shared" si="6"/>
        <v>2</v>
      </c>
      <c r="L43" s="16">
        <f t="shared" si="8"/>
        <v>1</v>
      </c>
      <c r="M43" s="16">
        <f>[2]挂饰表!J43</f>
        <v>10</v>
      </c>
      <c r="N43" s="16">
        <f>[2]挂饰表!K43</f>
        <v>17</v>
      </c>
      <c r="O43" s="16">
        <f>[2]挂饰表!L43</f>
        <v>1</v>
      </c>
      <c r="P43" s="16">
        <f>[2]挂饰表!M43</f>
        <v>11</v>
      </c>
      <c r="Q43" s="16">
        <v>0</v>
      </c>
      <c r="R43" s="16">
        <f>[2]挂饰表!N43</f>
        <v>5</v>
      </c>
      <c r="S43" s="16">
        <f>[2]挂饰表!O43</f>
        <v>7</v>
      </c>
      <c r="T43" s="16">
        <f>[2]挂饰表!P43</f>
        <v>6</v>
      </c>
      <c r="U43" s="16">
        <f>[2]挂饰表!Q43</f>
        <v>5</v>
      </c>
      <c r="V43" s="20">
        <f>[2]挂饰表!R43</f>
        <v>0.01</v>
      </c>
      <c r="W43" s="20">
        <f>[2]挂饰表!S43</f>
        <v>1.2E-2</v>
      </c>
      <c r="X43" s="20">
        <f>[2]挂饰表!T43</f>
        <v>6.2500000000000003E-3</v>
      </c>
      <c r="Y43" s="70">
        <f>[2]挂饰表!$I43</f>
        <v>0.08</v>
      </c>
      <c r="Z43" s="70">
        <f>[2]挂饰表!U43</f>
        <v>2.4390243902439046E-2</v>
      </c>
      <c r="AA43" s="70">
        <f>[2]挂饰表!V43</f>
        <v>1.4778325123152691E-2</v>
      </c>
      <c r="AB43" s="70">
        <f>[2]挂饰表!W43</f>
        <v>1.4778325123152691E-2</v>
      </c>
      <c r="AC43" s="70">
        <f>[2]挂饰表!X43</f>
        <v>1.4778325123152691E-2</v>
      </c>
      <c r="AD43" s="70">
        <f>[2]挂饰表!Y43</f>
        <v>1.4778325123152691E-2</v>
      </c>
      <c r="AE43" s="70">
        <f>[2]挂饰表!Z43</f>
        <v>1.4778325123152691E-2</v>
      </c>
      <c r="AF43" s="70">
        <f>[2]挂饰表!AA43</f>
        <v>1.4778325123152691E-2</v>
      </c>
      <c r="AG43" s="70">
        <f t="shared" si="7"/>
        <v>6.4000000000000001E-2</v>
      </c>
      <c r="AH43" s="70">
        <f t="shared" si="7"/>
        <v>6.4000000000000001E-2</v>
      </c>
      <c r="AI43" s="70">
        <f t="shared" si="7"/>
        <v>6.4000000000000001E-2</v>
      </c>
      <c r="AJ43" s="70">
        <f t="shared" si="7"/>
        <v>6.4000000000000001E-2</v>
      </c>
      <c r="AK43" s="70">
        <f t="shared" si="7"/>
        <v>6.4000000000000001E-2</v>
      </c>
      <c r="AL43" s="72">
        <v>2</v>
      </c>
      <c r="AM43" s="7" t="s">
        <v>95</v>
      </c>
      <c r="AO43" s="6">
        <v>2</v>
      </c>
      <c r="AP43" s="11" t="s">
        <v>18</v>
      </c>
      <c r="AQ43" s="14" t="s">
        <v>74</v>
      </c>
      <c r="AR43" s="14" t="s">
        <v>78</v>
      </c>
      <c r="AS43" s="14" t="s">
        <v>84</v>
      </c>
      <c r="AT43" s="7" t="s">
        <v>83</v>
      </c>
    </row>
    <row r="44" spans="2:46" ht="14.25" x14ac:dyDescent="0.2">
      <c r="B44" s="16">
        <v>42</v>
      </c>
      <c r="C44" s="16" t="str">
        <f t="shared" ca="1" si="0"/>
        <v>IC1932</v>
      </c>
      <c r="D44" s="16" t="str">
        <f t="shared" ca="1" si="5"/>
        <v>精致的玄铁护腕</v>
      </c>
      <c r="E44" s="16" t="str">
        <f t="shared" ca="1" si="1"/>
        <v>精致的</v>
      </c>
      <c r="F44" s="16" t="str">
        <f t="shared" ca="1" si="2"/>
        <v>玄铁</v>
      </c>
      <c r="G44" s="16" t="str">
        <f t="shared" ca="1" si="3"/>
        <v>护腕</v>
      </c>
      <c r="H44" s="16" t="str">
        <f t="shared" si="9"/>
        <v>a</v>
      </c>
      <c r="I44" s="19" t="s">
        <v>21</v>
      </c>
      <c r="J44" s="3" t="s">
        <v>23</v>
      </c>
      <c r="K44" s="16">
        <f t="shared" si="6"/>
        <v>2</v>
      </c>
      <c r="L44" s="16">
        <f t="shared" si="8"/>
        <v>2</v>
      </c>
      <c r="M44" s="16">
        <f>[2]挂饰表!J44</f>
        <v>21</v>
      </c>
      <c r="N44" s="16">
        <f>[2]挂饰表!K44</f>
        <v>34</v>
      </c>
      <c r="O44" s="16">
        <f>[2]挂饰表!L44</f>
        <v>3</v>
      </c>
      <c r="P44" s="16">
        <f>[2]挂饰表!M44</f>
        <v>23</v>
      </c>
      <c r="Q44" s="16">
        <v>0</v>
      </c>
      <c r="R44" s="16">
        <f>[2]挂饰表!N44</f>
        <v>10</v>
      </c>
      <c r="S44" s="16">
        <f>[2]挂饰表!O44</f>
        <v>14</v>
      </c>
      <c r="T44" s="16">
        <f>[2]挂饰表!P44</f>
        <v>12</v>
      </c>
      <c r="U44" s="16">
        <f>[2]挂饰表!Q44</f>
        <v>10</v>
      </c>
      <c r="V44" s="20">
        <f>[2]挂饰表!R44</f>
        <v>0.02</v>
      </c>
      <c r="W44" s="20">
        <f>[2]挂饰表!S44</f>
        <v>2.4E-2</v>
      </c>
      <c r="X44" s="20">
        <f>[2]挂饰表!T44</f>
        <v>1.2500000000000001E-2</v>
      </c>
      <c r="Y44" s="70">
        <f>[2]挂饰表!$I44</f>
        <v>0.08</v>
      </c>
      <c r="Z44" s="70">
        <f>[2]挂饰表!U44</f>
        <v>5.2132701421800931E-2</v>
      </c>
      <c r="AA44" s="70">
        <f>[2]挂饰表!V44</f>
        <v>2.4390243902439046E-2</v>
      </c>
      <c r="AB44" s="70">
        <f>[2]挂饰表!W44</f>
        <v>2.4390243902439046E-2</v>
      </c>
      <c r="AC44" s="70">
        <f>[2]挂饰表!X44</f>
        <v>2.4390243902439046E-2</v>
      </c>
      <c r="AD44" s="70">
        <f>[2]挂饰表!Y44</f>
        <v>2.4390243902439046E-2</v>
      </c>
      <c r="AE44" s="70">
        <f>[2]挂饰表!Z44</f>
        <v>2.4390243902439046E-2</v>
      </c>
      <c r="AF44" s="70">
        <f>[2]挂饰表!AA44</f>
        <v>2.4390243902439046E-2</v>
      </c>
      <c r="AG44" s="70">
        <f t="shared" si="7"/>
        <v>6.4000000000000001E-2</v>
      </c>
      <c r="AH44" s="70">
        <f t="shared" si="7"/>
        <v>6.4000000000000001E-2</v>
      </c>
      <c r="AI44" s="70">
        <f t="shared" si="7"/>
        <v>6.4000000000000001E-2</v>
      </c>
      <c r="AJ44" s="70">
        <f t="shared" si="7"/>
        <v>6.4000000000000001E-2</v>
      </c>
      <c r="AK44" s="70">
        <f t="shared" si="7"/>
        <v>6.4000000000000001E-2</v>
      </c>
      <c r="AL44" s="72">
        <v>3</v>
      </c>
      <c r="AM44" s="7" t="s">
        <v>100</v>
      </c>
      <c r="AO44" s="6">
        <v>3</v>
      </c>
      <c r="AP44" s="11" t="s">
        <v>19</v>
      </c>
      <c r="AQ44" s="14" t="s">
        <v>75</v>
      </c>
      <c r="AR44" s="14" t="s">
        <v>79</v>
      </c>
      <c r="AS44" s="14" t="s">
        <v>146</v>
      </c>
      <c r="AT44" s="7" t="s">
        <v>85</v>
      </c>
    </row>
    <row r="45" spans="2:46" ht="15" thickBot="1" x14ac:dyDescent="0.25">
      <c r="B45" s="16">
        <v>43</v>
      </c>
      <c r="C45" s="16" t="str">
        <f t="shared" ca="1" si="0"/>
        <v>IC1873</v>
      </c>
      <c r="D45" s="16" t="str">
        <f t="shared" ca="1" si="5"/>
        <v>闪耀的智慧护腕</v>
      </c>
      <c r="E45" s="16" t="str">
        <f t="shared" ca="1" si="1"/>
        <v>闪耀的</v>
      </c>
      <c r="F45" s="16" t="str">
        <f t="shared" ca="1" si="2"/>
        <v>智慧</v>
      </c>
      <c r="G45" s="16" t="str">
        <f t="shared" ca="1" si="3"/>
        <v>护腕</v>
      </c>
      <c r="H45" s="16" t="str">
        <f t="shared" si="9"/>
        <v>a</v>
      </c>
      <c r="I45" s="19" t="s">
        <v>21</v>
      </c>
      <c r="J45" s="3" t="s">
        <v>23</v>
      </c>
      <c r="K45" s="16">
        <f t="shared" si="6"/>
        <v>2</v>
      </c>
      <c r="L45" s="16">
        <f t="shared" si="8"/>
        <v>3</v>
      </c>
      <c r="M45" s="16">
        <f>[2]挂饰表!J45</f>
        <v>32</v>
      </c>
      <c r="N45" s="16">
        <f>[2]挂饰表!K45</f>
        <v>52</v>
      </c>
      <c r="O45" s="16">
        <f>[2]挂饰表!L45</f>
        <v>4</v>
      </c>
      <c r="P45" s="16">
        <f>[2]挂饰表!M45</f>
        <v>35</v>
      </c>
      <c r="Q45" s="16">
        <v>0</v>
      </c>
      <c r="R45" s="16">
        <f>[2]挂饰表!N45</f>
        <v>16</v>
      </c>
      <c r="S45" s="16">
        <f>[2]挂饰表!O45</f>
        <v>22</v>
      </c>
      <c r="T45" s="16">
        <f>[2]挂饰表!P45</f>
        <v>18</v>
      </c>
      <c r="U45" s="16">
        <f>[2]挂饰表!Q45</f>
        <v>16</v>
      </c>
      <c r="V45" s="20">
        <f>[2]挂饰表!R45</f>
        <v>3.2000000000000001E-2</v>
      </c>
      <c r="W45" s="20">
        <f>[2]挂饰表!S45</f>
        <v>3.6000000000000004E-2</v>
      </c>
      <c r="X45" s="20">
        <f>[2]挂饰表!T45</f>
        <v>0.02</v>
      </c>
      <c r="Y45" s="70">
        <f>[2]挂饰表!$I45</f>
        <v>0.08</v>
      </c>
      <c r="Z45" s="70">
        <f>[2]挂饰表!U45</f>
        <v>7.407407407407407E-2</v>
      </c>
      <c r="AA45" s="70">
        <f>[2]挂饰表!V45</f>
        <v>3.8461538461538436E-2</v>
      </c>
      <c r="AB45" s="70">
        <f>[2]挂饰表!W45</f>
        <v>3.8461538461538436E-2</v>
      </c>
      <c r="AC45" s="70">
        <f>[2]挂饰表!X45</f>
        <v>3.8461538461538436E-2</v>
      </c>
      <c r="AD45" s="70">
        <f>[2]挂饰表!Y45</f>
        <v>3.8461538461538436E-2</v>
      </c>
      <c r="AE45" s="70">
        <f>[2]挂饰表!Z45</f>
        <v>3.8461538461538436E-2</v>
      </c>
      <c r="AF45" s="70">
        <f>[2]挂饰表!AA45</f>
        <v>3.8461538461538436E-2</v>
      </c>
      <c r="AG45" s="70">
        <f t="shared" si="7"/>
        <v>6.4000000000000001E-2</v>
      </c>
      <c r="AH45" s="70">
        <f t="shared" si="7"/>
        <v>6.4000000000000001E-2</v>
      </c>
      <c r="AI45" s="70">
        <f t="shared" si="7"/>
        <v>6.4000000000000001E-2</v>
      </c>
      <c r="AJ45" s="70">
        <f t="shared" si="7"/>
        <v>6.4000000000000001E-2</v>
      </c>
      <c r="AK45" s="70">
        <f t="shared" si="7"/>
        <v>6.4000000000000001E-2</v>
      </c>
      <c r="AL45" s="72">
        <v>4</v>
      </c>
      <c r="AM45" s="7" t="s">
        <v>144</v>
      </c>
      <c r="AO45" s="8">
        <v>4</v>
      </c>
      <c r="AP45" s="12" t="s">
        <v>20</v>
      </c>
      <c r="AQ45" s="18" t="s">
        <v>76</v>
      </c>
      <c r="AR45" s="18" t="s">
        <v>80</v>
      </c>
      <c r="AS45" s="18" t="s">
        <v>91</v>
      </c>
      <c r="AT45" s="9" t="s">
        <v>89</v>
      </c>
    </row>
    <row r="46" spans="2:46" ht="14.25" x14ac:dyDescent="0.2">
      <c r="B46" s="16">
        <v>44</v>
      </c>
      <c r="C46" s="16" t="str">
        <f t="shared" ca="1" si="0"/>
        <v>IC1886</v>
      </c>
      <c r="D46" s="16" t="str">
        <f t="shared" ca="1" si="5"/>
        <v>拉风的卡尼亚项链</v>
      </c>
      <c r="E46" s="16" t="str">
        <f t="shared" ca="1" si="1"/>
        <v>拉风的</v>
      </c>
      <c r="F46" s="16" t="str">
        <f t="shared" ca="1" si="2"/>
        <v>卡尼亚</v>
      </c>
      <c r="G46" s="16" t="str">
        <f t="shared" ca="1" si="3"/>
        <v>项链</v>
      </c>
      <c r="H46" s="16" t="str">
        <f t="shared" si="9"/>
        <v>a</v>
      </c>
      <c r="I46" s="19" t="s">
        <v>21</v>
      </c>
      <c r="J46" s="3" t="s">
        <v>23</v>
      </c>
      <c r="K46" s="16">
        <f t="shared" si="6"/>
        <v>2</v>
      </c>
      <c r="L46" s="16">
        <f t="shared" si="8"/>
        <v>4</v>
      </c>
      <c r="M46" s="16">
        <f>[2]挂饰表!J46</f>
        <v>43</v>
      </c>
      <c r="N46" s="16">
        <f>[2]挂饰表!K46</f>
        <v>69</v>
      </c>
      <c r="O46" s="16">
        <f>[2]挂饰表!L46</f>
        <v>6</v>
      </c>
      <c r="P46" s="16">
        <f>[2]挂饰表!M46</f>
        <v>46</v>
      </c>
      <c r="Q46" s="16">
        <v>0</v>
      </c>
      <c r="R46" s="16">
        <f>[2]挂饰表!N46</f>
        <v>21</v>
      </c>
      <c r="S46" s="16">
        <f>[2]挂饰表!O46</f>
        <v>29</v>
      </c>
      <c r="T46" s="16">
        <f>[2]挂饰表!P46</f>
        <v>24</v>
      </c>
      <c r="U46" s="16">
        <f>[2]挂饰表!Q46</f>
        <v>21</v>
      </c>
      <c r="V46" s="20">
        <f>[2]挂饰表!R46</f>
        <v>4.2000000000000003E-2</v>
      </c>
      <c r="W46" s="20">
        <f>[2]挂饰表!S46</f>
        <v>4.8000000000000001E-2</v>
      </c>
      <c r="X46" s="20">
        <f>[2]挂饰表!T46</f>
        <v>2.6249999999999999E-2</v>
      </c>
      <c r="Y46" s="70">
        <f>[2]挂饰表!$I46</f>
        <v>0.08</v>
      </c>
      <c r="Z46" s="70">
        <f>[2]挂饰表!U46</f>
        <v>9.5022624434389136E-2</v>
      </c>
      <c r="AA46" s="70">
        <f>[2]挂饰表!V46</f>
        <v>5.2132701421800931E-2</v>
      </c>
      <c r="AB46" s="70">
        <f>[2]挂饰表!W46</f>
        <v>5.2132701421800931E-2</v>
      </c>
      <c r="AC46" s="70">
        <f>[2]挂饰表!X46</f>
        <v>5.2132701421800931E-2</v>
      </c>
      <c r="AD46" s="70">
        <f>[2]挂饰表!Y46</f>
        <v>5.2132701421800931E-2</v>
      </c>
      <c r="AE46" s="70">
        <f>[2]挂饰表!Z46</f>
        <v>5.2132701421800931E-2</v>
      </c>
      <c r="AF46" s="70">
        <f>[2]挂饰表!AA46</f>
        <v>5.2132701421800931E-2</v>
      </c>
      <c r="AG46" s="70">
        <f t="shared" si="7"/>
        <v>6.4000000000000001E-2</v>
      </c>
      <c r="AH46" s="70">
        <f t="shared" si="7"/>
        <v>6.4000000000000001E-2</v>
      </c>
      <c r="AI46" s="70">
        <f t="shared" si="7"/>
        <v>6.4000000000000001E-2</v>
      </c>
      <c r="AJ46" s="70">
        <f t="shared" si="7"/>
        <v>6.4000000000000001E-2</v>
      </c>
      <c r="AK46" s="70">
        <f t="shared" si="7"/>
        <v>6.4000000000000001E-2</v>
      </c>
      <c r="AL46" s="72">
        <v>5</v>
      </c>
      <c r="AM46" s="7" t="s">
        <v>86</v>
      </c>
    </row>
    <row r="47" spans="2:46" ht="15" thickBot="1" x14ac:dyDescent="0.25">
      <c r="B47" s="16">
        <v>45</v>
      </c>
      <c r="C47" s="16" t="str">
        <f t="shared" ca="1" si="0"/>
        <v>IC1875</v>
      </c>
      <c r="D47" s="16" t="str">
        <f t="shared" ca="1" si="5"/>
        <v>闪耀的言语护腕</v>
      </c>
      <c r="E47" s="16" t="str">
        <f t="shared" ca="1" si="1"/>
        <v>闪耀的</v>
      </c>
      <c r="F47" s="16" t="str">
        <f t="shared" ca="1" si="2"/>
        <v>言语</v>
      </c>
      <c r="G47" s="16" t="str">
        <f t="shared" ca="1" si="3"/>
        <v>护腕</v>
      </c>
      <c r="H47" s="16" t="str">
        <f t="shared" si="9"/>
        <v>a</v>
      </c>
      <c r="I47" s="19" t="s">
        <v>21</v>
      </c>
      <c r="J47" s="3" t="s">
        <v>23</v>
      </c>
      <c r="K47" s="16">
        <f t="shared" si="6"/>
        <v>2</v>
      </c>
      <c r="L47" s="16">
        <f t="shared" si="8"/>
        <v>5</v>
      </c>
      <c r="M47" s="16">
        <f>[2]挂饰表!J47</f>
        <v>54</v>
      </c>
      <c r="N47" s="16">
        <f>[2]挂饰表!K47</f>
        <v>86</v>
      </c>
      <c r="O47" s="16">
        <f>[2]挂饰表!L47</f>
        <v>8</v>
      </c>
      <c r="P47" s="16">
        <f>[2]挂饰表!M47</f>
        <v>58</v>
      </c>
      <c r="Q47" s="16">
        <v>0</v>
      </c>
      <c r="R47" s="16">
        <f>[2]挂饰表!N47</f>
        <v>26</v>
      </c>
      <c r="S47" s="16">
        <f>[2]挂饰表!O47</f>
        <v>37</v>
      </c>
      <c r="T47" s="16">
        <f>[2]挂饰表!P47</f>
        <v>30</v>
      </c>
      <c r="U47" s="16">
        <f>[2]挂饰表!Q47</f>
        <v>26</v>
      </c>
      <c r="V47" s="20">
        <f>[2]挂饰表!R47</f>
        <v>5.2000000000000005E-2</v>
      </c>
      <c r="W47" s="20">
        <f>[2]挂饰表!S47</f>
        <v>0.06</v>
      </c>
      <c r="X47" s="20">
        <f>[2]挂饰表!T47</f>
        <v>3.2500000000000001E-2</v>
      </c>
      <c r="Y47" s="70">
        <f>[2]挂饰表!$I47</f>
        <v>9.285714285714286E-2</v>
      </c>
      <c r="Z47" s="70">
        <f>[2]挂饰表!U47</f>
        <v>0.11894273127753308</v>
      </c>
      <c r="AA47" s="70">
        <f>[2]挂饰表!V47</f>
        <v>6.1032863849765251E-2</v>
      </c>
      <c r="AB47" s="70">
        <f>[2]挂饰表!W47</f>
        <v>6.1032863849765251E-2</v>
      </c>
      <c r="AC47" s="70">
        <f>[2]挂饰表!X47</f>
        <v>6.1032863849765251E-2</v>
      </c>
      <c r="AD47" s="70">
        <f>[2]挂饰表!Y47</f>
        <v>6.1032863849765251E-2</v>
      </c>
      <c r="AE47" s="70">
        <f>[2]挂饰表!Z47</f>
        <v>6.1032863849765251E-2</v>
      </c>
      <c r="AF47" s="70">
        <f>[2]挂饰表!AA47</f>
        <v>6.1032863849765251E-2</v>
      </c>
      <c r="AG47" s="70">
        <f t="shared" si="7"/>
        <v>7.4285714285714288E-2</v>
      </c>
      <c r="AH47" s="70">
        <f t="shared" si="7"/>
        <v>7.4285714285714288E-2</v>
      </c>
      <c r="AI47" s="70">
        <f t="shared" si="7"/>
        <v>7.4285714285714288E-2</v>
      </c>
      <c r="AJ47" s="70">
        <f t="shared" si="7"/>
        <v>7.4285714285714288E-2</v>
      </c>
      <c r="AK47" s="70">
        <f t="shared" si="7"/>
        <v>7.4285714285714288E-2</v>
      </c>
      <c r="AL47" s="72">
        <v>6</v>
      </c>
      <c r="AM47" s="7" t="s">
        <v>90</v>
      </c>
    </row>
    <row r="48" spans="2:46" ht="14.25" x14ac:dyDescent="0.2">
      <c r="B48" s="16">
        <v>46</v>
      </c>
      <c r="C48" s="16" t="str">
        <f t="shared" ca="1" si="0"/>
        <v>IC1743</v>
      </c>
      <c r="D48" s="16" t="str">
        <f t="shared" ca="1" si="5"/>
        <v>闪耀的颓废戒指</v>
      </c>
      <c r="E48" s="16" t="str">
        <f t="shared" ca="1" si="1"/>
        <v>闪耀的</v>
      </c>
      <c r="F48" s="16" t="str">
        <f t="shared" ca="1" si="2"/>
        <v>颓废</v>
      </c>
      <c r="G48" s="16" t="str">
        <f t="shared" ca="1" si="3"/>
        <v>戒指</v>
      </c>
      <c r="H48" s="16" t="str">
        <f t="shared" si="9"/>
        <v>a</v>
      </c>
      <c r="I48" s="19" t="s">
        <v>21</v>
      </c>
      <c r="J48" s="3" t="s">
        <v>23</v>
      </c>
      <c r="K48" s="16">
        <f t="shared" si="6"/>
        <v>2</v>
      </c>
      <c r="L48" s="16">
        <f t="shared" si="8"/>
        <v>6</v>
      </c>
      <c r="M48" s="16">
        <f>[2]挂饰表!J48</f>
        <v>64</v>
      </c>
      <c r="N48" s="16">
        <f>[2]挂饰表!K48</f>
        <v>104</v>
      </c>
      <c r="O48" s="16">
        <f>[2]挂饰表!L48</f>
        <v>9</v>
      </c>
      <c r="P48" s="16">
        <f>[2]挂饰表!M48</f>
        <v>70</v>
      </c>
      <c r="Q48" s="16">
        <v>0</v>
      </c>
      <c r="R48" s="16">
        <f>[2]挂饰表!N48</f>
        <v>32</v>
      </c>
      <c r="S48" s="16">
        <f>[2]挂饰表!O48</f>
        <v>44</v>
      </c>
      <c r="T48" s="16">
        <f>[2]挂饰表!P48</f>
        <v>36</v>
      </c>
      <c r="U48" s="16">
        <f>[2]挂饰表!Q48</f>
        <v>32</v>
      </c>
      <c r="V48" s="20">
        <f>[2]挂饰表!R48</f>
        <v>6.4000000000000001E-2</v>
      </c>
      <c r="W48" s="20">
        <f>[2]挂饰表!S48</f>
        <v>7.2000000000000008E-2</v>
      </c>
      <c r="X48" s="20">
        <f>[2]挂饰表!T48</f>
        <v>0.04</v>
      </c>
      <c r="Y48" s="70">
        <f>[2]挂饰表!$I48</f>
        <v>0.11171428571428571</v>
      </c>
      <c r="Z48" s="70">
        <f>[2]挂饰表!U48</f>
        <v>0.13793103448275867</v>
      </c>
      <c r="AA48" s="70">
        <f>[2]挂饰表!V48</f>
        <v>7.407407407407407E-2</v>
      </c>
      <c r="AB48" s="70">
        <f>[2]挂饰表!W48</f>
        <v>7.407407407407407E-2</v>
      </c>
      <c r="AC48" s="70">
        <f>[2]挂饰表!X48</f>
        <v>7.407407407407407E-2</v>
      </c>
      <c r="AD48" s="70">
        <f>[2]挂饰表!Y48</f>
        <v>7.407407407407407E-2</v>
      </c>
      <c r="AE48" s="70">
        <f>[2]挂饰表!Z48</f>
        <v>7.407407407407407E-2</v>
      </c>
      <c r="AF48" s="70">
        <f>[2]挂饰表!AA48</f>
        <v>7.407407407407407E-2</v>
      </c>
      <c r="AG48" s="70">
        <f t="shared" si="7"/>
        <v>8.9371428571428574E-2</v>
      </c>
      <c r="AH48" s="70">
        <f t="shared" si="7"/>
        <v>8.9371428571428574E-2</v>
      </c>
      <c r="AI48" s="70">
        <f t="shared" si="7"/>
        <v>8.9371428571428574E-2</v>
      </c>
      <c r="AJ48" s="70">
        <f t="shared" si="7"/>
        <v>8.9371428571428574E-2</v>
      </c>
      <c r="AK48" s="70">
        <f t="shared" si="7"/>
        <v>8.9371428571428574E-2</v>
      </c>
      <c r="AL48" s="72">
        <v>7</v>
      </c>
      <c r="AM48" s="7" t="s">
        <v>87</v>
      </c>
      <c r="AP48" s="49">
        <v>1</v>
      </c>
      <c r="AQ48" s="44" t="s">
        <v>1047</v>
      </c>
    </row>
    <row r="49" spans="2:44" ht="14.25" x14ac:dyDescent="0.2">
      <c r="B49" s="16">
        <v>47</v>
      </c>
      <c r="C49" s="16" t="str">
        <f t="shared" ca="1" si="0"/>
        <v>IC1935</v>
      </c>
      <c r="D49" s="16" t="str">
        <f t="shared" ca="1" si="5"/>
        <v>精致的忏悔护腕</v>
      </c>
      <c r="E49" s="16" t="str">
        <f t="shared" ca="1" si="1"/>
        <v>精致的</v>
      </c>
      <c r="F49" s="16" t="str">
        <f t="shared" ca="1" si="2"/>
        <v>忏悔</v>
      </c>
      <c r="G49" s="16" t="str">
        <f t="shared" ca="1" si="3"/>
        <v>护腕</v>
      </c>
      <c r="H49" s="16" t="str">
        <f t="shared" si="9"/>
        <v>a</v>
      </c>
      <c r="I49" s="19" t="s">
        <v>21</v>
      </c>
      <c r="J49" s="3" t="s">
        <v>23</v>
      </c>
      <c r="K49" s="16">
        <f t="shared" si="6"/>
        <v>2</v>
      </c>
      <c r="L49" s="16">
        <f t="shared" si="8"/>
        <v>7</v>
      </c>
      <c r="M49" s="16">
        <f>[2]挂饰表!J49</f>
        <v>75</v>
      </c>
      <c r="N49" s="16">
        <f>[2]挂饰表!K49</f>
        <v>121</v>
      </c>
      <c r="O49" s="16">
        <f>[2]挂饰表!L49</f>
        <v>11</v>
      </c>
      <c r="P49" s="16">
        <f>[2]挂饰表!M49</f>
        <v>82</v>
      </c>
      <c r="Q49" s="16">
        <v>0</v>
      </c>
      <c r="R49" s="16">
        <f>[2]挂饰表!N49</f>
        <v>37</v>
      </c>
      <c r="S49" s="16">
        <f>[2]挂饰表!O49</f>
        <v>52</v>
      </c>
      <c r="T49" s="16">
        <f>[2]挂饰表!P49</f>
        <v>42</v>
      </c>
      <c r="U49" s="16">
        <f>[2]挂饰表!Q49</f>
        <v>37</v>
      </c>
      <c r="V49" s="20">
        <f>[2]挂饰表!R49</f>
        <v>7.400000000000001E-2</v>
      </c>
      <c r="W49" s="20">
        <f>[2]挂饰表!S49</f>
        <v>8.4000000000000005E-2</v>
      </c>
      <c r="X49" s="20">
        <f>[2]挂饰表!T49</f>
        <v>4.6249999999999999E-2</v>
      </c>
      <c r="Y49" s="70">
        <f>[2]挂饰表!$I49</f>
        <v>0.13057142857142856</v>
      </c>
      <c r="Z49" s="70">
        <f>[2]挂饰表!U49</f>
        <v>0.15611814345991559</v>
      </c>
      <c r="AA49" s="70">
        <f>[2]挂饰表!V49</f>
        <v>8.6757990867579959E-2</v>
      </c>
      <c r="AB49" s="70">
        <f>[2]挂饰表!W49</f>
        <v>8.6757990867579959E-2</v>
      </c>
      <c r="AC49" s="70">
        <f>[2]挂饰表!X49</f>
        <v>8.6757990867579959E-2</v>
      </c>
      <c r="AD49" s="70">
        <f>[2]挂饰表!Y49</f>
        <v>8.6757990867579959E-2</v>
      </c>
      <c r="AE49" s="70">
        <f>[2]挂饰表!Z49</f>
        <v>8.6757990867579959E-2</v>
      </c>
      <c r="AF49" s="70">
        <f>[2]挂饰表!AA49</f>
        <v>8.6757990867579959E-2</v>
      </c>
      <c r="AG49" s="70">
        <f t="shared" si="7"/>
        <v>0.10445714285714286</v>
      </c>
      <c r="AH49" s="70">
        <f t="shared" si="7"/>
        <v>0.10445714285714286</v>
      </c>
      <c r="AI49" s="70">
        <f t="shared" si="7"/>
        <v>0.10445714285714286</v>
      </c>
      <c r="AJ49" s="70">
        <f t="shared" si="7"/>
        <v>0.10445714285714286</v>
      </c>
      <c r="AK49" s="70">
        <f t="shared" si="7"/>
        <v>0.10445714285714286</v>
      </c>
      <c r="AL49" s="72">
        <v>8</v>
      </c>
      <c r="AM49" s="7" t="s">
        <v>88</v>
      </c>
      <c r="AP49" s="50">
        <v>2</v>
      </c>
      <c r="AQ49" s="46" t="s">
        <v>1048</v>
      </c>
    </row>
    <row r="50" spans="2:44" ht="15" thickBot="1" x14ac:dyDescent="0.25">
      <c r="B50" s="16">
        <v>48</v>
      </c>
      <c r="C50" s="16" t="str">
        <f t="shared" ca="1" si="0"/>
        <v>IC1905</v>
      </c>
      <c r="D50" s="16" t="str">
        <f t="shared" ca="1" si="5"/>
        <v>拉风的魔王护腕</v>
      </c>
      <c r="E50" s="16" t="str">
        <f t="shared" ca="1" si="1"/>
        <v>拉风的</v>
      </c>
      <c r="F50" s="16" t="str">
        <f t="shared" ca="1" si="2"/>
        <v>魔王</v>
      </c>
      <c r="G50" s="16" t="str">
        <f t="shared" ca="1" si="3"/>
        <v>护腕</v>
      </c>
      <c r="H50" s="16" t="str">
        <f t="shared" si="9"/>
        <v>a</v>
      </c>
      <c r="I50" s="19" t="s">
        <v>21</v>
      </c>
      <c r="J50" s="3" t="s">
        <v>23</v>
      </c>
      <c r="K50" s="16">
        <f t="shared" si="6"/>
        <v>2</v>
      </c>
      <c r="L50" s="16">
        <f t="shared" si="8"/>
        <v>8</v>
      </c>
      <c r="M50" s="16">
        <f>[2]挂饰表!J50</f>
        <v>86</v>
      </c>
      <c r="N50" s="16">
        <f>[2]挂饰表!K50</f>
        <v>138</v>
      </c>
      <c r="O50" s="16">
        <f>[2]挂饰表!L50</f>
        <v>12</v>
      </c>
      <c r="P50" s="16">
        <f>[2]挂饰表!M50</f>
        <v>93</v>
      </c>
      <c r="Q50" s="16">
        <v>0</v>
      </c>
      <c r="R50" s="16">
        <f>[2]挂饰表!N50</f>
        <v>42</v>
      </c>
      <c r="S50" s="16">
        <f>[2]挂饰表!O50</f>
        <v>59</v>
      </c>
      <c r="T50" s="16">
        <f>[2]挂饰表!P50</f>
        <v>49</v>
      </c>
      <c r="U50" s="16">
        <f>[2]挂饰表!Q50</f>
        <v>42</v>
      </c>
      <c r="V50" s="20">
        <f>[2]挂饰表!R50</f>
        <v>8.4000000000000005E-2</v>
      </c>
      <c r="W50" s="20">
        <f>[2]挂饰表!S50</f>
        <v>9.8000000000000004E-2</v>
      </c>
      <c r="X50" s="20">
        <f>[2]挂饰表!T50</f>
        <v>5.2499999999999998E-2</v>
      </c>
      <c r="Y50" s="70">
        <f>[2]挂饰表!$I50</f>
        <v>0.14885714285714285</v>
      </c>
      <c r="Z50" s="70">
        <f>[2]挂饰表!U50</f>
        <v>0.17695473251028804</v>
      </c>
      <c r="AA50" s="70">
        <f>[2]挂饰表!V50</f>
        <v>9.5022624434389136E-2</v>
      </c>
      <c r="AB50" s="70">
        <f>[2]挂饰表!W50</f>
        <v>9.5022624434389136E-2</v>
      </c>
      <c r="AC50" s="70">
        <f>[2]挂饰表!X50</f>
        <v>9.5022624434389136E-2</v>
      </c>
      <c r="AD50" s="70">
        <f>[2]挂饰表!Y50</f>
        <v>9.5022624434389136E-2</v>
      </c>
      <c r="AE50" s="70">
        <f>[2]挂饰表!Z50</f>
        <v>9.5022624434389136E-2</v>
      </c>
      <c r="AF50" s="70">
        <f>[2]挂饰表!AA50</f>
        <v>9.5022624434389136E-2</v>
      </c>
      <c r="AG50" s="70">
        <f t="shared" si="7"/>
        <v>0.11908571428571429</v>
      </c>
      <c r="AH50" s="70">
        <f t="shared" si="7"/>
        <v>0.11908571428571429</v>
      </c>
      <c r="AI50" s="70">
        <f t="shared" si="7"/>
        <v>0.11908571428571429</v>
      </c>
      <c r="AJ50" s="70">
        <f t="shared" si="7"/>
        <v>0.11908571428571429</v>
      </c>
      <c r="AK50" s="70">
        <f t="shared" si="7"/>
        <v>0.11908571428571429</v>
      </c>
      <c r="AL50" s="72">
        <v>9</v>
      </c>
      <c r="AM50" s="7" t="s">
        <v>101</v>
      </c>
      <c r="AP50" s="51">
        <v>3</v>
      </c>
      <c r="AQ50" s="48" t="s">
        <v>1049</v>
      </c>
    </row>
    <row r="51" spans="2:44" ht="14.25" x14ac:dyDescent="0.2">
      <c r="B51" s="16">
        <v>49</v>
      </c>
      <c r="C51" s="16" t="str">
        <f t="shared" ca="1" si="0"/>
        <v>IC1853</v>
      </c>
      <c r="D51" s="16" t="str">
        <f t="shared" ca="1" si="5"/>
        <v>发亮的白银戒指</v>
      </c>
      <c r="E51" s="16" t="str">
        <f t="shared" ca="1" si="1"/>
        <v>发亮的</v>
      </c>
      <c r="F51" s="16" t="str">
        <f t="shared" ca="1" si="2"/>
        <v>白银</v>
      </c>
      <c r="G51" s="16" t="str">
        <f t="shared" ca="1" si="3"/>
        <v>戒指</v>
      </c>
      <c r="H51" s="16" t="str">
        <f t="shared" si="9"/>
        <v>b</v>
      </c>
      <c r="I51" s="19" t="s">
        <v>21</v>
      </c>
      <c r="J51" s="3" t="s">
        <v>23</v>
      </c>
      <c r="K51" s="16">
        <f t="shared" si="6"/>
        <v>2</v>
      </c>
      <c r="L51" s="16">
        <f t="shared" si="8"/>
        <v>1</v>
      </c>
      <c r="M51" s="16">
        <f>[2]挂饰表!J51</f>
        <v>12</v>
      </c>
      <c r="N51" s="16">
        <f>[2]挂饰表!K51</f>
        <v>26</v>
      </c>
      <c r="O51" s="16">
        <f>[2]挂饰表!L51</f>
        <v>2</v>
      </c>
      <c r="P51" s="16">
        <f>[2]挂饰表!M51</f>
        <v>17</v>
      </c>
      <c r="Q51" s="16">
        <v>0</v>
      </c>
      <c r="R51" s="16">
        <f>[2]挂饰表!N51</f>
        <v>8</v>
      </c>
      <c r="S51" s="16">
        <f>[2]挂饰表!O51</f>
        <v>11</v>
      </c>
      <c r="T51" s="16">
        <f>[2]挂饰表!P51</f>
        <v>9</v>
      </c>
      <c r="U51" s="16">
        <f>[2]挂饰表!Q51</f>
        <v>8</v>
      </c>
      <c r="V51" s="20">
        <f>[2]挂饰表!R51</f>
        <v>1.6E-2</v>
      </c>
      <c r="W51" s="20">
        <f>[2]挂饰表!S51</f>
        <v>1.8000000000000002E-2</v>
      </c>
      <c r="X51" s="20">
        <f>[2]挂饰表!T51</f>
        <v>0.01</v>
      </c>
      <c r="Y51" s="70">
        <f>[2]挂饰表!$I51</f>
        <v>0.08</v>
      </c>
      <c r="Z51" s="70">
        <f>[2]挂饰表!U51</f>
        <v>3.8461538461538436E-2</v>
      </c>
      <c r="AA51" s="70">
        <f>[2]挂饰表!V51</f>
        <v>1.9607843137254943E-2</v>
      </c>
      <c r="AB51" s="70">
        <f>[2]挂饰表!W51</f>
        <v>1.9607843137254943E-2</v>
      </c>
      <c r="AC51" s="70">
        <f>[2]挂饰表!X51</f>
        <v>1.9607843137254943E-2</v>
      </c>
      <c r="AD51" s="70">
        <f>[2]挂饰表!Y51</f>
        <v>1.9607843137254943E-2</v>
      </c>
      <c r="AE51" s="70">
        <f>[2]挂饰表!Z51</f>
        <v>1.9607843137254943E-2</v>
      </c>
      <c r="AF51" s="70">
        <f>[2]挂饰表!AA51</f>
        <v>1.9607843137254943E-2</v>
      </c>
      <c r="AG51" s="70">
        <f t="shared" si="7"/>
        <v>6.4000000000000001E-2</v>
      </c>
      <c r="AH51" s="70">
        <f t="shared" si="7"/>
        <v>6.4000000000000001E-2</v>
      </c>
      <c r="AI51" s="70">
        <f t="shared" si="7"/>
        <v>6.4000000000000001E-2</v>
      </c>
      <c r="AJ51" s="70">
        <f t="shared" si="7"/>
        <v>6.4000000000000001E-2</v>
      </c>
      <c r="AK51" s="70">
        <f t="shared" si="7"/>
        <v>6.4000000000000001E-2</v>
      </c>
      <c r="AL51" s="72">
        <v>10</v>
      </c>
      <c r="AM51" s="7" t="s">
        <v>143</v>
      </c>
    </row>
    <row r="52" spans="2:44" ht="15" thickBot="1" x14ac:dyDescent="0.25">
      <c r="B52" s="16">
        <v>50</v>
      </c>
      <c r="C52" s="16" t="str">
        <f t="shared" ca="1" si="0"/>
        <v>IC1931</v>
      </c>
      <c r="D52" s="16" t="str">
        <f t="shared" ca="1" si="5"/>
        <v>坚硬的颓废护腕</v>
      </c>
      <c r="E52" s="16" t="str">
        <f t="shared" ca="1" si="1"/>
        <v>坚硬的</v>
      </c>
      <c r="F52" s="16" t="str">
        <f t="shared" ca="1" si="2"/>
        <v>颓废</v>
      </c>
      <c r="G52" s="16" t="str">
        <f t="shared" ca="1" si="3"/>
        <v>护腕</v>
      </c>
      <c r="H52" s="16" t="str">
        <f t="shared" si="9"/>
        <v>b</v>
      </c>
      <c r="I52" s="19" t="s">
        <v>21</v>
      </c>
      <c r="J52" s="3" t="s">
        <v>23</v>
      </c>
      <c r="K52" s="16">
        <f t="shared" si="6"/>
        <v>2</v>
      </c>
      <c r="L52" s="16">
        <f t="shared" si="8"/>
        <v>2</v>
      </c>
      <c r="M52" s="16">
        <f>[2]挂饰表!J52</f>
        <v>25</v>
      </c>
      <c r="N52" s="16">
        <f>[2]挂饰表!K52</f>
        <v>52</v>
      </c>
      <c r="O52" s="16">
        <f>[2]挂饰表!L52</f>
        <v>4</v>
      </c>
      <c r="P52" s="16">
        <f>[2]挂饰表!M52</f>
        <v>35</v>
      </c>
      <c r="Q52" s="16">
        <v>0</v>
      </c>
      <c r="R52" s="16">
        <f>[2]挂饰表!N52</f>
        <v>16</v>
      </c>
      <c r="S52" s="16">
        <f>[2]挂饰表!O52</f>
        <v>22</v>
      </c>
      <c r="T52" s="16">
        <f>[2]挂饰表!P52</f>
        <v>18</v>
      </c>
      <c r="U52" s="16">
        <f>[2]挂饰表!Q52</f>
        <v>16</v>
      </c>
      <c r="V52" s="20">
        <f>[2]挂饰表!R52</f>
        <v>3.2000000000000001E-2</v>
      </c>
      <c r="W52" s="20">
        <f>[2]挂饰表!S52</f>
        <v>3.6000000000000004E-2</v>
      </c>
      <c r="X52" s="20">
        <f>[2]挂饰表!T52</f>
        <v>0.02</v>
      </c>
      <c r="Y52" s="70">
        <f>[2]挂饰表!$I52</f>
        <v>0.08</v>
      </c>
      <c r="Z52" s="70">
        <f>[2]挂饰表!U52</f>
        <v>7.407407407407407E-2</v>
      </c>
      <c r="AA52" s="70">
        <f>[2]挂饰表!V52</f>
        <v>3.8461538461538436E-2</v>
      </c>
      <c r="AB52" s="70">
        <f>[2]挂饰表!W52</f>
        <v>3.8461538461538436E-2</v>
      </c>
      <c r="AC52" s="70">
        <f>[2]挂饰表!X52</f>
        <v>3.8461538461538436E-2</v>
      </c>
      <c r="AD52" s="70">
        <f>[2]挂饰表!Y52</f>
        <v>3.8461538461538436E-2</v>
      </c>
      <c r="AE52" s="70">
        <f>[2]挂饰表!Z52</f>
        <v>3.8461538461538436E-2</v>
      </c>
      <c r="AF52" s="70">
        <f>[2]挂饰表!AA52</f>
        <v>3.8461538461538436E-2</v>
      </c>
      <c r="AG52" s="70">
        <f t="shared" si="7"/>
        <v>6.4000000000000001E-2</v>
      </c>
      <c r="AH52" s="70">
        <f t="shared" si="7"/>
        <v>6.4000000000000001E-2</v>
      </c>
      <c r="AI52" s="70">
        <f t="shared" si="7"/>
        <v>6.4000000000000001E-2</v>
      </c>
      <c r="AJ52" s="70">
        <f t="shared" si="7"/>
        <v>6.4000000000000001E-2</v>
      </c>
      <c r="AK52" s="70">
        <f t="shared" si="7"/>
        <v>6.4000000000000001E-2</v>
      </c>
      <c r="AL52" s="72">
        <v>11</v>
      </c>
      <c r="AM52" s="7" t="s">
        <v>92</v>
      </c>
    </row>
    <row r="53" spans="2:44" ht="14.25" x14ac:dyDescent="0.2">
      <c r="B53" s="16">
        <v>51</v>
      </c>
      <c r="C53" s="16" t="str">
        <f t="shared" ca="1" si="0"/>
        <v>IC1900</v>
      </c>
      <c r="D53" s="16" t="str">
        <f t="shared" ca="1" si="5"/>
        <v>凌厉的言语项链</v>
      </c>
      <c r="E53" s="16" t="str">
        <f t="shared" ca="1" si="1"/>
        <v>凌厉的</v>
      </c>
      <c r="F53" s="16" t="str">
        <f t="shared" ca="1" si="2"/>
        <v>言语</v>
      </c>
      <c r="G53" s="16" t="str">
        <f t="shared" ca="1" si="3"/>
        <v>项链</v>
      </c>
      <c r="H53" s="16" t="str">
        <f t="shared" si="9"/>
        <v>b</v>
      </c>
      <c r="I53" s="19" t="s">
        <v>21</v>
      </c>
      <c r="J53" s="3" t="s">
        <v>23</v>
      </c>
      <c r="K53" s="16">
        <f t="shared" si="6"/>
        <v>2</v>
      </c>
      <c r="L53" s="16">
        <f t="shared" si="8"/>
        <v>3</v>
      </c>
      <c r="M53" s="16">
        <f>[2]挂饰表!J53</f>
        <v>37</v>
      </c>
      <c r="N53" s="16">
        <f>[2]挂饰表!K53</f>
        <v>78</v>
      </c>
      <c r="O53" s="16">
        <f>[2]挂饰表!L53</f>
        <v>7</v>
      </c>
      <c r="P53" s="16">
        <f>[2]挂饰表!M53</f>
        <v>52</v>
      </c>
      <c r="Q53" s="16">
        <v>0</v>
      </c>
      <c r="R53" s="16">
        <f>[2]挂饰表!N53</f>
        <v>24</v>
      </c>
      <c r="S53" s="16">
        <f>[2]挂饰表!O53</f>
        <v>33</v>
      </c>
      <c r="T53" s="16">
        <f>[2]挂饰表!P53</f>
        <v>27</v>
      </c>
      <c r="U53" s="16">
        <f>[2]挂饰表!Q53</f>
        <v>24</v>
      </c>
      <c r="V53" s="20">
        <f>[2]挂饰表!R53</f>
        <v>4.8000000000000001E-2</v>
      </c>
      <c r="W53" s="20">
        <f>[2]挂饰表!S53</f>
        <v>5.4000000000000006E-2</v>
      </c>
      <c r="X53" s="20">
        <f>[2]挂饰表!T53</f>
        <v>0.03</v>
      </c>
      <c r="Y53" s="70">
        <f>[2]挂饰表!$I53</f>
        <v>8.0571428571428572E-2</v>
      </c>
      <c r="Z53" s="70">
        <f>[2]挂饰表!U53</f>
        <v>0.1071428571428571</v>
      </c>
      <c r="AA53" s="70">
        <f>[2]挂饰表!V53</f>
        <v>5.6603773584905648E-2</v>
      </c>
      <c r="AB53" s="70">
        <f>[2]挂饰表!W53</f>
        <v>5.6603773584905648E-2</v>
      </c>
      <c r="AC53" s="70">
        <f>[2]挂饰表!X53</f>
        <v>5.6603773584905648E-2</v>
      </c>
      <c r="AD53" s="70">
        <f>[2]挂饰表!Y53</f>
        <v>5.6603773584905648E-2</v>
      </c>
      <c r="AE53" s="70">
        <f>[2]挂饰表!Z53</f>
        <v>5.6603773584905648E-2</v>
      </c>
      <c r="AF53" s="70">
        <f>[2]挂饰表!AA53</f>
        <v>5.6603773584905648E-2</v>
      </c>
      <c r="AG53" s="70">
        <f t="shared" si="7"/>
        <v>6.4457142857142866E-2</v>
      </c>
      <c r="AH53" s="70">
        <f t="shared" si="7"/>
        <v>6.4457142857142866E-2</v>
      </c>
      <c r="AI53" s="70">
        <f t="shared" si="7"/>
        <v>6.4457142857142866E-2</v>
      </c>
      <c r="AJ53" s="70">
        <f t="shared" si="7"/>
        <v>6.4457142857142866E-2</v>
      </c>
      <c r="AK53" s="70">
        <f t="shared" si="7"/>
        <v>6.4457142857142866E-2</v>
      </c>
      <c r="AL53" s="72">
        <v>12</v>
      </c>
      <c r="AM53" s="7" t="s">
        <v>93</v>
      </c>
      <c r="AO53" s="43" t="str">
        <f>AQ53&amp;AP53</f>
        <v>护腕1</v>
      </c>
      <c r="AP53" s="53">
        <v>1</v>
      </c>
      <c r="AQ53" s="54" t="s">
        <v>1050</v>
      </c>
      <c r="AR53" s="55" t="s">
        <v>1052</v>
      </c>
    </row>
    <row r="54" spans="2:44" ht="14.25" x14ac:dyDescent="0.2">
      <c r="B54" s="16">
        <v>52</v>
      </c>
      <c r="C54" s="16" t="str">
        <f t="shared" ca="1" si="0"/>
        <v>IC1742</v>
      </c>
      <c r="D54" s="16" t="str">
        <f t="shared" ca="1" si="5"/>
        <v>发亮的精钢项链</v>
      </c>
      <c r="E54" s="16" t="str">
        <f t="shared" ca="1" si="1"/>
        <v>发亮的</v>
      </c>
      <c r="F54" s="16" t="str">
        <f t="shared" ca="1" si="2"/>
        <v>精钢</v>
      </c>
      <c r="G54" s="16" t="str">
        <f t="shared" ca="1" si="3"/>
        <v>项链</v>
      </c>
      <c r="H54" s="16" t="str">
        <f t="shared" si="9"/>
        <v>b</v>
      </c>
      <c r="I54" s="19" t="s">
        <v>21</v>
      </c>
      <c r="J54" s="3" t="s">
        <v>23</v>
      </c>
      <c r="K54" s="16">
        <f t="shared" si="6"/>
        <v>2</v>
      </c>
      <c r="L54" s="16">
        <f t="shared" si="8"/>
        <v>4</v>
      </c>
      <c r="M54" s="16">
        <f>[2]挂饰表!J54</f>
        <v>50</v>
      </c>
      <c r="N54" s="16">
        <f>[2]挂饰表!K54</f>
        <v>104</v>
      </c>
      <c r="O54" s="16">
        <f>[2]挂饰表!L54</f>
        <v>9</v>
      </c>
      <c r="P54" s="16">
        <f>[2]挂饰表!M54</f>
        <v>70</v>
      </c>
      <c r="Q54" s="16">
        <v>0</v>
      </c>
      <c r="R54" s="16">
        <f>[2]挂饰表!N54</f>
        <v>32</v>
      </c>
      <c r="S54" s="16">
        <f>[2]挂饰表!O54</f>
        <v>44</v>
      </c>
      <c r="T54" s="16">
        <f>[2]挂饰表!P54</f>
        <v>36</v>
      </c>
      <c r="U54" s="16">
        <f>[2]挂饰表!Q54</f>
        <v>32</v>
      </c>
      <c r="V54" s="20">
        <f>[2]挂饰表!R54</f>
        <v>6.4000000000000001E-2</v>
      </c>
      <c r="W54" s="20">
        <f>[2]挂饰表!S54</f>
        <v>7.2000000000000008E-2</v>
      </c>
      <c r="X54" s="20">
        <f>[2]挂饰表!T54</f>
        <v>0.04</v>
      </c>
      <c r="Y54" s="70">
        <f>[2]挂饰表!$I54</f>
        <v>0.10771428571428572</v>
      </c>
      <c r="Z54" s="70">
        <f>[2]挂饰表!U54</f>
        <v>0.13793103448275867</v>
      </c>
      <c r="AA54" s="70">
        <f>[2]挂饰表!V54</f>
        <v>7.407407407407407E-2</v>
      </c>
      <c r="AB54" s="70">
        <f>[2]挂饰表!W54</f>
        <v>7.407407407407407E-2</v>
      </c>
      <c r="AC54" s="70">
        <f>[2]挂饰表!X54</f>
        <v>7.407407407407407E-2</v>
      </c>
      <c r="AD54" s="70">
        <f>[2]挂饰表!Y54</f>
        <v>7.407407407407407E-2</v>
      </c>
      <c r="AE54" s="70">
        <f>[2]挂饰表!Z54</f>
        <v>7.407407407407407E-2</v>
      </c>
      <c r="AF54" s="70">
        <f>[2]挂饰表!AA54</f>
        <v>7.407407407407407E-2</v>
      </c>
      <c r="AG54" s="70">
        <f t="shared" si="7"/>
        <v>8.6171428571428579E-2</v>
      </c>
      <c r="AH54" s="70">
        <f t="shared" si="7"/>
        <v>8.6171428571428579E-2</v>
      </c>
      <c r="AI54" s="70">
        <f t="shared" si="7"/>
        <v>8.6171428571428579E-2</v>
      </c>
      <c r="AJ54" s="70">
        <f t="shared" si="7"/>
        <v>8.6171428571428579E-2</v>
      </c>
      <c r="AK54" s="70">
        <f t="shared" si="7"/>
        <v>8.6171428571428579E-2</v>
      </c>
      <c r="AL54" s="72">
        <v>13</v>
      </c>
      <c r="AM54" s="7" t="s">
        <v>96</v>
      </c>
      <c r="AO54" s="45" t="str">
        <f t="shared" ref="AO54:AO94" si="10">AQ54&amp;AP54</f>
        <v>护腕2</v>
      </c>
      <c r="AP54" s="52">
        <v>2</v>
      </c>
      <c r="AQ54" s="38" t="s">
        <v>1050</v>
      </c>
      <c r="AR54" s="56" t="s">
        <v>1054</v>
      </c>
    </row>
    <row r="55" spans="2:44" ht="14.25" x14ac:dyDescent="0.2">
      <c r="B55" s="16">
        <v>53</v>
      </c>
      <c r="C55" s="16" t="str">
        <f t="shared" ca="1" si="0"/>
        <v>IC1905</v>
      </c>
      <c r="D55" s="16" t="str">
        <f t="shared" ca="1" si="5"/>
        <v>发亮的青铜护腕</v>
      </c>
      <c r="E55" s="16" t="str">
        <f t="shared" ca="1" si="1"/>
        <v>发亮的</v>
      </c>
      <c r="F55" s="16" t="str">
        <f t="shared" ca="1" si="2"/>
        <v>青铜</v>
      </c>
      <c r="G55" s="16" t="str">
        <f t="shared" ca="1" si="3"/>
        <v>护腕</v>
      </c>
      <c r="H55" s="16" t="str">
        <f t="shared" si="9"/>
        <v>b</v>
      </c>
      <c r="I55" s="19" t="s">
        <v>21</v>
      </c>
      <c r="J55" s="3" t="s">
        <v>23</v>
      </c>
      <c r="K55" s="16">
        <f t="shared" si="6"/>
        <v>2</v>
      </c>
      <c r="L55" s="16">
        <f t="shared" si="8"/>
        <v>5</v>
      </c>
      <c r="M55" s="16">
        <f>[2]挂饰表!J55</f>
        <v>63</v>
      </c>
      <c r="N55" s="16">
        <f>[2]挂饰表!K55</f>
        <v>130</v>
      </c>
      <c r="O55" s="16">
        <f>[2]挂饰表!L55</f>
        <v>12</v>
      </c>
      <c r="P55" s="16">
        <f>[2]挂饰表!M55</f>
        <v>88</v>
      </c>
      <c r="Q55" s="16">
        <v>0</v>
      </c>
      <c r="R55" s="16">
        <f>[2]挂饰表!N55</f>
        <v>40</v>
      </c>
      <c r="S55" s="16">
        <f>[2]挂饰表!O55</f>
        <v>56</v>
      </c>
      <c r="T55" s="16">
        <f>[2]挂饰表!P55</f>
        <v>46</v>
      </c>
      <c r="U55" s="16">
        <f>[2]挂饰表!Q55</f>
        <v>40</v>
      </c>
      <c r="V55" s="20">
        <f>[2]挂饰表!R55</f>
        <v>0.08</v>
      </c>
      <c r="W55" s="20">
        <f>[2]挂饰表!S55</f>
        <v>9.1999999999999998E-2</v>
      </c>
      <c r="X55" s="20">
        <f>[2]挂饰表!T55</f>
        <v>0.05</v>
      </c>
      <c r="Y55" s="70">
        <f>[2]挂饰表!$I55</f>
        <v>0.1357142857142857</v>
      </c>
      <c r="Z55" s="70">
        <f>[2]挂饰表!U55</f>
        <v>0.16666666666666663</v>
      </c>
      <c r="AA55" s="70">
        <f>[2]挂饰表!V55</f>
        <v>9.0909090909090939E-2</v>
      </c>
      <c r="AB55" s="70">
        <f>[2]挂饰表!W55</f>
        <v>9.0909090909090939E-2</v>
      </c>
      <c r="AC55" s="70">
        <f>[2]挂饰表!X55</f>
        <v>9.0909090909090939E-2</v>
      </c>
      <c r="AD55" s="70">
        <f>[2]挂饰表!Y55</f>
        <v>9.0909090909090939E-2</v>
      </c>
      <c r="AE55" s="70">
        <f>[2]挂饰表!Z55</f>
        <v>9.0909090909090939E-2</v>
      </c>
      <c r="AF55" s="70">
        <f>[2]挂饰表!AA55</f>
        <v>9.0909090909090939E-2</v>
      </c>
      <c r="AG55" s="70">
        <f t="shared" si="7"/>
        <v>0.10857142857142857</v>
      </c>
      <c r="AH55" s="70">
        <f t="shared" si="7"/>
        <v>0.10857142857142857</v>
      </c>
      <c r="AI55" s="70">
        <f t="shared" si="7"/>
        <v>0.10857142857142857</v>
      </c>
      <c r="AJ55" s="70">
        <f t="shared" si="7"/>
        <v>0.10857142857142857</v>
      </c>
      <c r="AK55" s="70">
        <f t="shared" si="7"/>
        <v>0.10857142857142857</v>
      </c>
      <c r="AL55" s="72">
        <v>14</v>
      </c>
      <c r="AM55" s="7" t="s">
        <v>97</v>
      </c>
      <c r="AO55" s="45" t="str">
        <f t="shared" si="10"/>
        <v>护腕3</v>
      </c>
      <c r="AP55" s="52">
        <v>3</v>
      </c>
      <c r="AQ55" s="38" t="s">
        <v>1050</v>
      </c>
      <c r="AR55" s="56" t="s">
        <v>1056</v>
      </c>
    </row>
    <row r="56" spans="2:44" ht="14.25" x14ac:dyDescent="0.2">
      <c r="B56" s="16">
        <v>54</v>
      </c>
      <c r="C56" s="16" t="str">
        <f t="shared" ca="1" si="0"/>
        <v>IC1932</v>
      </c>
      <c r="D56" s="16" t="str">
        <f t="shared" ca="1" si="5"/>
        <v>发亮的智慧护腕</v>
      </c>
      <c r="E56" s="16" t="str">
        <f t="shared" ca="1" si="1"/>
        <v>发亮的</v>
      </c>
      <c r="F56" s="16" t="str">
        <f t="shared" ca="1" si="2"/>
        <v>智慧</v>
      </c>
      <c r="G56" s="16" t="str">
        <f t="shared" ca="1" si="3"/>
        <v>护腕</v>
      </c>
      <c r="H56" s="16" t="str">
        <f t="shared" si="9"/>
        <v>b</v>
      </c>
      <c r="I56" s="19" t="s">
        <v>21</v>
      </c>
      <c r="J56" s="3" t="s">
        <v>23</v>
      </c>
      <c r="K56" s="16">
        <f t="shared" si="6"/>
        <v>2</v>
      </c>
      <c r="L56" s="16">
        <f t="shared" si="8"/>
        <v>6</v>
      </c>
      <c r="M56" s="16">
        <f>[2]挂饰表!J56</f>
        <v>75</v>
      </c>
      <c r="N56" s="16">
        <f>[2]挂饰表!K56</f>
        <v>156</v>
      </c>
      <c r="O56" s="16">
        <f>[2]挂饰表!L56</f>
        <v>14</v>
      </c>
      <c r="P56" s="16">
        <f>[2]挂饰表!M56</f>
        <v>105</v>
      </c>
      <c r="Q56" s="16">
        <v>0</v>
      </c>
      <c r="R56" s="16">
        <f>[2]挂饰表!N56</f>
        <v>48</v>
      </c>
      <c r="S56" s="16">
        <f>[2]挂饰表!O56</f>
        <v>67</v>
      </c>
      <c r="T56" s="16">
        <f>[2]挂饰表!P56</f>
        <v>55</v>
      </c>
      <c r="U56" s="16">
        <f>[2]挂饰表!Q56</f>
        <v>48</v>
      </c>
      <c r="V56" s="20">
        <f>[2]挂饰表!R56</f>
        <v>9.6000000000000002E-2</v>
      </c>
      <c r="W56" s="20">
        <f>[2]挂饰表!S56</f>
        <v>0.11</v>
      </c>
      <c r="X56" s="20">
        <f>[2]挂饰表!T56</f>
        <v>0.06</v>
      </c>
      <c r="Y56" s="70">
        <f>[2]挂饰表!$I56</f>
        <v>0.16228571428571428</v>
      </c>
      <c r="Z56" s="70">
        <f>[2]挂饰表!U56</f>
        <v>0.19354838709677424</v>
      </c>
      <c r="AA56" s="70">
        <f>[2]挂饰表!V56</f>
        <v>0.1071428571428571</v>
      </c>
      <c r="AB56" s="70">
        <f>[2]挂饰表!W56</f>
        <v>0.1071428571428571</v>
      </c>
      <c r="AC56" s="70">
        <f>[2]挂饰表!X56</f>
        <v>0.1071428571428571</v>
      </c>
      <c r="AD56" s="70">
        <f>[2]挂饰表!Y56</f>
        <v>0.1071428571428571</v>
      </c>
      <c r="AE56" s="70">
        <f>[2]挂饰表!Z56</f>
        <v>0.1071428571428571</v>
      </c>
      <c r="AF56" s="70">
        <f>[2]挂饰表!AA56</f>
        <v>0.1071428571428571</v>
      </c>
      <c r="AG56" s="70">
        <f t="shared" si="7"/>
        <v>0.12982857142857143</v>
      </c>
      <c r="AH56" s="70">
        <f t="shared" si="7"/>
        <v>0.12982857142857143</v>
      </c>
      <c r="AI56" s="70">
        <f t="shared" si="7"/>
        <v>0.12982857142857143</v>
      </c>
      <c r="AJ56" s="70">
        <f t="shared" si="7"/>
        <v>0.12982857142857143</v>
      </c>
      <c r="AK56" s="70">
        <f t="shared" si="7"/>
        <v>0.12982857142857143</v>
      </c>
      <c r="AL56" s="72">
        <v>15</v>
      </c>
      <c r="AM56" s="7" t="s">
        <v>98</v>
      </c>
      <c r="AO56" s="45" t="str">
        <f t="shared" si="10"/>
        <v>护腕4</v>
      </c>
      <c r="AP56" s="52">
        <v>4</v>
      </c>
      <c r="AQ56" s="38" t="s">
        <v>1050</v>
      </c>
      <c r="AR56" s="56" t="s">
        <v>1058</v>
      </c>
    </row>
    <row r="57" spans="2:44" ht="14.25" x14ac:dyDescent="0.2">
      <c r="B57" s="16">
        <v>55</v>
      </c>
      <c r="C57" s="16" t="str">
        <f t="shared" ca="1" si="0"/>
        <v>IC1882</v>
      </c>
      <c r="D57" s="16" t="str">
        <f t="shared" ca="1" si="5"/>
        <v>凌厉的精灵项链</v>
      </c>
      <c r="E57" s="16" t="str">
        <f t="shared" ca="1" si="1"/>
        <v>凌厉的</v>
      </c>
      <c r="F57" s="16" t="str">
        <f t="shared" ca="1" si="2"/>
        <v>精灵</v>
      </c>
      <c r="G57" s="16" t="str">
        <f t="shared" ca="1" si="3"/>
        <v>项链</v>
      </c>
      <c r="H57" s="16" t="str">
        <f t="shared" si="9"/>
        <v>b</v>
      </c>
      <c r="I57" s="19" t="s">
        <v>21</v>
      </c>
      <c r="J57" s="3" t="s">
        <v>23</v>
      </c>
      <c r="K57" s="16">
        <f t="shared" si="6"/>
        <v>2</v>
      </c>
      <c r="L57" s="16">
        <f t="shared" si="8"/>
        <v>7</v>
      </c>
      <c r="M57" s="16">
        <f>[2]挂饰表!J57</f>
        <v>88</v>
      </c>
      <c r="N57" s="16">
        <f>[2]挂饰表!K57</f>
        <v>182</v>
      </c>
      <c r="O57" s="16">
        <f>[2]挂饰表!L57</f>
        <v>16</v>
      </c>
      <c r="P57" s="16">
        <f>[2]挂饰表!M57</f>
        <v>123</v>
      </c>
      <c r="Q57" s="16">
        <v>0</v>
      </c>
      <c r="R57" s="16">
        <f>[2]挂饰表!N57</f>
        <v>56</v>
      </c>
      <c r="S57" s="16">
        <f>[2]挂饰表!O57</f>
        <v>78</v>
      </c>
      <c r="T57" s="16">
        <f>[2]挂饰表!P57</f>
        <v>64</v>
      </c>
      <c r="U57" s="16">
        <f>[2]挂饰表!Q57</f>
        <v>56</v>
      </c>
      <c r="V57" s="20">
        <f>[2]挂饰表!R57</f>
        <v>0.11199999999999999</v>
      </c>
      <c r="W57" s="20">
        <f>[2]挂饰表!S57</f>
        <v>0.128</v>
      </c>
      <c r="X57" s="20">
        <f>[2]挂饰表!T57</f>
        <v>7.0000000000000007E-2</v>
      </c>
      <c r="Y57" s="70">
        <f>[2]挂饰表!$I57</f>
        <v>0.18942857142857142</v>
      </c>
      <c r="Z57" s="70">
        <f>[2]挂饰表!U57</f>
        <v>0.21875</v>
      </c>
      <c r="AA57" s="70">
        <f>[2]挂饰表!V57</f>
        <v>0.1228070175438597</v>
      </c>
      <c r="AB57" s="70">
        <f>[2]挂饰表!W57</f>
        <v>0.1228070175438597</v>
      </c>
      <c r="AC57" s="70">
        <f>[2]挂饰表!X57</f>
        <v>0.1228070175438597</v>
      </c>
      <c r="AD57" s="70">
        <f>[2]挂饰表!Y57</f>
        <v>0.1228070175438597</v>
      </c>
      <c r="AE57" s="70">
        <f>[2]挂饰表!Z57</f>
        <v>0.1228070175438597</v>
      </c>
      <c r="AF57" s="70">
        <f>[2]挂饰表!AA57</f>
        <v>0.1228070175438597</v>
      </c>
      <c r="AG57" s="70">
        <f t="shared" si="7"/>
        <v>0.15154285714285715</v>
      </c>
      <c r="AH57" s="70">
        <f t="shared" si="7"/>
        <v>0.15154285714285715</v>
      </c>
      <c r="AI57" s="70">
        <f t="shared" si="7"/>
        <v>0.15154285714285715</v>
      </c>
      <c r="AJ57" s="70">
        <f t="shared" si="7"/>
        <v>0.15154285714285715</v>
      </c>
      <c r="AK57" s="70">
        <f t="shared" si="7"/>
        <v>0.15154285714285715</v>
      </c>
      <c r="AL57" s="72">
        <v>16</v>
      </c>
      <c r="AM57" s="7" t="s">
        <v>99</v>
      </c>
      <c r="AO57" s="45" t="str">
        <f t="shared" si="10"/>
        <v>护腕5</v>
      </c>
      <c r="AP57" s="52">
        <v>5</v>
      </c>
      <c r="AQ57" s="38" t="s">
        <v>1050</v>
      </c>
      <c r="AR57" s="56" t="s">
        <v>1060</v>
      </c>
    </row>
    <row r="58" spans="2:44" ht="14.25" x14ac:dyDescent="0.2">
      <c r="B58" s="16">
        <v>56</v>
      </c>
      <c r="C58" s="16" t="str">
        <f t="shared" ca="1" si="0"/>
        <v>IC1851</v>
      </c>
      <c r="D58" s="16" t="str">
        <f t="shared" ca="1" si="5"/>
        <v>坚硬的遗迹戒指</v>
      </c>
      <c r="E58" s="16" t="str">
        <f t="shared" ca="1" si="1"/>
        <v>坚硬的</v>
      </c>
      <c r="F58" s="16" t="str">
        <f t="shared" ca="1" si="2"/>
        <v>遗迹</v>
      </c>
      <c r="G58" s="16" t="str">
        <f t="shared" ca="1" si="3"/>
        <v>戒指</v>
      </c>
      <c r="H58" s="16" t="str">
        <f t="shared" si="9"/>
        <v>b</v>
      </c>
      <c r="I58" s="19" t="s">
        <v>21</v>
      </c>
      <c r="J58" s="3" t="s">
        <v>23</v>
      </c>
      <c r="K58" s="16">
        <f t="shared" si="6"/>
        <v>2</v>
      </c>
      <c r="L58" s="16">
        <f t="shared" si="8"/>
        <v>8</v>
      </c>
      <c r="M58" s="16">
        <f>[2]挂饰表!J58</f>
        <v>100</v>
      </c>
      <c r="N58" s="16">
        <f>[2]挂饰表!K58</f>
        <v>208</v>
      </c>
      <c r="O58" s="16">
        <f>[2]挂饰表!L58</f>
        <v>19</v>
      </c>
      <c r="P58" s="16">
        <f>[2]挂饰表!M58</f>
        <v>140</v>
      </c>
      <c r="Q58" s="16">
        <v>0</v>
      </c>
      <c r="R58" s="16">
        <f>[2]挂饰表!N58</f>
        <v>64</v>
      </c>
      <c r="S58" s="16">
        <f>[2]挂饰表!O58</f>
        <v>89</v>
      </c>
      <c r="T58" s="16">
        <f>[2]挂饰表!P58</f>
        <v>73</v>
      </c>
      <c r="U58" s="16">
        <f>[2]挂饰表!Q58</f>
        <v>64</v>
      </c>
      <c r="V58" s="20">
        <f>[2]挂饰表!R58</f>
        <v>0.128</v>
      </c>
      <c r="W58" s="20">
        <f>[2]挂饰表!S58</f>
        <v>0.14599999999999999</v>
      </c>
      <c r="X58" s="20">
        <f>[2]挂饰表!T58</f>
        <v>0.08</v>
      </c>
      <c r="Y58" s="70">
        <f>[2]挂饰表!$I58</f>
        <v>0.2162857142857143</v>
      </c>
      <c r="Z58" s="70">
        <f>[2]挂饰表!U58</f>
        <v>0.24242424242424243</v>
      </c>
      <c r="AA58" s="70">
        <f>[2]挂饰表!V58</f>
        <v>0.13793103448275867</v>
      </c>
      <c r="AB58" s="70">
        <f>[2]挂饰表!W58</f>
        <v>0.13793103448275867</v>
      </c>
      <c r="AC58" s="70">
        <f>[2]挂饰表!X58</f>
        <v>0.13793103448275867</v>
      </c>
      <c r="AD58" s="70">
        <f>[2]挂饰表!Y58</f>
        <v>0.13793103448275867</v>
      </c>
      <c r="AE58" s="70">
        <f>[2]挂饰表!Z58</f>
        <v>0.13793103448275867</v>
      </c>
      <c r="AF58" s="70">
        <f>[2]挂饰表!AA58</f>
        <v>0.13793103448275867</v>
      </c>
      <c r="AG58" s="70">
        <f t="shared" si="7"/>
        <v>0.17302857142857145</v>
      </c>
      <c r="AH58" s="70">
        <f t="shared" si="7"/>
        <v>0.17302857142857145</v>
      </c>
      <c r="AI58" s="70">
        <f t="shared" si="7"/>
        <v>0.17302857142857145</v>
      </c>
      <c r="AJ58" s="70">
        <f t="shared" si="7"/>
        <v>0.17302857142857145</v>
      </c>
      <c r="AK58" s="70">
        <f t="shared" si="7"/>
        <v>0.17302857142857145</v>
      </c>
      <c r="AL58" s="72">
        <v>17</v>
      </c>
      <c r="AM58" s="7" t="s">
        <v>102</v>
      </c>
      <c r="AO58" s="45" t="str">
        <f t="shared" si="10"/>
        <v>护腕6</v>
      </c>
      <c r="AP58" s="52">
        <v>6</v>
      </c>
      <c r="AQ58" s="38" t="s">
        <v>1050</v>
      </c>
      <c r="AR58" s="56" t="s">
        <v>1062</v>
      </c>
    </row>
    <row r="59" spans="2:44" ht="14.25" x14ac:dyDescent="0.2">
      <c r="B59" s="16">
        <v>57</v>
      </c>
      <c r="C59" s="16" t="str">
        <f t="shared" ca="1" si="0"/>
        <v>IC1883</v>
      </c>
      <c r="D59" s="16" t="str">
        <f t="shared" ca="1" si="5"/>
        <v>一般的魔王项链</v>
      </c>
      <c r="E59" s="16" t="str">
        <f t="shared" ca="1" si="1"/>
        <v>一般的</v>
      </c>
      <c r="F59" s="16" t="str">
        <f t="shared" ca="1" si="2"/>
        <v>魔王</v>
      </c>
      <c r="G59" s="16" t="str">
        <f t="shared" ca="1" si="3"/>
        <v>项链</v>
      </c>
      <c r="H59" s="16" t="str">
        <f t="shared" si="9"/>
        <v>c</v>
      </c>
      <c r="I59" s="19" t="s">
        <v>21</v>
      </c>
      <c r="J59" s="3" t="s">
        <v>23</v>
      </c>
      <c r="K59" s="16">
        <f t="shared" si="6"/>
        <v>2</v>
      </c>
      <c r="L59" s="16">
        <f t="shared" si="8"/>
        <v>1</v>
      </c>
      <c r="M59" s="16">
        <f>[2]挂饰表!J59</f>
        <v>16</v>
      </c>
      <c r="N59" s="16">
        <f>[2]挂饰表!K59</f>
        <v>0</v>
      </c>
      <c r="O59" s="16">
        <f>[2]挂饰表!L59</f>
        <v>0</v>
      </c>
      <c r="P59" s="16">
        <f>[2]挂饰表!M59</f>
        <v>0</v>
      </c>
      <c r="Q59" s="16">
        <v>0</v>
      </c>
      <c r="R59" s="16">
        <f>[2]挂饰表!N59</f>
        <v>0</v>
      </c>
      <c r="S59" s="16">
        <f>[2]挂饰表!O59</f>
        <v>0</v>
      </c>
      <c r="T59" s="16">
        <f>[2]挂饰表!P59</f>
        <v>0</v>
      </c>
      <c r="U59" s="16">
        <f>[2]挂饰表!Q59</f>
        <v>0</v>
      </c>
      <c r="V59" s="20">
        <f>[2]挂饰表!R59</f>
        <v>0</v>
      </c>
      <c r="W59" s="20">
        <f>[2]挂饰表!S59</f>
        <v>0</v>
      </c>
      <c r="X59" s="20">
        <f>[2]挂饰表!T59</f>
        <v>0</v>
      </c>
      <c r="Y59" s="70">
        <f>[2]挂饰表!$I59</f>
        <v>0</v>
      </c>
      <c r="Z59" s="70">
        <f>[2]挂饰表!U59</f>
        <v>0</v>
      </c>
      <c r="AA59" s="70">
        <f>[2]挂饰表!V59</f>
        <v>0</v>
      </c>
      <c r="AB59" s="70">
        <f>[2]挂饰表!W59</f>
        <v>0</v>
      </c>
      <c r="AC59" s="70">
        <f>[2]挂饰表!X59</f>
        <v>0</v>
      </c>
      <c r="AD59" s="70">
        <f>[2]挂饰表!Y59</f>
        <v>0</v>
      </c>
      <c r="AE59" s="70">
        <f>[2]挂饰表!Z59</f>
        <v>0</v>
      </c>
      <c r="AF59" s="70">
        <f>[2]挂饰表!AA59</f>
        <v>0</v>
      </c>
      <c r="AG59" s="70">
        <f t="shared" si="7"/>
        <v>0</v>
      </c>
      <c r="AH59" s="70">
        <f t="shared" si="7"/>
        <v>0</v>
      </c>
      <c r="AI59" s="70">
        <f t="shared" si="7"/>
        <v>0</v>
      </c>
      <c r="AJ59" s="70">
        <f t="shared" si="7"/>
        <v>0</v>
      </c>
      <c r="AK59" s="70">
        <f t="shared" si="7"/>
        <v>0</v>
      </c>
      <c r="AL59" s="72">
        <v>18</v>
      </c>
      <c r="AM59" s="7" t="s">
        <v>103</v>
      </c>
      <c r="AO59" s="45" t="str">
        <f t="shared" si="10"/>
        <v>护腕7</v>
      </c>
      <c r="AP59" s="52">
        <v>7</v>
      </c>
      <c r="AQ59" s="38" t="s">
        <v>1050</v>
      </c>
      <c r="AR59" s="56" t="s">
        <v>1064</v>
      </c>
    </row>
    <row r="60" spans="2:44" ht="14.25" x14ac:dyDescent="0.2">
      <c r="B60" s="16">
        <v>58</v>
      </c>
      <c r="C60" s="16" t="str">
        <f t="shared" ca="1" si="0"/>
        <v>IC1901</v>
      </c>
      <c r="D60" s="16" t="str">
        <f t="shared" ca="1" si="5"/>
        <v>一般的卡尼亚戒指</v>
      </c>
      <c r="E60" s="16" t="str">
        <f t="shared" ca="1" si="1"/>
        <v>一般的</v>
      </c>
      <c r="F60" s="16" t="str">
        <f t="shared" ca="1" si="2"/>
        <v>卡尼亚</v>
      </c>
      <c r="G60" s="16" t="str">
        <f t="shared" ca="1" si="3"/>
        <v>戒指</v>
      </c>
      <c r="H60" s="16" t="str">
        <f t="shared" si="9"/>
        <v>c</v>
      </c>
      <c r="I60" s="19" t="s">
        <v>21</v>
      </c>
      <c r="J60" s="3" t="s">
        <v>23</v>
      </c>
      <c r="K60" s="16">
        <f t="shared" si="6"/>
        <v>2</v>
      </c>
      <c r="L60" s="16">
        <f t="shared" si="8"/>
        <v>2</v>
      </c>
      <c r="M60" s="16">
        <f>[2]挂饰表!J60</f>
        <v>33</v>
      </c>
      <c r="N60" s="16">
        <f>[2]挂饰表!K60</f>
        <v>0</v>
      </c>
      <c r="O60" s="16">
        <f>[2]挂饰表!L60</f>
        <v>0</v>
      </c>
      <c r="P60" s="16">
        <f>[2]挂饰表!M60</f>
        <v>0</v>
      </c>
      <c r="Q60" s="16">
        <v>0</v>
      </c>
      <c r="R60" s="16">
        <f>[2]挂饰表!N60</f>
        <v>0</v>
      </c>
      <c r="S60" s="16">
        <f>[2]挂饰表!O60</f>
        <v>0</v>
      </c>
      <c r="T60" s="16">
        <f>[2]挂饰表!P60</f>
        <v>0</v>
      </c>
      <c r="U60" s="16">
        <f>[2]挂饰表!Q60</f>
        <v>0</v>
      </c>
      <c r="V60" s="20">
        <f>[2]挂饰表!R60</f>
        <v>0</v>
      </c>
      <c r="W60" s="20">
        <f>[2]挂饰表!S60</f>
        <v>0</v>
      </c>
      <c r="X60" s="20">
        <f>[2]挂饰表!T60</f>
        <v>0</v>
      </c>
      <c r="Y60" s="70">
        <f>[2]挂饰表!$I60</f>
        <v>0</v>
      </c>
      <c r="Z60" s="70">
        <f>[2]挂饰表!U60</f>
        <v>0</v>
      </c>
      <c r="AA60" s="70">
        <f>[2]挂饰表!V60</f>
        <v>0</v>
      </c>
      <c r="AB60" s="70">
        <f>[2]挂饰表!W60</f>
        <v>0</v>
      </c>
      <c r="AC60" s="70">
        <f>[2]挂饰表!X60</f>
        <v>0</v>
      </c>
      <c r="AD60" s="70">
        <f>[2]挂饰表!Y60</f>
        <v>0</v>
      </c>
      <c r="AE60" s="70">
        <f>[2]挂饰表!Z60</f>
        <v>0</v>
      </c>
      <c r="AF60" s="70">
        <f>[2]挂饰表!AA60</f>
        <v>0</v>
      </c>
      <c r="AG60" s="70">
        <f t="shared" si="7"/>
        <v>0</v>
      </c>
      <c r="AH60" s="70">
        <f t="shared" si="7"/>
        <v>0</v>
      </c>
      <c r="AI60" s="70">
        <f t="shared" si="7"/>
        <v>0</v>
      </c>
      <c r="AJ60" s="70">
        <f t="shared" si="7"/>
        <v>0</v>
      </c>
      <c r="AK60" s="70">
        <f t="shared" si="7"/>
        <v>0</v>
      </c>
      <c r="AL60" s="72">
        <v>19</v>
      </c>
      <c r="AM60" s="7" t="s">
        <v>145</v>
      </c>
      <c r="AO60" s="45" t="str">
        <f t="shared" si="10"/>
        <v>护腕8</v>
      </c>
      <c r="AP60" s="52">
        <v>8</v>
      </c>
      <c r="AQ60" s="38" t="s">
        <v>1050</v>
      </c>
      <c r="AR60" s="56" t="s">
        <v>1066</v>
      </c>
    </row>
    <row r="61" spans="2:44" ht="15" thickBot="1" x14ac:dyDescent="0.25">
      <c r="B61" s="16">
        <v>59</v>
      </c>
      <c r="C61" s="16" t="str">
        <f t="shared" ca="1" si="0"/>
        <v>IC1931</v>
      </c>
      <c r="D61" s="16" t="str">
        <f t="shared" ca="1" si="5"/>
        <v>初级的虚幻护腕</v>
      </c>
      <c r="E61" s="16" t="str">
        <f t="shared" ca="1" si="1"/>
        <v>初级的</v>
      </c>
      <c r="F61" s="16" t="str">
        <f t="shared" ca="1" si="2"/>
        <v>虚幻</v>
      </c>
      <c r="G61" s="16" t="str">
        <f t="shared" ca="1" si="3"/>
        <v>护腕</v>
      </c>
      <c r="H61" s="16" t="str">
        <f t="shared" si="9"/>
        <v>c</v>
      </c>
      <c r="I61" s="19" t="s">
        <v>21</v>
      </c>
      <c r="J61" s="3" t="s">
        <v>23</v>
      </c>
      <c r="K61" s="16">
        <f t="shared" si="6"/>
        <v>2</v>
      </c>
      <c r="L61" s="16">
        <f t="shared" si="8"/>
        <v>3</v>
      </c>
      <c r="M61" s="16">
        <f>[2]挂饰表!J61</f>
        <v>50</v>
      </c>
      <c r="N61" s="16">
        <f>[2]挂饰表!K61</f>
        <v>0</v>
      </c>
      <c r="O61" s="16">
        <f>[2]挂饰表!L61</f>
        <v>0</v>
      </c>
      <c r="P61" s="16">
        <f>[2]挂饰表!M61</f>
        <v>0</v>
      </c>
      <c r="Q61" s="16">
        <v>0</v>
      </c>
      <c r="R61" s="16">
        <f>[2]挂饰表!N61</f>
        <v>0</v>
      </c>
      <c r="S61" s="16">
        <f>[2]挂饰表!O61</f>
        <v>0</v>
      </c>
      <c r="T61" s="16">
        <f>[2]挂饰表!P61</f>
        <v>0</v>
      </c>
      <c r="U61" s="16">
        <f>[2]挂饰表!Q61</f>
        <v>0</v>
      </c>
      <c r="V61" s="20">
        <f>[2]挂饰表!R61</f>
        <v>0</v>
      </c>
      <c r="W61" s="20">
        <f>[2]挂饰表!S61</f>
        <v>0</v>
      </c>
      <c r="X61" s="20">
        <f>[2]挂饰表!T61</f>
        <v>0</v>
      </c>
      <c r="Y61" s="70">
        <f>[2]挂饰表!$I61</f>
        <v>0</v>
      </c>
      <c r="Z61" s="70">
        <f>[2]挂饰表!U61</f>
        <v>0</v>
      </c>
      <c r="AA61" s="70">
        <f>[2]挂饰表!V61</f>
        <v>0</v>
      </c>
      <c r="AB61" s="70">
        <f>[2]挂饰表!W61</f>
        <v>0</v>
      </c>
      <c r="AC61" s="70">
        <f>[2]挂饰表!X61</f>
        <v>0</v>
      </c>
      <c r="AD61" s="70">
        <f>[2]挂饰表!Y61</f>
        <v>0</v>
      </c>
      <c r="AE61" s="70">
        <f>[2]挂饰表!Z61</f>
        <v>0</v>
      </c>
      <c r="AF61" s="70">
        <f>[2]挂饰表!AA61</f>
        <v>0</v>
      </c>
      <c r="AG61" s="70">
        <f t="shared" si="7"/>
        <v>0</v>
      </c>
      <c r="AH61" s="70">
        <f t="shared" si="7"/>
        <v>0</v>
      </c>
      <c r="AI61" s="70">
        <f t="shared" si="7"/>
        <v>0</v>
      </c>
      <c r="AJ61" s="70">
        <f t="shared" si="7"/>
        <v>0</v>
      </c>
      <c r="AK61" s="70">
        <f t="shared" si="7"/>
        <v>0</v>
      </c>
      <c r="AL61" s="72">
        <v>20</v>
      </c>
      <c r="AM61" s="9" t="s">
        <v>104</v>
      </c>
      <c r="AO61" s="45" t="str">
        <f t="shared" si="10"/>
        <v>护腕9</v>
      </c>
      <c r="AP61" s="52">
        <v>9</v>
      </c>
      <c r="AQ61" s="38" t="s">
        <v>1050</v>
      </c>
      <c r="AR61" s="56" t="s">
        <v>1068</v>
      </c>
    </row>
    <row r="62" spans="2:44" ht="14.25" x14ac:dyDescent="0.2">
      <c r="B62" s="16">
        <v>60</v>
      </c>
      <c r="C62" s="16" t="str">
        <f t="shared" ca="1" si="0"/>
        <v>IC1932</v>
      </c>
      <c r="D62" s="16" t="str">
        <f t="shared" ca="1" si="5"/>
        <v>一般的玄铁护腕</v>
      </c>
      <c r="E62" s="16" t="str">
        <f t="shared" ca="1" si="1"/>
        <v>一般的</v>
      </c>
      <c r="F62" s="16" t="str">
        <f t="shared" ca="1" si="2"/>
        <v>玄铁</v>
      </c>
      <c r="G62" s="16" t="str">
        <f t="shared" ca="1" si="3"/>
        <v>护腕</v>
      </c>
      <c r="H62" s="16" t="str">
        <f t="shared" si="9"/>
        <v>c</v>
      </c>
      <c r="I62" s="19" t="s">
        <v>21</v>
      </c>
      <c r="J62" s="3" t="s">
        <v>23</v>
      </c>
      <c r="K62" s="16">
        <f t="shared" si="6"/>
        <v>2</v>
      </c>
      <c r="L62" s="16">
        <f t="shared" si="8"/>
        <v>4</v>
      </c>
      <c r="M62" s="16">
        <f>[2]挂饰表!J62</f>
        <v>67</v>
      </c>
      <c r="N62" s="16">
        <f>[2]挂饰表!K62</f>
        <v>0</v>
      </c>
      <c r="O62" s="16">
        <f>[2]挂饰表!L62</f>
        <v>0</v>
      </c>
      <c r="P62" s="16">
        <f>[2]挂饰表!M62</f>
        <v>0</v>
      </c>
      <c r="Q62" s="16">
        <v>0</v>
      </c>
      <c r="R62" s="16">
        <f>[2]挂饰表!N62</f>
        <v>0</v>
      </c>
      <c r="S62" s="16">
        <f>[2]挂饰表!O62</f>
        <v>0</v>
      </c>
      <c r="T62" s="16">
        <f>[2]挂饰表!P62</f>
        <v>0</v>
      </c>
      <c r="U62" s="16">
        <f>[2]挂饰表!Q62</f>
        <v>0</v>
      </c>
      <c r="V62" s="20">
        <f>[2]挂饰表!R62</f>
        <v>0</v>
      </c>
      <c r="W62" s="20">
        <f>[2]挂饰表!S62</f>
        <v>0</v>
      </c>
      <c r="X62" s="20">
        <f>[2]挂饰表!T62</f>
        <v>0</v>
      </c>
      <c r="Y62" s="70">
        <f>[2]挂饰表!$I62</f>
        <v>0</v>
      </c>
      <c r="Z62" s="70">
        <f>[2]挂饰表!U62</f>
        <v>0</v>
      </c>
      <c r="AA62" s="70">
        <f>[2]挂饰表!V62</f>
        <v>0</v>
      </c>
      <c r="AB62" s="70">
        <f>[2]挂饰表!W62</f>
        <v>0</v>
      </c>
      <c r="AC62" s="70">
        <f>[2]挂饰表!X62</f>
        <v>0</v>
      </c>
      <c r="AD62" s="70">
        <f>[2]挂饰表!Y62</f>
        <v>0</v>
      </c>
      <c r="AE62" s="70">
        <f>[2]挂饰表!Z62</f>
        <v>0</v>
      </c>
      <c r="AF62" s="70">
        <f>[2]挂饰表!AA62</f>
        <v>0</v>
      </c>
      <c r="AG62" s="70">
        <f t="shared" si="7"/>
        <v>0</v>
      </c>
      <c r="AH62" s="70">
        <f t="shared" si="7"/>
        <v>0</v>
      </c>
      <c r="AI62" s="70">
        <f t="shared" si="7"/>
        <v>0</v>
      </c>
      <c r="AJ62" s="70">
        <f t="shared" si="7"/>
        <v>0</v>
      </c>
      <c r="AK62" s="70">
        <f t="shared" si="7"/>
        <v>0</v>
      </c>
      <c r="AL62" s="71"/>
      <c r="AO62" s="45" t="str">
        <f t="shared" si="10"/>
        <v>护腕10</v>
      </c>
      <c r="AP62" s="52">
        <v>10</v>
      </c>
      <c r="AQ62" s="38" t="s">
        <v>1050</v>
      </c>
      <c r="AR62" s="56" t="s">
        <v>1070</v>
      </c>
    </row>
    <row r="63" spans="2:44" ht="14.25" x14ac:dyDescent="0.2">
      <c r="B63" s="16">
        <v>61</v>
      </c>
      <c r="C63" s="16" t="str">
        <f t="shared" ca="1" si="0"/>
        <v>IC1857</v>
      </c>
      <c r="D63" s="16" t="str">
        <f t="shared" ca="1" si="5"/>
        <v>普通的晨曦戒指</v>
      </c>
      <c r="E63" s="16" t="str">
        <f t="shared" ca="1" si="1"/>
        <v>普通的</v>
      </c>
      <c r="F63" s="16" t="str">
        <f t="shared" ca="1" si="2"/>
        <v>晨曦</v>
      </c>
      <c r="G63" s="16" t="str">
        <f t="shared" ca="1" si="3"/>
        <v>戒指</v>
      </c>
      <c r="H63" s="16" t="str">
        <f t="shared" si="9"/>
        <v>c</v>
      </c>
      <c r="I63" s="19" t="s">
        <v>21</v>
      </c>
      <c r="J63" s="3" t="s">
        <v>23</v>
      </c>
      <c r="K63" s="16">
        <f t="shared" si="6"/>
        <v>2</v>
      </c>
      <c r="L63" s="16">
        <f t="shared" si="8"/>
        <v>5</v>
      </c>
      <c r="M63" s="16">
        <f>[2]挂饰表!J63</f>
        <v>84</v>
      </c>
      <c r="N63" s="16">
        <f>[2]挂饰表!K63</f>
        <v>0</v>
      </c>
      <c r="O63" s="16">
        <f>[2]挂饰表!L63</f>
        <v>0</v>
      </c>
      <c r="P63" s="16">
        <f>[2]挂饰表!M63</f>
        <v>0</v>
      </c>
      <c r="Q63" s="16">
        <v>0</v>
      </c>
      <c r="R63" s="16">
        <f>[2]挂饰表!N63</f>
        <v>0</v>
      </c>
      <c r="S63" s="16">
        <f>[2]挂饰表!O63</f>
        <v>0</v>
      </c>
      <c r="T63" s="16">
        <f>[2]挂饰表!P63</f>
        <v>0</v>
      </c>
      <c r="U63" s="16">
        <f>[2]挂饰表!Q63</f>
        <v>0</v>
      </c>
      <c r="V63" s="20">
        <f>[2]挂饰表!R63</f>
        <v>0</v>
      </c>
      <c r="W63" s="20">
        <f>[2]挂饰表!S63</f>
        <v>0</v>
      </c>
      <c r="X63" s="20">
        <f>[2]挂饰表!T63</f>
        <v>0</v>
      </c>
      <c r="Y63" s="70">
        <f>[2]挂饰表!$I63</f>
        <v>0</v>
      </c>
      <c r="Z63" s="70">
        <f>[2]挂饰表!U63</f>
        <v>0</v>
      </c>
      <c r="AA63" s="70">
        <f>[2]挂饰表!V63</f>
        <v>0</v>
      </c>
      <c r="AB63" s="70">
        <f>[2]挂饰表!W63</f>
        <v>0</v>
      </c>
      <c r="AC63" s="70">
        <f>[2]挂饰表!X63</f>
        <v>0</v>
      </c>
      <c r="AD63" s="70">
        <f>[2]挂饰表!Y63</f>
        <v>0</v>
      </c>
      <c r="AE63" s="70">
        <f>[2]挂饰表!Z63</f>
        <v>0</v>
      </c>
      <c r="AF63" s="70">
        <f>[2]挂饰表!AA63</f>
        <v>0</v>
      </c>
      <c r="AG63" s="70">
        <f t="shared" si="7"/>
        <v>0</v>
      </c>
      <c r="AH63" s="70">
        <f t="shared" si="7"/>
        <v>0</v>
      </c>
      <c r="AI63" s="70">
        <f t="shared" si="7"/>
        <v>0</v>
      </c>
      <c r="AJ63" s="70">
        <f t="shared" si="7"/>
        <v>0</v>
      </c>
      <c r="AK63" s="70">
        <f t="shared" si="7"/>
        <v>0</v>
      </c>
      <c r="AL63" s="71"/>
      <c r="AO63" s="45" t="str">
        <f t="shared" si="10"/>
        <v>护腕11</v>
      </c>
      <c r="AP63" s="52">
        <v>11</v>
      </c>
      <c r="AQ63" s="38" t="s">
        <v>1050</v>
      </c>
      <c r="AR63" s="56" t="s">
        <v>1072</v>
      </c>
    </row>
    <row r="64" spans="2:44" ht="14.25" x14ac:dyDescent="0.2">
      <c r="B64" s="16">
        <v>62</v>
      </c>
      <c r="C64" s="16" t="str">
        <f t="shared" ca="1" si="0"/>
        <v>IC1901</v>
      </c>
      <c r="D64" s="16" t="str">
        <f t="shared" ca="1" si="5"/>
        <v>一般的精钢戒指</v>
      </c>
      <c r="E64" s="16" t="str">
        <f t="shared" ca="1" si="1"/>
        <v>一般的</v>
      </c>
      <c r="F64" s="16" t="str">
        <f t="shared" ca="1" si="2"/>
        <v>精钢</v>
      </c>
      <c r="G64" s="16" t="str">
        <f t="shared" ca="1" si="3"/>
        <v>戒指</v>
      </c>
      <c r="H64" s="16" t="str">
        <f t="shared" si="9"/>
        <v>c</v>
      </c>
      <c r="I64" s="19" t="s">
        <v>21</v>
      </c>
      <c r="J64" s="3" t="s">
        <v>23</v>
      </c>
      <c r="K64" s="16">
        <f t="shared" si="6"/>
        <v>2</v>
      </c>
      <c r="L64" s="16">
        <f t="shared" si="8"/>
        <v>6</v>
      </c>
      <c r="M64" s="16">
        <f>[2]挂饰表!J64</f>
        <v>101</v>
      </c>
      <c r="N64" s="16">
        <f>[2]挂饰表!K64</f>
        <v>0</v>
      </c>
      <c r="O64" s="16">
        <f>[2]挂饰表!L64</f>
        <v>0</v>
      </c>
      <c r="P64" s="16">
        <f>[2]挂饰表!M64</f>
        <v>0</v>
      </c>
      <c r="Q64" s="16">
        <v>0</v>
      </c>
      <c r="R64" s="16">
        <f>[2]挂饰表!N64</f>
        <v>0</v>
      </c>
      <c r="S64" s="16">
        <f>[2]挂饰表!O64</f>
        <v>0</v>
      </c>
      <c r="T64" s="16">
        <f>[2]挂饰表!P64</f>
        <v>0</v>
      </c>
      <c r="U64" s="16">
        <f>[2]挂饰表!Q64</f>
        <v>0</v>
      </c>
      <c r="V64" s="20">
        <f>[2]挂饰表!R64</f>
        <v>0</v>
      </c>
      <c r="W64" s="20">
        <f>[2]挂饰表!S64</f>
        <v>0</v>
      </c>
      <c r="X64" s="20">
        <f>[2]挂饰表!T64</f>
        <v>0</v>
      </c>
      <c r="Y64" s="70">
        <f>[2]挂饰表!$I64</f>
        <v>0</v>
      </c>
      <c r="Z64" s="70">
        <f>[2]挂饰表!U64</f>
        <v>0</v>
      </c>
      <c r="AA64" s="70">
        <f>[2]挂饰表!V64</f>
        <v>0</v>
      </c>
      <c r="AB64" s="70">
        <f>[2]挂饰表!W64</f>
        <v>0</v>
      </c>
      <c r="AC64" s="70">
        <f>[2]挂饰表!X64</f>
        <v>0</v>
      </c>
      <c r="AD64" s="70">
        <f>[2]挂饰表!Y64</f>
        <v>0</v>
      </c>
      <c r="AE64" s="70">
        <f>[2]挂饰表!Z64</f>
        <v>0</v>
      </c>
      <c r="AF64" s="70">
        <f>[2]挂饰表!AA64</f>
        <v>0</v>
      </c>
      <c r="AG64" s="70">
        <f t="shared" si="7"/>
        <v>0</v>
      </c>
      <c r="AH64" s="70">
        <f t="shared" si="7"/>
        <v>0</v>
      </c>
      <c r="AI64" s="70">
        <f t="shared" si="7"/>
        <v>0</v>
      </c>
      <c r="AJ64" s="70">
        <f t="shared" si="7"/>
        <v>0</v>
      </c>
      <c r="AK64" s="70">
        <f t="shared" si="7"/>
        <v>0</v>
      </c>
      <c r="AL64" s="71"/>
      <c r="AO64" s="45" t="str">
        <f t="shared" si="10"/>
        <v>护腕12</v>
      </c>
      <c r="AP64" s="52">
        <v>12</v>
      </c>
      <c r="AQ64" s="38" t="s">
        <v>1050</v>
      </c>
      <c r="AR64" s="56" t="s">
        <v>1074</v>
      </c>
    </row>
    <row r="65" spans="2:44" ht="14.25" x14ac:dyDescent="0.2">
      <c r="B65" s="16">
        <v>63</v>
      </c>
      <c r="C65" s="16" t="str">
        <f t="shared" ca="1" si="0"/>
        <v>IC1867</v>
      </c>
      <c r="D65" s="16" t="str">
        <f t="shared" ca="1" si="5"/>
        <v>一般的颓废护腕</v>
      </c>
      <c r="E65" s="16" t="str">
        <f t="shared" ca="1" si="1"/>
        <v>一般的</v>
      </c>
      <c r="F65" s="16" t="str">
        <f t="shared" ca="1" si="2"/>
        <v>颓废</v>
      </c>
      <c r="G65" s="16" t="str">
        <f t="shared" ca="1" si="3"/>
        <v>护腕</v>
      </c>
      <c r="H65" s="16" t="str">
        <f t="shared" si="9"/>
        <v>c</v>
      </c>
      <c r="I65" s="19" t="s">
        <v>21</v>
      </c>
      <c r="J65" s="3" t="s">
        <v>23</v>
      </c>
      <c r="K65" s="16">
        <f t="shared" si="6"/>
        <v>2</v>
      </c>
      <c r="L65" s="16">
        <f t="shared" si="8"/>
        <v>7</v>
      </c>
      <c r="M65" s="16">
        <f>[2]挂饰表!J65</f>
        <v>118</v>
      </c>
      <c r="N65" s="16">
        <f>[2]挂饰表!K65</f>
        <v>0</v>
      </c>
      <c r="O65" s="16">
        <f>[2]挂饰表!L65</f>
        <v>0</v>
      </c>
      <c r="P65" s="16">
        <f>[2]挂饰表!M65</f>
        <v>0</v>
      </c>
      <c r="Q65" s="16">
        <v>0</v>
      </c>
      <c r="R65" s="16">
        <f>[2]挂饰表!N65</f>
        <v>0</v>
      </c>
      <c r="S65" s="16">
        <f>[2]挂饰表!O65</f>
        <v>0</v>
      </c>
      <c r="T65" s="16">
        <f>[2]挂饰表!P65</f>
        <v>0</v>
      </c>
      <c r="U65" s="16">
        <f>[2]挂饰表!Q65</f>
        <v>0</v>
      </c>
      <c r="V65" s="20">
        <f>[2]挂饰表!R65</f>
        <v>0</v>
      </c>
      <c r="W65" s="20">
        <f>[2]挂饰表!S65</f>
        <v>0</v>
      </c>
      <c r="X65" s="20">
        <f>[2]挂饰表!T65</f>
        <v>0</v>
      </c>
      <c r="Y65" s="70">
        <f>[2]挂饰表!$I65</f>
        <v>0</v>
      </c>
      <c r="Z65" s="70">
        <f>[2]挂饰表!U65</f>
        <v>0</v>
      </c>
      <c r="AA65" s="70">
        <f>[2]挂饰表!V65</f>
        <v>0</v>
      </c>
      <c r="AB65" s="70">
        <f>[2]挂饰表!W65</f>
        <v>0</v>
      </c>
      <c r="AC65" s="70">
        <f>[2]挂饰表!X65</f>
        <v>0</v>
      </c>
      <c r="AD65" s="70">
        <f>[2]挂饰表!Y65</f>
        <v>0</v>
      </c>
      <c r="AE65" s="70">
        <f>[2]挂饰表!Z65</f>
        <v>0</v>
      </c>
      <c r="AF65" s="70">
        <f>[2]挂饰表!AA65</f>
        <v>0</v>
      </c>
      <c r="AG65" s="70">
        <f t="shared" si="7"/>
        <v>0</v>
      </c>
      <c r="AH65" s="70">
        <f t="shared" si="7"/>
        <v>0</v>
      </c>
      <c r="AI65" s="70">
        <f t="shared" si="7"/>
        <v>0</v>
      </c>
      <c r="AJ65" s="70">
        <f t="shared" si="7"/>
        <v>0</v>
      </c>
      <c r="AK65" s="70">
        <f t="shared" si="7"/>
        <v>0</v>
      </c>
      <c r="AL65" s="71"/>
      <c r="AO65" s="45" t="str">
        <f t="shared" si="10"/>
        <v>护腕13</v>
      </c>
      <c r="AP65" s="52">
        <v>13</v>
      </c>
      <c r="AQ65" s="38" t="s">
        <v>1050</v>
      </c>
      <c r="AR65" s="56" t="s">
        <v>1076</v>
      </c>
    </row>
    <row r="66" spans="2:44" ht="14.25" x14ac:dyDescent="0.2">
      <c r="B66" s="16">
        <v>64</v>
      </c>
      <c r="C66" s="16" t="str">
        <f t="shared" ca="1" si="0"/>
        <v>IC1872</v>
      </c>
      <c r="D66" s="16" t="str">
        <f t="shared" ca="1" si="5"/>
        <v>破旧的精钢护腕</v>
      </c>
      <c r="E66" s="16" t="str">
        <f t="shared" ca="1" si="1"/>
        <v>破旧的</v>
      </c>
      <c r="F66" s="16" t="str">
        <f t="shared" ca="1" si="2"/>
        <v>精钢</v>
      </c>
      <c r="G66" s="16" t="str">
        <f t="shared" ca="1" si="3"/>
        <v>护腕</v>
      </c>
      <c r="H66" s="16" t="str">
        <f t="shared" si="9"/>
        <v>c</v>
      </c>
      <c r="I66" s="19" t="s">
        <v>21</v>
      </c>
      <c r="J66" s="3" t="s">
        <v>23</v>
      </c>
      <c r="K66" s="16">
        <f t="shared" si="6"/>
        <v>2</v>
      </c>
      <c r="L66" s="16">
        <f t="shared" si="8"/>
        <v>8</v>
      </c>
      <c r="M66" s="16">
        <f>[2]挂饰表!J66</f>
        <v>135</v>
      </c>
      <c r="N66" s="16">
        <f>[2]挂饰表!K66</f>
        <v>0</v>
      </c>
      <c r="O66" s="16">
        <f>[2]挂饰表!L66</f>
        <v>0</v>
      </c>
      <c r="P66" s="16">
        <f>[2]挂饰表!M66</f>
        <v>0</v>
      </c>
      <c r="Q66" s="16">
        <v>0</v>
      </c>
      <c r="R66" s="16">
        <f>[2]挂饰表!N66</f>
        <v>0</v>
      </c>
      <c r="S66" s="16">
        <f>[2]挂饰表!O66</f>
        <v>0</v>
      </c>
      <c r="T66" s="16">
        <f>[2]挂饰表!P66</f>
        <v>0</v>
      </c>
      <c r="U66" s="16">
        <f>[2]挂饰表!Q66</f>
        <v>0</v>
      </c>
      <c r="V66" s="20">
        <f>[2]挂饰表!R66</f>
        <v>0</v>
      </c>
      <c r="W66" s="20">
        <f>[2]挂饰表!S66</f>
        <v>0</v>
      </c>
      <c r="X66" s="20">
        <f>[2]挂饰表!T66</f>
        <v>0</v>
      </c>
      <c r="Y66" s="70">
        <f>[2]挂饰表!$I66</f>
        <v>0</v>
      </c>
      <c r="Z66" s="70">
        <f>[2]挂饰表!U66</f>
        <v>0</v>
      </c>
      <c r="AA66" s="70">
        <f>[2]挂饰表!V66</f>
        <v>0</v>
      </c>
      <c r="AB66" s="70">
        <f>[2]挂饰表!W66</f>
        <v>0</v>
      </c>
      <c r="AC66" s="70">
        <f>[2]挂饰表!X66</f>
        <v>0</v>
      </c>
      <c r="AD66" s="70">
        <f>[2]挂饰表!Y66</f>
        <v>0</v>
      </c>
      <c r="AE66" s="70">
        <f>[2]挂饰表!Z66</f>
        <v>0</v>
      </c>
      <c r="AF66" s="70">
        <f>[2]挂饰表!AA66</f>
        <v>0</v>
      </c>
      <c r="AG66" s="70">
        <f t="shared" si="7"/>
        <v>0</v>
      </c>
      <c r="AH66" s="70">
        <f t="shared" si="7"/>
        <v>0</v>
      </c>
      <c r="AI66" s="70">
        <f t="shared" si="7"/>
        <v>0</v>
      </c>
      <c r="AJ66" s="70">
        <f t="shared" si="7"/>
        <v>0</v>
      </c>
      <c r="AK66" s="70">
        <f t="shared" si="7"/>
        <v>0</v>
      </c>
      <c r="AL66" s="71"/>
      <c r="AO66" s="45" t="str">
        <f t="shared" si="10"/>
        <v>护腕14</v>
      </c>
      <c r="AP66" s="52">
        <v>14</v>
      </c>
      <c r="AQ66" s="38" t="s">
        <v>1050</v>
      </c>
      <c r="AR66" s="56" t="s">
        <v>1078</v>
      </c>
    </row>
    <row r="67" spans="2:44" ht="14.25" x14ac:dyDescent="0.2">
      <c r="B67" s="16">
        <v>65</v>
      </c>
      <c r="C67" s="16" t="str">
        <f t="shared" ref="C67:C130" ca="1" si="11">VLOOKUP(G67&amp;INT(RAND()*(15-1)+1),dropimge,4,FALSE)</f>
        <v>IC1931</v>
      </c>
      <c r="D67" s="16" t="str">
        <f t="shared" ca="1" si="5"/>
        <v>璀璨的青铜护腕</v>
      </c>
      <c r="E67" s="16" t="str">
        <f t="shared" ref="E67:E130" ca="1" si="12">VLOOKUP(H67,dropaffix1,INT(RAND()*(6-2)+2),FALSE)</f>
        <v>璀璨的</v>
      </c>
      <c r="F67" s="16" t="str">
        <f t="shared" ref="F67:F130" ca="1" si="13">VLOOKUP(INT(RAND()*(21-1)+1),dropaffix2,2,FALSE)</f>
        <v>青铜</v>
      </c>
      <c r="G67" s="16" t="str">
        <f t="shared" ref="G67:G130" ca="1" si="14">VLOOKUP(INT(RAND()*(4-1)+1),dropaffix3,2,FALSE)</f>
        <v>护腕</v>
      </c>
      <c r="H67" s="16" t="str">
        <f t="shared" si="9"/>
        <v>s</v>
      </c>
      <c r="I67" s="19" t="s">
        <v>21</v>
      </c>
      <c r="J67" s="3" t="s">
        <v>24</v>
      </c>
      <c r="K67" s="16">
        <f t="shared" si="6"/>
        <v>10</v>
      </c>
      <c r="L67" s="16">
        <f t="shared" si="8"/>
        <v>1</v>
      </c>
      <c r="M67" s="16">
        <f>[2]挂饰表!J67</f>
        <v>12</v>
      </c>
      <c r="N67" s="16">
        <f>[2]挂饰表!K67</f>
        <v>9</v>
      </c>
      <c r="O67" s="16">
        <f>[2]挂饰表!L67</f>
        <v>3</v>
      </c>
      <c r="P67" s="16">
        <f>[2]挂饰表!M67</f>
        <v>5</v>
      </c>
      <c r="Q67" s="16">
        <v>0</v>
      </c>
      <c r="R67" s="16">
        <f>[2]挂饰表!N67</f>
        <v>12</v>
      </c>
      <c r="S67" s="16">
        <f>[2]挂饰表!O67</f>
        <v>11</v>
      </c>
      <c r="T67" s="16">
        <f>[2]挂饰表!P67</f>
        <v>5</v>
      </c>
      <c r="U67" s="16">
        <f>[2]挂饰表!Q67</f>
        <v>5</v>
      </c>
      <c r="V67" s="20">
        <f>[2]挂饰表!R67</f>
        <v>0.01</v>
      </c>
      <c r="W67" s="20">
        <f>[2]挂饰表!S67</f>
        <v>0.01</v>
      </c>
      <c r="X67" s="20">
        <f>[2]挂饰表!T67</f>
        <v>6.2500000000000003E-3</v>
      </c>
      <c r="Y67" s="70">
        <f>[2]挂饰表!$I67</f>
        <v>0.08</v>
      </c>
      <c r="Z67" s="70">
        <f>[2]挂饰表!U67</f>
        <v>9.9009900990099098E-3</v>
      </c>
      <c r="AA67" s="70">
        <f>[2]挂饰表!V67</f>
        <v>9.9009900990099098E-3</v>
      </c>
      <c r="AB67" s="70">
        <f>[2]挂饰表!W67</f>
        <v>9.9009900990099098E-3</v>
      </c>
      <c r="AC67" s="70">
        <f>[2]挂饰表!X67</f>
        <v>9.9009900990099098E-3</v>
      </c>
      <c r="AD67" s="70">
        <f>[2]挂饰表!Y67</f>
        <v>9.9009900990099098E-3</v>
      </c>
      <c r="AE67" s="70">
        <f>[2]挂饰表!Z67</f>
        <v>9.9009900990099098E-3</v>
      </c>
      <c r="AF67" s="70">
        <f>[2]挂饰表!AA67</f>
        <v>6.5420560747663559E-2</v>
      </c>
      <c r="AG67" s="70">
        <f t="shared" ref="AG67:AK117" si="15">$Y67*0.8</f>
        <v>6.4000000000000001E-2</v>
      </c>
      <c r="AH67" s="70">
        <f t="shared" si="15"/>
        <v>6.4000000000000001E-2</v>
      </c>
      <c r="AI67" s="70">
        <f t="shared" si="15"/>
        <v>6.4000000000000001E-2</v>
      </c>
      <c r="AJ67" s="70">
        <f t="shared" si="15"/>
        <v>6.4000000000000001E-2</v>
      </c>
      <c r="AK67" s="70">
        <f t="shared" si="15"/>
        <v>6.4000000000000001E-2</v>
      </c>
      <c r="AL67" s="71"/>
      <c r="AO67" s="45" t="str">
        <f t="shared" si="10"/>
        <v>戒指1</v>
      </c>
      <c r="AP67" s="52">
        <v>1</v>
      </c>
      <c r="AQ67" s="38" t="s">
        <v>1079</v>
      </c>
      <c r="AR67" s="56" t="s">
        <v>1081</v>
      </c>
    </row>
    <row r="68" spans="2:44" ht="14.25" x14ac:dyDescent="0.2">
      <c r="B68" s="16">
        <v>66</v>
      </c>
      <c r="C68" s="16" t="str">
        <f t="shared" ca="1" si="11"/>
        <v>IC1901</v>
      </c>
      <c r="D68" s="16" t="str">
        <f t="shared" ref="D68:D131" ca="1" si="16">E68&amp;F68&amp;G68</f>
        <v>璀璨的魔王戒指</v>
      </c>
      <c r="E68" s="16" t="str">
        <f t="shared" ca="1" si="12"/>
        <v>璀璨的</v>
      </c>
      <c r="F68" s="16" t="str">
        <f t="shared" ca="1" si="13"/>
        <v>魔王</v>
      </c>
      <c r="G68" s="16" t="str">
        <f t="shared" ca="1" si="14"/>
        <v>戒指</v>
      </c>
      <c r="H68" s="16" t="str">
        <f t="shared" si="9"/>
        <v>s</v>
      </c>
      <c r="I68" s="19" t="s">
        <v>21</v>
      </c>
      <c r="J68" s="3" t="s">
        <v>24</v>
      </c>
      <c r="K68" s="16">
        <f t="shared" ref="K68:K131" si="17">VLOOKUP(J68,profession1,5,FALSE)</f>
        <v>10</v>
      </c>
      <c r="L68" s="16">
        <f t="shared" si="8"/>
        <v>2</v>
      </c>
      <c r="M68" s="16">
        <f>[2]挂饰表!J68</f>
        <v>25</v>
      </c>
      <c r="N68" s="16">
        <f>[2]挂饰表!K68</f>
        <v>18</v>
      </c>
      <c r="O68" s="16">
        <f>[2]挂饰表!L68</f>
        <v>6</v>
      </c>
      <c r="P68" s="16">
        <f>[2]挂饰表!M68</f>
        <v>11</v>
      </c>
      <c r="Q68" s="16">
        <v>0</v>
      </c>
      <c r="R68" s="16">
        <f>[2]挂饰表!N68</f>
        <v>24</v>
      </c>
      <c r="S68" s="16">
        <f>[2]挂饰表!O68</f>
        <v>23</v>
      </c>
      <c r="T68" s="16">
        <f>[2]挂饰表!P68</f>
        <v>11</v>
      </c>
      <c r="U68" s="16">
        <f>[2]挂饰表!Q68</f>
        <v>11</v>
      </c>
      <c r="V68" s="20">
        <f>[2]挂饰表!R68</f>
        <v>2.2000000000000002E-2</v>
      </c>
      <c r="W68" s="20">
        <f>[2]挂饰表!S68</f>
        <v>2.2000000000000002E-2</v>
      </c>
      <c r="X68" s="20">
        <f>[2]挂饰表!T68</f>
        <v>1.375E-2</v>
      </c>
      <c r="Y68" s="70">
        <f>[2]挂饰表!$I68</f>
        <v>0.08</v>
      </c>
      <c r="Z68" s="70">
        <f>[2]挂饰表!U68</f>
        <v>2.4390243902439046E-2</v>
      </c>
      <c r="AA68" s="70">
        <f>[2]挂饰表!V68</f>
        <v>2.4390243902439046E-2</v>
      </c>
      <c r="AB68" s="70">
        <f>[2]挂饰表!W68</f>
        <v>2.4390243902439046E-2</v>
      </c>
      <c r="AC68" s="70">
        <f>[2]挂饰表!X68</f>
        <v>2.4390243902439046E-2</v>
      </c>
      <c r="AD68" s="70">
        <f>[2]挂饰表!Y68</f>
        <v>2.4390243902439046E-2</v>
      </c>
      <c r="AE68" s="70">
        <f>[2]挂饰表!Z68</f>
        <v>2.4390243902439046E-2</v>
      </c>
      <c r="AF68" s="70">
        <f>[2]挂饰表!AA68</f>
        <v>0.1266375545851528</v>
      </c>
      <c r="AG68" s="70">
        <f t="shared" si="15"/>
        <v>6.4000000000000001E-2</v>
      </c>
      <c r="AH68" s="70">
        <f t="shared" si="15"/>
        <v>6.4000000000000001E-2</v>
      </c>
      <c r="AI68" s="70">
        <f t="shared" si="15"/>
        <v>6.4000000000000001E-2</v>
      </c>
      <c r="AJ68" s="70">
        <f t="shared" si="15"/>
        <v>6.4000000000000001E-2</v>
      </c>
      <c r="AK68" s="70">
        <f t="shared" si="15"/>
        <v>6.4000000000000001E-2</v>
      </c>
      <c r="AL68" s="71"/>
      <c r="AO68" s="45" t="str">
        <f t="shared" si="10"/>
        <v>戒指2</v>
      </c>
      <c r="AP68" s="52">
        <v>2</v>
      </c>
      <c r="AQ68" s="38" t="s">
        <v>1079</v>
      </c>
      <c r="AR68" s="56" t="s">
        <v>1083</v>
      </c>
    </row>
    <row r="69" spans="2:44" ht="14.25" x14ac:dyDescent="0.2">
      <c r="B69" s="16">
        <v>67</v>
      </c>
      <c r="C69" s="16" t="str">
        <f t="shared" ca="1" si="11"/>
        <v>IC1882</v>
      </c>
      <c r="D69" s="16" t="str">
        <f t="shared" ca="1" si="16"/>
        <v>传说的水晶项链</v>
      </c>
      <c r="E69" s="16" t="str">
        <f t="shared" ca="1" si="12"/>
        <v>传说的</v>
      </c>
      <c r="F69" s="16" t="str">
        <f t="shared" ca="1" si="13"/>
        <v>水晶</v>
      </c>
      <c r="G69" s="16" t="str">
        <f t="shared" ca="1" si="14"/>
        <v>项链</v>
      </c>
      <c r="H69" s="16" t="str">
        <f t="shared" si="9"/>
        <v>s</v>
      </c>
      <c r="I69" s="19" t="s">
        <v>21</v>
      </c>
      <c r="J69" s="3" t="s">
        <v>24</v>
      </c>
      <c r="K69" s="16">
        <f t="shared" si="17"/>
        <v>10</v>
      </c>
      <c r="L69" s="16">
        <f t="shared" si="8"/>
        <v>3</v>
      </c>
      <c r="M69" s="16">
        <f>[2]挂饰表!J69</f>
        <v>38</v>
      </c>
      <c r="N69" s="16">
        <f>[2]挂饰表!K69</f>
        <v>28</v>
      </c>
      <c r="O69" s="16">
        <f>[2]挂饰表!L69</f>
        <v>9</v>
      </c>
      <c r="P69" s="16">
        <f>[2]挂饰表!M69</f>
        <v>17</v>
      </c>
      <c r="Q69" s="16">
        <v>0</v>
      </c>
      <c r="R69" s="16">
        <f>[2]挂饰表!N69</f>
        <v>37</v>
      </c>
      <c r="S69" s="16">
        <f>[2]挂饰表!O69</f>
        <v>34</v>
      </c>
      <c r="T69" s="16">
        <f>[2]挂饰表!P69</f>
        <v>17</v>
      </c>
      <c r="U69" s="16">
        <f>[2]挂饰表!Q69</f>
        <v>17</v>
      </c>
      <c r="V69" s="20">
        <f>[2]挂饰表!R69</f>
        <v>3.4000000000000002E-2</v>
      </c>
      <c r="W69" s="20">
        <f>[2]挂饰表!S69</f>
        <v>3.4000000000000002E-2</v>
      </c>
      <c r="X69" s="20">
        <f>[2]挂饰表!T69</f>
        <v>2.1250000000000002E-2</v>
      </c>
      <c r="Y69" s="70">
        <f>[2]挂饰表!$I69</f>
        <v>0.08</v>
      </c>
      <c r="Z69" s="70">
        <f>[2]挂饰表!U69</f>
        <v>3.3816425120772986E-2</v>
      </c>
      <c r="AA69" s="70">
        <f>[2]挂饰表!V69</f>
        <v>3.3816425120772986E-2</v>
      </c>
      <c r="AB69" s="70">
        <f>[2]挂饰表!W69</f>
        <v>3.3816425120772986E-2</v>
      </c>
      <c r="AC69" s="70">
        <f>[2]挂饰表!X69</f>
        <v>3.3816425120772986E-2</v>
      </c>
      <c r="AD69" s="70">
        <f>[2]挂饰表!Y69</f>
        <v>3.3816425120772986E-2</v>
      </c>
      <c r="AE69" s="70">
        <f>[2]挂饰表!Z69</f>
        <v>3.3816425120772986E-2</v>
      </c>
      <c r="AF69" s="70">
        <f>[2]挂饰表!AA69</f>
        <v>0.17695473251028804</v>
      </c>
      <c r="AG69" s="70">
        <f t="shared" si="15"/>
        <v>6.4000000000000001E-2</v>
      </c>
      <c r="AH69" s="70">
        <f t="shared" si="15"/>
        <v>6.4000000000000001E-2</v>
      </c>
      <c r="AI69" s="70">
        <f t="shared" si="15"/>
        <v>6.4000000000000001E-2</v>
      </c>
      <c r="AJ69" s="70">
        <f t="shared" si="15"/>
        <v>6.4000000000000001E-2</v>
      </c>
      <c r="AK69" s="70">
        <f t="shared" si="15"/>
        <v>6.4000000000000001E-2</v>
      </c>
      <c r="AL69" s="71"/>
      <c r="AO69" s="45" t="str">
        <f t="shared" si="10"/>
        <v>戒指3</v>
      </c>
      <c r="AP69" s="52">
        <v>3</v>
      </c>
      <c r="AQ69" s="38" t="s">
        <v>1079</v>
      </c>
      <c r="AR69" s="56" t="s">
        <v>1085</v>
      </c>
    </row>
    <row r="70" spans="2:44" ht="14.25" x14ac:dyDescent="0.2">
      <c r="B70" s="16">
        <v>68</v>
      </c>
      <c r="C70" s="16" t="str">
        <f t="shared" ca="1" si="11"/>
        <v>IC1857</v>
      </c>
      <c r="D70" s="16" t="str">
        <f t="shared" ca="1" si="16"/>
        <v>神秘的魔王戒指</v>
      </c>
      <c r="E70" s="16" t="str">
        <f t="shared" ca="1" si="12"/>
        <v>神秘的</v>
      </c>
      <c r="F70" s="16" t="str">
        <f t="shared" ca="1" si="13"/>
        <v>魔王</v>
      </c>
      <c r="G70" s="16" t="str">
        <f t="shared" ca="1" si="14"/>
        <v>戒指</v>
      </c>
      <c r="H70" s="16" t="str">
        <f t="shared" si="9"/>
        <v>s</v>
      </c>
      <c r="I70" s="19" t="s">
        <v>21</v>
      </c>
      <c r="J70" s="3" t="s">
        <v>24</v>
      </c>
      <c r="K70" s="16">
        <f t="shared" si="17"/>
        <v>10</v>
      </c>
      <c r="L70" s="16">
        <f t="shared" si="8"/>
        <v>4</v>
      </c>
      <c r="M70" s="16">
        <f>[2]挂饰表!J70</f>
        <v>51</v>
      </c>
      <c r="N70" s="16">
        <f>[2]挂饰表!K70</f>
        <v>37</v>
      </c>
      <c r="O70" s="16">
        <f>[2]挂饰表!L70</f>
        <v>12</v>
      </c>
      <c r="P70" s="16">
        <f>[2]挂饰表!M70</f>
        <v>23</v>
      </c>
      <c r="Q70" s="16">
        <v>0</v>
      </c>
      <c r="R70" s="16">
        <f>[2]挂饰表!N70</f>
        <v>49</v>
      </c>
      <c r="S70" s="16">
        <f>[2]挂饰表!O70</f>
        <v>46</v>
      </c>
      <c r="T70" s="16">
        <f>[2]挂饰表!P70</f>
        <v>23</v>
      </c>
      <c r="U70" s="16">
        <f>[2]挂饰表!Q70</f>
        <v>23</v>
      </c>
      <c r="V70" s="20">
        <f>[2]挂饰表!R70</f>
        <v>4.5999999999999999E-2</v>
      </c>
      <c r="W70" s="20">
        <f>[2]挂饰表!S70</f>
        <v>4.5999999999999999E-2</v>
      </c>
      <c r="X70" s="20">
        <f>[2]挂饰表!T70</f>
        <v>2.8750000000000001E-2</v>
      </c>
      <c r="Y70" s="70">
        <f>[2]挂饰表!$I70</f>
        <v>0.08</v>
      </c>
      <c r="Z70" s="70">
        <f>[2]挂饰表!U70</f>
        <v>4.7619047619047672E-2</v>
      </c>
      <c r="AA70" s="70">
        <f>[2]挂饰表!V70</f>
        <v>4.7619047619047672E-2</v>
      </c>
      <c r="AB70" s="70">
        <f>[2]挂饰表!W70</f>
        <v>4.7619047619047672E-2</v>
      </c>
      <c r="AC70" s="70">
        <f>[2]挂饰表!X70</f>
        <v>4.7619047619047672E-2</v>
      </c>
      <c r="AD70" s="70">
        <f>[2]挂饰表!Y70</f>
        <v>4.7619047619047672E-2</v>
      </c>
      <c r="AE70" s="70">
        <f>[2]挂饰表!Z70</f>
        <v>4.7619047619047672E-2</v>
      </c>
      <c r="AF70" s="70">
        <f>[2]挂饰表!AA70</f>
        <v>0.22480620155038755</v>
      </c>
      <c r="AG70" s="70">
        <f t="shared" si="15"/>
        <v>6.4000000000000001E-2</v>
      </c>
      <c r="AH70" s="70">
        <f t="shared" si="15"/>
        <v>6.4000000000000001E-2</v>
      </c>
      <c r="AI70" s="70">
        <f t="shared" si="15"/>
        <v>6.4000000000000001E-2</v>
      </c>
      <c r="AJ70" s="70">
        <f t="shared" si="15"/>
        <v>6.4000000000000001E-2</v>
      </c>
      <c r="AK70" s="70">
        <f t="shared" si="15"/>
        <v>6.4000000000000001E-2</v>
      </c>
      <c r="AL70" s="71"/>
      <c r="AO70" s="45" t="str">
        <f t="shared" si="10"/>
        <v>戒指4</v>
      </c>
      <c r="AP70" s="52">
        <v>4</v>
      </c>
      <c r="AQ70" s="38" t="s">
        <v>1079</v>
      </c>
      <c r="AR70" s="56" t="s">
        <v>1087</v>
      </c>
    </row>
    <row r="71" spans="2:44" ht="14.25" x14ac:dyDescent="0.2">
      <c r="B71" s="16">
        <v>69</v>
      </c>
      <c r="C71" s="16" t="str">
        <f t="shared" ca="1" si="11"/>
        <v>IC1883</v>
      </c>
      <c r="D71" s="16" t="str">
        <f t="shared" ca="1" si="16"/>
        <v>神奇的卡尼亚项链</v>
      </c>
      <c r="E71" s="16" t="str">
        <f t="shared" ca="1" si="12"/>
        <v>神奇的</v>
      </c>
      <c r="F71" s="16" t="str">
        <f t="shared" ca="1" si="13"/>
        <v>卡尼亚</v>
      </c>
      <c r="G71" s="16" t="str">
        <f t="shared" ca="1" si="14"/>
        <v>项链</v>
      </c>
      <c r="H71" s="16" t="str">
        <f t="shared" si="9"/>
        <v>s</v>
      </c>
      <c r="I71" s="19" t="s">
        <v>21</v>
      </c>
      <c r="J71" s="3" t="s">
        <v>24</v>
      </c>
      <c r="K71" s="16">
        <f t="shared" si="17"/>
        <v>10</v>
      </c>
      <c r="L71" s="16">
        <f t="shared" si="8"/>
        <v>5</v>
      </c>
      <c r="M71" s="16">
        <f>[2]挂饰表!J71</f>
        <v>64</v>
      </c>
      <c r="N71" s="16">
        <f>[2]挂饰表!K71</f>
        <v>46</v>
      </c>
      <c r="O71" s="16">
        <f>[2]挂饰表!L71</f>
        <v>15</v>
      </c>
      <c r="P71" s="16">
        <f>[2]挂饰表!M71</f>
        <v>28</v>
      </c>
      <c r="Q71" s="16">
        <v>0</v>
      </c>
      <c r="R71" s="16">
        <f>[2]挂饰表!N71</f>
        <v>62</v>
      </c>
      <c r="S71" s="16">
        <f>[2]挂饰表!O71</f>
        <v>57</v>
      </c>
      <c r="T71" s="16">
        <f>[2]挂饰表!P71</f>
        <v>28</v>
      </c>
      <c r="U71" s="16">
        <f>[2]挂饰表!Q71</f>
        <v>28</v>
      </c>
      <c r="V71" s="20">
        <f>[2]挂饰表!R71</f>
        <v>5.5999999999999994E-2</v>
      </c>
      <c r="W71" s="20">
        <f>[2]挂饰表!S71</f>
        <v>5.5999999999999994E-2</v>
      </c>
      <c r="X71" s="20">
        <f>[2]挂饰表!T71</f>
        <v>3.5000000000000003E-2</v>
      </c>
      <c r="Y71" s="70">
        <f>[2]挂饰表!$I71</f>
        <v>9.3714285714285722E-2</v>
      </c>
      <c r="Z71" s="70">
        <f>[2]挂饰表!U71</f>
        <v>5.6603773584905648E-2</v>
      </c>
      <c r="AA71" s="70">
        <f>[2]挂饰表!V71</f>
        <v>5.6603773584905648E-2</v>
      </c>
      <c r="AB71" s="70">
        <f>[2]挂饰表!W71</f>
        <v>5.6603773584905648E-2</v>
      </c>
      <c r="AC71" s="70">
        <f>[2]挂饰表!X71</f>
        <v>5.6603773584905648E-2</v>
      </c>
      <c r="AD71" s="70">
        <f>[2]挂饰表!Y71</f>
        <v>5.6603773584905648E-2</v>
      </c>
      <c r="AE71" s="70">
        <f>[2]挂饰表!Z71</f>
        <v>5.6603773584905648E-2</v>
      </c>
      <c r="AF71" s="70">
        <f>[2]挂饰表!AA71</f>
        <v>0.26470588235294112</v>
      </c>
      <c r="AG71" s="70">
        <f t="shared" si="15"/>
        <v>7.4971428571428578E-2</v>
      </c>
      <c r="AH71" s="70">
        <f t="shared" si="15"/>
        <v>7.4971428571428578E-2</v>
      </c>
      <c r="AI71" s="70">
        <f t="shared" si="15"/>
        <v>7.4971428571428578E-2</v>
      </c>
      <c r="AJ71" s="70">
        <f t="shared" si="15"/>
        <v>7.4971428571428578E-2</v>
      </c>
      <c r="AK71" s="70">
        <f t="shared" si="15"/>
        <v>7.4971428571428578E-2</v>
      </c>
      <c r="AL71" s="71"/>
      <c r="AO71" s="45" t="str">
        <f t="shared" si="10"/>
        <v>戒指5</v>
      </c>
      <c r="AP71" s="52">
        <v>5</v>
      </c>
      <c r="AQ71" s="38" t="s">
        <v>1079</v>
      </c>
      <c r="AR71" s="56" t="s">
        <v>1089</v>
      </c>
    </row>
    <row r="72" spans="2:44" ht="14.25" x14ac:dyDescent="0.2">
      <c r="B72" s="16">
        <v>70</v>
      </c>
      <c r="C72" s="16" t="str">
        <f t="shared" ca="1" si="11"/>
        <v>IC1871</v>
      </c>
      <c r="D72" s="16" t="str">
        <f t="shared" ca="1" si="16"/>
        <v>神奇的忏悔护腕</v>
      </c>
      <c r="E72" s="16" t="str">
        <f t="shared" ca="1" si="12"/>
        <v>神奇的</v>
      </c>
      <c r="F72" s="16" t="str">
        <f t="shared" ca="1" si="13"/>
        <v>忏悔</v>
      </c>
      <c r="G72" s="16" t="str">
        <f t="shared" ca="1" si="14"/>
        <v>护腕</v>
      </c>
      <c r="H72" s="16" t="str">
        <f t="shared" si="9"/>
        <v>s</v>
      </c>
      <c r="I72" s="19" t="s">
        <v>21</v>
      </c>
      <c r="J72" s="3" t="s">
        <v>24</v>
      </c>
      <c r="K72" s="16">
        <f t="shared" si="17"/>
        <v>10</v>
      </c>
      <c r="L72" s="16">
        <f t="shared" si="8"/>
        <v>6</v>
      </c>
      <c r="M72" s="16">
        <f>[2]挂饰表!J72</f>
        <v>76</v>
      </c>
      <c r="N72" s="16">
        <f>[2]挂饰表!K72</f>
        <v>56</v>
      </c>
      <c r="O72" s="16">
        <f>[2]挂饰表!L72</f>
        <v>19</v>
      </c>
      <c r="P72" s="16">
        <f>[2]挂饰表!M72</f>
        <v>34</v>
      </c>
      <c r="Q72" s="16">
        <v>0</v>
      </c>
      <c r="R72" s="16">
        <f>[2]挂饰表!N72</f>
        <v>74</v>
      </c>
      <c r="S72" s="16">
        <f>[2]挂饰表!O72</f>
        <v>69</v>
      </c>
      <c r="T72" s="16">
        <f>[2]挂饰表!P72</f>
        <v>34</v>
      </c>
      <c r="U72" s="16">
        <f>[2]挂饰表!Q72</f>
        <v>34</v>
      </c>
      <c r="V72" s="20">
        <f>[2]挂饰表!R72</f>
        <v>6.8000000000000005E-2</v>
      </c>
      <c r="W72" s="20">
        <f>[2]挂饰表!S72</f>
        <v>6.8000000000000005E-2</v>
      </c>
      <c r="X72" s="20">
        <f>[2]挂饰表!T72</f>
        <v>4.2500000000000003E-2</v>
      </c>
      <c r="Y72" s="70">
        <f>[2]挂饰表!$I72</f>
        <v>0.11314285714285716</v>
      </c>
      <c r="Z72" s="70">
        <f>[2]挂饰表!U72</f>
        <v>6.5420560747663559E-2</v>
      </c>
      <c r="AA72" s="70">
        <f>[2]挂饰表!V72</f>
        <v>6.5420560747663559E-2</v>
      </c>
      <c r="AB72" s="70">
        <f>[2]挂饰表!W72</f>
        <v>6.5420560747663559E-2</v>
      </c>
      <c r="AC72" s="70">
        <f>[2]挂饰表!X72</f>
        <v>6.5420560747663559E-2</v>
      </c>
      <c r="AD72" s="70">
        <f>[2]挂饰表!Y72</f>
        <v>6.5420560747663559E-2</v>
      </c>
      <c r="AE72" s="70">
        <f>[2]挂饰表!Z72</f>
        <v>6.5420560747663559E-2</v>
      </c>
      <c r="AF72" s="70">
        <f>[2]挂饰表!AA72</f>
        <v>0.30069930069930073</v>
      </c>
      <c r="AG72" s="70">
        <f t="shared" si="15"/>
        <v>9.0514285714285728E-2</v>
      </c>
      <c r="AH72" s="70">
        <f t="shared" si="15"/>
        <v>9.0514285714285728E-2</v>
      </c>
      <c r="AI72" s="70">
        <f t="shared" si="15"/>
        <v>9.0514285714285728E-2</v>
      </c>
      <c r="AJ72" s="70">
        <f t="shared" si="15"/>
        <v>9.0514285714285728E-2</v>
      </c>
      <c r="AK72" s="70">
        <f t="shared" si="15"/>
        <v>9.0514285714285728E-2</v>
      </c>
      <c r="AL72" s="71"/>
      <c r="AO72" s="45" t="str">
        <f t="shared" si="10"/>
        <v>戒指6</v>
      </c>
      <c r="AP72" s="52">
        <v>6</v>
      </c>
      <c r="AQ72" s="38" t="s">
        <v>1079</v>
      </c>
      <c r="AR72" s="56" t="s">
        <v>1091</v>
      </c>
    </row>
    <row r="73" spans="2:44" ht="14.25" x14ac:dyDescent="0.2">
      <c r="B73" s="16">
        <v>71</v>
      </c>
      <c r="C73" s="16" t="str">
        <f t="shared" ca="1" si="11"/>
        <v>IC1871</v>
      </c>
      <c r="D73" s="16" t="str">
        <f t="shared" ca="1" si="16"/>
        <v>神秘的空灵护腕</v>
      </c>
      <c r="E73" s="16" t="str">
        <f t="shared" ca="1" si="12"/>
        <v>神秘的</v>
      </c>
      <c r="F73" s="16" t="str">
        <f t="shared" ca="1" si="13"/>
        <v>空灵</v>
      </c>
      <c r="G73" s="16" t="str">
        <f t="shared" ca="1" si="14"/>
        <v>护腕</v>
      </c>
      <c r="H73" s="16" t="str">
        <f t="shared" si="9"/>
        <v>s</v>
      </c>
      <c r="I73" s="19" t="s">
        <v>21</v>
      </c>
      <c r="J73" s="3" t="s">
        <v>24</v>
      </c>
      <c r="K73" s="16">
        <f t="shared" si="17"/>
        <v>10</v>
      </c>
      <c r="L73" s="16">
        <f t="shared" si="8"/>
        <v>7</v>
      </c>
      <c r="M73" s="16">
        <f>[2]挂饰表!J73</f>
        <v>89</v>
      </c>
      <c r="N73" s="16">
        <f>[2]挂饰表!K73</f>
        <v>65</v>
      </c>
      <c r="O73" s="16">
        <f>[2]挂饰表!L73</f>
        <v>22</v>
      </c>
      <c r="P73" s="16">
        <f>[2]挂饰表!M73</f>
        <v>40</v>
      </c>
      <c r="Q73" s="16">
        <v>0</v>
      </c>
      <c r="R73" s="16">
        <f>[2]挂饰表!N73</f>
        <v>87</v>
      </c>
      <c r="S73" s="16">
        <f>[2]挂饰表!O73</f>
        <v>80</v>
      </c>
      <c r="T73" s="16">
        <f>[2]挂饰表!P73</f>
        <v>40</v>
      </c>
      <c r="U73" s="16">
        <f>[2]挂饰表!Q73</f>
        <v>40</v>
      </c>
      <c r="V73" s="20">
        <f>[2]挂饰表!R73</f>
        <v>0.08</v>
      </c>
      <c r="W73" s="20">
        <f>[2]挂饰表!S73</f>
        <v>0.08</v>
      </c>
      <c r="X73" s="20">
        <f>[2]挂饰表!T73</f>
        <v>0.05</v>
      </c>
      <c r="Y73" s="70">
        <f>[2]挂饰表!$I73</f>
        <v>0.13228571428571428</v>
      </c>
      <c r="Z73" s="70">
        <f>[2]挂饰表!U73</f>
        <v>7.8341013824884786E-2</v>
      </c>
      <c r="AA73" s="70">
        <f>[2]挂饰表!V73</f>
        <v>7.8341013824884786E-2</v>
      </c>
      <c r="AB73" s="70">
        <f>[2]挂饰表!W73</f>
        <v>7.8341013824884786E-2</v>
      </c>
      <c r="AC73" s="70">
        <f>[2]挂饰表!X73</f>
        <v>7.8341013824884786E-2</v>
      </c>
      <c r="AD73" s="70">
        <f>[2]挂饰表!Y73</f>
        <v>7.8341013824884786E-2</v>
      </c>
      <c r="AE73" s="70">
        <f>[2]挂饰表!Z73</f>
        <v>7.8341013824884786E-2</v>
      </c>
      <c r="AF73" s="70">
        <f>[2]挂饰表!AA73</f>
        <v>0.33554817275747506</v>
      </c>
      <c r="AG73" s="70">
        <f t="shared" si="15"/>
        <v>0.10582857142857144</v>
      </c>
      <c r="AH73" s="70">
        <f t="shared" si="15"/>
        <v>0.10582857142857144</v>
      </c>
      <c r="AI73" s="70">
        <f t="shared" si="15"/>
        <v>0.10582857142857144</v>
      </c>
      <c r="AJ73" s="70">
        <f t="shared" si="15"/>
        <v>0.10582857142857144</v>
      </c>
      <c r="AK73" s="70">
        <f t="shared" si="15"/>
        <v>0.10582857142857144</v>
      </c>
      <c r="AL73" s="71"/>
      <c r="AO73" s="45" t="str">
        <f t="shared" si="10"/>
        <v>戒指7</v>
      </c>
      <c r="AP73" s="52">
        <v>7</v>
      </c>
      <c r="AQ73" s="38" t="s">
        <v>1079</v>
      </c>
      <c r="AR73" s="56" t="s">
        <v>1093</v>
      </c>
    </row>
    <row r="74" spans="2:44" ht="14.25" x14ac:dyDescent="0.2">
      <c r="B74" s="16">
        <v>72</v>
      </c>
      <c r="C74" s="16" t="str">
        <f t="shared" ca="1" si="11"/>
        <v>IC1743</v>
      </c>
      <c r="D74" s="16" t="str">
        <f t="shared" ca="1" si="16"/>
        <v>神奇的塞尔塔戒指</v>
      </c>
      <c r="E74" s="16" t="str">
        <f t="shared" ca="1" si="12"/>
        <v>神奇的</v>
      </c>
      <c r="F74" s="16" t="str">
        <f t="shared" ca="1" si="13"/>
        <v>塞尔塔</v>
      </c>
      <c r="G74" s="16" t="str">
        <f t="shared" ca="1" si="14"/>
        <v>戒指</v>
      </c>
      <c r="H74" s="16" t="str">
        <f t="shared" si="9"/>
        <v>s</v>
      </c>
      <c r="I74" s="19" t="s">
        <v>21</v>
      </c>
      <c r="J74" s="3" t="s">
        <v>24</v>
      </c>
      <c r="K74" s="16">
        <f t="shared" si="17"/>
        <v>10</v>
      </c>
      <c r="L74" s="16">
        <f t="shared" si="8"/>
        <v>8</v>
      </c>
      <c r="M74" s="16">
        <f>[2]挂饰表!J74</f>
        <v>102</v>
      </c>
      <c r="N74" s="16">
        <f>[2]挂饰表!K74</f>
        <v>74</v>
      </c>
      <c r="O74" s="16">
        <f>[2]挂饰表!L74</f>
        <v>25</v>
      </c>
      <c r="P74" s="16">
        <f>[2]挂饰表!M74</f>
        <v>46</v>
      </c>
      <c r="Q74" s="16">
        <v>0</v>
      </c>
      <c r="R74" s="16">
        <f>[2]挂饰表!N74</f>
        <v>99</v>
      </c>
      <c r="S74" s="16">
        <f>[2]挂饰表!O74</f>
        <v>92</v>
      </c>
      <c r="T74" s="16">
        <f>[2]挂饰表!P74</f>
        <v>46</v>
      </c>
      <c r="U74" s="16">
        <f>[2]挂饰表!Q74</f>
        <v>46</v>
      </c>
      <c r="V74" s="20">
        <f>[2]挂饰表!R74</f>
        <v>9.1999999999999998E-2</v>
      </c>
      <c r="W74" s="20">
        <f>[2]挂饰表!S74</f>
        <v>9.1999999999999998E-2</v>
      </c>
      <c r="X74" s="20">
        <f>[2]挂饰表!T74</f>
        <v>5.7500000000000002E-2</v>
      </c>
      <c r="Y74" s="70">
        <f>[2]挂饰表!$I74</f>
        <v>0.15142857142857141</v>
      </c>
      <c r="Z74" s="70">
        <f>[2]挂饰表!U74</f>
        <v>8.6757990867579959E-2</v>
      </c>
      <c r="AA74" s="70">
        <f>[2]挂饰表!V74</f>
        <v>8.6757990867579959E-2</v>
      </c>
      <c r="AB74" s="70">
        <f>[2]挂饰表!W74</f>
        <v>8.6757990867579959E-2</v>
      </c>
      <c r="AC74" s="70">
        <f>[2]挂饰表!X74</f>
        <v>8.6757990867579959E-2</v>
      </c>
      <c r="AD74" s="70">
        <f>[2]挂饰表!Y74</f>
        <v>8.6757990867579959E-2</v>
      </c>
      <c r="AE74" s="70">
        <f>[2]挂饰表!Z74</f>
        <v>8.6757990867579959E-2</v>
      </c>
      <c r="AF74" s="70">
        <f>[2]挂饰表!AA74</f>
        <v>0.36507936507936511</v>
      </c>
      <c r="AG74" s="70">
        <f t="shared" si="15"/>
        <v>0.12114285714285714</v>
      </c>
      <c r="AH74" s="70">
        <f t="shared" si="15"/>
        <v>0.12114285714285714</v>
      </c>
      <c r="AI74" s="70">
        <f t="shared" si="15"/>
        <v>0.12114285714285714</v>
      </c>
      <c r="AJ74" s="70">
        <f t="shared" si="15"/>
        <v>0.12114285714285714</v>
      </c>
      <c r="AK74" s="70">
        <f t="shared" si="15"/>
        <v>0.12114285714285714</v>
      </c>
      <c r="AL74" s="71"/>
      <c r="AO74" s="45" t="str">
        <f t="shared" si="10"/>
        <v>戒指8</v>
      </c>
      <c r="AP74" s="52">
        <v>8</v>
      </c>
      <c r="AQ74" s="38" t="s">
        <v>1079</v>
      </c>
      <c r="AR74" s="56" t="s">
        <v>1095</v>
      </c>
    </row>
    <row r="75" spans="2:44" ht="14.25" x14ac:dyDescent="0.2">
      <c r="B75" s="16">
        <v>73</v>
      </c>
      <c r="C75" s="16" t="str">
        <f t="shared" ca="1" si="11"/>
        <v>IC1895</v>
      </c>
      <c r="D75" s="16" t="str">
        <f t="shared" ca="1" si="16"/>
        <v>犀利的言语项链</v>
      </c>
      <c r="E75" s="16" t="str">
        <f t="shared" ca="1" si="12"/>
        <v>犀利的</v>
      </c>
      <c r="F75" s="16" t="str">
        <f t="shared" ca="1" si="13"/>
        <v>言语</v>
      </c>
      <c r="G75" s="16" t="str">
        <f t="shared" ca="1" si="14"/>
        <v>项链</v>
      </c>
      <c r="H75" s="16" t="str">
        <f t="shared" si="9"/>
        <v>a</v>
      </c>
      <c r="I75" s="19" t="s">
        <v>21</v>
      </c>
      <c r="J75" s="3" t="s">
        <v>24</v>
      </c>
      <c r="K75" s="16">
        <f t="shared" si="17"/>
        <v>10</v>
      </c>
      <c r="L75" s="16">
        <f t="shared" si="8"/>
        <v>1</v>
      </c>
      <c r="M75" s="16">
        <f>[2]挂饰表!J75</f>
        <v>9</v>
      </c>
      <c r="N75" s="16">
        <f>[2]挂饰表!K75</f>
        <v>10</v>
      </c>
      <c r="O75" s="16">
        <f>[2]挂饰表!L75</f>
        <v>3</v>
      </c>
      <c r="P75" s="16">
        <f>[2]挂饰表!M75</f>
        <v>6</v>
      </c>
      <c r="Q75" s="16">
        <v>0</v>
      </c>
      <c r="R75" s="16">
        <f>[2]挂饰表!N75</f>
        <v>13</v>
      </c>
      <c r="S75" s="16">
        <f>[2]挂饰表!O75</f>
        <v>12</v>
      </c>
      <c r="T75" s="16">
        <f>[2]挂饰表!P75</f>
        <v>6</v>
      </c>
      <c r="U75" s="16">
        <f>[2]挂饰表!Q75</f>
        <v>6</v>
      </c>
      <c r="V75" s="20">
        <f>[2]挂饰表!R75</f>
        <v>1.2E-2</v>
      </c>
      <c r="W75" s="20">
        <f>[2]挂饰表!S75</f>
        <v>1.2E-2</v>
      </c>
      <c r="X75" s="20">
        <f>[2]挂饰表!T75</f>
        <v>7.4999999999999997E-3</v>
      </c>
      <c r="Y75" s="70">
        <f>[2]挂饰表!$I75</f>
        <v>0.08</v>
      </c>
      <c r="Z75" s="70">
        <f>[2]挂饰表!U75</f>
        <v>1.4778325123152691E-2</v>
      </c>
      <c r="AA75" s="70">
        <f>[2]挂饰表!V75</f>
        <v>1.4778325123152691E-2</v>
      </c>
      <c r="AB75" s="70">
        <f>[2]挂饰表!W75</f>
        <v>1.4778325123152691E-2</v>
      </c>
      <c r="AC75" s="70">
        <f>[2]挂饰表!X75</f>
        <v>1.4778325123152691E-2</v>
      </c>
      <c r="AD75" s="70">
        <f>[2]挂饰表!Y75</f>
        <v>1.4778325123152691E-2</v>
      </c>
      <c r="AE75" s="70">
        <f>[2]挂饰表!Z75</f>
        <v>1.4778325123152691E-2</v>
      </c>
      <c r="AF75" s="70">
        <f>[2]挂饰表!AA75</f>
        <v>7.407407407407407E-2</v>
      </c>
      <c r="AG75" s="70">
        <f t="shared" si="15"/>
        <v>6.4000000000000001E-2</v>
      </c>
      <c r="AH75" s="70">
        <f t="shared" si="15"/>
        <v>6.4000000000000001E-2</v>
      </c>
      <c r="AI75" s="70">
        <f t="shared" si="15"/>
        <v>6.4000000000000001E-2</v>
      </c>
      <c r="AJ75" s="70">
        <f t="shared" si="15"/>
        <v>6.4000000000000001E-2</v>
      </c>
      <c r="AK75" s="70">
        <f t="shared" si="15"/>
        <v>6.4000000000000001E-2</v>
      </c>
      <c r="AL75" s="71"/>
      <c r="AO75" s="45" t="str">
        <f t="shared" si="10"/>
        <v>戒指9</v>
      </c>
      <c r="AP75" s="52">
        <v>9</v>
      </c>
      <c r="AQ75" s="38" t="s">
        <v>1079</v>
      </c>
      <c r="AR75" s="56" t="s">
        <v>1097</v>
      </c>
    </row>
    <row r="76" spans="2:44" ht="14.25" x14ac:dyDescent="0.2">
      <c r="B76" s="16">
        <v>74</v>
      </c>
      <c r="C76" s="16" t="str">
        <f t="shared" ca="1" si="11"/>
        <v>IC1905</v>
      </c>
      <c r="D76" s="16" t="str">
        <f t="shared" ca="1" si="16"/>
        <v>拉风的言语护腕</v>
      </c>
      <c r="E76" s="16" t="str">
        <f t="shared" ca="1" si="12"/>
        <v>拉风的</v>
      </c>
      <c r="F76" s="16" t="str">
        <f t="shared" ca="1" si="13"/>
        <v>言语</v>
      </c>
      <c r="G76" s="16" t="str">
        <f t="shared" ca="1" si="14"/>
        <v>护腕</v>
      </c>
      <c r="H76" s="16" t="str">
        <f t="shared" si="9"/>
        <v>a</v>
      </c>
      <c r="I76" s="19" t="s">
        <v>21</v>
      </c>
      <c r="J76" s="3" t="s">
        <v>24</v>
      </c>
      <c r="K76" s="16">
        <f t="shared" si="17"/>
        <v>10</v>
      </c>
      <c r="L76" s="16">
        <f t="shared" ref="L76:L139" si="18">L68</f>
        <v>2</v>
      </c>
      <c r="M76" s="16">
        <f>[2]挂饰表!J76</f>
        <v>19</v>
      </c>
      <c r="N76" s="16">
        <f>[2]挂饰表!K76</f>
        <v>20</v>
      </c>
      <c r="O76" s="16">
        <f>[2]挂饰表!L76</f>
        <v>7</v>
      </c>
      <c r="P76" s="16">
        <f>[2]挂饰表!M76</f>
        <v>12</v>
      </c>
      <c r="Q76" s="16">
        <v>0</v>
      </c>
      <c r="R76" s="16">
        <f>[2]挂饰表!N76</f>
        <v>27</v>
      </c>
      <c r="S76" s="16">
        <f>[2]挂饰表!O76</f>
        <v>25</v>
      </c>
      <c r="T76" s="16">
        <f>[2]挂饰表!P76</f>
        <v>12</v>
      </c>
      <c r="U76" s="16">
        <f>[2]挂饰表!Q76</f>
        <v>12</v>
      </c>
      <c r="V76" s="20">
        <f>[2]挂饰表!R76</f>
        <v>2.4E-2</v>
      </c>
      <c r="W76" s="20">
        <f>[2]挂饰表!S76</f>
        <v>2.4E-2</v>
      </c>
      <c r="X76" s="20">
        <f>[2]挂饰表!T76</f>
        <v>1.4999999999999999E-2</v>
      </c>
      <c r="Y76" s="70">
        <f>[2]挂饰表!$I76</f>
        <v>0.08</v>
      </c>
      <c r="Z76" s="70">
        <f>[2]挂饰表!U76</f>
        <v>2.4390243902439046E-2</v>
      </c>
      <c r="AA76" s="70">
        <f>[2]挂饰表!V76</f>
        <v>2.4390243902439046E-2</v>
      </c>
      <c r="AB76" s="70">
        <f>[2]挂饰表!W76</f>
        <v>2.4390243902439046E-2</v>
      </c>
      <c r="AC76" s="70">
        <f>[2]挂饰表!X76</f>
        <v>2.4390243902439046E-2</v>
      </c>
      <c r="AD76" s="70">
        <f>[2]挂饰表!Y76</f>
        <v>2.4390243902439046E-2</v>
      </c>
      <c r="AE76" s="70">
        <f>[2]挂饰表!Z76</f>
        <v>2.4390243902439046E-2</v>
      </c>
      <c r="AF76" s="70">
        <f>[2]挂饰表!AA76</f>
        <v>0.13793103448275867</v>
      </c>
      <c r="AG76" s="70">
        <f t="shared" si="15"/>
        <v>6.4000000000000001E-2</v>
      </c>
      <c r="AH76" s="70">
        <f t="shared" si="15"/>
        <v>6.4000000000000001E-2</v>
      </c>
      <c r="AI76" s="70">
        <f t="shared" si="15"/>
        <v>6.4000000000000001E-2</v>
      </c>
      <c r="AJ76" s="70">
        <f t="shared" si="15"/>
        <v>6.4000000000000001E-2</v>
      </c>
      <c r="AK76" s="70">
        <f t="shared" si="15"/>
        <v>6.4000000000000001E-2</v>
      </c>
      <c r="AL76" s="71"/>
      <c r="AO76" s="45" t="str">
        <f t="shared" si="10"/>
        <v>戒指10</v>
      </c>
      <c r="AP76" s="52">
        <v>10</v>
      </c>
      <c r="AQ76" s="38" t="s">
        <v>1079</v>
      </c>
      <c r="AR76" s="56" t="s">
        <v>1099</v>
      </c>
    </row>
    <row r="77" spans="2:44" ht="14.25" x14ac:dyDescent="0.2">
      <c r="B77" s="16">
        <v>75</v>
      </c>
      <c r="C77" s="16" t="str">
        <f t="shared" ca="1" si="11"/>
        <v>IC1930</v>
      </c>
      <c r="D77" s="16" t="str">
        <f t="shared" ca="1" si="16"/>
        <v>犀利的颓废戒指</v>
      </c>
      <c r="E77" s="16" t="str">
        <f t="shared" ca="1" si="12"/>
        <v>犀利的</v>
      </c>
      <c r="F77" s="16" t="str">
        <f t="shared" ca="1" si="13"/>
        <v>颓废</v>
      </c>
      <c r="G77" s="16" t="str">
        <f t="shared" ca="1" si="14"/>
        <v>戒指</v>
      </c>
      <c r="H77" s="16" t="str">
        <f t="shared" si="9"/>
        <v>a</v>
      </c>
      <c r="I77" s="19" t="s">
        <v>21</v>
      </c>
      <c r="J77" s="3" t="s">
        <v>24</v>
      </c>
      <c r="K77" s="16">
        <f t="shared" si="17"/>
        <v>10</v>
      </c>
      <c r="L77" s="16">
        <f t="shared" si="18"/>
        <v>3</v>
      </c>
      <c r="M77" s="16">
        <f>[2]挂饰表!J77</f>
        <v>28</v>
      </c>
      <c r="N77" s="16">
        <f>[2]挂饰表!K77</f>
        <v>31</v>
      </c>
      <c r="O77" s="16">
        <f>[2]挂饰表!L77</f>
        <v>10</v>
      </c>
      <c r="P77" s="16">
        <f>[2]挂饰表!M77</f>
        <v>19</v>
      </c>
      <c r="Q77" s="16">
        <v>0</v>
      </c>
      <c r="R77" s="16">
        <f>[2]挂饰表!N77</f>
        <v>41</v>
      </c>
      <c r="S77" s="16">
        <f>[2]挂饰表!O77</f>
        <v>38</v>
      </c>
      <c r="T77" s="16">
        <f>[2]挂饰表!P77</f>
        <v>19</v>
      </c>
      <c r="U77" s="16">
        <f>[2]挂饰表!Q77</f>
        <v>19</v>
      </c>
      <c r="V77" s="20">
        <f>[2]挂饰表!R77</f>
        <v>3.7999999999999999E-2</v>
      </c>
      <c r="W77" s="20">
        <f>[2]挂饰表!S77</f>
        <v>3.7999999999999999E-2</v>
      </c>
      <c r="X77" s="20">
        <f>[2]挂饰表!T77</f>
        <v>2.375E-2</v>
      </c>
      <c r="Y77" s="70">
        <f>[2]挂饰表!$I77</f>
        <v>0.08</v>
      </c>
      <c r="Z77" s="70">
        <f>[2]挂饰表!U77</f>
        <v>3.8461538461538436E-2</v>
      </c>
      <c r="AA77" s="70">
        <f>[2]挂饰表!V77</f>
        <v>3.8461538461538436E-2</v>
      </c>
      <c r="AB77" s="70">
        <f>[2]挂饰表!W77</f>
        <v>3.8461538461538436E-2</v>
      </c>
      <c r="AC77" s="70">
        <f>[2]挂饰表!X77</f>
        <v>3.8461538461538436E-2</v>
      </c>
      <c r="AD77" s="70">
        <f>[2]挂饰表!Y77</f>
        <v>3.8461538461538436E-2</v>
      </c>
      <c r="AE77" s="70">
        <f>[2]挂饰表!Z77</f>
        <v>3.8461538461538436E-2</v>
      </c>
      <c r="AF77" s="70">
        <f>[2]挂饰表!AA77</f>
        <v>0.19354838709677424</v>
      </c>
      <c r="AG77" s="70">
        <f t="shared" si="15"/>
        <v>6.4000000000000001E-2</v>
      </c>
      <c r="AH77" s="70">
        <f t="shared" si="15"/>
        <v>6.4000000000000001E-2</v>
      </c>
      <c r="AI77" s="70">
        <f t="shared" si="15"/>
        <v>6.4000000000000001E-2</v>
      </c>
      <c r="AJ77" s="70">
        <f t="shared" si="15"/>
        <v>6.4000000000000001E-2</v>
      </c>
      <c r="AK77" s="70">
        <f t="shared" si="15"/>
        <v>6.4000000000000001E-2</v>
      </c>
      <c r="AL77" s="71"/>
      <c r="AO77" s="45" t="str">
        <f t="shared" si="10"/>
        <v>戒指11</v>
      </c>
      <c r="AP77" s="52">
        <v>11</v>
      </c>
      <c r="AQ77" s="38" t="s">
        <v>1079</v>
      </c>
      <c r="AR77" s="56" t="s">
        <v>1101</v>
      </c>
    </row>
    <row r="78" spans="2:44" ht="14.25" x14ac:dyDescent="0.2">
      <c r="B78" s="16">
        <v>76</v>
      </c>
      <c r="C78" s="16" t="str">
        <f t="shared" ca="1" si="11"/>
        <v>IC1903</v>
      </c>
      <c r="D78" s="16" t="str">
        <f t="shared" ca="1" si="16"/>
        <v>拉风的颓废戒指</v>
      </c>
      <c r="E78" s="16" t="str">
        <f t="shared" ca="1" si="12"/>
        <v>拉风的</v>
      </c>
      <c r="F78" s="16" t="str">
        <f t="shared" ca="1" si="13"/>
        <v>颓废</v>
      </c>
      <c r="G78" s="16" t="str">
        <f t="shared" ca="1" si="14"/>
        <v>戒指</v>
      </c>
      <c r="H78" s="16" t="str">
        <f t="shared" si="9"/>
        <v>a</v>
      </c>
      <c r="I78" s="19" t="s">
        <v>21</v>
      </c>
      <c r="J78" s="3" t="s">
        <v>24</v>
      </c>
      <c r="K78" s="16">
        <f t="shared" si="17"/>
        <v>10</v>
      </c>
      <c r="L78" s="16">
        <f t="shared" si="18"/>
        <v>4</v>
      </c>
      <c r="M78" s="16">
        <f>[2]挂饰表!J78</f>
        <v>38</v>
      </c>
      <c r="N78" s="16">
        <f>[2]挂饰表!K78</f>
        <v>41</v>
      </c>
      <c r="O78" s="16">
        <f>[2]挂饰表!L78</f>
        <v>14</v>
      </c>
      <c r="P78" s="16">
        <f>[2]挂饰表!M78</f>
        <v>25</v>
      </c>
      <c r="Q78" s="16">
        <v>0</v>
      </c>
      <c r="R78" s="16">
        <f>[2]挂饰表!N78</f>
        <v>55</v>
      </c>
      <c r="S78" s="16">
        <f>[2]挂饰表!O78</f>
        <v>51</v>
      </c>
      <c r="T78" s="16">
        <f>[2]挂饰表!P78</f>
        <v>25</v>
      </c>
      <c r="U78" s="16">
        <f>[2]挂饰表!Q78</f>
        <v>25</v>
      </c>
      <c r="V78" s="20">
        <f>[2]挂饰表!R78</f>
        <v>0.05</v>
      </c>
      <c r="W78" s="20">
        <f>[2]挂饰表!S78</f>
        <v>0.05</v>
      </c>
      <c r="X78" s="20">
        <f>[2]挂饰表!T78</f>
        <v>3.125E-2</v>
      </c>
      <c r="Y78" s="70">
        <f>[2]挂饰表!$I78</f>
        <v>0.08</v>
      </c>
      <c r="Z78" s="70">
        <f>[2]挂饰表!U78</f>
        <v>5.2132701421800931E-2</v>
      </c>
      <c r="AA78" s="70">
        <f>[2]挂饰表!V78</f>
        <v>5.2132701421800931E-2</v>
      </c>
      <c r="AB78" s="70">
        <f>[2]挂饰表!W78</f>
        <v>5.2132701421800931E-2</v>
      </c>
      <c r="AC78" s="70">
        <f>[2]挂饰表!X78</f>
        <v>5.2132701421800931E-2</v>
      </c>
      <c r="AD78" s="70">
        <f>[2]挂饰表!Y78</f>
        <v>5.2132701421800931E-2</v>
      </c>
      <c r="AE78" s="70">
        <f>[2]挂饰表!Z78</f>
        <v>5.2132701421800931E-2</v>
      </c>
      <c r="AF78" s="70">
        <f>[2]挂饰表!AA78</f>
        <v>0.24242424242424243</v>
      </c>
      <c r="AG78" s="70">
        <f t="shared" si="15"/>
        <v>6.4000000000000001E-2</v>
      </c>
      <c r="AH78" s="70">
        <f t="shared" si="15"/>
        <v>6.4000000000000001E-2</v>
      </c>
      <c r="AI78" s="70">
        <f t="shared" si="15"/>
        <v>6.4000000000000001E-2</v>
      </c>
      <c r="AJ78" s="70">
        <f t="shared" si="15"/>
        <v>6.4000000000000001E-2</v>
      </c>
      <c r="AK78" s="70">
        <f t="shared" si="15"/>
        <v>6.4000000000000001E-2</v>
      </c>
      <c r="AL78" s="71"/>
      <c r="AO78" s="45" t="str">
        <f t="shared" si="10"/>
        <v>戒指12</v>
      </c>
      <c r="AP78" s="52">
        <v>12</v>
      </c>
      <c r="AQ78" s="38" t="s">
        <v>1079</v>
      </c>
      <c r="AR78" s="56" t="s">
        <v>1103</v>
      </c>
    </row>
    <row r="79" spans="2:44" ht="14.25" x14ac:dyDescent="0.2">
      <c r="B79" s="16">
        <v>77</v>
      </c>
      <c r="C79" s="16" t="str">
        <f t="shared" ca="1" si="11"/>
        <v>IC1778</v>
      </c>
      <c r="D79" s="16" t="str">
        <f t="shared" ca="1" si="16"/>
        <v>拉风的空灵戒指</v>
      </c>
      <c r="E79" s="16" t="str">
        <f t="shared" ca="1" si="12"/>
        <v>拉风的</v>
      </c>
      <c r="F79" s="16" t="str">
        <f t="shared" ca="1" si="13"/>
        <v>空灵</v>
      </c>
      <c r="G79" s="16" t="str">
        <f t="shared" ca="1" si="14"/>
        <v>戒指</v>
      </c>
      <c r="H79" s="16" t="str">
        <f t="shared" si="9"/>
        <v>a</v>
      </c>
      <c r="I79" s="19" t="s">
        <v>21</v>
      </c>
      <c r="J79" s="3" t="s">
        <v>24</v>
      </c>
      <c r="K79" s="16">
        <f t="shared" si="17"/>
        <v>10</v>
      </c>
      <c r="L79" s="16">
        <f t="shared" si="18"/>
        <v>5</v>
      </c>
      <c r="M79" s="16">
        <f>[2]挂饰表!J79</f>
        <v>48</v>
      </c>
      <c r="N79" s="16">
        <f>[2]挂饰表!K79</f>
        <v>52</v>
      </c>
      <c r="O79" s="16">
        <f>[2]挂饰表!L79</f>
        <v>17</v>
      </c>
      <c r="P79" s="16">
        <f>[2]挂饰表!M79</f>
        <v>32</v>
      </c>
      <c r="Q79" s="16">
        <v>0</v>
      </c>
      <c r="R79" s="16">
        <f>[2]挂饰表!N79</f>
        <v>69</v>
      </c>
      <c r="S79" s="16">
        <f>[2]挂饰表!O79</f>
        <v>64</v>
      </c>
      <c r="T79" s="16">
        <f>[2]挂饰表!P79</f>
        <v>32</v>
      </c>
      <c r="U79" s="16">
        <f>[2]挂饰表!Q79</f>
        <v>32</v>
      </c>
      <c r="V79" s="20">
        <f>[2]挂饰表!R79</f>
        <v>6.4000000000000001E-2</v>
      </c>
      <c r="W79" s="20">
        <f>[2]挂饰表!S79</f>
        <v>6.4000000000000001E-2</v>
      </c>
      <c r="X79" s="20">
        <f>[2]挂饰表!T79</f>
        <v>0.04</v>
      </c>
      <c r="Y79" s="70">
        <f>[2]挂饰表!$I79</f>
        <v>9.8857142857142866E-2</v>
      </c>
      <c r="Z79" s="70">
        <f>[2]挂饰表!U79</f>
        <v>6.1032863849765251E-2</v>
      </c>
      <c r="AA79" s="70">
        <f>[2]挂饰表!V79</f>
        <v>6.1032863849765251E-2</v>
      </c>
      <c r="AB79" s="70">
        <f>[2]挂饰表!W79</f>
        <v>6.1032863849765251E-2</v>
      </c>
      <c r="AC79" s="70">
        <f>[2]挂饰表!X79</f>
        <v>6.1032863849765251E-2</v>
      </c>
      <c r="AD79" s="70">
        <f>[2]挂饰表!Y79</f>
        <v>6.1032863849765251E-2</v>
      </c>
      <c r="AE79" s="70">
        <f>[2]挂饰表!Z79</f>
        <v>6.1032863849765251E-2</v>
      </c>
      <c r="AF79" s="70">
        <f>[2]挂饰表!AA79</f>
        <v>0.2857142857142857</v>
      </c>
      <c r="AG79" s="70">
        <f t="shared" si="15"/>
        <v>7.9085714285714301E-2</v>
      </c>
      <c r="AH79" s="70">
        <f t="shared" si="15"/>
        <v>7.9085714285714301E-2</v>
      </c>
      <c r="AI79" s="70">
        <f t="shared" si="15"/>
        <v>7.9085714285714301E-2</v>
      </c>
      <c r="AJ79" s="70">
        <f t="shared" si="15"/>
        <v>7.9085714285714301E-2</v>
      </c>
      <c r="AK79" s="70">
        <f t="shared" si="15"/>
        <v>7.9085714285714301E-2</v>
      </c>
      <c r="AL79" s="71"/>
      <c r="AO79" s="45" t="str">
        <f t="shared" si="10"/>
        <v>戒指13</v>
      </c>
      <c r="AP79" s="52">
        <v>13</v>
      </c>
      <c r="AQ79" s="38" t="s">
        <v>1079</v>
      </c>
      <c r="AR79" s="56" t="s">
        <v>1105</v>
      </c>
    </row>
    <row r="80" spans="2:44" ht="14.25" x14ac:dyDescent="0.2">
      <c r="B80" s="16">
        <v>78</v>
      </c>
      <c r="C80" s="16" t="str">
        <f t="shared" ca="1" si="11"/>
        <v>IC1869</v>
      </c>
      <c r="D80" s="16" t="str">
        <f t="shared" ca="1" si="16"/>
        <v>精致的混乱护腕</v>
      </c>
      <c r="E80" s="16" t="str">
        <f t="shared" ca="1" si="12"/>
        <v>精致的</v>
      </c>
      <c r="F80" s="16" t="str">
        <f t="shared" ca="1" si="13"/>
        <v>混乱</v>
      </c>
      <c r="G80" s="16" t="str">
        <f t="shared" ca="1" si="14"/>
        <v>护腕</v>
      </c>
      <c r="H80" s="16" t="str">
        <f t="shared" si="9"/>
        <v>a</v>
      </c>
      <c r="I80" s="19" t="s">
        <v>21</v>
      </c>
      <c r="J80" s="3" t="s">
        <v>24</v>
      </c>
      <c r="K80" s="16">
        <f t="shared" si="17"/>
        <v>10</v>
      </c>
      <c r="L80" s="16">
        <f t="shared" si="18"/>
        <v>6</v>
      </c>
      <c r="M80" s="16">
        <f>[2]挂饰表!J80</f>
        <v>57</v>
      </c>
      <c r="N80" s="16">
        <f>[2]挂饰表!K80</f>
        <v>62</v>
      </c>
      <c r="O80" s="16">
        <f>[2]挂饰表!L80</f>
        <v>21</v>
      </c>
      <c r="P80" s="16">
        <f>[2]挂饰表!M80</f>
        <v>38</v>
      </c>
      <c r="Q80" s="16">
        <v>0</v>
      </c>
      <c r="R80" s="16">
        <f>[2]挂饰表!N80</f>
        <v>83</v>
      </c>
      <c r="S80" s="16">
        <f>[2]挂饰表!O80</f>
        <v>76</v>
      </c>
      <c r="T80" s="16">
        <f>[2]挂饰表!P80</f>
        <v>38</v>
      </c>
      <c r="U80" s="16">
        <f>[2]挂饰表!Q80</f>
        <v>38</v>
      </c>
      <c r="V80" s="20">
        <f>[2]挂饰表!R80</f>
        <v>7.5999999999999998E-2</v>
      </c>
      <c r="W80" s="20">
        <f>[2]挂饰表!S80</f>
        <v>7.5999999999999998E-2</v>
      </c>
      <c r="X80" s="20">
        <f>[2]挂饰表!T80</f>
        <v>4.7500000000000001E-2</v>
      </c>
      <c r="Y80" s="70">
        <f>[2]挂饰表!$I80</f>
        <v>0.11800000000000001</v>
      </c>
      <c r="Z80" s="70">
        <f>[2]挂饰表!U80</f>
        <v>7.407407407407407E-2</v>
      </c>
      <c r="AA80" s="70">
        <f>[2]挂饰表!V80</f>
        <v>7.407407407407407E-2</v>
      </c>
      <c r="AB80" s="70">
        <f>[2]挂饰表!W80</f>
        <v>7.407407407407407E-2</v>
      </c>
      <c r="AC80" s="70">
        <f>[2]挂饰表!X80</f>
        <v>7.407407407407407E-2</v>
      </c>
      <c r="AD80" s="70">
        <f>[2]挂饰表!Y80</f>
        <v>7.407407407407407E-2</v>
      </c>
      <c r="AE80" s="70">
        <f>[2]挂饰表!Z80</f>
        <v>7.407407407407407E-2</v>
      </c>
      <c r="AF80" s="70">
        <f>[2]挂饰表!AA80</f>
        <v>0.32432432432432434</v>
      </c>
      <c r="AG80" s="70">
        <f t="shared" si="15"/>
        <v>9.4400000000000012E-2</v>
      </c>
      <c r="AH80" s="70">
        <f t="shared" si="15"/>
        <v>9.4400000000000012E-2</v>
      </c>
      <c r="AI80" s="70">
        <f t="shared" si="15"/>
        <v>9.4400000000000012E-2</v>
      </c>
      <c r="AJ80" s="70">
        <f t="shared" si="15"/>
        <v>9.4400000000000012E-2</v>
      </c>
      <c r="AK80" s="70">
        <f t="shared" si="15"/>
        <v>9.4400000000000012E-2</v>
      </c>
      <c r="AL80" s="71"/>
      <c r="AO80" s="45" t="str">
        <f t="shared" si="10"/>
        <v>戒指14</v>
      </c>
      <c r="AP80" s="52">
        <v>14</v>
      </c>
      <c r="AQ80" s="38" t="s">
        <v>1079</v>
      </c>
      <c r="AR80" s="56" t="s">
        <v>1107</v>
      </c>
    </row>
    <row r="81" spans="2:44" ht="14.25" x14ac:dyDescent="0.2">
      <c r="B81" s="16">
        <v>79</v>
      </c>
      <c r="C81" s="16" t="str">
        <f t="shared" ca="1" si="11"/>
        <v>IC1878</v>
      </c>
      <c r="D81" s="16" t="str">
        <f t="shared" ca="1" si="16"/>
        <v>精致的遗迹项链</v>
      </c>
      <c r="E81" s="16" t="str">
        <f t="shared" ca="1" si="12"/>
        <v>精致的</v>
      </c>
      <c r="F81" s="16" t="str">
        <f t="shared" ca="1" si="13"/>
        <v>遗迹</v>
      </c>
      <c r="G81" s="16" t="str">
        <f t="shared" ca="1" si="14"/>
        <v>项链</v>
      </c>
      <c r="H81" s="16" t="str">
        <f t="shared" si="9"/>
        <v>a</v>
      </c>
      <c r="I81" s="19" t="s">
        <v>21</v>
      </c>
      <c r="J81" s="3" t="s">
        <v>24</v>
      </c>
      <c r="K81" s="16">
        <f t="shared" si="17"/>
        <v>10</v>
      </c>
      <c r="L81" s="16">
        <f t="shared" si="18"/>
        <v>7</v>
      </c>
      <c r="M81" s="16">
        <f>[2]挂饰表!J81</f>
        <v>67</v>
      </c>
      <c r="N81" s="16">
        <f>[2]挂饰表!K81</f>
        <v>72</v>
      </c>
      <c r="O81" s="16">
        <f>[2]挂饰表!L81</f>
        <v>24</v>
      </c>
      <c r="P81" s="16">
        <f>[2]挂饰表!M81</f>
        <v>44</v>
      </c>
      <c r="Q81" s="16">
        <v>0</v>
      </c>
      <c r="R81" s="16">
        <f>[2]挂饰表!N81</f>
        <v>97</v>
      </c>
      <c r="S81" s="16">
        <f>[2]挂饰表!O81</f>
        <v>89</v>
      </c>
      <c r="T81" s="16">
        <f>[2]挂饰表!P81</f>
        <v>44</v>
      </c>
      <c r="U81" s="16">
        <f>[2]挂饰表!Q81</f>
        <v>44</v>
      </c>
      <c r="V81" s="20">
        <f>[2]挂饰表!R81</f>
        <v>8.8000000000000009E-2</v>
      </c>
      <c r="W81" s="20">
        <f>[2]挂饰表!S81</f>
        <v>8.8000000000000009E-2</v>
      </c>
      <c r="X81" s="20">
        <f>[2]挂饰表!T81</f>
        <v>5.5E-2</v>
      </c>
      <c r="Y81" s="70">
        <f>[2]挂饰表!$I81</f>
        <v>0.13742857142857143</v>
      </c>
      <c r="Z81" s="70">
        <f>[2]挂饰表!U81</f>
        <v>8.6757990867579959E-2</v>
      </c>
      <c r="AA81" s="70">
        <f>[2]挂饰表!V81</f>
        <v>8.6757990867579959E-2</v>
      </c>
      <c r="AB81" s="70">
        <f>[2]挂饰表!W81</f>
        <v>8.6757990867579959E-2</v>
      </c>
      <c r="AC81" s="70">
        <f>[2]挂饰表!X81</f>
        <v>8.6757990867579959E-2</v>
      </c>
      <c r="AD81" s="70">
        <f>[2]挂饰表!Y81</f>
        <v>8.6757990867579959E-2</v>
      </c>
      <c r="AE81" s="70">
        <f>[2]挂饰表!Z81</f>
        <v>8.6757990867579959E-2</v>
      </c>
      <c r="AF81" s="70">
        <f>[2]挂饰表!AA81</f>
        <v>0.35897435897435892</v>
      </c>
      <c r="AG81" s="70">
        <f t="shared" si="15"/>
        <v>0.10994285714285715</v>
      </c>
      <c r="AH81" s="70">
        <f t="shared" si="15"/>
        <v>0.10994285714285715</v>
      </c>
      <c r="AI81" s="70">
        <f t="shared" si="15"/>
        <v>0.10994285714285715</v>
      </c>
      <c r="AJ81" s="70">
        <f t="shared" si="15"/>
        <v>0.10994285714285715</v>
      </c>
      <c r="AK81" s="70">
        <f t="shared" si="15"/>
        <v>0.10994285714285715</v>
      </c>
      <c r="AL81" s="71"/>
      <c r="AO81" s="45" t="str">
        <f t="shared" si="10"/>
        <v>项链1</v>
      </c>
      <c r="AP81" s="52">
        <v>1</v>
      </c>
      <c r="AQ81" s="38" t="s">
        <v>1108</v>
      </c>
      <c r="AR81" s="56" t="s">
        <v>1110</v>
      </c>
    </row>
    <row r="82" spans="2:44" ht="14.25" x14ac:dyDescent="0.2">
      <c r="B82" s="16">
        <v>80</v>
      </c>
      <c r="C82" s="16" t="str">
        <f t="shared" ca="1" si="11"/>
        <v>IC1924</v>
      </c>
      <c r="D82" s="16" t="str">
        <f t="shared" ca="1" si="16"/>
        <v>精致的斯塞提项链</v>
      </c>
      <c r="E82" s="16" t="str">
        <f t="shared" ca="1" si="12"/>
        <v>精致的</v>
      </c>
      <c r="F82" s="16" t="str">
        <f t="shared" ca="1" si="13"/>
        <v>斯塞提</v>
      </c>
      <c r="G82" s="16" t="str">
        <f t="shared" ca="1" si="14"/>
        <v>项链</v>
      </c>
      <c r="H82" s="16" t="str">
        <f t="shared" si="9"/>
        <v>a</v>
      </c>
      <c r="I82" s="19" t="s">
        <v>21</v>
      </c>
      <c r="J82" s="3" t="s">
        <v>24</v>
      </c>
      <c r="K82" s="16">
        <f t="shared" si="17"/>
        <v>10</v>
      </c>
      <c r="L82" s="16">
        <f t="shared" si="18"/>
        <v>8</v>
      </c>
      <c r="M82" s="16">
        <f>[2]挂饰表!J82</f>
        <v>76</v>
      </c>
      <c r="N82" s="16">
        <f>[2]挂饰表!K82</f>
        <v>83</v>
      </c>
      <c r="O82" s="16">
        <f>[2]挂饰表!L82</f>
        <v>28</v>
      </c>
      <c r="P82" s="16">
        <f>[2]挂饰表!M82</f>
        <v>51</v>
      </c>
      <c r="Q82" s="16">
        <v>0</v>
      </c>
      <c r="R82" s="16">
        <f>[2]挂饰表!N82</f>
        <v>110</v>
      </c>
      <c r="S82" s="16">
        <f>[2]挂饰表!O82</f>
        <v>102</v>
      </c>
      <c r="T82" s="16">
        <f>[2]挂饰表!P82</f>
        <v>51</v>
      </c>
      <c r="U82" s="16">
        <f>[2]挂饰表!Q82</f>
        <v>51</v>
      </c>
      <c r="V82" s="20">
        <f>[2]挂饰表!R82</f>
        <v>0.10199999999999999</v>
      </c>
      <c r="W82" s="20">
        <f>[2]挂饰表!S82</f>
        <v>0.10199999999999999</v>
      </c>
      <c r="X82" s="20">
        <f>[2]挂饰表!T82</f>
        <v>6.3750000000000001E-2</v>
      </c>
      <c r="Y82" s="70">
        <f>[2]挂饰表!$I82</f>
        <v>0.15771428571428572</v>
      </c>
      <c r="Z82" s="70">
        <f>[2]挂饰表!U82</f>
        <v>9.5022624434389136E-2</v>
      </c>
      <c r="AA82" s="70">
        <f>[2]挂饰表!V82</f>
        <v>9.5022624434389136E-2</v>
      </c>
      <c r="AB82" s="70">
        <f>[2]挂饰表!W82</f>
        <v>9.5022624434389136E-2</v>
      </c>
      <c r="AC82" s="70">
        <f>[2]挂饰表!X82</f>
        <v>9.5022624434389136E-2</v>
      </c>
      <c r="AD82" s="70">
        <f>[2]挂饰表!Y82</f>
        <v>9.5022624434389136E-2</v>
      </c>
      <c r="AE82" s="70">
        <f>[2]挂饰表!Z82</f>
        <v>9.5022624434389136E-2</v>
      </c>
      <c r="AF82" s="70">
        <f>[2]挂饰表!AA82</f>
        <v>0.3902439024390244</v>
      </c>
      <c r="AG82" s="70">
        <f t="shared" si="15"/>
        <v>0.12617142857142857</v>
      </c>
      <c r="AH82" s="70">
        <f t="shared" si="15"/>
        <v>0.12617142857142857</v>
      </c>
      <c r="AI82" s="70">
        <f t="shared" si="15"/>
        <v>0.12617142857142857</v>
      </c>
      <c r="AJ82" s="70">
        <f t="shared" si="15"/>
        <v>0.12617142857142857</v>
      </c>
      <c r="AK82" s="70">
        <f t="shared" si="15"/>
        <v>0.12617142857142857</v>
      </c>
      <c r="AL82" s="71"/>
      <c r="AO82" s="45" t="str">
        <f t="shared" si="10"/>
        <v>项链2</v>
      </c>
      <c r="AP82" s="52">
        <v>2</v>
      </c>
      <c r="AQ82" s="38" t="s">
        <v>1108</v>
      </c>
      <c r="AR82" s="56" t="s">
        <v>1112</v>
      </c>
    </row>
    <row r="83" spans="2:44" ht="14.25" x14ac:dyDescent="0.2">
      <c r="B83" s="16">
        <v>81</v>
      </c>
      <c r="C83" s="16" t="str">
        <f t="shared" ca="1" si="11"/>
        <v>IC1872</v>
      </c>
      <c r="D83" s="16" t="str">
        <f t="shared" ca="1" si="16"/>
        <v>优质的智慧护腕</v>
      </c>
      <c r="E83" s="16" t="str">
        <f t="shared" ca="1" si="12"/>
        <v>优质的</v>
      </c>
      <c r="F83" s="16" t="str">
        <f t="shared" ca="1" si="13"/>
        <v>智慧</v>
      </c>
      <c r="G83" s="16" t="str">
        <f t="shared" ca="1" si="14"/>
        <v>护腕</v>
      </c>
      <c r="H83" s="16" t="str">
        <f t="shared" si="9"/>
        <v>b</v>
      </c>
      <c r="I83" s="19" t="s">
        <v>21</v>
      </c>
      <c r="J83" s="3" t="s">
        <v>24</v>
      </c>
      <c r="K83" s="16">
        <f t="shared" si="17"/>
        <v>10</v>
      </c>
      <c r="L83" s="16">
        <f t="shared" si="18"/>
        <v>1</v>
      </c>
      <c r="M83" s="16">
        <f>[2]挂饰表!J83</f>
        <v>11</v>
      </c>
      <c r="N83" s="16">
        <f>[2]挂饰表!K83</f>
        <v>15</v>
      </c>
      <c r="O83" s="16">
        <f>[2]挂饰表!L83</f>
        <v>5</v>
      </c>
      <c r="P83" s="16">
        <f>[2]挂饰表!M83</f>
        <v>9</v>
      </c>
      <c r="Q83" s="16">
        <v>0</v>
      </c>
      <c r="R83" s="16">
        <f>[2]挂饰表!N83</f>
        <v>20</v>
      </c>
      <c r="S83" s="16">
        <f>[2]挂饰表!O83</f>
        <v>19</v>
      </c>
      <c r="T83" s="16">
        <f>[2]挂饰表!P83</f>
        <v>9</v>
      </c>
      <c r="U83" s="16">
        <f>[2]挂饰表!Q83</f>
        <v>9</v>
      </c>
      <c r="V83" s="20">
        <f>[2]挂饰表!R83</f>
        <v>1.8000000000000002E-2</v>
      </c>
      <c r="W83" s="20">
        <f>[2]挂饰表!S83</f>
        <v>1.8000000000000002E-2</v>
      </c>
      <c r="X83" s="20">
        <f>[2]挂饰表!T83</f>
        <v>1.125E-2</v>
      </c>
      <c r="Y83" s="70">
        <f>[2]挂饰表!$I83</f>
        <v>0.08</v>
      </c>
      <c r="Z83" s="70">
        <f>[2]挂饰表!U83</f>
        <v>1.9607843137254943E-2</v>
      </c>
      <c r="AA83" s="70">
        <f>[2]挂饰表!V83</f>
        <v>1.9607843137254943E-2</v>
      </c>
      <c r="AB83" s="70">
        <f>[2]挂饰表!W83</f>
        <v>1.9607843137254943E-2</v>
      </c>
      <c r="AC83" s="70">
        <f>[2]挂饰表!X83</f>
        <v>1.9607843137254943E-2</v>
      </c>
      <c r="AD83" s="70">
        <f>[2]挂饰表!Y83</f>
        <v>1.9607843137254943E-2</v>
      </c>
      <c r="AE83" s="70">
        <f>[2]挂饰表!Z83</f>
        <v>1.9607843137254943E-2</v>
      </c>
      <c r="AF83" s="70">
        <f>[2]挂饰表!AA83</f>
        <v>0.1071428571428571</v>
      </c>
      <c r="AG83" s="70">
        <f t="shared" si="15"/>
        <v>6.4000000000000001E-2</v>
      </c>
      <c r="AH83" s="70">
        <f t="shared" si="15"/>
        <v>6.4000000000000001E-2</v>
      </c>
      <c r="AI83" s="70">
        <f t="shared" si="15"/>
        <v>6.4000000000000001E-2</v>
      </c>
      <c r="AJ83" s="70">
        <f t="shared" si="15"/>
        <v>6.4000000000000001E-2</v>
      </c>
      <c r="AK83" s="70">
        <f t="shared" si="15"/>
        <v>6.4000000000000001E-2</v>
      </c>
      <c r="AL83" s="71"/>
      <c r="AO83" s="45" t="str">
        <f t="shared" si="10"/>
        <v>项链3</v>
      </c>
      <c r="AP83" s="52">
        <v>3</v>
      </c>
      <c r="AQ83" s="38" t="s">
        <v>1108</v>
      </c>
      <c r="AR83" s="56" t="s">
        <v>1113</v>
      </c>
    </row>
    <row r="84" spans="2:44" ht="14.25" x14ac:dyDescent="0.2">
      <c r="B84" s="16">
        <v>82</v>
      </c>
      <c r="C84" s="16" t="str">
        <f t="shared" ca="1" si="11"/>
        <v>IC1930</v>
      </c>
      <c r="D84" s="16" t="str">
        <f t="shared" ca="1" si="16"/>
        <v>发亮的卡尼亚戒指</v>
      </c>
      <c r="E84" s="16" t="str">
        <f t="shared" ca="1" si="12"/>
        <v>发亮的</v>
      </c>
      <c r="F84" s="16" t="str">
        <f t="shared" ca="1" si="13"/>
        <v>卡尼亚</v>
      </c>
      <c r="G84" s="16" t="str">
        <f t="shared" ca="1" si="14"/>
        <v>戒指</v>
      </c>
      <c r="H84" s="16" t="str">
        <f t="shared" si="9"/>
        <v>b</v>
      </c>
      <c r="I84" s="19" t="s">
        <v>21</v>
      </c>
      <c r="J84" s="3" t="s">
        <v>24</v>
      </c>
      <c r="K84" s="16">
        <f t="shared" si="17"/>
        <v>10</v>
      </c>
      <c r="L84" s="16">
        <f t="shared" si="18"/>
        <v>2</v>
      </c>
      <c r="M84" s="16">
        <f>[2]挂饰表!J84</f>
        <v>22</v>
      </c>
      <c r="N84" s="16">
        <f>[2]挂饰表!K84</f>
        <v>31</v>
      </c>
      <c r="O84" s="16">
        <f>[2]挂饰表!L84</f>
        <v>10</v>
      </c>
      <c r="P84" s="16">
        <f>[2]挂饰表!M84</f>
        <v>19</v>
      </c>
      <c r="Q84" s="16">
        <v>0</v>
      </c>
      <c r="R84" s="16">
        <f>[2]挂饰表!N84</f>
        <v>41</v>
      </c>
      <c r="S84" s="16">
        <f>[2]挂饰表!O84</f>
        <v>38</v>
      </c>
      <c r="T84" s="16">
        <f>[2]挂饰表!P84</f>
        <v>19</v>
      </c>
      <c r="U84" s="16">
        <f>[2]挂饰表!Q84</f>
        <v>19</v>
      </c>
      <c r="V84" s="20">
        <f>[2]挂饰表!R84</f>
        <v>3.7999999999999999E-2</v>
      </c>
      <c r="W84" s="20">
        <f>[2]挂饰表!S84</f>
        <v>3.7999999999999999E-2</v>
      </c>
      <c r="X84" s="20">
        <f>[2]挂饰表!T84</f>
        <v>2.375E-2</v>
      </c>
      <c r="Y84" s="70">
        <f>[2]挂饰表!$I84</f>
        <v>0.08</v>
      </c>
      <c r="Z84" s="70">
        <f>[2]挂饰表!U84</f>
        <v>3.8461538461538436E-2</v>
      </c>
      <c r="AA84" s="70">
        <f>[2]挂饰表!V84</f>
        <v>3.8461538461538436E-2</v>
      </c>
      <c r="AB84" s="70">
        <f>[2]挂饰表!W84</f>
        <v>3.8461538461538436E-2</v>
      </c>
      <c r="AC84" s="70">
        <f>[2]挂饰表!X84</f>
        <v>3.8461538461538436E-2</v>
      </c>
      <c r="AD84" s="70">
        <f>[2]挂饰表!Y84</f>
        <v>3.8461538461538436E-2</v>
      </c>
      <c r="AE84" s="70">
        <f>[2]挂饰表!Z84</f>
        <v>3.8461538461538436E-2</v>
      </c>
      <c r="AF84" s="70">
        <f>[2]挂饰表!AA84</f>
        <v>0.19354838709677424</v>
      </c>
      <c r="AG84" s="70">
        <f t="shared" si="15"/>
        <v>6.4000000000000001E-2</v>
      </c>
      <c r="AH84" s="70">
        <f t="shared" si="15"/>
        <v>6.4000000000000001E-2</v>
      </c>
      <c r="AI84" s="70">
        <f t="shared" si="15"/>
        <v>6.4000000000000001E-2</v>
      </c>
      <c r="AJ84" s="70">
        <f t="shared" si="15"/>
        <v>6.4000000000000001E-2</v>
      </c>
      <c r="AK84" s="70">
        <f t="shared" si="15"/>
        <v>6.4000000000000001E-2</v>
      </c>
      <c r="AL84" s="71"/>
      <c r="AO84" s="45" t="str">
        <f t="shared" si="10"/>
        <v>项链4</v>
      </c>
      <c r="AP84" s="52">
        <v>4</v>
      </c>
      <c r="AQ84" s="38" t="s">
        <v>1108</v>
      </c>
      <c r="AR84" s="56" t="s">
        <v>1115</v>
      </c>
    </row>
    <row r="85" spans="2:44" ht="14.25" x14ac:dyDescent="0.2">
      <c r="B85" s="16">
        <v>83</v>
      </c>
      <c r="C85" s="16" t="str">
        <f t="shared" ca="1" si="11"/>
        <v>IC1902</v>
      </c>
      <c r="D85" s="16" t="str">
        <f t="shared" ca="1" si="16"/>
        <v>优质的颓废戒指</v>
      </c>
      <c r="E85" s="16" t="str">
        <f t="shared" ca="1" si="12"/>
        <v>优质的</v>
      </c>
      <c r="F85" s="16" t="str">
        <f t="shared" ca="1" si="13"/>
        <v>颓废</v>
      </c>
      <c r="G85" s="16" t="str">
        <f t="shared" ca="1" si="14"/>
        <v>戒指</v>
      </c>
      <c r="H85" s="16" t="str">
        <f t="shared" si="9"/>
        <v>b</v>
      </c>
      <c r="I85" s="19" t="s">
        <v>21</v>
      </c>
      <c r="J85" s="3" t="s">
        <v>24</v>
      </c>
      <c r="K85" s="16">
        <f t="shared" si="17"/>
        <v>10</v>
      </c>
      <c r="L85" s="16">
        <f t="shared" si="18"/>
        <v>3</v>
      </c>
      <c r="M85" s="16">
        <f>[2]挂饰表!J85</f>
        <v>33</v>
      </c>
      <c r="N85" s="16">
        <f>[2]挂饰表!K85</f>
        <v>46</v>
      </c>
      <c r="O85" s="16">
        <f>[2]挂饰表!L85</f>
        <v>15</v>
      </c>
      <c r="P85" s="16">
        <f>[2]挂饰表!M85</f>
        <v>28</v>
      </c>
      <c r="Q85" s="16">
        <v>0</v>
      </c>
      <c r="R85" s="16">
        <f>[2]挂饰表!N85</f>
        <v>62</v>
      </c>
      <c r="S85" s="16">
        <f>[2]挂饰表!O85</f>
        <v>57</v>
      </c>
      <c r="T85" s="16">
        <f>[2]挂饰表!P85</f>
        <v>28</v>
      </c>
      <c r="U85" s="16">
        <f>[2]挂饰表!Q85</f>
        <v>28</v>
      </c>
      <c r="V85" s="20">
        <f>[2]挂饰表!R85</f>
        <v>5.5999999999999994E-2</v>
      </c>
      <c r="W85" s="20">
        <f>[2]挂饰表!S85</f>
        <v>5.5999999999999994E-2</v>
      </c>
      <c r="X85" s="20">
        <f>[2]挂饰表!T85</f>
        <v>3.5000000000000003E-2</v>
      </c>
      <c r="Y85" s="70">
        <f>[2]挂饰表!$I85</f>
        <v>8.4857142857142853E-2</v>
      </c>
      <c r="Z85" s="70">
        <f>[2]挂饰表!U85</f>
        <v>5.6603773584905648E-2</v>
      </c>
      <c r="AA85" s="70">
        <f>[2]挂饰表!V85</f>
        <v>5.6603773584905648E-2</v>
      </c>
      <c r="AB85" s="70">
        <f>[2]挂饰表!W85</f>
        <v>5.6603773584905648E-2</v>
      </c>
      <c r="AC85" s="70">
        <f>[2]挂饰表!X85</f>
        <v>5.6603773584905648E-2</v>
      </c>
      <c r="AD85" s="70">
        <f>[2]挂饰表!Y85</f>
        <v>5.6603773584905648E-2</v>
      </c>
      <c r="AE85" s="70">
        <f>[2]挂饰表!Z85</f>
        <v>5.6603773584905648E-2</v>
      </c>
      <c r="AF85" s="70">
        <f>[2]挂饰表!AA85</f>
        <v>0.26470588235294112</v>
      </c>
      <c r="AG85" s="70">
        <f t="shared" si="15"/>
        <v>6.7885714285714285E-2</v>
      </c>
      <c r="AH85" s="70">
        <f t="shared" si="15"/>
        <v>6.7885714285714285E-2</v>
      </c>
      <c r="AI85" s="70">
        <f t="shared" si="15"/>
        <v>6.7885714285714285E-2</v>
      </c>
      <c r="AJ85" s="70">
        <f t="shared" si="15"/>
        <v>6.7885714285714285E-2</v>
      </c>
      <c r="AK85" s="70">
        <f t="shared" si="15"/>
        <v>6.7885714285714285E-2</v>
      </c>
      <c r="AL85" s="71"/>
      <c r="AO85" s="45" t="str">
        <f t="shared" si="10"/>
        <v>项链5</v>
      </c>
      <c r="AP85" s="52">
        <v>5</v>
      </c>
      <c r="AQ85" s="38" t="s">
        <v>1108</v>
      </c>
      <c r="AR85" s="56" t="s">
        <v>1117</v>
      </c>
    </row>
    <row r="86" spans="2:44" ht="14.25" x14ac:dyDescent="0.2">
      <c r="B86" s="16">
        <v>84</v>
      </c>
      <c r="C86" s="16" t="str">
        <f t="shared" ca="1" si="11"/>
        <v>IC1872</v>
      </c>
      <c r="D86" s="16" t="str">
        <f t="shared" ca="1" si="16"/>
        <v>优质的空灵护腕</v>
      </c>
      <c r="E86" s="16" t="str">
        <f t="shared" ca="1" si="12"/>
        <v>优质的</v>
      </c>
      <c r="F86" s="16" t="str">
        <f t="shared" ca="1" si="13"/>
        <v>空灵</v>
      </c>
      <c r="G86" s="16" t="str">
        <f t="shared" ca="1" si="14"/>
        <v>护腕</v>
      </c>
      <c r="H86" s="16" t="str">
        <f t="shared" si="9"/>
        <v>b</v>
      </c>
      <c r="I86" s="19" t="s">
        <v>21</v>
      </c>
      <c r="J86" s="3" t="s">
        <v>24</v>
      </c>
      <c r="K86" s="16">
        <f t="shared" si="17"/>
        <v>10</v>
      </c>
      <c r="L86" s="16">
        <f t="shared" si="18"/>
        <v>4</v>
      </c>
      <c r="M86" s="16">
        <f>[2]挂饰表!J86</f>
        <v>44</v>
      </c>
      <c r="N86" s="16">
        <f>[2]挂饰表!K86</f>
        <v>62</v>
      </c>
      <c r="O86" s="16">
        <f>[2]挂饰表!L86</f>
        <v>21</v>
      </c>
      <c r="P86" s="16">
        <f>[2]挂饰表!M86</f>
        <v>38</v>
      </c>
      <c r="Q86" s="16">
        <v>0</v>
      </c>
      <c r="R86" s="16">
        <f>[2]挂饰表!N86</f>
        <v>83</v>
      </c>
      <c r="S86" s="16">
        <f>[2]挂饰表!O86</f>
        <v>76</v>
      </c>
      <c r="T86" s="16">
        <f>[2]挂饰表!P86</f>
        <v>38</v>
      </c>
      <c r="U86" s="16">
        <f>[2]挂饰表!Q86</f>
        <v>38</v>
      </c>
      <c r="V86" s="20">
        <f>[2]挂饰表!R86</f>
        <v>7.5999999999999998E-2</v>
      </c>
      <c r="W86" s="20">
        <f>[2]挂饰表!S86</f>
        <v>7.5999999999999998E-2</v>
      </c>
      <c r="X86" s="20">
        <f>[2]挂饰表!T86</f>
        <v>4.7500000000000001E-2</v>
      </c>
      <c r="Y86" s="70">
        <f>[2]挂饰表!$I86</f>
        <v>0.11428571428571428</v>
      </c>
      <c r="Z86" s="70">
        <f>[2]挂饰表!U86</f>
        <v>7.407407407407407E-2</v>
      </c>
      <c r="AA86" s="70">
        <f>[2]挂饰表!V86</f>
        <v>7.407407407407407E-2</v>
      </c>
      <c r="AB86" s="70">
        <f>[2]挂饰表!W86</f>
        <v>7.407407407407407E-2</v>
      </c>
      <c r="AC86" s="70">
        <f>[2]挂饰表!X86</f>
        <v>7.407407407407407E-2</v>
      </c>
      <c r="AD86" s="70">
        <f>[2]挂饰表!Y86</f>
        <v>7.407407407407407E-2</v>
      </c>
      <c r="AE86" s="70">
        <f>[2]挂饰表!Z86</f>
        <v>7.407407407407407E-2</v>
      </c>
      <c r="AF86" s="70">
        <f>[2]挂饰表!AA86</f>
        <v>0.32432432432432434</v>
      </c>
      <c r="AG86" s="70">
        <f t="shared" si="15"/>
        <v>9.1428571428571428E-2</v>
      </c>
      <c r="AH86" s="70">
        <f t="shared" si="15"/>
        <v>9.1428571428571428E-2</v>
      </c>
      <c r="AI86" s="70">
        <f t="shared" si="15"/>
        <v>9.1428571428571428E-2</v>
      </c>
      <c r="AJ86" s="70">
        <f t="shared" si="15"/>
        <v>9.1428571428571428E-2</v>
      </c>
      <c r="AK86" s="70">
        <f t="shared" si="15"/>
        <v>9.1428571428571428E-2</v>
      </c>
      <c r="AL86" s="71"/>
      <c r="AO86" s="45" t="str">
        <f t="shared" si="10"/>
        <v>项链6</v>
      </c>
      <c r="AP86" s="52">
        <v>6</v>
      </c>
      <c r="AQ86" s="38" t="s">
        <v>1108</v>
      </c>
      <c r="AR86" s="56" t="s">
        <v>1119</v>
      </c>
    </row>
    <row r="87" spans="2:44" ht="14.25" x14ac:dyDescent="0.2">
      <c r="B87" s="16">
        <v>85</v>
      </c>
      <c r="C87" s="16" t="str">
        <f t="shared" ca="1" si="11"/>
        <v>IC1880</v>
      </c>
      <c r="D87" s="16" t="str">
        <f t="shared" ca="1" si="16"/>
        <v>优质的空灵项链</v>
      </c>
      <c r="E87" s="16" t="str">
        <f t="shared" ca="1" si="12"/>
        <v>优质的</v>
      </c>
      <c r="F87" s="16" t="str">
        <f t="shared" ca="1" si="13"/>
        <v>空灵</v>
      </c>
      <c r="G87" s="16" t="str">
        <f t="shared" ca="1" si="14"/>
        <v>项链</v>
      </c>
      <c r="H87" s="16" t="str">
        <f t="shared" si="9"/>
        <v>b</v>
      </c>
      <c r="I87" s="19" t="s">
        <v>21</v>
      </c>
      <c r="J87" s="3" t="s">
        <v>24</v>
      </c>
      <c r="K87" s="16">
        <f t="shared" si="17"/>
        <v>10</v>
      </c>
      <c r="L87" s="16">
        <f t="shared" si="18"/>
        <v>5</v>
      </c>
      <c r="M87" s="16">
        <f>[2]挂饰表!J87</f>
        <v>56</v>
      </c>
      <c r="N87" s="16">
        <f>[2]挂饰表!K87</f>
        <v>78</v>
      </c>
      <c r="O87" s="16">
        <f>[2]挂饰表!L87</f>
        <v>26</v>
      </c>
      <c r="P87" s="16">
        <f>[2]挂饰表!M87</f>
        <v>48</v>
      </c>
      <c r="Q87" s="16">
        <v>0</v>
      </c>
      <c r="R87" s="16">
        <f>[2]挂饰表!N87</f>
        <v>104</v>
      </c>
      <c r="S87" s="16">
        <f>[2]挂饰表!O87</f>
        <v>96</v>
      </c>
      <c r="T87" s="16">
        <f>[2]挂饰表!P87</f>
        <v>48</v>
      </c>
      <c r="U87" s="16">
        <f>[2]挂饰表!Q87</f>
        <v>48</v>
      </c>
      <c r="V87" s="20">
        <f>[2]挂饰表!R87</f>
        <v>9.6000000000000002E-2</v>
      </c>
      <c r="W87" s="20">
        <f>[2]挂饰表!S87</f>
        <v>9.6000000000000002E-2</v>
      </c>
      <c r="X87" s="20">
        <f>[2]挂饰表!T87</f>
        <v>0.06</v>
      </c>
      <c r="Y87" s="70">
        <f>[2]挂饰表!$I87</f>
        <v>0.14400000000000002</v>
      </c>
      <c r="Z87" s="70">
        <f>[2]挂饰表!U87</f>
        <v>9.0909090909090939E-2</v>
      </c>
      <c r="AA87" s="70">
        <f>[2]挂饰表!V87</f>
        <v>9.0909090909090939E-2</v>
      </c>
      <c r="AB87" s="70">
        <f>[2]挂饰表!W87</f>
        <v>9.0909090909090939E-2</v>
      </c>
      <c r="AC87" s="70">
        <f>[2]挂饰表!X87</f>
        <v>9.0909090909090939E-2</v>
      </c>
      <c r="AD87" s="70">
        <f>[2]挂饰表!Y87</f>
        <v>9.0909090909090939E-2</v>
      </c>
      <c r="AE87" s="70">
        <f>[2]挂饰表!Z87</f>
        <v>9.0909090909090939E-2</v>
      </c>
      <c r="AF87" s="70">
        <f>[2]挂饰表!AA87</f>
        <v>0.375</v>
      </c>
      <c r="AG87" s="70">
        <f t="shared" si="15"/>
        <v>0.11520000000000002</v>
      </c>
      <c r="AH87" s="70">
        <f t="shared" si="15"/>
        <v>0.11520000000000002</v>
      </c>
      <c r="AI87" s="70">
        <f t="shared" si="15"/>
        <v>0.11520000000000002</v>
      </c>
      <c r="AJ87" s="70">
        <f t="shared" si="15"/>
        <v>0.11520000000000002</v>
      </c>
      <c r="AK87" s="70">
        <f t="shared" si="15"/>
        <v>0.11520000000000002</v>
      </c>
      <c r="AL87" s="71"/>
      <c r="AO87" s="45" t="str">
        <f t="shared" si="10"/>
        <v>项链7</v>
      </c>
      <c r="AP87" s="52">
        <v>7</v>
      </c>
      <c r="AQ87" s="38" t="s">
        <v>1108</v>
      </c>
      <c r="AR87" s="56" t="s">
        <v>1121</v>
      </c>
    </row>
    <row r="88" spans="2:44" ht="14.25" x14ac:dyDescent="0.2">
      <c r="B88" s="16">
        <v>86</v>
      </c>
      <c r="C88" s="16" t="str">
        <f t="shared" ca="1" si="11"/>
        <v>IC1905</v>
      </c>
      <c r="D88" s="16" t="str">
        <f t="shared" ca="1" si="16"/>
        <v>优质的青铜护腕</v>
      </c>
      <c r="E88" s="16" t="str">
        <f t="shared" ca="1" si="12"/>
        <v>优质的</v>
      </c>
      <c r="F88" s="16" t="str">
        <f t="shared" ca="1" si="13"/>
        <v>青铜</v>
      </c>
      <c r="G88" s="16" t="str">
        <f t="shared" ca="1" si="14"/>
        <v>护腕</v>
      </c>
      <c r="H88" s="16" t="str">
        <f t="shared" si="9"/>
        <v>b</v>
      </c>
      <c r="I88" s="19" t="s">
        <v>21</v>
      </c>
      <c r="J88" s="3" t="s">
        <v>24</v>
      </c>
      <c r="K88" s="16">
        <f t="shared" si="17"/>
        <v>10</v>
      </c>
      <c r="L88" s="16">
        <f t="shared" si="18"/>
        <v>6</v>
      </c>
      <c r="M88" s="16">
        <f>[2]挂饰表!J88</f>
        <v>67</v>
      </c>
      <c r="N88" s="16">
        <f>[2]挂饰表!K88</f>
        <v>93</v>
      </c>
      <c r="O88" s="16">
        <f>[2]挂饰表!L88</f>
        <v>31</v>
      </c>
      <c r="P88" s="16">
        <f>[2]挂饰表!M88</f>
        <v>57</v>
      </c>
      <c r="Q88" s="16">
        <v>0</v>
      </c>
      <c r="R88" s="16">
        <f>[2]挂饰表!N88</f>
        <v>124</v>
      </c>
      <c r="S88" s="16">
        <f>[2]挂饰表!O88</f>
        <v>115</v>
      </c>
      <c r="T88" s="16">
        <f>[2]挂饰表!P88</f>
        <v>57</v>
      </c>
      <c r="U88" s="16">
        <f>[2]挂饰表!Q88</f>
        <v>57</v>
      </c>
      <c r="V88" s="20">
        <f>[2]挂饰表!R88</f>
        <v>0.114</v>
      </c>
      <c r="W88" s="20">
        <f>[2]挂饰表!S88</f>
        <v>0.114</v>
      </c>
      <c r="X88" s="20">
        <f>[2]挂饰表!T88</f>
        <v>7.1249999999999994E-2</v>
      </c>
      <c r="Y88" s="70">
        <f>[2]挂饰表!$I88</f>
        <v>0.17171428571428571</v>
      </c>
      <c r="Z88" s="70">
        <f>[2]挂饰表!U88</f>
        <v>0.1071428571428571</v>
      </c>
      <c r="AA88" s="70">
        <f>[2]挂饰表!V88</f>
        <v>0.1071428571428571</v>
      </c>
      <c r="AB88" s="70">
        <f>[2]挂饰表!W88</f>
        <v>0.1071428571428571</v>
      </c>
      <c r="AC88" s="70">
        <f>[2]挂饰表!X88</f>
        <v>0.1071428571428571</v>
      </c>
      <c r="AD88" s="70">
        <f>[2]挂饰表!Y88</f>
        <v>0.1071428571428571</v>
      </c>
      <c r="AE88" s="70">
        <f>[2]挂饰表!Z88</f>
        <v>0.1071428571428571</v>
      </c>
      <c r="AF88" s="70">
        <f>[2]挂饰表!AA88</f>
        <v>0.41860465116279066</v>
      </c>
      <c r="AG88" s="70">
        <f t="shared" si="15"/>
        <v>0.13737142857142856</v>
      </c>
      <c r="AH88" s="70">
        <f t="shared" si="15"/>
        <v>0.13737142857142856</v>
      </c>
      <c r="AI88" s="70">
        <f t="shared" si="15"/>
        <v>0.13737142857142856</v>
      </c>
      <c r="AJ88" s="70">
        <f t="shared" si="15"/>
        <v>0.13737142857142856</v>
      </c>
      <c r="AK88" s="70">
        <f t="shared" si="15"/>
        <v>0.13737142857142856</v>
      </c>
      <c r="AL88" s="71"/>
      <c r="AO88" s="45" t="str">
        <f t="shared" si="10"/>
        <v>项链8</v>
      </c>
      <c r="AP88" s="52">
        <v>8</v>
      </c>
      <c r="AQ88" s="38" t="s">
        <v>1108</v>
      </c>
      <c r="AR88" s="56" t="s">
        <v>1123</v>
      </c>
    </row>
    <row r="89" spans="2:44" ht="14.25" x14ac:dyDescent="0.2">
      <c r="B89" s="16">
        <v>87</v>
      </c>
      <c r="C89" s="16" t="str">
        <f t="shared" ca="1" si="11"/>
        <v>IC1875</v>
      </c>
      <c r="D89" s="16" t="str">
        <f t="shared" ca="1" si="16"/>
        <v>凌厉的遗迹护腕</v>
      </c>
      <c r="E89" s="16" t="str">
        <f t="shared" ca="1" si="12"/>
        <v>凌厉的</v>
      </c>
      <c r="F89" s="16" t="str">
        <f t="shared" ca="1" si="13"/>
        <v>遗迹</v>
      </c>
      <c r="G89" s="16" t="str">
        <f t="shared" ca="1" si="14"/>
        <v>护腕</v>
      </c>
      <c r="H89" s="16" t="str">
        <f t="shared" si="9"/>
        <v>b</v>
      </c>
      <c r="I89" s="19" t="s">
        <v>21</v>
      </c>
      <c r="J89" s="3" t="s">
        <v>24</v>
      </c>
      <c r="K89" s="16">
        <f t="shared" si="17"/>
        <v>10</v>
      </c>
      <c r="L89" s="16">
        <f t="shared" si="18"/>
        <v>7</v>
      </c>
      <c r="M89" s="16">
        <f>[2]挂饰表!J89</f>
        <v>78</v>
      </c>
      <c r="N89" s="16">
        <f>[2]挂饰表!K89</f>
        <v>109</v>
      </c>
      <c r="O89" s="16">
        <f>[2]挂饰表!L89</f>
        <v>36</v>
      </c>
      <c r="P89" s="16">
        <f>[2]挂饰表!M89</f>
        <v>67</v>
      </c>
      <c r="Q89" s="16">
        <v>0</v>
      </c>
      <c r="R89" s="16">
        <f>[2]挂饰表!N89</f>
        <v>145</v>
      </c>
      <c r="S89" s="16">
        <f>[2]挂饰表!O89</f>
        <v>134</v>
      </c>
      <c r="T89" s="16">
        <f>[2]挂饰表!P89</f>
        <v>67</v>
      </c>
      <c r="U89" s="16">
        <f>[2]挂饰表!Q89</f>
        <v>67</v>
      </c>
      <c r="V89" s="20">
        <f>[2]挂饰表!R89</f>
        <v>0.13400000000000001</v>
      </c>
      <c r="W89" s="20">
        <f>[2]挂饰表!S89</f>
        <v>0.13400000000000001</v>
      </c>
      <c r="X89" s="20">
        <f>[2]挂饰表!T89</f>
        <v>8.3750000000000005E-2</v>
      </c>
      <c r="Y89" s="70">
        <f>[2]挂饰表!$I89</f>
        <v>0.20085714285714285</v>
      </c>
      <c r="Z89" s="70">
        <f>[2]挂饰表!U89</f>
        <v>0.1228070175438597</v>
      </c>
      <c r="AA89" s="70">
        <f>[2]挂饰表!V89</f>
        <v>0.1228070175438597</v>
      </c>
      <c r="AB89" s="70">
        <f>[2]挂饰表!W89</f>
        <v>0.1228070175438597</v>
      </c>
      <c r="AC89" s="70">
        <f>[2]挂饰表!X89</f>
        <v>0.1228070175438597</v>
      </c>
      <c r="AD89" s="70">
        <f>[2]挂饰表!Y89</f>
        <v>0.1228070175438597</v>
      </c>
      <c r="AE89" s="70">
        <f>[2]挂饰表!Z89</f>
        <v>0.1228070175438597</v>
      </c>
      <c r="AF89" s="70">
        <f>[2]挂饰表!AA89</f>
        <v>0.45652173913043481</v>
      </c>
      <c r="AG89" s="70">
        <f t="shared" si="15"/>
        <v>0.16068571428571429</v>
      </c>
      <c r="AH89" s="70">
        <f t="shared" si="15"/>
        <v>0.16068571428571429</v>
      </c>
      <c r="AI89" s="70">
        <f t="shared" si="15"/>
        <v>0.16068571428571429</v>
      </c>
      <c r="AJ89" s="70">
        <f t="shared" si="15"/>
        <v>0.16068571428571429</v>
      </c>
      <c r="AK89" s="70">
        <f t="shared" si="15"/>
        <v>0.16068571428571429</v>
      </c>
      <c r="AL89" s="71"/>
      <c r="AO89" s="45" t="str">
        <f t="shared" si="10"/>
        <v>项链9</v>
      </c>
      <c r="AP89" s="52">
        <v>9</v>
      </c>
      <c r="AQ89" s="38" t="s">
        <v>1108</v>
      </c>
      <c r="AR89" s="56" t="s">
        <v>1125</v>
      </c>
    </row>
    <row r="90" spans="2:44" ht="14.25" x14ac:dyDescent="0.2">
      <c r="B90" s="16">
        <v>88</v>
      </c>
      <c r="C90" s="16" t="str">
        <f t="shared" ca="1" si="11"/>
        <v>IC1778</v>
      </c>
      <c r="D90" s="16" t="str">
        <f t="shared" ca="1" si="16"/>
        <v>发亮的青铜戒指</v>
      </c>
      <c r="E90" s="16" t="str">
        <f t="shared" ca="1" si="12"/>
        <v>发亮的</v>
      </c>
      <c r="F90" s="16" t="str">
        <f t="shared" ca="1" si="13"/>
        <v>青铜</v>
      </c>
      <c r="G90" s="16" t="str">
        <f t="shared" ca="1" si="14"/>
        <v>戒指</v>
      </c>
      <c r="H90" s="16" t="str">
        <f t="shared" si="9"/>
        <v>b</v>
      </c>
      <c r="I90" s="19" t="s">
        <v>21</v>
      </c>
      <c r="J90" s="3" t="s">
        <v>24</v>
      </c>
      <c r="K90" s="16">
        <f t="shared" si="17"/>
        <v>10</v>
      </c>
      <c r="L90" s="16">
        <f t="shared" si="18"/>
        <v>8</v>
      </c>
      <c r="M90" s="16">
        <f>[2]挂饰表!J90</f>
        <v>89</v>
      </c>
      <c r="N90" s="16">
        <f>[2]挂饰表!K90</f>
        <v>124</v>
      </c>
      <c r="O90" s="16">
        <f>[2]挂饰表!L90</f>
        <v>42</v>
      </c>
      <c r="P90" s="16">
        <f>[2]挂饰表!M90</f>
        <v>76</v>
      </c>
      <c r="Q90" s="16">
        <v>0</v>
      </c>
      <c r="R90" s="16">
        <f>[2]挂饰表!N90</f>
        <v>166</v>
      </c>
      <c r="S90" s="16">
        <f>[2]挂饰表!O90</f>
        <v>153</v>
      </c>
      <c r="T90" s="16">
        <f>[2]挂饰表!P90</f>
        <v>76</v>
      </c>
      <c r="U90" s="16">
        <f>[2]挂饰表!Q90</f>
        <v>76</v>
      </c>
      <c r="V90" s="20">
        <f>[2]挂饰表!R90</f>
        <v>0.152</v>
      </c>
      <c r="W90" s="20">
        <f>[2]挂饰表!S90</f>
        <v>0.152</v>
      </c>
      <c r="X90" s="20">
        <f>[2]挂饰表!T90</f>
        <v>9.5000000000000001E-2</v>
      </c>
      <c r="Y90" s="70">
        <f>[2]挂饰表!$I90</f>
        <v>0.22914285714285715</v>
      </c>
      <c r="Z90" s="70">
        <f>[2]挂饰表!U90</f>
        <v>0.13793103448275867</v>
      </c>
      <c r="AA90" s="70">
        <f>[2]挂饰表!V90</f>
        <v>0.13793103448275867</v>
      </c>
      <c r="AB90" s="70">
        <f>[2]挂饰表!W90</f>
        <v>0.13793103448275867</v>
      </c>
      <c r="AC90" s="70">
        <f>[2]挂饰表!X90</f>
        <v>0.13793103448275867</v>
      </c>
      <c r="AD90" s="70">
        <f>[2]挂饰表!Y90</f>
        <v>0.13793103448275867</v>
      </c>
      <c r="AE90" s="70">
        <f>[2]挂饰表!Z90</f>
        <v>0.13793103448275867</v>
      </c>
      <c r="AF90" s="70">
        <f>[2]挂饰表!AA90</f>
        <v>0.48979591836734693</v>
      </c>
      <c r="AG90" s="70">
        <f t="shared" si="15"/>
        <v>0.18331428571428574</v>
      </c>
      <c r="AH90" s="70">
        <f t="shared" si="15"/>
        <v>0.18331428571428574</v>
      </c>
      <c r="AI90" s="70">
        <f t="shared" si="15"/>
        <v>0.18331428571428574</v>
      </c>
      <c r="AJ90" s="70">
        <f t="shared" si="15"/>
        <v>0.18331428571428574</v>
      </c>
      <c r="AK90" s="70">
        <f t="shared" si="15"/>
        <v>0.18331428571428574</v>
      </c>
      <c r="AL90" s="71"/>
      <c r="AO90" s="45" t="str">
        <f t="shared" si="10"/>
        <v>项链10</v>
      </c>
      <c r="AP90" s="52">
        <v>10</v>
      </c>
      <c r="AQ90" s="38" t="s">
        <v>1108</v>
      </c>
      <c r="AR90" s="56" t="s">
        <v>1127</v>
      </c>
    </row>
    <row r="91" spans="2:44" ht="14.25" x14ac:dyDescent="0.2">
      <c r="B91" s="16">
        <v>89</v>
      </c>
      <c r="C91" s="16" t="str">
        <f t="shared" ca="1" si="11"/>
        <v>IC1880</v>
      </c>
      <c r="D91" s="16" t="str">
        <f t="shared" ca="1" si="16"/>
        <v>普通的智慧项链</v>
      </c>
      <c r="E91" s="16" t="str">
        <f t="shared" ca="1" si="12"/>
        <v>普通的</v>
      </c>
      <c r="F91" s="16" t="str">
        <f t="shared" ca="1" si="13"/>
        <v>智慧</v>
      </c>
      <c r="G91" s="16" t="str">
        <f t="shared" ca="1" si="14"/>
        <v>项链</v>
      </c>
      <c r="H91" s="16" t="str">
        <f t="shared" si="9"/>
        <v>c</v>
      </c>
      <c r="I91" s="19" t="s">
        <v>21</v>
      </c>
      <c r="J91" s="3" t="s">
        <v>24</v>
      </c>
      <c r="K91" s="16">
        <f t="shared" si="17"/>
        <v>10</v>
      </c>
      <c r="L91" s="16">
        <f t="shared" si="18"/>
        <v>1</v>
      </c>
      <c r="M91" s="16">
        <f>[2]挂饰表!J91</f>
        <v>15</v>
      </c>
      <c r="N91" s="16">
        <f>[2]挂饰表!K91</f>
        <v>0</v>
      </c>
      <c r="O91" s="16">
        <f>[2]挂饰表!L91</f>
        <v>0</v>
      </c>
      <c r="P91" s="16">
        <f>[2]挂饰表!M91</f>
        <v>0</v>
      </c>
      <c r="Q91" s="16">
        <v>0</v>
      </c>
      <c r="R91" s="16">
        <f>[2]挂饰表!N91</f>
        <v>0</v>
      </c>
      <c r="S91" s="16">
        <f>[2]挂饰表!O91</f>
        <v>0</v>
      </c>
      <c r="T91" s="16">
        <f>[2]挂饰表!P91</f>
        <v>0</v>
      </c>
      <c r="U91" s="16">
        <f>[2]挂饰表!Q91</f>
        <v>0</v>
      </c>
      <c r="V91" s="20">
        <f>[2]挂饰表!R91</f>
        <v>0</v>
      </c>
      <c r="W91" s="20">
        <f>[2]挂饰表!S91</f>
        <v>0</v>
      </c>
      <c r="X91" s="20">
        <f>[2]挂饰表!T91</f>
        <v>0</v>
      </c>
      <c r="Y91" s="70">
        <f>[2]挂饰表!$I91</f>
        <v>0</v>
      </c>
      <c r="Z91" s="70">
        <f>[2]挂饰表!U91</f>
        <v>0</v>
      </c>
      <c r="AA91" s="70">
        <f>[2]挂饰表!V91</f>
        <v>0</v>
      </c>
      <c r="AB91" s="70">
        <f>[2]挂饰表!W91</f>
        <v>0</v>
      </c>
      <c r="AC91" s="70">
        <f>[2]挂饰表!X91</f>
        <v>0</v>
      </c>
      <c r="AD91" s="70">
        <f>[2]挂饰表!Y91</f>
        <v>0</v>
      </c>
      <c r="AE91" s="70">
        <f>[2]挂饰表!Z91</f>
        <v>0</v>
      </c>
      <c r="AF91" s="70">
        <f>[2]挂饰表!AA91</f>
        <v>0</v>
      </c>
      <c r="AG91" s="70">
        <f t="shared" si="15"/>
        <v>0</v>
      </c>
      <c r="AH91" s="70">
        <f t="shared" si="15"/>
        <v>0</v>
      </c>
      <c r="AI91" s="70">
        <f t="shared" si="15"/>
        <v>0</v>
      </c>
      <c r="AJ91" s="70">
        <f t="shared" si="15"/>
        <v>0</v>
      </c>
      <c r="AK91" s="70">
        <f t="shared" si="15"/>
        <v>0</v>
      </c>
      <c r="AL91" s="71"/>
      <c r="AO91" s="45" t="str">
        <f t="shared" si="10"/>
        <v>项链11</v>
      </c>
      <c r="AP91" s="52">
        <v>11</v>
      </c>
      <c r="AQ91" s="38" t="s">
        <v>1108</v>
      </c>
      <c r="AR91" s="56" t="s">
        <v>1129</v>
      </c>
    </row>
    <row r="92" spans="2:44" ht="14.25" x14ac:dyDescent="0.2">
      <c r="B92" s="16">
        <v>90</v>
      </c>
      <c r="C92" s="16" t="str">
        <f t="shared" ca="1" si="11"/>
        <v>IC1933</v>
      </c>
      <c r="D92" s="16" t="str">
        <f t="shared" ca="1" si="16"/>
        <v>破旧的精钢护腕</v>
      </c>
      <c r="E92" s="16" t="str">
        <f t="shared" ca="1" si="12"/>
        <v>破旧的</v>
      </c>
      <c r="F92" s="16" t="str">
        <f t="shared" ca="1" si="13"/>
        <v>精钢</v>
      </c>
      <c r="G92" s="16" t="str">
        <f t="shared" ca="1" si="14"/>
        <v>护腕</v>
      </c>
      <c r="H92" s="16" t="str">
        <f t="shared" si="9"/>
        <v>c</v>
      </c>
      <c r="I92" s="19" t="s">
        <v>21</v>
      </c>
      <c r="J92" s="3" t="s">
        <v>24</v>
      </c>
      <c r="K92" s="16">
        <f t="shared" si="17"/>
        <v>10</v>
      </c>
      <c r="L92" s="16">
        <f t="shared" si="18"/>
        <v>2</v>
      </c>
      <c r="M92" s="16">
        <f>[2]挂饰表!J92</f>
        <v>30</v>
      </c>
      <c r="N92" s="16">
        <f>[2]挂饰表!K92</f>
        <v>0</v>
      </c>
      <c r="O92" s="16">
        <f>[2]挂饰表!L92</f>
        <v>0</v>
      </c>
      <c r="P92" s="16">
        <f>[2]挂饰表!M92</f>
        <v>0</v>
      </c>
      <c r="Q92" s="16">
        <v>0</v>
      </c>
      <c r="R92" s="16">
        <f>[2]挂饰表!N92</f>
        <v>0</v>
      </c>
      <c r="S92" s="16">
        <f>[2]挂饰表!O92</f>
        <v>0</v>
      </c>
      <c r="T92" s="16">
        <f>[2]挂饰表!P92</f>
        <v>0</v>
      </c>
      <c r="U92" s="16">
        <f>[2]挂饰表!Q92</f>
        <v>0</v>
      </c>
      <c r="V92" s="20">
        <f>[2]挂饰表!R92</f>
        <v>0</v>
      </c>
      <c r="W92" s="20">
        <f>[2]挂饰表!S92</f>
        <v>0</v>
      </c>
      <c r="X92" s="20">
        <f>[2]挂饰表!T92</f>
        <v>0</v>
      </c>
      <c r="Y92" s="70">
        <f>[2]挂饰表!$I92</f>
        <v>0</v>
      </c>
      <c r="Z92" s="70">
        <f>[2]挂饰表!U92</f>
        <v>0</v>
      </c>
      <c r="AA92" s="70">
        <f>[2]挂饰表!V92</f>
        <v>0</v>
      </c>
      <c r="AB92" s="70">
        <f>[2]挂饰表!W92</f>
        <v>0</v>
      </c>
      <c r="AC92" s="70">
        <f>[2]挂饰表!X92</f>
        <v>0</v>
      </c>
      <c r="AD92" s="70">
        <f>[2]挂饰表!Y92</f>
        <v>0</v>
      </c>
      <c r="AE92" s="70">
        <f>[2]挂饰表!Z92</f>
        <v>0</v>
      </c>
      <c r="AF92" s="70">
        <f>[2]挂饰表!AA92</f>
        <v>0</v>
      </c>
      <c r="AG92" s="70">
        <f t="shared" si="15"/>
        <v>0</v>
      </c>
      <c r="AH92" s="70">
        <f t="shared" si="15"/>
        <v>0</v>
      </c>
      <c r="AI92" s="70">
        <f t="shared" si="15"/>
        <v>0</v>
      </c>
      <c r="AJ92" s="70">
        <f t="shared" si="15"/>
        <v>0</v>
      </c>
      <c r="AK92" s="70">
        <f t="shared" si="15"/>
        <v>0</v>
      </c>
      <c r="AL92" s="71"/>
      <c r="AO92" s="45" t="str">
        <f t="shared" si="10"/>
        <v>项链12</v>
      </c>
      <c r="AP92" s="52">
        <v>12</v>
      </c>
      <c r="AQ92" s="38" t="s">
        <v>1108</v>
      </c>
      <c r="AR92" s="56" t="s">
        <v>1131</v>
      </c>
    </row>
    <row r="93" spans="2:44" ht="14.25" x14ac:dyDescent="0.2">
      <c r="B93" s="16">
        <v>91</v>
      </c>
      <c r="C93" s="16" t="str">
        <f t="shared" ca="1" si="11"/>
        <v>IC1870</v>
      </c>
      <c r="D93" s="16" t="str">
        <f t="shared" ca="1" si="16"/>
        <v>一般的白银护腕</v>
      </c>
      <c r="E93" s="16" t="str">
        <f t="shared" ca="1" si="12"/>
        <v>一般的</v>
      </c>
      <c r="F93" s="16" t="str">
        <f t="shared" ca="1" si="13"/>
        <v>白银</v>
      </c>
      <c r="G93" s="16" t="str">
        <f t="shared" ca="1" si="14"/>
        <v>护腕</v>
      </c>
      <c r="H93" s="16" t="str">
        <f t="shared" si="9"/>
        <v>c</v>
      </c>
      <c r="I93" s="19" t="s">
        <v>21</v>
      </c>
      <c r="J93" s="3" t="s">
        <v>24</v>
      </c>
      <c r="K93" s="16">
        <f t="shared" si="17"/>
        <v>10</v>
      </c>
      <c r="L93" s="16">
        <f t="shared" si="18"/>
        <v>3</v>
      </c>
      <c r="M93" s="16">
        <f>[2]挂饰表!J93</f>
        <v>45</v>
      </c>
      <c r="N93" s="16">
        <f>[2]挂饰表!K93</f>
        <v>0</v>
      </c>
      <c r="O93" s="16">
        <f>[2]挂饰表!L93</f>
        <v>0</v>
      </c>
      <c r="P93" s="16">
        <f>[2]挂饰表!M93</f>
        <v>0</v>
      </c>
      <c r="Q93" s="16">
        <v>0</v>
      </c>
      <c r="R93" s="16">
        <f>[2]挂饰表!N93</f>
        <v>0</v>
      </c>
      <c r="S93" s="16">
        <f>[2]挂饰表!O93</f>
        <v>0</v>
      </c>
      <c r="T93" s="16">
        <f>[2]挂饰表!P93</f>
        <v>0</v>
      </c>
      <c r="U93" s="16">
        <f>[2]挂饰表!Q93</f>
        <v>0</v>
      </c>
      <c r="V93" s="20">
        <f>[2]挂饰表!R93</f>
        <v>0</v>
      </c>
      <c r="W93" s="20">
        <f>[2]挂饰表!S93</f>
        <v>0</v>
      </c>
      <c r="X93" s="20">
        <f>[2]挂饰表!T93</f>
        <v>0</v>
      </c>
      <c r="Y93" s="70">
        <f>[2]挂饰表!$I93</f>
        <v>0</v>
      </c>
      <c r="Z93" s="70">
        <f>[2]挂饰表!U93</f>
        <v>0</v>
      </c>
      <c r="AA93" s="70">
        <f>[2]挂饰表!V93</f>
        <v>0</v>
      </c>
      <c r="AB93" s="70">
        <f>[2]挂饰表!W93</f>
        <v>0</v>
      </c>
      <c r="AC93" s="70">
        <f>[2]挂饰表!X93</f>
        <v>0</v>
      </c>
      <c r="AD93" s="70">
        <f>[2]挂饰表!Y93</f>
        <v>0</v>
      </c>
      <c r="AE93" s="70">
        <f>[2]挂饰表!Z93</f>
        <v>0</v>
      </c>
      <c r="AF93" s="70">
        <f>[2]挂饰表!AA93</f>
        <v>0</v>
      </c>
      <c r="AG93" s="70">
        <f t="shared" si="15"/>
        <v>0</v>
      </c>
      <c r="AH93" s="70">
        <f t="shared" si="15"/>
        <v>0</v>
      </c>
      <c r="AI93" s="70">
        <f t="shared" si="15"/>
        <v>0</v>
      </c>
      <c r="AJ93" s="70">
        <f t="shared" si="15"/>
        <v>0</v>
      </c>
      <c r="AK93" s="70">
        <f t="shared" si="15"/>
        <v>0</v>
      </c>
      <c r="AL93" s="71"/>
      <c r="AO93" s="45" t="str">
        <f t="shared" si="10"/>
        <v>项链13</v>
      </c>
      <c r="AP93" s="52">
        <v>13</v>
      </c>
      <c r="AQ93" s="38" t="s">
        <v>1108</v>
      </c>
      <c r="AR93" s="56" t="s">
        <v>1133</v>
      </c>
    </row>
    <row r="94" spans="2:44" ht="15" thickBot="1" x14ac:dyDescent="0.25">
      <c r="B94" s="16">
        <v>92</v>
      </c>
      <c r="C94" s="16" t="str">
        <f t="shared" ca="1" si="11"/>
        <v>IC1883</v>
      </c>
      <c r="D94" s="16" t="str">
        <f t="shared" ca="1" si="16"/>
        <v>普通的魔王项链</v>
      </c>
      <c r="E94" s="16" t="str">
        <f t="shared" ca="1" si="12"/>
        <v>普通的</v>
      </c>
      <c r="F94" s="16" t="str">
        <f t="shared" ca="1" si="13"/>
        <v>魔王</v>
      </c>
      <c r="G94" s="16" t="str">
        <f t="shared" ca="1" si="14"/>
        <v>项链</v>
      </c>
      <c r="H94" s="16" t="str">
        <f t="shared" si="9"/>
        <v>c</v>
      </c>
      <c r="I94" s="19" t="s">
        <v>21</v>
      </c>
      <c r="J94" s="3" t="s">
        <v>24</v>
      </c>
      <c r="K94" s="16">
        <f t="shared" si="17"/>
        <v>10</v>
      </c>
      <c r="L94" s="16">
        <f t="shared" si="18"/>
        <v>4</v>
      </c>
      <c r="M94" s="16">
        <f>[2]挂饰表!J94</f>
        <v>60</v>
      </c>
      <c r="N94" s="16">
        <f>[2]挂饰表!K94</f>
        <v>0</v>
      </c>
      <c r="O94" s="16">
        <f>[2]挂饰表!L94</f>
        <v>0</v>
      </c>
      <c r="P94" s="16">
        <f>[2]挂饰表!M94</f>
        <v>0</v>
      </c>
      <c r="Q94" s="16">
        <v>0</v>
      </c>
      <c r="R94" s="16">
        <f>[2]挂饰表!N94</f>
        <v>0</v>
      </c>
      <c r="S94" s="16">
        <f>[2]挂饰表!O94</f>
        <v>0</v>
      </c>
      <c r="T94" s="16">
        <f>[2]挂饰表!P94</f>
        <v>0</v>
      </c>
      <c r="U94" s="16">
        <f>[2]挂饰表!Q94</f>
        <v>0</v>
      </c>
      <c r="V94" s="20">
        <f>[2]挂饰表!R94</f>
        <v>0</v>
      </c>
      <c r="W94" s="20">
        <f>[2]挂饰表!S94</f>
        <v>0</v>
      </c>
      <c r="X94" s="20">
        <f>[2]挂饰表!T94</f>
        <v>0</v>
      </c>
      <c r="Y94" s="70">
        <f>[2]挂饰表!$I94</f>
        <v>0</v>
      </c>
      <c r="Z94" s="70">
        <f>[2]挂饰表!U94</f>
        <v>0</v>
      </c>
      <c r="AA94" s="70">
        <f>[2]挂饰表!V94</f>
        <v>0</v>
      </c>
      <c r="AB94" s="70">
        <f>[2]挂饰表!W94</f>
        <v>0</v>
      </c>
      <c r="AC94" s="70">
        <f>[2]挂饰表!X94</f>
        <v>0</v>
      </c>
      <c r="AD94" s="70">
        <f>[2]挂饰表!Y94</f>
        <v>0</v>
      </c>
      <c r="AE94" s="70">
        <f>[2]挂饰表!Z94</f>
        <v>0</v>
      </c>
      <c r="AF94" s="70">
        <f>[2]挂饰表!AA94</f>
        <v>0</v>
      </c>
      <c r="AG94" s="70">
        <f t="shared" si="15"/>
        <v>0</v>
      </c>
      <c r="AH94" s="70">
        <f t="shared" si="15"/>
        <v>0</v>
      </c>
      <c r="AI94" s="70">
        <f t="shared" si="15"/>
        <v>0</v>
      </c>
      <c r="AJ94" s="70">
        <f t="shared" si="15"/>
        <v>0</v>
      </c>
      <c r="AK94" s="70">
        <f t="shared" si="15"/>
        <v>0</v>
      </c>
      <c r="AL94" s="71"/>
      <c r="AO94" s="47" t="str">
        <f t="shared" si="10"/>
        <v>项链14</v>
      </c>
      <c r="AP94" s="57">
        <v>14</v>
      </c>
      <c r="AQ94" s="58" t="s">
        <v>1108</v>
      </c>
      <c r="AR94" s="59" t="s">
        <v>1135</v>
      </c>
    </row>
    <row r="95" spans="2:44" ht="14.25" x14ac:dyDescent="0.2">
      <c r="B95" s="16">
        <v>93</v>
      </c>
      <c r="C95" s="16" t="str">
        <f t="shared" ca="1" si="11"/>
        <v>IC1872</v>
      </c>
      <c r="D95" s="16" t="str">
        <f t="shared" ca="1" si="16"/>
        <v>普通的精钢护腕</v>
      </c>
      <c r="E95" s="16" t="str">
        <f t="shared" ca="1" si="12"/>
        <v>普通的</v>
      </c>
      <c r="F95" s="16" t="str">
        <f t="shared" ca="1" si="13"/>
        <v>精钢</v>
      </c>
      <c r="G95" s="16" t="str">
        <f t="shared" ca="1" si="14"/>
        <v>护腕</v>
      </c>
      <c r="H95" s="16" t="str">
        <f t="shared" si="9"/>
        <v>c</v>
      </c>
      <c r="I95" s="19" t="s">
        <v>21</v>
      </c>
      <c r="J95" s="3" t="s">
        <v>24</v>
      </c>
      <c r="K95" s="16">
        <f t="shared" si="17"/>
        <v>10</v>
      </c>
      <c r="L95" s="16">
        <f t="shared" si="18"/>
        <v>5</v>
      </c>
      <c r="M95" s="16">
        <f>[2]挂饰表!J95</f>
        <v>75</v>
      </c>
      <c r="N95" s="16">
        <f>[2]挂饰表!K95</f>
        <v>0</v>
      </c>
      <c r="O95" s="16">
        <f>[2]挂饰表!L95</f>
        <v>0</v>
      </c>
      <c r="P95" s="16">
        <f>[2]挂饰表!M95</f>
        <v>0</v>
      </c>
      <c r="Q95" s="16">
        <v>0</v>
      </c>
      <c r="R95" s="16">
        <f>[2]挂饰表!N95</f>
        <v>0</v>
      </c>
      <c r="S95" s="16">
        <f>[2]挂饰表!O95</f>
        <v>0</v>
      </c>
      <c r="T95" s="16">
        <f>[2]挂饰表!P95</f>
        <v>0</v>
      </c>
      <c r="U95" s="16">
        <f>[2]挂饰表!Q95</f>
        <v>0</v>
      </c>
      <c r="V95" s="20">
        <f>[2]挂饰表!R95</f>
        <v>0</v>
      </c>
      <c r="W95" s="20">
        <f>[2]挂饰表!S95</f>
        <v>0</v>
      </c>
      <c r="X95" s="20">
        <f>[2]挂饰表!T95</f>
        <v>0</v>
      </c>
      <c r="Y95" s="70">
        <f>[2]挂饰表!$I95</f>
        <v>0</v>
      </c>
      <c r="Z95" s="70">
        <f>[2]挂饰表!U95</f>
        <v>0</v>
      </c>
      <c r="AA95" s="70">
        <f>[2]挂饰表!V95</f>
        <v>0</v>
      </c>
      <c r="AB95" s="70">
        <f>[2]挂饰表!W95</f>
        <v>0</v>
      </c>
      <c r="AC95" s="70">
        <f>[2]挂饰表!X95</f>
        <v>0</v>
      </c>
      <c r="AD95" s="70">
        <f>[2]挂饰表!Y95</f>
        <v>0</v>
      </c>
      <c r="AE95" s="70">
        <f>[2]挂饰表!Z95</f>
        <v>0</v>
      </c>
      <c r="AF95" s="70">
        <f>[2]挂饰表!AA95</f>
        <v>0</v>
      </c>
      <c r="AG95" s="70">
        <f t="shared" si="15"/>
        <v>0</v>
      </c>
      <c r="AH95" s="70">
        <f t="shared" si="15"/>
        <v>0</v>
      </c>
      <c r="AI95" s="70">
        <f t="shared" si="15"/>
        <v>0</v>
      </c>
      <c r="AJ95" s="70">
        <f t="shared" si="15"/>
        <v>0</v>
      </c>
      <c r="AK95" s="70">
        <f t="shared" si="15"/>
        <v>0</v>
      </c>
      <c r="AL95" s="71"/>
    </row>
    <row r="96" spans="2:44" ht="14.25" x14ac:dyDescent="0.2">
      <c r="B96" s="16">
        <v>94</v>
      </c>
      <c r="C96" s="16" t="str">
        <f t="shared" ca="1" si="11"/>
        <v>IC1932</v>
      </c>
      <c r="D96" s="16" t="str">
        <f t="shared" ca="1" si="16"/>
        <v>破旧的塞尔塔护腕</v>
      </c>
      <c r="E96" s="16" t="str">
        <f t="shared" ca="1" si="12"/>
        <v>破旧的</v>
      </c>
      <c r="F96" s="16" t="str">
        <f t="shared" ca="1" si="13"/>
        <v>塞尔塔</v>
      </c>
      <c r="G96" s="16" t="str">
        <f t="shared" ca="1" si="14"/>
        <v>护腕</v>
      </c>
      <c r="H96" s="16" t="str">
        <f t="shared" si="9"/>
        <v>c</v>
      </c>
      <c r="I96" s="19" t="s">
        <v>21</v>
      </c>
      <c r="J96" s="3" t="s">
        <v>24</v>
      </c>
      <c r="K96" s="16">
        <f t="shared" si="17"/>
        <v>10</v>
      </c>
      <c r="L96" s="16">
        <f t="shared" si="18"/>
        <v>6</v>
      </c>
      <c r="M96" s="16">
        <f>[2]挂饰表!J96</f>
        <v>90</v>
      </c>
      <c r="N96" s="16">
        <f>[2]挂饰表!K96</f>
        <v>0</v>
      </c>
      <c r="O96" s="16">
        <f>[2]挂饰表!L96</f>
        <v>0</v>
      </c>
      <c r="P96" s="16">
        <f>[2]挂饰表!M96</f>
        <v>0</v>
      </c>
      <c r="Q96" s="16">
        <v>0</v>
      </c>
      <c r="R96" s="16">
        <f>[2]挂饰表!N96</f>
        <v>0</v>
      </c>
      <c r="S96" s="16">
        <f>[2]挂饰表!O96</f>
        <v>0</v>
      </c>
      <c r="T96" s="16">
        <f>[2]挂饰表!P96</f>
        <v>0</v>
      </c>
      <c r="U96" s="16">
        <f>[2]挂饰表!Q96</f>
        <v>0</v>
      </c>
      <c r="V96" s="20">
        <f>[2]挂饰表!R96</f>
        <v>0</v>
      </c>
      <c r="W96" s="20">
        <f>[2]挂饰表!S96</f>
        <v>0</v>
      </c>
      <c r="X96" s="20">
        <f>[2]挂饰表!T96</f>
        <v>0</v>
      </c>
      <c r="Y96" s="70">
        <f>[2]挂饰表!$I96</f>
        <v>0</v>
      </c>
      <c r="Z96" s="70">
        <f>[2]挂饰表!U96</f>
        <v>0</v>
      </c>
      <c r="AA96" s="70">
        <f>[2]挂饰表!V96</f>
        <v>0</v>
      </c>
      <c r="AB96" s="70">
        <f>[2]挂饰表!W96</f>
        <v>0</v>
      </c>
      <c r="AC96" s="70">
        <f>[2]挂饰表!X96</f>
        <v>0</v>
      </c>
      <c r="AD96" s="70">
        <f>[2]挂饰表!Y96</f>
        <v>0</v>
      </c>
      <c r="AE96" s="70">
        <f>[2]挂饰表!Z96</f>
        <v>0</v>
      </c>
      <c r="AF96" s="70">
        <f>[2]挂饰表!AA96</f>
        <v>0</v>
      </c>
      <c r="AG96" s="70">
        <f t="shared" si="15"/>
        <v>0</v>
      </c>
      <c r="AH96" s="70">
        <f t="shared" si="15"/>
        <v>0</v>
      </c>
      <c r="AI96" s="70">
        <f t="shared" si="15"/>
        <v>0</v>
      </c>
      <c r="AJ96" s="70">
        <f t="shared" si="15"/>
        <v>0</v>
      </c>
      <c r="AK96" s="70">
        <f t="shared" si="15"/>
        <v>0</v>
      </c>
      <c r="AL96" s="71"/>
    </row>
    <row r="97" spans="2:38" ht="14.25" x14ac:dyDescent="0.2">
      <c r="B97" s="16">
        <v>95</v>
      </c>
      <c r="C97" s="16" t="str">
        <f t="shared" ca="1" si="11"/>
        <v>IC1900</v>
      </c>
      <c r="D97" s="16" t="str">
        <f t="shared" ca="1" si="16"/>
        <v>初级的颓废项链</v>
      </c>
      <c r="E97" s="16" t="str">
        <f t="shared" ca="1" si="12"/>
        <v>初级的</v>
      </c>
      <c r="F97" s="16" t="str">
        <f t="shared" ca="1" si="13"/>
        <v>颓废</v>
      </c>
      <c r="G97" s="16" t="str">
        <f t="shared" ca="1" si="14"/>
        <v>项链</v>
      </c>
      <c r="H97" s="16" t="str">
        <f t="shared" si="9"/>
        <v>c</v>
      </c>
      <c r="I97" s="19" t="s">
        <v>21</v>
      </c>
      <c r="J97" s="3" t="s">
        <v>24</v>
      </c>
      <c r="K97" s="16">
        <f t="shared" si="17"/>
        <v>10</v>
      </c>
      <c r="L97" s="16">
        <f t="shared" si="18"/>
        <v>7</v>
      </c>
      <c r="M97" s="16">
        <f>[2]挂饰表!J97</f>
        <v>105</v>
      </c>
      <c r="N97" s="16">
        <f>[2]挂饰表!K97</f>
        <v>0</v>
      </c>
      <c r="O97" s="16">
        <f>[2]挂饰表!L97</f>
        <v>0</v>
      </c>
      <c r="P97" s="16">
        <f>[2]挂饰表!M97</f>
        <v>0</v>
      </c>
      <c r="Q97" s="16">
        <v>0</v>
      </c>
      <c r="R97" s="16">
        <f>[2]挂饰表!N97</f>
        <v>0</v>
      </c>
      <c r="S97" s="16">
        <f>[2]挂饰表!O97</f>
        <v>0</v>
      </c>
      <c r="T97" s="16">
        <f>[2]挂饰表!P97</f>
        <v>0</v>
      </c>
      <c r="U97" s="16">
        <f>[2]挂饰表!Q97</f>
        <v>0</v>
      </c>
      <c r="V97" s="20">
        <f>[2]挂饰表!R97</f>
        <v>0</v>
      </c>
      <c r="W97" s="20">
        <f>[2]挂饰表!S97</f>
        <v>0</v>
      </c>
      <c r="X97" s="20">
        <f>[2]挂饰表!T97</f>
        <v>0</v>
      </c>
      <c r="Y97" s="70">
        <f>[2]挂饰表!$I97</f>
        <v>0</v>
      </c>
      <c r="Z97" s="70">
        <f>[2]挂饰表!U97</f>
        <v>0</v>
      </c>
      <c r="AA97" s="70">
        <f>[2]挂饰表!V97</f>
        <v>0</v>
      </c>
      <c r="AB97" s="70">
        <f>[2]挂饰表!W97</f>
        <v>0</v>
      </c>
      <c r="AC97" s="70">
        <f>[2]挂饰表!X97</f>
        <v>0</v>
      </c>
      <c r="AD97" s="70">
        <f>[2]挂饰表!Y97</f>
        <v>0</v>
      </c>
      <c r="AE97" s="70">
        <f>[2]挂饰表!Z97</f>
        <v>0</v>
      </c>
      <c r="AF97" s="70">
        <f>[2]挂饰表!AA97</f>
        <v>0</v>
      </c>
      <c r="AG97" s="70">
        <f t="shared" si="15"/>
        <v>0</v>
      </c>
      <c r="AH97" s="70">
        <f t="shared" si="15"/>
        <v>0</v>
      </c>
      <c r="AI97" s="70">
        <f t="shared" si="15"/>
        <v>0</v>
      </c>
      <c r="AJ97" s="70">
        <f t="shared" si="15"/>
        <v>0</v>
      </c>
      <c r="AK97" s="70">
        <f t="shared" si="15"/>
        <v>0</v>
      </c>
      <c r="AL97" s="71"/>
    </row>
    <row r="98" spans="2:38" ht="14.25" x14ac:dyDescent="0.2">
      <c r="B98" s="16">
        <v>96</v>
      </c>
      <c r="C98" s="16" t="str">
        <f t="shared" ca="1" si="11"/>
        <v>IC1901</v>
      </c>
      <c r="D98" s="16" t="str">
        <f t="shared" ca="1" si="16"/>
        <v>破旧的颓废戒指</v>
      </c>
      <c r="E98" s="16" t="str">
        <f t="shared" ca="1" si="12"/>
        <v>破旧的</v>
      </c>
      <c r="F98" s="16" t="str">
        <f t="shared" ca="1" si="13"/>
        <v>颓废</v>
      </c>
      <c r="G98" s="16" t="str">
        <f t="shared" ca="1" si="14"/>
        <v>戒指</v>
      </c>
      <c r="H98" s="16" t="str">
        <f t="shared" si="9"/>
        <v>c</v>
      </c>
      <c r="I98" s="19" t="s">
        <v>21</v>
      </c>
      <c r="J98" s="3" t="s">
        <v>24</v>
      </c>
      <c r="K98" s="16">
        <f t="shared" si="17"/>
        <v>10</v>
      </c>
      <c r="L98" s="16">
        <f t="shared" si="18"/>
        <v>8</v>
      </c>
      <c r="M98" s="16">
        <f>[2]挂饰表!J98</f>
        <v>120</v>
      </c>
      <c r="N98" s="16">
        <f>[2]挂饰表!K98</f>
        <v>0</v>
      </c>
      <c r="O98" s="16">
        <f>[2]挂饰表!L98</f>
        <v>0</v>
      </c>
      <c r="P98" s="16">
        <f>[2]挂饰表!M98</f>
        <v>0</v>
      </c>
      <c r="Q98" s="16">
        <v>0</v>
      </c>
      <c r="R98" s="16">
        <f>[2]挂饰表!N98</f>
        <v>0</v>
      </c>
      <c r="S98" s="16">
        <f>[2]挂饰表!O98</f>
        <v>0</v>
      </c>
      <c r="T98" s="16">
        <f>[2]挂饰表!P98</f>
        <v>0</v>
      </c>
      <c r="U98" s="16">
        <f>[2]挂饰表!Q98</f>
        <v>0</v>
      </c>
      <c r="V98" s="20">
        <f>[2]挂饰表!R98</f>
        <v>0</v>
      </c>
      <c r="W98" s="20">
        <f>[2]挂饰表!S98</f>
        <v>0</v>
      </c>
      <c r="X98" s="20">
        <f>[2]挂饰表!T98</f>
        <v>0</v>
      </c>
      <c r="Y98" s="70">
        <f>[2]挂饰表!$I98</f>
        <v>0</v>
      </c>
      <c r="Z98" s="70">
        <f>[2]挂饰表!U98</f>
        <v>0</v>
      </c>
      <c r="AA98" s="70">
        <f>[2]挂饰表!V98</f>
        <v>0</v>
      </c>
      <c r="AB98" s="70">
        <f>[2]挂饰表!W98</f>
        <v>0</v>
      </c>
      <c r="AC98" s="70">
        <f>[2]挂饰表!X98</f>
        <v>0</v>
      </c>
      <c r="AD98" s="70">
        <f>[2]挂饰表!Y98</f>
        <v>0</v>
      </c>
      <c r="AE98" s="70">
        <f>[2]挂饰表!Z98</f>
        <v>0</v>
      </c>
      <c r="AF98" s="70">
        <f>[2]挂饰表!AA98</f>
        <v>0</v>
      </c>
      <c r="AG98" s="70">
        <f t="shared" si="15"/>
        <v>0</v>
      </c>
      <c r="AH98" s="70">
        <f t="shared" si="15"/>
        <v>0</v>
      </c>
      <c r="AI98" s="70">
        <f t="shared" si="15"/>
        <v>0</v>
      </c>
      <c r="AJ98" s="70">
        <f t="shared" si="15"/>
        <v>0</v>
      </c>
      <c r="AK98" s="70">
        <f t="shared" si="15"/>
        <v>0</v>
      </c>
      <c r="AL98" s="71"/>
    </row>
    <row r="99" spans="2:38" ht="14.25" x14ac:dyDescent="0.2">
      <c r="B99" s="16">
        <v>97</v>
      </c>
      <c r="C99" s="16" t="str">
        <f t="shared" ca="1" si="11"/>
        <v>IC1886</v>
      </c>
      <c r="D99" s="16" t="str">
        <f t="shared" ca="1" si="16"/>
        <v>璀璨的虚幻项链</v>
      </c>
      <c r="E99" s="16" t="str">
        <f t="shared" ca="1" si="12"/>
        <v>璀璨的</v>
      </c>
      <c r="F99" s="16" t="str">
        <f t="shared" ca="1" si="13"/>
        <v>虚幻</v>
      </c>
      <c r="G99" s="16" t="str">
        <f t="shared" ca="1" si="14"/>
        <v>项链</v>
      </c>
      <c r="H99" s="16" t="str">
        <f t="shared" si="9"/>
        <v>s</v>
      </c>
      <c r="I99" s="19" t="s">
        <v>21</v>
      </c>
      <c r="J99" s="3" t="s">
        <v>25</v>
      </c>
      <c r="K99" s="16">
        <f t="shared" si="17"/>
        <v>5</v>
      </c>
      <c r="L99" s="16">
        <f t="shared" si="18"/>
        <v>1</v>
      </c>
      <c r="M99" s="16">
        <f>[2]挂饰表!J99</f>
        <v>11</v>
      </c>
      <c r="N99" s="16">
        <f>[2]挂饰表!K99</f>
        <v>12</v>
      </c>
      <c r="O99" s="16">
        <f>[2]挂饰表!L99</f>
        <v>2</v>
      </c>
      <c r="P99" s="16">
        <f>[2]挂饰表!M99</f>
        <v>7</v>
      </c>
      <c r="Q99" s="16">
        <v>0</v>
      </c>
      <c r="R99" s="16">
        <f>[2]挂饰表!N99</f>
        <v>10</v>
      </c>
      <c r="S99" s="16">
        <f>[2]挂饰表!O99</f>
        <v>13</v>
      </c>
      <c r="T99" s="16">
        <f>[2]挂饰表!P99</f>
        <v>5</v>
      </c>
      <c r="U99" s="16">
        <f>[2]挂饰表!Q99</f>
        <v>4</v>
      </c>
      <c r="V99" s="20">
        <f>[2]挂饰表!R99</f>
        <v>8.0000000000000002E-3</v>
      </c>
      <c r="W99" s="20">
        <f>[2]挂饰表!S99</f>
        <v>0.01</v>
      </c>
      <c r="X99" s="20">
        <f>[2]挂饰表!T99</f>
        <v>5.0000000000000001E-3</v>
      </c>
      <c r="Y99" s="70">
        <f>[2]挂饰表!$I99</f>
        <v>0.08</v>
      </c>
      <c r="Z99" s="70">
        <f>[2]挂饰表!U99</f>
        <v>9.9009900990099098E-3</v>
      </c>
      <c r="AA99" s="70">
        <f>[2]挂饰表!V99</f>
        <v>9.9009900990099098E-3</v>
      </c>
      <c r="AB99" s="70">
        <f>[2]挂饰表!W99</f>
        <v>9.9009900990099098E-3</v>
      </c>
      <c r="AC99" s="70">
        <f>[2]挂饰表!X99</f>
        <v>9.9009900990099098E-3</v>
      </c>
      <c r="AD99" s="70">
        <f>[2]挂饰表!Y99</f>
        <v>6.5420560747663559E-2</v>
      </c>
      <c r="AE99" s="70">
        <f>[2]挂饰表!Z99</f>
        <v>9.9009900990099098E-3</v>
      </c>
      <c r="AF99" s="70">
        <f>[2]挂饰表!AA99</f>
        <v>9.9009900990099098E-3</v>
      </c>
      <c r="AG99" s="70">
        <f t="shared" si="15"/>
        <v>6.4000000000000001E-2</v>
      </c>
      <c r="AH99" s="70">
        <f t="shared" si="15"/>
        <v>6.4000000000000001E-2</v>
      </c>
      <c r="AI99" s="70">
        <f t="shared" si="15"/>
        <v>6.4000000000000001E-2</v>
      </c>
      <c r="AJ99" s="70">
        <f t="shared" si="15"/>
        <v>6.4000000000000001E-2</v>
      </c>
      <c r="AK99" s="70">
        <f t="shared" si="15"/>
        <v>6.4000000000000001E-2</v>
      </c>
      <c r="AL99" s="71"/>
    </row>
    <row r="100" spans="2:38" ht="14.25" x14ac:dyDescent="0.2">
      <c r="B100" s="16">
        <v>98</v>
      </c>
      <c r="C100" s="16" t="str">
        <f t="shared" ca="1" si="11"/>
        <v>IC1857</v>
      </c>
      <c r="D100" s="16" t="str">
        <f t="shared" ca="1" si="16"/>
        <v>神秘的混乱戒指</v>
      </c>
      <c r="E100" s="16" t="str">
        <f t="shared" ca="1" si="12"/>
        <v>神秘的</v>
      </c>
      <c r="F100" s="16" t="str">
        <f t="shared" ca="1" si="13"/>
        <v>混乱</v>
      </c>
      <c r="G100" s="16" t="str">
        <f t="shared" ca="1" si="14"/>
        <v>戒指</v>
      </c>
      <c r="H100" s="16" t="str">
        <f t="shared" ref="H100:H163" si="19">H68</f>
        <v>s</v>
      </c>
      <c r="I100" s="19" t="s">
        <v>21</v>
      </c>
      <c r="J100" s="3" t="s">
        <v>25</v>
      </c>
      <c r="K100" s="16">
        <f t="shared" si="17"/>
        <v>5</v>
      </c>
      <c r="L100" s="16">
        <f t="shared" si="18"/>
        <v>2</v>
      </c>
      <c r="M100" s="16">
        <f>[2]挂饰表!J100</f>
        <v>22</v>
      </c>
      <c r="N100" s="16">
        <f>[2]挂饰表!K100</f>
        <v>24</v>
      </c>
      <c r="O100" s="16">
        <f>[2]挂饰表!L100</f>
        <v>5</v>
      </c>
      <c r="P100" s="16">
        <f>[2]挂饰表!M100</f>
        <v>15</v>
      </c>
      <c r="Q100" s="16">
        <v>0</v>
      </c>
      <c r="R100" s="16">
        <f>[2]挂饰表!N100</f>
        <v>21</v>
      </c>
      <c r="S100" s="16">
        <f>[2]挂饰表!O100</f>
        <v>26</v>
      </c>
      <c r="T100" s="16">
        <f>[2]挂饰表!P100</f>
        <v>10</v>
      </c>
      <c r="U100" s="16">
        <f>[2]挂饰表!Q100</f>
        <v>9</v>
      </c>
      <c r="V100" s="20">
        <f>[2]挂饰表!R100</f>
        <v>1.8000000000000002E-2</v>
      </c>
      <c r="W100" s="20">
        <f>[2]挂饰表!S100</f>
        <v>0.02</v>
      </c>
      <c r="X100" s="20">
        <f>[2]挂饰表!T100</f>
        <v>1.125E-2</v>
      </c>
      <c r="Y100" s="70">
        <f>[2]挂饰表!$I100</f>
        <v>0.08</v>
      </c>
      <c r="Z100" s="70">
        <f>[2]挂饰表!U100</f>
        <v>2.4390243902439046E-2</v>
      </c>
      <c r="AA100" s="70">
        <f>[2]挂饰表!V100</f>
        <v>2.4390243902439046E-2</v>
      </c>
      <c r="AB100" s="70">
        <f>[2]挂饰表!W100</f>
        <v>2.4390243902439046E-2</v>
      </c>
      <c r="AC100" s="70">
        <f>[2]挂饰表!X100</f>
        <v>2.4390243902439046E-2</v>
      </c>
      <c r="AD100" s="70">
        <f>[2]挂饰表!Y100</f>
        <v>0.1266375545851528</v>
      </c>
      <c r="AE100" s="70">
        <f>[2]挂饰表!Z100</f>
        <v>2.4390243902439046E-2</v>
      </c>
      <c r="AF100" s="70">
        <f>[2]挂饰表!AA100</f>
        <v>2.4390243902439046E-2</v>
      </c>
      <c r="AG100" s="70">
        <f t="shared" si="15"/>
        <v>6.4000000000000001E-2</v>
      </c>
      <c r="AH100" s="70">
        <f t="shared" si="15"/>
        <v>6.4000000000000001E-2</v>
      </c>
      <c r="AI100" s="70">
        <f t="shared" si="15"/>
        <v>6.4000000000000001E-2</v>
      </c>
      <c r="AJ100" s="70">
        <f t="shared" si="15"/>
        <v>6.4000000000000001E-2</v>
      </c>
      <c r="AK100" s="70">
        <f t="shared" si="15"/>
        <v>6.4000000000000001E-2</v>
      </c>
      <c r="AL100" s="71"/>
    </row>
    <row r="101" spans="2:38" ht="14.25" x14ac:dyDescent="0.2">
      <c r="B101" s="16">
        <v>99</v>
      </c>
      <c r="C101" s="16" t="str">
        <f t="shared" ca="1" si="11"/>
        <v>IC1931</v>
      </c>
      <c r="D101" s="16" t="str">
        <f t="shared" ca="1" si="16"/>
        <v>神秘的女神护腕</v>
      </c>
      <c r="E101" s="16" t="str">
        <f t="shared" ca="1" si="12"/>
        <v>神秘的</v>
      </c>
      <c r="F101" s="16" t="str">
        <f t="shared" ca="1" si="13"/>
        <v>女神</v>
      </c>
      <c r="G101" s="16" t="str">
        <f t="shared" ca="1" si="14"/>
        <v>护腕</v>
      </c>
      <c r="H101" s="16" t="str">
        <f t="shared" si="19"/>
        <v>s</v>
      </c>
      <c r="I101" s="19" t="s">
        <v>21</v>
      </c>
      <c r="J101" s="3" t="s">
        <v>25</v>
      </c>
      <c r="K101" s="16">
        <f t="shared" si="17"/>
        <v>5</v>
      </c>
      <c r="L101" s="16">
        <f t="shared" si="18"/>
        <v>3</v>
      </c>
      <c r="M101" s="16">
        <f>[2]挂饰表!J101</f>
        <v>33</v>
      </c>
      <c r="N101" s="16">
        <f>[2]挂饰表!K101</f>
        <v>37</v>
      </c>
      <c r="O101" s="16">
        <f>[2]挂饰表!L101</f>
        <v>8</v>
      </c>
      <c r="P101" s="16">
        <f>[2]挂饰表!M101</f>
        <v>23</v>
      </c>
      <c r="Q101" s="16">
        <v>0</v>
      </c>
      <c r="R101" s="16">
        <f>[2]挂饰表!N101</f>
        <v>31</v>
      </c>
      <c r="S101" s="16">
        <f>[2]挂饰表!O101</f>
        <v>40</v>
      </c>
      <c r="T101" s="16">
        <f>[2]挂饰表!P101</f>
        <v>15</v>
      </c>
      <c r="U101" s="16">
        <f>[2]挂饰表!Q101</f>
        <v>14</v>
      </c>
      <c r="V101" s="20">
        <f>[2]挂饰表!R101</f>
        <v>2.7999999999999997E-2</v>
      </c>
      <c r="W101" s="20">
        <f>[2]挂饰表!S101</f>
        <v>0.03</v>
      </c>
      <c r="X101" s="20">
        <f>[2]挂饰表!T101</f>
        <v>1.7500000000000002E-2</v>
      </c>
      <c r="Y101" s="70">
        <f>[2]挂饰表!$I101</f>
        <v>0.08</v>
      </c>
      <c r="Z101" s="70">
        <f>[2]挂饰表!U101</f>
        <v>3.3816425120772986E-2</v>
      </c>
      <c r="AA101" s="70">
        <f>[2]挂饰表!V101</f>
        <v>3.3816425120772986E-2</v>
      </c>
      <c r="AB101" s="70">
        <f>[2]挂饰表!W101</f>
        <v>3.3816425120772986E-2</v>
      </c>
      <c r="AC101" s="70">
        <f>[2]挂饰表!X101</f>
        <v>3.3816425120772986E-2</v>
      </c>
      <c r="AD101" s="70">
        <f>[2]挂饰表!Y101</f>
        <v>0.17695473251028804</v>
      </c>
      <c r="AE101" s="70">
        <f>[2]挂饰表!Z101</f>
        <v>3.3816425120772986E-2</v>
      </c>
      <c r="AF101" s="70">
        <f>[2]挂饰表!AA101</f>
        <v>3.3816425120772986E-2</v>
      </c>
      <c r="AG101" s="70">
        <f t="shared" si="15"/>
        <v>6.4000000000000001E-2</v>
      </c>
      <c r="AH101" s="70">
        <f t="shared" si="15"/>
        <v>6.4000000000000001E-2</v>
      </c>
      <c r="AI101" s="70">
        <f t="shared" si="15"/>
        <v>6.4000000000000001E-2</v>
      </c>
      <c r="AJ101" s="70">
        <f t="shared" si="15"/>
        <v>6.4000000000000001E-2</v>
      </c>
      <c r="AK101" s="70">
        <f t="shared" si="15"/>
        <v>6.4000000000000001E-2</v>
      </c>
      <c r="AL101" s="71"/>
    </row>
    <row r="102" spans="2:38" ht="14.25" x14ac:dyDescent="0.2">
      <c r="B102" s="16">
        <v>100</v>
      </c>
      <c r="C102" s="16" t="str">
        <f t="shared" ca="1" si="11"/>
        <v>IC1928</v>
      </c>
      <c r="D102" s="16" t="str">
        <f t="shared" ca="1" si="16"/>
        <v>传说的白银项链</v>
      </c>
      <c r="E102" s="16" t="str">
        <f t="shared" ca="1" si="12"/>
        <v>传说的</v>
      </c>
      <c r="F102" s="16" t="str">
        <f t="shared" ca="1" si="13"/>
        <v>白银</v>
      </c>
      <c r="G102" s="16" t="str">
        <f t="shared" ca="1" si="14"/>
        <v>项链</v>
      </c>
      <c r="H102" s="16" t="str">
        <f t="shared" si="19"/>
        <v>s</v>
      </c>
      <c r="I102" s="19" t="s">
        <v>21</v>
      </c>
      <c r="J102" s="3" t="s">
        <v>25</v>
      </c>
      <c r="K102" s="16">
        <f t="shared" si="17"/>
        <v>5</v>
      </c>
      <c r="L102" s="16">
        <f t="shared" si="18"/>
        <v>4</v>
      </c>
      <c r="M102" s="16">
        <f>[2]挂饰表!J102</f>
        <v>44</v>
      </c>
      <c r="N102" s="16">
        <f>[2]挂饰表!K102</f>
        <v>49</v>
      </c>
      <c r="O102" s="16">
        <f>[2]挂饰表!L102</f>
        <v>11</v>
      </c>
      <c r="P102" s="16">
        <f>[2]挂饰表!M102</f>
        <v>30</v>
      </c>
      <c r="Q102" s="16">
        <v>0</v>
      </c>
      <c r="R102" s="16">
        <f>[2]挂饰表!N102</f>
        <v>42</v>
      </c>
      <c r="S102" s="16">
        <f>[2]挂饰表!O102</f>
        <v>53</v>
      </c>
      <c r="T102" s="16">
        <f>[2]挂饰表!P102</f>
        <v>21</v>
      </c>
      <c r="U102" s="16">
        <f>[2]挂饰表!Q102</f>
        <v>19</v>
      </c>
      <c r="V102" s="20">
        <f>[2]挂饰表!R102</f>
        <v>3.7999999999999999E-2</v>
      </c>
      <c r="W102" s="20">
        <f>[2]挂饰表!S102</f>
        <v>4.2000000000000003E-2</v>
      </c>
      <c r="X102" s="20">
        <f>[2]挂饰表!T102</f>
        <v>2.375E-2</v>
      </c>
      <c r="Y102" s="70">
        <f>[2]挂饰表!$I102</f>
        <v>0.08</v>
      </c>
      <c r="Z102" s="70">
        <f>[2]挂饰表!U102</f>
        <v>4.7619047619047672E-2</v>
      </c>
      <c r="AA102" s="70">
        <f>[2]挂饰表!V102</f>
        <v>4.7619047619047672E-2</v>
      </c>
      <c r="AB102" s="70">
        <f>[2]挂饰表!W102</f>
        <v>4.7619047619047672E-2</v>
      </c>
      <c r="AC102" s="70">
        <f>[2]挂饰表!X102</f>
        <v>4.7619047619047672E-2</v>
      </c>
      <c r="AD102" s="70">
        <f>[2]挂饰表!Y102</f>
        <v>0.22480620155038755</v>
      </c>
      <c r="AE102" s="70">
        <f>[2]挂饰表!Z102</f>
        <v>4.7619047619047672E-2</v>
      </c>
      <c r="AF102" s="70">
        <f>[2]挂饰表!AA102</f>
        <v>4.7619047619047672E-2</v>
      </c>
      <c r="AG102" s="70">
        <f t="shared" si="15"/>
        <v>6.4000000000000001E-2</v>
      </c>
      <c r="AH102" s="70">
        <f t="shared" si="15"/>
        <v>6.4000000000000001E-2</v>
      </c>
      <c r="AI102" s="70">
        <f t="shared" si="15"/>
        <v>6.4000000000000001E-2</v>
      </c>
      <c r="AJ102" s="70">
        <f t="shared" si="15"/>
        <v>6.4000000000000001E-2</v>
      </c>
      <c r="AK102" s="70">
        <f t="shared" si="15"/>
        <v>6.4000000000000001E-2</v>
      </c>
      <c r="AL102" s="71"/>
    </row>
    <row r="103" spans="2:38" ht="14.25" x14ac:dyDescent="0.2">
      <c r="B103" s="16">
        <v>101</v>
      </c>
      <c r="C103" s="16" t="str">
        <f t="shared" ca="1" si="11"/>
        <v>IC1778</v>
      </c>
      <c r="D103" s="16" t="str">
        <f t="shared" ca="1" si="16"/>
        <v>神秘的白银戒指</v>
      </c>
      <c r="E103" s="16" t="str">
        <f t="shared" ca="1" si="12"/>
        <v>神秘的</v>
      </c>
      <c r="F103" s="16" t="str">
        <f t="shared" ca="1" si="13"/>
        <v>白银</v>
      </c>
      <c r="G103" s="16" t="str">
        <f t="shared" ca="1" si="14"/>
        <v>戒指</v>
      </c>
      <c r="H103" s="16" t="str">
        <f t="shared" si="19"/>
        <v>s</v>
      </c>
      <c r="I103" s="19" t="s">
        <v>21</v>
      </c>
      <c r="J103" s="3" t="s">
        <v>25</v>
      </c>
      <c r="K103" s="16">
        <f t="shared" si="17"/>
        <v>5</v>
      </c>
      <c r="L103" s="16">
        <f t="shared" si="18"/>
        <v>5</v>
      </c>
      <c r="M103" s="16">
        <f>[2]挂饰表!J103</f>
        <v>56</v>
      </c>
      <c r="N103" s="16">
        <f>[2]挂饰表!K103</f>
        <v>62</v>
      </c>
      <c r="O103" s="16">
        <f>[2]挂饰表!L103</f>
        <v>14</v>
      </c>
      <c r="P103" s="16">
        <f>[2]挂饰表!M103</f>
        <v>38</v>
      </c>
      <c r="Q103" s="16">
        <v>0</v>
      </c>
      <c r="R103" s="16">
        <f>[2]挂饰表!N103</f>
        <v>52</v>
      </c>
      <c r="S103" s="16">
        <f>[2]挂饰表!O103</f>
        <v>67</v>
      </c>
      <c r="T103" s="16">
        <f>[2]挂饰表!P103</f>
        <v>26</v>
      </c>
      <c r="U103" s="16">
        <f>[2]挂饰表!Q103</f>
        <v>24</v>
      </c>
      <c r="V103" s="20">
        <f>[2]挂饰表!R103</f>
        <v>4.8000000000000001E-2</v>
      </c>
      <c r="W103" s="20">
        <f>[2]挂饰表!S103</f>
        <v>5.2000000000000005E-2</v>
      </c>
      <c r="X103" s="20">
        <f>[2]挂饰表!T103</f>
        <v>0.03</v>
      </c>
      <c r="Y103" s="70">
        <f>[2]挂饰表!$I103</f>
        <v>9.685714285714285E-2</v>
      </c>
      <c r="Z103" s="70">
        <f>[2]挂饰表!U103</f>
        <v>5.6603773584905648E-2</v>
      </c>
      <c r="AA103" s="70">
        <f>[2]挂饰表!V103</f>
        <v>5.6603773584905648E-2</v>
      </c>
      <c r="AB103" s="70">
        <f>[2]挂饰表!W103</f>
        <v>5.6603773584905648E-2</v>
      </c>
      <c r="AC103" s="70">
        <f>[2]挂饰表!X103</f>
        <v>5.6603773584905648E-2</v>
      </c>
      <c r="AD103" s="70">
        <f>[2]挂饰表!Y103</f>
        <v>0.26470588235294112</v>
      </c>
      <c r="AE103" s="70">
        <f>[2]挂饰表!Z103</f>
        <v>5.6603773584905648E-2</v>
      </c>
      <c r="AF103" s="70">
        <f>[2]挂饰表!AA103</f>
        <v>5.6603773584905648E-2</v>
      </c>
      <c r="AG103" s="70">
        <f t="shared" si="15"/>
        <v>7.7485714285714283E-2</v>
      </c>
      <c r="AH103" s="70">
        <f t="shared" si="15"/>
        <v>7.7485714285714283E-2</v>
      </c>
      <c r="AI103" s="70">
        <f t="shared" si="15"/>
        <v>7.7485714285714283E-2</v>
      </c>
      <c r="AJ103" s="70">
        <f t="shared" si="15"/>
        <v>7.7485714285714283E-2</v>
      </c>
      <c r="AK103" s="70">
        <f t="shared" si="15"/>
        <v>7.7485714285714283E-2</v>
      </c>
      <c r="AL103" s="71"/>
    </row>
    <row r="104" spans="2:38" ht="14.25" x14ac:dyDescent="0.2">
      <c r="B104" s="16">
        <v>102</v>
      </c>
      <c r="C104" s="16" t="str">
        <f t="shared" ca="1" si="11"/>
        <v>IC1934</v>
      </c>
      <c r="D104" s="16" t="str">
        <f t="shared" ca="1" si="16"/>
        <v>璀璨的精钢护腕</v>
      </c>
      <c r="E104" s="16" t="str">
        <f t="shared" ca="1" si="12"/>
        <v>璀璨的</v>
      </c>
      <c r="F104" s="16" t="str">
        <f t="shared" ca="1" si="13"/>
        <v>精钢</v>
      </c>
      <c r="G104" s="16" t="str">
        <f t="shared" ca="1" si="14"/>
        <v>护腕</v>
      </c>
      <c r="H104" s="16" t="str">
        <f t="shared" si="19"/>
        <v>s</v>
      </c>
      <c r="I104" s="19" t="s">
        <v>21</v>
      </c>
      <c r="J104" s="3" t="s">
        <v>25</v>
      </c>
      <c r="K104" s="16">
        <f t="shared" si="17"/>
        <v>5</v>
      </c>
      <c r="L104" s="16">
        <f t="shared" si="18"/>
        <v>6</v>
      </c>
      <c r="M104" s="16">
        <f>[2]挂饰表!J104</f>
        <v>67</v>
      </c>
      <c r="N104" s="16">
        <f>[2]挂饰表!K104</f>
        <v>74</v>
      </c>
      <c r="O104" s="16">
        <f>[2]挂饰表!L104</f>
        <v>17</v>
      </c>
      <c r="P104" s="16">
        <f>[2]挂饰表!M104</f>
        <v>46</v>
      </c>
      <c r="Q104" s="16">
        <v>0</v>
      </c>
      <c r="R104" s="16">
        <f>[2]挂饰表!N104</f>
        <v>63</v>
      </c>
      <c r="S104" s="16">
        <f>[2]挂饰表!O104</f>
        <v>80</v>
      </c>
      <c r="T104" s="16">
        <f>[2]挂饰表!P104</f>
        <v>31</v>
      </c>
      <c r="U104" s="16">
        <f>[2]挂饰表!Q104</f>
        <v>28</v>
      </c>
      <c r="V104" s="20">
        <f>[2]挂饰表!R104</f>
        <v>5.5999999999999994E-2</v>
      </c>
      <c r="W104" s="20">
        <f>[2]挂饰表!S104</f>
        <v>6.2E-2</v>
      </c>
      <c r="X104" s="20">
        <f>[2]挂饰表!T104</f>
        <v>3.5000000000000003E-2</v>
      </c>
      <c r="Y104" s="70">
        <f>[2]挂饰表!$I104</f>
        <v>0.11599999999999999</v>
      </c>
      <c r="Z104" s="70">
        <f>[2]挂饰表!U104</f>
        <v>6.5420560747663559E-2</v>
      </c>
      <c r="AA104" s="70">
        <f>[2]挂饰表!V104</f>
        <v>6.5420560747663559E-2</v>
      </c>
      <c r="AB104" s="70">
        <f>[2]挂饰表!W104</f>
        <v>6.5420560747663559E-2</v>
      </c>
      <c r="AC104" s="70">
        <f>[2]挂饰表!X104</f>
        <v>6.5420560747663559E-2</v>
      </c>
      <c r="AD104" s="70">
        <f>[2]挂饰表!Y104</f>
        <v>0.30069930069930073</v>
      </c>
      <c r="AE104" s="70">
        <f>[2]挂饰表!Z104</f>
        <v>6.5420560747663559E-2</v>
      </c>
      <c r="AF104" s="70">
        <f>[2]挂饰表!AA104</f>
        <v>6.5420560747663559E-2</v>
      </c>
      <c r="AG104" s="70">
        <f t="shared" si="15"/>
        <v>9.2799999999999994E-2</v>
      </c>
      <c r="AH104" s="70">
        <f t="shared" si="15"/>
        <v>9.2799999999999994E-2</v>
      </c>
      <c r="AI104" s="70">
        <f t="shared" si="15"/>
        <v>9.2799999999999994E-2</v>
      </c>
      <c r="AJ104" s="70">
        <f t="shared" si="15"/>
        <v>9.2799999999999994E-2</v>
      </c>
      <c r="AK104" s="70">
        <f t="shared" si="15"/>
        <v>9.2799999999999994E-2</v>
      </c>
      <c r="AL104" s="71"/>
    </row>
    <row r="105" spans="2:38" ht="14.25" x14ac:dyDescent="0.2">
      <c r="B105" s="16">
        <v>103</v>
      </c>
      <c r="C105" s="16" t="str">
        <f t="shared" ca="1" si="11"/>
        <v>IC1924</v>
      </c>
      <c r="D105" s="16" t="str">
        <f t="shared" ca="1" si="16"/>
        <v>神秘的遗迹项链</v>
      </c>
      <c r="E105" s="16" t="str">
        <f t="shared" ca="1" si="12"/>
        <v>神秘的</v>
      </c>
      <c r="F105" s="16" t="str">
        <f t="shared" ca="1" si="13"/>
        <v>遗迹</v>
      </c>
      <c r="G105" s="16" t="str">
        <f t="shared" ca="1" si="14"/>
        <v>项链</v>
      </c>
      <c r="H105" s="16" t="str">
        <f t="shared" si="19"/>
        <v>s</v>
      </c>
      <c r="I105" s="19" t="s">
        <v>21</v>
      </c>
      <c r="J105" s="3" t="s">
        <v>25</v>
      </c>
      <c r="K105" s="16">
        <f t="shared" si="17"/>
        <v>5</v>
      </c>
      <c r="L105" s="16">
        <f t="shared" si="18"/>
        <v>7</v>
      </c>
      <c r="M105" s="16">
        <f>[2]挂饰表!J105</f>
        <v>78</v>
      </c>
      <c r="N105" s="16">
        <f>[2]挂饰表!K105</f>
        <v>87</v>
      </c>
      <c r="O105" s="16">
        <f>[2]挂饰表!L105</f>
        <v>20</v>
      </c>
      <c r="P105" s="16">
        <f>[2]挂饰表!M105</f>
        <v>53</v>
      </c>
      <c r="Q105" s="16">
        <v>0</v>
      </c>
      <c r="R105" s="16">
        <f>[2]挂饰表!N105</f>
        <v>73</v>
      </c>
      <c r="S105" s="16">
        <f>[2]挂饰表!O105</f>
        <v>94</v>
      </c>
      <c r="T105" s="16">
        <f>[2]挂饰表!P105</f>
        <v>36</v>
      </c>
      <c r="U105" s="16">
        <f>[2]挂饰表!Q105</f>
        <v>33</v>
      </c>
      <c r="V105" s="20">
        <f>[2]挂饰表!R105</f>
        <v>6.6000000000000003E-2</v>
      </c>
      <c r="W105" s="20">
        <f>[2]挂饰表!S105</f>
        <v>7.2000000000000008E-2</v>
      </c>
      <c r="X105" s="20">
        <f>[2]挂饰表!T105</f>
        <v>4.1250000000000002E-2</v>
      </c>
      <c r="Y105" s="70">
        <f>[2]挂饰表!$I105</f>
        <v>0.13542857142857143</v>
      </c>
      <c r="Z105" s="70">
        <f>[2]挂饰表!U105</f>
        <v>7.8341013824884786E-2</v>
      </c>
      <c r="AA105" s="70">
        <f>[2]挂饰表!V105</f>
        <v>7.8341013824884786E-2</v>
      </c>
      <c r="AB105" s="70">
        <f>[2]挂饰表!W105</f>
        <v>7.8341013824884786E-2</v>
      </c>
      <c r="AC105" s="70">
        <f>[2]挂饰表!X105</f>
        <v>7.8341013824884786E-2</v>
      </c>
      <c r="AD105" s="70">
        <f>[2]挂饰表!Y105</f>
        <v>0.33554817275747506</v>
      </c>
      <c r="AE105" s="70">
        <f>[2]挂饰表!Z105</f>
        <v>7.8341013824884786E-2</v>
      </c>
      <c r="AF105" s="70">
        <f>[2]挂饰表!AA105</f>
        <v>7.8341013824884786E-2</v>
      </c>
      <c r="AG105" s="70">
        <f t="shared" si="15"/>
        <v>0.10834285714285714</v>
      </c>
      <c r="AH105" s="70">
        <f t="shared" si="15"/>
        <v>0.10834285714285714</v>
      </c>
      <c r="AI105" s="70">
        <f t="shared" si="15"/>
        <v>0.10834285714285714</v>
      </c>
      <c r="AJ105" s="70">
        <f t="shared" si="15"/>
        <v>0.10834285714285714</v>
      </c>
      <c r="AK105" s="70">
        <f t="shared" si="15"/>
        <v>0.10834285714285714</v>
      </c>
      <c r="AL105" s="71"/>
    </row>
    <row r="106" spans="2:38" ht="14.25" x14ac:dyDescent="0.2">
      <c r="B106" s="16">
        <v>104</v>
      </c>
      <c r="C106" s="16" t="str">
        <f t="shared" ca="1" si="11"/>
        <v>IC1902</v>
      </c>
      <c r="D106" s="16" t="str">
        <f t="shared" ca="1" si="16"/>
        <v>璀璨的水晶戒指</v>
      </c>
      <c r="E106" s="16" t="str">
        <f t="shared" ca="1" si="12"/>
        <v>璀璨的</v>
      </c>
      <c r="F106" s="16" t="str">
        <f t="shared" ca="1" si="13"/>
        <v>水晶</v>
      </c>
      <c r="G106" s="16" t="str">
        <f t="shared" ca="1" si="14"/>
        <v>戒指</v>
      </c>
      <c r="H106" s="16" t="str">
        <f t="shared" si="19"/>
        <v>s</v>
      </c>
      <c r="I106" s="19" t="s">
        <v>21</v>
      </c>
      <c r="J106" s="3" t="s">
        <v>25</v>
      </c>
      <c r="K106" s="16">
        <f t="shared" si="17"/>
        <v>5</v>
      </c>
      <c r="L106" s="16">
        <f t="shared" si="18"/>
        <v>8</v>
      </c>
      <c r="M106" s="16">
        <f>[2]挂饰表!J106</f>
        <v>89</v>
      </c>
      <c r="N106" s="16">
        <f>[2]挂饰表!K106</f>
        <v>99</v>
      </c>
      <c r="O106" s="16">
        <f>[2]挂饰表!L106</f>
        <v>23</v>
      </c>
      <c r="P106" s="16">
        <f>[2]挂饰表!M106</f>
        <v>61</v>
      </c>
      <c r="Q106" s="16">
        <v>0</v>
      </c>
      <c r="R106" s="16">
        <f>[2]挂饰表!N106</f>
        <v>84</v>
      </c>
      <c r="S106" s="16">
        <f>[2]挂饰表!O106</f>
        <v>107</v>
      </c>
      <c r="T106" s="16">
        <f>[2]挂饰表!P106</f>
        <v>42</v>
      </c>
      <c r="U106" s="16">
        <f>[2]挂饰表!Q106</f>
        <v>38</v>
      </c>
      <c r="V106" s="20">
        <f>[2]挂饰表!R106</f>
        <v>7.5999999999999998E-2</v>
      </c>
      <c r="W106" s="20">
        <f>[2]挂饰表!S106</f>
        <v>8.4000000000000005E-2</v>
      </c>
      <c r="X106" s="20">
        <f>[2]挂饰表!T106</f>
        <v>4.7500000000000001E-2</v>
      </c>
      <c r="Y106" s="70">
        <f>[2]挂饰表!$I106</f>
        <v>0.15514285714285714</v>
      </c>
      <c r="Z106" s="70">
        <f>[2]挂饰表!U106</f>
        <v>8.6757990867579959E-2</v>
      </c>
      <c r="AA106" s="70">
        <f>[2]挂饰表!V106</f>
        <v>8.6757990867579959E-2</v>
      </c>
      <c r="AB106" s="70">
        <f>[2]挂饰表!W106</f>
        <v>8.6757990867579959E-2</v>
      </c>
      <c r="AC106" s="70">
        <f>[2]挂饰表!X106</f>
        <v>8.6757990867579959E-2</v>
      </c>
      <c r="AD106" s="70">
        <f>[2]挂饰表!Y106</f>
        <v>0.36507936507936511</v>
      </c>
      <c r="AE106" s="70">
        <f>[2]挂饰表!Z106</f>
        <v>8.6757990867579959E-2</v>
      </c>
      <c r="AF106" s="70">
        <f>[2]挂饰表!AA106</f>
        <v>8.6757990867579959E-2</v>
      </c>
      <c r="AG106" s="70">
        <f t="shared" si="15"/>
        <v>0.12411428571428572</v>
      </c>
      <c r="AH106" s="70">
        <f t="shared" si="15"/>
        <v>0.12411428571428572</v>
      </c>
      <c r="AI106" s="70">
        <f t="shared" si="15"/>
        <v>0.12411428571428572</v>
      </c>
      <c r="AJ106" s="70">
        <f t="shared" si="15"/>
        <v>0.12411428571428572</v>
      </c>
      <c r="AK106" s="70">
        <f t="shared" si="15"/>
        <v>0.12411428571428572</v>
      </c>
      <c r="AL106" s="71"/>
    </row>
    <row r="107" spans="2:38" ht="14.25" x14ac:dyDescent="0.2">
      <c r="B107" s="16">
        <v>105</v>
      </c>
      <c r="C107" s="16" t="str">
        <f t="shared" ca="1" si="11"/>
        <v>IC1779</v>
      </c>
      <c r="D107" s="16" t="str">
        <f t="shared" ca="1" si="16"/>
        <v>拉风的遗迹戒指</v>
      </c>
      <c r="E107" s="16" t="str">
        <f t="shared" ca="1" si="12"/>
        <v>拉风的</v>
      </c>
      <c r="F107" s="16" t="str">
        <f t="shared" ca="1" si="13"/>
        <v>遗迹</v>
      </c>
      <c r="G107" s="16" t="str">
        <f t="shared" ca="1" si="14"/>
        <v>戒指</v>
      </c>
      <c r="H107" s="16" t="str">
        <f t="shared" si="19"/>
        <v>a</v>
      </c>
      <c r="I107" s="19" t="s">
        <v>21</v>
      </c>
      <c r="J107" s="3" t="s">
        <v>25</v>
      </c>
      <c r="K107" s="16">
        <f t="shared" si="17"/>
        <v>5</v>
      </c>
      <c r="L107" s="16">
        <f t="shared" si="18"/>
        <v>1</v>
      </c>
      <c r="M107" s="16">
        <f>[2]挂饰表!J107</f>
        <v>8</v>
      </c>
      <c r="N107" s="16">
        <f>[2]挂饰表!K107</f>
        <v>13</v>
      </c>
      <c r="O107" s="16">
        <f>[2]挂饰表!L107</f>
        <v>3</v>
      </c>
      <c r="P107" s="16">
        <f>[2]挂饰表!M107</f>
        <v>8</v>
      </c>
      <c r="Q107" s="16">
        <v>0</v>
      </c>
      <c r="R107" s="16">
        <f>[2]挂饰表!N107</f>
        <v>11</v>
      </c>
      <c r="S107" s="16">
        <f>[2]挂饰表!O107</f>
        <v>14</v>
      </c>
      <c r="T107" s="16">
        <f>[2]挂饰表!P107</f>
        <v>5</v>
      </c>
      <c r="U107" s="16">
        <f>[2]挂饰表!Q107</f>
        <v>5</v>
      </c>
      <c r="V107" s="20">
        <f>[2]挂饰表!R107</f>
        <v>0.01</v>
      </c>
      <c r="W107" s="20">
        <f>[2]挂饰表!S107</f>
        <v>0.01</v>
      </c>
      <c r="X107" s="20">
        <f>[2]挂饰表!T107</f>
        <v>6.2500000000000003E-3</v>
      </c>
      <c r="Y107" s="70">
        <f>[2]挂饰表!$I107</f>
        <v>0.08</v>
      </c>
      <c r="Z107" s="70">
        <f>[2]挂饰表!U107</f>
        <v>1.4778325123152691E-2</v>
      </c>
      <c r="AA107" s="70">
        <f>[2]挂饰表!V107</f>
        <v>1.4778325123152691E-2</v>
      </c>
      <c r="AB107" s="70">
        <f>[2]挂饰表!W107</f>
        <v>1.4778325123152691E-2</v>
      </c>
      <c r="AC107" s="70">
        <f>[2]挂饰表!X107</f>
        <v>1.4778325123152691E-2</v>
      </c>
      <c r="AD107" s="70">
        <f>[2]挂饰表!Y107</f>
        <v>7.407407407407407E-2</v>
      </c>
      <c r="AE107" s="70">
        <f>[2]挂饰表!Z107</f>
        <v>1.4778325123152691E-2</v>
      </c>
      <c r="AF107" s="70">
        <f>[2]挂饰表!AA107</f>
        <v>1.4778325123152691E-2</v>
      </c>
      <c r="AG107" s="70">
        <f t="shared" si="15"/>
        <v>6.4000000000000001E-2</v>
      </c>
      <c r="AH107" s="70">
        <f t="shared" si="15"/>
        <v>6.4000000000000001E-2</v>
      </c>
      <c r="AI107" s="70">
        <f t="shared" si="15"/>
        <v>6.4000000000000001E-2</v>
      </c>
      <c r="AJ107" s="70">
        <f t="shared" si="15"/>
        <v>6.4000000000000001E-2</v>
      </c>
      <c r="AK107" s="70">
        <f t="shared" si="15"/>
        <v>6.4000000000000001E-2</v>
      </c>
      <c r="AL107" s="71"/>
    </row>
    <row r="108" spans="2:38" ht="14.25" x14ac:dyDescent="0.2">
      <c r="B108" s="16">
        <v>106</v>
      </c>
      <c r="C108" s="16" t="str">
        <f t="shared" ca="1" si="11"/>
        <v>IC1882</v>
      </c>
      <c r="D108" s="16" t="str">
        <f t="shared" ca="1" si="16"/>
        <v>犀利的卡尼亚项链</v>
      </c>
      <c r="E108" s="16" t="str">
        <f t="shared" ca="1" si="12"/>
        <v>犀利的</v>
      </c>
      <c r="F108" s="16" t="str">
        <f t="shared" ca="1" si="13"/>
        <v>卡尼亚</v>
      </c>
      <c r="G108" s="16" t="str">
        <f t="shared" ca="1" si="14"/>
        <v>项链</v>
      </c>
      <c r="H108" s="16" t="str">
        <f t="shared" si="19"/>
        <v>a</v>
      </c>
      <c r="I108" s="19" t="s">
        <v>21</v>
      </c>
      <c r="J108" s="3" t="s">
        <v>25</v>
      </c>
      <c r="K108" s="16">
        <f t="shared" si="17"/>
        <v>5</v>
      </c>
      <c r="L108" s="16">
        <f t="shared" si="18"/>
        <v>2</v>
      </c>
      <c r="M108" s="16">
        <f>[2]挂饰表!J108</f>
        <v>16</v>
      </c>
      <c r="N108" s="16">
        <f>[2]挂饰表!K108</f>
        <v>27</v>
      </c>
      <c r="O108" s="16">
        <f>[2]挂饰表!L108</f>
        <v>6</v>
      </c>
      <c r="P108" s="16">
        <f>[2]挂饰表!M108</f>
        <v>17</v>
      </c>
      <c r="Q108" s="16">
        <v>0</v>
      </c>
      <c r="R108" s="16">
        <f>[2]挂饰表!N108</f>
        <v>23</v>
      </c>
      <c r="S108" s="16">
        <f>[2]挂饰表!O108</f>
        <v>29</v>
      </c>
      <c r="T108" s="16">
        <f>[2]挂饰表!P108</f>
        <v>11</v>
      </c>
      <c r="U108" s="16">
        <f>[2]挂饰表!Q108</f>
        <v>10</v>
      </c>
      <c r="V108" s="20">
        <f>[2]挂饰表!R108</f>
        <v>0.02</v>
      </c>
      <c r="W108" s="20">
        <f>[2]挂饰表!S108</f>
        <v>2.2000000000000002E-2</v>
      </c>
      <c r="X108" s="20">
        <f>[2]挂饰表!T108</f>
        <v>1.2500000000000001E-2</v>
      </c>
      <c r="Y108" s="70">
        <f>[2]挂饰表!$I108</f>
        <v>0.08</v>
      </c>
      <c r="Z108" s="70">
        <f>[2]挂饰表!U108</f>
        <v>2.4390243902439046E-2</v>
      </c>
      <c r="AA108" s="70">
        <f>[2]挂饰表!V108</f>
        <v>2.4390243902439046E-2</v>
      </c>
      <c r="AB108" s="70">
        <f>[2]挂饰表!W108</f>
        <v>2.4390243902439046E-2</v>
      </c>
      <c r="AC108" s="70">
        <f>[2]挂饰表!X108</f>
        <v>2.4390243902439046E-2</v>
      </c>
      <c r="AD108" s="70">
        <f>[2]挂饰表!Y108</f>
        <v>0.13793103448275867</v>
      </c>
      <c r="AE108" s="70">
        <f>[2]挂饰表!Z108</f>
        <v>2.4390243902439046E-2</v>
      </c>
      <c r="AF108" s="70">
        <f>[2]挂饰表!AA108</f>
        <v>2.4390243902439046E-2</v>
      </c>
      <c r="AG108" s="70">
        <f t="shared" si="15"/>
        <v>6.4000000000000001E-2</v>
      </c>
      <c r="AH108" s="70">
        <f t="shared" si="15"/>
        <v>6.4000000000000001E-2</v>
      </c>
      <c r="AI108" s="70">
        <f t="shared" si="15"/>
        <v>6.4000000000000001E-2</v>
      </c>
      <c r="AJ108" s="70">
        <f t="shared" si="15"/>
        <v>6.4000000000000001E-2</v>
      </c>
      <c r="AK108" s="70">
        <f t="shared" si="15"/>
        <v>6.4000000000000001E-2</v>
      </c>
      <c r="AL108" s="71"/>
    </row>
    <row r="109" spans="2:38" ht="14.25" x14ac:dyDescent="0.2">
      <c r="B109" s="16">
        <v>107</v>
      </c>
      <c r="C109" s="16" t="str">
        <f t="shared" ca="1" si="11"/>
        <v>IC1873</v>
      </c>
      <c r="D109" s="16" t="str">
        <f t="shared" ca="1" si="16"/>
        <v>犀利的混乱护腕</v>
      </c>
      <c r="E109" s="16" t="str">
        <f t="shared" ca="1" si="12"/>
        <v>犀利的</v>
      </c>
      <c r="F109" s="16" t="str">
        <f t="shared" ca="1" si="13"/>
        <v>混乱</v>
      </c>
      <c r="G109" s="16" t="str">
        <f t="shared" ca="1" si="14"/>
        <v>护腕</v>
      </c>
      <c r="H109" s="16" t="str">
        <f t="shared" si="19"/>
        <v>a</v>
      </c>
      <c r="I109" s="19" t="s">
        <v>21</v>
      </c>
      <c r="J109" s="3" t="s">
        <v>25</v>
      </c>
      <c r="K109" s="16">
        <f t="shared" si="17"/>
        <v>5</v>
      </c>
      <c r="L109" s="16">
        <f t="shared" si="18"/>
        <v>3</v>
      </c>
      <c r="M109" s="16">
        <f>[2]挂饰表!J109</f>
        <v>25</v>
      </c>
      <c r="N109" s="16">
        <f>[2]挂饰表!K109</f>
        <v>41</v>
      </c>
      <c r="O109" s="16">
        <f>[2]挂饰表!L109</f>
        <v>9</v>
      </c>
      <c r="P109" s="16">
        <f>[2]挂饰表!M109</f>
        <v>25</v>
      </c>
      <c r="Q109" s="16">
        <v>0</v>
      </c>
      <c r="R109" s="16">
        <f>[2]挂饰表!N109</f>
        <v>35</v>
      </c>
      <c r="S109" s="16">
        <f>[2]挂饰表!O109</f>
        <v>44</v>
      </c>
      <c r="T109" s="16">
        <f>[2]挂饰表!P109</f>
        <v>17</v>
      </c>
      <c r="U109" s="16">
        <f>[2]挂饰表!Q109</f>
        <v>16</v>
      </c>
      <c r="V109" s="20">
        <f>[2]挂饰表!R109</f>
        <v>3.2000000000000001E-2</v>
      </c>
      <c r="W109" s="20">
        <f>[2]挂饰表!S109</f>
        <v>3.4000000000000002E-2</v>
      </c>
      <c r="X109" s="20">
        <f>[2]挂饰表!T109</f>
        <v>0.02</v>
      </c>
      <c r="Y109" s="70">
        <f>[2]挂饰表!$I109</f>
        <v>0.08</v>
      </c>
      <c r="Z109" s="70">
        <f>[2]挂饰表!U109</f>
        <v>3.8461538461538436E-2</v>
      </c>
      <c r="AA109" s="70">
        <f>[2]挂饰表!V109</f>
        <v>3.8461538461538436E-2</v>
      </c>
      <c r="AB109" s="70">
        <f>[2]挂饰表!W109</f>
        <v>3.8461538461538436E-2</v>
      </c>
      <c r="AC109" s="70">
        <f>[2]挂饰表!X109</f>
        <v>3.8461538461538436E-2</v>
      </c>
      <c r="AD109" s="70">
        <f>[2]挂饰表!Y109</f>
        <v>0.19354838709677424</v>
      </c>
      <c r="AE109" s="70">
        <f>[2]挂饰表!Z109</f>
        <v>3.8461538461538436E-2</v>
      </c>
      <c r="AF109" s="70">
        <f>[2]挂饰表!AA109</f>
        <v>3.8461538461538436E-2</v>
      </c>
      <c r="AG109" s="70">
        <f t="shared" si="15"/>
        <v>6.4000000000000001E-2</v>
      </c>
      <c r="AH109" s="70">
        <f t="shared" si="15"/>
        <v>6.4000000000000001E-2</v>
      </c>
      <c r="AI109" s="70">
        <f t="shared" si="15"/>
        <v>6.4000000000000001E-2</v>
      </c>
      <c r="AJ109" s="70">
        <f t="shared" si="15"/>
        <v>6.4000000000000001E-2</v>
      </c>
      <c r="AK109" s="70">
        <f t="shared" si="15"/>
        <v>6.4000000000000001E-2</v>
      </c>
      <c r="AL109" s="71"/>
    </row>
    <row r="110" spans="2:38" ht="14.25" x14ac:dyDescent="0.2">
      <c r="B110" s="16">
        <v>108</v>
      </c>
      <c r="C110" s="16" t="str">
        <f t="shared" ca="1" si="11"/>
        <v>IC1931</v>
      </c>
      <c r="D110" s="16" t="str">
        <f t="shared" ca="1" si="16"/>
        <v>闪耀的精钢护腕</v>
      </c>
      <c r="E110" s="16" t="str">
        <f t="shared" ca="1" si="12"/>
        <v>闪耀的</v>
      </c>
      <c r="F110" s="16" t="str">
        <f t="shared" ca="1" si="13"/>
        <v>精钢</v>
      </c>
      <c r="G110" s="16" t="str">
        <f t="shared" ca="1" si="14"/>
        <v>护腕</v>
      </c>
      <c r="H110" s="16" t="str">
        <f t="shared" si="19"/>
        <v>a</v>
      </c>
      <c r="I110" s="19" t="s">
        <v>21</v>
      </c>
      <c r="J110" s="3" t="s">
        <v>25</v>
      </c>
      <c r="K110" s="16">
        <f t="shared" si="17"/>
        <v>5</v>
      </c>
      <c r="L110" s="16">
        <f t="shared" si="18"/>
        <v>4</v>
      </c>
      <c r="M110" s="16">
        <f>[2]挂饰表!J110</f>
        <v>33</v>
      </c>
      <c r="N110" s="16">
        <f>[2]挂饰表!K110</f>
        <v>55</v>
      </c>
      <c r="O110" s="16">
        <f>[2]挂饰表!L110</f>
        <v>12</v>
      </c>
      <c r="P110" s="16">
        <f>[2]挂饰表!M110</f>
        <v>34</v>
      </c>
      <c r="Q110" s="16">
        <v>0</v>
      </c>
      <c r="R110" s="16">
        <f>[2]挂饰表!N110</f>
        <v>46</v>
      </c>
      <c r="S110" s="16">
        <f>[2]挂饰表!O110</f>
        <v>59</v>
      </c>
      <c r="T110" s="16">
        <f>[2]挂饰表!P110</f>
        <v>23</v>
      </c>
      <c r="U110" s="16">
        <f>[2]挂饰表!Q110</f>
        <v>21</v>
      </c>
      <c r="V110" s="20">
        <f>[2]挂饰表!R110</f>
        <v>4.2000000000000003E-2</v>
      </c>
      <c r="W110" s="20">
        <f>[2]挂饰表!S110</f>
        <v>4.5999999999999999E-2</v>
      </c>
      <c r="X110" s="20">
        <f>[2]挂饰表!T110</f>
        <v>2.6249999999999999E-2</v>
      </c>
      <c r="Y110" s="70">
        <f>[2]挂饰表!$I110</f>
        <v>8.085714285714285E-2</v>
      </c>
      <c r="Z110" s="70">
        <f>[2]挂饰表!U110</f>
        <v>5.2132701421800931E-2</v>
      </c>
      <c r="AA110" s="70">
        <f>[2]挂饰表!V110</f>
        <v>5.2132701421800931E-2</v>
      </c>
      <c r="AB110" s="70">
        <f>[2]挂饰表!W110</f>
        <v>5.2132701421800931E-2</v>
      </c>
      <c r="AC110" s="70">
        <f>[2]挂饰表!X110</f>
        <v>5.2132701421800931E-2</v>
      </c>
      <c r="AD110" s="70">
        <f>[2]挂饰表!Y110</f>
        <v>0.24242424242424243</v>
      </c>
      <c r="AE110" s="70">
        <f>[2]挂饰表!Z110</f>
        <v>5.2132701421800931E-2</v>
      </c>
      <c r="AF110" s="70">
        <f>[2]挂饰表!AA110</f>
        <v>5.2132701421800931E-2</v>
      </c>
      <c r="AG110" s="70">
        <f t="shared" si="15"/>
        <v>6.4685714285714277E-2</v>
      </c>
      <c r="AH110" s="70">
        <f t="shared" si="15"/>
        <v>6.4685714285714277E-2</v>
      </c>
      <c r="AI110" s="70">
        <f t="shared" si="15"/>
        <v>6.4685714285714277E-2</v>
      </c>
      <c r="AJ110" s="70">
        <f t="shared" si="15"/>
        <v>6.4685714285714277E-2</v>
      </c>
      <c r="AK110" s="70">
        <f t="shared" si="15"/>
        <v>6.4685714285714277E-2</v>
      </c>
      <c r="AL110" s="71"/>
    </row>
    <row r="111" spans="2:38" ht="14.25" x14ac:dyDescent="0.2">
      <c r="B111" s="16">
        <v>109</v>
      </c>
      <c r="C111" s="16" t="str">
        <f t="shared" ca="1" si="11"/>
        <v>IC1852</v>
      </c>
      <c r="D111" s="16" t="str">
        <f t="shared" ca="1" si="16"/>
        <v>犀利的虚幻戒指</v>
      </c>
      <c r="E111" s="16" t="str">
        <f t="shared" ca="1" si="12"/>
        <v>犀利的</v>
      </c>
      <c r="F111" s="16" t="str">
        <f t="shared" ca="1" si="13"/>
        <v>虚幻</v>
      </c>
      <c r="G111" s="16" t="str">
        <f t="shared" ca="1" si="14"/>
        <v>戒指</v>
      </c>
      <c r="H111" s="16" t="str">
        <f t="shared" si="19"/>
        <v>a</v>
      </c>
      <c r="I111" s="19" t="s">
        <v>21</v>
      </c>
      <c r="J111" s="3" t="s">
        <v>25</v>
      </c>
      <c r="K111" s="16">
        <f t="shared" si="17"/>
        <v>5</v>
      </c>
      <c r="L111" s="16">
        <f t="shared" si="18"/>
        <v>5</v>
      </c>
      <c r="M111" s="16">
        <f>[2]挂饰表!J111</f>
        <v>42</v>
      </c>
      <c r="N111" s="16">
        <f>[2]挂饰表!K111</f>
        <v>69</v>
      </c>
      <c r="O111" s="16">
        <f>[2]挂饰表!L111</f>
        <v>16</v>
      </c>
      <c r="P111" s="16">
        <f>[2]挂饰表!M111</f>
        <v>42</v>
      </c>
      <c r="Q111" s="16">
        <v>0</v>
      </c>
      <c r="R111" s="16">
        <f>[2]挂饰表!N111</f>
        <v>58</v>
      </c>
      <c r="S111" s="16">
        <f>[2]挂饰表!O111</f>
        <v>74</v>
      </c>
      <c r="T111" s="16">
        <f>[2]挂饰表!P111</f>
        <v>29</v>
      </c>
      <c r="U111" s="16">
        <f>[2]挂饰表!Q111</f>
        <v>26</v>
      </c>
      <c r="V111" s="20">
        <f>[2]挂饰表!R111</f>
        <v>5.2000000000000005E-2</v>
      </c>
      <c r="W111" s="20">
        <f>[2]挂饰表!S111</f>
        <v>5.7999999999999996E-2</v>
      </c>
      <c r="X111" s="20">
        <f>[2]挂饰表!T111</f>
        <v>3.2500000000000001E-2</v>
      </c>
      <c r="Y111" s="70">
        <f>[2]挂饰表!$I111</f>
        <v>0.1017142857142857</v>
      </c>
      <c r="Z111" s="70">
        <f>[2]挂饰表!U111</f>
        <v>6.1032863849765251E-2</v>
      </c>
      <c r="AA111" s="70">
        <f>[2]挂饰表!V111</f>
        <v>6.1032863849765251E-2</v>
      </c>
      <c r="AB111" s="70">
        <f>[2]挂饰表!W111</f>
        <v>6.1032863849765251E-2</v>
      </c>
      <c r="AC111" s="70">
        <f>[2]挂饰表!X111</f>
        <v>6.1032863849765251E-2</v>
      </c>
      <c r="AD111" s="70">
        <f>[2]挂饰表!Y111</f>
        <v>0.2857142857142857</v>
      </c>
      <c r="AE111" s="70">
        <f>[2]挂饰表!Z111</f>
        <v>6.1032863849765251E-2</v>
      </c>
      <c r="AF111" s="70">
        <f>[2]挂饰表!AA111</f>
        <v>6.1032863849765251E-2</v>
      </c>
      <c r="AG111" s="70">
        <f t="shared" si="15"/>
        <v>8.1371428571428567E-2</v>
      </c>
      <c r="AH111" s="70">
        <f t="shared" si="15"/>
        <v>8.1371428571428567E-2</v>
      </c>
      <c r="AI111" s="70">
        <f t="shared" si="15"/>
        <v>8.1371428571428567E-2</v>
      </c>
      <c r="AJ111" s="70">
        <f t="shared" si="15"/>
        <v>8.1371428571428567E-2</v>
      </c>
      <c r="AK111" s="70">
        <f t="shared" si="15"/>
        <v>8.1371428571428567E-2</v>
      </c>
      <c r="AL111" s="71"/>
    </row>
    <row r="112" spans="2:38" ht="14.25" x14ac:dyDescent="0.2">
      <c r="B112" s="16">
        <v>110</v>
      </c>
      <c r="C112" s="16" t="str">
        <f t="shared" ca="1" si="11"/>
        <v>IC1928</v>
      </c>
      <c r="D112" s="16" t="str">
        <f t="shared" ca="1" si="16"/>
        <v>闪耀的晨曦项链</v>
      </c>
      <c r="E112" s="16" t="str">
        <f t="shared" ca="1" si="12"/>
        <v>闪耀的</v>
      </c>
      <c r="F112" s="16" t="str">
        <f t="shared" ca="1" si="13"/>
        <v>晨曦</v>
      </c>
      <c r="G112" s="16" t="str">
        <f t="shared" ca="1" si="14"/>
        <v>项链</v>
      </c>
      <c r="H112" s="16" t="str">
        <f t="shared" si="19"/>
        <v>a</v>
      </c>
      <c r="I112" s="19" t="s">
        <v>21</v>
      </c>
      <c r="J112" s="3" t="s">
        <v>25</v>
      </c>
      <c r="K112" s="16">
        <f t="shared" si="17"/>
        <v>5</v>
      </c>
      <c r="L112" s="16">
        <f t="shared" si="18"/>
        <v>6</v>
      </c>
      <c r="M112" s="16">
        <f>[2]挂饰表!J112</f>
        <v>50</v>
      </c>
      <c r="N112" s="16">
        <f>[2]挂饰表!K112</f>
        <v>83</v>
      </c>
      <c r="O112" s="16">
        <f>[2]挂饰表!L112</f>
        <v>19</v>
      </c>
      <c r="P112" s="16">
        <f>[2]挂饰表!M112</f>
        <v>51</v>
      </c>
      <c r="Q112" s="16">
        <v>0</v>
      </c>
      <c r="R112" s="16">
        <f>[2]挂饰表!N112</f>
        <v>70</v>
      </c>
      <c r="S112" s="16">
        <f>[2]挂饰表!O112</f>
        <v>89</v>
      </c>
      <c r="T112" s="16">
        <f>[2]挂饰表!P112</f>
        <v>35</v>
      </c>
      <c r="U112" s="16">
        <f>[2]挂饰表!Q112</f>
        <v>32</v>
      </c>
      <c r="V112" s="20">
        <f>[2]挂饰表!R112</f>
        <v>6.4000000000000001E-2</v>
      </c>
      <c r="W112" s="20">
        <f>[2]挂饰表!S112</f>
        <v>7.0000000000000007E-2</v>
      </c>
      <c r="X112" s="20">
        <f>[2]挂饰表!T112</f>
        <v>0.04</v>
      </c>
      <c r="Y112" s="70">
        <f>[2]挂饰表!$I112</f>
        <v>0.12257142857142858</v>
      </c>
      <c r="Z112" s="70">
        <f>[2]挂饰表!U112</f>
        <v>7.407407407407407E-2</v>
      </c>
      <c r="AA112" s="70">
        <f>[2]挂饰表!V112</f>
        <v>7.407407407407407E-2</v>
      </c>
      <c r="AB112" s="70">
        <f>[2]挂饰表!W112</f>
        <v>7.407407407407407E-2</v>
      </c>
      <c r="AC112" s="70">
        <f>[2]挂饰表!X112</f>
        <v>7.407407407407407E-2</v>
      </c>
      <c r="AD112" s="70">
        <f>[2]挂饰表!Y112</f>
        <v>0.32432432432432434</v>
      </c>
      <c r="AE112" s="70">
        <f>[2]挂饰表!Z112</f>
        <v>7.407407407407407E-2</v>
      </c>
      <c r="AF112" s="70">
        <f>[2]挂饰表!AA112</f>
        <v>7.407407407407407E-2</v>
      </c>
      <c r="AG112" s="70">
        <f t="shared" si="15"/>
        <v>9.805714285714287E-2</v>
      </c>
      <c r="AH112" s="70">
        <f t="shared" si="15"/>
        <v>9.805714285714287E-2</v>
      </c>
      <c r="AI112" s="70">
        <f t="shared" si="15"/>
        <v>9.805714285714287E-2</v>
      </c>
      <c r="AJ112" s="70">
        <f t="shared" si="15"/>
        <v>9.805714285714287E-2</v>
      </c>
      <c r="AK112" s="70">
        <f t="shared" si="15"/>
        <v>9.805714285714287E-2</v>
      </c>
      <c r="AL112" s="71"/>
    </row>
    <row r="113" spans="2:38" ht="14.25" x14ac:dyDescent="0.2">
      <c r="B113" s="16">
        <v>111</v>
      </c>
      <c r="C113" s="16" t="str">
        <f t="shared" ca="1" si="11"/>
        <v>IC1878</v>
      </c>
      <c r="D113" s="16" t="str">
        <f t="shared" ca="1" si="16"/>
        <v>犀利的虚幻项链</v>
      </c>
      <c r="E113" s="16" t="str">
        <f t="shared" ca="1" si="12"/>
        <v>犀利的</v>
      </c>
      <c r="F113" s="16" t="str">
        <f t="shared" ca="1" si="13"/>
        <v>虚幻</v>
      </c>
      <c r="G113" s="16" t="str">
        <f t="shared" ca="1" si="14"/>
        <v>项链</v>
      </c>
      <c r="H113" s="16" t="str">
        <f t="shared" si="19"/>
        <v>a</v>
      </c>
      <c r="I113" s="19" t="s">
        <v>21</v>
      </c>
      <c r="J113" s="3" t="s">
        <v>25</v>
      </c>
      <c r="K113" s="16">
        <f t="shared" si="17"/>
        <v>5</v>
      </c>
      <c r="L113" s="16">
        <f t="shared" si="18"/>
        <v>7</v>
      </c>
      <c r="M113" s="16">
        <f>[2]挂饰表!J113</f>
        <v>58</v>
      </c>
      <c r="N113" s="16">
        <f>[2]挂饰表!K113</f>
        <v>97</v>
      </c>
      <c r="O113" s="16">
        <f>[2]挂饰表!L113</f>
        <v>22</v>
      </c>
      <c r="P113" s="16">
        <f>[2]挂饰表!M113</f>
        <v>59</v>
      </c>
      <c r="Q113" s="16">
        <v>0</v>
      </c>
      <c r="R113" s="16">
        <f>[2]挂饰表!N113</f>
        <v>82</v>
      </c>
      <c r="S113" s="16">
        <f>[2]挂饰表!O113</f>
        <v>104</v>
      </c>
      <c r="T113" s="16">
        <f>[2]挂饰表!P113</f>
        <v>41</v>
      </c>
      <c r="U113" s="16">
        <f>[2]挂饰表!Q113</f>
        <v>37</v>
      </c>
      <c r="V113" s="20">
        <f>[2]挂饰表!R113</f>
        <v>7.400000000000001E-2</v>
      </c>
      <c r="W113" s="20">
        <f>[2]挂饰表!S113</f>
        <v>8.199999999999999E-2</v>
      </c>
      <c r="X113" s="20">
        <f>[2]挂饰表!T113</f>
        <v>4.6249999999999999E-2</v>
      </c>
      <c r="Y113" s="70">
        <f>[2]挂饰表!$I113</f>
        <v>0.14285714285714288</v>
      </c>
      <c r="Z113" s="70">
        <f>[2]挂饰表!U113</f>
        <v>8.6757990867579959E-2</v>
      </c>
      <c r="AA113" s="70">
        <f>[2]挂饰表!V113</f>
        <v>8.6757990867579959E-2</v>
      </c>
      <c r="AB113" s="70">
        <f>[2]挂饰表!W113</f>
        <v>8.6757990867579959E-2</v>
      </c>
      <c r="AC113" s="70">
        <f>[2]挂饰表!X113</f>
        <v>8.6757990867579959E-2</v>
      </c>
      <c r="AD113" s="70">
        <f>[2]挂饰表!Y113</f>
        <v>0.35897435897435892</v>
      </c>
      <c r="AE113" s="70">
        <f>[2]挂饰表!Z113</f>
        <v>8.6757990867579959E-2</v>
      </c>
      <c r="AF113" s="70">
        <f>[2]挂饰表!AA113</f>
        <v>8.6757990867579959E-2</v>
      </c>
      <c r="AG113" s="70">
        <f t="shared" si="15"/>
        <v>0.11428571428571431</v>
      </c>
      <c r="AH113" s="70">
        <f t="shared" si="15"/>
        <v>0.11428571428571431</v>
      </c>
      <c r="AI113" s="70">
        <f t="shared" si="15"/>
        <v>0.11428571428571431</v>
      </c>
      <c r="AJ113" s="70">
        <f t="shared" si="15"/>
        <v>0.11428571428571431</v>
      </c>
      <c r="AK113" s="70">
        <f t="shared" si="15"/>
        <v>0.11428571428571431</v>
      </c>
      <c r="AL113" s="71"/>
    </row>
    <row r="114" spans="2:38" ht="14.25" x14ac:dyDescent="0.2">
      <c r="B114" s="16">
        <v>112</v>
      </c>
      <c r="C114" s="16" t="str">
        <f t="shared" ca="1" si="11"/>
        <v>IC1873</v>
      </c>
      <c r="D114" s="16" t="str">
        <f t="shared" ca="1" si="16"/>
        <v>犀利的塞尔塔护腕</v>
      </c>
      <c r="E114" s="16" t="str">
        <f t="shared" ca="1" si="12"/>
        <v>犀利的</v>
      </c>
      <c r="F114" s="16" t="str">
        <f t="shared" ca="1" si="13"/>
        <v>塞尔塔</v>
      </c>
      <c r="G114" s="16" t="str">
        <f t="shared" ca="1" si="14"/>
        <v>护腕</v>
      </c>
      <c r="H114" s="16" t="str">
        <f t="shared" si="19"/>
        <v>a</v>
      </c>
      <c r="I114" s="19" t="s">
        <v>21</v>
      </c>
      <c r="J114" s="3" t="s">
        <v>25</v>
      </c>
      <c r="K114" s="16">
        <f t="shared" si="17"/>
        <v>5</v>
      </c>
      <c r="L114" s="16">
        <f t="shared" si="18"/>
        <v>8</v>
      </c>
      <c r="M114" s="16">
        <f>[2]挂饰表!J114</f>
        <v>67</v>
      </c>
      <c r="N114" s="16">
        <f>[2]挂饰表!K114</f>
        <v>110</v>
      </c>
      <c r="O114" s="16">
        <f>[2]挂饰表!L114</f>
        <v>25</v>
      </c>
      <c r="P114" s="16">
        <f>[2]挂饰表!M114</f>
        <v>68</v>
      </c>
      <c r="Q114" s="16">
        <v>0</v>
      </c>
      <c r="R114" s="16">
        <f>[2]挂饰表!N114</f>
        <v>93</v>
      </c>
      <c r="S114" s="16">
        <f>[2]挂饰表!O114</f>
        <v>119</v>
      </c>
      <c r="T114" s="16">
        <f>[2]挂饰表!P114</f>
        <v>46</v>
      </c>
      <c r="U114" s="16">
        <f>[2]挂饰表!Q114</f>
        <v>42</v>
      </c>
      <c r="V114" s="20">
        <f>[2]挂饰表!R114</f>
        <v>8.4000000000000005E-2</v>
      </c>
      <c r="W114" s="20">
        <f>[2]挂饰表!S114</f>
        <v>9.1999999999999998E-2</v>
      </c>
      <c r="X114" s="20">
        <f>[2]挂饰表!T114</f>
        <v>5.2499999999999998E-2</v>
      </c>
      <c r="Y114" s="70">
        <f>[2]挂饰表!$I114</f>
        <v>0.16285714285714284</v>
      </c>
      <c r="Z114" s="70">
        <f>[2]挂饰表!U114</f>
        <v>9.5022624434389136E-2</v>
      </c>
      <c r="AA114" s="70">
        <f>[2]挂饰表!V114</f>
        <v>9.5022624434389136E-2</v>
      </c>
      <c r="AB114" s="70">
        <f>[2]挂饰表!W114</f>
        <v>9.5022624434389136E-2</v>
      </c>
      <c r="AC114" s="70">
        <f>[2]挂饰表!X114</f>
        <v>9.5022624434389136E-2</v>
      </c>
      <c r="AD114" s="70">
        <f>[2]挂饰表!Y114</f>
        <v>0.3902439024390244</v>
      </c>
      <c r="AE114" s="70">
        <f>[2]挂饰表!Z114</f>
        <v>9.5022624434389136E-2</v>
      </c>
      <c r="AF114" s="70">
        <f>[2]挂饰表!AA114</f>
        <v>9.5022624434389136E-2</v>
      </c>
      <c r="AG114" s="70">
        <f t="shared" si="15"/>
        <v>0.13028571428571428</v>
      </c>
      <c r="AH114" s="70">
        <f t="shared" si="15"/>
        <v>0.13028571428571428</v>
      </c>
      <c r="AI114" s="70">
        <f t="shared" si="15"/>
        <v>0.13028571428571428</v>
      </c>
      <c r="AJ114" s="70">
        <f t="shared" si="15"/>
        <v>0.13028571428571428</v>
      </c>
      <c r="AK114" s="70">
        <f t="shared" si="15"/>
        <v>0.13028571428571428</v>
      </c>
      <c r="AL114" s="71"/>
    </row>
    <row r="115" spans="2:38" ht="14.25" x14ac:dyDescent="0.2">
      <c r="B115" s="16">
        <v>113</v>
      </c>
      <c r="C115" s="16" t="str">
        <f t="shared" ca="1" si="11"/>
        <v>IC1857</v>
      </c>
      <c r="D115" s="16" t="str">
        <f t="shared" ca="1" si="16"/>
        <v>坚硬的精钢戒指</v>
      </c>
      <c r="E115" s="16" t="str">
        <f t="shared" ca="1" si="12"/>
        <v>坚硬的</v>
      </c>
      <c r="F115" s="16" t="str">
        <f t="shared" ca="1" si="13"/>
        <v>精钢</v>
      </c>
      <c r="G115" s="16" t="str">
        <f t="shared" ca="1" si="14"/>
        <v>戒指</v>
      </c>
      <c r="H115" s="16" t="str">
        <f t="shared" si="19"/>
        <v>b</v>
      </c>
      <c r="I115" s="19" t="s">
        <v>21</v>
      </c>
      <c r="J115" s="3" t="s">
        <v>25</v>
      </c>
      <c r="K115" s="16">
        <f t="shared" si="17"/>
        <v>5</v>
      </c>
      <c r="L115" s="16">
        <f t="shared" si="18"/>
        <v>1</v>
      </c>
      <c r="M115" s="16">
        <f>[2]挂饰表!J115</f>
        <v>9</v>
      </c>
      <c r="N115" s="16">
        <f>[2]挂饰表!K115</f>
        <v>20</v>
      </c>
      <c r="O115" s="16">
        <f>[2]挂饰表!L115</f>
        <v>4</v>
      </c>
      <c r="P115" s="16">
        <f>[2]挂饰表!M115</f>
        <v>12</v>
      </c>
      <c r="Q115" s="16">
        <v>0</v>
      </c>
      <c r="R115" s="16">
        <f>[2]挂饰表!N115</f>
        <v>17</v>
      </c>
      <c r="S115" s="16">
        <f>[2]挂饰表!O115</f>
        <v>22</v>
      </c>
      <c r="T115" s="16">
        <f>[2]挂饰表!P115</f>
        <v>8</v>
      </c>
      <c r="U115" s="16">
        <f>[2]挂饰表!Q115</f>
        <v>8</v>
      </c>
      <c r="V115" s="20">
        <f>[2]挂饰表!R115</f>
        <v>1.6E-2</v>
      </c>
      <c r="W115" s="20">
        <f>[2]挂饰表!S115</f>
        <v>1.6E-2</v>
      </c>
      <c r="X115" s="20">
        <f>[2]挂饰表!T115</f>
        <v>0.01</v>
      </c>
      <c r="Y115" s="70">
        <f>[2]挂饰表!$I115</f>
        <v>0.08</v>
      </c>
      <c r="Z115" s="70">
        <f>[2]挂饰表!U115</f>
        <v>1.9607843137254943E-2</v>
      </c>
      <c r="AA115" s="70">
        <f>[2]挂饰表!V115</f>
        <v>1.9607843137254943E-2</v>
      </c>
      <c r="AB115" s="70">
        <f>[2]挂饰表!W115</f>
        <v>1.9607843137254943E-2</v>
      </c>
      <c r="AC115" s="70">
        <f>[2]挂饰表!X115</f>
        <v>1.9607843137254943E-2</v>
      </c>
      <c r="AD115" s="70">
        <f>[2]挂饰表!Y115</f>
        <v>0.1071428571428571</v>
      </c>
      <c r="AE115" s="70">
        <f>[2]挂饰表!Z115</f>
        <v>1.9607843137254943E-2</v>
      </c>
      <c r="AF115" s="70">
        <f>[2]挂饰表!AA115</f>
        <v>1.9607843137254943E-2</v>
      </c>
      <c r="AG115" s="70">
        <f t="shared" si="15"/>
        <v>6.4000000000000001E-2</v>
      </c>
      <c r="AH115" s="70">
        <f t="shared" si="15"/>
        <v>6.4000000000000001E-2</v>
      </c>
      <c r="AI115" s="70">
        <f t="shared" si="15"/>
        <v>6.4000000000000001E-2</v>
      </c>
      <c r="AJ115" s="70">
        <f t="shared" si="15"/>
        <v>6.4000000000000001E-2</v>
      </c>
      <c r="AK115" s="70">
        <f t="shared" si="15"/>
        <v>6.4000000000000001E-2</v>
      </c>
      <c r="AL115" s="71"/>
    </row>
    <row r="116" spans="2:38" ht="14.25" x14ac:dyDescent="0.2">
      <c r="B116" s="16">
        <v>114</v>
      </c>
      <c r="C116" s="16" t="str">
        <f t="shared" ca="1" si="11"/>
        <v>IC1877</v>
      </c>
      <c r="D116" s="16" t="str">
        <f t="shared" ca="1" si="16"/>
        <v>发亮的白银项链</v>
      </c>
      <c r="E116" s="16" t="str">
        <f t="shared" ca="1" si="12"/>
        <v>发亮的</v>
      </c>
      <c r="F116" s="16" t="str">
        <f t="shared" ca="1" si="13"/>
        <v>白银</v>
      </c>
      <c r="G116" s="16" t="str">
        <f t="shared" ca="1" si="14"/>
        <v>项链</v>
      </c>
      <c r="H116" s="16" t="str">
        <f t="shared" si="19"/>
        <v>b</v>
      </c>
      <c r="I116" s="19" t="s">
        <v>21</v>
      </c>
      <c r="J116" s="3" t="s">
        <v>25</v>
      </c>
      <c r="K116" s="16">
        <f t="shared" si="17"/>
        <v>5</v>
      </c>
      <c r="L116" s="16">
        <f t="shared" si="18"/>
        <v>2</v>
      </c>
      <c r="M116" s="16">
        <f>[2]挂饰表!J116</f>
        <v>19</v>
      </c>
      <c r="N116" s="16">
        <f>[2]挂饰表!K116</f>
        <v>41</v>
      </c>
      <c r="O116" s="16">
        <f>[2]挂饰表!L116</f>
        <v>9</v>
      </c>
      <c r="P116" s="16">
        <f>[2]挂饰表!M116</f>
        <v>25</v>
      </c>
      <c r="Q116" s="16">
        <v>0</v>
      </c>
      <c r="R116" s="16">
        <f>[2]挂饰表!N116</f>
        <v>35</v>
      </c>
      <c r="S116" s="16">
        <f>[2]挂饰表!O116</f>
        <v>44</v>
      </c>
      <c r="T116" s="16">
        <f>[2]挂饰表!P116</f>
        <v>17</v>
      </c>
      <c r="U116" s="16">
        <f>[2]挂饰表!Q116</f>
        <v>16</v>
      </c>
      <c r="V116" s="20">
        <f>[2]挂饰表!R116</f>
        <v>3.2000000000000001E-2</v>
      </c>
      <c r="W116" s="20">
        <f>[2]挂饰表!S116</f>
        <v>3.4000000000000002E-2</v>
      </c>
      <c r="X116" s="20">
        <f>[2]挂饰表!T116</f>
        <v>0.02</v>
      </c>
      <c r="Y116" s="70">
        <f>[2]挂饰表!$I116</f>
        <v>0.08</v>
      </c>
      <c r="Z116" s="70">
        <f>[2]挂饰表!U116</f>
        <v>3.8461538461538436E-2</v>
      </c>
      <c r="AA116" s="70">
        <f>[2]挂饰表!V116</f>
        <v>3.8461538461538436E-2</v>
      </c>
      <c r="AB116" s="70">
        <f>[2]挂饰表!W116</f>
        <v>3.8461538461538436E-2</v>
      </c>
      <c r="AC116" s="70">
        <f>[2]挂饰表!X116</f>
        <v>3.8461538461538436E-2</v>
      </c>
      <c r="AD116" s="70">
        <f>[2]挂饰表!Y116</f>
        <v>0.19354838709677424</v>
      </c>
      <c r="AE116" s="70">
        <f>[2]挂饰表!Z116</f>
        <v>3.8461538461538436E-2</v>
      </c>
      <c r="AF116" s="70">
        <f>[2]挂饰表!AA116</f>
        <v>3.8461538461538436E-2</v>
      </c>
      <c r="AG116" s="70">
        <f t="shared" si="15"/>
        <v>6.4000000000000001E-2</v>
      </c>
      <c r="AH116" s="70">
        <f t="shared" si="15"/>
        <v>6.4000000000000001E-2</v>
      </c>
      <c r="AI116" s="70">
        <f t="shared" si="15"/>
        <v>6.4000000000000001E-2</v>
      </c>
      <c r="AJ116" s="70">
        <f t="shared" si="15"/>
        <v>6.4000000000000001E-2</v>
      </c>
      <c r="AK116" s="70">
        <f t="shared" si="15"/>
        <v>6.4000000000000001E-2</v>
      </c>
      <c r="AL116" s="71"/>
    </row>
    <row r="117" spans="2:38" ht="14.25" x14ac:dyDescent="0.2">
      <c r="B117" s="16">
        <v>115</v>
      </c>
      <c r="C117" s="16" t="str">
        <f t="shared" ca="1" si="11"/>
        <v>IC1875</v>
      </c>
      <c r="D117" s="16" t="str">
        <f t="shared" ca="1" si="16"/>
        <v>优质的精灵护腕</v>
      </c>
      <c r="E117" s="16" t="str">
        <f t="shared" ca="1" si="12"/>
        <v>优质的</v>
      </c>
      <c r="F117" s="16" t="str">
        <f t="shared" ca="1" si="13"/>
        <v>精灵</v>
      </c>
      <c r="G117" s="16" t="str">
        <f t="shared" ca="1" si="14"/>
        <v>护腕</v>
      </c>
      <c r="H117" s="16" t="str">
        <f t="shared" si="19"/>
        <v>b</v>
      </c>
      <c r="I117" s="19" t="s">
        <v>21</v>
      </c>
      <c r="J117" s="3" t="s">
        <v>25</v>
      </c>
      <c r="K117" s="16">
        <f t="shared" si="17"/>
        <v>5</v>
      </c>
      <c r="L117" s="16">
        <f t="shared" si="18"/>
        <v>3</v>
      </c>
      <c r="M117" s="16">
        <f>[2]挂饰表!J117</f>
        <v>29</v>
      </c>
      <c r="N117" s="16">
        <f>[2]挂饰表!K117</f>
        <v>62</v>
      </c>
      <c r="O117" s="16">
        <f>[2]挂饰表!L117</f>
        <v>14</v>
      </c>
      <c r="P117" s="16">
        <f>[2]挂饰表!M117</f>
        <v>38</v>
      </c>
      <c r="Q117" s="16">
        <v>0</v>
      </c>
      <c r="R117" s="16">
        <f>[2]挂饰表!N117</f>
        <v>52</v>
      </c>
      <c r="S117" s="16">
        <f>[2]挂饰表!O117</f>
        <v>67</v>
      </c>
      <c r="T117" s="16">
        <f>[2]挂饰表!P117</f>
        <v>26</v>
      </c>
      <c r="U117" s="16">
        <f>[2]挂饰表!Q117</f>
        <v>24</v>
      </c>
      <c r="V117" s="20">
        <f>[2]挂饰表!R117</f>
        <v>4.8000000000000001E-2</v>
      </c>
      <c r="W117" s="20">
        <f>[2]挂饰表!S117</f>
        <v>5.2000000000000005E-2</v>
      </c>
      <c r="X117" s="20">
        <f>[2]挂饰表!T117</f>
        <v>0.03</v>
      </c>
      <c r="Y117" s="70">
        <f>[2]挂饰表!$I117</f>
        <v>8.9142857142857149E-2</v>
      </c>
      <c r="Z117" s="70">
        <f>[2]挂饰表!U117</f>
        <v>5.6603773584905648E-2</v>
      </c>
      <c r="AA117" s="70">
        <f>[2]挂饰表!V117</f>
        <v>5.6603773584905648E-2</v>
      </c>
      <c r="AB117" s="70">
        <f>[2]挂饰表!W117</f>
        <v>5.6603773584905648E-2</v>
      </c>
      <c r="AC117" s="70">
        <f>[2]挂饰表!X117</f>
        <v>5.6603773584905648E-2</v>
      </c>
      <c r="AD117" s="70">
        <f>[2]挂饰表!Y117</f>
        <v>0.26470588235294112</v>
      </c>
      <c r="AE117" s="70">
        <f>[2]挂饰表!Z117</f>
        <v>5.6603773584905648E-2</v>
      </c>
      <c r="AF117" s="70">
        <f>[2]挂饰表!AA117</f>
        <v>5.6603773584905648E-2</v>
      </c>
      <c r="AG117" s="70">
        <f t="shared" si="15"/>
        <v>7.1314285714285719E-2</v>
      </c>
      <c r="AH117" s="70">
        <f t="shared" si="15"/>
        <v>7.1314285714285719E-2</v>
      </c>
      <c r="AI117" s="70">
        <f t="shared" si="15"/>
        <v>7.1314285714285719E-2</v>
      </c>
      <c r="AJ117" s="70">
        <f t="shared" si="15"/>
        <v>7.1314285714285719E-2</v>
      </c>
      <c r="AK117" s="70">
        <f t="shared" si="15"/>
        <v>7.1314285714285719E-2</v>
      </c>
      <c r="AL117" s="71"/>
    </row>
    <row r="118" spans="2:38" ht="14.25" x14ac:dyDescent="0.2">
      <c r="B118" s="16">
        <v>116</v>
      </c>
      <c r="C118" s="16" t="str">
        <f t="shared" ca="1" si="11"/>
        <v>IC1877</v>
      </c>
      <c r="D118" s="16" t="str">
        <f t="shared" ca="1" si="16"/>
        <v>坚硬的精灵项链</v>
      </c>
      <c r="E118" s="16" t="str">
        <f t="shared" ca="1" si="12"/>
        <v>坚硬的</v>
      </c>
      <c r="F118" s="16" t="str">
        <f t="shared" ca="1" si="13"/>
        <v>精灵</v>
      </c>
      <c r="G118" s="16" t="str">
        <f t="shared" ca="1" si="14"/>
        <v>项链</v>
      </c>
      <c r="H118" s="16" t="str">
        <f t="shared" si="19"/>
        <v>b</v>
      </c>
      <c r="I118" s="19" t="s">
        <v>21</v>
      </c>
      <c r="J118" s="3" t="s">
        <v>25</v>
      </c>
      <c r="K118" s="16">
        <f t="shared" si="17"/>
        <v>5</v>
      </c>
      <c r="L118" s="16">
        <f t="shared" si="18"/>
        <v>4</v>
      </c>
      <c r="M118" s="16">
        <f>[2]挂饰表!J118</f>
        <v>39</v>
      </c>
      <c r="N118" s="16">
        <f>[2]挂饰表!K118</f>
        <v>83</v>
      </c>
      <c r="O118" s="16">
        <f>[2]挂饰表!L118</f>
        <v>19</v>
      </c>
      <c r="P118" s="16">
        <f>[2]挂饰表!M118</f>
        <v>51</v>
      </c>
      <c r="Q118" s="16">
        <v>0</v>
      </c>
      <c r="R118" s="16">
        <f>[2]挂饰表!N118</f>
        <v>70</v>
      </c>
      <c r="S118" s="16">
        <f>[2]挂饰表!O118</f>
        <v>89</v>
      </c>
      <c r="T118" s="16">
        <f>[2]挂饰表!P118</f>
        <v>35</v>
      </c>
      <c r="U118" s="16">
        <f>[2]挂饰表!Q118</f>
        <v>32</v>
      </c>
      <c r="V118" s="20">
        <f>[2]挂饰表!R118</f>
        <v>6.4000000000000001E-2</v>
      </c>
      <c r="W118" s="20">
        <f>[2]挂饰表!S118</f>
        <v>7.0000000000000007E-2</v>
      </c>
      <c r="X118" s="20">
        <f>[2]挂饰表!T118</f>
        <v>0.04</v>
      </c>
      <c r="Y118" s="70">
        <f>[2]挂饰表!$I118</f>
        <v>0.11942857142857143</v>
      </c>
      <c r="Z118" s="70">
        <f>[2]挂饰表!U118</f>
        <v>7.407407407407407E-2</v>
      </c>
      <c r="AA118" s="70">
        <f>[2]挂饰表!V118</f>
        <v>7.407407407407407E-2</v>
      </c>
      <c r="AB118" s="70">
        <f>[2]挂饰表!W118</f>
        <v>7.407407407407407E-2</v>
      </c>
      <c r="AC118" s="70">
        <f>[2]挂饰表!X118</f>
        <v>7.407407407407407E-2</v>
      </c>
      <c r="AD118" s="70">
        <f>[2]挂饰表!Y118</f>
        <v>0.32432432432432434</v>
      </c>
      <c r="AE118" s="70">
        <f>[2]挂饰表!Z118</f>
        <v>7.407407407407407E-2</v>
      </c>
      <c r="AF118" s="70">
        <f>[2]挂饰表!AA118</f>
        <v>7.407407407407407E-2</v>
      </c>
      <c r="AG118" s="70">
        <f t="shared" ref="AG118:AK168" si="20">$Y118*0.8</f>
        <v>9.5542857142857152E-2</v>
      </c>
      <c r="AH118" s="70">
        <f t="shared" si="20"/>
        <v>9.5542857142857152E-2</v>
      </c>
      <c r="AI118" s="70">
        <f t="shared" si="20"/>
        <v>9.5542857142857152E-2</v>
      </c>
      <c r="AJ118" s="70">
        <f t="shared" si="20"/>
        <v>9.5542857142857152E-2</v>
      </c>
      <c r="AK118" s="70">
        <f t="shared" si="20"/>
        <v>9.5542857142857152E-2</v>
      </c>
      <c r="AL118" s="71"/>
    </row>
    <row r="119" spans="2:38" ht="14.25" x14ac:dyDescent="0.2">
      <c r="B119" s="16">
        <v>117</v>
      </c>
      <c r="C119" s="16" t="str">
        <f t="shared" ca="1" si="11"/>
        <v>IC1883</v>
      </c>
      <c r="D119" s="16" t="str">
        <f t="shared" ca="1" si="16"/>
        <v>凌厉的魔王项链</v>
      </c>
      <c r="E119" s="16" t="str">
        <f t="shared" ca="1" si="12"/>
        <v>凌厉的</v>
      </c>
      <c r="F119" s="16" t="str">
        <f t="shared" ca="1" si="13"/>
        <v>魔王</v>
      </c>
      <c r="G119" s="16" t="str">
        <f t="shared" ca="1" si="14"/>
        <v>项链</v>
      </c>
      <c r="H119" s="16" t="str">
        <f t="shared" si="19"/>
        <v>b</v>
      </c>
      <c r="I119" s="19" t="s">
        <v>21</v>
      </c>
      <c r="J119" s="3" t="s">
        <v>25</v>
      </c>
      <c r="K119" s="16">
        <f t="shared" si="17"/>
        <v>5</v>
      </c>
      <c r="L119" s="16">
        <f t="shared" si="18"/>
        <v>5</v>
      </c>
      <c r="M119" s="16">
        <f>[2]挂饰表!J119</f>
        <v>49</v>
      </c>
      <c r="N119" s="16">
        <f>[2]挂饰表!K119</f>
        <v>104</v>
      </c>
      <c r="O119" s="16">
        <f>[2]挂饰表!L119</f>
        <v>24</v>
      </c>
      <c r="P119" s="16">
        <f>[2]挂饰表!M119</f>
        <v>64</v>
      </c>
      <c r="Q119" s="16">
        <v>0</v>
      </c>
      <c r="R119" s="16">
        <f>[2]挂饰表!N119</f>
        <v>88</v>
      </c>
      <c r="S119" s="16">
        <f>[2]挂饰表!O119</f>
        <v>112</v>
      </c>
      <c r="T119" s="16">
        <f>[2]挂饰表!P119</f>
        <v>44</v>
      </c>
      <c r="U119" s="16">
        <f>[2]挂饰表!Q119</f>
        <v>40</v>
      </c>
      <c r="V119" s="20">
        <f>[2]挂饰表!R119</f>
        <v>0.08</v>
      </c>
      <c r="W119" s="20">
        <f>[2]挂饰表!S119</f>
        <v>8.8000000000000009E-2</v>
      </c>
      <c r="X119" s="20">
        <f>[2]挂饰表!T119</f>
        <v>0.05</v>
      </c>
      <c r="Y119" s="70">
        <f>[2]挂饰表!$I119</f>
        <v>0.15</v>
      </c>
      <c r="Z119" s="70">
        <f>[2]挂饰表!U119</f>
        <v>9.0909090909090939E-2</v>
      </c>
      <c r="AA119" s="70">
        <f>[2]挂饰表!V119</f>
        <v>9.0909090909090939E-2</v>
      </c>
      <c r="AB119" s="70">
        <f>[2]挂饰表!W119</f>
        <v>9.0909090909090939E-2</v>
      </c>
      <c r="AC119" s="70">
        <f>[2]挂饰表!X119</f>
        <v>9.0909090909090939E-2</v>
      </c>
      <c r="AD119" s="70">
        <f>[2]挂饰表!Y119</f>
        <v>0.375</v>
      </c>
      <c r="AE119" s="70">
        <f>[2]挂饰表!Z119</f>
        <v>9.0909090909090939E-2</v>
      </c>
      <c r="AF119" s="70">
        <f>[2]挂饰表!AA119</f>
        <v>9.0909090909090939E-2</v>
      </c>
      <c r="AG119" s="70">
        <f t="shared" si="20"/>
        <v>0.12</v>
      </c>
      <c r="AH119" s="70">
        <f t="shared" si="20"/>
        <v>0.12</v>
      </c>
      <c r="AI119" s="70">
        <f t="shared" si="20"/>
        <v>0.12</v>
      </c>
      <c r="AJ119" s="70">
        <f t="shared" si="20"/>
        <v>0.12</v>
      </c>
      <c r="AK119" s="70">
        <f t="shared" si="20"/>
        <v>0.12</v>
      </c>
      <c r="AL119" s="71"/>
    </row>
    <row r="120" spans="2:38" ht="14.25" x14ac:dyDescent="0.2">
      <c r="B120" s="16">
        <v>118</v>
      </c>
      <c r="C120" s="16" t="str">
        <f t="shared" ca="1" si="11"/>
        <v>IC1883</v>
      </c>
      <c r="D120" s="16" t="str">
        <f t="shared" ca="1" si="16"/>
        <v>坚硬的空灵项链</v>
      </c>
      <c r="E120" s="16" t="str">
        <f t="shared" ca="1" si="12"/>
        <v>坚硬的</v>
      </c>
      <c r="F120" s="16" t="str">
        <f t="shared" ca="1" si="13"/>
        <v>空灵</v>
      </c>
      <c r="G120" s="16" t="str">
        <f t="shared" ca="1" si="14"/>
        <v>项链</v>
      </c>
      <c r="H120" s="16" t="str">
        <f t="shared" si="19"/>
        <v>b</v>
      </c>
      <c r="I120" s="19" t="s">
        <v>21</v>
      </c>
      <c r="J120" s="3" t="s">
        <v>25</v>
      </c>
      <c r="K120" s="16">
        <f t="shared" si="17"/>
        <v>5</v>
      </c>
      <c r="L120" s="16">
        <f t="shared" si="18"/>
        <v>6</v>
      </c>
      <c r="M120" s="16">
        <f>[2]挂饰表!J120</f>
        <v>58</v>
      </c>
      <c r="N120" s="16">
        <f>[2]挂饰表!K120</f>
        <v>124</v>
      </c>
      <c r="O120" s="16">
        <f>[2]挂饰表!L120</f>
        <v>28</v>
      </c>
      <c r="P120" s="16">
        <f>[2]挂饰表!M120</f>
        <v>76</v>
      </c>
      <c r="Q120" s="16">
        <v>0</v>
      </c>
      <c r="R120" s="16">
        <f>[2]挂饰表!N120</f>
        <v>105</v>
      </c>
      <c r="S120" s="16">
        <f>[2]挂饰表!O120</f>
        <v>134</v>
      </c>
      <c r="T120" s="16">
        <f>[2]挂饰表!P120</f>
        <v>52</v>
      </c>
      <c r="U120" s="16">
        <f>[2]挂饰表!Q120</f>
        <v>48</v>
      </c>
      <c r="V120" s="20">
        <f>[2]挂饰表!R120</f>
        <v>9.6000000000000002E-2</v>
      </c>
      <c r="W120" s="20">
        <f>[2]挂饰表!S120</f>
        <v>0.10400000000000001</v>
      </c>
      <c r="X120" s="20">
        <f>[2]挂饰表!T120</f>
        <v>0.06</v>
      </c>
      <c r="Y120" s="70">
        <f>[2]挂饰表!$I120</f>
        <v>0.17857142857142858</v>
      </c>
      <c r="Z120" s="70">
        <f>[2]挂饰表!U120</f>
        <v>0.1071428571428571</v>
      </c>
      <c r="AA120" s="70">
        <f>[2]挂饰表!V120</f>
        <v>0.1071428571428571</v>
      </c>
      <c r="AB120" s="70">
        <f>[2]挂饰表!W120</f>
        <v>0.1071428571428571</v>
      </c>
      <c r="AC120" s="70">
        <f>[2]挂饰表!X120</f>
        <v>0.1071428571428571</v>
      </c>
      <c r="AD120" s="70">
        <f>[2]挂饰表!Y120</f>
        <v>0.41860465116279066</v>
      </c>
      <c r="AE120" s="70">
        <f>[2]挂饰表!Z120</f>
        <v>0.1071428571428571</v>
      </c>
      <c r="AF120" s="70">
        <f>[2]挂饰表!AA120</f>
        <v>0.1071428571428571</v>
      </c>
      <c r="AG120" s="70">
        <f t="shared" si="20"/>
        <v>0.14285714285714288</v>
      </c>
      <c r="AH120" s="70">
        <f t="shared" si="20"/>
        <v>0.14285714285714288</v>
      </c>
      <c r="AI120" s="70">
        <f t="shared" si="20"/>
        <v>0.14285714285714288</v>
      </c>
      <c r="AJ120" s="70">
        <f t="shared" si="20"/>
        <v>0.14285714285714288</v>
      </c>
      <c r="AK120" s="70">
        <f t="shared" si="20"/>
        <v>0.14285714285714288</v>
      </c>
      <c r="AL120" s="71"/>
    </row>
    <row r="121" spans="2:38" ht="14.25" x14ac:dyDescent="0.2">
      <c r="B121" s="16">
        <v>119</v>
      </c>
      <c r="C121" s="16" t="str">
        <f t="shared" ca="1" si="11"/>
        <v>IC1905</v>
      </c>
      <c r="D121" s="16" t="str">
        <f t="shared" ca="1" si="16"/>
        <v>凌厉的斯塞提护腕</v>
      </c>
      <c r="E121" s="16" t="str">
        <f t="shared" ca="1" si="12"/>
        <v>凌厉的</v>
      </c>
      <c r="F121" s="16" t="str">
        <f t="shared" ca="1" si="13"/>
        <v>斯塞提</v>
      </c>
      <c r="G121" s="16" t="str">
        <f t="shared" ca="1" si="14"/>
        <v>护腕</v>
      </c>
      <c r="H121" s="16" t="str">
        <f t="shared" si="19"/>
        <v>b</v>
      </c>
      <c r="I121" s="19" t="s">
        <v>21</v>
      </c>
      <c r="J121" s="3" t="s">
        <v>25</v>
      </c>
      <c r="K121" s="16">
        <f t="shared" si="17"/>
        <v>5</v>
      </c>
      <c r="L121" s="16">
        <f t="shared" si="18"/>
        <v>7</v>
      </c>
      <c r="M121" s="16">
        <f>[2]挂饰表!J121</f>
        <v>68</v>
      </c>
      <c r="N121" s="16">
        <f>[2]挂饰表!K121</f>
        <v>145</v>
      </c>
      <c r="O121" s="16">
        <f>[2]挂饰表!L121</f>
        <v>33</v>
      </c>
      <c r="P121" s="16">
        <f>[2]挂饰表!M121</f>
        <v>89</v>
      </c>
      <c r="Q121" s="16">
        <v>0</v>
      </c>
      <c r="R121" s="16">
        <f>[2]挂饰表!N121</f>
        <v>123</v>
      </c>
      <c r="S121" s="16">
        <f>[2]挂饰表!O121</f>
        <v>156</v>
      </c>
      <c r="T121" s="16">
        <f>[2]挂饰表!P121</f>
        <v>61</v>
      </c>
      <c r="U121" s="16">
        <f>[2]挂饰表!Q121</f>
        <v>56</v>
      </c>
      <c r="V121" s="20">
        <f>[2]挂饰表!R121</f>
        <v>0.11199999999999999</v>
      </c>
      <c r="W121" s="20">
        <f>[2]挂饰表!S121</f>
        <v>0.122</v>
      </c>
      <c r="X121" s="20">
        <f>[2]挂饰表!T121</f>
        <v>7.0000000000000007E-2</v>
      </c>
      <c r="Y121" s="70">
        <f>[2]挂饰表!$I121</f>
        <v>0.20885714285714285</v>
      </c>
      <c r="Z121" s="70">
        <f>[2]挂饰表!U121</f>
        <v>0.1228070175438597</v>
      </c>
      <c r="AA121" s="70">
        <f>[2]挂饰表!V121</f>
        <v>0.1228070175438597</v>
      </c>
      <c r="AB121" s="70">
        <f>[2]挂饰表!W121</f>
        <v>0.1228070175438597</v>
      </c>
      <c r="AC121" s="70">
        <f>[2]挂饰表!X121</f>
        <v>0.1228070175438597</v>
      </c>
      <c r="AD121" s="70">
        <f>[2]挂饰表!Y121</f>
        <v>0.45652173913043481</v>
      </c>
      <c r="AE121" s="70">
        <f>[2]挂饰表!Z121</f>
        <v>0.1228070175438597</v>
      </c>
      <c r="AF121" s="70">
        <f>[2]挂饰表!AA121</f>
        <v>0.1228070175438597</v>
      </c>
      <c r="AG121" s="70">
        <f t="shared" si="20"/>
        <v>0.16708571428571428</v>
      </c>
      <c r="AH121" s="70">
        <f t="shared" si="20"/>
        <v>0.16708571428571428</v>
      </c>
      <c r="AI121" s="70">
        <f t="shared" si="20"/>
        <v>0.16708571428571428</v>
      </c>
      <c r="AJ121" s="70">
        <f t="shared" si="20"/>
        <v>0.16708571428571428</v>
      </c>
      <c r="AK121" s="70">
        <f t="shared" si="20"/>
        <v>0.16708571428571428</v>
      </c>
      <c r="AL121" s="71"/>
    </row>
    <row r="122" spans="2:38" ht="14.25" x14ac:dyDescent="0.2">
      <c r="B122" s="16">
        <v>120</v>
      </c>
      <c r="C122" s="16" t="str">
        <f t="shared" ca="1" si="11"/>
        <v>IC1900</v>
      </c>
      <c r="D122" s="16" t="str">
        <f t="shared" ca="1" si="16"/>
        <v>优质的晨曦项链</v>
      </c>
      <c r="E122" s="16" t="str">
        <f t="shared" ca="1" si="12"/>
        <v>优质的</v>
      </c>
      <c r="F122" s="16" t="str">
        <f t="shared" ca="1" si="13"/>
        <v>晨曦</v>
      </c>
      <c r="G122" s="16" t="str">
        <f t="shared" ca="1" si="14"/>
        <v>项链</v>
      </c>
      <c r="H122" s="16" t="str">
        <f t="shared" si="19"/>
        <v>b</v>
      </c>
      <c r="I122" s="19" t="s">
        <v>21</v>
      </c>
      <c r="J122" s="3" t="s">
        <v>25</v>
      </c>
      <c r="K122" s="16">
        <f t="shared" si="17"/>
        <v>5</v>
      </c>
      <c r="L122" s="16">
        <f t="shared" si="18"/>
        <v>8</v>
      </c>
      <c r="M122" s="16">
        <f>[2]挂饰表!J122</f>
        <v>78</v>
      </c>
      <c r="N122" s="16">
        <f>[2]挂饰表!K122</f>
        <v>166</v>
      </c>
      <c r="O122" s="16">
        <f>[2]挂饰表!L122</f>
        <v>38</v>
      </c>
      <c r="P122" s="16">
        <f>[2]挂饰表!M122</f>
        <v>102</v>
      </c>
      <c r="Q122" s="16">
        <v>0</v>
      </c>
      <c r="R122" s="16">
        <f>[2]挂饰表!N122</f>
        <v>140</v>
      </c>
      <c r="S122" s="16">
        <f>[2]挂饰表!O122</f>
        <v>179</v>
      </c>
      <c r="T122" s="16">
        <f>[2]挂饰表!P122</f>
        <v>70</v>
      </c>
      <c r="U122" s="16">
        <f>[2]挂饰表!Q122</f>
        <v>64</v>
      </c>
      <c r="V122" s="20">
        <f>[2]挂饰表!R122</f>
        <v>0.128</v>
      </c>
      <c r="W122" s="20">
        <f>[2]挂饰表!S122</f>
        <v>0.14000000000000001</v>
      </c>
      <c r="X122" s="20">
        <f>[2]挂饰表!T122</f>
        <v>0.08</v>
      </c>
      <c r="Y122" s="70">
        <f>[2]挂饰表!$I122</f>
        <v>0.23914285714285716</v>
      </c>
      <c r="Z122" s="70">
        <f>[2]挂饰表!U122</f>
        <v>0.13793103448275867</v>
      </c>
      <c r="AA122" s="70">
        <f>[2]挂饰表!V122</f>
        <v>0.13793103448275867</v>
      </c>
      <c r="AB122" s="70">
        <f>[2]挂饰表!W122</f>
        <v>0.13793103448275867</v>
      </c>
      <c r="AC122" s="70">
        <f>[2]挂饰表!X122</f>
        <v>0.13793103448275867</v>
      </c>
      <c r="AD122" s="70">
        <f>[2]挂饰表!Y122</f>
        <v>0.48979591836734693</v>
      </c>
      <c r="AE122" s="70">
        <f>[2]挂饰表!Z122</f>
        <v>0.13793103448275867</v>
      </c>
      <c r="AF122" s="70">
        <f>[2]挂饰表!AA122</f>
        <v>0.13793103448275867</v>
      </c>
      <c r="AG122" s="70">
        <f t="shared" si="20"/>
        <v>0.19131428571428574</v>
      </c>
      <c r="AH122" s="70">
        <f t="shared" si="20"/>
        <v>0.19131428571428574</v>
      </c>
      <c r="AI122" s="70">
        <f t="shared" si="20"/>
        <v>0.19131428571428574</v>
      </c>
      <c r="AJ122" s="70">
        <f t="shared" si="20"/>
        <v>0.19131428571428574</v>
      </c>
      <c r="AK122" s="70">
        <f t="shared" si="20"/>
        <v>0.19131428571428574</v>
      </c>
      <c r="AL122" s="71"/>
    </row>
    <row r="123" spans="2:38" ht="14.25" x14ac:dyDescent="0.2">
      <c r="B123" s="16">
        <v>121</v>
      </c>
      <c r="C123" s="16" t="str">
        <f t="shared" ca="1" si="11"/>
        <v>IC1892</v>
      </c>
      <c r="D123" s="16" t="str">
        <f t="shared" ca="1" si="16"/>
        <v>普通的玄铁项链</v>
      </c>
      <c r="E123" s="16" t="str">
        <f t="shared" ca="1" si="12"/>
        <v>普通的</v>
      </c>
      <c r="F123" s="16" t="str">
        <f t="shared" ca="1" si="13"/>
        <v>玄铁</v>
      </c>
      <c r="G123" s="16" t="str">
        <f t="shared" ca="1" si="14"/>
        <v>项链</v>
      </c>
      <c r="H123" s="16" t="str">
        <f t="shared" si="19"/>
        <v>c</v>
      </c>
      <c r="I123" s="19" t="s">
        <v>21</v>
      </c>
      <c r="J123" s="3" t="s">
        <v>25</v>
      </c>
      <c r="K123" s="16">
        <f t="shared" si="17"/>
        <v>5</v>
      </c>
      <c r="L123" s="16">
        <f t="shared" si="18"/>
        <v>1</v>
      </c>
      <c r="M123" s="16">
        <f>[2]挂饰表!J123</f>
        <v>13</v>
      </c>
      <c r="N123" s="16">
        <f>[2]挂饰表!K123</f>
        <v>0</v>
      </c>
      <c r="O123" s="16">
        <f>[2]挂饰表!L123</f>
        <v>0</v>
      </c>
      <c r="P123" s="16">
        <f>[2]挂饰表!M123</f>
        <v>0</v>
      </c>
      <c r="Q123" s="16">
        <v>0</v>
      </c>
      <c r="R123" s="16">
        <f>[2]挂饰表!N123</f>
        <v>0</v>
      </c>
      <c r="S123" s="16">
        <f>[2]挂饰表!O123</f>
        <v>0</v>
      </c>
      <c r="T123" s="16">
        <f>[2]挂饰表!P123</f>
        <v>0</v>
      </c>
      <c r="U123" s="16">
        <f>[2]挂饰表!Q123</f>
        <v>0</v>
      </c>
      <c r="V123" s="20">
        <f>[2]挂饰表!R123</f>
        <v>0</v>
      </c>
      <c r="W123" s="20">
        <f>[2]挂饰表!S123</f>
        <v>0</v>
      </c>
      <c r="X123" s="20">
        <f>[2]挂饰表!T123</f>
        <v>0</v>
      </c>
      <c r="Y123" s="70">
        <f>[2]挂饰表!$I123</f>
        <v>0</v>
      </c>
      <c r="Z123" s="70">
        <f>[2]挂饰表!U123</f>
        <v>0</v>
      </c>
      <c r="AA123" s="70">
        <f>[2]挂饰表!V123</f>
        <v>0</v>
      </c>
      <c r="AB123" s="70">
        <f>[2]挂饰表!W123</f>
        <v>0</v>
      </c>
      <c r="AC123" s="70">
        <f>[2]挂饰表!X123</f>
        <v>0</v>
      </c>
      <c r="AD123" s="70">
        <f>[2]挂饰表!Y123</f>
        <v>0</v>
      </c>
      <c r="AE123" s="70">
        <f>[2]挂饰表!Z123</f>
        <v>0</v>
      </c>
      <c r="AF123" s="70">
        <f>[2]挂饰表!AA123</f>
        <v>0</v>
      </c>
      <c r="AG123" s="70">
        <f t="shared" si="20"/>
        <v>0</v>
      </c>
      <c r="AH123" s="70">
        <f t="shared" si="20"/>
        <v>0</v>
      </c>
      <c r="AI123" s="70">
        <f t="shared" si="20"/>
        <v>0</v>
      </c>
      <c r="AJ123" s="70">
        <f t="shared" si="20"/>
        <v>0</v>
      </c>
      <c r="AK123" s="70">
        <f t="shared" si="20"/>
        <v>0</v>
      </c>
      <c r="AL123" s="71"/>
    </row>
    <row r="124" spans="2:38" ht="14.25" x14ac:dyDescent="0.2">
      <c r="B124" s="16">
        <v>122</v>
      </c>
      <c r="C124" s="16" t="str">
        <f t="shared" ca="1" si="11"/>
        <v>IC1935</v>
      </c>
      <c r="D124" s="16" t="str">
        <f t="shared" ca="1" si="16"/>
        <v>一般的空灵护腕</v>
      </c>
      <c r="E124" s="16" t="str">
        <f t="shared" ca="1" si="12"/>
        <v>一般的</v>
      </c>
      <c r="F124" s="16" t="str">
        <f t="shared" ca="1" si="13"/>
        <v>空灵</v>
      </c>
      <c r="G124" s="16" t="str">
        <f t="shared" ca="1" si="14"/>
        <v>护腕</v>
      </c>
      <c r="H124" s="16" t="str">
        <f t="shared" si="19"/>
        <v>c</v>
      </c>
      <c r="I124" s="19" t="s">
        <v>21</v>
      </c>
      <c r="J124" s="3" t="s">
        <v>25</v>
      </c>
      <c r="K124" s="16">
        <f t="shared" si="17"/>
        <v>5</v>
      </c>
      <c r="L124" s="16">
        <f t="shared" si="18"/>
        <v>2</v>
      </c>
      <c r="M124" s="16">
        <f>[2]挂饰表!J124</f>
        <v>26</v>
      </c>
      <c r="N124" s="16">
        <f>[2]挂饰表!K124</f>
        <v>0</v>
      </c>
      <c r="O124" s="16">
        <f>[2]挂饰表!L124</f>
        <v>0</v>
      </c>
      <c r="P124" s="16">
        <f>[2]挂饰表!M124</f>
        <v>0</v>
      </c>
      <c r="Q124" s="16">
        <v>0</v>
      </c>
      <c r="R124" s="16">
        <f>[2]挂饰表!N124</f>
        <v>0</v>
      </c>
      <c r="S124" s="16">
        <f>[2]挂饰表!O124</f>
        <v>0</v>
      </c>
      <c r="T124" s="16">
        <f>[2]挂饰表!P124</f>
        <v>0</v>
      </c>
      <c r="U124" s="16">
        <f>[2]挂饰表!Q124</f>
        <v>0</v>
      </c>
      <c r="V124" s="20">
        <f>[2]挂饰表!R124</f>
        <v>0</v>
      </c>
      <c r="W124" s="20">
        <f>[2]挂饰表!S124</f>
        <v>0</v>
      </c>
      <c r="X124" s="20">
        <f>[2]挂饰表!T124</f>
        <v>0</v>
      </c>
      <c r="Y124" s="70">
        <f>[2]挂饰表!$I124</f>
        <v>0</v>
      </c>
      <c r="Z124" s="70">
        <f>[2]挂饰表!U124</f>
        <v>0</v>
      </c>
      <c r="AA124" s="70">
        <f>[2]挂饰表!V124</f>
        <v>0</v>
      </c>
      <c r="AB124" s="70">
        <f>[2]挂饰表!W124</f>
        <v>0</v>
      </c>
      <c r="AC124" s="70">
        <f>[2]挂饰表!X124</f>
        <v>0</v>
      </c>
      <c r="AD124" s="70">
        <f>[2]挂饰表!Y124</f>
        <v>0</v>
      </c>
      <c r="AE124" s="70">
        <f>[2]挂饰表!Z124</f>
        <v>0</v>
      </c>
      <c r="AF124" s="70">
        <f>[2]挂饰表!AA124</f>
        <v>0</v>
      </c>
      <c r="AG124" s="70">
        <f t="shared" si="20"/>
        <v>0</v>
      </c>
      <c r="AH124" s="70">
        <f t="shared" si="20"/>
        <v>0</v>
      </c>
      <c r="AI124" s="70">
        <f t="shared" si="20"/>
        <v>0</v>
      </c>
      <c r="AJ124" s="70">
        <f t="shared" si="20"/>
        <v>0</v>
      </c>
      <c r="AK124" s="70">
        <f t="shared" si="20"/>
        <v>0</v>
      </c>
      <c r="AL124" s="71"/>
    </row>
    <row r="125" spans="2:38" ht="14.25" x14ac:dyDescent="0.2">
      <c r="B125" s="16">
        <v>123</v>
      </c>
      <c r="C125" s="16" t="str">
        <f t="shared" ca="1" si="11"/>
        <v>IC1880</v>
      </c>
      <c r="D125" s="16" t="str">
        <f t="shared" ca="1" si="16"/>
        <v>一般的言语项链</v>
      </c>
      <c r="E125" s="16" t="str">
        <f t="shared" ca="1" si="12"/>
        <v>一般的</v>
      </c>
      <c r="F125" s="16" t="str">
        <f t="shared" ca="1" si="13"/>
        <v>言语</v>
      </c>
      <c r="G125" s="16" t="str">
        <f t="shared" ca="1" si="14"/>
        <v>项链</v>
      </c>
      <c r="H125" s="16" t="str">
        <f t="shared" si="19"/>
        <v>c</v>
      </c>
      <c r="I125" s="19" t="s">
        <v>21</v>
      </c>
      <c r="J125" s="3" t="s">
        <v>25</v>
      </c>
      <c r="K125" s="16">
        <f t="shared" si="17"/>
        <v>5</v>
      </c>
      <c r="L125" s="16">
        <f t="shared" si="18"/>
        <v>3</v>
      </c>
      <c r="M125" s="16">
        <f>[2]挂饰表!J125</f>
        <v>39</v>
      </c>
      <c r="N125" s="16">
        <f>[2]挂饰表!K125</f>
        <v>0</v>
      </c>
      <c r="O125" s="16">
        <f>[2]挂饰表!L125</f>
        <v>0</v>
      </c>
      <c r="P125" s="16">
        <f>[2]挂饰表!M125</f>
        <v>0</v>
      </c>
      <c r="Q125" s="16">
        <v>0</v>
      </c>
      <c r="R125" s="16">
        <f>[2]挂饰表!N125</f>
        <v>0</v>
      </c>
      <c r="S125" s="16">
        <f>[2]挂饰表!O125</f>
        <v>0</v>
      </c>
      <c r="T125" s="16">
        <f>[2]挂饰表!P125</f>
        <v>0</v>
      </c>
      <c r="U125" s="16">
        <f>[2]挂饰表!Q125</f>
        <v>0</v>
      </c>
      <c r="V125" s="20">
        <f>[2]挂饰表!R125</f>
        <v>0</v>
      </c>
      <c r="W125" s="20">
        <f>[2]挂饰表!S125</f>
        <v>0</v>
      </c>
      <c r="X125" s="20">
        <f>[2]挂饰表!T125</f>
        <v>0</v>
      </c>
      <c r="Y125" s="70">
        <f>[2]挂饰表!$I125</f>
        <v>0</v>
      </c>
      <c r="Z125" s="70">
        <f>[2]挂饰表!U125</f>
        <v>0</v>
      </c>
      <c r="AA125" s="70">
        <f>[2]挂饰表!V125</f>
        <v>0</v>
      </c>
      <c r="AB125" s="70">
        <f>[2]挂饰表!W125</f>
        <v>0</v>
      </c>
      <c r="AC125" s="70">
        <f>[2]挂饰表!X125</f>
        <v>0</v>
      </c>
      <c r="AD125" s="70">
        <f>[2]挂饰表!Y125</f>
        <v>0</v>
      </c>
      <c r="AE125" s="70">
        <f>[2]挂饰表!Z125</f>
        <v>0</v>
      </c>
      <c r="AF125" s="70">
        <f>[2]挂饰表!AA125</f>
        <v>0</v>
      </c>
      <c r="AG125" s="70">
        <f t="shared" si="20"/>
        <v>0</v>
      </c>
      <c r="AH125" s="70">
        <f t="shared" si="20"/>
        <v>0</v>
      </c>
      <c r="AI125" s="70">
        <f t="shared" si="20"/>
        <v>0</v>
      </c>
      <c r="AJ125" s="70">
        <f t="shared" si="20"/>
        <v>0</v>
      </c>
      <c r="AK125" s="70">
        <f t="shared" si="20"/>
        <v>0</v>
      </c>
      <c r="AL125" s="71"/>
    </row>
    <row r="126" spans="2:38" ht="14.25" x14ac:dyDescent="0.2">
      <c r="B126" s="16">
        <v>124</v>
      </c>
      <c r="C126" s="16" t="str">
        <f t="shared" ca="1" si="11"/>
        <v>IC1867</v>
      </c>
      <c r="D126" s="16" t="str">
        <f t="shared" ca="1" si="16"/>
        <v>破旧的混乱护腕</v>
      </c>
      <c r="E126" s="16" t="str">
        <f t="shared" ca="1" si="12"/>
        <v>破旧的</v>
      </c>
      <c r="F126" s="16" t="str">
        <f t="shared" ca="1" si="13"/>
        <v>混乱</v>
      </c>
      <c r="G126" s="16" t="str">
        <f t="shared" ca="1" si="14"/>
        <v>护腕</v>
      </c>
      <c r="H126" s="16" t="str">
        <f t="shared" si="19"/>
        <v>c</v>
      </c>
      <c r="I126" s="19" t="s">
        <v>21</v>
      </c>
      <c r="J126" s="3" t="s">
        <v>25</v>
      </c>
      <c r="K126" s="16">
        <f t="shared" si="17"/>
        <v>5</v>
      </c>
      <c r="L126" s="16">
        <f t="shared" si="18"/>
        <v>4</v>
      </c>
      <c r="M126" s="16">
        <f>[2]挂饰表!J126</f>
        <v>52</v>
      </c>
      <c r="N126" s="16">
        <f>[2]挂饰表!K126</f>
        <v>0</v>
      </c>
      <c r="O126" s="16">
        <f>[2]挂饰表!L126</f>
        <v>0</v>
      </c>
      <c r="P126" s="16">
        <f>[2]挂饰表!M126</f>
        <v>0</v>
      </c>
      <c r="Q126" s="16">
        <v>0</v>
      </c>
      <c r="R126" s="16">
        <f>[2]挂饰表!N126</f>
        <v>0</v>
      </c>
      <c r="S126" s="16">
        <f>[2]挂饰表!O126</f>
        <v>0</v>
      </c>
      <c r="T126" s="16">
        <f>[2]挂饰表!P126</f>
        <v>0</v>
      </c>
      <c r="U126" s="16">
        <f>[2]挂饰表!Q126</f>
        <v>0</v>
      </c>
      <c r="V126" s="20">
        <f>[2]挂饰表!R126</f>
        <v>0</v>
      </c>
      <c r="W126" s="20">
        <f>[2]挂饰表!S126</f>
        <v>0</v>
      </c>
      <c r="X126" s="20">
        <f>[2]挂饰表!T126</f>
        <v>0</v>
      </c>
      <c r="Y126" s="70">
        <f>[2]挂饰表!$I126</f>
        <v>0</v>
      </c>
      <c r="Z126" s="70">
        <f>[2]挂饰表!U126</f>
        <v>0</v>
      </c>
      <c r="AA126" s="70">
        <f>[2]挂饰表!V126</f>
        <v>0</v>
      </c>
      <c r="AB126" s="70">
        <f>[2]挂饰表!W126</f>
        <v>0</v>
      </c>
      <c r="AC126" s="70">
        <f>[2]挂饰表!X126</f>
        <v>0</v>
      </c>
      <c r="AD126" s="70">
        <f>[2]挂饰表!Y126</f>
        <v>0</v>
      </c>
      <c r="AE126" s="70">
        <f>[2]挂饰表!Z126</f>
        <v>0</v>
      </c>
      <c r="AF126" s="70">
        <f>[2]挂饰表!AA126</f>
        <v>0</v>
      </c>
      <c r="AG126" s="70">
        <f t="shared" si="20"/>
        <v>0</v>
      </c>
      <c r="AH126" s="70">
        <f t="shared" si="20"/>
        <v>0</v>
      </c>
      <c r="AI126" s="70">
        <f t="shared" si="20"/>
        <v>0</v>
      </c>
      <c r="AJ126" s="70">
        <f t="shared" si="20"/>
        <v>0</v>
      </c>
      <c r="AK126" s="70">
        <f t="shared" si="20"/>
        <v>0</v>
      </c>
      <c r="AL126" s="71"/>
    </row>
    <row r="127" spans="2:38" ht="14.25" x14ac:dyDescent="0.2">
      <c r="B127" s="16">
        <v>125</v>
      </c>
      <c r="C127" s="16" t="str">
        <f t="shared" ca="1" si="11"/>
        <v>IC1883</v>
      </c>
      <c r="D127" s="16" t="str">
        <f t="shared" ca="1" si="16"/>
        <v>普通的水晶项链</v>
      </c>
      <c r="E127" s="16" t="str">
        <f t="shared" ca="1" si="12"/>
        <v>普通的</v>
      </c>
      <c r="F127" s="16" t="str">
        <f t="shared" ca="1" si="13"/>
        <v>水晶</v>
      </c>
      <c r="G127" s="16" t="str">
        <f t="shared" ca="1" si="14"/>
        <v>项链</v>
      </c>
      <c r="H127" s="16" t="str">
        <f t="shared" si="19"/>
        <v>c</v>
      </c>
      <c r="I127" s="19" t="s">
        <v>21</v>
      </c>
      <c r="J127" s="3" t="s">
        <v>25</v>
      </c>
      <c r="K127" s="16">
        <f t="shared" si="17"/>
        <v>5</v>
      </c>
      <c r="L127" s="16">
        <f t="shared" si="18"/>
        <v>5</v>
      </c>
      <c r="M127" s="16">
        <f>[2]挂饰表!J127</f>
        <v>65</v>
      </c>
      <c r="N127" s="16">
        <f>[2]挂饰表!K127</f>
        <v>0</v>
      </c>
      <c r="O127" s="16">
        <f>[2]挂饰表!L127</f>
        <v>0</v>
      </c>
      <c r="P127" s="16">
        <f>[2]挂饰表!M127</f>
        <v>0</v>
      </c>
      <c r="Q127" s="16">
        <v>0</v>
      </c>
      <c r="R127" s="16">
        <f>[2]挂饰表!N127</f>
        <v>0</v>
      </c>
      <c r="S127" s="16">
        <f>[2]挂饰表!O127</f>
        <v>0</v>
      </c>
      <c r="T127" s="16">
        <f>[2]挂饰表!P127</f>
        <v>0</v>
      </c>
      <c r="U127" s="16">
        <f>[2]挂饰表!Q127</f>
        <v>0</v>
      </c>
      <c r="V127" s="20">
        <f>[2]挂饰表!R127</f>
        <v>0</v>
      </c>
      <c r="W127" s="20">
        <f>[2]挂饰表!S127</f>
        <v>0</v>
      </c>
      <c r="X127" s="20">
        <f>[2]挂饰表!T127</f>
        <v>0</v>
      </c>
      <c r="Y127" s="70">
        <f>[2]挂饰表!$I127</f>
        <v>0</v>
      </c>
      <c r="Z127" s="70">
        <f>[2]挂饰表!U127</f>
        <v>0</v>
      </c>
      <c r="AA127" s="70">
        <f>[2]挂饰表!V127</f>
        <v>0</v>
      </c>
      <c r="AB127" s="70">
        <f>[2]挂饰表!W127</f>
        <v>0</v>
      </c>
      <c r="AC127" s="70">
        <f>[2]挂饰表!X127</f>
        <v>0</v>
      </c>
      <c r="AD127" s="70">
        <f>[2]挂饰表!Y127</f>
        <v>0</v>
      </c>
      <c r="AE127" s="70">
        <f>[2]挂饰表!Z127</f>
        <v>0</v>
      </c>
      <c r="AF127" s="70">
        <f>[2]挂饰表!AA127</f>
        <v>0</v>
      </c>
      <c r="AG127" s="70">
        <f t="shared" si="20"/>
        <v>0</v>
      </c>
      <c r="AH127" s="70">
        <f t="shared" si="20"/>
        <v>0</v>
      </c>
      <c r="AI127" s="70">
        <f t="shared" si="20"/>
        <v>0</v>
      </c>
      <c r="AJ127" s="70">
        <f t="shared" si="20"/>
        <v>0</v>
      </c>
      <c r="AK127" s="70">
        <f t="shared" si="20"/>
        <v>0</v>
      </c>
      <c r="AL127" s="71"/>
    </row>
    <row r="128" spans="2:38" ht="14.25" x14ac:dyDescent="0.2">
      <c r="B128" s="16">
        <v>126</v>
      </c>
      <c r="C128" s="16" t="str">
        <f t="shared" ca="1" si="11"/>
        <v>IC1934</v>
      </c>
      <c r="D128" s="16" t="str">
        <f t="shared" ca="1" si="16"/>
        <v>一般的遗迹护腕</v>
      </c>
      <c r="E128" s="16" t="str">
        <f t="shared" ca="1" si="12"/>
        <v>一般的</v>
      </c>
      <c r="F128" s="16" t="str">
        <f t="shared" ca="1" si="13"/>
        <v>遗迹</v>
      </c>
      <c r="G128" s="16" t="str">
        <f t="shared" ca="1" si="14"/>
        <v>护腕</v>
      </c>
      <c r="H128" s="16" t="str">
        <f t="shared" si="19"/>
        <v>c</v>
      </c>
      <c r="I128" s="19" t="s">
        <v>21</v>
      </c>
      <c r="J128" s="3" t="s">
        <v>25</v>
      </c>
      <c r="K128" s="16">
        <f t="shared" si="17"/>
        <v>5</v>
      </c>
      <c r="L128" s="16">
        <f t="shared" si="18"/>
        <v>6</v>
      </c>
      <c r="M128" s="16">
        <f>[2]挂饰表!J128</f>
        <v>78</v>
      </c>
      <c r="N128" s="16">
        <f>[2]挂饰表!K128</f>
        <v>0</v>
      </c>
      <c r="O128" s="16">
        <f>[2]挂饰表!L128</f>
        <v>0</v>
      </c>
      <c r="P128" s="16">
        <f>[2]挂饰表!M128</f>
        <v>0</v>
      </c>
      <c r="Q128" s="16">
        <v>0</v>
      </c>
      <c r="R128" s="16">
        <f>[2]挂饰表!N128</f>
        <v>0</v>
      </c>
      <c r="S128" s="16">
        <f>[2]挂饰表!O128</f>
        <v>0</v>
      </c>
      <c r="T128" s="16">
        <f>[2]挂饰表!P128</f>
        <v>0</v>
      </c>
      <c r="U128" s="16">
        <f>[2]挂饰表!Q128</f>
        <v>0</v>
      </c>
      <c r="V128" s="20">
        <f>[2]挂饰表!R128</f>
        <v>0</v>
      </c>
      <c r="W128" s="20">
        <f>[2]挂饰表!S128</f>
        <v>0</v>
      </c>
      <c r="X128" s="20">
        <f>[2]挂饰表!T128</f>
        <v>0</v>
      </c>
      <c r="Y128" s="70">
        <f>[2]挂饰表!$I128</f>
        <v>0</v>
      </c>
      <c r="Z128" s="70">
        <f>[2]挂饰表!U128</f>
        <v>0</v>
      </c>
      <c r="AA128" s="70">
        <f>[2]挂饰表!V128</f>
        <v>0</v>
      </c>
      <c r="AB128" s="70">
        <f>[2]挂饰表!W128</f>
        <v>0</v>
      </c>
      <c r="AC128" s="70">
        <f>[2]挂饰表!X128</f>
        <v>0</v>
      </c>
      <c r="AD128" s="70">
        <f>[2]挂饰表!Y128</f>
        <v>0</v>
      </c>
      <c r="AE128" s="70">
        <f>[2]挂饰表!Z128</f>
        <v>0</v>
      </c>
      <c r="AF128" s="70">
        <f>[2]挂饰表!AA128</f>
        <v>0</v>
      </c>
      <c r="AG128" s="70">
        <f t="shared" si="20"/>
        <v>0</v>
      </c>
      <c r="AH128" s="70">
        <f t="shared" si="20"/>
        <v>0</v>
      </c>
      <c r="AI128" s="70">
        <f t="shared" si="20"/>
        <v>0</v>
      </c>
      <c r="AJ128" s="70">
        <f t="shared" si="20"/>
        <v>0</v>
      </c>
      <c r="AK128" s="70">
        <f t="shared" si="20"/>
        <v>0</v>
      </c>
      <c r="AL128" s="71"/>
    </row>
    <row r="129" spans="2:38" ht="14.25" x14ac:dyDescent="0.2">
      <c r="B129" s="16">
        <v>127</v>
      </c>
      <c r="C129" s="16" t="str">
        <f t="shared" ca="1" si="11"/>
        <v>IC1880</v>
      </c>
      <c r="D129" s="16" t="str">
        <f t="shared" ca="1" si="16"/>
        <v>普通的忏悔项链</v>
      </c>
      <c r="E129" s="16" t="str">
        <f t="shared" ca="1" si="12"/>
        <v>普通的</v>
      </c>
      <c r="F129" s="16" t="str">
        <f t="shared" ca="1" si="13"/>
        <v>忏悔</v>
      </c>
      <c r="G129" s="16" t="str">
        <f t="shared" ca="1" si="14"/>
        <v>项链</v>
      </c>
      <c r="H129" s="16" t="str">
        <f t="shared" si="19"/>
        <v>c</v>
      </c>
      <c r="I129" s="19" t="s">
        <v>21</v>
      </c>
      <c r="J129" s="3" t="s">
        <v>25</v>
      </c>
      <c r="K129" s="16">
        <f t="shared" si="17"/>
        <v>5</v>
      </c>
      <c r="L129" s="16">
        <f t="shared" si="18"/>
        <v>7</v>
      </c>
      <c r="M129" s="16">
        <f>[2]挂饰表!J129</f>
        <v>92</v>
      </c>
      <c r="N129" s="16">
        <f>[2]挂饰表!K129</f>
        <v>0</v>
      </c>
      <c r="O129" s="16">
        <f>[2]挂饰表!L129</f>
        <v>0</v>
      </c>
      <c r="P129" s="16">
        <f>[2]挂饰表!M129</f>
        <v>0</v>
      </c>
      <c r="Q129" s="16">
        <v>0</v>
      </c>
      <c r="R129" s="16">
        <f>[2]挂饰表!N129</f>
        <v>0</v>
      </c>
      <c r="S129" s="16">
        <f>[2]挂饰表!O129</f>
        <v>0</v>
      </c>
      <c r="T129" s="16">
        <f>[2]挂饰表!P129</f>
        <v>0</v>
      </c>
      <c r="U129" s="16">
        <f>[2]挂饰表!Q129</f>
        <v>0</v>
      </c>
      <c r="V129" s="20">
        <f>[2]挂饰表!R129</f>
        <v>0</v>
      </c>
      <c r="W129" s="20">
        <f>[2]挂饰表!S129</f>
        <v>0</v>
      </c>
      <c r="X129" s="20">
        <f>[2]挂饰表!T129</f>
        <v>0</v>
      </c>
      <c r="Y129" s="70">
        <f>[2]挂饰表!$I129</f>
        <v>0</v>
      </c>
      <c r="Z129" s="70">
        <f>[2]挂饰表!U129</f>
        <v>0</v>
      </c>
      <c r="AA129" s="70">
        <f>[2]挂饰表!V129</f>
        <v>0</v>
      </c>
      <c r="AB129" s="70">
        <f>[2]挂饰表!W129</f>
        <v>0</v>
      </c>
      <c r="AC129" s="70">
        <f>[2]挂饰表!X129</f>
        <v>0</v>
      </c>
      <c r="AD129" s="70">
        <f>[2]挂饰表!Y129</f>
        <v>0</v>
      </c>
      <c r="AE129" s="70">
        <f>[2]挂饰表!Z129</f>
        <v>0</v>
      </c>
      <c r="AF129" s="70">
        <f>[2]挂饰表!AA129</f>
        <v>0</v>
      </c>
      <c r="AG129" s="70">
        <f t="shared" si="20"/>
        <v>0</v>
      </c>
      <c r="AH129" s="70">
        <f t="shared" si="20"/>
        <v>0</v>
      </c>
      <c r="AI129" s="70">
        <f t="shared" si="20"/>
        <v>0</v>
      </c>
      <c r="AJ129" s="70">
        <f t="shared" si="20"/>
        <v>0</v>
      </c>
      <c r="AK129" s="70">
        <f t="shared" si="20"/>
        <v>0</v>
      </c>
      <c r="AL129" s="71"/>
    </row>
    <row r="130" spans="2:38" ht="14.25" x14ac:dyDescent="0.2">
      <c r="B130" s="16">
        <v>128</v>
      </c>
      <c r="C130" s="16" t="str">
        <f t="shared" ca="1" si="11"/>
        <v>IC1852</v>
      </c>
      <c r="D130" s="16" t="str">
        <f t="shared" ca="1" si="16"/>
        <v>一般的混乱戒指</v>
      </c>
      <c r="E130" s="16" t="str">
        <f t="shared" ca="1" si="12"/>
        <v>一般的</v>
      </c>
      <c r="F130" s="16" t="str">
        <f t="shared" ca="1" si="13"/>
        <v>混乱</v>
      </c>
      <c r="G130" s="16" t="str">
        <f t="shared" ca="1" si="14"/>
        <v>戒指</v>
      </c>
      <c r="H130" s="16" t="str">
        <f t="shared" si="19"/>
        <v>c</v>
      </c>
      <c r="I130" s="19" t="s">
        <v>21</v>
      </c>
      <c r="J130" s="3" t="s">
        <v>25</v>
      </c>
      <c r="K130" s="16">
        <f t="shared" si="17"/>
        <v>5</v>
      </c>
      <c r="L130" s="16">
        <f t="shared" si="18"/>
        <v>8</v>
      </c>
      <c r="M130" s="16">
        <f>[2]挂饰表!J130</f>
        <v>105</v>
      </c>
      <c r="N130" s="16">
        <f>[2]挂饰表!K130</f>
        <v>0</v>
      </c>
      <c r="O130" s="16">
        <f>[2]挂饰表!L130</f>
        <v>0</v>
      </c>
      <c r="P130" s="16">
        <f>[2]挂饰表!M130</f>
        <v>0</v>
      </c>
      <c r="Q130" s="16">
        <v>0</v>
      </c>
      <c r="R130" s="16">
        <f>[2]挂饰表!N130</f>
        <v>0</v>
      </c>
      <c r="S130" s="16">
        <f>[2]挂饰表!O130</f>
        <v>0</v>
      </c>
      <c r="T130" s="16">
        <f>[2]挂饰表!P130</f>
        <v>0</v>
      </c>
      <c r="U130" s="16">
        <f>[2]挂饰表!Q130</f>
        <v>0</v>
      </c>
      <c r="V130" s="20">
        <f>[2]挂饰表!R130</f>
        <v>0</v>
      </c>
      <c r="W130" s="20">
        <f>[2]挂饰表!S130</f>
        <v>0</v>
      </c>
      <c r="X130" s="20">
        <f>[2]挂饰表!T130</f>
        <v>0</v>
      </c>
      <c r="Y130" s="70">
        <f>[2]挂饰表!$I130</f>
        <v>0</v>
      </c>
      <c r="Z130" s="70">
        <f>[2]挂饰表!U130</f>
        <v>0</v>
      </c>
      <c r="AA130" s="70">
        <f>[2]挂饰表!V130</f>
        <v>0</v>
      </c>
      <c r="AB130" s="70">
        <f>[2]挂饰表!W130</f>
        <v>0</v>
      </c>
      <c r="AC130" s="70">
        <f>[2]挂饰表!X130</f>
        <v>0</v>
      </c>
      <c r="AD130" s="70">
        <f>[2]挂饰表!Y130</f>
        <v>0</v>
      </c>
      <c r="AE130" s="70">
        <f>[2]挂饰表!Z130</f>
        <v>0</v>
      </c>
      <c r="AF130" s="70">
        <f>[2]挂饰表!AA130</f>
        <v>0</v>
      </c>
      <c r="AG130" s="70">
        <f t="shared" si="20"/>
        <v>0</v>
      </c>
      <c r="AH130" s="70">
        <f t="shared" si="20"/>
        <v>0</v>
      </c>
      <c r="AI130" s="70">
        <f t="shared" si="20"/>
        <v>0</v>
      </c>
      <c r="AJ130" s="70">
        <f t="shared" si="20"/>
        <v>0</v>
      </c>
      <c r="AK130" s="70">
        <f t="shared" si="20"/>
        <v>0</v>
      </c>
      <c r="AL130" s="71"/>
    </row>
    <row r="131" spans="2:38" ht="14.25" x14ac:dyDescent="0.2">
      <c r="B131" s="16">
        <v>129</v>
      </c>
      <c r="C131" s="16" t="str">
        <f t="shared" ref="C131:C194" ca="1" si="21">VLOOKUP(G131&amp;INT(RAND()*(15-1)+1),dropimge,4,FALSE)</f>
        <v>IC1943</v>
      </c>
      <c r="D131" s="16" t="str">
        <f t="shared" ca="1" si="16"/>
        <v>神秘的混乱戒指</v>
      </c>
      <c r="E131" s="16" t="str">
        <f t="shared" ref="E131:E194" ca="1" si="22">VLOOKUP(H131,dropaffix1,INT(RAND()*(6-2)+2),FALSE)</f>
        <v>神秘的</v>
      </c>
      <c r="F131" s="16" t="str">
        <f t="shared" ref="F131:F194" ca="1" si="23">VLOOKUP(INT(RAND()*(21-1)+1),dropaffix2,2,FALSE)</f>
        <v>混乱</v>
      </c>
      <c r="G131" s="16" t="str">
        <f t="shared" ref="G131:G194" ca="1" si="24">VLOOKUP(INT(RAND()*(4-1)+1),dropaffix3,2,FALSE)</f>
        <v>戒指</v>
      </c>
      <c r="H131" s="16" t="str">
        <f t="shared" si="19"/>
        <v>s</v>
      </c>
      <c r="I131" s="19" t="s">
        <v>21</v>
      </c>
      <c r="J131" s="3" t="s">
        <v>26</v>
      </c>
      <c r="K131" s="16">
        <f t="shared" si="17"/>
        <v>8</v>
      </c>
      <c r="L131" s="16">
        <f t="shared" si="18"/>
        <v>1</v>
      </c>
      <c r="M131" s="16">
        <f>[2]挂饰表!J131</f>
        <v>11</v>
      </c>
      <c r="N131" s="16">
        <f>[2]挂饰表!K131</f>
        <v>10</v>
      </c>
      <c r="O131" s="16">
        <f>[2]挂饰表!L131</f>
        <v>2</v>
      </c>
      <c r="P131" s="16">
        <f>[2]挂饰表!M131</f>
        <v>7</v>
      </c>
      <c r="Q131" s="16">
        <v>0</v>
      </c>
      <c r="R131" s="16">
        <f>[2]挂饰表!N131</f>
        <v>9</v>
      </c>
      <c r="S131" s="16">
        <f>[2]挂饰表!O131</f>
        <v>11</v>
      </c>
      <c r="T131" s="16">
        <f>[2]挂饰表!P131</f>
        <v>6</v>
      </c>
      <c r="U131" s="16">
        <f>[2]挂饰表!Q131</f>
        <v>6</v>
      </c>
      <c r="V131" s="20">
        <f>[2]挂饰表!R131</f>
        <v>1.2E-2</v>
      </c>
      <c r="W131" s="20">
        <f>[2]挂饰表!S131</f>
        <v>1.2E-2</v>
      </c>
      <c r="X131" s="20">
        <f>[2]挂饰表!T131</f>
        <v>7.4999999999999997E-3</v>
      </c>
      <c r="Y131" s="70">
        <f>[2]挂饰表!$I131</f>
        <v>0.08</v>
      </c>
      <c r="Z131" s="70">
        <f>[2]挂饰表!U131</f>
        <v>9.9009900990099098E-3</v>
      </c>
      <c r="AA131" s="70">
        <f>[2]挂饰表!V131</f>
        <v>9.9009900990099098E-3</v>
      </c>
      <c r="AB131" s="70">
        <f>[2]挂饰表!W131</f>
        <v>9.9009900990099098E-3</v>
      </c>
      <c r="AC131" s="70">
        <f>[2]挂饰表!X131</f>
        <v>6.5420560747663559E-2</v>
      </c>
      <c r="AD131" s="70">
        <f>[2]挂饰表!Y131</f>
        <v>9.9009900990099098E-3</v>
      </c>
      <c r="AE131" s="70">
        <f>[2]挂饰表!Z131</f>
        <v>9.9009900990099098E-3</v>
      </c>
      <c r="AF131" s="70">
        <f>[2]挂饰表!AA131</f>
        <v>9.9009900990099098E-3</v>
      </c>
      <c r="AG131" s="70">
        <f t="shared" si="20"/>
        <v>6.4000000000000001E-2</v>
      </c>
      <c r="AH131" s="70">
        <f t="shared" si="20"/>
        <v>6.4000000000000001E-2</v>
      </c>
      <c r="AI131" s="70">
        <f t="shared" si="20"/>
        <v>6.4000000000000001E-2</v>
      </c>
      <c r="AJ131" s="70">
        <f t="shared" si="20"/>
        <v>6.4000000000000001E-2</v>
      </c>
      <c r="AK131" s="70">
        <f t="shared" si="20"/>
        <v>6.4000000000000001E-2</v>
      </c>
      <c r="AL131" s="71"/>
    </row>
    <row r="132" spans="2:38" ht="14.25" x14ac:dyDescent="0.2">
      <c r="B132" s="16">
        <v>130</v>
      </c>
      <c r="C132" s="16" t="str">
        <f t="shared" ca="1" si="21"/>
        <v>IC1932</v>
      </c>
      <c r="D132" s="16" t="str">
        <f t="shared" ref="D132:D195" ca="1" si="25">E132&amp;F132&amp;G132</f>
        <v>神奇的斯塞提护腕</v>
      </c>
      <c r="E132" s="16" t="str">
        <f t="shared" ca="1" si="22"/>
        <v>神奇的</v>
      </c>
      <c r="F132" s="16" t="str">
        <f t="shared" ca="1" si="23"/>
        <v>斯塞提</v>
      </c>
      <c r="G132" s="16" t="str">
        <f t="shared" ca="1" si="24"/>
        <v>护腕</v>
      </c>
      <c r="H132" s="16" t="str">
        <f t="shared" si="19"/>
        <v>s</v>
      </c>
      <c r="I132" s="19" t="s">
        <v>21</v>
      </c>
      <c r="J132" s="3" t="s">
        <v>26</v>
      </c>
      <c r="K132" s="16">
        <f t="shared" ref="K132:K195" si="26">VLOOKUP(J132,profession1,5,FALSE)</f>
        <v>8</v>
      </c>
      <c r="L132" s="16">
        <f t="shared" si="18"/>
        <v>2</v>
      </c>
      <c r="M132" s="16">
        <f>[2]挂饰表!J132</f>
        <v>22</v>
      </c>
      <c r="N132" s="16">
        <f>[2]挂饰表!K132</f>
        <v>21</v>
      </c>
      <c r="O132" s="16">
        <f>[2]挂饰表!L132</f>
        <v>4</v>
      </c>
      <c r="P132" s="16">
        <f>[2]挂饰表!M132</f>
        <v>15</v>
      </c>
      <c r="Q132" s="16">
        <v>0</v>
      </c>
      <c r="R132" s="16">
        <f>[2]挂饰表!N132</f>
        <v>19</v>
      </c>
      <c r="S132" s="16">
        <f>[2]挂饰表!O132</f>
        <v>23</v>
      </c>
      <c r="T132" s="16">
        <f>[2]挂饰表!P132</f>
        <v>13</v>
      </c>
      <c r="U132" s="16">
        <f>[2]挂饰表!Q132</f>
        <v>13</v>
      </c>
      <c r="V132" s="20">
        <f>[2]挂饰表!R132</f>
        <v>2.6000000000000002E-2</v>
      </c>
      <c r="W132" s="20">
        <f>[2]挂饰表!S132</f>
        <v>2.6000000000000002E-2</v>
      </c>
      <c r="X132" s="20">
        <f>[2]挂饰表!T132</f>
        <v>1.6250000000000001E-2</v>
      </c>
      <c r="Y132" s="70">
        <f>[2]挂饰表!$I132</f>
        <v>0.08</v>
      </c>
      <c r="Z132" s="70">
        <f>[2]挂饰表!U132</f>
        <v>2.4390243902439046E-2</v>
      </c>
      <c r="AA132" s="70">
        <f>[2]挂饰表!V132</f>
        <v>2.4390243902439046E-2</v>
      </c>
      <c r="AB132" s="70">
        <f>[2]挂饰表!W132</f>
        <v>2.4390243902439046E-2</v>
      </c>
      <c r="AC132" s="70">
        <f>[2]挂饰表!X132</f>
        <v>0.1266375545851528</v>
      </c>
      <c r="AD132" s="70">
        <f>[2]挂饰表!Y132</f>
        <v>2.4390243902439046E-2</v>
      </c>
      <c r="AE132" s="70">
        <f>[2]挂饰表!Z132</f>
        <v>2.4390243902439046E-2</v>
      </c>
      <c r="AF132" s="70">
        <f>[2]挂饰表!AA132</f>
        <v>2.4390243902439046E-2</v>
      </c>
      <c r="AG132" s="70">
        <f t="shared" si="20"/>
        <v>6.4000000000000001E-2</v>
      </c>
      <c r="AH132" s="70">
        <f t="shared" si="20"/>
        <v>6.4000000000000001E-2</v>
      </c>
      <c r="AI132" s="70">
        <f t="shared" si="20"/>
        <v>6.4000000000000001E-2</v>
      </c>
      <c r="AJ132" s="70">
        <f t="shared" si="20"/>
        <v>6.4000000000000001E-2</v>
      </c>
      <c r="AK132" s="70">
        <f t="shared" si="20"/>
        <v>6.4000000000000001E-2</v>
      </c>
      <c r="AL132" s="71"/>
    </row>
    <row r="133" spans="2:38" ht="14.25" x14ac:dyDescent="0.2">
      <c r="B133" s="16">
        <v>131</v>
      </c>
      <c r="C133" s="16" t="str">
        <f t="shared" ca="1" si="21"/>
        <v>IC1901</v>
      </c>
      <c r="D133" s="16" t="str">
        <f t="shared" ca="1" si="25"/>
        <v>璀璨的虚幻戒指</v>
      </c>
      <c r="E133" s="16" t="str">
        <f t="shared" ca="1" si="22"/>
        <v>璀璨的</v>
      </c>
      <c r="F133" s="16" t="str">
        <f t="shared" ca="1" si="23"/>
        <v>虚幻</v>
      </c>
      <c r="G133" s="16" t="str">
        <f t="shared" ca="1" si="24"/>
        <v>戒指</v>
      </c>
      <c r="H133" s="16" t="str">
        <f t="shared" si="19"/>
        <v>s</v>
      </c>
      <c r="I133" s="19" t="s">
        <v>21</v>
      </c>
      <c r="J133" s="3" t="s">
        <v>26</v>
      </c>
      <c r="K133" s="16">
        <f t="shared" si="26"/>
        <v>8</v>
      </c>
      <c r="L133" s="16">
        <f t="shared" si="18"/>
        <v>3</v>
      </c>
      <c r="M133" s="16">
        <f>[2]挂饰表!J133</f>
        <v>33</v>
      </c>
      <c r="N133" s="16">
        <f>[2]挂饰表!K133</f>
        <v>32</v>
      </c>
      <c r="O133" s="16">
        <f>[2]挂饰表!L133</f>
        <v>6</v>
      </c>
      <c r="P133" s="16">
        <f>[2]挂饰表!M133</f>
        <v>23</v>
      </c>
      <c r="Q133" s="16">
        <v>0</v>
      </c>
      <c r="R133" s="16">
        <f>[2]挂饰表!N133</f>
        <v>28</v>
      </c>
      <c r="S133" s="16">
        <f>[2]挂饰表!O133</f>
        <v>34</v>
      </c>
      <c r="T133" s="16">
        <f>[2]挂饰表!P133</f>
        <v>20</v>
      </c>
      <c r="U133" s="16">
        <f>[2]挂饰表!Q133</f>
        <v>20</v>
      </c>
      <c r="V133" s="20">
        <f>[2]挂饰表!R133</f>
        <v>0.04</v>
      </c>
      <c r="W133" s="20">
        <f>[2]挂饰表!S133</f>
        <v>0.04</v>
      </c>
      <c r="X133" s="20">
        <f>[2]挂饰表!T133</f>
        <v>2.5000000000000001E-2</v>
      </c>
      <c r="Y133" s="70">
        <f>[2]挂饰表!$I133</f>
        <v>0.08</v>
      </c>
      <c r="Z133" s="70">
        <f>[2]挂饰表!U133</f>
        <v>3.3816425120772986E-2</v>
      </c>
      <c r="AA133" s="70">
        <f>[2]挂饰表!V133</f>
        <v>3.3816425120772986E-2</v>
      </c>
      <c r="AB133" s="70">
        <f>[2]挂饰表!W133</f>
        <v>3.3816425120772986E-2</v>
      </c>
      <c r="AC133" s="70">
        <f>[2]挂饰表!X133</f>
        <v>0.17695473251028804</v>
      </c>
      <c r="AD133" s="70">
        <f>[2]挂饰表!Y133</f>
        <v>3.3816425120772986E-2</v>
      </c>
      <c r="AE133" s="70">
        <f>[2]挂饰表!Z133</f>
        <v>3.3816425120772986E-2</v>
      </c>
      <c r="AF133" s="70">
        <f>[2]挂饰表!AA133</f>
        <v>3.3816425120772986E-2</v>
      </c>
      <c r="AG133" s="70">
        <f t="shared" si="20"/>
        <v>6.4000000000000001E-2</v>
      </c>
      <c r="AH133" s="70">
        <f t="shared" si="20"/>
        <v>6.4000000000000001E-2</v>
      </c>
      <c r="AI133" s="70">
        <f t="shared" si="20"/>
        <v>6.4000000000000001E-2</v>
      </c>
      <c r="AJ133" s="70">
        <f t="shared" si="20"/>
        <v>6.4000000000000001E-2</v>
      </c>
      <c r="AK133" s="70">
        <f t="shared" si="20"/>
        <v>6.4000000000000001E-2</v>
      </c>
      <c r="AL133" s="71"/>
    </row>
    <row r="134" spans="2:38" ht="14.25" x14ac:dyDescent="0.2">
      <c r="B134" s="16">
        <v>132</v>
      </c>
      <c r="C134" s="16" t="str">
        <f t="shared" ca="1" si="21"/>
        <v>IC1883</v>
      </c>
      <c r="D134" s="16" t="str">
        <f t="shared" ca="1" si="25"/>
        <v>神秘的言语项链</v>
      </c>
      <c r="E134" s="16" t="str">
        <f t="shared" ca="1" si="22"/>
        <v>神秘的</v>
      </c>
      <c r="F134" s="16" t="str">
        <f t="shared" ca="1" si="23"/>
        <v>言语</v>
      </c>
      <c r="G134" s="16" t="str">
        <f t="shared" ca="1" si="24"/>
        <v>项链</v>
      </c>
      <c r="H134" s="16" t="str">
        <f t="shared" si="19"/>
        <v>s</v>
      </c>
      <c r="I134" s="19" t="s">
        <v>21</v>
      </c>
      <c r="J134" s="3" t="s">
        <v>26</v>
      </c>
      <c r="K134" s="16">
        <f t="shared" si="26"/>
        <v>8</v>
      </c>
      <c r="L134" s="16">
        <f t="shared" si="18"/>
        <v>4</v>
      </c>
      <c r="M134" s="16">
        <f>[2]挂饰表!J134</f>
        <v>44</v>
      </c>
      <c r="N134" s="16">
        <f>[2]挂饰表!K134</f>
        <v>43</v>
      </c>
      <c r="O134" s="16">
        <f>[2]挂饰表!L134</f>
        <v>9</v>
      </c>
      <c r="P134" s="16">
        <f>[2]挂饰表!M134</f>
        <v>30</v>
      </c>
      <c r="Q134" s="16">
        <v>0</v>
      </c>
      <c r="R134" s="16">
        <f>[2]挂饰表!N134</f>
        <v>38</v>
      </c>
      <c r="S134" s="16">
        <f>[2]挂饰表!O134</f>
        <v>46</v>
      </c>
      <c r="T134" s="16">
        <f>[2]挂饰表!P134</f>
        <v>26</v>
      </c>
      <c r="U134" s="16">
        <f>[2]挂饰表!Q134</f>
        <v>26</v>
      </c>
      <c r="V134" s="20">
        <f>[2]挂饰表!R134</f>
        <v>5.2000000000000005E-2</v>
      </c>
      <c r="W134" s="20">
        <f>[2]挂饰表!S134</f>
        <v>5.2000000000000005E-2</v>
      </c>
      <c r="X134" s="20">
        <f>[2]挂饰表!T134</f>
        <v>3.2500000000000001E-2</v>
      </c>
      <c r="Y134" s="70">
        <f>[2]挂饰表!$I134</f>
        <v>0.08</v>
      </c>
      <c r="Z134" s="70">
        <f>[2]挂饰表!U134</f>
        <v>4.7619047619047672E-2</v>
      </c>
      <c r="AA134" s="70">
        <f>[2]挂饰表!V134</f>
        <v>4.7619047619047672E-2</v>
      </c>
      <c r="AB134" s="70">
        <f>[2]挂饰表!W134</f>
        <v>4.7619047619047672E-2</v>
      </c>
      <c r="AC134" s="70">
        <f>[2]挂饰表!X134</f>
        <v>0.22480620155038755</v>
      </c>
      <c r="AD134" s="70">
        <f>[2]挂饰表!Y134</f>
        <v>4.7619047619047672E-2</v>
      </c>
      <c r="AE134" s="70">
        <f>[2]挂饰表!Z134</f>
        <v>4.7619047619047672E-2</v>
      </c>
      <c r="AF134" s="70">
        <f>[2]挂饰表!AA134</f>
        <v>4.7619047619047672E-2</v>
      </c>
      <c r="AG134" s="70">
        <f t="shared" si="20"/>
        <v>6.4000000000000001E-2</v>
      </c>
      <c r="AH134" s="70">
        <f t="shared" si="20"/>
        <v>6.4000000000000001E-2</v>
      </c>
      <c r="AI134" s="70">
        <f t="shared" si="20"/>
        <v>6.4000000000000001E-2</v>
      </c>
      <c r="AJ134" s="70">
        <f t="shared" si="20"/>
        <v>6.4000000000000001E-2</v>
      </c>
      <c r="AK134" s="70">
        <f t="shared" si="20"/>
        <v>6.4000000000000001E-2</v>
      </c>
      <c r="AL134" s="71"/>
    </row>
    <row r="135" spans="2:38" ht="14.25" x14ac:dyDescent="0.2">
      <c r="B135" s="16">
        <v>133</v>
      </c>
      <c r="C135" s="16" t="str">
        <f t="shared" ca="1" si="21"/>
        <v>IC1878</v>
      </c>
      <c r="D135" s="16" t="str">
        <f t="shared" ca="1" si="25"/>
        <v>传说的虚幻项链</v>
      </c>
      <c r="E135" s="16" t="str">
        <f t="shared" ca="1" si="22"/>
        <v>传说的</v>
      </c>
      <c r="F135" s="16" t="str">
        <f t="shared" ca="1" si="23"/>
        <v>虚幻</v>
      </c>
      <c r="G135" s="16" t="str">
        <f t="shared" ca="1" si="24"/>
        <v>项链</v>
      </c>
      <c r="H135" s="16" t="str">
        <f t="shared" si="19"/>
        <v>s</v>
      </c>
      <c r="I135" s="19" t="s">
        <v>21</v>
      </c>
      <c r="J135" s="3" t="s">
        <v>26</v>
      </c>
      <c r="K135" s="16">
        <f t="shared" si="26"/>
        <v>8</v>
      </c>
      <c r="L135" s="16">
        <f t="shared" si="18"/>
        <v>5</v>
      </c>
      <c r="M135" s="16">
        <f>[2]挂饰表!J135</f>
        <v>56</v>
      </c>
      <c r="N135" s="16">
        <f>[2]挂饰表!K135</f>
        <v>54</v>
      </c>
      <c r="O135" s="16">
        <f>[2]挂饰表!L135</f>
        <v>11</v>
      </c>
      <c r="P135" s="16">
        <f>[2]挂饰表!M135</f>
        <v>38</v>
      </c>
      <c r="Q135" s="16">
        <v>0</v>
      </c>
      <c r="R135" s="16">
        <f>[2]挂饰表!N135</f>
        <v>48</v>
      </c>
      <c r="S135" s="16">
        <f>[2]挂饰表!O135</f>
        <v>57</v>
      </c>
      <c r="T135" s="16">
        <f>[2]挂饰表!P135</f>
        <v>33</v>
      </c>
      <c r="U135" s="16">
        <f>[2]挂饰表!Q135</f>
        <v>33</v>
      </c>
      <c r="V135" s="20">
        <f>[2]挂饰表!R135</f>
        <v>6.6000000000000003E-2</v>
      </c>
      <c r="W135" s="20">
        <f>[2]挂饰表!S135</f>
        <v>6.6000000000000003E-2</v>
      </c>
      <c r="X135" s="20">
        <f>[2]挂饰表!T135</f>
        <v>4.1250000000000002E-2</v>
      </c>
      <c r="Y135" s="70">
        <f>[2]挂饰表!$I135</f>
        <v>9.4285714285714292E-2</v>
      </c>
      <c r="Z135" s="70">
        <f>[2]挂饰表!U135</f>
        <v>5.6603773584905648E-2</v>
      </c>
      <c r="AA135" s="70">
        <f>[2]挂饰表!V135</f>
        <v>5.6603773584905648E-2</v>
      </c>
      <c r="AB135" s="70">
        <f>[2]挂饰表!W135</f>
        <v>5.6603773584905648E-2</v>
      </c>
      <c r="AC135" s="70">
        <f>[2]挂饰表!X135</f>
        <v>0.26470588235294112</v>
      </c>
      <c r="AD135" s="70">
        <f>[2]挂饰表!Y135</f>
        <v>5.6603773584905648E-2</v>
      </c>
      <c r="AE135" s="70">
        <f>[2]挂饰表!Z135</f>
        <v>5.6603773584905648E-2</v>
      </c>
      <c r="AF135" s="70">
        <f>[2]挂饰表!AA135</f>
        <v>5.6603773584905648E-2</v>
      </c>
      <c r="AG135" s="70">
        <f t="shared" si="20"/>
        <v>7.5428571428571442E-2</v>
      </c>
      <c r="AH135" s="70">
        <f t="shared" si="20"/>
        <v>7.5428571428571442E-2</v>
      </c>
      <c r="AI135" s="70">
        <f t="shared" si="20"/>
        <v>7.5428571428571442E-2</v>
      </c>
      <c r="AJ135" s="70">
        <f t="shared" si="20"/>
        <v>7.5428571428571442E-2</v>
      </c>
      <c r="AK135" s="70">
        <f t="shared" si="20"/>
        <v>7.5428571428571442E-2</v>
      </c>
      <c r="AL135" s="71"/>
    </row>
    <row r="136" spans="2:38" ht="14.25" x14ac:dyDescent="0.2">
      <c r="B136" s="16">
        <v>134</v>
      </c>
      <c r="C136" s="16" t="str">
        <f t="shared" ca="1" si="21"/>
        <v>IC1742</v>
      </c>
      <c r="D136" s="16" t="str">
        <f t="shared" ca="1" si="25"/>
        <v>神奇的青铜项链</v>
      </c>
      <c r="E136" s="16" t="str">
        <f t="shared" ca="1" si="22"/>
        <v>神奇的</v>
      </c>
      <c r="F136" s="16" t="str">
        <f t="shared" ca="1" si="23"/>
        <v>青铜</v>
      </c>
      <c r="G136" s="16" t="str">
        <f t="shared" ca="1" si="24"/>
        <v>项链</v>
      </c>
      <c r="H136" s="16" t="str">
        <f t="shared" si="19"/>
        <v>s</v>
      </c>
      <c r="I136" s="19" t="s">
        <v>21</v>
      </c>
      <c r="J136" s="3" t="s">
        <v>26</v>
      </c>
      <c r="K136" s="16">
        <f t="shared" si="26"/>
        <v>8</v>
      </c>
      <c r="L136" s="16">
        <f t="shared" si="18"/>
        <v>6</v>
      </c>
      <c r="M136" s="16">
        <f>[2]挂饰表!J136</f>
        <v>67</v>
      </c>
      <c r="N136" s="16">
        <f>[2]挂饰表!K136</f>
        <v>65</v>
      </c>
      <c r="O136" s="16">
        <f>[2]挂饰表!L136</f>
        <v>13</v>
      </c>
      <c r="P136" s="16">
        <f>[2]挂饰表!M136</f>
        <v>46</v>
      </c>
      <c r="Q136" s="16">
        <v>0</v>
      </c>
      <c r="R136" s="16">
        <f>[2]挂饰表!N136</f>
        <v>57</v>
      </c>
      <c r="S136" s="16">
        <f>[2]挂饰表!O136</f>
        <v>69</v>
      </c>
      <c r="T136" s="16">
        <f>[2]挂饰表!P136</f>
        <v>40</v>
      </c>
      <c r="U136" s="16">
        <f>[2]挂饰表!Q136</f>
        <v>40</v>
      </c>
      <c r="V136" s="20">
        <f>[2]挂饰表!R136</f>
        <v>0.08</v>
      </c>
      <c r="W136" s="20">
        <f>[2]挂饰表!S136</f>
        <v>0.08</v>
      </c>
      <c r="X136" s="20">
        <f>[2]挂饰表!T136</f>
        <v>0.05</v>
      </c>
      <c r="Y136" s="70">
        <f>[2]挂饰表!$I136</f>
        <v>0.11342857142857143</v>
      </c>
      <c r="Z136" s="70">
        <f>[2]挂饰表!U136</f>
        <v>6.5420560747663559E-2</v>
      </c>
      <c r="AA136" s="70">
        <f>[2]挂饰表!V136</f>
        <v>6.5420560747663559E-2</v>
      </c>
      <c r="AB136" s="70">
        <f>[2]挂饰表!W136</f>
        <v>6.5420560747663559E-2</v>
      </c>
      <c r="AC136" s="70">
        <f>[2]挂饰表!X136</f>
        <v>0.30069930069930073</v>
      </c>
      <c r="AD136" s="70">
        <f>[2]挂饰表!Y136</f>
        <v>6.5420560747663559E-2</v>
      </c>
      <c r="AE136" s="70">
        <f>[2]挂饰表!Z136</f>
        <v>6.5420560747663559E-2</v>
      </c>
      <c r="AF136" s="70">
        <f>[2]挂饰表!AA136</f>
        <v>6.5420560747663559E-2</v>
      </c>
      <c r="AG136" s="70">
        <f t="shared" si="20"/>
        <v>9.0742857142857153E-2</v>
      </c>
      <c r="AH136" s="70">
        <f t="shared" si="20"/>
        <v>9.0742857142857153E-2</v>
      </c>
      <c r="AI136" s="70">
        <f t="shared" si="20"/>
        <v>9.0742857142857153E-2</v>
      </c>
      <c r="AJ136" s="70">
        <f t="shared" si="20"/>
        <v>9.0742857142857153E-2</v>
      </c>
      <c r="AK136" s="70">
        <f t="shared" si="20"/>
        <v>9.0742857142857153E-2</v>
      </c>
      <c r="AL136" s="71"/>
    </row>
    <row r="137" spans="2:38" ht="14.25" x14ac:dyDescent="0.2">
      <c r="B137" s="16">
        <v>135</v>
      </c>
      <c r="C137" s="16" t="str">
        <f t="shared" ca="1" si="21"/>
        <v>IC1903</v>
      </c>
      <c r="D137" s="16" t="str">
        <f t="shared" ca="1" si="25"/>
        <v>神奇的白银戒指</v>
      </c>
      <c r="E137" s="16" t="str">
        <f t="shared" ca="1" si="22"/>
        <v>神奇的</v>
      </c>
      <c r="F137" s="16" t="str">
        <f t="shared" ca="1" si="23"/>
        <v>白银</v>
      </c>
      <c r="G137" s="16" t="str">
        <f t="shared" ca="1" si="24"/>
        <v>戒指</v>
      </c>
      <c r="H137" s="16" t="str">
        <f t="shared" si="19"/>
        <v>s</v>
      </c>
      <c r="I137" s="19" t="s">
        <v>21</v>
      </c>
      <c r="J137" s="3" t="s">
        <v>26</v>
      </c>
      <c r="K137" s="16">
        <f t="shared" si="26"/>
        <v>8</v>
      </c>
      <c r="L137" s="16">
        <f t="shared" si="18"/>
        <v>7</v>
      </c>
      <c r="M137" s="16">
        <f>[2]挂饰表!J137</f>
        <v>78</v>
      </c>
      <c r="N137" s="16">
        <f>[2]挂饰表!K137</f>
        <v>76</v>
      </c>
      <c r="O137" s="16">
        <f>[2]挂饰表!L137</f>
        <v>16</v>
      </c>
      <c r="P137" s="16">
        <f>[2]挂饰表!M137</f>
        <v>53</v>
      </c>
      <c r="Q137" s="16">
        <v>0</v>
      </c>
      <c r="R137" s="16">
        <f>[2]挂饰表!N137</f>
        <v>67</v>
      </c>
      <c r="S137" s="16">
        <f>[2]挂饰表!O137</f>
        <v>80</v>
      </c>
      <c r="T137" s="16">
        <f>[2]挂饰表!P137</f>
        <v>47</v>
      </c>
      <c r="U137" s="16">
        <f>[2]挂饰表!Q137</f>
        <v>47</v>
      </c>
      <c r="V137" s="20">
        <f>[2]挂饰表!R137</f>
        <v>9.4E-2</v>
      </c>
      <c r="W137" s="20">
        <f>[2]挂饰表!S137</f>
        <v>9.4E-2</v>
      </c>
      <c r="X137" s="20">
        <f>[2]挂饰表!T137</f>
        <v>5.8749999999999997E-2</v>
      </c>
      <c r="Y137" s="70">
        <f>[2]挂饰表!$I137</f>
        <v>0.13257142857142859</v>
      </c>
      <c r="Z137" s="70">
        <f>[2]挂饰表!U137</f>
        <v>7.8341013824884786E-2</v>
      </c>
      <c r="AA137" s="70">
        <f>[2]挂饰表!V137</f>
        <v>7.8341013824884786E-2</v>
      </c>
      <c r="AB137" s="70">
        <f>[2]挂饰表!W137</f>
        <v>7.8341013824884786E-2</v>
      </c>
      <c r="AC137" s="70">
        <f>[2]挂饰表!X137</f>
        <v>0.33554817275747506</v>
      </c>
      <c r="AD137" s="70">
        <f>[2]挂饰表!Y137</f>
        <v>7.8341013824884786E-2</v>
      </c>
      <c r="AE137" s="70">
        <f>[2]挂饰表!Z137</f>
        <v>7.8341013824884786E-2</v>
      </c>
      <c r="AF137" s="70">
        <f>[2]挂饰表!AA137</f>
        <v>7.8341013824884786E-2</v>
      </c>
      <c r="AG137" s="70">
        <f t="shared" si="20"/>
        <v>0.10605714285714288</v>
      </c>
      <c r="AH137" s="70">
        <f t="shared" si="20"/>
        <v>0.10605714285714288</v>
      </c>
      <c r="AI137" s="70">
        <f t="shared" si="20"/>
        <v>0.10605714285714288</v>
      </c>
      <c r="AJ137" s="70">
        <f t="shared" si="20"/>
        <v>0.10605714285714288</v>
      </c>
      <c r="AK137" s="70">
        <f t="shared" si="20"/>
        <v>0.10605714285714288</v>
      </c>
      <c r="AL137" s="71"/>
    </row>
    <row r="138" spans="2:38" ht="14.25" x14ac:dyDescent="0.2">
      <c r="B138" s="16">
        <v>136</v>
      </c>
      <c r="C138" s="16" t="str">
        <f t="shared" ca="1" si="21"/>
        <v>IC1895</v>
      </c>
      <c r="D138" s="16" t="str">
        <f t="shared" ca="1" si="25"/>
        <v>神奇的遗迹项链</v>
      </c>
      <c r="E138" s="16" t="str">
        <f t="shared" ca="1" si="22"/>
        <v>神奇的</v>
      </c>
      <c r="F138" s="16" t="str">
        <f t="shared" ca="1" si="23"/>
        <v>遗迹</v>
      </c>
      <c r="G138" s="16" t="str">
        <f t="shared" ca="1" si="24"/>
        <v>项链</v>
      </c>
      <c r="H138" s="16" t="str">
        <f t="shared" si="19"/>
        <v>s</v>
      </c>
      <c r="I138" s="19" t="s">
        <v>21</v>
      </c>
      <c r="J138" s="3" t="s">
        <v>26</v>
      </c>
      <c r="K138" s="16">
        <f t="shared" si="26"/>
        <v>8</v>
      </c>
      <c r="L138" s="16">
        <f t="shared" si="18"/>
        <v>8</v>
      </c>
      <c r="M138" s="16">
        <f>[2]挂饰表!J138</f>
        <v>89</v>
      </c>
      <c r="N138" s="16">
        <f>[2]挂饰表!K138</f>
        <v>87</v>
      </c>
      <c r="O138" s="16">
        <f>[2]挂饰表!L138</f>
        <v>18</v>
      </c>
      <c r="P138" s="16">
        <f>[2]挂饰表!M138</f>
        <v>61</v>
      </c>
      <c r="Q138" s="16">
        <v>0</v>
      </c>
      <c r="R138" s="16">
        <f>[2]挂饰表!N138</f>
        <v>76</v>
      </c>
      <c r="S138" s="16">
        <f>[2]挂饰表!O138</f>
        <v>92</v>
      </c>
      <c r="T138" s="16">
        <f>[2]挂饰表!P138</f>
        <v>53</v>
      </c>
      <c r="U138" s="16">
        <f>[2]挂饰表!Q138</f>
        <v>53</v>
      </c>
      <c r="V138" s="20">
        <f>[2]挂饰表!R138</f>
        <v>0.106</v>
      </c>
      <c r="W138" s="20">
        <f>[2]挂饰表!S138</f>
        <v>0.106</v>
      </c>
      <c r="X138" s="20">
        <f>[2]挂饰表!T138</f>
        <v>6.6250000000000003E-2</v>
      </c>
      <c r="Y138" s="70">
        <f>[2]挂饰表!$I138</f>
        <v>0.15114285714285713</v>
      </c>
      <c r="Z138" s="70">
        <f>[2]挂饰表!U138</f>
        <v>8.6757990867579959E-2</v>
      </c>
      <c r="AA138" s="70">
        <f>[2]挂饰表!V138</f>
        <v>8.6757990867579959E-2</v>
      </c>
      <c r="AB138" s="70">
        <f>[2]挂饰表!W138</f>
        <v>8.6757990867579959E-2</v>
      </c>
      <c r="AC138" s="70">
        <f>[2]挂饰表!X138</f>
        <v>0.36507936507936511</v>
      </c>
      <c r="AD138" s="70">
        <f>[2]挂饰表!Y138</f>
        <v>8.6757990867579959E-2</v>
      </c>
      <c r="AE138" s="70">
        <f>[2]挂饰表!Z138</f>
        <v>8.6757990867579959E-2</v>
      </c>
      <c r="AF138" s="70">
        <f>[2]挂饰表!AA138</f>
        <v>8.6757990867579959E-2</v>
      </c>
      <c r="AG138" s="70">
        <f t="shared" si="20"/>
        <v>0.12091428571428571</v>
      </c>
      <c r="AH138" s="70">
        <f t="shared" si="20"/>
        <v>0.12091428571428571</v>
      </c>
      <c r="AI138" s="70">
        <f t="shared" si="20"/>
        <v>0.12091428571428571</v>
      </c>
      <c r="AJ138" s="70">
        <f t="shared" si="20"/>
        <v>0.12091428571428571</v>
      </c>
      <c r="AK138" s="70">
        <f t="shared" si="20"/>
        <v>0.12091428571428571</v>
      </c>
      <c r="AL138" s="71"/>
    </row>
    <row r="139" spans="2:38" ht="14.25" x14ac:dyDescent="0.2">
      <c r="B139" s="16">
        <v>137</v>
      </c>
      <c r="C139" s="16" t="str">
        <f t="shared" ca="1" si="21"/>
        <v>IC1869</v>
      </c>
      <c r="D139" s="16" t="str">
        <f t="shared" ca="1" si="25"/>
        <v>犀利的颓废护腕</v>
      </c>
      <c r="E139" s="16" t="str">
        <f t="shared" ca="1" si="22"/>
        <v>犀利的</v>
      </c>
      <c r="F139" s="16" t="str">
        <f t="shared" ca="1" si="23"/>
        <v>颓废</v>
      </c>
      <c r="G139" s="16" t="str">
        <f t="shared" ca="1" si="24"/>
        <v>护腕</v>
      </c>
      <c r="H139" s="16" t="str">
        <f t="shared" si="19"/>
        <v>a</v>
      </c>
      <c r="I139" s="19" t="s">
        <v>21</v>
      </c>
      <c r="J139" s="3" t="s">
        <v>26</v>
      </c>
      <c r="K139" s="16">
        <f t="shared" si="26"/>
        <v>8</v>
      </c>
      <c r="L139" s="16">
        <f t="shared" si="18"/>
        <v>1</v>
      </c>
      <c r="M139" s="16">
        <f>[2]挂饰表!J139</f>
        <v>8</v>
      </c>
      <c r="N139" s="16">
        <f>[2]挂饰表!K139</f>
        <v>12</v>
      </c>
      <c r="O139" s="16">
        <f>[2]挂饰表!L139</f>
        <v>2</v>
      </c>
      <c r="P139" s="16">
        <f>[2]挂饰表!M139</f>
        <v>8</v>
      </c>
      <c r="Q139" s="16">
        <v>0</v>
      </c>
      <c r="R139" s="16">
        <f>[2]挂饰表!N139</f>
        <v>10</v>
      </c>
      <c r="S139" s="16">
        <f>[2]挂饰表!O139</f>
        <v>12</v>
      </c>
      <c r="T139" s="16">
        <f>[2]挂饰表!P139</f>
        <v>7</v>
      </c>
      <c r="U139" s="16">
        <f>[2]挂饰表!Q139</f>
        <v>7</v>
      </c>
      <c r="V139" s="20">
        <f>[2]挂饰表!R139</f>
        <v>1.3999999999999999E-2</v>
      </c>
      <c r="W139" s="20">
        <f>[2]挂饰表!S139</f>
        <v>1.3999999999999999E-2</v>
      </c>
      <c r="X139" s="20">
        <f>[2]挂饰表!T139</f>
        <v>8.7500000000000008E-3</v>
      </c>
      <c r="Y139" s="70">
        <f>[2]挂饰表!$I139</f>
        <v>0.08</v>
      </c>
      <c r="Z139" s="70">
        <f>[2]挂饰表!U139</f>
        <v>1.4778325123152691E-2</v>
      </c>
      <c r="AA139" s="70">
        <f>[2]挂饰表!V139</f>
        <v>1.4778325123152691E-2</v>
      </c>
      <c r="AB139" s="70">
        <f>[2]挂饰表!W139</f>
        <v>1.4778325123152691E-2</v>
      </c>
      <c r="AC139" s="70">
        <f>[2]挂饰表!X139</f>
        <v>7.407407407407407E-2</v>
      </c>
      <c r="AD139" s="70">
        <f>[2]挂饰表!Y139</f>
        <v>1.4778325123152691E-2</v>
      </c>
      <c r="AE139" s="70">
        <f>[2]挂饰表!Z139</f>
        <v>1.4778325123152691E-2</v>
      </c>
      <c r="AF139" s="70">
        <f>[2]挂饰表!AA139</f>
        <v>1.4778325123152691E-2</v>
      </c>
      <c r="AG139" s="70">
        <f t="shared" si="20"/>
        <v>6.4000000000000001E-2</v>
      </c>
      <c r="AH139" s="70">
        <f t="shared" si="20"/>
        <v>6.4000000000000001E-2</v>
      </c>
      <c r="AI139" s="70">
        <f t="shared" si="20"/>
        <v>6.4000000000000001E-2</v>
      </c>
      <c r="AJ139" s="70">
        <f t="shared" si="20"/>
        <v>6.4000000000000001E-2</v>
      </c>
      <c r="AK139" s="70">
        <f t="shared" si="20"/>
        <v>6.4000000000000001E-2</v>
      </c>
      <c r="AL139" s="71"/>
    </row>
    <row r="140" spans="2:38" ht="14.25" x14ac:dyDescent="0.2">
      <c r="B140" s="16">
        <v>138</v>
      </c>
      <c r="C140" s="16" t="str">
        <f t="shared" ca="1" si="21"/>
        <v>IC1870</v>
      </c>
      <c r="D140" s="16" t="str">
        <f t="shared" ca="1" si="25"/>
        <v>拉风的忏悔护腕</v>
      </c>
      <c r="E140" s="16" t="str">
        <f t="shared" ca="1" si="22"/>
        <v>拉风的</v>
      </c>
      <c r="F140" s="16" t="str">
        <f t="shared" ca="1" si="23"/>
        <v>忏悔</v>
      </c>
      <c r="G140" s="16" t="str">
        <f t="shared" ca="1" si="24"/>
        <v>护腕</v>
      </c>
      <c r="H140" s="16" t="str">
        <f t="shared" si="19"/>
        <v>a</v>
      </c>
      <c r="I140" s="19" t="s">
        <v>21</v>
      </c>
      <c r="J140" s="3" t="s">
        <v>26</v>
      </c>
      <c r="K140" s="16">
        <f t="shared" si="26"/>
        <v>8</v>
      </c>
      <c r="L140" s="16">
        <f t="shared" ref="L140:L203" si="27">L132</f>
        <v>2</v>
      </c>
      <c r="M140" s="16">
        <f>[2]挂饰表!J140</f>
        <v>16</v>
      </c>
      <c r="N140" s="16">
        <f>[2]挂饰表!K140</f>
        <v>24</v>
      </c>
      <c r="O140" s="16">
        <f>[2]挂饰表!L140</f>
        <v>5</v>
      </c>
      <c r="P140" s="16">
        <f>[2]挂饰表!M140</f>
        <v>17</v>
      </c>
      <c r="Q140" s="16">
        <v>0</v>
      </c>
      <c r="R140" s="16">
        <f>[2]挂饰表!N140</f>
        <v>21</v>
      </c>
      <c r="S140" s="16">
        <f>[2]挂饰表!O140</f>
        <v>25</v>
      </c>
      <c r="T140" s="16">
        <f>[2]挂饰表!P140</f>
        <v>14</v>
      </c>
      <c r="U140" s="16">
        <f>[2]挂饰表!Q140</f>
        <v>14</v>
      </c>
      <c r="V140" s="20">
        <f>[2]挂饰表!R140</f>
        <v>2.7999999999999997E-2</v>
      </c>
      <c r="W140" s="20">
        <f>[2]挂饰表!S140</f>
        <v>2.7999999999999997E-2</v>
      </c>
      <c r="X140" s="20">
        <f>[2]挂饰表!T140</f>
        <v>1.7500000000000002E-2</v>
      </c>
      <c r="Y140" s="70">
        <f>[2]挂饰表!$I140</f>
        <v>0.08</v>
      </c>
      <c r="Z140" s="70">
        <f>[2]挂饰表!U140</f>
        <v>2.4390243902439046E-2</v>
      </c>
      <c r="AA140" s="70">
        <f>[2]挂饰表!V140</f>
        <v>2.4390243902439046E-2</v>
      </c>
      <c r="AB140" s="70">
        <f>[2]挂饰表!W140</f>
        <v>2.4390243902439046E-2</v>
      </c>
      <c r="AC140" s="70">
        <f>[2]挂饰表!X140</f>
        <v>0.13793103448275867</v>
      </c>
      <c r="AD140" s="70">
        <f>[2]挂饰表!Y140</f>
        <v>2.4390243902439046E-2</v>
      </c>
      <c r="AE140" s="70">
        <f>[2]挂饰表!Z140</f>
        <v>2.4390243902439046E-2</v>
      </c>
      <c r="AF140" s="70">
        <f>[2]挂饰表!AA140</f>
        <v>2.4390243902439046E-2</v>
      </c>
      <c r="AG140" s="70">
        <f t="shared" si="20"/>
        <v>6.4000000000000001E-2</v>
      </c>
      <c r="AH140" s="70">
        <f t="shared" si="20"/>
        <v>6.4000000000000001E-2</v>
      </c>
      <c r="AI140" s="70">
        <f t="shared" si="20"/>
        <v>6.4000000000000001E-2</v>
      </c>
      <c r="AJ140" s="70">
        <f t="shared" si="20"/>
        <v>6.4000000000000001E-2</v>
      </c>
      <c r="AK140" s="70">
        <f t="shared" si="20"/>
        <v>6.4000000000000001E-2</v>
      </c>
      <c r="AL140" s="71"/>
    </row>
    <row r="141" spans="2:38" ht="14.25" x14ac:dyDescent="0.2">
      <c r="B141" s="16">
        <v>139</v>
      </c>
      <c r="C141" s="16" t="str">
        <f t="shared" ca="1" si="21"/>
        <v>IC1779</v>
      </c>
      <c r="D141" s="16" t="str">
        <f t="shared" ca="1" si="25"/>
        <v>拉风的空灵戒指</v>
      </c>
      <c r="E141" s="16" t="str">
        <f t="shared" ca="1" si="22"/>
        <v>拉风的</v>
      </c>
      <c r="F141" s="16" t="str">
        <f t="shared" ca="1" si="23"/>
        <v>空灵</v>
      </c>
      <c r="G141" s="16" t="str">
        <f t="shared" ca="1" si="24"/>
        <v>戒指</v>
      </c>
      <c r="H141" s="16" t="str">
        <f t="shared" si="19"/>
        <v>a</v>
      </c>
      <c r="I141" s="19" t="s">
        <v>21</v>
      </c>
      <c r="J141" s="3" t="s">
        <v>26</v>
      </c>
      <c r="K141" s="16">
        <f t="shared" si="26"/>
        <v>8</v>
      </c>
      <c r="L141" s="16">
        <f t="shared" si="27"/>
        <v>3</v>
      </c>
      <c r="M141" s="16">
        <f>[2]挂饰表!J141</f>
        <v>25</v>
      </c>
      <c r="N141" s="16">
        <f>[2]挂饰表!K141</f>
        <v>36</v>
      </c>
      <c r="O141" s="16">
        <f>[2]挂饰表!L141</f>
        <v>7</v>
      </c>
      <c r="P141" s="16">
        <f>[2]挂饰表!M141</f>
        <v>25</v>
      </c>
      <c r="Q141" s="16">
        <v>0</v>
      </c>
      <c r="R141" s="16">
        <f>[2]挂饰表!N141</f>
        <v>32</v>
      </c>
      <c r="S141" s="16">
        <f>[2]挂饰表!O141</f>
        <v>38</v>
      </c>
      <c r="T141" s="16">
        <f>[2]挂饰表!P141</f>
        <v>22</v>
      </c>
      <c r="U141" s="16">
        <f>[2]挂饰表!Q141</f>
        <v>22</v>
      </c>
      <c r="V141" s="20">
        <f>[2]挂饰表!R141</f>
        <v>4.4000000000000004E-2</v>
      </c>
      <c r="W141" s="20">
        <f>[2]挂饰表!S141</f>
        <v>4.4000000000000004E-2</v>
      </c>
      <c r="X141" s="20">
        <f>[2]挂饰表!T141</f>
        <v>2.75E-2</v>
      </c>
      <c r="Y141" s="70">
        <f>[2]挂饰表!$I141</f>
        <v>0.08</v>
      </c>
      <c r="Z141" s="70">
        <f>[2]挂饰表!U141</f>
        <v>3.8461538461538436E-2</v>
      </c>
      <c r="AA141" s="70">
        <f>[2]挂饰表!V141</f>
        <v>3.8461538461538436E-2</v>
      </c>
      <c r="AB141" s="70">
        <f>[2]挂饰表!W141</f>
        <v>3.8461538461538436E-2</v>
      </c>
      <c r="AC141" s="70">
        <f>[2]挂饰表!X141</f>
        <v>0.19354838709677424</v>
      </c>
      <c r="AD141" s="70">
        <f>[2]挂饰表!Y141</f>
        <v>3.8461538461538436E-2</v>
      </c>
      <c r="AE141" s="70">
        <f>[2]挂饰表!Z141</f>
        <v>3.8461538461538436E-2</v>
      </c>
      <c r="AF141" s="70">
        <f>[2]挂饰表!AA141</f>
        <v>3.8461538461538436E-2</v>
      </c>
      <c r="AG141" s="70">
        <f t="shared" si="20"/>
        <v>6.4000000000000001E-2</v>
      </c>
      <c r="AH141" s="70">
        <f t="shared" si="20"/>
        <v>6.4000000000000001E-2</v>
      </c>
      <c r="AI141" s="70">
        <f t="shared" si="20"/>
        <v>6.4000000000000001E-2</v>
      </c>
      <c r="AJ141" s="70">
        <f t="shared" si="20"/>
        <v>6.4000000000000001E-2</v>
      </c>
      <c r="AK141" s="70">
        <f t="shared" si="20"/>
        <v>6.4000000000000001E-2</v>
      </c>
      <c r="AL141" s="71"/>
    </row>
    <row r="142" spans="2:38" ht="14.25" x14ac:dyDescent="0.2">
      <c r="B142" s="16">
        <v>140</v>
      </c>
      <c r="C142" s="16" t="str">
        <f t="shared" ca="1" si="21"/>
        <v>IC1743</v>
      </c>
      <c r="D142" s="16" t="str">
        <f t="shared" ca="1" si="25"/>
        <v>犀利的忏悔戒指</v>
      </c>
      <c r="E142" s="16" t="str">
        <f t="shared" ca="1" si="22"/>
        <v>犀利的</v>
      </c>
      <c r="F142" s="16" t="str">
        <f t="shared" ca="1" si="23"/>
        <v>忏悔</v>
      </c>
      <c r="G142" s="16" t="str">
        <f t="shared" ca="1" si="24"/>
        <v>戒指</v>
      </c>
      <c r="H142" s="16" t="str">
        <f t="shared" si="19"/>
        <v>a</v>
      </c>
      <c r="I142" s="19" t="s">
        <v>21</v>
      </c>
      <c r="J142" s="3" t="s">
        <v>26</v>
      </c>
      <c r="K142" s="16">
        <f t="shared" si="26"/>
        <v>8</v>
      </c>
      <c r="L142" s="16">
        <f t="shared" si="27"/>
        <v>4</v>
      </c>
      <c r="M142" s="16">
        <f>[2]挂饰表!J142</f>
        <v>33</v>
      </c>
      <c r="N142" s="16">
        <f>[2]挂饰表!K142</f>
        <v>48</v>
      </c>
      <c r="O142" s="16">
        <f>[2]挂饰表!L142</f>
        <v>10</v>
      </c>
      <c r="P142" s="16">
        <f>[2]挂饰表!M142</f>
        <v>34</v>
      </c>
      <c r="Q142" s="16">
        <v>0</v>
      </c>
      <c r="R142" s="16">
        <f>[2]挂饰表!N142</f>
        <v>42</v>
      </c>
      <c r="S142" s="16">
        <f>[2]挂饰表!O142</f>
        <v>51</v>
      </c>
      <c r="T142" s="16">
        <f>[2]挂饰表!P142</f>
        <v>29</v>
      </c>
      <c r="U142" s="16">
        <f>[2]挂饰表!Q142</f>
        <v>29</v>
      </c>
      <c r="V142" s="20">
        <f>[2]挂饰表!R142</f>
        <v>5.7999999999999996E-2</v>
      </c>
      <c r="W142" s="20">
        <f>[2]挂饰表!S142</f>
        <v>5.7999999999999996E-2</v>
      </c>
      <c r="X142" s="20">
        <f>[2]挂饰表!T142</f>
        <v>3.6249999999999998E-2</v>
      </c>
      <c r="Y142" s="70">
        <f>[2]挂饰表!$I142</f>
        <v>0.08</v>
      </c>
      <c r="Z142" s="70">
        <f>[2]挂饰表!U142</f>
        <v>5.2132701421800931E-2</v>
      </c>
      <c r="AA142" s="70">
        <f>[2]挂饰表!V142</f>
        <v>5.2132701421800931E-2</v>
      </c>
      <c r="AB142" s="70">
        <f>[2]挂饰表!W142</f>
        <v>5.2132701421800931E-2</v>
      </c>
      <c r="AC142" s="70">
        <f>[2]挂饰表!X142</f>
        <v>0.24242424242424243</v>
      </c>
      <c r="AD142" s="70">
        <f>[2]挂饰表!Y142</f>
        <v>5.2132701421800931E-2</v>
      </c>
      <c r="AE142" s="70">
        <f>[2]挂饰表!Z142</f>
        <v>5.2132701421800931E-2</v>
      </c>
      <c r="AF142" s="70">
        <f>[2]挂饰表!AA142</f>
        <v>5.2132701421800931E-2</v>
      </c>
      <c r="AG142" s="70">
        <f t="shared" si="20"/>
        <v>6.4000000000000001E-2</v>
      </c>
      <c r="AH142" s="70">
        <f t="shared" si="20"/>
        <v>6.4000000000000001E-2</v>
      </c>
      <c r="AI142" s="70">
        <f t="shared" si="20"/>
        <v>6.4000000000000001E-2</v>
      </c>
      <c r="AJ142" s="70">
        <f t="shared" si="20"/>
        <v>6.4000000000000001E-2</v>
      </c>
      <c r="AK142" s="70">
        <f t="shared" si="20"/>
        <v>6.4000000000000001E-2</v>
      </c>
      <c r="AL142" s="71"/>
    </row>
    <row r="143" spans="2:38" ht="14.25" x14ac:dyDescent="0.2">
      <c r="B143" s="16">
        <v>141</v>
      </c>
      <c r="C143" s="16" t="str">
        <f t="shared" ca="1" si="21"/>
        <v>IC1934</v>
      </c>
      <c r="D143" s="16" t="str">
        <f t="shared" ca="1" si="25"/>
        <v>拉风的遗迹护腕</v>
      </c>
      <c r="E143" s="16" t="str">
        <f t="shared" ca="1" si="22"/>
        <v>拉风的</v>
      </c>
      <c r="F143" s="16" t="str">
        <f t="shared" ca="1" si="23"/>
        <v>遗迹</v>
      </c>
      <c r="G143" s="16" t="str">
        <f t="shared" ca="1" si="24"/>
        <v>护腕</v>
      </c>
      <c r="H143" s="16" t="str">
        <f t="shared" si="19"/>
        <v>a</v>
      </c>
      <c r="I143" s="19" t="s">
        <v>21</v>
      </c>
      <c r="J143" s="3" t="s">
        <v>26</v>
      </c>
      <c r="K143" s="16">
        <f t="shared" si="26"/>
        <v>8</v>
      </c>
      <c r="L143" s="16">
        <f t="shared" si="27"/>
        <v>5</v>
      </c>
      <c r="M143" s="16">
        <f>[2]挂饰表!J143</f>
        <v>42</v>
      </c>
      <c r="N143" s="16">
        <f>[2]挂饰表!K143</f>
        <v>60</v>
      </c>
      <c r="O143" s="16">
        <f>[2]挂饰表!L143</f>
        <v>12</v>
      </c>
      <c r="P143" s="16">
        <f>[2]挂饰表!M143</f>
        <v>42</v>
      </c>
      <c r="Q143" s="16">
        <v>0</v>
      </c>
      <c r="R143" s="16">
        <f>[2]挂饰表!N143</f>
        <v>53</v>
      </c>
      <c r="S143" s="16">
        <f>[2]挂饰表!O143</f>
        <v>64</v>
      </c>
      <c r="T143" s="16">
        <f>[2]挂饰表!P143</f>
        <v>37</v>
      </c>
      <c r="U143" s="16">
        <f>[2]挂饰表!Q143</f>
        <v>37</v>
      </c>
      <c r="V143" s="20">
        <f>[2]挂饰表!R143</f>
        <v>7.400000000000001E-2</v>
      </c>
      <c r="W143" s="20">
        <f>[2]挂饰表!S143</f>
        <v>7.400000000000001E-2</v>
      </c>
      <c r="X143" s="20">
        <f>[2]挂饰表!T143</f>
        <v>4.6249999999999999E-2</v>
      </c>
      <c r="Y143" s="70">
        <f>[2]挂饰表!$I143</f>
        <v>9.9142857142857144E-2</v>
      </c>
      <c r="Z143" s="70">
        <f>[2]挂饰表!U143</f>
        <v>6.1032863849765251E-2</v>
      </c>
      <c r="AA143" s="70">
        <f>[2]挂饰表!V143</f>
        <v>6.1032863849765251E-2</v>
      </c>
      <c r="AB143" s="70">
        <f>[2]挂饰表!W143</f>
        <v>6.1032863849765251E-2</v>
      </c>
      <c r="AC143" s="70">
        <f>[2]挂饰表!X143</f>
        <v>0.2857142857142857</v>
      </c>
      <c r="AD143" s="70">
        <f>[2]挂饰表!Y143</f>
        <v>6.1032863849765251E-2</v>
      </c>
      <c r="AE143" s="70">
        <f>[2]挂饰表!Z143</f>
        <v>6.1032863849765251E-2</v>
      </c>
      <c r="AF143" s="70">
        <f>[2]挂饰表!AA143</f>
        <v>6.1032863849765251E-2</v>
      </c>
      <c r="AG143" s="70">
        <f t="shared" si="20"/>
        <v>7.9314285714285726E-2</v>
      </c>
      <c r="AH143" s="70">
        <f t="shared" si="20"/>
        <v>7.9314285714285726E-2</v>
      </c>
      <c r="AI143" s="70">
        <f t="shared" si="20"/>
        <v>7.9314285714285726E-2</v>
      </c>
      <c r="AJ143" s="70">
        <f t="shared" si="20"/>
        <v>7.9314285714285726E-2</v>
      </c>
      <c r="AK143" s="70">
        <f t="shared" si="20"/>
        <v>7.9314285714285726E-2</v>
      </c>
      <c r="AL143" s="71"/>
    </row>
    <row r="144" spans="2:38" ht="14.25" x14ac:dyDescent="0.2">
      <c r="B144" s="16">
        <v>142</v>
      </c>
      <c r="C144" s="16" t="str">
        <f t="shared" ca="1" si="21"/>
        <v>IC1931</v>
      </c>
      <c r="D144" s="16" t="str">
        <f t="shared" ca="1" si="25"/>
        <v>拉风的忏悔护腕</v>
      </c>
      <c r="E144" s="16" t="str">
        <f t="shared" ca="1" si="22"/>
        <v>拉风的</v>
      </c>
      <c r="F144" s="16" t="str">
        <f t="shared" ca="1" si="23"/>
        <v>忏悔</v>
      </c>
      <c r="G144" s="16" t="str">
        <f t="shared" ca="1" si="24"/>
        <v>护腕</v>
      </c>
      <c r="H144" s="16" t="str">
        <f t="shared" si="19"/>
        <v>a</v>
      </c>
      <c r="I144" s="19" t="s">
        <v>21</v>
      </c>
      <c r="J144" s="3" t="s">
        <v>26</v>
      </c>
      <c r="K144" s="16">
        <f t="shared" si="26"/>
        <v>8</v>
      </c>
      <c r="L144" s="16">
        <f t="shared" si="27"/>
        <v>6</v>
      </c>
      <c r="M144" s="16">
        <f>[2]挂饰表!J144</f>
        <v>50</v>
      </c>
      <c r="N144" s="16">
        <f>[2]挂饰表!K144</f>
        <v>72</v>
      </c>
      <c r="O144" s="16">
        <f>[2]挂饰表!L144</f>
        <v>15</v>
      </c>
      <c r="P144" s="16">
        <f>[2]挂饰表!M144</f>
        <v>51</v>
      </c>
      <c r="Q144" s="16">
        <v>0</v>
      </c>
      <c r="R144" s="16">
        <f>[2]挂饰表!N144</f>
        <v>64</v>
      </c>
      <c r="S144" s="16">
        <f>[2]挂饰表!O144</f>
        <v>76</v>
      </c>
      <c r="T144" s="16">
        <f>[2]挂饰表!P144</f>
        <v>44</v>
      </c>
      <c r="U144" s="16">
        <f>[2]挂饰表!Q144</f>
        <v>44</v>
      </c>
      <c r="V144" s="20">
        <f>[2]挂饰表!R144</f>
        <v>8.8000000000000009E-2</v>
      </c>
      <c r="W144" s="20">
        <f>[2]挂饰表!S144</f>
        <v>8.8000000000000009E-2</v>
      </c>
      <c r="X144" s="20">
        <f>[2]挂饰表!T144</f>
        <v>5.5E-2</v>
      </c>
      <c r="Y144" s="70">
        <f>[2]挂饰表!$I144</f>
        <v>0.11885714285714286</v>
      </c>
      <c r="Z144" s="70">
        <f>[2]挂饰表!U144</f>
        <v>7.407407407407407E-2</v>
      </c>
      <c r="AA144" s="70">
        <f>[2]挂饰表!V144</f>
        <v>7.407407407407407E-2</v>
      </c>
      <c r="AB144" s="70">
        <f>[2]挂饰表!W144</f>
        <v>7.407407407407407E-2</v>
      </c>
      <c r="AC144" s="70">
        <f>[2]挂饰表!X144</f>
        <v>0.32432432432432434</v>
      </c>
      <c r="AD144" s="70">
        <f>[2]挂饰表!Y144</f>
        <v>7.407407407407407E-2</v>
      </c>
      <c r="AE144" s="70">
        <f>[2]挂饰表!Z144</f>
        <v>7.407407407407407E-2</v>
      </c>
      <c r="AF144" s="70">
        <f>[2]挂饰表!AA144</f>
        <v>7.407407407407407E-2</v>
      </c>
      <c r="AG144" s="70">
        <f t="shared" si="20"/>
        <v>9.5085714285714287E-2</v>
      </c>
      <c r="AH144" s="70">
        <f t="shared" si="20"/>
        <v>9.5085714285714287E-2</v>
      </c>
      <c r="AI144" s="70">
        <f t="shared" si="20"/>
        <v>9.5085714285714287E-2</v>
      </c>
      <c r="AJ144" s="70">
        <f t="shared" si="20"/>
        <v>9.5085714285714287E-2</v>
      </c>
      <c r="AK144" s="70">
        <f t="shared" si="20"/>
        <v>9.5085714285714287E-2</v>
      </c>
      <c r="AL144" s="71"/>
    </row>
    <row r="145" spans="2:38" ht="14.25" x14ac:dyDescent="0.2">
      <c r="B145" s="16">
        <v>143</v>
      </c>
      <c r="C145" s="16" t="str">
        <f t="shared" ca="1" si="21"/>
        <v>IC1854</v>
      </c>
      <c r="D145" s="16" t="str">
        <f t="shared" ca="1" si="25"/>
        <v>拉风的遗迹戒指</v>
      </c>
      <c r="E145" s="16" t="str">
        <f t="shared" ca="1" si="22"/>
        <v>拉风的</v>
      </c>
      <c r="F145" s="16" t="str">
        <f t="shared" ca="1" si="23"/>
        <v>遗迹</v>
      </c>
      <c r="G145" s="16" t="str">
        <f t="shared" ca="1" si="24"/>
        <v>戒指</v>
      </c>
      <c r="H145" s="16" t="str">
        <f t="shared" si="19"/>
        <v>a</v>
      </c>
      <c r="I145" s="19" t="s">
        <v>21</v>
      </c>
      <c r="J145" s="3" t="s">
        <v>26</v>
      </c>
      <c r="K145" s="16">
        <f t="shared" si="26"/>
        <v>8</v>
      </c>
      <c r="L145" s="16">
        <f t="shared" si="27"/>
        <v>7</v>
      </c>
      <c r="M145" s="16">
        <f>[2]挂饰表!J145</f>
        <v>58</v>
      </c>
      <c r="N145" s="16">
        <f>[2]挂饰表!K145</f>
        <v>84</v>
      </c>
      <c r="O145" s="16">
        <f>[2]挂饰表!L145</f>
        <v>17</v>
      </c>
      <c r="P145" s="16">
        <f>[2]挂饰表!M145</f>
        <v>59</v>
      </c>
      <c r="Q145" s="16">
        <v>0</v>
      </c>
      <c r="R145" s="16">
        <f>[2]挂饰表!N145</f>
        <v>74</v>
      </c>
      <c r="S145" s="16">
        <f>[2]挂饰表!O145</f>
        <v>89</v>
      </c>
      <c r="T145" s="16">
        <f>[2]挂饰表!P145</f>
        <v>52</v>
      </c>
      <c r="U145" s="16">
        <f>[2]挂饰表!Q145</f>
        <v>52</v>
      </c>
      <c r="V145" s="20">
        <f>[2]挂饰表!R145</f>
        <v>0.10400000000000001</v>
      </c>
      <c r="W145" s="20">
        <f>[2]挂饰表!S145</f>
        <v>0.10400000000000001</v>
      </c>
      <c r="X145" s="20">
        <f>[2]挂饰表!T145</f>
        <v>6.5000000000000002E-2</v>
      </c>
      <c r="Y145" s="70">
        <f>[2]挂饰表!$I145</f>
        <v>0.13857142857142857</v>
      </c>
      <c r="Z145" s="70">
        <f>[2]挂饰表!U145</f>
        <v>8.6757990867579959E-2</v>
      </c>
      <c r="AA145" s="70">
        <f>[2]挂饰表!V145</f>
        <v>8.6757990867579959E-2</v>
      </c>
      <c r="AB145" s="70">
        <f>[2]挂饰表!W145</f>
        <v>8.6757990867579959E-2</v>
      </c>
      <c r="AC145" s="70">
        <f>[2]挂饰表!X145</f>
        <v>0.35897435897435892</v>
      </c>
      <c r="AD145" s="70">
        <f>[2]挂饰表!Y145</f>
        <v>8.6757990867579959E-2</v>
      </c>
      <c r="AE145" s="70">
        <f>[2]挂饰表!Z145</f>
        <v>8.6757990867579959E-2</v>
      </c>
      <c r="AF145" s="70">
        <f>[2]挂饰表!AA145</f>
        <v>8.6757990867579959E-2</v>
      </c>
      <c r="AG145" s="70">
        <f t="shared" si="20"/>
        <v>0.11085714285714286</v>
      </c>
      <c r="AH145" s="70">
        <f t="shared" si="20"/>
        <v>0.11085714285714286</v>
      </c>
      <c r="AI145" s="70">
        <f t="shared" si="20"/>
        <v>0.11085714285714286</v>
      </c>
      <c r="AJ145" s="70">
        <f t="shared" si="20"/>
        <v>0.11085714285714286</v>
      </c>
      <c r="AK145" s="70">
        <f t="shared" si="20"/>
        <v>0.11085714285714286</v>
      </c>
      <c r="AL145" s="71"/>
    </row>
    <row r="146" spans="2:38" ht="14.25" x14ac:dyDescent="0.2">
      <c r="B146" s="16">
        <v>144</v>
      </c>
      <c r="C146" s="16" t="str">
        <f t="shared" ca="1" si="21"/>
        <v>IC1895</v>
      </c>
      <c r="D146" s="16" t="str">
        <f t="shared" ca="1" si="25"/>
        <v>犀利的白银项链</v>
      </c>
      <c r="E146" s="16" t="str">
        <f t="shared" ca="1" si="22"/>
        <v>犀利的</v>
      </c>
      <c r="F146" s="16" t="str">
        <f t="shared" ca="1" si="23"/>
        <v>白银</v>
      </c>
      <c r="G146" s="16" t="str">
        <f t="shared" ca="1" si="24"/>
        <v>项链</v>
      </c>
      <c r="H146" s="16" t="str">
        <f t="shared" si="19"/>
        <v>a</v>
      </c>
      <c r="I146" s="19" t="s">
        <v>21</v>
      </c>
      <c r="J146" s="3" t="s">
        <v>26</v>
      </c>
      <c r="K146" s="16">
        <f t="shared" si="26"/>
        <v>8</v>
      </c>
      <c r="L146" s="16">
        <f t="shared" si="27"/>
        <v>8</v>
      </c>
      <c r="M146" s="16">
        <f>[2]挂饰表!J146</f>
        <v>67</v>
      </c>
      <c r="N146" s="16">
        <f>[2]挂饰表!K146</f>
        <v>97</v>
      </c>
      <c r="O146" s="16">
        <f>[2]挂饰表!L146</f>
        <v>20</v>
      </c>
      <c r="P146" s="16">
        <f>[2]挂饰表!M146</f>
        <v>68</v>
      </c>
      <c r="Q146" s="16">
        <v>0</v>
      </c>
      <c r="R146" s="16">
        <f>[2]挂饰表!N146</f>
        <v>85</v>
      </c>
      <c r="S146" s="16">
        <f>[2]挂饰表!O146</f>
        <v>102</v>
      </c>
      <c r="T146" s="16">
        <f>[2]挂饰表!P146</f>
        <v>59</v>
      </c>
      <c r="U146" s="16">
        <f>[2]挂饰表!Q146</f>
        <v>59</v>
      </c>
      <c r="V146" s="20">
        <f>[2]挂饰表!R146</f>
        <v>0.11800000000000001</v>
      </c>
      <c r="W146" s="20">
        <f>[2]挂饰表!S146</f>
        <v>0.11800000000000001</v>
      </c>
      <c r="X146" s="20">
        <f>[2]挂饰表!T146</f>
        <v>7.3749999999999996E-2</v>
      </c>
      <c r="Y146" s="70">
        <f>[2]挂饰表!$I146</f>
        <v>0.15914285714285714</v>
      </c>
      <c r="Z146" s="70">
        <f>[2]挂饰表!U146</f>
        <v>9.5022624434389136E-2</v>
      </c>
      <c r="AA146" s="70">
        <f>[2]挂饰表!V146</f>
        <v>9.5022624434389136E-2</v>
      </c>
      <c r="AB146" s="70">
        <f>[2]挂饰表!W146</f>
        <v>9.5022624434389136E-2</v>
      </c>
      <c r="AC146" s="70">
        <f>[2]挂饰表!X146</f>
        <v>0.3902439024390244</v>
      </c>
      <c r="AD146" s="70">
        <f>[2]挂饰表!Y146</f>
        <v>9.5022624434389136E-2</v>
      </c>
      <c r="AE146" s="70">
        <f>[2]挂饰表!Z146</f>
        <v>9.5022624434389136E-2</v>
      </c>
      <c r="AF146" s="70">
        <f>[2]挂饰表!AA146</f>
        <v>9.5022624434389136E-2</v>
      </c>
      <c r="AG146" s="70">
        <f t="shared" si="20"/>
        <v>0.12731428571428571</v>
      </c>
      <c r="AH146" s="70">
        <f t="shared" si="20"/>
        <v>0.12731428571428571</v>
      </c>
      <c r="AI146" s="70">
        <f t="shared" si="20"/>
        <v>0.12731428571428571</v>
      </c>
      <c r="AJ146" s="70">
        <f t="shared" si="20"/>
        <v>0.12731428571428571</v>
      </c>
      <c r="AK146" s="70">
        <f t="shared" si="20"/>
        <v>0.12731428571428571</v>
      </c>
      <c r="AL146" s="71"/>
    </row>
    <row r="147" spans="2:38" ht="14.25" x14ac:dyDescent="0.2">
      <c r="B147" s="16">
        <v>145</v>
      </c>
      <c r="C147" s="16" t="str">
        <f t="shared" ca="1" si="21"/>
        <v>IC1935</v>
      </c>
      <c r="D147" s="16" t="str">
        <f t="shared" ca="1" si="25"/>
        <v>凌厉的青铜护腕</v>
      </c>
      <c r="E147" s="16" t="str">
        <f t="shared" ca="1" si="22"/>
        <v>凌厉的</v>
      </c>
      <c r="F147" s="16" t="str">
        <f t="shared" ca="1" si="23"/>
        <v>青铜</v>
      </c>
      <c r="G147" s="16" t="str">
        <f t="shared" ca="1" si="24"/>
        <v>护腕</v>
      </c>
      <c r="H147" s="16" t="str">
        <f t="shared" si="19"/>
        <v>b</v>
      </c>
      <c r="I147" s="19" t="s">
        <v>21</v>
      </c>
      <c r="J147" s="3" t="s">
        <v>26</v>
      </c>
      <c r="K147" s="16">
        <f t="shared" si="26"/>
        <v>8</v>
      </c>
      <c r="L147" s="16">
        <f t="shared" si="27"/>
        <v>1</v>
      </c>
      <c r="M147" s="16">
        <f>[2]挂饰表!J147</f>
        <v>9</v>
      </c>
      <c r="N147" s="16">
        <f>[2]挂饰表!K147</f>
        <v>18</v>
      </c>
      <c r="O147" s="16">
        <f>[2]挂饰表!L147</f>
        <v>3</v>
      </c>
      <c r="P147" s="16">
        <f>[2]挂饰表!M147</f>
        <v>12</v>
      </c>
      <c r="Q147" s="16">
        <v>0</v>
      </c>
      <c r="R147" s="16">
        <f>[2]挂饰表!N147</f>
        <v>16</v>
      </c>
      <c r="S147" s="16">
        <f>[2]挂饰表!O147</f>
        <v>19</v>
      </c>
      <c r="T147" s="16">
        <f>[2]挂饰表!P147</f>
        <v>11</v>
      </c>
      <c r="U147" s="16">
        <f>[2]挂饰表!Q147</f>
        <v>11</v>
      </c>
      <c r="V147" s="20">
        <f>[2]挂饰表!R147</f>
        <v>2.2000000000000002E-2</v>
      </c>
      <c r="W147" s="20">
        <f>[2]挂饰表!S147</f>
        <v>2.2000000000000002E-2</v>
      </c>
      <c r="X147" s="20">
        <f>[2]挂饰表!T147</f>
        <v>1.375E-2</v>
      </c>
      <c r="Y147" s="70">
        <f>[2]挂饰表!$I147</f>
        <v>0.08</v>
      </c>
      <c r="Z147" s="70">
        <f>[2]挂饰表!U147</f>
        <v>1.9607843137254943E-2</v>
      </c>
      <c r="AA147" s="70">
        <f>[2]挂饰表!V147</f>
        <v>1.9607843137254943E-2</v>
      </c>
      <c r="AB147" s="70">
        <f>[2]挂饰表!W147</f>
        <v>1.9607843137254943E-2</v>
      </c>
      <c r="AC147" s="70">
        <f>[2]挂饰表!X147</f>
        <v>0.1071428571428571</v>
      </c>
      <c r="AD147" s="70">
        <f>[2]挂饰表!Y147</f>
        <v>1.9607843137254943E-2</v>
      </c>
      <c r="AE147" s="70">
        <f>[2]挂饰表!Z147</f>
        <v>1.9607843137254943E-2</v>
      </c>
      <c r="AF147" s="70">
        <f>[2]挂饰表!AA147</f>
        <v>1.9607843137254943E-2</v>
      </c>
      <c r="AG147" s="70">
        <f t="shared" si="20"/>
        <v>6.4000000000000001E-2</v>
      </c>
      <c r="AH147" s="70">
        <f t="shared" si="20"/>
        <v>6.4000000000000001E-2</v>
      </c>
      <c r="AI147" s="70">
        <f t="shared" si="20"/>
        <v>6.4000000000000001E-2</v>
      </c>
      <c r="AJ147" s="70">
        <f t="shared" si="20"/>
        <v>6.4000000000000001E-2</v>
      </c>
      <c r="AK147" s="70">
        <f t="shared" si="20"/>
        <v>6.4000000000000001E-2</v>
      </c>
      <c r="AL147" s="71"/>
    </row>
    <row r="148" spans="2:38" ht="14.25" x14ac:dyDescent="0.2">
      <c r="B148" s="16">
        <v>146</v>
      </c>
      <c r="C148" s="16" t="str">
        <f t="shared" ca="1" si="21"/>
        <v>IC1851</v>
      </c>
      <c r="D148" s="16" t="str">
        <f t="shared" ca="1" si="25"/>
        <v>优质的晨曦戒指</v>
      </c>
      <c r="E148" s="16" t="str">
        <f t="shared" ca="1" si="22"/>
        <v>优质的</v>
      </c>
      <c r="F148" s="16" t="str">
        <f t="shared" ca="1" si="23"/>
        <v>晨曦</v>
      </c>
      <c r="G148" s="16" t="str">
        <f t="shared" ca="1" si="24"/>
        <v>戒指</v>
      </c>
      <c r="H148" s="16" t="str">
        <f t="shared" si="19"/>
        <v>b</v>
      </c>
      <c r="I148" s="19" t="s">
        <v>21</v>
      </c>
      <c r="J148" s="3" t="s">
        <v>26</v>
      </c>
      <c r="K148" s="16">
        <f t="shared" si="26"/>
        <v>8</v>
      </c>
      <c r="L148" s="16">
        <f t="shared" si="27"/>
        <v>2</v>
      </c>
      <c r="M148" s="16">
        <f>[2]挂饰表!J148</f>
        <v>19</v>
      </c>
      <c r="N148" s="16">
        <f>[2]挂饰表!K148</f>
        <v>36</v>
      </c>
      <c r="O148" s="16">
        <f>[2]挂饰表!L148</f>
        <v>7</v>
      </c>
      <c r="P148" s="16">
        <f>[2]挂饰表!M148</f>
        <v>25</v>
      </c>
      <c r="Q148" s="16">
        <v>0</v>
      </c>
      <c r="R148" s="16">
        <f>[2]挂饰表!N148</f>
        <v>32</v>
      </c>
      <c r="S148" s="16">
        <f>[2]挂饰表!O148</f>
        <v>38</v>
      </c>
      <c r="T148" s="16">
        <f>[2]挂饰表!P148</f>
        <v>22</v>
      </c>
      <c r="U148" s="16">
        <f>[2]挂饰表!Q148</f>
        <v>22</v>
      </c>
      <c r="V148" s="20">
        <f>[2]挂饰表!R148</f>
        <v>4.4000000000000004E-2</v>
      </c>
      <c r="W148" s="20">
        <f>[2]挂饰表!S148</f>
        <v>4.4000000000000004E-2</v>
      </c>
      <c r="X148" s="20">
        <f>[2]挂饰表!T148</f>
        <v>2.75E-2</v>
      </c>
      <c r="Y148" s="70">
        <f>[2]挂饰表!$I148</f>
        <v>0.08</v>
      </c>
      <c r="Z148" s="70">
        <f>[2]挂饰表!U148</f>
        <v>3.8461538461538436E-2</v>
      </c>
      <c r="AA148" s="70">
        <f>[2]挂饰表!V148</f>
        <v>3.8461538461538436E-2</v>
      </c>
      <c r="AB148" s="70">
        <f>[2]挂饰表!W148</f>
        <v>3.8461538461538436E-2</v>
      </c>
      <c r="AC148" s="70">
        <f>[2]挂饰表!X148</f>
        <v>0.19354838709677424</v>
      </c>
      <c r="AD148" s="70">
        <f>[2]挂饰表!Y148</f>
        <v>3.8461538461538436E-2</v>
      </c>
      <c r="AE148" s="70">
        <f>[2]挂饰表!Z148</f>
        <v>3.8461538461538436E-2</v>
      </c>
      <c r="AF148" s="70">
        <f>[2]挂饰表!AA148</f>
        <v>3.8461538461538436E-2</v>
      </c>
      <c r="AG148" s="70">
        <f t="shared" si="20"/>
        <v>6.4000000000000001E-2</v>
      </c>
      <c r="AH148" s="70">
        <f t="shared" si="20"/>
        <v>6.4000000000000001E-2</v>
      </c>
      <c r="AI148" s="70">
        <f t="shared" si="20"/>
        <v>6.4000000000000001E-2</v>
      </c>
      <c r="AJ148" s="70">
        <f t="shared" si="20"/>
        <v>6.4000000000000001E-2</v>
      </c>
      <c r="AK148" s="70">
        <f t="shared" si="20"/>
        <v>6.4000000000000001E-2</v>
      </c>
      <c r="AL148" s="71"/>
    </row>
    <row r="149" spans="2:38" ht="14.25" x14ac:dyDescent="0.2">
      <c r="B149" s="16">
        <v>147</v>
      </c>
      <c r="C149" s="16" t="str">
        <f t="shared" ca="1" si="21"/>
        <v>IC1875</v>
      </c>
      <c r="D149" s="16" t="str">
        <f t="shared" ca="1" si="25"/>
        <v>发亮的女神护腕</v>
      </c>
      <c r="E149" s="16" t="str">
        <f t="shared" ca="1" si="22"/>
        <v>发亮的</v>
      </c>
      <c r="F149" s="16" t="str">
        <f t="shared" ca="1" si="23"/>
        <v>女神</v>
      </c>
      <c r="G149" s="16" t="str">
        <f t="shared" ca="1" si="24"/>
        <v>护腕</v>
      </c>
      <c r="H149" s="16" t="str">
        <f t="shared" si="19"/>
        <v>b</v>
      </c>
      <c r="I149" s="19" t="s">
        <v>21</v>
      </c>
      <c r="J149" s="3" t="s">
        <v>26</v>
      </c>
      <c r="K149" s="16">
        <f t="shared" si="26"/>
        <v>8</v>
      </c>
      <c r="L149" s="16">
        <f t="shared" si="27"/>
        <v>3</v>
      </c>
      <c r="M149" s="16">
        <f>[2]挂饰表!J149</f>
        <v>29</v>
      </c>
      <c r="N149" s="16">
        <f>[2]挂饰表!K149</f>
        <v>54</v>
      </c>
      <c r="O149" s="16">
        <f>[2]挂饰表!L149</f>
        <v>11</v>
      </c>
      <c r="P149" s="16">
        <f>[2]挂饰表!M149</f>
        <v>38</v>
      </c>
      <c r="Q149" s="16">
        <v>0</v>
      </c>
      <c r="R149" s="16">
        <f>[2]挂饰表!N149</f>
        <v>48</v>
      </c>
      <c r="S149" s="16">
        <f>[2]挂饰表!O149</f>
        <v>57</v>
      </c>
      <c r="T149" s="16">
        <f>[2]挂饰表!P149</f>
        <v>33</v>
      </c>
      <c r="U149" s="16">
        <f>[2]挂饰表!Q149</f>
        <v>33</v>
      </c>
      <c r="V149" s="20">
        <f>[2]挂饰表!R149</f>
        <v>6.6000000000000003E-2</v>
      </c>
      <c r="W149" s="20">
        <f>[2]挂饰表!S149</f>
        <v>6.6000000000000003E-2</v>
      </c>
      <c r="X149" s="20">
        <f>[2]挂饰表!T149</f>
        <v>4.1250000000000002E-2</v>
      </c>
      <c r="Y149" s="70">
        <f>[2]挂饰表!$I149</f>
        <v>8.6571428571428563E-2</v>
      </c>
      <c r="Z149" s="70">
        <f>[2]挂饰表!U149</f>
        <v>5.6603773584905648E-2</v>
      </c>
      <c r="AA149" s="70">
        <f>[2]挂饰表!V149</f>
        <v>5.6603773584905648E-2</v>
      </c>
      <c r="AB149" s="70">
        <f>[2]挂饰表!W149</f>
        <v>5.6603773584905648E-2</v>
      </c>
      <c r="AC149" s="70">
        <f>[2]挂饰表!X149</f>
        <v>0.26470588235294112</v>
      </c>
      <c r="AD149" s="70">
        <f>[2]挂饰表!Y149</f>
        <v>5.6603773584905648E-2</v>
      </c>
      <c r="AE149" s="70">
        <f>[2]挂饰表!Z149</f>
        <v>5.6603773584905648E-2</v>
      </c>
      <c r="AF149" s="70">
        <f>[2]挂饰表!AA149</f>
        <v>5.6603773584905648E-2</v>
      </c>
      <c r="AG149" s="70">
        <f t="shared" si="20"/>
        <v>6.925714285714285E-2</v>
      </c>
      <c r="AH149" s="70">
        <f t="shared" si="20"/>
        <v>6.925714285714285E-2</v>
      </c>
      <c r="AI149" s="70">
        <f t="shared" si="20"/>
        <v>6.925714285714285E-2</v>
      </c>
      <c r="AJ149" s="70">
        <f t="shared" si="20"/>
        <v>6.925714285714285E-2</v>
      </c>
      <c r="AK149" s="70">
        <f t="shared" si="20"/>
        <v>6.925714285714285E-2</v>
      </c>
      <c r="AL149" s="71"/>
    </row>
    <row r="150" spans="2:38" ht="14.25" x14ac:dyDescent="0.2">
      <c r="B150" s="16">
        <v>148</v>
      </c>
      <c r="C150" s="16" t="str">
        <f t="shared" ca="1" si="21"/>
        <v>IC1858</v>
      </c>
      <c r="D150" s="16" t="str">
        <f t="shared" ca="1" si="25"/>
        <v>优质的玄铁戒指</v>
      </c>
      <c r="E150" s="16" t="str">
        <f t="shared" ca="1" si="22"/>
        <v>优质的</v>
      </c>
      <c r="F150" s="16" t="str">
        <f t="shared" ca="1" si="23"/>
        <v>玄铁</v>
      </c>
      <c r="G150" s="16" t="str">
        <f t="shared" ca="1" si="24"/>
        <v>戒指</v>
      </c>
      <c r="H150" s="16" t="str">
        <f t="shared" si="19"/>
        <v>b</v>
      </c>
      <c r="I150" s="19" t="s">
        <v>21</v>
      </c>
      <c r="J150" s="3" t="s">
        <v>26</v>
      </c>
      <c r="K150" s="16">
        <f t="shared" si="26"/>
        <v>8</v>
      </c>
      <c r="L150" s="16">
        <f t="shared" si="27"/>
        <v>4</v>
      </c>
      <c r="M150" s="16">
        <f>[2]挂饰表!J150</f>
        <v>39</v>
      </c>
      <c r="N150" s="16">
        <f>[2]挂饰表!K150</f>
        <v>72</v>
      </c>
      <c r="O150" s="16">
        <f>[2]挂饰表!L150</f>
        <v>15</v>
      </c>
      <c r="P150" s="16">
        <f>[2]挂饰表!M150</f>
        <v>51</v>
      </c>
      <c r="Q150" s="16">
        <v>0</v>
      </c>
      <c r="R150" s="16">
        <f>[2]挂饰表!N150</f>
        <v>64</v>
      </c>
      <c r="S150" s="16">
        <f>[2]挂饰表!O150</f>
        <v>76</v>
      </c>
      <c r="T150" s="16">
        <f>[2]挂饰表!P150</f>
        <v>44</v>
      </c>
      <c r="U150" s="16">
        <f>[2]挂饰表!Q150</f>
        <v>44</v>
      </c>
      <c r="V150" s="20">
        <f>[2]挂饰表!R150</f>
        <v>8.8000000000000009E-2</v>
      </c>
      <c r="W150" s="20">
        <f>[2]挂饰表!S150</f>
        <v>8.8000000000000009E-2</v>
      </c>
      <c r="X150" s="20">
        <f>[2]挂饰表!T150</f>
        <v>5.5E-2</v>
      </c>
      <c r="Y150" s="70">
        <f>[2]挂饰表!$I150</f>
        <v>0.11571428571428571</v>
      </c>
      <c r="Z150" s="70">
        <f>[2]挂饰表!U150</f>
        <v>7.407407407407407E-2</v>
      </c>
      <c r="AA150" s="70">
        <f>[2]挂饰表!V150</f>
        <v>7.407407407407407E-2</v>
      </c>
      <c r="AB150" s="70">
        <f>[2]挂饰表!W150</f>
        <v>7.407407407407407E-2</v>
      </c>
      <c r="AC150" s="70">
        <f>[2]挂饰表!X150</f>
        <v>0.32432432432432434</v>
      </c>
      <c r="AD150" s="70">
        <f>[2]挂饰表!Y150</f>
        <v>7.407407407407407E-2</v>
      </c>
      <c r="AE150" s="70">
        <f>[2]挂饰表!Z150</f>
        <v>7.407407407407407E-2</v>
      </c>
      <c r="AF150" s="70">
        <f>[2]挂饰表!AA150</f>
        <v>7.407407407407407E-2</v>
      </c>
      <c r="AG150" s="70">
        <f t="shared" si="20"/>
        <v>9.2571428571428582E-2</v>
      </c>
      <c r="AH150" s="70">
        <f t="shared" si="20"/>
        <v>9.2571428571428582E-2</v>
      </c>
      <c r="AI150" s="70">
        <f t="shared" si="20"/>
        <v>9.2571428571428582E-2</v>
      </c>
      <c r="AJ150" s="70">
        <f t="shared" si="20"/>
        <v>9.2571428571428582E-2</v>
      </c>
      <c r="AK150" s="70">
        <f t="shared" si="20"/>
        <v>9.2571428571428582E-2</v>
      </c>
      <c r="AL150" s="71"/>
    </row>
    <row r="151" spans="2:38" ht="14.25" x14ac:dyDescent="0.2">
      <c r="B151" s="16">
        <v>149</v>
      </c>
      <c r="C151" s="16" t="str">
        <f t="shared" ca="1" si="21"/>
        <v>IC1932</v>
      </c>
      <c r="D151" s="16" t="str">
        <f t="shared" ca="1" si="25"/>
        <v>优质的颓废护腕</v>
      </c>
      <c r="E151" s="16" t="str">
        <f t="shared" ca="1" si="22"/>
        <v>优质的</v>
      </c>
      <c r="F151" s="16" t="str">
        <f t="shared" ca="1" si="23"/>
        <v>颓废</v>
      </c>
      <c r="G151" s="16" t="str">
        <f t="shared" ca="1" si="24"/>
        <v>护腕</v>
      </c>
      <c r="H151" s="16" t="str">
        <f t="shared" si="19"/>
        <v>b</v>
      </c>
      <c r="I151" s="19" t="s">
        <v>21</v>
      </c>
      <c r="J151" s="3" t="s">
        <v>26</v>
      </c>
      <c r="K151" s="16">
        <f t="shared" si="26"/>
        <v>8</v>
      </c>
      <c r="L151" s="16">
        <f t="shared" si="27"/>
        <v>5</v>
      </c>
      <c r="M151" s="16">
        <f>[2]挂饰表!J151</f>
        <v>49</v>
      </c>
      <c r="N151" s="16">
        <f>[2]挂饰表!K151</f>
        <v>91</v>
      </c>
      <c r="O151" s="16">
        <f>[2]挂饰表!L151</f>
        <v>19</v>
      </c>
      <c r="P151" s="16">
        <f>[2]挂饰表!M151</f>
        <v>64</v>
      </c>
      <c r="Q151" s="16">
        <v>0</v>
      </c>
      <c r="R151" s="16">
        <f>[2]挂饰表!N151</f>
        <v>80</v>
      </c>
      <c r="S151" s="16">
        <f>[2]挂饰表!O151</f>
        <v>96</v>
      </c>
      <c r="T151" s="16">
        <f>[2]挂饰表!P151</f>
        <v>56</v>
      </c>
      <c r="U151" s="16">
        <f>[2]挂饰表!Q151</f>
        <v>56</v>
      </c>
      <c r="V151" s="20">
        <f>[2]挂饰表!R151</f>
        <v>0.11199999999999999</v>
      </c>
      <c r="W151" s="20">
        <f>[2]挂饰表!S151</f>
        <v>0.11199999999999999</v>
      </c>
      <c r="X151" s="20">
        <f>[2]挂饰表!T151</f>
        <v>7.0000000000000007E-2</v>
      </c>
      <c r="Y151" s="70">
        <f>[2]挂饰表!$I151</f>
        <v>0.14599999999999999</v>
      </c>
      <c r="Z151" s="70">
        <f>[2]挂饰表!U151</f>
        <v>9.0909090909090939E-2</v>
      </c>
      <c r="AA151" s="70">
        <f>[2]挂饰表!V151</f>
        <v>9.0909090909090939E-2</v>
      </c>
      <c r="AB151" s="70">
        <f>[2]挂饰表!W151</f>
        <v>9.0909090909090939E-2</v>
      </c>
      <c r="AC151" s="70">
        <f>[2]挂饰表!X151</f>
        <v>0.375</v>
      </c>
      <c r="AD151" s="70">
        <f>[2]挂饰表!Y151</f>
        <v>9.0909090909090939E-2</v>
      </c>
      <c r="AE151" s="70">
        <f>[2]挂饰表!Z151</f>
        <v>9.0909090909090939E-2</v>
      </c>
      <c r="AF151" s="70">
        <f>[2]挂饰表!AA151</f>
        <v>9.0909090909090939E-2</v>
      </c>
      <c r="AG151" s="70">
        <f t="shared" si="20"/>
        <v>0.1168</v>
      </c>
      <c r="AH151" s="70">
        <f t="shared" si="20"/>
        <v>0.1168</v>
      </c>
      <c r="AI151" s="70">
        <f t="shared" si="20"/>
        <v>0.1168</v>
      </c>
      <c r="AJ151" s="70">
        <f t="shared" si="20"/>
        <v>0.1168</v>
      </c>
      <c r="AK151" s="70">
        <f t="shared" si="20"/>
        <v>0.1168</v>
      </c>
      <c r="AL151" s="71"/>
    </row>
    <row r="152" spans="2:38" ht="14.25" x14ac:dyDescent="0.2">
      <c r="B152" s="16">
        <v>150</v>
      </c>
      <c r="C152" s="16" t="str">
        <f t="shared" ca="1" si="21"/>
        <v>IC1779</v>
      </c>
      <c r="D152" s="16" t="str">
        <f t="shared" ca="1" si="25"/>
        <v>发亮的卡尼亚戒指</v>
      </c>
      <c r="E152" s="16" t="str">
        <f t="shared" ca="1" si="22"/>
        <v>发亮的</v>
      </c>
      <c r="F152" s="16" t="str">
        <f t="shared" ca="1" si="23"/>
        <v>卡尼亚</v>
      </c>
      <c r="G152" s="16" t="str">
        <f t="shared" ca="1" si="24"/>
        <v>戒指</v>
      </c>
      <c r="H152" s="16" t="str">
        <f t="shared" si="19"/>
        <v>b</v>
      </c>
      <c r="I152" s="19" t="s">
        <v>21</v>
      </c>
      <c r="J152" s="3" t="s">
        <v>26</v>
      </c>
      <c r="K152" s="16">
        <f t="shared" si="26"/>
        <v>8</v>
      </c>
      <c r="L152" s="16">
        <f t="shared" si="27"/>
        <v>6</v>
      </c>
      <c r="M152" s="16">
        <f>[2]挂饰表!J152</f>
        <v>58</v>
      </c>
      <c r="N152" s="16">
        <f>[2]挂饰表!K152</f>
        <v>109</v>
      </c>
      <c r="O152" s="16">
        <f>[2]挂饰表!L152</f>
        <v>23</v>
      </c>
      <c r="P152" s="16">
        <f>[2]挂饰表!M152</f>
        <v>76</v>
      </c>
      <c r="Q152" s="16">
        <v>0</v>
      </c>
      <c r="R152" s="16">
        <f>[2]挂饰表!N152</f>
        <v>96</v>
      </c>
      <c r="S152" s="16">
        <f>[2]挂饰表!O152</f>
        <v>115</v>
      </c>
      <c r="T152" s="16">
        <f>[2]挂饰表!P152</f>
        <v>67</v>
      </c>
      <c r="U152" s="16">
        <f>[2]挂饰表!Q152</f>
        <v>67</v>
      </c>
      <c r="V152" s="20">
        <f>[2]挂饰表!R152</f>
        <v>0.13400000000000001</v>
      </c>
      <c r="W152" s="20">
        <f>[2]挂饰表!S152</f>
        <v>0.13400000000000001</v>
      </c>
      <c r="X152" s="20">
        <f>[2]挂饰表!T152</f>
        <v>8.3750000000000005E-2</v>
      </c>
      <c r="Y152" s="70">
        <f>[2]挂饰表!$I152</f>
        <v>0.17457142857142854</v>
      </c>
      <c r="Z152" s="70">
        <f>[2]挂饰表!U152</f>
        <v>0.1071428571428571</v>
      </c>
      <c r="AA152" s="70">
        <f>[2]挂饰表!V152</f>
        <v>0.1071428571428571</v>
      </c>
      <c r="AB152" s="70">
        <f>[2]挂饰表!W152</f>
        <v>0.1071428571428571</v>
      </c>
      <c r="AC152" s="70">
        <f>[2]挂饰表!X152</f>
        <v>0.41860465116279066</v>
      </c>
      <c r="AD152" s="70">
        <f>[2]挂饰表!Y152</f>
        <v>0.1071428571428571</v>
      </c>
      <c r="AE152" s="70">
        <f>[2]挂饰表!Z152</f>
        <v>0.1071428571428571</v>
      </c>
      <c r="AF152" s="70">
        <f>[2]挂饰表!AA152</f>
        <v>0.1071428571428571</v>
      </c>
      <c r="AG152" s="70">
        <f t="shared" si="20"/>
        <v>0.13965714285714284</v>
      </c>
      <c r="AH152" s="70">
        <f t="shared" si="20"/>
        <v>0.13965714285714284</v>
      </c>
      <c r="AI152" s="70">
        <f t="shared" si="20"/>
        <v>0.13965714285714284</v>
      </c>
      <c r="AJ152" s="70">
        <f t="shared" si="20"/>
        <v>0.13965714285714284</v>
      </c>
      <c r="AK152" s="70">
        <f t="shared" si="20"/>
        <v>0.13965714285714284</v>
      </c>
      <c r="AL152" s="71"/>
    </row>
    <row r="153" spans="2:38" ht="14.25" x14ac:dyDescent="0.2">
      <c r="B153" s="16">
        <v>151</v>
      </c>
      <c r="C153" s="16" t="str">
        <f t="shared" ca="1" si="21"/>
        <v>IC1853</v>
      </c>
      <c r="D153" s="16" t="str">
        <f t="shared" ca="1" si="25"/>
        <v>坚硬的晨曦戒指</v>
      </c>
      <c r="E153" s="16" t="str">
        <f t="shared" ca="1" si="22"/>
        <v>坚硬的</v>
      </c>
      <c r="F153" s="16" t="str">
        <f t="shared" ca="1" si="23"/>
        <v>晨曦</v>
      </c>
      <c r="G153" s="16" t="str">
        <f t="shared" ca="1" si="24"/>
        <v>戒指</v>
      </c>
      <c r="H153" s="16" t="str">
        <f t="shared" si="19"/>
        <v>b</v>
      </c>
      <c r="I153" s="19" t="s">
        <v>21</v>
      </c>
      <c r="J153" s="3" t="s">
        <v>26</v>
      </c>
      <c r="K153" s="16">
        <f t="shared" si="26"/>
        <v>8</v>
      </c>
      <c r="L153" s="16">
        <f t="shared" si="27"/>
        <v>7</v>
      </c>
      <c r="M153" s="16">
        <f>[2]挂饰表!J153</f>
        <v>68</v>
      </c>
      <c r="N153" s="16">
        <f>[2]挂饰表!K153</f>
        <v>127</v>
      </c>
      <c r="O153" s="16">
        <f>[2]挂饰表!L153</f>
        <v>26</v>
      </c>
      <c r="P153" s="16">
        <f>[2]挂饰表!M153</f>
        <v>89</v>
      </c>
      <c r="Q153" s="16">
        <v>0</v>
      </c>
      <c r="R153" s="16">
        <f>[2]挂饰表!N153</f>
        <v>112</v>
      </c>
      <c r="S153" s="16">
        <f>[2]挂饰表!O153</f>
        <v>134</v>
      </c>
      <c r="T153" s="16">
        <f>[2]挂饰表!P153</f>
        <v>78</v>
      </c>
      <c r="U153" s="16">
        <f>[2]挂饰表!Q153</f>
        <v>78</v>
      </c>
      <c r="V153" s="20">
        <f>[2]挂饰表!R153</f>
        <v>0.156</v>
      </c>
      <c r="W153" s="20">
        <f>[2]挂饰表!S153</f>
        <v>0.156</v>
      </c>
      <c r="X153" s="20">
        <f>[2]挂饰表!T153</f>
        <v>9.7500000000000003E-2</v>
      </c>
      <c r="Y153" s="70">
        <f>[2]挂饰表!$I153</f>
        <v>0.2034285714285714</v>
      </c>
      <c r="Z153" s="70">
        <f>[2]挂饰表!U153</f>
        <v>0.1228070175438597</v>
      </c>
      <c r="AA153" s="70">
        <f>[2]挂饰表!V153</f>
        <v>0.1228070175438597</v>
      </c>
      <c r="AB153" s="70">
        <f>[2]挂饰表!W153</f>
        <v>0.1228070175438597</v>
      </c>
      <c r="AC153" s="70">
        <f>[2]挂饰表!X153</f>
        <v>0.45652173913043481</v>
      </c>
      <c r="AD153" s="70">
        <f>[2]挂饰表!Y153</f>
        <v>0.1228070175438597</v>
      </c>
      <c r="AE153" s="70">
        <f>[2]挂饰表!Z153</f>
        <v>0.1228070175438597</v>
      </c>
      <c r="AF153" s="70">
        <f>[2]挂饰表!AA153</f>
        <v>0.1228070175438597</v>
      </c>
      <c r="AG153" s="70">
        <f t="shared" si="20"/>
        <v>0.16274285714285713</v>
      </c>
      <c r="AH153" s="70">
        <f t="shared" si="20"/>
        <v>0.16274285714285713</v>
      </c>
      <c r="AI153" s="70">
        <f t="shared" si="20"/>
        <v>0.16274285714285713</v>
      </c>
      <c r="AJ153" s="70">
        <f t="shared" si="20"/>
        <v>0.16274285714285713</v>
      </c>
      <c r="AK153" s="70">
        <f t="shared" si="20"/>
        <v>0.16274285714285713</v>
      </c>
      <c r="AL153" s="71"/>
    </row>
    <row r="154" spans="2:38" ht="14.25" x14ac:dyDescent="0.2">
      <c r="B154" s="16">
        <v>152</v>
      </c>
      <c r="C154" s="16" t="str">
        <f t="shared" ca="1" si="21"/>
        <v>IC1889</v>
      </c>
      <c r="D154" s="16" t="str">
        <f t="shared" ca="1" si="25"/>
        <v>凌厉的玄铁项链</v>
      </c>
      <c r="E154" s="16" t="str">
        <f t="shared" ca="1" si="22"/>
        <v>凌厉的</v>
      </c>
      <c r="F154" s="16" t="str">
        <f t="shared" ca="1" si="23"/>
        <v>玄铁</v>
      </c>
      <c r="G154" s="16" t="str">
        <f t="shared" ca="1" si="24"/>
        <v>项链</v>
      </c>
      <c r="H154" s="16" t="str">
        <f t="shared" si="19"/>
        <v>b</v>
      </c>
      <c r="I154" s="19" t="s">
        <v>21</v>
      </c>
      <c r="J154" s="3" t="s">
        <v>26</v>
      </c>
      <c r="K154" s="16">
        <f t="shared" si="26"/>
        <v>8</v>
      </c>
      <c r="L154" s="16">
        <f t="shared" si="27"/>
        <v>8</v>
      </c>
      <c r="M154" s="16">
        <f>[2]挂饰表!J154</f>
        <v>78</v>
      </c>
      <c r="N154" s="16">
        <f>[2]挂饰表!K154</f>
        <v>145</v>
      </c>
      <c r="O154" s="16">
        <f>[2]挂饰表!L154</f>
        <v>30</v>
      </c>
      <c r="P154" s="16">
        <f>[2]挂饰表!M154</f>
        <v>102</v>
      </c>
      <c r="Q154" s="16">
        <v>0</v>
      </c>
      <c r="R154" s="16">
        <f>[2]挂饰表!N154</f>
        <v>128</v>
      </c>
      <c r="S154" s="16">
        <f>[2]挂饰表!O154</f>
        <v>153</v>
      </c>
      <c r="T154" s="16">
        <f>[2]挂饰表!P154</f>
        <v>89</v>
      </c>
      <c r="U154" s="16">
        <f>[2]挂饰表!Q154</f>
        <v>89</v>
      </c>
      <c r="V154" s="20">
        <f>[2]挂饰表!R154</f>
        <v>0.17800000000000002</v>
      </c>
      <c r="W154" s="20">
        <f>[2]挂饰表!S154</f>
        <v>0.17800000000000002</v>
      </c>
      <c r="X154" s="20">
        <f>[2]挂饰表!T154</f>
        <v>0.11125</v>
      </c>
      <c r="Y154" s="70">
        <f>[2]挂饰表!$I154</f>
        <v>0.23257142857142857</v>
      </c>
      <c r="Z154" s="70">
        <f>[2]挂饰表!U154</f>
        <v>0.13793103448275867</v>
      </c>
      <c r="AA154" s="70">
        <f>[2]挂饰表!V154</f>
        <v>0.13793103448275867</v>
      </c>
      <c r="AB154" s="70">
        <f>[2]挂饰表!W154</f>
        <v>0.13793103448275867</v>
      </c>
      <c r="AC154" s="70">
        <f>[2]挂饰表!X154</f>
        <v>0.48979591836734693</v>
      </c>
      <c r="AD154" s="70">
        <f>[2]挂饰表!Y154</f>
        <v>0.13793103448275867</v>
      </c>
      <c r="AE154" s="70">
        <f>[2]挂饰表!Z154</f>
        <v>0.13793103448275867</v>
      </c>
      <c r="AF154" s="70">
        <f>[2]挂饰表!AA154</f>
        <v>0.13793103448275867</v>
      </c>
      <c r="AG154" s="70">
        <f t="shared" si="20"/>
        <v>0.18605714285714287</v>
      </c>
      <c r="AH154" s="70">
        <f t="shared" si="20"/>
        <v>0.18605714285714287</v>
      </c>
      <c r="AI154" s="70">
        <f t="shared" si="20"/>
        <v>0.18605714285714287</v>
      </c>
      <c r="AJ154" s="70">
        <f t="shared" si="20"/>
        <v>0.18605714285714287</v>
      </c>
      <c r="AK154" s="70">
        <f t="shared" si="20"/>
        <v>0.18605714285714287</v>
      </c>
      <c r="AL154" s="71"/>
    </row>
    <row r="155" spans="2:38" ht="14.25" x14ac:dyDescent="0.2">
      <c r="B155" s="16">
        <v>153</v>
      </c>
      <c r="C155" s="16" t="str">
        <f t="shared" ca="1" si="21"/>
        <v>IC1878</v>
      </c>
      <c r="D155" s="16" t="str">
        <f t="shared" ca="1" si="25"/>
        <v>破旧的精灵项链</v>
      </c>
      <c r="E155" s="16" t="str">
        <f t="shared" ca="1" si="22"/>
        <v>破旧的</v>
      </c>
      <c r="F155" s="16" t="str">
        <f t="shared" ca="1" si="23"/>
        <v>精灵</v>
      </c>
      <c r="G155" s="16" t="str">
        <f t="shared" ca="1" si="24"/>
        <v>项链</v>
      </c>
      <c r="H155" s="16" t="str">
        <f t="shared" si="19"/>
        <v>c</v>
      </c>
      <c r="I155" s="19" t="s">
        <v>21</v>
      </c>
      <c r="J155" s="3" t="s">
        <v>26</v>
      </c>
      <c r="K155" s="16">
        <f t="shared" si="26"/>
        <v>8</v>
      </c>
      <c r="L155" s="16">
        <f t="shared" si="27"/>
        <v>1</v>
      </c>
      <c r="M155" s="16">
        <f>[2]挂饰表!J155</f>
        <v>13</v>
      </c>
      <c r="N155" s="16">
        <f>[2]挂饰表!K155</f>
        <v>0</v>
      </c>
      <c r="O155" s="16">
        <f>[2]挂饰表!L155</f>
        <v>0</v>
      </c>
      <c r="P155" s="16">
        <f>[2]挂饰表!M155</f>
        <v>0</v>
      </c>
      <c r="Q155" s="16">
        <v>0</v>
      </c>
      <c r="R155" s="16">
        <f>[2]挂饰表!N155</f>
        <v>0</v>
      </c>
      <c r="S155" s="16">
        <f>[2]挂饰表!O155</f>
        <v>0</v>
      </c>
      <c r="T155" s="16">
        <f>[2]挂饰表!P155</f>
        <v>0</v>
      </c>
      <c r="U155" s="16">
        <f>[2]挂饰表!Q155</f>
        <v>0</v>
      </c>
      <c r="V155" s="20">
        <f>[2]挂饰表!R155</f>
        <v>0</v>
      </c>
      <c r="W155" s="20">
        <f>[2]挂饰表!S155</f>
        <v>0</v>
      </c>
      <c r="X155" s="20">
        <f>[2]挂饰表!T155</f>
        <v>0</v>
      </c>
      <c r="Y155" s="70">
        <f>[2]挂饰表!$I155</f>
        <v>0</v>
      </c>
      <c r="Z155" s="70">
        <f>[2]挂饰表!U155</f>
        <v>0</v>
      </c>
      <c r="AA155" s="70">
        <f>[2]挂饰表!V155</f>
        <v>0</v>
      </c>
      <c r="AB155" s="70">
        <f>[2]挂饰表!W155</f>
        <v>0</v>
      </c>
      <c r="AC155" s="70">
        <f>[2]挂饰表!X155</f>
        <v>0</v>
      </c>
      <c r="AD155" s="70">
        <f>[2]挂饰表!Y155</f>
        <v>0</v>
      </c>
      <c r="AE155" s="70">
        <f>[2]挂饰表!Z155</f>
        <v>0</v>
      </c>
      <c r="AF155" s="70">
        <f>[2]挂饰表!AA155</f>
        <v>0</v>
      </c>
      <c r="AG155" s="70">
        <f t="shared" si="20"/>
        <v>0</v>
      </c>
      <c r="AH155" s="70">
        <f t="shared" si="20"/>
        <v>0</v>
      </c>
      <c r="AI155" s="70">
        <f t="shared" si="20"/>
        <v>0</v>
      </c>
      <c r="AJ155" s="70">
        <f t="shared" si="20"/>
        <v>0</v>
      </c>
      <c r="AK155" s="70">
        <f t="shared" si="20"/>
        <v>0</v>
      </c>
      <c r="AL155" s="71"/>
    </row>
    <row r="156" spans="2:38" ht="14.25" x14ac:dyDescent="0.2">
      <c r="B156" s="16">
        <v>154</v>
      </c>
      <c r="C156" s="16" t="str">
        <f t="shared" ca="1" si="21"/>
        <v>IC1930</v>
      </c>
      <c r="D156" s="16" t="str">
        <f t="shared" ca="1" si="25"/>
        <v>普通的青铜戒指</v>
      </c>
      <c r="E156" s="16" t="str">
        <f t="shared" ca="1" si="22"/>
        <v>普通的</v>
      </c>
      <c r="F156" s="16" t="str">
        <f t="shared" ca="1" si="23"/>
        <v>青铜</v>
      </c>
      <c r="G156" s="16" t="str">
        <f t="shared" ca="1" si="24"/>
        <v>戒指</v>
      </c>
      <c r="H156" s="16" t="str">
        <f t="shared" si="19"/>
        <v>c</v>
      </c>
      <c r="I156" s="19" t="s">
        <v>21</v>
      </c>
      <c r="J156" s="3" t="s">
        <v>26</v>
      </c>
      <c r="K156" s="16">
        <f t="shared" si="26"/>
        <v>8</v>
      </c>
      <c r="L156" s="16">
        <f t="shared" si="27"/>
        <v>2</v>
      </c>
      <c r="M156" s="16">
        <f>[2]挂饰表!J156</f>
        <v>26</v>
      </c>
      <c r="N156" s="16">
        <f>[2]挂饰表!K156</f>
        <v>0</v>
      </c>
      <c r="O156" s="16">
        <f>[2]挂饰表!L156</f>
        <v>0</v>
      </c>
      <c r="P156" s="16">
        <f>[2]挂饰表!M156</f>
        <v>0</v>
      </c>
      <c r="Q156" s="16">
        <v>0</v>
      </c>
      <c r="R156" s="16">
        <f>[2]挂饰表!N156</f>
        <v>0</v>
      </c>
      <c r="S156" s="16">
        <f>[2]挂饰表!O156</f>
        <v>0</v>
      </c>
      <c r="T156" s="16">
        <f>[2]挂饰表!P156</f>
        <v>0</v>
      </c>
      <c r="U156" s="16">
        <f>[2]挂饰表!Q156</f>
        <v>0</v>
      </c>
      <c r="V156" s="20">
        <f>[2]挂饰表!R156</f>
        <v>0</v>
      </c>
      <c r="W156" s="20">
        <f>[2]挂饰表!S156</f>
        <v>0</v>
      </c>
      <c r="X156" s="20">
        <f>[2]挂饰表!T156</f>
        <v>0</v>
      </c>
      <c r="Y156" s="70">
        <f>[2]挂饰表!$I156</f>
        <v>0</v>
      </c>
      <c r="Z156" s="70">
        <f>[2]挂饰表!U156</f>
        <v>0</v>
      </c>
      <c r="AA156" s="70">
        <f>[2]挂饰表!V156</f>
        <v>0</v>
      </c>
      <c r="AB156" s="70">
        <f>[2]挂饰表!W156</f>
        <v>0</v>
      </c>
      <c r="AC156" s="70">
        <f>[2]挂饰表!X156</f>
        <v>0</v>
      </c>
      <c r="AD156" s="70">
        <f>[2]挂饰表!Y156</f>
        <v>0</v>
      </c>
      <c r="AE156" s="70">
        <f>[2]挂饰表!Z156</f>
        <v>0</v>
      </c>
      <c r="AF156" s="70">
        <f>[2]挂饰表!AA156</f>
        <v>0</v>
      </c>
      <c r="AG156" s="70">
        <f t="shared" si="20"/>
        <v>0</v>
      </c>
      <c r="AH156" s="70">
        <f t="shared" si="20"/>
        <v>0</v>
      </c>
      <c r="AI156" s="70">
        <f t="shared" si="20"/>
        <v>0</v>
      </c>
      <c r="AJ156" s="70">
        <f t="shared" si="20"/>
        <v>0</v>
      </c>
      <c r="AK156" s="70">
        <f t="shared" si="20"/>
        <v>0</v>
      </c>
      <c r="AL156" s="71"/>
    </row>
    <row r="157" spans="2:38" ht="14.25" x14ac:dyDescent="0.2">
      <c r="B157" s="16">
        <v>155</v>
      </c>
      <c r="C157" s="16" t="str">
        <f t="shared" ca="1" si="21"/>
        <v>IC1872</v>
      </c>
      <c r="D157" s="16" t="str">
        <f t="shared" ca="1" si="25"/>
        <v>初级的斯塞提护腕</v>
      </c>
      <c r="E157" s="16" t="str">
        <f t="shared" ca="1" si="22"/>
        <v>初级的</v>
      </c>
      <c r="F157" s="16" t="str">
        <f t="shared" ca="1" si="23"/>
        <v>斯塞提</v>
      </c>
      <c r="G157" s="16" t="str">
        <f t="shared" ca="1" si="24"/>
        <v>护腕</v>
      </c>
      <c r="H157" s="16" t="str">
        <f t="shared" si="19"/>
        <v>c</v>
      </c>
      <c r="I157" s="19" t="s">
        <v>21</v>
      </c>
      <c r="J157" s="3" t="s">
        <v>26</v>
      </c>
      <c r="K157" s="16">
        <f t="shared" si="26"/>
        <v>8</v>
      </c>
      <c r="L157" s="16">
        <f t="shared" si="27"/>
        <v>3</v>
      </c>
      <c r="M157" s="16">
        <f>[2]挂饰表!J157</f>
        <v>39</v>
      </c>
      <c r="N157" s="16">
        <f>[2]挂饰表!K157</f>
        <v>0</v>
      </c>
      <c r="O157" s="16">
        <f>[2]挂饰表!L157</f>
        <v>0</v>
      </c>
      <c r="P157" s="16">
        <f>[2]挂饰表!M157</f>
        <v>0</v>
      </c>
      <c r="Q157" s="16">
        <v>0</v>
      </c>
      <c r="R157" s="16">
        <f>[2]挂饰表!N157</f>
        <v>0</v>
      </c>
      <c r="S157" s="16">
        <f>[2]挂饰表!O157</f>
        <v>0</v>
      </c>
      <c r="T157" s="16">
        <f>[2]挂饰表!P157</f>
        <v>0</v>
      </c>
      <c r="U157" s="16">
        <f>[2]挂饰表!Q157</f>
        <v>0</v>
      </c>
      <c r="V157" s="20">
        <f>[2]挂饰表!R157</f>
        <v>0</v>
      </c>
      <c r="W157" s="20">
        <f>[2]挂饰表!S157</f>
        <v>0</v>
      </c>
      <c r="X157" s="20">
        <f>[2]挂饰表!T157</f>
        <v>0</v>
      </c>
      <c r="Y157" s="70">
        <f>[2]挂饰表!$I157</f>
        <v>0</v>
      </c>
      <c r="Z157" s="70">
        <f>[2]挂饰表!U157</f>
        <v>0</v>
      </c>
      <c r="AA157" s="70">
        <f>[2]挂饰表!V157</f>
        <v>0</v>
      </c>
      <c r="AB157" s="70">
        <f>[2]挂饰表!W157</f>
        <v>0</v>
      </c>
      <c r="AC157" s="70">
        <f>[2]挂饰表!X157</f>
        <v>0</v>
      </c>
      <c r="AD157" s="70">
        <f>[2]挂饰表!Y157</f>
        <v>0</v>
      </c>
      <c r="AE157" s="70">
        <f>[2]挂饰表!Z157</f>
        <v>0</v>
      </c>
      <c r="AF157" s="70">
        <f>[2]挂饰表!AA157</f>
        <v>0</v>
      </c>
      <c r="AG157" s="70">
        <f t="shared" si="20"/>
        <v>0</v>
      </c>
      <c r="AH157" s="70">
        <f t="shared" si="20"/>
        <v>0</v>
      </c>
      <c r="AI157" s="70">
        <f t="shared" si="20"/>
        <v>0</v>
      </c>
      <c r="AJ157" s="70">
        <f t="shared" si="20"/>
        <v>0</v>
      </c>
      <c r="AK157" s="70">
        <f t="shared" si="20"/>
        <v>0</v>
      </c>
      <c r="AL157" s="71"/>
    </row>
    <row r="158" spans="2:38" ht="14.25" x14ac:dyDescent="0.2">
      <c r="B158" s="16">
        <v>156</v>
      </c>
      <c r="C158" s="16" t="str">
        <f t="shared" ca="1" si="21"/>
        <v>IC1779</v>
      </c>
      <c r="D158" s="16" t="str">
        <f t="shared" ca="1" si="25"/>
        <v>普通的精灵戒指</v>
      </c>
      <c r="E158" s="16" t="str">
        <f t="shared" ca="1" si="22"/>
        <v>普通的</v>
      </c>
      <c r="F158" s="16" t="str">
        <f t="shared" ca="1" si="23"/>
        <v>精灵</v>
      </c>
      <c r="G158" s="16" t="str">
        <f t="shared" ca="1" si="24"/>
        <v>戒指</v>
      </c>
      <c r="H158" s="16" t="str">
        <f t="shared" si="19"/>
        <v>c</v>
      </c>
      <c r="I158" s="19" t="s">
        <v>21</v>
      </c>
      <c r="J158" s="3" t="s">
        <v>26</v>
      </c>
      <c r="K158" s="16">
        <f t="shared" si="26"/>
        <v>8</v>
      </c>
      <c r="L158" s="16">
        <f t="shared" si="27"/>
        <v>4</v>
      </c>
      <c r="M158" s="16">
        <f>[2]挂饰表!J158</f>
        <v>52</v>
      </c>
      <c r="N158" s="16">
        <f>[2]挂饰表!K158</f>
        <v>0</v>
      </c>
      <c r="O158" s="16">
        <f>[2]挂饰表!L158</f>
        <v>0</v>
      </c>
      <c r="P158" s="16">
        <f>[2]挂饰表!M158</f>
        <v>0</v>
      </c>
      <c r="Q158" s="16">
        <v>0</v>
      </c>
      <c r="R158" s="16">
        <f>[2]挂饰表!N158</f>
        <v>0</v>
      </c>
      <c r="S158" s="16">
        <f>[2]挂饰表!O158</f>
        <v>0</v>
      </c>
      <c r="T158" s="16">
        <f>[2]挂饰表!P158</f>
        <v>0</v>
      </c>
      <c r="U158" s="16">
        <f>[2]挂饰表!Q158</f>
        <v>0</v>
      </c>
      <c r="V158" s="20">
        <f>[2]挂饰表!R158</f>
        <v>0</v>
      </c>
      <c r="W158" s="20">
        <f>[2]挂饰表!S158</f>
        <v>0</v>
      </c>
      <c r="X158" s="20">
        <f>[2]挂饰表!T158</f>
        <v>0</v>
      </c>
      <c r="Y158" s="70">
        <f>[2]挂饰表!$I158</f>
        <v>0</v>
      </c>
      <c r="Z158" s="70">
        <f>[2]挂饰表!U158</f>
        <v>0</v>
      </c>
      <c r="AA158" s="70">
        <f>[2]挂饰表!V158</f>
        <v>0</v>
      </c>
      <c r="AB158" s="70">
        <f>[2]挂饰表!W158</f>
        <v>0</v>
      </c>
      <c r="AC158" s="70">
        <f>[2]挂饰表!X158</f>
        <v>0</v>
      </c>
      <c r="AD158" s="70">
        <f>[2]挂饰表!Y158</f>
        <v>0</v>
      </c>
      <c r="AE158" s="70">
        <f>[2]挂饰表!Z158</f>
        <v>0</v>
      </c>
      <c r="AF158" s="70">
        <f>[2]挂饰表!AA158</f>
        <v>0</v>
      </c>
      <c r="AG158" s="70">
        <f t="shared" si="20"/>
        <v>0</v>
      </c>
      <c r="AH158" s="70">
        <f t="shared" si="20"/>
        <v>0</v>
      </c>
      <c r="AI158" s="70">
        <f t="shared" si="20"/>
        <v>0</v>
      </c>
      <c r="AJ158" s="70">
        <f t="shared" si="20"/>
        <v>0</v>
      </c>
      <c r="AK158" s="70">
        <f t="shared" si="20"/>
        <v>0</v>
      </c>
      <c r="AL158" s="71"/>
    </row>
    <row r="159" spans="2:38" ht="14.25" x14ac:dyDescent="0.2">
      <c r="B159" s="16">
        <v>157</v>
      </c>
      <c r="C159" s="16" t="str">
        <f t="shared" ca="1" si="21"/>
        <v>IC1854</v>
      </c>
      <c r="D159" s="16" t="str">
        <f t="shared" ca="1" si="25"/>
        <v>破旧的青铜戒指</v>
      </c>
      <c r="E159" s="16" t="str">
        <f t="shared" ca="1" si="22"/>
        <v>破旧的</v>
      </c>
      <c r="F159" s="16" t="str">
        <f t="shared" ca="1" si="23"/>
        <v>青铜</v>
      </c>
      <c r="G159" s="16" t="str">
        <f t="shared" ca="1" si="24"/>
        <v>戒指</v>
      </c>
      <c r="H159" s="16" t="str">
        <f t="shared" si="19"/>
        <v>c</v>
      </c>
      <c r="I159" s="19" t="s">
        <v>21</v>
      </c>
      <c r="J159" s="3" t="s">
        <v>26</v>
      </c>
      <c r="K159" s="16">
        <f t="shared" si="26"/>
        <v>8</v>
      </c>
      <c r="L159" s="16">
        <f t="shared" si="27"/>
        <v>5</v>
      </c>
      <c r="M159" s="16">
        <f>[2]挂饰表!J159</f>
        <v>65</v>
      </c>
      <c r="N159" s="16">
        <f>[2]挂饰表!K159</f>
        <v>0</v>
      </c>
      <c r="O159" s="16">
        <f>[2]挂饰表!L159</f>
        <v>0</v>
      </c>
      <c r="P159" s="16">
        <f>[2]挂饰表!M159</f>
        <v>0</v>
      </c>
      <c r="Q159" s="16">
        <v>0</v>
      </c>
      <c r="R159" s="16">
        <f>[2]挂饰表!N159</f>
        <v>0</v>
      </c>
      <c r="S159" s="16">
        <f>[2]挂饰表!O159</f>
        <v>0</v>
      </c>
      <c r="T159" s="16">
        <f>[2]挂饰表!P159</f>
        <v>0</v>
      </c>
      <c r="U159" s="16">
        <f>[2]挂饰表!Q159</f>
        <v>0</v>
      </c>
      <c r="V159" s="20">
        <f>[2]挂饰表!R159</f>
        <v>0</v>
      </c>
      <c r="W159" s="20">
        <f>[2]挂饰表!S159</f>
        <v>0</v>
      </c>
      <c r="X159" s="20">
        <f>[2]挂饰表!T159</f>
        <v>0</v>
      </c>
      <c r="Y159" s="70">
        <f>[2]挂饰表!$I159</f>
        <v>0</v>
      </c>
      <c r="Z159" s="70">
        <f>[2]挂饰表!U159</f>
        <v>0</v>
      </c>
      <c r="AA159" s="70">
        <f>[2]挂饰表!V159</f>
        <v>0</v>
      </c>
      <c r="AB159" s="70">
        <f>[2]挂饰表!W159</f>
        <v>0</v>
      </c>
      <c r="AC159" s="70">
        <f>[2]挂饰表!X159</f>
        <v>0</v>
      </c>
      <c r="AD159" s="70">
        <f>[2]挂饰表!Y159</f>
        <v>0</v>
      </c>
      <c r="AE159" s="70">
        <f>[2]挂饰表!Z159</f>
        <v>0</v>
      </c>
      <c r="AF159" s="70">
        <f>[2]挂饰表!AA159</f>
        <v>0</v>
      </c>
      <c r="AG159" s="70">
        <f t="shared" si="20"/>
        <v>0</v>
      </c>
      <c r="AH159" s="70">
        <f t="shared" si="20"/>
        <v>0</v>
      </c>
      <c r="AI159" s="70">
        <f t="shared" si="20"/>
        <v>0</v>
      </c>
      <c r="AJ159" s="70">
        <f t="shared" si="20"/>
        <v>0</v>
      </c>
      <c r="AK159" s="70">
        <f t="shared" si="20"/>
        <v>0</v>
      </c>
      <c r="AL159" s="71"/>
    </row>
    <row r="160" spans="2:38" ht="14.25" x14ac:dyDescent="0.2">
      <c r="B160" s="16">
        <v>158</v>
      </c>
      <c r="C160" s="16" t="str">
        <f t="shared" ca="1" si="21"/>
        <v>IC1743</v>
      </c>
      <c r="D160" s="16" t="str">
        <f t="shared" ca="1" si="25"/>
        <v>普通的水晶戒指</v>
      </c>
      <c r="E160" s="16" t="str">
        <f t="shared" ca="1" si="22"/>
        <v>普通的</v>
      </c>
      <c r="F160" s="16" t="str">
        <f t="shared" ca="1" si="23"/>
        <v>水晶</v>
      </c>
      <c r="G160" s="16" t="str">
        <f t="shared" ca="1" si="24"/>
        <v>戒指</v>
      </c>
      <c r="H160" s="16" t="str">
        <f t="shared" si="19"/>
        <v>c</v>
      </c>
      <c r="I160" s="19" t="s">
        <v>21</v>
      </c>
      <c r="J160" s="3" t="s">
        <v>26</v>
      </c>
      <c r="K160" s="16">
        <f t="shared" si="26"/>
        <v>8</v>
      </c>
      <c r="L160" s="16">
        <f t="shared" si="27"/>
        <v>6</v>
      </c>
      <c r="M160" s="16">
        <f>[2]挂饰表!J160</f>
        <v>78</v>
      </c>
      <c r="N160" s="16">
        <f>[2]挂饰表!K160</f>
        <v>0</v>
      </c>
      <c r="O160" s="16">
        <f>[2]挂饰表!L160</f>
        <v>0</v>
      </c>
      <c r="P160" s="16">
        <f>[2]挂饰表!M160</f>
        <v>0</v>
      </c>
      <c r="Q160" s="16">
        <v>0</v>
      </c>
      <c r="R160" s="16">
        <f>[2]挂饰表!N160</f>
        <v>0</v>
      </c>
      <c r="S160" s="16">
        <f>[2]挂饰表!O160</f>
        <v>0</v>
      </c>
      <c r="T160" s="16">
        <f>[2]挂饰表!P160</f>
        <v>0</v>
      </c>
      <c r="U160" s="16">
        <f>[2]挂饰表!Q160</f>
        <v>0</v>
      </c>
      <c r="V160" s="20">
        <f>[2]挂饰表!R160</f>
        <v>0</v>
      </c>
      <c r="W160" s="20">
        <f>[2]挂饰表!S160</f>
        <v>0</v>
      </c>
      <c r="X160" s="20">
        <f>[2]挂饰表!T160</f>
        <v>0</v>
      </c>
      <c r="Y160" s="70">
        <f>[2]挂饰表!$I160</f>
        <v>0</v>
      </c>
      <c r="Z160" s="70">
        <f>[2]挂饰表!U160</f>
        <v>0</v>
      </c>
      <c r="AA160" s="70">
        <f>[2]挂饰表!V160</f>
        <v>0</v>
      </c>
      <c r="AB160" s="70">
        <f>[2]挂饰表!W160</f>
        <v>0</v>
      </c>
      <c r="AC160" s="70">
        <f>[2]挂饰表!X160</f>
        <v>0</v>
      </c>
      <c r="AD160" s="70">
        <f>[2]挂饰表!Y160</f>
        <v>0</v>
      </c>
      <c r="AE160" s="70">
        <f>[2]挂饰表!Z160</f>
        <v>0</v>
      </c>
      <c r="AF160" s="70">
        <f>[2]挂饰表!AA160</f>
        <v>0</v>
      </c>
      <c r="AG160" s="70">
        <f t="shared" si="20"/>
        <v>0</v>
      </c>
      <c r="AH160" s="70">
        <f t="shared" si="20"/>
        <v>0</v>
      </c>
      <c r="AI160" s="70">
        <f t="shared" si="20"/>
        <v>0</v>
      </c>
      <c r="AJ160" s="70">
        <f t="shared" si="20"/>
        <v>0</v>
      </c>
      <c r="AK160" s="70">
        <f t="shared" si="20"/>
        <v>0</v>
      </c>
      <c r="AL160" s="71"/>
    </row>
    <row r="161" spans="2:38" ht="14.25" x14ac:dyDescent="0.2">
      <c r="B161" s="16">
        <v>159</v>
      </c>
      <c r="C161" s="16" t="str">
        <f t="shared" ca="1" si="21"/>
        <v>IC1875</v>
      </c>
      <c r="D161" s="16" t="str">
        <f t="shared" ca="1" si="25"/>
        <v>初级的虚幻护腕</v>
      </c>
      <c r="E161" s="16" t="str">
        <f t="shared" ca="1" si="22"/>
        <v>初级的</v>
      </c>
      <c r="F161" s="16" t="str">
        <f t="shared" ca="1" si="23"/>
        <v>虚幻</v>
      </c>
      <c r="G161" s="16" t="str">
        <f t="shared" ca="1" si="24"/>
        <v>护腕</v>
      </c>
      <c r="H161" s="16" t="str">
        <f t="shared" si="19"/>
        <v>c</v>
      </c>
      <c r="I161" s="19" t="s">
        <v>21</v>
      </c>
      <c r="J161" s="3" t="s">
        <v>26</v>
      </c>
      <c r="K161" s="16">
        <f t="shared" si="26"/>
        <v>8</v>
      </c>
      <c r="L161" s="16">
        <f t="shared" si="27"/>
        <v>7</v>
      </c>
      <c r="M161" s="16">
        <f>[2]挂饰表!J161</f>
        <v>92</v>
      </c>
      <c r="N161" s="16">
        <f>[2]挂饰表!K161</f>
        <v>0</v>
      </c>
      <c r="O161" s="16">
        <f>[2]挂饰表!L161</f>
        <v>0</v>
      </c>
      <c r="P161" s="16">
        <f>[2]挂饰表!M161</f>
        <v>0</v>
      </c>
      <c r="Q161" s="16">
        <v>0</v>
      </c>
      <c r="R161" s="16">
        <f>[2]挂饰表!N161</f>
        <v>0</v>
      </c>
      <c r="S161" s="16">
        <f>[2]挂饰表!O161</f>
        <v>0</v>
      </c>
      <c r="T161" s="16">
        <f>[2]挂饰表!P161</f>
        <v>0</v>
      </c>
      <c r="U161" s="16">
        <f>[2]挂饰表!Q161</f>
        <v>0</v>
      </c>
      <c r="V161" s="20">
        <f>[2]挂饰表!R161</f>
        <v>0</v>
      </c>
      <c r="W161" s="20">
        <f>[2]挂饰表!S161</f>
        <v>0</v>
      </c>
      <c r="X161" s="20">
        <f>[2]挂饰表!T161</f>
        <v>0</v>
      </c>
      <c r="Y161" s="70">
        <f>[2]挂饰表!$I161</f>
        <v>0</v>
      </c>
      <c r="Z161" s="70">
        <f>[2]挂饰表!U161</f>
        <v>0</v>
      </c>
      <c r="AA161" s="70">
        <f>[2]挂饰表!V161</f>
        <v>0</v>
      </c>
      <c r="AB161" s="70">
        <f>[2]挂饰表!W161</f>
        <v>0</v>
      </c>
      <c r="AC161" s="70">
        <f>[2]挂饰表!X161</f>
        <v>0</v>
      </c>
      <c r="AD161" s="70">
        <f>[2]挂饰表!Y161</f>
        <v>0</v>
      </c>
      <c r="AE161" s="70">
        <f>[2]挂饰表!Z161</f>
        <v>0</v>
      </c>
      <c r="AF161" s="70">
        <f>[2]挂饰表!AA161</f>
        <v>0</v>
      </c>
      <c r="AG161" s="70">
        <f t="shared" si="20"/>
        <v>0</v>
      </c>
      <c r="AH161" s="70">
        <f t="shared" si="20"/>
        <v>0</v>
      </c>
      <c r="AI161" s="70">
        <f t="shared" si="20"/>
        <v>0</v>
      </c>
      <c r="AJ161" s="70">
        <f t="shared" si="20"/>
        <v>0</v>
      </c>
      <c r="AK161" s="70">
        <f t="shared" si="20"/>
        <v>0</v>
      </c>
      <c r="AL161" s="71"/>
    </row>
    <row r="162" spans="2:38" ht="14.25" x14ac:dyDescent="0.2">
      <c r="B162" s="16">
        <v>160</v>
      </c>
      <c r="C162" s="16" t="str">
        <f t="shared" ca="1" si="21"/>
        <v>IC1870</v>
      </c>
      <c r="D162" s="16" t="str">
        <f t="shared" ca="1" si="25"/>
        <v>初级的晨曦护腕</v>
      </c>
      <c r="E162" s="16" t="str">
        <f t="shared" ca="1" si="22"/>
        <v>初级的</v>
      </c>
      <c r="F162" s="16" t="str">
        <f t="shared" ca="1" si="23"/>
        <v>晨曦</v>
      </c>
      <c r="G162" s="16" t="str">
        <f t="shared" ca="1" si="24"/>
        <v>护腕</v>
      </c>
      <c r="H162" s="16" t="str">
        <f t="shared" si="19"/>
        <v>c</v>
      </c>
      <c r="I162" s="19" t="s">
        <v>21</v>
      </c>
      <c r="J162" s="3" t="s">
        <v>26</v>
      </c>
      <c r="K162" s="16">
        <f t="shared" si="26"/>
        <v>8</v>
      </c>
      <c r="L162" s="16">
        <f t="shared" si="27"/>
        <v>8</v>
      </c>
      <c r="M162" s="16">
        <f>[2]挂饰表!J162</f>
        <v>105</v>
      </c>
      <c r="N162" s="16">
        <f>[2]挂饰表!K162</f>
        <v>0</v>
      </c>
      <c r="O162" s="16">
        <f>[2]挂饰表!L162</f>
        <v>0</v>
      </c>
      <c r="P162" s="16">
        <f>[2]挂饰表!M162</f>
        <v>0</v>
      </c>
      <c r="Q162" s="16">
        <v>0</v>
      </c>
      <c r="R162" s="16">
        <f>[2]挂饰表!N162</f>
        <v>0</v>
      </c>
      <c r="S162" s="16">
        <f>[2]挂饰表!O162</f>
        <v>0</v>
      </c>
      <c r="T162" s="16">
        <f>[2]挂饰表!P162</f>
        <v>0</v>
      </c>
      <c r="U162" s="16">
        <f>[2]挂饰表!Q162</f>
        <v>0</v>
      </c>
      <c r="V162" s="20">
        <f>[2]挂饰表!R162</f>
        <v>0</v>
      </c>
      <c r="W162" s="20">
        <f>[2]挂饰表!S162</f>
        <v>0</v>
      </c>
      <c r="X162" s="20">
        <f>[2]挂饰表!T162</f>
        <v>0</v>
      </c>
      <c r="Y162" s="70">
        <f>[2]挂饰表!$I162</f>
        <v>0</v>
      </c>
      <c r="Z162" s="70">
        <f>[2]挂饰表!U162</f>
        <v>0</v>
      </c>
      <c r="AA162" s="70">
        <f>[2]挂饰表!V162</f>
        <v>0</v>
      </c>
      <c r="AB162" s="70">
        <f>[2]挂饰表!W162</f>
        <v>0</v>
      </c>
      <c r="AC162" s="70">
        <f>[2]挂饰表!X162</f>
        <v>0</v>
      </c>
      <c r="AD162" s="70">
        <f>[2]挂饰表!Y162</f>
        <v>0</v>
      </c>
      <c r="AE162" s="70">
        <f>[2]挂饰表!Z162</f>
        <v>0</v>
      </c>
      <c r="AF162" s="70">
        <f>[2]挂饰表!AA162</f>
        <v>0</v>
      </c>
      <c r="AG162" s="70">
        <f t="shared" si="20"/>
        <v>0</v>
      </c>
      <c r="AH162" s="70">
        <f t="shared" si="20"/>
        <v>0</v>
      </c>
      <c r="AI162" s="70">
        <f t="shared" si="20"/>
        <v>0</v>
      </c>
      <c r="AJ162" s="70">
        <f t="shared" si="20"/>
        <v>0</v>
      </c>
      <c r="AK162" s="70">
        <f t="shared" si="20"/>
        <v>0</v>
      </c>
      <c r="AL162" s="71"/>
    </row>
    <row r="163" spans="2:38" ht="14.25" x14ac:dyDescent="0.2">
      <c r="B163" s="16">
        <v>161</v>
      </c>
      <c r="C163" s="16" t="str">
        <f t="shared" ca="1" si="21"/>
        <v>IC1892</v>
      </c>
      <c r="D163" s="16" t="str">
        <f t="shared" ca="1" si="25"/>
        <v>璀璨的颓废项链</v>
      </c>
      <c r="E163" s="16" t="str">
        <f t="shared" ca="1" si="22"/>
        <v>璀璨的</v>
      </c>
      <c r="F163" s="16" t="str">
        <f t="shared" ca="1" si="23"/>
        <v>颓废</v>
      </c>
      <c r="G163" s="16" t="str">
        <f t="shared" ca="1" si="24"/>
        <v>项链</v>
      </c>
      <c r="H163" s="16" t="str">
        <f t="shared" si="19"/>
        <v>s</v>
      </c>
      <c r="I163" s="19" t="s">
        <v>21</v>
      </c>
      <c r="J163" s="3" t="s">
        <v>27</v>
      </c>
      <c r="K163" s="16">
        <f t="shared" si="26"/>
        <v>9</v>
      </c>
      <c r="L163" s="16">
        <f t="shared" si="27"/>
        <v>1</v>
      </c>
      <c r="M163" s="16">
        <f>[2]挂饰表!J163</f>
        <v>11</v>
      </c>
      <c r="N163" s="16">
        <f>[2]挂饰表!K163</f>
        <v>14</v>
      </c>
      <c r="O163" s="16">
        <f>[2]挂饰表!L163</f>
        <v>1</v>
      </c>
      <c r="P163" s="16">
        <f>[2]挂饰表!M163</f>
        <v>8</v>
      </c>
      <c r="Q163" s="16">
        <v>0</v>
      </c>
      <c r="R163" s="16">
        <f>[2]挂饰表!N163</f>
        <v>8</v>
      </c>
      <c r="S163" s="16">
        <f>[2]挂饰表!O163</f>
        <v>8</v>
      </c>
      <c r="T163" s="16">
        <f>[2]挂饰表!P163</f>
        <v>5</v>
      </c>
      <c r="U163" s="16">
        <f>[2]挂饰表!Q163</f>
        <v>3</v>
      </c>
      <c r="V163" s="20">
        <f>[2]挂饰表!R163</f>
        <v>6.0000000000000001E-3</v>
      </c>
      <c r="W163" s="20">
        <f>[2]挂饰表!S163</f>
        <v>0.01</v>
      </c>
      <c r="X163" s="20">
        <f>[2]挂饰表!T163</f>
        <v>3.7499999999999999E-3</v>
      </c>
      <c r="Y163" s="70">
        <f>[2]挂饰表!$I163</f>
        <v>0.08</v>
      </c>
      <c r="Z163" s="70">
        <f>[2]挂饰表!U163</f>
        <v>9.9009900990099098E-3</v>
      </c>
      <c r="AA163" s="70">
        <f>[2]挂饰表!V163</f>
        <v>9.9009900990099098E-3</v>
      </c>
      <c r="AB163" s="70">
        <f>[2]挂饰表!W163</f>
        <v>9.9009900990099098E-3</v>
      </c>
      <c r="AC163" s="70">
        <f>[2]挂饰表!X163</f>
        <v>9.9009900990099098E-3</v>
      </c>
      <c r="AD163" s="70">
        <f>[2]挂饰表!Y163</f>
        <v>9.9009900990099098E-3</v>
      </c>
      <c r="AE163" s="70">
        <f>[2]挂饰表!Z163</f>
        <v>6.5420560747663559E-2</v>
      </c>
      <c r="AF163" s="70">
        <f>[2]挂饰表!AA163</f>
        <v>9.9009900990099098E-3</v>
      </c>
      <c r="AG163" s="70">
        <f t="shared" si="20"/>
        <v>6.4000000000000001E-2</v>
      </c>
      <c r="AH163" s="70">
        <f t="shared" si="20"/>
        <v>6.4000000000000001E-2</v>
      </c>
      <c r="AI163" s="70">
        <f t="shared" si="20"/>
        <v>6.4000000000000001E-2</v>
      </c>
      <c r="AJ163" s="70">
        <f t="shared" si="20"/>
        <v>6.4000000000000001E-2</v>
      </c>
      <c r="AK163" s="70">
        <f t="shared" si="20"/>
        <v>6.4000000000000001E-2</v>
      </c>
      <c r="AL163" s="71"/>
    </row>
    <row r="164" spans="2:38" ht="14.25" x14ac:dyDescent="0.2">
      <c r="B164" s="16">
        <v>162</v>
      </c>
      <c r="C164" s="16" t="str">
        <f t="shared" ca="1" si="21"/>
        <v>IC1853</v>
      </c>
      <c r="D164" s="16" t="str">
        <f t="shared" ca="1" si="25"/>
        <v>璀璨的忏悔戒指</v>
      </c>
      <c r="E164" s="16" t="str">
        <f t="shared" ca="1" si="22"/>
        <v>璀璨的</v>
      </c>
      <c r="F164" s="16" t="str">
        <f t="shared" ca="1" si="23"/>
        <v>忏悔</v>
      </c>
      <c r="G164" s="16" t="str">
        <f t="shared" ca="1" si="24"/>
        <v>戒指</v>
      </c>
      <c r="H164" s="16" t="str">
        <f t="shared" ref="H164:H227" si="28">H132</f>
        <v>s</v>
      </c>
      <c r="I164" s="19" t="s">
        <v>21</v>
      </c>
      <c r="J164" s="3" t="s">
        <v>27</v>
      </c>
      <c r="K164" s="16">
        <f t="shared" si="26"/>
        <v>9</v>
      </c>
      <c r="L164" s="16">
        <f t="shared" si="27"/>
        <v>2</v>
      </c>
      <c r="M164" s="16">
        <f>[2]挂饰表!J164</f>
        <v>22</v>
      </c>
      <c r="N164" s="16">
        <f>[2]挂饰表!K164</f>
        <v>28</v>
      </c>
      <c r="O164" s="16">
        <f>[2]挂饰表!L164</f>
        <v>3</v>
      </c>
      <c r="P164" s="16">
        <f>[2]挂饰表!M164</f>
        <v>17</v>
      </c>
      <c r="Q164" s="16">
        <v>0</v>
      </c>
      <c r="R164" s="16">
        <f>[2]挂饰表!N164</f>
        <v>17</v>
      </c>
      <c r="S164" s="16">
        <f>[2]挂饰表!O164</f>
        <v>17</v>
      </c>
      <c r="T164" s="16">
        <f>[2]挂饰表!P164</f>
        <v>11</v>
      </c>
      <c r="U164" s="16">
        <f>[2]挂饰表!Q164</f>
        <v>7</v>
      </c>
      <c r="V164" s="20">
        <f>[2]挂饰表!R164</f>
        <v>1.3999999999999999E-2</v>
      </c>
      <c r="W164" s="20">
        <f>[2]挂饰表!S164</f>
        <v>2.2000000000000002E-2</v>
      </c>
      <c r="X164" s="20">
        <f>[2]挂饰表!T164</f>
        <v>8.7500000000000008E-3</v>
      </c>
      <c r="Y164" s="70">
        <f>[2]挂饰表!$I164</f>
        <v>0.08</v>
      </c>
      <c r="Z164" s="70">
        <f>[2]挂饰表!U164</f>
        <v>2.4390243902439046E-2</v>
      </c>
      <c r="AA164" s="70">
        <f>[2]挂饰表!V164</f>
        <v>2.4390243902439046E-2</v>
      </c>
      <c r="AB164" s="70">
        <f>[2]挂饰表!W164</f>
        <v>2.4390243902439046E-2</v>
      </c>
      <c r="AC164" s="70">
        <f>[2]挂饰表!X164</f>
        <v>2.4390243902439046E-2</v>
      </c>
      <c r="AD164" s="70">
        <f>[2]挂饰表!Y164</f>
        <v>2.4390243902439046E-2</v>
      </c>
      <c r="AE164" s="70">
        <f>[2]挂饰表!Z164</f>
        <v>0.1266375545851528</v>
      </c>
      <c r="AF164" s="70">
        <f>[2]挂饰表!AA164</f>
        <v>2.4390243902439046E-2</v>
      </c>
      <c r="AG164" s="70">
        <f t="shared" si="20"/>
        <v>6.4000000000000001E-2</v>
      </c>
      <c r="AH164" s="70">
        <f t="shared" si="20"/>
        <v>6.4000000000000001E-2</v>
      </c>
      <c r="AI164" s="70">
        <f t="shared" si="20"/>
        <v>6.4000000000000001E-2</v>
      </c>
      <c r="AJ164" s="70">
        <f t="shared" si="20"/>
        <v>6.4000000000000001E-2</v>
      </c>
      <c r="AK164" s="70">
        <f t="shared" si="20"/>
        <v>6.4000000000000001E-2</v>
      </c>
      <c r="AL164" s="71"/>
    </row>
    <row r="165" spans="2:38" ht="14.25" x14ac:dyDescent="0.2">
      <c r="B165" s="16">
        <v>163</v>
      </c>
      <c r="C165" s="16" t="str">
        <f t="shared" ca="1" si="21"/>
        <v>IC1871</v>
      </c>
      <c r="D165" s="16" t="str">
        <f t="shared" ca="1" si="25"/>
        <v>璀璨的空灵护腕</v>
      </c>
      <c r="E165" s="16" t="str">
        <f t="shared" ca="1" si="22"/>
        <v>璀璨的</v>
      </c>
      <c r="F165" s="16" t="str">
        <f t="shared" ca="1" si="23"/>
        <v>空灵</v>
      </c>
      <c r="G165" s="16" t="str">
        <f t="shared" ca="1" si="24"/>
        <v>护腕</v>
      </c>
      <c r="H165" s="16" t="str">
        <f t="shared" si="28"/>
        <v>s</v>
      </c>
      <c r="I165" s="19" t="s">
        <v>21</v>
      </c>
      <c r="J165" s="3" t="s">
        <v>27</v>
      </c>
      <c r="K165" s="16">
        <f t="shared" si="26"/>
        <v>9</v>
      </c>
      <c r="L165" s="16">
        <f t="shared" si="27"/>
        <v>3</v>
      </c>
      <c r="M165" s="16">
        <f>[2]挂饰表!J165</f>
        <v>33</v>
      </c>
      <c r="N165" s="16">
        <f>[2]挂饰表!K165</f>
        <v>42</v>
      </c>
      <c r="O165" s="16">
        <f>[2]挂饰表!L165</f>
        <v>5</v>
      </c>
      <c r="P165" s="16">
        <f>[2]挂饰表!M165</f>
        <v>25</v>
      </c>
      <c r="Q165" s="16">
        <v>0</v>
      </c>
      <c r="R165" s="16">
        <f>[2]挂饰表!N165</f>
        <v>25</v>
      </c>
      <c r="S165" s="16">
        <f>[2]挂饰表!O165</f>
        <v>25</v>
      </c>
      <c r="T165" s="16">
        <f>[2]挂饰表!P165</f>
        <v>17</v>
      </c>
      <c r="U165" s="16">
        <f>[2]挂饰表!Q165</f>
        <v>11</v>
      </c>
      <c r="V165" s="20">
        <f>[2]挂饰表!R165</f>
        <v>2.2000000000000002E-2</v>
      </c>
      <c r="W165" s="20">
        <f>[2]挂饰表!S165</f>
        <v>3.4000000000000002E-2</v>
      </c>
      <c r="X165" s="20">
        <f>[2]挂饰表!T165</f>
        <v>1.375E-2</v>
      </c>
      <c r="Y165" s="70">
        <f>[2]挂饰表!$I165</f>
        <v>0.08</v>
      </c>
      <c r="Z165" s="70">
        <f>[2]挂饰表!U165</f>
        <v>3.3816425120772986E-2</v>
      </c>
      <c r="AA165" s="70">
        <f>[2]挂饰表!V165</f>
        <v>3.3816425120772986E-2</v>
      </c>
      <c r="AB165" s="70">
        <f>[2]挂饰表!W165</f>
        <v>3.3816425120772986E-2</v>
      </c>
      <c r="AC165" s="70">
        <f>[2]挂饰表!X165</f>
        <v>3.3816425120772986E-2</v>
      </c>
      <c r="AD165" s="70">
        <f>[2]挂饰表!Y165</f>
        <v>3.3816425120772986E-2</v>
      </c>
      <c r="AE165" s="70">
        <f>[2]挂饰表!Z165</f>
        <v>0.17695473251028804</v>
      </c>
      <c r="AF165" s="70">
        <f>[2]挂饰表!AA165</f>
        <v>3.3816425120772986E-2</v>
      </c>
      <c r="AG165" s="70">
        <f t="shared" si="20"/>
        <v>6.4000000000000001E-2</v>
      </c>
      <c r="AH165" s="70">
        <f t="shared" si="20"/>
        <v>6.4000000000000001E-2</v>
      </c>
      <c r="AI165" s="70">
        <f t="shared" si="20"/>
        <v>6.4000000000000001E-2</v>
      </c>
      <c r="AJ165" s="70">
        <f t="shared" si="20"/>
        <v>6.4000000000000001E-2</v>
      </c>
      <c r="AK165" s="70">
        <f t="shared" si="20"/>
        <v>6.4000000000000001E-2</v>
      </c>
      <c r="AL165" s="71"/>
    </row>
    <row r="166" spans="2:38" ht="14.25" x14ac:dyDescent="0.2">
      <c r="B166" s="16">
        <v>164</v>
      </c>
      <c r="C166" s="16" t="str">
        <f t="shared" ca="1" si="21"/>
        <v>IC1906</v>
      </c>
      <c r="D166" s="16" t="str">
        <f t="shared" ca="1" si="25"/>
        <v>传说的空灵护腕</v>
      </c>
      <c r="E166" s="16" t="str">
        <f t="shared" ca="1" si="22"/>
        <v>传说的</v>
      </c>
      <c r="F166" s="16" t="str">
        <f t="shared" ca="1" si="23"/>
        <v>空灵</v>
      </c>
      <c r="G166" s="16" t="str">
        <f t="shared" ca="1" si="24"/>
        <v>护腕</v>
      </c>
      <c r="H166" s="16" t="str">
        <f t="shared" si="28"/>
        <v>s</v>
      </c>
      <c r="I166" s="19" t="s">
        <v>21</v>
      </c>
      <c r="J166" s="3" t="s">
        <v>27</v>
      </c>
      <c r="K166" s="16">
        <f t="shared" si="26"/>
        <v>9</v>
      </c>
      <c r="L166" s="16">
        <f t="shared" si="27"/>
        <v>4</v>
      </c>
      <c r="M166" s="16">
        <f>[2]挂饰表!J166</f>
        <v>44</v>
      </c>
      <c r="N166" s="16">
        <f>[2]挂饰表!K166</f>
        <v>56</v>
      </c>
      <c r="O166" s="16">
        <f>[2]挂饰表!L166</f>
        <v>6</v>
      </c>
      <c r="P166" s="16">
        <f>[2]挂饰表!M166</f>
        <v>34</v>
      </c>
      <c r="Q166" s="16">
        <v>0</v>
      </c>
      <c r="R166" s="16">
        <f>[2]挂饰表!N166</f>
        <v>34</v>
      </c>
      <c r="S166" s="16">
        <f>[2]挂饰表!O166</f>
        <v>34</v>
      </c>
      <c r="T166" s="16">
        <f>[2]挂饰表!P166</f>
        <v>23</v>
      </c>
      <c r="U166" s="16">
        <f>[2]挂饰表!Q166</f>
        <v>15</v>
      </c>
      <c r="V166" s="20">
        <f>[2]挂饰表!R166</f>
        <v>0.03</v>
      </c>
      <c r="W166" s="20">
        <f>[2]挂饰表!S166</f>
        <v>4.5999999999999999E-2</v>
      </c>
      <c r="X166" s="20">
        <f>[2]挂饰表!T166</f>
        <v>1.8749999999999999E-2</v>
      </c>
      <c r="Y166" s="70">
        <f>[2]挂饰表!$I166</f>
        <v>0.08</v>
      </c>
      <c r="Z166" s="70">
        <f>[2]挂饰表!U166</f>
        <v>4.7619047619047672E-2</v>
      </c>
      <c r="AA166" s="70">
        <f>[2]挂饰表!V166</f>
        <v>4.7619047619047672E-2</v>
      </c>
      <c r="AB166" s="70">
        <f>[2]挂饰表!W166</f>
        <v>4.7619047619047672E-2</v>
      </c>
      <c r="AC166" s="70">
        <f>[2]挂饰表!X166</f>
        <v>4.7619047619047672E-2</v>
      </c>
      <c r="AD166" s="70">
        <f>[2]挂饰表!Y166</f>
        <v>4.7619047619047672E-2</v>
      </c>
      <c r="AE166" s="70">
        <f>[2]挂饰表!Z166</f>
        <v>0.22480620155038755</v>
      </c>
      <c r="AF166" s="70">
        <f>[2]挂饰表!AA166</f>
        <v>4.7619047619047672E-2</v>
      </c>
      <c r="AG166" s="70">
        <f t="shared" si="20"/>
        <v>6.4000000000000001E-2</v>
      </c>
      <c r="AH166" s="70">
        <f t="shared" si="20"/>
        <v>6.4000000000000001E-2</v>
      </c>
      <c r="AI166" s="70">
        <f t="shared" si="20"/>
        <v>6.4000000000000001E-2</v>
      </c>
      <c r="AJ166" s="70">
        <f t="shared" si="20"/>
        <v>6.4000000000000001E-2</v>
      </c>
      <c r="AK166" s="70">
        <f t="shared" si="20"/>
        <v>6.4000000000000001E-2</v>
      </c>
      <c r="AL166" s="71"/>
    </row>
    <row r="167" spans="2:38" ht="14.25" x14ac:dyDescent="0.2">
      <c r="B167" s="16">
        <v>165</v>
      </c>
      <c r="C167" s="16" t="str">
        <f t="shared" ca="1" si="21"/>
        <v>IC1875</v>
      </c>
      <c r="D167" s="16" t="str">
        <f t="shared" ca="1" si="25"/>
        <v>神奇的空灵护腕</v>
      </c>
      <c r="E167" s="16" t="str">
        <f t="shared" ca="1" si="22"/>
        <v>神奇的</v>
      </c>
      <c r="F167" s="16" t="str">
        <f t="shared" ca="1" si="23"/>
        <v>空灵</v>
      </c>
      <c r="G167" s="16" t="str">
        <f t="shared" ca="1" si="24"/>
        <v>护腕</v>
      </c>
      <c r="H167" s="16" t="str">
        <f t="shared" si="28"/>
        <v>s</v>
      </c>
      <c r="I167" s="19" t="s">
        <v>21</v>
      </c>
      <c r="J167" s="3" t="s">
        <v>27</v>
      </c>
      <c r="K167" s="16">
        <f t="shared" si="26"/>
        <v>9</v>
      </c>
      <c r="L167" s="16">
        <f t="shared" si="27"/>
        <v>5</v>
      </c>
      <c r="M167" s="16">
        <f>[2]挂饰表!J167</f>
        <v>56</v>
      </c>
      <c r="N167" s="16">
        <f>[2]挂饰表!K167</f>
        <v>70</v>
      </c>
      <c r="O167" s="16">
        <f>[2]挂饰表!L167</f>
        <v>8</v>
      </c>
      <c r="P167" s="16">
        <f>[2]挂饰表!M167</f>
        <v>43</v>
      </c>
      <c r="Q167" s="16">
        <v>0</v>
      </c>
      <c r="R167" s="16">
        <f>[2]挂饰表!N167</f>
        <v>43</v>
      </c>
      <c r="S167" s="16">
        <f>[2]挂饰表!O167</f>
        <v>43</v>
      </c>
      <c r="T167" s="16">
        <f>[2]挂饰表!P167</f>
        <v>28</v>
      </c>
      <c r="U167" s="16">
        <f>[2]挂饰表!Q167</f>
        <v>19</v>
      </c>
      <c r="V167" s="20">
        <f>[2]挂饰表!R167</f>
        <v>3.7999999999999999E-2</v>
      </c>
      <c r="W167" s="20">
        <f>[2]挂饰表!S167</f>
        <v>5.5999999999999994E-2</v>
      </c>
      <c r="X167" s="20">
        <f>[2]挂饰表!T167</f>
        <v>2.375E-2</v>
      </c>
      <c r="Y167" s="70">
        <f>[2]挂饰表!$I167</f>
        <v>8.8571428571428579E-2</v>
      </c>
      <c r="Z167" s="70">
        <f>[2]挂饰表!U167</f>
        <v>5.6603773584905648E-2</v>
      </c>
      <c r="AA167" s="70">
        <f>[2]挂饰表!V167</f>
        <v>5.6603773584905648E-2</v>
      </c>
      <c r="AB167" s="70">
        <f>[2]挂饰表!W167</f>
        <v>5.6603773584905648E-2</v>
      </c>
      <c r="AC167" s="70">
        <f>[2]挂饰表!X167</f>
        <v>5.6603773584905648E-2</v>
      </c>
      <c r="AD167" s="70">
        <f>[2]挂饰表!Y167</f>
        <v>5.6603773584905648E-2</v>
      </c>
      <c r="AE167" s="70">
        <f>[2]挂饰表!Z167</f>
        <v>0.26470588235294112</v>
      </c>
      <c r="AF167" s="70">
        <f>[2]挂饰表!AA167</f>
        <v>5.6603773584905648E-2</v>
      </c>
      <c r="AG167" s="70">
        <f t="shared" si="20"/>
        <v>7.0857142857142869E-2</v>
      </c>
      <c r="AH167" s="70">
        <f t="shared" si="20"/>
        <v>7.0857142857142869E-2</v>
      </c>
      <c r="AI167" s="70">
        <f t="shared" si="20"/>
        <v>7.0857142857142869E-2</v>
      </c>
      <c r="AJ167" s="70">
        <f t="shared" si="20"/>
        <v>7.0857142857142869E-2</v>
      </c>
      <c r="AK167" s="70">
        <f t="shared" si="20"/>
        <v>7.0857142857142869E-2</v>
      </c>
      <c r="AL167" s="71"/>
    </row>
    <row r="168" spans="2:38" ht="14.25" x14ac:dyDescent="0.2">
      <c r="B168" s="16">
        <v>166</v>
      </c>
      <c r="C168" s="16" t="str">
        <f t="shared" ca="1" si="21"/>
        <v>IC1870</v>
      </c>
      <c r="D168" s="16" t="str">
        <f t="shared" ca="1" si="25"/>
        <v>传说的混乱护腕</v>
      </c>
      <c r="E168" s="16" t="str">
        <f t="shared" ca="1" si="22"/>
        <v>传说的</v>
      </c>
      <c r="F168" s="16" t="str">
        <f t="shared" ca="1" si="23"/>
        <v>混乱</v>
      </c>
      <c r="G168" s="16" t="str">
        <f t="shared" ca="1" si="24"/>
        <v>护腕</v>
      </c>
      <c r="H168" s="16" t="str">
        <f t="shared" si="28"/>
        <v>s</v>
      </c>
      <c r="I168" s="19" t="s">
        <v>21</v>
      </c>
      <c r="J168" s="3" t="s">
        <v>27</v>
      </c>
      <c r="K168" s="16">
        <f t="shared" si="26"/>
        <v>9</v>
      </c>
      <c r="L168" s="16">
        <f t="shared" si="27"/>
        <v>6</v>
      </c>
      <c r="M168" s="16">
        <f>[2]挂饰表!J168</f>
        <v>67</v>
      </c>
      <c r="N168" s="16">
        <f>[2]挂饰表!K168</f>
        <v>84</v>
      </c>
      <c r="O168" s="16">
        <f>[2]挂饰表!L168</f>
        <v>10</v>
      </c>
      <c r="P168" s="16">
        <f>[2]挂饰表!M168</f>
        <v>51</v>
      </c>
      <c r="Q168" s="16">
        <v>0</v>
      </c>
      <c r="R168" s="16">
        <f>[2]挂饰表!N168</f>
        <v>51</v>
      </c>
      <c r="S168" s="16">
        <f>[2]挂饰表!O168</f>
        <v>51</v>
      </c>
      <c r="T168" s="16">
        <f>[2]挂饰表!P168</f>
        <v>34</v>
      </c>
      <c r="U168" s="16">
        <f>[2]挂饰表!Q168</f>
        <v>23</v>
      </c>
      <c r="V168" s="20">
        <f>[2]挂饰表!R168</f>
        <v>4.5999999999999999E-2</v>
      </c>
      <c r="W168" s="20">
        <f>[2]挂饰表!S168</f>
        <v>6.8000000000000005E-2</v>
      </c>
      <c r="X168" s="20">
        <f>[2]挂饰表!T168</f>
        <v>2.8750000000000001E-2</v>
      </c>
      <c r="Y168" s="70">
        <f>[2]挂饰表!$I168</f>
        <v>0.106</v>
      </c>
      <c r="Z168" s="70">
        <f>[2]挂饰表!U168</f>
        <v>6.5420560747663559E-2</v>
      </c>
      <c r="AA168" s="70">
        <f>[2]挂饰表!V168</f>
        <v>6.5420560747663559E-2</v>
      </c>
      <c r="AB168" s="70">
        <f>[2]挂饰表!W168</f>
        <v>6.5420560747663559E-2</v>
      </c>
      <c r="AC168" s="70">
        <f>[2]挂饰表!X168</f>
        <v>6.5420560747663559E-2</v>
      </c>
      <c r="AD168" s="70">
        <f>[2]挂饰表!Y168</f>
        <v>6.5420560747663559E-2</v>
      </c>
      <c r="AE168" s="70">
        <f>[2]挂饰表!Z168</f>
        <v>0.30069930069930073</v>
      </c>
      <c r="AF168" s="70">
        <f>[2]挂饰表!AA168</f>
        <v>6.5420560747663559E-2</v>
      </c>
      <c r="AG168" s="70">
        <f t="shared" si="20"/>
        <v>8.48E-2</v>
      </c>
      <c r="AH168" s="70">
        <f t="shared" si="20"/>
        <v>8.48E-2</v>
      </c>
      <c r="AI168" s="70">
        <f t="shared" si="20"/>
        <v>8.48E-2</v>
      </c>
      <c r="AJ168" s="70">
        <f t="shared" si="20"/>
        <v>8.48E-2</v>
      </c>
      <c r="AK168" s="70">
        <f t="shared" si="20"/>
        <v>8.48E-2</v>
      </c>
      <c r="AL168" s="71"/>
    </row>
    <row r="169" spans="2:38" ht="14.25" x14ac:dyDescent="0.2">
      <c r="B169" s="16">
        <v>167</v>
      </c>
      <c r="C169" s="16" t="str">
        <f t="shared" ca="1" si="21"/>
        <v>IC1854</v>
      </c>
      <c r="D169" s="16" t="str">
        <f t="shared" ca="1" si="25"/>
        <v>璀璨的斯塞提戒指</v>
      </c>
      <c r="E169" s="16" t="str">
        <f t="shared" ca="1" si="22"/>
        <v>璀璨的</v>
      </c>
      <c r="F169" s="16" t="str">
        <f t="shared" ca="1" si="23"/>
        <v>斯塞提</v>
      </c>
      <c r="G169" s="16" t="str">
        <f t="shared" ca="1" si="24"/>
        <v>戒指</v>
      </c>
      <c r="H169" s="16" t="str">
        <f t="shared" si="28"/>
        <v>s</v>
      </c>
      <c r="I169" s="19" t="s">
        <v>21</v>
      </c>
      <c r="J169" s="3" t="s">
        <v>27</v>
      </c>
      <c r="K169" s="16">
        <f t="shared" si="26"/>
        <v>9</v>
      </c>
      <c r="L169" s="16">
        <f t="shared" si="27"/>
        <v>7</v>
      </c>
      <c r="M169" s="16">
        <f>[2]挂饰表!J169</f>
        <v>78</v>
      </c>
      <c r="N169" s="16">
        <f>[2]挂饰表!K169</f>
        <v>98</v>
      </c>
      <c r="O169" s="16">
        <f>[2]挂饰表!L169</f>
        <v>12</v>
      </c>
      <c r="P169" s="16">
        <f>[2]挂饰表!M169</f>
        <v>60</v>
      </c>
      <c r="Q169" s="16">
        <v>0</v>
      </c>
      <c r="R169" s="16">
        <f>[2]挂饰表!N169</f>
        <v>60</v>
      </c>
      <c r="S169" s="16">
        <f>[2]挂饰表!O169</f>
        <v>60</v>
      </c>
      <c r="T169" s="16">
        <f>[2]挂饰表!P169</f>
        <v>40</v>
      </c>
      <c r="U169" s="16">
        <f>[2]挂饰表!Q169</f>
        <v>26</v>
      </c>
      <c r="V169" s="20">
        <f>[2]挂饰表!R169</f>
        <v>5.2000000000000005E-2</v>
      </c>
      <c r="W169" s="20">
        <f>[2]挂饰表!S169</f>
        <v>0.08</v>
      </c>
      <c r="X169" s="20">
        <f>[2]挂饰表!T169</f>
        <v>3.2500000000000001E-2</v>
      </c>
      <c r="Y169" s="70">
        <f>[2]挂饰表!$I169</f>
        <v>0.124</v>
      </c>
      <c r="Z169" s="70">
        <f>[2]挂饰表!U169</f>
        <v>7.8341013824884786E-2</v>
      </c>
      <c r="AA169" s="70">
        <f>[2]挂饰表!V169</f>
        <v>7.8341013824884786E-2</v>
      </c>
      <c r="AB169" s="70">
        <f>[2]挂饰表!W169</f>
        <v>7.8341013824884786E-2</v>
      </c>
      <c r="AC169" s="70">
        <f>[2]挂饰表!X169</f>
        <v>7.8341013824884786E-2</v>
      </c>
      <c r="AD169" s="70">
        <f>[2]挂饰表!Y169</f>
        <v>7.8341013824884786E-2</v>
      </c>
      <c r="AE169" s="70">
        <f>[2]挂饰表!Z169</f>
        <v>0.33554817275747506</v>
      </c>
      <c r="AF169" s="70">
        <f>[2]挂饰表!AA169</f>
        <v>7.8341013824884786E-2</v>
      </c>
      <c r="AG169" s="70">
        <f t="shared" ref="AG169:AK219" si="29">$Y169*0.8</f>
        <v>9.920000000000001E-2</v>
      </c>
      <c r="AH169" s="70">
        <f t="shared" si="29"/>
        <v>9.920000000000001E-2</v>
      </c>
      <c r="AI169" s="70">
        <f t="shared" si="29"/>
        <v>9.920000000000001E-2</v>
      </c>
      <c r="AJ169" s="70">
        <f t="shared" si="29"/>
        <v>9.920000000000001E-2</v>
      </c>
      <c r="AK169" s="70">
        <f t="shared" si="29"/>
        <v>9.920000000000001E-2</v>
      </c>
      <c r="AL169" s="71"/>
    </row>
    <row r="170" spans="2:38" ht="14.25" x14ac:dyDescent="0.2">
      <c r="B170" s="16">
        <v>168</v>
      </c>
      <c r="C170" s="16" t="str">
        <f t="shared" ca="1" si="21"/>
        <v>IC1898</v>
      </c>
      <c r="D170" s="16" t="str">
        <f t="shared" ca="1" si="25"/>
        <v>传说的水晶项链</v>
      </c>
      <c r="E170" s="16" t="str">
        <f t="shared" ca="1" si="22"/>
        <v>传说的</v>
      </c>
      <c r="F170" s="16" t="str">
        <f t="shared" ca="1" si="23"/>
        <v>水晶</v>
      </c>
      <c r="G170" s="16" t="str">
        <f t="shared" ca="1" si="24"/>
        <v>项链</v>
      </c>
      <c r="H170" s="16" t="str">
        <f t="shared" si="28"/>
        <v>s</v>
      </c>
      <c r="I170" s="19" t="s">
        <v>21</v>
      </c>
      <c r="J170" s="3" t="s">
        <v>27</v>
      </c>
      <c r="K170" s="16">
        <f t="shared" si="26"/>
        <v>9</v>
      </c>
      <c r="L170" s="16">
        <f t="shared" si="27"/>
        <v>8</v>
      </c>
      <c r="M170" s="16">
        <f>[2]挂饰表!J170</f>
        <v>89</v>
      </c>
      <c r="N170" s="16">
        <f>[2]挂饰表!K170</f>
        <v>112</v>
      </c>
      <c r="O170" s="16">
        <f>[2]挂饰表!L170</f>
        <v>13</v>
      </c>
      <c r="P170" s="16">
        <f>[2]挂饰表!M170</f>
        <v>69</v>
      </c>
      <c r="Q170" s="16">
        <v>0</v>
      </c>
      <c r="R170" s="16">
        <f>[2]挂饰表!N170</f>
        <v>69</v>
      </c>
      <c r="S170" s="16">
        <f>[2]挂饰表!O170</f>
        <v>69</v>
      </c>
      <c r="T170" s="16">
        <f>[2]挂饰表!P170</f>
        <v>46</v>
      </c>
      <c r="U170" s="16">
        <f>[2]挂饰表!Q170</f>
        <v>30</v>
      </c>
      <c r="V170" s="20">
        <f>[2]挂饰表!R170</f>
        <v>0.06</v>
      </c>
      <c r="W170" s="20">
        <f>[2]挂饰表!S170</f>
        <v>9.1999999999999998E-2</v>
      </c>
      <c r="X170" s="20">
        <f>[2]挂饰表!T170</f>
        <v>3.7499999999999999E-2</v>
      </c>
      <c r="Y170" s="70">
        <f>[2]挂饰表!$I170</f>
        <v>0.14199999999999999</v>
      </c>
      <c r="Z170" s="70">
        <f>[2]挂饰表!U170</f>
        <v>8.6757990867579959E-2</v>
      </c>
      <c r="AA170" s="70">
        <f>[2]挂饰表!V170</f>
        <v>8.6757990867579959E-2</v>
      </c>
      <c r="AB170" s="70">
        <f>[2]挂饰表!W170</f>
        <v>8.6757990867579959E-2</v>
      </c>
      <c r="AC170" s="70">
        <f>[2]挂饰表!X170</f>
        <v>8.6757990867579959E-2</v>
      </c>
      <c r="AD170" s="70">
        <f>[2]挂饰表!Y170</f>
        <v>8.6757990867579959E-2</v>
      </c>
      <c r="AE170" s="70">
        <f>[2]挂饰表!Z170</f>
        <v>0.36507936507936511</v>
      </c>
      <c r="AF170" s="70">
        <f>[2]挂饰表!AA170</f>
        <v>8.6757990867579959E-2</v>
      </c>
      <c r="AG170" s="70">
        <f t="shared" si="29"/>
        <v>0.11359999999999999</v>
      </c>
      <c r="AH170" s="70">
        <f t="shared" si="29"/>
        <v>0.11359999999999999</v>
      </c>
      <c r="AI170" s="70">
        <f t="shared" si="29"/>
        <v>0.11359999999999999</v>
      </c>
      <c r="AJ170" s="70">
        <f t="shared" si="29"/>
        <v>0.11359999999999999</v>
      </c>
      <c r="AK170" s="70">
        <f t="shared" si="29"/>
        <v>0.11359999999999999</v>
      </c>
      <c r="AL170" s="71"/>
    </row>
    <row r="171" spans="2:38" ht="14.25" x14ac:dyDescent="0.2">
      <c r="B171" s="16">
        <v>169</v>
      </c>
      <c r="C171" s="16" t="str">
        <f t="shared" ca="1" si="21"/>
        <v>IC1895</v>
      </c>
      <c r="D171" s="16" t="str">
        <f t="shared" ca="1" si="25"/>
        <v>精致的青铜项链</v>
      </c>
      <c r="E171" s="16" t="str">
        <f t="shared" ca="1" si="22"/>
        <v>精致的</v>
      </c>
      <c r="F171" s="16" t="str">
        <f t="shared" ca="1" si="23"/>
        <v>青铜</v>
      </c>
      <c r="G171" s="16" t="str">
        <f t="shared" ca="1" si="24"/>
        <v>项链</v>
      </c>
      <c r="H171" s="16" t="str">
        <f t="shared" si="28"/>
        <v>a</v>
      </c>
      <c r="I171" s="19" t="s">
        <v>21</v>
      </c>
      <c r="J171" s="3" t="s">
        <v>27</v>
      </c>
      <c r="K171" s="16">
        <f t="shared" si="26"/>
        <v>9</v>
      </c>
      <c r="L171" s="16">
        <f t="shared" si="27"/>
        <v>1</v>
      </c>
      <c r="M171" s="16">
        <f>[2]挂饰表!J171</f>
        <v>8</v>
      </c>
      <c r="N171" s="16">
        <f>[2]挂饰表!K171</f>
        <v>15</v>
      </c>
      <c r="O171" s="16">
        <f>[2]挂饰表!L171</f>
        <v>1</v>
      </c>
      <c r="P171" s="16">
        <f>[2]挂饰表!M171</f>
        <v>9</v>
      </c>
      <c r="Q171" s="16">
        <v>0</v>
      </c>
      <c r="R171" s="16">
        <f>[2]挂饰表!N171</f>
        <v>9</v>
      </c>
      <c r="S171" s="16">
        <f>[2]挂饰表!O171</f>
        <v>9</v>
      </c>
      <c r="T171" s="16">
        <f>[2]挂饰表!P171</f>
        <v>6</v>
      </c>
      <c r="U171" s="16">
        <f>[2]挂饰表!Q171</f>
        <v>4</v>
      </c>
      <c r="V171" s="20">
        <f>[2]挂饰表!R171</f>
        <v>8.0000000000000002E-3</v>
      </c>
      <c r="W171" s="20">
        <f>[2]挂饰表!S171</f>
        <v>1.2E-2</v>
      </c>
      <c r="X171" s="20">
        <f>[2]挂饰表!T171</f>
        <v>5.0000000000000001E-3</v>
      </c>
      <c r="Y171" s="70">
        <f>[2]挂饰表!$I171</f>
        <v>0.08</v>
      </c>
      <c r="Z171" s="70">
        <f>[2]挂饰表!U171</f>
        <v>1.4778325123152691E-2</v>
      </c>
      <c r="AA171" s="70">
        <f>[2]挂饰表!V171</f>
        <v>1.4778325123152691E-2</v>
      </c>
      <c r="AB171" s="70">
        <f>[2]挂饰表!W171</f>
        <v>1.4778325123152691E-2</v>
      </c>
      <c r="AC171" s="70">
        <f>[2]挂饰表!X171</f>
        <v>1.4778325123152691E-2</v>
      </c>
      <c r="AD171" s="70">
        <f>[2]挂饰表!Y171</f>
        <v>1.4778325123152691E-2</v>
      </c>
      <c r="AE171" s="70">
        <f>[2]挂饰表!Z171</f>
        <v>7.407407407407407E-2</v>
      </c>
      <c r="AF171" s="70">
        <f>[2]挂饰表!AA171</f>
        <v>1.4778325123152691E-2</v>
      </c>
      <c r="AG171" s="70">
        <f t="shared" si="29"/>
        <v>6.4000000000000001E-2</v>
      </c>
      <c r="AH171" s="70">
        <f t="shared" si="29"/>
        <v>6.4000000000000001E-2</v>
      </c>
      <c r="AI171" s="70">
        <f t="shared" si="29"/>
        <v>6.4000000000000001E-2</v>
      </c>
      <c r="AJ171" s="70">
        <f t="shared" si="29"/>
        <v>6.4000000000000001E-2</v>
      </c>
      <c r="AK171" s="70">
        <f t="shared" si="29"/>
        <v>6.4000000000000001E-2</v>
      </c>
      <c r="AL171" s="71"/>
    </row>
    <row r="172" spans="2:38" ht="14.25" x14ac:dyDescent="0.2">
      <c r="B172" s="16">
        <v>170</v>
      </c>
      <c r="C172" s="16" t="str">
        <f t="shared" ca="1" si="21"/>
        <v>IC1870</v>
      </c>
      <c r="D172" s="16" t="str">
        <f t="shared" ca="1" si="25"/>
        <v>闪耀的斯塞提护腕</v>
      </c>
      <c r="E172" s="16" t="str">
        <f t="shared" ca="1" si="22"/>
        <v>闪耀的</v>
      </c>
      <c r="F172" s="16" t="str">
        <f t="shared" ca="1" si="23"/>
        <v>斯塞提</v>
      </c>
      <c r="G172" s="16" t="str">
        <f t="shared" ca="1" si="24"/>
        <v>护腕</v>
      </c>
      <c r="H172" s="16" t="str">
        <f t="shared" si="28"/>
        <v>a</v>
      </c>
      <c r="I172" s="19" t="s">
        <v>21</v>
      </c>
      <c r="J172" s="3" t="s">
        <v>27</v>
      </c>
      <c r="K172" s="16">
        <f t="shared" si="26"/>
        <v>9</v>
      </c>
      <c r="L172" s="16">
        <f t="shared" si="27"/>
        <v>2</v>
      </c>
      <c r="M172" s="16">
        <f>[2]挂饰表!J172</f>
        <v>16</v>
      </c>
      <c r="N172" s="16">
        <f>[2]挂饰表!K172</f>
        <v>31</v>
      </c>
      <c r="O172" s="16">
        <f>[2]挂饰表!L172</f>
        <v>3</v>
      </c>
      <c r="P172" s="16">
        <f>[2]挂饰表!M172</f>
        <v>19</v>
      </c>
      <c r="Q172" s="16">
        <v>0</v>
      </c>
      <c r="R172" s="16">
        <f>[2]挂饰表!N172</f>
        <v>19</v>
      </c>
      <c r="S172" s="16">
        <f>[2]挂饰表!O172</f>
        <v>19</v>
      </c>
      <c r="T172" s="16">
        <f>[2]挂饰表!P172</f>
        <v>12</v>
      </c>
      <c r="U172" s="16">
        <f>[2]挂饰表!Q172</f>
        <v>8</v>
      </c>
      <c r="V172" s="20">
        <f>[2]挂饰表!R172</f>
        <v>1.6E-2</v>
      </c>
      <c r="W172" s="20">
        <f>[2]挂饰表!S172</f>
        <v>2.4E-2</v>
      </c>
      <c r="X172" s="20">
        <f>[2]挂饰表!T172</f>
        <v>0.01</v>
      </c>
      <c r="Y172" s="70">
        <f>[2]挂饰表!$I172</f>
        <v>0.08</v>
      </c>
      <c r="Z172" s="70">
        <f>[2]挂饰表!U172</f>
        <v>2.4390243902439046E-2</v>
      </c>
      <c r="AA172" s="70">
        <f>[2]挂饰表!V172</f>
        <v>2.4390243902439046E-2</v>
      </c>
      <c r="AB172" s="70">
        <f>[2]挂饰表!W172</f>
        <v>2.4390243902439046E-2</v>
      </c>
      <c r="AC172" s="70">
        <f>[2]挂饰表!X172</f>
        <v>2.4390243902439046E-2</v>
      </c>
      <c r="AD172" s="70">
        <f>[2]挂饰表!Y172</f>
        <v>2.4390243902439046E-2</v>
      </c>
      <c r="AE172" s="70">
        <f>[2]挂饰表!Z172</f>
        <v>0.13793103448275867</v>
      </c>
      <c r="AF172" s="70">
        <f>[2]挂饰表!AA172</f>
        <v>2.4390243902439046E-2</v>
      </c>
      <c r="AG172" s="70">
        <f t="shared" si="29"/>
        <v>6.4000000000000001E-2</v>
      </c>
      <c r="AH172" s="70">
        <f t="shared" si="29"/>
        <v>6.4000000000000001E-2</v>
      </c>
      <c r="AI172" s="70">
        <f t="shared" si="29"/>
        <v>6.4000000000000001E-2</v>
      </c>
      <c r="AJ172" s="70">
        <f t="shared" si="29"/>
        <v>6.4000000000000001E-2</v>
      </c>
      <c r="AK172" s="70">
        <f t="shared" si="29"/>
        <v>6.4000000000000001E-2</v>
      </c>
      <c r="AL172" s="71"/>
    </row>
    <row r="173" spans="2:38" ht="14.25" x14ac:dyDescent="0.2">
      <c r="B173" s="16">
        <v>171</v>
      </c>
      <c r="C173" s="16" t="str">
        <f t="shared" ca="1" si="21"/>
        <v>IC1742</v>
      </c>
      <c r="D173" s="16" t="str">
        <f t="shared" ca="1" si="25"/>
        <v>拉风的言语项链</v>
      </c>
      <c r="E173" s="16" t="str">
        <f t="shared" ca="1" si="22"/>
        <v>拉风的</v>
      </c>
      <c r="F173" s="16" t="str">
        <f t="shared" ca="1" si="23"/>
        <v>言语</v>
      </c>
      <c r="G173" s="16" t="str">
        <f t="shared" ca="1" si="24"/>
        <v>项链</v>
      </c>
      <c r="H173" s="16" t="str">
        <f t="shared" si="28"/>
        <v>a</v>
      </c>
      <c r="I173" s="19" t="s">
        <v>21</v>
      </c>
      <c r="J173" s="3" t="s">
        <v>27</v>
      </c>
      <c r="K173" s="16">
        <f t="shared" si="26"/>
        <v>9</v>
      </c>
      <c r="L173" s="16">
        <f t="shared" si="27"/>
        <v>3</v>
      </c>
      <c r="M173" s="16">
        <f>[2]挂饰表!J173</f>
        <v>25</v>
      </c>
      <c r="N173" s="16">
        <f>[2]挂饰表!K173</f>
        <v>46</v>
      </c>
      <c r="O173" s="16">
        <f>[2]挂饰表!L173</f>
        <v>5</v>
      </c>
      <c r="P173" s="16">
        <f>[2]挂饰表!M173</f>
        <v>28</v>
      </c>
      <c r="Q173" s="16">
        <v>0</v>
      </c>
      <c r="R173" s="16">
        <f>[2]挂饰表!N173</f>
        <v>28</v>
      </c>
      <c r="S173" s="16">
        <f>[2]挂饰表!O173</f>
        <v>28</v>
      </c>
      <c r="T173" s="16">
        <f>[2]挂饰表!P173</f>
        <v>19</v>
      </c>
      <c r="U173" s="16">
        <f>[2]挂饰表!Q173</f>
        <v>12</v>
      </c>
      <c r="V173" s="20">
        <f>[2]挂饰表!R173</f>
        <v>2.4E-2</v>
      </c>
      <c r="W173" s="20">
        <f>[2]挂饰表!S173</f>
        <v>3.7999999999999999E-2</v>
      </c>
      <c r="X173" s="20">
        <f>[2]挂饰表!T173</f>
        <v>1.4999999999999999E-2</v>
      </c>
      <c r="Y173" s="70">
        <f>[2]挂饰表!$I173</f>
        <v>0.08</v>
      </c>
      <c r="Z173" s="70">
        <f>[2]挂饰表!U173</f>
        <v>3.8461538461538436E-2</v>
      </c>
      <c r="AA173" s="70">
        <f>[2]挂饰表!V173</f>
        <v>3.8461538461538436E-2</v>
      </c>
      <c r="AB173" s="70">
        <f>[2]挂饰表!W173</f>
        <v>3.8461538461538436E-2</v>
      </c>
      <c r="AC173" s="70">
        <f>[2]挂饰表!X173</f>
        <v>3.8461538461538436E-2</v>
      </c>
      <c r="AD173" s="70">
        <f>[2]挂饰表!Y173</f>
        <v>3.8461538461538436E-2</v>
      </c>
      <c r="AE173" s="70">
        <f>[2]挂饰表!Z173</f>
        <v>0.19354838709677424</v>
      </c>
      <c r="AF173" s="70">
        <f>[2]挂饰表!AA173</f>
        <v>3.8461538461538436E-2</v>
      </c>
      <c r="AG173" s="70">
        <f t="shared" si="29"/>
        <v>6.4000000000000001E-2</v>
      </c>
      <c r="AH173" s="70">
        <f t="shared" si="29"/>
        <v>6.4000000000000001E-2</v>
      </c>
      <c r="AI173" s="70">
        <f t="shared" si="29"/>
        <v>6.4000000000000001E-2</v>
      </c>
      <c r="AJ173" s="70">
        <f t="shared" si="29"/>
        <v>6.4000000000000001E-2</v>
      </c>
      <c r="AK173" s="70">
        <f t="shared" si="29"/>
        <v>6.4000000000000001E-2</v>
      </c>
      <c r="AL173" s="71"/>
    </row>
    <row r="174" spans="2:38" ht="14.25" x14ac:dyDescent="0.2">
      <c r="B174" s="16">
        <v>172</v>
      </c>
      <c r="C174" s="16" t="str">
        <f t="shared" ca="1" si="21"/>
        <v>IC1853</v>
      </c>
      <c r="D174" s="16" t="str">
        <f t="shared" ca="1" si="25"/>
        <v>精致的青铜戒指</v>
      </c>
      <c r="E174" s="16" t="str">
        <f t="shared" ca="1" si="22"/>
        <v>精致的</v>
      </c>
      <c r="F174" s="16" t="str">
        <f t="shared" ca="1" si="23"/>
        <v>青铜</v>
      </c>
      <c r="G174" s="16" t="str">
        <f t="shared" ca="1" si="24"/>
        <v>戒指</v>
      </c>
      <c r="H174" s="16" t="str">
        <f t="shared" si="28"/>
        <v>a</v>
      </c>
      <c r="I174" s="19" t="s">
        <v>21</v>
      </c>
      <c r="J174" s="3" t="s">
        <v>27</v>
      </c>
      <c r="K174" s="16">
        <f t="shared" si="26"/>
        <v>9</v>
      </c>
      <c r="L174" s="16">
        <f t="shared" si="27"/>
        <v>4</v>
      </c>
      <c r="M174" s="16">
        <f>[2]挂饰表!J174</f>
        <v>33</v>
      </c>
      <c r="N174" s="16">
        <f>[2]挂饰表!K174</f>
        <v>62</v>
      </c>
      <c r="O174" s="16">
        <f>[2]挂饰表!L174</f>
        <v>7</v>
      </c>
      <c r="P174" s="16">
        <f>[2]挂饰表!M174</f>
        <v>38</v>
      </c>
      <c r="Q174" s="16">
        <v>0</v>
      </c>
      <c r="R174" s="16">
        <f>[2]挂饰表!N174</f>
        <v>38</v>
      </c>
      <c r="S174" s="16">
        <f>[2]挂饰表!O174</f>
        <v>38</v>
      </c>
      <c r="T174" s="16">
        <f>[2]挂饰表!P174</f>
        <v>25</v>
      </c>
      <c r="U174" s="16">
        <f>[2]挂饰表!Q174</f>
        <v>17</v>
      </c>
      <c r="V174" s="20">
        <f>[2]挂饰表!R174</f>
        <v>3.4000000000000002E-2</v>
      </c>
      <c r="W174" s="20">
        <f>[2]挂饰表!S174</f>
        <v>0.05</v>
      </c>
      <c r="X174" s="20">
        <f>[2]挂饰表!T174</f>
        <v>2.1250000000000002E-2</v>
      </c>
      <c r="Y174" s="70">
        <f>[2]挂饰表!$I174</f>
        <v>0.08</v>
      </c>
      <c r="Z174" s="70">
        <f>[2]挂饰表!U174</f>
        <v>5.2132701421800931E-2</v>
      </c>
      <c r="AA174" s="70">
        <f>[2]挂饰表!V174</f>
        <v>5.2132701421800931E-2</v>
      </c>
      <c r="AB174" s="70">
        <f>[2]挂饰表!W174</f>
        <v>5.2132701421800931E-2</v>
      </c>
      <c r="AC174" s="70">
        <f>[2]挂饰表!X174</f>
        <v>5.2132701421800931E-2</v>
      </c>
      <c r="AD174" s="70">
        <f>[2]挂饰表!Y174</f>
        <v>5.2132701421800931E-2</v>
      </c>
      <c r="AE174" s="70">
        <f>[2]挂饰表!Z174</f>
        <v>0.24242424242424243</v>
      </c>
      <c r="AF174" s="70">
        <f>[2]挂饰表!AA174</f>
        <v>5.2132701421800931E-2</v>
      </c>
      <c r="AG174" s="70">
        <f t="shared" si="29"/>
        <v>6.4000000000000001E-2</v>
      </c>
      <c r="AH174" s="70">
        <f t="shared" si="29"/>
        <v>6.4000000000000001E-2</v>
      </c>
      <c r="AI174" s="70">
        <f t="shared" si="29"/>
        <v>6.4000000000000001E-2</v>
      </c>
      <c r="AJ174" s="70">
        <f t="shared" si="29"/>
        <v>6.4000000000000001E-2</v>
      </c>
      <c r="AK174" s="70">
        <f t="shared" si="29"/>
        <v>6.4000000000000001E-2</v>
      </c>
      <c r="AL174" s="71"/>
    </row>
    <row r="175" spans="2:38" ht="14.25" x14ac:dyDescent="0.2">
      <c r="B175" s="16">
        <v>173</v>
      </c>
      <c r="C175" s="16" t="str">
        <f t="shared" ca="1" si="21"/>
        <v>IC1877</v>
      </c>
      <c r="D175" s="16" t="str">
        <f t="shared" ca="1" si="25"/>
        <v>精致的斯塞提项链</v>
      </c>
      <c r="E175" s="16" t="str">
        <f t="shared" ca="1" si="22"/>
        <v>精致的</v>
      </c>
      <c r="F175" s="16" t="str">
        <f t="shared" ca="1" si="23"/>
        <v>斯塞提</v>
      </c>
      <c r="G175" s="16" t="str">
        <f t="shared" ca="1" si="24"/>
        <v>项链</v>
      </c>
      <c r="H175" s="16" t="str">
        <f t="shared" si="28"/>
        <v>a</v>
      </c>
      <c r="I175" s="19" t="s">
        <v>21</v>
      </c>
      <c r="J175" s="3" t="s">
        <v>27</v>
      </c>
      <c r="K175" s="16">
        <f t="shared" si="26"/>
        <v>9</v>
      </c>
      <c r="L175" s="16">
        <f t="shared" si="27"/>
        <v>5</v>
      </c>
      <c r="M175" s="16">
        <f>[2]挂饰表!J175</f>
        <v>42</v>
      </c>
      <c r="N175" s="16">
        <f>[2]挂饰表!K175</f>
        <v>78</v>
      </c>
      <c r="O175" s="16">
        <f>[2]挂饰表!L175</f>
        <v>9</v>
      </c>
      <c r="P175" s="16">
        <f>[2]挂饰表!M175</f>
        <v>48</v>
      </c>
      <c r="Q175" s="16">
        <v>0</v>
      </c>
      <c r="R175" s="16">
        <f>[2]挂饰表!N175</f>
        <v>48</v>
      </c>
      <c r="S175" s="16">
        <f>[2]挂饰表!O175</f>
        <v>48</v>
      </c>
      <c r="T175" s="16">
        <f>[2]挂饰表!P175</f>
        <v>32</v>
      </c>
      <c r="U175" s="16">
        <f>[2]挂饰表!Q175</f>
        <v>21</v>
      </c>
      <c r="V175" s="20">
        <f>[2]挂饰表!R175</f>
        <v>4.2000000000000003E-2</v>
      </c>
      <c r="W175" s="20">
        <f>[2]挂饰表!S175</f>
        <v>6.4000000000000001E-2</v>
      </c>
      <c r="X175" s="20">
        <f>[2]挂饰表!T175</f>
        <v>2.6249999999999999E-2</v>
      </c>
      <c r="Y175" s="70">
        <f>[2]挂饰表!$I175</f>
        <v>9.3142857142857152E-2</v>
      </c>
      <c r="Z175" s="70">
        <f>[2]挂饰表!U175</f>
        <v>6.1032863849765251E-2</v>
      </c>
      <c r="AA175" s="70">
        <f>[2]挂饰表!V175</f>
        <v>6.1032863849765251E-2</v>
      </c>
      <c r="AB175" s="70">
        <f>[2]挂饰表!W175</f>
        <v>6.1032863849765251E-2</v>
      </c>
      <c r="AC175" s="70">
        <f>[2]挂饰表!X175</f>
        <v>6.1032863849765251E-2</v>
      </c>
      <c r="AD175" s="70">
        <f>[2]挂饰表!Y175</f>
        <v>6.1032863849765251E-2</v>
      </c>
      <c r="AE175" s="70">
        <f>[2]挂饰表!Z175</f>
        <v>0.2857142857142857</v>
      </c>
      <c r="AF175" s="70">
        <f>[2]挂饰表!AA175</f>
        <v>6.1032863849765251E-2</v>
      </c>
      <c r="AG175" s="70">
        <f t="shared" si="29"/>
        <v>7.4514285714285727E-2</v>
      </c>
      <c r="AH175" s="70">
        <f t="shared" si="29"/>
        <v>7.4514285714285727E-2</v>
      </c>
      <c r="AI175" s="70">
        <f t="shared" si="29"/>
        <v>7.4514285714285727E-2</v>
      </c>
      <c r="AJ175" s="70">
        <f t="shared" si="29"/>
        <v>7.4514285714285727E-2</v>
      </c>
      <c r="AK175" s="70">
        <f t="shared" si="29"/>
        <v>7.4514285714285727E-2</v>
      </c>
      <c r="AL175" s="71"/>
    </row>
    <row r="176" spans="2:38" ht="14.25" x14ac:dyDescent="0.2">
      <c r="B176" s="16">
        <v>174</v>
      </c>
      <c r="C176" s="16" t="str">
        <f t="shared" ca="1" si="21"/>
        <v>IC1778</v>
      </c>
      <c r="D176" s="16" t="str">
        <f t="shared" ca="1" si="25"/>
        <v>精致的忏悔戒指</v>
      </c>
      <c r="E176" s="16" t="str">
        <f t="shared" ca="1" si="22"/>
        <v>精致的</v>
      </c>
      <c r="F176" s="16" t="str">
        <f t="shared" ca="1" si="23"/>
        <v>忏悔</v>
      </c>
      <c r="G176" s="16" t="str">
        <f t="shared" ca="1" si="24"/>
        <v>戒指</v>
      </c>
      <c r="H176" s="16" t="str">
        <f t="shared" si="28"/>
        <v>a</v>
      </c>
      <c r="I176" s="19" t="s">
        <v>21</v>
      </c>
      <c r="J176" s="3" t="s">
        <v>27</v>
      </c>
      <c r="K176" s="16">
        <f t="shared" si="26"/>
        <v>9</v>
      </c>
      <c r="L176" s="16">
        <f t="shared" si="27"/>
        <v>6</v>
      </c>
      <c r="M176" s="16">
        <f>[2]挂饰表!J176</f>
        <v>50</v>
      </c>
      <c r="N176" s="16">
        <f>[2]挂饰表!K176</f>
        <v>93</v>
      </c>
      <c r="O176" s="16">
        <f>[2]挂饰表!L176</f>
        <v>11</v>
      </c>
      <c r="P176" s="16">
        <f>[2]挂饰表!M176</f>
        <v>57</v>
      </c>
      <c r="Q176" s="16">
        <v>0</v>
      </c>
      <c r="R176" s="16">
        <f>[2]挂饰表!N176</f>
        <v>57</v>
      </c>
      <c r="S176" s="16">
        <f>[2]挂饰表!O176</f>
        <v>57</v>
      </c>
      <c r="T176" s="16">
        <f>[2]挂饰表!P176</f>
        <v>38</v>
      </c>
      <c r="U176" s="16">
        <f>[2]挂饰表!Q176</f>
        <v>25</v>
      </c>
      <c r="V176" s="20">
        <f>[2]挂饰表!R176</f>
        <v>0.05</v>
      </c>
      <c r="W176" s="20">
        <f>[2]挂饰表!S176</f>
        <v>7.5999999999999998E-2</v>
      </c>
      <c r="X176" s="20">
        <f>[2]挂饰表!T176</f>
        <v>3.125E-2</v>
      </c>
      <c r="Y176" s="70">
        <f>[2]挂饰表!$I176</f>
        <v>0.11085714285714285</v>
      </c>
      <c r="Z176" s="70">
        <f>[2]挂饰表!U176</f>
        <v>7.407407407407407E-2</v>
      </c>
      <c r="AA176" s="70">
        <f>[2]挂饰表!V176</f>
        <v>7.407407407407407E-2</v>
      </c>
      <c r="AB176" s="70">
        <f>[2]挂饰表!W176</f>
        <v>7.407407407407407E-2</v>
      </c>
      <c r="AC176" s="70">
        <f>[2]挂饰表!X176</f>
        <v>7.407407407407407E-2</v>
      </c>
      <c r="AD176" s="70">
        <f>[2]挂饰表!Y176</f>
        <v>7.407407407407407E-2</v>
      </c>
      <c r="AE176" s="70">
        <f>[2]挂饰表!Z176</f>
        <v>0.32432432432432434</v>
      </c>
      <c r="AF176" s="70">
        <f>[2]挂饰表!AA176</f>
        <v>7.407407407407407E-2</v>
      </c>
      <c r="AG176" s="70">
        <f t="shared" si="29"/>
        <v>8.8685714285714284E-2</v>
      </c>
      <c r="AH176" s="70">
        <f t="shared" si="29"/>
        <v>8.8685714285714284E-2</v>
      </c>
      <c r="AI176" s="70">
        <f t="shared" si="29"/>
        <v>8.8685714285714284E-2</v>
      </c>
      <c r="AJ176" s="70">
        <f t="shared" si="29"/>
        <v>8.8685714285714284E-2</v>
      </c>
      <c r="AK176" s="70">
        <f t="shared" si="29"/>
        <v>8.8685714285714284E-2</v>
      </c>
      <c r="AL176" s="71"/>
    </row>
    <row r="177" spans="2:38" ht="14.25" x14ac:dyDescent="0.2">
      <c r="B177" s="16">
        <v>175</v>
      </c>
      <c r="C177" s="16" t="str">
        <f t="shared" ca="1" si="21"/>
        <v>IC1779</v>
      </c>
      <c r="D177" s="16" t="str">
        <f t="shared" ca="1" si="25"/>
        <v>犀利的遗迹戒指</v>
      </c>
      <c r="E177" s="16" t="str">
        <f t="shared" ca="1" si="22"/>
        <v>犀利的</v>
      </c>
      <c r="F177" s="16" t="str">
        <f t="shared" ca="1" si="23"/>
        <v>遗迹</v>
      </c>
      <c r="G177" s="16" t="str">
        <f t="shared" ca="1" si="24"/>
        <v>戒指</v>
      </c>
      <c r="H177" s="16" t="str">
        <f t="shared" si="28"/>
        <v>a</v>
      </c>
      <c r="I177" s="19" t="s">
        <v>21</v>
      </c>
      <c r="J177" s="3" t="s">
        <v>27</v>
      </c>
      <c r="K177" s="16">
        <f t="shared" si="26"/>
        <v>9</v>
      </c>
      <c r="L177" s="16">
        <f t="shared" si="27"/>
        <v>7</v>
      </c>
      <c r="M177" s="16">
        <f>[2]挂饰表!J177</f>
        <v>58</v>
      </c>
      <c r="N177" s="16">
        <f>[2]挂饰表!K177</f>
        <v>109</v>
      </c>
      <c r="O177" s="16">
        <f>[2]挂饰表!L177</f>
        <v>13</v>
      </c>
      <c r="P177" s="16">
        <f>[2]挂饰表!M177</f>
        <v>67</v>
      </c>
      <c r="Q177" s="16">
        <v>0</v>
      </c>
      <c r="R177" s="16">
        <f>[2]挂饰表!N177</f>
        <v>67</v>
      </c>
      <c r="S177" s="16">
        <f>[2]挂饰表!O177</f>
        <v>67</v>
      </c>
      <c r="T177" s="16">
        <f>[2]挂饰表!P177</f>
        <v>44</v>
      </c>
      <c r="U177" s="16">
        <f>[2]挂饰表!Q177</f>
        <v>29</v>
      </c>
      <c r="V177" s="20">
        <f>[2]挂饰表!R177</f>
        <v>5.7999999999999996E-2</v>
      </c>
      <c r="W177" s="20">
        <f>[2]挂饰表!S177</f>
        <v>8.8000000000000009E-2</v>
      </c>
      <c r="X177" s="20">
        <f>[2]挂饰表!T177</f>
        <v>3.6249999999999998E-2</v>
      </c>
      <c r="Y177" s="70">
        <f>[2]挂饰表!$I177</f>
        <v>0.12971428571428573</v>
      </c>
      <c r="Z177" s="70">
        <f>[2]挂饰表!U177</f>
        <v>8.6757990867579959E-2</v>
      </c>
      <c r="AA177" s="70">
        <f>[2]挂饰表!V177</f>
        <v>8.6757990867579959E-2</v>
      </c>
      <c r="AB177" s="70">
        <f>[2]挂饰表!W177</f>
        <v>8.6757990867579959E-2</v>
      </c>
      <c r="AC177" s="70">
        <f>[2]挂饰表!X177</f>
        <v>8.6757990867579959E-2</v>
      </c>
      <c r="AD177" s="70">
        <f>[2]挂饰表!Y177</f>
        <v>8.6757990867579959E-2</v>
      </c>
      <c r="AE177" s="70">
        <f>[2]挂饰表!Z177</f>
        <v>0.35897435897435892</v>
      </c>
      <c r="AF177" s="70">
        <f>[2]挂饰表!AA177</f>
        <v>8.6757990867579959E-2</v>
      </c>
      <c r="AG177" s="70">
        <f t="shared" si="29"/>
        <v>0.10377142857142858</v>
      </c>
      <c r="AH177" s="70">
        <f t="shared" si="29"/>
        <v>0.10377142857142858</v>
      </c>
      <c r="AI177" s="70">
        <f t="shared" si="29"/>
        <v>0.10377142857142858</v>
      </c>
      <c r="AJ177" s="70">
        <f t="shared" si="29"/>
        <v>0.10377142857142858</v>
      </c>
      <c r="AK177" s="70">
        <f t="shared" si="29"/>
        <v>0.10377142857142858</v>
      </c>
      <c r="AL177" s="71"/>
    </row>
    <row r="178" spans="2:38" ht="14.25" x14ac:dyDescent="0.2">
      <c r="B178" s="16">
        <v>176</v>
      </c>
      <c r="C178" s="16" t="str">
        <f t="shared" ca="1" si="21"/>
        <v>IC1933</v>
      </c>
      <c r="D178" s="16" t="str">
        <f t="shared" ca="1" si="25"/>
        <v>精致的白银护腕</v>
      </c>
      <c r="E178" s="16" t="str">
        <f t="shared" ca="1" si="22"/>
        <v>精致的</v>
      </c>
      <c r="F178" s="16" t="str">
        <f t="shared" ca="1" si="23"/>
        <v>白银</v>
      </c>
      <c r="G178" s="16" t="str">
        <f t="shared" ca="1" si="24"/>
        <v>护腕</v>
      </c>
      <c r="H178" s="16" t="str">
        <f t="shared" si="28"/>
        <v>a</v>
      </c>
      <c r="I178" s="19" t="s">
        <v>21</v>
      </c>
      <c r="J178" s="3" t="s">
        <v>27</v>
      </c>
      <c r="K178" s="16">
        <f t="shared" si="26"/>
        <v>9</v>
      </c>
      <c r="L178" s="16">
        <f t="shared" si="27"/>
        <v>8</v>
      </c>
      <c r="M178" s="16">
        <f>[2]挂饰表!J178</f>
        <v>67</v>
      </c>
      <c r="N178" s="16">
        <f>[2]挂饰表!K178</f>
        <v>124</v>
      </c>
      <c r="O178" s="16">
        <f>[2]挂饰表!L178</f>
        <v>15</v>
      </c>
      <c r="P178" s="16">
        <f>[2]挂饰表!M178</f>
        <v>76</v>
      </c>
      <c r="Q178" s="16">
        <v>0</v>
      </c>
      <c r="R178" s="16">
        <f>[2]挂饰表!N178</f>
        <v>76</v>
      </c>
      <c r="S178" s="16">
        <f>[2]挂饰表!O178</f>
        <v>76</v>
      </c>
      <c r="T178" s="16">
        <f>[2]挂饰表!P178</f>
        <v>51</v>
      </c>
      <c r="U178" s="16">
        <f>[2]挂饰表!Q178</f>
        <v>34</v>
      </c>
      <c r="V178" s="20">
        <f>[2]挂饰表!R178</f>
        <v>6.8000000000000005E-2</v>
      </c>
      <c r="W178" s="20">
        <f>[2]挂饰表!S178</f>
        <v>0.10199999999999999</v>
      </c>
      <c r="X178" s="20">
        <f>[2]挂饰表!T178</f>
        <v>4.2500000000000003E-2</v>
      </c>
      <c r="Y178" s="70">
        <f>[2]挂饰表!$I178</f>
        <v>0.1482857142857143</v>
      </c>
      <c r="Z178" s="70">
        <f>[2]挂饰表!U178</f>
        <v>9.5022624434389136E-2</v>
      </c>
      <c r="AA178" s="70">
        <f>[2]挂饰表!V178</f>
        <v>9.5022624434389136E-2</v>
      </c>
      <c r="AB178" s="70">
        <f>[2]挂饰表!W178</f>
        <v>9.5022624434389136E-2</v>
      </c>
      <c r="AC178" s="70">
        <f>[2]挂饰表!X178</f>
        <v>9.5022624434389136E-2</v>
      </c>
      <c r="AD178" s="70">
        <f>[2]挂饰表!Y178</f>
        <v>9.5022624434389136E-2</v>
      </c>
      <c r="AE178" s="70">
        <f>[2]挂饰表!Z178</f>
        <v>0.3902439024390244</v>
      </c>
      <c r="AF178" s="70">
        <f>[2]挂饰表!AA178</f>
        <v>9.5022624434389136E-2</v>
      </c>
      <c r="AG178" s="70">
        <f t="shared" si="29"/>
        <v>0.11862857142857144</v>
      </c>
      <c r="AH178" s="70">
        <f t="shared" si="29"/>
        <v>0.11862857142857144</v>
      </c>
      <c r="AI178" s="70">
        <f t="shared" si="29"/>
        <v>0.11862857142857144</v>
      </c>
      <c r="AJ178" s="70">
        <f t="shared" si="29"/>
        <v>0.11862857142857144</v>
      </c>
      <c r="AK178" s="70">
        <f t="shared" si="29"/>
        <v>0.11862857142857144</v>
      </c>
      <c r="AL178" s="71"/>
    </row>
    <row r="179" spans="2:38" ht="14.25" x14ac:dyDescent="0.2">
      <c r="B179" s="16">
        <v>177</v>
      </c>
      <c r="C179" s="16" t="str">
        <f t="shared" ca="1" si="21"/>
        <v>IC1870</v>
      </c>
      <c r="D179" s="16" t="str">
        <f t="shared" ca="1" si="25"/>
        <v>坚硬的忏悔护腕</v>
      </c>
      <c r="E179" s="16" t="str">
        <f t="shared" ca="1" si="22"/>
        <v>坚硬的</v>
      </c>
      <c r="F179" s="16" t="str">
        <f t="shared" ca="1" si="23"/>
        <v>忏悔</v>
      </c>
      <c r="G179" s="16" t="str">
        <f t="shared" ca="1" si="24"/>
        <v>护腕</v>
      </c>
      <c r="H179" s="16" t="str">
        <f t="shared" si="28"/>
        <v>b</v>
      </c>
      <c r="I179" s="19" t="s">
        <v>21</v>
      </c>
      <c r="J179" s="3" t="s">
        <v>27</v>
      </c>
      <c r="K179" s="16">
        <f t="shared" si="26"/>
        <v>9</v>
      </c>
      <c r="L179" s="16">
        <f t="shared" si="27"/>
        <v>1</v>
      </c>
      <c r="M179" s="16">
        <f>[2]挂饰表!J179</f>
        <v>9</v>
      </c>
      <c r="N179" s="16">
        <f>[2]挂饰表!K179</f>
        <v>23</v>
      </c>
      <c r="O179" s="16">
        <f>[2]挂饰表!L179</f>
        <v>2</v>
      </c>
      <c r="P179" s="16">
        <f>[2]挂饰表!M179</f>
        <v>14</v>
      </c>
      <c r="Q179" s="16">
        <v>0</v>
      </c>
      <c r="R179" s="16">
        <f>[2]挂饰表!N179</f>
        <v>14</v>
      </c>
      <c r="S179" s="16">
        <f>[2]挂饰表!O179</f>
        <v>14</v>
      </c>
      <c r="T179" s="16">
        <f>[2]挂饰表!P179</f>
        <v>9</v>
      </c>
      <c r="U179" s="16">
        <f>[2]挂饰表!Q179</f>
        <v>6</v>
      </c>
      <c r="V179" s="20">
        <f>[2]挂饰表!R179</f>
        <v>1.2E-2</v>
      </c>
      <c r="W179" s="20">
        <f>[2]挂饰表!S179</f>
        <v>1.8000000000000002E-2</v>
      </c>
      <c r="X179" s="20">
        <f>[2]挂饰表!T179</f>
        <v>7.4999999999999997E-3</v>
      </c>
      <c r="Y179" s="70">
        <f>[2]挂饰表!$I179</f>
        <v>0.08</v>
      </c>
      <c r="Z179" s="70">
        <f>[2]挂饰表!U179</f>
        <v>1.9607843137254943E-2</v>
      </c>
      <c r="AA179" s="70">
        <f>[2]挂饰表!V179</f>
        <v>1.9607843137254943E-2</v>
      </c>
      <c r="AB179" s="70">
        <f>[2]挂饰表!W179</f>
        <v>1.9607843137254943E-2</v>
      </c>
      <c r="AC179" s="70">
        <f>[2]挂饰表!X179</f>
        <v>1.9607843137254943E-2</v>
      </c>
      <c r="AD179" s="70">
        <f>[2]挂饰表!Y179</f>
        <v>1.9607843137254943E-2</v>
      </c>
      <c r="AE179" s="70">
        <f>[2]挂饰表!Z179</f>
        <v>0.1071428571428571</v>
      </c>
      <c r="AF179" s="70">
        <f>[2]挂饰表!AA179</f>
        <v>1.9607843137254943E-2</v>
      </c>
      <c r="AG179" s="70">
        <f t="shared" si="29"/>
        <v>6.4000000000000001E-2</v>
      </c>
      <c r="AH179" s="70">
        <f t="shared" si="29"/>
        <v>6.4000000000000001E-2</v>
      </c>
      <c r="AI179" s="70">
        <f t="shared" si="29"/>
        <v>6.4000000000000001E-2</v>
      </c>
      <c r="AJ179" s="70">
        <f t="shared" si="29"/>
        <v>6.4000000000000001E-2</v>
      </c>
      <c r="AK179" s="70">
        <f t="shared" si="29"/>
        <v>6.4000000000000001E-2</v>
      </c>
      <c r="AL179" s="71"/>
    </row>
    <row r="180" spans="2:38" ht="14.25" x14ac:dyDescent="0.2">
      <c r="B180" s="16">
        <v>178</v>
      </c>
      <c r="C180" s="16" t="str">
        <f t="shared" ca="1" si="21"/>
        <v>IC1858</v>
      </c>
      <c r="D180" s="16" t="str">
        <f t="shared" ca="1" si="25"/>
        <v>凌厉的晨曦戒指</v>
      </c>
      <c r="E180" s="16" t="str">
        <f t="shared" ca="1" si="22"/>
        <v>凌厉的</v>
      </c>
      <c r="F180" s="16" t="str">
        <f t="shared" ca="1" si="23"/>
        <v>晨曦</v>
      </c>
      <c r="G180" s="16" t="str">
        <f t="shared" ca="1" si="24"/>
        <v>戒指</v>
      </c>
      <c r="H180" s="16" t="str">
        <f t="shared" si="28"/>
        <v>b</v>
      </c>
      <c r="I180" s="19" t="s">
        <v>21</v>
      </c>
      <c r="J180" s="3" t="s">
        <v>27</v>
      </c>
      <c r="K180" s="16">
        <f t="shared" si="26"/>
        <v>9</v>
      </c>
      <c r="L180" s="16">
        <f t="shared" si="27"/>
        <v>2</v>
      </c>
      <c r="M180" s="16">
        <f>[2]挂饰表!J180</f>
        <v>19</v>
      </c>
      <c r="N180" s="16">
        <f>[2]挂饰表!K180</f>
        <v>46</v>
      </c>
      <c r="O180" s="16">
        <f>[2]挂饰表!L180</f>
        <v>5</v>
      </c>
      <c r="P180" s="16">
        <f>[2]挂饰表!M180</f>
        <v>28</v>
      </c>
      <c r="Q180" s="16">
        <v>0</v>
      </c>
      <c r="R180" s="16">
        <f>[2]挂饰表!N180</f>
        <v>28</v>
      </c>
      <c r="S180" s="16">
        <f>[2]挂饰表!O180</f>
        <v>28</v>
      </c>
      <c r="T180" s="16">
        <f>[2]挂饰表!P180</f>
        <v>19</v>
      </c>
      <c r="U180" s="16">
        <f>[2]挂饰表!Q180</f>
        <v>12</v>
      </c>
      <c r="V180" s="20">
        <f>[2]挂饰表!R180</f>
        <v>2.4E-2</v>
      </c>
      <c r="W180" s="20">
        <f>[2]挂饰表!S180</f>
        <v>3.7999999999999999E-2</v>
      </c>
      <c r="X180" s="20">
        <f>[2]挂饰表!T180</f>
        <v>1.4999999999999999E-2</v>
      </c>
      <c r="Y180" s="70">
        <f>[2]挂饰表!$I180</f>
        <v>0.08</v>
      </c>
      <c r="Z180" s="70">
        <f>[2]挂饰表!U180</f>
        <v>3.8461538461538436E-2</v>
      </c>
      <c r="AA180" s="70">
        <f>[2]挂饰表!V180</f>
        <v>3.8461538461538436E-2</v>
      </c>
      <c r="AB180" s="70">
        <f>[2]挂饰表!W180</f>
        <v>3.8461538461538436E-2</v>
      </c>
      <c r="AC180" s="70">
        <f>[2]挂饰表!X180</f>
        <v>3.8461538461538436E-2</v>
      </c>
      <c r="AD180" s="70">
        <f>[2]挂饰表!Y180</f>
        <v>3.8461538461538436E-2</v>
      </c>
      <c r="AE180" s="70">
        <f>[2]挂饰表!Z180</f>
        <v>0.19354838709677424</v>
      </c>
      <c r="AF180" s="70">
        <f>[2]挂饰表!AA180</f>
        <v>3.8461538461538436E-2</v>
      </c>
      <c r="AG180" s="70">
        <f t="shared" si="29"/>
        <v>6.4000000000000001E-2</v>
      </c>
      <c r="AH180" s="70">
        <f t="shared" si="29"/>
        <v>6.4000000000000001E-2</v>
      </c>
      <c r="AI180" s="70">
        <f t="shared" si="29"/>
        <v>6.4000000000000001E-2</v>
      </c>
      <c r="AJ180" s="70">
        <f t="shared" si="29"/>
        <v>6.4000000000000001E-2</v>
      </c>
      <c r="AK180" s="70">
        <f t="shared" si="29"/>
        <v>6.4000000000000001E-2</v>
      </c>
      <c r="AL180" s="71"/>
    </row>
    <row r="181" spans="2:38" ht="14.25" x14ac:dyDescent="0.2">
      <c r="B181" s="16">
        <v>179</v>
      </c>
      <c r="C181" s="16" t="str">
        <f t="shared" ca="1" si="21"/>
        <v>IC1889</v>
      </c>
      <c r="D181" s="16" t="str">
        <f t="shared" ca="1" si="25"/>
        <v>优质的水晶项链</v>
      </c>
      <c r="E181" s="16" t="str">
        <f t="shared" ca="1" si="22"/>
        <v>优质的</v>
      </c>
      <c r="F181" s="16" t="str">
        <f t="shared" ca="1" si="23"/>
        <v>水晶</v>
      </c>
      <c r="G181" s="16" t="str">
        <f t="shared" ca="1" si="24"/>
        <v>项链</v>
      </c>
      <c r="H181" s="16" t="str">
        <f t="shared" si="28"/>
        <v>b</v>
      </c>
      <c r="I181" s="19" t="s">
        <v>21</v>
      </c>
      <c r="J181" s="3" t="s">
        <v>27</v>
      </c>
      <c r="K181" s="16">
        <f t="shared" si="26"/>
        <v>9</v>
      </c>
      <c r="L181" s="16">
        <f t="shared" si="27"/>
        <v>3</v>
      </c>
      <c r="M181" s="16">
        <f>[2]挂饰表!J181</f>
        <v>29</v>
      </c>
      <c r="N181" s="16">
        <f>[2]挂饰表!K181</f>
        <v>70</v>
      </c>
      <c r="O181" s="16">
        <f>[2]挂饰表!L181</f>
        <v>8</v>
      </c>
      <c r="P181" s="16">
        <f>[2]挂饰表!M181</f>
        <v>43</v>
      </c>
      <c r="Q181" s="16">
        <v>0</v>
      </c>
      <c r="R181" s="16">
        <f>[2]挂饰表!N181</f>
        <v>43</v>
      </c>
      <c r="S181" s="16">
        <f>[2]挂饰表!O181</f>
        <v>43</v>
      </c>
      <c r="T181" s="16">
        <f>[2]挂饰表!P181</f>
        <v>28</v>
      </c>
      <c r="U181" s="16">
        <f>[2]挂饰表!Q181</f>
        <v>19</v>
      </c>
      <c r="V181" s="20">
        <f>[2]挂饰表!R181</f>
        <v>3.7999999999999999E-2</v>
      </c>
      <c r="W181" s="20">
        <f>[2]挂饰表!S181</f>
        <v>5.5999999999999994E-2</v>
      </c>
      <c r="X181" s="20">
        <f>[2]挂饰表!T181</f>
        <v>2.375E-2</v>
      </c>
      <c r="Y181" s="70">
        <f>[2]挂饰表!$I181</f>
        <v>8.085714285714285E-2</v>
      </c>
      <c r="Z181" s="70">
        <f>[2]挂饰表!U181</f>
        <v>5.6603773584905648E-2</v>
      </c>
      <c r="AA181" s="70">
        <f>[2]挂饰表!V181</f>
        <v>5.6603773584905648E-2</v>
      </c>
      <c r="AB181" s="70">
        <f>[2]挂饰表!W181</f>
        <v>5.6603773584905648E-2</v>
      </c>
      <c r="AC181" s="70">
        <f>[2]挂饰表!X181</f>
        <v>5.6603773584905648E-2</v>
      </c>
      <c r="AD181" s="70">
        <f>[2]挂饰表!Y181</f>
        <v>5.6603773584905648E-2</v>
      </c>
      <c r="AE181" s="70">
        <f>[2]挂饰表!Z181</f>
        <v>0.26470588235294112</v>
      </c>
      <c r="AF181" s="70">
        <f>[2]挂饰表!AA181</f>
        <v>5.6603773584905648E-2</v>
      </c>
      <c r="AG181" s="70">
        <f t="shared" si="29"/>
        <v>6.4685714285714277E-2</v>
      </c>
      <c r="AH181" s="70">
        <f t="shared" si="29"/>
        <v>6.4685714285714277E-2</v>
      </c>
      <c r="AI181" s="70">
        <f t="shared" si="29"/>
        <v>6.4685714285714277E-2</v>
      </c>
      <c r="AJ181" s="70">
        <f t="shared" si="29"/>
        <v>6.4685714285714277E-2</v>
      </c>
      <c r="AK181" s="70">
        <f t="shared" si="29"/>
        <v>6.4685714285714277E-2</v>
      </c>
      <c r="AL181" s="71"/>
    </row>
    <row r="182" spans="2:38" ht="14.25" x14ac:dyDescent="0.2">
      <c r="B182" s="16">
        <v>180</v>
      </c>
      <c r="C182" s="16" t="str">
        <f t="shared" ca="1" si="21"/>
        <v>IC1932</v>
      </c>
      <c r="D182" s="16" t="str">
        <f t="shared" ca="1" si="25"/>
        <v>凌厉的卡尼亚护腕</v>
      </c>
      <c r="E182" s="16" t="str">
        <f t="shared" ca="1" si="22"/>
        <v>凌厉的</v>
      </c>
      <c r="F182" s="16" t="str">
        <f t="shared" ca="1" si="23"/>
        <v>卡尼亚</v>
      </c>
      <c r="G182" s="16" t="str">
        <f t="shared" ca="1" si="24"/>
        <v>护腕</v>
      </c>
      <c r="H182" s="16" t="str">
        <f t="shared" si="28"/>
        <v>b</v>
      </c>
      <c r="I182" s="19" t="s">
        <v>21</v>
      </c>
      <c r="J182" s="3" t="s">
        <v>27</v>
      </c>
      <c r="K182" s="16">
        <f t="shared" si="26"/>
        <v>9</v>
      </c>
      <c r="L182" s="16">
        <f t="shared" si="27"/>
        <v>4</v>
      </c>
      <c r="M182" s="16">
        <f>[2]挂饰表!J182</f>
        <v>39</v>
      </c>
      <c r="N182" s="16">
        <f>[2]挂饰表!K182</f>
        <v>93</v>
      </c>
      <c r="O182" s="16">
        <f>[2]挂饰表!L182</f>
        <v>11</v>
      </c>
      <c r="P182" s="16">
        <f>[2]挂饰表!M182</f>
        <v>57</v>
      </c>
      <c r="Q182" s="16">
        <v>0</v>
      </c>
      <c r="R182" s="16">
        <f>[2]挂饰表!N182</f>
        <v>57</v>
      </c>
      <c r="S182" s="16">
        <f>[2]挂饰表!O182</f>
        <v>57</v>
      </c>
      <c r="T182" s="16">
        <f>[2]挂饰表!P182</f>
        <v>38</v>
      </c>
      <c r="U182" s="16">
        <f>[2]挂饰表!Q182</f>
        <v>25</v>
      </c>
      <c r="V182" s="20">
        <f>[2]挂饰表!R182</f>
        <v>0.05</v>
      </c>
      <c r="W182" s="20">
        <f>[2]挂饰表!S182</f>
        <v>7.5999999999999998E-2</v>
      </c>
      <c r="X182" s="20">
        <f>[2]挂饰表!T182</f>
        <v>3.125E-2</v>
      </c>
      <c r="Y182" s="70">
        <f>[2]挂饰表!$I182</f>
        <v>0.10771428571428572</v>
      </c>
      <c r="Z182" s="70">
        <f>[2]挂饰表!U182</f>
        <v>7.407407407407407E-2</v>
      </c>
      <c r="AA182" s="70">
        <f>[2]挂饰表!V182</f>
        <v>7.407407407407407E-2</v>
      </c>
      <c r="AB182" s="70">
        <f>[2]挂饰表!W182</f>
        <v>7.407407407407407E-2</v>
      </c>
      <c r="AC182" s="70">
        <f>[2]挂饰表!X182</f>
        <v>7.407407407407407E-2</v>
      </c>
      <c r="AD182" s="70">
        <f>[2]挂饰表!Y182</f>
        <v>7.407407407407407E-2</v>
      </c>
      <c r="AE182" s="70">
        <f>[2]挂饰表!Z182</f>
        <v>0.32432432432432434</v>
      </c>
      <c r="AF182" s="70">
        <f>[2]挂饰表!AA182</f>
        <v>7.407407407407407E-2</v>
      </c>
      <c r="AG182" s="70">
        <f t="shared" si="29"/>
        <v>8.6171428571428579E-2</v>
      </c>
      <c r="AH182" s="70">
        <f t="shared" si="29"/>
        <v>8.6171428571428579E-2</v>
      </c>
      <c r="AI182" s="70">
        <f t="shared" si="29"/>
        <v>8.6171428571428579E-2</v>
      </c>
      <c r="AJ182" s="70">
        <f t="shared" si="29"/>
        <v>8.6171428571428579E-2</v>
      </c>
      <c r="AK182" s="70">
        <f t="shared" si="29"/>
        <v>8.6171428571428579E-2</v>
      </c>
      <c r="AL182" s="71"/>
    </row>
    <row r="183" spans="2:38" ht="14.25" x14ac:dyDescent="0.2">
      <c r="B183" s="16">
        <v>181</v>
      </c>
      <c r="C183" s="16" t="str">
        <f t="shared" ca="1" si="21"/>
        <v>IC1900</v>
      </c>
      <c r="D183" s="16" t="str">
        <f t="shared" ca="1" si="25"/>
        <v>发亮的水晶项链</v>
      </c>
      <c r="E183" s="16" t="str">
        <f t="shared" ca="1" si="22"/>
        <v>发亮的</v>
      </c>
      <c r="F183" s="16" t="str">
        <f t="shared" ca="1" si="23"/>
        <v>水晶</v>
      </c>
      <c r="G183" s="16" t="str">
        <f t="shared" ca="1" si="24"/>
        <v>项链</v>
      </c>
      <c r="H183" s="16" t="str">
        <f t="shared" si="28"/>
        <v>b</v>
      </c>
      <c r="I183" s="19" t="s">
        <v>21</v>
      </c>
      <c r="J183" s="3" t="s">
        <v>27</v>
      </c>
      <c r="K183" s="16">
        <f t="shared" si="26"/>
        <v>9</v>
      </c>
      <c r="L183" s="16">
        <f t="shared" si="27"/>
        <v>5</v>
      </c>
      <c r="M183" s="16">
        <f>[2]挂饰表!J183</f>
        <v>49</v>
      </c>
      <c r="N183" s="16">
        <f>[2]挂饰表!K183</f>
        <v>117</v>
      </c>
      <c r="O183" s="16">
        <f>[2]挂饰表!L183</f>
        <v>14</v>
      </c>
      <c r="P183" s="16">
        <f>[2]挂饰表!M183</f>
        <v>72</v>
      </c>
      <c r="Q183" s="16">
        <v>0</v>
      </c>
      <c r="R183" s="16">
        <f>[2]挂饰表!N183</f>
        <v>72</v>
      </c>
      <c r="S183" s="16">
        <f>[2]挂饰表!O183</f>
        <v>72</v>
      </c>
      <c r="T183" s="16">
        <f>[2]挂饰表!P183</f>
        <v>48</v>
      </c>
      <c r="U183" s="16">
        <f>[2]挂饰表!Q183</f>
        <v>32</v>
      </c>
      <c r="V183" s="20">
        <f>[2]挂饰表!R183</f>
        <v>6.4000000000000001E-2</v>
      </c>
      <c r="W183" s="20">
        <f>[2]挂饰表!S183</f>
        <v>9.6000000000000002E-2</v>
      </c>
      <c r="X183" s="20">
        <f>[2]挂饰表!T183</f>
        <v>0.04</v>
      </c>
      <c r="Y183" s="70">
        <f>[2]挂饰表!$I183</f>
        <v>0.13600000000000001</v>
      </c>
      <c r="Z183" s="70">
        <f>[2]挂饰表!U183</f>
        <v>9.0909090909090939E-2</v>
      </c>
      <c r="AA183" s="70">
        <f>[2]挂饰表!V183</f>
        <v>9.0909090909090939E-2</v>
      </c>
      <c r="AB183" s="70">
        <f>[2]挂饰表!W183</f>
        <v>9.0909090909090939E-2</v>
      </c>
      <c r="AC183" s="70">
        <f>[2]挂饰表!X183</f>
        <v>9.0909090909090939E-2</v>
      </c>
      <c r="AD183" s="70">
        <f>[2]挂饰表!Y183</f>
        <v>9.0909090909090939E-2</v>
      </c>
      <c r="AE183" s="70">
        <f>[2]挂饰表!Z183</f>
        <v>0.375</v>
      </c>
      <c r="AF183" s="70">
        <f>[2]挂饰表!AA183</f>
        <v>9.0909090909090939E-2</v>
      </c>
      <c r="AG183" s="70">
        <f t="shared" si="29"/>
        <v>0.10880000000000001</v>
      </c>
      <c r="AH183" s="70">
        <f t="shared" si="29"/>
        <v>0.10880000000000001</v>
      </c>
      <c r="AI183" s="70">
        <f t="shared" si="29"/>
        <v>0.10880000000000001</v>
      </c>
      <c r="AJ183" s="70">
        <f t="shared" si="29"/>
        <v>0.10880000000000001</v>
      </c>
      <c r="AK183" s="70">
        <f t="shared" si="29"/>
        <v>0.10880000000000001</v>
      </c>
      <c r="AL183" s="71"/>
    </row>
    <row r="184" spans="2:38" ht="14.25" x14ac:dyDescent="0.2">
      <c r="B184" s="16">
        <v>182</v>
      </c>
      <c r="C184" s="16" t="str">
        <f t="shared" ca="1" si="21"/>
        <v>IC1903</v>
      </c>
      <c r="D184" s="16" t="str">
        <f t="shared" ca="1" si="25"/>
        <v>坚硬的卡尼亚戒指</v>
      </c>
      <c r="E184" s="16" t="str">
        <f t="shared" ca="1" si="22"/>
        <v>坚硬的</v>
      </c>
      <c r="F184" s="16" t="str">
        <f t="shared" ca="1" si="23"/>
        <v>卡尼亚</v>
      </c>
      <c r="G184" s="16" t="str">
        <f t="shared" ca="1" si="24"/>
        <v>戒指</v>
      </c>
      <c r="H184" s="16" t="str">
        <f t="shared" si="28"/>
        <v>b</v>
      </c>
      <c r="I184" s="19" t="s">
        <v>21</v>
      </c>
      <c r="J184" s="3" t="s">
        <v>27</v>
      </c>
      <c r="K184" s="16">
        <f t="shared" si="26"/>
        <v>9</v>
      </c>
      <c r="L184" s="16">
        <f t="shared" si="27"/>
        <v>6</v>
      </c>
      <c r="M184" s="16">
        <f>[2]挂饰表!J184</f>
        <v>58</v>
      </c>
      <c r="N184" s="16">
        <f>[2]挂饰表!K184</f>
        <v>140</v>
      </c>
      <c r="O184" s="16">
        <f>[2]挂饰表!L184</f>
        <v>17</v>
      </c>
      <c r="P184" s="16">
        <f>[2]挂饰表!M184</f>
        <v>86</v>
      </c>
      <c r="Q184" s="16">
        <v>0</v>
      </c>
      <c r="R184" s="16">
        <f>[2]挂饰表!N184</f>
        <v>86</v>
      </c>
      <c r="S184" s="16">
        <f>[2]挂饰表!O184</f>
        <v>86</v>
      </c>
      <c r="T184" s="16">
        <f>[2]挂饰表!P184</f>
        <v>57</v>
      </c>
      <c r="U184" s="16">
        <f>[2]挂饰表!Q184</f>
        <v>38</v>
      </c>
      <c r="V184" s="20">
        <f>[2]挂饰表!R184</f>
        <v>7.5999999999999998E-2</v>
      </c>
      <c r="W184" s="20">
        <f>[2]挂饰表!S184</f>
        <v>0.114</v>
      </c>
      <c r="X184" s="20">
        <f>[2]挂饰表!T184</f>
        <v>4.7500000000000001E-2</v>
      </c>
      <c r="Y184" s="70">
        <f>[2]挂饰表!$I184</f>
        <v>0.16228571428571428</v>
      </c>
      <c r="Z184" s="70">
        <f>[2]挂饰表!U184</f>
        <v>0.1071428571428571</v>
      </c>
      <c r="AA184" s="70">
        <f>[2]挂饰表!V184</f>
        <v>0.1071428571428571</v>
      </c>
      <c r="AB184" s="70">
        <f>[2]挂饰表!W184</f>
        <v>0.1071428571428571</v>
      </c>
      <c r="AC184" s="70">
        <f>[2]挂饰表!X184</f>
        <v>0.1071428571428571</v>
      </c>
      <c r="AD184" s="70">
        <f>[2]挂饰表!Y184</f>
        <v>0.1071428571428571</v>
      </c>
      <c r="AE184" s="70">
        <f>[2]挂饰表!Z184</f>
        <v>0.41860465116279066</v>
      </c>
      <c r="AF184" s="70">
        <f>[2]挂饰表!AA184</f>
        <v>0.1071428571428571</v>
      </c>
      <c r="AG184" s="70">
        <f t="shared" si="29"/>
        <v>0.12982857142857143</v>
      </c>
      <c r="AH184" s="70">
        <f t="shared" si="29"/>
        <v>0.12982857142857143</v>
      </c>
      <c r="AI184" s="70">
        <f t="shared" si="29"/>
        <v>0.12982857142857143</v>
      </c>
      <c r="AJ184" s="70">
        <f t="shared" si="29"/>
        <v>0.12982857142857143</v>
      </c>
      <c r="AK184" s="70">
        <f t="shared" si="29"/>
        <v>0.12982857142857143</v>
      </c>
      <c r="AL184" s="71"/>
    </row>
    <row r="185" spans="2:38" ht="14.25" x14ac:dyDescent="0.2">
      <c r="B185" s="16">
        <v>183</v>
      </c>
      <c r="C185" s="16" t="str">
        <f t="shared" ca="1" si="21"/>
        <v>IC1895</v>
      </c>
      <c r="D185" s="16" t="str">
        <f t="shared" ca="1" si="25"/>
        <v>坚硬的精钢项链</v>
      </c>
      <c r="E185" s="16" t="str">
        <f t="shared" ca="1" si="22"/>
        <v>坚硬的</v>
      </c>
      <c r="F185" s="16" t="str">
        <f t="shared" ca="1" si="23"/>
        <v>精钢</v>
      </c>
      <c r="G185" s="16" t="str">
        <f t="shared" ca="1" si="24"/>
        <v>项链</v>
      </c>
      <c r="H185" s="16" t="str">
        <f t="shared" si="28"/>
        <v>b</v>
      </c>
      <c r="I185" s="19" t="s">
        <v>21</v>
      </c>
      <c r="J185" s="3" t="s">
        <v>27</v>
      </c>
      <c r="K185" s="16">
        <f t="shared" si="26"/>
        <v>9</v>
      </c>
      <c r="L185" s="16">
        <f t="shared" si="27"/>
        <v>7</v>
      </c>
      <c r="M185" s="16">
        <f>[2]挂饰表!J185</f>
        <v>68</v>
      </c>
      <c r="N185" s="16">
        <f>[2]挂饰表!K185</f>
        <v>163</v>
      </c>
      <c r="O185" s="16">
        <f>[2]挂饰表!L185</f>
        <v>20</v>
      </c>
      <c r="P185" s="16">
        <f>[2]挂饰表!M185</f>
        <v>100</v>
      </c>
      <c r="Q185" s="16">
        <v>0</v>
      </c>
      <c r="R185" s="16">
        <f>[2]挂饰表!N185</f>
        <v>100</v>
      </c>
      <c r="S185" s="16">
        <f>[2]挂饰表!O185</f>
        <v>100</v>
      </c>
      <c r="T185" s="16">
        <f>[2]挂饰表!P185</f>
        <v>67</v>
      </c>
      <c r="U185" s="16">
        <f>[2]挂饰表!Q185</f>
        <v>44</v>
      </c>
      <c r="V185" s="20">
        <f>[2]挂饰表!R185</f>
        <v>8.8000000000000009E-2</v>
      </c>
      <c r="W185" s="20">
        <f>[2]挂饰表!S185</f>
        <v>0.13400000000000001</v>
      </c>
      <c r="X185" s="20">
        <f>[2]挂饰表!T185</f>
        <v>5.5E-2</v>
      </c>
      <c r="Y185" s="70">
        <f>[2]挂饰表!$I185</f>
        <v>0.18914285714285714</v>
      </c>
      <c r="Z185" s="70">
        <f>[2]挂饰表!U185</f>
        <v>0.1228070175438597</v>
      </c>
      <c r="AA185" s="70">
        <f>[2]挂饰表!V185</f>
        <v>0.1228070175438597</v>
      </c>
      <c r="AB185" s="70">
        <f>[2]挂饰表!W185</f>
        <v>0.1228070175438597</v>
      </c>
      <c r="AC185" s="70">
        <f>[2]挂饰表!X185</f>
        <v>0.1228070175438597</v>
      </c>
      <c r="AD185" s="70">
        <f>[2]挂饰表!Y185</f>
        <v>0.1228070175438597</v>
      </c>
      <c r="AE185" s="70">
        <f>[2]挂饰表!Z185</f>
        <v>0.45652173913043481</v>
      </c>
      <c r="AF185" s="70">
        <f>[2]挂饰表!AA185</f>
        <v>0.1228070175438597</v>
      </c>
      <c r="AG185" s="70">
        <f t="shared" si="29"/>
        <v>0.15131428571428573</v>
      </c>
      <c r="AH185" s="70">
        <f t="shared" si="29"/>
        <v>0.15131428571428573</v>
      </c>
      <c r="AI185" s="70">
        <f t="shared" si="29"/>
        <v>0.15131428571428573</v>
      </c>
      <c r="AJ185" s="70">
        <f t="shared" si="29"/>
        <v>0.15131428571428573</v>
      </c>
      <c r="AK185" s="70">
        <f t="shared" si="29"/>
        <v>0.15131428571428573</v>
      </c>
      <c r="AL185" s="71"/>
    </row>
    <row r="186" spans="2:38" ht="14.25" x14ac:dyDescent="0.2">
      <c r="B186" s="16">
        <v>184</v>
      </c>
      <c r="C186" s="16" t="str">
        <f t="shared" ca="1" si="21"/>
        <v>IC1851</v>
      </c>
      <c r="D186" s="16" t="str">
        <f t="shared" ca="1" si="25"/>
        <v>发亮的言语戒指</v>
      </c>
      <c r="E186" s="16" t="str">
        <f t="shared" ca="1" si="22"/>
        <v>发亮的</v>
      </c>
      <c r="F186" s="16" t="str">
        <f t="shared" ca="1" si="23"/>
        <v>言语</v>
      </c>
      <c r="G186" s="16" t="str">
        <f t="shared" ca="1" si="24"/>
        <v>戒指</v>
      </c>
      <c r="H186" s="16" t="str">
        <f t="shared" si="28"/>
        <v>b</v>
      </c>
      <c r="I186" s="19" t="s">
        <v>21</v>
      </c>
      <c r="J186" s="3" t="s">
        <v>27</v>
      </c>
      <c r="K186" s="16">
        <f t="shared" si="26"/>
        <v>9</v>
      </c>
      <c r="L186" s="16">
        <f t="shared" si="27"/>
        <v>8</v>
      </c>
      <c r="M186" s="16">
        <f>[2]挂饰表!J186</f>
        <v>78</v>
      </c>
      <c r="N186" s="16">
        <f>[2]挂饰表!K186</f>
        <v>187</v>
      </c>
      <c r="O186" s="16">
        <f>[2]挂饰表!L186</f>
        <v>23</v>
      </c>
      <c r="P186" s="16">
        <f>[2]挂饰表!M186</f>
        <v>115</v>
      </c>
      <c r="Q186" s="16">
        <v>0</v>
      </c>
      <c r="R186" s="16">
        <f>[2]挂饰表!N186</f>
        <v>115</v>
      </c>
      <c r="S186" s="16">
        <f>[2]挂饰表!O186</f>
        <v>115</v>
      </c>
      <c r="T186" s="16">
        <f>[2]挂饰表!P186</f>
        <v>76</v>
      </c>
      <c r="U186" s="16">
        <f>[2]挂饰表!Q186</f>
        <v>51</v>
      </c>
      <c r="V186" s="20">
        <f>[2]挂饰表!R186</f>
        <v>0.10199999999999999</v>
      </c>
      <c r="W186" s="20">
        <f>[2]挂饰表!S186</f>
        <v>0.152</v>
      </c>
      <c r="X186" s="20">
        <f>[2]挂饰表!T186</f>
        <v>6.3750000000000001E-2</v>
      </c>
      <c r="Y186" s="70">
        <f>[2]挂饰表!$I186</f>
        <v>0.21714285714285717</v>
      </c>
      <c r="Z186" s="70">
        <f>[2]挂饰表!U186</f>
        <v>0.13793103448275867</v>
      </c>
      <c r="AA186" s="70">
        <f>[2]挂饰表!V186</f>
        <v>0.13793103448275867</v>
      </c>
      <c r="AB186" s="70">
        <f>[2]挂饰表!W186</f>
        <v>0.13793103448275867</v>
      </c>
      <c r="AC186" s="70">
        <f>[2]挂饰表!X186</f>
        <v>0.13793103448275867</v>
      </c>
      <c r="AD186" s="70">
        <f>[2]挂饰表!Y186</f>
        <v>0.13793103448275867</v>
      </c>
      <c r="AE186" s="70">
        <f>[2]挂饰表!Z186</f>
        <v>0.48979591836734693</v>
      </c>
      <c r="AF186" s="70">
        <f>[2]挂饰表!AA186</f>
        <v>0.13793103448275867</v>
      </c>
      <c r="AG186" s="70">
        <f t="shared" si="29"/>
        <v>0.17371428571428574</v>
      </c>
      <c r="AH186" s="70">
        <f t="shared" si="29"/>
        <v>0.17371428571428574</v>
      </c>
      <c r="AI186" s="70">
        <f t="shared" si="29"/>
        <v>0.17371428571428574</v>
      </c>
      <c r="AJ186" s="70">
        <f t="shared" si="29"/>
        <v>0.17371428571428574</v>
      </c>
      <c r="AK186" s="70">
        <f t="shared" si="29"/>
        <v>0.17371428571428574</v>
      </c>
      <c r="AL186" s="71"/>
    </row>
    <row r="187" spans="2:38" ht="14.25" x14ac:dyDescent="0.2">
      <c r="B187" s="16">
        <v>185</v>
      </c>
      <c r="C187" s="16" t="str">
        <f t="shared" ca="1" si="21"/>
        <v>IC1935</v>
      </c>
      <c r="D187" s="16" t="str">
        <f t="shared" ca="1" si="25"/>
        <v>一般的玄铁护腕</v>
      </c>
      <c r="E187" s="16" t="str">
        <f t="shared" ca="1" si="22"/>
        <v>一般的</v>
      </c>
      <c r="F187" s="16" t="str">
        <f t="shared" ca="1" si="23"/>
        <v>玄铁</v>
      </c>
      <c r="G187" s="16" t="str">
        <f t="shared" ca="1" si="24"/>
        <v>护腕</v>
      </c>
      <c r="H187" s="16" t="str">
        <f t="shared" si="28"/>
        <v>c</v>
      </c>
      <c r="I187" s="19" t="s">
        <v>21</v>
      </c>
      <c r="J187" s="3" t="s">
        <v>27</v>
      </c>
      <c r="K187" s="16">
        <f t="shared" si="26"/>
        <v>9</v>
      </c>
      <c r="L187" s="16">
        <f t="shared" si="27"/>
        <v>1</v>
      </c>
      <c r="M187" s="16">
        <f>[2]挂饰表!J187</f>
        <v>13</v>
      </c>
      <c r="N187" s="16">
        <f>[2]挂饰表!K187</f>
        <v>0</v>
      </c>
      <c r="O187" s="16">
        <f>[2]挂饰表!L187</f>
        <v>0</v>
      </c>
      <c r="P187" s="16">
        <f>[2]挂饰表!M187</f>
        <v>0</v>
      </c>
      <c r="Q187" s="16">
        <v>0</v>
      </c>
      <c r="R187" s="16">
        <f>[2]挂饰表!N187</f>
        <v>0</v>
      </c>
      <c r="S187" s="16">
        <f>[2]挂饰表!O187</f>
        <v>0</v>
      </c>
      <c r="T187" s="16">
        <f>[2]挂饰表!P187</f>
        <v>0</v>
      </c>
      <c r="U187" s="16">
        <f>[2]挂饰表!Q187</f>
        <v>0</v>
      </c>
      <c r="V187" s="20">
        <f>[2]挂饰表!R187</f>
        <v>0</v>
      </c>
      <c r="W187" s="20">
        <f>[2]挂饰表!S187</f>
        <v>0</v>
      </c>
      <c r="X187" s="20">
        <f>[2]挂饰表!T187</f>
        <v>0</v>
      </c>
      <c r="Y187" s="70">
        <f>[2]挂饰表!$I187</f>
        <v>0</v>
      </c>
      <c r="Z187" s="70">
        <f>[2]挂饰表!U187</f>
        <v>0</v>
      </c>
      <c r="AA187" s="70">
        <f>[2]挂饰表!V187</f>
        <v>0</v>
      </c>
      <c r="AB187" s="70">
        <f>[2]挂饰表!W187</f>
        <v>0</v>
      </c>
      <c r="AC187" s="70">
        <f>[2]挂饰表!X187</f>
        <v>0</v>
      </c>
      <c r="AD187" s="70">
        <f>[2]挂饰表!Y187</f>
        <v>0</v>
      </c>
      <c r="AE187" s="70">
        <f>[2]挂饰表!Z187</f>
        <v>0</v>
      </c>
      <c r="AF187" s="70">
        <f>[2]挂饰表!AA187</f>
        <v>0</v>
      </c>
      <c r="AG187" s="70">
        <f t="shared" si="29"/>
        <v>0</v>
      </c>
      <c r="AH187" s="70">
        <f t="shared" si="29"/>
        <v>0</v>
      </c>
      <c r="AI187" s="70">
        <f t="shared" si="29"/>
        <v>0</v>
      </c>
      <c r="AJ187" s="70">
        <f t="shared" si="29"/>
        <v>0</v>
      </c>
      <c r="AK187" s="70">
        <f t="shared" si="29"/>
        <v>0</v>
      </c>
      <c r="AL187" s="71"/>
    </row>
    <row r="188" spans="2:38" ht="14.25" x14ac:dyDescent="0.2">
      <c r="B188" s="16">
        <v>186</v>
      </c>
      <c r="C188" s="16" t="str">
        <f t="shared" ca="1" si="21"/>
        <v>IC1857</v>
      </c>
      <c r="D188" s="16" t="str">
        <f t="shared" ca="1" si="25"/>
        <v>普通的遗迹戒指</v>
      </c>
      <c r="E188" s="16" t="str">
        <f t="shared" ca="1" si="22"/>
        <v>普通的</v>
      </c>
      <c r="F188" s="16" t="str">
        <f t="shared" ca="1" si="23"/>
        <v>遗迹</v>
      </c>
      <c r="G188" s="16" t="str">
        <f t="shared" ca="1" si="24"/>
        <v>戒指</v>
      </c>
      <c r="H188" s="16" t="str">
        <f t="shared" si="28"/>
        <v>c</v>
      </c>
      <c r="I188" s="19" t="s">
        <v>21</v>
      </c>
      <c r="J188" s="3" t="s">
        <v>27</v>
      </c>
      <c r="K188" s="16">
        <f t="shared" si="26"/>
        <v>9</v>
      </c>
      <c r="L188" s="16">
        <f t="shared" si="27"/>
        <v>2</v>
      </c>
      <c r="M188" s="16">
        <f>[2]挂饰表!J188</f>
        <v>26</v>
      </c>
      <c r="N188" s="16">
        <f>[2]挂饰表!K188</f>
        <v>0</v>
      </c>
      <c r="O188" s="16">
        <f>[2]挂饰表!L188</f>
        <v>0</v>
      </c>
      <c r="P188" s="16">
        <f>[2]挂饰表!M188</f>
        <v>0</v>
      </c>
      <c r="Q188" s="16">
        <v>0</v>
      </c>
      <c r="R188" s="16">
        <f>[2]挂饰表!N188</f>
        <v>0</v>
      </c>
      <c r="S188" s="16">
        <f>[2]挂饰表!O188</f>
        <v>0</v>
      </c>
      <c r="T188" s="16">
        <f>[2]挂饰表!P188</f>
        <v>0</v>
      </c>
      <c r="U188" s="16">
        <f>[2]挂饰表!Q188</f>
        <v>0</v>
      </c>
      <c r="V188" s="20">
        <f>[2]挂饰表!R188</f>
        <v>0</v>
      </c>
      <c r="W188" s="20">
        <f>[2]挂饰表!S188</f>
        <v>0</v>
      </c>
      <c r="X188" s="20">
        <f>[2]挂饰表!T188</f>
        <v>0</v>
      </c>
      <c r="Y188" s="70">
        <f>[2]挂饰表!$I188</f>
        <v>0</v>
      </c>
      <c r="Z188" s="70">
        <f>[2]挂饰表!U188</f>
        <v>0</v>
      </c>
      <c r="AA188" s="70">
        <f>[2]挂饰表!V188</f>
        <v>0</v>
      </c>
      <c r="AB188" s="70">
        <f>[2]挂饰表!W188</f>
        <v>0</v>
      </c>
      <c r="AC188" s="70">
        <f>[2]挂饰表!X188</f>
        <v>0</v>
      </c>
      <c r="AD188" s="70">
        <f>[2]挂饰表!Y188</f>
        <v>0</v>
      </c>
      <c r="AE188" s="70">
        <f>[2]挂饰表!Z188</f>
        <v>0</v>
      </c>
      <c r="AF188" s="70">
        <f>[2]挂饰表!AA188</f>
        <v>0</v>
      </c>
      <c r="AG188" s="70">
        <f t="shared" si="29"/>
        <v>0</v>
      </c>
      <c r="AH188" s="70">
        <f t="shared" si="29"/>
        <v>0</v>
      </c>
      <c r="AI188" s="70">
        <f t="shared" si="29"/>
        <v>0</v>
      </c>
      <c r="AJ188" s="70">
        <f t="shared" si="29"/>
        <v>0</v>
      </c>
      <c r="AK188" s="70">
        <f t="shared" si="29"/>
        <v>0</v>
      </c>
      <c r="AL188" s="71"/>
    </row>
    <row r="189" spans="2:38" ht="14.25" x14ac:dyDescent="0.2">
      <c r="B189" s="16">
        <v>187</v>
      </c>
      <c r="C189" s="16" t="str">
        <f t="shared" ca="1" si="21"/>
        <v>IC1900</v>
      </c>
      <c r="D189" s="16" t="str">
        <f t="shared" ca="1" si="25"/>
        <v>一般的精灵项链</v>
      </c>
      <c r="E189" s="16" t="str">
        <f t="shared" ca="1" si="22"/>
        <v>一般的</v>
      </c>
      <c r="F189" s="16" t="str">
        <f t="shared" ca="1" si="23"/>
        <v>精灵</v>
      </c>
      <c r="G189" s="16" t="str">
        <f t="shared" ca="1" si="24"/>
        <v>项链</v>
      </c>
      <c r="H189" s="16" t="str">
        <f t="shared" si="28"/>
        <v>c</v>
      </c>
      <c r="I189" s="19" t="s">
        <v>21</v>
      </c>
      <c r="J189" s="3" t="s">
        <v>27</v>
      </c>
      <c r="K189" s="16">
        <f t="shared" si="26"/>
        <v>9</v>
      </c>
      <c r="L189" s="16">
        <f t="shared" si="27"/>
        <v>3</v>
      </c>
      <c r="M189" s="16">
        <f>[2]挂饰表!J189</f>
        <v>39</v>
      </c>
      <c r="N189" s="16">
        <f>[2]挂饰表!K189</f>
        <v>0</v>
      </c>
      <c r="O189" s="16">
        <f>[2]挂饰表!L189</f>
        <v>0</v>
      </c>
      <c r="P189" s="16">
        <f>[2]挂饰表!M189</f>
        <v>0</v>
      </c>
      <c r="Q189" s="16">
        <v>0</v>
      </c>
      <c r="R189" s="16">
        <f>[2]挂饰表!N189</f>
        <v>0</v>
      </c>
      <c r="S189" s="16">
        <f>[2]挂饰表!O189</f>
        <v>0</v>
      </c>
      <c r="T189" s="16">
        <f>[2]挂饰表!P189</f>
        <v>0</v>
      </c>
      <c r="U189" s="16">
        <f>[2]挂饰表!Q189</f>
        <v>0</v>
      </c>
      <c r="V189" s="20">
        <f>[2]挂饰表!R189</f>
        <v>0</v>
      </c>
      <c r="W189" s="20">
        <f>[2]挂饰表!S189</f>
        <v>0</v>
      </c>
      <c r="X189" s="20">
        <f>[2]挂饰表!T189</f>
        <v>0</v>
      </c>
      <c r="Y189" s="70">
        <f>[2]挂饰表!$I189</f>
        <v>0</v>
      </c>
      <c r="Z189" s="70">
        <f>[2]挂饰表!U189</f>
        <v>0</v>
      </c>
      <c r="AA189" s="70">
        <f>[2]挂饰表!V189</f>
        <v>0</v>
      </c>
      <c r="AB189" s="70">
        <f>[2]挂饰表!W189</f>
        <v>0</v>
      </c>
      <c r="AC189" s="70">
        <f>[2]挂饰表!X189</f>
        <v>0</v>
      </c>
      <c r="AD189" s="70">
        <f>[2]挂饰表!Y189</f>
        <v>0</v>
      </c>
      <c r="AE189" s="70">
        <f>[2]挂饰表!Z189</f>
        <v>0</v>
      </c>
      <c r="AF189" s="70">
        <f>[2]挂饰表!AA189</f>
        <v>0</v>
      </c>
      <c r="AG189" s="70">
        <f t="shared" si="29"/>
        <v>0</v>
      </c>
      <c r="AH189" s="70">
        <f t="shared" si="29"/>
        <v>0</v>
      </c>
      <c r="AI189" s="70">
        <f t="shared" si="29"/>
        <v>0</v>
      </c>
      <c r="AJ189" s="70">
        <f t="shared" si="29"/>
        <v>0</v>
      </c>
      <c r="AK189" s="70">
        <f t="shared" si="29"/>
        <v>0</v>
      </c>
      <c r="AL189" s="71"/>
    </row>
    <row r="190" spans="2:38" ht="14.25" x14ac:dyDescent="0.2">
      <c r="B190" s="16">
        <v>188</v>
      </c>
      <c r="C190" s="16" t="str">
        <f t="shared" ca="1" si="21"/>
        <v>IC1898</v>
      </c>
      <c r="D190" s="16" t="str">
        <f t="shared" ca="1" si="25"/>
        <v>初级的颓废项链</v>
      </c>
      <c r="E190" s="16" t="str">
        <f t="shared" ca="1" si="22"/>
        <v>初级的</v>
      </c>
      <c r="F190" s="16" t="str">
        <f t="shared" ca="1" si="23"/>
        <v>颓废</v>
      </c>
      <c r="G190" s="16" t="str">
        <f t="shared" ca="1" si="24"/>
        <v>项链</v>
      </c>
      <c r="H190" s="16" t="str">
        <f t="shared" si="28"/>
        <v>c</v>
      </c>
      <c r="I190" s="19" t="s">
        <v>21</v>
      </c>
      <c r="J190" s="3" t="s">
        <v>27</v>
      </c>
      <c r="K190" s="16">
        <f t="shared" si="26"/>
        <v>9</v>
      </c>
      <c r="L190" s="16">
        <f t="shared" si="27"/>
        <v>4</v>
      </c>
      <c r="M190" s="16">
        <f>[2]挂饰表!J190</f>
        <v>52</v>
      </c>
      <c r="N190" s="16">
        <f>[2]挂饰表!K190</f>
        <v>0</v>
      </c>
      <c r="O190" s="16">
        <f>[2]挂饰表!L190</f>
        <v>0</v>
      </c>
      <c r="P190" s="16">
        <f>[2]挂饰表!M190</f>
        <v>0</v>
      </c>
      <c r="Q190" s="16">
        <v>0</v>
      </c>
      <c r="R190" s="16">
        <f>[2]挂饰表!N190</f>
        <v>0</v>
      </c>
      <c r="S190" s="16">
        <f>[2]挂饰表!O190</f>
        <v>0</v>
      </c>
      <c r="T190" s="16">
        <f>[2]挂饰表!P190</f>
        <v>0</v>
      </c>
      <c r="U190" s="16">
        <f>[2]挂饰表!Q190</f>
        <v>0</v>
      </c>
      <c r="V190" s="20">
        <f>[2]挂饰表!R190</f>
        <v>0</v>
      </c>
      <c r="W190" s="20">
        <f>[2]挂饰表!S190</f>
        <v>0</v>
      </c>
      <c r="X190" s="20">
        <f>[2]挂饰表!T190</f>
        <v>0</v>
      </c>
      <c r="Y190" s="70">
        <f>[2]挂饰表!$I190</f>
        <v>0</v>
      </c>
      <c r="Z190" s="70">
        <f>[2]挂饰表!U190</f>
        <v>0</v>
      </c>
      <c r="AA190" s="70">
        <f>[2]挂饰表!V190</f>
        <v>0</v>
      </c>
      <c r="AB190" s="70">
        <f>[2]挂饰表!W190</f>
        <v>0</v>
      </c>
      <c r="AC190" s="70">
        <f>[2]挂饰表!X190</f>
        <v>0</v>
      </c>
      <c r="AD190" s="70">
        <f>[2]挂饰表!Y190</f>
        <v>0</v>
      </c>
      <c r="AE190" s="70">
        <f>[2]挂饰表!Z190</f>
        <v>0</v>
      </c>
      <c r="AF190" s="70">
        <f>[2]挂饰表!AA190</f>
        <v>0</v>
      </c>
      <c r="AG190" s="70">
        <f t="shared" si="29"/>
        <v>0</v>
      </c>
      <c r="AH190" s="70">
        <f t="shared" si="29"/>
        <v>0</v>
      </c>
      <c r="AI190" s="70">
        <f t="shared" si="29"/>
        <v>0</v>
      </c>
      <c r="AJ190" s="70">
        <f t="shared" si="29"/>
        <v>0</v>
      </c>
      <c r="AK190" s="70">
        <f t="shared" si="29"/>
        <v>0</v>
      </c>
      <c r="AL190" s="71"/>
    </row>
    <row r="191" spans="2:38" ht="14.25" x14ac:dyDescent="0.2">
      <c r="B191" s="16">
        <v>189</v>
      </c>
      <c r="C191" s="16" t="str">
        <f t="shared" ca="1" si="21"/>
        <v>IC1932</v>
      </c>
      <c r="D191" s="16" t="str">
        <f t="shared" ca="1" si="25"/>
        <v>初级的忏悔护腕</v>
      </c>
      <c r="E191" s="16" t="str">
        <f t="shared" ca="1" si="22"/>
        <v>初级的</v>
      </c>
      <c r="F191" s="16" t="str">
        <f t="shared" ca="1" si="23"/>
        <v>忏悔</v>
      </c>
      <c r="G191" s="16" t="str">
        <f t="shared" ca="1" si="24"/>
        <v>护腕</v>
      </c>
      <c r="H191" s="16" t="str">
        <f t="shared" si="28"/>
        <v>c</v>
      </c>
      <c r="I191" s="19" t="s">
        <v>21</v>
      </c>
      <c r="J191" s="3" t="s">
        <v>27</v>
      </c>
      <c r="K191" s="16">
        <f t="shared" si="26"/>
        <v>9</v>
      </c>
      <c r="L191" s="16">
        <f t="shared" si="27"/>
        <v>5</v>
      </c>
      <c r="M191" s="16">
        <f>[2]挂饰表!J191</f>
        <v>65</v>
      </c>
      <c r="N191" s="16">
        <f>[2]挂饰表!K191</f>
        <v>0</v>
      </c>
      <c r="O191" s="16">
        <f>[2]挂饰表!L191</f>
        <v>0</v>
      </c>
      <c r="P191" s="16">
        <f>[2]挂饰表!M191</f>
        <v>0</v>
      </c>
      <c r="Q191" s="16">
        <v>0</v>
      </c>
      <c r="R191" s="16">
        <f>[2]挂饰表!N191</f>
        <v>0</v>
      </c>
      <c r="S191" s="16">
        <f>[2]挂饰表!O191</f>
        <v>0</v>
      </c>
      <c r="T191" s="16">
        <f>[2]挂饰表!P191</f>
        <v>0</v>
      </c>
      <c r="U191" s="16">
        <f>[2]挂饰表!Q191</f>
        <v>0</v>
      </c>
      <c r="V191" s="20">
        <f>[2]挂饰表!R191</f>
        <v>0</v>
      </c>
      <c r="W191" s="20">
        <f>[2]挂饰表!S191</f>
        <v>0</v>
      </c>
      <c r="X191" s="20">
        <f>[2]挂饰表!T191</f>
        <v>0</v>
      </c>
      <c r="Y191" s="70">
        <f>[2]挂饰表!$I191</f>
        <v>0</v>
      </c>
      <c r="Z191" s="70">
        <f>[2]挂饰表!U191</f>
        <v>0</v>
      </c>
      <c r="AA191" s="70">
        <f>[2]挂饰表!V191</f>
        <v>0</v>
      </c>
      <c r="AB191" s="70">
        <f>[2]挂饰表!W191</f>
        <v>0</v>
      </c>
      <c r="AC191" s="70">
        <f>[2]挂饰表!X191</f>
        <v>0</v>
      </c>
      <c r="AD191" s="70">
        <f>[2]挂饰表!Y191</f>
        <v>0</v>
      </c>
      <c r="AE191" s="70">
        <f>[2]挂饰表!Z191</f>
        <v>0</v>
      </c>
      <c r="AF191" s="70">
        <f>[2]挂饰表!AA191</f>
        <v>0</v>
      </c>
      <c r="AG191" s="70">
        <f t="shared" si="29"/>
        <v>0</v>
      </c>
      <c r="AH191" s="70">
        <f t="shared" si="29"/>
        <v>0</v>
      </c>
      <c r="AI191" s="70">
        <f t="shared" si="29"/>
        <v>0</v>
      </c>
      <c r="AJ191" s="70">
        <f t="shared" si="29"/>
        <v>0</v>
      </c>
      <c r="AK191" s="70">
        <f t="shared" si="29"/>
        <v>0</v>
      </c>
      <c r="AL191" s="71"/>
    </row>
    <row r="192" spans="2:38" ht="14.25" x14ac:dyDescent="0.2">
      <c r="B192" s="16">
        <v>190</v>
      </c>
      <c r="C192" s="16" t="str">
        <f t="shared" ca="1" si="21"/>
        <v>IC1933</v>
      </c>
      <c r="D192" s="16" t="str">
        <f t="shared" ca="1" si="25"/>
        <v>一般的空灵护腕</v>
      </c>
      <c r="E192" s="16" t="str">
        <f t="shared" ca="1" si="22"/>
        <v>一般的</v>
      </c>
      <c r="F192" s="16" t="str">
        <f t="shared" ca="1" si="23"/>
        <v>空灵</v>
      </c>
      <c r="G192" s="16" t="str">
        <f t="shared" ca="1" si="24"/>
        <v>护腕</v>
      </c>
      <c r="H192" s="16" t="str">
        <f t="shared" si="28"/>
        <v>c</v>
      </c>
      <c r="I192" s="19" t="s">
        <v>21</v>
      </c>
      <c r="J192" s="3" t="s">
        <v>27</v>
      </c>
      <c r="K192" s="16">
        <f t="shared" si="26"/>
        <v>9</v>
      </c>
      <c r="L192" s="16">
        <f t="shared" si="27"/>
        <v>6</v>
      </c>
      <c r="M192" s="16">
        <f>[2]挂饰表!J192</f>
        <v>78</v>
      </c>
      <c r="N192" s="16">
        <f>[2]挂饰表!K192</f>
        <v>0</v>
      </c>
      <c r="O192" s="16">
        <f>[2]挂饰表!L192</f>
        <v>0</v>
      </c>
      <c r="P192" s="16">
        <f>[2]挂饰表!M192</f>
        <v>0</v>
      </c>
      <c r="Q192" s="16">
        <v>0</v>
      </c>
      <c r="R192" s="16">
        <f>[2]挂饰表!N192</f>
        <v>0</v>
      </c>
      <c r="S192" s="16">
        <f>[2]挂饰表!O192</f>
        <v>0</v>
      </c>
      <c r="T192" s="16">
        <f>[2]挂饰表!P192</f>
        <v>0</v>
      </c>
      <c r="U192" s="16">
        <f>[2]挂饰表!Q192</f>
        <v>0</v>
      </c>
      <c r="V192" s="20">
        <f>[2]挂饰表!R192</f>
        <v>0</v>
      </c>
      <c r="W192" s="20">
        <f>[2]挂饰表!S192</f>
        <v>0</v>
      </c>
      <c r="X192" s="20">
        <f>[2]挂饰表!T192</f>
        <v>0</v>
      </c>
      <c r="Y192" s="70">
        <f>[2]挂饰表!$I192</f>
        <v>0</v>
      </c>
      <c r="Z192" s="70">
        <f>[2]挂饰表!U192</f>
        <v>0</v>
      </c>
      <c r="AA192" s="70">
        <f>[2]挂饰表!V192</f>
        <v>0</v>
      </c>
      <c r="AB192" s="70">
        <f>[2]挂饰表!W192</f>
        <v>0</v>
      </c>
      <c r="AC192" s="70">
        <f>[2]挂饰表!X192</f>
        <v>0</v>
      </c>
      <c r="AD192" s="70">
        <f>[2]挂饰表!Y192</f>
        <v>0</v>
      </c>
      <c r="AE192" s="70">
        <f>[2]挂饰表!Z192</f>
        <v>0</v>
      </c>
      <c r="AF192" s="70">
        <f>[2]挂饰表!AA192</f>
        <v>0</v>
      </c>
      <c r="AG192" s="70">
        <f t="shared" si="29"/>
        <v>0</v>
      </c>
      <c r="AH192" s="70">
        <f t="shared" si="29"/>
        <v>0</v>
      </c>
      <c r="AI192" s="70">
        <f t="shared" si="29"/>
        <v>0</v>
      </c>
      <c r="AJ192" s="70">
        <f t="shared" si="29"/>
        <v>0</v>
      </c>
      <c r="AK192" s="70">
        <f t="shared" si="29"/>
        <v>0</v>
      </c>
      <c r="AL192" s="71"/>
    </row>
    <row r="193" spans="2:38" ht="14.25" x14ac:dyDescent="0.2">
      <c r="B193" s="16">
        <v>191</v>
      </c>
      <c r="C193" s="16" t="str">
        <f t="shared" ca="1" si="21"/>
        <v>IC1871</v>
      </c>
      <c r="D193" s="16" t="str">
        <f t="shared" ca="1" si="25"/>
        <v>破旧的混乱护腕</v>
      </c>
      <c r="E193" s="16" t="str">
        <f t="shared" ca="1" si="22"/>
        <v>破旧的</v>
      </c>
      <c r="F193" s="16" t="str">
        <f t="shared" ca="1" si="23"/>
        <v>混乱</v>
      </c>
      <c r="G193" s="16" t="str">
        <f t="shared" ca="1" si="24"/>
        <v>护腕</v>
      </c>
      <c r="H193" s="16" t="str">
        <f t="shared" si="28"/>
        <v>c</v>
      </c>
      <c r="I193" s="19" t="s">
        <v>21</v>
      </c>
      <c r="J193" s="3" t="s">
        <v>27</v>
      </c>
      <c r="K193" s="16">
        <f t="shared" si="26"/>
        <v>9</v>
      </c>
      <c r="L193" s="16">
        <f t="shared" si="27"/>
        <v>7</v>
      </c>
      <c r="M193" s="16">
        <f>[2]挂饰表!J193</f>
        <v>92</v>
      </c>
      <c r="N193" s="16">
        <f>[2]挂饰表!K193</f>
        <v>0</v>
      </c>
      <c r="O193" s="16">
        <f>[2]挂饰表!L193</f>
        <v>0</v>
      </c>
      <c r="P193" s="16">
        <f>[2]挂饰表!M193</f>
        <v>0</v>
      </c>
      <c r="Q193" s="16">
        <v>0</v>
      </c>
      <c r="R193" s="16">
        <f>[2]挂饰表!N193</f>
        <v>0</v>
      </c>
      <c r="S193" s="16">
        <f>[2]挂饰表!O193</f>
        <v>0</v>
      </c>
      <c r="T193" s="16">
        <f>[2]挂饰表!P193</f>
        <v>0</v>
      </c>
      <c r="U193" s="16">
        <f>[2]挂饰表!Q193</f>
        <v>0</v>
      </c>
      <c r="V193" s="20">
        <f>[2]挂饰表!R193</f>
        <v>0</v>
      </c>
      <c r="W193" s="20">
        <f>[2]挂饰表!S193</f>
        <v>0</v>
      </c>
      <c r="X193" s="20">
        <f>[2]挂饰表!T193</f>
        <v>0</v>
      </c>
      <c r="Y193" s="70">
        <f>[2]挂饰表!$I193</f>
        <v>0</v>
      </c>
      <c r="Z193" s="70">
        <f>[2]挂饰表!U193</f>
        <v>0</v>
      </c>
      <c r="AA193" s="70">
        <f>[2]挂饰表!V193</f>
        <v>0</v>
      </c>
      <c r="AB193" s="70">
        <f>[2]挂饰表!W193</f>
        <v>0</v>
      </c>
      <c r="AC193" s="70">
        <f>[2]挂饰表!X193</f>
        <v>0</v>
      </c>
      <c r="AD193" s="70">
        <f>[2]挂饰表!Y193</f>
        <v>0</v>
      </c>
      <c r="AE193" s="70">
        <f>[2]挂饰表!Z193</f>
        <v>0</v>
      </c>
      <c r="AF193" s="70">
        <f>[2]挂饰表!AA193</f>
        <v>0</v>
      </c>
      <c r="AG193" s="70">
        <f t="shared" si="29"/>
        <v>0</v>
      </c>
      <c r="AH193" s="70">
        <f t="shared" si="29"/>
        <v>0</v>
      </c>
      <c r="AI193" s="70">
        <f t="shared" si="29"/>
        <v>0</v>
      </c>
      <c r="AJ193" s="70">
        <f t="shared" si="29"/>
        <v>0</v>
      </c>
      <c r="AK193" s="70">
        <f t="shared" si="29"/>
        <v>0</v>
      </c>
      <c r="AL193" s="71"/>
    </row>
    <row r="194" spans="2:38" ht="14.25" x14ac:dyDescent="0.2">
      <c r="B194" s="16">
        <v>192</v>
      </c>
      <c r="C194" s="16" t="str">
        <f t="shared" ca="1" si="21"/>
        <v>IC1851</v>
      </c>
      <c r="D194" s="16" t="str">
        <f t="shared" ca="1" si="25"/>
        <v>破旧的精灵戒指</v>
      </c>
      <c r="E194" s="16" t="str">
        <f t="shared" ca="1" si="22"/>
        <v>破旧的</v>
      </c>
      <c r="F194" s="16" t="str">
        <f t="shared" ca="1" si="23"/>
        <v>精灵</v>
      </c>
      <c r="G194" s="16" t="str">
        <f t="shared" ca="1" si="24"/>
        <v>戒指</v>
      </c>
      <c r="H194" s="16" t="str">
        <f t="shared" si="28"/>
        <v>c</v>
      </c>
      <c r="I194" s="19" t="s">
        <v>21</v>
      </c>
      <c r="J194" s="3" t="s">
        <v>27</v>
      </c>
      <c r="K194" s="16">
        <f t="shared" si="26"/>
        <v>9</v>
      </c>
      <c r="L194" s="16">
        <f t="shared" si="27"/>
        <v>8</v>
      </c>
      <c r="M194" s="16">
        <f>[2]挂饰表!J194</f>
        <v>105</v>
      </c>
      <c r="N194" s="16">
        <f>[2]挂饰表!K194</f>
        <v>0</v>
      </c>
      <c r="O194" s="16">
        <f>[2]挂饰表!L194</f>
        <v>0</v>
      </c>
      <c r="P194" s="16">
        <f>[2]挂饰表!M194</f>
        <v>0</v>
      </c>
      <c r="Q194" s="16">
        <v>0</v>
      </c>
      <c r="R194" s="16">
        <f>[2]挂饰表!N194</f>
        <v>0</v>
      </c>
      <c r="S194" s="16">
        <f>[2]挂饰表!O194</f>
        <v>0</v>
      </c>
      <c r="T194" s="16">
        <f>[2]挂饰表!P194</f>
        <v>0</v>
      </c>
      <c r="U194" s="16">
        <f>[2]挂饰表!Q194</f>
        <v>0</v>
      </c>
      <c r="V194" s="20">
        <f>[2]挂饰表!R194</f>
        <v>0</v>
      </c>
      <c r="W194" s="20">
        <f>[2]挂饰表!S194</f>
        <v>0</v>
      </c>
      <c r="X194" s="20">
        <f>[2]挂饰表!T194</f>
        <v>0</v>
      </c>
      <c r="Y194" s="70">
        <f>[2]挂饰表!$I194</f>
        <v>0</v>
      </c>
      <c r="Z194" s="70">
        <f>[2]挂饰表!U194</f>
        <v>0</v>
      </c>
      <c r="AA194" s="70">
        <f>[2]挂饰表!V194</f>
        <v>0</v>
      </c>
      <c r="AB194" s="70">
        <f>[2]挂饰表!W194</f>
        <v>0</v>
      </c>
      <c r="AC194" s="70">
        <f>[2]挂饰表!X194</f>
        <v>0</v>
      </c>
      <c r="AD194" s="70">
        <f>[2]挂饰表!Y194</f>
        <v>0</v>
      </c>
      <c r="AE194" s="70">
        <f>[2]挂饰表!Z194</f>
        <v>0</v>
      </c>
      <c r="AF194" s="70">
        <f>[2]挂饰表!AA194</f>
        <v>0</v>
      </c>
      <c r="AG194" s="70">
        <f t="shared" si="29"/>
        <v>0</v>
      </c>
      <c r="AH194" s="70">
        <f t="shared" si="29"/>
        <v>0</v>
      </c>
      <c r="AI194" s="70">
        <f t="shared" si="29"/>
        <v>0</v>
      </c>
      <c r="AJ194" s="70">
        <f t="shared" si="29"/>
        <v>0</v>
      </c>
      <c r="AK194" s="70">
        <f t="shared" si="29"/>
        <v>0</v>
      </c>
      <c r="AL194" s="71"/>
    </row>
    <row r="195" spans="2:38" ht="14.25" x14ac:dyDescent="0.2">
      <c r="B195" s="16">
        <v>193</v>
      </c>
      <c r="C195" s="16" t="str">
        <f t="shared" ref="C195:C258" ca="1" si="30">VLOOKUP(G195&amp;INT(RAND()*(15-1)+1),dropimge,4,FALSE)</f>
        <v>IC1898</v>
      </c>
      <c r="D195" s="16" t="str">
        <f t="shared" ca="1" si="25"/>
        <v>璀璨的空灵项链</v>
      </c>
      <c r="E195" s="16" t="str">
        <f t="shared" ref="E195:E258" ca="1" si="31">VLOOKUP(H195,dropaffix1,INT(RAND()*(6-2)+2),FALSE)</f>
        <v>璀璨的</v>
      </c>
      <c r="F195" s="16" t="str">
        <f t="shared" ref="F195:F258" ca="1" si="32">VLOOKUP(INT(RAND()*(21-1)+1),dropaffix2,2,FALSE)</f>
        <v>空灵</v>
      </c>
      <c r="G195" s="16" t="str">
        <f t="shared" ref="G195:G258" ca="1" si="33">VLOOKUP(INT(RAND()*(4-1)+1),dropaffix3,2,FALSE)</f>
        <v>项链</v>
      </c>
      <c r="H195" s="16" t="str">
        <f t="shared" si="28"/>
        <v>s</v>
      </c>
      <c r="I195" s="19" t="s">
        <v>21</v>
      </c>
      <c r="J195" s="3" t="s">
        <v>28</v>
      </c>
      <c r="K195" s="16">
        <f t="shared" si="26"/>
        <v>6</v>
      </c>
      <c r="L195" s="16">
        <f t="shared" si="27"/>
        <v>1</v>
      </c>
      <c r="M195" s="16">
        <f>[2]挂饰表!J195</f>
        <v>12</v>
      </c>
      <c r="N195" s="16">
        <f>[2]挂饰表!K195</f>
        <v>12</v>
      </c>
      <c r="O195" s="16">
        <f>[2]挂饰表!L195</f>
        <v>2</v>
      </c>
      <c r="P195" s="16">
        <f>[2]挂饰表!M195</f>
        <v>8</v>
      </c>
      <c r="Q195" s="16">
        <v>0</v>
      </c>
      <c r="R195" s="16">
        <f>[2]挂饰表!N195</f>
        <v>9</v>
      </c>
      <c r="S195" s="16">
        <f>[2]挂饰表!O195</f>
        <v>9</v>
      </c>
      <c r="T195" s="16">
        <f>[2]挂饰表!P195</f>
        <v>4</v>
      </c>
      <c r="U195" s="16">
        <f>[2]挂饰表!Q195</f>
        <v>4</v>
      </c>
      <c r="V195" s="20">
        <f>[2]挂饰表!R195</f>
        <v>8.0000000000000002E-3</v>
      </c>
      <c r="W195" s="20">
        <f>[2]挂饰表!S195</f>
        <v>8.0000000000000002E-3</v>
      </c>
      <c r="X195" s="20">
        <f>[2]挂饰表!T195</f>
        <v>5.0000000000000001E-3</v>
      </c>
      <c r="Y195" s="70">
        <f>[2]挂饰表!$I195</f>
        <v>0.08</v>
      </c>
      <c r="Z195" s="70">
        <f>[2]挂饰表!U195</f>
        <v>9.9009900990099098E-3</v>
      </c>
      <c r="AA195" s="70">
        <f>[2]挂饰表!V195</f>
        <v>6.5420560747663559E-2</v>
      </c>
      <c r="AB195" s="70">
        <f>[2]挂饰表!W195</f>
        <v>9.9009900990099098E-3</v>
      </c>
      <c r="AC195" s="70">
        <f>[2]挂饰表!X195</f>
        <v>9.9009900990099098E-3</v>
      </c>
      <c r="AD195" s="70">
        <f>[2]挂饰表!Y195</f>
        <v>9.9009900990099098E-3</v>
      </c>
      <c r="AE195" s="70">
        <f>[2]挂饰表!Z195</f>
        <v>9.9009900990099098E-3</v>
      </c>
      <c r="AF195" s="70">
        <f>[2]挂饰表!AA195</f>
        <v>9.9009900990099098E-3</v>
      </c>
      <c r="AG195" s="70">
        <f t="shared" si="29"/>
        <v>6.4000000000000001E-2</v>
      </c>
      <c r="AH195" s="70">
        <f t="shared" si="29"/>
        <v>6.4000000000000001E-2</v>
      </c>
      <c r="AI195" s="70">
        <f t="shared" si="29"/>
        <v>6.4000000000000001E-2</v>
      </c>
      <c r="AJ195" s="70">
        <f t="shared" si="29"/>
        <v>6.4000000000000001E-2</v>
      </c>
      <c r="AK195" s="70">
        <f t="shared" si="29"/>
        <v>6.4000000000000001E-2</v>
      </c>
      <c r="AL195" s="71"/>
    </row>
    <row r="196" spans="2:38" ht="14.25" x14ac:dyDescent="0.2">
      <c r="B196" s="16">
        <v>194</v>
      </c>
      <c r="C196" s="16" t="str">
        <f t="shared" ca="1" si="30"/>
        <v>IC1857</v>
      </c>
      <c r="D196" s="16" t="str">
        <f t="shared" ref="D196:D259" ca="1" si="34">E196&amp;F196&amp;G196</f>
        <v>璀璨的忏悔戒指</v>
      </c>
      <c r="E196" s="16" t="str">
        <f t="shared" ca="1" si="31"/>
        <v>璀璨的</v>
      </c>
      <c r="F196" s="16" t="str">
        <f t="shared" ca="1" si="32"/>
        <v>忏悔</v>
      </c>
      <c r="G196" s="16" t="str">
        <f t="shared" ca="1" si="33"/>
        <v>戒指</v>
      </c>
      <c r="H196" s="16" t="str">
        <f t="shared" si="28"/>
        <v>s</v>
      </c>
      <c r="I196" s="19" t="s">
        <v>21</v>
      </c>
      <c r="J196" s="3" t="s">
        <v>28</v>
      </c>
      <c r="K196" s="16">
        <f t="shared" ref="K196:K259" si="35">VLOOKUP(J196,profession1,5,FALSE)</f>
        <v>6</v>
      </c>
      <c r="L196" s="16">
        <f t="shared" si="27"/>
        <v>2</v>
      </c>
      <c r="M196" s="16">
        <f>[2]挂饰表!J196</f>
        <v>25</v>
      </c>
      <c r="N196" s="16">
        <f>[2]挂饰表!K196</f>
        <v>24</v>
      </c>
      <c r="O196" s="16">
        <f>[2]挂饰表!L196</f>
        <v>4</v>
      </c>
      <c r="P196" s="16">
        <f>[2]挂饰表!M196</f>
        <v>16</v>
      </c>
      <c r="Q196" s="16">
        <v>0</v>
      </c>
      <c r="R196" s="16">
        <f>[2]挂饰表!N196</f>
        <v>19</v>
      </c>
      <c r="S196" s="16">
        <f>[2]挂饰表!O196</f>
        <v>19</v>
      </c>
      <c r="T196" s="16">
        <f>[2]挂饰表!P196</f>
        <v>9</v>
      </c>
      <c r="U196" s="16">
        <f>[2]挂饰表!Q196</f>
        <v>9</v>
      </c>
      <c r="V196" s="20">
        <f>[2]挂饰表!R196</f>
        <v>1.8000000000000002E-2</v>
      </c>
      <c r="W196" s="20">
        <f>[2]挂饰表!S196</f>
        <v>1.8000000000000002E-2</v>
      </c>
      <c r="X196" s="20">
        <f>[2]挂饰表!T196</f>
        <v>1.125E-2</v>
      </c>
      <c r="Y196" s="70">
        <f>[2]挂饰表!$I196</f>
        <v>0.08</v>
      </c>
      <c r="Z196" s="70">
        <f>[2]挂饰表!U196</f>
        <v>2.4390243902439046E-2</v>
      </c>
      <c r="AA196" s="70">
        <f>[2]挂饰表!V196</f>
        <v>0.1266375545851528</v>
      </c>
      <c r="AB196" s="70">
        <f>[2]挂饰表!W196</f>
        <v>2.4390243902439046E-2</v>
      </c>
      <c r="AC196" s="70">
        <f>[2]挂饰表!X196</f>
        <v>2.4390243902439046E-2</v>
      </c>
      <c r="AD196" s="70">
        <f>[2]挂饰表!Y196</f>
        <v>2.4390243902439046E-2</v>
      </c>
      <c r="AE196" s="70">
        <f>[2]挂饰表!Z196</f>
        <v>2.4390243902439046E-2</v>
      </c>
      <c r="AF196" s="70">
        <f>[2]挂饰表!AA196</f>
        <v>2.4390243902439046E-2</v>
      </c>
      <c r="AG196" s="70">
        <f t="shared" si="29"/>
        <v>6.4000000000000001E-2</v>
      </c>
      <c r="AH196" s="70">
        <f t="shared" si="29"/>
        <v>6.4000000000000001E-2</v>
      </c>
      <c r="AI196" s="70">
        <f t="shared" si="29"/>
        <v>6.4000000000000001E-2</v>
      </c>
      <c r="AJ196" s="70">
        <f t="shared" si="29"/>
        <v>6.4000000000000001E-2</v>
      </c>
      <c r="AK196" s="70">
        <f t="shared" si="29"/>
        <v>6.4000000000000001E-2</v>
      </c>
      <c r="AL196" s="71"/>
    </row>
    <row r="197" spans="2:38" ht="14.25" x14ac:dyDescent="0.2">
      <c r="B197" s="16">
        <v>195</v>
      </c>
      <c r="C197" s="16" t="str">
        <f t="shared" ca="1" si="30"/>
        <v>IC1852</v>
      </c>
      <c r="D197" s="16" t="str">
        <f t="shared" ca="1" si="34"/>
        <v>神奇的遗迹戒指</v>
      </c>
      <c r="E197" s="16" t="str">
        <f t="shared" ca="1" si="31"/>
        <v>神奇的</v>
      </c>
      <c r="F197" s="16" t="str">
        <f t="shared" ca="1" si="32"/>
        <v>遗迹</v>
      </c>
      <c r="G197" s="16" t="str">
        <f t="shared" ca="1" si="33"/>
        <v>戒指</v>
      </c>
      <c r="H197" s="16" t="str">
        <f t="shared" si="28"/>
        <v>s</v>
      </c>
      <c r="I197" s="19" t="s">
        <v>21</v>
      </c>
      <c r="J197" s="3" t="s">
        <v>28</v>
      </c>
      <c r="K197" s="16">
        <f t="shared" si="35"/>
        <v>6</v>
      </c>
      <c r="L197" s="16">
        <f t="shared" si="27"/>
        <v>3</v>
      </c>
      <c r="M197" s="16">
        <f>[2]挂饰表!J197</f>
        <v>38</v>
      </c>
      <c r="N197" s="16">
        <f>[2]挂饰表!K197</f>
        <v>37</v>
      </c>
      <c r="O197" s="16">
        <f>[2]挂饰表!L197</f>
        <v>6</v>
      </c>
      <c r="P197" s="16">
        <f>[2]挂饰表!M197</f>
        <v>24</v>
      </c>
      <c r="Q197" s="16">
        <v>0</v>
      </c>
      <c r="R197" s="16">
        <f>[2]挂饰表!N197</f>
        <v>28</v>
      </c>
      <c r="S197" s="16">
        <f>[2]挂饰表!O197</f>
        <v>28</v>
      </c>
      <c r="T197" s="16">
        <f>[2]挂饰表!P197</f>
        <v>14</v>
      </c>
      <c r="U197" s="16">
        <f>[2]挂饰表!Q197</f>
        <v>14</v>
      </c>
      <c r="V197" s="20">
        <f>[2]挂饰表!R197</f>
        <v>2.7999999999999997E-2</v>
      </c>
      <c r="W197" s="20">
        <f>[2]挂饰表!S197</f>
        <v>2.7999999999999997E-2</v>
      </c>
      <c r="X197" s="20">
        <f>[2]挂饰表!T197</f>
        <v>1.7500000000000002E-2</v>
      </c>
      <c r="Y197" s="70">
        <f>[2]挂饰表!$I197</f>
        <v>0.08</v>
      </c>
      <c r="Z197" s="70">
        <f>[2]挂饰表!U197</f>
        <v>3.3816425120772986E-2</v>
      </c>
      <c r="AA197" s="70">
        <f>[2]挂饰表!V197</f>
        <v>0.17695473251028804</v>
      </c>
      <c r="AB197" s="70">
        <f>[2]挂饰表!W197</f>
        <v>3.3816425120772986E-2</v>
      </c>
      <c r="AC197" s="70">
        <f>[2]挂饰表!X197</f>
        <v>3.3816425120772986E-2</v>
      </c>
      <c r="AD197" s="70">
        <f>[2]挂饰表!Y197</f>
        <v>3.3816425120772986E-2</v>
      </c>
      <c r="AE197" s="70">
        <f>[2]挂饰表!Z197</f>
        <v>3.3816425120772986E-2</v>
      </c>
      <c r="AF197" s="70">
        <f>[2]挂饰表!AA197</f>
        <v>3.3816425120772986E-2</v>
      </c>
      <c r="AG197" s="70">
        <f t="shared" si="29"/>
        <v>6.4000000000000001E-2</v>
      </c>
      <c r="AH197" s="70">
        <f t="shared" si="29"/>
        <v>6.4000000000000001E-2</v>
      </c>
      <c r="AI197" s="70">
        <f t="shared" si="29"/>
        <v>6.4000000000000001E-2</v>
      </c>
      <c r="AJ197" s="70">
        <f t="shared" si="29"/>
        <v>6.4000000000000001E-2</v>
      </c>
      <c r="AK197" s="70">
        <f t="shared" si="29"/>
        <v>6.4000000000000001E-2</v>
      </c>
      <c r="AL197" s="71"/>
    </row>
    <row r="198" spans="2:38" ht="14.25" x14ac:dyDescent="0.2">
      <c r="B198" s="16">
        <v>196</v>
      </c>
      <c r="C198" s="16" t="str">
        <f t="shared" ca="1" si="30"/>
        <v>IC1898</v>
      </c>
      <c r="D198" s="16" t="str">
        <f t="shared" ca="1" si="34"/>
        <v>传说的晨曦项链</v>
      </c>
      <c r="E198" s="16" t="str">
        <f t="shared" ca="1" si="31"/>
        <v>传说的</v>
      </c>
      <c r="F198" s="16" t="str">
        <f t="shared" ca="1" si="32"/>
        <v>晨曦</v>
      </c>
      <c r="G198" s="16" t="str">
        <f t="shared" ca="1" si="33"/>
        <v>项链</v>
      </c>
      <c r="H198" s="16" t="str">
        <f t="shared" si="28"/>
        <v>s</v>
      </c>
      <c r="I198" s="19" t="s">
        <v>21</v>
      </c>
      <c r="J198" s="3" t="s">
        <v>28</v>
      </c>
      <c r="K198" s="16">
        <f t="shared" si="35"/>
        <v>6</v>
      </c>
      <c r="L198" s="16">
        <f t="shared" si="27"/>
        <v>4</v>
      </c>
      <c r="M198" s="16">
        <f>[2]挂饰表!J198</f>
        <v>51</v>
      </c>
      <c r="N198" s="16">
        <f>[2]挂饰表!K198</f>
        <v>49</v>
      </c>
      <c r="O198" s="16">
        <f>[2]挂饰表!L198</f>
        <v>8</v>
      </c>
      <c r="P198" s="16">
        <f>[2]挂饰表!M198</f>
        <v>32</v>
      </c>
      <c r="Q198" s="16">
        <v>0</v>
      </c>
      <c r="R198" s="16">
        <f>[2]挂饰表!N198</f>
        <v>38</v>
      </c>
      <c r="S198" s="16">
        <f>[2]挂饰表!O198</f>
        <v>38</v>
      </c>
      <c r="T198" s="16">
        <f>[2]挂饰表!P198</f>
        <v>19</v>
      </c>
      <c r="U198" s="16">
        <f>[2]挂饰表!Q198</f>
        <v>19</v>
      </c>
      <c r="V198" s="20">
        <f>[2]挂饰表!R198</f>
        <v>3.7999999999999999E-2</v>
      </c>
      <c r="W198" s="20">
        <f>[2]挂饰表!S198</f>
        <v>3.7999999999999999E-2</v>
      </c>
      <c r="X198" s="20">
        <f>[2]挂饰表!T198</f>
        <v>2.375E-2</v>
      </c>
      <c r="Y198" s="70">
        <f>[2]挂饰表!$I198</f>
        <v>0.08</v>
      </c>
      <c r="Z198" s="70">
        <f>[2]挂饰表!U198</f>
        <v>4.7619047619047672E-2</v>
      </c>
      <c r="AA198" s="70">
        <f>[2]挂饰表!V198</f>
        <v>0.22480620155038755</v>
      </c>
      <c r="AB198" s="70">
        <f>[2]挂饰表!W198</f>
        <v>4.7619047619047672E-2</v>
      </c>
      <c r="AC198" s="70">
        <f>[2]挂饰表!X198</f>
        <v>4.7619047619047672E-2</v>
      </c>
      <c r="AD198" s="70">
        <f>[2]挂饰表!Y198</f>
        <v>4.7619047619047672E-2</v>
      </c>
      <c r="AE198" s="70">
        <f>[2]挂饰表!Z198</f>
        <v>4.7619047619047672E-2</v>
      </c>
      <c r="AF198" s="70">
        <f>[2]挂饰表!AA198</f>
        <v>4.7619047619047672E-2</v>
      </c>
      <c r="AG198" s="70">
        <f t="shared" si="29"/>
        <v>6.4000000000000001E-2</v>
      </c>
      <c r="AH198" s="70">
        <f t="shared" si="29"/>
        <v>6.4000000000000001E-2</v>
      </c>
      <c r="AI198" s="70">
        <f t="shared" si="29"/>
        <v>6.4000000000000001E-2</v>
      </c>
      <c r="AJ198" s="70">
        <f t="shared" si="29"/>
        <v>6.4000000000000001E-2</v>
      </c>
      <c r="AK198" s="70">
        <f t="shared" si="29"/>
        <v>6.4000000000000001E-2</v>
      </c>
      <c r="AL198" s="71"/>
    </row>
    <row r="199" spans="2:38" ht="14.25" x14ac:dyDescent="0.2">
      <c r="B199" s="16">
        <v>197</v>
      </c>
      <c r="C199" s="16" t="str">
        <f t="shared" ca="1" si="30"/>
        <v>IC1930</v>
      </c>
      <c r="D199" s="16" t="str">
        <f t="shared" ca="1" si="34"/>
        <v>神奇的忏悔戒指</v>
      </c>
      <c r="E199" s="16" t="str">
        <f t="shared" ca="1" si="31"/>
        <v>神奇的</v>
      </c>
      <c r="F199" s="16" t="str">
        <f t="shared" ca="1" si="32"/>
        <v>忏悔</v>
      </c>
      <c r="G199" s="16" t="str">
        <f t="shared" ca="1" si="33"/>
        <v>戒指</v>
      </c>
      <c r="H199" s="16" t="str">
        <f t="shared" si="28"/>
        <v>s</v>
      </c>
      <c r="I199" s="19" t="s">
        <v>21</v>
      </c>
      <c r="J199" s="3" t="s">
        <v>28</v>
      </c>
      <c r="K199" s="16">
        <f t="shared" si="35"/>
        <v>6</v>
      </c>
      <c r="L199" s="16">
        <f t="shared" si="27"/>
        <v>5</v>
      </c>
      <c r="M199" s="16">
        <f>[2]挂饰表!J199</f>
        <v>64</v>
      </c>
      <c r="N199" s="16">
        <f>[2]挂饰表!K199</f>
        <v>62</v>
      </c>
      <c r="O199" s="16">
        <f>[2]挂饰表!L199</f>
        <v>10</v>
      </c>
      <c r="P199" s="16">
        <f>[2]挂饰表!M199</f>
        <v>40</v>
      </c>
      <c r="Q199" s="16">
        <v>0</v>
      </c>
      <c r="R199" s="16">
        <f>[2]挂饰表!N199</f>
        <v>48</v>
      </c>
      <c r="S199" s="16">
        <f>[2]挂饰表!O199</f>
        <v>48</v>
      </c>
      <c r="T199" s="16">
        <f>[2]挂饰表!P199</f>
        <v>24</v>
      </c>
      <c r="U199" s="16">
        <f>[2]挂饰表!Q199</f>
        <v>24</v>
      </c>
      <c r="V199" s="20">
        <f>[2]挂饰表!R199</f>
        <v>4.8000000000000001E-2</v>
      </c>
      <c r="W199" s="20">
        <f>[2]挂饰表!S199</f>
        <v>4.8000000000000001E-2</v>
      </c>
      <c r="X199" s="20">
        <f>[2]挂饰表!T199</f>
        <v>0.03</v>
      </c>
      <c r="Y199" s="70">
        <f>[2]挂饰表!$I199</f>
        <v>9.1428571428571428E-2</v>
      </c>
      <c r="Z199" s="70">
        <f>[2]挂饰表!U199</f>
        <v>5.6603773584905648E-2</v>
      </c>
      <c r="AA199" s="70">
        <f>[2]挂饰表!V199</f>
        <v>0.26470588235294112</v>
      </c>
      <c r="AB199" s="70">
        <f>[2]挂饰表!W199</f>
        <v>5.6603773584905648E-2</v>
      </c>
      <c r="AC199" s="70">
        <f>[2]挂饰表!X199</f>
        <v>5.6603773584905648E-2</v>
      </c>
      <c r="AD199" s="70">
        <f>[2]挂饰表!Y199</f>
        <v>5.6603773584905648E-2</v>
      </c>
      <c r="AE199" s="70">
        <f>[2]挂饰表!Z199</f>
        <v>5.6603773584905648E-2</v>
      </c>
      <c r="AF199" s="70">
        <f>[2]挂饰表!AA199</f>
        <v>5.6603773584905648E-2</v>
      </c>
      <c r="AG199" s="70">
        <f t="shared" si="29"/>
        <v>7.3142857142857148E-2</v>
      </c>
      <c r="AH199" s="70">
        <f t="shared" si="29"/>
        <v>7.3142857142857148E-2</v>
      </c>
      <c r="AI199" s="70">
        <f t="shared" si="29"/>
        <v>7.3142857142857148E-2</v>
      </c>
      <c r="AJ199" s="70">
        <f t="shared" si="29"/>
        <v>7.3142857142857148E-2</v>
      </c>
      <c r="AK199" s="70">
        <f t="shared" si="29"/>
        <v>7.3142857142857148E-2</v>
      </c>
      <c r="AL199" s="71"/>
    </row>
    <row r="200" spans="2:38" ht="14.25" x14ac:dyDescent="0.2">
      <c r="B200" s="16">
        <v>198</v>
      </c>
      <c r="C200" s="16" t="str">
        <f t="shared" ca="1" si="30"/>
        <v>IC1878</v>
      </c>
      <c r="D200" s="16" t="str">
        <f t="shared" ca="1" si="34"/>
        <v>传说的玄铁项链</v>
      </c>
      <c r="E200" s="16" t="str">
        <f t="shared" ca="1" si="31"/>
        <v>传说的</v>
      </c>
      <c r="F200" s="16" t="str">
        <f t="shared" ca="1" si="32"/>
        <v>玄铁</v>
      </c>
      <c r="G200" s="16" t="str">
        <f t="shared" ca="1" si="33"/>
        <v>项链</v>
      </c>
      <c r="H200" s="16" t="str">
        <f t="shared" si="28"/>
        <v>s</v>
      </c>
      <c r="I200" s="19" t="s">
        <v>21</v>
      </c>
      <c r="J200" s="3" t="s">
        <v>28</v>
      </c>
      <c r="K200" s="16">
        <f t="shared" si="35"/>
        <v>6</v>
      </c>
      <c r="L200" s="16">
        <f t="shared" si="27"/>
        <v>6</v>
      </c>
      <c r="M200" s="16">
        <f>[2]挂饰表!J200</f>
        <v>76</v>
      </c>
      <c r="N200" s="16">
        <f>[2]挂饰表!K200</f>
        <v>74</v>
      </c>
      <c r="O200" s="16">
        <f>[2]挂饰表!L200</f>
        <v>12</v>
      </c>
      <c r="P200" s="16">
        <f>[2]挂饰表!M200</f>
        <v>48</v>
      </c>
      <c r="Q200" s="16">
        <v>0</v>
      </c>
      <c r="R200" s="16">
        <f>[2]挂饰表!N200</f>
        <v>57</v>
      </c>
      <c r="S200" s="16">
        <f>[2]挂饰表!O200</f>
        <v>57</v>
      </c>
      <c r="T200" s="16">
        <f>[2]挂饰表!P200</f>
        <v>28</v>
      </c>
      <c r="U200" s="16">
        <f>[2]挂饰表!Q200</f>
        <v>28</v>
      </c>
      <c r="V200" s="20">
        <f>[2]挂饰表!R200</f>
        <v>5.5999999999999994E-2</v>
      </c>
      <c r="W200" s="20">
        <f>[2]挂饰表!S200</f>
        <v>5.5999999999999994E-2</v>
      </c>
      <c r="X200" s="20">
        <f>[2]挂饰表!T200</f>
        <v>3.5000000000000003E-2</v>
      </c>
      <c r="Y200" s="70">
        <f>[2]挂饰表!$I200</f>
        <v>0.10857142857142858</v>
      </c>
      <c r="Z200" s="70">
        <f>[2]挂饰表!U200</f>
        <v>6.5420560747663559E-2</v>
      </c>
      <c r="AA200" s="70">
        <f>[2]挂饰表!V200</f>
        <v>0.30069930069930073</v>
      </c>
      <c r="AB200" s="70">
        <f>[2]挂饰表!W200</f>
        <v>6.5420560747663559E-2</v>
      </c>
      <c r="AC200" s="70">
        <f>[2]挂饰表!X200</f>
        <v>6.5420560747663559E-2</v>
      </c>
      <c r="AD200" s="70">
        <f>[2]挂饰表!Y200</f>
        <v>6.5420560747663559E-2</v>
      </c>
      <c r="AE200" s="70">
        <f>[2]挂饰表!Z200</f>
        <v>6.5420560747663559E-2</v>
      </c>
      <c r="AF200" s="70">
        <f>[2]挂饰表!AA200</f>
        <v>6.5420560747663559E-2</v>
      </c>
      <c r="AG200" s="70">
        <f t="shared" si="29"/>
        <v>8.6857142857142869E-2</v>
      </c>
      <c r="AH200" s="70">
        <f t="shared" si="29"/>
        <v>8.6857142857142869E-2</v>
      </c>
      <c r="AI200" s="70">
        <f t="shared" si="29"/>
        <v>8.6857142857142869E-2</v>
      </c>
      <c r="AJ200" s="70">
        <f t="shared" si="29"/>
        <v>8.6857142857142869E-2</v>
      </c>
      <c r="AK200" s="70">
        <f t="shared" si="29"/>
        <v>8.6857142857142869E-2</v>
      </c>
      <c r="AL200" s="71"/>
    </row>
    <row r="201" spans="2:38" ht="14.25" x14ac:dyDescent="0.2">
      <c r="B201" s="16">
        <v>199</v>
      </c>
      <c r="C201" s="16" t="str">
        <f t="shared" ca="1" si="30"/>
        <v>IC1934</v>
      </c>
      <c r="D201" s="16" t="str">
        <f t="shared" ca="1" si="34"/>
        <v>传说的精钢护腕</v>
      </c>
      <c r="E201" s="16" t="str">
        <f t="shared" ca="1" si="31"/>
        <v>传说的</v>
      </c>
      <c r="F201" s="16" t="str">
        <f t="shared" ca="1" si="32"/>
        <v>精钢</v>
      </c>
      <c r="G201" s="16" t="str">
        <f t="shared" ca="1" si="33"/>
        <v>护腕</v>
      </c>
      <c r="H201" s="16" t="str">
        <f t="shared" si="28"/>
        <v>s</v>
      </c>
      <c r="I201" s="19" t="s">
        <v>21</v>
      </c>
      <c r="J201" s="3" t="s">
        <v>28</v>
      </c>
      <c r="K201" s="16">
        <f t="shared" si="35"/>
        <v>6</v>
      </c>
      <c r="L201" s="16">
        <f t="shared" si="27"/>
        <v>7</v>
      </c>
      <c r="M201" s="16">
        <f>[2]挂饰表!J201</f>
        <v>89</v>
      </c>
      <c r="N201" s="16">
        <f>[2]挂饰表!K201</f>
        <v>87</v>
      </c>
      <c r="O201" s="16">
        <f>[2]挂饰表!L201</f>
        <v>14</v>
      </c>
      <c r="P201" s="16">
        <f>[2]挂饰表!M201</f>
        <v>57</v>
      </c>
      <c r="Q201" s="16">
        <v>0</v>
      </c>
      <c r="R201" s="16">
        <f>[2]挂饰表!N201</f>
        <v>67</v>
      </c>
      <c r="S201" s="16">
        <f>[2]挂饰表!O201</f>
        <v>67</v>
      </c>
      <c r="T201" s="16">
        <f>[2]挂饰表!P201</f>
        <v>33</v>
      </c>
      <c r="U201" s="16">
        <f>[2]挂饰表!Q201</f>
        <v>33</v>
      </c>
      <c r="V201" s="20">
        <f>[2]挂饰表!R201</f>
        <v>6.6000000000000003E-2</v>
      </c>
      <c r="W201" s="20">
        <f>[2]挂饰表!S201</f>
        <v>6.6000000000000003E-2</v>
      </c>
      <c r="X201" s="20">
        <f>[2]挂饰表!T201</f>
        <v>4.1250000000000002E-2</v>
      </c>
      <c r="Y201" s="70">
        <f>[2]挂饰表!$I201</f>
        <v>0.12771428571428572</v>
      </c>
      <c r="Z201" s="70">
        <f>[2]挂饰表!U201</f>
        <v>7.8341013824884786E-2</v>
      </c>
      <c r="AA201" s="70">
        <f>[2]挂饰表!V201</f>
        <v>0.33554817275747506</v>
      </c>
      <c r="AB201" s="70">
        <f>[2]挂饰表!W201</f>
        <v>7.8341013824884786E-2</v>
      </c>
      <c r="AC201" s="70">
        <f>[2]挂饰表!X201</f>
        <v>7.8341013824884786E-2</v>
      </c>
      <c r="AD201" s="70">
        <f>[2]挂饰表!Y201</f>
        <v>7.8341013824884786E-2</v>
      </c>
      <c r="AE201" s="70">
        <f>[2]挂饰表!Z201</f>
        <v>7.8341013824884786E-2</v>
      </c>
      <c r="AF201" s="70">
        <f>[2]挂饰表!AA201</f>
        <v>7.8341013824884786E-2</v>
      </c>
      <c r="AG201" s="70">
        <f t="shared" si="29"/>
        <v>0.10217142857142858</v>
      </c>
      <c r="AH201" s="70">
        <f t="shared" si="29"/>
        <v>0.10217142857142858</v>
      </c>
      <c r="AI201" s="70">
        <f t="shared" si="29"/>
        <v>0.10217142857142858</v>
      </c>
      <c r="AJ201" s="70">
        <f t="shared" si="29"/>
        <v>0.10217142857142858</v>
      </c>
      <c r="AK201" s="70">
        <f t="shared" si="29"/>
        <v>0.10217142857142858</v>
      </c>
      <c r="AL201" s="71"/>
    </row>
    <row r="202" spans="2:38" ht="14.25" x14ac:dyDescent="0.2">
      <c r="B202" s="16">
        <v>200</v>
      </c>
      <c r="C202" s="16" t="str">
        <f t="shared" ca="1" si="30"/>
        <v>IC1901</v>
      </c>
      <c r="D202" s="16" t="str">
        <f t="shared" ca="1" si="34"/>
        <v>神奇的玄铁戒指</v>
      </c>
      <c r="E202" s="16" t="str">
        <f t="shared" ca="1" si="31"/>
        <v>神奇的</v>
      </c>
      <c r="F202" s="16" t="str">
        <f t="shared" ca="1" si="32"/>
        <v>玄铁</v>
      </c>
      <c r="G202" s="16" t="str">
        <f t="shared" ca="1" si="33"/>
        <v>戒指</v>
      </c>
      <c r="H202" s="16" t="str">
        <f t="shared" si="28"/>
        <v>s</v>
      </c>
      <c r="I202" s="19" t="s">
        <v>21</v>
      </c>
      <c r="J202" s="3" t="s">
        <v>28</v>
      </c>
      <c r="K202" s="16">
        <f t="shared" si="35"/>
        <v>6</v>
      </c>
      <c r="L202" s="16">
        <f t="shared" si="27"/>
        <v>8</v>
      </c>
      <c r="M202" s="16">
        <f>[2]挂饰表!J202</f>
        <v>102</v>
      </c>
      <c r="N202" s="16">
        <f>[2]挂饰表!K202</f>
        <v>99</v>
      </c>
      <c r="O202" s="16">
        <f>[2]挂饰表!L202</f>
        <v>16</v>
      </c>
      <c r="P202" s="16">
        <f>[2]挂饰表!M202</f>
        <v>65</v>
      </c>
      <c r="Q202" s="16">
        <v>0</v>
      </c>
      <c r="R202" s="16">
        <f>[2]挂饰表!N202</f>
        <v>76</v>
      </c>
      <c r="S202" s="16">
        <f>[2]挂饰表!O202</f>
        <v>76</v>
      </c>
      <c r="T202" s="16">
        <f>[2]挂饰表!P202</f>
        <v>38</v>
      </c>
      <c r="U202" s="16">
        <f>[2]挂饰表!Q202</f>
        <v>38</v>
      </c>
      <c r="V202" s="20">
        <f>[2]挂饰表!R202</f>
        <v>7.5999999999999998E-2</v>
      </c>
      <c r="W202" s="20">
        <f>[2]挂饰表!S202</f>
        <v>7.5999999999999998E-2</v>
      </c>
      <c r="X202" s="20">
        <f>[2]挂饰表!T202</f>
        <v>4.7500000000000001E-2</v>
      </c>
      <c r="Y202" s="70">
        <f>[2]挂饰表!$I202</f>
        <v>0.14571428571428571</v>
      </c>
      <c r="Z202" s="70">
        <f>[2]挂饰表!U202</f>
        <v>8.6757990867579959E-2</v>
      </c>
      <c r="AA202" s="70">
        <f>[2]挂饰表!V202</f>
        <v>0.36507936507936511</v>
      </c>
      <c r="AB202" s="70">
        <f>[2]挂饰表!W202</f>
        <v>8.6757990867579959E-2</v>
      </c>
      <c r="AC202" s="70">
        <f>[2]挂饰表!X202</f>
        <v>8.6757990867579959E-2</v>
      </c>
      <c r="AD202" s="70">
        <f>[2]挂饰表!Y202</f>
        <v>8.6757990867579959E-2</v>
      </c>
      <c r="AE202" s="70">
        <f>[2]挂饰表!Z202</f>
        <v>8.6757990867579959E-2</v>
      </c>
      <c r="AF202" s="70">
        <f>[2]挂饰表!AA202</f>
        <v>8.6757990867579959E-2</v>
      </c>
      <c r="AG202" s="70">
        <f t="shared" si="29"/>
        <v>0.11657142857142858</v>
      </c>
      <c r="AH202" s="70">
        <f t="shared" si="29"/>
        <v>0.11657142857142858</v>
      </c>
      <c r="AI202" s="70">
        <f t="shared" si="29"/>
        <v>0.11657142857142858</v>
      </c>
      <c r="AJ202" s="70">
        <f t="shared" si="29"/>
        <v>0.11657142857142858</v>
      </c>
      <c r="AK202" s="70">
        <f t="shared" si="29"/>
        <v>0.11657142857142858</v>
      </c>
      <c r="AL202" s="71"/>
    </row>
    <row r="203" spans="2:38" ht="14.25" x14ac:dyDescent="0.2">
      <c r="B203" s="16">
        <v>201</v>
      </c>
      <c r="C203" s="16" t="str">
        <f t="shared" ca="1" si="30"/>
        <v>IC1924</v>
      </c>
      <c r="D203" s="16" t="str">
        <f t="shared" ca="1" si="34"/>
        <v>精致的魔王项链</v>
      </c>
      <c r="E203" s="16" t="str">
        <f t="shared" ca="1" si="31"/>
        <v>精致的</v>
      </c>
      <c r="F203" s="16" t="str">
        <f t="shared" ca="1" si="32"/>
        <v>魔王</v>
      </c>
      <c r="G203" s="16" t="str">
        <f t="shared" ca="1" si="33"/>
        <v>项链</v>
      </c>
      <c r="H203" s="16" t="str">
        <f t="shared" si="28"/>
        <v>a</v>
      </c>
      <c r="I203" s="19" t="s">
        <v>21</v>
      </c>
      <c r="J203" s="3" t="s">
        <v>28</v>
      </c>
      <c r="K203" s="16">
        <f t="shared" si="35"/>
        <v>6</v>
      </c>
      <c r="L203" s="16">
        <f t="shared" si="27"/>
        <v>1</v>
      </c>
      <c r="M203" s="16">
        <f>[2]挂饰表!J203</f>
        <v>9</v>
      </c>
      <c r="N203" s="16">
        <f>[2]挂饰表!K203</f>
        <v>13</v>
      </c>
      <c r="O203" s="16">
        <f>[2]挂饰表!L203</f>
        <v>2</v>
      </c>
      <c r="P203" s="16">
        <f>[2]挂饰表!M203</f>
        <v>9</v>
      </c>
      <c r="Q203" s="16">
        <v>0</v>
      </c>
      <c r="R203" s="16">
        <f>[2]挂饰表!N203</f>
        <v>10</v>
      </c>
      <c r="S203" s="16">
        <f>[2]挂饰表!O203</f>
        <v>10</v>
      </c>
      <c r="T203" s="16">
        <f>[2]挂饰表!P203</f>
        <v>5</v>
      </c>
      <c r="U203" s="16">
        <f>[2]挂饰表!Q203</f>
        <v>5</v>
      </c>
      <c r="V203" s="20">
        <f>[2]挂饰表!R203</f>
        <v>0.01</v>
      </c>
      <c r="W203" s="20">
        <f>[2]挂饰表!S203</f>
        <v>0.01</v>
      </c>
      <c r="X203" s="20">
        <f>[2]挂饰表!T203</f>
        <v>6.2500000000000003E-3</v>
      </c>
      <c r="Y203" s="70">
        <f>[2]挂饰表!$I203</f>
        <v>0.08</v>
      </c>
      <c r="Z203" s="70">
        <f>[2]挂饰表!U203</f>
        <v>1.4778325123152691E-2</v>
      </c>
      <c r="AA203" s="70">
        <f>[2]挂饰表!V203</f>
        <v>7.407407407407407E-2</v>
      </c>
      <c r="AB203" s="70">
        <f>[2]挂饰表!W203</f>
        <v>1.4778325123152691E-2</v>
      </c>
      <c r="AC203" s="70">
        <f>[2]挂饰表!X203</f>
        <v>1.4778325123152691E-2</v>
      </c>
      <c r="AD203" s="70">
        <f>[2]挂饰表!Y203</f>
        <v>1.4778325123152691E-2</v>
      </c>
      <c r="AE203" s="70">
        <f>[2]挂饰表!Z203</f>
        <v>1.4778325123152691E-2</v>
      </c>
      <c r="AF203" s="70">
        <f>[2]挂饰表!AA203</f>
        <v>1.4778325123152691E-2</v>
      </c>
      <c r="AG203" s="70">
        <f t="shared" si="29"/>
        <v>6.4000000000000001E-2</v>
      </c>
      <c r="AH203" s="70">
        <f t="shared" si="29"/>
        <v>6.4000000000000001E-2</v>
      </c>
      <c r="AI203" s="70">
        <f t="shared" si="29"/>
        <v>6.4000000000000001E-2</v>
      </c>
      <c r="AJ203" s="70">
        <f t="shared" si="29"/>
        <v>6.4000000000000001E-2</v>
      </c>
      <c r="AK203" s="70">
        <f t="shared" si="29"/>
        <v>6.4000000000000001E-2</v>
      </c>
      <c r="AL203" s="71"/>
    </row>
    <row r="204" spans="2:38" ht="14.25" x14ac:dyDescent="0.2">
      <c r="B204" s="16">
        <v>202</v>
      </c>
      <c r="C204" s="16" t="str">
        <f t="shared" ca="1" si="30"/>
        <v>IC1905</v>
      </c>
      <c r="D204" s="16" t="str">
        <f t="shared" ca="1" si="34"/>
        <v>精致的卡尼亚护腕</v>
      </c>
      <c r="E204" s="16" t="str">
        <f t="shared" ca="1" si="31"/>
        <v>精致的</v>
      </c>
      <c r="F204" s="16" t="str">
        <f t="shared" ca="1" si="32"/>
        <v>卡尼亚</v>
      </c>
      <c r="G204" s="16" t="str">
        <f t="shared" ca="1" si="33"/>
        <v>护腕</v>
      </c>
      <c r="H204" s="16" t="str">
        <f t="shared" si="28"/>
        <v>a</v>
      </c>
      <c r="I204" s="19" t="s">
        <v>21</v>
      </c>
      <c r="J204" s="3" t="s">
        <v>28</v>
      </c>
      <c r="K204" s="16">
        <f t="shared" si="35"/>
        <v>6</v>
      </c>
      <c r="L204" s="16">
        <f t="shared" ref="L204:L267" si="36">L196</f>
        <v>2</v>
      </c>
      <c r="M204" s="16">
        <f>[2]挂饰表!J204</f>
        <v>19</v>
      </c>
      <c r="N204" s="16">
        <f>[2]挂饰表!K204</f>
        <v>27</v>
      </c>
      <c r="O204" s="16">
        <f>[2]挂饰表!L204</f>
        <v>4</v>
      </c>
      <c r="P204" s="16">
        <f>[2]挂饰表!M204</f>
        <v>18</v>
      </c>
      <c r="Q204" s="16">
        <v>0</v>
      </c>
      <c r="R204" s="16">
        <f>[2]挂饰表!N204</f>
        <v>21</v>
      </c>
      <c r="S204" s="16">
        <f>[2]挂饰表!O204</f>
        <v>21</v>
      </c>
      <c r="T204" s="16">
        <f>[2]挂饰表!P204</f>
        <v>10</v>
      </c>
      <c r="U204" s="16">
        <f>[2]挂饰表!Q204</f>
        <v>10</v>
      </c>
      <c r="V204" s="20">
        <f>[2]挂饰表!R204</f>
        <v>0.02</v>
      </c>
      <c r="W204" s="20">
        <f>[2]挂饰表!S204</f>
        <v>0.02</v>
      </c>
      <c r="X204" s="20">
        <f>[2]挂饰表!T204</f>
        <v>1.2500000000000001E-2</v>
      </c>
      <c r="Y204" s="70">
        <f>[2]挂饰表!$I204</f>
        <v>0.08</v>
      </c>
      <c r="Z204" s="70">
        <f>[2]挂饰表!U204</f>
        <v>2.4390243902439046E-2</v>
      </c>
      <c r="AA204" s="70">
        <f>[2]挂饰表!V204</f>
        <v>0.13793103448275867</v>
      </c>
      <c r="AB204" s="70">
        <f>[2]挂饰表!W204</f>
        <v>2.4390243902439046E-2</v>
      </c>
      <c r="AC204" s="70">
        <f>[2]挂饰表!X204</f>
        <v>2.4390243902439046E-2</v>
      </c>
      <c r="AD204" s="70">
        <f>[2]挂饰表!Y204</f>
        <v>2.4390243902439046E-2</v>
      </c>
      <c r="AE204" s="70">
        <f>[2]挂饰表!Z204</f>
        <v>2.4390243902439046E-2</v>
      </c>
      <c r="AF204" s="70">
        <f>[2]挂饰表!AA204</f>
        <v>2.4390243902439046E-2</v>
      </c>
      <c r="AG204" s="70">
        <f t="shared" si="29"/>
        <v>6.4000000000000001E-2</v>
      </c>
      <c r="AH204" s="70">
        <f t="shared" si="29"/>
        <v>6.4000000000000001E-2</v>
      </c>
      <c r="AI204" s="70">
        <f t="shared" si="29"/>
        <v>6.4000000000000001E-2</v>
      </c>
      <c r="AJ204" s="70">
        <f t="shared" si="29"/>
        <v>6.4000000000000001E-2</v>
      </c>
      <c r="AK204" s="70">
        <f t="shared" si="29"/>
        <v>6.4000000000000001E-2</v>
      </c>
      <c r="AL204" s="71"/>
    </row>
    <row r="205" spans="2:38" ht="14.25" x14ac:dyDescent="0.2">
      <c r="B205" s="16">
        <v>203</v>
      </c>
      <c r="C205" s="16" t="str">
        <f t="shared" ca="1" si="30"/>
        <v>IC1902</v>
      </c>
      <c r="D205" s="16" t="str">
        <f t="shared" ca="1" si="34"/>
        <v>犀利的卡尼亚戒指</v>
      </c>
      <c r="E205" s="16" t="str">
        <f t="shared" ca="1" si="31"/>
        <v>犀利的</v>
      </c>
      <c r="F205" s="16" t="str">
        <f t="shared" ca="1" si="32"/>
        <v>卡尼亚</v>
      </c>
      <c r="G205" s="16" t="str">
        <f t="shared" ca="1" si="33"/>
        <v>戒指</v>
      </c>
      <c r="H205" s="16" t="str">
        <f t="shared" si="28"/>
        <v>a</v>
      </c>
      <c r="I205" s="19" t="s">
        <v>21</v>
      </c>
      <c r="J205" s="3" t="s">
        <v>28</v>
      </c>
      <c r="K205" s="16">
        <f t="shared" si="35"/>
        <v>6</v>
      </c>
      <c r="L205" s="16">
        <f t="shared" si="36"/>
        <v>3</v>
      </c>
      <c r="M205" s="16">
        <f>[2]挂饰表!J205</f>
        <v>28</v>
      </c>
      <c r="N205" s="16">
        <f>[2]挂饰表!K205</f>
        <v>41</v>
      </c>
      <c r="O205" s="16">
        <f>[2]挂饰表!L205</f>
        <v>6</v>
      </c>
      <c r="P205" s="16">
        <f>[2]挂饰表!M205</f>
        <v>27</v>
      </c>
      <c r="Q205" s="16">
        <v>0</v>
      </c>
      <c r="R205" s="16">
        <f>[2]挂饰表!N205</f>
        <v>32</v>
      </c>
      <c r="S205" s="16">
        <f>[2]挂饰表!O205</f>
        <v>32</v>
      </c>
      <c r="T205" s="16">
        <f>[2]挂饰表!P205</f>
        <v>16</v>
      </c>
      <c r="U205" s="16">
        <f>[2]挂饰表!Q205</f>
        <v>16</v>
      </c>
      <c r="V205" s="20">
        <f>[2]挂饰表!R205</f>
        <v>3.2000000000000001E-2</v>
      </c>
      <c r="W205" s="20">
        <f>[2]挂饰表!S205</f>
        <v>3.2000000000000001E-2</v>
      </c>
      <c r="X205" s="20">
        <f>[2]挂饰表!T205</f>
        <v>0.02</v>
      </c>
      <c r="Y205" s="70">
        <f>[2]挂饰表!$I205</f>
        <v>0.08</v>
      </c>
      <c r="Z205" s="70">
        <f>[2]挂饰表!U205</f>
        <v>3.8461538461538436E-2</v>
      </c>
      <c r="AA205" s="70">
        <f>[2]挂饰表!V205</f>
        <v>0.19354838709677424</v>
      </c>
      <c r="AB205" s="70">
        <f>[2]挂饰表!W205</f>
        <v>3.8461538461538436E-2</v>
      </c>
      <c r="AC205" s="70">
        <f>[2]挂饰表!X205</f>
        <v>3.8461538461538436E-2</v>
      </c>
      <c r="AD205" s="70">
        <f>[2]挂饰表!Y205</f>
        <v>3.8461538461538436E-2</v>
      </c>
      <c r="AE205" s="70">
        <f>[2]挂饰表!Z205</f>
        <v>3.8461538461538436E-2</v>
      </c>
      <c r="AF205" s="70">
        <f>[2]挂饰表!AA205</f>
        <v>3.8461538461538436E-2</v>
      </c>
      <c r="AG205" s="70">
        <f t="shared" si="29"/>
        <v>6.4000000000000001E-2</v>
      </c>
      <c r="AH205" s="70">
        <f t="shared" si="29"/>
        <v>6.4000000000000001E-2</v>
      </c>
      <c r="AI205" s="70">
        <f t="shared" si="29"/>
        <v>6.4000000000000001E-2</v>
      </c>
      <c r="AJ205" s="70">
        <f t="shared" si="29"/>
        <v>6.4000000000000001E-2</v>
      </c>
      <c r="AK205" s="70">
        <f t="shared" si="29"/>
        <v>6.4000000000000001E-2</v>
      </c>
      <c r="AL205" s="71"/>
    </row>
    <row r="206" spans="2:38" ht="14.25" x14ac:dyDescent="0.2">
      <c r="B206" s="16">
        <v>204</v>
      </c>
      <c r="C206" s="16" t="str">
        <f t="shared" ca="1" si="30"/>
        <v>IC1943</v>
      </c>
      <c r="D206" s="16" t="str">
        <f t="shared" ca="1" si="34"/>
        <v>拉风的空灵戒指</v>
      </c>
      <c r="E206" s="16" t="str">
        <f t="shared" ca="1" si="31"/>
        <v>拉风的</v>
      </c>
      <c r="F206" s="16" t="str">
        <f t="shared" ca="1" si="32"/>
        <v>空灵</v>
      </c>
      <c r="G206" s="16" t="str">
        <f t="shared" ca="1" si="33"/>
        <v>戒指</v>
      </c>
      <c r="H206" s="16" t="str">
        <f t="shared" si="28"/>
        <v>a</v>
      </c>
      <c r="I206" s="19" t="s">
        <v>21</v>
      </c>
      <c r="J206" s="3" t="s">
        <v>28</v>
      </c>
      <c r="K206" s="16">
        <f t="shared" si="35"/>
        <v>6</v>
      </c>
      <c r="L206" s="16">
        <f t="shared" si="36"/>
        <v>4</v>
      </c>
      <c r="M206" s="16">
        <f>[2]挂饰表!J206</f>
        <v>38</v>
      </c>
      <c r="N206" s="16">
        <f>[2]挂饰表!K206</f>
        <v>55</v>
      </c>
      <c r="O206" s="16">
        <f>[2]挂饰表!L206</f>
        <v>8</v>
      </c>
      <c r="P206" s="16">
        <f>[2]挂饰表!M206</f>
        <v>36</v>
      </c>
      <c r="Q206" s="16">
        <v>0</v>
      </c>
      <c r="R206" s="16">
        <f>[2]挂饰表!N206</f>
        <v>42</v>
      </c>
      <c r="S206" s="16">
        <f>[2]挂饰表!O206</f>
        <v>42</v>
      </c>
      <c r="T206" s="16">
        <f>[2]挂饰表!P206</f>
        <v>21</v>
      </c>
      <c r="U206" s="16">
        <f>[2]挂饰表!Q206</f>
        <v>21</v>
      </c>
      <c r="V206" s="20">
        <f>[2]挂饰表!R206</f>
        <v>4.2000000000000003E-2</v>
      </c>
      <c r="W206" s="20">
        <f>[2]挂饰表!S206</f>
        <v>4.2000000000000003E-2</v>
      </c>
      <c r="X206" s="20">
        <f>[2]挂饰表!T206</f>
        <v>2.6249999999999999E-2</v>
      </c>
      <c r="Y206" s="70">
        <f>[2]挂饰表!$I206</f>
        <v>0.08</v>
      </c>
      <c r="Z206" s="70">
        <f>[2]挂饰表!U206</f>
        <v>5.2132701421800931E-2</v>
      </c>
      <c r="AA206" s="70">
        <f>[2]挂饰表!V206</f>
        <v>0.24242424242424243</v>
      </c>
      <c r="AB206" s="70">
        <f>[2]挂饰表!W206</f>
        <v>5.2132701421800931E-2</v>
      </c>
      <c r="AC206" s="70">
        <f>[2]挂饰表!X206</f>
        <v>5.2132701421800931E-2</v>
      </c>
      <c r="AD206" s="70">
        <f>[2]挂饰表!Y206</f>
        <v>5.2132701421800931E-2</v>
      </c>
      <c r="AE206" s="70">
        <f>[2]挂饰表!Z206</f>
        <v>5.2132701421800931E-2</v>
      </c>
      <c r="AF206" s="70">
        <f>[2]挂饰表!AA206</f>
        <v>5.2132701421800931E-2</v>
      </c>
      <c r="AG206" s="70">
        <f t="shared" si="29"/>
        <v>6.4000000000000001E-2</v>
      </c>
      <c r="AH206" s="70">
        <f t="shared" si="29"/>
        <v>6.4000000000000001E-2</v>
      </c>
      <c r="AI206" s="70">
        <f t="shared" si="29"/>
        <v>6.4000000000000001E-2</v>
      </c>
      <c r="AJ206" s="70">
        <f t="shared" si="29"/>
        <v>6.4000000000000001E-2</v>
      </c>
      <c r="AK206" s="70">
        <f t="shared" si="29"/>
        <v>6.4000000000000001E-2</v>
      </c>
      <c r="AL206" s="71"/>
    </row>
    <row r="207" spans="2:38" ht="14.25" x14ac:dyDescent="0.2">
      <c r="B207" s="16">
        <v>205</v>
      </c>
      <c r="C207" s="16" t="str">
        <f t="shared" ca="1" si="30"/>
        <v>IC1943</v>
      </c>
      <c r="D207" s="16" t="str">
        <f t="shared" ca="1" si="34"/>
        <v>精致的空灵戒指</v>
      </c>
      <c r="E207" s="16" t="str">
        <f t="shared" ca="1" si="31"/>
        <v>精致的</v>
      </c>
      <c r="F207" s="16" t="str">
        <f t="shared" ca="1" si="32"/>
        <v>空灵</v>
      </c>
      <c r="G207" s="16" t="str">
        <f t="shared" ca="1" si="33"/>
        <v>戒指</v>
      </c>
      <c r="H207" s="16" t="str">
        <f t="shared" si="28"/>
        <v>a</v>
      </c>
      <c r="I207" s="19" t="s">
        <v>21</v>
      </c>
      <c r="J207" s="3" t="s">
        <v>28</v>
      </c>
      <c r="K207" s="16">
        <f t="shared" si="35"/>
        <v>6</v>
      </c>
      <c r="L207" s="16">
        <f t="shared" si="36"/>
        <v>5</v>
      </c>
      <c r="M207" s="16">
        <f>[2]挂饰表!J207</f>
        <v>48</v>
      </c>
      <c r="N207" s="16">
        <f>[2]挂饰表!K207</f>
        <v>69</v>
      </c>
      <c r="O207" s="16">
        <f>[2]挂饰表!L207</f>
        <v>11</v>
      </c>
      <c r="P207" s="16">
        <f>[2]挂饰表!M207</f>
        <v>45</v>
      </c>
      <c r="Q207" s="16">
        <v>0</v>
      </c>
      <c r="R207" s="16">
        <f>[2]挂饰表!N207</f>
        <v>53</v>
      </c>
      <c r="S207" s="16">
        <f>[2]挂饰表!O207</f>
        <v>53</v>
      </c>
      <c r="T207" s="16">
        <f>[2]挂饰表!P207</f>
        <v>26</v>
      </c>
      <c r="U207" s="16">
        <f>[2]挂饰表!Q207</f>
        <v>26</v>
      </c>
      <c r="V207" s="20">
        <f>[2]挂饰表!R207</f>
        <v>5.2000000000000005E-2</v>
      </c>
      <c r="W207" s="20">
        <f>[2]挂饰表!S207</f>
        <v>5.2000000000000005E-2</v>
      </c>
      <c r="X207" s="20">
        <f>[2]挂饰表!T207</f>
        <v>3.2500000000000001E-2</v>
      </c>
      <c r="Y207" s="70">
        <f>[2]挂饰表!$I207</f>
        <v>9.457142857142857E-2</v>
      </c>
      <c r="Z207" s="70">
        <f>[2]挂饰表!U207</f>
        <v>6.1032863849765251E-2</v>
      </c>
      <c r="AA207" s="70">
        <f>[2]挂饰表!V207</f>
        <v>0.2857142857142857</v>
      </c>
      <c r="AB207" s="70">
        <f>[2]挂饰表!W207</f>
        <v>6.1032863849765251E-2</v>
      </c>
      <c r="AC207" s="70">
        <f>[2]挂饰表!X207</f>
        <v>6.1032863849765251E-2</v>
      </c>
      <c r="AD207" s="70">
        <f>[2]挂饰表!Y207</f>
        <v>6.1032863849765251E-2</v>
      </c>
      <c r="AE207" s="70">
        <f>[2]挂饰表!Z207</f>
        <v>6.1032863849765251E-2</v>
      </c>
      <c r="AF207" s="70">
        <f>[2]挂饰表!AA207</f>
        <v>6.1032863849765251E-2</v>
      </c>
      <c r="AG207" s="70">
        <f t="shared" si="29"/>
        <v>7.5657142857142867E-2</v>
      </c>
      <c r="AH207" s="70">
        <f t="shared" si="29"/>
        <v>7.5657142857142867E-2</v>
      </c>
      <c r="AI207" s="70">
        <f t="shared" si="29"/>
        <v>7.5657142857142867E-2</v>
      </c>
      <c r="AJ207" s="70">
        <f t="shared" si="29"/>
        <v>7.5657142857142867E-2</v>
      </c>
      <c r="AK207" s="70">
        <f t="shared" si="29"/>
        <v>7.5657142857142867E-2</v>
      </c>
      <c r="AL207" s="71"/>
    </row>
    <row r="208" spans="2:38" ht="14.25" x14ac:dyDescent="0.2">
      <c r="B208" s="16">
        <v>206</v>
      </c>
      <c r="C208" s="16" t="str">
        <f t="shared" ca="1" si="30"/>
        <v>IC1932</v>
      </c>
      <c r="D208" s="16" t="str">
        <f t="shared" ca="1" si="34"/>
        <v>精致的白银护腕</v>
      </c>
      <c r="E208" s="16" t="str">
        <f t="shared" ca="1" si="31"/>
        <v>精致的</v>
      </c>
      <c r="F208" s="16" t="str">
        <f t="shared" ca="1" si="32"/>
        <v>白银</v>
      </c>
      <c r="G208" s="16" t="str">
        <f t="shared" ca="1" si="33"/>
        <v>护腕</v>
      </c>
      <c r="H208" s="16" t="str">
        <f t="shared" si="28"/>
        <v>a</v>
      </c>
      <c r="I208" s="19" t="s">
        <v>21</v>
      </c>
      <c r="J208" s="3" t="s">
        <v>28</v>
      </c>
      <c r="K208" s="16">
        <f t="shared" si="35"/>
        <v>6</v>
      </c>
      <c r="L208" s="16">
        <f t="shared" si="36"/>
        <v>6</v>
      </c>
      <c r="M208" s="16">
        <f>[2]挂饰表!J208</f>
        <v>57</v>
      </c>
      <c r="N208" s="16">
        <f>[2]挂饰表!K208</f>
        <v>83</v>
      </c>
      <c r="O208" s="16">
        <f>[2]挂饰表!L208</f>
        <v>13</v>
      </c>
      <c r="P208" s="16">
        <f>[2]挂饰表!M208</f>
        <v>54</v>
      </c>
      <c r="Q208" s="16">
        <v>0</v>
      </c>
      <c r="R208" s="16">
        <f>[2]挂饰表!N208</f>
        <v>64</v>
      </c>
      <c r="S208" s="16">
        <f>[2]挂饰表!O208</f>
        <v>64</v>
      </c>
      <c r="T208" s="16">
        <f>[2]挂饰表!P208</f>
        <v>32</v>
      </c>
      <c r="U208" s="16">
        <f>[2]挂饰表!Q208</f>
        <v>32</v>
      </c>
      <c r="V208" s="20">
        <f>[2]挂饰表!R208</f>
        <v>6.4000000000000001E-2</v>
      </c>
      <c r="W208" s="20">
        <f>[2]挂饰表!S208</f>
        <v>6.4000000000000001E-2</v>
      </c>
      <c r="X208" s="20">
        <f>[2]挂饰表!T208</f>
        <v>0.04</v>
      </c>
      <c r="Y208" s="70">
        <f>[2]挂饰表!$I208</f>
        <v>0.114</v>
      </c>
      <c r="Z208" s="70">
        <f>[2]挂饰表!U208</f>
        <v>7.407407407407407E-2</v>
      </c>
      <c r="AA208" s="70">
        <f>[2]挂饰表!V208</f>
        <v>0.32432432432432434</v>
      </c>
      <c r="AB208" s="70">
        <f>[2]挂饰表!W208</f>
        <v>7.407407407407407E-2</v>
      </c>
      <c r="AC208" s="70">
        <f>[2]挂饰表!X208</f>
        <v>7.407407407407407E-2</v>
      </c>
      <c r="AD208" s="70">
        <f>[2]挂饰表!Y208</f>
        <v>7.407407407407407E-2</v>
      </c>
      <c r="AE208" s="70">
        <f>[2]挂饰表!Z208</f>
        <v>7.407407407407407E-2</v>
      </c>
      <c r="AF208" s="70">
        <f>[2]挂饰表!AA208</f>
        <v>7.407407407407407E-2</v>
      </c>
      <c r="AG208" s="70">
        <f t="shared" si="29"/>
        <v>9.1200000000000003E-2</v>
      </c>
      <c r="AH208" s="70">
        <f t="shared" si="29"/>
        <v>9.1200000000000003E-2</v>
      </c>
      <c r="AI208" s="70">
        <f t="shared" si="29"/>
        <v>9.1200000000000003E-2</v>
      </c>
      <c r="AJ208" s="70">
        <f t="shared" si="29"/>
        <v>9.1200000000000003E-2</v>
      </c>
      <c r="AK208" s="70">
        <f t="shared" si="29"/>
        <v>9.1200000000000003E-2</v>
      </c>
      <c r="AL208" s="71"/>
    </row>
    <row r="209" spans="2:38" ht="14.25" x14ac:dyDescent="0.2">
      <c r="B209" s="16">
        <v>207</v>
      </c>
      <c r="C209" s="16" t="str">
        <f t="shared" ca="1" si="30"/>
        <v>IC1853</v>
      </c>
      <c r="D209" s="16" t="str">
        <f t="shared" ca="1" si="34"/>
        <v>闪耀的颓废戒指</v>
      </c>
      <c r="E209" s="16" t="str">
        <f t="shared" ca="1" si="31"/>
        <v>闪耀的</v>
      </c>
      <c r="F209" s="16" t="str">
        <f t="shared" ca="1" si="32"/>
        <v>颓废</v>
      </c>
      <c r="G209" s="16" t="str">
        <f t="shared" ca="1" si="33"/>
        <v>戒指</v>
      </c>
      <c r="H209" s="16" t="str">
        <f t="shared" si="28"/>
        <v>a</v>
      </c>
      <c r="I209" s="19" t="s">
        <v>21</v>
      </c>
      <c r="J209" s="3" t="s">
        <v>28</v>
      </c>
      <c r="K209" s="16">
        <f t="shared" si="35"/>
        <v>6</v>
      </c>
      <c r="L209" s="16">
        <f t="shared" si="36"/>
        <v>7</v>
      </c>
      <c r="M209" s="16">
        <f>[2]挂饰表!J209</f>
        <v>67</v>
      </c>
      <c r="N209" s="16">
        <f>[2]挂饰表!K209</f>
        <v>97</v>
      </c>
      <c r="O209" s="16">
        <f>[2]挂饰表!L209</f>
        <v>15</v>
      </c>
      <c r="P209" s="16">
        <f>[2]挂饰表!M209</f>
        <v>63</v>
      </c>
      <c r="Q209" s="16">
        <v>0</v>
      </c>
      <c r="R209" s="16">
        <f>[2]挂饰表!N209</f>
        <v>74</v>
      </c>
      <c r="S209" s="16">
        <f>[2]挂饰表!O209</f>
        <v>74</v>
      </c>
      <c r="T209" s="16">
        <f>[2]挂饰表!P209</f>
        <v>37</v>
      </c>
      <c r="U209" s="16">
        <f>[2]挂饰表!Q209</f>
        <v>37</v>
      </c>
      <c r="V209" s="20">
        <f>[2]挂饰表!R209</f>
        <v>7.400000000000001E-2</v>
      </c>
      <c r="W209" s="20">
        <f>[2]挂饰表!S209</f>
        <v>7.400000000000001E-2</v>
      </c>
      <c r="X209" s="20">
        <f>[2]挂饰表!T209</f>
        <v>4.6249999999999999E-2</v>
      </c>
      <c r="Y209" s="70">
        <f>[2]挂饰表!$I209</f>
        <v>0.13257142857142859</v>
      </c>
      <c r="Z209" s="70">
        <f>[2]挂饰表!U209</f>
        <v>8.6757990867579959E-2</v>
      </c>
      <c r="AA209" s="70">
        <f>[2]挂饰表!V209</f>
        <v>0.35897435897435892</v>
      </c>
      <c r="AB209" s="70">
        <f>[2]挂饰表!W209</f>
        <v>8.6757990867579959E-2</v>
      </c>
      <c r="AC209" s="70">
        <f>[2]挂饰表!X209</f>
        <v>8.6757990867579959E-2</v>
      </c>
      <c r="AD209" s="70">
        <f>[2]挂饰表!Y209</f>
        <v>8.6757990867579959E-2</v>
      </c>
      <c r="AE209" s="70">
        <f>[2]挂饰表!Z209</f>
        <v>8.6757990867579959E-2</v>
      </c>
      <c r="AF209" s="70">
        <f>[2]挂饰表!AA209</f>
        <v>8.6757990867579959E-2</v>
      </c>
      <c r="AG209" s="70">
        <f t="shared" si="29"/>
        <v>0.10605714285714288</v>
      </c>
      <c r="AH209" s="70">
        <f t="shared" si="29"/>
        <v>0.10605714285714288</v>
      </c>
      <c r="AI209" s="70">
        <f t="shared" si="29"/>
        <v>0.10605714285714288</v>
      </c>
      <c r="AJ209" s="70">
        <f t="shared" si="29"/>
        <v>0.10605714285714288</v>
      </c>
      <c r="AK209" s="70">
        <f t="shared" si="29"/>
        <v>0.10605714285714288</v>
      </c>
      <c r="AL209" s="71"/>
    </row>
    <row r="210" spans="2:38" ht="14.25" x14ac:dyDescent="0.2">
      <c r="B210" s="16">
        <v>208</v>
      </c>
      <c r="C210" s="16" t="str">
        <f t="shared" ca="1" si="30"/>
        <v>IC1867</v>
      </c>
      <c r="D210" s="16" t="str">
        <f t="shared" ca="1" si="34"/>
        <v>精致的白银护腕</v>
      </c>
      <c r="E210" s="16" t="str">
        <f t="shared" ca="1" si="31"/>
        <v>精致的</v>
      </c>
      <c r="F210" s="16" t="str">
        <f t="shared" ca="1" si="32"/>
        <v>白银</v>
      </c>
      <c r="G210" s="16" t="str">
        <f t="shared" ca="1" si="33"/>
        <v>护腕</v>
      </c>
      <c r="H210" s="16" t="str">
        <f t="shared" si="28"/>
        <v>a</v>
      </c>
      <c r="I210" s="19" t="s">
        <v>21</v>
      </c>
      <c r="J210" s="3" t="s">
        <v>28</v>
      </c>
      <c r="K210" s="16">
        <f t="shared" si="35"/>
        <v>6</v>
      </c>
      <c r="L210" s="16">
        <f t="shared" si="36"/>
        <v>8</v>
      </c>
      <c r="M210" s="16">
        <f>[2]挂饰表!J210</f>
        <v>76</v>
      </c>
      <c r="N210" s="16">
        <f>[2]挂饰表!K210</f>
        <v>110</v>
      </c>
      <c r="O210" s="16">
        <f>[2]挂饰表!L210</f>
        <v>17</v>
      </c>
      <c r="P210" s="16">
        <f>[2]挂饰表!M210</f>
        <v>72</v>
      </c>
      <c r="Q210" s="16">
        <v>0</v>
      </c>
      <c r="R210" s="16">
        <f>[2]挂饰表!N210</f>
        <v>85</v>
      </c>
      <c r="S210" s="16">
        <f>[2]挂饰表!O210</f>
        <v>85</v>
      </c>
      <c r="T210" s="16">
        <f>[2]挂饰表!P210</f>
        <v>42</v>
      </c>
      <c r="U210" s="16">
        <f>[2]挂饰表!Q210</f>
        <v>42</v>
      </c>
      <c r="V210" s="20">
        <f>[2]挂饰表!R210</f>
        <v>8.4000000000000005E-2</v>
      </c>
      <c r="W210" s="20">
        <f>[2]挂饰表!S210</f>
        <v>8.4000000000000005E-2</v>
      </c>
      <c r="X210" s="20">
        <f>[2]挂饰表!T210</f>
        <v>5.2499999999999998E-2</v>
      </c>
      <c r="Y210" s="70">
        <f>[2]挂饰表!$I210</f>
        <v>0.15114285714285713</v>
      </c>
      <c r="Z210" s="70">
        <f>[2]挂饰表!U210</f>
        <v>9.5022624434389136E-2</v>
      </c>
      <c r="AA210" s="70">
        <f>[2]挂饰表!V210</f>
        <v>0.3902439024390244</v>
      </c>
      <c r="AB210" s="70">
        <f>[2]挂饰表!W210</f>
        <v>9.5022624434389136E-2</v>
      </c>
      <c r="AC210" s="70">
        <f>[2]挂饰表!X210</f>
        <v>9.5022624434389136E-2</v>
      </c>
      <c r="AD210" s="70">
        <f>[2]挂饰表!Y210</f>
        <v>9.5022624434389136E-2</v>
      </c>
      <c r="AE210" s="70">
        <f>[2]挂饰表!Z210</f>
        <v>9.5022624434389136E-2</v>
      </c>
      <c r="AF210" s="70">
        <f>[2]挂饰表!AA210</f>
        <v>9.5022624434389136E-2</v>
      </c>
      <c r="AG210" s="70">
        <f t="shared" si="29"/>
        <v>0.12091428571428571</v>
      </c>
      <c r="AH210" s="70">
        <f t="shared" si="29"/>
        <v>0.12091428571428571</v>
      </c>
      <c r="AI210" s="70">
        <f t="shared" si="29"/>
        <v>0.12091428571428571</v>
      </c>
      <c r="AJ210" s="70">
        <f t="shared" si="29"/>
        <v>0.12091428571428571</v>
      </c>
      <c r="AK210" s="70">
        <f t="shared" si="29"/>
        <v>0.12091428571428571</v>
      </c>
      <c r="AL210" s="71"/>
    </row>
    <row r="211" spans="2:38" ht="14.25" x14ac:dyDescent="0.2">
      <c r="B211" s="16">
        <v>209</v>
      </c>
      <c r="C211" s="16" t="str">
        <f t="shared" ca="1" si="30"/>
        <v>IC1933</v>
      </c>
      <c r="D211" s="16" t="str">
        <f t="shared" ca="1" si="34"/>
        <v>凌厉的忏悔护腕</v>
      </c>
      <c r="E211" s="16" t="str">
        <f t="shared" ca="1" si="31"/>
        <v>凌厉的</v>
      </c>
      <c r="F211" s="16" t="str">
        <f t="shared" ca="1" si="32"/>
        <v>忏悔</v>
      </c>
      <c r="G211" s="16" t="str">
        <f t="shared" ca="1" si="33"/>
        <v>护腕</v>
      </c>
      <c r="H211" s="16" t="str">
        <f t="shared" si="28"/>
        <v>b</v>
      </c>
      <c r="I211" s="19" t="s">
        <v>21</v>
      </c>
      <c r="J211" s="3" t="s">
        <v>28</v>
      </c>
      <c r="K211" s="16">
        <f t="shared" si="35"/>
        <v>6</v>
      </c>
      <c r="L211" s="16">
        <f t="shared" si="36"/>
        <v>1</v>
      </c>
      <c r="M211" s="16">
        <f>[2]挂饰表!J211</f>
        <v>11</v>
      </c>
      <c r="N211" s="16">
        <f>[2]挂饰表!K211</f>
        <v>20</v>
      </c>
      <c r="O211" s="16">
        <f>[2]挂饰表!L211</f>
        <v>3</v>
      </c>
      <c r="P211" s="16">
        <f>[2]挂饰表!M211</f>
        <v>13</v>
      </c>
      <c r="Q211" s="16">
        <v>0</v>
      </c>
      <c r="R211" s="16">
        <f>[2]挂饰表!N211</f>
        <v>16</v>
      </c>
      <c r="S211" s="16">
        <f>[2]挂饰表!O211</f>
        <v>16</v>
      </c>
      <c r="T211" s="16">
        <f>[2]挂饰表!P211</f>
        <v>8</v>
      </c>
      <c r="U211" s="16">
        <f>[2]挂饰表!Q211</f>
        <v>8</v>
      </c>
      <c r="V211" s="20">
        <f>[2]挂饰表!R211</f>
        <v>1.6E-2</v>
      </c>
      <c r="W211" s="20">
        <f>[2]挂饰表!S211</f>
        <v>1.6E-2</v>
      </c>
      <c r="X211" s="20">
        <f>[2]挂饰表!T211</f>
        <v>0.01</v>
      </c>
      <c r="Y211" s="70">
        <f>[2]挂饰表!$I211</f>
        <v>0.08</v>
      </c>
      <c r="Z211" s="70">
        <f>[2]挂饰表!U211</f>
        <v>1.9607843137254943E-2</v>
      </c>
      <c r="AA211" s="70">
        <f>[2]挂饰表!V211</f>
        <v>0.1071428571428571</v>
      </c>
      <c r="AB211" s="70">
        <f>[2]挂饰表!W211</f>
        <v>1.9607843137254943E-2</v>
      </c>
      <c r="AC211" s="70">
        <f>[2]挂饰表!X211</f>
        <v>1.9607843137254943E-2</v>
      </c>
      <c r="AD211" s="70">
        <f>[2]挂饰表!Y211</f>
        <v>1.9607843137254943E-2</v>
      </c>
      <c r="AE211" s="70">
        <f>[2]挂饰表!Z211</f>
        <v>1.9607843137254943E-2</v>
      </c>
      <c r="AF211" s="70">
        <f>[2]挂饰表!AA211</f>
        <v>1.9607843137254943E-2</v>
      </c>
      <c r="AG211" s="70">
        <f t="shared" si="29"/>
        <v>6.4000000000000001E-2</v>
      </c>
      <c r="AH211" s="70">
        <f t="shared" si="29"/>
        <v>6.4000000000000001E-2</v>
      </c>
      <c r="AI211" s="70">
        <f t="shared" si="29"/>
        <v>6.4000000000000001E-2</v>
      </c>
      <c r="AJ211" s="70">
        <f t="shared" si="29"/>
        <v>6.4000000000000001E-2</v>
      </c>
      <c r="AK211" s="70">
        <f t="shared" si="29"/>
        <v>6.4000000000000001E-2</v>
      </c>
      <c r="AL211" s="71"/>
    </row>
    <row r="212" spans="2:38" ht="14.25" x14ac:dyDescent="0.2">
      <c r="B212" s="16">
        <v>210</v>
      </c>
      <c r="C212" s="16" t="str">
        <f t="shared" ca="1" si="30"/>
        <v>IC1935</v>
      </c>
      <c r="D212" s="16" t="str">
        <f t="shared" ca="1" si="34"/>
        <v>发亮的精灵护腕</v>
      </c>
      <c r="E212" s="16" t="str">
        <f t="shared" ca="1" si="31"/>
        <v>发亮的</v>
      </c>
      <c r="F212" s="16" t="str">
        <f t="shared" ca="1" si="32"/>
        <v>精灵</v>
      </c>
      <c r="G212" s="16" t="str">
        <f t="shared" ca="1" si="33"/>
        <v>护腕</v>
      </c>
      <c r="H212" s="16" t="str">
        <f t="shared" si="28"/>
        <v>b</v>
      </c>
      <c r="I212" s="19" t="s">
        <v>21</v>
      </c>
      <c r="J212" s="3" t="s">
        <v>28</v>
      </c>
      <c r="K212" s="16">
        <f t="shared" si="35"/>
        <v>6</v>
      </c>
      <c r="L212" s="16">
        <f t="shared" si="36"/>
        <v>2</v>
      </c>
      <c r="M212" s="16">
        <f>[2]挂饰表!J212</f>
        <v>22</v>
      </c>
      <c r="N212" s="16">
        <f>[2]挂饰表!K212</f>
        <v>41</v>
      </c>
      <c r="O212" s="16">
        <f>[2]挂饰表!L212</f>
        <v>6</v>
      </c>
      <c r="P212" s="16">
        <f>[2]挂饰表!M212</f>
        <v>27</v>
      </c>
      <c r="Q212" s="16">
        <v>0</v>
      </c>
      <c r="R212" s="16">
        <f>[2]挂饰表!N212</f>
        <v>32</v>
      </c>
      <c r="S212" s="16">
        <f>[2]挂饰表!O212</f>
        <v>32</v>
      </c>
      <c r="T212" s="16">
        <f>[2]挂饰表!P212</f>
        <v>16</v>
      </c>
      <c r="U212" s="16">
        <f>[2]挂饰表!Q212</f>
        <v>16</v>
      </c>
      <c r="V212" s="20">
        <f>[2]挂饰表!R212</f>
        <v>3.2000000000000001E-2</v>
      </c>
      <c r="W212" s="20">
        <f>[2]挂饰表!S212</f>
        <v>3.2000000000000001E-2</v>
      </c>
      <c r="X212" s="20">
        <f>[2]挂饰表!T212</f>
        <v>0.02</v>
      </c>
      <c r="Y212" s="70">
        <f>[2]挂饰表!$I212</f>
        <v>0.08</v>
      </c>
      <c r="Z212" s="70">
        <f>[2]挂饰表!U212</f>
        <v>3.8461538461538436E-2</v>
      </c>
      <c r="AA212" s="70">
        <f>[2]挂饰表!V212</f>
        <v>0.19354838709677424</v>
      </c>
      <c r="AB212" s="70">
        <f>[2]挂饰表!W212</f>
        <v>3.8461538461538436E-2</v>
      </c>
      <c r="AC212" s="70">
        <f>[2]挂饰表!X212</f>
        <v>3.8461538461538436E-2</v>
      </c>
      <c r="AD212" s="70">
        <f>[2]挂饰表!Y212</f>
        <v>3.8461538461538436E-2</v>
      </c>
      <c r="AE212" s="70">
        <f>[2]挂饰表!Z212</f>
        <v>3.8461538461538436E-2</v>
      </c>
      <c r="AF212" s="70">
        <f>[2]挂饰表!AA212</f>
        <v>3.8461538461538436E-2</v>
      </c>
      <c r="AG212" s="70">
        <f t="shared" si="29"/>
        <v>6.4000000000000001E-2</v>
      </c>
      <c r="AH212" s="70">
        <f t="shared" si="29"/>
        <v>6.4000000000000001E-2</v>
      </c>
      <c r="AI212" s="70">
        <f t="shared" si="29"/>
        <v>6.4000000000000001E-2</v>
      </c>
      <c r="AJ212" s="70">
        <f t="shared" si="29"/>
        <v>6.4000000000000001E-2</v>
      </c>
      <c r="AK212" s="70">
        <f t="shared" si="29"/>
        <v>6.4000000000000001E-2</v>
      </c>
      <c r="AL212" s="71"/>
    </row>
    <row r="213" spans="2:38" ht="14.25" x14ac:dyDescent="0.2">
      <c r="B213" s="16">
        <v>211</v>
      </c>
      <c r="C213" s="16" t="str">
        <f t="shared" ca="1" si="30"/>
        <v>IC1875</v>
      </c>
      <c r="D213" s="16" t="str">
        <f t="shared" ca="1" si="34"/>
        <v>坚硬的晨曦护腕</v>
      </c>
      <c r="E213" s="16" t="str">
        <f t="shared" ca="1" si="31"/>
        <v>坚硬的</v>
      </c>
      <c r="F213" s="16" t="str">
        <f t="shared" ca="1" si="32"/>
        <v>晨曦</v>
      </c>
      <c r="G213" s="16" t="str">
        <f t="shared" ca="1" si="33"/>
        <v>护腕</v>
      </c>
      <c r="H213" s="16" t="str">
        <f t="shared" si="28"/>
        <v>b</v>
      </c>
      <c r="I213" s="19" t="s">
        <v>21</v>
      </c>
      <c r="J213" s="3" t="s">
        <v>28</v>
      </c>
      <c r="K213" s="16">
        <f t="shared" si="35"/>
        <v>6</v>
      </c>
      <c r="L213" s="16">
        <f t="shared" si="36"/>
        <v>3</v>
      </c>
      <c r="M213" s="16">
        <f>[2]挂饰表!J213</f>
        <v>33</v>
      </c>
      <c r="N213" s="16">
        <f>[2]挂饰表!K213</f>
        <v>62</v>
      </c>
      <c r="O213" s="16">
        <f>[2]挂饰表!L213</f>
        <v>10</v>
      </c>
      <c r="P213" s="16">
        <f>[2]挂饰表!M213</f>
        <v>40</v>
      </c>
      <c r="Q213" s="16">
        <v>0</v>
      </c>
      <c r="R213" s="16">
        <f>[2]挂饰表!N213</f>
        <v>48</v>
      </c>
      <c r="S213" s="16">
        <f>[2]挂饰表!O213</f>
        <v>48</v>
      </c>
      <c r="T213" s="16">
        <f>[2]挂饰表!P213</f>
        <v>24</v>
      </c>
      <c r="U213" s="16">
        <f>[2]挂饰表!Q213</f>
        <v>24</v>
      </c>
      <c r="V213" s="20">
        <f>[2]挂饰表!R213</f>
        <v>4.8000000000000001E-2</v>
      </c>
      <c r="W213" s="20">
        <f>[2]挂饰表!S213</f>
        <v>4.8000000000000001E-2</v>
      </c>
      <c r="X213" s="20">
        <f>[2]挂饰表!T213</f>
        <v>0.03</v>
      </c>
      <c r="Y213" s="70">
        <f>[2]挂饰表!$I213</f>
        <v>8.2571428571428573E-2</v>
      </c>
      <c r="Z213" s="70">
        <f>[2]挂饰表!U213</f>
        <v>5.6603773584905648E-2</v>
      </c>
      <c r="AA213" s="70">
        <f>[2]挂饰表!V213</f>
        <v>0.26470588235294112</v>
      </c>
      <c r="AB213" s="70">
        <f>[2]挂饰表!W213</f>
        <v>5.6603773584905648E-2</v>
      </c>
      <c r="AC213" s="70">
        <f>[2]挂饰表!X213</f>
        <v>5.6603773584905648E-2</v>
      </c>
      <c r="AD213" s="70">
        <f>[2]挂饰表!Y213</f>
        <v>5.6603773584905648E-2</v>
      </c>
      <c r="AE213" s="70">
        <f>[2]挂饰表!Z213</f>
        <v>5.6603773584905648E-2</v>
      </c>
      <c r="AF213" s="70">
        <f>[2]挂饰表!AA213</f>
        <v>5.6603773584905648E-2</v>
      </c>
      <c r="AG213" s="70">
        <f t="shared" si="29"/>
        <v>6.6057142857142856E-2</v>
      </c>
      <c r="AH213" s="70">
        <f t="shared" si="29"/>
        <v>6.6057142857142856E-2</v>
      </c>
      <c r="AI213" s="70">
        <f t="shared" si="29"/>
        <v>6.6057142857142856E-2</v>
      </c>
      <c r="AJ213" s="70">
        <f t="shared" si="29"/>
        <v>6.6057142857142856E-2</v>
      </c>
      <c r="AK213" s="70">
        <f t="shared" si="29"/>
        <v>6.6057142857142856E-2</v>
      </c>
      <c r="AL213" s="71"/>
    </row>
    <row r="214" spans="2:38" ht="14.25" x14ac:dyDescent="0.2">
      <c r="B214" s="16">
        <v>212</v>
      </c>
      <c r="C214" s="16" t="str">
        <f t="shared" ca="1" si="30"/>
        <v>IC1903</v>
      </c>
      <c r="D214" s="16" t="str">
        <f t="shared" ca="1" si="34"/>
        <v>坚硬的玄铁戒指</v>
      </c>
      <c r="E214" s="16" t="str">
        <f t="shared" ca="1" si="31"/>
        <v>坚硬的</v>
      </c>
      <c r="F214" s="16" t="str">
        <f t="shared" ca="1" si="32"/>
        <v>玄铁</v>
      </c>
      <c r="G214" s="16" t="str">
        <f t="shared" ca="1" si="33"/>
        <v>戒指</v>
      </c>
      <c r="H214" s="16" t="str">
        <f t="shared" si="28"/>
        <v>b</v>
      </c>
      <c r="I214" s="19" t="s">
        <v>21</v>
      </c>
      <c r="J214" s="3" t="s">
        <v>28</v>
      </c>
      <c r="K214" s="16">
        <f t="shared" si="35"/>
        <v>6</v>
      </c>
      <c r="L214" s="16">
        <f t="shared" si="36"/>
        <v>4</v>
      </c>
      <c r="M214" s="16">
        <f>[2]挂饰表!J214</f>
        <v>44</v>
      </c>
      <c r="N214" s="16">
        <f>[2]挂饰表!K214</f>
        <v>83</v>
      </c>
      <c r="O214" s="16">
        <f>[2]挂饰表!L214</f>
        <v>13</v>
      </c>
      <c r="P214" s="16">
        <f>[2]挂饰表!M214</f>
        <v>54</v>
      </c>
      <c r="Q214" s="16">
        <v>0</v>
      </c>
      <c r="R214" s="16">
        <f>[2]挂饰表!N214</f>
        <v>64</v>
      </c>
      <c r="S214" s="16">
        <f>[2]挂饰表!O214</f>
        <v>64</v>
      </c>
      <c r="T214" s="16">
        <f>[2]挂饰表!P214</f>
        <v>32</v>
      </c>
      <c r="U214" s="16">
        <f>[2]挂饰表!Q214</f>
        <v>32</v>
      </c>
      <c r="V214" s="20">
        <f>[2]挂饰表!R214</f>
        <v>6.4000000000000001E-2</v>
      </c>
      <c r="W214" s="20">
        <f>[2]挂饰表!S214</f>
        <v>6.4000000000000001E-2</v>
      </c>
      <c r="X214" s="20">
        <f>[2]挂饰表!T214</f>
        <v>0.04</v>
      </c>
      <c r="Y214" s="70">
        <f>[2]挂饰表!$I214</f>
        <v>0.11028571428571428</v>
      </c>
      <c r="Z214" s="70">
        <f>[2]挂饰表!U214</f>
        <v>7.407407407407407E-2</v>
      </c>
      <c r="AA214" s="70">
        <f>[2]挂饰表!V214</f>
        <v>0.32432432432432434</v>
      </c>
      <c r="AB214" s="70">
        <f>[2]挂饰表!W214</f>
        <v>7.407407407407407E-2</v>
      </c>
      <c r="AC214" s="70">
        <f>[2]挂饰表!X214</f>
        <v>7.407407407407407E-2</v>
      </c>
      <c r="AD214" s="70">
        <f>[2]挂饰表!Y214</f>
        <v>7.407407407407407E-2</v>
      </c>
      <c r="AE214" s="70">
        <f>[2]挂饰表!Z214</f>
        <v>7.407407407407407E-2</v>
      </c>
      <c r="AF214" s="70">
        <f>[2]挂饰表!AA214</f>
        <v>7.407407407407407E-2</v>
      </c>
      <c r="AG214" s="70">
        <f t="shared" si="29"/>
        <v>8.8228571428571434E-2</v>
      </c>
      <c r="AH214" s="70">
        <f t="shared" si="29"/>
        <v>8.8228571428571434E-2</v>
      </c>
      <c r="AI214" s="70">
        <f t="shared" si="29"/>
        <v>8.8228571428571434E-2</v>
      </c>
      <c r="AJ214" s="70">
        <f t="shared" si="29"/>
        <v>8.8228571428571434E-2</v>
      </c>
      <c r="AK214" s="70">
        <f t="shared" si="29"/>
        <v>8.8228571428571434E-2</v>
      </c>
      <c r="AL214" s="71"/>
    </row>
    <row r="215" spans="2:38" ht="14.25" x14ac:dyDescent="0.2">
      <c r="B215" s="16">
        <v>213</v>
      </c>
      <c r="C215" s="16" t="str">
        <f t="shared" ca="1" si="30"/>
        <v>IC1931</v>
      </c>
      <c r="D215" s="16" t="str">
        <f t="shared" ca="1" si="34"/>
        <v>坚硬的魔王护腕</v>
      </c>
      <c r="E215" s="16" t="str">
        <f t="shared" ca="1" si="31"/>
        <v>坚硬的</v>
      </c>
      <c r="F215" s="16" t="str">
        <f t="shared" ca="1" si="32"/>
        <v>魔王</v>
      </c>
      <c r="G215" s="16" t="str">
        <f t="shared" ca="1" si="33"/>
        <v>护腕</v>
      </c>
      <c r="H215" s="16" t="str">
        <f t="shared" si="28"/>
        <v>b</v>
      </c>
      <c r="I215" s="19" t="s">
        <v>21</v>
      </c>
      <c r="J215" s="3" t="s">
        <v>28</v>
      </c>
      <c r="K215" s="16">
        <f t="shared" si="35"/>
        <v>6</v>
      </c>
      <c r="L215" s="16">
        <f t="shared" si="36"/>
        <v>5</v>
      </c>
      <c r="M215" s="16">
        <f>[2]挂饰表!J215</f>
        <v>56</v>
      </c>
      <c r="N215" s="16">
        <f>[2]挂饰表!K215</f>
        <v>104</v>
      </c>
      <c r="O215" s="16">
        <f>[2]挂饰表!L215</f>
        <v>16</v>
      </c>
      <c r="P215" s="16">
        <f>[2]挂饰表!M215</f>
        <v>68</v>
      </c>
      <c r="Q215" s="16">
        <v>0</v>
      </c>
      <c r="R215" s="16">
        <f>[2]挂饰表!N215</f>
        <v>80</v>
      </c>
      <c r="S215" s="16">
        <f>[2]挂饰表!O215</f>
        <v>80</v>
      </c>
      <c r="T215" s="16">
        <f>[2]挂饰表!P215</f>
        <v>40</v>
      </c>
      <c r="U215" s="16">
        <f>[2]挂饰表!Q215</f>
        <v>40</v>
      </c>
      <c r="V215" s="20">
        <f>[2]挂饰表!R215</f>
        <v>0.08</v>
      </c>
      <c r="W215" s="20">
        <f>[2]挂饰表!S215</f>
        <v>0.08</v>
      </c>
      <c r="X215" s="20">
        <f>[2]挂饰表!T215</f>
        <v>0.05</v>
      </c>
      <c r="Y215" s="70">
        <f>[2]挂饰表!$I215</f>
        <v>0.13828571428571429</v>
      </c>
      <c r="Z215" s="70">
        <f>[2]挂饰表!U215</f>
        <v>9.0909090909090939E-2</v>
      </c>
      <c r="AA215" s="70">
        <f>[2]挂饰表!V215</f>
        <v>0.375</v>
      </c>
      <c r="AB215" s="70">
        <f>[2]挂饰表!W215</f>
        <v>9.0909090909090939E-2</v>
      </c>
      <c r="AC215" s="70">
        <f>[2]挂饰表!X215</f>
        <v>9.0909090909090939E-2</v>
      </c>
      <c r="AD215" s="70">
        <f>[2]挂饰表!Y215</f>
        <v>9.0909090909090939E-2</v>
      </c>
      <c r="AE215" s="70">
        <f>[2]挂饰表!Z215</f>
        <v>9.0909090909090939E-2</v>
      </c>
      <c r="AF215" s="70">
        <f>[2]挂饰表!AA215</f>
        <v>9.0909090909090939E-2</v>
      </c>
      <c r="AG215" s="70">
        <f t="shared" si="29"/>
        <v>0.11062857142857144</v>
      </c>
      <c r="AH215" s="70">
        <f t="shared" si="29"/>
        <v>0.11062857142857144</v>
      </c>
      <c r="AI215" s="70">
        <f t="shared" si="29"/>
        <v>0.11062857142857144</v>
      </c>
      <c r="AJ215" s="70">
        <f t="shared" si="29"/>
        <v>0.11062857142857144</v>
      </c>
      <c r="AK215" s="70">
        <f t="shared" si="29"/>
        <v>0.11062857142857144</v>
      </c>
      <c r="AL215" s="71"/>
    </row>
    <row r="216" spans="2:38" ht="14.25" x14ac:dyDescent="0.2">
      <c r="B216" s="16">
        <v>214</v>
      </c>
      <c r="C216" s="16" t="str">
        <f t="shared" ca="1" si="30"/>
        <v>IC1889</v>
      </c>
      <c r="D216" s="16" t="str">
        <f t="shared" ca="1" si="34"/>
        <v>优质的精灵项链</v>
      </c>
      <c r="E216" s="16" t="str">
        <f t="shared" ca="1" si="31"/>
        <v>优质的</v>
      </c>
      <c r="F216" s="16" t="str">
        <f t="shared" ca="1" si="32"/>
        <v>精灵</v>
      </c>
      <c r="G216" s="16" t="str">
        <f t="shared" ca="1" si="33"/>
        <v>项链</v>
      </c>
      <c r="H216" s="16" t="str">
        <f t="shared" si="28"/>
        <v>b</v>
      </c>
      <c r="I216" s="19" t="s">
        <v>21</v>
      </c>
      <c r="J216" s="3" t="s">
        <v>28</v>
      </c>
      <c r="K216" s="16">
        <f t="shared" si="35"/>
        <v>6</v>
      </c>
      <c r="L216" s="16">
        <f t="shared" si="36"/>
        <v>6</v>
      </c>
      <c r="M216" s="16">
        <f>[2]挂饰表!J216</f>
        <v>67</v>
      </c>
      <c r="N216" s="16">
        <f>[2]挂饰表!K216</f>
        <v>124</v>
      </c>
      <c r="O216" s="16">
        <f>[2]挂饰表!L216</f>
        <v>20</v>
      </c>
      <c r="P216" s="16">
        <f>[2]挂饰表!M216</f>
        <v>81</v>
      </c>
      <c r="Q216" s="16">
        <v>0</v>
      </c>
      <c r="R216" s="16">
        <f>[2]挂饰表!N216</f>
        <v>96</v>
      </c>
      <c r="S216" s="16">
        <f>[2]挂饰表!O216</f>
        <v>96</v>
      </c>
      <c r="T216" s="16">
        <f>[2]挂饰表!P216</f>
        <v>48</v>
      </c>
      <c r="U216" s="16">
        <f>[2]挂饰表!Q216</f>
        <v>48</v>
      </c>
      <c r="V216" s="20">
        <f>[2]挂饰表!R216</f>
        <v>9.6000000000000002E-2</v>
      </c>
      <c r="W216" s="20">
        <f>[2]挂饰表!S216</f>
        <v>9.6000000000000002E-2</v>
      </c>
      <c r="X216" s="20">
        <f>[2]挂饰表!T216</f>
        <v>0.06</v>
      </c>
      <c r="Y216" s="70">
        <f>[2]挂饰表!$I216</f>
        <v>0.16571428571428573</v>
      </c>
      <c r="Z216" s="70">
        <f>[2]挂饰表!U216</f>
        <v>0.1071428571428571</v>
      </c>
      <c r="AA216" s="70">
        <f>[2]挂饰表!V216</f>
        <v>0.41860465116279066</v>
      </c>
      <c r="AB216" s="70">
        <f>[2]挂饰表!W216</f>
        <v>0.1071428571428571</v>
      </c>
      <c r="AC216" s="70">
        <f>[2]挂饰表!X216</f>
        <v>0.1071428571428571</v>
      </c>
      <c r="AD216" s="70">
        <f>[2]挂饰表!Y216</f>
        <v>0.1071428571428571</v>
      </c>
      <c r="AE216" s="70">
        <f>[2]挂饰表!Z216</f>
        <v>0.1071428571428571</v>
      </c>
      <c r="AF216" s="70">
        <f>[2]挂饰表!AA216</f>
        <v>0.1071428571428571</v>
      </c>
      <c r="AG216" s="70">
        <f t="shared" si="29"/>
        <v>0.13257142857142859</v>
      </c>
      <c r="AH216" s="70">
        <f t="shared" si="29"/>
        <v>0.13257142857142859</v>
      </c>
      <c r="AI216" s="70">
        <f t="shared" si="29"/>
        <v>0.13257142857142859</v>
      </c>
      <c r="AJ216" s="70">
        <f t="shared" si="29"/>
        <v>0.13257142857142859</v>
      </c>
      <c r="AK216" s="70">
        <f t="shared" si="29"/>
        <v>0.13257142857142859</v>
      </c>
      <c r="AL216" s="71"/>
    </row>
    <row r="217" spans="2:38" ht="14.25" x14ac:dyDescent="0.2">
      <c r="B217" s="16">
        <v>215</v>
      </c>
      <c r="C217" s="16" t="str">
        <f t="shared" ca="1" si="30"/>
        <v>IC1869</v>
      </c>
      <c r="D217" s="16" t="str">
        <f t="shared" ca="1" si="34"/>
        <v>凌厉的忏悔护腕</v>
      </c>
      <c r="E217" s="16" t="str">
        <f t="shared" ca="1" si="31"/>
        <v>凌厉的</v>
      </c>
      <c r="F217" s="16" t="str">
        <f t="shared" ca="1" si="32"/>
        <v>忏悔</v>
      </c>
      <c r="G217" s="16" t="str">
        <f t="shared" ca="1" si="33"/>
        <v>护腕</v>
      </c>
      <c r="H217" s="16" t="str">
        <f t="shared" si="28"/>
        <v>b</v>
      </c>
      <c r="I217" s="19" t="s">
        <v>21</v>
      </c>
      <c r="J217" s="3" t="s">
        <v>28</v>
      </c>
      <c r="K217" s="16">
        <f t="shared" si="35"/>
        <v>6</v>
      </c>
      <c r="L217" s="16">
        <f t="shared" si="36"/>
        <v>7</v>
      </c>
      <c r="M217" s="16">
        <f>[2]挂饰表!J217</f>
        <v>78</v>
      </c>
      <c r="N217" s="16">
        <f>[2]挂饰表!K217</f>
        <v>145</v>
      </c>
      <c r="O217" s="16">
        <f>[2]挂饰表!L217</f>
        <v>23</v>
      </c>
      <c r="P217" s="16">
        <f>[2]挂饰表!M217</f>
        <v>95</v>
      </c>
      <c r="Q217" s="16">
        <v>0</v>
      </c>
      <c r="R217" s="16">
        <f>[2]挂饰表!N217</f>
        <v>112</v>
      </c>
      <c r="S217" s="16">
        <f>[2]挂饰表!O217</f>
        <v>112</v>
      </c>
      <c r="T217" s="16">
        <f>[2]挂饰表!P217</f>
        <v>56</v>
      </c>
      <c r="U217" s="16">
        <f>[2]挂饰表!Q217</f>
        <v>56</v>
      </c>
      <c r="V217" s="20">
        <f>[2]挂饰表!R217</f>
        <v>0.11199999999999999</v>
      </c>
      <c r="W217" s="20">
        <f>[2]挂饰表!S217</f>
        <v>0.11199999999999999</v>
      </c>
      <c r="X217" s="20">
        <f>[2]挂饰表!T217</f>
        <v>7.0000000000000007E-2</v>
      </c>
      <c r="Y217" s="70">
        <f>[2]挂饰表!$I217</f>
        <v>0.19342857142857142</v>
      </c>
      <c r="Z217" s="70">
        <f>[2]挂饰表!U217</f>
        <v>0.1228070175438597</v>
      </c>
      <c r="AA217" s="70">
        <f>[2]挂饰表!V217</f>
        <v>0.45652173913043481</v>
      </c>
      <c r="AB217" s="70">
        <f>[2]挂饰表!W217</f>
        <v>0.1228070175438597</v>
      </c>
      <c r="AC217" s="70">
        <f>[2]挂饰表!X217</f>
        <v>0.1228070175438597</v>
      </c>
      <c r="AD217" s="70">
        <f>[2]挂饰表!Y217</f>
        <v>0.1228070175438597</v>
      </c>
      <c r="AE217" s="70">
        <f>[2]挂饰表!Z217</f>
        <v>0.1228070175438597</v>
      </c>
      <c r="AF217" s="70">
        <f>[2]挂饰表!AA217</f>
        <v>0.1228070175438597</v>
      </c>
      <c r="AG217" s="70">
        <f t="shared" si="29"/>
        <v>0.15474285714285715</v>
      </c>
      <c r="AH217" s="70">
        <f t="shared" si="29"/>
        <v>0.15474285714285715</v>
      </c>
      <c r="AI217" s="70">
        <f t="shared" si="29"/>
        <v>0.15474285714285715</v>
      </c>
      <c r="AJ217" s="70">
        <f t="shared" si="29"/>
        <v>0.15474285714285715</v>
      </c>
      <c r="AK217" s="70">
        <f t="shared" si="29"/>
        <v>0.15474285714285715</v>
      </c>
      <c r="AL217" s="71"/>
    </row>
    <row r="218" spans="2:38" ht="14.25" x14ac:dyDescent="0.2">
      <c r="B218" s="16">
        <v>216</v>
      </c>
      <c r="C218" s="16" t="str">
        <f t="shared" ca="1" si="30"/>
        <v>IC1872</v>
      </c>
      <c r="D218" s="16" t="str">
        <f t="shared" ca="1" si="34"/>
        <v>发亮的颓废护腕</v>
      </c>
      <c r="E218" s="16" t="str">
        <f t="shared" ca="1" si="31"/>
        <v>发亮的</v>
      </c>
      <c r="F218" s="16" t="str">
        <f t="shared" ca="1" si="32"/>
        <v>颓废</v>
      </c>
      <c r="G218" s="16" t="str">
        <f t="shared" ca="1" si="33"/>
        <v>护腕</v>
      </c>
      <c r="H218" s="16" t="str">
        <f t="shared" si="28"/>
        <v>b</v>
      </c>
      <c r="I218" s="19" t="s">
        <v>21</v>
      </c>
      <c r="J218" s="3" t="s">
        <v>28</v>
      </c>
      <c r="K218" s="16">
        <f t="shared" si="35"/>
        <v>6</v>
      </c>
      <c r="L218" s="16">
        <f t="shared" si="36"/>
        <v>8</v>
      </c>
      <c r="M218" s="16">
        <f>[2]挂饰表!J218</f>
        <v>89</v>
      </c>
      <c r="N218" s="16">
        <f>[2]挂饰表!K218</f>
        <v>166</v>
      </c>
      <c r="O218" s="16">
        <f>[2]挂饰表!L218</f>
        <v>26</v>
      </c>
      <c r="P218" s="16">
        <f>[2]挂饰表!M218</f>
        <v>108</v>
      </c>
      <c r="Q218" s="16">
        <v>0</v>
      </c>
      <c r="R218" s="16">
        <f>[2]挂饰表!N218</f>
        <v>128</v>
      </c>
      <c r="S218" s="16">
        <f>[2]挂饰表!O218</f>
        <v>128</v>
      </c>
      <c r="T218" s="16">
        <f>[2]挂饰表!P218</f>
        <v>64</v>
      </c>
      <c r="U218" s="16">
        <f>[2]挂饰表!Q218</f>
        <v>64</v>
      </c>
      <c r="V218" s="20">
        <f>[2]挂饰表!R218</f>
        <v>0.128</v>
      </c>
      <c r="W218" s="20">
        <f>[2]挂饰表!S218</f>
        <v>0.128</v>
      </c>
      <c r="X218" s="20">
        <f>[2]挂饰表!T218</f>
        <v>0.08</v>
      </c>
      <c r="Y218" s="70">
        <f>[2]挂饰表!$I218</f>
        <v>0.22085714285714286</v>
      </c>
      <c r="Z218" s="70">
        <f>[2]挂饰表!U218</f>
        <v>0.13793103448275867</v>
      </c>
      <c r="AA218" s="70">
        <f>[2]挂饰表!V218</f>
        <v>0.48979591836734693</v>
      </c>
      <c r="AB218" s="70">
        <f>[2]挂饰表!W218</f>
        <v>0.13793103448275867</v>
      </c>
      <c r="AC218" s="70">
        <f>[2]挂饰表!X218</f>
        <v>0.13793103448275867</v>
      </c>
      <c r="AD218" s="70">
        <f>[2]挂饰表!Y218</f>
        <v>0.13793103448275867</v>
      </c>
      <c r="AE218" s="70">
        <f>[2]挂饰表!Z218</f>
        <v>0.13793103448275867</v>
      </c>
      <c r="AF218" s="70">
        <f>[2]挂饰表!AA218</f>
        <v>0.13793103448275867</v>
      </c>
      <c r="AG218" s="70">
        <f t="shared" si="29"/>
        <v>0.17668571428571431</v>
      </c>
      <c r="AH218" s="70">
        <f t="shared" si="29"/>
        <v>0.17668571428571431</v>
      </c>
      <c r="AI218" s="70">
        <f t="shared" si="29"/>
        <v>0.17668571428571431</v>
      </c>
      <c r="AJ218" s="70">
        <f t="shared" si="29"/>
        <v>0.17668571428571431</v>
      </c>
      <c r="AK218" s="70">
        <f t="shared" si="29"/>
        <v>0.17668571428571431</v>
      </c>
      <c r="AL218" s="71"/>
    </row>
    <row r="219" spans="2:38" ht="14.25" x14ac:dyDescent="0.2">
      <c r="B219" s="16">
        <v>217</v>
      </c>
      <c r="C219" s="16" t="str">
        <f t="shared" ca="1" si="30"/>
        <v>IC1930</v>
      </c>
      <c r="D219" s="16" t="str">
        <f t="shared" ca="1" si="34"/>
        <v>一般的塞尔塔戒指</v>
      </c>
      <c r="E219" s="16" t="str">
        <f t="shared" ca="1" si="31"/>
        <v>一般的</v>
      </c>
      <c r="F219" s="16" t="str">
        <f t="shared" ca="1" si="32"/>
        <v>塞尔塔</v>
      </c>
      <c r="G219" s="16" t="str">
        <f t="shared" ca="1" si="33"/>
        <v>戒指</v>
      </c>
      <c r="H219" s="16" t="str">
        <f t="shared" si="28"/>
        <v>c</v>
      </c>
      <c r="I219" s="19" t="s">
        <v>21</v>
      </c>
      <c r="J219" s="3" t="s">
        <v>28</v>
      </c>
      <c r="K219" s="16">
        <f t="shared" si="35"/>
        <v>6</v>
      </c>
      <c r="L219" s="16">
        <f t="shared" si="36"/>
        <v>1</v>
      </c>
      <c r="M219" s="16">
        <f>[2]挂饰表!J219</f>
        <v>15</v>
      </c>
      <c r="N219" s="16">
        <f>[2]挂饰表!K219</f>
        <v>0</v>
      </c>
      <c r="O219" s="16">
        <f>[2]挂饰表!L219</f>
        <v>0</v>
      </c>
      <c r="P219" s="16">
        <f>[2]挂饰表!M219</f>
        <v>0</v>
      </c>
      <c r="Q219" s="16">
        <v>0</v>
      </c>
      <c r="R219" s="16">
        <f>[2]挂饰表!N219</f>
        <v>0</v>
      </c>
      <c r="S219" s="16">
        <f>[2]挂饰表!O219</f>
        <v>0</v>
      </c>
      <c r="T219" s="16">
        <f>[2]挂饰表!P219</f>
        <v>0</v>
      </c>
      <c r="U219" s="16">
        <f>[2]挂饰表!Q219</f>
        <v>0</v>
      </c>
      <c r="V219" s="20">
        <f>[2]挂饰表!R219</f>
        <v>0</v>
      </c>
      <c r="W219" s="20">
        <f>[2]挂饰表!S219</f>
        <v>0</v>
      </c>
      <c r="X219" s="20">
        <f>[2]挂饰表!T219</f>
        <v>0</v>
      </c>
      <c r="Y219" s="70">
        <f>[2]挂饰表!$I219</f>
        <v>0</v>
      </c>
      <c r="Z219" s="70">
        <f>[2]挂饰表!U219</f>
        <v>0</v>
      </c>
      <c r="AA219" s="70">
        <f>[2]挂饰表!V219</f>
        <v>0</v>
      </c>
      <c r="AB219" s="70">
        <f>[2]挂饰表!W219</f>
        <v>0</v>
      </c>
      <c r="AC219" s="70">
        <f>[2]挂饰表!X219</f>
        <v>0</v>
      </c>
      <c r="AD219" s="70">
        <f>[2]挂饰表!Y219</f>
        <v>0</v>
      </c>
      <c r="AE219" s="70">
        <f>[2]挂饰表!Z219</f>
        <v>0</v>
      </c>
      <c r="AF219" s="70">
        <f>[2]挂饰表!AA219</f>
        <v>0</v>
      </c>
      <c r="AG219" s="70">
        <f t="shared" si="29"/>
        <v>0</v>
      </c>
      <c r="AH219" s="70">
        <f t="shared" si="29"/>
        <v>0</v>
      </c>
      <c r="AI219" s="70">
        <f t="shared" si="29"/>
        <v>0</v>
      </c>
      <c r="AJ219" s="70">
        <f t="shared" si="29"/>
        <v>0</v>
      </c>
      <c r="AK219" s="70">
        <f t="shared" si="29"/>
        <v>0</v>
      </c>
      <c r="AL219" s="71"/>
    </row>
    <row r="220" spans="2:38" ht="14.25" x14ac:dyDescent="0.2">
      <c r="B220" s="16">
        <v>218</v>
      </c>
      <c r="C220" s="16" t="str">
        <f t="shared" ca="1" si="30"/>
        <v>IC1902</v>
      </c>
      <c r="D220" s="16" t="str">
        <f t="shared" ca="1" si="34"/>
        <v>破旧的塞尔塔戒指</v>
      </c>
      <c r="E220" s="16" t="str">
        <f t="shared" ca="1" si="31"/>
        <v>破旧的</v>
      </c>
      <c r="F220" s="16" t="str">
        <f t="shared" ca="1" si="32"/>
        <v>塞尔塔</v>
      </c>
      <c r="G220" s="16" t="str">
        <f t="shared" ca="1" si="33"/>
        <v>戒指</v>
      </c>
      <c r="H220" s="16" t="str">
        <f t="shared" si="28"/>
        <v>c</v>
      </c>
      <c r="I220" s="19" t="s">
        <v>21</v>
      </c>
      <c r="J220" s="3" t="s">
        <v>28</v>
      </c>
      <c r="K220" s="16">
        <f t="shared" si="35"/>
        <v>6</v>
      </c>
      <c r="L220" s="16">
        <f t="shared" si="36"/>
        <v>2</v>
      </c>
      <c r="M220" s="16">
        <f>[2]挂饰表!J220</f>
        <v>30</v>
      </c>
      <c r="N220" s="16">
        <f>[2]挂饰表!K220</f>
        <v>0</v>
      </c>
      <c r="O220" s="16">
        <f>[2]挂饰表!L220</f>
        <v>0</v>
      </c>
      <c r="P220" s="16">
        <f>[2]挂饰表!M220</f>
        <v>0</v>
      </c>
      <c r="Q220" s="16">
        <v>0</v>
      </c>
      <c r="R220" s="16">
        <f>[2]挂饰表!N220</f>
        <v>0</v>
      </c>
      <c r="S220" s="16">
        <f>[2]挂饰表!O220</f>
        <v>0</v>
      </c>
      <c r="T220" s="16">
        <f>[2]挂饰表!P220</f>
        <v>0</v>
      </c>
      <c r="U220" s="16">
        <f>[2]挂饰表!Q220</f>
        <v>0</v>
      </c>
      <c r="V220" s="20">
        <f>[2]挂饰表!R220</f>
        <v>0</v>
      </c>
      <c r="W220" s="20">
        <f>[2]挂饰表!S220</f>
        <v>0</v>
      </c>
      <c r="X220" s="20">
        <f>[2]挂饰表!T220</f>
        <v>0</v>
      </c>
      <c r="Y220" s="70">
        <f>[2]挂饰表!$I220</f>
        <v>0</v>
      </c>
      <c r="Z220" s="70">
        <f>[2]挂饰表!U220</f>
        <v>0</v>
      </c>
      <c r="AA220" s="70">
        <f>[2]挂饰表!V220</f>
        <v>0</v>
      </c>
      <c r="AB220" s="70">
        <f>[2]挂饰表!W220</f>
        <v>0</v>
      </c>
      <c r="AC220" s="70">
        <f>[2]挂饰表!X220</f>
        <v>0</v>
      </c>
      <c r="AD220" s="70">
        <f>[2]挂饰表!Y220</f>
        <v>0</v>
      </c>
      <c r="AE220" s="70">
        <f>[2]挂饰表!Z220</f>
        <v>0</v>
      </c>
      <c r="AF220" s="70">
        <f>[2]挂饰表!AA220</f>
        <v>0</v>
      </c>
      <c r="AG220" s="70">
        <f t="shared" ref="AG220:AK270" si="37">$Y220*0.8</f>
        <v>0</v>
      </c>
      <c r="AH220" s="70">
        <f t="shared" si="37"/>
        <v>0</v>
      </c>
      <c r="AI220" s="70">
        <f t="shared" si="37"/>
        <v>0</v>
      </c>
      <c r="AJ220" s="70">
        <f t="shared" si="37"/>
        <v>0</v>
      </c>
      <c r="AK220" s="70">
        <f t="shared" si="37"/>
        <v>0</v>
      </c>
      <c r="AL220" s="71"/>
    </row>
    <row r="221" spans="2:38" ht="14.25" x14ac:dyDescent="0.2">
      <c r="B221" s="16">
        <v>219</v>
      </c>
      <c r="C221" s="16" t="str">
        <f t="shared" ca="1" si="30"/>
        <v>IC1900</v>
      </c>
      <c r="D221" s="16" t="str">
        <f t="shared" ca="1" si="34"/>
        <v>破旧的颓废项链</v>
      </c>
      <c r="E221" s="16" t="str">
        <f t="shared" ca="1" si="31"/>
        <v>破旧的</v>
      </c>
      <c r="F221" s="16" t="str">
        <f t="shared" ca="1" si="32"/>
        <v>颓废</v>
      </c>
      <c r="G221" s="16" t="str">
        <f t="shared" ca="1" si="33"/>
        <v>项链</v>
      </c>
      <c r="H221" s="16" t="str">
        <f t="shared" si="28"/>
        <v>c</v>
      </c>
      <c r="I221" s="19" t="s">
        <v>21</v>
      </c>
      <c r="J221" s="3" t="s">
        <v>28</v>
      </c>
      <c r="K221" s="16">
        <f t="shared" si="35"/>
        <v>6</v>
      </c>
      <c r="L221" s="16">
        <f t="shared" si="36"/>
        <v>3</v>
      </c>
      <c r="M221" s="16">
        <f>[2]挂饰表!J221</f>
        <v>45</v>
      </c>
      <c r="N221" s="16">
        <f>[2]挂饰表!K221</f>
        <v>0</v>
      </c>
      <c r="O221" s="16">
        <f>[2]挂饰表!L221</f>
        <v>0</v>
      </c>
      <c r="P221" s="16">
        <f>[2]挂饰表!M221</f>
        <v>0</v>
      </c>
      <c r="Q221" s="16">
        <v>0</v>
      </c>
      <c r="R221" s="16">
        <f>[2]挂饰表!N221</f>
        <v>0</v>
      </c>
      <c r="S221" s="16">
        <f>[2]挂饰表!O221</f>
        <v>0</v>
      </c>
      <c r="T221" s="16">
        <f>[2]挂饰表!P221</f>
        <v>0</v>
      </c>
      <c r="U221" s="16">
        <f>[2]挂饰表!Q221</f>
        <v>0</v>
      </c>
      <c r="V221" s="20">
        <f>[2]挂饰表!R221</f>
        <v>0</v>
      </c>
      <c r="W221" s="20">
        <f>[2]挂饰表!S221</f>
        <v>0</v>
      </c>
      <c r="X221" s="20">
        <f>[2]挂饰表!T221</f>
        <v>0</v>
      </c>
      <c r="Y221" s="70">
        <f>[2]挂饰表!$I221</f>
        <v>0</v>
      </c>
      <c r="Z221" s="70">
        <f>[2]挂饰表!U221</f>
        <v>0</v>
      </c>
      <c r="AA221" s="70">
        <f>[2]挂饰表!V221</f>
        <v>0</v>
      </c>
      <c r="AB221" s="70">
        <f>[2]挂饰表!W221</f>
        <v>0</v>
      </c>
      <c r="AC221" s="70">
        <f>[2]挂饰表!X221</f>
        <v>0</v>
      </c>
      <c r="AD221" s="70">
        <f>[2]挂饰表!Y221</f>
        <v>0</v>
      </c>
      <c r="AE221" s="70">
        <f>[2]挂饰表!Z221</f>
        <v>0</v>
      </c>
      <c r="AF221" s="70">
        <f>[2]挂饰表!AA221</f>
        <v>0</v>
      </c>
      <c r="AG221" s="70">
        <f t="shared" si="37"/>
        <v>0</v>
      </c>
      <c r="AH221" s="70">
        <f t="shared" si="37"/>
        <v>0</v>
      </c>
      <c r="AI221" s="70">
        <f t="shared" si="37"/>
        <v>0</v>
      </c>
      <c r="AJ221" s="70">
        <f t="shared" si="37"/>
        <v>0</v>
      </c>
      <c r="AK221" s="70">
        <f t="shared" si="37"/>
        <v>0</v>
      </c>
      <c r="AL221" s="71"/>
    </row>
    <row r="222" spans="2:38" ht="14.25" x14ac:dyDescent="0.2">
      <c r="B222" s="16">
        <v>220</v>
      </c>
      <c r="C222" s="16" t="str">
        <f t="shared" ca="1" si="30"/>
        <v>IC1852</v>
      </c>
      <c r="D222" s="16" t="str">
        <f t="shared" ca="1" si="34"/>
        <v>一般的女神戒指</v>
      </c>
      <c r="E222" s="16" t="str">
        <f t="shared" ca="1" si="31"/>
        <v>一般的</v>
      </c>
      <c r="F222" s="16" t="str">
        <f t="shared" ca="1" si="32"/>
        <v>女神</v>
      </c>
      <c r="G222" s="16" t="str">
        <f t="shared" ca="1" si="33"/>
        <v>戒指</v>
      </c>
      <c r="H222" s="16" t="str">
        <f t="shared" si="28"/>
        <v>c</v>
      </c>
      <c r="I222" s="19" t="s">
        <v>21</v>
      </c>
      <c r="J222" s="3" t="s">
        <v>28</v>
      </c>
      <c r="K222" s="16">
        <f t="shared" si="35"/>
        <v>6</v>
      </c>
      <c r="L222" s="16">
        <f t="shared" si="36"/>
        <v>4</v>
      </c>
      <c r="M222" s="16">
        <f>[2]挂饰表!J222</f>
        <v>60</v>
      </c>
      <c r="N222" s="16">
        <f>[2]挂饰表!K222</f>
        <v>0</v>
      </c>
      <c r="O222" s="16">
        <f>[2]挂饰表!L222</f>
        <v>0</v>
      </c>
      <c r="P222" s="16">
        <f>[2]挂饰表!M222</f>
        <v>0</v>
      </c>
      <c r="Q222" s="16">
        <v>0</v>
      </c>
      <c r="R222" s="16">
        <f>[2]挂饰表!N222</f>
        <v>0</v>
      </c>
      <c r="S222" s="16">
        <f>[2]挂饰表!O222</f>
        <v>0</v>
      </c>
      <c r="T222" s="16">
        <f>[2]挂饰表!P222</f>
        <v>0</v>
      </c>
      <c r="U222" s="16">
        <f>[2]挂饰表!Q222</f>
        <v>0</v>
      </c>
      <c r="V222" s="20">
        <f>[2]挂饰表!R222</f>
        <v>0</v>
      </c>
      <c r="W222" s="20">
        <f>[2]挂饰表!S222</f>
        <v>0</v>
      </c>
      <c r="X222" s="20">
        <f>[2]挂饰表!T222</f>
        <v>0</v>
      </c>
      <c r="Y222" s="70">
        <f>[2]挂饰表!$I222</f>
        <v>0</v>
      </c>
      <c r="Z222" s="70">
        <f>[2]挂饰表!U222</f>
        <v>0</v>
      </c>
      <c r="AA222" s="70">
        <f>[2]挂饰表!V222</f>
        <v>0</v>
      </c>
      <c r="AB222" s="70">
        <f>[2]挂饰表!W222</f>
        <v>0</v>
      </c>
      <c r="AC222" s="70">
        <f>[2]挂饰表!X222</f>
        <v>0</v>
      </c>
      <c r="AD222" s="70">
        <f>[2]挂饰表!Y222</f>
        <v>0</v>
      </c>
      <c r="AE222" s="70">
        <f>[2]挂饰表!Z222</f>
        <v>0</v>
      </c>
      <c r="AF222" s="70">
        <f>[2]挂饰表!AA222</f>
        <v>0</v>
      </c>
      <c r="AG222" s="70">
        <f t="shared" si="37"/>
        <v>0</v>
      </c>
      <c r="AH222" s="70">
        <f t="shared" si="37"/>
        <v>0</v>
      </c>
      <c r="AI222" s="70">
        <f t="shared" si="37"/>
        <v>0</v>
      </c>
      <c r="AJ222" s="70">
        <f t="shared" si="37"/>
        <v>0</v>
      </c>
      <c r="AK222" s="70">
        <f t="shared" si="37"/>
        <v>0</v>
      </c>
      <c r="AL222" s="71"/>
    </row>
    <row r="223" spans="2:38" ht="14.25" x14ac:dyDescent="0.2">
      <c r="B223" s="16">
        <v>221</v>
      </c>
      <c r="C223" s="16" t="str">
        <f t="shared" ca="1" si="30"/>
        <v>IC1871</v>
      </c>
      <c r="D223" s="16" t="str">
        <f t="shared" ca="1" si="34"/>
        <v>初级的忏悔护腕</v>
      </c>
      <c r="E223" s="16" t="str">
        <f t="shared" ca="1" si="31"/>
        <v>初级的</v>
      </c>
      <c r="F223" s="16" t="str">
        <f t="shared" ca="1" si="32"/>
        <v>忏悔</v>
      </c>
      <c r="G223" s="16" t="str">
        <f t="shared" ca="1" si="33"/>
        <v>护腕</v>
      </c>
      <c r="H223" s="16" t="str">
        <f t="shared" si="28"/>
        <v>c</v>
      </c>
      <c r="I223" s="19" t="s">
        <v>21</v>
      </c>
      <c r="J223" s="3" t="s">
        <v>28</v>
      </c>
      <c r="K223" s="16">
        <f t="shared" si="35"/>
        <v>6</v>
      </c>
      <c r="L223" s="16">
        <f t="shared" si="36"/>
        <v>5</v>
      </c>
      <c r="M223" s="16">
        <f>[2]挂饰表!J223</f>
        <v>75</v>
      </c>
      <c r="N223" s="16">
        <f>[2]挂饰表!K223</f>
        <v>0</v>
      </c>
      <c r="O223" s="16">
        <f>[2]挂饰表!L223</f>
        <v>0</v>
      </c>
      <c r="P223" s="16">
        <f>[2]挂饰表!M223</f>
        <v>0</v>
      </c>
      <c r="Q223" s="16">
        <v>0</v>
      </c>
      <c r="R223" s="16">
        <f>[2]挂饰表!N223</f>
        <v>0</v>
      </c>
      <c r="S223" s="16">
        <f>[2]挂饰表!O223</f>
        <v>0</v>
      </c>
      <c r="T223" s="16">
        <f>[2]挂饰表!P223</f>
        <v>0</v>
      </c>
      <c r="U223" s="16">
        <f>[2]挂饰表!Q223</f>
        <v>0</v>
      </c>
      <c r="V223" s="20">
        <f>[2]挂饰表!R223</f>
        <v>0</v>
      </c>
      <c r="W223" s="20">
        <f>[2]挂饰表!S223</f>
        <v>0</v>
      </c>
      <c r="X223" s="20">
        <f>[2]挂饰表!T223</f>
        <v>0</v>
      </c>
      <c r="Y223" s="70">
        <f>[2]挂饰表!$I223</f>
        <v>0</v>
      </c>
      <c r="Z223" s="70">
        <f>[2]挂饰表!U223</f>
        <v>0</v>
      </c>
      <c r="AA223" s="70">
        <f>[2]挂饰表!V223</f>
        <v>0</v>
      </c>
      <c r="AB223" s="70">
        <f>[2]挂饰表!W223</f>
        <v>0</v>
      </c>
      <c r="AC223" s="70">
        <f>[2]挂饰表!X223</f>
        <v>0</v>
      </c>
      <c r="AD223" s="70">
        <f>[2]挂饰表!Y223</f>
        <v>0</v>
      </c>
      <c r="AE223" s="70">
        <f>[2]挂饰表!Z223</f>
        <v>0</v>
      </c>
      <c r="AF223" s="70">
        <f>[2]挂饰表!AA223</f>
        <v>0</v>
      </c>
      <c r="AG223" s="70">
        <f t="shared" si="37"/>
        <v>0</v>
      </c>
      <c r="AH223" s="70">
        <f t="shared" si="37"/>
        <v>0</v>
      </c>
      <c r="AI223" s="70">
        <f t="shared" si="37"/>
        <v>0</v>
      </c>
      <c r="AJ223" s="70">
        <f t="shared" si="37"/>
        <v>0</v>
      </c>
      <c r="AK223" s="70">
        <f t="shared" si="37"/>
        <v>0</v>
      </c>
      <c r="AL223" s="71"/>
    </row>
    <row r="224" spans="2:38" ht="14.25" x14ac:dyDescent="0.2">
      <c r="B224" s="16">
        <v>222</v>
      </c>
      <c r="C224" s="16" t="str">
        <f t="shared" ca="1" si="30"/>
        <v>IC1778</v>
      </c>
      <c r="D224" s="16" t="str">
        <f t="shared" ca="1" si="34"/>
        <v>一般的白银戒指</v>
      </c>
      <c r="E224" s="16" t="str">
        <f t="shared" ca="1" si="31"/>
        <v>一般的</v>
      </c>
      <c r="F224" s="16" t="str">
        <f t="shared" ca="1" si="32"/>
        <v>白银</v>
      </c>
      <c r="G224" s="16" t="str">
        <f t="shared" ca="1" si="33"/>
        <v>戒指</v>
      </c>
      <c r="H224" s="16" t="str">
        <f t="shared" si="28"/>
        <v>c</v>
      </c>
      <c r="I224" s="19" t="s">
        <v>21</v>
      </c>
      <c r="J224" s="3" t="s">
        <v>28</v>
      </c>
      <c r="K224" s="16">
        <f t="shared" si="35"/>
        <v>6</v>
      </c>
      <c r="L224" s="16">
        <f t="shared" si="36"/>
        <v>6</v>
      </c>
      <c r="M224" s="16">
        <f>[2]挂饰表!J224</f>
        <v>90</v>
      </c>
      <c r="N224" s="16">
        <f>[2]挂饰表!K224</f>
        <v>0</v>
      </c>
      <c r="O224" s="16">
        <f>[2]挂饰表!L224</f>
        <v>0</v>
      </c>
      <c r="P224" s="16">
        <f>[2]挂饰表!M224</f>
        <v>0</v>
      </c>
      <c r="Q224" s="16">
        <v>0</v>
      </c>
      <c r="R224" s="16">
        <f>[2]挂饰表!N224</f>
        <v>0</v>
      </c>
      <c r="S224" s="16">
        <f>[2]挂饰表!O224</f>
        <v>0</v>
      </c>
      <c r="T224" s="16">
        <f>[2]挂饰表!P224</f>
        <v>0</v>
      </c>
      <c r="U224" s="16">
        <f>[2]挂饰表!Q224</f>
        <v>0</v>
      </c>
      <c r="V224" s="20">
        <f>[2]挂饰表!R224</f>
        <v>0</v>
      </c>
      <c r="W224" s="20">
        <f>[2]挂饰表!S224</f>
        <v>0</v>
      </c>
      <c r="X224" s="20">
        <f>[2]挂饰表!T224</f>
        <v>0</v>
      </c>
      <c r="Y224" s="70">
        <f>[2]挂饰表!$I224</f>
        <v>0</v>
      </c>
      <c r="Z224" s="70">
        <f>[2]挂饰表!U224</f>
        <v>0</v>
      </c>
      <c r="AA224" s="70">
        <f>[2]挂饰表!V224</f>
        <v>0</v>
      </c>
      <c r="AB224" s="70">
        <f>[2]挂饰表!W224</f>
        <v>0</v>
      </c>
      <c r="AC224" s="70">
        <f>[2]挂饰表!X224</f>
        <v>0</v>
      </c>
      <c r="AD224" s="70">
        <f>[2]挂饰表!Y224</f>
        <v>0</v>
      </c>
      <c r="AE224" s="70">
        <f>[2]挂饰表!Z224</f>
        <v>0</v>
      </c>
      <c r="AF224" s="70">
        <f>[2]挂饰表!AA224</f>
        <v>0</v>
      </c>
      <c r="AG224" s="70">
        <f t="shared" si="37"/>
        <v>0</v>
      </c>
      <c r="AH224" s="70">
        <f t="shared" si="37"/>
        <v>0</v>
      </c>
      <c r="AI224" s="70">
        <f t="shared" si="37"/>
        <v>0</v>
      </c>
      <c r="AJ224" s="70">
        <f t="shared" si="37"/>
        <v>0</v>
      </c>
      <c r="AK224" s="70">
        <f t="shared" si="37"/>
        <v>0</v>
      </c>
      <c r="AL224" s="71"/>
    </row>
    <row r="225" spans="2:38" ht="14.25" x14ac:dyDescent="0.2">
      <c r="B225" s="16">
        <v>223</v>
      </c>
      <c r="C225" s="16" t="str">
        <f t="shared" ca="1" si="30"/>
        <v>IC1930</v>
      </c>
      <c r="D225" s="16" t="str">
        <f t="shared" ca="1" si="34"/>
        <v>普通的忏悔戒指</v>
      </c>
      <c r="E225" s="16" t="str">
        <f t="shared" ca="1" si="31"/>
        <v>普通的</v>
      </c>
      <c r="F225" s="16" t="str">
        <f t="shared" ca="1" si="32"/>
        <v>忏悔</v>
      </c>
      <c r="G225" s="16" t="str">
        <f t="shared" ca="1" si="33"/>
        <v>戒指</v>
      </c>
      <c r="H225" s="16" t="str">
        <f t="shared" si="28"/>
        <v>c</v>
      </c>
      <c r="I225" s="19" t="s">
        <v>21</v>
      </c>
      <c r="J225" s="3" t="s">
        <v>28</v>
      </c>
      <c r="K225" s="16">
        <f t="shared" si="35"/>
        <v>6</v>
      </c>
      <c r="L225" s="16">
        <f t="shared" si="36"/>
        <v>7</v>
      </c>
      <c r="M225" s="16">
        <f>[2]挂饰表!J225</f>
        <v>105</v>
      </c>
      <c r="N225" s="16">
        <f>[2]挂饰表!K225</f>
        <v>0</v>
      </c>
      <c r="O225" s="16">
        <f>[2]挂饰表!L225</f>
        <v>0</v>
      </c>
      <c r="P225" s="16">
        <f>[2]挂饰表!M225</f>
        <v>0</v>
      </c>
      <c r="Q225" s="16">
        <v>0</v>
      </c>
      <c r="R225" s="16">
        <f>[2]挂饰表!N225</f>
        <v>0</v>
      </c>
      <c r="S225" s="16">
        <f>[2]挂饰表!O225</f>
        <v>0</v>
      </c>
      <c r="T225" s="16">
        <f>[2]挂饰表!P225</f>
        <v>0</v>
      </c>
      <c r="U225" s="16">
        <f>[2]挂饰表!Q225</f>
        <v>0</v>
      </c>
      <c r="V225" s="20">
        <f>[2]挂饰表!R225</f>
        <v>0</v>
      </c>
      <c r="W225" s="20">
        <f>[2]挂饰表!S225</f>
        <v>0</v>
      </c>
      <c r="X225" s="20">
        <f>[2]挂饰表!T225</f>
        <v>0</v>
      </c>
      <c r="Y225" s="70">
        <f>[2]挂饰表!$I225</f>
        <v>0</v>
      </c>
      <c r="Z225" s="70">
        <f>[2]挂饰表!U225</f>
        <v>0</v>
      </c>
      <c r="AA225" s="70">
        <f>[2]挂饰表!V225</f>
        <v>0</v>
      </c>
      <c r="AB225" s="70">
        <f>[2]挂饰表!W225</f>
        <v>0</v>
      </c>
      <c r="AC225" s="70">
        <f>[2]挂饰表!X225</f>
        <v>0</v>
      </c>
      <c r="AD225" s="70">
        <f>[2]挂饰表!Y225</f>
        <v>0</v>
      </c>
      <c r="AE225" s="70">
        <f>[2]挂饰表!Z225</f>
        <v>0</v>
      </c>
      <c r="AF225" s="70">
        <f>[2]挂饰表!AA225</f>
        <v>0</v>
      </c>
      <c r="AG225" s="70">
        <f t="shared" si="37"/>
        <v>0</v>
      </c>
      <c r="AH225" s="70">
        <f t="shared" si="37"/>
        <v>0</v>
      </c>
      <c r="AI225" s="70">
        <f t="shared" si="37"/>
        <v>0</v>
      </c>
      <c r="AJ225" s="70">
        <f t="shared" si="37"/>
        <v>0</v>
      </c>
      <c r="AK225" s="70">
        <f t="shared" si="37"/>
        <v>0</v>
      </c>
      <c r="AL225" s="71"/>
    </row>
    <row r="226" spans="2:38" ht="14.25" x14ac:dyDescent="0.2">
      <c r="B226" s="16">
        <v>224</v>
      </c>
      <c r="C226" s="16" t="str">
        <f t="shared" ca="1" si="30"/>
        <v>IC1875</v>
      </c>
      <c r="D226" s="16" t="str">
        <f t="shared" ca="1" si="34"/>
        <v>破旧的塞尔塔护腕</v>
      </c>
      <c r="E226" s="16" t="str">
        <f t="shared" ca="1" si="31"/>
        <v>破旧的</v>
      </c>
      <c r="F226" s="16" t="str">
        <f t="shared" ca="1" si="32"/>
        <v>塞尔塔</v>
      </c>
      <c r="G226" s="16" t="str">
        <f t="shared" ca="1" si="33"/>
        <v>护腕</v>
      </c>
      <c r="H226" s="16" t="str">
        <f t="shared" si="28"/>
        <v>c</v>
      </c>
      <c r="I226" s="19" t="s">
        <v>21</v>
      </c>
      <c r="J226" s="3" t="s">
        <v>28</v>
      </c>
      <c r="K226" s="16">
        <f t="shared" si="35"/>
        <v>6</v>
      </c>
      <c r="L226" s="16">
        <f t="shared" si="36"/>
        <v>8</v>
      </c>
      <c r="M226" s="16">
        <f>[2]挂饰表!J226</f>
        <v>120</v>
      </c>
      <c r="N226" s="16">
        <f>[2]挂饰表!K226</f>
        <v>0</v>
      </c>
      <c r="O226" s="16">
        <f>[2]挂饰表!L226</f>
        <v>0</v>
      </c>
      <c r="P226" s="16">
        <f>[2]挂饰表!M226</f>
        <v>0</v>
      </c>
      <c r="Q226" s="16">
        <v>0</v>
      </c>
      <c r="R226" s="16">
        <f>[2]挂饰表!N226</f>
        <v>0</v>
      </c>
      <c r="S226" s="16">
        <f>[2]挂饰表!O226</f>
        <v>0</v>
      </c>
      <c r="T226" s="16">
        <f>[2]挂饰表!P226</f>
        <v>0</v>
      </c>
      <c r="U226" s="16">
        <f>[2]挂饰表!Q226</f>
        <v>0</v>
      </c>
      <c r="V226" s="20">
        <f>[2]挂饰表!R226</f>
        <v>0</v>
      </c>
      <c r="W226" s="20">
        <f>[2]挂饰表!S226</f>
        <v>0</v>
      </c>
      <c r="X226" s="20">
        <f>[2]挂饰表!T226</f>
        <v>0</v>
      </c>
      <c r="Y226" s="70">
        <f>[2]挂饰表!$I226</f>
        <v>0</v>
      </c>
      <c r="Z226" s="70">
        <f>[2]挂饰表!U226</f>
        <v>0</v>
      </c>
      <c r="AA226" s="70">
        <f>[2]挂饰表!V226</f>
        <v>0</v>
      </c>
      <c r="AB226" s="70">
        <f>[2]挂饰表!W226</f>
        <v>0</v>
      </c>
      <c r="AC226" s="70">
        <f>[2]挂饰表!X226</f>
        <v>0</v>
      </c>
      <c r="AD226" s="70">
        <f>[2]挂饰表!Y226</f>
        <v>0</v>
      </c>
      <c r="AE226" s="70">
        <f>[2]挂饰表!Z226</f>
        <v>0</v>
      </c>
      <c r="AF226" s="70">
        <f>[2]挂饰表!AA226</f>
        <v>0</v>
      </c>
      <c r="AG226" s="70">
        <f t="shared" si="37"/>
        <v>0</v>
      </c>
      <c r="AH226" s="70">
        <f t="shared" si="37"/>
        <v>0</v>
      </c>
      <c r="AI226" s="70">
        <f t="shared" si="37"/>
        <v>0</v>
      </c>
      <c r="AJ226" s="70">
        <f t="shared" si="37"/>
        <v>0</v>
      </c>
      <c r="AK226" s="70">
        <f t="shared" si="37"/>
        <v>0</v>
      </c>
      <c r="AL226" s="71"/>
    </row>
    <row r="227" spans="2:38" ht="14.25" x14ac:dyDescent="0.2">
      <c r="B227" s="16">
        <v>225</v>
      </c>
      <c r="C227" s="16" t="str">
        <f t="shared" ca="1" si="30"/>
        <v>IC1878</v>
      </c>
      <c r="D227" s="16" t="str">
        <f t="shared" ca="1" si="34"/>
        <v>神秘的玄铁项链</v>
      </c>
      <c r="E227" s="16" t="str">
        <f t="shared" ca="1" si="31"/>
        <v>神秘的</v>
      </c>
      <c r="F227" s="16" t="str">
        <f t="shared" ca="1" si="32"/>
        <v>玄铁</v>
      </c>
      <c r="G227" s="16" t="str">
        <f t="shared" ca="1" si="33"/>
        <v>项链</v>
      </c>
      <c r="H227" s="16" t="str">
        <f t="shared" si="28"/>
        <v>s</v>
      </c>
      <c r="I227" s="19" t="s">
        <v>21</v>
      </c>
      <c r="J227" s="3" t="s">
        <v>29</v>
      </c>
      <c r="K227" s="16">
        <f t="shared" si="35"/>
        <v>7</v>
      </c>
      <c r="L227" s="16">
        <f t="shared" si="36"/>
        <v>1</v>
      </c>
      <c r="M227" s="16">
        <f>[2]挂饰表!J227</f>
        <v>13</v>
      </c>
      <c r="N227" s="16">
        <f>[2]挂饰表!K227</f>
        <v>12</v>
      </c>
      <c r="O227" s="16">
        <f>[2]挂饰表!L227</f>
        <v>2</v>
      </c>
      <c r="P227" s="16">
        <f>[2]挂饰表!M227</f>
        <v>7</v>
      </c>
      <c r="Q227" s="16">
        <v>0</v>
      </c>
      <c r="R227" s="16">
        <f>[2]挂饰表!N227</f>
        <v>11</v>
      </c>
      <c r="S227" s="16">
        <f>[2]挂饰表!O227</f>
        <v>9</v>
      </c>
      <c r="T227" s="16">
        <f>[2]挂饰表!P227</f>
        <v>4</v>
      </c>
      <c r="U227" s="16">
        <f>[2]挂饰表!Q227</f>
        <v>5</v>
      </c>
      <c r="V227" s="20">
        <f>[2]挂饰表!R227</f>
        <v>0.01</v>
      </c>
      <c r="W227" s="20">
        <f>[2]挂饰表!S227</f>
        <v>8.0000000000000002E-3</v>
      </c>
      <c r="X227" s="20">
        <f>[2]挂饰表!T227</f>
        <v>6.2500000000000003E-3</v>
      </c>
      <c r="Y227" s="70">
        <f>[2]挂饰表!$I227</f>
        <v>0.08</v>
      </c>
      <c r="Z227" s="70">
        <f>[2]挂饰表!U227</f>
        <v>9.9009900990099098E-3</v>
      </c>
      <c r="AA227" s="70">
        <f>[2]挂饰表!V227</f>
        <v>9.9009900990099098E-3</v>
      </c>
      <c r="AB227" s="70">
        <f>[2]挂饰表!W227</f>
        <v>9.9009900990099098E-3</v>
      </c>
      <c r="AC227" s="70">
        <f>[2]挂饰表!X227</f>
        <v>9.9009900990099098E-3</v>
      </c>
      <c r="AD227" s="70">
        <f>[2]挂饰表!Y227</f>
        <v>6.5420560747663559E-2</v>
      </c>
      <c r="AE227" s="70">
        <f>[2]挂饰表!Z227</f>
        <v>9.9009900990099098E-3</v>
      </c>
      <c r="AF227" s="70">
        <f>[2]挂饰表!AA227</f>
        <v>9.9009900990099098E-3</v>
      </c>
      <c r="AG227" s="70">
        <f t="shared" si="37"/>
        <v>6.4000000000000001E-2</v>
      </c>
      <c r="AH227" s="70">
        <f t="shared" si="37"/>
        <v>6.4000000000000001E-2</v>
      </c>
      <c r="AI227" s="70">
        <f t="shared" si="37"/>
        <v>6.4000000000000001E-2</v>
      </c>
      <c r="AJ227" s="70">
        <f t="shared" si="37"/>
        <v>6.4000000000000001E-2</v>
      </c>
      <c r="AK227" s="70">
        <f t="shared" si="37"/>
        <v>6.4000000000000001E-2</v>
      </c>
      <c r="AL227" s="71"/>
    </row>
    <row r="228" spans="2:38" ht="14.25" x14ac:dyDescent="0.2">
      <c r="B228" s="16">
        <v>226</v>
      </c>
      <c r="C228" s="16" t="str">
        <f t="shared" ca="1" si="30"/>
        <v>IC1869</v>
      </c>
      <c r="D228" s="16" t="str">
        <f t="shared" ca="1" si="34"/>
        <v>璀璨的晨曦护腕</v>
      </c>
      <c r="E228" s="16" t="str">
        <f t="shared" ca="1" si="31"/>
        <v>璀璨的</v>
      </c>
      <c r="F228" s="16" t="str">
        <f t="shared" ca="1" si="32"/>
        <v>晨曦</v>
      </c>
      <c r="G228" s="16" t="str">
        <f t="shared" ca="1" si="33"/>
        <v>护腕</v>
      </c>
      <c r="H228" s="16" t="str">
        <f t="shared" ref="H228:H291" si="38">H196</f>
        <v>s</v>
      </c>
      <c r="I228" s="19" t="s">
        <v>21</v>
      </c>
      <c r="J228" s="3" t="s">
        <v>29</v>
      </c>
      <c r="K228" s="16">
        <f t="shared" si="35"/>
        <v>7</v>
      </c>
      <c r="L228" s="16">
        <f t="shared" si="36"/>
        <v>2</v>
      </c>
      <c r="M228" s="16">
        <f>[2]挂饰表!J228</f>
        <v>27</v>
      </c>
      <c r="N228" s="16">
        <f>[2]挂饰表!K228</f>
        <v>24</v>
      </c>
      <c r="O228" s="16">
        <f>[2]挂饰表!L228</f>
        <v>5</v>
      </c>
      <c r="P228" s="16">
        <f>[2]挂饰表!M228</f>
        <v>14</v>
      </c>
      <c r="Q228" s="16">
        <v>0</v>
      </c>
      <c r="R228" s="16">
        <f>[2]挂饰表!N228</f>
        <v>23</v>
      </c>
      <c r="S228" s="16">
        <f>[2]挂饰表!O228</f>
        <v>19</v>
      </c>
      <c r="T228" s="16">
        <f>[2]挂饰表!P228</f>
        <v>8</v>
      </c>
      <c r="U228" s="16">
        <f>[2]挂饰表!Q228</f>
        <v>10</v>
      </c>
      <c r="V228" s="20">
        <f>[2]挂饰表!R228</f>
        <v>0.02</v>
      </c>
      <c r="W228" s="20">
        <f>[2]挂饰表!S228</f>
        <v>1.6E-2</v>
      </c>
      <c r="X228" s="20">
        <f>[2]挂饰表!T228</f>
        <v>1.2500000000000001E-2</v>
      </c>
      <c r="Y228" s="70">
        <f>[2]挂饰表!$I228</f>
        <v>0.08</v>
      </c>
      <c r="Z228" s="70">
        <f>[2]挂饰表!U228</f>
        <v>2.4390243902439046E-2</v>
      </c>
      <c r="AA228" s="70">
        <f>[2]挂饰表!V228</f>
        <v>2.4390243902439046E-2</v>
      </c>
      <c r="AB228" s="70">
        <f>[2]挂饰表!W228</f>
        <v>2.4390243902439046E-2</v>
      </c>
      <c r="AC228" s="70">
        <f>[2]挂饰表!X228</f>
        <v>2.4390243902439046E-2</v>
      </c>
      <c r="AD228" s="70">
        <f>[2]挂饰表!Y228</f>
        <v>0.1266375545851528</v>
      </c>
      <c r="AE228" s="70">
        <f>[2]挂饰表!Z228</f>
        <v>2.4390243902439046E-2</v>
      </c>
      <c r="AF228" s="70">
        <f>[2]挂饰表!AA228</f>
        <v>2.4390243902439046E-2</v>
      </c>
      <c r="AG228" s="70">
        <f t="shared" si="37"/>
        <v>6.4000000000000001E-2</v>
      </c>
      <c r="AH228" s="70">
        <f t="shared" si="37"/>
        <v>6.4000000000000001E-2</v>
      </c>
      <c r="AI228" s="70">
        <f t="shared" si="37"/>
        <v>6.4000000000000001E-2</v>
      </c>
      <c r="AJ228" s="70">
        <f t="shared" si="37"/>
        <v>6.4000000000000001E-2</v>
      </c>
      <c r="AK228" s="70">
        <f t="shared" si="37"/>
        <v>6.4000000000000001E-2</v>
      </c>
      <c r="AL228" s="71"/>
    </row>
    <row r="229" spans="2:38" ht="14.25" x14ac:dyDescent="0.2">
      <c r="B229" s="16">
        <v>227</v>
      </c>
      <c r="C229" s="16" t="str">
        <f t="shared" ca="1" si="30"/>
        <v>IC1873</v>
      </c>
      <c r="D229" s="16" t="str">
        <f t="shared" ca="1" si="34"/>
        <v>神秘的精钢护腕</v>
      </c>
      <c r="E229" s="16" t="str">
        <f t="shared" ca="1" si="31"/>
        <v>神秘的</v>
      </c>
      <c r="F229" s="16" t="str">
        <f t="shared" ca="1" si="32"/>
        <v>精钢</v>
      </c>
      <c r="G229" s="16" t="str">
        <f t="shared" ca="1" si="33"/>
        <v>护腕</v>
      </c>
      <c r="H229" s="16" t="str">
        <f t="shared" si="38"/>
        <v>s</v>
      </c>
      <c r="I229" s="19" t="s">
        <v>21</v>
      </c>
      <c r="J229" s="3" t="s">
        <v>29</v>
      </c>
      <c r="K229" s="16">
        <f t="shared" si="35"/>
        <v>7</v>
      </c>
      <c r="L229" s="16">
        <f t="shared" si="36"/>
        <v>3</v>
      </c>
      <c r="M229" s="16">
        <f>[2]挂饰表!J229</f>
        <v>40</v>
      </c>
      <c r="N229" s="16">
        <f>[2]挂饰表!K229</f>
        <v>37</v>
      </c>
      <c r="O229" s="16">
        <f>[2]挂饰表!L229</f>
        <v>8</v>
      </c>
      <c r="P229" s="16">
        <f>[2]挂饰表!M229</f>
        <v>21</v>
      </c>
      <c r="Q229" s="16">
        <v>0</v>
      </c>
      <c r="R229" s="16">
        <f>[2]挂饰表!N229</f>
        <v>34</v>
      </c>
      <c r="S229" s="16">
        <f>[2]挂饰表!O229</f>
        <v>28</v>
      </c>
      <c r="T229" s="16">
        <f>[2]挂饰表!P229</f>
        <v>12</v>
      </c>
      <c r="U229" s="16">
        <f>[2]挂饰表!Q229</f>
        <v>15</v>
      </c>
      <c r="V229" s="20">
        <f>[2]挂饰表!R229</f>
        <v>0.03</v>
      </c>
      <c r="W229" s="20">
        <f>[2]挂饰表!S229</f>
        <v>2.4E-2</v>
      </c>
      <c r="X229" s="20">
        <f>[2]挂饰表!T229</f>
        <v>1.8749999999999999E-2</v>
      </c>
      <c r="Y229" s="70">
        <f>[2]挂饰表!$I229</f>
        <v>0.08</v>
      </c>
      <c r="Z229" s="70">
        <f>[2]挂饰表!U229</f>
        <v>3.3816425120772986E-2</v>
      </c>
      <c r="AA229" s="70">
        <f>[2]挂饰表!V229</f>
        <v>3.3816425120772986E-2</v>
      </c>
      <c r="AB229" s="70">
        <f>[2]挂饰表!W229</f>
        <v>3.3816425120772986E-2</v>
      </c>
      <c r="AC229" s="70">
        <f>[2]挂饰表!X229</f>
        <v>3.3816425120772986E-2</v>
      </c>
      <c r="AD229" s="70">
        <f>[2]挂饰表!Y229</f>
        <v>0.17695473251028804</v>
      </c>
      <c r="AE229" s="70">
        <f>[2]挂饰表!Z229</f>
        <v>3.3816425120772986E-2</v>
      </c>
      <c r="AF229" s="70">
        <f>[2]挂饰表!AA229</f>
        <v>3.3816425120772986E-2</v>
      </c>
      <c r="AG229" s="70">
        <f t="shared" si="37"/>
        <v>6.4000000000000001E-2</v>
      </c>
      <c r="AH229" s="70">
        <f t="shared" si="37"/>
        <v>6.4000000000000001E-2</v>
      </c>
      <c r="AI229" s="70">
        <f t="shared" si="37"/>
        <v>6.4000000000000001E-2</v>
      </c>
      <c r="AJ229" s="70">
        <f t="shared" si="37"/>
        <v>6.4000000000000001E-2</v>
      </c>
      <c r="AK229" s="70">
        <f t="shared" si="37"/>
        <v>6.4000000000000001E-2</v>
      </c>
      <c r="AL229" s="71"/>
    </row>
    <row r="230" spans="2:38" ht="14.25" x14ac:dyDescent="0.2">
      <c r="B230" s="16">
        <v>228</v>
      </c>
      <c r="C230" s="16" t="str">
        <f t="shared" ca="1" si="30"/>
        <v>IC1886</v>
      </c>
      <c r="D230" s="16" t="str">
        <f t="shared" ca="1" si="34"/>
        <v>神秘的魔王项链</v>
      </c>
      <c r="E230" s="16" t="str">
        <f t="shared" ca="1" si="31"/>
        <v>神秘的</v>
      </c>
      <c r="F230" s="16" t="str">
        <f t="shared" ca="1" si="32"/>
        <v>魔王</v>
      </c>
      <c r="G230" s="16" t="str">
        <f t="shared" ca="1" si="33"/>
        <v>项链</v>
      </c>
      <c r="H230" s="16" t="str">
        <f t="shared" si="38"/>
        <v>s</v>
      </c>
      <c r="I230" s="19" t="s">
        <v>21</v>
      </c>
      <c r="J230" s="3" t="s">
        <v>29</v>
      </c>
      <c r="K230" s="16">
        <f t="shared" si="35"/>
        <v>7</v>
      </c>
      <c r="L230" s="16">
        <f t="shared" si="36"/>
        <v>4</v>
      </c>
      <c r="M230" s="16">
        <f>[2]挂饰表!J230</f>
        <v>54</v>
      </c>
      <c r="N230" s="16">
        <f>[2]挂饰表!K230</f>
        <v>49</v>
      </c>
      <c r="O230" s="16">
        <f>[2]挂饰表!L230</f>
        <v>11</v>
      </c>
      <c r="P230" s="16">
        <f>[2]挂饰表!M230</f>
        <v>28</v>
      </c>
      <c r="Q230" s="16">
        <v>0</v>
      </c>
      <c r="R230" s="16">
        <f>[2]挂饰表!N230</f>
        <v>46</v>
      </c>
      <c r="S230" s="16">
        <f>[2]挂饰表!O230</f>
        <v>38</v>
      </c>
      <c r="T230" s="16">
        <f>[2]挂饰表!P230</f>
        <v>17</v>
      </c>
      <c r="U230" s="16">
        <f>[2]挂饰表!Q230</f>
        <v>21</v>
      </c>
      <c r="V230" s="20">
        <f>[2]挂饰表!R230</f>
        <v>4.2000000000000003E-2</v>
      </c>
      <c r="W230" s="20">
        <f>[2]挂饰表!S230</f>
        <v>3.4000000000000002E-2</v>
      </c>
      <c r="X230" s="20">
        <f>[2]挂饰表!T230</f>
        <v>2.6249999999999999E-2</v>
      </c>
      <c r="Y230" s="70">
        <f>[2]挂饰表!$I230</f>
        <v>0.08</v>
      </c>
      <c r="Z230" s="70">
        <f>[2]挂饰表!U230</f>
        <v>4.7619047619047672E-2</v>
      </c>
      <c r="AA230" s="70">
        <f>[2]挂饰表!V230</f>
        <v>4.7619047619047672E-2</v>
      </c>
      <c r="AB230" s="70">
        <f>[2]挂饰表!W230</f>
        <v>4.7619047619047672E-2</v>
      </c>
      <c r="AC230" s="70">
        <f>[2]挂饰表!X230</f>
        <v>4.7619047619047672E-2</v>
      </c>
      <c r="AD230" s="70">
        <f>[2]挂饰表!Y230</f>
        <v>0.22480620155038755</v>
      </c>
      <c r="AE230" s="70">
        <f>[2]挂饰表!Z230</f>
        <v>4.7619047619047672E-2</v>
      </c>
      <c r="AF230" s="70">
        <f>[2]挂饰表!AA230</f>
        <v>4.7619047619047672E-2</v>
      </c>
      <c r="AG230" s="70">
        <f t="shared" si="37"/>
        <v>6.4000000000000001E-2</v>
      </c>
      <c r="AH230" s="70">
        <f t="shared" si="37"/>
        <v>6.4000000000000001E-2</v>
      </c>
      <c r="AI230" s="70">
        <f t="shared" si="37"/>
        <v>6.4000000000000001E-2</v>
      </c>
      <c r="AJ230" s="70">
        <f t="shared" si="37"/>
        <v>6.4000000000000001E-2</v>
      </c>
      <c r="AK230" s="70">
        <f t="shared" si="37"/>
        <v>6.4000000000000001E-2</v>
      </c>
      <c r="AL230" s="71"/>
    </row>
    <row r="231" spans="2:38" ht="14.25" x14ac:dyDescent="0.2">
      <c r="B231" s="16">
        <v>229</v>
      </c>
      <c r="C231" s="16" t="str">
        <f t="shared" ca="1" si="30"/>
        <v>IC1889</v>
      </c>
      <c r="D231" s="16" t="str">
        <f t="shared" ca="1" si="34"/>
        <v>璀璨的晨曦项链</v>
      </c>
      <c r="E231" s="16" t="str">
        <f t="shared" ca="1" si="31"/>
        <v>璀璨的</v>
      </c>
      <c r="F231" s="16" t="str">
        <f t="shared" ca="1" si="32"/>
        <v>晨曦</v>
      </c>
      <c r="G231" s="16" t="str">
        <f t="shared" ca="1" si="33"/>
        <v>项链</v>
      </c>
      <c r="H231" s="16" t="str">
        <f t="shared" si="38"/>
        <v>s</v>
      </c>
      <c r="I231" s="19" t="s">
        <v>21</v>
      </c>
      <c r="J231" s="3" t="s">
        <v>29</v>
      </c>
      <c r="K231" s="16">
        <f t="shared" si="35"/>
        <v>7</v>
      </c>
      <c r="L231" s="16">
        <f t="shared" si="36"/>
        <v>5</v>
      </c>
      <c r="M231" s="16">
        <f>[2]挂饰表!J231</f>
        <v>68</v>
      </c>
      <c r="N231" s="16">
        <f>[2]挂饰表!K231</f>
        <v>62</v>
      </c>
      <c r="O231" s="16">
        <f>[2]挂饰表!L231</f>
        <v>14</v>
      </c>
      <c r="P231" s="16">
        <f>[2]挂饰表!M231</f>
        <v>36</v>
      </c>
      <c r="Q231" s="16">
        <v>0</v>
      </c>
      <c r="R231" s="16">
        <f>[2]挂饰表!N231</f>
        <v>57</v>
      </c>
      <c r="S231" s="16">
        <f>[2]挂饰表!O231</f>
        <v>48</v>
      </c>
      <c r="T231" s="16">
        <f>[2]挂饰表!P231</f>
        <v>21</v>
      </c>
      <c r="U231" s="16">
        <f>[2]挂饰表!Q231</f>
        <v>26</v>
      </c>
      <c r="V231" s="20">
        <f>[2]挂饰表!R231</f>
        <v>5.2000000000000005E-2</v>
      </c>
      <c r="W231" s="20">
        <f>[2]挂饰表!S231</f>
        <v>4.2000000000000003E-2</v>
      </c>
      <c r="X231" s="20">
        <f>[2]挂饰表!T231</f>
        <v>3.2500000000000001E-2</v>
      </c>
      <c r="Y231" s="70">
        <f>[2]挂饰表!$I231</f>
        <v>9.4857142857142862E-2</v>
      </c>
      <c r="Z231" s="70">
        <f>[2]挂饰表!U231</f>
        <v>5.6603773584905648E-2</v>
      </c>
      <c r="AA231" s="70">
        <f>[2]挂饰表!V231</f>
        <v>5.6603773584905648E-2</v>
      </c>
      <c r="AB231" s="70">
        <f>[2]挂饰表!W231</f>
        <v>5.6603773584905648E-2</v>
      </c>
      <c r="AC231" s="70">
        <f>[2]挂饰表!X231</f>
        <v>5.6603773584905648E-2</v>
      </c>
      <c r="AD231" s="70">
        <f>[2]挂饰表!Y231</f>
        <v>0.26470588235294112</v>
      </c>
      <c r="AE231" s="70">
        <f>[2]挂饰表!Z231</f>
        <v>5.6603773584905648E-2</v>
      </c>
      <c r="AF231" s="70">
        <f>[2]挂饰表!AA231</f>
        <v>5.6603773584905648E-2</v>
      </c>
      <c r="AG231" s="70">
        <f t="shared" si="37"/>
        <v>7.5885714285714292E-2</v>
      </c>
      <c r="AH231" s="70">
        <f t="shared" si="37"/>
        <v>7.5885714285714292E-2</v>
      </c>
      <c r="AI231" s="70">
        <f t="shared" si="37"/>
        <v>7.5885714285714292E-2</v>
      </c>
      <c r="AJ231" s="70">
        <f t="shared" si="37"/>
        <v>7.5885714285714292E-2</v>
      </c>
      <c r="AK231" s="70">
        <f t="shared" si="37"/>
        <v>7.5885714285714292E-2</v>
      </c>
      <c r="AL231" s="71"/>
    </row>
    <row r="232" spans="2:38" ht="14.25" x14ac:dyDescent="0.2">
      <c r="B232" s="16">
        <v>230</v>
      </c>
      <c r="C232" s="16" t="str">
        <f t="shared" ca="1" si="30"/>
        <v>IC1869</v>
      </c>
      <c r="D232" s="16" t="str">
        <f t="shared" ca="1" si="34"/>
        <v>璀璨的空灵护腕</v>
      </c>
      <c r="E232" s="16" t="str">
        <f t="shared" ca="1" si="31"/>
        <v>璀璨的</v>
      </c>
      <c r="F232" s="16" t="str">
        <f t="shared" ca="1" si="32"/>
        <v>空灵</v>
      </c>
      <c r="G232" s="16" t="str">
        <f t="shared" ca="1" si="33"/>
        <v>护腕</v>
      </c>
      <c r="H232" s="16" t="str">
        <f t="shared" si="38"/>
        <v>s</v>
      </c>
      <c r="I232" s="19" t="s">
        <v>21</v>
      </c>
      <c r="J232" s="3" t="s">
        <v>29</v>
      </c>
      <c r="K232" s="16">
        <f t="shared" si="35"/>
        <v>7</v>
      </c>
      <c r="L232" s="16">
        <f t="shared" si="36"/>
        <v>6</v>
      </c>
      <c r="M232" s="16">
        <f>[2]挂饰表!J232</f>
        <v>81</v>
      </c>
      <c r="N232" s="16">
        <f>[2]挂饰表!K232</f>
        <v>74</v>
      </c>
      <c r="O232" s="16">
        <f>[2]挂饰表!L232</f>
        <v>17</v>
      </c>
      <c r="P232" s="16">
        <f>[2]挂饰表!M232</f>
        <v>43</v>
      </c>
      <c r="Q232" s="16">
        <v>0</v>
      </c>
      <c r="R232" s="16">
        <f>[2]挂饰表!N232</f>
        <v>69</v>
      </c>
      <c r="S232" s="16">
        <f>[2]挂饰表!O232</f>
        <v>57</v>
      </c>
      <c r="T232" s="16">
        <f>[2]挂饰表!P232</f>
        <v>25</v>
      </c>
      <c r="U232" s="16">
        <f>[2]挂饰表!Q232</f>
        <v>31</v>
      </c>
      <c r="V232" s="20">
        <f>[2]挂饰表!R232</f>
        <v>6.2E-2</v>
      </c>
      <c r="W232" s="20">
        <f>[2]挂饰表!S232</f>
        <v>0.05</v>
      </c>
      <c r="X232" s="20">
        <f>[2]挂饰表!T232</f>
        <v>3.875E-2</v>
      </c>
      <c r="Y232" s="70">
        <f>[2]挂饰表!$I232</f>
        <v>0.11342857142857143</v>
      </c>
      <c r="Z232" s="70">
        <f>[2]挂饰表!U232</f>
        <v>6.5420560747663559E-2</v>
      </c>
      <c r="AA232" s="70">
        <f>[2]挂饰表!V232</f>
        <v>6.5420560747663559E-2</v>
      </c>
      <c r="AB232" s="70">
        <f>[2]挂饰表!W232</f>
        <v>6.5420560747663559E-2</v>
      </c>
      <c r="AC232" s="70">
        <f>[2]挂饰表!X232</f>
        <v>6.5420560747663559E-2</v>
      </c>
      <c r="AD232" s="70">
        <f>[2]挂饰表!Y232</f>
        <v>0.30069930069930073</v>
      </c>
      <c r="AE232" s="70">
        <f>[2]挂饰表!Z232</f>
        <v>6.5420560747663559E-2</v>
      </c>
      <c r="AF232" s="70">
        <f>[2]挂饰表!AA232</f>
        <v>6.5420560747663559E-2</v>
      </c>
      <c r="AG232" s="70">
        <f t="shared" si="37"/>
        <v>9.0742857142857153E-2</v>
      </c>
      <c r="AH232" s="70">
        <f t="shared" si="37"/>
        <v>9.0742857142857153E-2</v>
      </c>
      <c r="AI232" s="70">
        <f t="shared" si="37"/>
        <v>9.0742857142857153E-2</v>
      </c>
      <c r="AJ232" s="70">
        <f t="shared" si="37"/>
        <v>9.0742857142857153E-2</v>
      </c>
      <c r="AK232" s="70">
        <f t="shared" si="37"/>
        <v>9.0742857142857153E-2</v>
      </c>
      <c r="AL232" s="71"/>
    </row>
    <row r="233" spans="2:38" ht="14.25" x14ac:dyDescent="0.2">
      <c r="B233" s="16">
        <v>231</v>
      </c>
      <c r="C233" s="16" t="str">
        <f t="shared" ca="1" si="30"/>
        <v>IC1853</v>
      </c>
      <c r="D233" s="16" t="str">
        <f t="shared" ca="1" si="34"/>
        <v>璀璨的精灵戒指</v>
      </c>
      <c r="E233" s="16" t="str">
        <f t="shared" ca="1" si="31"/>
        <v>璀璨的</v>
      </c>
      <c r="F233" s="16" t="str">
        <f t="shared" ca="1" si="32"/>
        <v>精灵</v>
      </c>
      <c r="G233" s="16" t="str">
        <f t="shared" ca="1" si="33"/>
        <v>戒指</v>
      </c>
      <c r="H233" s="16" t="str">
        <f t="shared" si="38"/>
        <v>s</v>
      </c>
      <c r="I233" s="19" t="s">
        <v>21</v>
      </c>
      <c r="J233" s="3" t="s">
        <v>29</v>
      </c>
      <c r="K233" s="16">
        <f t="shared" si="35"/>
        <v>7</v>
      </c>
      <c r="L233" s="16">
        <f t="shared" si="36"/>
        <v>7</v>
      </c>
      <c r="M233" s="16">
        <f>[2]挂饰表!J233</f>
        <v>95</v>
      </c>
      <c r="N233" s="16">
        <f>[2]挂饰表!K233</f>
        <v>87</v>
      </c>
      <c r="O233" s="16">
        <f>[2]挂饰表!L233</f>
        <v>20</v>
      </c>
      <c r="P233" s="16">
        <f>[2]挂饰表!M233</f>
        <v>50</v>
      </c>
      <c r="Q233" s="16">
        <v>0</v>
      </c>
      <c r="R233" s="16">
        <f>[2]挂饰表!N233</f>
        <v>80</v>
      </c>
      <c r="S233" s="16">
        <f>[2]挂饰表!O233</f>
        <v>67</v>
      </c>
      <c r="T233" s="16">
        <f>[2]挂饰表!P233</f>
        <v>30</v>
      </c>
      <c r="U233" s="16">
        <f>[2]挂饰表!Q233</f>
        <v>36</v>
      </c>
      <c r="V233" s="20">
        <f>[2]挂饰表!R233</f>
        <v>7.2000000000000008E-2</v>
      </c>
      <c r="W233" s="20">
        <f>[2]挂饰表!S233</f>
        <v>0.06</v>
      </c>
      <c r="X233" s="20">
        <f>[2]挂饰表!T233</f>
        <v>4.4999999999999998E-2</v>
      </c>
      <c r="Y233" s="70">
        <f>[2]挂饰表!$I233</f>
        <v>0.13285714285714287</v>
      </c>
      <c r="Z233" s="70">
        <f>[2]挂饰表!U233</f>
        <v>7.8341013824884786E-2</v>
      </c>
      <c r="AA233" s="70">
        <f>[2]挂饰表!V233</f>
        <v>7.8341013824884786E-2</v>
      </c>
      <c r="AB233" s="70">
        <f>[2]挂饰表!W233</f>
        <v>7.8341013824884786E-2</v>
      </c>
      <c r="AC233" s="70">
        <f>[2]挂饰表!X233</f>
        <v>7.8341013824884786E-2</v>
      </c>
      <c r="AD233" s="70">
        <f>[2]挂饰表!Y233</f>
        <v>0.33554817275747506</v>
      </c>
      <c r="AE233" s="70">
        <f>[2]挂饰表!Z233</f>
        <v>7.8341013824884786E-2</v>
      </c>
      <c r="AF233" s="70">
        <f>[2]挂饰表!AA233</f>
        <v>7.8341013824884786E-2</v>
      </c>
      <c r="AG233" s="70">
        <f t="shared" si="37"/>
        <v>0.1062857142857143</v>
      </c>
      <c r="AH233" s="70">
        <f t="shared" si="37"/>
        <v>0.1062857142857143</v>
      </c>
      <c r="AI233" s="70">
        <f t="shared" si="37"/>
        <v>0.1062857142857143</v>
      </c>
      <c r="AJ233" s="70">
        <f t="shared" si="37"/>
        <v>0.1062857142857143</v>
      </c>
      <c r="AK233" s="70">
        <f t="shared" si="37"/>
        <v>0.1062857142857143</v>
      </c>
      <c r="AL233" s="71"/>
    </row>
    <row r="234" spans="2:38" ht="14.25" x14ac:dyDescent="0.2">
      <c r="B234" s="16">
        <v>232</v>
      </c>
      <c r="C234" s="16" t="str">
        <f t="shared" ca="1" si="30"/>
        <v>IC1779</v>
      </c>
      <c r="D234" s="16" t="str">
        <f t="shared" ca="1" si="34"/>
        <v>璀璨的精钢戒指</v>
      </c>
      <c r="E234" s="16" t="str">
        <f t="shared" ca="1" si="31"/>
        <v>璀璨的</v>
      </c>
      <c r="F234" s="16" t="str">
        <f t="shared" ca="1" si="32"/>
        <v>精钢</v>
      </c>
      <c r="G234" s="16" t="str">
        <f t="shared" ca="1" si="33"/>
        <v>戒指</v>
      </c>
      <c r="H234" s="16" t="str">
        <f t="shared" si="38"/>
        <v>s</v>
      </c>
      <c r="I234" s="19" t="s">
        <v>21</v>
      </c>
      <c r="J234" s="3" t="s">
        <v>29</v>
      </c>
      <c r="K234" s="16">
        <f t="shared" si="35"/>
        <v>7</v>
      </c>
      <c r="L234" s="16">
        <f t="shared" si="36"/>
        <v>8</v>
      </c>
      <c r="M234" s="16">
        <f>[2]挂饰表!J234</f>
        <v>108</v>
      </c>
      <c r="N234" s="16">
        <f>[2]挂饰表!K234</f>
        <v>99</v>
      </c>
      <c r="O234" s="16">
        <f>[2]挂饰表!L234</f>
        <v>23</v>
      </c>
      <c r="P234" s="16">
        <f>[2]挂饰表!M234</f>
        <v>57</v>
      </c>
      <c r="Q234" s="16">
        <v>0</v>
      </c>
      <c r="R234" s="16">
        <f>[2]挂饰表!N234</f>
        <v>92</v>
      </c>
      <c r="S234" s="16">
        <f>[2]挂饰表!O234</f>
        <v>76</v>
      </c>
      <c r="T234" s="16">
        <f>[2]挂饰表!P234</f>
        <v>34</v>
      </c>
      <c r="U234" s="16">
        <f>[2]挂饰表!Q234</f>
        <v>42</v>
      </c>
      <c r="V234" s="20">
        <f>[2]挂饰表!R234</f>
        <v>8.4000000000000005E-2</v>
      </c>
      <c r="W234" s="20">
        <f>[2]挂饰表!S234</f>
        <v>6.8000000000000005E-2</v>
      </c>
      <c r="X234" s="20">
        <f>[2]挂饰表!T234</f>
        <v>5.2499999999999998E-2</v>
      </c>
      <c r="Y234" s="70">
        <f>[2]挂饰表!$I234</f>
        <v>0.15171428571428572</v>
      </c>
      <c r="Z234" s="70">
        <f>[2]挂饰表!U234</f>
        <v>8.6757990867579959E-2</v>
      </c>
      <c r="AA234" s="70">
        <f>[2]挂饰表!V234</f>
        <v>8.6757990867579959E-2</v>
      </c>
      <c r="AB234" s="70">
        <f>[2]挂饰表!W234</f>
        <v>8.6757990867579959E-2</v>
      </c>
      <c r="AC234" s="70">
        <f>[2]挂饰表!X234</f>
        <v>8.6757990867579959E-2</v>
      </c>
      <c r="AD234" s="70">
        <f>[2]挂饰表!Y234</f>
        <v>0.36507936507936511</v>
      </c>
      <c r="AE234" s="70">
        <f>[2]挂饰表!Z234</f>
        <v>8.6757990867579959E-2</v>
      </c>
      <c r="AF234" s="70">
        <f>[2]挂饰表!AA234</f>
        <v>8.6757990867579959E-2</v>
      </c>
      <c r="AG234" s="70">
        <f t="shared" si="37"/>
        <v>0.12137142857142857</v>
      </c>
      <c r="AH234" s="70">
        <f t="shared" si="37"/>
        <v>0.12137142857142857</v>
      </c>
      <c r="AI234" s="70">
        <f t="shared" si="37"/>
        <v>0.12137142857142857</v>
      </c>
      <c r="AJ234" s="70">
        <f t="shared" si="37"/>
        <v>0.12137142857142857</v>
      </c>
      <c r="AK234" s="70">
        <f t="shared" si="37"/>
        <v>0.12137142857142857</v>
      </c>
      <c r="AL234" s="71"/>
    </row>
    <row r="235" spans="2:38" ht="14.25" x14ac:dyDescent="0.2">
      <c r="B235" s="16">
        <v>233</v>
      </c>
      <c r="C235" s="16" t="str">
        <f t="shared" ca="1" si="30"/>
        <v>IC1905</v>
      </c>
      <c r="D235" s="16" t="str">
        <f t="shared" ca="1" si="34"/>
        <v>精致的忏悔护腕</v>
      </c>
      <c r="E235" s="16" t="str">
        <f t="shared" ca="1" si="31"/>
        <v>精致的</v>
      </c>
      <c r="F235" s="16" t="str">
        <f t="shared" ca="1" si="32"/>
        <v>忏悔</v>
      </c>
      <c r="G235" s="16" t="str">
        <f t="shared" ca="1" si="33"/>
        <v>护腕</v>
      </c>
      <c r="H235" s="16" t="str">
        <f t="shared" si="38"/>
        <v>a</v>
      </c>
      <c r="I235" s="19" t="s">
        <v>21</v>
      </c>
      <c r="J235" s="3" t="s">
        <v>29</v>
      </c>
      <c r="K235" s="16">
        <f t="shared" si="35"/>
        <v>7</v>
      </c>
      <c r="L235" s="16">
        <f t="shared" si="36"/>
        <v>1</v>
      </c>
      <c r="M235" s="16">
        <f>[2]挂饰表!J235</f>
        <v>10</v>
      </c>
      <c r="N235" s="16">
        <f>[2]挂饰表!K235</f>
        <v>13</v>
      </c>
      <c r="O235" s="16">
        <f>[2]挂饰表!L235</f>
        <v>3</v>
      </c>
      <c r="P235" s="16">
        <f>[2]挂饰表!M235</f>
        <v>8</v>
      </c>
      <c r="Q235" s="16">
        <v>0</v>
      </c>
      <c r="R235" s="16">
        <f>[2]挂饰表!N235</f>
        <v>12</v>
      </c>
      <c r="S235" s="16">
        <f>[2]挂饰表!O235</f>
        <v>10</v>
      </c>
      <c r="T235" s="16">
        <f>[2]挂饰表!P235</f>
        <v>4</v>
      </c>
      <c r="U235" s="16">
        <f>[2]挂饰表!Q235</f>
        <v>5</v>
      </c>
      <c r="V235" s="20">
        <f>[2]挂饰表!R235</f>
        <v>0.01</v>
      </c>
      <c r="W235" s="20">
        <f>[2]挂饰表!S235</f>
        <v>8.0000000000000002E-3</v>
      </c>
      <c r="X235" s="20">
        <f>[2]挂饰表!T235</f>
        <v>6.2500000000000003E-3</v>
      </c>
      <c r="Y235" s="70">
        <f>[2]挂饰表!$I235</f>
        <v>0.08</v>
      </c>
      <c r="Z235" s="70">
        <f>[2]挂饰表!U235</f>
        <v>1.4778325123152691E-2</v>
      </c>
      <c r="AA235" s="70">
        <f>[2]挂饰表!V235</f>
        <v>1.4778325123152691E-2</v>
      </c>
      <c r="AB235" s="70">
        <f>[2]挂饰表!W235</f>
        <v>1.4778325123152691E-2</v>
      </c>
      <c r="AC235" s="70">
        <f>[2]挂饰表!X235</f>
        <v>1.4778325123152691E-2</v>
      </c>
      <c r="AD235" s="70">
        <f>[2]挂饰表!Y235</f>
        <v>7.407407407407407E-2</v>
      </c>
      <c r="AE235" s="70">
        <f>[2]挂饰表!Z235</f>
        <v>1.4778325123152691E-2</v>
      </c>
      <c r="AF235" s="70">
        <f>[2]挂饰表!AA235</f>
        <v>1.4778325123152691E-2</v>
      </c>
      <c r="AG235" s="70">
        <f t="shared" si="37"/>
        <v>6.4000000000000001E-2</v>
      </c>
      <c r="AH235" s="70">
        <f t="shared" si="37"/>
        <v>6.4000000000000001E-2</v>
      </c>
      <c r="AI235" s="70">
        <f t="shared" si="37"/>
        <v>6.4000000000000001E-2</v>
      </c>
      <c r="AJ235" s="70">
        <f t="shared" si="37"/>
        <v>6.4000000000000001E-2</v>
      </c>
      <c r="AK235" s="70">
        <f t="shared" si="37"/>
        <v>6.4000000000000001E-2</v>
      </c>
      <c r="AL235" s="71"/>
    </row>
    <row r="236" spans="2:38" ht="14.25" x14ac:dyDescent="0.2">
      <c r="B236" s="16">
        <v>234</v>
      </c>
      <c r="C236" s="16" t="str">
        <f t="shared" ca="1" si="30"/>
        <v>IC1932</v>
      </c>
      <c r="D236" s="16" t="str">
        <f t="shared" ca="1" si="34"/>
        <v>精致的青铜护腕</v>
      </c>
      <c r="E236" s="16" t="str">
        <f t="shared" ca="1" si="31"/>
        <v>精致的</v>
      </c>
      <c r="F236" s="16" t="str">
        <f t="shared" ca="1" si="32"/>
        <v>青铜</v>
      </c>
      <c r="G236" s="16" t="str">
        <f t="shared" ca="1" si="33"/>
        <v>护腕</v>
      </c>
      <c r="H236" s="16" t="str">
        <f t="shared" si="38"/>
        <v>a</v>
      </c>
      <c r="I236" s="19" t="s">
        <v>21</v>
      </c>
      <c r="J236" s="3" t="s">
        <v>29</v>
      </c>
      <c r="K236" s="16">
        <f t="shared" si="35"/>
        <v>7</v>
      </c>
      <c r="L236" s="16">
        <f t="shared" si="36"/>
        <v>2</v>
      </c>
      <c r="M236" s="16">
        <f>[2]挂饰表!J236</f>
        <v>20</v>
      </c>
      <c r="N236" s="16">
        <f>[2]挂饰表!K236</f>
        <v>27</v>
      </c>
      <c r="O236" s="16">
        <f>[2]挂饰表!L236</f>
        <v>6</v>
      </c>
      <c r="P236" s="16">
        <f>[2]挂饰表!M236</f>
        <v>16</v>
      </c>
      <c r="Q236" s="16">
        <v>0</v>
      </c>
      <c r="R236" s="16">
        <f>[2]挂饰表!N236</f>
        <v>25</v>
      </c>
      <c r="S236" s="16">
        <f>[2]挂饰表!O236</f>
        <v>21</v>
      </c>
      <c r="T236" s="16">
        <f>[2]挂饰表!P236</f>
        <v>9</v>
      </c>
      <c r="U236" s="16">
        <f>[2]挂饰表!Q236</f>
        <v>11</v>
      </c>
      <c r="V236" s="20">
        <f>[2]挂饰表!R236</f>
        <v>2.2000000000000002E-2</v>
      </c>
      <c r="W236" s="20">
        <f>[2]挂饰表!S236</f>
        <v>1.8000000000000002E-2</v>
      </c>
      <c r="X236" s="20">
        <f>[2]挂饰表!T236</f>
        <v>1.375E-2</v>
      </c>
      <c r="Y236" s="70">
        <f>[2]挂饰表!$I236</f>
        <v>0.08</v>
      </c>
      <c r="Z236" s="70">
        <f>[2]挂饰表!U236</f>
        <v>2.4390243902439046E-2</v>
      </c>
      <c r="AA236" s="70">
        <f>[2]挂饰表!V236</f>
        <v>2.4390243902439046E-2</v>
      </c>
      <c r="AB236" s="70">
        <f>[2]挂饰表!W236</f>
        <v>2.4390243902439046E-2</v>
      </c>
      <c r="AC236" s="70">
        <f>[2]挂饰表!X236</f>
        <v>2.4390243902439046E-2</v>
      </c>
      <c r="AD236" s="70">
        <f>[2]挂饰表!Y236</f>
        <v>0.13793103448275867</v>
      </c>
      <c r="AE236" s="70">
        <f>[2]挂饰表!Z236</f>
        <v>2.4390243902439046E-2</v>
      </c>
      <c r="AF236" s="70">
        <f>[2]挂饰表!AA236</f>
        <v>2.4390243902439046E-2</v>
      </c>
      <c r="AG236" s="70">
        <f t="shared" si="37"/>
        <v>6.4000000000000001E-2</v>
      </c>
      <c r="AH236" s="70">
        <f t="shared" si="37"/>
        <v>6.4000000000000001E-2</v>
      </c>
      <c r="AI236" s="70">
        <f t="shared" si="37"/>
        <v>6.4000000000000001E-2</v>
      </c>
      <c r="AJ236" s="70">
        <f t="shared" si="37"/>
        <v>6.4000000000000001E-2</v>
      </c>
      <c r="AK236" s="70">
        <f t="shared" si="37"/>
        <v>6.4000000000000001E-2</v>
      </c>
      <c r="AL236" s="71"/>
    </row>
    <row r="237" spans="2:38" ht="14.25" x14ac:dyDescent="0.2">
      <c r="B237" s="16">
        <v>235</v>
      </c>
      <c r="C237" s="16" t="str">
        <f t="shared" ca="1" si="30"/>
        <v>IC1882</v>
      </c>
      <c r="D237" s="16" t="str">
        <f t="shared" ca="1" si="34"/>
        <v>犀利的颓废项链</v>
      </c>
      <c r="E237" s="16" t="str">
        <f t="shared" ca="1" si="31"/>
        <v>犀利的</v>
      </c>
      <c r="F237" s="16" t="str">
        <f t="shared" ca="1" si="32"/>
        <v>颓废</v>
      </c>
      <c r="G237" s="16" t="str">
        <f t="shared" ca="1" si="33"/>
        <v>项链</v>
      </c>
      <c r="H237" s="16" t="str">
        <f t="shared" si="38"/>
        <v>a</v>
      </c>
      <c r="I237" s="19" t="s">
        <v>21</v>
      </c>
      <c r="J237" s="3" t="s">
        <v>29</v>
      </c>
      <c r="K237" s="16">
        <f t="shared" si="35"/>
        <v>7</v>
      </c>
      <c r="L237" s="16">
        <f t="shared" si="36"/>
        <v>3</v>
      </c>
      <c r="M237" s="16">
        <f>[2]挂饰表!J237</f>
        <v>30</v>
      </c>
      <c r="N237" s="16">
        <f>[2]挂饰表!K237</f>
        <v>41</v>
      </c>
      <c r="O237" s="16">
        <f>[2]挂饰表!L237</f>
        <v>9</v>
      </c>
      <c r="P237" s="16">
        <f>[2]挂饰表!M237</f>
        <v>24</v>
      </c>
      <c r="Q237" s="16">
        <v>0</v>
      </c>
      <c r="R237" s="16">
        <f>[2]挂饰表!N237</f>
        <v>38</v>
      </c>
      <c r="S237" s="16">
        <f>[2]挂饰表!O237</f>
        <v>32</v>
      </c>
      <c r="T237" s="16">
        <f>[2]挂饰表!P237</f>
        <v>14</v>
      </c>
      <c r="U237" s="16">
        <f>[2]挂饰表!Q237</f>
        <v>17</v>
      </c>
      <c r="V237" s="20">
        <f>[2]挂饰表!R237</f>
        <v>3.4000000000000002E-2</v>
      </c>
      <c r="W237" s="20">
        <f>[2]挂饰表!S237</f>
        <v>2.7999999999999997E-2</v>
      </c>
      <c r="X237" s="20">
        <f>[2]挂饰表!T237</f>
        <v>2.1250000000000002E-2</v>
      </c>
      <c r="Y237" s="70">
        <f>[2]挂饰表!$I237</f>
        <v>0.08</v>
      </c>
      <c r="Z237" s="70">
        <f>[2]挂饰表!U237</f>
        <v>3.8461538461538436E-2</v>
      </c>
      <c r="AA237" s="70">
        <f>[2]挂饰表!V237</f>
        <v>3.8461538461538436E-2</v>
      </c>
      <c r="AB237" s="70">
        <f>[2]挂饰表!W237</f>
        <v>3.8461538461538436E-2</v>
      </c>
      <c r="AC237" s="70">
        <f>[2]挂饰表!X237</f>
        <v>3.8461538461538436E-2</v>
      </c>
      <c r="AD237" s="70">
        <f>[2]挂饰表!Y237</f>
        <v>0.19354838709677424</v>
      </c>
      <c r="AE237" s="70">
        <f>[2]挂饰表!Z237</f>
        <v>3.8461538461538436E-2</v>
      </c>
      <c r="AF237" s="70">
        <f>[2]挂饰表!AA237</f>
        <v>3.8461538461538436E-2</v>
      </c>
      <c r="AG237" s="70">
        <f t="shared" si="37"/>
        <v>6.4000000000000001E-2</v>
      </c>
      <c r="AH237" s="70">
        <f t="shared" si="37"/>
        <v>6.4000000000000001E-2</v>
      </c>
      <c r="AI237" s="70">
        <f t="shared" si="37"/>
        <v>6.4000000000000001E-2</v>
      </c>
      <c r="AJ237" s="70">
        <f t="shared" si="37"/>
        <v>6.4000000000000001E-2</v>
      </c>
      <c r="AK237" s="70">
        <f t="shared" si="37"/>
        <v>6.4000000000000001E-2</v>
      </c>
      <c r="AL237" s="71"/>
    </row>
    <row r="238" spans="2:38" ht="14.25" x14ac:dyDescent="0.2">
      <c r="B238" s="16">
        <v>236</v>
      </c>
      <c r="C238" s="16" t="str">
        <f t="shared" ca="1" si="30"/>
        <v>IC1903</v>
      </c>
      <c r="D238" s="16" t="str">
        <f t="shared" ca="1" si="34"/>
        <v>闪耀的斯塞提戒指</v>
      </c>
      <c r="E238" s="16" t="str">
        <f t="shared" ca="1" si="31"/>
        <v>闪耀的</v>
      </c>
      <c r="F238" s="16" t="str">
        <f t="shared" ca="1" si="32"/>
        <v>斯塞提</v>
      </c>
      <c r="G238" s="16" t="str">
        <f t="shared" ca="1" si="33"/>
        <v>戒指</v>
      </c>
      <c r="H238" s="16" t="str">
        <f t="shared" si="38"/>
        <v>a</v>
      </c>
      <c r="I238" s="19" t="s">
        <v>21</v>
      </c>
      <c r="J238" s="3" t="s">
        <v>29</v>
      </c>
      <c r="K238" s="16">
        <f t="shared" si="35"/>
        <v>7</v>
      </c>
      <c r="L238" s="16">
        <f t="shared" si="36"/>
        <v>4</v>
      </c>
      <c r="M238" s="16">
        <f>[2]挂饰表!J238</f>
        <v>40</v>
      </c>
      <c r="N238" s="16">
        <f>[2]挂饰表!K238</f>
        <v>55</v>
      </c>
      <c r="O238" s="16">
        <f>[2]挂饰表!L238</f>
        <v>12</v>
      </c>
      <c r="P238" s="16">
        <f>[2]挂饰表!M238</f>
        <v>32</v>
      </c>
      <c r="Q238" s="16">
        <v>0</v>
      </c>
      <c r="R238" s="16">
        <f>[2]挂饰表!N238</f>
        <v>51</v>
      </c>
      <c r="S238" s="16">
        <f>[2]挂饰表!O238</f>
        <v>42</v>
      </c>
      <c r="T238" s="16">
        <f>[2]挂饰表!P238</f>
        <v>19</v>
      </c>
      <c r="U238" s="16">
        <f>[2]挂饰表!Q238</f>
        <v>23</v>
      </c>
      <c r="V238" s="20">
        <f>[2]挂饰表!R238</f>
        <v>4.5999999999999999E-2</v>
      </c>
      <c r="W238" s="20">
        <f>[2]挂饰表!S238</f>
        <v>3.7999999999999999E-2</v>
      </c>
      <c r="X238" s="20">
        <f>[2]挂饰表!T238</f>
        <v>2.8750000000000001E-2</v>
      </c>
      <c r="Y238" s="70">
        <f>[2]挂饰表!$I238</f>
        <v>0.08</v>
      </c>
      <c r="Z238" s="70">
        <f>[2]挂饰表!U238</f>
        <v>5.2132701421800931E-2</v>
      </c>
      <c r="AA238" s="70">
        <f>[2]挂饰表!V238</f>
        <v>5.2132701421800931E-2</v>
      </c>
      <c r="AB238" s="70">
        <f>[2]挂饰表!W238</f>
        <v>5.2132701421800931E-2</v>
      </c>
      <c r="AC238" s="70">
        <f>[2]挂饰表!X238</f>
        <v>5.2132701421800931E-2</v>
      </c>
      <c r="AD238" s="70">
        <f>[2]挂饰表!Y238</f>
        <v>0.24242424242424243</v>
      </c>
      <c r="AE238" s="70">
        <f>[2]挂饰表!Z238</f>
        <v>5.2132701421800931E-2</v>
      </c>
      <c r="AF238" s="70">
        <f>[2]挂饰表!AA238</f>
        <v>5.2132701421800931E-2</v>
      </c>
      <c r="AG238" s="70">
        <f t="shared" si="37"/>
        <v>6.4000000000000001E-2</v>
      </c>
      <c r="AH238" s="70">
        <f t="shared" si="37"/>
        <v>6.4000000000000001E-2</v>
      </c>
      <c r="AI238" s="70">
        <f t="shared" si="37"/>
        <v>6.4000000000000001E-2</v>
      </c>
      <c r="AJ238" s="70">
        <f t="shared" si="37"/>
        <v>6.4000000000000001E-2</v>
      </c>
      <c r="AK238" s="70">
        <f t="shared" si="37"/>
        <v>6.4000000000000001E-2</v>
      </c>
      <c r="AL238" s="71"/>
    </row>
    <row r="239" spans="2:38" ht="14.25" x14ac:dyDescent="0.2">
      <c r="B239" s="16">
        <v>237</v>
      </c>
      <c r="C239" s="16" t="str">
        <f t="shared" ca="1" si="30"/>
        <v>IC1858</v>
      </c>
      <c r="D239" s="16" t="str">
        <f t="shared" ca="1" si="34"/>
        <v>闪耀的魔王戒指</v>
      </c>
      <c r="E239" s="16" t="str">
        <f t="shared" ca="1" si="31"/>
        <v>闪耀的</v>
      </c>
      <c r="F239" s="16" t="str">
        <f t="shared" ca="1" si="32"/>
        <v>魔王</v>
      </c>
      <c r="G239" s="16" t="str">
        <f t="shared" ca="1" si="33"/>
        <v>戒指</v>
      </c>
      <c r="H239" s="16" t="str">
        <f t="shared" si="38"/>
        <v>a</v>
      </c>
      <c r="I239" s="19" t="s">
        <v>21</v>
      </c>
      <c r="J239" s="3" t="s">
        <v>29</v>
      </c>
      <c r="K239" s="16">
        <f t="shared" si="35"/>
        <v>7</v>
      </c>
      <c r="L239" s="16">
        <f t="shared" si="36"/>
        <v>5</v>
      </c>
      <c r="M239" s="16">
        <f>[2]挂饰表!J239</f>
        <v>51</v>
      </c>
      <c r="N239" s="16">
        <f>[2]挂饰表!K239</f>
        <v>69</v>
      </c>
      <c r="O239" s="16">
        <f>[2]挂饰表!L239</f>
        <v>16</v>
      </c>
      <c r="P239" s="16">
        <f>[2]挂饰表!M239</f>
        <v>40</v>
      </c>
      <c r="Q239" s="16">
        <v>0</v>
      </c>
      <c r="R239" s="16">
        <f>[2]挂饰表!N239</f>
        <v>64</v>
      </c>
      <c r="S239" s="16">
        <f>[2]挂饰表!O239</f>
        <v>53</v>
      </c>
      <c r="T239" s="16">
        <f>[2]挂饰表!P239</f>
        <v>24</v>
      </c>
      <c r="U239" s="16">
        <f>[2]挂饰表!Q239</f>
        <v>29</v>
      </c>
      <c r="V239" s="20">
        <f>[2]挂饰表!R239</f>
        <v>5.7999999999999996E-2</v>
      </c>
      <c r="W239" s="20">
        <f>[2]挂饰表!S239</f>
        <v>4.8000000000000001E-2</v>
      </c>
      <c r="X239" s="20">
        <f>[2]挂饰表!T239</f>
        <v>3.6249999999999998E-2</v>
      </c>
      <c r="Y239" s="70">
        <f>[2]挂饰表!$I239</f>
        <v>9.8857142857142866E-2</v>
      </c>
      <c r="Z239" s="70">
        <f>[2]挂饰表!U239</f>
        <v>6.1032863849765251E-2</v>
      </c>
      <c r="AA239" s="70">
        <f>[2]挂饰表!V239</f>
        <v>6.1032863849765251E-2</v>
      </c>
      <c r="AB239" s="70">
        <f>[2]挂饰表!W239</f>
        <v>6.1032863849765251E-2</v>
      </c>
      <c r="AC239" s="70">
        <f>[2]挂饰表!X239</f>
        <v>6.1032863849765251E-2</v>
      </c>
      <c r="AD239" s="70">
        <f>[2]挂饰表!Y239</f>
        <v>0.2857142857142857</v>
      </c>
      <c r="AE239" s="70">
        <f>[2]挂饰表!Z239</f>
        <v>6.1032863849765251E-2</v>
      </c>
      <c r="AF239" s="70">
        <f>[2]挂饰表!AA239</f>
        <v>6.1032863849765251E-2</v>
      </c>
      <c r="AG239" s="70">
        <f t="shared" si="37"/>
        <v>7.9085714285714301E-2</v>
      </c>
      <c r="AH239" s="70">
        <f t="shared" si="37"/>
        <v>7.9085714285714301E-2</v>
      </c>
      <c r="AI239" s="70">
        <f t="shared" si="37"/>
        <v>7.9085714285714301E-2</v>
      </c>
      <c r="AJ239" s="70">
        <f t="shared" si="37"/>
        <v>7.9085714285714301E-2</v>
      </c>
      <c r="AK239" s="70">
        <f t="shared" si="37"/>
        <v>7.9085714285714301E-2</v>
      </c>
      <c r="AL239" s="71"/>
    </row>
    <row r="240" spans="2:38" ht="14.25" x14ac:dyDescent="0.2">
      <c r="B240" s="16">
        <v>238</v>
      </c>
      <c r="C240" s="16" t="str">
        <f t="shared" ca="1" si="30"/>
        <v>IC1882</v>
      </c>
      <c r="D240" s="16" t="str">
        <f t="shared" ca="1" si="34"/>
        <v>犀利的卡尼亚项链</v>
      </c>
      <c r="E240" s="16" t="str">
        <f t="shared" ca="1" si="31"/>
        <v>犀利的</v>
      </c>
      <c r="F240" s="16" t="str">
        <f t="shared" ca="1" si="32"/>
        <v>卡尼亚</v>
      </c>
      <c r="G240" s="16" t="str">
        <f t="shared" ca="1" si="33"/>
        <v>项链</v>
      </c>
      <c r="H240" s="16" t="str">
        <f t="shared" si="38"/>
        <v>a</v>
      </c>
      <c r="I240" s="19" t="s">
        <v>21</v>
      </c>
      <c r="J240" s="3" t="s">
        <v>29</v>
      </c>
      <c r="K240" s="16">
        <f t="shared" si="35"/>
        <v>7</v>
      </c>
      <c r="L240" s="16">
        <f t="shared" si="36"/>
        <v>6</v>
      </c>
      <c r="M240" s="16">
        <f>[2]挂饰表!J240</f>
        <v>61</v>
      </c>
      <c r="N240" s="16">
        <f>[2]挂饰表!K240</f>
        <v>83</v>
      </c>
      <c r="O240" s="16">
        <f>[2]挂饰表!L240</f>
        <v>19</v>
      </c>
      <c r="P240" s="16">
        <f>[2]挂饰表!M240</f>
        <v>48</v>
      </c>
      <c r="Q240" s="16">
        <v>0</v>
      </c>
      <c r="R240" s="16">
        <f>[2]挂饰表!N240</f>
        <v>76</v>
      </c>
      <c r="S240" s="16">
        <f>[2]挂饰表!O240</f>
        <v>64</v>
      </c>
      <c r="T240" s="16">
        <f>[2]挂饰表!P240</f>
        <v>28</v>
      </c>
      <c r="U240" s="16">
        <f>[2]挂饰表!Q240</f>
        <v>35</v>
      </c>
      <c r="V240" s="20">
        <f>[2]挂饰表!R240</f>
        <v>7.0000000000000007E-2</v>
      </c>
      <c r="W240" s="20">
        <f>[2]挂饰表!S240</f>
        <v>5.5999999999999994E-2</v>
      </c>
      <c r="X240" s="20">
        <f>[2]挂饰表!T240</f>
        <v>4.3749999999999997E-2</v>
      </c>
      <c r="Y240" s="70">
        <f>[2]挂饰表!$I240</f>
        <v>0.11828571428571429</v>
      </c>
      <c r="Z240" s="70">
        <f>[2]挂饰表!U240</f>
        <v>7.407407407407407E-2</v>
      </c>
      <c r="AA240" s="70">
        <f>[2]挂饰表!V240</f>
        <v>7.407407407407407E-2</v>
      </c>
      <c r="AB240" s="70">
        <f>[2]挂饰表!W240</f>
        <v>7.407407407407407E-2</v>
      </c>
      <c r="AC240" s="70">
        <f>[2]挂饰表!X240</f>
        <v>7.407407407407407E-2</v>
      </c>
      <c r="AD240" s="70">
        <f>[2]挂饰表!Y240</f>
        <v>0.32432432432432434</v>
      </c>
      <c r="AE240" s="70">
        <f>[2]挂饰表!Z240</f>
        <v>7.407407407407407E-2</v>
      </c>
      <c r="AF240" s="70">
        <f>[2]挂饰表!AA240</f>
        <v>7.407407407407407E-2</v>
      </c>
      <c r="AG240" s="70">
        <f t="shared" si="37"/>
        <v>9.4628571428571437E-2</v>
      </c>
      <c r="AH240" s="70">
        <f t="shared" si="37"/>
        <v>9.4628571428571437E-2</v>
      </c>
      <c r="AI240" s="70">
        <f t="shared" si="37"/>
        <v>9.4628571428571437E-2</v>
      </c>
      <c r="AJ240" s="70">
        <f t="shared" si="37"/>
        <v>9.4628571428571437E-2</v>
      </c>
      <c r="AK240" s="70">
        <f t="shared" si="37"/>
        <v>9.4628571428571437E-2</v>
      </c>
      <c r="AL240" s="71"/>
    </row>
    <row r="241" spans="2:38" ht="14.25" x14ac:dyDescent="0.2">
      <c r="B241" s="16">
        <v>239</v>
      </c>
      <c r="C241" s="16" t="str">
        <f t="shared" ca="1" si="30"/>
        <v>IC1779</v>
      </c>
      <c r="D241" s="16" t="str">
        <f t="shared" ca="1" si="34"/>
        <v>闪耀的白银戒指</v>
      </c>
      <c r="E241" s="16" t="str">
        <f t="shared" ca="1" si="31"/>
        <v>闪耀的</v>
      </c>
      <c r="F241" s="16" t="str">
        <f t="shared" ca="1" si="32"/>
        <v>白银</v>
      </c>
      <c r="G241" s="16" t="str">
        <f t="shared" ca="1" si="33"/>
        <v>戒指</v>
      </c>
      <c r="H241" s="16" t="str">
        <f t="shared" si="38"/>
        <v>a</v>
      </c>
      <c r="I241" s="19" t="s">
        <v>21</v>
      </c>
      <c r="J241" s="3" t="s">
        <v>29</v>
      </c>
      <c r="K241" s="16">
        <f t="shared" si="35"/>
        <v>7</v>
      </c>
      <c r="L241" s="16">
        <f t="shared" si="36"/>
        <v>7</v>
      </c>
      <c r="M241" s="16">
        <f>[2]挂饰表!J241</f>
        <v>71</v>
      </c>
      <c r="N241" s="16">
        <f>[2]挂饰表!K241</f>
        <v>97</v>
      </c>
      <c r="O241" s="16">
        <f>[2]挂饰表!L241</f>
        <v>22</v>
      </c>
      <c r="P241" s="16">
        <f>[2]挂饰表!M241</f>
        <v>56</v>
      </c>
      <c r="Q241" s="16">
        <v>0</v>
      </c>
      <c r="R241" s="16">
        <f>[2]挂饰表!N241</f>
        <v>89</v>
      </c>
      <c r="S241" s="16">
        <f>[2]挂饰表!O241</f>
        <v>74</v>
      </c>
      <c r="T241" s="16">
        <f>[2]挂饰表!P241</f>
        <v>33</v>
      </c>
      <c r="U241" s="16">
        <f>[2]挂饰表!Q241</f>
        <v>41</v>
      </c>
      <c r="V241" s="20">
        <f>[2]挂饰表!R241</f>
        <v>8.199999999999999E-2</v>
      </c>
      <c r="W241" s="20">
        <f>[2]挂饰表!S241</f>
        <v>6.6000000000000003E-2</v>
      </c>
      <c r="X241" s="20">
        <f>[2]挂饰表!T241</f>
        <v>5.1249999999999997E-2</v>
      </c>
      <c r="Y241" s="70">
        <f>[2]挂饰表!$I241</f>
        <v>0.13800000000000001</v>
      </c>
      <c r="Z241" s="70">
        <f>[2]挂饰表!U241</f>
        <v>8.6757990867579959E-2</v>
      </c>
      <c r="AA241" s="70">
        <f>[2]挂饰表!V241</f>
        <v>8.6757990867579959E-2</v>
      </c>
      <c r="AB241" s="70">
        <f>[2]挂饰表!W241</f>
        <v>8.6757990867579959E-2</v>
      </c>
      <c r="AC241" s="70">
        <f>[2]挂饰表!X241</f>
        <v>8.6757990867579959E-2</v>
      </c>
      <c r="AD241" s="70">
        <f>[2]挂饰表!Y241</f>
        <v>0.35897435897435892</v>
      </c>
      <c r="AE241" s="70">
        <f>[2]挂饰表!Z241</f>
        <v>8.6757990867579959E-2</v>
      </c>
      <c r="AF241" s="70">
        <f>[2]挂饰表!AA241</f>
        <v>8.6757990867579959E-2</v>
      </c>
      <c r="AG241" s="70">
        <f t="shared" si="37"/>
        <v>0.11040000000000001</v>
      </c>
      <c r="AH241" s="70">
        <f t="shared" si="37"/>
        <v>0.11040000000000001</v>
      </c>
      <c r="AI241" s="70">
        <f t="shared" si="37"/>
        <v>0.11040000000000001</v>
      </c>
      <c r="AJ241" s="70">
        <f t="shared" si="37"/>
        <v>0.11040000000000001</v>
      </c>
      <c r="AK241" s="70">
        <f t="shared" si="37"/>
        <v>0.11040000000000001</v>
      </c>
      <c r="AL241" s="71"/>
    </row>
    <row r="242" spans="2:38" ht="14.25" x14ac:dyDescent="0.2">
      <c r="B242" s="16">
        <v>240</v>
      </c>
      <c r="C242" s="16" t="str">
        <f t="shared" ca="1" si="30"/>
        <v>IC1878</v>
      </c>
      <c r="D242" s="16" t="str">
        <f t="shared" ca="1" si="34"/>
        <v>犀利的白银项链</v>
      </c>
      <c r="E242" s="16" t="str">
        <f t="shared" ca="1" si="31"/>
        <v>犀利的</v>
      </c>
      <c r="F242" s="16" t="str">
        <f t="shared" ca="1" si="32"/>
        <v>白银</v>
      </c>
      <c r="G242" s="16" t="str">
        <f t="shared" ca="1" si="33"/>
        <v>项链</v>
      </c>
      <c r="H242" s="16" t="str">
        <f t="shared" si="38"/>
        <v>a</v>
      </c>
      <c r="I242" s="19" t="s">
        <v>21</v>
      </c>
      <c r="J242" s="3" t="s">
        <v>29</v>
      </c>
      <c r="K242" s="16">
        <f t="shared" si="35"/>
        <v>7</v>
      </c>
      <c r="L242" s="16">
        <f t="shared" si="36"/>
        <v>8</v>
      </c>
      <c r="M242" s="16">
        <f>[2]挂饰表!J242</f>
        <v>81</v>
      </c>
      <c r="N242" s="16">
        <f>[2]挂饰表!K242</f>
        <v>110</v>
      </c>
      <c r="O242" s="16">
        <f>[2]挂饰表!L242</f>
        <v>25</v>
      </c>
      <c r="P242" s="16">
        <f>[2]挂饰表!M242</f>
        <v>64</v>
      </c>
      <c r="Q242" s="16">
        <v>0</v>
      </c>
      <c r="R242" s="16">
        <f>[2]挂饰表!N242</f>
        <v>102</v>
      </c>
      <c r="S242" s="16">
        <f>[2]挂饰表!O242</f>
        <v>85</v>
      </c>
      <c r="T242" s="16">
        <f>[2]挂饰表!P242</f>
        <v>38</v>
      </c>
      <c r="U242" s="16">
        <f>[2]挂饰表!Q242</f>
        <v>46</v>
      </c>
      <c r="V242" s="20">
        <f>[2]挂饰表!R242</f>
        <v>9.1999999999999998E-2</v>
      </c>
      <c r="W242" s="20">
        <f>[2]挂饰表!S242</f>
        <v>7.5999999999999998E-2</v>
      </c>
      <c r="X242" s="20">
        <f>[2]挂饰表!T242</f>
        <v>5.7500000000000002E-2</v>
      </c>
      <c r="Y242" s="70">
        <f>[2]挂饰表!$I242</f>
        <v>0.15742857142857142</v>
      </c>
      <c r="Z242" s="70">
        <f>[2]挂饰表!U242</f>
        <v>9.5022624434389136E-2</v>
      </c>
      <c r="AA242" s="70">
        <f>[2]挂饰表!V242</f>
        <v>9.5022624434389136E-2</v>
      </c>
      <c r="AB242" s="70">
        <f>[2]挂饰表!W242</f>
        <v>9.5022624434389136E-2</v>
      </c>
      <c r="AC242" s="70">
        <f>[2]挂饰表!X242</f>
        <v>9.5022624434389136E-2</v>
      </c>
      <c r="AD242" s="70">
        <f>[2]挂饰表!Y242</f>
        <v>0.3902439024390244</v>
      </c>
      <c r="AE242" s="70">
        <f>[2]挂饰表!Z242</f>
        <v>9.5022624434389136E-2</v>
      </c>
      <c r="AF242" s="70">
        <f>[2]挂饰表!AA242</f>
        <v>9.5022624434389136E-2</v>
      </c>
      <c r="AG242" s="70">
        <f t="shared" si="37"/>
        <v>0.12594285714285713</v>
      </c>
      <c r="AH242" s="70">
        <f t="shared" si="37"/>
        <v>0.12594285714285713</v>
      </c>
      <c r="AI242" s="70">
        <f t="shared" si="37"/>
        <v>0.12594285714285713</v>
      </c>
      <c r="AJ242" s="70">
        <f t="shared" si="37"/>
        <v>0.12594285714285713</v>
      </c>
      <c r="AK242" s="70">
        <f t="shared" si="37"/>
        <v>0.12594285714285713</v>
      </c>
      <c r="AL242" s="71"/>
    </row>
    <row r="243" spans="2:38" ht="14.25" x14ac:dyDescent="0.2">
      <c r="B243" s="16">
        <v>241</v>
      </c>
      <c r="C243" s="16" t="str">
        <f t="shared" ca="1" si="30"/>
        <v>IC1743</v>
      </c>
      <c r="D243" s="16" t="str">
        <f t="shared" ca="1" si="34"/>
        <v>坚硬的混乱戒指</v>
      </c>
      <c r="E243" s="16" t="str">
        <f t="shared" ca="1" si="31"/>
        <v>坚硬的</v>
      </c>
      <c r="F243" s="16" t="str">
        <f t="shared" ca="1" si="32"/>
        <v>混乱</v>
      </c>
      <c r="G243" s="16" t="str">
        <f t="shared" ca="1" si="33"/>
        <v>戒指</v>
      </c>
      <c r="H243" s="16" t="str">
        <f t="shared" si="38"/>
        <v>b</v>
      </c>
      <c r="I243" s="19" t="s">
        <v>21</v>
      </c>
      <c r="J243" s="3" t="s">
        <v>29</v>
      </c>
      <c r="K243" s="16">
        <f t="shared" si="35"/>
        <v>7</v>
      </c>
      <c r="L243" s="16">
        <f t="shared" si="36"/>
        <v>1</v>
      </c>
      <c r="M243" s="16">
        <f>[2]挂饰表!J243</f>
        <v>11</v>
      </c>
      <c r="N243" s="16">
        <f>[2]挂饰表!K243</f>
        <v>20</v>
      </c>
      <c r="O243" s="16">
        <f>[2]挂饰表!L243</f>
        <v>4</v>
      </c>
      <c r="P243" s="16">
        <f>[2]挂饰表!M243</f>
        <v>12</v>
      </c>
      <c r="Q243" s="16">
        <v>0</v>
      </c>
      <c r="R243" s="16">
        <f>[2]挂饰表!N243</f>
        <v>19</v>
      </c>
      <c r="S243" s="16">
        <f>[2]挂饰表!O243</f>
        <v>16</v>
      </c>
      <c r="T243" s="16">
        <f>[2]挂饰表!P243</f>
        <v>7</v>
      </c>
      <c r="U243" s="16">
        <f>[2]挂饰表!Q243</f>
        <v>8</v>
      </c>
      <c r="V243" s="20">
        <f>[2]挂饰表!R243</f>
        <v>1.6E-2</v>
      </c>
      <c r="W243" s="20">
        <f>[2]挂饰表!S243</f>
        <v>1.3999999999999999E-2</v>
      </c>
      <c r="X243" s="20">
        <f>[2]挂饰表!T243</f>
        <v>0.01</v>
      </c>
      <c r="Y243" s="70">
        <f>[2]挂饰表!$I243</f>
        <v>0.08</v>
      </c>
      <c r="Z243" s="70">
        <f>[2]挂饰表!U243</f>
        <v>1.9607843137254943E-2</v>
      </c>
      <c r="AA243" s="70">
        <f>[2]挂饰表!V243</f>
        <v>1.9607843137254943E-2</v>
      </c>
      <c r="AB243" s="70">
        <f>[2]挂饰表!W243</f>
        <v>1.9607843137254943E-2</v>
      </c>
      <c r="AC243" s="70">
        <f>[2]挂饰表!X243</f>
        <v>1.9607843137254943E-2</v>
      </c>
      <c r="AD243" s="70">
        <f>[2]挂饰表!Y243</f>
        <v>0.1071428571428571</v>
      </c>
      <c r="AE243" s="70">
        <f>[2]挂饰表!Z243</f>
        <v>1.9607843137254943E-2</v>
      </c>
      <c r="AF243" s="70">
        <f>[2]挂饰表!AA243</f>
        <v>1.9607843137254943E-2</v>
      </c>
      <c r="AG243" s="70">
        <f t="shared" si="37"/>
        <v>6.4000000000000001E-2</v>
      </c>
      <c r="AH243" s="70">
        <f t="shared" si="37"/>
        <v>6.4000000000000001E-2</v>
      </c>
      <c r="AI243" s="70">
        <f t="shared" si="37"/>
        <v>6.4000000000000001E-2</v>
      </c>
      <c r="AJ243" s="70">
        <f t="shared" si="37"/>
        <v>6.4000000000000001E-2</v>
      </c>
      <c r="AK243" s="70">
        <f t="shared" si="37"/>
        <v>6.4000000000000001E-2</v>
      </c>
      <c r="AL243" s="71"/>
    </row>
    <row r="244" spans="2:38" ht="14.25" x14ac:dyDescent="0.2">
      <c r="B244" s="16">
        <v>242</v>
      </c>
      <c r="C244" s="16" t="str">
        <f t="shared" ca="1" si="30"/>
        <v>IC1869</v>
      </c>
      <c r="D244" s="16" t="str">
        <f t="shared" ca="1" si="34"/>
        <v>凌厉的精灵护腕</v>
      </c>
      <c r="E244" s="16" t="str">
        <f t="shared" ca="1" si="31"/>
        <v>凌厉的</v>
      </c>
      <c r="F244" s="16" t="str">
        <f t="shared" ca="1" si="32"/>
        <v>精灵</v>
      </c>
      <c r="G244" s="16" t="str">
        <f t="shared" ca="1" si="33"/>
        <v>护腕</v>
      </c>
      <c r="H244" s="16" t="str">
        <f t="shared" si="38"/>
        <v>b</v>
      </c>
      <c r="I244" s="19" t="s">
        <v>21</v>
      </c>
      <c r="J244" s="3" t="s">
        <v>29</v>
      </c>
      <c r="K244" s="16">
        <f t="shared" si="35"/>
        <v>7</v>
      </c>
      <c r="L244" s="16">
        <f t="shared" si="36"/>
        <v>2</v>
      </c>
      <c r="M244" s="16">
        <f>[2]挂饰表!J244</f>
        <v>23</v>
      </c>
      <c r="N244" s="16">
        <f>[2]挂饰表!K244</f>
        <v>41</v>
      </c>
      <c r="O244" s="16">
        <f>[2]挂饰表!L244</f>
        <v>9</v>
      </c>
      <c r="P244" s="16">
        <f>[2]挂饰表!M244</f>
        <v>24</v>
      </c>
      <c r="Q244" s="16">
        <v>0</v>
      </c>
      <c r="R244" s="16">
        <f>[2]挂饰表!N244</f>
        <v>38</v>
      </c>
      <c r="S244" s="16">
        <f>[2]挂饰表!O244</f>
        <v>32</v>
      </c>
      <c r="T244" s="16">
        <f>[2]挂饰表!P244</f>
        <v>14</v>
      </c>
      <c r="U244" s="16">
        <f>[2]挂饰表!Q244</f>
        <v>17</v>
      </c>
      <c r="V244" s="20">
        <f>[2]挂饰表!R244</f>
        <v>3.4000000000000002E-2</v>
      </c>
      <c r="W244" s="20">
        <f>[2]挂饰表!S244</f>
        <v>2.7999999999999997E-2</v>
      </c>
      <c r="X244" s="20">
        <f>[2]挂饰表!T244</f>
        <v>2.1250000000000002E-2</v>
      </c>
      <c r="Y244" s="70">
        <f>[2]挂饰表!$I244</f>
        <v>0.08</v>
      </c>
      <c r="Z244" s="70">
        <f>[2]挂饰表!U244</f>
        <v>3.8461538461538436E-2</v>
      </c>
      <c r="AA244" s="70">
        <f>[2]挂饰表!V244</f>
        <v>3.8461538461538436E-2</v>
      </c>
      <c r="AB244" s="70">
        <f>[2]挂饰表!W244</f>
        <v>3.8461538461538436E-2</v>
      </c>
      <c r="AC244" s="70">
        <f>[2]挂饰表!X244</f>
        <v>3.8461538461538436E-2</v>
      </c>
      <c r="AD244" s="70">
        <f>[2]挂饰表!Y244</f>
        <v>0.19354838709677424</v>
      </c>
      <c r="AE244" s="70">
        <f>[2]挂饰表!Z244</f>
        <v>3.8461538461538436E-2</v>
      </c>
      <c r="AF244" s="70">
        <f>[2]挂饰表!AA244</f>
        <v>3.8461538461538436E-2</v>
      </c>
      <c r="AG244" s="70">
        <f t="shared" si="37"/>
        <v>6.4000000000000001E-2</v>
      </c>
      <c r="AH244" s="70">
        <f t="shared" si="37"/>
        <v>6.4000000000000001E-2</v>
      </c>
      <c r="AI244" s="70">
        <f t="shared" si="37"/>
        <v>6.4000000000000001E-2</v>
      </c>
      <c r="AJ244" s="70">
        <f t="shared" si="37"/>
        <v>6.4000000000000001E-2</v>
      </c>
      <c r="AK244" s="70">
        <f t="shared" si="37"/>
        <v>6.4000000000000001E-2</v>
      </c>
      <c r="AL244" s="71"/>
    </row>
    <row r="245" spans="2:38" ht="14.25" x14ac:dyDescent="0.2">
      <c r="B245" s="16">
        <v>243</v>
      </c>
      <c r="C245" s="16" t="str">
        <f t="shared" ca="1" si="30"/>
        <v>IC1870</v>
      </c>
      <c r="D245" s="16" t="str">
        <f t="shared" ca="1" si="34"/>
        <v>发亮的水晶护腕</v>
      </c>
      <c r="E245" s="16" t="str">
        <f t="shared" ca="1" si="31"/>
        <v>发亮的</v>
      </c>
      <c r="F245" s="16" t="str">
        <f t="shared" ca="1" si="32"/>
        <v>水晶</v>
      </c>
      <c r="G245" s="16" t="str">
        <f t="shared" ca="1" si="33"/>
        <v>护腕</v>
      </c>
      <c r="H245" s="16" t="str">
        <f t="shared" si="38"/>
        <v>b</v>
      </c>
      <c r="I245" s="19" t="s">
        <v>21</v>
      </c>
      <c r="J245" s="3" t="s">
        <v>29</v>
      </c>
      <c r="K245" s="16">
        <f t="shared" si="35"/>
        <v>7</v>
      </c>
      <c r="L245" s="16">
        <f t="shared" si="36"/>
        <v>3</v>
      </c>
      <c r="M245" s="16">
        <f>[2]挂饰表!J245</f>
        <v>35</v>
      </c>
      <c r="N245" s="16">
        <f>[2]挂饰表!K245</f>
        <v>62</v>
      </c>
      <c r="O245" s="16">
        <f>[2]挂饰表!L245</f>
        <v>14</v>
      </c>
      <c r="P245" s="16">
        <f>[2]挂饰表!M245</f>
        <v>36</v>
      </c>
      <c r="Q245" s="16">
        <v>0</v>
      </c>
      <c r="R245" s="16">
        <f>[2]挂饰表!N245</f>
        <v>57</v>
      </c>
      <c r="S245" s="16">
        <f>[2]挂饰表!O245</f>
        <v>48</v>
      </c>
      <c r="T245" s="16">
        <f>[2]挂饰表!P245</f>
        <v>21</v>
      </c>
      <c r="U245" s="16">
        <f>[2]挂饰表!Q245</f>
        <v>26</v>
      </c>
      <c r="V245" s="20">
        <f>[2]挂饰表!R245</f>
        <v>5.2000000000000005E-2</v>
      </c>
      <c r="W245" s="20">
        <f>[2]挂饰表!S245</f>
        <v>4.2000000000000003E-2</v>
      </c>
      <c r="X245" s="20">
        <f>[2]挂饰表!T245</f>
        <v>3.2500000000000001E-2</v>
      </c>
      <c r="Y245" s="70">
        <f>[2]挂饰表!$I245</f>
        <v>8.5428571428571423E-2</v>
      </c>
      <c r="Z245" s="70">
        <f>[2]挂饰表!U245</f>
        <v>5.6603773584905648E-2</v>
      </c>
      <c r="AA245" s="70">
        <f>[2]挂饰表!V245</f>
        <v>5.6603773584905648E-2</v>
      </c>
      <c r="AB245" s="70">
        <f>[2]挂饰表!W245</f>
        <v>5.6603773584905648E-2</v>
      </c>
      <c r="AC245" s="70">
        <f>[2]挂饰表!X245</f>
        <v>5.6603773584905648E-2</v>
      </c>
      <c r="AD245" s="70">
        <f>[2]挂饰表!Y245</f>
        <v>0.26470588235294112</v>
      </c>
      <c r="AE245" s="70">
        <f>[2]挂饰表!Z245</f>
        <v>5.6603773584905648E-2</v>
      </c>
      <c r="AF245" s="70">
        <f>[2]挂饰表!AA245</f>
        <v>5.6603773584905648E-2</v>
      </c>
      <c r="AG245" s="70">
        <f t="shared" si="37"/>
        <v>6.8342857142857136E-2</v>
      </c>
      <c r="AH245" s="70">
        <f t="shared" si="37"/>
        <v>6.8342857142857136E-2</v>
      </c>
      <c r="AI245" s="70">
        <f t="shared" si="37"/>
        <v>6.8342857142857136E-2</v>
      </c>
      <c r="AJ245" s="70">
        <f t="shared" si="37"/>
        <v>6.8342857142857136E-2</v>
      </c>
      <c r="AK245" s="70">
        <f t="shared" si="37"/>
        <v>6.8342857142857136E-2</v>
      </c>
      <c r="AL245" s="71"/>
    </row>
    <row r="246" spans="2:38" ht="14.25" x14ac:dyDescent="0.2">
      <c r="B246" s="16">
        <v>244</v>
      </c>
      <c r="C246" s="16" t="str">
        <f t="shared" ca="1" si="30"/>
        <v>IC1854</v>
      </c>
      <c r="D246" s="16" t="str">
        <f t="shared" ca="1" si="34"/>
        <v>坚硬的智慧戒指</v>
      </c>
      <c r="E246" s="16" t="str">
        <f t="shared" ca="1" si="31"/>
        <v>坚硬的</v>
      </c>
      <c r="F246" s="16" t="str">
        <f t="shared" ca="1" si="32"/>
        <v>智慧</v>
      </c>
      <c r="G246" s="16" t="str">
        <f t="shared" ca="1" si="33"/>
        <v>戒指</v>
      </c>
      <c r="H246" s="16" t="str">
        <f t="shared" si="38"/>
        <v>b</v>
      </c>
      <c r="I246" s="19" t="s">
        <v>21</v>
      </c>
      <c r="J246" s="3" t="s">
        <v>29</v>
      </c>
      <c r="K246" s="16">
        <f t="shared" si="35"/>
        <v>7</v>
      </c>
      <c r="L246" s="16">
        <f t="shared" si="36"/>
        <v>4</v>
      </c>
      <c r="M246" s="16">
        <f>[2]挂饰表!J246</f>
        <v>47</v>
      </c>
      <c r="N246" s="16">
        <f>[2]挂饰表!K246</f>
        <v>83</v>
      </c>
      <c r="O246" s="16">
        <f>[2]挂饰表!L246</f>
        <v>19</v>
      </c>
      <c r="P246" s="16">
        <f>[2]挂饰表!M246</f>
        <v>48</v>
      </c>
      <c r="Q246" s="16">
        <v>0</v>
      </c>
      <c r="R246" s="16">
        <f>[2]挂饰表!N246</f>
        <v>76</v>
      </c>
      <c r="S246" s="16">
        <f>[2]挂饰表!O246</f>
        <v>64</v>
      </c>
      <c r="T246" s="16">
        <f>[2]挂饰表!P246</f>
        <v>28</v>
      </c>
      <c r="U246" s="16">
        <f>[2]挂饰表!Q246</f>
        <v>35</v>
      </c>
      <c r="V246" s="20">
        <f>[2]挂饰表!R246</f>
        <v>7.0000000000000007E-2</v>
      </c>
      <c r="W246" s="20">
        <f>[2]挂饰表!S246</f>
        <v>5.5999999999999994E-2</v>
      </c>
      <c r="X246" s="20">
        <f>[2]挂饰表!T246</f>
        <v>4.3749999999999997E-2</v>
      </c>
      <c r="Y246" s="70">
        <f>[2]挂饰表!$I246</f>
        <v>0.11428571428571428</v>
      </c>
      <c r="Z246" s="70">
        <f>[2]挂饰表!U246</f>
        <v>7.407407407407407E-2</v>
      </c>
      <c r="AA246" s="70">
        <f>[2]挂饰表!V246</f>
        <v>7.407407407407407E-2</v>
      </c>
      <c r="AB246" s="70">
        <f>[2]挂饰表!W246</f>
        <v>7.407407407407407E-2</v>
      </c>
      <c r="AC246" s="70">
        <f>[2]挂饰表!X246</f>
        <v>7.407407407407407E-2</v>
      </c>
      <c r="AD246" s="70">
        <f>[2]挂饰表!Y246</f>
        <v>0.32432432432432434</v>
      </c>
      <c r="AE246" s="70">
        <f>[2]挂饰表!Z246</f>
        <v>7.407407407407407E-2</v>
      </c>
      <c r="AF246" s="70">
        <f>[2]挂饰表!AA246</f>
        <v>7.407407407407407E-2</v>
      </c>
      <c r="AG246" s="70">
        <f t="shared" si="37"/>
        <v>9.1428571428571428E-2</v>
      </c>
      <c r="AH246" s="70">
        <f t="shared" si="37"/>
        <v>9.1428571428571428E-2</v>
      </c>
      <c r="AI246" s="70">
        <f t="shared" si="37"/>
        <v>9.1428571428571428E-2</v>
      </c>
      <c r="AJ246" s="70">
        <f t="shared" si="37"/>
        <v>9.1428571428571428E-2</v>
      </c>
      <c r="AK246" s="70">
        <f t="shared" si="37"/>
        <v>9.1428571428571428E-2</v>
      </c>
      <c r="AL246" s="71"/>
    </row>
    <row r="247" spans="2:38" ht="14.25" x14ac:dyDescent="0.2">
      <c r="B247" s="16">
        <v>245</v>
      </c>
      <c r="C247" s="16" t="str">
        <f t="shared" ca="1" si="30"/>
        <v>IC1882</v>
      </c>
      <c r="D247" s="16" t="str">
        <f t="shared" ca="1" si="34"/>
        <v>坚硬的遗迹项链</v>
      </c>
      <c r="E247" s="16" t="str">
        <f t="shared" ca="1" si="31"/>
        <v>坚硬的</v>
      </c>
      <c r="F247" s="16" t="str">
        <f t="shared" ca="1" si="32"/>
        <v>遗迹</v>
      </c>
      <c r="G247" s="16" t="str">
        <f t="shared" ca="1" si="33"/>
        <v>项链</v>
      </c>
      <c r="H247" s="16" t="str">
        <f t="shared" si="38"/>
        <v>b</v>
      </c>
      <c r="I247" s="19" t="s">
        <v>21</v>
      </c>
      <c r="J247" s="3" t="s">
        <v>29</v>
      </c>
      <c r="K247" s="16">
        <f t="shared" si="35"/>
        <v>7</v>
      </c>
      <c r="L247" s="16">
        <f t="shared" si="36"/>
        <v>5</v>
      </c>
      <c r="M247" s="16">
        <f>[2]挂饰表!J247</f>
        <v>59</v>
      </c>
      <c r="N247" s="16">
        <f>[2]挂饰表!K247</f>
        <v>104</v>
      </c>
      <c r="O247" s="16">
        <f>[2]挂饰表!L247</f>
        <v>24</v>
      </c>
      <c r="P247" s="16">
        <f>[2]挂饰表!M247</f>
        <v>60</v>
      </c>
      <c r="Q247" s="16">
        <v>0</v>
      </c>
      <c r="R247" s="16">
        <f>[2]挂饰表!N247</f>
        <v>96</v>
      </c>
      <c r="S247" s="16">
        <f>[2]挂饰表!O247</f>
        <v>80</v>
      </c>
      <c r="T247" s="16">
        <f>[2]挂饰表!P247</f>
        <v>36</v>
      </c>
      <c r="U247" s="16">
        <f>[2]挂饰表!Q247</f>
        <v>44</v>
      </c>
      <c r="V247" s="20">
        <f>[2]挂饰表!R247</f>
        <v>8.8000000000000009E-2</v>
      </c>
      <c r="W247" s="20">
        <f>[2]挂饰表!S247</f>
        <v>7.2000000000000008E-2</v>
      </c>
      <c r="X247" s="20">
        <f>[2]挂饰表!T247</f>
        <v>5.5E-2</v>
      </c>
      <c r="Y247" s="70">
        <f>[2]挂饰表!$I247</f>
        <v>0.14371428571428571</v>
      </c>
      <c r="Z247" s="70">
        <f>[2]挂饰表!U247</f>
        <v>9.0909090909090939E-2</v>
      </c>
      <c r="AA247" s="70">
        <f>[2]挂饰表!V247</f>
        <v>9.0909090909090939E-2</v>
      </c>
      <c r="AB247" s="70">
        <f>[2]挂饰表!W247</f>
        <v>9.0909090909090939E-2</v>
      </c>
      <c r="AC247" s="70">
        <f>[2]挂饰表!X247</f>
        <v>9.0909090909090939E-2</v>
      </c>
      <c r="AD247" s="70">
        <f>[2]挂饰表!Y247</f>
        <v>0.375</v>
      </c>
      <c r="AE247" s="70">
        <f>[2]挂饰表!Z247</f>
        <v>9.0909090909090939E-2</v>
      </c>
      <c r="AF247" s="70">
        <f>[2]挂饰表!AA247</f>
        <v>9.0909090909090939E-2</v>
      </c>
      <c r="AG247" s="70">
        <f t="shared" si="37"/>
        <v>0.11497142857142857</v>
      </c>
      <c r="AH247" s="70">
        <f t="shared" si="37"/>
        <v>0.11497142857142857</v>
      </c>
      <c r="AI247" s="70">
        <f t="shared" si="37"/>
        <v>0.11497142857142857</v>
      </c>
      <c r="AJ247" s="70">
        <f t="shared" si="37"/>
        <v>0.11497142857142857</v>
      </c>
      <c r="AK247" s="70">
        <f t="shared" si="37"/>
        <v>0.11497142857142857</v>
      </c>
      <c r="AL247" s="71"/>
    </row>
    <row r="248" spans="2:38" ht="14.25" x14ac:dyDescent="0.2">
      <c r="B248" s="16">
        <v>246</v>
      </c>
      <c r="C248" s="16" t="str">
        <f t="shared" ca="1" si="30"/>
        <v>IC1870</v>
      </c>
      <c r="D248" s="16" t="str">
        <f t="shared" ca="1" si="34"/>
        <v>优质的空灵护腕</v>
      </c>
      <c r="E248" s="16" t="str">
        <f t="shared" ca="1" si="31"/>
        <v>优质的</v>
      </c>
      <c r="F248" s="16" t="str">
        <f t="shared" ca="1" si="32"/>
        <v>空灵</v>
      </c>
      <c r="G248" s="16" t="str">
        <f t="shared" ca="1" si="33"/>
        <v>护腕</v>
      </c>
      <c r="H248" s="16" t="str">
        <f t="shared" si="38"/>
        <v>b</v>
      </c>
      <c r="I248" s="19" t="s">
        <v>21</v>
      </c>
      <c r="J248" s="3" t="s">
        <v>29</v>
      </c>
      <c r="K248" s="16">
        <f t="shared" si="35"/>
        <v>7</v>
      </c>
      <c r="L248" s="16">
        <f t="shared" si="36"/>
        <v>6</v>
      </c>
      <c r="M248" s="16">
        <f>[2]挂饰表!J248</f>
        <v>71</v>
      </c>
      <c r="N248" s="16">
        <f>[2]挂饰表!K248</f>
        <v>124</v>
      </c>
      <c r="O248" s="16">
        <f>[2]挂饰表!L248</f>
        <v>28</v>
      </c>
      <c r="P248" s="16">
        <f>[2]挂饰表!M248</f>
        <v>72</v>
      </c>
      <c r="Q248" s="16">
        <v>0</v>
      </c>
      <c r="R248" s="16">
        <f>[2]挂饰表!N248</f>
        <v>115</v>
      </c>
      <c r="S248" s="16">
        <f>[2]挂饰表!O248</f>
        <v>96</v>
      </c>
      <c r="T248" s="16">
        <f>[2]挂饰表!P248</f>
        <v>43</v>
      </c>
      <c r="U248" s="16">
        <f>[2]挂饰表!Q248</f>
        <v>52</v>
      </c>
      <c r="V248" s="20">
        <f>[2]挂饰表!R248</f>
        <v>0.10400000000000001</v>
      </c>
      <c r="W248" s="20">
        <f>[2]挂饰表!S248</f>
        <v>8.5999999999999993E-2</v>
      </c>
      <c r="X248" s="20">
        <f>[2]挂饰表!T248</f>
        <v>6.5000000000000002E-2</v>
      </c>
      <c r="Y248" s="70">
        <f>[2]挂饰表!$I248</f>
        <v>0.17171428571428571</v>
      </c>
      <c r="Z248" s="70">
        <f>[2]挂饰表!U248</f>
        <v>0.1071428571428571</v>
      </c>
      <c r="AA248" s="70">
        <f>[2]挂饰表!V248</f>
        <v>0.1071428571428571</v>
      </c>
      <c r="AB248" s="70">
        <f>[2]挂饰表!W248</f>
        <v>0.1071428571428571</v>
      </c>
      <c r="AC248" s="70">
        <f>[2]挂饰表!X248</f>
        <v>0.1071428571428571</v>
      </c>
      <c r="AD248" s="70">
        <f>[2]挂饰表!Y248</f>
        <v>0.41860465116279066</v>
      </c>
      <c r="AE248" s="70">
        <f>[2]挂饰表!Z248</f>
        <v>0.1071428571428571</v>
      </c>
      <c r="AF248" s="70">
        <f>[2]挂饰表!AA248</f>
        <v>0.1071428571428571</v>
      </c>
      <c r="AG248" s="70">
        <f t="shared" si="37"/>
        <v>0.13737142857142856</v>
      </c>
      <c r="AH248" s="70">
        <f t="shared" si="37"/>
        <v>0.13737142857142856</v>
      </c>
      <c r="AI248" s="70">
        <f t="shared" si="37"/>
        <v>0.13737142857142856</v>
      </c>
      <c r="AJ248" s="70">
        <f t="shared" si="37"/>
        <v>0.13737142857142856</v>
      </c>
      <c r="AK248" s="70">
        <f t="shared" si="37"/>
        <v>0.13737142857142856</v>
      </c>
      <c r="AL248" s="71"/>
    </row>
    <row r="249" spans="2:38" ht="14.25" x14ac:dyDescent="0.2">
      <c r="B249" s="16">
        <v>247</v>
      </c>
      <c r="C249" s="16" t="str">
        <f t="shared" ca="1" si="30"/>
        <v>IC1854</v>
      </c>
      <c r="D249" s="16" t="str">
        <f t="shared" ca="1" si="34"/>
        <v>发亮的魔王戒指</v>
      </c>
      <c r="E249" s="16" t="str">
        <f t="shared" ca="1" si="31"/>
        <v>发亮的</v>
      </c>
      <c r="F249" s="16" t="str">
        <f t="shared" ca="1" si="32"/>
        <v>魔王</v>
      </c>
      <c r="G249" s="16" t="str">
        <f t="shared" ca="1" si="33"/>
        <v>戒指</v>
      </c>
      <c r="H249" s="16" t="str">
        <f t="shared" si="38"/>
        <v>b</v>
      </c>
      <c r="I249" s="19" t="s">
        <v>21</v>
      </c>
      <c r="J249" s="3" t="s">
        <v>29</v>
      </c>
      <c r="K249" s="16">
        <f t="shared" si="35"/>
        <v>7</v>
      </c>
      <c r="L249" s="16">
        <f t="shared" si="36"/>
        <v>7</v>
      </c>
      <c r="M249" s="16">
        <f>[2]挂饰表!J249</f>
        <v>83</v>
      </c>
      <c r="N249" s="16">
        <f>[2]挂饰表!K249</f>
        <v>145</v>
      </c>
      <c r="O249" s="16">
        <f>[2]挂饰表!L249</f>
        <v>33</v>
      </c>
      <c r="P249" s="16">
        <f>[2]挂饰表!M249</f>
        <v>84</v>
      </c>
      <c r="Q249" s="16">
        <v>0</v>
      </c>
      <c r="R249" s="16">
        <f>[2]挂饰表!N249</f>
        <v>134</v>
      </c>
      <c r="S249" s="16">
        <f>[2]挂饰表!O249</f>
        <v>112</v>
      </c>
      <c r="T249" s="16">
        <f>[2]挂饰表!P249</f>
        <v>50</v>
      </c>
      <c r="U249" s="16">
        <f>[2]挂饰表!Q249</f>
        <v>61</v>
      </c>
      <c r="V249" s="20">
        <f>[2]挂饰表!R249</f>
        <v>0.122</v>
      </c>
      <c r="W249" s="20">
        <f>[2]挂饰表!S249</f>
        <v>0.1</v>
      </c>
      <c r="X249" s="20">
        <f>[2]挂饰表!T249</f>
        <v>7.6249999999999998E-2</v>
      </c>
      <c r="Y249" s="70">
        <f>[2]挂饰表!$I249</f>
        <v>0.20057142857142857</v>
      </c>
      <c r="Z249" s="70">
        <f>[2]挂饰表!U249</f>
        <v>0.1228070175438597</v>
      </c>
      <c r="AA249" s="70">
        <f>[2]挂饰表!V249</f>
        <v>0.1228070175438597</v>
      </c>
      <c r="AB249" s="70">
        <f>[2]挂饰表!W249</f>
        <v>0.1228070175438597</v>
      </c>
      <c r="AC249" s="70">
        <f>[2]挂饰表!X249</f>
        <v>0.1228070175438597</v>
      </c>
      <c r="AD249" s="70">
        <f>[2]挂饰表!Y249</f>
        <v>0.45652173913043481</v>
      </c>
      <c r="AE249" s="70">
        <f>[2]挂饰表!Z249</f>
        <v>0.1228070175438597</v>
      </c>
      <c r="AF249" s="70">
        <f>[2]挂饰表!AA249</f>
        <v>0.1228070175438597</v>
      </c>
      <c r="AG249" s="70">
        <f t="shared" si="37"/>
        <v>0.16045714285714285</v>
      </c>
      <c r="AH249" s="70">
        <f t="shared" si="37"/>
        <v>0.16045714285714285</v>
      </c>
      <c r="AI249" s="70">
        <f t="shared" si="37"/>
        <v>0.16045714285714285</v>
      </c>
      <c r="AJ249" s="70">
        <f t="shared" si="37"/>
        <v>0.16045714285714285</v>
      </c>
      <c r="AK249" s="70">
        <f t="shared" si="37"/>
        <v>0.16045714285714285</v>
      </c>
      <c r="AL249" s="71"/>
    </row>
    <row r="250" spans="2:38" ht="14.25" x14ac:dyDescent="0.2">
      <c r="B250" s="16">
        <v>248</v>
      </c>
      <c r="C250" s="16" t="str">
        <f t="shared" ca="1" si="30"/>
        <v>IC1851</v>
      </c>
      <c r="D250" s="16" t="str">
        <f t="shared" ca="1" si="34"/>
        <v>发亮的忏悔戒指</v>
      </c>
      <c r="E250" s="16" t="str">
        <f t="shared" ca="1" si="31"/>
        <v>发亮的</v>
      </c>
      <c r="F250" s="16" t="str">
        <f t="shared" ca="1" si="32"/>
        <v>忏悔</v>
      </c>
      <c r="G250" s="16" t="str">
        <f t="shared" ca="1" si="33"/>
        <v>戒指</v>
      </c>
      <c r="H250" s="16" t="str">
        <f t="shared" si="38"/>
        <v>b</v>
      </c>
      <c r="I250" s="19" t="s">
        <v>21</v>
      </c>
      <c r="J250" s="3" t="s">
        <v>29</v>
      </c>
      <c r="K250" s="16">
        <f t="shared" si="35"/>
        <v>7</v>
      </c>
      <c r="L250" s="16">
        <f t="shared" si="36"/>
        <v>8</v>
      </c>
      <c r="M250" s="16">
        <f>[2]挂饰表!J250</f>
        <v>95</v>
      </c>
      <c r="N250" s="16">
        <f>[2]挂饰表!K250</f>
        <v>166</v>
      </c>
      <c r="O250" s="16">
        <f>[2]挂饰表!L250</f>
        <v>38</v>
      </c>
      <c r="P250" s="16">
        <f>[2]挂饰表!M250</f>
        <v>96</v>
      </c>
      <c r="Q250" s="16">
        <v>0</v>
      </c>
      <c r="R250" s="16">
        <f>[2]挂饰表!N250</f>
        <v>153</v>
      </c>
      <c r="S250" s="16">
        <f>[2]挂饰表!O250</f>
        <v>128</v>
      </c>
      <c r="T250" s="16">
        <f>[2]挂饰表!P250</f>
        <v>57</v>
      </c>
      <c r="U250" s="16">
        <f>[2]挂饰表!Q250</f>
        <v>70</v>
      </c>
      <c r="V250" s="20">
        <f>[2]挂饰表!R250</f>
        <v>0.14000000000000001</v>
      </c>
      <c r="W250" s="20">
        <f>[2]挂饰表!S250</f>
        <v>0.114</v>
      </c>
      <c r="X250" s="20">
        <f>[2]挂饰表!T250</f>
        <v>8.7499999999999994E-2</v>
      </c>
      <c r="Y250" s="70">
        <f>[2]挂饰表!$I250</f>
        <v>0.22942857142857143</v>
      </c>
      <c r="Z250" s="70">
        <f>[2]挂饰表!U250</f>
        <v>0.13793103448275867</v>
      </c>
      <c r="AA250" s="70">
        <f>[2]挂饰表!V250</f>
        <v>0.13793103448275867</v>
      </c>
      <c r="AB250" s="70">
        <f>[2]挂饰表!W250</f>
        <v>0.13793103448275867</v>
      </c>
      <c r="AC250" s="70">
        <f>[2]挂饰表!X250</f>
        <v>0.13793103448275867</v>
      </c>
      <c r="AD250" s="70">
        <f>[2]挂饰表!Y250</f>
        <v>0.48979591836734693</v>
      </c>
      <c r="AE250" s="70">
        <f>[2]挂饰表!Z250</f>
        <v>0.13793103448275867</v>
      </c>
      <c r="AF250" s="70">
        <f>[2]挂饰表!AA250</f>
        <v>0.13793103448275867</v>
      </c>
      <c r="AG250" s="70">
        <f t="shared" si="37"/>
        <v>0.18354285714285715</v>
      </c>
      <c r="AH250" s="70">
        <f t="shared" si="37"/>
        <v>0.18354285714285715</v>
      </c>
      <c r="AI250" s="70">
        <f t="shared" si="37"/>
        <v>0.18354285714285715</v>
      </c>
      <c r="AJ250" s="70">
        <f t="shared" si="37"/>
        <v>0.18354285714285715</v>
      </c>
      <c r="AK250" s="70">
        <f t="shared" si="37"/>
        <v>0.18354285714285715</v>
      </c>
      <c r="AL250" s="71"/>
    </row>
    <row r="251" spans="2:38" ht="14.25" x14ac:dyDescent="0.2">
      <c r="B251" s="16">
        <v>249</v>
      </c>
      <c r="C251" s="16" t="str">
        <f t="shared" ca="1" si="30"/>
        <v>IC1882</v>
      </c>
      <c r="D251" s="16" t="str">
        <f t="shared" ca="1" si="34"/>
        <v>普通的玄铁项链</v>
      </c>
      <c r="E251" s="16" t="str">
        <f t="shared" ca="1" si="31"/>
        <v>普通的</v>
      </c>
      <c r="F251" s="16" t="str">
        <f t="shared" ca="1" si="32"/>
        <v>玄铁</v>
      </c>
      <c r="G251" s="16" t="str">
        <f t="shared" ca="1" si="33"/>
        <v>项链</v>
      </c>
      <c r="H251" s="16" t="str">
        <f t="shared" si="38"/>
        <v>c</v>
      </c>
      <c r="I251" s="19" t="s">
        <v>21</v>
      </c>
      <c r="J251" s="3" t="s">
        <v>29</v>
      </c>
      <c r="K251" s="16">
        <f t="shared" si="35"/>
        <v>7</v>
      </c>
      <c r="L251" s="16">
        <f t="shared" si="36"/>
        <v>1</v>
      </c>
      <c r="M251" s="16">
        <f>[2]挂饰表!J251</f>
        <v>15</v>
      </c>
      <c r="N251" s="16">
        <f>[2]挂饰表!K251</f>
        <v>0</v>
      </c>
      <c r="O251" s="16">
        <f>[2]挂饰表!L251</f>
        <v>0</v>
      </c>
      <c r="P251" s="16">
        <f>[2]挂饰表!M251</f>
        <v>0</v>
      </c>
      <c r="Q251" s="16">
        <v>0</v>
      </c>
      <c r="R251" s="16">
        <f>[2]挂饰表!N251</f>
        <v>0</v>
      </c>
      <c r="S251" s="16">
        <f>[2]挂饰表!O251</f>
        <v>0</v>
      </c>
      <c r="T251" s="16">
        <f>[2]挂饰表!P251</f>
        <v>0</v>
      </c>
      <c r="U251" s="16">
        <f>[2]挂饰表!Q251</f>
        <v>0</v>
      </c>
      <c r="V251" s="20">
        <f>[2]挂饰表!R251</f>
        <v>0</v>
      </c>
      <c r="W251" s="20">
        <f>[2]挂饰表!S251</f>
        <v>0</v>
      </c>
      <c r="X251" s="20">
        <f>[2]挂饰表!T251</f>
        <v>0</v>
      </c>
      <c r="Y251" s="70">
        <f>[2]挂饰表!$I251</f>
        <v>0</v>
      </c>
      <c r="Z251" s="70">
        <f>[2]挂饰表!U251</f>
        <v>0</v>
      </c>
      <c r="AA251" s="70">
        <f>[2]挂饰表!V251</f>
        <v>0</v>
      </c>
      <c r="AB251" s="70">
        <f>[2]挂饰表!W251</f>
        <v>0</v>
      </c>
      <c r="AC251" s="70">
        <f>[2]挂饰表!X251</f>
        <v>0</v>
      </c>
      <c r="AD251" s="70">
        <f>[2]挂饰表!Y251</f>
        <v>0</v>
      </c>
      <c r="AE251" s="70">
        <f>[2]挂饰表!Z251</f>
        <v>0</v>
      </c>
      <c r="AF251" s="70">
        <f>[2]挂饰表!AA251</f>
        <v>0</v>
      </c>
      <c r="AG251" s="70">
        <f t="shared" si="37"/>
        <v>0</v>
      </c>
      <c r="AH251" s="70">
        <f t="shared" si="37"/>
        <v>0</v>
      </c>
      <c r="AI251" s="70">
        <f t="shared" si="37"/>
        <v>0</v>
      </c>
      <c r="AJ251" s="70">
        <f t="shared" si="37"/>
        <v>0</v>
      </c>
      <c r="AK251" s="70">
        <f t="shared" si="37"/>
        <v>0</v>
      </c>
      <c r="AL251" s="71"/>
    </row>
    <row r="252" spans="2:38" ht="14.25" x14ac:dyDescent="0.2">
      <c r="B252" s="16">
        <v>250</v>
      </c>
      <c r="C252" s="16" t="str">
        <f t="shared" ca="1" si="30"/>
        <v>IC1895</v>
      </c>
      <c r="D252" s="16" t="str">
        <f t="shared" ca="1" si="34"/>
        <v>破旧的女神项链</v>
      </c>
      <c r="E252" s="16" t="str">
        <f t="shared" ca="1" si="31"/>
        <v>破旧的</v>
      </c>
      <c r="F252" s="16" t="str">
        <f t="shared" ca="1" si="32"/>
        <v>女神</v>
      </c>
      <c r="G252" s="16" t="str">
        <f t="shared" ca="1" si="33"/>
        <v>项链</v>
      </c>
      <c r="H252" s="16" t="str">
        <f t="shared" si="38"/>
        <v>c</v>
      </c>
      <c r="I252" s="19" t="s">
        <v>21</v>
      </c>
      <c r="J252" s="3" t="s">
        <v>29</v>
      </c>
      <c r="K252" s="16">
        <f t="shared" si="35"/>
        <v>7</v>
      </c>
      <c r="L252" s="16">
        <f t="shared" si="36"/>
        <v>2</v>
      </c>
      <c r="M252" s="16">
        <f>[2]挂饰表!J252</f>
        <v>31</v>
      </c>
      <c r="N252" s="16">
        <f>[2]挂饰表!K252</f>
        <v>0</v>
      </c>
      <c r="O252" s="16">
        <f>[2]挂饰表!L252</f>
        <v>0</v>
      </c>
      <c r="P252" s="16">
        <f>[2]挂饰表!M252</f>
        <v>0</v>
      </c>
      <c r="Q252" s="16">
        <v>0</v>
      </c>
      <c r="R252" s="16">
        <f>[2]挂饰表!N252</f>
        <v>0</v>
      </c>
      <c r="S252" s="16">
        <f>[2]挂饰表!O252</f>
        <v>0</v>
      </c>
      <c r="T252" s="16">
        <f>[2]挂饰表!P252</f>
        <v>0</v>
      </c>
      <c r="U252" s="16">
        <f>[2]挂饰表!Q252</f>
        <v>0</v>
      </c>
      <c r="V252" s="20">
        <f>[2]挂饰表!R252</f>
        <v>0</v>
      </c>
      <c r="W252" s="20">
        <f>[2]挂饰表!S252</f>
        <v>0</v>
      </c>
      <c r="X252" s="20">
        <f>[2]挂饰表!T252</f>
        <v>0</v>
      </c>
      <c r="Y252" s="70">
        <f>[2]挂饰表!$I252</f>
        <v>0</v>
      </c>
      <c r="Z252" s="70">
        <f>[2]挂饰表!U252</f>
        <v>0</v>
      </c>
      <c r="AA252" s="70">
        <f>[2]挂饰表!V252</f>
        <v>0</v>
      </c>
      <c r="AB252" s="70">
        <f>[2]挂饰表!W252</f>
        <v>0</v>
      </c>
      <c r="AC252" s="70">
        <f>[2]挂饰表!X252</f>
        <v>0</v>
      </c>
      <c r="AD252" s="70">
        <f>[2]挂饰表!Y252</f>
        <v>0</v>
      </c>
      <c r="AE252" s="70">
        <f>[2]挂饰表!Z252</f>
        <v>0</v>
      </c>
      <c r="AF252" s="70">
        <f>[2]挂饰表!AA252</f>
        <v>0</v>
      </c>
      <c r="AG252" s="70">
        <f t="shared" si="37"/>
        <v>0</v>
      </c>
      <c r="AH252" s="70">
        <f t="shared" si="37"/>
        <v>0</v>
      </c>
      <c r="AI252" s="70">
        <f t="shared" si="37"/>
        <v>0</v>
      </c>
      <c r="AJ252" s="70">
        <f t="shared" si="37"/>
        <v>0</v>
      </c>
      <c r="AK252" s="70">
        <f t="shared" si="37"/>
        <v>0</v>
      </c>
      <c r="AL252" s="71"/>
    </row>
    <row r="253" spans="2:38" ht="14.25" x14ac:dyDescent="0.2">
      <c r="B253" s="16">
        <v>251</v>
      </c>
      <c r="C253" s="16" t="str">
        <f t="shared" ca="1" si="30"/>
        <v>IC1852</v>
      </c>
      <c r="D253" s="16" t="str">
        <f t="shared" ca="1" si="34"/>
        <v>初级的精钢戒指</v>
      </c>
      <c r="E253" s="16" t="str">
        <f t="shared" ca="1" si="31"/>
        <v>初级的</v>
      </c>
      <c r="F253" s="16" t="str">
        <f t="shared" ca="1" si="32"/>
        <v>精钢</v>
      </c>
      <c r="G253" s="16" t="str">
        <f t="shared" ca="1" si="33"/>
        <v>戒指</v>
      </c>
      <c r="H253" s="16" t="str">
        <f t="shared" si="38"/>
        <v>c</v>
      </c>
      <c r="I253" s="19" t="s">
        <v>21</v>
      </c>
      <c r="J253" s="3" t="s">
        <v>29</v>
      </c>
      <c r="K253" s="16">
        <f t="shared" si="35"/>
        <v>7</v>
      </c>
      <c r="L253" s="16">
        <f t="shared" si="36"/>
        <v>3</v>
      </c>
      <c r="M253" s="16">
        <f>[2]挂饰表!J253</f>
        <v>47</v>
      </c>
      <c r="N253" s="16">
        <f>[2]挂饰表!K253</f>
        <v>0</v>
      </c>
      <c r="O253" s="16">
        <f>[2]挂饰表!L253</f>
        <v>0</v>
      </c>
      <c r="P253" s="16">
        <f>[2]挂饰表!M253</f>
        <v>0</v>
      </c>
      <c r="Q253" s="16">
        <v>0</v>
      </c>
      <c r="R253" s="16">
        <f>[2]挂饰表!N253</f>
        <v>0</v>
      </c>
      <c r="S253" s="16">
        <f>[2]挂饰表!O253</f>
        <v>0</v>
      </c>
      <c r="T253" s="16">
        <f>[2]挂饰表!P253</f>
        <v>0</v>
      </c>
      <c r="U253" s="16">
        <f>[2]挂饰表!Q253</f>
        <v>0</v>
      </c>
      <c r="V253" s="20">
        <f>[2]挂饰表!R253</f>
        <v>0</v>
      </c>
      <c r="W253" s="20">
        <f>[2]挂饰表!S253</f>
        <v>0</v>
      </c>
      <c r="X253" s="20">
        <f>[2]挂饰表!T253</f>
        <v>0</v>
      </c>
      <c r="Y253" s="70">
        <f>[2]挂饰表!$I253</f>
        <v>0</v>
      </c>
      <c r="Z253" s="70">
        <f>[2]挂饰表!U253</f>
        <v>0</v>
      </c>
      <c r="AA253" s="70">
        <f>[2]挂饰表!V253</f>
        <v>0</v>
      </c>
      <c r="AB253" s="70">
        <f>[2]挂饰表!W253</f>
        <v>0</v>
      </c>
      <c r="AC253" s="70">
        <f>[2]挂饰表!X253</f>
        <v>0</v>
      </c>
      <c r="AD253" s="70">
        <f>[2]挂饰表!Y253</f>
        <v>0</v>
      </c>
      <c r="AE253" s="70">
        <f>[2]挂饰表!Z253</f>
        <v>0</v>
      </c>
      <c r="AF253" s="70">
        <f>[2]挂饰表!AA253</f>
        <v>0</v>
      </c>
      <c r="AG253" s="70">
        <f t="shared" si="37"/>
        <v>0</v>
      </c>
      <c r="AH253" s="70">
        <f t="shared" si="37"/>
        <v>0</v>
      </c>
      <c r="AI253" s="70">
        <f t="shared" si="37"/>
        <v>0</v>
      </c>
      <c r="AJ253" s="70">
        <f t="shared" si="37"/>
        <v>0</v>
      </c>
      <c r="AK253" s="70">
        <f t="shared" si="37"/>
        <v>0</v>
      </c>
      <c r="AL253" s="71"/>
    </row>
    <row r="254" spans="2:38" ht="14.25" x14ac:dyDescent="0.2">
      <c r="B254" s="16">
        <v>252</v>
      </c>
      <c r="C254" s="16" t="str">
        <f t="shared" ca="1" si="30"/>
        <v>IC1742</v>
      </c>
      <c r="D254" s="16" t="str">
        <f t="shared" ca="1" si="34"/>
        <v>普通的玄铁项链</v>
      </c>
      <c r="E254" s="16" t="str">
        <f t="shared" ca="1" si="31"/>
        <v>普通的</v>
      </c>
      <c r="F254" s="16" t="str">
        <f t="shared" ca="1" si="32"/>
        <v>玄铁</v>
      </c>
      <c r="G254" s="16" t="str">
        <f t="shared" ca="1" si="33"/>
        <v>项链</v>
      </c>
      <c r="H254" s="16" t="str">
        <f t="shared" si="38"/>
        <v>c</v>
      </c>
      <c r="I254" s="19" t="s">
        <v>21</v>
      </c>
      <c r="J254" s="3" t="s">
        <v>29</v>
      </c>
      <c r="K254" s="16">
        <f t="shared" si="35"/>
        <v>7</v>
      </c>
      <c r="L254" s="16">
        <f t="shared" si="36"/>
        <v>4</v>
      </c>
      <c r="M254" s="16">
        <f>[2]挂饰表!J254</f>
        <v>63</v>
      </c>
      <c r="N254" s="16">
        <f>[2]挂饰表!K254</f>
        <v>0</v>
      </c>
      <c r="O254" s="16">
        <f>[2]挂饰表!L254</f>
        <v>0</v>
      </c>
      <c r="P254" s="16">
        <f>[2]挂饰表!M254</f>
        <v>0</v>
      </c>
      <c r="Q254" s="16">
        <v>0</v>
      </c>
      <c r="R254" s="16">
        <f>[2]挂饰表!N254</f>
        <v>0</v>
      </c>
      <c r="S254" s="16">
        <f>[2]挂饰表!O254</f>
        <v>0</v>
      </c>
      <c r="T254" s="16">
        <f>[2]挂饰表!P254</f>
        <v>0</v>
      </c>
      <c r="U254" s="16">
        <f>[2]挂饰表!Q254</f>
        <v>0</v>
      </c>
      <c r="V254" s="20">
        <f>[2]挂饰表!R254</f>
        <v>0</v>
      </c>
      <c r="W254" s="20">
        <f>[2]挂饰表!S254</f>
        <v>0</v>
      </c>
      <c r="X254" s="20">
        <f>[2]挂饰表!T254</f>
        <v>0</v>
      </c>
      <c r="Y254" s="70">
        <f>[2]挂饰表!$I254</f>
        <v>0</v>
      </c>
      <c r="Z254" s="70">
        <f>[2]挂饰表!U254</f>
        <v>0</v>
      </c>
      <c r="AA254" s="70">
        <f>[2]挂饰表!V254</f>
        <v>0</v>
      </c>
      <c r="AB254" s="70">
        <f>[2]挂饰表!W254</f>
        <v>0</v>
      </c>
      <c r="AC254" s="70">
        <f>[2]挂饰表!X254</f>
        <v>0</v>
      </c>
      <c r="AD254" s="70">
        <f>[2]挂饰表!Y254</f>
        <v>0</v>
      </c>
      <c r="AE254" s="70">
        <f>[2]挂饰表!Z254</f>
        <v>0</v>
      </c>
      <c r="AF254" s="70">
        <f>[2]挂饰表!AA254</f>
        <v>0</v>
      </c>
      <c r="AG254" s="70">
        <f t="shared" si="37"/>
        <v>0</v>
      </c>
      <c r="AH254" s="70">
        <f t="shared" si="37"/>
        <v>0</v>
      </c>
      <c r="AI254" s="70">
        <f t="shared" si="37"/>
        <v>0</v>
      </c>
      <c r="AJ254" s="70">
        <f t="shared" si="37"/>
        <v>0</v>
      </c>
      <c r="AK254" s="70">
        <f t="shared" si="37"/>
        <v>0</v>
      </c>
      <c r="AL254" s="71"/>
    </row>
    <row r="255" spans="2:38" ht="14.25" x14ac:dyDescent="0.2">
      <c r="B255" s="16">
        <v>253</v>
      </c>
      <c r="C255" s="16" t="str">
        <f t="shared" ca="1" si="30"/>
        <v>IC1930</v>
      </c>
      <c r="D255" s="16" t="str">
        <f t="shared" ca="1" si="34"/>
        <v>初级的玄铁戒指</v>
      </c>
      <c r="E255" s="16" t="str">
        <f t="shared" ca="1" si="31"/>
        <v>初级的</v>
      </c>
      <c r="F255" s="16" t="str">
        <f t="shared" ca="1" si="32"/>
        <v>玄铁</v>
      </c>
      <c r="G255" s="16" t="str">
        <f t="shared" ca="1" si="33"/>
        <v>戒指</v>
      </c>
      <c r="H255" s="16" t="str">
        <f t="shared" si="38"/>
        <v>c</v>
      </c>
      <c r="I255" s="19" t="s">
        <v>21</v>
      </c>
      <c r="J255" s="3" t="s">
        <v>29</v>
      </c>
      <c r="K255" s="16">
        <f t="shared" si="35"/>
        <v>7</v>
      </c>
      <c r="L255" s="16">
        <f t="shared" si="36"/>
        <v>5</v>
      </c>
      <c r="M255" s="16">
        <f>[2]挂饰表!J255</f>
        <v>79</v>
      </c>
      <c r="N255" s="16">
        <f>[2]挂饰表!K255</f>
        <v>0</v>
      </c>
      <c r="O255" s="16">
        <f>[2]挂饰表!L255</f>
        <v>0</v>
      </c>
      <c r="P255" s="16">
        <f>[2]挂饰表!M255</f>
        <v>0</v>
      </c>
      <c r="Q255" s="16">
        <v>0</v>
      </c>
      <c r="R255" s="16">
        <f>[2]挂饰表!N255</f>
        <v>0</v>
      </c>
      <c r="S255" s="16">
        <f>[2]挂饰表!O255</f>
        <v>0</v>
      </c>
      <c r="T255" s="16">
        <f>[2]挂饰表!P255</f>
        <v>0</v>
      </c>
      <c r="U255" s="16">
        <f>[2]挂饰表!Q255</f>
        <v>0</v>
      </c>
      <c r="V255" s="20">
        <f>[2]挂饰表!R255</f>
        <v>0</v>
      </c>
      <c r="W255" s="20">
        <f>[2]挂饰表!S255</f>
        <v>0</v>
      </c>
      <c r="X255" s="20">
        <f>[2]挂饰表!T255</f>
        <v>0</v>
      </c>
      <c r="Y255" s="70">
        <f>[2]挂饰表!$I255</f>
        <v>0</v>
      </c>
      <c r="Z255" s="70">
        <f>[2]挂饰表!U255</f>
        <v>0</v>
      </c>
      <c r="AA255" s="70">
        <f>[2]挂饰表!V255</f>
        <v>0</v>
      </c>
      <c r="AB255" s="70">
        <f>[2]挂饰表!W255</f>
        <v>0</v>
      </c>
      <c r="AC255" s="70">
        <f>[2]挂饰表!X255</f>
        <v>0</v>
      </c>
      <c r="AD255" s="70">
        <f>[2]挂饰表!Y255</f>
        <v>0</v>
      </c>
      <c r="AE255" s="70">
        <f>[2]挂饰表!Z255</f>
        <v>0</v>
      </c>
      <c r="AF255" s="70">
        <f>[2]挂饰表!AA255</f>
        <v>0</v>
      </c>
      <c r="AG255" s="70">
        <f t="shared" si="37"/>
        <v>0</v>
      </c>
      <c r="AH255" s="70">
        <f t="shared" si="37"/>
        <v>0</v>
      </c>
      <c r="AI255" s="70">
        <f t="shared" si="37"/>
        <v>0</v>
      </c>
      <c r="AJ255" s="70">
        <f t="shared" si="37"/>
        <v>0</v>
      </c>
      <c r="AK255" s="70">
        <f t="shared" si="37"/>
        <v>0</v>
      </c>
      <c r="AL255" s="71"/>
    </row>
    <row r="256" spans="2:38" ht="14.25" x14ac:dyDescent="0.2">
      <c r="B256" s="16">
        <v>254</v>
      </c>
      <c r="C256" s="16" t="str">
        <f t="shared" ca="1" si="30"/>
        <v>IC1878</v>
      </c>
      <c r="D256" s="16" t="str">
        <f t="shared" ca="1" si="34"/>
        <v>初级的玄铁项链</v>
      </c>
      <c r="E256" s="16" t="str">
        <f t="shared" ca="1" si="31"/>
        <v>初级的</v>
      </c>
      <c r="F256" s="16" t="str">
        <f t="shared" ca="1" si="32"/>
        <v>玄铁</v>
      </c>
      <c r="G256" s="16" t="str">
        <f t="shared" ca="1" si="33"/>
        <v>项链</v>
      </c>
      <c r="H256" s="16" t="str">
        <f t="shared" si="38"/>
        <v>c</v>
      </c>
      <c r="I256" s="19" t="s">
        <v>21</v>
      </c>
      <c r="J256" s="3" t="s">
        <v>29</v>
      </c>
      <c r="K256" s="16">
        <f t="shared" si="35"/>
        <v>7</v>
      </c>
      <c r="L256" s="16">
        <f t="shared" si="36"/>
        <v>6</v>
      </c>
      <c r="M256" s="16">
        <f>[2]挂饰表!J256</f>
        <v>95</v>
      </c>
      <c r="N256" s="16">
        <f>[2]挂饰表!K256</f>
        <v>0</v>
      </c>
      <c r="O256" s="16">
        <f>[2]挂饰表!L256</f>
        <v>0</v>
      </c>
      <c r="P256" s="16">
        <f>[2]挂饰表!M256</f>
        <v>0</v>
      </c>
      <c r="Q256" s="16">
        <v>0</v>
      </c>
      <c r="R256" s="16">
        <f>[2]挂饰表!N256</f>
        <v>0</v>
      </c>
      <c r="S256" s="16">
        <f>[2]挂饰表!O256</f>
        <v>0</v>
      </c>
      <c r="T256" s="16">
        <f>[2]挂饰表!P256</f>
        <v>0</v>
      </c>
      <c r="U256" s="16">
        <f>[2]挂饰表!Q256</f>
        <v>0</v>
      </c>
      <c r="V256" s="20">
        <f>[2]挂饰表!R256</f>
        <v>0</v>
      </c>
      <c r="W256" s="20">
        <f>[2]挂饰表!S256</f>
        <v>0</v>
      </c>
      <c r="X256" s="20">
        <f>[2]挂饰表!T256</f>
        <v>0</v>
      </c>
      <c r="Y256" s="70">
        <f>[2]挂饰表!$I256</f>
        <v>0</v>
      </c>
      <c r="Z256" s="70">
        <f>[2]挂饰表!U256</f>
        <v>0</v>
      </c>
      <c r="AA256" s="70">
        <f>[2]挂饰表!V256</f>
        <v>0</v>
      </c>
      <c r="AB256" s="70">
        <f>[2]挂饰表!W256</f>
        <v>0</v>
      </c>
      <c r="AC256" s="70">
        <f>[2]挂饰表!X256</f>
        <v>0</v>
      </c>
      <c r="AD256" s="70">
        <f>[2]挂饰表!Y256</f>
        <v>0</v>
      </c>
      <c r="AE256" s="70">
        <f>[2]挂饰表!Z256</f>
        <v>0</v>
      </c>
      <c r="AF256" s="70">
        <f>[2]挂饰表!AA256</f>
        <v>0</v>
      </c>
      <c r="AG256" s="70">
        <f t="shared" si="37"/>
        <v>0</v>
      </c>
      <c r="AH256" s="70">
        <f t="shared" si="37"/>
        <v>0</v>
      </c>
      <c r="AI256" s="70">
        <f t="shared" si="37"/>
        <v>0</v>
      </c>
      <c r="AJ256" s="70">
        <f t="shared" si="37"/>
        <v>0</v>
      </c>
      <c r="AK256" s="70">
        <f t="shared" si="37"/>
        <v>0</v>
      </c>
      <c r="AL256" s="71"/>
    </row>
    <row r="257" spans="2:38" ht="14.25" x14ac:dyDescent="0.2">
      <c r="B257" s="16">
        <v>255</v>
      </c>
      <c r="C257" s="16" t="str">
        <f t="shared" ca="1" si="30"/>
        <v>IC1930</v>
      </c>
      <c r="D257" s="16" t="str">
        <f t="shared" ca="1" si="34"/>
        <v>破旧的魔王戒指</v>
      </c>
      <c r="E257" s="16" t="str">
        <f t="shared" ca="1" si="31"/>
        <v>破旧的</v>
      </c>
      <c r="F257" s="16" t="str">
        <f t="shared" ca="1" si="32"/>
        <v>魔王</v>
      </c>
      <c r="G257" s="16" t="str">
        <f t="shared" ca="1" si="33"/>
        <v>戒指</v>
      </c>
      <c r="H257" s="16" t="str">
        <f t="shared" si="38"/>
        <v>c</v>
      </c>
      <c r="I257" s="19" t="s">
        <v>21</v>
      </c>
      <c r="J257" s="3" t="s">
        <v>29</v>
      </c>
      <c r="K257" s="16">
        <f t="shared" si="35"/>
        <v>7</v>
      </c>
      <c r="L257" s="16">
        <f t="shared" si="36"/>
        <v>7</v>
      </c>
      <c r="M257" s="16">
        <f>[2]挂饰表!J257</f>
        <v>111</v>
      </c>
      <c r="N257" s="16">
        <f>[2]挂饰表!K257</f>
        <v>0</v>
      </c>
      <c r="O257" s="16">
        <f>[2]挂饰表!L257</f>
        <v>0</v>
      </c>
      <c r="P257" s="16">
        <f>[2]挂饰表!M257</f>
        <v>0</v>
      </c>
      <c r="Q257" s="16">
        <v>0</v>
      </c>
      <c r="R257" s="16">
        <f>[2]挂饰表!N257</f>
        <v>0</v>
      </c>
      <c r="S257" s="16">
        <f>[2]挂饰表!O257</f>
        <v>0</v>
      </c>
      <c r="T257" s="16">
        <f>[2]挂饰表!P257</f>
        <v>0</v>
      </c>
      <c r="U257" s="16">
        <f>[2]挂饰表!Q257</f>
        <v>0</v>
      </c>
      <c r="V257" s="20">
        <f>[2]挂饰表!R257</f>
        <v>0</v>
      </c>
      <c r="W257" s="20">
        <f>[2]挂饰表!S257</f>
        <v>0</v>
      </c>
      <c r="X257" s="20">
        <f>[2]挂饰表!T257</f>
        <v>0</v>
      </c>
      <c r="Y257" s="70">
        <f>[2]挂饰表!$I257</f>
        <v>0</v>
      </c>
      <c r="Z257" s="70">
        <f>[2]挂饰表!U257</f>
        <v>0</v>
      </c>
      <c r="AA257" s="70">
        <f>[2]挂饰表!V257</f>
        <v>0</v>
      </c>
      <c r="AB257" s="70">
        <f>[2]挂饰表!W257</f>
        <v>0</v>
      </c>
      <c r="AC257" s="70">
        <f>[2]挂饰表!X257</f>
        <v>0</v>
      </c>
      <c r="AD257" s="70">
        <f>[2]挂饰表!Y257</f>
        <v>0</v>
      </c>
      <c r="AE257" s="70">
        <f>[2]挂饰表!Z257</f>
        <v>0</v>
      </c>
      <c r="AF257" s="70">
        <f>[2]挂饰表!AA257</f>
        <v>0</v>
      </c>
      <c r="AG257" s="70">
        <f t="shared" si="37"/>
        <v>0</v>
      </c>
      <c r="AH257" s="70">
        <f t="shared" si="37"/>
        <v>0</v>
      </c>
      <c r="AI257" s="70">
        <f t="shared" si="37"/>
        <v>0</v>
      </c>
      <c r="AJ257" s="70">
        <f t="shared" si="37"/>
        <v>0</v>
      </c>
      <c r="AK257" s="70">
        <f t="shared" si="37"/>
        <v>0</v>
      </c>
      <c r="AL257" s="71"/>
    </row>
    <row r="258" spans="2:38" ht="14.25" x14ac:dyDescent="0.2">
      <c r="B258" s="16">
        <v>256</v>
      </c>
      <c r="C258" s="16" t="str">
        <f t="shared" ca="1" si="30"/>
        <v>IC1930</v>
      </c>
      <c r="D258" s="16" t="str">
        <f t="shared" ca="1" si="34"/>
        <v>破旧的斯塞提戒指</v>
      </c>
      <c r="E258" s="16" t="str">
        <f t="shared" ca="1" si="31"/>
        <v>破旧的</v>
      </c>
      <c r="F258" s="16" t="str">
        <f t="shared" ca="1" si="32"/>
        <v>斯塞提</v>
      </c>
      <c r="G258" s="16" t="str">
        <f t="shared" ca="1" si="33"/>
        <v>戒指</v>
      </c>
      <c r="H258" s="16" t="str">
        <f t="shared" si="38"/>
        <v>c</v>
      </c>
      <c r="I258" s="19" t="s">
        <v>21</v>
      </c>
      <c r="J258" s="3" t="s">
        <v>29</v>
      </c>
      <c r="K258" s="16">
        <f t="shared" si="35"/>
        <v>7</v>
      </c>
      <c r="L258" s="16">
        <f t="shared" si="36"/>
        <v>8</v>
      </c>
      <c r="M258" s="16">
        <f>[2]挂饰表!J258</f>
        <v>127</v>
      </c>
      <c r="N258" s="16">
        <f>[2]挂饰表!K258</f>
        <v>0</v>
      </c>
      <c r="O258" s="16">
        <f>[2]挂饰表!L258</f>
        <v>0</v>
      </c>
      <c r="P258" s="16">
        <f>[2]挂饰表!M258</f>
        <v>0</v>
      </c>
      <c r="Q258" s="16">
        <v>0</v>
      </c>
      <c r="R258" s="16">
        <f>[2]挂饰表!N258</f>
        <v>0</v>
      </c>
      <c r="S258" s="16">
        <f>[2]挂饰表!O258</f>
        <v>0</v>
      </c>
      <c r="T258" s="16">
        <f>[2]挂饰表!P258</f>
        <v>0</v>
      </c>
      <c r="U258" s="16">
        <f>[2]挂饰表!Q258</f>
        <v>0</v>
      </c>
      <c r="V258" s="20">
        <f>[2]挂饰表!R258</f>
        <v>0</v>
      </c>
      <c r="W258" s="20">
        <f>[2]挂饰表!S258</f>
        <v>0</v>
      </c>
      <c r="X258" s="20">
        <f>[2]挂饰表!T258</f>
        <v>0</v>
      </c>
      <c r="Y258" s="70">
        <f>[2]挂饰表!$I258</f>
        <v>0</v>
      </c>
      <c r="Z258" s="70">
        <f>[2]挂饰表!U258</f>
        <v>0</v>
      </c>
      <c r="AA258" s="70">
        <f>[2]挂饰表!V258</f>
        <v>0</v>
      </c>
      <c r="AB258" s="70">
        <f>[2]挂饰表!W258</f>
        <v>0</v>
      </c>
      <c r="AC258" s="70">
        <f>[2]挂饰表!X258</f>
        <v>0</v>
      </c>
      <c r="AD258" s="70">
        <f>[2]挂饰表!Y258</f>
        <v>0</v>
      </c>
      <c r="AE258" s="70">
        <f>[2]挂饰表!Z258</f>
        <v>0</v>
      </c>
      <c r="AF258" s="70">
        <f>[2]挂饰表!AA258</f>
        <v>0</v>
      </c>
      <c r="AG258" s="70">
        <f t="shared" si="37"/>
        <v>0</v>
      </c>
      <c r="AH258" s="70">
        <f t="shared" si="37"/>
        <v>0</v>
      </c>
      <c r="AI258" s="70">
        <f t="shared" si="37"/>
        <v>0</v>
      </c>
      <c r="AJ258" s="70">
        <f t="shared" si="37"/>
        <v>0</v>
      </c>
      <c r="AK258" s="70">
        <f t="shared" si="37"/>
        <v>0</v>
      </c>
      <c r="AL258" s="71"/>
    </row>
    <row r="259" spans="2:38" ht="14.25" x14ac:dyDescent="0.2">
      <c r="B259" s="16">
        <v>257</v>
      </c>
      <c r="C259" s="16" t="str">
        <f t="shared" ref="C259:C322" ca="1" si="39">VLOOKUP(G259&amp;INT(RAND()*(15-1)+1),dropimge,4,FALSE)</f>
        <v>IC1778</v>
      </c>
      <c r="D259" s="16" t="str">
        <f t="shared" ca="1" si="34"/>
        <v>神奇的晨曦戒指</v>
      </c>
      <c r="E259" s="16" t="str">
        <f t="shared" ref="E259:E322" ca="1" si="40">VLOOKUP(H259,dropaffix1,INT(RAND()*(6-2)+2),FALSE)</f>
        <v>神奇的</v>
      </c>
      <c r="F259" s="16" t="str">
        <f t="shared" ref="F259:F322" ca="1" si="41">VLOOKUP(INT(RAND()*(21-1)+1),dropaffix2,2,FALSE)</f>
        <v>晨曦</v>
      </c>
      <c r="G259" s="16" t="str">
        <f t="shared" ref="G259:G322" ca="1" si="42">VLOOKUP(INT(RAND()*(4-1)+1),dropaffix3,2,FALSE)</f>
        <v>戒指</v>
      </c>
      <c r="H259" s="16" t="str">
        <f t="shared" si="38"/>
        <v>s</v>
      </c>
      <c r="I259" s="19" t="s">
        <v>21</v>
      </c>
      <c r="J259" s="3" t="s">
        <v>30</v>
      </c>
      <c r="K259" s="16">
        <f t="shared" si="35"/>
        <v>5</v>
      </c>
      <c r="L259" s="16">
        <f t="shared" si="36"/>
        <v>1</v>
      </c>
      <c r="M259" s="16">
        <f>[2]挂饰表!J259</f>
        <v>12</v>
      </c>
      <c r="N259" s="16">
        <f>[2]挂饰表!K259</f>
        <v>10</v>
      </c>
      <c r="O259" s="16">
        <f>[2]挂饰表!L259</f>
        <v>1</v>
      </c>
      <c r="P259" s="16">
        <f>[2]挂饰表!M259</f>
        <v>6</v>
      </c>
      <c r="Q259" s="16">
        <v>0</v>
      </c>
      <c r="R259" s="16">
        <f>[2]挂饰表!N259</f>
        <v>7</v>
      </c>
      <c r="S259" s="16">
        <f>[2]挂饰表!O259</f>
        <v>14</v>
      </c>
      <c r="T259" s="16">
        <f>[2]挂饰表!P259</f>
        <v>3</v>
      </c>
      <c r="U259" s="16">
        <f>[2]挂饰表!Q259</f>
        <v>5</v>
      </c>
      <c r="V259" s="20">
        <f>[2]挂饰表!R259</f>
        <v>0.01</v>
      </c>
      <c r="W259" s="20">
        <f>[2]挂饰表!S259</f>
        <v>6.0000000000000001E-3</v>
      </c>
      <c r="X259" s="20">
        <f>[2]挂饰表!T259</f>
        <v>6.2500000000000003E-3</v>
      </c>
      <c r="Y259" s="70">
        <f>[2]挂饰表!$I259</f>
        <v>0.08</v>
      </c>
      <c r="Z259" s="70">
        <f>[2]挂饰表!U259</f>
        <v>9.9009900990099098E-3</v>
      </c>
      <c r="AA259" s="70">
        <f>[2]挂饰表!V259</f>
        <v>9.9009900990099098E-3</v>
      </c>
      <c r="AB259" s="70">
        <f>[2]挂饰表!W259</f>
        <v>9.9009900990099098E-3</v>
      </c>
      <c r="AC259" s="70">
        <f>[2]挂饰表!X259</f>
        <v>9.9009900990099098E-3</v>
      </c>
      <c r="AD259" s="70">
        <f>[2]挂饰表!Y259</f>
        <v>9.9009900990099098E-3</v>
      </c>
      <c r="AE259" s="70">
        <f>[2]挂饰表!Z259</f>
        <v>9.9009900990099098E-3</v>
      </c>
      <c r="AF259" s="70">
        <f>[2]挂饰表!AA259</f>
        <v>6.5420560747663559E-2</v>
      </c>
      <c r="AG259" s="70">
        <f t="shared" si="37"/>
        <v>6.4000000000000001E-2</v>
      </c>
      <c r="AH259" s="70">
        <f t="shared" si="37"/>
        <v>6.4000000000000001E-2</v>
      </c>
      <c r="AI259" s="70">
        <f t="shared" si="37"/>
        <v>6.4000000000000001E-2</v>
      </c>
      <c r="AJ259" s="70">
        <f t="shared" si="37"/>
        <v>6.4000000000000001E-2</v>
      </c>
      <c r="AK259" s="70">
        <f t="shared" si="37"/>
        <v>6.4000000000000001E-2</v>
      </c>
      <c r="AL259" s="71"/>
    </row>
    <row r="260" spans="2:38" ht="14.25" x14ac:dyDescent="0.2">
      <c r="B260" s="16">
        <v>258</v>
      </c>
      <c r="C260" s="16" t="str">
        <f t="shared" ca="1" si="39"/>
        <v>IC1743</v>
      </c>
      <c r="D260" s="16" t="str">
        <f t="shared" ref="D260:D323" ca="1" si="43">E260&amp;F260&amp;G260</f>
        <v>神秘的精钢戒指</v>
      </c>
      <c r="E260" s="16" t="str">
        <f t="shared" ca="1" si="40"/>
        <v>神秘的</v>
      </c>
      <c r="F260" s="16" t="str">
        <f t="shared" ca="1" si="41"/>
        <v>精钢</v>
      </c>
      <c r="G260" s="16" t="str">
        <f t="shared" ca="1" si="42"/>
        <v>戒指</v>
      </c>
      <c r="H260" s="16" t="str">
        <f t="shared" si="38"/>
        <v>s</v>
      </c>
      <c r="I260" s="19" t="s">
        <v>21</v>
      </c>
      <c r="J260" s="3" t="s">
        <v>30</v>
      </c>
      <c r="K260" s="16">
        <f t="shared" ref="K260:K323" si="44">VLOOKUP(J260,profession1,5,FALSE)</f>
        <v>5</v>
      </c>
      <c r="L260" s="16">
        <f t="shared" si="36"/>
        <v>2</v>
      </c>
      <c r="M260" s="16">
        <f>[2]挂饰表!J260</f>
        <v>25</v>
      </c>
      <c r="N260" s="16">
        <f>[2]挂饰表!K260</f>
        <v>21</v>
      </c>
      <c r="O260" s="16">
        <f>[2]挂饰表!L260</f>
        <v>3</v>
      </c>
      <c r="P260" s="16">
        <f>[2]挂饰表!M260</f>
        <v>13</v>
      </c>
      <c r="Q260" s="16">
        <v>0</v>
      </c>
      <c r="R260" s="16">
        <f>[2]挂饰表!N260</f>
        <v>15</v>
      </c>
      <c r="S260" s="16">
        <f>[2]挂饰表!O260</f>
        <v>28</v>
      </c>
      <c r="T260" s="16">
        <f>[2]挂饰表!P260</f>
        <v>6</v>
      </c>
      <c r="U260" s="16">
        <f>[2]挂饰表!Q260</f>
        <v>10</v>
      </c>
      <c r="V260" s="20">
        <f>[2]挂饰表!R260</f>
        <v>0.02</v>
      </c>
      <c r="W260" s="20">
        <f>[2]挂饰表!S260</f>
        <v>1.2E-2</v>
      </c>
      <c r="X260" s="20">
        <f>[2]挂饰表!T260</f>
        <v>1.2500000000000001E-2</v>
      </c>
      <c r="Y260" s="70">
        <f>[2]挂饰表!$I260</f>
        <v>0.08</v>
      </c>
      <c r="Z260" s="70">
        <f>[2]挂饰表!U260</f>
        <v>2.4390243902439046E-2</v>
      </c>
      <c r="AA260" s="70">
        <f>[2]挂饰表!V260</f>
        <v>2.4390243902439046E-2</v>
      </c>
      <c r="AB260" s="70">
        <f>[2]挂饰表!W260</f>
        <v>2.4390243902439046E-2</v>
      </c>
      <c r="AC260" s="70">
        <f>[2]挂饰表!X260</f>
        <v>2.4390243902439046E-2</v>
      </c>
      <c r="AD260" s="70">
        <f>[2]挂饰表!Y260</f>
        <v>2.4390243902439046E-2</v>
      </c>
      <c r="AE260" s="70">
        <f>[2]挂饰表!Z260</f>
        <v>2.4390243902439046E-2</v>
      </c>
      <c r="AF260" s="70">
        <f>[2]挂饰表!AA260</f>
        <v>0.1266375545851528</v>
      </c>
      <c r="AG260" s="70">
        <f t="shared" si="37"/>
        <v>6.4000000000000001E-2</v>
      </c>
      <c r="AH260" s="70">
        <f t="shared" si="37"/>
        <v>6.4000000000000001E-2</v>
      </c>
      <c r="AI260" s="70">
        <f t="shared" si="37"/>
        <v>6.4000000000000001E-2</v>
      </c>
      <c r="AJ260" s="70">
        <f t="shared" si="37"/>
        <v>6.4000000000000001E-2</v>
      </c>
      <c r="AK260" s="70">
        <f t="shared" si="37"/>
        <v>6.4000000000000001E-2</v>
      </c>
      <c r="AL260" s="71"/>
    </row>
    <row r="261" spans="2:38" ht="14.25" x14ac:dyDescent="0.2">
      <c r="B261" s="16">
        <v>259</v>
      </c>
      <c r="C261" s="16" t="str">
        <f t="shared" ca="1" si="39"/>
        <v>IC1870</v>
      </c>
      <c r="D261" s="16" t="str">
        <f t="shared" ca="1" si="43"/>
        <v>神秘的魔王护腕</v>
      </c>
      <c r="E261" s="16" t="str">
        <f t="shared" ca="1" si="40"/>
        <v>神秘的</v>
      </c>
      <c r="F261" s="16" t="str">
        <f t="shared" ca="1" si="41"/>
        <v>魔王</v>
      </c>
      <c r="G261" s="16" t="str">
        <f t="shared" ca="1" si="42"/>
        <v>护腕</v>
      </c>
      <c r="H261" s="16" t="str">
        <f t="shared" si="38"/>
        <v>s</v>
      </c>
      <c r="I261" s="19" t="s">
        <v>21</v>
      </c>
      <c r="J261" s="3" t="s">
        <v>30</v>
      </c>
      <c r="K261" s="16">
        <f t="shared" si="44"/>
        <v>5</v>
      </c>
      <c r="L261" s="16">
        <f t="shared" si="36"/>
        <v>3</v>
      </c>
      <c r="M261" s="16">
        <f>[2]挂饰表!J261</f>
        <v>38</v>
      </c>
      <c r="N261" s="16">
        <f>[2]挂饰表!K261</f>
        <v>32</v>
      </c>
      <c r="O261" s="16">
        <f>[2]挂饰表!L261</f>
        <v>5</v>
      </c>
      <c r="P261" s="16">
        <f>[2]挂饰表!M261</f>
        <v>20</v>
      </c>
      <c r="Q261" s="16">
        <v>0</v>
      </c>
      <c r="R261" s="16">
        <f>[2]挂饰表!N261</f>
        <v>23</v>
      </c>
      <c r="S261" s="16">
        <f>[2]挂饰表!O261</f>
        <v>43</v>
      </c>
      <c r="T261" s="16">
        <f>[2]挂饰表!P261</f>
        <v>10</v>
      </c>
      <c r="U261" s="16">
        <f>[2]挂饰表!Q261</f>
        <v>15</v>
      </c>
      <c r="V261" s="20">
        <f>[2]挂饰表!R261</f>
        <v>0.03</v>
      </c>
      <c r="W261" s="20">
        <f>[2]挂饰表!S261</f>
        <v>0.02</v>
      </c>
      <c r="X261" s="20">
        <f>[2]挂饰表!T261</f>
        <v>1.8749999999999999E-2</v>
      </c>
      <c r="Y261" s="70">
        <f>[2]挂饰表!$I261</f>
        <v>0.08</v>
      </c>
      <c r="Z261" s="70">
        <f>[2]挂饰表!U261</f>
        <v>3.3816425120772986E-2</v>
      </c>
      <c r="AA261" s="70">
        <f>[2]挂饰表!V261</f>
        <v>3.3816425120772986E-2</v>
      </c>
      <c r="AB261" s="70">
        <f>[2]挂饰表!W261</f>
        <v>3.3816425120772986E-2</v>
      </c>
      <c r="AC261" s="70">
        <f>[2]挂饰表!X261</f>
        <v>3.3816425120772986E-2</v>
      </c>
      <c r="AD261" s="70">
        <f>[2]挂饰表!Y261</f>
        <v>3.3816425120772986E-2</v>
      </c>
      <c r="AE261" s="70">
        <f>[2]挂饰表!Z261</f>
        <v>3.3816425120772986E-2</v>
      </c>
      <c r="AF261" s="70">
        <f>[2]挂饰表!AA261</f>
        <v>0.17695473251028804</v>
      </c>
      <c r="AG261" s="70">
        <f t="shared" si="37"/>
        <v>6.4000000000000001E-2</v>
      </c>
      <c r="AH261" s="70">
        <f t="shared" si="37"/>
        <v>6.4000000000000001E-2</v>
      </c>
      <c r="AI261" s="70">
        <f t="shared" si="37"/>
        <v>6.4000000000000001E-2</v>
      </c>
      <c r="AJ261" s="70">
        <f t="shared" si="37"/>
        <v>6.4000000000000001E-2</v>
      </c>
      <c r="AK261" s="70">
        <f t="shared" si="37"/>
        <v>6.4000000000000001E-2</v>
      </c>
      <c r="AL261" s="71"/>
    </row>
    <row r="262" spans="2:38" ht="14.25" x14ac:dyDescent="0.2">
      <c r="B262" s="16">
        <v>260</v>
      </c>
      <c r="C262" s="16" t="str">
        <f t="shared" ca="1" si="39"/>
        <v>IC1853</v>
      </c>
      <c r="D262" s="16" t="str">
        <f t="shared" ca="1" si="43"/>
        <v>传说的空灵戒指</v>
      </c>
      <c r="E262" s="16" t="str">
        <f t="shared" ca="1" si="40"/>
        <v>传说的</v>
      </c>
      <c r="F262" s="16" t="str">
        <f t="shared" ca="1" si="41"/>
        <v>空灵</v>
      </c>
      <c r="G262" s="16" t="str">
        <f t="shared" ca="1" si="42"/>
        <v>戒指</v>
      </c>
      <c r="H262" s="16" t="str">
        <f t="shared" si="38"/>
        <v>s</v>
      </c>
      <c r="I262" s="19" t="s">
        <v>21</v>
      </c>
      <c r="J262" s="3" t="s">
        <v>30</v>
      </c>
      <c r="K262" s="16">
        <f t="shared" si="44"/>
        <v>5</v>
      </c>
      <c r="L262" s="16">
        <f t="shared" si="36"/>
        <v>4</v>
      </c>
      <c r="M262" s="16">
        <f>[2]挂饰表!J262</f>
        <v>51</v>
      </c>
      <c r="N262" s="16">
        <f>[2]挂饰表!K262</f>
        <v>43</v>
      </c>
      <c r="O262" s="16">
        <f>[2]挂饰表!L262</f>
        <v>6</v>
      </c>
      <c r="P262" s="16">
        <f>[2]挂饰表!M262</f>
        <v>26</v>
      </c>
      <c r="Q262" s="16">
        <v>0</v>
      </c>
      <c r="R262" s="16">
        <f>[2]挂饰表!N262</f>
        <v>30</v>
      </c>
      <c r="S262" s="16">
        <f>[2]挂饰表!O262</f>
        <v>57</v>
      </c>
      <c r="T262" s="16">
        <f>[2]挂饰表!P262</f>
        <v>13</v>
      </c>
      <c r="U262" s="16">
        <f>[2]挂饰表!Q262</f>
        <v>20</v>
      </c>
      <c r="V262" s="20">
        <f>[2]挂饰表!R262</f>
        <v>0.04</v>
      </c>
      <c r="W262" s="20">
        <f>[2]挂饰表!S262</f>
        <v>2.6000000000000002E-2</v>
      </c>
      <c r="X262" s="20">
        <f>[2]挂饰表!T262</f>
        <v>2.5000000000000001E-2</v>
      </c>
      <c r="Y262" s="70">
        <f>[2]挂饰表!$I262</f>
        <v>0.08</v>
      </c>
      <c r="Z262" s="70">
        <f>[2]挂饰表!U262</f>
        <v>4.7619047619047672E-2</v>
      </c>
      <c r="AA262" s="70">
        <f>[2]挂饰表!V262</f>
        <v>4.7619047619047672E-2</v>
      </c>
      <c r="AB262" s="70">
        <f>[2]挂饰表!W262</f>
        <v>4.7619047619047672E-2</v>
      </c>
      <c r="AC262" s="70">
        <f>[2]挂饰表!X262</f>
        <v>4.7619047619047672E-2</v>
      </c>
      <c r="AD262" s="70">
        <f>[2]挂饰表!Y262</f>
        <v>4.7619047619047672E-2</v>
      </c>
      <c r="AE262" s="70">
        <f>[2]挂饰表!Z262</f>
        <v>4.7619047619047672E-2</v>
      </c>
      <c r="AF262" s="70">
        <f>[2]挂饰表!AA262</f>
        <v>0.22480620155038755</v>
      </c>
      <c r="AG262" s="70">
        <f t="shared" si="37"/>
        <v>6.4000000000000001E-2</v>
      </c>
      <c r="AH262" s="70">
        <f t="shared" si="37"/>
        <v>6.4000000000000001E-2</v>
      </c>
      <c r="AI262" s="70">
        <f t="shared" si="37"/>
        <v>6.4000000000000001E-2</v>
      </c>
      <c r="AJ262" s="70">
        <f t="shared" si="37"/>
        <v>6.4000000000000001E-2</v>
      </c>
      <c r="AK262" s="70">
        <f t="shared" si="37"/>
        <v>6.4000000000000001E-2</v>
      </c>
      <c r="AL262" s="71"/>
    </row>
    <row r="263" spans="2:38" ht="14.25" x14ac:dyDescent="0.2">
      <c r="B263" s="16">
        <v>261</v>
      </c>
      <c r="C263" s="16" t="str">
        <f t="shared" ca="1" si="39"/>
        <v>IC1851</v>
      </c>
      <c r="D263" s="16" t="str">
        <f t="shared" ca="1" si="43"/>
        <v>传说的精灵戒指</v>
      </c>
      <c r="E263" s="16" t="str">
        <f t="shared" ca="1" si="40"/>
        <v>传说的</v>
      </c>
      <c r="F263" s="16" t="str">
        <f t="shared" ca="1" si="41"/>
        <v>精灵</v>
      </c>
      <c r="G263" s="16" t="str">
        <f t="shared" ca="1" si="42"/>
        <v>戒指</v>
      </c>
      <c r="H263" s="16" t="str">
        <f t="shared" si="38"/>
        <v>s</v>
      </c>
      <c r="I263" s="19" t="s">
        <v>21</v>
      </c>
      <c r="J263" s="3" t="s">
        <v>30</v>
      </c>
      <c r="K263" s="16">
        <f t="shared" si="44"/>
        <v>5</v>
      </c>
      <c r="L263" s="16">
        <f t="shared" si="36"/>
        <v>5</v>
      </c>
      <c r="M263" s="16">
        <f>[2]挂饰表!J263</f>
        <v>64</v>
      </c>
      <c r="N263" s="16">
        <f>[2]挂饰表!K263</f>
        <v>54</v>
      </c>
      <c r="O263" s="16">
        <f>[2]挂饰表!L263</f>
        <v>8</v>
      </c>
      <c r="P263" s="16">
        <f>[2]挂饰表!M263</f>
        <v>33</v>
      </c>
      <c r="Q263" s="16">
        <v>0</v>
      </c>
      <c r="R263" s="16">
        <f>[2]挂饰表!N263</f>
        <v>38</v>
      </c>
      <c r="S263" s="16">
        <f>[2]挂饰表!O263</f>
        <v>72</v>
      </c>
      <c r="T263" s="16">
        <f>[2]挂饰表!P263</f>
        <v>16</v>
      </c>
      <c r="U263" s="16">
        <f>[2]挂饰表!Q263</f>
        <v>25</v>
      </c>
      <c r="V263" s="20">
        <f>[2]挂饰表!R263</f>
        <v>0.05</v>
      </c>
      <c r="W263" s="20">
        <f>[2]挂饰表!S263</f>
        <v>3.2000000000000001E-2</v>
      </c>
      <c r="X263" s="20">
        <f>[2]挂饰表!T263</f>
        <v>3.125E-2</v>
      </c>
      <c r="Y263" s="70">
        <f>[2]挂饰表!$I263</f>
        <v>8.8571428571428579E-2</v>
      </c>
      <c r="Z263" s="70">
        <f>[2]挂饰表!U263</f>
        <v>5.6603773584905648E-2</v>
      </c>
      <c r="AA263" s="70">
        <f>[2]挂饰表!V263</f>
        <v>5.6603773584905648E-2</v>
      </c>
      <c r="AB263" s="70">
        <f>[2]挂饰表!W263</f>
        <v>5.6603773584905648E-2</v>
      </c>
      <c r="AC263" s="70">
        <f>[2]挂饰表!X263</f>
        <v>5.6603773584905648E-2</v>
      </c>
      <c r="AD263" s="70">
        <f>[2]挂饰表!Y263</f>
        <v>5.6603773584905648E-2</v>
      </c>
      <c r="AE263" s="70">
        <f>[2]挂饰表!Z263</f>
        <v>5.6603773584905648E-2</v>
      </c>
      <c r="AF263" s="70">
        <f>[2]挂饰表!AA263</f>
        <v>0.26470588235294112</v>
      </c>
      <c r="AG263" s="70">
        <f t="shared" si="37"/>
        <v>7.0857142857142869E-2</v>
      </c>
      <c r="AH263" s="70">
        <f t="shared" si="37"/>
        <v>7.0857142857142869E-2</v>
      </c>
      <c r="AI263" s="70">
        <f t="shared" si="37"/>
        <v>7.0857142857142869E-2</v>
      </c>
      <c r="AJ263" s="70">
        <f t="shared" si="37"/>
        <v>7.0857142857142869E-2</v>
      </c>
      <c r="AK263" s="70">
        <f t="shared" si="37"/>
        <v>7.0857142857142869E-2</v>
      </c>
      <c r="AL263" s="71"/>
    </row>
    <row r="264" spans="2:38" ht="14.25" x14ac:dyDescent="0.2">
      <c r="B264" s="16">
        <v>262</v>
      </c>
      <c r="C264" s="16" t="str">
        <f t="shared" ca="1" si="39"/>
        <v>IC1878</v>
      </c>
      <c r="D264" s="16" t="str">
        <f t="shared" ca="1" si="43"/>
        <v>神奇的智慧项链</v>
      </c>
      <c r="E264" s="16" t="str">
        <f t="shared" ca="1" si="40"/>
        <v>神奇的</v>
      </c>
      <c r="F264" s="16" t="str">
        <f t="shared" ca="1" si="41"/>
        <v>智慧</v>
      </c>
      <c r="G264" s="16" t="str">
        <f t="shared" ca="1" si="42"/>
        <v>项链</v>
      </c>
      <c r="H264" s="16" t="str">
        <f t="shared" si="38"/>
        <v>s</v>
      </c>
      <c r="I264" s="19" t="s">
        <v>21</v>
      </c>
      <c r="J264" s="3" t="s">
        <v>30</v>
      </c>
      <c r="K264" s="16">
        <f t="shared" si="44"/>
        <v>5</v>
      </c>
      <c r="L264" s="16">
        <f t="shared" si="36"/>
        <v>6</v>
      </c>
      <c r="M264" s="16">
        <f>[2]挂饰表!J264</f>
        <v>76</v>
      </c>
      <c r="N264" s="16">
        <f>[2]挂饰表!K264</f>
        <v>65</v>
      </c>
      <c r="O264" s="16">
        <f>[2]挂饰表!L264</f>
        <v>10</v>
      </c>
      <c r="P264" s="16">
        <f>[2]挂饰表!M264</f>
        <v>40</v>
      </c>
      <c r="Q264" s="16">
        <v>0</v>
      </c>
      <c r="R264" s="16">
        <f>[2]挂饰表!N264</f>
        <v>46</v>
      </c>
      <c r="S264" s="16">
        <f>[2]挂饰表!O264</f>
        <v>86</v>
      </c>
      <c r="T264" s="16">
        <f>[2]挂饰表!P264</f>
        <v>20</v>
      </c>
      <c r="U264" s="16">
        <f>[2]挂饰表!Q264</f>
        <v>30</v>
      </c>
      <c r="V264" s="20">
        <f>[2]挂饰表!R264</f>
        <v>0.06</v>
      </c>
      <c r="W264" s="20">
        <f>[2]挂饰表!S264</f>
        <v>0.04</v>
      </c>
      <c r="X264" s="20">
        <f>[2]挂饰表!T264</f>
        <v>3.7499999999999999E-2</v>
      </c>
      <c r="Y264" s="70">
        <f>[2]挂饰表!$I264</f>
        <v>0.10657142857142857</v>
      </c>
      <c r="Z264" s="70">
        <f>[2]挂饰表!U264</f>
        <v>6.5420560747663559E-2</v>
      </c>
      <c r="AA264" s="70">
        <f>[2]挂饰表!V264</f>
        <v>6.5420560747663559E-2</v>
      </c>
      <c r="AB264" s="70">
        <f>[2]挂饰表!W264</f>
        <v>6.5420560747663559E-2</v>
      </c>
      <c r="AC264" s="70">
        <f>[2]挂饰表!X264</f>
        <v>6.5420560747663559E-2</v>
      </c>
      <c r="AD264" s="70">
        <f>[2]挂饰表!Y264</f>
        <v>6.5420560747663559E-2</v>
      </c>
      <c r="AE264" s="70">
        <f>[2]挂饰表!Z264</f>
        <v>6.5420560747663559E-2</v>
      </c>
      <c r="AF264" s="70">
        <f>[2]挂饰表!AA264</f>
        <v>0.30069930069930073</v>
      </c>
      <c r="AG264" s="70">
        <f t="shared" si="37"/>
        <v>8.5257142857142865E-2</v>
      </c>
      <c r="AH264" s="70">
        <f t="shared" si="37"/>
        <v>8.5257142857142865E-2</v>
      </c>
      <c r="AI264" s="70">
        <f t="shared" si="37"/>
        <v>8.5257142857142865E-2</v>
      </c>
      <c r="AJ264" s="70">
        <f t="shared" si="37"/>
        <v>8.5257142857142865E-2</v>
      </c>
      <c r="AK264" s="70">
        <f t="shared" si="37"/>
        <v>8.5257142857142865E-2</v>
      </c>
      <c r="AL264" s="71"/>
    </row>
    <row r="265" spans="2:38" ht="14.25" x14ac:dyDescent="0.2">
      <c r="B265" s="16">
        <v>263</v>
      </c>
      <c r="C265" s="16" t="str">
        <f t="shared" ca="1" si="39"/>
        <v>IC1854</v>
      </c>
      <c r="D265" s="16" t="str">
        <f t="shared" ca="1" si="43"/>
        <v>神奇的斯塞提戒指</v>
      </c>
      <c r="E265" s="16" t="str">
        <f t="shared" ca="1" si="40"/>
        <v>神奇的</v>
      </c>
      <c r="F265" s="16" t="str">
        <f t="shared" ca="1" si="41"/>
        <v>斯塞提</v>
      </c>
      <c r="G265" s="16" t="str">
        <f t="shared" ca="1" si="42"/>
        <v>戒指</v>
      </c>
      <c r="H265" s="16" t="str">
        <f t="shared" si="38"/>
        <v>s</v>
      </c>
      <c r="I265" s="19" t="s">
        <v>21</v>
      </c>
      <c r="J265" s="3" t="s">
        <v>30</v>
      </c>
      <c r="K265" s="16">
        <f t="shared" si="44"/>
        <v>5</v>
      </c>
      <c r="L265" s="16">
        <f t="shared" si="36"/>
        <v>7</v>
      </c>
      <c r="M265" s="16">
        <f>[2]挂饰表!J265</f>
        <v>89</v>
      </c>
      <c r="N265" s="16">
        <f>[2]挂饰表!K265</f>
        <v>76</v>
      </c>
      <c r="O265" s="16">
        <f>[2]挂饰表!L265</f>
        <v>12</v>
      </c>
      <c r="P265" s="16">
        <f>[2]挂饰表!M265</f>
        <v>47</v>
      </c>
      <c r="Q265" s="16">
        <v>0</v>
      </c>
      <c r="R265" s="16">
        <f>[2]挂饰表!N265</f>
        <v>53</v>
      </c>
      <c r="S265" s="16">
        <f>[2]挂饰表!O265</f>
        <v>100</v>
      </c>
      <c r="T265" s="16">
        <f>[2]挂饰表!P265</f>
        <v>23</v>
      </c>
      <c r="U265" s="16">
        <f>[2]挂饰表!Q265</f>
        <v>35</v>
      </c>
      <c r="V265" s="20">
        <f>[2]挂饰表!R265</f>
        <v>7.0000000000000007E-2</v>
      </c>
      <c r="W265" s="20">
        <f>[2]挂饰表!S265</f>
        <v>4.5999999999999999E-2</v>
      </c>
      <c r="X265" s="20">
        <f>[2]挂饰表!T265</f>
        <v>4.3749999999999997E-2</v>
      </c>
      <c r="Y265" s="70">
        <f>[2]挂饰表!$I265</f>
        <v>0.12428571428571429</v>
      </c>
      <c r="Z265" s="70">
        <f>[2]挂饰表!U265</f>
        <v>7.8341013824884786E-2</v>
      </c>
      <c r="AA265" s="70">
        <f>[2]挂饰表!V265</f>
        <v>7.8341013824884786E-2</v>
      </c>
      <c r="AB265" s="70">
        <f>[2]挂饰表!W265</f>
        <v>7.8341013824884786E-2</v>
      </c>
      <c r="AC265" s="70">
        <f>[2]挂饰表!X265</f>
        <v>7.8341013824884786E-2</v>
      </c>
      <c r="AD265" s="70">
        <f>[2]挂饰表!Y265</f>
        <v>7.8341013824884786E-2</v>
      </c>
      <c r="AE265" s="70">
        <f>[2]挂饰表!Z265</f>
        <v>7.8341013824884786E-2</v>
      </c>
      <c r="AF265" s="70">
        <f>[2]挂饰表!AA265</f>
        <v>0.33554817275747506</v>
      </c>
      <c r="AG265" s="70">
        <f t="shared" si="37"/>
        <v>9.9428571428571436E-2</v>
      </c>
      <c r="AH265" s="70">
        <f t="shared" si="37"/>
        <v>9.9428571428571436E-2</v>
      </c>
      <c r="AI265" s="70">
        <f t="shared" si="37"/>
        <v>9.9428571428571436E-2</v>
      </c>
      <c r="AJ265" s="70">
        <f t="shared" si="37"/>
        <v>9.9428571428571436E-2</v>
      </c>
      <c r="AK265" s="70">
        <f t="shared" si="37"/>
        <v>9.9428571428571436E-2</v>
      </c>
      <c r="AL265" s="71"/>
    </row>
    <row r="266" spans="2:38" ht="14.25" x14ac:dyDescent="0.2">
      <c r="B266" s="16">
        <v>264</v>
      </c>
      <c r="C266" s="16" t="str">
        <f t="shared" ca="1" si="39"/>
        <v>IC1880</v>
      </c>
      <c r="D266" s="16" t="str">
        <f t="shared" ca="1" si="43"/>
        <v>璀璨的智慧项链</v>
      </c>
      <c r="E266" s="16" t="str">
        <f t="shared" ca="1" si="40"/>
        <v>璀璨的</v>
      </c>
      <c r="F266" s="16" t="str">
        <f t="shared" ca="1" si="41"/>
        <v>智慧</v>
      </c>
      <c r="G266" s="16" t="str">
        <f t="shared" ca="1" si="42"/>
        <v>项链</v>
      </c>
      <c r="H266" s="16" t="str">
        <f t="shared" si="38"/>
        <v>s</v>
      </c>
      <c r="I266" s="19" t="s">
        <v>21</v>
      </c>
      <c r="J266" s="3" t="s">
        <v>30</v>
      </c>
      <c r="K266" s="16">
        <f t="shared" si="44"/>
        <v>5</v>
      </c>
      <c r="L266" s="16">
        <f t="shared" si="36"/>
        <v>8</v>
      </c>
      <c r="M266" s="16">
        <f>[2]挂饰表!J266</f>
        <v>102</v>
      </c>
      <c r="N266" s="16">
        <f>[2]挂饰表!K266</f>
        <v>87</v>
      </c>
      <c r="O266" s="16">
        <f>[2]挂饰表!L266</f>
        <v>13</v>
      </c>
      <c r="P266" s="16">
        <f>[2]挂饰表!M266</f>
        <v>53</v>
      </c>
      <c r="Q266" s="16">
        <v>0</v>
      </c>
      <c r="R266" s="16">
        <f>[2]挂饰表!N266</f>
        <v>61</v>
      </c>
      <c r="S266" s="16">
        <f>[2]挂饰表!O266</f>
        <v>115</v>
      </c>
      <c r="T266" s="16">
        <f>[2]挂饰表!P266</f>
        <v>26</v>
      </c>
      <c r="U266" s="16">
        <f>[2]挂饰表!Q266</f>
        <v>40</v>
      </c>
      <c r="V266" s="20">
        <f>[2]挂饰表!R266</f>
        <v>0.08</v>
      </c>
      <c r="W266" s="20">
        <f>[2]挂饰表!S266</f>
        <v>5.2000000000000005E-2</v>
      </c>
      <c r="X266" s="20">
        <f>[2]挂饰表!T266</f>
        <v>0.05</v>
      </c>
      <c r="Y266" s="70">
        <f>[2]挂饰表!$I266</f>
        <v>0.14199999999999999</v>
      </c>
      <c r="Z266" s="70">
        <f>[2]挂饰表!U266</f>
        <v>8.6757990867579959E-2</v>
      </c>
      <c r="AA266" s="70">
        <f>[2]挂饰表!V266</f>
        <v>8.6757990867579959E-2</v>
      </c>
      <c r="AB266" s="70">
        <f>[2]挂饰表!W266</f>
        <v>8.6757990867579959E-2</v>
      </c>
      <c r="AC266" s="70">
        <f>[2]挂饰表!X266</f>
        <v>8.6757990867579959E-2</v>
      </c>
      <c r="AD266" s="70">
        <f>[2]挂饰表!Y266</f>
        <v>8.6757990867579959E-2</v>
      </c>
      <c r="AE266" s="70">
        <f>[2]挂饰表!Z266</f>
        <v>8.6757990867579959E-2</v>
      </c>
      <c r="AF266" s="70">
        <f>[2]挂饰表!AA266</f>
        <v>0.36507936507936511</v>
      </c>
      <c r="AG266" s="70">
        <f t="shared" si="37"/>
        <v>0.11359999999999999</v>
      </c>
      <c r="AH266" s="70">
        <f t="shared" si="37"/>
        <v>0.11359999999999999</v>
      </c>
      <c r="AI266" s="70">
        <f t="shared" si="37"/>
        <v>0.11359999999999999</v>
      </c>
      <c r="AJ266" s="70">
        <f t="shared" si="37"/>
        <v>0.11359999999999999</v>
      </c>
      <c r="AK266" s="70">
        <f t="shared" si="37"/>
        <v>0.11359999999999999</v>
      </c>
      <c r="AL266" s="71"/>
    </row>
    <row r="267" spans="2:38" ht="14.25" x14ac:dyDescent="0.2">
      <c r="B267" s="16">
        <v>265</v>
      </c>
      <c r="C267" s="16" t="str">
        <f t="shared" ca="1" si="39"/>
        <v>IC1851</v>
      </c>
      <c r="D267" s="16" t="str">
        <f t="shared" ca="1" si="43"/>
        <v>闪耀的晨曦戒指</v>
      </c>
      <c r="E267" s="16" t="str">
        <f t="shared" ca="1" si="40"/>
        <v>闪耀的</v>
      </c>
      <c r="F267" s="16" t="str">
        <f t="shared" ca="1" si="41"/>
        <v>晨曦</v>
      </c>
      <c r="G267" s="16" t="str">
        <f t="shared" ca="1" si="42"/>
        <v>戒指</v>
      </c>
      <c r="H267" s="16" t="str">
        <f t="shared" si="38"/>
        <v>a</v>
      </c>
      <c r="I267" s="19" t="s">
        <v>21</v>
      </c>
      <c r="J267" s="3" t="s">
        <v>30</v>
      </c>
      <c r="K267" s="16">
        <f t="shared" si="44"/>
        <v>5</v>
      </c>
      <c r="L267" s="16">
        <f t="shared" si="36"/>
        <v>1</v>
      </c>
      <c r="M267" s="16">
        <f>[2]挂饰表!J267</f>
        <v>9</v>
      </c>
      <c r="N267" s="16">
        <f>[2]挂饰表!K267</f>
        <v>12</v>
      </c>
      <c r="O267" s="16">
        <f>[2]挂饰表!L267</f>
        <v>1</v>
      </c>
      <c r="P267" s="16">
        <f>[2]挂饰表!M267</f>
        <v>7</v>
      </c>
      <c r="Q267" s="16">
        <v>0</v>
      </c>
      <c r="R267" s="16">
        <f>[2]挂饰表!N267</f>
        <v>8</v>
      </c>
      <c r="S267" s="16">
        <f>[2]挂饰表!O267</f>
        <v>16</v>
      </c>
      <c r="T267" s="16">
        <f>[2]挂饰表!P267</f>
        <v>3</v>
      </c>
      <c r="U267" s="16">
        <f>[2]挂饰表!Q267</f>
        <v>5</v>
      </c>
      <c r="V267" s="20">
        <f>[2]挂饰表!R267</f>
        <v>0.01</v>
      </c>
      <c r="W267" s="20">
        <f>[2]挂饰表!S267</f>
        <v>6.0000000000000001E-3</v>
      </c>
      <c r="X267" s="20">
        <f>[2]挂饰表!T267</f>
        <v>6.2500000000000003E-3</v>
      </c>
      <c r="Y267" s="70">
        <f>[2]挂饰表!$I267</f>
        <v>0.08</v>
      </c>
      <c r="Z267" s="70">
        <f>[2]挂饰表!U267</f>
        <v>1.4778325123152691E-2</v>
      </c>
      <c r="AA267" s="70">
        <f>[2]挂饰表!V267</f>
        <v>1.4778325123152691E-2</v>
      </c>
      <c r="AB267" s="70">
        <f>[2]挂饰表!W267</f>
        <v>1.4778325123152691E-2</v>
      </c>
      <c r="AC267" s="70">
        <f>[2]挂饰表!X267</f>
        <v>1.4778325123152691E-2</v>
      </c>
      <c r="AD267" s="70">
        <f>[2]挂饰表!Y267</f>
        <v>1.4778325123152691E-2</v>
      </c>
      <c r="AE267" s="70">
        <f>[2]挂饰表!Z267</f>
        <v>1.4778325123152691E-2</v>
      </c>
      <c r="AF267" s="70">
        <f>[2]挂饰表!AA267</f>
        <v>7.407407407407407E-2</v>
      </c>
      <c r="AG267" s="70">
        <f t="shared" si="37"/>
        <v>6.4000000000000001E-2</v>
      </c>
      <c r="AH267" s="70">
        <f t="shared" si="37"/>
        <v>6.4000000000000001E-2</v>
      </c>
      <c r="AI267" s="70">
        <f t="shared" si="37"/>
        <v>6.4000000000000001E-2</v>
      </c>
      <c r="AJ267" s="70">
        <f t="shared" si="37"/>
        <v>6.4000000000000001E-2</v>
      </c>
      <c r="AK267" s="70">
        <f t="shared" si="37"/>
        <v>6.4000000000000001E-2</v>
      </c>
      <c r="AL267" s="71"/>
    </row>
    <row r="268" spans="2:38" ht="14.25" x14ac:dyDescent="0.2">
      <c r="B268" s="16">
        <v>266</v>
      </c>
      <c r="C268" s="16" t="str">
        <f t="shared" ca="1" si="39"/>
        <v>IC1778</v>
      </c>
      <c r="D268" s="16" t="str">
        <f t="shared" ca="1" si="43"/>
        <v>闪耀的混乱戒指</v>
      </c>
      <c r="E268" s="16" t="str">
        <f t="shared" ca="1" si="40"/>
        <v>闪耀的</v>
      </c>
      <c r="F268" s="16" t="str">
        <f t="shared" ca="1" si="41"/>
        <v>混乱</v>
      </c>
      <c r="G268" s="16" t="str">
        <f t="shared" ca="1" si="42"/>
        <v>戒指</v>
      </c>
      <c r="H268" s="16" t="str">
        <f t="shared" si="38"/>
        <v>a</v>
      </c>
      <c r="I268" s="19" t="s">
        <v>21</v>
      </c>
      <c r="J268" s="3" t="s">
        <v>30</v>
      </c>
      <c r="K268" s="16">
        <f t="shared" si="44"/>
        <v>5</v>
      </c>
      <c r="L268" s="16">
        <f t="shared" ref="L268:L331" si="45">L260</f>
        <v>2</v>
      </c>
      <c r="M268" s="16">
        <f>[2]挂饰表!J268</f>
        <v>19</v>
      </c>
      <c r="N268" s="16">
        <f>[2]挂饰表!K268</f>
        <v>24</v>
      </c>
      <c r="O268" s="16">
        <f>[2]挂饰表!L268</f>
        <v>3</v>
      </c>
      <c r="P268" s="16">
        <f>[2]挂饰表!M268</f>
        <v>14</v>
      </c>
      <c r="Q268" s="16">
        <v>0</v>
      </c>
      <c r="R268" s="16">
        <f>[2]挂饰表!N268</f>
        <v>17</v>
      </c>
      <c r="S268" s="16">
        <f>[2]挂饰表!O268</f>
        <v>32</v>
      </c>
      <c r="T268" s="16">
        <f>[2]挂饰表!P268</f>
        <v>7</v>
      </c>
      <c r="U268" s="16">
        <f>[2]挂饰表!Q268</f>
        <v>11</v>
      </c>
      <c r="V268" s="20">
        <f>[2]挂饰表!R268</f>
        <v>2.2000000000000002E-2</v>
      </c>
      <c r="W268" s="20">
        <f>[2]挂饰表!S268</f>
        <v>1.3999999999999999E-2</v>
      </c>
      <c r="X268" s="20">
        <f>[2]挂饰表!T268</f>
        <v>1.375E-2</v>
      </c>
      <c r="Y268" s="70">
        <f>[2]挂饰表!$I268</f>
        <v>0.08</v>
      </c>
      <c r="Z268" s="70">
        <f>[2]挂饰表!U268</f>
        <v>2.4390243902439046E-2</v>
      </c>
      <c r="AA268" s="70">
        <f>[2]挂饰表!V268</f>
        <v>2.4390243902439046E-2</v>
      </c>
      <c r="AB268" s="70">
        <f>[2]挂饰表!W268</f>
        <v>2.4390243902439046E-2</v>
      </c>
      <c r="AC268" s="70">
        <f>[2]挂饰表!X268</f>
        <v>2.4390243902439046E-2</v>
      </c>
      <c r="AD268" s="70">
        <f>[2]挂饰表!Y268</f>
        <v>2.4390243902439046E-2</v>
      </c>
      <c r="AE268" s="70">
        <f>[2]挂饰表!Z268</f>
        <v>2.4390243902439046E-2</v>
      </c>
      <c r="AF268" s="70">
        <f>[2]挂饰表!AA268</f>
        <v>0.13793103448275867</v>
      </c>
      <c r="AG268" s="70">
        <f t="shared" si="37"/>
        <v>6.4000000000000001E-2</v>
      </c>
      <c r="AH268" s="70">
        <f t="shared" si="37"/>
        <v>6.4000000000000001E-2</v>
      </c>
      <c r="AI268" s="70">
        <f t="shared" si="37"/>
        <v>6.4000000000000001E-2</v>
      </c>
      <c r="AJ268" s="70">
        <f t="shared" si="37"/>
        <v>6.4000000000000001E-2</v>
      </c>
      <c r="AK268" s="70">
        <f t="shared" si="37"/>
        <v>6.4000000000000001E-2</v>
      </c>
      <c r="AL268" s="71"/>
    </row>
    <row r="269" spans="2:38" ht="14.25" x14ac:dyDescent="0.2">
      <c r="B269" s="16">
        <v>267</v>
      </c>
      <c r="C269" s="16" t="str">
        <f t="shared" ca="1" si="39"/>
        <v>IC1779</v>
      </c>
      <c r="D269" s="16" t="str">
        <f t="shared" ca="1" si="43"/>
        <v>犀利的混乱戒指</v>
      </c>
      <c r="E269" s="16" t="str">
        <f t="shared" ca="1" si="40"/>
        <v>犀利的</v>
      </c>
      <c r="F269" s="16" t="str">
        <f t="shared" ca="1" si="41"/>
        <v>混乱</v>
      </c>
      <c r="G269" s="16" t="str">
        <f t="shared" ca="1" si="42"/>
        <v>戒指</v>
      </c>
      <c r="H269" s="16" t="str">
        <f t="shared" si="38"/>
        <v>a</v>
      </c>
      <c r="I269" s="19" t="s">
        <v>21</v>
      </c>
      <c r="J269" s="3" t="s">
        <v>30</v>
      </c>
      <c r="K269" s="16">
        <f t="shared" si="44"/>
        <v>5</v>
      </c>
      <c r="L269" s="16">
        <f t="shared" si="45"/>
        <v>3</v>
      </c>
      <c r="M269" s="16">
        <f>[2]挂饰表!J269</f>
        <v>28</v>
      </c>
      <c r="N269" s="16">
        <f>[2]挂饰表!K269</f>
        <v>36</v>
      </c>
      <c r="O269" s="16">
        <f>[2]挂饰表!L269</f>
        <v>5</v>
      </c>
      <c r="P269" s="16">
        <f>[2]挂饰表!M269</f>
        <v>22</v>
      </c>
      <c r="Q269" s="16">
        <v>0</v>
      </c>
      <c r="R269" s="16">
        <f>[2]挂饰表!N269</f>
        <v>25</v>
      </c>
      <c r="S269" s="16">
        <f>[2]挂饰表!O269</f>
        <v>48</v>
      </c>
      <c r="T269" s="16">
        <f>[2]挂饰表!P269</f>
        <v>11</v>
      </c>
      <c r="U269" s="16">
        <f>[2]挂饰表!Q269</f>
        <v>16</v>
      </c>
      <c r="V269" s="20">
        <f>[2]挂饰表!R269</f>
        <v>3.2000000000000001E-2</v>
      </c>
      <c r="W269" s="20">
        <f>[2]挂饰表!S269</f>
        <v>2.2000000000000002E-2</v>
      </c>
      <c r="X269" s="20">
        <f>[2]挂饰表!T269</f>
        <v>0.02</v>
      </c>
      <c r="Y269" s="70">
        <f>[2]挂饰表!$I269</f>
        <v>0.08</v>
      </c>
      <c r="Z269" s="70">
        <f>[2]挂饰表!U269</f>
        <v>3.8461538461538436E-2</v>
      </c>
      <c r="AA269" s="70">
        <f>[2]挂饰表!V269</f>
        <v>3.8461538461538436E-2</v>
      </c>
      <c r="AB269" s="70">
        <f>[2]挂饰表!W269</f>
        <v>3.8461538461538436E-2</v>
      </c>
      <c r="AC269" s="70">
        <f>[2]挂饰表!X269</f>
        <v>3.8461538461538436E-2</v>
      </c>
      <c r="AD269" s="70">
        <f>[2]挂饰表!Y269</f>
        <v>3.8461538461538436E-2</v>
      </c>
      <c r="AE269" s="70">
        <f>[2]挂饰表!Z269</f>
        <v>3.8461538461538436E-2</v>
      </c>
      <c r="AF269" s="70">
        <f>[2]挂饰表!AA269</f>
        <v>0.19354838709677424</v>
      </c>
      <c r="AG269" s="70">
        <f t="shared" si="37"/>
        <v>6.4000000000000001E-2</v>
      </c>
      <c r="AH269" s="70">
        <f t="shared" si="37"/>
        <v>6.4000000000000001E-2</v>
      </c>
      <c r="AI269" s="70">
        <f t="shared" si="37"/>
        <v>6.4000000000000001E-2</v>
      </c>
      <c r="AJ269" s="70">
        <f t="shared" si="37"/>
        <v>6.4000000000000001E-2</v>
      </c>
      <c r="AK269" s="70">
        <f t="shared" si="37"/>
        <v>6.4000000000000001E-2</v>
      </c>
      <c r="AL269" s="71"/>
    </row>
    <row r="270" spans="2:38" ht="14.25" x14ac:dyDescent="0.2">
      <c r="B270" s="16">
        <v>268</v>
      </c>
      <c r="C270" s="16" t="str">
        <f t="shared" ca="1" si="39"/>
        <v>IC1892</v>
      </c>
      <c r="D270" s="16" t="str">
        <f t="shared" ca="1" si="43"/>
        <v>拉风的忏悔项链</v>
      </c>
      <c r="E270" s="16" t="str">
        <f t="shared" ca="1" si="40"/>
        <v>拉风的</v>
      </c>
      <c r="F270" s="16" t="str">
        <f t="shared" ca="1" si="41"/>
        <v>忏悔</v>
      </c>
      <c r="G270" s="16" t="str">
        <f t="shared" ca="1" si="42"/>
        <v>项链</v>
      </c>
      <c r="H270" s="16" t="str">
        <f t="shared" si="38"/>
        <v>a</v>
      </c>
      <c r="I270" s="19" t="s">
        <v>21</v>
      </c>
      <c r="J270" s="3" t="s">
        <v>30</v>
      </c>
      <c r="K270" s="16">
        <f t="shared" si="44"/>
        <v>5</v>
      </c>
      <c r="L270" s="16">
        <f t="shared" si="45"/>
        <v>4</v>
      </c>
      <c r="M270" s="16">
        <f>[2]挂饰表!J270</f>
        <v>38</v>
      </c>
      <c r="N270" s="16">
        <f>[2]挂饰表!K270</f>
        <v>48</v>
      </c>
      <c r="O270" s="16">
        <f>[2]挂饰表!L270</f>
        <v>7</v>
      </c>
      <c r="P270" s="16">
        <f>[2]挂饰表!M270</f>
        <v>29</v>
      </c>
      <c r="Q270" s="16">
        <v>0</v>
      </c>
      <c r="R270" s="16">
        <f>[2]挂饰表!N270</f>
        <v>34</v>
      </c>
      <c r="S270" s="16">
        <f>[2]挂饰表!O270</f>
        <v>64</v>
      </c>
      <c r="T270" s="16">
        <f>[2]挂饰表!P270</f>
        <v>14</v>
      </c>
      <c r="U270" s="16">
        <f>[2]挂饰表!Q270</f>
        <v>22</v>
      </c>
      <c r="V270" s="20">
        <f>[2]挂饰表!R270</f>
        <v>4.4000000000000004E-2</v>
      </c>
      <c r="W270" s="20">
        <f>[2]挂饰表!S270</f>
        <v>2.7999999999999997E-2</v>
      </c>
      <c r="X270" s="20">
        <f>[2]挂饰表!T270</f>
        <v>2.75E-2</v>
      </c>
      <c r="Y270" s="70">
        <f>[2]挂饰表!$I270</f>
        <v>0.08</v>
      </c>
      <c r="Z270" s="70">
        <f>[2]挂饰表!U270</f>
        <v>5.2132701421800931E-2</v>
      </c>
      <c r="AA270" s="70">
        <f>[2]挂饰表!V270</f>
        <v>5.2132701421800931E-2</v>
      </c>
      <c r="AB270" s="70">
        <f>[2]挂饰表!W270</f>
        <v>5.2132701421800931E-2</v>
      </c>
      <c r="AC270" s="70">
        <f>[2]挂饰表!X270</f>
        <v>5.2132701421800931E-2</v>
      </c>
      <c r="AD270" s="70">
        <f>[2]挂饰表!Y270</f>
        <v>5.2132701421800931E-2</v>
      </c>
      <c r="AE270" s="70">
        <f>[2]挂饰表!Z270</f>
        <v>5.2132701421800931E-2</v>
      </c>
      <c r="AF270" s="70">
        <f>[2]挂饰表!AA270</f>
        <v>0.24242424242424243</v>
      </c>
      <c r="AG270" s="70">
        <f t="shared" si="37"/>
        <v>6.4000000000000001E-2</v>
      </c>
      <c r="AH270" s="70">
        <f t="shared" si="37"/>
        <v>6.4000000000000001E-2</v>
      </c>
      <c r="AI270" s="70">
        <f t="shared" si="37"/>
        <v>6.4000000000000001E-2</v>
      </c>
      <c r="AJ270" s="70">
        <f t="shared" si="37"/>
        <v>6.4000000000000001E-2</v>
      </c>
      <c r="AK270" s="70">
        <f t="shared" si="37"/>
        <v>6.4000000000000001E-2</v>
      </c>
      <c r="AL270" s="71"/>
    </row>
    <row r="271" spans="2:38" ht="14.25" x14ac:dyDescent="0.2">
      <c r="B271" s="16">
        <v>269</v>
      </c>
      <c r="C271" s="16" t="str">
        <f t="shared" ca="1" si="39"/>
        <v>IC1930</v>
      </c>
      <c r="D271" s="16" t="str">
        <f t="shared" ca="1" si="43"/>
        <v>精致的混乱戒指</v>
      </c>
      <c r="E271" s="16" t="str">
        <f t="shared" ca="1" si="40"/>
        <v>精致的</v>
      </c>
      <c r="F271" s="16" t="str">
        <f t="shared" ca="1" si="41"/>
        <v>混乱</v>
      </c>
      <c r="G271" s="16" t="str">
        <f t="shared" ca="1" si="42"/>
        <v>戒指</v>
      </c>
      <c r="H271" s="16" t="str">
        <f t="shared" si="38"/>
        <v>a</v>
      </c>
      <c r="I271" s="19" t="s">
        <v>21</v>
      </c>
      <c r="J271" s="3" t="s">
        <v>30</v>
      </c>
      <c r="K271" s="16">
        <f t="shared" si="44"/>
        <v>5</v>
      </c>
      <c r="L271" s="16">
        <f t="shared" si="45"/>
        <v>5</v>
      </c>
      <c r="M271" s="16">
        <f>[2]挂饰表!J271</f>
        <v>48</v>
      </c>
      <c r="N271" s="16">
        <f>[2]挂饰表!K271</f>
        <v>60</v>
      </c>
      <c r="O271" s="16">
        <f>[2]挂饰表!L271</f>
        <v>9</v>
      </c>
      <c r="P271" s="16">
        <f>[2]挂饰表!M271</f>
        <v>37</v>
      </c>
      <c r="Q271" s="16">
        <v>0</v>
      </c>
      <c r="R271" s="16">
        <f>[2]挂饰表!N271</f>
        <v>42</v>
      </c>
      <c r="S271" s="16">
        <f>[2]挂饰表!O271</f>
        <v>80</v>
      </c>
      <c r="T271" s="16">
        <f>[2]挂饰表!P271</f>
        <v>18</v>
      </c>
      <c r="U271" s="16">
        <f>[2]挂饰表!Q271</f>
        <v>28</v>
      </c>
      <c r="V271" s="20">
        <f>[2]挂饰表!R271</f>
        <v>5.5999999999999994E-2</v>
      </c>
      <c r="W271" s="20">
        <f>[2]挂饰表!S271</f>
        <v>3.6000000000000004E-2</v>
      </c>
      <c r="X271" s="20">
        <f>[2]挂饰表!T271</f>
        <v>3.5000000000000003E-2</v>
      </c>
      <c r="Y271" s="70">
        <f>[2]挂饰表!$I271</f>
        <v>9.1999999999999998E-2</v>
      </c>
      <c r="Z271" s="70">
        <f>[2]挂饰表!U271</f>
        <v>6.1032863849765251E-2</v>
      </c>
      <c r="AA271" s="70">
        <f>[2]挂饰表!V271</f>
        <v>6.1032863849765251E-2</v>
      </c>
      <c r="AB271" s="70">
        <f>[2]挂饰表!W271</f>
        <v>6.1032863849765251E-2</v>
      </c>
      <c r="AC271" s="70">
        <f>[2]挂饰表!X271</f>
        <v>6.1032863849765251E-2</v>
      </c>
      <c r="AD271" s="70">
        <f>[2]挂饰表!Y271</f>
        <v>6.1032863849765251E-2</v>
      </c>
      <c r="AE271" s="70">
        <f>[2]挂饰表!Z271</f>
        <v>6.1032863849765251E-2</v>
      </c>
      <c r="AF271" s="70">
        <f>[2]挂饰表!AA271</f>
        <v>0.2857142857142857</v>
      </c>
      <c r="AG271" s="70">
        <f t="shared" ref="AG271:AK321" si="46">$Y271*0.8</f>
        <v>7.3599999999999999E-2</v>
      </c>
      <c r="AH271" s="70">
        <f t="shared" si="46"/>
        <v>7.3599999999999999E-2</v>
      </c>
      <c r="AI271" s="70">
        <f t="shared" si="46"/>
        <v>7.3599999999999999E-2</v>
      </c>
      <c r="AJ271" s="70">
        <f t="shared" si="46"/>
        <v>7.3599999999999999E-2</v>
      </c>
      <c r="AK271" s="70">
        <f t="shared" si="46"/>
        <v>7.3599999999999999E-2</v>
      </c>
      <c r="AL271" s="71"/>
    </row>
    <row r="272" spans="2:38" ht="14.25" x14ac:dyDescent="0.2">
      <c r="B272" s="16">
        <v>270</v>
      </c>
      <c r="C272" s="16" t="str">
        <f t="shared" ca="1" si="39"/>
        <v>IC1928</v>
      </c>
      <c r="D272" s="16" t="str">
        <f t="shared" ca="1" si="43"/>
        <v>闪耀的塞尔塔项链</v>
      </c>
      <c r="E272" s="16" t="str">
        <f t="shared" ca="1" si="40"/>
        <v>闪耀的</v>
      </c>
      <c r="F272" s="16" t="str">
        <f t="shared" ca="1" si="41"/>
        <v>塞尔塔</v>
      </c>
      <c r="G272" s="16" t="str">
        <f t="shared" ca="1" si="42"/>
        <v>项链</v>
      </c>
      <c r="H272" s="16" t="str">
        <f t="shared" si="38"/>
        <v>a</v>
      </c>
      <c r="I272" s="19" t="s">
        <v>21</v>
      </c>
      <c r="J272" s="3" t="s">
        <v>30</v>
      </c>
      <c r="K272" s="16">
        <f t="shared" si="44"/>
        <v>5</v>
      </c>
      <c r="L272" s="16">
        <f t="shared" si="45"/>
        <v>6</v>
      </c>
      <c r="M272" s="16">
        <f>[2]挂饰表!J272</f>
        <v>57</v>
      </c>
      <c r="N272" s="16">
        <f>[2]挂饰表!K272</f>
        <v>72</v>
      </c>
      <c r="O272" s="16">
        <f>[2]挂饰表!L272</f>
        <v>11</v>
      </c>
      <c r="P272" s="16">
        <f>[2]挂饰表!M272</f>
        <v>44</v>
      </c>
      <c r="Q272" s="16">
        <v>0</v>
      </c>
      <c r="R272" s="16">
        <f>[2]挂饰表!N272</f>
        <v>51</v>
      </c>
      <c r="S272" s="16">
        <f>[2]挂饰表!O272</f>
        <v>96</v>
      </c>
      <c r="T272" s="16">
        <f>[2]挂饰表!P272</f>
        <v>22</v>
      </c>
      <c r="U272" s="16">
        <f>[2]挂饰表!Q272</f>
        <v>33</v>
      </c>
      <c r="V272" s="20">
        <f>[2]挂饰表!R272</f>
        <v>6.6000000000000003E-2</v>
      </c>
      <c r="W272" s="20">
        <f>[2]挂饰表!S272</f>
        <v>4.4000000000000004E-2</v>
      </c>
      <c r="X272" s="20">
        <f>[2]挂饰表!T272</f>
        <v>4.1250000000000002E-2</v>
      </c>
      <c r="Y272" s="70">
        <f>[2]挂饰表!$I272</f>
        <v>0.11028571428571428</v>
      </c>
      <c r="Z272" s="70">
        <f>[2]挂饰表!U272</f>
        <v>7.407407407407407E-2</v>
      </c>
      <c r="AA272" s="70">
        <f>[2]挂饰表!V272</f>
        <v>7.407407407407407E-2</v>
      </c>
      <c r="AB272" s="70">
        <f>[2]挂饰表!W272</f>
        <v>7.407407407407407E-2</v>
      </c>
      <c r="AC272" s="70">
        <f>[2]挂饰表!X272</f>
        <v>7.407407407407407E-2</v>
      </c>
      <c r="AD272" s="70">
        <f>[2]挂饰表!Y272</f>
        <v>7.407407407407407E-2</v>
      </c>
      <c r="AE272" s="70">
        <f>[2]挂饰表!Z272</f>
        <v>7.407407407407407E-2</v>
      </c>
      <c r="AF272" s="70">
        <f>[2]挂饰表!AA272</f>
        <v>0.32432432432432434</v>
      </c>
      <c r="AG272" s="70">
        <f t="shared" si="46"/>
        <v>8.8228571428571434E-2</v>
      </c>
      <c r="AH272" s="70">
        <f t="shared" si="46"/>
        <v>8.8228571428571434E-2</v>
      </c>
      <c r="AI272" s="70">
        <f t="shared" si="46"/>
        <v>8.8228571428571434E-2</v>
      </c>
      <c r="AJ272" s="70">
        <f t="shared" si="46"/>
        <v>8.8228571428571434E-2</v>
      </c>
      <c r="AK272" s="70">
        <f t="shared" si="46"/>
        <v>8.8228571428571434E-2</v>
      </c>
      <c r="AL272" s="71"/>
    </row>
    <row r="273" spans="2:38" ht="14.25" x14ac:dyDescent="0.2">
      <c r="B273" s="16">
        <v>271</v>
      </c>
      <c r="C273" s="16" t="str">
        <f t="shared" ca="1" si="39"/>
        <v>IC1778</v>
      </c>
      <c r="D273" s="16" t="str">
        <f t="shared" ca="1" si="43"/>
        <v>精致的青铜戒指</v>
      </c>
      <c r="E273" s="16" t="str">
        <f t="shared" ca="1" si="40"/>
        <v>精致的</v>
      </c>
      <c r="F273" s="16" t="str">
        <f t="shared" ca="1" si="41"/>
        <v>青铜</v>
      </c>
      <c r="G273" s="16" t="str">
        <f t="shared" ca="1" si="42"/>
        <v>戒指</v>
      </c>
      <c r="H273" s="16" t="str">
        <f t="shared" si="38"/>
        <v>a</v>
      </c>
      <c r="I273" s="19" t="s">
        <v>21</v>
      </c>
      <c r="J273" s="3" t="s">
        <v>30</v>
      </c>
      <c r="K273" s="16">
        <f t="shared" si="44"/>
        <v>5</v>
      </c>
      <c r="L273" s="16">
        <f t="shared" si="45"/>
        <v>7</v>
      </c>
      <c r="M273" s="16">
        <f>[2]挂饰表!J273</f>
        <v>67</v>
      </c>
      <c r="N273" s="16">
        <f>[2]挂饰表!K273</f>
        <v>84</v>
      </c>
      <c r="O273" s="16">
        <f>[2]挂饰表!L273</f>
        <v>13</v>
      </c>
      <c r="P273" s="16">
        <f>[2]挂饰表!M273</f>
        <v>52</v>
      </c>
      <c r="Q273" s="16">
        <v>0</v>
      </c>
      <c r="R273" s="16">
        <f>[2]挂饰表!N273</f>
        <v>59</v>
      </c>
      <c r="S273" s="16">
        <f>[2]挂饰表!O273</f>
        <v>112</v>
      </c>
      <c r="T273" s="16">
        <f>[2]挂饰表!P273</f>
        <v>26</v>
      </c>
      <c r="U273" s="16">
        <f>[2]挂饰表!Q273</f>
        <v>39</v>
      </c>
      <c r="V273" s="20">
        <f>[2]挂饰表!R273</f>
        <v>7.8E-2</v>
      </c>
      <c r="W273" s="20">
        <f>[2]挂饰表!S273</f>
        <v>5.2000000000000005E-2</v>
      </c>
      <c r="X273" s="20">
        <f>[2]挂饰表!T273</f>
        <v>4.8750000000000002E-2</v>
      </c>
      <c r="Y273" s="70">
        <f>[2]挂饰表!$I273</f>
        <v>0.12914285714285714</v>
      </c>
      <c r="Z273" s="70">
        <f>[2]挂饰表!U273</f>
        <v>8.6757990867579959E-2</v>
      </c>
      <c r="AA273" s="70">
        <f>[2]挂饰表!V273</f>
        <v>8.6757990867579959E-2</v>
      </c>
      <c r="AB273" s="70">
        <f>[2]挂饰表!W273</f>
        <v>8.6757990867579959E-2</v>
      </c>
      <c r="AC273" s="70">
        <f>[2]挂饰表!X273</f>
        <v>8.6757990867579959E-2</v>
      </c>
      <c r="AD273" s="70">
        <f>[2]挂饰表!Y273</f>
        <v>8.6757990867579959E-2</v>
      </c>
      <c r="AE273" s="70">
        <f>[2]挂饰表!Z273</f>
        <v>8.6757990867579959E-2</v>
      </c>
      <c r="AF273" s="70">
        <f>[2]挂饰表!AA273</f>
        <v>0.35897435897435892</v>
      </c>
      <c r="AG273" s="70">
        <f t="shared" si="46"/>
        <v>0.10331428571428572</v>
      </c>
      <c r="AH273" s="70">
        <f t="shared" si="46"/>
        <v>0.10331428571428572</v>
      </c>
      <c r="AI273" s="70">
        <f t="shared" si="46"/>
        <v>0.10331428571428572</v>
      </c>
      <c r="AJ273" s="70">
        <f t="shared" si="46"/>
        <v>0.10331428571428572</v>
      </c>
      <c r="AK273" s="70">
        <f t="shared" si="46"/>
        <v>0.10331428571428572</v>
      </c>
      <c r="AL273" s="71"/>
    </row>
    <row r="274" spans="2:38" ht="14.25" x14ac:dyDescent="0.2">
      <c r="B274" s="16">
        <v>272</v>
      </c>
      <c r="C274" s="16" t="str">
        <f t="shared" ca="1" si="39"/>
        <v>IC1924</v>
      </c>
      <c r="D274" s="16" t="str">
        <f t="shared" ca="1" si="43"/>
        <v>犀利的言语项链</v>
      </c>
      <c r="E274" s="16" t="str">
        <f t="shared" ca="1" si="40"/>
        <v>犀利的</v>
      </c>
      <c r="F274" s="16" t="str">
        <f t="shared" ca="1" si="41"/>
        <v>言语</v>
      </c>
      <c r="G274" s="16" t="str">
        <f t="shared" ca="1" si="42"/>
        <v>项链</v>
      </c>
      <c r="H274" s="16" t="str">
        <f t="shared" si="38"/>
        <v>a</v>
      </c>
      <c r="I274" s="19" t="s">
        <v>21</v>
      </c>
      <c r="J274" s="3" t="s">
        <v>30</v>
      </c>
      <c r="K274" s="16">
        <f t="shared" si="44"/>
        <v>5</v>
      </c>
      <c r="L274" s="16">
        <f t="shared" si="45"/>
        <v>8</v>
      </c>
      <c r="M274" s="16">
        <f>[2]挂饰表!J274</f>
        <v>76</v>
      </c>
      <c r="N274" s="16">
        <f>[2]挂饰表!K274</f>
        <v>97</v>
      </c>
      <c r="O274" s="16">
        <f>[2]挂饰表!L274</f>
        <v>15</v>
      </c>
      <c r="P274" s="16">
        <f>[2]挂饰表!M274</f>
        <v>59</v>
      </c>
      <c r="Q274" s="16">
        <v>0</v>
      </c>
      <c r="R274" s="16">
        <f>[2]挂饰表!N274</f>
        <v>68</v>
      </c>
      <c r="S274" s="16">
        <f>[2]挂饰表!O274</f>
        <v>128</v>
      </c>
      <c r="T274" s="16">
        <f>[2]挂饰表!P274</f>
        <v>29</v>
      </c>
      <c r="U274" s="16">
        <f>[2]挂饰表!Q274</f>
        <v>44</v>
      </c>
      <c r="V274" s="20">
        <f>[2]挂饰表!R274</f>
        <v>8.8000000000000009E-2</v>
      </c>
      <c r="W274" s="20">
        <f>[2]挂饰表!S274</f>
        <v>5.7999999999999996E-2</v>
      </c>
      <c r="X274" s="20">
        <f>[2]挂饰表!T274</f>
        <v>5.5E-2</v>
      </c>
      <c r="Y274" s="70">
        <f>[2]挂饰表!$I274</f>
        <v>0.14742857142857141</v>
      </c>
      <c r="Z274" s="70">
        <f>[2]挂饰表!U274</f>
        <v>9.5022624434389136E-2</v>
      </c>
      <c r="AA274" s="70">
        <f>[2]挂饰表!V274</f>
        <v>9.5022624434389136E-2</v>
      </c>
      <c r="AB274" s="70">
        <f>[2]挂饰表!W274</f>
        <v>9.5022624434389136E-2</v>
      </c>
      <c r="AC274" s="70">
        <f>[2]挂饰表!X274</f>
        <v>9.5022624434389136E-2</v>
      </c>
      <c r="AD274" s="70">
        <f>[2]挂饰表!Y274</f>
        <v>9.5022624434389136E-2</v>
      </c>
      <c r="AE274" s="70">
        <f>[2]挂饰表!Z274</f>
        <v>9.5022624434389136E-2</v>
      </c>
      <c r="AF274" s="70">
        <f>[2]挂饰表!AA274</f>
        <v>0.3902439024390244</v>
      </c>
      <c r="AG274" s="70">
        <f t="shared" si="46"/>
        <v>0.11794285714285713</v>
      </c>
      <c r="AH274" s="70">
        <f t="shared" si="46"/>
        <v>0.11794285714285713</v>
      </c>
      <c r="AI274" s="70">
        <f t="shared" si="46"/>
        <v>0.11794285714285713</v>
      </c>
      <c r="AJ274" s="70">
        <f t="shared" si="46"/>
        <v>0.11794285714285713</v>
      </c>
      <c r="AK274" s="70">
        <f t="shared" si="46"/>
        <v>0.11794285714285713</v>
      </c>
      <c r="AL274" s="71"/>
    </row>
    <row r="275" spans="2:38" ht="14.25" x14ac:dyDescent="0.2">
      <c r="B275" s="16">
        <v>273</v>
      </c>
      <c r="C275" s="16" t="str">
        <f t="shared" ca="1" si="39"/>
        <v>IC1932</v>
      </c>
      <c r="D275" s="16" t="str">
        <f t="shared" ca="1" si="43"/>
        <v>优质的精钢护腕</v>
      </c>
      <c r="E275" s="16" t="str">
        <f t="shared" ca="1" si="40"/>
        <v>优质的</v>
      </c>
      <c r="F275" s="16" t="str">
        <f t="shared" ca="1" si="41"/>
        <v>精钢</v>
      </c>
      <c r="G275" s="16" t="str">
        <f t="shared" ca="1" si="42"/>
        <v>护腕</v>
      </c>
      <c r="H275" s="16" t="str">
        <f t="shared" si="38"/>
        <v>b</v>
      </c>
      <c r="I275" s="19" t="s">
        <v>21</v>
      </c>
      <c r="J275" s="3" t="s">
        <v>30</v>
      </c>
      <c r="K275" s="16">
        <f t="shared" si="44"/>
        <v>5</v>
      </c>
      <c r="L275" s="16">
        <f t="shared" si="45"/>
        <v>1</v>
      </c>
      <c r="M275" s="16">
        <f>[2]挂饰表!J275</f>
        <v>11</v>
      </c>
      <c r="N275" s="16">
        <f>[2]挂饰表!K275</f>
        <v>18</v>
      </c>
      <c r="O275" s="16">
        <f>[2]挂饰表!L275</f>
        <v>2</v>
      </c>
      <c r="P275" s="16">
        <f>[2]挂饰表!M275</f>
        <v>11</v>
      </c>
      <c r="Q275" s="16">
        <v>0</v>
      </c>
      <c r="R275" s="16">
        <f>[2]挂饰表!N275</f>
        <v>12</v>
      </c>
      <c r="S275" s="16">
        <f>[2]挂饰表!O275</f>
        <v>24</v>
      </c>
      <c r="T275" s="16">
        <f>[2]挂饰表!P275</f>
        <v>5</v>
      </c>
      <c r="U275" s="16">
        <f>[2]挂饰表!Q275</f>
        <v>8</v>
      </c>
      <c r="V275" s="20">
        <f>[2]挂饰表!R275</f>
        <v>1.6E-2</v>
      </c>
      <c r="W275" s="20">
        <f>[2]挂饰表!S275</f>
        <v>0.01</v>
      </c>
      <c r="X275" s="20">
        <f>[2]挂饰表!T275</f>
        <v>0.01</v>
      </c>
      <c r="Y275" s="70">
        <f>[2]挂饰表!$I275</f>
        <v>0.08</v>
      </c>
      <c r="Z275" s="70">
        <f>[2]挂饰表!U275</f>
        <v>1.9607843137254943E-2</v>
      </c>
      <c r="AA275" s="70">
        <f>[2]挂饰表!V275</f>
        <v>1.9607843137254943E-2</v>
      </c>
      <c r="AB275" s="70">
        <f>[2]挂饰表!W275</f>
        <v>1.9607843137254943E-2</v>
      </c>
      <c r="AC275" s="70">
        <f>[2]挂饰表!X275</f>
        <v>1.9607843137254943E-2</v>
      </c>
      <c r="AD275" s="70">
        <f>[2]挂饰表!Y275</f>
        <v>1.9607843137254943E-2</v>
      </c>
      <c r="AE275" s="70">
        <f>[2]挂饰表!Z275</f>
        <v>1.9607843137254943E-2</v>
      </c>
      <c r="AF275" s="70">
        <f>[2]挂饰表!AA275</f>
        <v>0.1071428571428571</v>
      </c>
      <c r="AG275" s="70">
        <f t="shared" si="46"/>
        <v>6.4000000000000001E-2</v>
      </c>
      <c r="AH275" s="70">
        <f t="shared" si="46"/>
        <v>6.4000000000000001E-2</v>
      </c>
      <c r="AI275" s="70">
        <f t="shared" si="46"/>
        <v>6.4000000000000001E-2</v>
      </c>
      <c r="AJ275" s="70">
        <f t="shared" si="46"/>
        <v>6.4000000000000001E-2</v>
      </c>
      <c r="AK275" s="70">
        <f t="shared" si="46"/>
        <v>6.4000000000000001E-2</v>
      </c>
      <c r="AL275" s="71"/>
    </row>
    <row r="276" spans="2:38" ht="14.25" x14ac:dyDescent="0.2">
      <c r="B276" s="16">
        <v>274</v>
      </c>
      <c r="C276" s="16" t="str">
        <f t="shared" ca="1" si="39"/>
        <v>IC1875</v>
      </c>
      <c r="D276" s="16" t="str">
        <f t="shared" ca="1" si="43"/>
        <v>坚硬的魔王护腕</v>
      </c>
      <c r="E276" s="16" t="str">
        <f t="shared" ca="1" si="40"/>
        <v>坚硬的</v>
      </c>
      <c r="F276" s="16" t="str">
        <f t="shared" ca="1" si="41"/>
        <v>魔王</v>
      </c>
      <c r="G276" s="16" t="str">
        <f t="shared" ca="1" si="42"/>
        <v>护腕</v>
      </c>
      <c r="H276" s="16" t="str">
        <f t="shared" si="38"/>
        <v>b</v>
      </c>
      <c r="I276" s="19" t="s">
        <v>21</v>
      </c>
      <c r="J276" s="3" t="s">
        <v>30</v>
      </c>
      <c r="K276" s="16">
        <f t="shared" si="44"/>
        <v>5</v>
      </c>
      <c r="L276" s="16">
        <f t="shared" si="45"/>
        <v>2</v>
      </c>
      <c r="M276" s="16">
        <f>[2]挂饰表!J276</f>
        <v>22</v>
      </c>
      <c r="N276" s="16">
        <f>[2]挂饰表!K276</f>
        <v>36</v>
      </c>
      <c r="O276" s="16">
        <f>[2]挂饰表!L276</f>
        <v>5</v>
      </c>
      <c r="P276" s="16">
        <f>[2]挂饰表!M276</f>
        <v>22</v>
      </c>
      <c r="Q276" s="16">
        <v>0</v>
      </c>
      <c r="R276" s="16">
        <f>[2]挂饰表!N276</f>
        <v>25</v>
      </c>
      <c r="S276" s="16">
        <f>[2]挂饰表!O276</f>
        <v>48</v>
      </c>
      <c r="T276" s="16">
        <f>[2]挂饰表!P276</f>
        <v>11</v>
      </c>
      <c r="U276" s="16">
        <f>[2]挂饰表!Q276</f>
        <v>16</v>
      </c>
      <c r="V276" s="20">
        <f>[2]挂饰表!R276</f>
        <v>3.2000000000000001E-2</v>
      </c>
      <c r="W276" s="20">
        <f>[2]挂饰表!S276</f>
        <v>2.2000000000000002E-2</v>
      </c>
      <c r="X276" s="20">
        <f>[2]挂饰表!T276</f>
        <v>0.02</v>
      </c>
      <c r="Y276" s="70">
        <f>[2]挂饰表!$I276</f>
        <v>0.08</v>
      </c>
      <c r="Z276" s="70">
        <f>[2]挂饰表!U276</f>
        <v>3.8461538461538436E-2</v>
      </c>
      <c r="AA276" s="70">
        <f>[2]挂饰表!V276</f>
        <v>3.8461538461538436E-2</v>
      </c>
      <c r="AB276" s="70">
        <f>[2]挂饰表!W276</f>
        <v>3.8461538461538436E-2</v>
      </c>
      <c r="AC276" s="70">
        <f>[2]挂饰表!X276</f>
        <v>3.8461538461538436E-2</v>
      </c>
      <c r="AD276" s="70">
        <f>[2]挂饰表!Y276</f>
        <v>3.8461538461538436E-2</v>
      </c>
      <c r="AE276" s="70">
        <f>[2]挂饰表!Z276</f>
        <v>3.8461538461538436E-2</v>
      </c>
      <c r="AF276" s="70">
        <f>[2]挂饰表!AA276</f>
        <v>0.19354838709677424</v>
      </c>
      <c r="AG276" s="70">
        <f t="shared" si="46"/>
        <v>6.4000000000000001E-2</v>
      </c>
      <c r="AH276" s="70">
        <f t="shared" si="46"/>
        <v>6.4000000000000001E-2</v>
      </c>
      <c r="AI276" s="70">
        <f t="shared" si="46"/>
        <v>6.4000000000000001E-2</v>
      </c>
      <c r="AJ276" s="70">
        <f t="shared" si="46"/>
        <v>6.4000000000000001E-2</v>
      </c>
      <c r="AK276" s="70">
        <f t="shared" si="46"/>
        <v>6.4000000000000001E-2</v>
      </c>
      <c r="AL276" s="71"/>
    </row>
    <row r="277" spans="2:38" ht="14.25" x14ac:dyDescent="0.2">
      <c r="B277" s="16">
        <v>275</v>
      </c>
      <c r="C277" s="16" t="str">
        <f t="shared" ca="1" si="39"/>
        <v>IC1867</v>
      </c>
      <c r="D277" s="16" t="str">
        <f t="shared" ca="1" si="43"/>
        <v>坚硬的虚幻护腕</v>
      </c>
      <c r="E277" s="16" t="str">
        <f t="shared" ca="1" si="40"/>
        <v>坚硬的</v>
      </c>
      <c r="F277" s="16" t="str">
        <f t="shared" ca="1" si="41"/>
        <v>虚幻</v>
      </c>
      <c r="G277" s="16" t="str">
        <f t="shared" ca="1" si="42"/>
        <v>护腕</v>
      </c>
      <c r="H277" s="16" t="str">
        <f t="shared" si="38"/>
        <v>b</v>
      </c>
      <c r="I277" s="19" t="s">
        <v>21</v>
      </c>
      <c r="J277" s="3" t="s">
        <v>30</v>
      </c>
      <c r="K277" s="16">
        <f t="shared" si="44"/>
        <v>5</v>
      </c>
      <c r="L277" s="16">
        <f t="shared" si="45"/>
        <v>3</v>
      </c>
      <c r="M277" s="16">
        <f>[2]挂饰表!J277</f>
        <v>33</v>
      </c>
      <c r="N277" s="16">
        <f>[2]挂饰表!K277</f>
        <v>54</v>
      </c>
      <c r="O277" s="16">
        <f>[2]挂饰表!L277</f>
        <v>8</v>
      </c>
      <c r="P277" s="16">
        <f>[2]挂饰表!M277</f>
        <v>33</v>
      </c>
      <c r="Q277" s="16">
        <v>0</v>
      </c>
      <c r="R277" s="16">
        <f>[2]挂饰表!N277</f>
        <v>38</v>
      </c>
      <c r="S277" s="16">
        <f>[2]挂饰表!O277</f>
        <v>72</v>
      </c>
      <c r="T277" s="16">
        <f>[2]挂饰表!P277</f>
        <v>16</v>
      </c>
      <c r="U277" s="16">
        <f>[2]挂饰表!Q277</f>
        <v>25</v>
      </c>
      <c r="V277" s="20">
        <f>[2]挂饰表!R277</f>
        <v>0.05</v>
      </c>
      <c r="W277" s="20">
        <f>[2]挂饰表!S277</f>
        <v>3.2000000000000001E-2</v>
      </c>
      <c r="X277" s="20">
        <f>[2]挂饰表!T277</f>
        <v>3.125E-2</v>
      </c>
      <c r="Y277" s="70">
        <f>[2]挂饰表!$I277</f>
        <v>0.08</v>
      </c>
      <c r="Z277" s="70">
        <f>[2]挂饰表!U277</f>
        <v>5.6603773584905648E-2</v>
      </c>
      <c r="AA277" s="70">
        <f>[2]挂饰表!V277</f>
        <v>5.6603773584905648E-2</v>
      </c>
      <c r="AB277" s="70">
        <f>[2]挂饰表!W277</f>
        <v>5.6603773584905648E-2</v>
      </c>
      <c r="AC277" s="70">
        <f>[2]挂饰表!X277</f>
        <v>5.6603773584905648E-2</v>
      </c>
      <c r="AD277" s="70">
        <f>[2]挂饰表!Y277</f>
        <v>5.6603773584905648E-2</v>
      </c>
      <c r="AE277" s="70">
        <f>[2]挂饰表!Z277</f>
        <v>5.6603773584905648E-2</v>
      </c>
      <c r="AF277" s="70">
        <f>[2]挂饰表!AA277</f>
        <v>0.26470588235294112</v>
      </c>
      <c r="AG277" s="70">
        <f t="shared" si="46"/>
        <v>6.4000000000000001E-2</v>
      </c>
      <c r="AH277" s="70">
        <f t="shared" si="46"/>
        <v>6.4000000000000001E-2</v>
      </c>
      <c r="AI277" s="70">
        <f t="shared" si="46"/>
        <v>6.4000000000000001E-2</v>
      </c>
      <c r="AJ277" s="70">
        <f t="shared" si="46"/>
        <v>6.4000000000000001E-2</v>
      </c>
      <c r="AK277" s="70">
        <f t="shared" si="46"/>
        <v>6.4000000000000001E-2</v>
      </c>
      <c r="AL277" s="71"/>
    </row>
    <row r="278" spans="2:38" ht="14.25" x14ac:dyDescent="0.2">
      <c r="B278" s="16">
        <v>276</v>
      </c>
      <c r="C278" s="16" t="str">
        <f t="shared" ca="1" si="39"/>
        <v>IC1906</v>
      </c>
      <c r="D278" s="16" t="str">
        <f t="shared" ca="1" si="43"/>
        <v>优质的女神护腕</v>
      </c>
      <c r="E278" s="16" t="str">
        <f t="shared" ca="1" si="40"/>
        <v>优质的</v>
      </c>
      <c r="F278" s="16" t="str">
        <f t="shared" ca="1" si="41"/>
        <v>女神</v>
      </c>
      <c r="G278" s="16" t="str">
        <f t="shared" ca="1" si="42"/>
        <v>护腕</v>
      </c>
      <c r="H278" s="16" t="str">
        <f t="shared" si="38"/>
        <v>b</v>
      </c>
      <c r="I278" s="19" t="s">
        <v>21</v>
      </c>
      <c r="J278" s="3" t="s">
        <v>30</v>
      </c>
      <c r="K278" s="16">
        <f t="shared" si="44"/>
        <v>5</v>
      </c>
      <c r="L278" s="16">
        <f t="shared" si="45"/>
        <v>4</v>
      </c>
      <c r="M278" s="16">
        <f>[2]挂饰表!J278</f>
        <v>44</v>
      </c>
      <c r="N278" s="16">
        <f>[2]挂饰表!K278</f>
        <v>72</v>
      </c>
      <c r="O278" s="16">
        <f>[2]挂饰表!L278</f>
        <v>11</v>
      </c>
      <c r="P278" s="16">
        <f>[2]挂饰表!M278</f>
        <v>44</v>
      </c>
      <c r="Q278" s="16">
        <v>0</v>
      </c>
      <c r="R278" s="16">
        <f>[2]挂饰表!N278</f>
        <v>51</v>
      </c>
      <c r="S278" s="16">
        <f>[2]挂饰表!O278</f>
        <v>96</v>
      </c>
      <c r="T278" s="16">
        <f>[2]挂饰表!P278</f>
        <v>22</v>
      </c>
      <c r="U278" s="16">
        <f>[2]挂饰表!Q278</f>
        <v>33</v>
      </c>
      <c r="V278" s="20">
        <f>[2]挂饰表!R278</f>
        <v>6.6000000000000003E-2</v>
      </c>
      <c r="W278" s="20">
        <f>[2]挂饰表!S278</f>
        <v>4.4000000000000004E-2</v>
      </c>
      <c r="X278" s="20">
        <f>[2]挂饰表!T278</f>
        <v>4.1250000000000002E-2</v>
      </c>
      <c r="Y278" s="70">
        <f>[2]挂饰表!$I278</f>
        <v>0.10657142857142857</v>
      </c>
      <c r="Z278" s="70">
        <f>[2]挂饰表!U278</f>
        <v>7.407407407407407E-2</v>
      </c>
      <c r="AA278" s="70">
        <f>[2]挂饰表!V278</f>
        <v>7.407407407407407E-2</v>
      </c>
      <c r="AB278" s="70">
        <f>[2]挂饰表!W278</f>
        <v>7.407407407407407E-2</v>
      </c>
      <c r="AC278" s="70">
        <f>[2]挂饰表!X278</f>
        <v>7.407407407407407E-2</v>
      </c>
      <c r="AD278" s="70">
        <f>[2]挂饰表!Y278</f>
        <v>7.407407407407407E-2</v>
      </c>
      <c r="AE278" s="70">
        <f>[2]挂饰表!Z278</f>
        <v>7.407407407407407E-2</v>
      </c>
      <c r="AF278" s="70">
        <f>[2]挂饰表!AA278</f>
        <v>0.32432432432432434</v>
      </c>
      <c r="AG278" s="70">
        <f t="shared" si="46"/>
        <v>8.5257142857142865E-2</v>
      </c>
      <c r="AH278" s="70">
        <f t="shared" si="46"/>
        <v>8.5257142857142865E-2</v>
      </c>
      <c r="AI278" s="70">
        <f t="shared" si="46"/>
        <v>8.5257142857142865E-2</v>
      </c>
      <c r="AJ278" s="70">
        <f t="shared" si="46"/>
        <v>8.5257142857142865E-2</v>
      </c>
      <c r="AK278" s="70">
        <f t="shared" si="46"/>
        <v>8.5257142857142865E-2</v>
      </c>
      <c r="AL278" s="71"/>
    </row>
    <row r="279" spans="2:38" ht="14.25" x14ac:dyDescent="0.2">
      <c r="B279" s="16">
        <v>277</v>
      </c>
      <c r="C279" s="16" t="str">
        <f t="shared" ca="1" si="39"/>
        <v>IC1886</v>
      </c>
      <c r="D279" s="16" t="str">
        <f t="shared" ca="1" si="43"/>
        <v>发亮的青铜项链</v>
      </c>
      <c r="E279" s="16" t="str">
        <f t="shared" ca="1" si="40"/>
        <v>发亮的</v>
      </c>
      <c r="F279" s="16" t="str">
        <f t="shared" ca="1" si="41"/>
        <v>青铜</v>
      </c>
      <c r="G279" s="16" t="str">
        <f t="shared" ca="1" si="42"/>
        <v>项链</v>
      </c>
      <c r="H279" s="16" t="str">
        <f t="shared" si="38"/>
        <v>b</v>
      </c>
      <c r="I279" s="19" t="s">
        <v>21</v>
      </c>
      <c r="J279" s="3" t="s">
        <v>30</v>
      </c>
      <c r="K279" s="16">
        <f t="shared" si="44"/>
        <v>5</v>
      </c>
      <c r="L279" s="16">
        <f t="shared" si="45"/>
        <v>5</v>
      </c>
      <c r="M279" s="16">
        <f>[2]挂饰表!J279</f>
        <v>56</v>
      </c>
      <c r="N279" s="16">
        <f>[2]挂饰表!K279</f>
        <v>91</v>
      </c>
      <c r="O279" s="16">
        <f>[2]挂饰表!L279</f>
        <v>14</v>
      </c>
      <c r="P279" s="16">
        <f>[2]挂饰表!M279</f>
        <v>56</v>
      </c>
      <c r="Q279" s="16">
        <v>0</v>
      </c>
      <c r="R279" s="16">
        <f>[2]挂饰表!N279</f>
        <v>64</v>
      </c>
      <c r="S279" s="16">
        <f>[2]挂饰表!O279</f>
        <v>120</v>
      </c>
      <c r="T279" s="16">
        <f>[2]挂饰表!P279</f>
        <v>28</v>
      </c>
      <c r="U279" s="16">
        <f>[2]挂饰表!Q279</f>
        <v>42</v>
      </c>
      <c r="V279" s="20">
        <f>[2]挂饰表!R279</f>
        <v>8.4000000000000005E-2</v>
      </c>
      <c r="W279" s="20">
        <f>[2]挂饰表!S279</f>
        <v>5.5999999999999994E-2</v>
      </c>
      <c r="X279" s="20">
        <f>[2]挂饰表!T279</f>
        <v>5.2499999999999998E-2</v>
      </c>
      <c r="Y279" s="70">
        <f>[2]挂饰表!$I279</f>
        <v>0.13457142857142856</v>
      </c>
      <c r="Z279" s="70">
        <f>[2]挂饰表!U279</f>
        <v>9.0909090909090939E-2</v>
      </c>
      <c r="AA279" s="70">
        <f>[2]挂饰表!V279</f>
        <v>9.0909090909090939E-2</v>
      </c>
      <c r="AB279" s="70">
        <f>[2]挂饰表!W279</f>
        <v>9.0909090909090939E-2</v>
      </c>
      <c r="AC279" s="70">
        <f>[2]挂饰表!X279</f>
        <v>9.0909090909090939E-2</v>
      </c>
      <c r="AD279" s="70">
        <f>[2]挂饰表!Y279</f>
        <v>9.0909090909090939E-2</v>
      </c>
      <c r="AE279" s="70">
        <f>[2]挂饰表!Z279</f>
        <v>9.0909090909090939E-2</v>
      </c>
      <c r="AF279" s="70">
        <f>[2]挂饰表!AA279</f>
        <v>0.375</v>
      </c>
      <c r="AG279" s="70">
        <f t="shared" si="46"/>
        <v>0.10765714285714285</v>
      </c>
      <c r="AH279" s="70">
        <f t="shared" si="46"/>
        <v>0.10765714285714285</v>
      </c>
      <c r="AI279" s="70">
        <f t="shared" si="46"/>
        <v>0.10765714285714285</v>
      </c>
      <c r="AJ279" s="70">
        <f t="shared" si="46"/>
        <v>0.10765714285714285</v>
      </c>
      <c r="AK279" s="70">
        <f t="shared" si="46"/>
        <v>0.10765714285714285</v>
      </c>
      <c r="AL279" s="71"/>
    </row>
    <row r="280" spans="2:38" ht="14.25" x14ac:dyDescent="0.2">
      <c r="B280" s="16">
        <v>278</v>
      </c>
      <c r="C280" s="16" t="str">
        <f t="shared" ca="1" si="39"/>
        <v>IC1880</v>
      </c>
      <c r="D280" s="16" t="str">
        <f t="shared" ca="1" si="43"/>
        <v>发亮的斯塞提项链</v>
      </c>
      <c r="E280" s="16" t="str">
        <f t="shared" ca="1" si="40"/>
        <v>发亮的</v>
      </c>
      <c r="F280" s="16" t="str">
        <f t="shared" ca="1" si="41"/>
        <v>斯塞提</v>
      </c>
      <c r="G280" s="16" t="str">
        <f t="shared" ca="1" si="42"/>
        <v>项链</v>
      </c>
      <c r="H280" s="16" t="str">
        <f t="shared" si="38"/>
        <v>b</v>
      </c>
      <c r="I280" s="19" t="s">
        <v>21</v>
      </c>
      <c r="J280" s="3" t="s">
        <v>30</v>
      </c>
      <c r="K280" s="16">
        <f t="shared" si="44"/>
        <v>5</v>
      </c>
      <c r="L280" s="16">
        <f t="shared" si="45"/>
        <v>6</v>
      </c>
      <c r="M280" s="16">
        <f>[2]挂饰表!J280</f>
        <v>67</v>
      </c>
      <c r="N280" s="16">
        <f>[2]挂饰表!K280</f>
        <v>109</v>
      </c>
      <c r="O280" s="16">
        <f>[2]挂饰表!L280</f>
        <v>17</v>
      </c>
      <c r="P280" s="16">
        <f>[2]挂饰表!M280</f>
        <v>67</v>
      </c>
      <c r="Q280" s="16">
        <v>0</v>
      </c>
      <c r="R280" s="16">
        <f>[2]挂饰表!N280</f>
        <v>76</v>
      </c>
      <c r="S280" s="16">
        <f>[2]挂饰表!O280</f>
        <v>144</v>
      </c>
      <c r="T280" s="16">
        <f>[2]挂饰表!P280</f>
        <v>33</v>
      </c>
      <c r="U280" s="16">
        <f>[2]挂饰表!Q280</f>
        <v>50</v>
      </c>
      <c r="V280" s="20">
        <f>[2]挂饰表!R280</f>
        <v>0.1</v>
      </c>
      <c r="W280" s="20">
        <f>[2]挂饰表!S280</f>
        <v>6.6000000000000003E-2</v>
      </c>
      <c r="X280" s="20">
        <f>[2]挂饰表!T280</f>
        <v>6.25E-2</v>
      </c>
      <c r="Y280" s="70">
        <f>[2]挂饰表!$I280</f>
        <v>0.16085714285714287</v>
      </c>
      <c r="Z280" s="70">
        <f>[2]挂饰表!U280</f>
        <v>0.1071428571428571</v>
      </c>
      <c r="AA280" s="70">
        <f>[2]挂饰表!V280</f>
        <v>0.1071428571428571</v>
      </c>
      <c r="AB280" s="70">
        <f>[2]挂饰表!W280</f>
        <v>0.1071428571428571</v>
      </c>
      <c r="AC280" s="70">
        <f>[2]挂饰表!X280</f>
        <v>0.1071428571428571</v>
      </c>
      <c r="AD280" s="70">
        <f>[2]挂饰表!Y280</f>
        <v>0.1071428571428571</v>
      </c>
      <c r="AE280" s="70">
        <f>[2]挂饰表!Z280</f>
        <v>0.1071428571428571</v>
      </c>
      <c r="AF280" s="70">
        <f>[2]挂饰表!AA280</f>
        <v>0.41860465116279066</v>
      </c>
      <c r="AG280" s="70">
        <f t="shared" si="46"/>
        <v>0.12868571428571429</v>
      </c>
      <c r="AH280" s="70">
        <f t="shared" si="46"/>
        <v>0.12868571428571429</v>
      </c>
      <c r="AI280" s="70">
        <f t="shared" si="46"/>
        <v>0.12868571428571429</v>
      </c>
      <c r="AJ280" s="70">
        <f t="shared" si="46"/>
        <v>0.12868571428571429</v>
      </c>
      <c r="AK280" s="70">
        <f t="shared" si="46"/>
        <v>0.12868571428571429</v>
      </c>
      <c r="AL280" s="71"/>
    </row>
    <row r="281" spans="2:38" ht="14.25" x14ac:dyDescent="0.2">
      <c r="B281" s="16">
        <v>279</v>
      </c>
      <c r="C281" s="16" t="str">
        <f t="shared" ca="1" si="39"/>
        <v>IC1930</v>
      </c>
      <c r="D281" s="16" t="str">
        <f t="shared" ca="1" si="43"/>
        <v>发亮的青铜戒指</v>
      </c>
      <c r="E281" s="16" t="str">
        <f t="shared" ca="1" si="40"/>
        <v>发亮的</v>
      </c>
      <c r="F281" s="16" t="str">
        <f t="shared" ca="1" si="41"/>
        <v>青铜</v>
      </c>
      <c r="G281" s="16" t="str">
        <f t="shared" ca="1" si="42"/>
        <v>戒指</v>
      </c>
      <c r="H281" s="16" t="str">
        <f t="shared" si="38"/>
        <v>b</v>
      </c>
      <c r="I281" s="19" t="s">
        <v>21</v>
      </c>
      <c r="J281" s="3" t="s">
        <v>30</v>
      </c>
      <c r="K281" s="16">
        <f t="shared" si="44"/>
        <v>5</v>
      </c>
      <c r="L281" s="16">
        <f t="shared" si="45"/>
        <v>7</v>
      </c>
      <c r="M281" s="16">
        <f>[2]挂饰表!J281</f>
        <v>78</v>
      </c>
      <c r="N281" s="16">
        <f>[2]挂饰表!K281</f>
        <v>127</v>
      </c>
      <c r="O281" s="16">
        <f>[2]挂饰表!L281</f>
        <v>20</v>
      </c>
      <c r="P281" s="16">
        <f>[2]挂饰表!M281</f>
        <v>78</v>
      </c>
      <c r="Q281" s="16">
        <v>0</v>
      </c>
      <c r="R281" s="16">
        <f>[2]挂饰表!N281</f>
        <v>89</v>
      </c>
      <c r="S281" s="16">
        <f>[2]挂饰表!O281</f>
        <v>168</v>
      </c>
      <c r="T281" s="16">
        <f>[2]挂饰表!P281</f>
        <v>39</v>
      </c>
      <c r="U281" s="16">
        <f>[2]挂饰表!Q281</f>
        <v>58</v>
      </c>
      <c r="V281" s="20">
        <f>[2]挂饰表!R281</f>
        <v>0.11599999999999999</v>
      </c>
      <c r="W281" s="20">
        <f>[2]挂饰表!S281</f>
        <v>7.8E-2</v>
      </c>
      <c r="X281" s="20">
        <f>[2]挂饰表!T281</f>
        <v>7.2499999999999995E-2</v>
      </c>
      <c r="Y281" s="70">
        <f>[2]挂饰表!$I281</f>
        <v>0.18771428571428572</v>
      </c>
      <c r="Z281" s="70">
        <f>[2]挂饰表!U281</f>
        <v>0.1228070175438597</v>
      </c>
      <c r="AA281" s="70">
        <f>[2]挂饰表!V281</f>
        <v>0.1228070175438597</v>
      </c>
      <c r="AB281" s="70">
        <f>[2]挂饰表!W281</f>
        <v>0.1228070175438597</v>
      </c>
      <c r="AC281" s="70">
        <f>[2]挂饰表!X281</f>
        <v>0.1228070175438597</v>
      </c>
      <c r="AD281" s="70">
        <f>[2]挂饰表!Y281</f>
        <v>0.1228070175438597</v>
      </c>
      <c r="AE281" s="70">
        <f>[2]挂饰表!Z281</f>
        <v>0.1228070175438597</v>
      </c>
      <c r="AF281" s="70">
        <f>[2]挂饰表!AA281</f>
        <v>0.45652173913043481</v>
      </c>
      <c r="AG281" s="70">
        <f t="shared" si="46"/>
        <v>0.15017142857142859</v>
      </c>
      <c r="AH281" s="70">
        <f t="shared" si="46"/>
        <v>0.15017142857142859</v>
      </c>
      <c r="AI281" s="70">
        <f t="shared" si="46"/>
        <v>0.15017142857142859</v>
      </c>
      <c r="AJ281" s="70">
        <f t="shared" si="46"/>
        <v>0.15017142857142859</v>
      </c>
      <c r="AK281" s="70">
        <f t="shared" si="46"/>
        <v>0.15017142857142859</v>
      </c>
      <c r="AL281" s="71"/>
    </row>
    <row r="282" spans="2:38" ht="14.25" x14ac:dyDescent="0.2">
      <c r="B282" s="16">
        <v>280</v>
      </c>
      <c r="C282" s="16" t="str">
        <f t="shared" ca="1" si="39"/>
        <v>IC1867</v>
      </c>
      <c r="D282" s="16" t="str">
        <f t="shared" ca="1" si="43"/>
        <v>发亮的遗迹护腕</v>
      </c>
      <c r="E282" s="16" t="str">
        <f t="shared" ca="1" si="40"/>
        <v>发亮的</v>
      </c>
      <c r="F282" s="16" t="str">
        <f t="shared" ca="1" si="41"/>
        <v>遗迹</v>
      </c>
      <c r="G282" s="16" t="str">
        <f t="shared" ca="1" si="42"/>
        <v>护腕</v>
      </c>
      <c r="H282" s="16" t="str">
        <f t="shared" si="38"/>
        <v>b</v>
      </c>
      <c r="I282" s="19" t="s">
        <v>21</v>
      </c>
      <c r="J282" s="3" t="s">
        <v>30</v>
      </c>
      <c r="K282" s="16">
        <f t="shared" si="44"/>
        <v>5</v>
      </c>
      <c r="L282" s="16">
        <f t="shared" si="45"/>
        <v>8</v>
      </c>
      <c r="M282" s="16">
        <f>[2]挂饰表!J282</f>
        <v>89</v>
      </c>
      <c r="N282" s="16">
        <f>[2]挂饰表!K282</f>
        <v>145</v>
      </c>
      <c r="O282" s="16">
        <f>[2]挂饰表!L282</f>
        <v>23</v>
      </c>
      <c r="P282" s="16">
        <f>[2]挂饰表!M282</f>
        <v>89</v>
      </c>
      <c r="Q282" s="16">
        <v>0</v>
      </c>
      <c r="R282" s="16">
        <f>[2]挂饰表!N282</f>
        <v>102</v>
      </c>
      <c r="S282" s="16">
        <f>[2]挂饰表!O282</f>
        <v>192</v>
      </c>
      <c r="T282" s="16">
        <f>[2]挂饰表!P282</f>
        <v>44</v>
      </c>
      <c r="U282" s="16">
        <f>[2]挂饰表!Q282</f>
        <v>67</v>
      </c>
      <c r="V282" s="20">
        <f>[2]挂饰表!R282</f>
        <v>0.13400000000000001</v>
      </c>
      <c r="W282" s="20">
        <f>[2]挂饰表!S282</f>
        <v>8.8000000000000009E-2</v>
      </c>
      <c r="X282" s="20">
        <f>[2]挂饰表!T282</f>
        <v>8.3750000000000005E-2</v>
      </c>
      <c r="Y282" s="70">
        <f>[2]挂饰表!$I282</f>
        <v>0.21457142857142855</v>
      </c>
      <c r="Z282" s="70">
        <f>[2]挂饰表!U282</f>
        <v>0.13793103448275867</v>
      </c>
      <c r="AA282" s="70">
        <f>[2]挂饰表!V282</f>
        <v>0.13793103448275867</v>
      </c>
      <c r="AB282" s="70">
        <f>[2]挂饰表!W282</f>
        <v>0.13793103448275867</v>
      </c>
      <c r="AC282" s="70">
        <f>[2]挂饰表!X282</f>
        <v>0.13793103448275867</v>
      </c>
      <c r="AD282" s="70">
        <f>[2]挂饰表!Y282</f>
        <v>0.13793103448275867</v>
      </c>
      <c r="AE282" s="70">
        <f>[2]挂饰表!Z282</f>
        <v>0.13793103448275867</v>
      </c>
      <c r="AF282" s="70">
        <f>[2]挂饰表!AA282</f>
        <v>0.48979591836734693</v>
      </c>
      <c r="AG282" s="70">
        <f t="shared" si="46"/>
        <v>0.17165714285714284</v>
      </c>
      <c r="AH282" s="70">
        <f t="shared" si="46"/>
        <v>0.17165714285714284</v>
      </c>
      <c r="AI282" s="70">
        <f t="shared" si="46"/>
        <v>0.17165714285714284</v>
      </c>
      <c r="AJ282" s="70">
        <f t="shared" si="46"/>
        <v>0.17165714285714284</v>
      </c>
      <c r="AK282" s="70">
        <f t="shared" si="46"/>
        <v>0.17165714285714284</v>
      </c>
      <c r="AL282" s="71"/>
    </row>
    <row r="283" spans="2:38" ht="14.25" x14ac:dyDescent="0.2">
      <c r="B283" s="16">
        <v>281</v>
      </c>
      <c r="C283" s="16" t="str">
        <f t="shared" ca="1" si="39"/>
        <v>IC1778</v>
      </c>
      <c r="D283" s="16" t="str">
        <f t="shared" ca="1" si="43"/>
        <v>普通的颓废戒指</v>
      </c>
      <c r="E283" s="16" t="str">
        <f t="shared" ca="1" si="40"/>
        <v>普通的</v>
      </c>
      <c r="F283" s="16" t="str">
        <f t="shared" ca="1" si="41"/>
        <v>颓废</v>
      </c>
      <c r="G283" s="16" t="str">
        <f t="shared" ca="1" si="42"/>
        <v>戒指</v>
      </c>
      <c r="H283" s="16" t="str">
        <f t="shared" si="38"/>
        <v>c</v>
      </c>
      <c r="I283" s="19" t="s">
        <v>21</v>
      </c>
      <c r="J283" s="3" t="s">
        <v>30</v>
      </c>
      <c r="K283" s="16">
        <f t="shared" si="44"/>
        <v>5</v>
      </c>
      <c r="L283" s="16">
        <f t="shared" si="45"/>
        <v>1</v>
      </c>
      <c r="M283" s="16">
        <f>[2]挂饰表!J283</f>
        <v>15</v>
      </c>
      <c r="N283" s="16">
        <f>[2]挂饰表!K283</f>
        <v>0</v>
      </c>
      <c r="O283" s="16">
        <f>[2]挂饰表!L283</f>
        <v>0</v>
      </c>
      <c r="P283" s="16">
        <f>[2]挂饰表!M283</f>
        <v>0</v>
      </c>
      <c r="Q283" s="16">
        <v>0</v>
      </c>
      <c r="R283" s="16">
        <f>[2]挂饰表!N283</f>
        <v>0</v>
      </c>
      <c r="S283" s="16">
        <f>[2]挂饰表!O283</f>
        <v>0</v>
      </c>
      <c r="T283" s="16">
        <f>[2]挂饰表!P283</f>
        <v>0</v>
      </c>
      <c r="U283" s="16">
        <f>[2]挂饰表!Q283</f>
        <v>0</v>
      </c>
      <c r="V283" s="20">
        <f>[2]挂饰表!R283</f>
        <v>0</v>
      </c>
      <c r="W283" s="20">
        <f>[2]挂饰表!S283</f>
        <v>0</v>
      </c>
      <c r="X283" s="20">
        <f>[2]挂饰表!T283</f>
        <v>0</v>
      </c>
      <c r="Y283" s="70">
        <f>[2]挂饰表!$I283</f>
        <v>0</v>
      </c>
      <c r="Z283" s="70">
        <f>[2]挂饰表!U283</f>
        <v>0</v>
      </c>
      <c r="AA283" s="70">
        <f>[2]挂饰表!V283</f>
        <v>0</v>
      </c>
      <c r="AB283" s="70">
        <f>[2]挂饰表!W283</f>
        <v>0</v>
      </c>
      <c r="AC283" s="70">
        <f>[2]挂饰表!X283</f>
        <v>0</v>
      </c>
      <c r="AD283" s="70">
        <f>[2]挂饰表!Y283</f>
        <v>0</v>
      </c>
      <c r="AE283" s="70">
        <f>[2]挂饰表!Z283</f>
        <v>0</v>
      </c>
      <c r="AF283" s="70">
        <f>[2]挂饰表!AA283</f>
        <v>0</v>
      </c>
      <c r="AG283" s="70">
        <f t="shared" si="46"/>
        <v>0</v>
      </c>
      <c r="AH283" s="70">
        <f t="shared" si="46"/>
        <v>0</v>
      </c>
      <c r="AI283" s="70">
        <f t="shared" si="46"/>
        <v>0</v>
      </c>
      <c r="AJ283" s="70">
        <f t="shared" si="46"/>
        <v>0</v>
      </c>
      <c r="AK283" s="70">
        <f t="shared" si="46"/>
        <v>0</v>
      </c>
      <c r="AL283" s="71"/>
    </row>
    <row r="284" spans="2:38" ht="14.25" x14ac:dyDescent="0.2">
      <c r="B284" s="16">
        <v>282</v>
      </c>
      <c r="C284" s="16" t="str">
        <f t="shared" ca="1" si="39"/>
        <v>IC1924</v>
      </c>
      <c r="D284" s="16" t="str">
        <f t="shared" ca="1" si="43"/>
        <v>初级的颓废项链</v>
      </c>
      <c r="E284" s="16" t="str">
        <f t="shared" ca="1" si="40"/>
        <v>初级的</v>
      </c>
      <c r="F284" s="16" t="str">
        <f t="shared" ca="1" si="41"/>
        <v>颓废</v>
      </c>
      <c r="G284" s="16" t="str">
        <f t="shared" ca="1" si="42"/>
        <v>项链</v>
      </c>
      <c r="H284" s="16" t="str">
        <f t="shared" si="38"/>
        <v>c</v>
      </c>
      <c r="I284" s="19" t="s">
        <v>21</v>
      </c>
      <c r="J284" s="3" t="s">
        <v>30</v>
      </c>
      <c r="K284" s="16">
        <f t="shared" si="44"/>
        <v>5</v>
      </c>
      <c r="L284" s="16">
        <f t="shared" si="45"/>
        <v>2</v>
      </c>
      <c r="M284" s="16">
        <f>[2]挂饰表!J284</f>
        <v>30</v>
      </c>
      <c r="N284" s="16">
        <f>[2]挂饰表!K284</f>
        <v>0</v>
      </c>
      <c r="O284" s="16">
        <f>[2]挂饰表!L284</f>
        <v>0</v>
      </c>
      <c r="P284" s="16">
        <f>[2]挂饰表!M284</f>
        <v>0</v>
      </c>
      <c r="Q284" s="16">
        <v>0</v>
      </c>
      <c r="R284" s="16">
        <f>[2]挂饰表!N284</f>
        <v>0</v>
      </c>
      <c r="S284" s="16">
        <f>[2]挂饰表!O284</f>
        <v>0</v>
      </c>
      <c r="T284" s="16">
        <f>[2]挂饰表!P284</f>
        <v>0</v>
      </c>
      <c r="U284" s="16">
        <f>[2]挂饰表!Q284</f>
        <v>0</v>
      </c>
      <c r="V284" s="20">
        <f>[2]挂饰表!R284</f>
        <v>0</v>
      </c>
      <c r="W284" s="20">
        <f>[2]挂饰表!S284</f>
        <v>0</v>
      </c>
      <c r="X284" s="20">
        <f>[2]挂饰表!T284</f>
        <v>0</v>
      </c>
      <c r="Y284" s="70">
        <f>[2]挂饰表!$I284</f>
        <v>0</v>
      </c>
      <c r="Z284" s="70">
        <f>[2]挂饰表!U284</f>
        <v>0</v>
      </c>
      <c r="AA284" s="70">
        <f>[2]挂饰表!V284</f>
        <v>0</v>
      </c>
      <c r="AB284" s="70">
        <f>[2]挂饰表!W284</f>
        <v>0</v>
      </c>
      <c r="AC284" s="70">
        <f>[2]挂饰表!X284</f>
        <v>0</v>
      </c>
      <c r="AD284" s="70">
        <f>[2]挂饰表!Y284</f>
        <v>0</v>
      </c>
      <c r="AE284" s="70">
        <f>[2]挂饰表!Z284</f>
        <v>0</v>
      </c>
      <c r="AF284" s="70">
        <f>[2]挂饰表!AA284</f>
        <v>0</v>
      </c>
      <c r="AG284" s="70">
        <f t="shared" si="46"/>
        <v>0</v>
      </c>
      <c r="AH284" s="70">
        <f t="shared" si="46"/>
        <v>0</v>
      </c>
      <c r="AI284" s="70">
        <f t="shared" si="46"/>
        <v>0</v>
      </c>
      <c r="AJ284" s="70">
        <f t="shared" si="46"/>
        <v>0</v>
      </c>
      <c r="AK284" s="70">
        <f t="shared" si="46"/>
        <v>0</v>
      </c>
      <c r="AL284" s="71"/>
    </row>
    <row r="285" spans="2:38" ht="14.25" x14ac:dyDescent="0.2">
      <c r="B285" s="16">
        <v>283</v>
      </c>
      <c r="C285" s="16" t="str">
        <f t="shared" ca="1" si="39"/>
        <v>IC1869</v>
      </c>
      <c r="D285" s="16" t="str">
        <f t="shared" ca="1" si="43"/>
        <v>破旧的精钢护腕</v>
      </c>
      <c r="E285" s="16" t="str">
        <f t="shared" ca="1" si="40"/>
        <v>破旧的</v>
      </c>
      <c r="F285" s="16" t="str">
        <f t="shared" ca="1" si="41"/>
        <v>精钢</v>
      </c>
      <c r="G285" s="16" t="str">
        <f t="shared" ca="1" si="42"/>
        <v>护腕</v>
      </c>
      <c r="H285" s="16" t="str">
        <f t="shared" si="38"/>
        <v>c</v>
      </c>
      <c r="I285" s="19" t="s">
        <v>21</v>
      </c>
      <c r="J285" s="3" t="s">
        <v>30</v>
      </c>
      <c r="K285" s="16">
        <f t="shared" si="44"/>
        <v>5</v>
      </c>
      <c r="L285" s="16">
        <f t="shared" si="45"/>
        <v>3</v>
      </c>
      <c r="M285" s="16">
        <f>[2]挂饰表!J285</f>
        <v>45</v>
      </c>
      <c r="N285" s="16">
        <f>[2]挂饰表!K285</f>
        <v>0</v>
      </c>
      <c r="O285" s="16">
        <f>[2]挂饰表!L285</f>
        <v>0</v>
      </c>
      <c r="P285" s="16">
        <f>[2]挂饰表!M285</f>
        <v>0</v>
      </c>
      <c r="Q285" s="16">
        <v>0</v>
      </c>
      <c r="R285" s="16">
        <f>[2]挂饰表!N285</f>
        <v>0</v>
      </c>
      <c r="S285" s="16">
        <f>[2]挂饰表!O285</f>
        <v>0</v>
      </c>
      <c r="T285" s="16">
        <f>[2]挂饰表!P285</f>
        <v>0</v>
      </c>
      <c r="U285" s="16">
        <f>[2]挂饰表!Q285</f>
        <v>0</v>
      </c>
      <c r="V285" s="20">
        <f>[2]挂饰表!R285</f>
        <v>0</v>
      </c>
      <c r="W285" s="20">
        <f>[2]挂饰表!S285</f>
        <v>0</v>
      </c>
      <c r="X285" s="20">
        <f>[2]挂饰表!T285</f>
        <v>0</v>
      </c>
      <c r="Y285" s="70">
        <f>[2]挂饰表!$I285</f>
        <v>0</v>
      </c>
      <c r="Z285" s="70">
        <f>[2]挂饰表!U285</f>
        <v>0</v>
      </c>
      <c r="AA285" s="70">
        <f>[2]挂饰表!V285</f>
        <v>0</v>
      </c>
      <c r="AB285" s="70">
        <f>[2]挂饰表!W285</f>
        <v>0</v>
      </c>
      <c r="AC285" s="70">
        <f>[2]挂饰表!X285</f>
        <v>0</v>
      </c>
      <c r="AD285" s="70">
        <f>[2]挂饰表!Y285</f>
        <v>0</v>
      </c>
      <c r="AE285" s="70">
        <f>[2]挂饰表!Z285</f>
        <v>0</v>
      </c>
      <c r="AF285" s="70">
        <f>[2]挂饰表!AA285</f>
        <v>0</v>
      </c>
      <c r="AG285" s="70">
        <f t="shared" si="46"/>
        <v>0</v>
      </c>
      <c r="AH285" s="70">
        <f t="shared" si="46"/>
        <v>0</v>
      </c>
      <c r="AI285" s="70">
        <f t="shared" si="46"/>
        <v>0</v>
      </c>
      <c r="AJ285" s="70">
        <f t="shared" si="46"/>
        <v>0</v>
      </c>
      <c r="AK285" s="70">
        <f t="shared" si="46"/>
        <v>0</v>
      </c>
      <c r="AL285" s="71"/>
    </row>
    <row r="286" spans="2:38" ht="14.25" x14ac:dyDescent="0.2">
      <c r="B286" s="16">
        <v>284</v>
      </c>
      <c r="C286" s="16" t="str">
        <f t="shared" ca="1" si="39"/>
        <v>IC1930</v>
      </c>
      <c r="D286" s="16" t="str">
        <f t="shared" ca="1" si="43"/>
        <v>一般的卡尼亚戒指</v>
      </c>
      <c r="E286" s="16" t="str">
        <f t="shared" ca="1" si="40"/>
        <v>一般的</v>
      </c>
      <c r="F286" s="16" t="str">
        <f t="shared" ca="1" si="41"/>
        <v>卡尼亚</v>
      </c>
      <c r="G286" s="16" t="str">
        <f t="shared" ca="1" si="42"/>
        <v>戒指</v>
      </c>
      <c r="H286" s="16" t="str">
        <f t="shared" si="38"/>
        <v>c</v>
      </c>
      <c r="I286" s="19" t="s">
        <v>21</v>
      </c>
      <c r="J286" s="3" t="s">
        <v>30</v>
      </c>
      <c r="K286" s="16">
        <f t="shared" si="44"/>
        <v>5</v>
      </c>
      <c r="L286" s="16">
        <f t="shared" si="45"/>
        <v>4</v>
      </c>
      <c r="M286" s="16">
        <f>[2]挂饰表!J286</f>
        <v>60</v>
      </c>
      <c r="N286" s="16">
        <f>[2]挂饰表!K286</f>
        <v>0</v>
      </c>
      <c r="O286" s="16">
        <f>[2]挂饰表!L286</f>
        <v>0</v>
      </c>
      <c r="P286" s="16">
        <f>[2]挂饰表!M286</f>
        <v>0</v>
      </c>
      <c r="Q286" s="16">
        <v>0</v>
      </c>
      <c r="R286" s="16">
        <f>[2]挂饰表!N286</f>
        <v>0</v>
      </c>
      <c r="S286" s="16">
        <f>[2]挂饰表!O286</f>
        <v>0</v>
      </c>
      <c r="T286" s="16">
        <f>[2]挂饰表!P286</f>
        <v>0</v>
      </c>
      <c r="U286" s="16">
        <f>[2]挂饰表!Q286</f>
        <v>0</v>
      </c>
      <c r="V286" s="20">
        <f>[2]挂饰表!R286</f>
        <v>0</v>
      </c>
      <c r="W286" s="20">
        <f>[2]挂饰表!S286</f>
        <v>0</v>
      </c>
      <c r="X286" s="20">
        <f>[2]挂饰表!T286</f>
        <v>0</v>
      </c>
      <c r="Y286" s="70">
        <f>[2]挂饰表!$I286</f>
        <v>0</v>
      </c>
      <c r="Z286" s="70">
        <f>[2]挂饰表!U286</f>
        <v>0</v>
      </c>
      <c r="AA286" s="70">
        <f>[2]挂饰表!V286</f>
        <v>0</v>
      </c>
      <c r="AB286" s="70">
        <f>[2]挂饰表!W286</f>
        <v>0</v>
      </c>
      <c r="AC286" s="70">
        <f>[2]挂饰表!X286</f>
        <v>0</v>
      </c>
      <c r="AD286" s="70">
        <f>[2]挂饰表!Y286</f>
        <v>0</v>
      </c>
      <c r="AE286" s="70">
        <f>[2]挂饰表!Z286</f>
        <v>0</v>
      </c>
      <c r="AF286" s="70">
        <f>[2]挂饰表!AA286</f>
        <v>0</v>
      </c>
      <c r="AG286" s="70">
        <f t="shared" si="46"/>
        <v>0</v>
      </c>
      <c r="AH286" s="70">
        <f t="shared" si="46"/>
        <v>0</v>
      </c>
      <c r="AI286" s="70">
        <f t="shared" si="46"/>
        <v>0</v>
      </c>
      <c r="AJ286" s="70">
        <f t="shared" si="46"/>
        <v>0</v>
      </c>
      <c r="AK286" s="70">
        <f t="shared" si="46"/>
        <v>0</v>
      </c>
      <c r="AL286" s="71"/>
    </row>
    <row r="287" spans="2:38" ht="14.25" x14ac:dyDescent="0.2">
      <c r="B287" s="16">
        <v>285</v>
      </c>
      <c r="C287" s="16" t="str">
        <f t="shared" ca="1" si="39"/>
        <v>IC1931</v>
      </c>
      <c r="D287" s="16" t="str">
        <f t="shared" ca="1" si="43"/>
        <v>普通的忏悔护腕</v>
      </c>
      <c r="E287" s="16" t="str">
        <f t="shared" ca="1" si="40"/>
        <v>普通的</v>
      </c>
      <c r="F287" s="16" t="str">
        <f t="shared" ca="1" si="41"/>
        <v>忏悔</v>
      </c>
      <c r="G287" s="16" t="str">
        <f t="shared" ca="1" si="42"/>
        <v>护腕</v>
      </c>
      <c r="H287" s="16" t="str">
        <f t="shared" si="38"/>
        <v>c</v>
      </c>
      <c r="I287" s="19" t="s">
        <v>21</v>
      </c>
      <c r="J287" s="3" t="s">
        <v>30</v>
      </c>
      <c r="K287" s="16">
        <f t="shared" si="44"/>
        <v>5</v>
      </c>
      <c r="L287" s="16">
        <f t="shared" si="45"/>
        <v>5</v>
      </c>
      <c r="M287" s="16">
        <f>[2]挂饰表!J287</f>
        <v>75</v>
      </c>
      <c r="N287" s="16">
        <f>[2]挂饰表!K287</f>
        <v>0</v>
      </c>
      <c r="O287" s="16">
        <f>[2]挂饰表!L287</f>
        <v>0</v>
      </c>
      <c r="P287" s="16">
        <f>[2]挂饰表!M287</f>
        <v>0</v>
      </c>
      <c r="Q287" s="16">
        <v>0</v>
      </c>
      <c r="R287" s="16">
        <f>[2]挂饰表!N287</f>
        <v>0</v>
      </c>
      <c r="S287" s="16">
        <f>[2]挂饰表!O287</f>
        <v>0</v>
      </c>
      <c r="T287" s="16">
        <f>[2]挂饰表!P287</f>
        <v>0</v>
      </c>
      <c r="U287" s="16">
        <f>[2]挂饰表!Q287</f>
        <v>0</v>
      </c>
      <c r="V287" s="20">
        <f>[2]挂饰表!R287</f>
        <v>0</v>
      </c>
      <c r="W287" s="20">
        <f>[2]挂饰表!S287</f>
        <v>0</v>
      </c>
      <c r="X287" s="20">
        <f>[2]挂饰表!T287</f>
        <v>0</v>
      </c>
      <c r="Y287" s="70">
        <f>[2]挂饰表!$I287</f>
        <v>0</v>
      </c>
      <c r="Z287" s="70">
        <f>[2]挂饰表!U287</f>
        <v>0</v>
      </c>
      <c r="AA287" s="70">
        <f>[2]挂饰表!V287</f>
        <v>0</v>
      </c>
      <c r="AB287" s="70">
        <f>[2]挂饰表!W287</f>
        <v>0</v>
      </c>
      <c r="AC287" s="70">
        <f>[2]挂饰表!X287</f>
        <v>0</v>
      </c>
      <c r="AD287" s="70">
        <f>[2]挂饰表!Y287</f>
        <v>0</v>
      </c>
      <c r="AE287" s="70">
        <f>[2]挂饰表!Z287</f>
        <v>0</v>
      </c>
      <c r="AF287" s="70">
        <f>[2]挂饰表!AA287</f>
        <v>0</v>
      </c>
      <c r="AG287" s="70">
        <f t="shared" si="46"/>
        <v>0</v>
      </c>
      <c r="AH287" s="70">
        <f t="shared" si="46"/>
        <v>0</v>
      </c>
      <c r="AI287" s="70">
        <f t="shared" si="46"/>
        <v>0</v>
      </c>
      <c r="AJ287" s="70">
        <f t="shared" si="46"/>
        <v>0</v>
      </c>
      <c r="AK287" s="70">
        <f t="shared" si="46"/>
        <v>0</v>
      </c>
      <c r="AL287" s="71"/>
    </row>
    <row r="288" spans="2:38" ht="14.25" x14ac:dyDescent="0.2">
      <c r="B288" s="16">
        <v>286</v>
      </c>
      <c r="C288" s="16" t="str">
        <f t="shared" ca="1" si="39"/>
        <v>IC1867</v>
      </c>
      <c r="D288" s="16" t="str">
        <f t="shared" ca="1" si="43"/>
        <v>普通的青铜护腕</v>
      </c>
      <c r="E288" s="16" t="str">
        <f t="shared" ca="1" si="40"/>
        <v>普通的</v>
      </c>
      <c r="F288" s="16" t="str">
        <f t="shared" ca="1" si="41"/>
        <v>青铜</v>
      </c>
      <c r="G288" s="16" t="str">
        <f t="shared" ca="1" si="42"/>
        <v>护腕</v>
      </c>
      <c r="H288" s="16" t="str">
        <f t="shared" si="38"/>
        <v>c</v>
      </c>
      <c r="I288" s="19" t="s">
        <v>21</v>
      </c>
      <c r="J288" s="3" t="s">
        <v>30</v>
      </c>
      <c r="K288" s="16">
        <f t="shared" si="44"/>
        <v>5</v>
      </c>
      <c r="L288" s="16">
        <f t="shared" si="45"/>
        <v>6</v>
      </c>
      <c r="M288" s="16">
        <f>[2]挂饰表!J288</f>
        <v>90</v>
      </c>
      <c r="N288" s="16">
        <f>[2]挂饰表!K288</f>
        <v>0</v>
      </c>
      <c r="O288" s="16">
        <f>[2]挂饰表!L288</f>
        <v>0</v>
      </c>
      <c r="P288" s="16">
        <f>[2]挂饰表!M288</f>
        <v>0</v>
      </c>
      <c r="Q288" s="16">
        <v>0</v>
      </c>
      <c r="R288" s="16">
        <f>[2]挂饰表!N288</f>
        <v>0</v>
      </c>
      <c r="S288" s="16">
        <f>[2]挂饰表!O288</f>
        <v>0</v>
      </c>
      <c r="T288" s="16">
        <f>[2]挂饰表!P288</f>
        <v>0</v>
      </c>
      <c r="U288" s="16">
        <f>[2]挂饰表!Q288</f>
        <v>0</v>
      </c>
      <c r="V288" s="20">
        <f>[2]挂饰表!R288</f>
        <v>0</v>
      </c>
      <c r="W288" s="20">
        <f>[2]挂饰表!S288</f>
        <v>0</v>
      </c>
      <c r="X288" s="20">
        <f>[2]挂饰表!T288</f>
        <v>0</v>
      </c>
      <c r="Y288" s="70">
        <f>[2]挂饰表!$I288</f>
        <v>0</v>
      </c>
      <c r="Z288" s="70">
        <f>[2]挂饰表!U288</f>
        <v>0</v>
      </c>
      <c r="AA288" s="70">
        <f>[2]挂饰表!V288</f>
        <v>0</v>
      </c>
      <c r="AB288" s="70">
        <f>[2]挂饰表!W288</f>
        <v>0</v>
      </c>
      <c r="AC288" s="70">
        <f>[2]挂饰表!X288</f>
        <v>0</v>
      </c>
      <c r="AD288" s="70">
        <f>[2]挂饰表!Y288</f>
        <v>0</v>
      </c>
      <c r="AE288" s="70">
        <f>[2]挂饰表!Z288</f>
        <v>0</v>
      </c>
      <c r="AF288" s="70">
        <f>[2]挂饰表!AA288</f>
        <v>0</v>
      </c>
      <c r="AG288" s="70">
        <f t="shared" si="46"/>
        <v>0</v>
      </c>
      <c r="AH288" s="70">
        <f t="shared" si="46"/>
        <v>0</v>
      </c>
      <c r="AI288" s="70">
        <f t="shared" si="46"/>
        <v>0</v>
      </c>
      <c r="AJ288" s="70">
        <f t="shared" si="46"/>
        <v>0</v>
      </c>
      <c r="AK288" s="70">
        <f t="shared" si="46"/>
        <v>0</v>
      </c>
      <c r="AL288" s="71"/>
    </row>
    <row r="289" spans="2:38" ht="14.25" x14ac:dyDescent="0.2">
      <c r="B289" s="16">
        <v>287</v>
      </c>
      <c r="C289" s="16" t="str">
        <f t="shared" ca="1" si="39"/>
        <v>IC1867</v>
      </c>
      <c r="D289" s="16" t="str">
        <f t="shared" ca="1" si="43"/>
        <v>普通的白银护腕</v>
      </c>
      <c r="E289" s="16" t="str">
        <f t="shared" ca="1" si="40"/>
        <v>普通的</v>
      </c>
      <c r="F289" s="16" t="str">
        <f t="shared" ca="1" si="41"/>
        <v>白银</v>
      </c>
      <c r="G289" s="16" t="str">
        <f t="shared" ca="1" si="42"/>
        <v>护腕</v>
      </c>
      <c r="H289" s="16" t="str">
        <f t="shared" si="38"/>
        <v>c</v>
      </c>
      <c r="I289" s="19" t="s">
        <v>21</v>
      </c>
      <c r="J289" s="3" t="s">
        <v>30</v>
      </c>
      <c r="K289" s="16">
        <f t="shared" si="44"/>
        <v>5</v>
      </c>
      <c r="L289" s="16">
        <f t="shared" si="45"/>
        <v>7</v>
      </c>
      <c r="M289" s="16">
        <f>[2]挂饰表!J289</f>
        <v>105</v>
      </c>
      <c r="N289" s="16">
        <f>[2]挂饰表!K289</f>
        <v>0</v>
      </c>
      <c r="O289" s="16">
        <f>[2]挂饰表!L289</f>
        <v>0</v>
      </c>
      <c r="P289" s="16">
        <f>[2]挂饰表!M289</f>
        <v>0</v>
      </c>
      <c r="Q289" s="16">
        <v>0</v>
      </c>
      <c r="R289" s="16">
        <f>[2]挂饰表!N289</f>
        <v>0</v>
      </c>
      <c r="S289" s="16">
        <f>[2]挂饰表!O289</f>
        <v>0</v>
      </c>
      <c r="T289" s="16">
        <f>[2]挂饰表!P289</f>
        <v>0</v>
      </c>
      <c r="U289" s="16">
        <f>[2]挂饰表!Q289</f>
        <v>0</v>
      </c>
      <c r="V289" s="20">
        <f>[2]挂饰表!R289</f>
        <v>0</v>
      </c>
      <c r="W289" s="20">
        <f>[2]挂饰表!S289</f>
        <v>0</v>
      </c>
      <c r="X289" s="20">
        <f>[2]挂饰表!T289</f>
        <v>0</v>
      </c>
      <c r="Y289" s="70">
        <f>[2]挂饰表!$I289</f>
        <v>0</v>
      </c>
      <c r="Z289" s="70">
        <f>[2]挂饰表!U289</f>
        <v>0</v>
      </c>
      <c r="AA289" s="70">
        <f>[2]挂饰表!V289</f>
        <v>0</v>
      </c>
      <c r="AB289" s="70">
        <f>[2]挂饰表!W289</f>
        <v>0</v>
      </c>
      <c r="AC289" s="70">
        <f>[2]挂饰表!X289</f>
        <v>0</v>
      </c>
      <c r="AD289" s="70">
        <f>[2]挂饰表!Y289</f>
        <v>0</v>
      </c>
      <c r="AE289" s="70">
        <f>[2]挂饰表!Z289</f>
        <v>0</v>
      </c>
      <c r="AF289" s="70">
        <f>[2]挂饰表!AA289</f>
        <v>0</v>
      </c>
      <c r="AG289" s="70">
        <f t="shared" si="46"/>
        <v>0</v>
      </c>
      <c r="AH289" s="70">
        <f t="shared" si="46"/>
        <v>0</v>
      </c>
      <c r="AI289" s="70">
        <f t="shared" si="46"/>
        <v>0</v>
      </c>
      <c r="AJ289" s="70">
        <f t="shared" si="46"/>
        <v>0</v>
      </c>
      <c r="AK289" s="70">
        <f t="shared" si="46"/>
        <v>0</v>
      </c>
      <c r="AL289" s="71"/>
    </row>
    <row r="290" spans="2:38" ht="14.25" x14ac:dyDescent="0.2">
      <c r="B290" s="16">
        <v>288</v>
      </c>
      <c r="C290" s="16" t="str">
        <f t="shared" ca="1" si="39"/>
        <v>IC1867</v>
      </c>
      <c r="D290" s="16" t="str">
        <f t="shared" ca="1" si="43"/>
        <v>普通的空灵护腕</v>
      </c>
      <c r="E290" s="16" t="str">
        <f t="shared" ca="1" si="40"/>
        <v>普通的</v>
      </c>
      <c r="F290" s="16" t="str">
        <f t="shared" ca="1" si="41"/>
        <v>空灵</v>
      </c>
      <c r="G290" s="16" t="str">
        <f t="shared" ca="1" si="42"/>
        <v>护腕</v>
      </c>
      <c r="H290" s="16" t="str">
        <f t="shared" si="38"/>
        <v>c</v>
      </c>
      <c r="I290" s="19" t="s">
        <v>21</v>
      </c>
      <c r="J290" s="3" t="s">
        <v>30</v>
      </c>
      <c r="K290" s="16">
        <f t="shared" si="44"/>
        <v>5</v>
      </c>
      <c r="L290" s="16">
        <f t="shared" si="45"/>
        <v>8</v>
      </c>
      <c r="M290" s="16">
        <f>[2]挂饰表!J290</f>
        <v>120</v>
      </c>
      <c r="N290" s="16">
        <f>[2]挂饰表!K290</f>
        <v>0</v>
      </c>
      <c r="O290" s="16">
        <f>[2]挂饰表!L290</f>
        <v>0</v>
      </c>
      <c r="P290" s="16">
        <f>[2]挂饰表!M290</f>
        <v>0</v>
      </c>
      <c r="Q290" s="16">
        <v>0</v>
      </c>
      <c r="R290" s="16">
        <f>[2]挂饰表!N290</f>
        <v>0</v>
      </c>
      <c r="S290" s="16">
        <f>[2]挂饰表!O290</f>
        <v>0</v>
      </c>
      <c r="T290" s="16">
        <f>[2]挂饰表!P290</f>
        <v>0</v>
      </c>
      <c r="U290" s="16">
        <f>[2]挂饰表!Q290</f>
        <v>0</v>
      </c>
      <c r="V290" s="20">
        <f>[2]挂饰表!R290</f>
        <v>0</v>
      </c>
      <c r="W290" s="20">
        <f>[2]挂饰表!S290</f>
        <v>0</v>
      </c>
      <c r="X290" s="20">
        <f>[2]挂饰表!T290</f>
        <v>0</v>
      </c>
      <c r="Y290" s="70">
        <f>[2]挂饰表!$I290</f>
        <v>0</v>
      </c>
      <c r="Z290" s="70">
        <f>[2]挂饰表!U290</f>
        <v>0</v>
      </c>
      <c r="AA290" s="70">
        <f>[2]挂饰表!V290</f>
        <v>0</v>
      </c>
      <c r="AB290" s="70">
        <f>[2]挂饰表!W290</f>
        <v>0</v>
      </c>
      <c r="AC290" s="70">
        <f>[2]挂饰表!X290</f>
        <v>0</v>
      </c>
      <c r="AD290" s="70">
        <f>[2]挂饰表!Y290</f>
        <v>0</v>
      </c>
      <c r="AE290" s="70">
        <f>[2]挂饰表!Z290</f>
        <v>0</v>
      </c>
      <c r="AF290" s="70">
        <f>[2]挂饰表!AA290</f>
        <v>0</v>
      </c>
      <c r="AG290" s="70">
        <f t="shared" si="46"/>
        <v>0</v>
      </c>
      <c r="AH290" s="70">
        <f t="shared" si="46"/>
        <v>0</v>
      </c>
      <c r="AI290" s="70">
        <f t="shared" si="46"/>
        <v>0</v>
      </c>
      <c r="AJ290" s="70">
        <f t="shared" si="46"/>
        <v>0</v>
      </c>
      <c r="AK290" s="70">
        <f t="shared" si="46"/>
        <v>0</v>
      </c>
      <c r="AL290" s="71"/>
    </row>
    <row r="291" spans="2:38" ht="14.25" x14ac:dyDescent="0.2">
      <c r="B291" s="16">
        <v>289</v>
      </c>
      <c r="C291" s="16" t="str">
        <f t="shared" ca="1" si="39"/>
        <v>IC1903</v>
      </c>
      <c r="D291" s="16" t="str">
        <f t="shared" ca="1" si="43"/>
        <v>璀璨的青铜戒指</v>
      </c>
      <c r="E291" s="16" t="str">
        <f t="shared" ca="1" si="40"/>
        <v>璀璨的</v>
      </c>
      <c r="F291" s="16" t="str">
        <f t="shared" ca="1" si="41"/>
        <v>青铜</v>
      </c>
      <c r="G291" s="16" t="str">
        <f t="shared" ca="1" si="42"/>
        <v>戒指</v>
      </c>
      <c r="H291" s="16" t="str">
        <f t="shared" si="38"/>
        <v>s</v>
      </c>
      <c r="I291" s="19" t="s">
        <v>21</v>
      </c>
      <c r="J291" s="3" t="s">
        <v>31</v>
      </c>
      <c r="K291" s="16">
        <f t="shared" si="44"/>
        <v>0</v>
      </c>
      <c r="L291" s="16">
        <f t="shared" si="45"/>
        <v>1</v>
      </c>
      <c r="M291" s="16">
        <f>[2]挂饰表!J291</f>
        <v>17</v>
      </c>
      <c r="N291" s="16">
        <f>[2]挂饰表!K291</f>
        <v>17</v>
      </c>
      <c r="O291" s="16">
        <f>[2]挂饰表!L291</f>
        <v>2</v>
      </c>
      <c r="P291" s="16">
        <f>[2]挂饰表!M291</f>
        <v>8</v>
      </c>
      <c r="Q291" s="16">
        <v>0</v>
      </c>
      <c r="R291" s="16">
        <f>[2]挂饰表!N291</f>
        <v>1</v>
      </c>
      <c r="S291" s="16">
        <f>[2]挂饰表!O291</f>
        <v>4</v>
      </c>
      <c r="T291" s="16">
        <f>[2]挂饰表!P291</f>
        <v>5</v>
      </c>
      <c r="U291" s="16">
        <f>[2]挂饰表!Q291</f>
        <v>4</v>
      </c>
      <c r="V291" s="20">
        <f>[2]挂饰表!R291</f>
        <v>8.0000000000000002E-3</v>
      </c>
      <c r="W291" s="20">
        <f>[2]挂饰表!S291</f>
        <v>0.01</v>
      </c>
      <c r="X291" s="20">
        <f>[2]挂饰表!T291</f>
        <v>5.0000000000000001E-3</v>
      </c>
      <c r="Y291" s="70">
        <f>[2]挂饰表!$I291</f>
        <v>0.08</v>
      </c>
      <c r="Z291" s="70">
        <f>[2]挂饰表!U291</f>
        <v>9.9009900990099098E-3</v>
      </c>
      <c r="AA291" s="70">
        <f>[2]挂饰表!V291</f>
        <v>9.9009900990099098E-3</v>
      </c>
      <c r="AB291" s="70">
        <f>[2]挂饰表!W291</f>
        <v>6.5420560747663559E-2</v>
      </c>
      <c r="AC291" s="70">
        <f>[2]挂饰表!X291</f>
        <v>9.9009900990099098E-3</v>
      </c>
      <c r="AD291" s="70">
        <f>[2]挂饰表!Y291</f>
        <v>9.9009900990099098E-3</v>
      </c>
      <c r="AE291" s="70">
        <f>[2]挂饰表!Z291</f>
        <v>9.9009900990099098E-3</v>
      </c>
      <c r="AF291" s="70">
        <f>[2]挂饰表!AA291</f>
        <v>9.9009900990099098E-3</v>
      </c>
      <c r="AG291" s="70">
        <f t="shared" si="46"/>
        <v>6.4000000000000001E-2</v>
      </c>
      <c r="AH291" s="70">
        <f t="shared" si="46"/>
        <v>6.4000000000000001E-2</v>
      </c>
      <c r="AI291" s="70">
        <f t="shared" si="46"/>
        <v>6.4000000000000001E-2</v>
      </c>
      <c r="AJ291" s="70">
        <f t="shared" si="46"/>
        <v>6.4000000000000001E-2</v>
      </c>
      <c r="AK291" s="70">
        <f t="shared" si="46"/>
        <v>6.4000000000000001E-2</v>
      </c>
      <c r="AL291" s="71"/>
    </row>
    <row r="292" spans="2:38" ht="14.25" x14ac:dyDescent="0.2">
      <c r="B292" s="16">
        <v>290</v>
      </c>
      <c r="C292" s="16" t="str">
        <f t="shared" ca="1" si="39"/>
        <v>IC1901</v>
      </c>
      <c r="D292" s="16" t="str">
        <f t="shared" ca="1" si="43"/>
        <v>神奇的斯塞提戒指</v>
      </c>
      <c r="E292" s="16" t="str">
        <f t="shared" ca="1" si="40"/>
        <v>神奇的</v>
      </c>
      <c r="F292" s="16" t="str">
        <f t="shared" ca="1" si="41"/>
        <v>斯塞提</v>
      </c>
      <c r="G292" s="16" t="str">
        <f t="shared" ca="1" si="42"/>
        <v>戒指</v>
      </c>
      <c r="H292" s="16" t="str">
        <f t="shared" ref="H292:H355" si="47">H260</f>
        <v>s</v>
      </c>
      <c r="I292" s="19" t="s">
        <v>21</v>
      </c>
      <c r="J292" s="3" t="s">
        <v>31</v>
      </c>
      <c r="K292" s="16">
        <f t="shared" si="44"/>
        <v>0</v>
      </c>
      <c r="L292" s="16">
        <f t="shared" si="45"/>
        <v>2</v>
      </c>
      <c r="M292" s="16">
        <f>[2]挂饰表!J292</f>
        <v>35</v>
      </c>
      <c r="N292" s="16">
        <f>[2]挂饰表!K292</f>
        <v>35</v>
      </c>
      <c r="O292" s="16">
        <f>[2]挂饰表!L292</f>
        <v>4</v>
      </c>
      <c r="P292" s="16">
        <f>[2]挂饰表!M292</f>
        <v>17</v>
      </c>
      <c r="Q292" s="16">
        <v>0</v>
      </c>
      <c r="R292" s="16">
        <f>[2]挂饰表!N292</f>
        <v>3</v>
      </c>
      <c r="S292" s="16">
        <f>[2]挂饰表!O292</f>
        <v>9</v>
      </c>
      <c r="T292" s="16">
        <f>[2]挂饰表!P292</f>
        <v>10</v>
      </c>
      <c r="U292" s="16">
        <f>[2]挂饰表!Q292</f>
        <v>9</v>
      </c>
      <c r="V292" s="20">
        <f>[2]挂饰表!R292</f>
        <v>1.8000000000000002E-2</v>
      </c>
      <c r="W292" s="20">
        <f>[2]挂饰表!S292</f>
        <v>0.02</v>
      </c>
      <c r="X292" s="20">
        <f>[2]挂饰表!T292</f>
        <v>1.125E-2</v>
      </c>
      <c r="Y292" s="70">
        <f>[2]挂饰表!$I292</f>
        <v>0.08</v>
      </c>
      <c r="Z292" s="70">
        <f>[2]挂饰表!U292</f>
        <v>2.4390243902439046E-2</v>
      </c>
      <c r="AA292" s="70">
        <f>[2]挂饰表!V292</f>
        <v>2.4390243902439046E-2</v>
      </c>
      <c r="AB292" s="70">
        <f>[2]挂饰表!W292</f>
        <v>0.1266375545851528</v>
      </c>
      <c r="AC292" s="70">
        <f>[2]挂饰表!X292</f>
        <v>2.4390243902439046E-2</v>
      </c>
      <c r="AD292" s="70">
        <f>[2]挂饰表!Y292</f>
        <v>2.4390243902439046E-2</v>
      </c>
      <c r="AE292" s="70">
        <f>[2]挂饰表!Z292</f>
        <v>2.4390243902439046E-2</v>
      </c>
      <c r="AF292" s="70">
        <f>[2]挂饰表!AA292</f>
        <v>2.4390243902439046E-2</v>
      </c>
      <c r="AG292" s="70">
        <f t="shared" si="46"/>
        <v>6.4000000000000001E-2</v>
      </c>
      <c r="AH292" s="70">
        <f t="shared" si="46"/>
        <v>6.4000000000000001E-2</v>
      </c>
      <c r="AI292" s="70">
        <f t="shared" si="46"/>
        <v>6.4000000000000001E-2</v>
      </c>
      <c r="AJ292" s="70">
        <f t="shared" si="46"/>
        <v>6.4000000000000001E-2</v>
      </c>
      <c r="AK292" s="70">
        <f t="shared" si="46"/>
        <v>6.4000000000000001E-2</v>
      </c>
      <c r="AL292" s="71"/>
    </row>
    <row r="293" spans="2:38" ht="14.25" x14ac:dyDescent="0.2">
      <c r="B293" s="16">
        <v>291</v>
      </c>
      <c r="C293" s="16" t="str">
        <f t="shared" ca="1" si="39"/>
        <v>IC1905</v>
      </c>
      <c r="D293" s="16" t="str">
        <f t="shared" ca="1" si="43"/>
        <v>传说的精钢护腕</v>
      </c>
      <c r="E293" s="16" t="str">
        <f t="shared" ca="1" si="40"/>
        <v>传说的</v>
      </c>
      <c r="F293" s="16" t="str">
        <f t="shared" ca="1" si="41"/>
        <v>精钢</v>
      </c>
      <c r="G293" s="16" t="str">
        <f t="shared" ca="1" si="42"/>
        <v>护腕</v>
      </c>
      <c r="H293" s="16" t="str">
        <f t="shared" si="47"/>
        <v>s</v>
      </c>
      <c r="I293" s="19" t="s">
        <v>21</v>
      </c>
      <c r="J293" s="3" t="s">
        <v>31</v>
      </c>
      <c r="K293" s="16">
        <f t="shared" si="44"/>
        <v>0</v>
      </c>
      <c r="L293" s="16">
        <f t="shared" si="45"/>
        <v>3</v>
      </c>
      <c r="M293" s="16">
        <f>[2]挂饰表!J293</f>
        <v>52</v>
      </c>
      <c r="N293" s="16">
        <f>[2]挂饰表!K293</f>
        <v>53</v>
      </c>
      <c r="O293" s="16">
        <f>[2]挂饰表!L293</f>
        <v>6</v>
      </c>
      <c r="P293" s="16">
        <f>[2]挂饰表!M293</f>
        <v>25</v>
      </c>
      <c r="Q293" s="16">
        <v>0</v>
      </c>
      <c r="R293" s="16">
        <f>[2]挂饰表!N293</f>
        <v>5</v>
      </c>
      <c r="S293" s="16">
        <f>[2]挂饰表!O293</f>
        <v>14</v>
      </c>
      <c r="T293" s="16">
        <f>[2]挂饰表!P293</f>
        <v>15</v>
      </c>
      <c r="U293" s="16">
        <f>[2]挂饰表!Q293</f>
        <v>14</v>
      </c>
      <c r="V293" s="20">
        <f>[2]挂饰表!R293</f>
        <v>2.7999999999999997E-2</v>
      </c>
      <c r="W293" s="20">
        <f>[2]挂饰表!S293</f>
        <v>0.03</v>
      </c>
      <c r="X293" s="20">
        <f>[2]挂饰表!T293</f>
        <v>1.7500000000000002E-2</v>
      </c>
      <c r="Y293" s="70">
        <f>[2]挂饰表!$I293</f>
        <v>0.08</v>
      </c>
      <c r="Z293" s="70">
        <f>[2]挂饰表!U293</f>
        <v>3.3816425120772986E-2</v>
      </c>
      <c r="AA293" s="70">
        <f>[2]挂饰表!V293</f>
        <v>3.3816425120772986E-2</v>
      </c>
      <c r="AB293" s="70">
        <f>[2]挂饰表!W293</f>
        <v>0.17695473251028804</v>
      </c>
      <c r="AC293" s="70">
        <f>[2]挂饰表!X293</f>
        <v>3.3816425120772986E-2</v>
      </c>
      <c r="AD293" s="70">
        <f>[2]挂饰表!Y293</f>
        <v>3.3816425120772986E-2</v>
      </c>
      <c r="AE293" s="70">
        <f>[2]挂饰表!Z293</f>
        <v>3.3816425120772986E-2</v>
      </c>
      <c r="AF293" s="70">
        <f>[2]挂饰表!AA293</f>
        <v>3.3816425120772986E-2</v>
      </c>
      <c r="AG293" s="70">
        <f t="shared" si="46"/>
        <v>6.4000000000000001E-2</v>
      </c>
      <c r="AH293" s="70">
        <f t="shared" si="46"/>
        <v>6.4000000000000001E-2</v>
      </c>
      <c r="AI293" s="70">
        <f t="shared" si="46"/>
        <v>6.4000000000000001E-2</v>
      </c>
      <c r="AJ293" s="70">
        <f t="shared" si="46"/>
        <v>6.4000000000000001E-2</v>
      </c>
      <c r="AK293" s="70">
        <f t="shared" si="46"/>
        <v>6.4000000000000001E-2</v>
      </c>
      <c r="AL293" s="71"/>
    </row>
    <row r="294" spans="2:38" ht="14.25" x14ac:dyDescent="0.2">
      <c r="B294" s="16">
        <v>292</v>
      </c>
      <c r="C294" s="16" t="str">
        <f t="shared" ca="1" si="39"/>
        <v>IC1852</v>
      </c>
      <c r="D294" s="16" t="str">
        <f t="shared" ca="1" si="43"/>
        <v>传说的精钢戒指</v>
      </c>
      <c r="E294" s="16" t="str">
        <f t="shared" ca="1" si="40"/>
        <v>传说的</v>
      </c>
      <c r="F294" s="16" t="str">
        <f t="shared" ca="1" si="41"/>
        <v>精钢</v>
      </c>
      <c r="G294" s="16" t="str">
        <f t="shared" ca="1" si="42"/>
        <v>戒指</v>
      </c>
      <c r="H294" s="16" t="str">
        <f t="shared" si="47"/>
        <v>s</v>
      </c>
      <c r="I294" s="19" t="s">
        <v>21</v>
      </c>
      <c r="J294" s="3" t="s">
        <v>31</v>
      </c>
      <c r="K294" s="16">
        <f t="shared" si="44"/>
        <v>0</v>
      </c>
      <c r="L294" s="16">
        <f t="shared" si="45"/>
        <v>4</v>
      </c>
      <c r="M294" s="16">
        <f>[2]挂饰表!J294</f>
        <v>70</v>
      </c>
      <c r="N294" s="16">
        <f>[2]挂饰表!K294</f>
        <v>71</v>
      </c>
      <c r="O294" s="16">
        <f>[2]挂饰表!L294</f>
        <v>9</v>
      </c>
      <c r="P294" s="16">
        <f>[2]挂饰表!M294</f>
        <v>34</v>
      </c>
      <c r="Q294" s="16">
        <v>0</v>
      </c>
      <c r="R294" s="16">
        <f>[2]挂饰表!N294</f>
        <v>7</v>
      </c>
      <c r="S294" s="16">
        <f>[2]挂饰表!O294</f>
        <v>19</v>
      </c>
      <c r="T294" s="16">
        <f>[2]挂饰表!P294</f>
        <v>20</v>
      </c>
      <c r="U294" s="16">
        <f>[2]挂饰表!Q294</f>
        <v>19</v>
      </c>
      <c r="V294" s="20">
        <f>[2]挂饰表!R294</f>
        <v>3.7999999999999999E-2</v>
      </c>
      <c r="W294" s="20">
        <f>[2]挂饰表!S294</f>
        <v>0.04</v>
      </c>
      <c r="X294" s="20">
        <f>[2]挂饰表!T294</f>
        <v>2.375E-2</v>
      </c>
      <c r="Y294" s="70">
        <f>[2]挂饰表!$I294</f>
        <v>0.08</v>
      </c>
      <c r="Z294" s="70">
        <f>[2]挂饰表!U294</f>
        <v>4.7619047619047672E-2</v>
      </c>
      <c r="AA294" s="70">
        <f>[2]挂饰表!V294</f>
        <v>4.7619047619047672E-2</v>
      </c>
      <c r="AB294" s="70">
        <f>[2]挂饰表!W294</f>
        <v>0.22480620155038755</v>
      </c>
      <c r="AC294" s="70">
        <f>[2]挂饰表!X294</f>
        <v>4.7619047619047672E-2</v>
      </c>
      <c r="AD294" s="70">
        <f>[2]挂饰表!Y294</f>
        <v>4.7619047619047672E-2</v>
      </c>
      <c r="AE294" s="70">
        <f>[2]挂饰表!Z294</f>
        <v>4.7619047619047672E-2</v>
      </c>
      <c r="AF294" s="70">
        <f>[2]挂饰表!AA294</f>
        <v>4.7619047619047672E-2</v>
      </c>
      <c r="AG294" s="70">
        <f t="shared" si="46"/>
        <v>6.4000000000000001E-2</v>
      </c>
      <c r="AH294" s="70">
        <f t="shared" si="46"/>
        <v>6.4000000000000001E-2</v>
      </c>
      <c r="AI294" s="70">
        <f t="shared" si="46"/>
        <v>6.4000000000000001E-2</v>
      </c>
      <c r="AJ294" s="70">
        <f t="shared" si="46"/>
        <v>6.4000000000000001E-2</v>
      </c>
      <c r="AK294" s="70">
        <f t="shared" si="46"/>
        <v>6.4000000000000001E-2</v>
      </c>
      <c r="AL294" s="71"/>
    </row>
    <row r="295" spans="2:38" ht="14.25" x14ac:dyDescent="0.2">
      <c r="B295" s="16">
        <v>293</v>
      </c>
      <c r="C295" s="16" t="str">
        <f t="shared" ca="1" si="39"/>
        <v>IC1933</v>
      </c>
      <c r="D295" s="16" t="str">
        <f t="shared" ca="1" si="43"/>
        <v>璀璨的空灵护腕</v>
      </c>
      <c r="E295" s="16" t="str">
        <f t="shared" ca="1" si="40"/>
        <v>璀璨的</v>
      </c>
      <c r="F295" s="16" t="str">
        <f t="shared" ca="1" si="41"/>
        <v>空灵</v>
      </c>
      <c r="G295" s="16" t="str">
        <f t="shared" ca="1" si="42"/>
        <v>护腕</v>
      </c>
      <c r="H295" s="16" t="str">
        <f t="shared" si="47"/>
        <v>s</v>
      </c>
      <c r="I295" s="19" t="s">
        <v>21</v>
      </c>
      <c r="J295" s="3" t="s">
        <v>31</v>
      </c>
      <c r="K295" s="16">
        <f t="shared" si="44"/>
        <v>0</v>
      </c>
      <c r="L295" s="16">
        <f t="shared" si="45"/>
        <v>5</v>
      </c>
      <c r="M295" s="16">
        <f>[2]挂饰表!J295</f>
        <v>88</v>
      </c>
      <c r="N295" s="16">
        <f>[2]挂饰表!K295</f>
        <v>89</v>
      </c>
      <c r="O295" s="16">
        <f>[2]挂饰表!L295</f>
        <v>11</v>
      </c>
      <c r="P295" s="16">
        <f>[2]挂饰表!M295</f>
        <v>43</v>
      </c>
      <c r="Q295" s="16">
        <v>0</v>
      </c>
      <c r="R295" s="16">
        <f>[2]挂饰表!N295</f>
        <v>9</v>
      </c>
      <c r="S295" s="16">
        <f>[2]挂饰表!O295</f>
        <v>24</v>
      </c>
      <c r="T295" s="16">
        <f>[2]挂饰表!P295</f>
        <v>25</v>
      </c>
      <c r="U295" s="16">
        <f>[2]挂饰表!Q295</f>
        <v>24</v>
      </c>
      <c r="V295" s="20">
        <f>[2]挂饰表!R295</f>
        <v>4.8000000000000001E-2</v>
      </c>
      <c r="W295" s="20">
        <f>[2]挂饰表!S295</f>
        <v>0.05</v>
      </c>
      <c r="X295" s="20">
        <f>[2]挂饰表!T295</f>
        <v>0.03</v>
      </c>
      <c r="Y295" s="70">
        <f>[2]挂饰表!$I295</f>
        <v>8.9428571428571427E-2</v>
      </c>
      <c r="Z295" s="70">
        <f>[2]挂饰表!U295</f>
        <v>5.6603773584905648E-2</v>
      </c>
      <c r="AA295" s="70">
        <f>[2]挂饰表!V295</f>
        <v>5.6603773584905648E-2</v>
      </c>
      <c r="AB295" s="70">
        <f>[2]挂饰表!W295</f>
        <v>0.26470588235294112</v>
      </c>
      <c r="AC295" s="70">
        <f>[2]挂饰表!X295</f>
        <v>5.6603773584905648E-2</v>
      </c>
      <c r="AD295" s="70">
        <f>[2]挂饰表!Y295</f>
        <v>5.6603773584905648E-2</v>
      </c>
      <c r="AE295" s="70">
        <f>[2]挂饰表!Z295</f>
        <v>5.6603773584905648E-2</v>
      </c>
      <c r="AF295" s="70">
        <f>[2]挂饰表!AA295</f>
        <v>5.6603773584905648E-2</v>
      </c>
      <c r="AG295" s="70">
        <f t="shared" si="46"/>
        <v>7.1542857142857144E-2</v>
      </c>
      <c r="AH295" s="70">
        <f t="shared" si="46"/>
        <v>7.1542857142857144E-2</v>
      </c>
      <c r="AI295" s="70">
        <f t="shared" si="46"/>
        <v>7.1542857142857144E-2</v>
      </c>
      <c r="AJ295" s="70">
        <f t="shared" si="46"/>
        <v>7.1542857142857144E-2</v>
      </c>
      <c r="AK295" s="70">
        <f t="shared" si="46"/>
        <v>7.1542857142857144E-2</v>
      </c>
      <c r="AL295" s="71"/>
    </row>
    <row r="296" spans="2:38" ht="14.25" x14ac:dyDescent="0.2">
      <c r="B296" s="16">
        <v>294</v>
      </c>
      <c r="C296" s="16" t="str">
        <f t="shared" ca="1" si="39"/>
        <v>IC1743</v>
      </c>
      <c r="D296" s="16" t="str">
        <f t="shared" ca="1" si="43"/>
        <v>神奇的虚幻戒指</v>
      </c>
      <c r="E296" s="16" t="str">
        <f t="shared" ca="1" si="40"/>
        <v>神奇的</v>
      </c>
      <c r="F296" s="16" t="str">
        <f t="shared" ca="1" si="41"/>
        <v>虚幻</v>
      </c>
      <c r="G296" s="16" t="str">
        <f t="shared" ca="1" si="42"/>
        <v>戒指</v>
      </c>
      <c r="H296" s="16" t="str">
        <f t="shared" si="47"/>
        <v>s</v>
      </c>
      <c r="I296" s="19" t="s">
        <v>21</v>
      </c>
      <c r="J296" s="3" t="s">
        <v>31</v>
      </c>
      <c r="K296" s="16">
        <f t="shared" si="44"/>
        <v>0</v>
      </c>
      <c r="L296" s="16">
        <f t="shared" si="45"/>
        <v>6</v>
      </c>
      <c r="M296" s="16">
        <f>[2]挂饰表!J296</f>
        <v>105</v>
      </c>
      <c r="N296" s="16">
        <f>[2]挂饰表!K296</f>
        <v>107</v>
      </c>
      <c r="O296" s="16">
        <f>[2]挂饰表!L296</f>
        <v>13</v>
      </c>
      <c r="P296" s="16">
        <f>[2]挂饰表!M296</f>
        <v>51</v>
      </c>
      <c r="Q296" s="16">
        <v>0</v>
      </c>
      <c r="R296" s="16">
        <f>[2]挂饰表!N296</f>
        <v>11</v>
      </c>
      <c r="S296" s="16">
        <f>[2]挂饰表!O296</f>
        <v>28</v>
      </c>
      <c r="T296" s="16">
        <f>[2]挂饰表!P296</f>
        <v>30</v>
      </c>
      <c r="U296" s="16">
        <f>[2]挂饰表!Q296</f>
        <v>28</v>
      </c>
      <c r="V296" s="20">
        <f>[2]挂饰表!R296</f>
        <v>5.5999999999999994E-2</v>
      </c>
      <c r="W296" s="20">
        <f>[2]挂饰表!S296</f>
        <v>0.06</v>
      </c>
      <c r="X296" s="20">
        <f>[2]挂饰表!T296</f>
        <v>3.5000000000000003E-2</v>
      </c>
      <c r="Y296" s="70">
        <f>[2]挂饰表!$I296</f>
        <v>0.10657142857142857</v>
      </c>
      <c r="Z296" s="70">
        <f>[2]挂饰表!U296</f>
        <v>6.5420560747663559E-2</v>
      </c>
      <c r="AA296" s="70">
        <f>[2]挂饰表!V296</f>
        <v>6.5420560747663559E-2</v>
      </c>
      <c r="AB296" s="70">
        <f>[2]挂饰表!W296</f>
        <v>0.30069930069930073</v>
      </c>
      <c r="AC296" s="70">
        <f>[2]挂饰表!X296</f>
        <v>6.5420560747663559E-2</v>
      </c>
      <c r="AD296" s="70">
        <f>[2]挂饰表!Y296</f>
        <v>6.5420560747663559E-2</v>
      </c>
      <c r="AE296" s="70">
        <f>[2]挂饰表!Z296</f>
        <v>6.5420560747663559E-2</v>
      </c>
      <c r="AF296" s="70">
        <f>[2]挂饰表!AA296</f>
        <v>6.5420560747663559E-2</v>
      </c>
      <c r="AG296" s="70">
        <f t="shared" si="46"/>
        <v>8.5257142857142865E-2</v>
      </c>
      <c r="AH296" s="70">
        <f t="shared" si="46"/>
        <v>8.5257142857142865E-2</v>
      </c>
      <c r="AI296" s="70">
        <f t="shared" si="46"/>
        <v>8.5257142857142865E-2</v>
      </c>
      <c r="AJ296" s="70">
        <f t="shared" si="46"/>
        <v>8.5257142857142865E-2</v>
      </c>
      <c r="AK296" s="70">
        <f t="shared" si="46"/>
        <v>8.5257142857142865E-2</v>
      </c>
      <c r="AL296" s="71"/>
    </row>
    <row r="297" spans="2:38" ht="14.25" x14ac:dyDescent="0.2">
      <c r="B297" s="16">
        <v>295</v>
      </c>
      <c r="C297" s="16" t="str">
        <f t="shared" ca="1" si="39"/>
        <v>IC1930</v>
      </c>
      <c r="D297" s="16" t="str">
        <f t="shared" ca="1" si="43"/>
        <v>神秘的颓废戒指</v>
      </c>
      <c r="E297" s="16" t="str">
        <f t="shared" ca="1" si="40"/>
        <v>神秘的</v>
      </c>
      <c r="F297" s="16" t="str">
        <f t="shared" ca="1" si="41"/>
        <v>颓废</v>
      </c>
      <c r="G297" s="16" t="str">
        <f t="shared" ca="1" si="42"/>
        <v>戒指</v>
      </c>
      <c r="H297" s="16" t="str">
        <f t="shared" si="47"/>
        <v>s</v>
      </c>
      <c r="I297" s="19" t="s">
        <v>21</v>
      </c>
      <c r="J297" s="3" t="s">
        <v>31</v>
      </c>
      <c r="K297" s="16">
        <f t="shared" si="44"/>
        <v>0</v>
      </c>
      <c r="L297" s="16">
        <f t="shared" si="45"/>
        <v>7</v>
      </c>
      <c r="M297" s="16">
        <f>[2]挂饰表!J297</f>
        <v>123</v>
      </c>
      <c r="N297" s="16">
        <f>[2]挂饰表!K297</f>
        <v>125</v>
      </c>
      <c r="O297" s="16">
        <f>[2]挂饰表!L297</f>
        <v>16</v>
      </c>
      <c r="P297" s="16">
        <f>[2]挂饰表!M297</f>
        <v>60</v>
      </c>
      <c r="Q297" s="16">
        <v>0</v>
      </c>
      <c r="R297" s="16">
        <f>[2]挂饰表!N297</f>
        <v>13</v>
      </c>
      <c r="S297" s="16">
        <f>[2]挂饰表!O297</f>
        <v>33</v>
      </c>
      <c r="T297" s="16">
        <f>[2]挂饰表!P297</f>
        <v>35</v>
      </c>
      <c r="U297" s="16">
        <f>[2]挂饰表!Q297</f>
        <v>33</v>
      </c>
      <c r="V297" s="20">
        <f>[2]挂饰表!R297</f>
        <v>6.6000000000000003E-2</v>
      </c>
      <c r="W297" s="20">
        <f>[2]挂饰表!S297</f>
        <v>7.0000000000000007E-2</v>
      </c>
      <c r="X297" s="20">
        <f>[2]挂饰表!T297</f>
        <v>4.1250000000000002E-2</v>
      </c>
      <c r="Y297" s="70">
        <f>[2]挂饰表!$I297</f>
        <v>0.12514285714285714</v>
      </c>
      <c r="Z297" s="70">
        <f>[2]挂饰表!U297</f>
        <v>7.8341013824884786E-2</v>
      </c>
      <c r="AA297" s="70">
        <f>[2]挂饰表!V297</f>
        <v>7.8341013824884786E-2</v>
      </c>
      <c r="AB297" s="70">
        <f>[2]挂饰表!W297</f>
        <v>0.33554817275747506</v>
      </c>
      <c r="AC297" s="70">
        <f>[2]挂饰表!X297</f>
        <v>7.8341013824884786E-2</v>
      </c>
      <c r="AD297" s="70">
        <f>[2]挂饰表!Y297</f>
        <v>7.8341013824884786E-2</v>
      </c>
      <c r="AE297" s="70">
        <f>[2]挂饰表!Z297</f>
        <v>7.8341013824884786E-2</v>
      </c>
      <c r="AF297" s="70">
        <f>[2]挂饰表!AA297</f>
        <v>7.8341013824884786E-2</v>
      </c>
      <c r="AG297" s="70">
        <f t="shared" si="46"/>
        <v>0.10011428571428571</v>
      </c>
      <c r="AH297" s="70">
        <f t="shared" si="46"/>
        <v>0.10011428571428571</v>
      </c>
      <c r="AI297" s="70">
        <f t="shared" si="46"/>
        <v>0.10011428571428571</v>
      </c>
      <c r="AJ297" s="70">
        <f t="shared" si="46"/>
        <v>0.10011428571428571</v>
      </c>
      <c r="AK297" s="70">
        <f t="shared" si="46"/>
        <v>0.10011428571428571</v>
      </c>
      <c r="AL297" s="71"/>
    </row>
    <row r="298" spans="2:38" ht="14.25" x14ac:dyDescent="0.2">
      <c r="B298" s="16">
        <v>296</v>
      </c>
      <c r="C298" s="16" t="str">
        <f t="shared" ca="1" si="39"/>
        <v>IC1778</v>
      </c>
      <c r="D298" s="16" t="str">
        <f t="shared" ca="1" si="43"/>
        <v>璀璨的言语戒指</v>
      </c>
      <c r="E298" s="16" t="str">
        <f t="shared" ca="1" si="40"/>
        <v>璀璨的</v>
      </c>
      <c r="F298" s="16" t="str">
        <f t="shared" ca="1" si="41"/>
        <v>言语</v>
      </c>
      <c r="G298" s="16" t="str">
        <f t="shared" ca="1" si="42"/>
        <v>戒指</v>
      </c>
      <c r="H298" s="16" t="str">
        <f t="shared" si="47"/>
        <v>s</v>
      </c>
      <c r="I298" s="19" t="s">
        <v>21</v>
      </c>
      <c r="J298" s="3" t="s">
        <v>31</v>
      </c>
      <c r="K298" s="16">
        <f t="shared" si="44"/>
        <v>0</v>
      </c>
      <c r="L298" s="16">
        <f t="shared" si="45"/>
        <v>8</v>
      </c>
      <c r="M298" s="16">
        <f>[2]挂饰表!J298</f>
        <v>140</v>
      </c>
      <c r="N298" s="16">
        <f>[2]挂饰表!K298</f>
        <v>143</v>
      </c>
      <c r="O298" s="16">
        <f>[2]挂饰表!L298</f>
        <v>18</v>
      </c>
      <c r="P298" s="16">
        <f>[2]挂饰表!M298</f>
        <v>69</v>
      </c>
      <c r="Q298" s="16">
        <v>0</v>
      </c>
      <c r="R298" s="16">
        <f>[2]挂饰表!N298</f>
        <v>15</v>
      </c>
      <c r="S298" s="16">
        <f>[2]挂饰表!O298</f>
        <v>38</v>
      </c>
      <c r="T298" s="16">
        <f>[2]挂饰表!P298</f>
        <v>40</v>
      </c>
      <c r="U298" s="16">
        <f>[2]挂饰表!Q298</f>
        <v>38</v>
      </c>
      <c r="V298" s="20">
        <f>[2]挂饰表!R298</f>
        <v>7.5999999999999998E-2</v>
      </c>
      <c r="W298" s="20">
        <f>[2]挂饰表!S298</f>
        <v>0.08</v>
      </c>
      <c r="X298" s="20">
        <f>[2]挂饰表!T298</f>
        <v>4.7500000000000001E-2</v>
      </c>
      <c r="Y298" s="70">
        <f>[2]挂饰表!$I298</f>
        <v>0.14314285714285716</v>
      </c>
      <c r="Z298" s="70">
        <f>[2]挂饰表!U298</f>
        <v>8.6757990867579959E-2</v>
      </c>
      <c r="AA298" s="70">
        <f>[2]挂饰表!V298</f>
        <v>8.6757990867579959E-2</v>
      </c>
      <c r="AB298" s="70">
        <f>[2]挂饰表!W298</f>
        <v>0.36507936507936511</v>
      </c>
      <c r="AC298" s="70">
        <f>[2]挂饰表!X298</f>
        <v>8.6757990867579959E-2</v>
      </c>
      <c r="AD298" s="70">
        <f>[2]挂饰表!Y298</f>
        <v>8.6757990867579959E-2</v>
      </c>
      <c r="AE298" s="70">
        <f>[2]挂饰表!Z298</f>
        <v>8.6757990867579959E-2</v>
      </c>
      <c r="AF298" s="70">
        <f>[2]挂饰表!AA298</f>
        <v>8.6757990867579959E-2</v>
      </c>
      <c r="AG298" s="70">
        <f t="shared" si="46"/>
        <v>0.11451428571428574</v>
      </c>
      <c r="AH298" s="70">
        <f t="shared" si="46"/>
        <v>0.11451428571428574</v>
      </c>
      <c r="AI298" s="70">
        <f t="shared" si="46"/>
        <v>0.11451428571428574</v>
      </c>
      <c r="AJ298" s="70">
        <f t="shared" si="46"/>
        <v>0.11451428571428574</v>
      </c>
      <c r="AK298" s="70">
        <f t="shared" si="46"/>
        <v>0.11451428571428574</v>
      </c>
      <c r="AL298" s="71"/>
    </row>
    <row r="299" spans="2:38" ht="14.25" x14ac:dyDescent="0.2">
      <c r="B299" s="16">
        <v>297</v>
      </c>
      <c r="C299" s="16" t="str">
        <f t="shared" ca="1" si="39"/>
        <v>IC1854</v>
      </c>
      <c r="D299" s="16" t="str">
        <f t="shared" ca="1" si="43"/>
        <v>犀利的白银戒指</v>
      </c>
      <c r="E299" s="16" t="str">
        <f t="shared" ca="1" si="40"/>
        <v>犀利的</v>
      </c>
      <c r="F299" s="16" t="str">
        <f t="shared" ca="1" si="41"/>
        <v>白银</v>
      </c>
      <c r="G299" s="16" t="str">
        <f t="shared" ca="1" si="42"/>
        <v>戒指</v>
      </c>
      <c r="H299" s="16" t="str">
        <f t="shared" si="47"/>
        <v>a</v>
      </c>
      <c r="I299" s="19" t="s">
        <v>21</v>
      </c>
      <c r="J299" s="3" t="s">
        <v>31</v>
      </c>
      <c r="K299" s="16">
        <f t="shared" si="44"/>
        <v>0</v>
      </c>
      <c r="L299" s="16">
        <f t="shared" si="45"/>
        <v>1</v>
      </c>
      <c r="M299" s="16">
        <f>[2]挂饰表!J299</f>
        <v>13</v>
      </c>
      <c r="N299" s="16">
        <f>[2]挂饰表!K299</f>
        <v>19</v>
      </c>
      <c r="O299" s="16">
        <f>[2]挂饰表!L299</f>
        <v>2</v>
      </c>
      <c r="P299" s="16">
        <f>[2]挂饰表!M299</f>
        <v>9</v>
      </c>
      <c r="Q299" s="16">
        <v>0</v>
      </c>
      <c r="R299" s="16">
        <f>[2]挂饰表!N299</f>
        <v>2</v>
      </c>
      <c r="S299" s="16">
        <f>[2]挂饰表!O299</f>
        <v>5</v>
      </c>
      <c r="T299" s="16">
        <f>[2]挂饰表!P299</f>
        <v>5</v>
      </c>
      <c r="U299" s="16">
        <f>[2]挂饰表!Q299</f>
        <v>5</v>
      </c>
      <c r="V299" s="20">
        <f>[2]挂饰表!R299</f>
        <v>0.01</v>
      </c>
      <c r="W299" s="20">
        <f>[2]挂饰表!S299</f>
        <v>0.01</v>
      </c>
      <c r="X299" s="20">
        <f>[2]挂饰表!T299</f>
        <v>6.2500000000000003E-3</v>
      </c>
      <c r="Y299" s="70">
        <f>[2]挂饰表!$I299</f>
        <v>0.08</v>
      </c>
      <c r="Z299" s="70">
        <f>[2]挂饰表!U299</f>
        <v>1.4778325123152691E-2</v>
      </c>
      <c r="AA299" s="70">
        <f>[2]挂饰表!V299</f>
        <v>1.4778325123152691E-2</v>
      </c>
      <c r="AB299" s="70">
        <f>[2]挂饰表!W299</f>
        <v>7.407407407407407E-2</v>
      </c>
      <c r="AC299" s="70">
        <f>[2]挂饰表!X299</f>
        <v>1.4778325123152691E-2</v>
      </c>
      <c r="AD299" s="70">
        <f>[2]挂饰表!Y299</f>
        <v>1.4778325123152691E-2</v>
      </c>
      <c r="AE299" s="70">
        <f>[2]挂饰表!Z299</f>
        <v>1.4778325123152691E-2</v>
      </c>
      <c r="AF299" s="70">
        <f>[2]挂饰表!AA299</f>
        <v>1.4778325123152691E-2</v>
      </c>
      <c r="AG299" s="70">
        <f t="shared" si="46"/>
        <v>6.4000000000000001E-2</v>
      </c>
      <c r="AH299" s="70">
        <f t="shared" si="46"/>
        <v>6.4000000000000001E-2</v>
      </c>
      <c r="AI299" s="70">
        <f t="shared" si="46"/>
        <v>6.4000000000000001E-2</v>
      </c>
      <c r="AJ299" s="70">
        <f t="shared" si="46"/>
        <v>6.4000000000000001E-2</v>
      </c>
      <c r="AK299" s="70">
        <f t="shared" si="46"/>
        <v>6.4000000000000001E-2</v>
      </c>
      <c r="AL299" s="71"/>
    </row>
    <row r="300" spans="2:38" ht="14.25" x14ac:dyDescent="0.2">
      <c r="B300" s="16">
        <v>298</v>
      </c>
      <c r="C300" s="16" t="str">
        <f t="shared" ca="1" si="39"/>
        <v>IC1900</v>
      </c>
      <c r="D300" s="16" t="str">
        <f t="shared" ca="1" si="43"/>
        <v>拉风的卡尼亚项链</v>
      </c>
      <c r="E300" s="16" t="str">
        <f t="shared" ca="1" si="40"/>
        <v>拉风的</v>
      </c>
      <c r="F300" s="16" t="str">
        <f t="shared" ca="1" si="41"/>
        <v>卡尼亚</v>
      </c>
      <c r="G300" s="16" t="str">
        <f t="shared" ca="1" si="42"/>
        <v>项链</v>
      </c>
      <c r="H300" s="16" t="str">
        <f t="shared" si="47"/>
        <v>a</v>
      </c>
      <c r="I300" s="19" t="s">
        <v>21</v>
      </c>
      <c r="J300" s="3" t="s">
        <v>31</v>
      </c>
      <c r="K300" s="16">
        <f t="shared" si="44"/>
        <v>0</v>
      </c>
      <c r="L300" s="16">
        <f t="shared" si="45"/>
        <v>2</v>
      </c>
      <c r="M300" s="16">
        <f>[2]挂饰表!J300</f>
        <v>26</v>
      </c>
      <c r="N300" s="16">
        <f>[2]挂饰表!K300</f>
        <v>39</v>
      </c>
      <c r="O300" s="16">
        <f>[2]挂饰表!L300</f>
        <v>5</v>
      </c>
      <c r="P300" s="16">
        <f>[2]挂饰表!M300</f>
        <v>19</v>
      </c>
      <c r="Q300" s="16">
        <v>0</v>
      </c>
      <c r="R300" s="16">
        <f>[2]挂饰表!N300</f>
        <v>4</v>
      </c>
      <c r="S300" s="16">
        <f>[2]挂饰表!O300</f>
        <v>10</v>
      </c>
      <c r="T300" s="16">
        <f>[2]挂饰表!P300</f>
        <v>11</v>
      </c>
      <c r="U300" s="16">
        <f>[2]挂饰表!Q300</f>
        <v>10</v>
      </c>
      <c r="V300" s="20">
        <f>[2]挂饰表!R300</f>
        <v>0.02</v>
      </c>
      <c r="W300" s="20">
        <f>[2]挂饰表!S300</f>
        <v>2.2000000000000002E-2</v>
      </c>
      <c r="X300" s="20">
        <f>[2]挂饰表!T300</f>
        <v>1.2500000000000001E-2</v>
      </c>
      <c r="Y300" s="70">
        <f>[2]挂饰表!$I300</f>
        <v>0.08</v>
      </c>
      <c r="Z300" s="70">
        <f>[2]挂饰表!U300</f>
        <v>2.4390243902439046E-2</v>
      </c>
      <c r="AA300" s="70">
        <f>[2]挂饰表!V300</f>
        <v>2.4390243902439046E-2</v>
      </c>
      <c r="AB300" s="70">
        <f>[2]挂饰表!W300</f>
        <v>0.13793103448275867</v>
      </c>
      <c r="AC300" s="70">
        <f>[2]挂饰表!X300</f>
        <v>2.4390243902439046E-2</v>
      </c>
      <c r="AD300" s="70">
        <f>[2]挂饰表!Y300</f>
        <v>2.4390243902439046E-2</v>
      </c>
      <c r="AE300" s="70">
        <f>[2]挂饰表!Z300</f>
        <v>2.4390243902439046E-2</v>
      </c>
      <c r="AF300" s="70">
        <f>[2]挂饰表!AA300</f>
        <v>2.4390243902439046E-2</v>
      </c>
      <c r="AG300" s="70">
        <f t="shared" si="46"/>
        <v>6.4000000000000001E-2</v>
      </c>
      <c r="AH300" s="70">
        <f t="shared" si="46"/>
        <v>6.4000000000000001E-2</v>
      </c>
      <c r="AI300" s="70">
        <f t="shared" si="46"/>
        <v>6.4000000000000001E-2</v>
      </c>
      <c r="AJ300" s="70">
        <f t="shared" si="46"/>
        <v>6.4000000000000001E-2</v>
      </c>
      <c r="AK300" s="70">
        <f t="shared" si="46"/>
        <v>6.4000000000000001E-2</v>
      </c>
      <c r="AL300" s="71"/>
    </row>
    <row r="301" spans="2:38" ht="14.25" x14ac:dyDescent="0.2">
      <c r="B301" s="16">
        <v>299</v>
      </c>
      <c r="C301" s="16" t="str">
        <f t="shared" ca="1" si="39"/>
        <v>IC1743</v>
      </c>
      <c r="D301" s="16" t="str">
        <f t="shared" ca="1" si="43"/>
        <v>犀利的空灵戒指</v>
      </c>
      <c r="E301" s="16" t="str">
        <f t="shared" ca="1" si="40"/>
        <v>犀利的</v>
      </c>
      <c r="F301" s="16" t="str">
        <f t="shared" ca="1" si="41"/>
        <v>空灵</v>
      </c>
      <c r="G301" s="16" t="str">
        <f t="shared" ca="1" si="42"/>
        <v>戒指</v>
      </c>
      <c r="H301" s="16" t="str">
        <f t="shared" si="47"/>
        <v>a</v>
      </c>
      <c r="I301" s="19" t="s">
        <v>21</v>
      </c>
      <c r="J301" s="3" t="s">
        <v>31</v>
      </c>
      <c r="K301" s="16">
        <f t="shared" si="44"/>
        <v>0</v>
      </c>
      <c r="L301" s="16">
        <f t="shared" si="45"/>
        <v>3</v>
      </c>
      <c r="M301" s="16">
        <f>[2]挂饰表!J301</f>
        <v>39</v>
      </c>
      <c r="N301" s="16">
        <f>[2]挂饰表!K301</f>
        <v>59</v>
      </c>
      <c r="O301" s="16">
        <f>[2]挂饰表!L301</f>
        <v>7</v>
      </c>
      <c r="P301" s="16">
        <f>[2]挂饰表!M301</f>
        <v>28</v>
      </c>
      <c r="Q301" s="16">
        <v>0</v>
      </c>
      <c r="R301" s="16">
        <f>[2]挂饰表!N301</f>
        <v>6</v>
      </c>
      <c r="S301" s="16">
        <f>[2]挂饰表!O301</f>
        <v>16</v>
      </c>
      <c r="T301" s="16">
        <f>[2]挂饰表!P301</f>
        <v>16</v>
      </c>
      <c r="U301" s="16">
        <f>[2]挂饰表!Q301</f>
        <v>16</v>
      </c>
      <c r="V301" s="20">
        <f>[2]挂饰表!R301</f>
        <v>3.2000000000000001E-2</v>
      </c>
      <c r="W301" s="20">
        <f>[2]挂饰表!S301</f>
        <v>3.2000000000000001E-2</v>
      </c>
      <c r="X301" s="20">
        <f>[2]挂饰表!T301</f>
        <v>0.02</v>
      </c>
      <c r="Y301" s="70">
        <f>[2]挂饰表!$I301</f>
        <v>0.08</v>
      </c>
      <c r="Z301" s="70">
        <f>[2]挂饰表!U301</f>
        <v>3.8461538461538436E-2</v>
      </c>
      <c r="AA301" s="70">
        <f>[2]挂饰表!V301</f>
        <v>3.8461538461538436E-2</v>
      </c>
      <c r="AB301" s="70">
        <f>[2]挂饰表!W301</f>
        <v>0.19354838709677424</v>
      </c>
      <c r="AC301" s="70">
        <f>[2]挂饰表!X301</f>
        <v>3.8461538461538436E-2</v>
      </c>
      <c r="AD301" s="70">
        <f>[2]挂饰表!Y301</f>
        <v>3.8461538461538436E-2</v>
      </c>
      <c r="AE301" s="70">
        <f>[2]挂饰表!Z301</f>
        <v>3.8461538461538436E-2</v>
      </c>
      <c r="AF301" s="70">
        <f>[2]挂饰表!AA301</f>
        <v>3.8461538461538436E-2</v>
      </c>
      <c r="AG301" s="70">
        <f t="shared" si="46"/>
        <v>6.4000000000000001E-2</v>
      </c>
      <c r="AH301" s="70">
        <f t="shared" si="46"/>
        <v>6.4000000000000001E-2</v>
      </c>
      <c r="AI301" s="70">
        <f t="shared" si="46"/>
        <v>6.4000000000000001E-2</v>
      </c>
      <c r="AJ301" s="70">
        <f t="shared" si="46"/>
        <v>6.4000000000000001E-2</v>
      </c>
      <c r="AK301" s="70">
        <f t="shared" si="46"/>
        <v>6.4000000000000001E-2</v>
      </c>
      <c r="AL301" s="71"/>
    </row>
    <row r="302" spans="2:38" ht="14.25" x14ac:dyDescent="0.2">
      <c r="B302" s="16">
        <v>300</v>
      </c>
      <c r="C302" s="16" t="str">
        <f t="shared" ca="1" si="39"/>
        <v>IC1903</v>
      </c>
      <c r="D302" s="16" t="str">
        <f t="shared" ca="1" si="43"/>
        <v>拉风的女神戒指</v>
      </c>
      <c r="E302" s="16" t="str">
        <f t="shared" ca="1" si="40"/>
        <v>拉风的</v>
      </c>
      <c r="F302" s="16" t="str">
        <f t="shared" ca="1" si="41"/>
        <v>女神</v>
      </c>
      <c r="G302" s="16" t="str">
        <f t="shared" ca="1" si="42"/>
        <v>戒指</v>
      </c>
      <c r="H302" s="16" t="str">
        <f t="shared" si="47"/>
        <v>a</v>
      </c>
      <c r="I302" s="19" t="s">
        <v>21</v>
      </c>
      <c r="J302" s="3" t="s">
        <v>31</v>
      </c>
      <c r="K302" s="16">
        <f t="shared" si="44"/>
        <v>0</v>
      </c>
      <c r="L302" s="16">
        <f t="shared" si="45"/>
        <v>4</v>
      </c>
      <c r="M302" s="16">
        <f>[2]挂饰表!J302</f>
        <v>52</v>
      </c>
      <c r="N302" s="16">
        <f>[2]挂饰表!K302</f>
        <v>79</v>
      </c>
      <c r="O302" s="16">
        <f>[2]挂饰表!L302</f>
        <v>10</v>
      </c>
      <c r="P302" s="16">
        <f>[2]挂饰表!M302</f>
        <v>38</v>
      </c>
      <c r="Q302" s="16">
        <v>0</v>
      </c>
      <c r="R302" s="16">
        <f>[2]挂饰表!N302</f>
        <v>8</v>
      </c>
      <c r="S302" s="16">
        <f>[2]挂饰表!O302</f>
        <v>21</v>
      </c>
      <c r="T302" s="16">
        <f>[2]挂饰表!P302</f>
        <v>22</v>
      </c>
      <c r="U302" s="16">
        <f>[2]挂饰表!Q302</f>
        <v>21</v>
      </c>
      <c r="V302" s="20">
        <f>[2]挂饰表!R302</f>
        <v>4.2000000000000003E-2</v>
      </c>
      <c r="W302" s="20">
        <f>[2]挂饰表!S302</f>
        <v>4.4000000000000004E-2</v>
      </c>
      <c r="X302" s="20">
        <f>[2]挂饰表!T302</f>
        <v>2.6249999999999999E-2</v>
      </c>
      <c r="Y302" s="70">
        <f>[2]挂饰表!$I302</f>
        <v>0.08</v>
      </c>
      <c r="Z302" s="70">
        <f>[2]挂饰表!U302</f>
        <v>5.2132701421800931E-2</v>
      </c>
      <c r="AA302" s="70">
        <f>[2]挂饰表!V302</f>
        <v>5.2132701421800931E-2</v>
      </c>
      <c r="AB302" s="70">
        <f>[2]挂饰表!W302</f>
        <v>0.24242424242424243</v>
      </c>
      <c r="AC302" s="70">
        <f>[2]挂饰表!X302</f>
        <v>5.2132701421800931E-2</v>
      </c>
      <c r="AD302" s="70">
        <f>[2]挂饰表!Y302</f>
        <v>5.2132701421800931E-2</v>
      </c>
      <c r="AE302" s="70">
        <f>[2]挂饰表!Z302</f>
        <v>5.2132701421800931E-2</v>
      </c>
      <c r="AF302" s="70">
        <f>[2]挂饰表!AA302</f>
        <v>5.2132701421800931E-2</v>
      </c>
      <c r="AG302" s="70">
        <f t="shared" si="46"/>
        <v>6.4000000000000001E-2</v>
      </c>
      <c r="AH302" s="70">
        <f t="shared" si="46"/>
        <v>6.4000000000000001E-2</v>
      </c>
      <c r="AI302" s="70">
        <f t="shared" si="46"/>
        <v>6.4000000000000001E-2</v>
      </c>
      <c r="AJ302" s="70">
        <f t="shared" si="46"/>
        <v>6.4000000000000001E-2</v>
      </c>
      <c r="AK302" s="70">
        <f t="shared" si="46"/>
        <v>6.4000000000000001E-2</v>
      </c>
      <c r="AL302" s="71"/>
    </row>
    <row r="303" spans="2:38" ht="14.25" x14ac:dyDescent="0.2">
      <c r="B303" s="16">
        <v>301</v>
      </c>
      <c r="C303" s="16" t="str">
        <f t="shared" ca="1" si="39"/>
        <v>IC1905</v>
      </c>
      <c r="D303" s="16" t="str">
        <f t="shared" ca="1" si="43"/>
        <v>闪耀的空灵护腕</v>
      </c>
      <c r="E303" s="16" t="str">
        <f t="shared" ca="1" si="40"/>
        <v>闪耀的</v>
      </c>
      <c r="F303" s="16" t="str">
        <f t="shared" ca="1" si="41"/>
        <v>空灵</v>
      </c>
      <c r="G303" s="16" t="str">
        <f t="shared" ca="1" si="42"/>
        <v>护腕</v>
      </c>
      <c r="H303" s="16" t="str">
        <f t="shared" si="47"/>
        <v>a</v>
      </c>
      <c r="I303" s="19" t="s">
        <v>21</v>
      </c>
      <c r="J303" s="3" t="s">
        <v>31</v>
      </c>
      <c r="K303" s="16">
        <f t="shared" si="44"/>
        <v>0</v>
      </c>
      <c r="L303" s="16">
        <f t="shared" si="45"/>
        <v>5</v>
      </c>
      <c r="M303" s="16">
        <f>[2]挂饰表!J303</f>
        <v>66</v>
      </c>
      <c r="N303" s="16">
        <f>[2]挂饰表!K303</f>
        <v>99</v>
      </c>
      <c r="O303" s="16">
        <f>[2]挂饰表!L303</f>
        <v>12</v>
      </c>
      <c r="P303" s="16">
        <f>[2]挂饰表!M303</f>
        <v>48</v>
      </c>
      <c r="Q303" s="16">
        <v>0</v>
      </c>
      <c r="R303" s="16">
        <f>[2]挂饰表!N303</f>
        <v>10</v>
      </c>
      <c r="S303" s="16">
        <f>[2]挂饰表!O303</f>
        <v>26</v>
      </c>
      <c r="T303" s="16">
        <f>[2]挂饰表!P303</f>
        <v>28</v>
      </c>
      <c r="U303" s="16">
        <f>[2]挂饰表!Q303</f>
        <v>26</v>
      </c>
      <c r="V303" s="20">
        <f>[2]挂饰表!R303</f>
        <v>5.2000000000000005E-2</v>
      </c>
      <c r="W303" s="20">
        <f>[2]挂饰表!S303</f>
        <v>5.5999999999999994E-2</v>
      </c>
      <c r="X303" s="20">
        <f>[2]挂饰表!T303</f>
        <v>3.2500000000000001E-2</v>
      </c>
      <c r="Y303" s="70">
        <f>[2]挂饰表!$I303</f>
        <v>0.09</v>
      </c>
      <c r="Z303" s="70">
        <f>[2]挂饰表!U303</f>
        <v>6.1032863849765251E-2</v>
      </c>
      <c r="AA303" s="70">
        <f>[2]挂饰表!V303</f>
        <v>6.1032863849765251E-2</v>
      </c>
      <c r="AB303" s="70">
        <f>[2]挂饰表!W303</f>
        <v>0.2857142857142857</v>
      </c>
      <c r="AC303" s="70">
        <f>[2]挂饰表!X303</f>
        <v>6.1032863849765251E-2</v>
      </c>
      <c r="AD303" s="70">
        <f>[2]挂饰表!Y303</f>
        <v>6.1032863849765251E-2</v>
      </c>
      <c r="AE303" s="70">
        <f>[2]挂饰表!Z303</f>
        <v>6.1032863849765251E-2</v>
      </c>
      <c r="AF303" s="70">
        <f>[2]挂饰表!AA303</f>
        <v>6.1032863849765251E-2</v>
      </c>
      <c r="AG303" s="70">
        <f t="shared" si="46"/>
        <v>7.1999999999999995E-2</v>
      </c>
      <c r="AH303" s="70">
        <f t="shared" si="46"/>
        <v>7.1999999999999995E-2</v>
      </c>
      <c r="AI303" s="70">
        <f t="shared" si="46"/>
        <v>7.1999999999999995E-2</v>
      </c>
      <c r="AJ303" s="70">
        <f t="shared" si="46"/>
        <v>7.1999999999999995E-2</v>
      </c>
      <c r="AK303" s="70">
        <f t="shared" si="46"/>
        <v>7.1999999999999995E-2</v>
      </c>
      <c r="AL303" s="71"/>
    </row>
    <row r="304" spans="2:38" ht="14.25" x14ac:dyDescent="0.2">
      <c r="B304" s="16">
        <v>302</v>
      </c>
      <c r="C304" s="16" t="str">
        <f t="shared" ca="1" si="39"/>
        <v>IC1901</v>
      </c>
      <c r="D304" s="16" t="str">
        <f t="shared" ca="1" si="43"/>
        <v>拉风的塞尔塔戒指</v>
      </c>
      <c r="E304" s="16" t="str">
        <f t="shared" ca="1" si="40"/>
        <v>拉风的</v>
      </c>
      <c r="F304" s="16" t="str">
        <f t="shared" ca="1" si="41"/>
        <v>塞尔塔</v>
      </c>
      <c r="G304" s="16" t="str">
        <f t="shared" ca="1" si="42"/>
        <v>戒指</v>
      </c>
      <c r="H304" s="16" t="str">
        <f t="shared" si="47"/>
        <v>a</v>
      </c>
      <c r="I304" s="19" t="s">
        <v>21</v>
      </c>
      <c r="J304" s="3" t="s">
        <v>31</v>
      </c>
      <c r="K304" s="16">
        <f t="shared" si="44"/>
        <v>0</v>
      </c>
      <c r="L304" s="16">
        <f t="shared" si="45"/>
        <v>6</v>
      </c>
      <c r="M304" s="16">
        <f>[2]挂饰表!J304</f>
        <v>79</v>
      </c>
      <c r="N304" s="16">
        <f>[2]挂饰表!K304</f>
        <v>119</v>
      </c>
      <c r="O304" s="16">
        <f>[2]挂饰表!L304</f>
        <v>15</v>
      </c>
      <c r="P304" s="16">
        <f>[2]挂饰表!M304</f>
        <v>57</v>
      </c>
      <c r="Q304" s="16">
        <v>0</v>
      </c>
      <c r="R304" s="16">
        <f>[2]挂饰表!N304</f>
        <v>12</v>
      </c>
      <c r="S304" s="16">
        <f>[2]挂饰表!O304</f>
        <v>32</v>
      </c>
      <c r="T304" s="16">
        <f>[2]挂饰表!P304</f>
        <v>33</v>
      </c>
      <c r="U304" s="16">
        <f>[2]挂饰表!Q304</f>
        <v>32</v>
      </c>
      <c r="V304" s="20">
        <f>[2]挂饰表!R304</f>
        <v>6.4000000000000001E-2</v>
      </c>
      <c r="W304" s="20">
        <f>[2]挂饰表!S304</f>
        <v>6.6000000000000003E-2</v>
      </c>
      <c r="X304" s="20">
        <f>[2]挂饰表!T304</f>
        <v>0.04</v>
      </c>
      <c r="Y304" s="70">
        <f>[2]挂饰表!$I304</f>
        <v>0.10828571428571429</v>
      </c>
      <c r="Z304" s="70">
        <f>[2]挂饰表!U304</f>
        <v>7.407407407407407E-2</v>
      </c>
      <c r="AA304" s="70">
        <f>[2]挂饰表!V304</f>
        <v>7.407407407407407E-2</v>
      </c>
      <c r="AB304" s="70">
        <f>[2]挂饰表!W304</f>
        <v>0.32432432432432434</v>
      </c>
      <c r="AC304" s="70">
        <f>[2]挂饰表!X304</f>
        <v>7.407407407407407E-2</v>
      </c>
      <c r="AD304" s="70">
        <f>[2]挂饰表!Y304</f>
        <v>7.407407407407407E-2</v>
      </c>
      <c r="AE304" s="70">
        <f>[2]挂饰表!Z304</f>
        <v>7.407407407407407E-2</v>
      </c>
      <c r="AF304" s="70">
        <f>[2]挂饰表!AA304</f>
        <v>7.407407407407407E-2</v>
      </c>
      <c r="AG304" s="70">
        <f t="shared" si="46"/>
        <v>8.6628571428571444E-2</v>
      </c>
      <c r="AH304" s="70">
        <f t="shared" si="46"/>
        <v>8.6628571428571444E-2</v>
      </c>
      <c r="AI304" s="70">
        <f t="shared" si="46"/>
        <v>8.6628571428571444E-2</v>
      </c>
      <c r="AJ304" s="70">
        <f t="shared" si="46"/>
        <v>8.6628571428571444E-2</v>
      </c>
      <c r="AK304" s="70">
        <f t="shared" si="46"/>
        <v>8.6628571428571444E-2</v>
      </c>
      <c r="AL304" s="71"/>
    </row>
    <row r="305" spans="2:38" ht="14.25" x14ac:dyDescent="0.2">
      <c r="B305" s="16">
        <v>303</v>
      </c>
      <c r="C305" s="16" t="str">
        <f t="shared" ca="1" si="39"/>
        <v>IC1779</v>
      </c>
      <c r="D305" s="16" t="str">
        <f t="shared" ca="1" si="43"/>
        <v>精致的玄铁戒指</v>
      </c>
      <c r="E305" s="16" t="str">
        <f t="shared" ca="1" si="40"/>
        <v>精致的</v>
      </c>
      <c r="F305" s="16" t="str">
        <f t="shared" ca="1" si="41"/>
        <v>玄铁</v>
      </c>
      <c r="G305" s="16" t="str">
        <f t="shared" ca="1" si="42"/>
        <v>戒指</v>
      </c>
      <c r="H305" s="16" t="str">
        <f t="shared" si="47"/>
        <v>a</v>
      </c>
      <c r="I305" s="19" t="s">
        <v>21</v>
      </c>
      <c r="J305" s="3" t="s">
        <v>31</v>
      </c>
      <c r="K305" s="16">
        <f t="shared" si="44"/>
        <v>0</v>
      </c>
      <c r="L305" s="16">
        <f t="shared" si="45"/>
        <v>7</v>
      </c>
      <c r="M305" s="16">
        <f>[2]挂饰表!J305</f>
        <v>92</v>
      </c>
      <c r="N305" s="16">
        <f>[2]挂饰表!K305</f>
        <v>139</v>
      </c>
      <c r="O305" s="16">
        <f>[2]挂饰表!L305</f>
        <v>17</v>
      </c>
      <c r="P305" s="16">
        <f>[2]挂饰表!M305</f>
        <v>67</v>
      </c>
      <c r="Q305" s="16">
        <v>0</v>
      </c>
      <c r="R305" s="16">
        <f>[2]挂饰表!N305</f>
        <v>14</v>
      </c>
      <c r="S305" s="16">
        <f>[2]挂饰表!O305</f>
        <v>37</v>
      </c>
      <c r="T305" s="16">
        <f>[2]挂饰表!P305</f>
        <v>39</v>
      </c>
      <c r="U305" s="16">
        <f>[2]挂饰表!Q305</f>
        <v>37</v>
      </c>
      <c r="V305" s="20">
        <f>[2]挂饰表!R305</f>
        <v>7.400000000000001E-2</v>
      </c>
      <c r="W305" s="20">
        <f>[2]挂饰表!S305</f>
        <v>7.8E-2</v>
      </c>
      <c r="X305" s="20">
        <f>[2]挂饰表!T305</f>
        <v>4.6249999999999999E-2</v>
      </c>
      <c r="Y305" s="70">
        <f>[2]挂饰表!$I305</f>
        <v>0.12628571428571428</v>
      </c>
      <c r="Z305" s="70">
        <f>[2]挂饰表!U305</f>
        <v>8.6757990867579959E-2</v>
      </c>
      <c r="AA305" s="70">
        <f>[2]挂饰表!V305</f>
        <v>8.6757990867579959E-2</v>
      </c>
      <c r="AB305" s="70">
        <f>[2]挂饰表!W305</f>
        <v>0.35897435897435892</v>
      </c>
      <c r="AC305" s="70">
        <f>[2]挂饰表!X305</f>
        <v>8.6757990867579959E-2</v>
      </c>
      <c r="AD305" s="70">
        <f>[2]挂饰表!Y305</f>
        <v>8.6757990867579959E-2</v>
      </c>
      <c r="AE305" s="70">
        <f>[2]挂饰表!Z305</f>
        <v>8.6757990867579959E-2</v>
      </c>
      <c r="AF305" s="70">
        <f>[2]挂饰表!AA305</f>
        <v>8.6757990867579959E-2</v>
      </c>
      <c r="AG305" s="70">
        <f t="shared" si="46"/>
        <v>0.10102857142857143</v>
      </c>
      <c r="AH305" s="70">
        <f t="shared" si="46"/>
        <v>0.10102857142857143</v>
      </c>
      <c r="AI305" s="70">
        <f t="shared" si="46"/>
        <v>0.10102857142857143</v>
      </c>
      <c r="AJ305" s="70">
        <f t="shared" si="46"/>
        <v>0.10102857142857143</v>
      </c>
      <c r="AK305" s="70">
        <f t="shared" si="46"/>
        <v>0.10102857142857143</v>
      </c>
      <c r="AL305" s="71"/>
    </row>
    <row r="306" spans="2:38" ht="14.25" x14ac:dyDescent="0.2">
      <c r="B306" s="16">
        <v>304</v>
      </c>
      <c r="C306" s="16" t="str">
        <f t="shared" ca="1" si="39"/>
        <v>IC1886</v>
      </c>
      <c r="D306" s="16" t="str">
        <f t="shared" ca="1" si="43"/>
        <v>拉风的斯塞提项链</v>
      </c>
      <c r="E306" s="16" t="str">
        <f t="shared" ca="1" si="40"/>
        <v>拉风的</v>
      </c>
      <c r="F306" s="16" t="str">
        <f t="shared" ca="1" si="41"/>
        <v>斯塞提</v>
      </c>
      <c r="G306" s="16" t="str">
        <f t="shared" ca="1" si="42"/>
        <v>项链</v>
      </c>
      <c r="H306" s="16" t="str">
        <f t="shared" si="47"/>
        <v>a</v>
      </c>
      <c r="I306" s="19" t="s">
        <v>21</v>
      </c>
      <c r="J306" s="3" t="s">
        <v>31</v>
      </c>
      <c r="K306" s="16">
        <f t="shared" si="44"/>
        <v>0</v>
      </c>
      <c r="L306" s="16">
        <f t="shared" si="45"/>
        <v>8</v>
      </c>
      <c r="M306" s="16">
        <f>[2]挂饰表!J306</f>
        <v>105</v>
      </c>
      <c r="N306" s="16">
        <f>[2]挂饰表!K306</f>
        <v>159</v>
      </c>
      <c r="O306" s="16">
        <f>[2]挂饰表!L306</f>
        <v>20</v>
      </c>
      <c r="P306" s="16">
        <f>[2]挂饰表!M306</f>
        <v>76</v>
      </c>
      <c r="Q306" s="16">
        <v>0</v>
      </c>
      <c r="R306" s="16">
        <f>[2]挂饰表!N306</f>
        <v>17</v>
      </c>
      <c r="S306" s="16">
        <f>[2]挂饰表!O306</f>
        <v>42</v>
      </c>
      <c r="T306" s="16">
        <f>[2]挂饰表!P306</f>
        <v>44</v>
      </c>
      <c r="U306" s="16">
        <f>[2]挂饰表!Q306</f>
        <v>42</v>
      </c>
      <c r="V306" s="20">
        <f>[2]挂饰表!R306</f>
        <v>8.4000000000000005E-2</v>
      </c>
      <c r="W306" s="20">
        <f>[2]挂饰表!S306</f>
        <v>8.8000000000000009E-2</v>
      </c>
      <c r="X306" s="20">
        <f>[2]挂饰表!T306</f>
        <v>5.2499999999999998E-2</v>
      </c>
      <c r="Y306" s="70">
        <f>[2]挂饰表!$I306</f>
        <v>0.14428571428571429</v>
      </c>
      <c r="Z306" s="70">
        <f>[2]挂饰表!U306</f>
        <v>9.5022624434389136E-2</v>
      </c>
      <c r="AA306" s="70">
        <f>[2]挂饰表!V306</f>
        <v>9.5022624434389136E-2</v>
      </c>
      <c r="AB306" s="70">
        <f>[2]挂饰表!W306</f>
        <v>0.3902439024390244</v>
      </c>
      <c r="AC306" s="70">
        <f>[2]挂饰表!X306</f>
        <v>9.5022624434389136E-2</v>
      </c>
      <c r="AD306" s="70">
        <f>[2]挂饰表!Y306</f>
        <v>9.5022624434389136E-2</v>
      </c>
      <c r="AE306" s="70">
        <f>[2]挂饰表!Z306</f>
        <v>9.5022624434389136E-2</v>
      </c>
      <c r="AF306" s="70">
        <f>[2]挂饰表!AA306</f>
        <v>9.5022624434389136E-2</v>
      </c>
      <c r="AG306" s="70">
        <f t="shared" si="46"/>
        <v>0.11542857142857144</v>
      </c>
      <c r="AH306" s="70">
        <f t="shared" si="46"/>
        <v>0.11542857142857144</v>
      </c>
      <c r="AI306" s="70">
        <f t="shared" si="46"/>
        <v>0.11542857142857144</v>
      </c>
      <c r="AJ306" s="70">
        <f t="shared" si="46"/>
        <v>0.11542857142857144</v>
      </c>
      <c r="AK306" s="70">
        <f t="shared" si="46"/>
        <v>0.11542857142857144</v>
      </c>
      <c r="AL306" s="71"/>
    </row>
    <row r="307" spans="2:38" ht="14.25" x14ac:dyDescent="0.2">
      <c r="B307" s="16">
        <v>305</v>
      </c>
      <c r="C307" s="16" t="str">
        <f t="shared" ca="1" si="39"/>
        <v>IC1872</v>
      </c>
      <c r="D307" s="16" t="str">
        <f t="shared" ca="1" si="43"/>
        <v>坚硬的水晶护腕</v>
      </c>
      <c r="E307" s="16" t="str">
        <f t="shared" ca="1" si="40"/>
        <v>坚硬的</v>
      </c>
      <c r="F307" s="16" t="str">
        <f t="shared" ca="1" si="41"/>
        <v>水晶</v>
      </c>
      <c r="G307" s="16" t="str">
        <f t="shared" ca="1" si="42"/>
        <v>护腕</v>
      </c>
      <c r="H307" s="16" t="str">
        <f t="shared" si="47"/>
        <v>b</v>
      </c>
      <c r="I307" s="19" t="s">
        <v>21</v>
      </c>
      <c r="J307" s="3" t="s">
        <v>31</v>
      </c>
      <c r="K307" s="16">
        <f t="shared" si="44"/>
        <v>0</v>
      </c>
      <c r="L307" s="16">
        <f t="shared" si="45"/>
        <v>1</v>
      </c>
      <c r="M307" s="16">
        <f>[2]挂饰表!J307</f>
        <v>15</v>
      </c>
      <c r="N307" s="16">
        <f>[2]挂饰表!K307</f>
        <v>29</v>
      </c>
      <c r="O307" s="16">
        <f>[2]挂饰表!L307</f>
        <v>3</v>
      </c>
      <c r="P307" s="16">
        <f>[2]挂饰表!M307</f>
        <v>14</v>
      </c>
      <c r="Q307" s="16">
        <v>0</v>
      </c>
      <c r="R307" s="16">
        <f>[2]挂饰表!N307</f>
        <v>3</v>
      </c>
      <c r="S307" s="16">
        <f>[2]挂饰表!O307</f>
        <v>8</v>
      </c>
      <c r="T307" s="16">
        <f>[2]挂饰表!P307</f>
        <v>8</v>
      </c>
      <c r="U307" s="16">
        <f>[2]挂饰表!Q307</f>
        <v>8</v>
      </c>
      <c r="V307" s="20">
        <f>[2]挂饰表!R307</f>
        <v>1.6E-2</v>
      </c>
      <c r="W307" s="20">
        <f>[2]挂饰表!S307</f>
        <v>1.6E-2</v>
      </c>
      <c r="X307" s="20">
        <f>[2]挂饰表!T307</f>
        <v>0.01</v>
      </c>
      <c r="Y307" s="70">
        <f>[2]挂饰表!$I307</f>
        <v>0.08</v>
      </c>
      <c r="Z307" s="70">
        <f>[2]挂饰表!U307</f>
        <v>1.9607843137254943E-2</v>
      </c>
      <c r="AA307" s="70">
        <f>[2]挂饰表!V307</f>
        <v>1.9607843137254943E-2</v>
      </c>
      <c r="AB307" s="70">
        <f>[2]挂饰表!W307</f>
        <v>0.1071428571428571</v>
      </c>
      <c r="AC307" s="70">
        <f>[2]挂饰表!X307</f>
        <v>1.9607843137254943E-2</v>
      </c>
      <c r="AD307" s="70">
        <f>[2]挂饰表!Y307</f>
        <v>1.9607843137254943E-2</v>
      </c>
      <c r="AE307" s="70">
        <f>[2]挂饰表!Z307</f>
        <v>1.9607843137254943E-2</v>
      </c>
      <c r="AF307" s="70">
        <f>[2]挂饰表!AA307</f>
        <v>1.9607843137254943E-2</v>
      </c>
      <c r="AG307" s="70">
        <f t="shared" si="46"/>
        <v>6.4000000000000001E-2</v>
      </c>
      <c r="AH307" s="70">
        <f t="shared" si="46"/>
        <v>6.4000000000000001E-2</v>
      </c>
      <c r="AI307" s="70">
        <f t="shared" si="46"/>
        <v>6.4000000000000001E-2</v>
      </c>
      <c r="AJ307" s="70">
        <f t="shared" si="46"/>
        <v>6.4000000000000001E-2</v>
      </c>
      <c r="AK307" s="70">
        <f t="shared" si="46"/>
        <v>6.4000000000000001E-2</v>
      </c>
      <c r="AL307" s="71"/>
    </row>
    <row r="308" spans="2:38" ht="14.25" x14ac:dyDescent="0.2">
      <c r="B308" s="16">
        <v>306</v>
      </c>
      <c r="C308" s="16" t="str">
        <f t="shared" ca="1" si="39"/>
        <v>IC1880</v>
      </c>
      <c r="D308" s="16" t="str">
        <f t="shared" ca="1" si="43"/>
        <v>凌厉的空灵项链</v>
      </c>
      <c r="E308" s="16" t="str">
        <f t="shared" ca="1" si="40"/>
        <v>凌厉的</v>
      </c>
      <c r="F308" s="16" t="str">
        <f t="shared" ca="1" si="41"/>
        <v>空灵</v>
      </c>
      <c r="G308" s="16" t="str">
        <f t="shared" ca="1" si="42"/>
        <v>项链</v>
      </c>
      <c r="H308" s="16" t="str">
        <f t="shared" si="47"/>
        <v>b</v>
      </c>
      <c r="I308" s="19" t="s">
        <v>21</v>
      </c>
      <c r="J308" s="3" t="s">
        <v>31</v>
      </c>
      <c r="K308" s="16">
        <f t="shared" si="44"/>
        <v>0</v>
      </c>
      <c r="L308" s="16">
        <f t="shared" si="45"/>
        <v>2</v>
      </c>
      <c r="M308" s="16">
        <f>[2]挂饰表!J308</f>
        <v>30</v>
      </c>
      <c r="N308" s="16">
        <f>[2]挂饰表!K308</f>
        <v>59</v>
      </c>
      <c r="O308" s="16">
        <f>[2]挂饰表!L308</f>
        <v>7</v>
      </c>
      <c r="P308" s="16">
        <f>[2]挂饰表!M308</f>
        <v>28</v>
      </c>
      <c r="Q308" s="16">
        <v>0</v>
      </c>
      <c r="R308" s="16">
        <f>[2]挂饰表!N308</f>
        <v>6</v>
      </c>
      <c r="S308" s="16">
        <f>[2]挂饰表!O308</f>
        <v>16</v>
      </c>
      <c r="T308" s="16">
        <f>[2]挂饰表!P308</f>
        <v>16</v>
      </c>
      <c r="U308" s="16">
        <f>[2]挂饰表!Q308</f>
        <v>16</v>
      </c>
      <c r="V308" s="20">
        <f>[2]挂饰表!R308</f>
        <v>3.2000000000000001E-2</v>
      </c>
      <c r="W308" s="20">
        <f>[2]挂饰表!S308</f>
        <v>3.2000000000000001E-2</v>
      </c>
      <c r="X308" s="20">
        <f>[2]挂饰表!T308</f>
        <v>0.02</v>
      </c>
      <c r="Y308" s="70">
        <f>[2]挂饰表!$I308</f>
        <v>0.08</v>
      </c>
      <c r="Z308" s="70">
        <f>[2]挂饰表!U308</f>
        <v>3.8461538461538436E-2</v>
      </c>
      <c r="AA308" s="70">
        <f>[2]挂饰表!V308</f>
        <v>3.8461538461538436E-2</v>
      </c>
      <c r="AB308" s="70">
        <f>[2]挂饰表!W308</f>
        <v>0.19354838709677424</v>
      </c>
      <c r="AC308" s="70">
        <f>[2]挂饰表!X308</f>
        <v>3.8461538461538436E-2</v>
      </c>
      <c r="AD308" s="70">
        <f>[2]挂饰表!Y308</f>
        <v>3.8461538461538436E-2</v>
      </c>
      <c r="AE308" s="70">
        <f>[2]挂饰表!Z308</f>
        <v>3.8461538461538436E-2</v>
      </c>
      <c r="AF308" s="70">
        <f>[2]挂饰表!AA308</f>
        <v>3.8461538461538436E-2</v>
      </c>
      <c r="AG308" s="70">
        <f t="shared" si="46"/>
        <v>6.4000000000000001E-2</v>
      </c>
      <c r="AH308" s="70">
        <f t="shared" si="46"/>
        <v>6.4000000000000001E-2</v>
      </c>
      <c r="AI308" s="70">
        <f t="shared" si="46"/>
        <v>6.4000000000000001E-2</v>
      </c>
      <c r="AJ308" s="70">
        <f t="shared" si="46"/>
        <v>6.4000000000000001E-2</v>
      </c>
      <c r="AK308" s="70">
        <f t="shared" si="46"/>
        <v>6.4000000000000001E-2</v>
      </c>
      <c r="AL308" s="71"/>
    </row>
    <row r="309" spans="2:38" ht="14.25" x14ac:dyDescent="0.2">
      <c r="B309" s="16">
        <v>307</v>
      </c>
      <c r="C309" s="16" t="str">
        <f t="shared" ca="1" si="39"/>
        <v>IC1873</v>
      </c>
      <c r="D309" s="16" t="str">
        <f t="shared" ca="1" si="43"/>
        <v>优质的塞尔塔护腕</v>
      </c>
      <c r="E309" s="16" t="str">
        <f t="shared" ca="1" si="40"/>
        <v>优质的</v>
      </c>
      <c r="F309" s="16" t="str">
        <f t="shared" ca="1" si="41"/>
        <v>塞尔塔</v>
      </c>
      <c r="G309" s="16" t="str">
        <f t="shared" ca="1" si="42"/>
        <v>护腕</v>
      </c>
      <c r="H309" s="16" t="str">
        <f t="shared" si="47"/>
        <v>b</v>
      </c>
      <c r="I309" s="19" t="s">
        <v>21</v>
      </c>
      <c r="J309" s="3" t="s">
        <v>31</v>
      </c>
      <c r="K309" s="16">
        <f t="shared" si="44"/>
        <v>0</v>
      </c>
      <c r="L309" s="16">
        <f t="shared" si="45"/>
        <v>3</v>
      </c>
      <c r="M309" s="16">
        <f>[2]挂饰表!J309</f>
        <v>46</v>
      </c>
      <c r="N309" s="16">
        <f>[2]挂饰表!K309</f>
        <v>89</v>
      </c>
      <c r="O309" s="16">
        <f>[2]挂饰表!L309</f>
        <v>11</v>
      </c>
      <c r="P309" s="16">
        <f>[2]挂饰表!M309</f>
        <v>43</v>
      </c>
      <c r="Q309" s="16">
        <v>0</v>
      </c>
      <c r="R309" s="16">
        <f>[2]挂饰表!N309</f>
        <v>9</v>
      </c>
      <c r="S309" s="16">
        <f>[2]挂饰表!O309</f>
        <v>24</v>
      </c>
      <c r="T309" s="16">
        <f>[2]挂饰表!P309</f>
        <v>25</v>
      </c>
      <c r="U309" s="16">
        <f>[2]挂饰表!Q309</f>
        <v>24</v>
      </c>
      <c r="V309" s="20">
        <f>[2]挂饰表!R309</f>
        <v>4.8000000000000001E-2</v>
      </c>
      <c r="W309" s="20">
        <f>[2]挂饰表!S309</f>
        <v>0.05</v>
      </c>
      <c r="X309" s="20">
        <f>[2]挂饰表!T309</f>
        <v>0.03</v>
      </c>
      <c r="Y309" s="70">
        <f>[2]挂饰表!$I309</f>
        <v>0.08</v>
      </c>
      <c r="Z309" s="70">
        <f>[2]挂饰表!U309</f>
        <v>5.6603773584905648E-2</v>
      </c>
      <c r="AA309" s="70">
        <f>[2]挂饰表!V309</f>
        <v>5.6603773584905648E-2</v>
      </c>
      <c r="AB309" s="70">
        <f>[2]挂饰表!W309</f>
        <v>0.26470588235294112</v>
      </c>
      <c r="AC309" s="70">
        <f>[2]挂饰表!X309</f>
        <v>5.6603773584905648E-2</v>
      </c>
      <c r="AD309" s="70">
        <f>[2]挂饰表!Y309</f>
        <v>5.6603773584905648E-2</v>
      </c>
      <c r="AE309" s="70">
        <f>[2]挂饰表!Z309</f>
        <v>5.6603773584905648E-2</v>
      </c>
      <c r="AF309" s="70">
        <f>[2]挂饰表!AA309</f>
        <v>5.6603773584905648E-2</v>
      </c>
      <c r="AG309" s="70">
        <f t="shared" si="46"/>
        <v>6.4000000000000001E-2</v>
      </c>
      <c r="AH309" s="70">
        <f t="shared" si="46"/>
        <v>6.4000000000000001E-2</v>
      </c>
      <c r="AI309" s="70">
        <f t="shared" si="46"/>
        <v>6.4000000000000001E-2</v>
      </c>
      <c r="AJ309" s="70">
        <f t="shared" si="46"/>
        <v>6.4000000000000001E-2</v>
      </c>
      <c r="AK309" s="70">
        <f t="shared" si="46"/>
        <v>6.4000000000000001E-2</v>
      </c>
      <c r="AL309" s="71"/>
    </row>
    <row r="310" spans="2:38" ht="14.25" x14ac:dyDescent="0.2">
      <c r="B310" s="16">
        <v>308</v>
      </c>
      <c r="C310" s="16" t="str">
        <f t="shared" ca="1" si="39"/>
        <v>IC1852</v>
      </c>
      <c r="D310" s="16" t="str">
        <f t="shared" ca="1" si="43"/>
        <v>凌厉的空灵戒指</v>
      </c>
      <c r="E310" s="16" t="str">
        <f t="shared" ca="1" si="40"/>
        <v>凌厉的</v>
      </c>
      <c r="F310" s="16" t="str">
        <f t="shared" ca="1" si="41"/>
        <v>空灵</v>
      </c>
      <c r="G310" s="16" t="str">
        <f t="shared" ca="1" si="42"/>
        <v>戒指</v>
      </c>
      <c r="H310" s="16" t="str">
        <f t="shared" si="47"/>
        <v>b</v>
      </c>
      <c r="I310" s="19" t="s">
        <v>21</v>
      </c>
      <c r="J310" s="3" t="s">
        <v>31</v>
      </c>
      <c r="K310" s="16">
        <f t="shared" si="44"/>
        <v>0</v>
      </c>
      <c r="L310" s="16">
        <f t="shared" si="45"/>
        <v>4</v>
      </c>
      <c r="M310" s="16">
        <f>[2]挂饰表!J310</f>
        <v>61</v>
      </c>
      <c r="N310" s="16">
        <f>[2]挂饰表!K310</f>
        <v>119</v>
      </c>
      <c r="O310" s="16">
        <f>[2]挂饰表!L310</f>
        <v>15</v>
      </c>
      <c r="P310" s="16">
        <f>[2]挂饰表!M310</f>
        <v>57</v>
      </c>
      <c r="Q310" s="16">
        <v>0</v>
      </c>
      <c r="R310" s="16">
        <f>[2]挂饰表!N310</f>
        <v>12</v>
      </c>
      <c r="S310" s="16">
        <f>[2]挂饰表!O310</f>
        <v>32</v>
      </c>
      <c r="T310" s="16">
        <f>[2]挂饰表!P310</f>
        <v>33</v>
      </c>
      <c r="U310" s="16">
        <f>[2]挂饰表!Q310</f>
        <v>32</v>
      </c>
      <c r="V310" s="20">
        <f>[2]挂饰表!R310</f>
        <v>6.4000000000000001E-2</v>
      </c>
      <c r="W310" s="20">
        <f>[2]挂饰表!S310</f>
        <v>6.6000000000000003E-2</v>
      </c>
      <c r="X310" s="20">
        <f>[2]挂饰表!T310</f>
        <v>0.04</v>
      </c>
      <c r="Y310" s="70">
        <f>[2]挂饰表!$I310</f>
        <v>0.10314285714285715</v>
      </c>
      <c r="Z310" s="70">
        <f>[2]挂饰表!U310</f>
        <v>7.407407407407407E-2</v>
      </c>
      <c r="AA310" s="70">
        <f>[2]挂饰表!V310</f>
        <v>7.407407407407407E-2</v>
      </c>
      <c r="AB310" s="70">
        <f>[2]挂饰表!W310</f>
        <v>0.32432432432432434</v>
      </c>
      <c r="AC310" s="70">
        <f>[2]挂饰表!X310</f>
        <v>7.407407407407407E-2</v>
      </c>
      <c r="AD310" s="70">
        <f>[2]挂饰表!Y310</f>
        <v>7.407407407407407E-2</v>
      </c>
      <c r="AE310" s="70">
        <f>[2]挂饰表!Z310</f>
        <v>7.407407407407407E-2</v>
      </c>
      <c r="AF310" s="70">
        <f>[2]挂饰表!AA310</f>
        <v>7.407407407407407E-2</v>
      </c>
      <c r="AG310" s="70">
        <f t="shared" si="46"/>
        <v>8.2514285714285721E-2</v>
      </c>
      <c r="AH310" s="70">
        <f t="shared" si="46"/>
        <v>8.2514285714285721E-2</v>
      </c>
      <c r="AI310" s="70">
        <f t="shared" si="46"/>
        <v>8.2514285714285721E-2</v>
      </c>
      <c r="AJ310" s="70">
        <f t="shared" si="46"/>
        <v>8.2514285714285721E-2</v>
      </c>
      <c r="AK310" s="70">
        <f t="shared" si="46"/>
        <v>8.2514285714285721E-2</v>
      </c>
      <c r="AL310" s="71"/>
    </row>
    <row r="311" spans="2:38" ht="14.25" x14ac:dyDescent="0.2">
      <c r="B311" s="16">
        <v>309</v>
      </c>
      <c r="C311" s="16" t="str">
        <f t="shared" ca="1" si="39"/>
        <v>IC1901</v>
      </c>
      <c r="D311" s="16" t="str">
        <f t="shared" ca="1" si="43"/>
        <v>优质的智慧戒指</v>
      </c>
      <c r="E311" s="16" t="str">
        <f t="shared" ca="1" si="40"/>
        <v>优质的</v>
      </c>
      <c r="F311" s="16" t="str">
        <f t="shared" ca="1" si="41"/>
        <v>智慧</v>
      </c>
      <c r="G311" s="16" t="str">
        <f t="shared" ca="1" si="42"/>
        <v>戒指</v>
      </c>
      <c r="H311" s="16" t="str">
        <f t="shared" si="47"/>
        <v>b</v>
      </c>
      <c r="I311" s="19" t="s">
        <v>21</v>
      </c>
      <c r="J311" s="3" t="s">
        <v>31</v>
      </c>
      <c r="K311" s="16">
        <f t="shared" si="44"/>
        <v>0</v>
      </c>
      <c r="L311" s="16">
        <f t="shared" si="45"/>
        <v>5</v>
      </c>
      <c r="M311" s="16">
        <f>[2]挂饰表!J311</f>
        <v>77</v>
      </c>
      <c r="N311" s="16">
        <f>[2]挂饰表!K311</f>
        <v>149</v>
      </c>
      <c r="O311" s="16">
        <f>[2]挂饰表!L311</f>
        <v>19</v>
      </c>
      <c r="P311" s="16">
        <f>[2]挂饰表!M311</f>
        <v>72</v>
      </c>
      <c r="Q311" s="16">
        <v>0</v>
      </c>
      <c r="R311" s="16">
        <f>[2]挂饰表!N311</f>
        <v>16</v>
      </c>
      <c r="S311" s="16">
        <f>[2]挂饰表!O311</f>
        <v>40</v>
      </c>
      <c r="T311" s="16">
        <f>[2]挂饰表!P311</f>
        <v>42</v>
      </c>
      <c r="U311" s="16">
        <f>[2]挂饰表!Q311</f>
        <v>40</v>
      </c>
      <c r="V311" s="20">
        <f>[2]挂饰表!R311</f>
        <v>0.08</v>
      </c>
      <c r="W311" s="20">
        <f>[2]挂饰表!S311</f>
        <v>8.4000000000000005E-2</v>
      </c>
      <c r="X311" s="20">
        <f>[2]挂饰表!T311</f>
        <v>0.05</v>
      </c>
      <c r="Y311" s="70">
        <f>[2]挂饰表!$I311</f>
        <v>0.13</v>
      </c>
      <c r="Z311" s="70">
        <f>[2]挂饰表!U311</f>
        <v>9.0909090909090939E-2</v>
      </c>
      <c r="AA311" s="70">
        <f>[2]挂饰表!V311</f>
        <v>9.0909090909090939E-2</v>
      </c>
      <c r="AB311" s="70">
        <f>[2]挂饰表!W311</f>
        <v>0.375</v>
      </c>
      <c r="AC311" s="70">
        <f>[2]挂饰表!X311</f>
        <v>9.0909090909090939E-2</v>
      </c>
      <c r="AD311" s="70">
        <f>[2]挂饰表!Y311</f>
        <v>9.0909090909090939E-2</v>
      </c>
      <c r="AE311" s="70">
        <f>[2]挂饰表!Z311</f>
        <v>9.0909090909090939E-2</v>
      </c>
      <c r="AF311" s="70">
        <f>[2]挂饰表!AA311</f>
        <v>9.0909090909090939E-2</v>
      </c>
      <c r="AG311" s="70">
        <f t="shared" si="46"/>
        <v>0.10400000000000001</v>
      </c>
      <c r="AH311" s="70">
        <f t="shared" si="46"/>
        <v>0.10400000000000001</v>
      </c>
      <c r="AI311" s="70">
        <f t="shared" si="46"/>
        <v>0.10400000000000001</v>
      </c>
      <c r="AJ311" s="70">
        <f t="shared" si="46"/>
        <v>0.10400000000000001</v>
      </c>
      <c r="AK311" s="70">
        <f t="shared" si="46"/>
        <v>0.10400000000000001</v>
      </c>
      <c r="AL311" s="71"/>
    </row>
    <row r="312" spans="2:38" ht="14.25" x14ac:dyDescent="0.2">
      <c r="B312" s="16">
        <v>310</v>
      </c>
      <c r="C312" s="16" t="str">
        <f t="shared" ca="1" si="39"/>
        <v>IC1871</v>
      </c>
      <c r="D312" s="16" t="str">
        <f t="shared" ca="1" si="43"/>
        <v>凌厉的智慧护腕</v>
      </c>
      <c r="E312" s="16" t="str">
        <f t="shared" ca="1" si="40"/>
        <v>凌厉的</v>
      </c>
      <c r="F312" s="16" t="str">
        <f t="shared" ca="1" si="41"/>
        <v>智慧</v>
      </c>
      <c r="G312" s="16" t="str">
        <f t="shared" ca="1" si="42"/>
        <v>护腕</v>
      </c>
      <c r="H312" s="16" t="str">
        <f t="shared" si="47"/>
        <v>b</v>
      </c>
      <c r="I312" s="19" t="s">
        <v>21</v>
      </c>
      <c r="J312" s="3" t="s">
        <v>31</v>
      </c>
      <c r="K312" s="16">
        <f t="shared" si="44"/>
        <v>0</v>
      </c>
      <c r="L312" s="16">
        <f t="shared" si="45"/>
        <v>6</v>
      </c>
      <c r="M312" s="16">
        <f>[2]挂饰表!J312</f>
        <v>92</v>
      </c>
      <c r="N312" s="16">
        <f>[2]挂饰表!K312</f>
        <v>179</v>
      </c>
      <c r="O312" s="16">
        <f>[2]挂饰表!L312</f>
        <v>23</v>
      </c>
      <c r="P312" s="16">
        <f>[2]挂饰表!M312</f>
        <v>86</v>
      </c>
      <c r="Q312" s="16">
        <v>0</v>
      </c>
      <c r="R312" s="16">
        <f>[2]挂饰表!N312</f>
        <v>19</v>
      </c>
      <c r="S312" s="16">
        <f>[2]挂饰表!O312</f>
        <v>48</v>
      </c>
      <c r="T312" s="16">
        <f>[2]挂饰表!P312</f>
        <v>50</v>
      </c>
      <c r="U312" s="16">
        <f>[2]挂饰表!Q312</f>
        <v>48</v>
      </c>
      <c r="V312" s="20">
        <f>[2]挂饰表!R312</f>
        <v>9.6000000000000002E-2</v>
      </c>
      <c r="W312" s="20">
        <f>[2]挂饰表!S312</f>
        <v>0.1</v>
      </c>
      <c r="X312" s="20">
        <f>[2]挂饰表!T312</f>
        <v>0.06</v>
      </c>
      <c r="Y312" s="70">
        <f>[2]挂饰表!$I312</f>
        <v>0.15571428571428572</v>
      </c>
      <c r="Z312" s="70">
        <f>[2]挂饰表!U312</f>
        <v>0.1071428571428571</v>
      </c>
      <c r="AA312" s="70">
        <f>[2]挂饰表!V312</f>
        <v>0.1071428571428571</v>
      </c>
      <c r="AB312" s="70">
        <f>[2]挂饰表!W312</f>
        <v>0.41860465116279066</v>
      </c>
      <c r="AC312" s="70">
        <f>[2]挂饰表!X312</f>
        <v>0.1071428571428571</v>
      </c>
      <c r="AD312" s="70">
        <f>[2]挂饰表!Y312</f>
        <v>0.1071428571428571</v>
      </c>
      <c r="AE312" s="70">
        <f>[2]挂饰表!Z312</f>
        <v>0.1071428571428571</v>
      </c>
      <c r="AF312" s="70">
        <f>[2]挂饰表!AA312</f>
        <v>0.1071428571428571</v>
      </c>
      <c r="AG312" s="70">
        <f t="shared" si="46"/>
        <v>0.12457142857142858</v>
      </c>
      <c r="AH312" s="70">
        <f t="shared" si="46"/>
        <v>0.12457142857142858</v>
      </c>
      <c r="AI312" s="70">
        <f t="shared" si="46"/>
        <v>0.12457142857142858</v>
      </c>
      <c r="AJ312" s="70">
        <f t="shared" si="46"/>
        <v>0.12457142857142858</v>
      </c>
      <c r="AK312" s="70">
        <f t="shared" si="46"/>
        <v>0.12457142857142858</v>
      </c>
      <c r="AL312" s="71"/>
    </row>
    <row r="313" spans="2:38" ht="14.25" x14ac:dyDescent="0.2">
      <c r="B313" s="16">
        <v>311</v>
      </c>
      <c r="C313" s="16" t="str">
        <f t="shared" ca="1" si="39"/>
        <v>IC1905</v>
      </c>
      <c r="D313" s="16" t="str">
        <f t="shared" ca="1" si="43"/>
        <v>优质的精钢护腕</v>
      </c>
      <c r="E313" s="16" t="str">
        <f t="shared" ca="1" si="40"/>
        <v>优质的</v>
      </c>
      <c r="F313" s="16" t="str">
        <f t="shared" ca="1" si="41"/>
        <v>精钢</v>
      </c>
      <c r="G313" s="16" t="str">
        <f t="shared" ca="1" si="42"/>
        <v>护腕</v>
      </c>
      <c r="H313" s="16" t="str">
        <f t="shared" si="47"/>
        <v>b</v>
      </c>
      <c r="I313" s="19" t="s">
        <v>21</v>
      </c>
      <c r="J313" s="3" t="s">
        <v>31</v>
      </c>
      <c r="K313" s="16">
        <f t="shared" si="44"/>
        <v>0</v>
      </c>
      <c r="L313" s="16">
        <f t="shared" si="45"/>
        <v>7</v>
      </c>
      <c r="M313" s="16">
        <f>[2]挂饰表!J313</f>
        <v>107</v>
      </c>
      <c r="N313" s="16">
        <f>[2]挂饰表!K313</f>
        <v>209</v>
      </c>
      <c r="O313" s="16">
        <f>[2]挂饰表!L313</f>
        <v>26</v>
      </c>
      <c r="P313" s="16">
        <f>[2]挂饰表!M313</f>
        <v>100</v>
      </c>
      <c r="Q313" s="16">
        <v>0</v>
      </c>
      <c r="R313" s="16">
        <f>[2]挂饰表!N313</f>
        <v>22</v>
      </c>
      <c r="S313" s="16">
        <f>[2]挂饰表!O313</f>
        <v>56</v>
      </c>
      <c r="T313" s="16">
        <f>[2]挂饰表!P313</f>
        <v>58</v>
      </c>
      <c r="U313" s="16">
        <f>[2]挂饰表!Q313</f>
        <v>56</v>
      </c>
      <c r="V313" s="20">
        <f>[2]挂饰表!R313</f>
        <v>0.11199999999999999</v>
      </c>
      <c r="W313" s="20">
        <f>[2]挂饰表!S313</f>
        <v>0.11599999999999999</v>
      </c>
      <c r="X313" s="20">
        <f>[2]挂饰表!T313</f>
        <v>7.0000000000000007E-2</v>
      </c>
      <c r="Y313" s="70">
        <f>[2]挂饰表!$I313</f>
        <v>0.18114285714285713</v>
      </c>
      <c r="Z313" s="70">
        <f>[2]挂饰表!U313</f>
        <v>0.1228070175438597</v>
      </c>
      <c r="AA313" s="70">
        <f>[2]挂饰表!V313</f>
        <v>0.1228070175438597</v>
      </c>
      <c r="AB313" s="70">
        <f>[2]挂饰表!W313</f>
        <v>0.45652173913043481</v>
      </c>
      <c r="AC313" s="70">
        <f>[2]挂饰表!X313</f>
        <v>0.1228070175438597</v>
      </c>
      <c r="AD313" s="70">
        <f>[2]挂饰表!Y313</f>
        <v>0.1228070175438597</v>
      </c>
      <c r="AE313" s="70">
        <f>[2]挂饰表!Z313</f>
        <v>0.1228070175438597</v>
      </c>
      <c r="AF313" s="70">
        <f>[2]挂饰表!AA313</f>
        <v>0.1228070175438597</v>
      </c>
      <c r="AG313" s="70">
        <f t="shared" si="46"/>
        <v>0.14491428571428572</v>
      </c>
      <c r="AH313" s="70">
        <f t="shared" si="46"/>
        <v>0.14491428571428572</v>
      </c>
      <c r="AI313" s="70">
        <f t="shared" si="46"/>
        <v>0.14491428571428572</v>
      </c>
      <c r="AJ313" s="70">
        <f t="shared" si="46"/>
        <v>0.14491428571428572</v>
      </c>
      <c r="AK313" s="70">
        <f t="shared" si="46"/>
        <v>0.14491428571428572</v>
      </c>
      <c r="AL313" s="71"/>
    </row>
    <row r="314" spans="2:38" ht="14.25" x14ac:dyDescent="0.2">
      <c r="B314" s="16">
        <v>312</v>
      </c>
      <c r="C314" s="16" t="str">
        <f t="shared" ca="1" si="39"/>
        <v>IC1900</v>
      </c>
      <c r="D314" s="16" t="str">
        <f t="shared" ca="1" si="43"/>
        <v>凌厉的空灵项链</v>
      </c>
      <c r="E314" s="16" t="str">
        <f t="shared" ca="1" si="40"/>
        <v>凌厉的</v>
      </c>
      <c r="F314" s="16" t="str">
        <f t="shared" ca="1" si="41"/>
        <v>空灵</v>
      </c>
      <c r="G314" s="16" t="str">
        <f t="shared" ca="1" si="42"/>
        <v>项链</v>
      </c>
      <c r="H314" s="16" t="str">
        <f t="shared" si="47"/>
        <v>b</v>
      </c>
      <c r="I314" s="19" t="s">
        <v>21</v>
      </c>
      <c r="J314" s="3" t="s">
        <v>31</v>
      </c>
      <c r="K314" s="16">
        <f t="shared" si="44"/>
        <v>0</v>
      </c>
      <c r="L314" s="16">
        <f t="shared" si="45"/>
        <v>8</v>
      </c>
      <c r="M314" s="16">
        <f>[2]挂饰表!J314</f>
        <v>123</v>
      </c>
      <c r="N314" s="16">
        <f>[2]挂饰表!K314</f>
        <v>239</v>
      </c>
      <c r="O314" s="16">
        <f>[2]挂饰表!L314</f>
        <v>30</v>
      </c>
      <c r="P314" s="16">
        <f>[2]挂饰表!M314</f>
        <v>115</v>
      </c>
      <c r="Q314" s="16">
        <v>0</v>
      </c>
      <c r="R314" s="16">
        <f>[2]挂饰表!N314</f>
        <v>25</v>
      </c>
      <c r="S314" s="16">
        <f>[2]挂饰表!O314</f>
        <v>64</v>
      </c>
      <c r="T314" s="16">
        <f>[2]挂饰表!P314</f>
        <v>67</v>
      </c>
      <c r="U314" s="16">
        <f>[2]挂饰表!Q314</f>
        <v>64</v>
      </c>
      <c r="V314" s="20">
        <f>[2]挂饰表!R314</f>
        <v>0.128</v>
      </c>
      <c r="W314" s="20">
        <f>[2]挂饰表!S314</f>
        <v>0.13400000000000001</v>
      </c>
      <c r="X314" s="20">
        <f>[2]挂饰表!T314</f>
        <v>0.08</v>
      </c>
      <c r="Y314" s="70">
        <f>[2]挂饰表!$I314</f>
        <v>0.20771428571428571</v>
      </c>
      <c r="Z314" s="70">
        <f>[2]挂饰表!U314</f>
        <v>0.13793103448275867</v>
      </c>
      <c r="AA314" s="70">
        <f>[2]挂饰表!V314</f>
        <v>0.13793103448275867</v>
      </c>
      <c r="AB314" s="70">
        <f>[2]挂饰表!W314</f>
        <v>0.48979591836734693</v>
      </c>
      <c r="AC314" s="70">
        <f>[2]挂饰表!X314</f>
        <v>0.13793103448275867</v>
      </c>
      <c r="AD314" s="70">
        <f>[2]挂饰表!Y314</f>
        <v>0.13793103448275867</v>
      </c>
      <c r="AE314" s="70">
        <f>[2]挂饰表!Z314</f>
        <v>0.13793103448275867</v>
      </c>
      <c r="AF314" s="70">
        <f>[2]挂饰表!AA314</f>
        <v>0.13793103448275867</v>
      </c>
      <c r="AG314" s="70">
        <f t="shared" si="46"/>
        <v>0.16617142857142858</v>
      </c>
      <c r="AH314" s="70">
        <f t="shared" si="46"/>
        <v>0.16617142857142858</v>
      </c>
      <c r="AI314" s="70">
        <f t="shared" si="46"/>
        <v>0.16617142857142858</v>
      </c>
      <c r="AJ314" s="70">
        <f t="shared" si="46"/>
        <v>0.16617142857142858</v>
      </c>
      <c r="AK314" s="70">
        <f t="shared" si="46"/>
        <v>0.16617142857142858</v>
      </c>
      <c r="AL314" s="71"/>
    </row>
    <row r="315" spans="2:38" ht="14.25" x14ac:dyDescent="0.2">
      <c r="B315" s="16">
        <v>313</v>
      </c>
      <c r="C315" s="16" t="str">
        <f t="shared" ca="1" si="39"/>
        <v>IC1901</v>
      </c>
      <c r="D315" s="16" t="str">
        <f t="shared" ca="1" si="43"/>
        <v>普通的女神戒指</v>
      </c>
      <c r="E315" s="16" t="str">
        <f t="shared" ca="1" si="40"/>
        <v>普通的</v>
      </c>
      <c r="F315" s="16" t="str">
        <f t="shared" ca="1" si="41"/>
        <v>女神</v>
      </c>
      <c r="G315" s="16" t="str">
        <f t="shared" ca="1" si="42"/>
        <v>戒指</v>
      </c>
      <c r="H315" s="16" t="str">
        <f t="shared" si="47"/>
        <v>c</v>
      </c>
      <c r="I315" s="19" t="s">
        <v>21</v>
      </c>
      <c r="J315" s="3" t="s">
        <v>31</v>
      </c>
      <c r="K315" s="16">
        <f t="shared" si="44"/>
        <v>0</v>
      </c>
      <c r="L315" s="16">
        <f t="shared" si="45"/>
        <v>1</v>
      </c>
      <c r="M315" s="16">
        <f>[2]挂饰表!J315</f>
        <v>20</v>
      </c>
      <c r="N315" s="16">
        <f>[2]挂饰表!K315</f>
        <v>0</v>
      </c>
      <c r="O315" s="16">
        <f>[2]挂饰表!L315</f>
        <v>0</v>
      </c>
      <c r="P315" s="16">
        <f>[2]挂饰表!M315</f>
        <v>0</v>
      </c>
      <c r="Q315" s="16">
        <v>0</v>
      </c>
      <c r="R315" s="16">
        <f>[2]挂饰表!N315</f>
        <v>0</v>
      </c>
      <c r="S315" s="16">
        <f>[2]挂饰表!O315</f>
        <v>0</v>
      </c>
      <c r="T315" s="16">
        <f>[2]挂饰表!P315</f>
        <v>0</v>
      </c>
      <c r="U315" s="16">
        <f>[2]挂饰表!Q315</f>
        <v>0</v>
      </c>
      <c r="V315" s="20">
        <f>[2]挂饰表!R315</f>
        <v>0</v>
      </c>
      <c r="W315" s="20">
        <f>[2]挂饰表!S315</f>
        <v>0</v>
      </c>
      <c r="X315" s="20">
        <f>[2]挂饰表!T315</f>
        <v>0</v>
      </c>
      <c r="Y315" s="70">
        <f>[2]挂饰表!$I315</f>
        <v>0</v>
      </c>
      <c r="Z315" s="70">
        <f>[2]挂饰表!U315</f>
        <v>0</v>
      </c>
      <c r="AA315" s="70">
        <f>[2]挂饰表!V315</f>
        <v>0</v>
      </c>
      <c r="AB315" s="70">
        <f>[2]挂饰表!W315</f>
        <v>0</v>
      </c>
      <c r="AC315" s="70">
        <f>[2]挂饰表!X315</f>
        <v>0</v>
      </c>
      <c r="AD315" s="70">
        <f>[2]挂饰表!Y315</f>
        <v>0</v>
      </c>
      <c r="AE315" s="70">
        <f>[2]挂饰表!Z315</f>
        <v>0</v>
      </c>
      <c r="AF315" s="70">
        <f>[2]挂饰表!AA315</f>
        <v>0</v>
      </c>
      <c r="AG315" s="70">
        <f t="shared" si="46"/>
        <v>0</v>
      </c>
      <c r="AH315" s="70">
        <f t="shared" si="46"/>
        <v>0</v>
      </c>
      <c r="AI315" s="70">
        <f t="shared" si="46"/>
        <v>0</v>
      </c>
      <c r="AJ315" s="70">
        <f t="shared" si="46"/>
        <v>0</v>
      </c>
      <c r="AK315" s="70">
        <f t="shared" si="46"/>
        <v>0</v>
      </c>
      <c r="AL315" s="71"/>
    </row>
    <row r="316" spans="2:38" ht="14.25" x14ac:dyDescent="0.2">
      <c r="B316" s="16">
        <v>314</v>
      </c>
      <c r="C316" s="16" t="str">
        <f t="shared" ca="1" si="39"/>
        <v>IC1943</v>
      </c>
      <c r="D316" s="16" t="str">
        <f t="shared" ca="1" si="43"/>
        <v>初级的玄铁戒指</v>
      </c>
      <c r="E316" s="16" t="str">
        <f t="shared" ca="1" si="40"/>
        <v>初级的</v>
      </c>
      <c r="F316" s="16" t="str">
        <f t="shared" ca="1" si="41"/>
        <v>玄铁</v>
      </c>
      <c r="G316" s="16" t="str">
        <f t="shared" ca="1" si="42"/>
        <v>戒指</v>
      </c>
      <c r="H316" s="16" t="str">
        <f t="shared" si="47"/>
        <v>c</v>
      </c>
      <c r="I316" s="19" t="s">
        <v>21</v>
      </c>
      <c r="J316" s="3" t="s">
        <v>31</v>
      </c>
      <c r="K316" s="16">
        <f t="shared" si="44"/>
        <v>0</v>
      </c>
      <c r="L316" s="16">
        <f t="shared" si="45"/>
        <v>2</v>
      </c>
      <c r="M316" s="16">
        <f>[2]挂饰表!J316</f>
        <v>41</v>
      </c>
      <c r="N316" s="16">
        <f>[2]挂饰表!K316</f>
        <v>0</v>
      </c>
      <c r="O316" s="16">
        <f>[2]挂饰表!L316</f>
        <v>0</v>
      </c>
      <c r="P316" s="16">
        <f>[2]挂饰表!M316</f>
        <v>0</v>
      </c>
      <c r="Q316" s="16">
        <v>0</v>
      </c>
      <c r="R316" s="16">
        <f>[2]挂饰表!N316</f>
        <v>0</v>
      </c>
      <c r="S316" s="16">
        <f>[2]挂饰表!O316</f>
        <v>0</v>
      </c>
      <c r="T316" s="16">
        <f>[2]挂饰表!P316</f>
        <v>0</v>
      </c>
      <c r="U316" s="16">
        <f>[2]挂饰表!Q316</f>
        <v>0</v>
      </c>
      <c r="V316" s="20">
        <f>[2]挂饰表!R316</f>
        <v>0</v>
      </c>
      <c r="W316" s="20">
        <f>[2]挂饰表!S316</f>
        <v>0</v>
      </c>
      <c r="X316" s="20">
        <f>[2]挂饰表!T316</f>
        <v>0</v>
      </c>
      <c r="Y316" s="70">
        <f>[2]挂饰表!$I316</f>
        <v>0</v>
      </c>
      <c r="Z316" s="70">
        <f>[2]挂饰表!U316</f>
        <v>0</v>
      </c>
      <c r="AA316" s="70">
        <f>[2]挂饰表!V316</f>
        <v>0</v>
      </c>
      <c r="AB316" s="70">
        <f>[2]挂饰表!W316</f>
        <v>0</v>
      </c>
      <c r="AC316" s="70">
        <f>[2]挂饰表!X316</f>
        <v>0</v>
      </c>
      <c r="AD316" s="70">
        <f>[2]挂饰表!Y316</f>
        <v>0</v>
      </c>
      <c r="AE316" s="70">
        <f>[2]挂饰表!Z316</f>
        <v>0</v>
      </c>
      <c r="AF316" s="70">
        <f>[2]挂饰表!AA316</f>
        <v>0</v>
      </c>
      <c r="AG316" s="70">
        <f t="shared" si="46"/>
        <v>0</v>
      </c>
      <c r="AH316" s="70">
        <f t="shared" si="46"/>
        <v>0</v>
      </c>
      <c r="AI316" s="70">
        <f t="shared" si="46"/>
        <v>0</v>
      </c>
      <c r="AJ316" s="70">
        <f t="shared" si="46"/>
        <v>0</v>
      </c>
      <c r="AK316" s="70">
        <f t="shared" si="46"/>
        <v>0</v>
      </c>
      <c r="AL316" s="71"/>
    </row>
    <row r="317" spans="2:38" ht="14.25" x14ac:dyDescent="0.2">
      <c r="B317" s="16">
        <v>315</v>
      </c>
      <c r="C317" s="16" t="str">
        <f t="shared" ca="1" si="39"/>
        <v>IC1871</v>
      </c>
      <c r="D317" s="16" t="str">
        <f t="shared" ca="1" si="43"/>
        <v>一般的青铜护腕</v>
      </c>
      <c r="E317" s="16" t="str">
        <f t="shared" ca="1" si="40"/>
        <v>一般的</v>
      </c>
      <c r="F317" s="16" t="str">
        <f t="shared" ca="1" si="41"/>
        <v>青铜</v>
      </c>
      <c r="G317" s="16" t="str">
        <f t="shared" ca="1" si="42"/>
        <v>护腕</v>
      </c>
      <c r="H317" s="16" t="str">
        <f t="shared" si="47"/>
        <v>c</v>
      </c>
      <c r="I317" s="19" t="s">
        <v>21</v>
      </c>
      <c r="J317" s="3" t="s">
        <v>31</v>
      </c>
      <c r="K317" s="16">
        <f t="shared" si="44"/>
        <v>0</v>
      </c>
      <c r="L317" s="16">
        <f t="shared" si="45"/>
        <v>3</v>
      </c>
      <c r="M317" s="16">
        <f>[2]挂饰表!J317</f>
        <v>62</v>
      </c>
      <c r="N317" s="16">
        <f>[2]挂饰表!K317</f>
        <v>0</v>
      </c>
      <c r="O317" s="16">
        <f>[2]挂饰表!L317</f>
        <v>0</v>
      </c>
      <c r="P317" s="16">
        <f>[2]挂饰表!M317</f>
        <v>0</v>
      </c>
      <c r="Q317" s="16">
        <v>0</v>
      </c>
      <c r="R317" s="16">
        <f>[2]挂饰表!N317</f>
        <v>0</v>
      </c>
      <c r="S317" s="16">
        <f>[2]挂饰表!O317</f>
        <v>0</v>
      </c>
      <c r="T317" s="16">
        <f>[2]挂饰表!P317</f>
        <v>0</v>
      </c>
      <c r="U317" s="16">
        <f>[2]挂饰表!Q317</f>
        <v>0</v>
      </c>
      <c r="V317" s="20">
        <f>[2]挂饰表!R317</f>
        <v>0</v>
      </c>
      <c r="W317" s="20">
        <f>[2]挂饰表!S317</f>
        <v>0</v>
      </c>
      <c r="X317" s="20">
        <f>[2]挂饰表!T317</f>
        <v>0</v>
      </c>
      <c r="Y317" s="70">
        <f>[2]挂饰表!$I317</f>
        <v>0</v>
      </c>
      <c r="Z317" s="70">
        <f>[2]挂饰表!U317</f>
        <v>0</v>
      </c>
      <c r="AA317" s="70">
        <f>[2]挂饰表!V317</f>
        <v>0</v>
      </c>
      <c r="AB317" s="70">
        <f>[2]挂饰表!W317</f>
        <v>0</v>
      </c>
      <c r="AC317" s="70">
        <f>[2]挂饰表!X317</f>
        <v>0</v>
      </c>
      <c r="AD317" s="70">
        <f>[2]挂饰表!Y317</f>
        <v>0</v>
      </c>
      <c r="AE317" s="70">
        <f>[2]挂饰表!Z317</f>
        <v>0</v>
      </c>
      <c r="AF317" s="70">
        <f>[2]挂饰表!AA317</f>
        <v>0</v>
      </c>
      <c r="AG317" s="70">
        <f t="shared" si="46"/>
        <v>0</v>
      </c>
      <c r="AH317" s="70">
        <f t="shared" si="46"/>
        <v>0</v>
      </c>
      <c r="AI317" s="70">
        <f t="shared" si="46"/>
        <v>0</v>
      </c>
      <c r="AJ317" s="70">
        <f t="shared" si="46"/>
        <v>0</v>
      </c>
      <c r="AK317" s="70">
        <f t="shared" si="46"/>
        <v>0</v>
      </c>
      <c r="AL317" s="71"/>
    </row>
    <row r="318" spans="2:38" ht="14.25" x14ac:dyDescent="0.2">
      <c r="B318" s="16">
        <v>316</v>
      </c>
      <c r="C318" s="16" t="str">
        <f t="shared" ca="1" si="39"/>
        <v>IC1903</v>
      </c>
      <c r="D318" s="16" t="str">
        <f t="shared" ca="1" si="43"/>
        <v>普通的精灵戒指</v>
      </c>
      <c r="E318" s="16" t="str">
        <f t="shared" ca="1" si="40"/>
        <v>普通的</v>
      </c>
      <c r="F318" s="16" t="str">
        <f t="shared" ca="1" si="41"/>
        <v>精灵</v>
      </c>
      <c r="G318" s="16" t="str">
        <f t="shared" ca="1" si="42"/>
        <v>戒指</v>
      </c>
      <c r="H318" s="16" t="str">
        <f t="shared" si="47"/>
        <v>c</v>
      </c>
      <c r="I318" s="19" t="s">
        <v>21</v>
      </c>
      <c r="J318" s="3" t="s">
        <v>31</v>
      </c>
      <c r="K318" s="16">
        <f t="shared" si="44"/>
        <v>0</v>
      </c>
      <c r="L318" s="16">
        <f t="shared" si="45"/>
        <v>4</v>
      </c>
      <c r="M318" s="16">
        <f>[2]挂饰表!J318</f>
        <v>82</v>
      </c>
      <c r="N318" s="16">
        <f>[2]挂饰表!K318</f>
        <v>0</v>
      </c>
      <c r="O318" s="16">
        <f>[2]挂饰表!L318</f>
        <v>0</v>
      </c>
      <c r="P318" s="16">
        <f>[2]挂饰表!M318</f>
        <v>0</v>
      </c>
      <c r="Q318" s="16">
        <v>0</v>
      </c>
      <c r="R318" s="16">
        <f>[2]挂饰表!N318</f>
        <v>0</v>
      </c>
      <c r="S318" s="16">
        <f>[2]挂饰表!O318</f>
        <v>0</v>
      </c>
      <c r="T318" s="16">
        <f>[2]挂饰表!P318</f>
        <v>0</v>
      </c>
      <c r="U318" s="16">
        <f>[2]挂饰表!Q318</f>
        <v>0</v>
      </c>
      <c r="V318" s="20">
        <f>[2]挂饰表!R318</f>
        <v>0</v>
      </c>
      <c r="W318" s="20">
        <f>[2]挂饰表!S318</f>
        <v>0</v>
      </c>
      <c r="X318" s="20">
        <f>[2]挂饰表!T318</f>
        <v>0</v>
      </c>
      <c r="Y318" s="70">
        <f>[2]挂饰表!$I318</f>
        <v>0</v>
      </c>
      <c r="Z318" s="70">
        <f>[2]挂饰表!U318</f>
        <v>0</v>
      </c>
      <c r="AA318" s="70">
        <f>[2]挂饰表!V318</f>
        <v>0</v>
      </c>
      <c r="AB318" s="70">
        <f>[2]挂饰表!W318</f>
        <v>0</v>
      </c>
      <c r="AC318" s="70">
        <f>[2]挂饰表!X318</f>
        <v>0</v>
      </c>
      <c r="AD318" s="70">
        <f>[2]挂饰表!Y318</f>
        <v>0</v>
      </c>
      <c r="AE318" s="70">
        <f>[2]挂饰表!Z318</f>
        <v>0</v>
      </c>
      <c r="AF318" s="70">
        <f>[2]挂饰表!AA318</f>
        <v>0</v>
      </c>
      <c r="AG318" s="70">
        <f t="shared" si="46"/>
        <v>0</v>
      </c>
      <c r="AH318" s="70">
        <f t="shared" si="46"/>
        <v>0</v>
      </c>
      <c r="AI318" s="70">
        <f t="shared" si="46"/>
        <v>0</v>
      </c>
      <c r="AJ318" s="70">
        <f t="shared" si="46"/>
        <v>0</v>
      </c>
      <c r="AK318" s="70">
        <f t="shared" si="46"/>
        <v>0</v>
      </c>
      <c r="AL318" s="71"/>
    </row>
    <row r="319" spans="2:38" ht="14.25" x14ac:dyDescent="0.2">
      <c r="B319" s="16">
        <v>317</v>
      </c>
      <c r="C319" s="16" t="str">
        <f t="shared" ca="1" si="39"/>
        <v>IC1902</v>
      </c>
      <c r="D319" s="16" t="str">
        <f t="shared" ca="1" si="43"/>
        <v>初级的水晶戒指</v>
      </c>
      <c r="E319" s="16" t="str">
        <f t="shared" ca="1" si="40"/>
        <v>初级的</v>
      </c>
      <c r="F319" s="16" t="str">
        <f t="shared" ca="1" si="41"/>
        <v>水晶</v>
      </c>
      <c r="G319" s="16" t="str">
        <f t="shared" ca="1" si="42"/>
        <v>戒指</v>
      </c>
      <c r="H319" s="16" t="str">
        <f t="shared" si="47"/>
        <v>c</v>
      </c>
      <c r="I319" s="19" t="s">
        <v>21</v>
      </c>
      <c r="J319" s="3" t="s">
        <v>31</v>
      </c>
      <c r="K319" s="16">
        <f t="shared" si="44"/>
        <v>0</v>
      </c>
      <c r="L319" s="16">
        <f t="shared" si="45"/>
        <v>5</v>
      </c>
      <c r="M319" s="16">
        <f>[2]挂饰表!J319</f>
        <v>103</v>
      </c>
      <c r="N319" s="16">
        <f>[2]挂饰表!K319</f>
        <v>0</v>
      </c>
      <c r="O319" s="16">
        <f>[2]挂饰表!L319</f>
        <v>0</v>
      </c>
      <c r="P319" s="16">
        <f>[2]挂饰表!M319</f>
        <v>0</v>
      </c>
      <c r="Q319" s="16">
        <v>0</v>
      </c>
      <c r="R319" s="16">
        <f>[2]挂饰表!N319</f>
        <v>0</v>
      </c>
      <c r="S319" s="16">
        <f>[2]挂饰表!O319</f>
        <v>0</v>
      </c>
      <c r="T319" s="16">
        <f>[2]挂饰表!P319</f>
        <v>0</v>
      </c>
      <c r="U319" s="16">
        <f>[2]挂饰表!Q319</f>
        <v>0</v>
      </c>
      <c r="V319" s="20">
        <f>[2]挂饰表!R319</f>
        <v>0</v>
      </c>
      <c r="W319" s="20">
        <f>[2]挂饰表!S319</f>
        <v>0</v>
      </c>
      <c r="X319" s="20">
        <f>[2]挂饰表!T319</f>
        <v>0</v>
      </c>
      <c r="Y319" s="70">
        <f>[2]挂饰表!$I319</f>
        <v>0</v>
      </c>
      <c r="Z319" s="70">
        <f>[2]挂饰表!U319</f>
        <v>0</v>
      </c>
      <c r="AA319" s="70">
        <f>[2]挂饰表!V319</f>
        <v>0</v>
      </c>
      <c r="AB319" s="70">
        <f>[2]挂饰表!W319</f>
        <v>0</v>
      </c>
      <c r="AC319" s="70">
        <f>[2]挂饰表!X319</f>
        <v>0</v>
      </c>
      <c r="AD319" s="70">
        <f>[2]挂饰表!Y319</f>
        <v>0</v>
      </c>
      <c r="AE319" s="70">
        <f>[2]挂饰表!Z319</f>
        <v>0</v>
      </c>
      <c r="AF319" s="70">
        <f>[2]挂饰表!AA319</f>
        <v>0</v>
      </c>
      <c r="AG319" s="70">
        <f t="shared" si="46"/>
        <v>0</v>
      </c>
      <c r="AH319" s="70">
        <f t="shared" si="46"/>
        <v>0</v>
      </c>
      <c r="AI319" s="70">
        <f t="shared" si="46"/>
        <v>0</v>
      </c>
      <c r="AJ319" s="70">
        <f t="shared" si="46"/>
        <v>0</v>
      </c>
      <c r="AK319" s="70">
        <f t="shared" si="46"/>
        <v>0</v>
      </c>
      <c r="AL319" s="71"/>
    </row>
    <row r="320" spans="2:38" ht="14.25" x14ac:dyDescent="0.2">
      <c r="B320" s="16">
        <v>318</v>
      </c>
      <c r="C320" s="16" t="str">
        <f t="shared" ca="1" si="39"/>
        <v>IC1901</v>
      </c>
      <c r="D320" s="16" t="str">
        <f t="shared" ca="1" si="43"/>
        <v>破旧的精钢戒指</v>
      </c>
      <c r="E320" s="16" t="str">
        <f t="shared" ca="1" si="40"/>
        <v>破旧的</v>
      </c>
      <c r="F320" s="16" t="str">
        <f t="shared" ca="1" si="41"/>
        <v>精钢</v>
      </c>
      <c r="G320" s="16" t="str">
        <f t="shared" ca="1" si="42"/>
        <v>戒指</v>
      </c>
      <c r="H320" s="16" t="str">
        <f t="shared" si="47"/>
        <v>c</v>
      </c>
      <c r="I320" s="19" t="s">
        <v>21</v>
      </c>
      <c r="J320" s="3" t="s">
        <v>31</v>
      </c>
      <c r="K320" s="16">
        <f t="shared" si="44"/>
        <v>0</v>
      </c>
      <c r="L320" s="16">
        <f t="shared" si="45"/>
        <v>6</v>
      </c>
      <c r="M320" s="16">
        <f>[2]挂饰表!J320</f>
        <v>124</v>
      </c>
      <c r="N320" s="16">
        <f>[2]挂饰表!K320</f>
        <v>0</v>
      </c>
      <c r="O320" s="16">
        <f>[2]挂饰表!L320</f>
        <v>0</v>
      </c>
      <c r="P320" s="16">
        <f>[2]挂饰表!M320</f>
        <v>0</v>
      </c>
      <c r="Q320" s="16">
        <v>0</v>
      </c>
      <c r="R320" s="16">
        <f>[2]挂饰表!N320</f>
        <v>0</v>
      </c>
      <c r="S320" s="16">
        <f>[2]挂饰表!O320</f>
        <v>0</v>
      </c>
      <c r="T320" s="16">
        <f>[2]挂饰表!P320</f>
        <v>0</v>
      </c>
      <c r="U320" s="16">
        <f>[2]挂饰表!Q320</f>
        <v>0</v>
      </c>
      <c r="V320" s="20">
        <f>[2]挂饰表!R320</f>
        <v>0</v>
      </c>
      <c r="W320" s="20">
        <f>[2]挂饰表!S320</f>
        <v>0</v>
      </c>
      <c r="X320" s="20">
        <f>[2]挂饰表!T320</f>
        <v>0</v>
      </c>
      <c r="Y320" s="70">
        <f>[2]挂饰表!$I320</f>
        <v>0</v>
      </c>
      <c r="Z320" s="70">
        <f>[2]挂饰表!U320</f>
        <v>0</v>
      </c>
      <c r="AA320" s="70">
        <f>[2]挂饰表!V320</f>
        <v>0</v>
      </c>
      <c r="AB320" s="70">
        <f>[2]挂饰表!W320</f>
        <v>0</v>
      </c>
      <c r="AC320" s="70">
        <f>[2]挂饰表!X320</f>
        <v>0</v>
      </c>
      <c r="AD320" s="70">
        <f>[2]挂饰表!Y320</f>
        <v>0</v>
      </c>
      <c r="AE320" s="70">
        <f>[2]挂饰表!Z320</f>
        <v>0</v>
      </c>
      <c r="AF320" s="70">
        <f>[2]挂饰表!AA320</f>
        <v>0</v>
      </c>
      <c r="AG320" s="70">
        <f t="shared" si="46"/>
        <v>0</v>
      </c>
      <c r="AH320" s="70">
        <f t="shared" si="46"/>
        <v>0</v>
      </c>
      <c r="AI320" s="70">
        <f t="shared" si="46"/>
        <v>0</v>
      </c>
      <c r="AJ320" s="70">
        <f t="shared" si="46"/>
        <v>0</v>
      </c>
      <c r="AK320" s="70">
        <f t="shared" si="46"/>
        <v>0</v>
      </c>
      <c r="AL320" s="71"/>
    </row>
    <row r="321" spans="2:38" ht="14.25" x14ac:dyDescent="0.2">
      <c r="B321" s="16">
        <v>319</v>
      </c>
      <c r="C321" s="16" t="str">
        <f t="shared" ca="1" si="39"/>
        <v>IC1779</v>
      </c>
      <c r="D321" s="16" t="str">
        <f t="shared" ca="1" si="43"/>
        <v>破旧的颓废戒指</v>
      </c>
      <c r="E321" s="16" t="str">
        <f t="shared" ca="1" si="40"/>
        <v>破旧的</v>
      </c>
      <c r="F321" s="16" t="str">
        <f t="shared" ca="1" si="41"/>
        <v>颓废</v>
      </c>
      <c r="G321" s="16" t="str">
        <f t="shared" ca="1" si="42"/>
        <v>戒指</v>
      </c>
      <c r="H321" s="16" t="str">
        <f t="shared" si="47"/>
        <v>c</v>
      </c>
      <c r="I321" s="19" t="s">
        <v>21</v>
      </c>
      <c r="J321" s="3" t="s">
        <v>31</v>
      </c>
      <c r="K321" s="16">
        <f t="shared" si="44"/>
        <v>0</v>
      </c>
      <c r="L321" s="16">
        <f t="shared" si="45"/>
        <v>7</v>
      </c>
      <c r="M321" s="16">
        <f>[2]挂饰表!J321</f>
        <v>144</v>
      </c>
      <c r="N321" s="16">
        <f>[2]挂饰表!K321</f>
        <v>0</v>
      </c>
      <c r="O321" s="16">
        <f>[2]挂饰表!L321</f>
        <v>0</v>
      </c>
      <c r="P321" s="16">
        <f>[2]挂饰表!M321</f>
        <v>0</v>
      </c>
      <c r="Q321" s="16">
        <v>0</v>
      </c>
      <c r="R321" s="16">
        <f>[2]挂饰表!N321</f>
        <v>0</v>
      </c>
      <c r="S321" s="16">
        <f>[2]挂饰表!O321</f>
        <v>0</v>
      </c>
      <c r="T321" s="16">
        <f>[2]挂饰表!P321</f>
        <v>0</v>
      </c>
      <c r="U321" s="16">
        <f>[2]挂饰表!Q321</f>
        <v>0</v>
      </c>
      <c r="V321" s="20">
        <f>[2]挂饰表!R321</f>
        <v>0</v>
      </c>
      <c r="W321" s="20">
        <f>[2]挂饰表!S321</f>
        <v>0</v>
      </c>
      <c r="X321" s="20">
        <f>[2]挂饰表!T321</f>
        <v>0</v>
      </c>
      <c r="Y321" s="70">
        <f>[2]挂饰表!$I321</f>
        <v>0</v>
      </c>
      <c r="Z321" s="70">
        <f>[2]挂饰表!U321</f>
        <v>0</v>
      </c>
      <c r="AA321" s="70">
        <f>[2]挂饰表!V321</f>
        <v>0</v>
      </c>
      <c r="AB321" s="70">
        <f>[2]挂饰表!W321</f>
        <v>0</v>
      </c>
      <c r="AC321" s="70">
        <f>[2]挂饰表!X321</f>
        <v>0</v>
      </c>
      <c r="AD321" s="70">
        <f>[2]挂饰表!Y321</f>
        <v>0</v>
      </c>
      <c r="AE321" s="70">
        <f>[2]挂饰表!Z321</f>
        <v>0</v>
      </c>
      <c r="AF321" s="70">
        <f>[2]挂饰表!AA321</f>
        <v>0</v>
      </c>
      <c r="AG321" s="70">
        <f t="shared" si="46"/>
        <v>0</v>
      </c>
      <c r="AH321" s="70">
        <f t="shared" si="46"/>
        <v>0</v>
      </c>
      <c r="AI321" s="70">
        <f t="shared" si="46"/>
        <v>0</v>
      </c>
      <c r="AJ321" s="70">
        <f t="shared" si="46"/>
        <v>0</v>
      </c>
      <c r="AK321" s="70">
        <f t="shared" si="46"/>
        <v>0</v>
      </c>
      <c r="AL321" s="71"/>
    </row>
    <row r="322" spans="2:38" ht="14.25" x14ac:dyDescent="0.2">
      <c r="B322" s="16">
        <v>320</v>
      </c>
      <c r="C322" s="16" t="str">
        <f t="shared" ca="1" si="39"/>
        <v>IC1867</v>
      </c>
      <c r="D322" s="16" t="str">
        <f t="shared" ca="1" si="43"/>
        <v>破旧的塞尔塔护腕</v>
      </c>
      <c r="E322" s="16" t="str">
        <f t="shared" ca="1" si="40"/>
        <v>破旧的</v>
      </c>
      <c r="F322" s="16" t="str">
        <f t="shared" ca="1" si="41"/>
        <v>塞尔塔</v>
      </c>
      <c r="G322" s="16" t="str">
        <f t="shared" ca="1" si="42"/>
        <v>护腕</v>
      </c>
      <c r="H322" s="16" t="str">
        <f t="shared" si="47"/>
        <v>c</v>
      </c>
      <c r="I322" s="19" t="s">
        <v>21</v>
      </c>
      <c r="J322" s="3" t="s">
        <v>31</v>
      </c>
      <c r="K322" s="16">
        <f t="shared" si="44"/>
        <v>0</v>
      </c>
      <c r="L322" s="16">
        <f t="shared" si="45"/>
        <v>8</v>
      </c>
      <c r="M322" s="16">
        <f>[2]挂饰表!J322</f>
        <v>165</v>
      </c>
      <c r="N322" s="16">
        <f>[2]挂饰表!K322</f>
        <v>0</v>
      </c>
      <c r="O322" s="16">
        <f>[2]挂饰表!L322</f>
        <v>0</v>
      </c>
      <c r="P322" s="16">
        <f>[2]挂饰表!M322</f>
        <v>0</v>
      </c>
      <c r="Q322" s="16">
        <v>0</v>
      </c>
      <c r="R322" s="16">
        <f>[2]挂饰表!N322</f>
        <v>0</v>
      </c>
      <c r="S322" s="16">
        <f>[2]挂饰表!O322</f>
        <v>0</v>
      </c>
      <c r="T322" s="16">
        <f>[2]挂饰表!P322</f>
        <v>0</v>
      </c>
      <c r="U322" s="16">
        <f>[2]挂饰表!Q322</f>
        <v>0</v>
      </c>
      <c r="V322" s="20">
        <f>[2]挂饰表!R322</f>
        <v>0</v>
      </c>
      <c r="W322" s="20">
        <f>[2]挂饰表!S322</f>
        <v>0</v>
      </c>
      <c r="X322" s="20">
        <f>[2]挂饰表!T322</f>
        <v>0</v>
      </c>
      <c r="Y322" s="70">
        <f>[2]挂饰表!$I322</f>
        <v>0</v>
      </c>
      <c r="Z322" s="70">
        <f>[2]挂饰表!U322</f>
        <v>0</v>
      </c>
      <c r="AA322" s="70">
        <f>[2]挂饰表!V322</f>
        <v>0</v>
      </c>
      <c r="AB322" s="70">
        <f>[2]挂饰表!W322</f>
        <v>0</v>
      </c>
      <c r="AC322" s="70">
        <f>[2]挂饰表!X322</f>
        <v>0</v>
      </c>
      <c r="AD322" s="70">
        <f>[2]挂饰表!Y322</f>
        <v>0</v>
      </c>
      <c r="AE322" s="70">
        <f>[2]挂饰表!Z322</f>
        <v>0</v>
      </c>
      <c r="AF322" s="70">
        <f>[2]挂饰表!AA322</f>
        <v>0</v>
      </c>
      <c r="AG322" s="70">
        <f t="shared" ref="AG322:AK372" si="48">$Y322*0.8</f>
        <v>0</v>
      </c>
      <c r="AH322" s="70">
        <f t="shared" si="48"/>
        <v>0</v>
      </c>
      <c r="AI322" s="70">
        <f t="shared" si="48"/>
        <v>0</v>
      </c>
      <c r="AJ322" s="70">
        <f t="shared" si="48"/>
        <v>0</v>
      </c>
      <c r="AK322" s="70">
        <f t="shared" si="48"/>
        <v>0</v>
      </c>
      <c r="AL322" s="71"/>
    </row>
    <row r="323" spans="2:38" ht="14.25" x14ac:dyDescent="0.2">
      <c r="B323" s="16">
        <v>321</v>
      </c>
      <c r="C323" s="16" t="str">
        <f t="shared" ref="C323:C386" ca="1" si="49">VLOOKUP(G323&amp;INT(RAND()*(15-1)+1),dropimge,4,FALSE)</f>
        <v>IC1886</v>
      </c>
      <c r="D323" s="16" t="str">
        <f t="shared" ca="1" si="43"/>
        <v>神奇的精钢项链</v>
      </c>
      <c r="E323" s="16" t="str">
        <f t="shared" ref="E323:E386" ca="1" si="50">VLOOKUP(H323,dropaffix1,INT(RAND()*(6-2)+2),FALSE)</f>
        <v>神奇的</v>
      </c>
      <c r="F323" s="16" t="str">
        <f t="shared" ref="F323:F386" ca="1" si="51">VLOOKUP(INT(RAND()*(21-1)+1),dropaffix2,2,FALSE)</f>
        <v>精钢</v>
      </c>
      <c r="G323" s="16" t="str">
        <f t="shared" ref="G323:G386" ca="1" si="52">VLOOKUP(INT(RAND()*(4-1)+1),dropaffix3,2,FALSE)</f>
        <v>项链</v>
      </c>
      <c r="H323" s="16" t="str">
        <f t="shared" si="47"/>
        <v>s</v>
      </c>
      <c r="I323" s="19" t="s">
        <v>21</v>
      </c>
      <c r="J323" s="3" t="s">
        <v>32</v>
      </c>
      <c r="K323" s="16">
        <f t="shared" si="44"/>
        <v>1</v>
      </c>
      <c r="L323" s="16">
        <f t="shared" si="45"/>
        <v>1</v>
      </c>
      <c r="M323" s="16">
        <f>[2]挂饰表!J323</f>
        <v>21</v>
      </c>
      <c r="N323" s="16">
        <f>[2]挂饰表!K323</f>
        <v>22</v>
      </c>
      <c r="O323" s="16">
        <f>[2]挂饰表!L323</f>
        <v>2</v>
      </c>
      <c r="P323" s="16">
        <f>[2]挂饰表!M323</f>
        <v>13</v>
      </c>
      <c r="Q323" s="16">
        <v>0</v>
      </c>
      <c r="R323" s="16">
        <f>[2]挂饰表!N323</f>
        <v>9</v>
      </c>
      <c r="S323" s="16">
        <f>[2]挂饰表!O323</f>
        <v>9</v>
      </c>
      <c r="T323" s="16">
        <f>[2]挂饰表!P323</f>
        <v>6</v>
      </c>
      <c r="U323" s="16">
        <f>[2]挂饰表!Q323</f>
        <v>5</v>
      </c>
      <c r="V323" s="20">
        <f>[2]挂饰表!R323</f>
        <v>0.01</v>
      </c>
      <c r="W323" s="20">
        <f>[2]挂饰表!S323</f>
        <v>1.2E-2</v>
      </c>
      <c r="X323" s="20">
        <f>[2]挂饰表!T323</f>
        <v>6.2500000000000003E-3</v>
      </c>
      <c r="Y323" s="70">
        <f>[2]挂饰表!$I323</f>
        <v>0.08</v>
      </c>
      <c r="Z323" s="70">
        <f>[2]挂饰表!U323</f>
        <v>2.9126213592232997E-2</v>
      </c>
      <c r="AA323" s="70">
        <f>[2]挂饰表!V323</f>
        <v>1.4778325123152691E-2</v>
      </c>
      <c r="AB323" s="70">
        <f>[2]挂饰表!W323</f>
        <v>1.4778325123152691E-2</v>
      </c>
      <c r="AC323" s="70">
        <f>[2]挂饰表!X323</f>
        <v>1.4778325123152691E-2</v>
      </c>
      <c r="AD323" s="70">
        <f>[2]挂饰表!Y323</f>
        <v>1.4778325123152691E-2</v>
      </c>
      <c r="AE323" s="70">
        <f>[2]挂饰表!Z323</f>
        <v>1.4778325123152691E-2</v>
      </c>
      <c r="AF323" s="70">
        <f>[2]挂饰表!AA323</f>
        <v>1.4778325123152691E-2</v>
      </c>
      <c r="AG323" s="70">
        <f t="shared" si="48"/>
        <v>6.4000000000000001E-2</v>
      </c>
      <c r="AH323" s="70">
        <f t="shared" si="48"/>
        <v>6.4000000000000001E-2</v>
      </c>
      <c r="AI323" s="70">
        <f t="shared" si="48"/>
        <v>6.4000000000000001E-2</v>
      </c>
      <c r="AJ323" s="70">
        <f t="shared" si="48"/>
        <v>6.4000000000000001E-2</v>
      </c>
      <c r="AK323" s="70">
        <f t="shared" si="48"/>
        <v>6.4000000000000001E-2</v>
      </c>
      <c r="AL323" s="71"/>
    </row>
    <row r="324" spans="2:38" ht="14.25" x14ac:dyDescent="0.2">
      <c r="B324" s="16">
        <v>322</v>
      </c>
      <c r="C324" s="16" t="str">
        <f t="shared" ca="1" si="49"/>
        <v>IC1895</v>
      </c>
      <c r="D324" s="16" t="str">
        <f t="shared" ref="D324:D387" ca="1" si="53">E324&amp;F324&amp;G324</f>
        <v>璀璨的忏悔项链</v>
      </c>
      <c r="E324" s="16" t="str">
        <f t="shared" ca="1" si="50"/>
        <v>璀璨的</v>
      </c>
      <c r="F324" s="16" t="str">
        <f t="shared" ca="1" si="51"/>
        <v>忏悔</v>
      </c>
      <c r="G324" s="16" t="str">
        <f t="shared" ca="1" si="52"/>
        <v>项链</v>
      </c>
      <c r="H324" s="16" t="str">
        <f t="shared" si="47"/>
        <v>s</v>
      </c>
      <c r="I324" s="19" t="s">
        <v>21</v>
      </c>
      <c r="J324" s="3" t="s">
        <v>32</v>
      </c>
      <c r="K324" s="16">
        <f t="shared" ref="K324:K387" si="54">VLOOKUP(J324,profession1,5,FALSE)</f>
        <v>1</v>
      </c>
      <c r="L324" s="16">
        <f t="shared" si="45"/>
        <v>2</v>
      </c>
      <c r="M324" s="16">
        <f>[2]挂饰表!J324</f>
        <v>42</v>
      </c>
      <c r="N324" s="16">
        <f>[2]挂饰表!K324</f>
        <v>44</v>
      </c>
      <c r="O324" s="16">
        <f>[2]挂饰表!L324</f>
        <v>4</v>
      </c>
      <c r="P324" s="16">
        <f>[2]挂饰表!M324</f>
        <v>26</v>
      </c>
      <c r="Q324" s="16">
        <v>0</v>
      </c>
      <c r="R324" s="16">
        <f>[2]挂饰表!N324</f>
        <v>18</v>
      </c>
      <c r="S324" s="16">
        <f>[2]挂饰表!O324</f>
        <v>18</v>
      </c>
      <c r="T324" s="16">
        <f>[2]挂饰表!P324</f>
        <v>12</v>
      </c>
      <c r="U324" s="16">
        <f>[2]挂饰表!Q324</f>
        <v>11</v>
      </c>
      <c r="V324" s="20">
        <f>[2]挂饰表!R324</f>
        <v>2.2000000000000002E-2</v>
      </c>
      <c r="W324" s="20">
        <f>[2]挂饰表!S324</f>
        <v>2.4E-2</v>
      </c>
      <c r="X324" s="20">
        <f>[2]挂饰表!T324</f>
        <v>1.375E-2</v>
      </c>
      <c r="Y324" s="70">
        <f>[2]挂饰表!$I324</f>
        <v>0.08</v>
      </c>
      <c r="Z324" s="70">
        <f>[2]挂饰表!U324</f>
        <v>5.6603773584905648E-2</v>
      </c>
      <c r="AA324" s="70">
        <f>[2]挂饰表!V324</f>
        <v>2.9126213592232997E-2</v>
      </c>
      <c r="AB324" s="70">
        <f>[2]挂饰表!W324</f>
        <v>2.9126213592232997E-2</v>
      </c>
      <c r="AC324" s="70">
        <f>[2]挂饰表!X324</f>
        <v>2.9126213592232997E-2</v>
      </c>
      <c r="AD324" s="70">
        <f>[2]挂饰表!Y324</f>
        <v>2.9126213592232997E-2</v>
      </c>
      <c r="AE324" s="70">
        <f>[2]挂饰表!Z324</f>
        <v>2.9126213592232997E-2</v>
      </c>
      <c r="AF324" s="70">
        <f>[2]挂饰表!AA324</f>
        <v>2.9126213592232997E-2</v>
      </c>
      <c r="AG324" s="70">
        <f t="shared" si="48"/>
        <v>6.4000000000000001E-2</v>
      </c>
      <c r="AH324" s="70">
        <f t="shared" si="48"/>
        <v>6.4000000000000001E-2</v>
      </c>
      <c r="AI324" s="70">
        <f t="shared" si="48"/>
        <v>6.4000000000000001E-2</v>
      </c>
      <c r="AJ324" s="70">
        <f t="shared" si="48"/>
        <v>6.4000000000000001E-2</v>
      </c>
      <c r="AK324" s="70">
        <f t="shared" si="48"/>
        <v>6.4000000000000001E-2</v>
      </c>
      <c r="AL324" s="71"/>
    </row>
    <row r="325" spans="2:38" ht="14.25" x14ac:dyDescent="0.2">
      <c r="B325" s="16">
        <v>323</v>
      </c>
      <c r="C325" s="16" t="str">
        <f t="shared" ca="1" si="49"/>
        <v>IC1933</v>
      </c>
      <c r="D325" s="16" t="str">
        <f t="shared" ca="1" si="53"/>
        <v>璀璨的白银护腕</v>
      </c>
      <c r="E325" s="16" t="str">
        <f t="shared" ca="1" si="50"/>
        <v>璀璨的</v>
      </c>
      <c r="F325" s="16" t="str">
        <f t="shared" ca="1" si="51"/>
        <v>白银</v>
      </c>
      <c r="G325" s="16" t="str">
        <f t="shared" ca="1" si="52"/>
        <v>护腕</v>
      </c>
      <c r="H325" s="16" t="str">
        <f t="shared" si="47"/>
        <v>s</v>
      </c>
      <c r="I325" s="19" t="s">
        <v>21</v>
      </c>
      <c r="J325" s="3" t="s">
        <v>32</v>
      </c>
      <c r="K325" s="16">
        <f t="shared" si="54"/>
        <v>1</v>
      </c>
      <c r="L325" s="16">
        <f t="shared" si="45"/>
        <v>3</v>
      </c>
      <c r="M325" s="16">
        <f>[2]挂饰表!J325</f>
        <v>63</v>
      </c>
      <c r="N325" s="16">
        <f>[2]挂饰表!K325</f>
        <v>67</v>
      </c>
      <c r="O325" s="16">
        <f>[2]挂饰表!L325</f>
        <v>6</v>
      </c>
      <c r="P325" s="16">
        <f>[2]挂饰表!M325</f>
        <v>39</v>
      </c>
      <c r="Q325" s="16">
        <v>0</v>
      </c>
      <c r="R325" s="16">
        <f>[2]挂饰表!N325</f>
        <v>27</v>
      </c>
      <c r="S325" s="16">
        <f>[2]挂饰表!O325</f>
        <v>27</v>
      </c>
      <c r="T325" s="16">
        <f>[2]挂饰表!P325</f>
        <v>19</v>
      </c>
      <c r="U325" s="16">
        <f>[2]挂饰表!Q325</f>
        <v>17</v>
      </c>
      <c r="V325" s="20">
        <f>[2]挂饰表!R325</f>
        <v>3.4000000000000002E-2</v>
      </c>
      <c r="W325" s="20">
        <f>[2]挂饰表!S325</f>
        <v>3.7999999999999999E-2</v>
      </c>
      <c r="X325" s="20">
        <f>[2]挂饰表!T325</f>
        <v>2.1250000000000002E-2</v>
      </c>
      <c r="Y325" s="70">
        <f>[2]挂饰表!$I325</f>
        <v>0.08</v>
      </c>
      <c r="Z325" s="70">
        <f>[2]挂饰表!U325</f>
        <v>7.8341013824884786E-2</v>
      </c>
      <c r="AA325" s="70">
        <f>[2]挂饰表!V325</f>
        <v>4.3062200956937802E-2</v>
      </c>
      <c r="AB325" s="70">
        <f>[2]挂饰表!W325</f>
        <v>4.3062200956937802E-2</v>
      </c>
      <c r="AC325" s="70">
        <f>[2]挂饰表!X325</f>
        <v>4.3062200956937802E-2</v>
      </c>
      <c r="AD325" s="70">
        <f>[2]挂饰表!Y325</f>
        <v>4.3062200956937802E-2</v>
      </c>
      <c r="AE325" s="70">
        <f>[2]挂饰表!Z325</f>
        <v>4.3062200956937802E-2</v>
      </c>
      <c r="AF325" s="70">
        <f>[2]挂饰表!AA325</f>
        <v>4.3062200956937802E-2</v>
      </c>
      <c r="AG325" s="70">
        <f t="shared" si="48"/>
        <v>6.4000000000000001E-2</v>
      </c>
      <c r="AH325" s="70">
        <f t="shared" si="48"/>
        <v>6.4000000000000001E-2</v>
      </c>
      <c r="AI325" s="70">
        <f t="shared" si="48"/>
        <v>6.4000000000000001E-2</v>
      </c>
      <c r="AJ325" s="70">
        <f t="shared" si="48"/>
        <v>6.4000000000000001E-2</v>
      </c>
      <c r="AK325" s="70">
        <f t="shared" si="48"/>
        <v>6.4000000000000001E-2</v>
      </c>
      <c r="AL325" s="71"/>
    </row>
    <row r="326" spans="2:38" ht="14.25" x14ac:dyDescent="0.2">
      <c r="B326" s="16">
        <v>324</v>
      </c>
      <c r="C326" s="16" t="str">
        <f t="shared" ca="1" si="49"/>
        <v>IC1743</v>
      </c>
      <c r="D326" s="16" t="str">
        <f t="shared" ca="1" si="53"/>
        <v>神秘的魔王戒指</v>
      </c>
      <c r="E326" s="16" t="str">
        <f t="shared" ca="1" si="50"/>
        <v>神秘的</v>
      </c>
      <c r="F326" s="16" t="str">
        <f t="shared" ca="1" si="51"/>
        <v>魔王</v>
      </c>
      <c r="G326" s="16" t="str">
        <f t="shared" ca="1" si="52"/>
        <v>戒指</v>
      </c>
      <c r="H326" s="16" t="str">
        <f t="shared" si="47"/>
        <v>s</v>
      </c>
      <c r="I326" s="19" t="s">
        <v>21</v>
      </c>
      <c r="J326" s="3" t="s">
        <v>32</v>
      </c>
      <c r="K326" s="16">
        <f t="shared" si="54"/>
        <v>1</v>
      </c>
      <c r="L326" s="16">
        <f t="shared" si="45"/>
        <v>4</v>
      </c>
      <c r="M326" s="16">
        <f>[2]挂饰表!J326</f>
        <v>84</v>
      </c>
      <c r="N326" s="16">
        <f>[2]挂饰表!K326</f>
        <v>89</v>
      </c>
      <c r="O326" s="16">
        <f>[2]挂饰表!L326</f>
        <v>8</v>
      </c>
      <c r="P326" s="16">
        <f>[2]挂饰表!M326</f>
        <v>52</v>
      </c>
      <c r="Q326" s="16">
        <v>0</v>
      </c>
      <c r="R326" s="16">
        <f>[2]挂饰表!N326</f>
        <v>36</v>
      </c>
      <c r="S326" s="16">
        <f>[2]挂饰表!O326</f>
        <v>36</v>
      </c>
      <c r="T326" s="16">
        <f>[2]挂饰表!P326</f>
        <v>25</v>
      </c>
      <c r="U326" s="16">
        <f>[2]挂饰表!Q326</f>
        <v>23</v>
      </c>
      <c r="V326" s="20">
        <f>[2]挂饰表!R326</f>
        <v>4.5999999999999999E-2</v>
      </c>
      <c r="W326" s="20">
        <f>[2]挂饰表!S326</f>
        <v>0.05</v>
      </c>
      <c r="X326" s="20">
        <f>[2]挂饰表!T326</f>
        <v>2.8750000000000001E-2</v>
      </c>
      <c r="Y326" s="70">
        <f>[2]挂饰表!$I326</f>
        <v>0.10085714285714285</v>
      </c>
      <c r="Z326" s="70">
        <f>[2]挂饰表!U326</f>
        <v>0.10313901345291476</v>
      </c>
      <c r="AA326" s="70">
        <f>[2]挂饰表!V326</f>
        <v>5.6603773584905648E-2</v>
      </c>
      <c r="AB326" s="70">
        <f>[2]挂饰表!W326</f>
        <v>5.6603773584905648E-2</v>
      </c>
      <c r="AC326" s="70">
        <f>[2]挂饰表!X326</f>
        <v>5.6603773584905648E-2</v>
      </c>
      <c r="AD326" s="70">
        <f>[2]挂饰表!Y326</f>
        <v>5.6603773584905648E-2</v>
      </c>
      <c r="AE326" s="70">
        <f>[2]挂饰表!Z326</f>
        <v>5.6603773584905648E-2</v>
      </c>
      <c r="AF326" s="70">
        <f>[2]挂饰表!AA326</f>
        <v>5.6603773584905648E-2</v>
      </c>
      <c r="AG326" s="70">
        <f t="shared" si="48"/>
        <v>8.0685714285714291E-2</v>
      </c>
      <c r="AH326" s="70">
        <f t="shared" si="48"/>
        <v>8.0685714285714291E-2</v>
      </c>
      <c r="AI326" s="70">
        <f t="shared" si="48"/>
        <v>8.0685714285714291E-2</v>
      </c>
      <c r="AJ326" s="70">
        <f t="shared" si="48"/>
        <v>8.0685714285714291E-2</v>
      </c>
      <c r="AK326" s="70">
        <f t="shared" si="48"/>
        <v>8.0685714285714291E-2</v>
      </c>
      <c r="AL326" s="71"/>
    </row>
    <row r="327" spans="2:38" ht="14.25" x14ac:dyDescent="0.2">
      <c r="B327" s="16">
        <v>325</v>
      </c>
      <c r="C327" s="16" t="str">
        <f t="shared" ca="1" si="49"/>
        <v>IC1851</v>
      </c>
      <c r="D327" s="16" t="str">
        <f t="shared" ca="1" si="53"/>
        <v>神奇的玄铁戒指</v>
      </c>
      <c r="E327" s="16" t="str">
        <f t="shared" ca="1" si="50"/>
        <v>神奇的</v>
      </c>
      <c r="F327" s="16" t="str">
        <f t="shared" ca="1" si="51"/>
        <v>玄铁</v>
      </c>
      <c r="G327" s="16" t="str">
        <f t="shared" ca="1" si="52"/>
        <v>戒指</v>
      </c>
      <c r="H327" s="16" t="str">
        <f t="shared" si="47"/>
        <v>s</v>
      </c>
      <c r="I327" s="19" t="s">
        <v>21</v>
      </c>
      <c r="J327" s="3" t="s">
        <v>32</v>
      </c>
      <c r="K327" s="16">
        <f t="shared" si="54"/>
        <v>1</v>
      </c>
      <c r="L327" s="16">
        <f t="shared" si="45"/>
        <v>5</v>
      </c>
      <c r="M327" s="16">
        <f>[2]挂饰表!J327</f>
        <v>105</v>
      </c>
      <c r="N327" s="16">
        <f>[2]挂饰表!K327</f>
        <v>112</v>
      </c>
      <c r="O327" s="16">
        <f>[2]挂饰表!L327</f>
        <v>10</v>
      </c>
      <c r="P327" s="16">
        <f>[2]挂饰表!M327</f>
        <v>66</v>
      </c>
      <c r="Q327" s="16">
        <v>0</v>
      </c>
      <c r="R327" s="16">
        <f>[2]挂饰表!N327</f>
        <v>46</v>
      </c>
      <c r="S327" s="16">
        <f>[2]挂饰表!O327</f>
        <v>46</v>
      </c>
      <c r="T327" s="16">
        <f>[2]挂饰表!P327</f>
        <v>31</v>
      </c>
      <c r="U327" s="16">
        <f>[2]挂饰表!Q327</f>
        <v>28</v>
      </c>
      <c r="V327" s="20">
        <f>[2]挂饰表!R327</f>
        <v>5.5999999999999994E-2</v>
      </c>
      <c r="W327" s="20">
        <f>[2]挂饰表!S327</f>
        <v>6.2E-2</v>
      </c>
      <c r="X327" s="20">
        <f>[2]挂饰表!T327</f>
        <v>3.5000000000000003E-2</v>
      </c>
      <c r="Y327" s="70">
        <f>[2]挂饰表!$I327</f>
        <v>0.12685714285714286</v>
      </c>
      <c r="Z327" s="70">
        <f>[2]挂饰表!U327</f>
        <v>0.1266375545851528</v>
      </c>
      <c r="AA327" s="70">
        <f>[2]挂饰表!V327</f>
        <v>6.5420560747663559E-2</v>
      </c>
      <c r="AB327" s="70">
        <f>[2]挂饰表!W327</f>
        <v>6.5420560747663559E-2</v>
      </c>
      <c r="AC327" s="70">
        <f>[2]挂饰表!X327</f>
        <v>6.5420560747663559E-2</v>
      </c>
      <c r="AD327" s="70">
        <f>[2]挂饰表!Y327</f>
        <v>6.5420560747663559E-2</v>
      </c>
      <c r="AE327" s="70">
        <f>[2]挂饰表!Z327</f>
        <v>6.5420560747663559E-2</v>
      </c>
      <c r="AF327" s="70">
        <f>[2]挂饰表!AA327</f>
        <v>6.5420560747663559E-2</v>
      </c>
      <c r="AG327" s="70">
        <f t="shared" si="48"/>
        <v>0.10148571428571429</v>
      </c>
      <c r="AH327" s="70">
        <f t="shared" si="48"/>
        <v>0.10148571428571429</v>
      </c>
      <c r="AI327" s="70">
        <f t="shared" si="48"/>
        <v>0.10148571428571429</v>
      </c>
      <c r="AJ327" s="70">
        <f t="shared" si="48"/>
        <v>0.10148571428571429</v>
      </c>
      <c r="AK327" s="70">
        <f t="shared" si="48"/>
        <v>0.10148571428571429</v>
      </c>
      <c r="AL327" s="71"/>
    </row>
    <row r="328" spans="2:38" ht="14.25" x14ac:dyDescent="0.2">
      <c r="B328" s="16">
        <v>326</v>
      </c>
      <c r="C328" s="16" t="str">
        <f t="shared" ca="1" si="49"/>
        <v>IC1778</v>
      </c>
      <c r="D328" s="16" t="str">
        <f t="shared" ca="1" si="53"/>
        <v>神秘的虚幻戒指</v>
      </c>
      <c r="E328" s="16" t="str">
        <f t="shared" ca="1" si="50"/>
        <v>神秘的</v>
      </c>
      <c r="F328" s="16" t="str">
        <f t="shared" ca="1" si="51"/>
        <v>虚幻</v>
      </c>
      <c r="G328" s="16" t="str">
        <f t="shared" ca="1" si="52"/>
        <v>戒指</v>
      </c>
      <c r="H328" s="16" t="str">
        <f t="shared" si="47"/>
        <v>s</v>
      </c>
      <c r="I328" s="19" t="s">
        <v>21</v>
      </c>
      <c r="J328" s="3" t="s">
        <v>32</v>
      </c>
      <c r="K328" s="16">
        <f t="shared" si="54"/>
        <v>1</v>
      </c>
      <c r="L328" s="16">
        <f t="shared" si="45"/>
        <v>6</v>
      </c>
      <c r="M328" s="16">
        <f>[2]挂饰表!J328</f>
        <v>126</v>
      </c>
      <c r="N328" s="16">
        <f>[2]挂饰表!K328</f>
        <v>134</v>
      </c>
      <c r="O328" s="16">
        <f>[2]挂饰表!L328</f>
        <v>12</v>
      </c>
      <c r="P328" s="16">
        <f>[2]挂饰表!M328</f>
        <v>79</v>
      </c>
      <c r="Q328" s="16">
        <v>0</v>
      </c>
      <c r="R328" s="16">
        <f>[2]挂饰表!N328</f>
        <v>55</v>
      </c>
      <c r="S328" s="16">
        <f>[2]挂饰表!O328</f>
        <v>55</v>
      </c>
      <c r="T328" s="16">
        <f>[2]挂饰表!P328</f>
        <v>38</v>
      </c>
      <c r="U328" s="16">
        <f>[2]挂饰表!Q328</f>
        <v>34</v>
      </c>
      <c r="V328" s="20">
        <f>[2]挂饰表!R328</f>
        <v>6.8000000000000005E-2</v>
      </c>
      <c r="W328" s="20">
        <f>[2]挂饰表!S328</f>
        <v>7.5999999999999998E-2</v>
      </c>
      <c r="X328" s="20">
        <f>[2]挂饰表!T328</f>
        <v>4.2500000000000003E-2</v>
      </c>
      <c r="Y328" s="70">
        <f>[2]挂饰表!$I328</f>
        <v>0.15228571428571427</v>
      </c>
      <c r="Z328" s="70">
        <f>[2]挂饰表!U328</f>
        <v>0.14893617021276595</v>
      </c>
      <c r="AA328" s="70">
        <f>[2]挂饰表!V328</f>
        <v>7.8341013824884786E-2</v>
      </c>
      <c r="AB328" s="70">
        <f>[2]挂饰表!W328</f>
        <v>7.8341013824884786E-2</v>
      </c>
      <c r="AC328" s="70">
        <f>[2]挂饰表!X328</f>
        <v>7.8341013824884786E-2</v>
      </c>
      <c r="AD328" s="70">
        <f>[2]挂饰表!Y328</f>
        <v>7.8341013824884786E-2</v>
      </c>
      <c r="AE328" s="70">
        <f>[2]挂饰表!Z328</f>
        <v>7.8341013824884786E-2</v>
      </c>
      <c r="AF328" s="70">
        <f>[2]挂饰表!AA328</f>
        <v>7.8341013824884786E-2</v>
      </c>
      <c r="AG328" s="70">
        <f t="shared" si="48"/>
        <v>0.12182857142857142</v>
      </c>
      <c r="AH328" s="70">
        <f t="shared" si="48"/>
        <v>0.12182857142857142</v>
      </c>
      <c r="AI328" s="70">
        <f t="shared" si="48"/>
        <v>0.12182857142857142</v>
      </c>
      <c r="AJ328" s="70">
        <f t="shared" si="48"/>
        <v>0.12182857142857142</v>
      </c>
      <c r="AK328" s="70">
        <f t="shared" si="48"/>
        <v>0.12182857142857142</v>
      </c>
      <c r="AL328" s="71"/>
    </row>
    <row r="329" spans="2:38" ht="14.25" x14ac:dyDescent="0.2">
      <c r="B329" s="16">
        <v>327</v>
      </c>
      <c r="C329" s="16" t="str">
        <f t="shared" ca="1" si="49"/>
        <v>IC1743</v>
      </c>
      <c r="D329" s="16" t="str">
        <f t="shared" ca="1" si="53"/>
        <v>璀璨的颓废戒指</v>
      </c>
      <c r="E329" s="16" t="str">
        <f t="shared" ca="1" si="50"/>
        <v>璀璨的</v>
      </c>
      <c r="F329" s="16" t="str">
        <f t="shared" ca="1" si="51"/>
        <v>颓废</v>
      </c>
      <c r="G329" s="16" t="str">
        <f t="shared" ca="1" si="52"/>
        <v>戒指</v>
      </c>
      <c r="H329" s="16" t="str">
        <f t="shared" si="47"/>
        <v>s</v>
      </c>
      <c r="I329" s="19" t="s">
        <v>21</v>
      </c>
      <c r="J329" s="3" t="s">
        <v>32</v>
      </c>
      <c r="K329" s="16">
        <f t="shared" si="54"/>
        <v>1</v>
      </c>
      <c r="L329" s="16">
        <f t="shared" si="45"/>
        <v>7</v>
      </c>
      <c r="M329" s="16">
        <f>[2]挂饰表!J329</f>
        <v>147</v>
      </c>
      <c r="N329" s="16">
        <f>[2]挂饰表!K329</f>
        <v>157</v>
      </c>
      <c r="O329" s="16">
        <f>[2]挂饰表!L329</f>
        <v>14</v>
      </c>
      <c r="P329" s="16">
        <f>[2]挂饰表!M329</f>
        <v>92</v>
      </c>
      <c r="Q329" s="16">
        <v>0</v>
      </c>
      <c r="R329" s="16">
        <f>[2]挂饰表!N329</f>
        <v>64</v>
      </c>
      <c r="S329" s="16">
        <f>[2]挂饰表!O329</f>
        <v>64</v>
      </c>
      <c r="T329" s="16">
        <f>[2]挂饰表!P329</f>
        <v>44</v>
      </c>
      <c r="U329" s="16">
        <f>[2]挂饰表!Q329</f>
        <v>40</v>
      </c>
      <c r="V329" s="20">
        <f>[2]挂饰表!R329</f>
        <v>0.08</v>
      </c>
      <c r="W329" s="20">
        <f>[2]挂饰表!S329</f>
        <v>8.8000000000000009E-2</v>
      </c>
      <c r="X329" s="20">
        <f>[2]挂饰表!T329</f>
        <v>0.05</v>
      </c>
      <c r="Y329" s="70">
        <f>[2]挂饰表!$I329</f>
        <v>0.17771428571428571</v>
      </c>
      <c r="Z329" s="70">
        <f>[2]挂饰表!U329</f>
        <v>0.16666666666666663</v>
      </c>
      <c r="AA329" s="70">
        <f>[2]挂饰表!V329</f>
        <v>9.0909090909090939E-2</v>
      </c>
      <c r="AB329" s="70">
        <f>[2]挂饰表!W329</f>
        <v>9.0909090909090939E-2</v>
      </c>
      <c r="AC329" s="70">
        <f>[2]挂饰表!X329</f>
        <v>9.0909090909090939E-2</v>
      </c>
      <c r="AD329" s="70">
        <f>[2]挂饰表!Y329</f>
        <v>9.0909090909090939E-2</v>
      </c>
      <c r="AE329" s="70">
        <f>[2]挂饰表!Z329</f>
        <v>9.0909090909090939E-2</v>
      </c>
      <c r="AF329" s="70">
        <f>[2]挂饰表!AA329</f>
        <v>9.0909090909090939E-2</v>
      </c>
      <c r="AG329" s="70">
        <f t="shared" si="48"/>
        <v>0.14217142857142859</v>
      </c>
      <c r="AH329" s="70">
        <f t="shared" si="48"/>
        <v>0.14217142857142859</v>
      </c>
      <c r="AI329" s="70">
        <f t="shared" si="48"/>
        <v>0.14217142857142859</v>
      </c>
      <c r="AJ329" s="70">
        <f t="shared" si="48"/>
        <v>0.14217142857142859</v>
      </c>
      <c r="AK329" s="70">
        <f t="shared" si="48"/>
        <v>0.14217142857142859</v>
      </c>
      <c r="AL329" s="71"/>
    </row>
    <row r="330" spans="2:38" ht="14.25" x14ac:dyDescent="0.2">
      <c r="B330" s="16">
        <v>328</v>
      </c>
      <c r="C330" s="16" t="str">
        <f t="shared" ca="1" si="49"/>
        <v>IC1930</v>
      </c>
      <c r="D330" s="16" t="str">
        <f t="shared" ca="1" si="53"/>
        <v>神秘的智慧戒指</v>
      </c>
      <c r="E330" s="16" t="str">
        <f t="shared" ca="1" si="50"/>
        <v>神秘的</v>
      </c>
      <c r="F330" s="16" t="str">
        <f t="shared" ca="1" si="51"/>
        <v>智慧</v>
      </c>
      <c r="G330" s="16" t="str">
        <f t="shared" ca="1" si="52"/>
        <v>戒指</v>
      </c>
      <c r="H330" s="16" t="str">
        <f t="shared" si="47"/>
        <v>s</v>
      </c>
      <c r="I330" s="19" t="s">
        <v>21</v>
      </c>
      <c r="J330" s="3" t="s">
        <v>32</v>
      </c>
      <c r="K330" s="16">
        <f t="shared" si="54"/>
        <v>1</v>
      </c>
      <c r="L330" s="16">
        <f t="shared" si="45"/>
        <v>8</v>
      </c>
      <c r="M330" s="16">
        <f>[2]挂饰表!J330</f>
        <v>168</v>
      </c>
      <c r="N330" s="16">
        <f>[2]挂饰表!K330</f>
        <v>179</v>
      </c>
      <c r="O330" s="16">
        <f>[2]挂饰表!L330</f>
        <v>16</v>
      </c>
      <c r="P330" s="16">
        <f>[2]挂饰表!M330</f>
        <v>105</v>
      </c>
      <c r="Q330" s="16">
        <v>0</v>
      </c>
      <c r="R330" s="16">
        <f>[2]挂饰表!N330</f>
        <v>73</v>
      </c>
      <c r="S330" s="16">
        <f>[2]挂饰表!O330</f>
        <v>73</v>
      </c>
      <c r="T330" s="16">
        <f>[2]挂饰表!P330</f>
        <v>50</v>
      </c>
      <c r="U330" s="16">
        <f>[2]挂饰表!Q330</f>
        <v>46</v>
      </c>
      <c r="V330" s="20">
        <f>[2]挂饰表!R330</f>
        <v>9.1999999999999998E-2</v>
      </c>
      <c r="W330" s="20">
        <f>[2]挂饰表!S330</f>
        <v>0.1</v>
      </c>
      <c r="X330" s="20">
        <f>[2]挂饰表!T330</f>
        <v>5.7500000000000002E-2</v>
      </c>
      <c r="Y330" s="70">
        <f>[2]挂饰表!$I330</f>
        <v>0.20285714285714285</v>
      </c>
      <c r="Z330" s="70">
        <f>[2]挂饰表!U330</f>
        <v>0.18699186991869921</v>
      </c>
      <c r="AA330" s="70">
        <f>[2]挂饰表!V330</f>
        <v>0.10313901345291476</v>
      </c>
      <c r="AB330" s="70">
        <f>[2]挂饰表!W330</f>
        <v>0.10313901345291476</v>
      </c>
      <c r="AC330" s="70">
        <f>[2]挂饰表!X330</f>
        <v>0.10313901345291476</v>
      </c>
      <c r="AD330" s="70">
        <f>[2]挂饰表!Y330</f>
        <v>0.10313901345291476</v>
      </c>
      <c r="AE330" s="70">
        <f>[2]挂饰表!Z330</f>
        <v>0.10313901345291476</v>
      </c>
      <c r="AF330" s="70">
        <f>[2]挂饰表!AA330</f>
        <v>0.10313901345291476</v>
      </c>
      <c r="AG330" s="70">
        <f t="shared" si="48"/>
        <v>0.16228571428571428</v>
      </c>
      <c r="AH330" s="70">
        <f t="shared" si="48"/>
        <v>0.16228571428571428</v>
      </c>
      <c r="AI330" s="70">
        <f t="shared" si="48"/>
        <v>0.16228571428571428</v>
      </c>
      <c r="AJ330" s="70">
        <f t="shared" si="48"/>
        <v>0.16228571428571428</v>
      </c>
      <c r="AK330" s="70">
        <f t="shared" si="48"/>
        <v>0.16228571428571428</v>
      </c>
      <c r="AL330" s="71"/>
    </row>
    <row r="331" spans="2:38" ht="14.25" x14ac:dyDescent="0.2">
      <c r="B331" s="16">
        <v>329</v>
      </c>
      <c r="C331" s="16" t="str">
        <f t="shared" ca="1" si="49"/>
        <v>IC1869</v>
      </c>
      <c r="D331" s="16" t="str">
        <f t="shared" ca="1" si="53"/>
        <v>犀利的魔王护腕</v>
      </c>
      <c r="E331" s="16" t="str">
        <f t="shared" ca="1" si="50"/>
        <v>犀利的</v>
      </c>
      <c r="F331" s="16" t="str">
        <f t="shared" ca="1" si="51"/>
        <v>魔王</v>
      </c>
      <c r="G331" s="16" t="str">
        <f t="shared" ca="1" si="52"/>
        <v>护腕</v>
      </c>
      <c r="H331" s="16" t="str">
        <f t="shared" si="47"/>
        <v>a</v>
      </c>
      <c r="I331" s="19" t="s">
        <v>21</v>
      </c>
      <c r="J331" s="3" t="s">
        <v>32</v>
      </c>
      <c r="K331" s="16">
        <f t="shared" si="54"/>
        <v>1</v>
      </c>
      <c r="L331" s="16">
        <f t="shared" si="45"/>
        <v>1</v>
      </c>
      <c r="M331" s="16">
        <f>[2]挂饰表!J331</f>
        <v>15</v>
      </c>
      <c r="N331" s="16">
        <f>[2]挂饰表!K331</f>
        <v>24</v>
      </c>
      <c r="O331" s="16">
        <f>[2]挂饰表!L331</f>
        <v>2</v>
      </c>
      <c r="P331" s="16">
        <f>[2]挂饰表!M331</f>
        <v>14</v>
      </c>
      <c r="Q331" s="16">
        <v>0</v>
      </c>
      <c r="R331" s="16">
        <f>[2]挂饰表!N331</f>
        <v>10</v>
      </c>
      <c r="S331" s="16">
        <f>[2]挂饰表!O331</f>
        <v>10</v>
      </c>
      <c r="T331" s="16">
        <f>[2]挂饰表!P331</f>
        <v>7</v>
      </c>
      <c r="U331" s="16">
        <f>[2]挂饰表!Q331</f>
        <v>6</v>
      </c>
      <c r="V331" s="20">
        <f>[2]挂饰表!R331</f>
        <v>1.2E-2</v>
      </c>
      <c r="W331" s="20">
        <f>[2]挂饰表!S331</f>
        <v>1.3999999999999999E-2</v>
      </c>
      <c r="X331" s="20">
        <f>[2]挂饰表!T331</f>
        <v>7.4999999999999997E-3</v>
      </c>
      <c r="Y331" s="70">
        <f>[2]挂饰表!$I331</f>
        <v>0.08</v>
      </c>
      <c r="Z331" s="70">
        <f>[2]挂饰表!U331</f>
        <v>2.9126213592232997E-2</v>
      </c>
      <c r="AA331" s="70">
        <f>[2]挂饰表!V331</f>
        <v>1.4778325123152691E-2</v>
      </c>
      <c r="AB331" s="70">
        <f>[2]挂饰表!W331</f>
        <v>1.4778325123152691E-2</v>
      </c>
      <c r="AC331" s="70">
        <f>[2]挂饰表!X331</f>
        <v>1.4778325123152691E-2</v>
      </c>
      <c r="AD331" s="70">
        <f>[2]挂饰表!Y331</f>
        <v>1.4778325123152691E-2</v>
      </c>
      <c r="AE331" s="70">
        <f>[2]挂饰表!Z331</f>
        <v>1.4778325123152691E-2</v>
      </c>
      <c r="AF331" s="70">
        <f>[2]挂饰表!AA331</f>
        <v>1.4778325123152691E-2</v>
      </c>
      <c r="AG331" s="70">
        <f t="shared" si="48"/>
        <v>6.4000000000000001E-2</v>
      </c>
      <c r="AH331" s="70">
        <f t="shared" si="48"/>
        <v>6.4000000000000001E-2</v>
      </c>
      <c r="AI331" s="70">
        <f t="shared" si="48"/>
        <v>6.4000000000000001E-2</v>
      </c>
      <c r="AJ331" s="70">
        <f t="shared" si="48"/>
        <v>6.4000000000000001E-2</v>
      </c>
      <c r="AK331" s="70">
        <f t="shared" si="48"/>
        <v>6.4000000000000001E-2</v>
      </c>
      <c r="AL331" s="71"/>
    </row>
    <row r="332" spans="2:38" ht="14.25" x14ac:dyDescent="0.2">
      <c r="B332" s="16">
        <v>330</v>
      </c>
      <c r="C332" s="16" t="str">
        <f t="shared" ca="1" si="49"/>
        <v>IC1905</v>
      </c>
      <c r="D332" s="16" t="str">
        <f t="shared" ca="1" si="53"/>
        <v>拉风的精灵护腕</v>
      </c>
      <c r="E332" s="16" t="str">
        <f t="shared" ca="1" si="50"/>
        <v>拉风的</v>
      </c>
      <c r="F332" s="16" t="str">
        <f t="shared" ca="1" si="51"/>
        <v>精灵</v>
      </c>
      <c r="G332" s="16" t="str">
        <f t="shared" ca="1" si="52"/>
        <v>护腕</v>
      </c>
      <c r="H332" s="16" t="str">
        <f t="shared" si="47"/>
        <v>a</v>
      </c>
      <c r="I332" s="19" t="s">
        <v>21</v>
      </c>
      <c r="J332" s="3" t="s">
        <v>32</v>
      </c>
      <c r="K332" s="16">
        <f t="shared" si="54"/>
        <v>1</v>
      </c>
      <c r="L332" s="16">
        <f t="shared" ref="L332:L395" si="55">L324</f>
        <v>2</v>
      </c>
      <c r="M332" s="16">
        <f>[2]挂饰表!J332</f>
        <v>31</v>
      </c>
      <c r="N332" s="16">
        <f>[2]挂饰表!K332</f>
        <v>49</v>
      </c>
      <c r="O332" s="16">
        <f>[2]挂饰表!L332</f>
        <v>4</v>
      </c>
      <c r="P332" s="16">
        <f>[2]挂饰表!M332</f>
        <v>29</v>
      </c>
      <c r="Q332" s="16">
        <v>0</v>
      </c>
      <c r="R332" s="16">
        <f>[2]挂饰表!N332</f>
        <v>20</v>
      </c>
      <c r="S332" s="16">
        <f>[2]挂饰表!O332</f>
        <v>20</v>
      </c>
      <c r="T332" s="16">
        <f>[2]挂饰表!P332</f>
        <v>14</v>
      </c>
      <c r="U332" s="16">
        <f>[2]挂饰表!Q332</f>
        <v>12</v>
      </c>
      <c r="V332" s="20">
        <f>[2]挂饰表!R332</f>
        <v>2.4E-2</v>
      </c>
      <c r="W332" s="20">
        <f>[2]挂饰表!S332</f>
        <v>2.7999999999999997E-2</v>
      </c>
      <c r="X332" s="20">
        <f>[2]挂饰表!T332</f>
        <v>1.4999999999999999E-2</v>
      </c>
      <c r="Y332" s="70">
        <f>[2]挂饰表!$I332</f>
        <v>0.08</v>
      </c>
      <c r="Z332" s="70">
        <f>[2]挂饰表!U332</f>
        <v>6.1032863849765251E-2</v>
      </c>
      <c r="AA332" s="70">
        <f>[2]挂饰表!V332</f>
        <v>2.9126213592232997E-2</v>
      </c>
      <c r="AB332" s="70">
        <f>[2]挂饰表!W332</f>
        <v>2.9126213592232997E-2</v>
      </c>
      <c r="AC332" s="70">
        <f>[2]挂饰表!X332</f>
        <v>2.9126213592232997E-2</v>
      </c>
      <c r="AD332" s="70">
        <f>[2]挂饰表!Y332</f>
        <v>2.9126213592232997E-2</v>
      </c>
      <c r="AE332" s="70">
        <f>[2]挂饰表!Z332</f>
        <v>2.9126213592232997E-2</v>
      </c>
      <c r="AF332" s="70">
        <f>[2]挂饰表!AA332</f>
        <v>2.9126213592232997E-2</v>
      </c>
      <c r="AG332" s="70">
        <f t="shared" si="48"/>
        <v>6.4000000000000001E-2</v>
      </c>
      <c r="AH332" s="70">
        <f t="shared" si="48"/>
        <v>6.4000000000000001E-2</v>
      </c>
      <c r="AI332" s="70">
        <f t="shared" si="48"/>
        <v>6.4000000000000001E-2</v>
      </c>
      <c r="AJ332" s="70">
        <f t="shared" si="48"/>
        <v>6.4000000000000001E-2</v>
      </c>
      <c r="AK332" s="70">
        <f t="shared" si="48"/>
        <v>6.4000000000000001E-2</v>
      </c>
      <c r="AL332" s="71"/>
    </row>
    <row r="333" spans="2:38" ht="14.25" x14ac:dyDescent="0.2">
      <c r="B333" s="16">
        <v>331</v>
      </c>
      <c r="C333" s="16" t="str">
        <f t="shared" ca="1" si="49"/>
        <v>IC1870</v>
      </c>
      <c r="D333" s="16" t="str">
        <f t="shared" ca="1" si="53"/>
        <v>犀利的精灵护腕</v>
      </c>
      <c r="E333" s="16" t="str">
        <f t="shared" ca="1" si="50"/>
        <v>犀利的</v>
      </c>
      <c r="F333" s="16" t="str">
        <f t="shared" ca="1" si="51"/>
        <v>精灵</v>
      </c>
      <c r="G333" s="16" t="str">
        <f t="shared" ca="1" si="52"/>
        <v>护腕</v>
      </c>
      <c r="H333" s="16" t="str">
        <f t="shared" si="47"/>
        <v>a</v>
      </c>
      <c r="I333" s="19" t="s">
        <v>21</v>
      </c>
      <c r="J333" s="3" t="s">
        <v>32</v>
      </c>
      <c r="K333" s="16">
        <f t="shared" si="54"/>
        <v>1</v>
      </c>
      <c r="L333" s="16">
        <f t="shared" si="55"/>
        <v>3</v>
      </c>
      <c r="M333" s="16">
        <f>[2]挂饰表!J333</f>
        <v>47</v>
      </c>
      <c r="N333" s="16">
        <f>[2]挂饰表!K333</f>
        <v>74</v>
      </c>
      <c r="O333" s="16">
        <f>[2]挂饰表!L333</f>
        <v>6</v>
      </c>
      <c r="P333" s="16">
        <f>[2]挂饰表!M333</f>
        <v>44</v>
      </c>
      <c r="Q333" s="16">
        <v>0</v>
      </c>
      <c r="R333" s="16">
        <f>[2]挂饰表!N333</f>
        <v>30</v>
      </c>
      <c r="S333" s="16">
        <f>[2]挂饰表!O333</f>
        <v>30</v>
      </c>
      <c r="T333" s="16">
        <f>[2]挂饰表!P333</f>
        <v>21</v>
      </c>
      <c r="U333" s="16">
        <f>[2]挂饰表!Q333</f>
        <v>19</v>
      </c>
      <c r="V333" s="20">
        <f>[2]挂饰表!R333</f>
        <v>3.7999999999999999E-2</v>
      </c>
      <c r="W333" s="20">
        <f>[2]挂饰表!S333</f>
        <v>4.2000000000000003E-2</v>
      </c>
      <c r="X333" s="20">
        <f>[2]挂饰表!T333</f>
        <v>2.375E-2</v>
      </c>
      <c r="Y333" s="70">
        <f>[2]挂饰表!$I333</f>
        <v>0.08</v>
      </c>
      <c r="Z333" s="70">
        <f>[2]挂饰表!U333</f>
        <v>8.6757990867579959E-2</v>
      </c>
      <c r="AA333" s="70">
        <f>[2]挂饰表!V333</f>
        <v>4.7619047619047672E-2</v>
      </c>
      <c r="AB333" s="70">
        <f>[2]挂饰表!W333</f>
        <v>4.7619047619047672E-2</v>
      </c>
      <c r="AC333" s="70">
        <f>[2]挂饰表!X333</f>
        <v>4.7619047619047672E-2</v>
      </c>
      <c r="AD333" s="70">
        <f>[2]挂饰表!Y333</f>
        <v>4.7619047619047672E-2</v>
      </c>
      <c r="AE333" s="70">
        <f>[2]挂饰表!Z333</f>
        <v>4.7619047619047672E-2</v>
      </c>
      <c r="AF333" s="70">
        <f>[2]挂饰表!AA333</f>
        <v>4.7619047619047672E-2</v>
      </c>
      <c r="AG333" s="70">
        <f t="shared" si="48"/>
        <v>6.4000000000000001E-2</v>
      </c>
      <c r="AH333" s="70">
        <f t="shared" si="48"/>
        <v>6.4000000000000001E-2</v>
      </c>
      <c r="AI333" s="70">
        <f t="shared" si="48"/>
        <v>6.4000000000000001E-2</v>
      </c>
      <c r="AJ333" s="70">
        <f t="shared" si="48"/>
        <v>6.4000000000000001E-2</v>
      </c>
      <c r="AK333" s="70">
        <f t="shared" si="48"/>
        <v>6.4000000000000001E-2</v>
      </c>
      <c r="AL333" s="71"/>
    </row>
    <row r="334" spans="2:38" ht="14.25" x14ac:dyDescent="0.2">
      <c r="B334" s="16">
        <v>332</v>
      </c>
      <c r="C334" s="16" t="str">
        <f t="shared" ca="1" si="49"/>
        <v>IC1742</v>
      </c>
      <c r="D334" s="16" t="str">
        <f t="shared" ca="1" si="53"/>
        <v>拉风的精钢项链</v>
      </c>
      <c r="E334" s="16" t="str">
        <f t="shared" ca="1" si="50"/>
        <v>拉风的</v>
      </c>
      <c r="F334" s="16" t="str">
        <f t="shared" ca="1" si="51"/>
        <v>精钢</v>
      </c>
      <c r="G334" s="16" t="str">
        <f t="shared" ca="1" si="52"/>
        <v>项链</v>
      </c>
      <c r="H334" s="16" t="str">
        <f t="shared" si="47"/>
        <v>a</v>
      </c>
      <c r="I334" s="19" t="s">
        <v>21</v>
      </c>
      <c r="J334" s="3" t="s">
        <v>32</v>
      </c>
      <c r="K334" s="16">
        <f t="shared" si="54"/>
        <v>1</v>
      </c>
      <c r="L334" s="16">
        <f t="shared" si="55"/>
        <v>4</v>
      </c>
      <c r="M334" s="16">
        <f>[2]挂饰表!J334</f>
        <v>63</v>
      </c>
      <c r="N334" s="16">
        <f>[2]挂饰表!K334</f>
        <v>99</v>
      </c>
      <c r="O334" s="16">
        <f>[2]挂饰表!L334</f>
        <v>9</v>
      </c>
      <c r="P334" s="16">
        <f>[2]挂饰表!M334</f>
        <v>58</v>
      </c>
      <c r="Q334" s="16">
        <v>0</v>
      </c>
      <c r="R334" s="16">
        <f>[2]挂饰表!N334</f>
        <v>40</v>
      </c>
      <c r="S334" s="16">
        <f>[2]挂饰表!O334</f>
        <v>40</v>
      </c>
      <c r="T334" s="16">
        <f>[2]挂饰表!P334</f>
        <v>28</v>
      </c>
      <c r="U334" s="16">
        <f>[2]挂饰表!Q334</f>
        <v>25</v>
      </c>
      <c r="V334" s="20">
        <f>[2]挂饰表!R334</f>
        <v>0.05</v>
      </c>
      <c r="W334" s="20">
        <f>[2]挂饰表!S334</f>
        <v>5.5999999999999994E-2</v>
      </c>
      <c r="X334" s="20">
        <f>[2]挂饰表!T334</f>
        <v>3.125E-2</v>
      </c>
      <c r="Y334" s="70">
        <f>[2]挂饰表!$I334</f>
        <v>0.10342857142857144</v>
      </c>
      <c r="Z334" s="70">
        <f>[2]挂饰表!U334</f>
        <v>0.11504424778761058</v>
      </c>
      <c r="AA334" s="70">
        <f>[2]挂饰表!V334</f>
        <v>6.1032863849765251E-2</v>
      </c>
      <c r="AB334" s="70">
        <f>[2]挂饰表!W334</f>
        <v>6.1032863849765251E-2</v>
      </c>
      <c r="AC334" s="70">
        <f>[2]挂饰表!X334</f>
        <v>6.1032863849765251E-2</v>
      </c>
      <c r="AD334" s="70">
        <f>[2]挂饰表!Y334</f>
        <v>6.1032863849765251E-2</v>
      </c>
      <c r="AE334" s="70">
        <f>[2]挂饰表!Z334</f>
        <v>6.1032863849765251E-2</v>
      </c>
      <c r="AF334" s="70">
        <f>[2]挂饰表!AA334</f>
        <v>6.1032863849765251E-2</v>
      </c>
      <c r="AG334" s="70">
        <f t="shared" si="48"/>
        <v>8.274285714285716E-2</v>
      </c>
      <c r="AH334" s="70">
        <f t="shared" si="48"/>
        <v>8.274285714285716E-2</v>
      </c>
      <c r="AI334" s="70">
        <f t="shared" si="48"/>
        <v>8.274285714285716E-2</v>
      </c>
      <c r="AJ334" s="70">
        <f t="shared" si="48"/>
        <v>8.274285714285716E-2</v>
      </c>
      <c r="AK334" s="70">
        <f t="shared" si="48"/>
        <v>8.274285714285716E-2</v>
      </c>
      <c r="AL334" s="71"/>
    </row>
    <row r="335" spans="2:38" ht="14.25" x14ac:dyDescent="0.2">
      <c r="B335" s="16">
        <v>333</v>
      </c>
      <c r="C335" s="16" t="str">
        <f t="shared" ca="1" si="49"/>
        <v>IC1878</v>
      </c>
      <c r="D335" s="16" t="str">
        <f t="shared" ca="1" si="53"/>
        <v>闪耀的颓废项链</v>
      </c>
      <c r="E335" s="16" t="str">
        <f t="shared" ca="1" si="50"/>
        <v>闪耀的</v>
      </c>
      <c r="F335" s="16" t="str">
        <f t="shared" ca="1" si="51"/>
        <v>颓废</v>
      </c>
      <c r="G335" s="16" t="str">
        <f t="shared" ca="1" si="52"/>
        <v>项链</v>
      </c>
      <c r="H335" s="16" t="str">
        <f t="shared" si="47"/>
        <v>a</v>
      </c>
      <c r="I335" s="19" t="s">
        <v>21</v>
      </c>
      <c r="J335" s="3" t="s">
        <v>32</v>
      </c>
      <c r="K335" s="16">
        <f t="shared" si="54"/>
        <v>1</v>
      </c>
      <c r="L335" s="16">
        <f t="shared" si="55"/>
        <v>5</v>
      </c>
      <c r="M335" s="16">
        <f>[2]挂饰表!J335</f>
        <v>79</v>
      </c>
      <c r="N335" s="16">
        <f>[2]挂饰表!K335</f>
        <v>124</v>
      </c>
      <c r="O335" s="16">
        <f>[2]挂饰表!L335</f>
        <v>11</v>
      </c>
      <c r="P335" s="16">
        <f>[2]挂饰表!M335</f>
        <v>73</v>
      </c>
      <c r="Q335" s="16">
        <v>0</v>
      </c>
      <c r="R335" s="16">
        <f>[2]挂饰表!N335</f>
        <v>51</v>
      </c>
      <c r="S335" s="16">
        <f>[2]挂饰表!O335</f>
        <v>51</v>
      </c>
      <c r="T335" s="16">
        <f>[2]挂饰表!P335</f>
        <v>35</v>
      </c>
      <c r="U335" s="16">
        <f>[2]挂饰表!Q335</f>
        <v>32</v>
      </c>
      <c r="V335" s="20">
        <f>[2]挂饰表!R335</f>
        <v>6.4000000000000001E-2</v>
      </c>
      <c r="W335" s="20">
        <f>[2]挂饰表!S335</f>
        <v>7.0000000000000007E-2</v>
      </c>
      <c r="X335" s="20">
        <f>[2]挂饰表!T335</f>
        <v>0.04</v>
      </c>
      <c r="Y335" s="70">
        <f>[2]挂饰表!$I335</f>
        <v>0.13028571428571428</v>
      </c>
      <c r="Z335" s="70">
        <f>[2]挂饰表!U335</f>
        <v>0.13793103448275867</v>
      </c>
      <c r="AA335" s="70">
        <f>[2]挂饰表!V335</f>
        <v>7.407407407407407E-2</v>
      </c>
      <c r="AB335" s="70">
        <f>[2]挂饰表!W335</f>
        <v>7.407407407407407E-2</v>
      </c>
      <c r="AC335" s="70">
        <f>[2]挂饰表!X335</f>
        <v>7.407407407407407E-2</v>
      </c>
      <c r="AD335" s="70">
        <f>[2]挂饰表!Y335</f>
        <v>7.407407407407407E-2</v>
      </c>
      <c r="AE335" s="70">
        <f>[2]挂饰表!Z335</f>
        <v>7.407407407407407E-2</v>
      </c>
      <c r="AF335" s="70">
        <f>[2]挂饰表!AA335</f>
        <v>7.407407407407407E-2</v>
      </c>
      <c r="AG335" s="70">
        <f t="shared" si="48"/>
        <v>0.10422857142857143</v>
      </c>
      <c r="AH335" s="70">
        <f t="shared" si="48"/>
        <v>0.10422857142857143</v>
      </c>
      <c r="AI335" s="70">
        <f t="shared" si="48"/>
        <v>0.10422857142857143</v>
      </c>
      <c r="AJ335" s="70">
        <f t="shared" si="48"/>
        <v>0.10422857142857143</v>
      </c>
      <c r="AK335" s="70">
        <f t="shared" si="48"/>
        <v>0.10422857142857143</v>
      </c>
      <c r="AL335" s="71"/>
    </row>
    <row r="336" spans="2:38" ht="14.25" x14ac:dyDescent="0.2">
      <c r="B336" s="16">
        <v>334</v>
      </c>
      <c r="C336" s="16" t="str">
        <f t="shared" ca="1" si="49"/>
        <v>IC1853</v>
      </c>
      <c r="D336" s="16" t="str">
        <f t="shared" ca="1" si="53"/>
        <v>犀利的水晶戒指</v>
      </c>
      <c r="E336" s="16" t="str">
        <f t="shared" ca="1" si="50"/>
        <v>犀利的</v>
      </c>
      <c r="F336" s="16" t="str">
        <f t="shared" ca="1" si="51"/>
        <v>水晶</v>
      </c>
      <c r="G336" s="16" t="str">
        <f t="shared" ca="1" si="52"/>
        <v>戒指</v>
      </c>
      <c r="H336" s="16" t="str">
        <f t="shared" si="47"/>
        <v>a</v>
      </c>
      <c r="I336" s="19" t="s">
        <v>21</v>
      </c>
      <c r="J336" s="3" t="s">
        <v>32</v>
      </c>
      <c r="K336" s="16">
        <f t="shared" si="54"/>
        <v>1</v>
      </c>
      <c r="L336" s="16">
        <f t="shared" si="55"/>
        <v>6</v>
      </c>
      <c r="M336" s="16">
        <f>[2]挂饰表!J336</f>
        <v>95</v>
      </c>
      <c r="N336" s="16">
        <f>[2]挂饰表!K336</f>
        <v>149</v>
      </c>
      <c r="O336" s="16">
        <f>[2]挂饰表!L336</f>
        <v>13</v>
      </c>
      <c r="P336" s="16">
        <f>[2]挂饰表!M336</f>
        <v>88</v>
      </c>
      <c r="Q336" s="16">
        <v>0</v>
      </c>
      <c r="R336" s="16">
        <f>[2]挂饰表!N336</f>
        <v>61</v>
      </c>
      <c r="S336" s="16">
        <f>[2]挂饰表!O336</f>
        <v>61</v>
      </c>
      <c r="T336" s="16">
        <f>[2]挂饰表!P336</f>
        <v>42</v>
      </c>
      <c r="U336" s="16">
        <f>[2]挂饰表!Q336</f>
        <v>38</v>
      </c>
      <c r="V336" s="20">
        <f>[2]挂饰表!R336</f>
        <v>7.5999999999999998E-2</v>
      </c>
      <c r="W336" s="20">
        <f>[2]挂饰表!S336</f>
        <v>8.4000000000000005E-2</v>
      </c>
      <c r="X336" s="20">
        <f>[2]挂饰表!T336</f>
        <v>4.7500000000000001E-2</v>
      </c>
      <c r="Y336" s="70">
        <f>[2]挂饰表!$I336</f>
        <v>0.15628571428571428</v>
      </c>
      <c r="Z336" s="70">
        <f>[2]挂饰表!U336</f>
        <v>0.15966386554621848</v>
      </c>
      <c r="AA336" s="70">
        <f>[2]挂饰表!V336</f>
        <v>8.6757990867579959E-2</v>
      </c>
      <c r="AB336" s="70">
        <f>[2]挂饰表!W336</f>
        <v>8.6757990867579959E-2</v>
      </c>
      <c r="AC336" s="70">
        <f>[2]挂饰表!X336</f>
        <v>8.6757990867579959E-2</v>
      </c>
      <c r="AD336" s="70">
        <f>[2]挂饰表!Y336</f>
        <v>8.6757990867579959E-2</v>
      </c>
      <c r="AE336" s="70">
        <f>[2]挂饰表!Z336</f>
        <v>8.6757990867579959E-2</v>
      </c>
      <c r="AF336" s="70">
        <f>[2]挂饰表!AA336</f>
        <v>8.6757990867579959E-2</v>
      </c>
      <c r="AG336" s="70">
        <f t="shared" si="48"/>
        <v>0.12502857142857143</v>
      </c>
      <c r="AH336" s="70">
        <f t="shared" si="48"/>
        <v>0.12502857142857143</v>
      </c>
      <c r="AI336" s="70">
        <f t="shared" si="48"/>
        <v>0.12502857142857143</v>
      </c>
      <c r="AJ336" s="70">
        <f t="shared" si="48"/>
        <v>0.12502857142857143</v>
      </c>
      <c r="AK336" s="70">
        <f t="shared" si="48"/>
        <v>0.12502857142857143</v>
      </c>
      <c r="AL336" s="71"/>
    </row>
    <row r="337" spans="2:38" ht="14.25" x14ac:dyDescent="0.2">
      <c r="B337" s="16">
        <v>335</v>
      </c>
      <c r="C337" s="16" t="str">
        <f t="shared" ca="1" si="49"/>
        <v>IC1902</v>
      </c>
      <c r="D337" s="16" t="str">
        <f t="shared" ca="1" si="53"/>
        <v>拉风的虚幻戒指</v>
      </c>
      <c r="E337" s="16" t="str">
        <f t="shared" ca="1" si="50"/>
        <v>拉风的</v>
      </c>
      <c r="F337" s="16" t="str">
        <f t="shared" ca="1" si="51"/>
        <v>虚幻</v>
      </c>
      <c r="G337" s="16" t="str">
        <f t="shared" ca="1" si="52"/>
        <v>戒指</v>
      </c>
      <c r="H337" s="16" t="str">
        <f t="shared" si="47"/>
        <v>a</v>
      </c>
      <c r="I337" s="19" t="s">
        <v>21</v>
      </c>
      <c r="J337" s="3" t="s">
        <v>32</v>
      </c>
      <c r="K337" s="16">
        <f t="shared" si="54"/>
        <v>1</v>
      </c>
      <c r="L337" s="16">
        <f t="shared" si="55"/>
        <v>7</v>
      </c>
      <c r="M337" s="16">
        <f>[2]挂饰表!J337</f>
        <v>110</v>
      </c>
      <c r="N337" s="16">
        <f>[2]挂饰表!K337</f>
        <v>174</v>
      </c>
      <c r="O337" s="16">
        <f>[2]挂饰表!L337</f>
        <v>16</v>
      </c>
      <c r="P337" s="16">
        <f>[2]挂饰表!M337</f>
        <v>103</v>
      </c>
      <c r="Q337" s="16">
        <v>0</v>
      </c>
      <c r="R337" s="16">
        <f>[2]挂饰表!N337</f>
        <v>71</v>
      </c>
      <c r="S337" s="16">
        <f>[2]挂饰表!O337</f>
        <v>71</v>
      </c>
      <c r="T337" s="16">
        <f>[2]挂饰表!P337</f>
        <v>49</v>
      </c>
      <c r="U337" s="16">
        <f>[2]挂饰表!Q337</f>
        <v>44</v>
      </c>
      <c r="V337" s="20">
        <f>[2]挂饰表!R337</f>
        <v>8.8000000000000009E-2</v>
      </c>
      <c r="W337" s="20">
        <f>[2]挂饰表!S337</f>
        <v>9.8000000000000004E-2</v>
      </c>
      <c r="X337" s="20">
        <f>[2]挂饰表!T337</f>
        <v>5.5E-2</v>
      </c>
      <c r="Y337" s="70">
        <f>[2]挂饰表!$I337</f>
        <v>0.18228571428571427</v>
      </c>
      <c r="Z337" s="70">
        <f>[2]挂饰表!U337</f>
        <v>0.18367346938775508</v>
      </c>
      <c r="AA337" s="70">
        <f>[2]挂饰表!V337</f>
        <v>9.9099099099099086E-2</v>
      </c>
      <c r="AB337" s="70">
        <f>[2]挂饰表!W337</f>
        <v>9.9099099099099086E-2</v>
      </c>
      <c r="AC337" s="70">
        <f>[2]挂饰表!X337</f>
        <v>9.9099099099099086E-2</v>
      </c>
      <c r="AD337" s="70">
        <f>[2]挂饰表!Y337</f>
        <v>9.9099099099099086E-2</v>
      </c>
      <c r="AE337" s="70">
        <f>[2]挂饰表!Z337</f>
        <v>9.9099099099099086E-2</v>
      </c>
      <c r="AF337" s="70">
        <f>[2]挂饰表!AA337</f>
        <v>9.9099099099099086E-2</v>
      </c>
      <c r="AG337" s="70">
        <f t="shared" si="48"/>
        <v>0.14582857142857142</v>
      </c>
      <c r="AH337" s="70">
        <f t="shared" si="48"/>
        <v>0.14582857142857142</v>
      </c>
      <c r="AI337" s="70">
        <f t="shared" si="48"/>
        <v>0.14582857142857142</v>
      </c>
      <c r="AJ337" s="70">
        <f t="shared" si="48"/>
        <v>0.14582857142857142</v>
      </c>
      <c r="AK337" s="70">
        <f t="shared" si="48"/>
        <v>0.14582857142857142</v>
      </c>
      <c r="AL337" s="71"/>
    </row>
    <row r="338" spans="2:38" ht="14.25" x14ac:dyDescent="0.2">
      <c r="B338" s="16">
        <v>336</v>
      </c>
      <c r="C338" s="16" t="str">
        <f t="shared" ca="1" si="49"/>
        <v>IC1902</v>
      </c>
      <c r="D338" s="16" t="str">
        <f t="shared" ca="1" si="53"/>
        <v>犀利的混乱戒指</v>
      </c>
      <c r="E338" s="16" t="str">
        <f t="shared" ca="1" si="50"/>
        <v>犀利的</v>
      </c>
      <c r="F338" s="16" t="str">
        <f t="shared" ca="1" si="51"/>
        <v>混乱</v>
      </c>
      <c r="G338" s="16" t="str">
        <f t="shared" ca="1" si="52"/>
        <v>戒指</v>
      </c>
      <c r="H338" s="16" t="str">
        <f t="shared" si="47"/>
        <v>a</v>
      </c>
      <c r="I338" s="19" t="s">
        <v>21</v>
      </c>
      <c r="J338" s="3" t="s">
        <v>32</v>
      </c>
      <c r="K338" s="16">
        <f t="shared" si="54"/>
        <v>1</v>
      </c>
      <c r="L338" s="16">
        <f t="shared" si="55"/>
        <v>8</v>
      </c>
      <c r="M338" s="16">
        <f>[2]挂饰表!J338</f>
        <v>126</v>
      </c>
      <c r="N338" s="16">
        <f>[2]挂饰表!K338</f>
        <v>199</v>
      </c>
      <c r="O338" s="16">
        <f>[2]挂饰表!L338</f>
        <v>18</v>
      </c>
      <c r="P338" s="16">
        <f>[2]挂饰表!M338</f>
        <v>117</v>
      </c>
      <c r="Q338" s="16">
        <v>0</v>
      </c>
      <c r="R338" s="16">
        <f>[2]挂饰表!N338</f>
        <v>81</v>
      </c>
      <c r="S338" s="16">
        <f>[2]挂饰表!O338</f>
        <v>81</v>
      </c>
      <c r="T338" s="16">
        <f>[2]挂饰表!P338</f>
        <v>56</v>
      </c>
      <c r="U338" s="16">
        <f>[2]挂饰表!Q338</f>
        <v>51</v>
      </c>
      <c r="V338" s="20">
        <f>[2]挂饰表!R338</f>
        <v>0.10199999999999999</v>
      </c>
      <c r="W338" s="20">
        <f>[2]挂饰表!S338</f>
        <v>0.11199999999999999</v>
      </c>
      <c r="X338" s="20">
        <f>[2]挂饰表!T338</f>
        <v>6.3750000000000001E-2</v>
      </c>
      <c r="Y338" s="70">
        <f>[2]挂饰表!$I338</f>
        <v>0.2082857142857143</v>
      </c>
      <c r="Z338" s="70">
        <f>[2]挂饰表!U338</f>
        <v>0.20318725099601598</v>
      </c>
      <c r="AA338" s="70">
        <f>[2]挂饰表!V338</f>
        <v>0.11504424778761058</v>
      </c>
      <c r="AB338" s="70">
        <f>[2]挂饰表!W338</f>
        <v>0.11504424778761058</v>
      </c>
      <c r="AC338" s="70">
        <f>[2]挂饰表!X338</f>
        <v>0.11504424778761058</v>
      </c>
      <c r="AD338" s="70">
        <f>[2]挂饰表!Y338</f>
        <v>0.11504424778761058</v>
      </c>
      <c r="AE338" s="70">
        <f>[2]挂饰表!Z338</f>
        <v>0.11504424778761058</v>
      </c>
      <c r="AF338" s="70">
        <f>[2]挂饰表!AA338</f>
        <v>0.11504424778761058</v>
      </c>
      <c r="AG338" s="70">
        <f t="shared" si="48"/>
        <v>0.16662857142857146</v>
      </c>
      <c r="AH338" s="70">
        <f t="shared" si="48"/>
        <v>0.16662857142857146</v>
      </c>
      <c r="AI338" s="70">
        <f t="shared" si="48"/>
        <v>0.16662857142857146</v>
      </c>
      <c r="AJ338" s="70">
        <f t="shared" si="48"/>
        <v>0.16662857142857146</v>
      </c>
      <c r="AK338" s="70">
        <f t="shared" si="48"/>
        <v>0.16662857142857146</v>
      </c>
      <c r="AL338" s="71"/>
    </row>
    <row r="339" spans="2:38" ht="14.25" x14ac:dyDescent="0.2">
      <c r="B339" s="16">
        <v>337</v>
      </c>
      <c r="C339" s="16" t="str">
        <f t="shared" ca="1" si="49"/>
        <v>IC1903</v>
      </c>
      <c r="D339" s="16" t="str">
        <f t="shared" ca="1" si="53"/>
        <v>坚硬的白银戒指</v>
      </c>
      <c r="E339" s="16" t="str">
        <f t="shared" ca="1" si="50"/>
        <v>坚硬的</v>
      </c>
      <c r="F339" s="16" t="str">
        <f t="shared" ca="1" si="51"/>
        <v>白银</v>
      </c>
      <c r="G339" s="16" t="str">
        <f t="shared" ca="1" si="52"/>
        <v>戒指</v>
      </c>
      <c r="H339" s="16" t="str">
        <f t="shared" si="47"/>
        <v>b</v>
      </c>
      <c r="I339" s="19" t="s">
        <v>21</v>
      </c>
      <c r="J339" s="3" t="s">
        <v>32</v>
      </c>
      <c r="K339" s="16">
        <f t="shared" si="54"/>
        <v>1</v>
      </c>
      <c r="L339" s="16">
        <f t="shared" si="55"/>
        <v>1</v>
      </c>
      <c r="M339" s="16">
        <f>[2]挂饰表!J339</f>
        <v>18</v>
      </c>
      <c r="N339" s="16">
        <f>[2]挂饰表!K339</f>
        <v>37</v>
      </c>
      <c r="O339" s="16">
        <f>[2]挂饰表!L339</f>
        <v>3</v>
      </c>
      <c r="P339" s="16">
        <f>[2]挂饰表!M339</f>
        <v>22</v>
      </c>
      <c r="Q339" s="16">
        <v>0</v>
      </c>
      <c r="R339" s="16">
        <f>[2]挂饰表!N339</f>
        <v>15</v>
      </c>
      <c r="S339" s="16">
        <f>[2]挂饰表!O339</f>
        <v>15</v>
      </c>
      <c r="T339" s="16">
        <f>[2]挂饰表!P339</f>
        <v>10</v>
      </c>
      <c r="U339" s="16">
        <f>[2]挂饰表!Q339</f>
        <v>9</v>
      </c>
      <c r="V339" s="20">
        <f>[2]挂饰表!R339</f>
        <v>1.8000000000000002E-2</v>
      </c>
      <c r="W339" s="20">
        <f>[2]挂饰表!S339</f>
        <v>0.02</v>
      </c>
      <c r="X339" s="20">
        <f>[2]挂饰表!T339</f>
        <v>1.125E-2</v>
      </c>
      <c r="Y339" s="70">
        <f>[2]挂饰表!$I339</f>
        <v>0.08</v>
      </c>
      <c r="Z339" s="70">
        <f>[2]挂饰表!U339</f>
        <v>4.7619047619047672E-2</v>
      </c>
      <c r="AA339" s="70">
        <f>[2]挂饰表!V339</f>
        <v>2.4390243902439046E-2</v>
      </c>
      <c r="AB339" s="70">
        <f>[2]挂饰表!W339</f>
        <v>2.4390243902439046E-2</v>
      </c>
      <c r="AC339" s="70">
        <f>[2]挂饰表!X339</f>
        <v>2.4390243902439046E-2</v>
      </c>
      <c r="AD339" s="70">
        <f>[2]挂饰表!Y339</f>
        <v>2.4390243902439046E-2</v>
      </c>
      <c r="AE339" s="70">
        <f>[2]挂饰表!Z339</f>
        <v>2.4390243902439046E-2</v>
      </c>
      <c r="AF339" s="70">
        <f>[2]挂饰表!AA339</f>
        <v>2.4390243902439046E-2</v>
      </c>
      <c r="AG339" s="70">
        <f t="shared" si="48"/>
        <v>6.4000000000000001E-2</v>
      </c>
      <c r="AH339" s="70">
        <f t="shared" si="48"/>
        <v>6.4000000000000001E-2</v>
      </c>
      <c r="AI339" s="70">
        <f t="shared" si="48"/>
        <v>6.4000000000000001E-2</v>
      </c>
      <c r="AJ339" s="70">
        <f t="shared" si="48"/>
        <v>6.4000000000000001E-2</v>
      </c>
      <c r="AK339" s="70">
        <f t="shared" si="48"/>
        <v>6.4000000000000001E-2</v>
      </c>
      <c r="AL339" s="71"/>
    </row>
    <row r="340" spans="2:38" ht="14.25" x14ac:dyDescent="0.2">
      <c r="B340" s="16">
        <v>338</v>
      </c>
      <c r="C340" s="16" t="str">
        <f t="shared" ca="1" si="49"/>
        <v>IC1902</v>
      </c>
      <c r="D340" s="16" t="str">
        <f t="shared" ca="1" si="53"/>
        <v>优质的晨曦戒指</v>
      </c>
      <c r="E340" s="16" t="str">
        <f t="shared" ca="1" si="50"/>
        <v>优质的</v>
      </c>
      <c r="F340" s="16" t="str">
        <f t="shared" ca="1" si="51"/>
        <v>晨曦</v>
      </c>
      <c r="G340" s="16" t="str">
        <f t="shared" ca="1" si="52"/>
        <v>戒指</v>
      </c>
      <c r="H340" s="16" t="str">
        <f t="shared" si="47"/>
        <v>b</v>
      </c>
      <c r="I340" s="19" t="s">
        <v>21</v>
      </c>
      <c r="J340" s="3" t="s">
        <v>32</v>
      </c>
      <c r="K340" s="16">
        <f t="shared" si="54"/>
        <v>1</v>
      </c>
      <c r="L340" s="16">
        <f t="shared" si="55"/>
        <v>2</v>
      </c>
      <c r="M340" s="16">
        <f>[2]挂饰表!J340</f>
        <v>36</v>
      </c>
      <c r="N340" s="16">
        <f>[2]挂饰表!K340</f>
        <v>74</v>
      </c>
      <c r="O340" s="16">
        <f>[2]挂饰表!L340</f>
        <v>6</v>
      </c>
      <c r="P340" s="16">
        <f>[2]挂饰表!M340</f>
        <v>44</v>
      </c>
      <c r="Q340" s="16">
        <v>0</v>
      </c>
      <c r="R340" s="16">
        <f>[2]挂饰表!N340</f>
        <v>30</v>
      </c>
      <c r="S340" s="16">
        <f>[2]挂饰表!O340</f>
        <v>30</v>
      </c>
      <c r="T340" s="16">
        <f>[2]挂饰表!P340</f>
        <v>21</v>
      </c>
      <c r="U340" s="16">
        <f>[2]挂饰表!Q340</f>
        <v>19</v>
      </c>
      <c r="V340" s="20">
        <f>[2]挂饰表!R340</f>
        <v>3.7999999999999999E-2</v>
      </c>
      <c r="W340" s="20">
        <f>[2]挂饰表!S340</f>
        <v>4.2000000000000003E-2</v>
      </c>
      <c r="X340" s="20">
        <f>[2]挂饰表!T340</f>
        <v>2.375E-2</v>
      </c>
      <c r="Y340" s="70">
        <f>[2]挂饰表!$I340</f>
        <v>0.08</v>
      </c>
      <c r="Z340" s="70">
        <f>[2]挂饰表!U340</f>
        <v>8.6757990867579959E-2</v>
      </c>
      <c r="AA340" s="70">
        <f>[2]挂饰表!V340</f>
        <v>4.7619047619047672E-2</v>
      </c>
      <c r="AB340" s="70">
        <f>[2]挂饰表!W340</f>
        <v>4.7619047619047672E-2</v>
      </c>
      <c r="AC340" s="70">
        <f>[2]挂饰表!X340</f>
        <v>4.7619047619047672E-2</v>
      </c>
      <c r="AD340" s="70">
        <f>[2]挂饰表!Y340</f>
        <v>4.7619047619047672E-2</v>
      </c>
      <c r="AE340" s="70">
        <f>[2]挂饰表!Z340</f>
        <v>4.7619047619047672E-2</v>
      </c>
      <c r="AF340" s="70">
        <f>[2]挂饰表!AA340</f>
        <v>4.7619047619047672E-2</v>
      </c>
      <c r="AG340" s="70">
        <f t="shared" si="48"/>
        <v>6.4000000000000001E-2</v>
      </c>
      <c r="AH340" s="70">
        <f t="shared" si="48"/>
        <v>6.4000000000000001E-2</v>
      </c>
      <c r="AI340" s="70">
        <f t="shared" si="48"/>
        <v>6.4000000000000001E-2</v>
      </c>
      <c r="AJ340" s="70">
        <f t="shared" si="48"/>
        <v>6.4000000000000001E-2</v>
      </c>
      <c r="AK340" s="70">
        <f t="shared" si="48"/>
        <v>6.4000000000000001E-2</v>
      </c>
      <c r="AL340" s="71"/>
    </row>
    <row r="341" spans="2:38" ht="14.25" x14ac:dyDescent="0.2">
      <c r="B341" s="16">
        <v>339</v>
      </c>
      <c r="C341" s="16" t="str">
        <f t="shared" ca="1" si="49"/>
        <v>IC1871</v>
      </c>
      <c r="D341" s="16" t="str">
        <f t="shared" ca="1" si="53"/>
        <v>坚硬的遗迹护腕</v>
      </c>
      <c r="E341" s="16" t="str">
        <f t="shared" ca="1" si="50"/>
        <v>坚硬的</v>
      </c>
      <c r="F341" s="16" t="str">
        <f t="shared" ca="1" si="51"/>
        <v>遗迹</v>
      </c>
      <c r="G341" s="16" t="str">
        <f t="shared" ca="1" si="52"/>
        <v>护腕</v>
      </c>
      <c r="H341" s="16" t="str">
        <f t="shared" si="47"/>
        <v>b</v>
      </c>
      <c r="I341" s="19" t="s">
        <v>21</v>
      </c>
      <c r="J341" s="3" t="s">
        <v>32</v>
      </c>
      <c r="K341" s="16">
        <f t="shared" si="54"/>
        <v>1</v>
      </c>
      <c r="L341" s="16">
        <f t="shared" si="55"/>
        <v>3</v>
      </c>
      <c r="M341" s="16">
        <f>[2]挂饰表!J341</f>
        <v>55</v>
      </c>
      <c r="N341" s="16">
        <f>[2]挂饰表!K341</f>
        <v>112</v>
      </c>
      <c r="O341" s="16">
        <f>[2]挂饰表!L341</f>
        <v>10</v>
      </c>
      <c r="P341" s="16">
        <f>[2]挂饰表!M341</f>
        <v>66</v>
      </c>
      <c r="Q341" s="16">
        <v>0</v>
      </c>
      <c r="R341" s="16">
        <f>[2]挂饰表!N341</f>
        <v>46</v>
      </c>
      <c r="S341" s="16">
        <f>[2]挂饰表!O341</f>
        <v>46</v>
      </c>
      <c r="T341" s="16">
        <f>[2]挂饰表!P341</f>
        <v>31</v>
      </c>
      <c r="U341" s="16">
        <f>[2]挂饰表!Q341</f>
        <v>28</v>
      </c>
      <c r="V341" s="20">
        <f>[2]挂饰表!R341</f>
        <v>5.5999999999999994E-2</v>
      </c>
      <c r="W341" s="20">
        <f>[2]挂饰表!S341</f>
        <v>6.2E-2</v>
      </c>
      <c r="X341" s="20">
        <f>[2]挂饰表!T341</f>
        <v>3.5000000000000003E-2</v>
      </c>
      <c r="Y341" s="70">
        <f>[2]挂饰表!$I341</f>
        <v>0.11257142857142859</v>
      </c>
      <c r="Z341" s="70">
        <f>[2]挂饰表!U341</f>
        <v>0.1266375545851528</v>
      </c>
      <c r="AA341" s="70">
        <f>[2]挂饰表!V341</f>
        <v>6.5420560747663559E-2</v>
      </c>
      <c r="AB341" s="70">
        <f>[2]挂饰表!W341</f>
        <v>6.5420560747663559E-2</v>
      </c>
      <c r="AC341" s="70">
        <f>[2]挂饰表!X341</f>
        <v>6.5420560747663559E-2</v>
      </c>
      <c r="AD341" s="70">
        <f>[2]挂饰表!Y341</f>
        <v>6.5420560747663559E-2</v>
      </c>
      <c r="AE341" s="70">
        <f>[2]挂饰表!Z341</f>
        <v>6.5420560747663559E-2</v>
      </c>
      <c r="AF341" s="70">
        <f>[2]挂饰表!AA341</f>
        <v>6.5420560747663559E-2</v>
      </c>
      <c r="AG341" s="70">
        <f t="shared" si="48"/>
        <v>9.0057142857142877E-2</v>
      </c>
      <c r="AH341" s="70">
        <f t="shared" si="48"/>
        <v>9.0057142857142877E-2</v>
      </c>
      <c r="AI341" s="70">
        <f t="shared" si="48"/>
        <v>9.0057142857142877E-2</v>
      </c>
      <c r="AJ341" s="70">
        <f t="shared" si="48"/>
        <v>9.0057142857142877E-2</v>
      </c>
      <c r="AK341" s="70">
        <f t="shared" si="48"/>
        <v>9.0057142857142877E-2</v>
      </c>
      <c r="AL341" s="71"/>
    </row>
    <row r="342" spans="2:38" ht="14.25" x14ac:dyDescent="0.2">
      <c r="B342" s="16">
        <v>340</v>
      </c>
      <c r="C342" s="16" t="str">
        <f t="shared" ca="1" si="49"/>
        <v>IC1892</v>
      </c>
      <c r="D342" s="16" t="str">
        <f t="shared" ca="1" si="53"/>
        <v>坚硬的水晶项链</v>
      </c>
      <c r="E342" s="16" t="str">
        <f t="shared" ca="1" si="50"/>
        <v>坚硬的</v>
      </c>
      <c r="F342" s="16" t="str">
        <f t="shared" ca="1" si="51"/>
        <v>水晶</v>
      </c>
      <c r="G342" s="16" t="str">
        <f t="shared" ca="1" si="52"/>
        <v>项链</v>
      </c>
      <c r="H342" s="16" t="str">
        <f t="shared" si="47"/>
        <v>b</v>
      </c>
      <c r="I342" s="19" t="s">
        <v>21</v>
      </c>
      <c r="J342" s="3" t="s">
        <v>32</v>
      </c>
      <c r="K342" s="16">
        <f t="shared" si="54"/>
        <v>1</v>
      </c>
      <c r="L342" s="16">
        <f t="shared" si="55"/>
        <v>4</v>
      </c>
      <c r="M342" s="16">
        <f>[2]挂饰表!J342</f>
        <v>73</v>
      </c>
      <c r="N342" s="16">
        <f>[2]挂饰表!K342</f>
        <v>149</v>
      </c>
      <c r="O342" s="16">
        <f>[2]挂饰表!L342</f>
        <v>13</v>
      </c>
      <c r="P342" s="16">
        <f>[2]挂饰表!M342</f>
        <v>88</v>
      </c>
      <c r="Q342" s="16">
        <v>0</v>
      </c>
      <c r="R342" s="16">
        <f>[2]挂饰表!N342</f>
        <v>61</v>
      </c>
      <c r="S342" s="16">
        <f>[2]挂饰表!O342</f>
        <v>61</v>
      </c>
      <c r="T342" s="16">
        <f>[2]挂饰表!P342</f>
        <v>42</v>
      </c>
      <c r="U342" s="16">
        <f>[2]挂饰表!Q342</f>
        <v>38</v>
      </c>
      <c r="V342" s="20">
        <f>[2]挂饰表!R342</f>
        <v>7.5999999999999998E-2</v>
      </c>
      <c r="W342" s="20">
        <f>[2]挂饰表!S342</f>
        <v>8.4000000000000005E-2</v>
      </c>
      <c r="X342" s="20">
        <f>[2]挂饰表!T342</f>
        <v>4.7500000000000001E-2</v>
      </c>
      <c r="Y342" s="70">
        <f>[2]挂饰表!$I342</f>
        <v>0.15</v>
      </c>
      <c r="Z342" s="70">
        <f>[2]挂饰表!U342</f>
        <v>0.15966386554621848</v>
      </c>
      <c r="AA342" s="70">
        <f>[2]挂饰表!V342</f>
        <v>8.6757990867579959E-2</v>
      </c>
      <c r="AB342" s="70">
        <f>[2]挂饰表!W342</f>
        <v>8.6757990867579959E-2</v>
      </c>
      <c r="AC342" s="70">
        <f>[2]挂饰表!X342</f>
        <v>8.6757990867579959E-2</v>
      </c>
      <c r="AD342" s="70">
        <f>[2]挂饰表!Y342</f>
        <v>8.6757990867579959E-2</v>
      </c>
      <c r="AE342" s="70">
        <f>[2]挂饰表!Z342</f>
        <v>8.6757990867579959E-2</v>
      </c>
      <c r="AF342" s="70">
        <f>[2]挂饰表!AA342</f>
        <v>8.6757990867579959E-2</v>
      </c>
      <c r="AG342" s="70">
        <f t="shared" si="48"/>
        <v>0.12</v>
      </c>
      <c r="AH342" s="70">
        <f t="shared" si="48"/>
        <v>0.12</v>
      </c>
      <c r="AI342" s="70">
        <f t="shared" si="48"/>
        <v>0.12</v>
      </c>
      <c r="AJ342" s="70">
        <f t="shared" si="48"/>
        <v>0.12</v>
      </c>
      <c r="AK342" s="70">
        <f t="shared" si="48"/>
        <v>0.12</v>
      </c>
      <c r="AL342" s="71"/>
    </row>
    <row r="343" spans="2:38" ht="14.25" x14ac:dyDescent="0.2">
      <c r="B343" s="16">
        <v>341</v>
      </c>
      <c r="C343" s="16" t="str">
        <f t="shared" ca="1" si="49"/>
        <v>IC1882</v>
      </c>
      <c r="D343" s="16" t="str">
        <f t="shared" ca="1" si="53"/>
        <v>坚硬的白银项链</v>
      </c>
      <c r="E343" s="16" t="str">
        <f t="shared" ca="1" si="50"/>
        <v>坚硬的</v>
      </c>
      <c r="F343" s="16" t="str">
        <f t="shared" ca="1" si="51"/>
        <v>白银</v>
      </c>
      <c r="G343" s="16" t="str">
        <f t="shared" ca="1" si="52"/>
        <v>项链</v>
      </c>
      <c r="H343" s="16" t="str">
        <f t="shared" si="47"/>
        <v>b</v>
      </c>
      <c r="I343" s="19" t="s">
        <v>21</v>
      </c>
      <c r="J343" s="3" t="s">
        <v>32</v>
      </c>
      <c r="K343" s="16">
        <f t="shared" si="54"/>
        <v>1</v>
      </c>
      <c r="L343" s="16">
        <f t="shared" si="55"/>
        <v>5</v>
      </c>
      <c r="M343" s="16">
        <f>[2]挂饰表!J343</f>
        <v>92</v>
      </c>
      <c r="N343" s="16">
        <f>[2]挂饰表!K343</f>
        <v>187</v>
      </c>
      <c r="O343" s="16">
        <f>[2]挂饰表!L343</f>
        <v>17</v>
      </c>
      <c r="P343" s="16">
        <f>[2]挂饰表!M343</f>
        <v>110</v>
      </c>
      <c r="Q343" s="16">
        <v>0</v>
      </c>
      <c r="R343" s="16">
        <f>[2]挂饰表!N343</f>
        <v>76</v>
      </c>
      <c r="S343" s="16">
        <f>[2]挂饰表!O343</f>
        <v>76</v>
      </c>
      <c r="T343" s="16">
        <f>[2]挂饰表!P343</f>
        <v>52</v>
      </c>
      <c r="U343" s="16">
        <f>[2]挂饰表!Q343</f>
        <v>48</v>
      </c>
      <c r="V343" s="20">
        <f>[2]挂饰表!R343</f>
        <v>9.6000000000000002E-2</v>
      </c>
      <c r="W343" s="20">
        <f>[2]挂饰表!S343</f>
        <v>0.10400000000000001</v>
      </c>
      <c r="X343" s="20">
        <f>[2]挂饰表!T343</f>
        <v>0.06</v>
      </c>
      <c r="Y343" s="70">
        <f>[2]挂饰表!$I343</f>
        <v>0.188</v>
      </c>
      <c r="Z343" s="70">
        <f>[2]挂饰表!U343</f>
        <v>0.19354838709677424</v>
      </c>
      <c r="AA343" s="70">
        <f>[2]挂饰表!V343</f>
        <v>0.1071428571428571</v>
      </c>
      <c r="AB343" s="70">
        <f>[2]挂饰表!W343</f>
        <v>0.1071428571428571</v>
      </c>
      <c r="AC343" s="70">
        <f>[2]挂饰表!X343</f>
        <v>0.1071428571428571</v>
      </c>
      <c r="AD343" s="70">
        <f>[2]挂饰表!Y343</f>
        <v>0.1071428571428571</v>
      </c>
      <c r="AE343" s="70">
        <f>[2]挂饰表!Z343</f>
        <v>0.1071428571428571</v>
      </c>
      <c r="AF343" s="70">
        <f>[2]挂饰表!AA343</f>
        <v>0.1071428571428571</v>
      </c>
      <c r="AG343" s="70">
        <f t="shared" si="48"/>
        <v>0.15040000000000001</v>
      </c>
      <c r="AH343" s="70">
        <f t="shared" si="48"/>
        <v>0.15040000000000001</v>
      </c>
      <c r="AI343" s="70">
        <f t="shared" si="48"/>
        <v>0.15040000000000001</v>
      </c>
      <c r="AJ343" s="70">
        <f t="shared" si="48"/>
        <v>0.15040000000000001</v>
      </c>
      <c r="AK343" s="70">
        <f t="shared" si="48"/>
        <v>0.15040000000000001</v>
      </c>
      <c r="AL343" s="71"/>
    </row>
    <row r="344" spans="2:38" ht="14.25" x14ac:dyDescent="0.2">
      <c r="B344" s="16">
        <v>342</v>
      </c>
      <c r="C344" s="16" t="str">
        <f t="shared" ca="1" si="49"/>
        <v>IC1867</v>
      </c>
      <c r="D344" s="16" t="str">
        <f t="shared" ca="1" si="53"/>
        <v>坚硬的精灵护腕</v>
      </c>
      <c r="E344" s="16" t="str">
        <f t="shared" ca="1" si="50"/>
        <v>坚硬的</v>
      </c>
      <c r="F344" s="16" t="str">
        <f t="shared" ca="1" si="51"/>
        <v>精灵</v>
      </c>
      <c r="G344" s="16" t="str">
        <f t="shared" ca="1" si="52"/>
        <v>护腕</v>
      </c>
      <c r="H344" s="16" t="str">
        <f t="shared" si="47"/>
        <v>b</v>
      </c>
      <c r="I344" s="19" t="s">
        <v>21</v>
      </c>
      <c r="J344" s="3" t="s">
        <v>32</v>
      </c>
      <c r="K344" s="16">
        <f t="shared" si="54"/>
        <v>1</v>
      </c>
      <c r="L344" s="16">
        <f t="shared" si="55"/>
        <v>6</v>
      </c>
      <c r="M344" s="16">
        <f>[2]挂饰表!J344</f>
        <v>110</v>
      </c>
      <c r="N344" s="16">
        <f>[2]挂饰表!K344</f>
        <v>224</v>
      </c>
      <c r="O344" s="16">
        <f>[2]挂饰表!L344</f>
        <v>20</v>
      </c>
      <c r="P344" s="16">
        <f>[2]挂饰表!M344</f>
        <v>132</v>
      </c>
      <c r="Q344" s="16">
        <v>0</v>
      </c>
      <c r="R344" s="16">
        <f>[2]挂饰表!N344</f>
        <v>92</v>
      </c>
      <c r="S344" s="16">
        <f>[2]挂饰表!O344</f>
        <v>92</v>
      </c>
      <c r="T344" s="16">
        <f>[2]挂饰表!P344</f>
        <v>63</v>
      </c>
      <c r="U344" s="16">
        <f>[2]挂饰表!Q344</f>
        <v>57</v>
      </c>
      <c r="V344" s="20">
        <f>[2]挂饰表!R344</f>
        <v>0.114</v>
      </c>
      <c r="W344" s="20">
        <f>[2]挂饰表!S344</f>
        <v>0.126</v>
      </c>
      <c r="X344" s="20">
        <f>[2]挂饰表!T344</f>
        <v>7.1249999999999994E-2</v>
      </c>
      <c r="Y344" s="70">
        <f>[2]挂饰表!$I344</f>
        <v>0.22571428571428573</v>
      </c>
      <c r="Z344" s="70">
        <f>[2]挂饰表!U344</f>
        <v>0.22480620155038755</v>
      </c>
      <c r="AA344" s="70">
        <f>[2]挂饰表!V344</f>
        <v>0.1266375545851528</v>
      </c>
      <c r="AB344" s="70">
        <f>[2]挂饰表!W344</f>
        <v>0.1266375545851528</v>
      </c>
      <c r="AC344" s="70">
        <f>[2]挂饰表!X344</f>
        <v>0.1266375545851528</v>
      </c>
      <c r="AD344" s="70">
        <f>[2]挂饰表!Y344</f>
        <v>0.1266375545851528</v>
      </c>
      <c r="AE344" s="70">
        <f>[2]挂饰表!Z344</f>
        <v>0.1266375545851528</v>
      </c>
      <c r="AF344" s="70">
        <f>[2]挂饰表!AA344</f>
        <v>0.1266375545851528</v>
      </c>
      <c r="AG344" s="70">
        <f t="shared" si="48"/>
        <v>0.1805714285714286</v>
      </c>
      <c r="AH344" s="70">
        <f t="shared" si="48"/>
        <v>0.1805714285714286</v>
      </c>
      <c r="AI344" s="70">
        <f t="shared" si="48"/>
        <v>0.1805714285714286</v>
      </c>
      <c r="AJ344" s="70">
        <f t="shared" si="48"/>
        <v>0.1805714285714286</v>
      </c>
      <c r="AK344" s="70">
        <f t="shared" si="48"/>
        <v>0.1805714285714286</v>
      </c>
      <c r="AL344" s="71"/>
    </row>
    <row r="345" spans="2:38" ht="14.25" x14ac:dyDescent="0.2">
      <c r="B345" s="16">
        <v>343</v>
      </c>
      <c r="C345" s="16" t="str">
        <f t="shared" ca="1" si="49"/>
        <v>IC1931</v>
      </c>
      <c r="D345" s="16" t="str">
        <f t="shared" ca="1" si="53"/>
        <v>发亮的混乱护腕</v>
      </c>
      <c r="E345" s="16" t="str">
        <f t="shared" ca="1" si="50"/>
        <v>发亮的</v>
      </c>
      <c r="F345" s="16" t="str">
        <f t="shared" ca="1" si="51"/>
        <v>混乱</v>
      </c>
      <c r="G345" s="16" t="str">
        <f t="shared" ca="1" si="52"/>
        <v>护腕</v>
      </c>
      <c r="H345" s="16" t="str">
        <f t="shared" si="47"/>
        <v>b</v>
      </c>
      <c r="I345" s="19" t="s">
        <v>21</v>
      </c>
      <c r="J345" s="3" t="s">
        <v>32</v>
      </c>
      <c r="K345" s="16">
        <f t="shared" si="54"/>
        <v>1</v>
      </c>
      <c r="L345" s="16">
        <f t="shared" si="55"/>
        <v>7</v>
      </c>
      <c r="M345" s="16">
        <f>[2]挂饰表!J345</f>
        <v>129</v>
      </c>
      <c r="N345" s="16">
        <f>[2]挂饰表!K345</f>
        <v>262</v>
      </c>
      <c r="O345" s="16">
        <f>[2]挂饰表!L345</f>
        <v>24</v>
      </c>
      <c r="P345" s="16">
        <f>[2]挂饰表!M345</f>
        <v>154</v>
      </c>
      <c r="Q345" s="16">
        <v>0</v>
      </c>
      <c r="R345" s="16">
        <f>[2]挂饰表!N345</f>
        <v>107</v>
      </c>
      <c r="S345" s="16">
        <f>[2]挂饰表!O345</f>
        <v>107</v>
      </c>
      <c r="T345" s="16">
        <f>[2]挂饰表!P345</f>
        <v>73</v>
      </c>
      <c r="U345" s="16">
        <f>[2]挂饰表!Q345</f>
        <v>67</v>
      </c>
      <c r="V345" s="20">
        <f>[2]挂饰表!R345</f>
        <v>0.13400000000000001</v>
      </c>
      <c r="W345" s="20">
        <f>[2]挂饰表!S345</f>
        <v>0.14599999999999999</v>
      </c>
      <c r="X345" s="20">
        <f>[2]挂饰表!T345</f>
        <v>8.3750000000000005E-2</v>
      </c>
      <c r="Y345" s="70">
        <f>[2]挂饰表!$I345</f>
        <v>0.26371428571428568</v>
      </c>
      <c r="Z345" s="70">
        <f>[2]挂饰表!U345</f>
        <v>0.25093632958801493</v>
      </c>
      <c r="AA345" s="70">
        <f>[2]挂饰表!V345</f>
        <v>0.14529914529914534</v>
      </c>
      <c r="AB345" s="70">
        <f>[2]挂饰表!W345</f>
        <v>0.14529914529914534</v>
      </c>
      <c r="AC345" s="70">
        <f>[2]挂饰表!X345</f>
        <v>0.14529914529914534</v>
      </c>
      <c r="AD345" s="70">
        <f>[2]挂饰表!Y345</f>
        <v>0.14529914529914534</v>
      </c>
      <c r="AE345" s="70">
        <f>[2]挂饰表!Z345</f>
        <v>0.14529914529914534</v>
      </c>
      <c r="AF345" s="70">
        <f>[2]挂饰表!AA345</f>
        <v>0.14529914529914534</v>
      </c>
      <c r="AG345" s="70">
        <f t="shared" si="48"/>
        <v>0.21097142857142856</v>
      </c>
      <c r="AH345" s="70">
        <f t="shared" si="48"/>
        <v>0.21097142857142856</v>
      </c>
      <c r="AI345" s="70">
        <f t="shared" si="48"/>
        <v>0.21097142857142856</v>
      </c>
      <c r="AJ345" s="70">
        <f t="shared" si="48"/>
        <v>0.21097142857142856</v>
      </c>
      <c r="AK345" s="70">
        <f t="shared" si="48"/>
        <v>0.21097142857142856</v>
      </c>
      <c r="AL345" s="71"/>
    </row>
    <row r="346" spans="2:38" ht="14.25" x14ac:dyDescent="0.2">
      <c r="B346" s="16">
        <v>344</v>
      </c>
      <c r="C346" s="16" t="str">
        <f t="shared" ca="1" si="49"/>
        <v>IC1869</v>
      </c>
      <c r="D346" s="16" t="str">
        <f t="shared" ca="1" si="53"/>
        <v>坚硬的智慧护腕</v>
      </c>
      <c r="E346" s="16" t="str">
        <f t="shared" ca="1" si="50"/>
        <v>坚硬的</v>
      </c>
      <c r="F346" s="16" t="str">
        <f t="shared" ca="1" si="51"/>
        <v>智慧</v>
      </c>
      <c r="G346" s="16" t="str">
        <f t="shared" ca="1" si="52"/>
        <v>护腕</v>
      </c>
      <c r="H346" s="16" t="str">
        <f t="shared" si="47"/>
        <v>b</v>
      </c>
      <c r="I346" s="19" t="s">
        <v>21</v>
      </c>
      <c r="J346" s="3" t="s">
        <v>32</v>
      </c>
      <c r="K346" s="16">
        <f t="shared" si="54"/>
        <v>1</v>
      </c>
      <c r="L346" s="16">
        <f t="shared" si="55"/>
        <v>8</v>
      </c>
      <c r="M346" s="16">
        <f>[2]挂饰表!J346</f>
        <v>147</v>
      </c>
      <c r="N346" s="16">
        <f>[2]挂饰表!K346</f>
        <v>299</v>
      </c>
      <c r="O346" s="16">
        <f>[2]挂饰表!L346</f>
        <v>27</v>
      </c>
      <c r="P346" s="16">
        <f>[2]挂饰表!M346</f>
        <v>176</v>
      </c>
      <c r="Q346" s="16">
        <v>0</v>
      </c>
      <c r="R346" s="16">
        <f>[2]挂饰表!N346</f>
        <v>122</v>
      </c>
      <c r="S346" s="16">
        <f>[2]挂饰表!O346</f>
        <v>122</v>
      </c>
      <c r="T346" s="16">
        <f>[2]挂饰表!P346</f>
        <v>84</v>
      </c>
      <c r="U346" s="16">
        <f>[2]挂饰表!Q346</f>
        <v>76</v>
      </c>
      <c r="V346" s="20">
        <f>[2]挂饰表!R346</f>
        <v>0.152</v>
      </c>
      <c r="W346" s="20">
        <f>[2]挂饰表!S346</f>
        <v>0.16800000000000001</v>
      </c>
      <c r="X346" s="20">
        <f>[2]挂饰表!T346</f>
        <v>9.5000000000000001E-2</v>
      </c>
      <c r="Y346" s="70">
        <f>[2]挂饰表!$I346</f>
        <v>0.30085714285714288</v>
      </c>
      <c r="Z346" s="70">
        <f>[2]挂饰表!U346</f>
        <v>0.27797833935018046</v>
      </c>
      <c r="AA346" s="70">
        <f>[2]挂饰表!V346</f>
        <v>0.15966386554621848</v>
      </c>
      <c r="AB346" s="70">
        <f>[2]挂饰表!W346</f>
        <v>0.15966386554621848</v>
      </c>
      <c r="AC346" s="70">
        <f>[2]挂饰表!X346</f>
        <v>0.15966386554621848</v>
      </c>
      <c r="AD346" s="70">
        <f>[2]挂饰表!Y346</f>
        <v>0.15966386554621848</v>
      </c>
      <c r="AE346" s="70">
        <f>[2]挂饰表!Z346</f>
        <v>0.15966386554621848</v>
      </c>
      <c r="AF346" s="70">
        <f>[2]挂饰表!AA346</f>
        <v>0.15966386554621848</v>
      </c>
      <c r="AG346" s="70">
        <f t="shared" si="48"/>
        <v>0.24068571428571431</v>
      </c>
      <c r="AH346" s="70">
        <f t="shared" si="48"/>
        <v>0.24068571428571431</v>
      </c>
      <c r="AI346" s="70">
        <f t="shared" si="48"/>
        <v>0.24068571428571431</v>
      </c>
      <c r="AJ346" s="70">
        <f t="shared" si="48"/>
        <v>0.24068571428571431</v>
      </c>
      <c r="AK346" s="70">
        <f t="shared" si="48"/>
        <v>0.24068571428571431</v>
      </c>
      <c r="AL346" s="71"/>
    </row>
    <row r="347" spans="2:38" ht="14.25" x14ac:dyDescent="0.2">
      <c r="B347" s="16">
        <v>345</v>
      </c>
      <c r="C347" s="16" t="str">
        <f t="shared" ca="1" si="49"/>
        <v>IC1882</v>
      </c>
      <c r="D347" s="16" t="str">
        <f t="shared" ca="1" si="53"/>
        <v>普通的女神项链</v>
      </c>
      <c r="E347" s="16" t="str">
        <f t="shared" ca="1" si="50"/>
        <v>普通的</v>
      </c>
      <c r="F347" s="16" t="str">
        <f t="shared" ca="1" si="51"/>
        <v>女神</v>
      </c>
      <c r="G347" s="16" t="str">
        <f t="shared" ca="1" si="52"/>
        <v>项链</v>
      </c>
      <c r="H347" s="16" t="str">
        <f t="shared" si="47"/>
        <v>c</v>
      </c>
      <c r="I347" s="19" t="s">
        <v>21</v>
      </c>
      <c r="J347" s="3" t="s">
        <v>32</v>
      </c>
      <c r="K347" s="16">
        <f t="shared" si="54"/>
        <v>1</v>
      </c>
      <c r="L347" s="16">
        <f t="shared" si="55"/>
        <v>1</v>
      </c>
      <c r="M347" s="16">
        <f>[2]挂饰表!J347</f>
        <v>24</v>
      </c>
      <c r="N347" s="16">
        <f>[2]挂饰表!K347</f>
        <v>0</v>
      </c>
      <c r="O347" s="16">
        <f>[2]挂饰表!L347</f>
        <v>0</v>
      </c>
      <c r="P347" s="16">
        <f>[2]挂饰表!M347</f>
        <v>0</v>
      </c>
      <c r="Q347" s="16">
        <v>0</v>
      </c>
      <c r="R347" s="16">
        <f>[2]挂饰表!N347</f>
        <v>0</v>
      </c>
      <c r="S347" s="16">
        <f>[2]挂饰表!O347</f>
        <v>0</v>
      </c>
      <c r="T347" s="16">
        <f>[2]挂饰表!P347</f>
        <v>0</v>
      </c>
      <c r="U347" s="16">
        <f>[2]挂饰表!Q347</f>
        <v>0</v>
      </c>
      <c r="V347" s="20">
        <f>[2]挂饰表!R347</f>
        <v>0</v>
      </c>
      <c r="W347" s="20">
        <f>[2]挂饰表!S347</f>
        <v>0</v>
      </c>
      <c r="X347" s="20">
        <f>[2]挂饰表!T347</f>
        <v>0</v>
      </c>
      <c r="Y347" s="70">
        <f>[2]挂饰表!$I347</f>
        <v>0</v>
      </c>
      <c r="Z347" s="70">
        <f>[2]挂饰表!U347</f>
        <v>0</v>
      </c>
      <c r="AA347" s="70">
        <f>[2]挂饰表!V347</f>
        <v>0</v>
      </c>
      <c r="AB347" s="70">
        <f>[2]挂饰表!W347</f>
        <v>0</v>
      </c>
      <c r="AC347" s="70">
        <f>[2]挂饰表!X347</f>
        <v>0</v>
      </c>
      <c r="AD347" s="70">
        <f>[2]挂饰表!Y347</f>
        <v>0</v>
      </c>
      <c r="AE347" s="70">
        <f>[2]挂饰表!Z347</f>
        <v>0</v>
      </c>
      <c r="AF347" s="70">
        <f>[2]挂饰表!AA347</f>
        <v>0</v>
      </c>
      <c r="AG347" s="70">
        <f t="shared" si="48"/>
        <v>0</v>
      </c>
      <c r="AH347" s="70">
        <f t="shared" si="48"/>
        <v>0</v>
      </c>
      <c r="AI347" s="70">
        <f t="shared" si="48"/>
        <v>0</v>
      </c>
      <c r="AJ347" s="70">
        <f t="shared" si="48"/>
        <v>0</v>
      </c>
      <c r="AK347" s="70">
        <f t="shared" si="48"/>
        <v>0</v>
      </c>
      <c r="AL347" s="71"/>
    </row>
    <row r="348" spans="2:38" ht="14.25" x14ac:dyDescent="0.2">
      <c r="B348" s="16">
        <v>346</v>
      </c>
      <c r="C348" s="16" t="str">
        <f t="shared" ca="1" si="49"/>
        <v>IC1858</v>
      </c>
      <c r="D348" s="16" t="str">
        <f t="shared" ca="1" si="53"/>
        <v>初级的白银戒指</v>
      </c>
      <c r="E348" s="16" t="str">
        <f t="shared" ca="1" si="50"/>
        <v>初级的</v>
      </c>
      <c r="F348" s="16" t="str">
        <f t="shared" ca="1" si="51"/>
        <v>白银</v>
      </c>
      <c r="G348" s="16" t="str">
        <f t="shared" ca="1" si="52"/>
        <v>戒指</v>
      </c>
      <c r="H348" s="16" t="str">
        <f t="shared" si="47"/>
        <v>c</v>
      </c>
      <c r="I348" s="19" t="s">
        <v>21</v>
      </c>
      <c r="J348" s="3" t="s">
        <v>32</v>
      </c>
      <c r="K348" s="16">
        <f t="shared" si="54"/>
        <v>1</v>
      </c>
      <c r="L348" s="16">
        <f t="shared" si="55"/>
        <v>2</v>
      </c>
      <c r="M348" s="16">
        <f>[2]挂饰表!J348</f>
        <v>49</v>
      </c>
      <c r="N348" s="16">
        <f>[2]挂饰表!K348</f>
        <v>0</v>
      </c>
      <c r="O348" s="16">
        <f>[2]挂饰表!L348</f>
        <v>0</v>
      </c>
      <c r="P348" s="16">
        <f>[2]挂饰表!M348</f>
        <v>0</v>
      </c>
      <c r="Q348" s="16">
        <v>0</v>
      </c>
      <c r="R348" s="16">
        <f>[2]挂饰表!N348</f>
        <v>0</v>
      </c>
      <c r="S348" s="16">
        <f>[2]挂饰表!O348</f>
        <v>0</v>
      </c>
      <c r="T348" s="16">
        <f>[2]挂饰表!P348</f>
        <v>0</v>
      </c>
      <c r="U348" s="16">
        <f>[2]挂饰表!Q348</f>
        <v>0</v>
      </c>
      <c r="V348" s="20">
        <f>[2]挂饰表!R348</f>
        <v>0</v>
      </c>
      <c r="W348" s="20">
        <f>[2]挂饰表!S348</f>
        <v>0</v>
      </c>
      <c r="X348" s="20">
        <f>[2]挂饰表!T348</f>
        <v>0</v>
      </c>
      <c r="Y348" s="70">
        <f>[2]挂饰表!$I348</f>
        <v>0</v>
      </c>
      <c r="Z348" s="70">
        <f>[2]挂饰表!U348</f>
        <v>0</v>
      </c>
      <c r="AA348" s="70">
        <f>[2]挂饰表!V348</f>
        <v>0</v>
      </c>
      <c r="AB348" s="70">
        <f>[2]挂饰表!W348</f>
        <v>0</v>
      </c>
      <c r="AC348" s="70">
        <f>[2]挂饰表!X348</f>
        <v>0</v>
      </c>
      <c r="AD348" s="70">
        <f>[2]挂饰表!Y348</f>
        <v>0</v>
      </c>
      <c r="AE348" s="70">
        <f>[2]挂饰表!Z348</f>
        <v>0</v>
      </c>
      <c r="AF348" s="70">
        <f>[2]挂饰表!AA348</f>
        <v>0</v>
      </c>
      <c r="AG348" s="70">
        <f t="shared" si="48"/>
        <v>0</v>
      </c>
      <c r="AH348" s="70">
        <f t="shared" si="48"/>
        <v>0</v>
      </c>
      <c r="AI348" s="70">
        <f t="shared" si="48"/>
        <v>0</v>
      </c>
      <c r="AJ348" s="70">
        <f t="shared" si="48"/>
        <v>0</v>
      </c>
      <c r="AK348" s="70">
        <f t="shared" si="48"/>
        <v>0</v>
      </c>
      <c r="AL348" s="71"/>
    </row>
    <row r="349" spans="2:38" ht="14.25" x14ac:dyDescent="0.2">
      <c r="B349" s="16">
        <v>347</v>
      </c>
      <c r="C349" s="16" t="str">
        <f t="shared" ca="1" si="49"/>
        <v>IC1742</v>
      </c>
      <c r="D349" s="16" t="str">
        <f t="shared" ca="1" si="53"/>
        <v>普通的水晶项链</v>
      </c>
      <c r="E349" s="16" t="str">
        <f t="shared" ca="1" si="50"/>
        <v>普通的</v>
      </c>
      <c r="F349" s="16" t="str">
        <f t="shared" ca="1" si="51"/>
        <v>水晶</v>
      </c>
      <c r="G349" s="16" t="str">
        <f t="shared" ca="1" si="52"/>
        <v>项链</v>
      </c>
      <c r="H349" s="16" t="str">
        <f t="shared" si="47"/>
        <v>c</v>
      </c>
      <c r="I349" s="19" t="s">
        <v>21</v>
      </c>
      <c r="J349" s="3" t="s">
        <v>32</v>
      </c>
      <c r="K349" s="16">
        <f t="shared" si="54"/>
        <v>1</v>
      </c>
      <c r="L349" s="16">
        <f t="shared" si="55"/>
        <v>3</v>
      </c>
      <c r="M349" s="16">
        <f>[2]挂饰表!J349</f>
        <v>74</v>
      </c>
      <c r="N349" s="16">
        <f>[2]挂饰表!K349</f>
        <v>0</v>
      </c>
      <c r="O349" s="16">
        <f>[2]挂饰表!L349</f>
        <v>0</v>
      </c>
      <c r="P349" s="16">
        <f>[2]挂饰表!M349</f>
        <v>0</v>
      </c>
      <c r="Q349" s="16">
        <v>0</v>
      </c>
      <c r="R349" s="16">
        <f>[2]挂饰表!N349</f>
        <v>0</v>
      </c>
      <c r="S349" s="16">
        <f>[2]挂饰表!O349</f>
        <v>0</v>
      </c>
      <c r="T349" s="16">
        <f>[2]挂饰表!P349</f>
        <v>0</v>
      </c>
      <c r="U349" s="16">
        <f>[2]挂饰表!Q349</f>
        <v>0</v>
      </c>
      <c r="V349" s="20">
        <f>[2]挂饰表!R349</f>
        <v>0</v>
      </c>
      <c r="W349" s="20">
        <f>[2]挂饰表!S349</f>
        <v>0</v>
      </c>
      <c r="X349" s="20">
        <f>[2]挂饰表!T349</f>
        <v>0</v>
      </c>
      <c r="Y349" s="70">
        <f>[2]挂饰表!$I349</f>
        <v>0</v>
      </c>
      <c r="Z349" s="70">
        <f>[2]挂饰表!U349</f>
        <v>0</v>
      </c>
      <c r="AA349" s="70">
        <f>[2]挂饰表!V349</f>
        <v>0</v>
      </c>
      <c r="AB349" s="70">
        <f>[2]挂饰表!W349</f>
        <v>0</v>
      </c>
      <c r="AC349" s="70">
        <f>[2]挂饰表!X349</f>
        <v>0</v>
      </c>
      <c r="AD349" s="70">
        <f>[2]挂饰表!Y349</f>
        <v>0</v>
      </c>
      <c r="AE349" s="70">
        <f>[2]挂饰表!Z349</f>
        <v>0</v>
      </c>
      <c r="AF349" s="70">
        <f>[2]挂饰表!AA349</f>
        <v>0</v>
      </c>
      <c r="AG349" s="70">
        <f t="shared" si="48"/>
        <v>0</v>
      </c>
      <c r="AH349" s="70">
        <f t="shared" si="48"/>
        <v>0</v>
      </c>
      <c r="AI349" s="70">
        <f t="shared" si="48"/>
        <v>0</v>
      </c>
      <c r="AJ349" s="70">
        <f t="shared" si="48"/>
        <v>0</v>
      </c>
      <c r="AK349" s="70">
        <f t="shared" si="48"/>
        <v>0</v>
      </c>
      <c r="AL349" s="71"/>
    </row>
    <row r="350" spans="2:38" ht="14.25" x14ac:dyDescent="0.2">
      <c r="B350" s="16">
        <v>348</v>
      </c>
      <c r="C350" s="16" t="str">
        <f t="shared" ca="1" si="49"/>
        <v>IC1930</v>
      </c>
      <c r="D350" s="16" t="str">
        <f t="shared" ca="1" si="53"/>
        <v>破旧的遗迹戒指</v>
      </c>
      <c r="E350" s="16" t="str">
        <f t="shared" ca="1" si="50"/>
        <v>破旧的</v>
      </c>
      <c r="F350" s="16" t="str">
        <f t="shared" ca="1" si="51"/>
        <v>遗迹</v>
      </c>
      <c r="G350" s="16" t="str">
        <f t="shared" ca="1" si="52"/>
        <v>戒指</v>
      </c>
      <c r="H350" s="16" t="str">
        <f t="shared" si="47"/>
        <v>c</v>
      </c>
      <c r="I350" s="19" t="s">
        <v>21</v>
      </c>
      <c r="J350" s="3" t="s">
        <v>32</v>
      </c>
      <c r="K350" s="16">
        <f t="shared" si="54"/>
        <v>1</v>
      </c>
      <c r="L350" s="16">
        <f t="shared" si="55"/>
        <v>4</v>
      </c>
      <c r="M350" s="16">
        <f>[2]挂饰表!J350</f>
        <v>99</v>
      </c>
      <c r="N350" s="16">
        <f>[2]挂饰表!K350</f>
        <v>0</v>
      </c>
      <c r="O350" s="16">
        <f>[2]挂饰表!L350</f>
        <v>0</v>
      </c>
      <c r="P350" s="16">
        <f>[2]挂饰表!M350</f>
        <v>0</v>
      </c>
      <c r="Q350" s="16">
        <v>0</v>
      </c>
      <c r="R350" s="16">
        <f>[2]挂饰表!N350</f>
        <v>0</v>
      </c>
      <c r="S350" s="16">
        <f>[2]挂饰表!O350</f>
        <v>0</v>
      </c>
      <c r="T350" s="16">
        <f>[2]挂饰表!P350</f>
        <v>0</v>
      </c>
      <c r="U350" s="16">
        <f>[2]挂饰表!Q350</f>
        <v>0</v>
      </c>
      <c r="V350" s="20">
        <f>[2]挂饰表!R350</f>
        <v>0</v>
      </c>
      <c r="W350" s="20">
        <f>[2]挂饰表!S350</f>
        <v>0</v>
      </c>
      <c r="X350" s="20">
        <f>[2]挂饰表!T350</f>
        <v>0</v>
      </c>
      <c r="Y350" s="70">
        <f>[2]挂饰表!$I350</f>
        <v>0</v>
      </c>
      <c r="Z350" s="70">
        <f>[2]挂饰表!U350</f>
        <v>0</v>
      </c>
      <c r="AA350" s="70">
        <f>[2]挂饰表!V350</f>
        <v>0</v>
      </c>
      <c r="AB350" s="70">
        <f>[2]挂饰表!W350</f>
        <v>0</v>
      </c>
      <c r="AC350" s="70">
        <f>[2]挂饰表!X350</f>
        <v>0</v>
      </c>
      <c r="AD350" s="70">
        <f>[2]挂饰表!Y350</f>
        <v>0</v>
      </c>
      <c r="AE350" s="70">
        <f>[2]挂饰表!Z350</f>
        <v>0</v>
      </c>
      <c r="AF350" s="70">
        <f>[2]挂饰表!AA350</f>
        <v>0</v>
      </c>
      <c r="AG350" s="70">
        <f t="shared" si="48"/>
        <v>0</v>
      </c>
      <c r="AH350" s="70">
        <f t="shared" si="48"/>
        <v>0</v>
      </c>
      <c r="AI350" s="70">
        <f t="shared" si="48"/>
        <v>0</v>
      </c>
      <c r="AJ350" s="70">
        <f t="shared" si="48"/>
        <v>0</v>
      </c>
      <c r="AK350" s="70">
        <f t="shared" si="48"/>
        <v>0</v>
      </c>
      <c r="AL350" s="71"/>
    </row>
    <row r="351" spans="2:38" ht="14.25" x14ac:dyDescent="0.2">
      <c r="B351" s="16">
        <v>349</v>
      </c>
      <c r="C351" s="16" t="str">
        <f t="shared" ca="1" si="49"/>
        <v>IC1854</v>
      </c>
      <c r="D351" s="16" t="str">
        <f t="shared" ca="1" si="53"/>
        <v>初级的卡尼亚戒指</v>
      </c>
      <c r="E351" s="16" t="str">
        <f t="shared" ca="1" si="50"/>
        <v>初级的</v>
      </c>
      <c r="F351" s="16" t="str">
        <f t="shared" ca="1" si="51"/>
        <v>卡尼亚</v>
      </c>
      <c r="G351" s="16" t="str">
        <f t="shared" ca="1" si="52"/>
        <v>戒指</v>
      </c>
      <c r="H351" s="16" t="str">
        <f t="shared" si="47"/>
        <v>c</v>
      </c>
      <c r="I351" s="19" t="s">
        <v>21</v>
      </c>
      <c r="J351" s="3" t="s">
        <v>32</v>
      </c>
      <c r="K351" s="16">
        <f t="shared" si="54"/>
        <v>1</v>
      </c>
      <c r="L351" s="16">
        <f t="shared" si="55"/>
        <v>5</v>
      </c>
      <c r="M351" s="16">
        <f>[2]挂饰表!J351</f>
        <v>124</v>
      </c>
      <c r="N351" s="16">
        <f>[2]挂饰表!K351</f>
        <v>0</v>
      </c>
      <c r="O351" s="16">
        <f>[2]挂饰表!L351</f>
        <v>0</v>
      </c>
      <c r="P351" s="16">
        <f>[2]挂饰表!M351</f>
        <v>0</v>
      </c>
      <c r="Q351" s="16">
        <v>0</v>
      </c>
      <c r="R351" s="16">
        <f>[2]挂饰表!N351</f>
        <v>0</v>
      </c>
      <c r="S351" s="16">
        <f>[2]挂饰表!O351</f>
        <v>0</v>
      </c>
      <c r="T351" s="16">
        <f>[2]挂饰表!P351</f>
        <v>0</v>
      </c>
      <c r="U351" s="16">
        <f>[2]挂饰表!Q351</f>
        <v>0</v>
      </c>
      <c r="V351" s="20">
        <f>[2]挂饰表!R351</f>
        <v>0</v>
      </c>
      <c r="W351" s="20">
        <f>[2]挂饰表!S351</f>
        <v>0</v>
      </c>
      <c r="X351" s="20">
        <f>[2]挂饰表!T351</f>
        <v>0</v>
      </c>
      <c r="Y351" s="70">
        <f>[2]挂饰表!$I351</f>
        <v>0</v>
      </c>
      <c r="Z351" s="70">
        <f>[2]挂饰表!U351</f>
        <v>0</v>
      </c>
      <c r="AA351" s="70">
        <f>[2]挂饰表!V351</f>
        <v>0</v>
      </c>
      <c r="AB351" s="70">
        <f>[2]挂饰表!W351</f>
        <v>0</v>
      </c>
      <c r="AC351" s="70">
        <f>[2]挂饰表!X351</f>
        <v>0</v>
      </c>
      <c r="AD351" s="70">
        <f>[2]挂饰表!Y351</f>
        <v>0</v>
      </c>
      <c r="AE351" s="70">
        <f>[2]挂饰表!Z351</f>
        <v>0</v>
      </c>
      <c r="AF351" s="70">
        <f>[2]挂饰表!AA351</f>
        <v>0</v>
      </c>
      <c r="AG351" s="70">
        <f t="shared" si="48"/>
        <v>0</v>
      </c>
      <c r="AH351" s="70">
        <f t="shared" si="48"/>
        <v>0</v>
      </c>
      <c r="AI351" s="70">
        <f t="shared" si="48"/>
        <v>0</v>
      </c>
      <c r="AJ351" s="70">
        <f t="shared" si="48"/>
        <v>0</v>
      </c>
      <c r="AK351" s="70">
        <f t="shared" si="48"/>
        <v>0</v>
      </c>
      <c r="AL351" s="71"/>
    </row>
    <row r="352" spans="2:38" ht="14.25" x14ac:dyDescent="0.2">
      <c r="B352" s="16">
        <v>350</v>
      </c>
      <c r="C352" s="16" t="str">
        <f t="shared" ca="1" si="49"/>
        <v>IC1877</v>
      </c>
      <c r="D352" s="16" t="str">
        <f t="shared" ca="1" si="53"/>
        <v>初级的白银项链</v>
      </c>
      <c r="E352" s="16" t="str">
        <f t="shared" ca="1" si="50"/>
        <v>初级的</v>
      </c>
      <c r="F352" s="16" t="str">
        <f t="shared" ca="1" si="51"/>
        <v>白银</v>
      </c>
      <c r="G352" s="16" t="str">
        <f t="shared" ca="1" si="52"/>
        <v>项链</v>
      </c>
      <c r="H352" s="16" t="str">
        <f t="shared" si="47"/>
        <v>c</v>
      </c>
      <c r="I352" s="19" t="s">
        <v>21</v>
      </c>
      <c r="J352" s="3" t="s">
        <v>32</v>
      </c>
      <c r="K352" s="16">
        <f t="shared" si="54"/>
        <v>1</v>
      </c>
      <c r="L352" s="16">
        <f t="shared" si="55"/>
        <v>6</v>
      </c>
      <c r="M352" s="16">
        <f>[2]挂饰表!J352</f>
        <v>148</v>
      </c>
      <c r="N352" s="16">
        <f>[2]挂饰表!K352</f>
        <v>0</v>
      </c>
      <c r="O352" s="16">
        <f>[2]挂饰表!L352</f>
        <v>0</v>
      </c>
      <c r="P352" s="16">
        <f>[2]挂饰表!M352</f>
        <v>0</v>
      </c>
      <c r="Q352" s="16">
        <v>0</v>
      </c>
      <c r="R352" s="16">
        <f>[2]挂饰表!N352</f>
        <v>0</v>
      </c>
      <c r="S352" s="16">
        <f>[2]挂饰表!O352</f>
        <v>0</v>
      </c>
      <c r="T352" s="16">
        <f>[2]挂饰表!P352</f>
        <v>0</v>
      </c>
      <c r="U352" s="16">
        <f>[2]挂饰表!Q352</f>
        <v>0</v>
      </c>
      <c r="V352" s="20">
        <f>[2]挂饰表!R352</f>
        <v>0</v>
      </c>
      <c r="W352" s="20">
        <f>[2]挂饰表!S352</f>
        <v>0</v>
      </c>
      <c r="X352" s="20">
        <f>[2]挂饰表!T352</f>
        <v>0</v>
      </c>
      <c r="Y352" s="70">
        <f>[2]挂饰表!$I352</f>
        <v>0</v>
      </c>
      <c r="Z352" s="70">
        <f>[2]挂饰表!U352</f>
        <v>0</v>
      </c>
      <c r="AA352" s="70">
        <f>[2]挂饰表!V352</f>
        <v>0</v>
      </c>
      <c r="AB352" s="70">
        <f>[2]挂饰表!W352</f>
        <v>0</v>
      </c>
      <c r="AC352" s="70">
        <f>[2]挂饰表!X352</f>
        <v>0</v>
      </c>
      <c r="AD352" s="70">
        <f>[2]挂饰表!Y352</f>
        <v>0</v>
      </c>
      <c r="AE352" s="70">
        <f>[2]挂饰表!Z352</f>
        <v>0</v>
      </c>
      <c r="AF352" s="70">
        <f>[2]挂饰表!AA352</f>
        <v>0</v>
      </c>
      <c r="AG352" s="70">
        <f t="shared" si="48"/>
        <v>0</v>
      </c>
      <c r="AH352" s="70">
        <f t="shared" si="48"/>
        <v>0</v>
      </c>
      <c r="AI352" s="70">
        <f t="shared" si="48"/>
        <v>0</v>
      </c>
      <c r="AJ352" s="70">
        <f t="shared" si="48"/>
        <v>0</v>
      </c>
      <c r="AK352" s="70">
        <f t="shared" si="48"/>
        <v>0</v>
      </c>
      <c r="AL352" s="71"/>
    </row>
    <row r="353" spans="2:38" ht="14.25" x14ac:dyDescent="0.2">
      <c r="B353" s="16">
        <v>351</v>
      </c>
      <c r="C353" s="16" t="str">
        <f t="shared" ca="1" si="49"/>
        <v>IC1853</v>
      </c>
      <c r="D353" s="16" t="str">
        <f t="shared" ca="1" si="53"/>
        <v>普通的精钢戒指</v>
      </c>
      <c r="E353" s="16" t="str">
        <f t="shared" ca="1" si="50"/>
        <v>普通的</v>
      </c>
      <c r="F353" s="16" t="str">
        <f t="shared" ca="1" si="51"/>
        <v>精钢</v>
      </c>
      <c r="G353" s="16" t="str">
        <f t="shared" ca="1" si="52"/>
        <v>戒指</v>
      </c>
      <c r="H353" s="16" t="str">
        <f t="shared" si="47"/>
        <v>c</v>
      </c>
      <c r="I353" s="19" t="s">
        <v>21</v>
      </c>
      <c r="J353" s="3" t="s">
        <v>32</v>
      </c>
      <c r="K353" s="16">
        <f t="shared" si="54"/>
        <v>1</v>
      </c>
      <c r="L353" s="16">
        <f t="shared" si="55"/>
        <v>7</v>
      </c>
      <c r="M353" s="16">
        <f>[2]挂饰表!J353</f>
        <v>173</v>
      </c>
      <c r="N353" s="16">
        <f>[2]挂饰表!K353</f>
        <v>0</v>
      </c>
      <c r="O353" s="16">
        <f>[2]挂饰表!L353</f>
        <v>0</v>
      </c>
      <c r="P353" s="16">
        <f>[2]挂饰表!M353</f>
        <v>0</v>
      </c>
      <c r="Q353" s="16">
        <v>0</v>
      </c>
      <c r="R353" s="16">
        <f>[2]挂饰表!N353</f>
        <v>0</v>
      </c>
      <c r="S353" s="16">
        <f>[2]挂饰表!O353</f>
        <v>0</v>
      </c>
      <c r="T353" s="16">
        <f>[2]挂饰表!P353</f>
        <v>0</v>
      </c>
      <c r="U353" s="16">
        <f>[2]挂饰表!Q353</f>
        <v>0</v>
      </c>
      <c r="V353" s="20">
        <f>[2]挂饰表!R353</f>
        <v>0</v>
      </c>
      <c r="W353" s="20">
        <f>[2]挂饰表!S353</f>
        <v>0</v>
      </c>
      <c r="X353" s="20">
        <f>[2]挂饰表!T353</f>
        <v>0</v>
      </c>
      <c r="Y353" s="70">
        <f>[2]挂饰表!$I353</f>
        <v>0</v>
      </c>
      <c r="Z353" s="70">
        <f>[2]挂饰表!U353</f>
        <v>0</v>
      </c>
      <c r="AA353" s="70">
        <f>[2]挂饰表!V353</f>
        <v>0</v>
      </c>
      <c r="AB353" s="70">
        <f>[2]挂饰表!W353</f>
        <v>0</v>
      </c>
      <c r="AC353" s="70">
        <f>[2]挂饰表!X353</f>
        <v>0</v>
      </c>
      <c r="AD353" s="70">
        <f>[2]挂饰表!Y353</f>
        <v>0</v>
      </c>
      <c r="AE353" s="70">
        <f>[2]挂饰表!Z353</f>
        <v>0</v>
      </c>
      <c r="AF353" s="70">
        <f>[2]挂饰表!AA353</f>
        <v>0</v>
      </c>
      <c r="AG353" s="70">
        <f t="shared" si="48"/>
        <v>0</v>
      </c>
      <c r="AH353" s="70">
        <f t="shared" si="48"/>
        <v>0</v>
      </c>
      <c r="AI353" s="70">
        <f t="shared" si="48"/>
        <v>0</v>
      </c>
      <c r="AJ353" s="70">
        <f t="shared" si="48"/>
        <v>0</v>
      </c>
      <c r="AK353" s="70">
        <f t="shared" si="48"/>
        <v>0</v>
      </c>
      <c r="AL353" s="71"/>
    </row>
    <row r="354" spans="2:38" ht="14.25" x14ac:dyDescent="0.2">
      <c r="B354" s="16">
        <v>352</v>
      </c>
      <c r="C354" s="16" t="str">
        <f t="shared" ca="1" si="49"/>
        <v>IC1877</v>
      </c>
      <c r="D354" s="16" t="str">
        <f t="shared" ca="1" si="53"/>
        <v>普通的魔王项链</v>
      </c>
      <c r="E354" s="16" t="str">
        <f t="shared" ca="1" si="50"/>
        <v>普通的</v>
      </c>
      <c r="F354" s="16" t="str">
        <f t="shared" ca="1" si="51"/>
        <v>魔王</v>
      </c>
      <c r="G354" s="16" t="str">
        <f t="shared" ca="1" si="52"/>
        <v>项链</v>
      </c>
      <c r="H354" s="16" t="str">
        <f t="shared" si="47"/>
        <v>c</v>
      </c>
      <c r="I354" s="19" t="s">
        <v>21</v>
      </c>
      <c r="J354" s="3" t="s">
        <v>32</v>
      </c>
      <c r="K354" s="16">
        <f t="shared" si="54"/>
        <v>1</v>
      </c>
      <c r="L354" s="16">
        <f t="shared" si="55"/>
        <v>8</v>
      </c>
      <c r="M354" s="16">
        <f>[2]挂饰表!J354</f>
        <v>198</v>
      </c>
      <c r="N354" s="16">
        <f>[2]挂饰表!K354</f>
        <v>0</v>
      </c>
      <c r="O354" s="16">
        <f>[2]挂饰表!L354</f>
        <v>0</v>
      </c>
      <c r="P354" s="16">
        <f>[2]挂饰表!M354</f>
        <v>0</v>
      </c>
      <c r="Q354" s="16">
        <v>0</v>
      </c>
      <c r="R354" s="16">
        <f>[2]挂饰表!N354</f>
        <v>0</v>
      </c>
      <c r="S354" s="16">
        <f>[2]挂饰表!O354</f>
        <v>0</v>
      </c>
      <c r="T354" s="16">
        <f>[2]挂饰表!P354</f>
        <v>0</v>
      </c>
      <c r="U354" s="16">
        <f>[2]挂饰表!Q354</f>
        <v>0</v>
      </c>
      <c r="V354" s="20">
        <f>[2]挂饰表!R354</f>
        <v>0</v>
      </c>
      <c r="W354" s="20">
        <f>[2]挂饰表!S354</f>
        <v>0</v>
      </c>
      <c r="X354" s="20">
        <f>[2]挂饰表!T354</f>
        <v>0</v>
      </c>
      <c r="Y354" s="70">
        <f>[2]挂饰表!$I354</f>
        <v>0</v>
      </c>
      <c r="Z354" s="70">
        <f>[2]挂饰表!U354</f>
        <v>0</v>
      </c>
      <c r="AA354" s="70">
        <f>[2]挂饰表!V354</f>
        <v>0</v>
      </c>
      <c r="AB354" s="70">
        <f>[2]挂饰表!W354</f>
        <v>0</v>
      </c>
      <c r="AC354" s="70">
        <f>[2]挂饰表!X354</f>
        <v>0</v>
      </c>
      <c r="AD354" s="70">
        <f>[2]挂饰表!Y354</f>
        <v>0</v>
      </c>
      <c r="AE354" s="70">
        <f>[2]挂饰表!Z354</f>
        <v>0</v>
      </c>
      <c r="AF354" s="70">
        <f>[2]挂饰表!AA354</f>
        <v>0</v>
      </c>
      <c r="AG354" s="70">
        <f t="shared" si="48"/>
        <v>0</v>
      </c>
      <c r="AH354" s="70">
        <f t="shared" si="48"/>
        <v>0</v>
      </c>
      <c r="AI354" s="70">
        <f t="shared" si="48"/>
        <v>0</v>
      </c>
      <c r="AJ354" s="70">
        <f t="shared" si="48"/>
        <v>0</v>
      </c>
      <c r="AK354" s="70">
        <f t="shared" si="48"/>
        <v>0</v>
      </c>
      <c r="AL354" s="71"/>
    </row>
    <row r="355" spans="2:38" ht="14.25" x14ac:dyDescent="0.2">
      <c r="B355" s="16">
        <v>353</v>
      </c>
      <c r="C355" s="16" t="str">
        <f t="shared" ca="1" si="49"/>
        <v>IC1875</v>
      </c>
      <c r="D355" s="16" t="str">
        <f t="shared" ca="1" si="53"/>
        <v>神奇的魔王护腕</v>
      </c>
      <c r="E355" s="16" t="str">
        <f t="shared" ca="1" si="50"/>
        <v>神奇的</v>
      </c>
      <c r="F355" s="16" t="str">
        <f t="shared" ca="1" si="51"/>
        <v>魔王</v>
      </c>
      <c r="G355" s="16" t="str">
        <f t="shared" ca="1" si="52"/>
        <v>护腕</v>
      </c>
      <c r="H355" s="16" t="str">
        <f t="shared" si="47"/>
        <v>s</v>
      </c>
      <c r="I355" s="19" t="s">
        <v>21</v>
      </c>
      <c r="J355" s="3" t="s">
        <v>33</v>
      </c>
      <c r="K355" s="16">
        <f t="shared" si="54"/>
        <v>3</v>
      </c>
      <c r="L355" s="16">
        <f t="shared" si="55"/>
        <v>1</v>
      </c>
      <c r="M355" s="16">
        <f>[2]挂饰表!J355</f>
        <v>16</v>
      </c>
      <c r="N355" s="16">
        <f>[2]挂饰表!K355</f>
        <v>16</v>
      </c>
      <c r="O355" s="16">
        <f>[2]挂饰表!L355</f>
        <v>3</v>
      </c>
      <c r="P355" s="16">
        <f>[2]挂饰表!M355</f>
        <v>12</v>
      </c>
      <c r="Q355" s="16">
        <v>0</v>
      </c>
      <c r="R355" s="16">
        <f>[2]挂饰表!N355</f>
        <v>11</v>
      </c>
      <c r="S355" s="16">
        <f>[2]挂饰表!O355</f>
        <v>13</v>
      </c>
      <c r="T355" s="16">
        <f>[2]挂饰表!P355</f>
        <v>5</v>
      </c>
      <c r="U355" s="16">
        <f>[2]挂饰表!Q355</f>
        <v>7</v>
      </c>
      <c r="V355" s="20">
        <f>[2]挂饰表!R355</f>
        <v>1.3999999999999999E-2</v>
      </c>
      <c r="W355" s="20">
        <f>[2]挂饰表!S355</f>
        <v>0.01</v>
      </c>
      <c r="X355" s="20">
        <f>[2]挂饰表!T355</f>
        <v>8.7500000000000008E-3</v>
      </c>
      <c r="Y355" s="70">
        <f>[2]挂饰表!$I355</f>
        <v>0.08</v>
      </c>
      <c r="Z355" s="70">
        <f>[2]挂饰表!U355</f>
        <v>1.4778325123152691E-2</v>
      </c>
      <c r="AA355" s="70">
        <f>[2]挂饰表!V355</f>
        <v>1.4778325123152691E-2</v>
      </c>
      <c r="AB355" s="70">
        <f>[2]挂饰表!W355</f>
        <v>1.4778325123152691E-2</v>
      </c>
      <c r="AC355" s="70">
        <f>[2]挂饰表!X355</f>
        <v>1.4778325123152691E-2</v>
      </c>
      <c r="AD355" s="70">
        <f>[2]挂饰表!Y355</f>
        <v>1.4778325123152691E-2</v>
      </c>
      <c r="AE355" s="70">
        <f>[2]挂饰表!Z355</f>
        <v>1.4778325123152691E-2</v>
      </c>
      <c r="AF355" s="70">
        <f>[2]挂饰表!AA355</f>
        <v>7.8341013824884786E-2</v>
      </c>
      <c r="AG355" s="70">
        <f t="shared" si="48"/>
        <v>6.4000000000000001E-2</v>
      </c>
      <c r="AH355" s="70">
        <f t="shared" si="48"/>
        <v>6.4000000000000001E-2</v>
      </c>
      <c r="AI355" s="70">
        <f t="shared" si="48"/>
        <v>6.4000000000000001E-2</v>
      </c>
      <c r="AJ355" s="70">
        <f t="shared" si="48"/>
        <v>6.4000000000000001E-2</v>
      </c>
      <c r="AK355" s="70">
        <f t="shared" si="48"/>
        <v>6.4000000000000001E-2</v>
      </c>
      <c r="AL355" s="71"/>
    </row>
    <row r="356" spans="2:38" ht="14.25" x14ac:dyDescent="0.2">
      <c r="B356" s="16">
        <v>354</v>
      </c>
      <c r="C356" s="16" t="str">
        <f t="shared" ca="1" si="49"/>
        <v>IC1886</v>
      </c>
      <c r="D356" s="16" t="str">
        <f t="shared" ca="1" si="53"/>
        <v>璀璨的白银项链</v>
      </c>
      <c r="E356" s="16" t="str">
        <f t="shared" ca="1" si="50"/>
        <v>璀璨的</v>
      </c>
      <c r="F356" s="16" t="str">
        <f t="shared" ca="1" si="51"/>
        <v>白银</v>
      </c>
      <c r="G356" s="16" t="str">
        <f t="shared" ca="1" si="52"/>
        <v>项链</v>
      </c>
      <c r="H356" s="16" t="str">
        <f t="shared" ref="H356:H419" si="56">H324</f>
        <v>s</v>
      </c>
      <c r="I356" s="19" t="s">
        <v>21</v>
      </c>
      <c r="J356" s="3" t="s">
        <v>33</v>
      </c>
      <c r="K356" s="16">
        <f t="shared" si="54"/>
        <v>3</v>
      </c>
      <c r="L356" s="16">
        <f t="shared" si="55"/>
        <v>2</v>
      </c>
      <c r="M356" s="16">
        <f>[2]挂饰表!J356</f>
        <v>32</v>
      </c>
      <c r="N356" s="16">
        <f>[2]挂饰表!K356</f>
        <v>33</v>
      </c>
      <c r="O356" s="16">
        <f>[2]挂饰表!L356</f>
        <v>7</v>
      </c>
      <c r="P356" s="16">
        <f>[2]挂饰表!M356</f>
        <v>24</v>
      </c>
      <c r="Q356" s="16">
        <v>0</v>
      </c>
      <c r="R356" s="16">
        <f>[2]挂饰表!N356</f>
        <v>23</v>
      </c>
      <c r="S356" s="16">
        <f>[2]挂饰表!O356</f>
        <v>27</v>
      </c>
      <c r="T356" s="16">
        <f>[2]挂饰表!P356</f>
        <v>10</v>
      </c>
      <c r="U356" s="16">
        <f>[2]挂饰表!Q356</f>
        <v>14</v>
      </c>
      <c r="V356" s="20">
        <f>[2]挂饰表!R356</f>
        <v>2.7999999999999997E-2</v>
      </c>
      <c r="W356" s="20">
        <f>[2]挂饰表!S356</f>
        <v>0.02</v>
      </c>
      <c r="X356" s="20">
        <f>[2]挂饰表!T356</f>
        <v>1.7500000000000002E-2</v>
      </c>
      <c r="Y356" s="70">
        <f>[2]挂饰表!$I356</f>
        <v>0.08</v>
      </c>
      <c r="Z356" s="70">
        <f>[2]挂饰表!U356</f>
        <v>2.9126213592232997E-2</v>
      </c>
      <c r="AA356" s="70">
        <f>[2]挂饰表!V356</f>
        <v>2.9126213592232997E-2</v>
      </c>
      <c r="AB356" s="70">
        <f>[2]挂饰表!W356</f>
        <v>2.9126213592232997E-2</v>
      </c>
      <c r="AC356" s="70">
        <f>[2]挂饰表!X356</f>
        <v>2.9126213592232997E-2</v>
      </c>
      <c r="AD356" s="70">
        <f>[2]挂饰表!Y356</f>
        <v>2.9126213592232997E-2</v>
      </c>
      <c r="AE356" s="70">
        <f>[2]挂饰表!Z356</f>
        <v>2.9126213592232997E-2</v>
      </c>
      <c r="AF356" s="70">
        <f>[2]挂饰表!AA356</f>
        <v>0.14893617021276595</v>
      </c>
      <c r="AG356" s="70">
        <f t="shared" si="48"/>
        <v>6.4000000000000001E-2</v>
      </c>
      <c r="AH356" s="70">
        <f t="shared" si="48"/>
        <v>6.4000000000000001E-2</v>
      </c>
      <c r="AI356" s="70">
        <f t="shared" si="48"/>
        <v>6.4000000000000001E-2</v>
      </c>
      <c r="AJ356" s="70">
        <f t="shared" si="48"/>
        <v>6.4000000000000001E-2</v>
      </c>
      <c r="AK356" s="70">
        <f t="shared" si="48"/>
        <v>6.4000000000000001E-2</v>
      </c>
      <c r="AL356" s="71"/>
    </row>
    <row r="357" spans="2:38" ht="14.25" x14ac:dyDescent="0.2">
      <c r="B357" s="16">
        <v>355</v>
      </c>
      <c r="C357" s="16" t="str">
        <f t="shared" ca="1" si="49"/>
        <v>IC1853</v>
      </c>
      <c r="D357" s="16" t="str">
        <f t="shared" ca="1" si="53"/>
        <v>神秘的虚幻戒指</v>
      </c>
      <c r="E357" s="16" t="str">
        <f t="shared" ca="1" si="50"/>
        <v>神秘的</v>
      </c>
      <c r="F357" s="16" t="str">
        <f t="shared" ca="1" si="51"/>
        <v>虚幻</v>
      </c>
      <c r="G357" s="16" t="str">
        <f t="shared" ca="1" si="52"/>
        <v>戒指</v>
      </c>
      <c r="H357" s="16" t="str">
        <f t="shared" si="56"/>
        <v>s</v>
      </c>
      <c r="I357" s="19" t="s">
        <v>21</v>
      </c>
      <c r="J357" s="3" t="s">
        <v>33</v>
      </c>
      <c r="K357" s="16">
        <f t="shared" si="54"/>
        <v>3</v>
      </c>
      <c r="L357" s="16">
        <f t="shared" si="55"/>
        <v>3</v>
      </c>
      <c r="M357" s="16">
        <f>[2]挂饰表!J357</f>
        <v>48</v>
      </c>
      <c r="N357" s="16">
        <f>[2]挂饰表!K357</f>
        <v>50</v>
      </c>
      <c r="O357" s="16">
        <f>[2]挂饰表!L357</f>
        <v>11</v>
      </c>
      <c r="P357" s="16">
        <f>[2]挂饰表!M357</f>
        <v>36</v>
      </c>
      <c r="Q357" s="16">
        <v>0</v>
      </c>
      <c r="R357" s="16">
        <f>[2]挂饰表!N357</f>
        <v>34</v>
      </c>
      <c r="S357" s="16">
        <f>[2]挂饰表!O357</f>
        <v>41</v>
      </c>
      <c r="T357" s="16">
        <f>[2]挂饰表!P357</f>
        <v>15</v>
      </c>
      <c r="U357" s="16">
        <f>[2]挂饰表!Q357</f>
        <v>22</v>
      </c>
      <c r="V357" s="20">
        <f>[2]挂饰表!R357</f>
        <v>4.4000000000000004E-2</v>
      </c>
      <c r="W357" s="20">
        <f>[2]挂饰表!S357</f>
        <v>0.03</v>
      </c>
      <c r="X357" s="20">
        <f>[2]挂饰表!T357</f>
        <v>2.75E-2</v>
      </c>
      <c r="Y357" s="70">
        <f>[2]挂饰表!$I357</f>
        <v>0.08</v>
      </c>
      <c r="Z357" s="70">
        <f>[2]挂饰表!U357</f>
        <v>4.3062200956937802E-2</v>
      </c>
      <c r="AA357" s="70">
        <f>[2]挂饰表!V357</f>
        <v>4.3062200956937802E-2</v>
      </c>
      <c r="AB357" s="70">
        <f>[2]挂饰表!W357</f>
        <v>4.3062200956937802E-2</v>
      </c>
      <c r="AC357" s="70">
        <f>[2]挂饰表!X357</f>
        <v>4.3062200956937802E-2</v>
      </c>
      <c r="AD357" s="70">
        <f>[2]挂饰表!Y357</f>
        <v>4.3062200956937802E-2</v>
      </c>
      <c r="AE357" s="70">
        <f>[2]挂饰表!Z357</f>
        <v>4.3062200956937802E-2</v>
      </c>
      <c r="AF357" s="70">
        <f>[2]挂饰表!AA357</f>
        <v>0.20634920634920639</v>
      </c>
      <c r="AG357" s="70">
        <f t="shared" si="48"/>
        <v>6.4000000000000001E-2</v>
      </c>
      <c r="AH357" s="70">
        <f t="shared" si="48"/>
        <v>6.4000000000000001E-2</v>
      </c>
      <c r="AI357" s="70">
        <f t="shared" si="48"/>
        <v>6.4000000000000001E-2</v>
      </c>
      <c r="AJ357" s="70">
        <f t="shared" si="48"/>
        <v>6.4000000000000001E-2</v>
      </c>
      <c r="AK357" s="70">
        <f t="shared" si="48"/>
        <v>6.4000000000000001E-2</v>
      </c>
      <c r="AL357" s="71"/>
    </row>
    <row r="358" spans="2:38" ht="14.25" x14ac:dyDescent="0.2">
      <c r="B358" s="16">
        <v>356</v>
      </c>
      <c r="C358" s="16" t="str">
        <f t="shared" ca="1" si="49"/>
        <v>IC1889</v>
      </c>
      <c r="D358" s="16" t="str">
        <f t="shared" ca="1" si="53"/>
        <v>神秘的卡尼亚项链</v>
      </c>
      <c r="E358" s="16" t="str">
        <f t="shared" ca="1" si="50"/>
        <v>神秘的</v>
      </c>
      <c r="F358" s="16" t="str">
        <f t="shared" ca="1" si="51"/>
        <v>卡尼亚</v>
      </c>
      <c r="G358" s="16" t="str">
        <f t="shared" ca="1" si="52"/>
        <v>项链</v>
      </c>
      <c r="H358" s="16" t="str">
        <f t="shared" si="56"/>
        <v>s</v>
      </c>
      <c r="I358" s="19" t="s">
        <v>21</v>
      </c>
      <c r="J358" s="3" t="s">
        <v>33</v>
      </c>
      <c r="K358" s="16">
        <f t="shared" si="54"/>
        <v>3</v>
      </c>
      <c r="L358" s="16">
        <f t="shared" si="55"/>
        <v>4</v>
      </c>
      <c r="M358" s="16">
        <f>[2]挂饰表!J358</f>
        <v>65</v>
      </c>
      <c r="N358" s="16">
        <f>[2]挂饰表!K358</f>
        <v>67</v>
      </c>
      <c r="O358" s="16">
        <f>[2]挂饰表!L358</f>
        <v>15</v>
      </c>
      <c r="P358" s="16">
        <f>[2]挂饰表!M358</f>
        <v>48</v>
      </c>
      <c r="Q358" s="16">
        <v>0</v>
      </c>
      <c r="R358" s="16">
        <f>[2]挂饰表!N358</f>
        <v>46</v>
      </c>
      <c r="S358" s="16">
        <f>[2]挂饰表!O358</f>
        <v>55</v>
      </c>
      <c r="T358" s="16">
        <f>[2]挂饰表!P358</f>
        <v>20</v>
      </c>
      <c r="U358" s="16">
        <f>[2]挂饰表!Q358</f>
        <v>29</v>
      </c>
      <c r="V358" s="20">
        <f>[2]挂饰表!R358</f>
        <v>5.7999999999999996E-2</v>
      </c>
      <c r="W358" s="20">
        <f>[2]挂饰表!S358</f>
        <v>0.04</v>
      </c>
      <c r="X358" s="20">
        <f>[2]挂饰表!T358</f>
        <v>3.6249999999999998E-2</v>
      </c>
      <c r="Y358" s="70">
        <f>[2]挂饰表!$I358</f>
        <v>9.8571428571428574E-2</v>
      </c>
      <c r="Z358" s="70">
        <f>[2]挂饰表!U358</f>
        <v>5.6603773584905648E-2</v>
      </c>
      <c r="AA358" s="70">
        <f>[2]挂饰表!V358</f>
        <v>5.6603773584905648E-2</v>
      </c>
      <c r="AB358" s="70">
        <f>[2]挂饰表!W358</f>
        <v>5.6603773584905648E-2</v>
      </c>
      <c r="AC358" s="70">
        <f>[2]挂饰表!X358</f>
        <v>5.6603773584905648E-2</v>
      </c>
      <c r="AD358" s="70">
        <f>[2]挂饰表!Y358</f>
        <v>5.6603773584905648E-2</v>
      </c>
      <c r="AE358" s="70">
        <f>[2]挂饰表!Z358</f>
        <v>5.6603773584905648E-2</v>
      </c>
      <c r="AF358" s="70">
        <f>[2]挂饰表!AA358</f>
        <v>0.25650557620817849</v>
      </c>
      <c r="AG358" s="70">
        <f t="shared" si="48"/>
        <v>7.8857142857142862E-2</v>
      </c>
      <c r="AH358" s="70">
        <f t="shared" si="48"/>
        <v>7.8857142857142862E-2</v>
      </c>
      <c r="AI358" s="70">
        <f t="shared" si="48"/>
        <v>7.8857142857142862E-2</v>
      </c>
      <c r="AJ358" s="70">
        <f t="shared" si="48"/>
        <v>7.8857142857142862E-2</v>
      </c>
      <c r="AK358" s="70">
        <f t="shared" si="48"/>
        <v>7.8857142857142862E-2</v>
      </c>
      <c r="AL358" s="71"/>
    </row>
    <row r="359" spans="2:38" ht="14.25" x14ac:dyDescent="0.2">
      <c r="B359" s="16">
        <v>357</v>
      </c>
      <c r="C359" s="16" t="str">
        <f t="shared" ca="1" si="49"/>
        <v>IC1883</v>
      </c>
      <c r="D359" s="16" t="str">
        <f t="shared" ca="1" si="53"/>
        <v>神奇的晨曦项链</v>
      </c>
      <c r="E359" s="16" t="str">
        <f t="shared" ca="1" si="50"/>
        <v>神奇的</v>
      </c>
      <c r="F359" s="16" t="str">
        <f t="shared" ca="1" si="51"/>
        <v>晨曦</v>
      </c>
      <c r="G359" s="16" t="str">
        <f t="shared" ca="1" si="52"/>
        <v>项链</v>
      </c>
      <c r="H359" s="16" t="str">
        <f t="shared" si="56"/>
        <v>s</v>
      </c>
      <c r="I359" s="19" t="s">
        <v>21</v>
      </c>
      <c r="J359" s="3" t="s">
        <v>33</v>
      </c>
      <c r="K359" s="16">
        <f t="shared" si="54"/>
        <v>3</v>
      </c>
      <c r="L359" s="16">
        <f t="shared" si="55"/>
        <v>5</v>
      </c>
      <c r="M359" s="16">
        <f>[2]挂饰表!J359</f>
        <v>81</v>
      </c>
      <c r="N359" s="16">
        <f>[2]挂饰表!K359</f>
        <v>84</v>
      </c>
      <c r="O359" s="16">
        <f>[2]挂饰表!L359</f>
        <v>19</v>
      </c>
      <c r="P359" s="16">
        <f>[2]挂饰表!M359</f>
        <v>60</v>
      </c>
      <c r="Q359" s="16">
        <v>0</v>
      </c>
      <c r="R359" s="16">
        <f>[2]挂饰表!N359</f>
        <v>57</v>
      </c>
      <c r="S359" s="16">
        <f>[2]挂饰表!O359</f>
        <v>69</v>
      </c>
      <c r="T359" s="16">
        <f>[2]挂饰表!P359</f>
        <v>25</v>
      </c>
      <c r="U359" s="16">
        <f>[2]挂饰表!Q359</f>
        <v>37</v>
      </c>
      <c r="V359" s="20">
        <f>[2]挂饰表!R359</f>
        <v>7.400000000000001E-2</v>
      </c>
      <c r="W359" s="20">
        <f>[2]挂饰表!S359</f>
        <v>0.05</v>
      </c>
      <c r="X359" s="20">
        <f>[2]挂饰表!T359</f>
        <v>4.6249999999999999E-2</v>
      </c>
      <c r="Y359" s="70">
        <f>[2]挂饰表!$I359</f>
        <v>0.12342857142857143</v>
      </c>
      <c r="Z359" s="70">
        <f>[2]挂饰表!U359</f>
        <v>6.5420560747663559E-2</v>
      </c>
      <c r="AA359" s="70">
        <f>[2]挂饰表!V359</f>
        <v>6.5420560747663559E-2</v>
      </c>
      <c r="AB359" s="70">
        <f>[2]挂饰表!W359</f>
        <v>6.5420560747663559E-2</v>
      </c>
      <c r="AC359" s="70">
        <f>[2]挂饰表!X359</f>
        <v>6.5420560747663559E-2</v>
      </c>
      <c r="AD359" s="70">
        <f>[2]挂饰表!Y359</f>
        <v>6.5420560747663559E-2</v>
      </c>
      <c r="AE359" s="70">
        <f>[2]挂饰表!Z359</f>
        <v>6.5420560747663559E-2</v>
      </c>
      <c r="AF359" s="70">
        <f>[2]挂饰表!AA359</f>
        <v>0.30069930069930073</v>
      </c>
      <c r="AG359" s="70">
        <f t="shared" si="48"/>
        <v>9.8742857142857146E-2</v>
      </c>
      <c r="AH359" s="70">
        <f t="shared" si="48"/>
        <v>9.8742857142857146E-2</v>
      </c>
      <c r="AI359" s="70">
        <f t="shared" si="48"/>
        <v>9.8742857142857146E-2</v>
      </c>
      <c r="AJ359" s="70">
        <f t="shared" si="48"/>
        <v>9.8742857142857146E-2</v>
      </c>
      <c r="AK359" s="70">
        <f t="shared" si="48"/>
        <v>9.8742857142857146E-2</v>
      </c>
      <c r="AL359" s="71"/>
    </row>
    <row r="360" spans="2:38" ht="14.25" x14ac:dyDescent="0.2">
      <c r="B360" s="16">
        <v>358</v>
      </c>
      <c r="C360" s="16" t="str">
        <f t="shared" ca="1" si="49"/>
        <v>IC1742</v>
      </c>
      <c r="D360" s="16" t="str">
        <f t="shared" ca="1" si="53"/>
        <v>传说的卡尼亚项链</v>
      </c>
      <c r="E360" s="16" t="str">
        <f t="shared" ca="1" si="50"/>
        <v>传说的</v>
      </c>
      <c r="F360" s="16" t="str">
        <f t="shared" ca="1" si="51"/>
        <v>卡尼亚</v>
      </c>
      <c r="G360" s="16" t="str">
        <f t="shared" ca="1" si="52"/>
        <v>项链</v>
      </c>
      <c r="H360" s="16" t="str">
        <f t="shared" si="56"/>
        <v>s</v>
      </c>
      <c r="I360" s="19" t="s">
        <v>21</v>
      </c>
      <c r="J360" s="3" t="s">
        <v>33</v>
      </c>
      <c r="K360" s="16">
        <f t="shared" si="54"/>
        <v>3</v>
      </c>
      <c r="L360" s="16">
        <f t="shared" si="55"/>
        <v>6</v>
      </c>
      <c r="M360" s="16">
        <f>[2]挂饰表!J360</f>
        <v>97</v>
      </c>
      <c r="N360" s="16">
        <f>[2]挂饰表!K360</f>
        <v>101</v>
      </c>
      <c r="O360" s="16">
        <f>[2]挂饰表!L360</f>
        <v>22</v>
      </c>
      <c r="P360" s="16">
        <f>[2]挂饰表!M360</f>
        <v>72</v>
      </c>
      <c r="Q360" s="16">
        <v>0</v>
      </c>
      <c r="R360" s="16">
        <f>[2]挂饰表!N360</f>
        <v>69</v>
      </c>
      <c r="S360" s="16">
        <f>[2]挂饰表!O360</f>
        <v>82</v>
      </c>
      <c r="T360" s="16">
        <f>[2]挂饰表!P360</f>
        <v>31</v>
      </c>
      <c r="U360" s="16">
        <f>[2]挂饰表!Q360</f>
        <v>44</v>
      </c>
      <c r="V360" s="20">
        <f>[2]挂饰表!R360</f>
        <v>8.8000000000000009E-2</v>
      </c>
      <c r="W360" s="20">
        <f>[2]挂饰表!S360</f>
        <v>6.2E-2</v>
      </c>
      <c r="X360" s="20">
        <f>[2]挂饰表!T360</f>
        <v>5.5E-2</v>
      </c>
      <c r="Y360" s="70">
        <f>[2]挂饰表!$I360</f>
        <v>0.14800000000000002</v>
      </c>
      <c r="Z360" s="70">
        <f>[2]挂饰表!U360</f>
        <v>7.8341013824884786E-2</v>
      </c>
      <c r="AA360" s="70">
        <f>[2]挂饰表!V360</f>
        <v>7.8341013824884786E-2</v>
      </c>
      <c r="AB360" s="70">
        <f>[2]挂饰表!W360</f>
        <v>7.8341013824884786E-2</v>
      </c>
      <c r="AC360" s="70">
        <f>[2]挂饰表!X360</f>
        <v>7.8341013824884786E-2</v>
      </c>
      <c r="AD360" s="70">
        <f>[2]挂饰表!Y360</f>
        <v>7.8341013824884786E-2</v>
      </c>
      <c r="AE360" s="70">
        <f>[2]挂饰表!Z360</f>
        <v>7.8341013824884786E-2</v>
      </c>
      <c r="AF360" s="70">
        <f>[2]挂饰表!AA360</f>
        <v>0.34210526315789469</v>
      </c>
      <c r="AG360" s="70">
        <f t="shared" si="48"/>
        <v>0.11840000000000002</v>
      </c>
      <c r="AH360" s="70">
        <f t="shared" si="48"/>
        <v>0.11840000000000002</v>
      </c>
      <c r="AI360" s="70">
        <f t="shared" si="48"/>
        <v>0.11840000000000002</v>
      </c>
      <c r="AJ360" s="70">
        <f t="shared" si="48"/>
        <v>0.11840000000000002</v>
      </c>
      <c r="AK360" s="70">
        <f t="shared" si="48"/>
        <v>0.11840000000000002</v>
      </c>
      <c r="AL360" s="71"/>
    </row>
    <row r="361" spans="2:38" ht="14.25" x14ac:dyDescent="0.2">
      <c r="B361" s="16">
        <v>359</v>
      </c>
      <c r="C361" s="16" t="str">
        <f t="shared" ca="1" si="49"/>
        <v>IC1930</v>
      </c>
      <c r="D361" s="16" t="str">
        <f t="shared" ca="1" si="53"/>
        <v>传说的女神戒指</v>
      </c>
      <c r="E361" s="16" t="str">
        <f t="shared" ca="1" si="50"/>
        <v>传说的</v>
      </c>
      <c r="F361" s="16" t="str">
        <f t="shared" ca="1" si="51"/>
        <v>女神</v>
      </c>
      <c r="G361" s="16" t="str">
        <f t="shared" ca="1" si="52"/>
        <v>戒指</v>
      </c>
      <c r="H361" s="16" t="str">
        <f t="shared" si="56"/>
        <v>s</v>
      </c>
      <c r="I361" s="19" t="s">
        <v>21</v>
      </c>
      <c r="J361" s="3" t="s">
        <v>33</v>
      </c>
      <c r="K361" s="16">
        <f t="shared" si="54"/>
        <v>3</v>
      </c>
      <c r="L361" s="16">
        <f t="shared" si="55"/>
        <v>7</v>
      </c>
      <c r="M361" s="16">
        <f>[2]挂饰表!J361</f>
        <v>114</v>
      </c>
      <c r="N361" s="16">
        <f>[2]挂饰表!K361</f>
        <v>117</v>
      </c>
      <c r="O361" s="16">
        <f>[2]挂饰表!L361</f>
        <v>26</v>
      </c>
      <c r="P361" s="16">
        <f>[2]挂饰表!M361</f>
        <v>84</v>
      </c>
      <c r="Q361" s="16">
        <v>0</v>
      </c>
      <c r="R361" s="16">
        <f>[2]挂饰表!N361</f>
        <v>80</v>
      </c>
      <c r="S361" s="16">
        <f>[2]挂饰表!O361</f>
        <v>96</v>
      </c>
      <c r="T361" s="16">
        <f>[2]挂饰表!P361</f>
        <v>36</v>
      </c>
      <c r="U361" s="16">
        <f>[2]挂饰表!Q361</f>
        <v>52</v>
      </c>
      <c r="V361" s="20">
        <f>[2]挂饰表!R361</f>
        <v>0.10400000000000001</v>
      </c>
      <c r="W361" s="20">
        <f>[2]挂饰表!S361</f>
        <v>7.2000000000000008E-2</v>
      </c>
      <c r="X361" s="20">
        <f>[2]挂饰表!T361</f>
        <v>6.5000000000000002E-2</v>
      </c>
      <c r="Y361" s="70">
        <f>[2]挂饰表!$I361</f>
        <v>0.17285714285714285</v>
      </c>
      <c r="Z361" s="70">
        <f>[2]挂饰表!U361</f>
        <v>9.0909090909090939E-2</v>
      </c>
      <c r="AA361" s="70">
        <f>[2]挂饰表!V361</f>
        <v>9.0909090909090939E-2</v>
      </c>
      <c r="AB361" s="70">
        <f>[2]挂饰表!W361</f>
        <v>9.0909090909090939E-2</v>
      </c>
      <c r="AC361" s="70">
        <f>[2]挂饰表!X361</f>
        <v>9.0909090909090939E-2</v>
      </c>
      <c r="AD361" s="70">
        <f>[2]挂饰表!Y361</f>
        <v>9.0909090909090939E-2</v>
      </c>
      <c r="AE361" s="70">
        <f>[2]挂饰表!Z361</f>
        <v>9.0909090909090939E-2</v>
      </c>
      <c r="AF361" s="70">
        <f>[2]挂饰表!AA361</f>
        <v>0.37694704049844241</v>
      </c>
      <c r="AG361" s="70">
        <f t="shared" si="48"/>
        <v>0.13828571428571429</v>
      </c>
      <c r="AH361" s="70">
        <f t="shared" si="48"/>
        <v>0.13828571428571429</v>
      </c>
      <c r="AI361" s="70">
        <f t="shared" si="48"/>
        <v>0.13828571428571429</v>
      </c>
      <c r="AJ361" s="70">
        <f t="shared" si="48"/>
        <v>0.13828571428571429</v>
      </c>
      <c r="AK361" s="70">
        <f t="shared" si="48"/>
        <v>0.13828571428571429</v>
      </c>
      <c r="AL361" s="71"/>
    </row>
    <row r="362" spans="2:38" ht="14.25" x14ac:dyDescent="0.2">
      <c r="B362" s="16">
        <v>360</v>
      </c>
      <c r="C362" s="16" t="str">
        <f t="shared" ca="1" si="49"/>
        <v>IC1895</v>
      </c>
      <c r="D362" s="16" t="str">
        <f t="shared" ca="1" si="53"/>
        <v>神秘的女神项链</v>
      </c>
      <c r="E362" s="16" t="str">
        <f t="shared" ca="1" si="50"/>
        <v>神秘的</v>
      </c>
      <c r="F362" s="16" t="str">
        <f t="shared" ca="1" si="51"/>
        <v>女神</v>
      </c>
      <c r="G362" s="16" t="str">
        <f t="shared" ca="1" si="52"/>
        <v>项链</v>
      </c>
      <c r="H362" s="16" t="str">
        <f t="shared" si="56"/>
        <v>s</v>
      </c>
      <c r="I362" s="19" t="s">
        <v>21</v>
      </c>
      <c r="J362" s="3" t="s">
        <v>33</v>
      </c>
      <c r="K362" s="16">
        <f t="shared" si="54"/>
        <v>3</v>
      </c>
      <c r="L362" s="16">
        <f t="shared" si="55"/>
        <v>8</v>
      </c>
      <c r="M362" s="16">
        <f>[2]挂饰表!J362</f>
        <v>130</v>
      </c>
      <c r="N362" s="16">
        <f>[2]挂饰表!K362</f>
        <v>134</v>
      </c>
      <c r="O362" s="16">
        <f>[2]挂饰表!L362</f>
        <v>30</v>
      </c>
      <c r="P362" s="16">
        <f>[2]挂饰表!M362</f>
        <v>96</v>
      </c>
      <c r="Q362" s="16">
        <v>0</v>
      </c>
      <c r="R362" s="16">
        <f>[2]挂饰表!N362</f>
        <v>92</v>
      </c>
      <c r="S362" s="16">
        <f>[2]挂饰表!O362</f>
        <v>110</v>
      </c>
      <c r="T362" s="16">
        <f>[2]挂饰表!P362</f>
        <v>41</v>
      </c>
      <c r="U362" s="16">
        <f>[2]挂饰表!Q362</f>
        <v>59</v>
      </c>
      <c r="V362" s="20">
        <f>[2]挂饰表!R362</f>
        <v>0.11800000000000001</v>
      </c>
      <c r="W362" s="20">
        <f>[2]挂饰表!S362</f>
        <v>8.199999999999999E-2</v>
      </c>
      <c r="X362" s="20">
        <f>[2]挂饰表!T362</f>
        <v>7.3749999999999996E-2</v>
      </c>
      <c r="Y362" s="70">
        <f>[2]挂饰表!$I362</f>
        <v>0.19771428571428573</v>
      </c>
      <c r="Z362" s="70">
        <f>[2]挂饰表!U362</f>
        <v>0.10313901345291476</v>
      </c>
      <c r="AA362" s="70">
        <f>[2]挂饰表!V362</f>
        <v>0.10313901345291476</v>
      </c>
      <c r="AB362" s="70">
        <f>[2]挂饰表!W362</f>
        <v>0.10313901345291476</v>
      </c>
      <c r="AC362" s="70">
        <f>[2]挂饰表!X362</f>
        <v>0.10313901345291476</v>
      </c>
      <c r="AD362" s="70">
        <f>[2]挂饰表!Y362</f>
        <v>0.10313901345291476</v>
      </c>
      <c r="AE362" s="70">
        <f>[2]挂饰表!Z362</f>
        <v>0.10313901345291476</v>
      </c>
      <c r="AF362" s="70">
        <f>[2]挂饰表!AA362</f>
        <v>0.40828402366863903</v>
      </c>
      <c r="AG362" s="70">
        <f t="shared" si="48"/>
        <v>0.1581714285714286</v>
      </c>
      <c r="AH362" s="70">
        <f t="shared" si="48"/>
        <v>0.1581714285714286</v>
      </c>
      <c r="AI362" s="70">
        <f t="shared" si="48"/>
        <v>0.1581714285714286</v>
      </c>
      <c r="AJ362" s="70">
        <f t="shared" si="48"/>
        <v>0.1581714285714286</v>
      </c>
      <c r="AK362" s="70">
        <f t="shared" si="48"/>
        <v>0.1581714285714286</v>
      </c>
      <c r="AL362" s="71"/>
    </row>
    <row r="363" spans="2:38" ht="14.25" x14ac:dyDescent="0.2">
      <c r="B363" s="16">
        <v>361</v>
      </c>
      <c r="C363" s="16" t="str">
        <f t="shared" ca="1" si="49"/>
        <v>IC1898</v>
      </c>
      <c r="D363" s="16" t="str">
        <f t="shared" ca="1" si="53"/>
        <v>闪耀的塞尔塔项链</v>
      </c>
      <c r="E363" s="16" t="str">
        <f t="shared" ca="1" si="50"/>
        <v>闪耀的</v>
      </c>
      <c r="F363" s="16" t="str">
        <f t="shared" ca="1" si="51"/>
        <v>塞尔塔</v>
      </c>
      <c r="G363" s="16" t="str">
        <f t="shared" ca="1" si="52"/>
        <v>项链</v>
      </c>
      <c r="H363" s="16" t="str">
        <f t="shared" si="56"/>
        <v>a</v>
      </c>
      <c r="I363" s="19" t="s">
        <v>21</v>
      </c>
      <c r="J363" s="3" t="s">
        <v>33</v>
      </c>
      <c r="K363" s="16">
        <f t="shared" si="54"/>
        <v>3</v>
      </c>
      <c r="L363" s="16">
        <f t="shared" si="55"/>
        <v>1</v>
      </c>
      <c r="M363" s="16">
        <f>[2]挂饰表!J363</f>
        <v>12</v>
      </c>
      <c r="N363" s="16">
        <f>[2]挂饰表!K363</f>
        <v>18</v>
      </c>
      <c r="O363" s="16">
        <f>[2]挂饰表!L363</f>
        <v>4</v>
      </c>
      <c r="P363" s="16">
        <f>[2]挂饰表!M363</f>
        <v>13</v>
      </c>
      <c r="Q363" s="16">
        <v>0</v>
      </c>
      <c r="R363" s="16">
        <f>[2]挂饰表!N363</f>
        <v>12</v>
      </c>
      <c r="S363" s="16">
        <f>[2]挂饰表!O363</f>
        <v>15</v>
      </c>
      <c r="T363" s="16">
        <f>[2]挂饰表!P363</f>
        <v>5</v>
      </c>
      <c r="U363" s="16">
        <f>[2]挂饰表!Q363</f>
        <v>8</v>
      </c>
      <c r="V363" s="20">
        <f>[2]挂饰表!R363</f>
        <v>1.6E-2</v>
      </c>
      <c r="W363" s="20">
        <f>[2]挂饰表!S363</f>
        <v>0.01</v>
      </c>
      <c r="X363" s="20">
        <f>[2]挂饰表!T363</f>
        <v>0.01</v>
      </c>
      <c r="Y363" s="70">
        <f>[2]挂饰表!$I363</f>
        <v>0.08</v>
      </c>
      <c r="Z363" s="70">
        <f>[2]挂饰表!U363</f>
        <v>1.4778325123152691E-2</v>
      </c>
      <c r="AA363" s="70">
        <f>[2]挂饰表!V363</f>
        <v>1.4778325123152691E-2</v>
      </c>
      <c r="AB363" s="70">
        <f>[2]挂饰表!W363</f>
        <v>1.4778325123152691E-2</v>
      </c>
      <c r="AC363" s="70">
        <f>[2]挂饰表!X363</f>
        <v>1.4778325123152691E-2</v>
      </c>
      <c r="AD363" s="70">
        <f>[2]挂饰表!Y363</f>
        <v>1.4778325123152691E-2</v>
      </c>
      <c r="AE363" s="70">
        <f>[2]挂饰表!Z363</f>
        <v>1.4778325123152691E-2</v>
      </c>
      <c r="AF363" s="70">
        <f>[2]挂饰表!AA363</f>
        <v>8.6757990867579959E-2</v>
      </c>
      <c r="AG363" s="70">
        <f t="shared" si="48"/>
        <v>6.4000000000000001E-2</v>
      </c>
      <c r="AH363" s="70">
        <f t="shared" si="48"/>
        <v>6.4000000000000001E-2</v>
      </c>
      <c r="AI363" s="70">
        <f t="shared" si="48"/>
        <v>6.4000000000000001E-2</v>
      </c>
      <c r="AJ363" s="70">
        <f t="shared" si="48"/>
        <v>6.4000000000000001E-2</v>
      </c>
      <c r="AK363" s="70">
        <f t="shared" si="48"/>
        <v>6.4000000000000001E-2</v>
      </c>
      <c r="AL363" s="71"/>
    </row>
    <row r="364" spans="2:38" ht="14.25" x14ac:dyDescent="0.2">
      <c r="B364" s="16">
        <v>362</v>
      </c>
      <c r="C364" s="16" t="str">
        <f t="shared" ca="1" si="49"/>
        <v>IC1928</v>
      </c>
      <c r="D364" s="16" t="str">
        <f t="shared" ca="1" si="53"/>
        <v>拉风的空灵项链</v>
      </c>
      <c r="E364" s="16" t="str">
        <f t="shared" ca="1" si="50"/>
        <v>拉风的</v>
      </c>
      <c r="F364" s="16" t="str">
        <f t="shared" ca="1" si="51"/>
        <v>空灵</v>
      </c>
      <c r="G364" s="16" t="str">
        <f t="shared" ca="1" si="52"/>
        <v>项链</v>
      </c>
      <c r="H364" s="16" t="str">
        <f t="shared" si="56"/>
        <v>a</v>
      </c>
      <c r="I364" s="19" t="s">
        <v>21</v>
      </c>
      <c r="J364" s="3" t="s">
        <v>33</v>
      </c>
      <c r="K364" s="16">
        <f t="shared" si="54"/>
        <v>3</v>
      </c>
      <c r="L364" s="16">
        <f t="shared" si="55"/>
        <v>2</v>
      </c>
      <c r="M364" s="16">
        <f>[2]挂饰表!J364</f>
        <v>24</v>
      </c>
      <c r="N364" s="16">
        <f>[2]挂饰表!K364</f>
        <v>37</v>
      </c>
      <c r="O364" s="16">
        <f>[2]挂饰表!L364</f>
        <v>8</v>
      </c>
      <c r="P364" s="16">
        <f>[2]挂饰表!M364</f>
        <v>26</v>
      </c>
      <c r="Q364" s="16">
        <v>0</v>
      </c>
      <c r="R364" s="16">
        <f>[2]挂饰表!N364</f>
        <v>25</v>
      </c>
      <c r="S364" s="16">
        <f>[2]挂饰表!O364</f>
        <v>30</v>
      </c>
      <c r="T364" s="16">
        <f>[2]挂饰表!P364</f>
        <v>11</v>
      </c>
      <c r="U364" s="16">
        <f>[2]挂饰表!Q364</f>
        <v>16</v>
      </c>
      <c r="V364" s="20">
        <f>[2]挂饰表!R364</f>
        <v>3.2000000000000001E-2</v>
      </c>
      <c r="W364" s="20">
        <f>[2]挂饰表!S364</f>
        <v>2.2000000000000002E-2</v>
      </c>
      <c r="X364" s="20">
        <f>[2]挂饰表!T364</f>
        <v>0.02</v>
      </c>
      <c r="Y364" s="70">
        <f>[2]挂饰表!$I364</f>
        <v>0.08</v>
      </c>
      <c r="Z364" s="70">
        <f>[2]挂饰表!U364</f>
        <v>2.9126213592232997E-2</v>
      </c>
      <c r="AA364" s="70">
        <f>[2]挂饰表!V364</f>
        <v>2.9126213592232997E-2</v>
      </c>
      <c r="AB364" s="70">
        <f>[2]挂饰表!W364</f>
        <v>2.9126213592232997E-2</v>
      </c>
      <c r="AC364" s="70">
        <f>[2]挂饰表!X364</f>
        <v>2.9126213592232997E-2</v>
      </c>
      <c r="AD364" s="70">
        <f>[2]挂饰表!Y364</f>
        <v>2.9126213592232997E-2</v>
      </c>
      <c r="AE364" s="70">
        <f>[2]挂饰表!Z364</f>
        <v>2.9126213592232997E-2</v>
      </c>
      <c r="AF364" s="70">
        <f>[2]挂饰表!AA364</f>
        <v>0.15966386554621848</v>
      </c>
      <c r="AG364" s="70">
        <f t="shared" si="48"/>
        <v>6.4000000000000001E-2</v>
      </c>
      <c r="AH364" s="70">
        <f t="shared" si="48"/>
        <v>6.4000000000000001E-2</v>
      </c>
      <c r="AI364" s="70">
        <f t="shared" si="48"/>
        <v>6.4000000000000001E-2</v>
      </c>
      <c r="AJ364" s="70">
        <f t="shared" si="48"/>
        <v>6.4000000000000001E-2</v>
      </c>
      <c r="AK364" s="70">
        <f t="shared" si="48"/>
        <v>6.4000000000000001E-2</v>
      </c>
      <c r="AL364" s="71"/>
    </row>
    <row r="365" spans="2:38" ht="14.25" x14ac:dyDescent="0.2">
      <c r="B365" s="16">
        <v>363</v>
      </c>
      <c r="C365" s="16" t="str">
        <f t="shared" ca="1" si="49"/>
        <v>IC1905</v>
      </c>
      <c r="D365" s="16" t="str">
        <f t="shared" ca="1" si="53"/>
        <v>犀利的女神护腕</v>
      </c>
      <c r="E365" s="16" t="str">
        <f t="shared" ca="1" si="50"/>
        <v>犀利的</v>
      </c>
      <c r="F365" s="16" t="str">
        <f t="shared" ca="1" si="51"/>
        <v>女神</v>
      </c>
      <c r="G365" s="16" t="str">
        <f t="shared" ca="1" si="52"/>
        <v>护腕</v>
      </c>
      <c r="H365" s="16" t="str">
        <f t="shared" si="56"/>
        <v>a</v>
      </c>
      <c r="I365" s="19" t="s">
        <v>21</v>
      </c>
      <c r="J365" s="3" t="s">
        <v>33</v>
      </c>
      <c r="K365" s="16">
        <f t="shared" si="54"/>
        <v>3</v>
      </c>
      <c r="L365" s="16">
        <f t="shared" si="55"/>
        <v>3</v>
      </c>
      <c r="M365" s="16">
        <f>[2]挂饰表!J365</f>
        <v>36</v>
      </c>
      <c r="N365" s="16">
        <f>[2]挂饰表!K365</f>
        <v>56</v>
      </c>
      <c r="O365" s="16">
        <f>[2]挂饰表!L365</f>
        <v>12</v>
      </c>
      <c r="P365" s="16">
        <f>[2]挂饰表!M365</f>
        <v>40</v>
      </c>
      <c r="Q365" s="16">
        <v>0</v>
      </c>
      <c r="R365" s="16">
        <f>[2]挂饰表!N365</f>
        <v>38</v>
      </c>
      <c r="S365" s="16">
        <f>[2]挂饰表!O365</f>
        <v>46</v>
      </c>
      <c r="T365" s="16">
        <f>[2]挂饰表!P365</f>
        <v>17</v>
      </c>
      <c r="U365" s="16">
        <f>[2]挂饰表!Q365</f>
        <v>24</v>
      </c>
      <c r="V365" s="20">
        <f>[2]挂饰表!R365</f>
        <v>4.8000000000000001E-2</v>
      </c>
      <c r="W365" s="20">
        <f>[2]挂饰表!S365</f>
        <v>3.4000000000000002E-2</v>
      </c>
      <c r="X365" s="20">
        <f>[2]挂饰表!T365</f>
        <v>0.03</v>
      </c>
      <c r="Y365" s="70">
        <f>[2]挂饰表!$I365</f>
        <v>0.08</v>
      </c>
      <c r="Z365" s="70">
        <f>[2]挂饰表!U365</f>
        <v>4.7619047619047672E-2</v>
      </c>
      <c r="AA365" s="70">
        <f>[2]挂饰表!V365</f>
        <v>4.7619047619047672E-2</v>
      </c>
      <c r="AB365" s="70">
        <f>[2]挂饰表!W365</f>
        <v>4.7619047619047672E-2</v>
      </c>
      <c r="AC365" s="70">
        <f>[2]挂饰表!X365</f>
        <v>4.7619047619047672E-2</v>
      </c>
      <c r="AD365" s="70">
        <f>[2]挂饰表!Y365</f>
        <v>4.7619047619047672E-2</v>
      </c>
      <c r="AE365" s="70">
        <f>[2]挂饰表!Z365</f>
        <v>4.7619047619047672E-2</v>
      </c>
      <c r="AF365" s="70">
        <f>[2]挂饰表!AA365</f>
        <v>0.22480620155038755</v>
      </c>
      <c r="AG365" s="70">
        <f t="shared" si="48"/>
        <v>6.4000000000000001E-2</v>
      </c>
      <c r="AH365" s="70">
        <f t="shared" si="48"/>
        <v>6.4000000000000001E-2</v>
      </c>
      <c r="AI365" s="70">
        <f t="shared" si="48"/>
        <v>6.4000000000000001E-2</v>
      </c>
      <c r="AJ365" s="70">
        <f t="shared" si="48"/>
        <v>6.4000000000000001E-2</v>
      </c>
      <c r="AK365" s="70">
        <f t="shared" si="48"/>
        <v>6.4000000000000001E-2</v>
      </c>
      <c r="AL365" s="71"/>
    </row>
    <row r="366" spans="2:38" ht="14.25" x14ac:dyDescent="0.2">
      <c r="B366" s="16">
        <v>364</v>
      </c>
      <c r="C366" s="16" t="str">
        <f t="shared" ca="1" si="49"/>
        <v>IC1779</v>
      </c>
      <c r="D366" s="16" t="str">
        <f t="shared" ca="1" si="53"/>
        <v>精致的虚幻戒指</v>
      </c>
      <c r="E366" s="16" t="str">
        <f t="shared" ca="1" si="50"/>
        <v>精致的</v>
      </c>
      <c r="F366" s="16" t="str">
        <f t="shared" ca="1" si="51"/>
        <v>虚幻</v>
      </c>
      <c r="G366" s="16" t="str">
        <f t="shared" ca="1" si="52"/>
        <v>戒指</v>
      </c>
      <c r="H366" s="16" t="str">
        <f t="shared" si="56"/>
        <v>a</v>
      </c>
      <c r="I366" s="19" t="s">
        <v>21</v>
      </c>
      <c r="J366" s="3" t="s">
        <v>33</v>
      </c>
      <c r="K366" s="16">
        <f t="shared" si="54"/>
        <v>3</v>
      </c>
      <c r="L366" s="16">
        <f t="shared" si="55"/>
        <v>4</v>
      </c>
      <c r="M366" s="16">
        <f>[2]挂饰表!J366</f>
        <v>48</v>
      </c>
      <c r="N366" s="16">
        <f>[2]挂饰表!K366</f>
        <v>74</v>
      </c>
      <c r="O366" s="16">
        <f>[2]挂饰表!L366</f>
        <v>16</v>
      </c>
      <c r="P366" s="16">
        <f>[2]挂饰表!M366</f>
        <v>53</v>
      </c>
      <c r="Q366" s="16">
        <v>0</v>
      </c>
      <c r="R366" s="16">
        <f>[2]挂饰表!N366</f>
        <v>51</v>
      </c>
      <c r="S366" s="16">
        <f>[2]挂饰表!O366</f>
        <v>61</v>
      </c>
      <c r="T366" s="16">
        <f>[2]挂饰表!P366</f>
        <v>23</v>
      </c>
      <c r="U366" s="16">
        <f>[2]挂饰表!Q366</f>
        <v>33</v>
      </c>
      <c r="V366" s="20">
        <f>[2]挂饰表!R366</f>
        <v>6.6000000000000003E-2</v>
      </c>
      <c r="W366" s="20">
        <f>[2]挂饰表!S366</f>
        <v>4.5999999999999999E-2</v>
      </c>
      <c r="X366" s="20">
        <f>[2]挂饰表!T366</f>
        <v>4.1250000000000002E-2</v>
      </c>
      <c r="Y366" s="70">
        <f>[2]挂饰表!$I366</f>
        <v>0.10257142857142858</v>
      </c>
      <c r="Z366" s="70">
        <f>[2]挂饰表!U366</f>
        <v>6.1032863849765251E-2</v>
      </c>
      <c r="AA366" s="70">
        <f>[2]挂饰表!V366</f>
        <v>6.1032863849765251E-2</v>
      </c>
      <c r="AB366" s="70">
        <f>[2]挂饰表!W366</f>
        <v>6.1032863849765251E-2</v>
      </c>
      <c r="AC366" s="70">
        <f>[2]挂饰表!X366</f>
        <v>6.1032863849765251E-2</v>
      </c>
      <c r="AD366" s="70">
        <f>[2]挂饰表!Y366</f>
        <v>6.1032863849765251E-2</v>
      </c>
      <c r="AE366" s="70">
        <f>[2]挂饰表!Z366</f>
        <v>6.1032863849765251E-2</v>
      </c>
      <c r="AF366" s="70">
        <f>[2]挂饰表!AA366</f>
        <v>0.27797833935018046</v>
      </c>
      <c r="AG366" s="70">
        <f t="shared" si="48"/>
        <v>8.205714285714287E-2</v>
      </c>
      <c r="AH366" s="70">
        <f t="shared" si="48"/>
        <v>8.205714285714287E-2</v>
      </c>
      <c r="AI366" s="70">
        <f t="shared" si="48"/>
        <v>8.205714285714287E-2</v>
      </c>
      <c r="AJ366" s="70">
        <f t="shared" si="48"/>
        <v>8.205714285714287E-2</v>
      </c>
      <c r="AK366" s="70">
        <f t="shared" si="48"/>
        <v>8.205714285714287E-2</v>
      </c>
      <c r="AL366" s="71"/>
    </row>
    <row r="367" spans="2:38" ht="14.25" x14ac:dyDescent="0.2">
      <c r="B367" s="16">
        <v>365</v>
      </c>
      <c r="C367" s="16" t="str">
        <f t="shared" ca="1" si="49"/>
        <v>IC1895</v>
      </c>
      <c r="D367" s="16" t="str">
        <f t="shared" ca="1" si="53"/>
        <v>犀利的智慧项链</v>
      </c>
      <c r="E367" s="16" t="str">
        <f t="shared" ca="1" si="50"/>
        <v>犀利的</v>
      </c>
      <c r="F367" s="16" t="str">
        <f t="shared" ca="1" si="51"/>
        <v>智慧</v>
      </c>
      <c r="G367" s="16" t="str">
        <f t="shared" ca="1" si="52"/>
        <v>项链</v>
      </c>
      <c r="H367" s="16" t="str">
        <f t="shared" si="56"/>
        <v>a</v>
      </c>
      <c r="I367" s="19" t="s">
        <v>21</v>
      </c>
      <c r="J367" s="3" t="s">
        <v>33</v>
      </c>
      <c r="K367" s="16">
        <f t="shared" si="54"/>
        <v>3</v>
      </c>
      <c r="L367" s="16">
        <f t="shared" si="55"/>
        <v>5</v>
      </c>
      <c r="M367" s="16">
        <f>[2]挂饰表!J367</f>
        <v>61</v>
      </c>
      <c r="N367" s="16">
        <f>[2]挂饰表!K367</f>
        <v>93</v>
      </c>
      <c r="O367" s="16">
        <f>[2]挂饰表!L367</f>
        <v>21</v>
      </c>
      <c r="P367" s="16">
        <f>[2]挂饰表!M367</f>
        <v>67</v>
      </c>
      <c r="Q367" s="16">
        <v>0</v>
      </c>
      <c r="R367" s="16">
        <f>[2]挂饰表!N367</f>
        <v>64</v>
      </c>
      <c r="S367" s="16">
        <f>[2]挂饰表!O367</f>
        <v>76</v>
      </c>
      <c r="T367" s="16">
        <f>[2]挂饰表!P367</f>
        <v>28</v>
      </c>
      <c r="U367" s="16">
        <f>[2]挂饰表!Q367</f>
        <v>41</v>
      </c>
      <c r="V367" s="20">
        <f>[2]挂饰表!R367</f>
        <v>8.199999999999999E-2</v>
      </c>
      <c r="W367" s="20">
        <f>[2]挂饰表!S367</f>
        <v>5.5999999999999994E-2</v>
      </c>
      <c r="X367" s="20">
        <f>[2]挂饰表!T367</f>
        <v>5.1249999999999997E-2</v>
      </c>
      <c r="Y367" s="70">
        <f>[2]挂饰表!$I367</f>
        <v>0.12885714285714286</v>
      </c>
      <c r="Z367" s="70">
        <f>[2]挂饰表!U367</f>
        <v>7.407407407407407E-2</v>
      </c>
      <c r="AA367" s="70">
        <f>[2]挂饰表!V367</f>
        <v>7.407407407407407E-2</v>
      </c>
      <c r="AB367" s="70">
        <f>[2]挂饰表!W367</f>
        <v>7.407407407407407E-2</v>
      </c>
      <c r="AC367" s="70">
        <f>[2]挂饰表!X367</f>
        <v>7.407407407407407E-2</v>
      </c>
      <c r="AD367" s="70">
        <f>[2]挂饰表!Y367</f>
        <v>7.407407407407407E-2</v>
      </c>
      <c r="AE367" s="70">
        <f>[2]挂饰表!Z367</f>
        <v>7.407407407407407E-2</v>
      </c>
      <c r="AF367" s="70">
        <f>[2]挂饰表!AA367</f>
        <v>0.32432432432432434</v>
      </c>
      <c r="AG367" s="70">
        <f t="shared" si="48"/>
        <v>0.10308571428571429</v>
      </c>
      <c r="AH367" s="70">
        <f t="shared" si="48"/>
        <v>0.10308571428571429</v>
      </c>
      <c r="AI367" s="70">
        <f t="shared" si="48"/>
        <v>0.10308571428571429</v>
      </c>
      <c r="AJ367" s="70">
        <f t="shared" si="48"/>
        <v>0.10308571428571429</v>
      </c>
      <c r="AK367" s="70">
        <f t="shared" si="48"/>
        <v>0.10308571428571429</v>
      </c>
      <c r="AL367" s="71"/>
    </row>
    <row r="368" spans="2:38" ht="14.25" x14ac:dyDescent="0.2">
      <c r="B368" s="16">
        <v>366</v>
      </c>
      <c r="C368" s="16" t="str">
        <f t="shared" ca="1" si="49"/>
        <v>IC1880</v>
      </c>
      <c r="D368" s="16" t="str">
        <f t="shared" ca="1" si="53"/>
        <v>闪耀的空灵项链</v>
      </c>
      <c r="E368" s="16" t="str">
        <f t="shared" ca="1" si="50"/>
        <v>闪耀的</v>
      </c>
      <c r="F368" s="16" t="str">
        <f t="shared" ca="1" si="51"/>
        <v>空灵</v>
      </c>
      <c r="G368" s="16" t="str">
        <f t="shared" ca="1" si="52"/>
        <v>项链</v>
      </c>
      <c r="H368" s="16" t="str">
        <f t="shared" si="56"/>
        <v>a</v>
      </c>
      <c r="I368" s="19" t="s">
        <v>21</v>
      </c>
      <c r="J368" s="3" t="s">
        <v>33</v>
      </c>
      <c r="K368" s="16">
        <f t="shared" si="54"/>
        <v>3</v>
      </c>
      <c r="L368" s="16">
        <f t="shared" si="55"/>
        <v>6</v>
      </c>
      <c r="M368" s="16">
        <f>[2]挂饰表!J368</f>
        <v>73</v>
      </c>
      <c r="N368" s="16">
        <f>[2]挂饰表!K368</f>
        <v>112</v>
      </c>
      <c r="O368" s="16">
        <f>[2]挂饰表!L368</f>
        <v>25</v>
      </c>
      <c r="P368" s="16">
        <f>[2]挂饰表!M368</f>
        <v>80</v>
      </c>
      <c r="Q368" s="16">
        <v>0</v>
      </c>
      <c r="R368" s="16">
        <f>[2]挂饰表!N368</f>
        <v>76</v>
      </c>
      <c r="S368" s="16">
        <f>[2]挂饰表!O368</f>
        <v>92</v>
      </c>
      <c r="T368" s="16">
        <f>[2]挂饰表!P368</f>
        <v>34</v>
      </c>
      <c r="U368" s="16">
        <f>[2]挂饰表!Q368</f>
        <v>49</v>
      </c>
      <c r="V368" s="20">
        <f>[2]挂饰表!R368</f>
        <v>9.8000000000000004E-2</v>
      </c>
      <c r="W368" s="20">
        <f>[2]挂饰表!S368</f>
        <v>6.8000000000000005E-2</v>
      </c>
      <c r="X368" s="20">
        <f>[2]挂饰表!T368</f>
        <v>6.1249999999999999E-2</v>
      </c>
      <c r="Y368" s="70">
        <f>[2]挂饰表!$I368</f>
        <v>0.15457142857142858</v>
      </c>
      <c r="Z368" s="70">
        <f>[2]挂饰表!U368</f>
        <v>8.6757990867579959E-2</v>
      </c>
      <c r="AA368" s="70">
        <f>[2]挂饰表!V368</f>
        <v>8.6757990867579959E-2</v>
      </c>
      <c r="AB368" s="70">
        <f>[2]挂饰表!W368</f>
        <v>8.6757990867579959E-2</v>
      </c>
      <c r="AC368" s="70">
        <f>[2]挂饰表!X368</f>
        <v>8.6757990867579959E-2</v>
      </c>
      <c r="AD368" s="70">
        <f>[2]挂饰表!Y368</f>
        <v>8.6757990867579959E-2</v>
      </c>
      <c r="AE368" s="70">
        <f>[2]挂饰表!Z368</f>
        <v>8.6757990867579959E-2</v>
      </c>
      <c r="AF368" s="70">
        <f>[2]挂饰表!AA368</f>
        <v>0.36507936507936511</v>
      </c>
      <c r="AG368" s="70">
        <f t="shared" si="48"/>
        <v>0.12365714285714287</v>
      </c>
      <c r="AH368" s="70">
        <f t="shared" si="48"/>
        <v>0.12365714285714287</v>
      </c>
      <c r="AI368" s="70">
        <f t="shared" si="48"/>
        <v>0.12365714285714287</v>
      </c>
      <c r="AJ368" s="70">
        <f t="shared" si="48"/>
        <v>0.12365714285714287</v>
      </c>
      <c r="AK368" s="70">
        <f t="shared" si="48"/>
        <v>0.12365714285714287</v>
      </c>
      <c r="AL368" s="71"/>
    </row>
    <row r="369" spans="2:38" ht="14.25" x14ac:dyDescent="0.2">
      <c r="B369" s="16">
        <v>367</v>
      </c>
      <c r="C369" s="16" t="str">
        <f t="shared" ca="1" si="49"/>
        <v>IC1886</v>
      </c>
      <c r="D369" s="16" t="str">
        <f t="shared" ca="1" si="53"/>
        <v>精致的青铜项链</v>
      </c>
      <c r="E369" s="16" t="str">
        <f t="shared" ca="1" si="50"/>
        <v>精致的</v>
      </c>
      <c r="F369" s="16" t="str">
        <f t="shared" ca="1" si="51"/>
        <v>青铜</v>
      </c>
      <c r="G369" s="16" t="str">
        <f t="shared" ca="1" si="52"/>
        <v>项链</v>
      </c>
      <c r="H369" s="16" t="str">
        <f t="shared" si="56"/>
        <v>a</v>
      </c>
      <c r="I369" s="19" t="s">
        <v>21</v>
      </c>
      <c r="J369" s="3" t="s">
        <v>33</v>
      </c>
      <c r="K369" s="16">
        <f t="shared" si="54"/>
        <v>3</v>
      </c>
      <c r="L369" s="16">
        <f t="shared" si="55"/>
        <v>7</v>
      </c>
      <c r="M369" s="16">
        <f>[2]挂饰表!J369</f>
        <v>85</v>
      </c>
      <c r="N369" s="16">
        <f>[2]挂饰表!K369</f>
        <v>131</v>
      </c>
      <c r="O369" s="16">
        <f>[2]挂饰表!L369</f>
        <v>29</v>
      </c>
      <c r="P369" s="16">
        <f>[2]挂饰表!M369</f>
        <v>94</v>
      </c>
      <c r="Q369" s="16">
        <v>0</v>
      </c>
      <c r="R369" s="16">
        <f>[2]挂饰表!N369</f>
        <v>89</v>
      </c>
      <c r="S369" s="16">
        <f>[2]挂饰表!O369</f>
        <v>107</v>
      </c>
      <c r="T369" s="16">
        <f>[2]挂饰表!P369</f>
        <v>40</v>
      </c>
      <c r="U369" s="16">
        <f>[2]挂饰表!Q369</f>
        <v>58</v>
      </c>
      <c r="V369" s="20">
        <f>[2]挂饰表!R369</f>
        <v>0.11599999999999999</v>
      </c>
      <c r="W369" s="20">
        <f>[2]挂饰表!S369</f>
        <v>0.08</v>
      </c>
      <c r="X369" s="20">
        <f>[2]挂饰表!T369</f>
        <v>7.2499999999999995E-2</v>
      </c>
      <c r="Y369" s="70">
        <f>[2]挂饰表!$I369</f>
        <v>0.18085714285714286</v>
      </c>
      <c r="Z369" s="70">
        <f>[2]挂饰表!U369</f>
        <v>9.9099099099099086E-2</v>
      </c>
      <c r="AA369" s="70">
        <f>[2]挂饰表!V369</f>
        <v>9.9099099099099086E-2</v>
      </c>
      <c r="AB369" s="70">
        <f>[2]挂饰表!W369</f>
        <v>9.9099099099099086E-2</v>
      </c>
      <c r="AC369" s="70">
        <f>[2]挂饰表!X369</f>
        <v>9.9099099099099086E-2</v>
      </c>
      <c r="AD369" s="70">
        <f>[2]挂饰表!Y369</f>
        <v>9.9099099099099086E-2</v>
      </c>
      <c r="AE369" s="70">
        <f>[2]挂饰表!Z369</f>
        <v>9.9099099099099086E-2</v>
      </c>
      <c r="AF369" s="70">
        <f>[2]挂饰表!AA369</f>
        <v>0.40119760479041922</v>
      </c>
      <c r="AG369" s="70">
        <f t="shared" si="48"/>
        <v>0.14468571428571428</v>
      </c>
      <c r="AH369" s="70">
        <f t="shared" si="48"/>
        <v>0.14468571428571428</v>
      </c>
      <c r="AI369" s="70">
        <f t="shared" si="48"/>
        <v>0.14468571428571428</v>
      </c>
      <c r="AJ369" s="70">
        <f t="shared" si="48"/>
        <v>0.14468571428571428</v>
      </c>
      <c r="AK369" s="70">
        <f t="shared" si="48"/>
        <v>0.14468571428571428</v>
      </c>
      <c r="AL369" s="71"/>
    </row>
    <row r="370" spans="2:38" ht="14.25" x14ac:dyDescent="0.2">
      <c r="B370" s="16">
        <v>368</v>
      </c>
      <c r="C370" s="16" t="str">
        <f t="shared" ca="1" si="49"/>
        <v>IC1877</v>
      </c>
      <c r="D370" s="16" t="str">
        <f t="shared" ca="1" si="53"/>
        <v>拉风的卡尼亚项链</v>
      </c>
      <c r="E370" s="16" t="str">
        <f t="shared" ca="1" si="50"/>
        <v>拉风的</v>
      </c>
      <c r="F370" s="16" t="str">
        <f t="shared" ca="1" si="51"/>
        <v>卡尼亚</v>
      </c>
      <c r="G370" s="16" t="str">
        <f t="shared" ca="1" si="52"/>
        <v>项链</v>
      </c>
      <c r="H370" s="16" t="str">
        <f t="shared" si="56"/>
        <v>a</v>
      </c>
      <c r="I370" s="19" t="s">
        <v>21</v>
      </c>
      <c r="J370" s="3" t="s">
        <v>33</v>
      </c>
      <c r="K370" s="16">
        <f t="shared" si="54"/>
        <v>3</v>
      </c>
      <c r="L370" s="16">
        <f t="shared" si="55"/>
        <v>8</v>
      </c>
      <c r="M370" s="16">
        <f>[2]挂饰表!J370</f>
        <v>97</v>
      </c>
      <c r="N370" s="16">
        <f>[2]挂饰表!K370</f>
        <v>149</v>
      </c>
      <c r="O370" s="16">
        <f>[2]挂饰表!L370</f>
        <v>33</v>
      </c>
      <c r="P370" s="16">
        <f>[2]挂饰表!M370</f>
        <v>107</v>
      </c>
      <c r="Q370" s="16">
        <v>0</v>
      </c>
      <c r="R370" s="16">
        <f>[2]挂饰表!N370</f>
        <v>102</v>
      </c>
      <c r="S370" s="16">
        <f>[2]挂饰表!O370</f>
        <v>122</v>
      </c>
      <c r="T370" s="16">
        <f>[2]挂饰表!P370</f>
        <v>46</v>
      </c>
      <c r="U370" s="16">
        <f>[2]挂饰表!Q370</f>
        <v>66</v>
      </c>
      <c r="V370" s="20">
        <f>[2]挂饰表!R370</f>
        <v>0.13200000000000001</v>
      </c>
      <c r="W370" s="20">
        <f>[2]挂饰表!S370</f>
        <v>9.1999999999999998E-2</v>
      </c>
      <c r="X370" s="20">
        <f>[2]挂饰表!T370</f>
        <v>8.2500000000000004E-2</v>
      </c>
      <c r="Y370" s="70">
        <f>[2]挂饰表!$I370</f>
        <v>0.20628571428571429</v>
      </c>
      <c r="Z370" s="70">
        <f>[2]挂饰表!U370</f>
        <v>0.11504424778761058</v>
      </c>
      <c r="AA370" s="70">
        <f>[2]挂饰表!V370</f>
        <v>0.11504424778761058</v>
      </c>
      <c r="AB370" s="70">
        <f>[2]挂饰表!W370</f>
        <v>0.11504424778761058</v>
      </c>
      <c r="AC370" s="70">
        <f>[2]挂饰表!X370</f>
        <v>0.11504424778761058</v>
      </c>
      <c r="AD370" s="70">
        <f>[2]挂饰表!Y370</f>
        <v>0.11504424778761058</v>
      </c>
      <c r="AE370" s="70">
        <f>[2]挂饰表!Z370</f>
        <v>0.11504424778761058</v>
      </c>
      <c r="AF370" s="70">
        <f>[2]挂饰表!AA370</f>
        <v>0.43502824858757061</v>
      </c>
      <c r="AG370" s="70">
        <f t="shared" si="48"/>
        <v>0.16502857142857144</v>
      </c>
      <c r="AH370" s="70">
        <f t="shared" si="48"/>
        <v>0.16502857142857144</v>
      </c>
      <c r="AI370" s="70">
        <f t="shared" si="48"/>
        <v>0.16502857142857144</v>
      </c>
      <c r="AJ370" s="70">
        <f t="shared" si="48"/>
        <v>0.16502857142857144</v>
      </c>
      <c r="AK370" s="70">
        <f t="shared" si="48"/>
        <v>0.16502857142857144</v>
      </c>
      <c r="AL370" s="71"/>
    </row>
    <row r="371" spans="2:38" ht="14.25" x14ac:dyDescent="0.2">
      <c r="B371" s="16">
        <v>369</v>
      </c>
      <c r="C371" s="16" t="str">
        <f t="shared" ca="1" si="49"/>
        <v>IC1892</v>
      </c>
      <c r="D371" s="16" t="str">
        <f t="shared" ca="1" si="53"/>
        <v>坚硬的玄铁项链</v>
      </c>
      <c r="E371" s="16" t="str">
        <f t="shared" ca="1" si="50"/>
        <v>坚硬的</v>
      </c>
      <c r="F371" s="16" t="str">
        <f t="shared" ca="1" si="51"/>
        <v>玄铁</v>
      </c>
      <c r="G371" s="16" t="str">
        <f t="shared" ca="1" si="52"/>
        <v>项链</v>
      </c>
      <c r="H371" s="16" t="str">
        <f t="shared" si="56"/>
        <v>b</v>
      </c>
      <c r="I371" s="19" t="s">
        <v>21</v>
      </c>
      <c r="J371" s="3" t="s">
        <v>33</v>
      </c>
      <c r="K371" s="16">
        <f t="shared" si="54"/>
        <v>3</v>
      </c>
      <c r="L371" s="16">
        <f t="shared" si="55"/>
        <v>1</v>
      </c>
      <c r="M371" s="16">
        <f>[2]挂饰表!J371</f>
        <v>14</v>
      </c>
      <c r="N371" s="16">
        <f>[2]挂饰表!K371</f>
        <v>28</v>
      </c>
      <c r="O371" s="16">
        <f>[2]挂饰表!L371</f>
        <v>6</v>
      </c>
      <c r="P371" s="16">
        <f>[2]挂饰表!M371</f>
        <v>20</v>
      </c>
      <c r="Q371" s="16">
        <v>0</v>
      </c>
      <c r="R371" s="16">
        <f>[2]挂饰表!N371</f>
        <v>19</v>
      </c>
      <c r="S371" s="16">
        <f>[2]挂饰表!O371</f>
        <v>23</v>
      </c>
      <c r="T371" s="16">
        <f>[2]挂饰表!P371</f>
        <v>8</v>
      </c>
      <c r="U371" s="16">
        <f>[2]挂饰表!Q371</f>
        <v>12</v>
      </c>
      <c r="V371" s="20">
        <f>[2]挂饰表!R371</f>
        <v>2.4E-2</v>
      </c>
      <c r="W371" s="20">
        <f>[2]挂饰表!S371</f>
        <v>1.6E-2</v>
      </c>
      <c r="X371" s="20">
        <f>[2]挂饰表!T371</f>
        <v>1.4999999999999999E-2</v>
      </c>
      <c r="Y371" s="70">
        <f>[2]挂饰表!$I371</f>
        <v>0.08</v>
      </c>
      <c r="Z371" s="70">
        <f>[2]挂饰表!U371</f>
        <v>2.4390243902439046E-2</v>
      </c>
      <c r="AA371" s="70">
        <f>[2]挂饰表!V371</f>
        <v>2.4390243902439046E-2</v>
      </c>
      <c r="AB371" s="70">
        <f>[2]挂饰表!W371</f>
        <v>2.4390243902439046E-2</v>
      </c>
      <c r="AC371" s="70">
        <f>[2]挂饰表!X371</f>
        <v>2.4390243902439046E-2</v>
      </c>
      <c r="AD371" s="70">
        <f>[2]挂饰表!Y371</f>
        <v>2.4390243902439046E-2</v>
      </c>
      <c r="AE371" s="70">
        <f>[2]挂饰表!Z371</f>
        <v>2.4390243902439046E-2</v>
      </c>
      <c r="AF371" s="70">
        <f>[2]挂饰表!AA371</f>
        <v>0.1266375545851528</v>
      </c>
      <c r="AG371" s="70">
        <f t="shared" si="48"/>
        <v>6.4000000000000001E-2</v>
      </c>
      <c r="AH371" s="70">
        <f t="shared" si="48"/>
        <v>6.4000000000000001E-2</v>
      </c>
      <c r="AI371" s="70">
        <f t="shared" si="48"/>
        <v>6.4000000000000001E-2</v>
      </c>
      <c r="AJ371" s="70">
        <f t="shared" si="48"/>
        <v>6.4000000000000001E-2</v>
      </c>
      <c r="AK371" s="70">
        <f t="shared" si="48"/>
        <v>6.4000000000000001E-2</v>
      </c>
      <c r="AL371" s="71"/>
    </row>
    <row r="372" spans="2:38" ht="14.25" x14ac:dyDescent="0.2">
      <c r="B372" s="16">
        <v>370</v>
      </c>
      <c r="C372" s="16" t="str">
        <f t="shared" ca="1" si="49"/>
        <v>IC1857</v>
      </c>
      <c r="D372" s="16" t="str">
        <f t="shared" ca="1" si="53"/>
        <v>发亮的空灵戒指</v>
      </c>
      <c r="E372" s="16" t="str">
        <f t="shared" ca="1" si="50"/>
        <v>发亮的</v>
      </c>
      <c r="F372" s="16" t="str">
        <f t="shared" ca="1" si="51"/>
        <v>空灵</v>
      </c>
      <c r="G372" s="16" t="str">
        <f t="shared" ca="1" si="52"/>
        <v>戒指</v>
      </c>
      <c r="H372" s="16" t="str">
        <f t="shared" si="56"/>
        <v>b</v>
      </c>
      <c r="I372" s="19" t="s">
        <v>21</v>
      </c>
      <c r="J372" s="3" t="s">
        <v>33</v>
      </c>
      <c r="K372" s="16">
        <f t="shared" si="54"/>
        <v>3</v>
      </c>
      <c r="L372" s="16">
        <f t="shared" si="55"/>
        <v>2</v>
      </c>
      <c r="M372" s="16">
        <f>[2]挂饰表!J372</f>
        <v>28</v>
      </c>
      <c r="N372" s="16">
        <f>[2]挂饰表!K372</f>
        <v>56</v>
      </c>
      <c r="O372" s="16">
        <f>[2]挂饰表!L372</f>
        <v>12</v>
      </c>
      <c r="P372" s="16">
        <f>[2]挂饰表!M372</f>
        <v>40</v>
      </c>
      <c r="Q372" s="16">
        <v>0</v>
      </c>
      <c r="R372" s="16">
        <f>[2]挂饰表!N372</f>
        <v>38</v>
      </c>
      <c r="S372" s="16">
        <f>[2]挂饰表!O372</f>
        <v>46</v>
      </c>
      <c r="T372" s="16">
        <f>[2]挂饰表!P372</f>
        <v>17</v>
      </c>
      <c r="U372" s="16">
        <f>[2]挂饰表!Q372</f>
        <v>24</v>
      </c>
      <c r="V372" s="20">
        <f>[2]挂饰表!R372</f>
        <v>4.8000000000000001E-2</v>
      </c>
      <c r="W372" s="20">
        <f>[2]挂饰表!S372</f>
        <v>3.4000000000000002E-2</v>
      </c>
      <c r="X372" s="20">
        <f>[2]挂饰表!T372</f>
        <v>0.03</v>
      </c>
      <c r="Y372" s="70">
        <f>[2]挂饰表!$I372</f>
        <v>0.08</v>
      </c>
      <c r="Z372" s="70">
        <f>[2]挂饰表!U372</f>
        <v>4.7619047619047672E-2</v>
      </c>
      <c r="AA372" s="70">
        <f>[2]挂饰表!V372</f>
        <v>4.7619047619047672E-2</v>
      </c>
      <c r="AB372" s="70">
        <f>[2]挂饰表!W372</f>
        <v>4.7619047619047672E-2</v>
      </c>
      <c r="AC372" s="70">
        <f>[2]挂饰表!X372</f>
        <v>4.7619047619047672E-2</v>
      </c>
      <c r="AD372" s="70">
        <f>[2]挂饰表!Y372</f>
        <v>4.7619047619047672E-2</v>
      </c>
      <c r="AE372" s="70">
        <f>[2]挂饰表!Z372</f>
        <v>4.7619047619047672E-2</v>
      </c>
      <c r="AF372" s="70">
        <f>[2]挂饰表!AA372</f>
        <v>0.22480620155038755</v>
      </c>
      <c r="AG372" s="70">
        <f t="shared" si="48"/>
        <v>6.4000000000000001E-2</v>
      </c>
      <c r="AH372" s="70">
        <f t="shared" si="48"/>
        <v>6.4000000000000001E-2</v>
      </c>
      <c r="AI372" s="70">
        <f t="shared" si="48"/>
        <v>6.4000000000000001E-2</v>
      </c>
      <c r="AJ372" s="70">
        <f t="shared" si="48"/>
        <v>6.4000000000000001E-2</v>
      </c>
      <c r="AK372" s="70">
        <f t="shared" si="48"/>
        <v>6.4000000000000001E-2</v>
      </c>
      <c r="AL372" s="71"/>
    </row>
    <row r="373" spans="2:38" ht="14.25" x14ac:dyDescent="0.2">
      <c r="B373" s="16">
        <v>371</v>
      </c>
      <c r="C373" s="16" t="str">
        <f t="shared" ca="1" si="49"/>
        <v>IC1852</v>
      </c>
      <c r="D373" s="16" t="str">
        <f t="shared" ca="1" si="53"/>
        <v>发亮的言语戒指</v>
      </c>
      <c r="E373" s="16" t="str">
        <f t="shared" ca="1" si="50"/>
        <v>发亮的</v>
      </c>
      <c r="F373" s="16" t="str">
        <f t="shared" ca="1" si="51"/>
        <v>言语</v>
      </c>
      <c r="G373" s="16" t="str">
        <f t="shared" ca="1" si="52"/>
        <v>戒指</v>
      </c>
      <c r="H373" s="16" t="str">
        <f t="shared" si="56"/>
        <v>b</v>
      </c>
      <c r="I373" s="19" t="s">
        <v>21</v>
      </c>
      <c r="J373" s="3" t="s">
        <v>33</v>
      </c>
      <c r="K373" s="16">
        <f t="shared" si="54"/>
        <v>3</v>
      </c>
      <c r="L373" s="16">
        <f t="shared" si="55"/>
        <v>3</v>
      </c>
      <c r="M373" s="16">
        <f>[2]挂饰表!J373</f>
        <v>42</v>
      </c>
      <c r="N373" s="16">
        <f>[2]挂饰表!K373</f>
        <v>84</v>
      </c>
      <c r="O373" s="16">
        <f>[2]挂饰表!L373</f>
        <v>19</v>
      </c>
      <c r="P373" s="16">
        <f>[2]挂饰表!M373</f>
        <v>60</v>
      </c>
      <c r="Q373" s="16">
        <v>0</v>
      </c>
      <c r="R373" s="16">
        <f>[2]挂饰表!N373</f>
        <v>57</v>
      </c>
      <c r="S373" s="16">
        <f>[2]挂饰表!O373</f>
        <v>69</v>
      </c>
      <c r="T373" s="16">
        <f>[2]挂饰表!P373</f>
        <v>25</v>
      </c>
      <c r="U373" s="16">
        <f>[2]挂饰表!Q373</f>
        <v>37</v>
      </c>
      <c r="V373" s="20">
        <f>[2]挂饰表!R373</f>
        <v>7.400000000000001E-2</v>
      </c>
      <c r="W373" s="20">
        <f>[2]挂饰表!S373</f>
        <v>0.05</v>
      </c>
      <c r="X373" s="20">
        <f>[2]挂饰表!T373</f>
        <v>4.6249999999999999E-2</v>
      </c>
      <c r="Y373" s="70">
        <f>[2]挂饰表!$I373</f>
        <v>0.11228571428571428</v>
      </c>
      <c r="Z373" s="70">
        <f>[2]挂饰表!U373</f>
        <v>6.5420560747663559E-2</v>
      </c>
      <c r="AA373" s="70">
        <f>[2]挂饰表!V373</f>
        <v>6.5420560747663559E-2</v>
      </c>
      <c r="AB373" s="70">
        <f>[2]挂饰表!W373</f>
        <v>6.5420560747663559E-2</v>
      </c>
      <c r="AC373" s="70">
        <f>[2]挂饰表!X373</f>
        <v>6.5420560747663559E-2</v>
      </c>
      <c r="AD373" s="70">
        <f>[2]挂饰表!Y373</f>
        <v>6.5420560747663559E-2</v>
      </c>
      <c r="AE373" s="70">
        <f>[2]挂饰表!Z373</f>
        <v>6.5420560747663559E-2</v>
      </c>
      <c r="AF373" s="70">
        <f>[2]挂饰表!AA373</f>
        <v>0.30069930069930073</v>
      </c>
      <c r="AG373" s="70">
        <f t="shared" ref="AG373:AK423" si="57">$Y373*0.8</f>
        <v>8.9828571428571424E-2</v>
      </c>
      <c r="AH373" s="70">
        <f t="shared" si="57"/>
        <v>8.9828571428571424E-2</v>
      </c>
      <c r="AI373" s="70">
        <f t="shared" si="57"/>
        <v>8.9828571428571424E-2</v>
      </c>
      <c r="AJ373" s="70">
        <f t="shared" si="57"/>
        <v>8.9828571428571424E-2</v>
      </c>
      <c r="AK373" s="70">
        <f t="shared" si="57"/>
        <v>8.9828571428571424E-2</v>
      </c>
      <c r="AL373" s="71"/>
    </row>
    <row r="374" spans="2:38" ht="14.25" x14ac:dyDescent="0.2">
      <c r="B374" s="16">
        <v>372</v>
      </c>
      <c r="C374" s="16" t="str">
        <f t="shared" ca="1" si="49"/>
        <v>IC1898</v>
      </c>
      <c r="D374" s="16" t="str">
        <f t="shared" ca="1" si="53"/>
        <v>优质的混乱项链</v>
      </c>
      <c r="E374" s="16" t="str">
        <f t="shared" ca="1" si="50"/>
        <v>优质的</v>
      </c>
      <c r="F374" s="16" t="str">
        <f t="shared" ca="1" si="51"/>
        <v>混乱</v>
      </c>
      <c r="G374" s="16" t="str">
        <f t="shared" ca="1" si="52"/>
        <v>项链</v>
      </c>
      <c r="H374" s="16" t="str">
        <f t="shared" si="56"/>
        <v>b</v>
      </c>
      <c r="I374" s="19" t="s">
        <v>21</v>
      </c>
      <c r="J374" s="3" t="s">
        <v>33</v>
      </c>
      <c r="K374" s="16">
        <f t="shared" si="54"/>
        <v>3</v>
      </c>
      <c r="L374" s="16">
        <f t="shared" si="55"/>
        <v>4</v>
      </c>
      <c r="M374" s="16">
        <f>[2]挂饰表!J374</f>
        <v>57</v>
      </c>
      <c r="N374" s="16">
        <f>[2]挂饰表!K374</f>
        <v>112</v>
      </c>
      <c r="O374" s="16">
        <f>[2]挂饰表!L374</f>
        <v>25</v>
      </c>
      <c r="P374" s="16">
        <f>[2]挂饰表!M374</f>
        <v>80</v>
      </c>
      <c r="Q374" s="16">
        <v>0</v>
      </c>
      <c r="R374" s="16">
        <f>[2]挂饰表!N374</f>
        <v>76</v>
      </c>
      <c r="S374" s="16">
        <f>[2]挂饰表!O374</f>
        <v>92</v>
      </c>
      <c r="T374" s="16">
        <f>[2]挂饰表!P374</f>
        <v>34</v>
      </c>
      <c r="U374" s="16">
        <f>[2]挂饰表!Q374</f>
        <v>49</v>
      </c>
      <c r="V374" s="20">
        <f>[2]挂饰表!R374</f>
        <v>9.8000000000000004E-2</v>
      </c>
      <c r="W374" s="20">
        <f>[2]挂饰表!S374</f>
        <v>6.8000000000000005E-2</v>
      </c>
      <c r="X374" s="20">
        <f>[2]挂饰表!T374</f>
        <v>6.1249999999999999E-2</v>
      </c>
      <c r="Y374" s="70">
        <f>[2]挂饰表!$I374</f>
        <v>0.15</v>
      </c>
      <c r="Z374" s="70">
        <f>[2]挂饰表!U374</f>
        <v>8.6757990867579959E-2</v>
      </c>
      <c r="AA374" s="70">
        <f>[2]挂饰表!V374</f>
        <v>8.6757990867579959E-2</v>
      </c>
      <c r="AB374" s="70">
        <f>[2]挂饰表!W374</f>
        <v>8.6757990867579959E-2</v>
      </c>
      <c r="AC374" s="70">
        <f>[2]挂饰表!X374</f>
        <v>8.6757990867579959E-2</v>
      </c>
      <c r="AD374" s="70">
        <f>[2]挂饰表!Y374</f>
        <v>8.6757990867579959E-2</v>
      </c>
      <c r="AE374" s="70">
        <f>[2]挂饰表!Z374</f>
        <v>8.6757990867579959E-2</v>
      </c>
      <c r="AF374" s="70">
        <f>[2]挂饰表!AA374</f>
        <v>0.36507936507936511</v>
      </c>
      <c r="AG374" s="70">
        <f t="shared" si="57"/>
        <v>0.12</v>
      </c>
      <c r="AH374" s="70">
        <f t="shared" si="57"/>
        <v>0.12</v>
      </c>
      <c r="AI374" s="70">
        <f t="shared" si="57"/>
        <v>0.12</v>
      </c>
      <c r="AJ374" s="70">
        <f t="shared" si="57"/>
        <v>0.12</v>
      </c>
      <c r="AK374" s="70">
        <f t="shared" si="57"/>
        <v>0.12</v>
      </c>
      <c r="AL374" s="71"/>
    </row>
    <row r="375" spans="2:38" ht="14.25" x14ac:dyDescent="0.2">
      <c r="B375" s="16">
        <v>373</v>
      </c>
      <c r="C375" s="16" t="str">
        <f t="shared" ca="1" si="49"/>
        <v>IC1934</v>
      </c>
      <c r="D375" s="16" t="str">
        <f t="shared" ca="1" si="53"/>
        <v>优质的卡尼亚护腕</v>
      </c>
      <c r="E375" s="16" t="str">
        <f t="shared" ca="1" si="50"/>
        <v>优质的</v>
      </c>
      <c r="F375" s="16" t="str">
        <f t="shared" ca="1" si="51"/>
        <v>卡尼亚</v>
      </c>
      <c r="G375" s="16" t="str">
        <f t="shared" ca="1" si="52"/>
        <v>护腕</v>
      </c>
      <c r="H375" s="16" t="str">
        <f t="shared" si="56"/>
        <v>b</v>
      </c>
      <c r="I375" s="19" t="s">
        <v>21</v>
      </c>
      <c r="J375" s="3" t="s">
        <v>33</v>
      </c>
      <c r="K375" s="16">
        <f t="shared" si="54"/>
        <v>3</v>
      </c>
      <c r="L375" s="16">
        <f t="shared" si="55"/>
        <v>5</v>
      </c>
      <c r="M375" s="16">
        <f>[2]挂饰表!J375</f>
        <v>71</v>
      </c>
      <c r="N375" s="16">
        <f>[2]挂饰表!K375</f>
        <v>140</v>
      </c>
      <c r="O375" s="16">
        <f>[2]挂饰表!L375</f>
        <v>31</v>
      </c>
      <c r="P375" s="16">
        <f>[2]挂饰表!M375</f>
        <v>100</v>
      </c>
      <c r="Q375" s="16">
        <v>0</v>
      </c>
      <c r="R375" s="16">
        <f>[2]挂饰表!N375</f>
        <v>96</v>
      </c>
      <c r="S375" s="16">
        <f>[2]挂饰表!O375</f>
        <v>115</v>
      </c>
      <c r="T375" s="16">
        <f>[2]挂饰表!P375</f>
        <v>43</v>
      </c>
      <c r="U375" s="16">
        <f>[2]挂饰表!Q375</f>
        <v>62</v>
      </c>
      <c r="V375" s="20">
        <f>[2]挂饰表!R375</f>
        <v>0.124</v>
      </c>
      <c r="W375" s="20">
        <f>[2]挂饰表!S375</f>
        <v>8.5999999999999993E-2</v>
      </c>
      <c r="X375" s="20">
        <f>[2]挂饰表!T375</f>
        <v>7.7499999999999999E-2</v>
      </c>
      <c r="Y375" s="70">
        <f>[2]挂饰表!$I375</f>
        <v>0.188</v>
      </c>
      <c r="Z375" s="70">
        <f>[2]挂饰表!U375</f>
        <v>0.1071428571428571</v>
      </c>
      <c r="AA375" s="70">
        <f>[2]挂饰表!V375</f>
        <v>0.1071428571428571</v>
      </c>
      <c r="AB375" s="70">
        <f>[2]挂饰表!W375</f>
        <v>0.1071428571428571</v>
      </c>
      <c r="AC375" s="70">
        <f>[2]挂饰表!X375</f>
        <v>0.1071428571428571</v>
      </c>
      <c r="AD375" s="70">
        <f>[2]挂饰表!Y375</f>
        <v>0.1071428571428571</v>
      </c>
      <c r="AE375" s="70">
        <f>[2]挂饰表!Z375</f>
        <v>0.1071428571428571</v>
      </c>
      <c r="AF375" s="70">
        <f>[2]挂饰表!AA375</f>
        <v>0.41860465116279066</v>
      </c>
      <c r="AG375" s="70">
        <f t="shared" si="57"/>
        <v>0.15040000000000001</v>
      </c>
      <c r="AH375" s="70">
        <f t="shared" si="57"/>
        <v>0.15040000000000001</v>
      </c>
      <c r="AI375" s="70">
        <f t="shared" si="57"/>
        <v>0.15040000000000001</v>
      </c>
      <c r="AJ375" s="70">
        <f t="shared" si="57"/>
        <v>0.15040000000000001</v>
      </c>
      <c r="AK375" s="70">
        <f t="shared" si="57"/>
        <v>0.15040000000000001</v>
      </c>
      <c r="AL375" s="71"/>
    </row>
    <row r="376" spans="2:38" ht="14.25" x14ac:dyDescent="0.2">
      <c r="B376" s="16">
        <v>374</v>
      </c>
      <c r="C376" s="16" t="str">
        <f t="shared" ca="1" si="49"/>
        <v>IC1882</v>
      </c>
      <c r="D376" s="16" t="str">
        <f t="shared" ca="1" si="53"/>
        <v>凌厉的玄铁项链</v>
      </c>
      <c r="E376" s="16" t="str">
        <f t="shared" ca="1" si="50"/>
        <v>凌厉的</v>
      </c>
      <c r="F376" s="16" t="str">
        <f t="shared" ca="1" si="51"/>
        <v>玄铁</v>
      </c>
      <c r="G376" s="16" t="str">
        <f t="shared" ca="1" si="52"/>
        <v>项链</v>
      </c>
      <c r="H376" s="16" t="str">
        <f t="shared" si="56"/>
        <v>b</v>
      </c>
      <c r="I376" s="19" t="s">
        <v>21</v>
      </c>
      <c r="J376" s="3" t="s">
        <v>33</v>
      </c>
      <c r="K376" s="16">
        <f t="shared" si="54"/>
        <v>3</v>
      </c>
      <c r="L376" s="16">
        <f t="shared" si="55"/>
        <v>6</v>
      </c>
      <c r="M376" s="16">
        <f>[2]挂饰表!J376</f>
        <v>85</v>
      </c>
      <c r="N376" s="16">
        <f>[2]挂饰表!K376</f>
        <v>168</v>
      </c>
      <c r="O376" s="16">
        <f>[2]挂饰表!L376</f>
        <v>38</v>
      </c>
      <c r="P376" s="16">
        <f>[2]挂饰表!M376</f>
        <v>120</v>
      </c>
      <c r="Q376" s="16">
        <v>0</v>
      </c>
      <c r="R376" s="16">
        <f>[2]挂饰表!N376</f>
        <v>115</v>
      </c>
      <c r="S376" s="16">
        <f>[2]挂饰表!O376</f>
        <v>138</v>
      </c>
      <c r="T376" s="16">
        <f>[2]挂饰表!P376</f>
        <v>51</v>
      </c>
      <c r="U376" s="16">
        <f>[2]挂饰表!Q376</f>
        <v>74</v>
      </c>
      <c r="V376" s="20">
        <f>[2]挂饰表!R376</f>
        <v>0.14800000000000002</v>
      </c>
      <c r="W376" s="20">
        <f>[2]挂饰表!S376</f>
        <v>0.10199999999999999</v>
      </c>
      <c r="X376" s="20">
        <f>[2]挂饰表!T376</f>
        <v>9.2499999999999999E-2</v>
      </c>
      <c r="Y376" s="70">
        <f>[2]挂饰表!$I376</f>
        <v>0.22542857142857145</v>
      </c>
      <c r="Z376" s="70">
        <f>[2]挂饰表!U376</f>
        <v>0.1266375545851528</v>
      </c>
      <c r="AA376" s="70">
        <f>[2]挂饰表!V376</f>
        <v>0.1266375545851528</v>
      </c>
      <c r="AB376" s="70">
        <f>[2]挂饰表!W376</f>
        <v>0.1266375545851528</v>
      </c>
      <c r="AC376" s="70">
        <f>[2]挂饰表!X376</f>
        <v>0.1266375545851528</v>
      </c>
      <c r="AD376" s="70">
        <f>[2]挂饰表!Y376</f>
        <v>0.1266375545851528</v>
      </c>
      <c r="AE376" s="70">
        <f>[2]挂饰表!Z376</f>
        <v>0.1266375545851528</v>
      </c>
      <c r="AF376" s="70">
        <f>[2]挂饰表!AA376</f>
        <v>0.46380697050938335</v>
      </c>
      <c r="AG376" s="70">
        <f t="shared" si="57"/>
        <v>0.18034285714285717</v>
      </c>
      <c r="AH376" s="70">
        <f t="shared" si="57"/>
        <v>0.18034285714285717</v>
      </c>
      <c r="AI376" s="70">
        <f t="shared" si="57"/>
        <v>0.18034285714285717</v>
      </c>
      <c r="AJ376" s="70">
        <f t="shared" si="57"/>
        <v>0.18034285714285717</v>
      </c>
      <c r="AK376" s="70">
        <f t="shared" si="57"/>
        <v>0.18034285714285717</v>
      </c>
      <c r="AL376" s="71"/>
    </row>
    <row r="377" spans="2:38" ht="14.25" x14ac:dyDescent="0.2">
      <c r="B377" s="16">
        <v>375</v>
      </c>
      <c r="C377" s="16" t="str">
        <f t="shared" ca="1" si="49"/>
        <v>IC1858</v>
      </c>
      <c r="D377" s="16" t="str">
        <f t="shared" ca="1" si="53"/>
        <v>优质的白银戒指</v>
      </c>
      <c r="E377" s="16" t="str">
        <f t="shared" ca="1" si="50"/>
        <v>优质的</v>
      </c>
      <c r="F377" s="16" t="str">
        <f t="shared" ca="1" si="51"/>
        <v>白银</v>
      </c>
      <c r="G377" s="16" t="str">
        <f t="shared" ca="1" si="52"/>
        <v>戒指</v>
      </c>
      <c r="H377" s="16" t="str">
        <f t="shared" si="56"/>
        <v>b</v>
      </c>
      <c r="I377" s="19" t="s">
        <v>21</v>
      </c>
      <c r="J377" s="3" t="s">
        <v>33</v>
      </c>
      <c r="K377" s="16">
        <f t="shared" si="54"/>
        <v>3</v>
      </c>
      <c r="L377" s="16">
        <f t="shared" si="55"/>
        <v>7</v>
      </c>
      <c r="M377" s="16">
        <f>[2]挂饰表!J377</f>
        <v>99</v>
      </c>
      <c r="N377" s="16">
        <f>[2]挂饰表!K377</f>
        <v>196</v>
      </c>
      <c r="O377" s="16">
        <f>[2]挂饰表!L377</f>
        <v>44</v>
      </c>
      <c r="P377" s="16">
        <f>[2]挂饰表!M377</f>
        <v>141</v>
      </c>
      <c r="Q377" s="16">
        <v>0</v>
      </c>
      <c r="R377" s="16">
        <f>[2]挂饰表!N377</f>
        <v>134</v>
      </c>
      <c r="S377" s="16">
        <f>[2]挂饰表!O377</f>
        <v>161</v>
      </c>
      <c r="T377" s="16">
        <f>[2]挂饰表!P377</f>
        <v>60</v>
      </c>
      <c r="U377" s="16">
        <f>[2]挂饰表!Q377</f>
        <v>87</v>
      </c>
      <c r="V377" s="20">
        <f>[2]挂饰表!R377</f>
        <v>0.17399999999999999</v>
      </c>
      <c r="W377" s="20">
        <f>[2]挂饰表!S377</f>
        <v>0.12</v>
      </c>
      <c r="X377" s="20">
        <f>[2]挂饰表!T377</f>
        <v>0.10875</v>
      </c>
      <c r="Y377" s="70">
        <f>[2]挂饰表!$I377</f>
        <v>0.2634285714285714</v>
      </c>
      <c r="Z377" s="70">
        <f>[2]挂饰表!U377</f>
        <v>0.14529914529914534</v>
      </c>
      <c r="AA377" s="70">
        <f>[2]挂饰表!V377</f>
        <v>0.14529914529914534</v>
      </c>
      <c r="AB377" s="70">
        <f>[2]挂饰表!W377</f>
        <v>0.14529914529914534</v>
      </c>
      <c r="AC377" s="70">
        <f>[2]挂饰表!X377</f>
        <v>0.14529914529914534</v>
      </c>
      <c r="AD377" s="70">
        <f>[2]挂饰表!Y377</f>
        <v>0.14529914529914534</v>
      </c>
      <c r="AE377" s="70">
        <f>[2]挂饰表!Z377</f>
        <v>0.14529914529914534</v>
      </c>
      <c r="AF377" s="70">
        <f>[2]挂饰表!AA377</f>
        <v>0.50248756218905477</v>
      </c>
      <c r="AG377" s="70">
        <f t="shared" si="57"/>
        <v>0.21074285714285712</v>
      </c>
      <c r="AH377" s="70">
        <f t="shared" si="57"/>
        <v>0.21074285714285712</v>
      </c>
      <c r="AI377" s="70">
        <f t="shared" si="57"/>
        <v>0.21074285714285712</v>
      </c>
      <c r="AJ377" s="70">
        <f t="shared" si="57"/>
        <v>0.21074285714285712</v>
      </c>
      <c r="AK377" s="70">
        <f t="shared" si="57"/>
        <v>0.21074285714285712</v>
      </c>
      <c r="AL377" s="71"/>
    </row>
    <row r="378" spans="2:38" ht="14.25" x14ac:dyDescent="0.2">
      <c r="B378" s="16">
        <v>376</v>
      </c>
      <c r="C378" s="16" t="str">
        <f t="shared" ca="1" si="49"/>
        <v>IC1853</v>
      </c>
      <c r="D378" s="16" t="str">
        <f t="shared" ca="1" si="53"/>
        <v>优质的魔王戒指</v>
      </c>
      <c r="E378" s="16" t="str">
        <f t="shared" ca="1" si="50"/>
        <v>优质的</v>
      </c>
      <c r="F378" s="16" t="str">
        <f t="shared" ca="1" si="51"/>
        <v>魔王</v>
      </c>
      <c r="G378" s="16" t="str">
        <f t="shared" ca="1" si="52"/>
        <v>戒指</v>
      </c>
      <c r="H378" s="16" t="str">
        <f t="shared" si="56"/>
        <v>b</v>
      </c>
      <c r="I378" s="19" t="s">
        <v>21</v>
      </c>
      <c r="J378" s="3" t="s">
        <v>33</v>
      </c>
      <c r="K378" s="16">
        <f t="shared" si="54"/>
        <v>3</v>
      </c>
      <c r="L378" s="16">
        <f t="shared" si="55"/>
        <v>8</v>
      </c>
      <c r="M378" s="16">
        <f>[2]挂饰表!J378</f>
        <v>114</v>
      </c>
      <c r="N378" s="16">
        <f>[2]挂饰表!K378</f>
        <v>224</v>
      </c>
      <c r="O378" s="16">
        <f>[2]挂饰表!L378</f>
        <v>50</v>
      </c>
      <c r="P378" s="16">
        <f>[2]挂饰表!M378</f>
        <v>161</v>
      </c>
      <c r="Q378" s="16">
        <v>0</v>
      </c>
      <c r="R378" s="16">
        <f>[2]挂饰表!N378</f>
        <v>153</v>
      </c>
      <c r="S378" s="16">
        <f>[2]挂饰表!O378</f>
        <v>184</v>
      </c>
      <c r="T378" s="16">
        <f>[2]挂饰表!P378</f>
        <v>69</v>
      </c>
      <c r="U378" s="16">
        <f>[2]挂饰表!Q378</f>
        <v>99</v>
      </c>
      <c r="V378" s="20">
        <f>[2]挂饰表!R378</f>
        <v>0.19800000000000001</v>
      </c>
      <c r="W378" s="20">
        <f>[2]挂饰表!S378</f>
        <v>0.13800000000000001</v>
      </c>
      <c r="X378" s="20">
        <f>[2]挂饰表!T378</f>
        <v>0.12375</v>
      </c>
      <c r="Y378" s="70">
        <f>[2]挂饰表!$I378</f>
        <v>0.30114285714285716</v>
      </c>
      <c r="Z378" s="70">
        <f>[2]挂饰表!U378</f>
        <v>0.15966386554621848</v>
      </c>
      <c r="AA378" s="70">
        <f>[2]挂饰表!V378</f>
        <v>0.15966386554621848</v>
      </c>
      <c r="AB378" s="70">
        <f>[2]挂饰表!W378</f>
        <v>0.15966386554621848</v>
      </c>
      <c r="AC378" s="70">
        <f>[2]挂饰表!X378</f>
        <v>0.15966386554621848</v>
      </c>
      <c r="AD378" s="70">
        <f>[2]挂饰表!Y378</f>
        <v>0.15966386554621848</v>
      </c>
      <c r="AE378" s="70">
        <f>[2]挂饰表!Z378</f>
        <v>0.15966386554621848</v>
      </c>
      <c r="AF378" s="70">
        <f>[2]挂饰表!AA378</f>
        <v>0.53488372093023262</v>
      </c>
      <c r="AG378" s="70">
        <f t="shared" si="57"/>
        <v>0.24091428571428575</v>
      </c>
      <c r="AH378" s="70">
        <f t="shared" si="57"/>
        <v>0.24091428571428575</v>
      </c>
      <c r="AI378" s="70">
        <f t="shared" si="57"/>
        <v>0.24091428571428575</v>
      </c>
      <c r="AJ378" s="70">
        <f t="shared" si="57"/>
        <v>0.24091428571428575</v>
      </c>
      <c r="AK378" s="70">
        <f t="shared" si="57"/>
        <v>0.24091428571428575</v>
      </c>
      <c r="AL378" s="71"/>
    </row>
    <row r="379" spans="2:38" ht="14.25" x14ac:dyDescent="0.2">
      <c r="B379" s="16">
        <v>377</v>
      </c>
      <c r="C379" s="16" t="str">
        <f t="shared" ca="1" si="49"/>
        <v>IC1858</v>
      </c>
      <c r="D379" s="16" t="str">
        <f t="shared" ca="1" si="53"/>
        <v>普通的遗迹戒指</v>
      </c>
      <c r="E379" s="16" t="str">
        <f t="shared" ca="1" si="50"/>
        <v>普通的</v>
      </c>
      <c r="F379" s="16" t="str">
        <f t="shared" ca="1" si="51"/>
        <v>遗迹</v>
      </c>
      <c r="G379" s="16" t="str">
        <f t="shared" ca="1" si="52"/>
        <v>戒指</v>
      </c>
      <c r="H379" s="16" t="str">
        <f t="shared" si="56"/>
        <v>c</v>
      </c>
      <c r="I379" s="19" t="s">
        <v>21</v>
      </c>
      <c r="J379" s="3" t="s">
        <v>33</v>
      </c>
      <c r="K379" s="16">
        <f t="shared" si="54"/>
        <v>3</v>
      </c>
      <c r="L379" s="16">
        <f t="shared" si="55"/>
        <v>1</v>
      </c>
      <c r="M379" s="16">
        <f>[2]挂饰表!J379</f>
        <v>19</v>
      </c>
      <c r="N379" s="16">
        <f>[2]挂饰表!K379</f>
        <v>0</v>
      </c>
      <c r="O379" s="16">
        <f>[2]挂饰表!L379</f>
        <v>0</v>
      </c>
      <c r="P379" s="16">
        <f>[2]挂饰表!M379</f>
        <v>0</v>
      </c>
      <c r="Q379" s="16">
        <v>0</v>
      </c>
      <c r="R379" s="16">
        <f>[2]挂饰表!N379</f>
        <v>0</v>
      </c>
      <c r="S379" s="16">
        <f>[2]挂饰表!O379</f>
        <v>0</v>
      </c>
      <c r="T379" s="16">
        <f>[2]挂饰表!P379</f>
        <v>0</v>
      </c>
      <c r="U379" s="16">
        <f>[2]挂饰表!Q379</f>
        <v>0</v>
      </c>
      <c r="V379" s="20">
        <f>[2]挂饰表!R379</f>
        <v>0</v>
      </c>
      <c r="W379" s="20">
        <f>[2]挂饰表!S379</f>
        <v>0</v>
      </c>
      <c r="X379" s="20">
        <f>[2]挂饰表!T379</f>
        <v>0</v>
      </c>
      <c r="Y379" s="70">
        <f>[2]挂饰表!$I379</f>
        <v>0</v>
      </c>
      <c r="Z379" s="70">
        <f>[2]挂饰表!U379</f>
        <v>0</v>
      </c>
      <c r="AA379" s="70">
        <f>[2]挂饰表!V379</f>
        <v>0</v>
      </c>
      <c r="AB379" s="70">
        <f>[2]挂饰表!W379</f>
        <v>0</v>
      </c>
      <c r="AC379" s="70">
        <f>[2]挂饰表!X379</f>
        <v>0</v>
      </c>
      <c r="AD379" s="70">
        <f>[2]挂饰表!Y379</f>
        <v>0</v>
      </c>
      <c r="AE379" s="70">
        <f>[2]挂饰表!Z379</f>
        <v>0</v>
      </c>
      <c r="AF379" s="70">
        <f>[2]挂饰表!AA379</f>
        <v>0</v>
      </c>
      <c r="AG379" s="70">
        <f t="shared" si="57"/>
        <v>0</v>
      </c>
      <c r="AH379" s="70">
        <f t="shared" si="57"/>
        <v>0</v>
      </c>
      <c r="AI379" s="70">
        <f t="shared" si="57"/>
        <v>0</v>
      </c>
      <c r="AJ379" s="70">
        <f t="shared" si="57"/>
        <v>0</v>
      </c>
      <c r="AK379" s="70">
        <f t="shared" si="57"/>
        <v>0</v>
      </c>
      <c r="AL379" s="71"/>
    </row>
    <row r="380" spans="2:38" ht="14.25" x14ac:dyDescent="0.2">
      <c r="B380" s="16">
        <v>378</v>
      </c>
      <c r="C380" s="16" t="str">
        <f t="shared" ca="1" si="49"/>
        <v>IC1778</v>
      </c>
      <c r="D380" s="16" t="str">
        <f t="shared" ca="1" si="53"/>
        <v>一般的遗迹戒指</v>
      </c>
      <c r="E380" s="16" t="str">
        <f t="shared" ca="1" si="50"/>
        <v>一般的</v>
      </c>
      <c r="F380" s="16" t="str">
        <f t="shared" ca="1" si="51"/>
        <v>遗迹</v>
      </c>
      <c r="G380" s="16" t="str">
        <f t="shared" ca="1" si="52"/>
        <v>戒指</v>
      </c>
      <c r="H380" s="16" t="str">
        <f t="shared" si="56"/>
        <v>c</v>
      </c>
      <c r="I380" s="19" t="s">
        <v>21</v>
      </c>
      <c r="J380" s="3" t="s">
        <v>33</v>
      </c>
      <c r="K380" s="16">
        <f t="shared" si="54"/>
        <v>3</v>
      </c>
      <c r="L380" s="16">
        <f t="shared" si="55"/>
        <v>2</v>
      </c>
      <c r="M380" s="16">
        <f>[2]挂饰表!J380</f>
        <v>38</v>
      </c>
      <c r="N380" s="16">
        <f>[2]挂饰表!K380</f>
        <v>0</v>
      </c>
      <c r="O380" s="16">
        <f>[2]挂饰表!L380</f>
        <v>0</v>
      </c>
      <c r="P380" s="16">
        <f>[2]挂饰表!M380</f>
        <v>0</v>
      </c>
      <c r="Q380" s="16">
        <v>0</v>
      </c>
      <c r="R380" s="16">
        <f>[2]挂饰表!N380</f>
        <v>0</v>
      </c>
      <c r="S380" s="16">
        <f>[2]挂饰表!O380</f>
        <v>0</v>
      </c>
      <c r="T380" s="16">
        <f>[2]挂饰表!P380</f>
        <v>0</v>
      </c>
      <c r="U380" s="16">
        <f>[2]挂饰表!Q380</f>
        <v>0</v>
      </c>
      <c r="V380" s="20">
        <f>[2]挂饰表!R380</f>
        <v>0</v>
      </c>
      <c r="W380" s="20">
        <f>[2]挂饰表!S380</f>
        <v>0</v>
      </c>
      <c r="X380" s="20">
        <f>[2]挂饰表!T380</f>
        <v>0</v>
      </c>
      <c r="Y380" s="70">
        <f>[2]挂饰表!$I380</f>
        <v>0</v>
      </c>
      <c r="Z380" s="70">
        <f>[2]挂饰表!U380</f>
        <v>0</v>
      </c>
      <c r="AA380" s="70">
        <f>[2]挂饰表!V380</f>
        <v>0</v>
      </c>
      <c r="AB380" s="70">
        <f>[2]挂饰表!W380</f>
        <v>0</v>
      </c>
      <c r="AC380" s="70">
        <f>[2]挂饰表!X380</f>
        <v>0</v>
      </c>
      <c r="AD380" s="70">
        <f>[2]挂饰表!Y380</f>
        <v>0</v>
      </c>
      <c r="AE380" s="70">
        <f>[2]挂饰表!Z380</f>
        <v>0</v>
      </c>
      <c r="AF380" s="70">
        <f>[2]挂饰表!AA380</f>
        <v>0</v>
      </c>
      <c r="AG380" s="70">
        <f t="shared" si="57"/>
        <v>0</v>
      </c>
      <c r="AH380" s="70">
        <f t="shared" si="57"/>
        <v>0</v>
      </c>
      <c r="AI380" s="70">
        <f t="shared" si="57"/>
        <v>0</v>
      </c>
      <c r="AJ380" s="70">
        <f t="shared" si="57"/>
        <v>0</v>
      </c>
      <c r="AK380" s="70">
        <f t="shared" si="57"/>
        <v>0</v>
      </c>
      <c r="AL380" s="71"/>
    </row>
    <row r="381" spans="2:38" ht="14.25" x14ac:dyDescent="0.2">
      <c r="B381" s="16">
        <v>379</v>
      </c>
      <c r="C381" s="16" t="str">
        <f t="shared" ca="1" si="49"/>
        <v>IC1892</v>
      </c>
      <c r="D381" s="16" t="str">
        <f t="shared" ca="1" si="53"/>
        <v>普通的言语项链</v>
      </c>
      <c r="E381" s="16" t="str">
        <f t="shared" ca="1" si="50"/>
        <v>普通的</v>
      </c>
      <c r="F381" s="16" t="str">
        <f t="shared" ca="1" si="51"/>
        <v>言语</v>
      </c>
      <c r="G381" s="16" t="str">
        <f t="shared" ca="1" si="52"/>
        <v>项链</v>
      </c>
      <c r="H381" s="16" t="str">
        <f t="shared" si="56"/>
        <v>c</v>
      </c>
      <c r="I381" s="19" t="s">
        <v>21</v>
      </c>
      <c r="J381" s="3" t="s">
        <v>33</v>
      </c>
      <c r="K381" s="16">
        <f t="shared" si="54"/>
        <v>3</v>
      </c>
      <c r="L381" s="16">
        <f t="shared" si="55"/>
        <v>3</v>
      </c>
      <c r="M381" s="16">
        <f>[2]挂饰表!J381</f>
        <v>57</v>
      </c>
      <c r="N381" s="16">
        <f>[2]挂饰表!K381</f>
        <v>0</v>
      </c>
      <c r="O381" s="16">
        <f>[2]挂饰表!L381</f>
        <v>0</v>
      </c>
      <c r="P381" s="16">
        <f>[2]挂饰表!M381</f>
        <v>0</v>
      </c>
      <c r="Q381" s="16">
        <v>0</v>
      </c>
      <c r="R381" s="16">
        <f>[2]挂饰表!N381</f>
        <v>0</v>
      </c>
      <c r="S381" s="16">
        <f>[2]挂饰表!O381</f>
        <v>0</v>
      </c>
      <c r="T381" s="16">
        <f>[2]挂饰表!P381</f>
        <v>0</v>
      </c>
      <c r="U381" s="16">
        <f>[2]挂饰表!Q381</f>
        <v>0</v>
      </c>
      <c r="V381" s="20">
        <f>[2]挂饰表!R381</f>
        <v>0</v>
      </c>
      <c r="W381" s="20">
        <f>[2]挂饰表!S381</f>
        <v>0</v>
      </c>
      <c r="X381" s="20">
        <f>[2]挂饰表!T381</f>
        <v>0</v>
      </c>
      <c r="Y381" s="70">
        <f>[2]挂饰表!$I381</f>
        <v>0</v>
      </c>
      <c r="Z381" s="70">
        <f>[2]挂饰表!U381</f>
        <v>0</v>
      </c>
      <c r="AA381" s="70">
        <f>[2]挂饰表!V381</f>
        <v>0</v>
      </c>
      <c r="AB381" s="70">
        <f>[2]挂饰表!W381</f>
        <v>0</v>
      </c>
      <c r="AC381" s="70">
        <f>[2]挂饰表!X381</f>
        <v>0</v>
      </c>
      <c r="AD381" s="70">
        <f>[2]挂饰表!Y381</f>
        <v>0</v>
      </c>
      <c r="AE381" s="70">
        <f>[2]挂饰表!Z381</f>
        <v>0</v>
      </c>
      <c r="AF381" s="70">
        <f>[2]挂饰表!AA381</f>
        <v>0</v>
      </c>
      <c r="AG381" s="70">
        <f t="shared" si="57"/>
        <v>0</v>
      </c>
      <c r="AH381" s="70">
        <f t="shared" si="57"/>
        <v>0</v>
      </c>
      <c r="AI381" s="70">
        <f t="shared" si="57"/>
        <v>0</v>
      </c>
      <c r="AJ381" s="70">
        <f t="shared" si="57"/>
        <v>0</v>
      </c>
      <c r="AK381" s="70">
        <f t="shared" si="57"/>
        <v>0</v>
      </c>
      <c r="AL381" s="71"/>
    </row>
    <row r="382" spans="2:38" ht="14.25" x14ac:dyDescent="0.2">
      <c r="B382" s="16">
        <v>380</v>
      </c>
      <c r="C382" s="16" t="str">
        <f t="shared" ca="1" si="49"/>
        <v>IC1924</v>
      </c>
      <c r="D382" s="16" t="str">
        <f t="shared" ca="1" si="53"/>
        <v>普通的晨曦项链</v>
      </c>
      <c r="E382" s="16" t="str">
        <f t="shared" ca="1" si="50"/>
        <v>普通的</v>
      </c>
      <c r="F382" s="16" t="str">
        <f t="shared" ca="1" si="51"/>
        <v>晨曦</v>
      </c>
      <c r="G382" s="16" t="str">
        <f t="shared" ca="1" si="52"/>
        <v>项链</v>
      </c>
      <c r="H382" s="16" t="str">
        <f t="shared" si="56"/>
        <v>c</v>
      </c>
      <c r="I382" s="19" t="s">
        <v>21</v>
      </c>
      <c r="J382" s="3" t="s">
        <v>33</v>
      </c>
      <c r="K382" s="16">
        <f t="shared" si="54"/>
        <v>3</v>
      </c>
      <c r="L382" s="16">
        <f t="shared" si="55"/>
        <v>4</v>
      </c>
      <c r="M382" s="16">
        <f>[2]挂饰表!J382</f>
        <v>76</v>
      </c>
      <c r="N382" s="16">
        <f>[2]挂饰表!K382</f>
        <v>0</v>
      </c>
      <c r="O382" s="16">
        <f>[2]挂饰表!L382</f>
        <v>0</v>
      </c>
      <c r="P382" s="16">
        <f>[2]挂饰表!M382</f>
        <v>0</v>
      </c>
      <c r="Q382" s="16">
        <v>0</v>
      </c>
      <c r="R382" s="16">
        <f>[2]挂饰表!N382</f>
        <v>0</v>
      </c>
      <c r="S382" s="16">
        <f>[2]挂饰表!O382</f>
        <v>0</v>
      </c>
      <c r="T382" s="16">
        <f>[2]挂饰表!P382</f>
        <v>0</v>
      </c>
      <c r="U382" s="16">
        <f>[2]挂饰表!Q382</f>
        <v>0</v>
      </c>
      <c r="V382" s="20">
        <f>[2]挂饰表!R382</f>
        <v>0</v>
      </c>
      <c r="W382" s="20">
        <f>[2]挂饰表!S382</f>
        <v>0</v>
      </c>
      <c r="X382" s="20">
        <f>[2]挂饰表!T382</f>
        <v>0</v>
      </c>
      <c r="Y382" s="70">
        <f>[2]挂饰表!$I382</f>
        <v>0</v>
      </c>
      <c r="Z382" s="70">
        <f>[2]挂饰表!U382</f>
        <v>0</v>
      </c>
      <c r="AA382" s="70">
        <f>[2]挂饰表!V382</f>
        <v>0</v>
      </c>
      <c r="AB382" s="70">
        <f>[2]挂饰表!W382</f>
        <v>0</v>
      </c>
      <c r="AC382" s="70">
        <f>[2]挂饰表!X382</f>
        <v>0</v>
      </c>
      <c r="AD382" s="70">
        <f>[2]挂饰表!Y382</f>
        <v>0</v>
      </c>
      <c r="AE382" s="70">
        <f>[2]挂饰表!Z382</f>
        <v>0</v>
      </c>
      <c r="AF382" s="70">
        <f>[2]挂饰表!AA382</f>
        <v>0</v>
      </c>
      <c r="AG382" s="70">
        <f t="shared" si="57"/>
        <v>0</v>
      </c>
      <c r="AH382" s="70">
        <f t="shared" si="57"/>
        <v>0</v>
      </c>
      <c r="AI382" s="70">
        <f t="shared" si="57"/>
        <v>0</v>
      </c>
      <c r="AJ382" s="70">
        <f t="shared" si="57"/>
        <v>0</v>
      </c>
      <c r="AK382" s="70">
        <f t="shared" si="57"/>
        <v>0</v>
      </c>
      <c r="AL382" s="71"/>
    </row>
    <row r="383" spans="2:38" ht="14.25" x14ac:dyDescent="0.2">
      <c r="B383" s="16">
        <v>381</v>
      </c>
      <c r="C383" s="16" t="str">
        <f t="shared" ca="1" si="49"/>
        <v>IC1924</v>
      </c>
      <c r="D383" s="16" t="str">
        <f t="shared" ca="1" si="53"/>
        <v>破旧的女神项链</v>
      </c>
      <c r="E383" s="16" t="str">
        <f t="shared" ca="1" si="50"/>
        <v>破旧的</v>
      </c>
      <c r="F383" s="16" t="str">
        <f t="shared" ca="1" si="51"/>
        <v>女神</v>
      </c>
      <c r="G383" s="16" t="str">
        <f t="shared" ca="1" si="52"/>
        <v>项链</v>
      </c>
      <c r="H383" s="16" t="str">
        <f t="shared" si="56"/>
        <v>c</v>
      </c>
      <c r="I383" s="19" t="s">
        <v>21</v>
      </c>
      <c r="J383" s="3" t="s">
        <v>33</v>
      </c>
      <c r="K383" s="16">
        <f t="shared" si="54"/>
        <v>3</v>
      </c>
      <c r="L383" s="16">
        <f t="shared" si="55"/>
        <v>5</v>
      </c>
      <c r="M383" s="16">
        <f>[2]挂饰表!J383</f>
        <v>95</v>
      </c>
      <c r="N383" s="16">
        <f>[2]挂饰表!K383</f>
        <v>0</v>
      </c>
      <c r="O383" s="16">
        <f>[2]挂饰表!L383</f>
        <v>0</v>
      </c>
      <c r="P383" s="16">
        <f>[2]挂饰表!M383</f>
        <v>0</v>
      </c>
      <c r="Q383" s="16">
        <v>0</v>
      </c>
      <c r="R383" s="16">
        <f>[2]挂饰表!N383</f>
        <v>0</v>
      </c>
      <c r="S383" s="16">
        <f>[2]挂饰表!O383</f>
        <v>0</v>
      </c>
      <c r="T383" s="16">
        <f>[2]挂饰表!P383</f>
        <v>0</v>
      </c>
      <c r="U383" s="16">
        <f>[2]挂饰表!Q383</f>
        <v>0</v>
      </c>
      <c r="V383" s="20">
        <f>[2]挂饰表!R383</f>
        <v>0</v>
      </c>
      <c r="W383" s="20">
        <f>[2]挂饰表!S383</f>
        <v>0</v>
      </c>
      <c r="X383" s="20">
        <f>[2]挂饰表!T383</f>
        <v>0</v>
      </c>
      <c r="Y383" s="70">
        <f>[2]挂饰表!$I383</f>
        <v>0</v>
      </c>
      <c r="Z383" s="70">
        <f>[2]挂饰表!U383</f>
        <v>0</v>
      </c>
      <c r="AA383" s="70">
        <f>[2]挂饰表!V383</f>
        <v>0</v>
      </c>
      <c r="AB383" s="70">
        <f>[2]挂饰表!W383</f>
        <v>0</v>
      </c>
      <c r="AC383" s="70">
        <f>[2]挂饰表!X383</f>
        <v>0</v>
      </c>
      <c r="AD383" s="70">
        <f>[2]挂饰表!Y383</f>
        <v>0</v>
      </c>
      <c r="AE383" s="70">
        <f>[2]挂饰表!Z383</f>
        <v>0</v>
      </c>
      <c r="AF383" s="70">
        <f>[2]挂饰表!AA383</f>
        <v>0</v>
      </c>
      <c r="AG383" s="70">
        <f t="shared" si="57"/>
        <v>0</v>
      </c>
      <c r="AH383" s="70">
        <f t="shared" si="57"/>
        <v>0</v>
      </c>
      <c r="AI383" s="70">
        <f t="shared" si="57"/>
        <v>0</v>
      </c>
      <c r="AJ383" s="70">
        <f t="shared" si="57"/>
        <v>0</v>
      </c>
      <c r="AK383" s="70">
        <f t="shared" si="57"/>
        <v>0</v>
      </c>
      <c r="AL383" s="71"/>
    </row>
    <row r="384" spans="2:38" ht="14.25" x14ac:dyDescent="0.2">
      <c r="B384" s="16">
        <v>382</v>
      </c>
      <c r="C384" s="16" t="str">
        <f t="shared" ca="1" si="49"/>
        <v>IC1869</v>
      </c>
      <c r="D384" s="16" t="str">
        <f t="shared" ca="1" si="53"/>
        <v>普通的言语护腕</v>
      </c>
      <c r="E384" s="16" t="str">
        <f t="shared" ca="1" si="50"/>
        <v>普通的</v>
      </c>
      <c r="F384" s="16" t="str">
        <f t="shared" ca="1" si="51"/>
        <v>言语</v>
      </c>
      <c r="G384" s="16" t="str">
        <f t="shared" ca="1" si="52"/>
        <v>护腕</v>
      </c>
      <c r="H384" s="16" t="str">
        <f t="shared" si="56"/>
        <v>c</v>
      </c>
      <c r="I384" s="19" t="s">
        <v>21</v>
      </c>
      <c r="J384" s="3" t="s">
        <v>33</v>
      </c>
      <c r="K384" s="16">
        <f t="shared" si="54"/>
        <v>3</v>
      </c>
      <c r="L384" s="16">
        <f t="shared" si="55"/>
        <v>6</v>
      </c>
      <c r="M384" s="16">
        <f>[2]挂饰表!J384</f>
        <v>115</v>
      </c>
      <c r="N384" s="16">
        <f>[2]挂饰表!K384</f>
        <v>0</v>
      </c>
      <c r="O384" s="16">
        <f>[2]挂饰表!L384</f>
        <v>0</v>
      </c>
      <c r="P384" s="16">
        <f>[2]挂饰表!M384</f>
        <v>0</v>
      </c>
      <c r="Q384" s="16">
        <v>0</v>
      </c>
      <c r="R384" s="16">
        <f>[2]挂饰表!N384</f>
        <v>0</v>
      </c>
      <c r="S384" s="16">
        <f>[2]挂饰表!O384</f>
        <v>0</v>
      </c>
      <c r="T384" s="16">
        <f>[2]挂饰表!P384</f>
        <v>0</v>
      </c>
      <c r="U384" s="16">
        <f>[2]挂饰表!Q384</f>
        <v>0</v>
      </c>
      <c r="V384" s="20">
        <f>[2]挂饰表!R384</f>
        <v>0</v>
      </c>
      <c r="W384" s="20">
        <f>[2]挂饰表!S384</f>
        <v>0</v>
      </c>
      <c r="X384" s="20">
        <f>[2]挂饰表!T384</f>
        <v>0</v>
      </c>
      <c r="Y384" s="70">
        <f>[2]挂饰表!$I384</f>
        <v>0</v>
      </c>
      <c r="Z384" s="70">
        <f>[2]挂饰表!U384</f>
        <v>0</v>
      </c>
      <c r="AA384" s="70">
        <f>[2]挂饰表!V384</f>
        <v>0</v>
      </c>
      <c r="AB384" s="70">
        <f>[2]挂饰表!W384</f>
        <v>0</v>
      </c>
      <c r="AC384" s="70">
        <f>[2]挂饰表!X384</f>
        <v>0</v>
      </c>
      <c r="AD384" s="70">
        <f>[2]挂饰表!Y384</f>
        <v>0</v>
      </c>
      <c r="AE384" s="70">
        <f>[2]挂饰表!Z384</f>
        <v>0</v>
      </c>
      <c r="AF384" s="70">
        <f>[2]挂饰表!AA384</f>
        <v>0</v>
      </c>
      <c r="AG384" s="70">
        <f t="shared" si="57"/>
        <v>0</v>
      </c>
      <c r="AH384" s="70">
        <f t="shared" si="57"/>
        <v>0</v>
      </c>
      <c r="AI384" s="70">
        <f t="shared" si="57"/>
        <v>0</v>
      </c>
      <c r="AJ384" s="70">
        <f t="shared" si="57"/>
        <v>0</v>
      </c>
      <c r="AK384" s="70">
        <f t="shared" si="57"/>
        <v>0</v>
      </c>
      <c r="AL384" s="71"/>
    </row>
    <row r="385" spans="2:38" ht="14.25" x14ac:dyDescent="0.2">
      <c r="B385" s="16">
        <v>383</v>
      </c>
      <c r="C385" s="16" t="str">
        <f t="shared" ca="1" si="49"/>
        <v>IC1858</v>
      </c>
      <c r="D385" s="16" t="str">
        <f t="shared" ca="1" si="53"/>
        <v>一般的精灵戒指</v>
      </c>
      <c r="E385" s="16" t="str">
        <f t="shared" ca="1" si="50"/>
        <v>一般的</v>
      </c>
      <c r="F385" s="16" t="str">
        <f t="shared" ca="1" si="51"/>
        <v>精灵</v>
      </c>
      <c r="G385" s="16" t="str">
        <f t="shared" ca="1" si="52"/>
        <v>戒指</v>
      </c>
      <c r="H385" s="16" t="str">
        <f t="shared" si="56"/>
        <v>c</v>
      </c>
      <c r="I385" s="19" t="s">
        <v>21</v>
      </c>
      <c r="J385" s="3" t="s">
        <v>33</v>
      </c>
      <c r="K385" s="16">
        <f t="shared" si="54"/>
        <v>3</v>
      </c>
      <c r="L385" s="16">
        <f t="shared" si="55"/>
        <v>7</v>
      </c>
      <c r="M385" s="16">
        <f>[2]挂饰表!J385</f>
        <v>134</v>
      </c>
      <c r="N385" s="16">
        <f>[2]挂饰表!K385</f>
        <v>0</v>
      </c>
      <c r="O385" s="16">
        <f>[2]挂饰表!L385</f>
        <v>0</v>
      </c>
      <c r="P385" s="16">
        <f>[2]挂饰表!M385</f>
        <v>0</v>
      </c>
      <c r="Q385" s="16">
        <v>0</v>
      </c>
      <c r="R385" s="16">
        <f>[2]挂饰表!N385</f>
        <v>0</v>
      </c>
      <c r="S385" s="16">
        <f>[2]挂饰表!O385</f>
        <v>0</v>
      </c>
      <c r="T385" s="16">
        <f>[2]挂饰表!P385</f>
        <v>0</v>
      </c>
      <c r="U385" s="16">
        <f>[2]挂饰表!Q385</f>
        <v>0</v>
      </c>
      <c r="V385" s="20">
        <f>[2]挂饰表!R385</f>
        <v>0</v>
      </c>
      <c r="W385" s="20">
        <f>[2]挂饰表!S385</f>
        <v>0</v>
      </c>
      <c r="X385" s="20">
        <f>[2]挂饰表!T385</f>
        <v>0</v>
      </c>
      <c r="Y385" s="70">
        <f>[2]挂饰表!$I385</f>
        <v>0</v>
      </c>
      <c r="Z385" s="70">
        <f>[2]挂饰表!U385</f>
        <v>0</v>
      </c>
      <c r="AA385" s="70">
        <f>[2]挂饰表!V385</f>
        <v>0</v>
      </c>
      <c r="AB385" s="70">
        <f>[2]挂饰表!W385</f>
        <v>0</v>
      </c>
      <c r="AC385" s="70">
        <f>[2]挂饰表!X385</f>
        <v>0</v>
      </c>
      <c r="AD385" s="70">
        <f>[2]挂饰表!Y385</f>
        <v>0</v>
      </c>
      <c r="AE385" s="70">
        <f>[2]挂饰表!Z385</f>
        <v>0</v>
      </c>
      <c r="AF385" s="70">
        <f>[2]挂饰表!AA385</f>
        <v>0</v>
      </c>
      <c r="AG385" s="70">
        <f t="shared" si="57"/>
        <v>0</v>
      </c>
      <c r="AH385" s="70">
        <f t="shared" si="57"/>
        <v>0</v>
      </c>
      <c r="AI385" s="70">
        <f t="shared" si="57"/>
        <v>0</v>
      </c>
      <c r="AJ385" s="70">
        <f t="shared" si="57"/>
        <v>0</v>
      </c>
      <c r="AK385" s="70">
        <f t="shared" si="57"/>
        <v>0</v>
      </c>
      <c r="AL385" s="71"/>
    </row>
    <row r="386" spans="2:38" ht="14.25" x14ac:dyDescent="0.2">
      <c r="B386" s="16">
        <v>384</v>
      </c>
      <c r="C386" s="16" t="str">
        <f t="shared" ca="1" si="49"/>
        <v>IC1932</v>
      </c>
      <c r="D386" s="16" t="str">
        <f t="shared" ca="1" si="53"/>
        <v>普通的青铜护腕</v>
      </c>
      <c r="E386" s="16" t="str">
        <f t="shared" ca="1" si="50"/>
        <v>普通的</v>
      </c>
      <c r="F386" s="16" t="str">
        <f t="shared" ca="1" si="51"/>
        <v>青铜</v>
      </c>
      <c r="G386" s="16" t="str">
        <f t="shared" ca="1" si="52"/>
        <v>护腕</v>
      </c>
      <c r="H386" s="16" t="str">
        <f t="shared" si="56"/>
        <v>c</v>
      </c>
      <c r="I386" s="19" t="s">
        <v>21</v>
      </c>
      <c r="J386" s="3" t="s">
        <v>33</v>
      </c>
      <c r="K386" s="16">
        <f t="shared" si="54"/>
        <v>3</v>
      </c>
      <c r="L386" s="16">
        <f t="shared" si="55"/>
        <v>8</v>
      </c>
      <c r="M386" s="16">
        <f>[2]挂饰表!J386</f>
        <v>153</v>
      </c>
      <c r="N386" s="16">
        <f>[2]挂饰表!K386</f>
        <v>0</v>
      </c>
      <c r="O386" s="16">
        <f>[2]挂饰表!L386</f>
        <v>0</v>
      </c>
      <c r="P386" s="16">
        <f>[2]挂饰表!M386</f>
        <v>0</v>
      </c>
      <c r="Q386" s="16">
        <v>0</v>
      </c>
      <c r="R386" s="16">
        <f>[2]挂饰表!N386</f>
        <v>0</v>
      </c>
      <c r="S386" s="16">
        <f>[2]挂饰表!O386</f>
        <v>0</v>
      </c>
      <c r="T386" s="16">
        <f>[2]挂饰表!P386</f>
        <v>0</v>
      </c>
      <c r="U386" s="16">
        <f>[2]挂饰表!Q386</f>
        <v>0</v>
      </c>
      <c r="V386" s="20">
        <f>[2]挂饰表!R386</f>
        <v>0</v>
      </c>
      <c r="W386" s="20">
        <f>[2]挂饰表!S386</f>
        <v>0</v>
      </c>
      <c r="X386" s="20">
        <f>[2]挂饰表!T386</f>
        <v>0</v>
      </c>
      <c r="Y386" s="70">
        <f>[2]挂饰表!$I386</f>
        <v>0</v>
      </c>
      <c r="Z386" s="70">
        <f>[2]挂饰表!U386</f>
        <v>0</v>
      </c>
      <c r="AA386" s="70">
        <f>[2]挂饰表!V386</f>
        <v>0</v>
      </c>
      <c r="AB386" s="70">
        <f>[2]挂饰表!W386</f>
        <v>0</v>
      </c>
      <c r="AC386" s="70">
        <f>[2]挂饰表!X386</f>
        <v>0</v>
      </c>
      <c r="AD386" s="70">
        <f>[2]挂饰表!Y386</f>
        <v>0</v>
      </c>
      <c r="AE386" s="70">
        <f>[2]挂饰表!Z386</f>
        <v>0</v>
      </c>
      <c r="AF386" s="70">
        <f>[2]挂饰表!AA386</f>
        <v>0</v>
      </c>
      <c r="AG386" s="70">
        <f t="shared" si="57"/>
        <v>0</v>
      </c>
      <c r="AH386" s="70">
        <f t="shared" si="57"/>
        <v>0</v>
      </c>
      <c r="AI386" s="70">
        <f t="shared" si="57"/>
        <v>0</v>
      </c>
      <c r="AJ386" s="70">
        <f t="shared" si="57"/>
        <v>0</v>
      </c>
      <c r="AK386" s="70">
        <f t="shared" si="57"/>
        <v>0</v>
      </c>
      <c r="AL386" s="71"/>
    </row>
    <row r="387" spans="2:38" ht="14.25" x14ac:dyDescent="0.2">
      <c r="B387" s="16">
        <v>385</v>
      </c>
      <c r="C387" s="16" t="str">
        <f t="shared" ref="C387:C450" ca="1" si="58">VLOOKUP(G387&amp;INT(RAND()*(15-1)+1),dropimge,4,FALSE)</f>
        <v>IC1886</v>
      </c>
      <c r="D387" s="16" t="str">
        <f t="shared" ca="1" si="53"/>
        <v>传说的混乱项链</v>
      </c>
      <c r="E387" s="16" t="str">
        <f t="shared" ref="E387:E450" ca="1" si="59">VLOOKUP(H387,dropaffix1,INT(RAND()*(6-2)+2),FALSE)</f>
        <v>传说的</v>
      </c>
      <c r="F387" s="16" t="str">
        <f t="shared" ref="F387:F450" ca="1" si="60">VLOOKUP(INT(RAND()*(21-1)+1),dropaffix2,2,FALSE)</f>
        <v>混乱</v>
      </c>
      <c r="G387" s="16" t="str">
        <f t="shared" ref="G387:G450" ca="1" si="61">VLOOKUP(INT(RAND()*(4-1)+1),dropaffix3,2,FALSE)</f>
        <v>项链</v>
      </c>
      <c r="H387" s="16" t="str">
        <f t="shared" si="56"/>
        <v>s</v>
      </c>
      <c r="I387" s="19" t="s">
        <v>21</v>
      </c>
      <c r="J387" s="3" t="s">
        <v>34</v>
      </c>
      <c r="K387" s="16">
        <f t="shared" si="54"/>
        <v>0</v>
      </c>
      <c r="L387" s="16">
        <f t="shared" si="55"/>
        <v>1</v>
      </c>
      <c r="M387" s="16">
        <f>[2]挂饰表!J387</f>
        <v>19</v>
      </c>
      <c r="N387" s="16">
        <f>[2]挂饰表!K387</f>
        <v>18</v>
      </c>
      <c r="O387" s="16">
        <f>[2]挂饰表!L387</f>
        <v>3</v>
      </c>
      <c r="P387" s="16">
        <f>[2]挂饰表!M387</f>
        <v>12</v>
      </c>
      <c r="Q387" s="16">
        <v>0</v>
      </c>
      <c r="R387" s="16">
        <f>[2]挂饰表!N387</f>
        <v>13</v>
      </c>
      <c r="S387" s="16">
        <f>[2]挂饰表!O387</f>
        <v>14</v>
      </c>
      <c r="T387" s="16">
        <f>[2]挂饰表!P387</f>
        <v>6</v>
      </c>
      <c r="U387" s="16">
        <f>[2]挂饰表!Q387</f>
        <v>5</v>
      </c>
      <c r="V387" s="20">
        <f>[2]挂饰表!R387</f>
        <v>0.01</v>
      </c>
      <c r="W387" s="20">
        <f>[2]挂饰表!S387</f>
        <v>1.2E-2</v>
      </c>
      <c r="X387" s="20">
        <f>[2]挂饰表!T387</f>
        <v>6.2500000000000003E-3</v>
      </c>
      <c r="Y387" s="70">
        <f>[2]挂饰表!$I387</f>
        <v>0.08</v>
      </c>
      <c r="Z387" s="70">
        <f>[2]挂饰表!U387</f>
        <v>1.4778325123152691E-2</v>
      </c>
      <c r="AA387" s="70">
        <f>[2]挂饰表!V387</f>
        <v>1.4778325123152691E-2</v>
      </c>
      <c r="AB387" s="70">
        <f>[2]挂饰表!W387</f>
        <v>1.4778325123152691E-2</v>
      </c>
      <c r="AC387" s="70">
        <f>[2]挂饰表!X387</f>
        <v>1.4778325123152691E-2</v>
      </c>
      <c r="AD387" s="70">
        <f>[2]挂饰表!Y387</f>
        <v>7.8341013824884786E-2</v>
      </c>
      <c r="AE387" s="70">
        <f>[2]挂饰表!Z387</f>
        <v>1.4778325123152691E-2</v>
      </c>
      <c r="AF387" s="70">
        <f>[2]挂饰表!AA387</f>
        <v>1.4778325123152691E-2</v>
      </c>
      <c r="AG387" s="70">
        <f t="shared" si="57"/>
        <v>6.4000000000000001E-2</v>
      </c>
      <c r="AH387" s="70">
        <f t="shared" si="57"/>
        <v>6.4000000000000001E-2</v>
      </c>
      <c r="AI387" s="70">
        <f t="shared" si="57"/>
        <v>6.4000000000000001E-2</v>
      </c>
      <c r="AJ387" s="70">
        <f t="shared" si="57"/>
        <v>6.4000000000000001E-2</v>
      </c>
      <c r="AK387" s="70">
        <f t="shared" si="57"/>
        <v>6.4000000000000001E-2</v>
      </c>
      <c r="AL387" s="71"/>
    </row>
    <row r="388" spans="2:38" ht="14.25" x14ac:dyDescent="0.2">
      <c r="B388" s="16">
        <v>386</v>
      </c>
      <c r="C388" s="16" t="str">
        <f t="shared" ca="1" si="58"/>
        <v>IC1853</v>
      </c>
      <c r="D388" s="16" t="str">
        <f t="shared" ref="D388:D451" ca="1" si="62">E388&amp;F388&amp;G388</f>
        <v>传说的虚幻戒指</v>
      </c>
      <c r="E388" s="16" t="str">
        <f t="shared" ca="1" si="59"/>
        <v>传说的</v>
      </c>
      <c r="F388" s="16" t="str">
        <f t="shared" ca="1" si="60"/>
        <v>虚幻</v>
      </c>
      <c r="G388" s="16" t="str">
        <f t="shared" ca="1" si="61"/>
        <v>戒指</v>
      </c>
      <c r="H388" s="16" t="str">
        <f t="shared" si="56"/>
        <v>s</v>
      </c>
      <c r="I388" s="19" t="s">
        <v>21</v>
      </c>
      <c r="J388" s="3" t="s">
        <v>34</v>
      </c>
      <c r="K388" s="16">
        <f t="shared" ref="K388:K451" si="63">VLOOKUP(J388,profession1,5,FALSE)</f>
        <v>0</v>
      </c>
      <c r="L388" s="16">
        <f t="shared" si="55"/>
        <v>2</v>
      </c>
      <c r="M388" s="16">
        <f>[2]挂饰表!J388</f>
        <v>38</v>
      </c>
      <c r="N388" s="16">
        <f>[2]挂饰表!K388</f>
        <v>37</v>
      </c>
      <c r="O388" s="16">
        <f>[2]挂饰表!L388</f>
        <v>6</v>
      </c>
      <c r="P388" s="16">
        <f>[2]挂饰表!M388</f>
        <v>25</v>
      </c>
      <c r="Q388" s="16">
        <v>0</v>
      </c>
      <c r="R388" s="16">
        <f>[2]挂饰表!N388</f>
        <v>26</v>
      </c>
      <c r="S388" s="16">
        <f>[2]挂饰表!O388</f>
        <v>29</v>
      </c>
      <c r="T388" s="16">
        <f>[2]挂饰表!P388</f>
        <v>13</v>
      </c>
      <c r="U388" s="16">
        <f>[2]挂饰表!Q388</f>
        <v>11</v>
      </c>
      <c r="V388" s="20">
        <f>[2]挂饰表!R388</f>
        <v>2.2000000000000002E-2</v>
      </c>
      <c r="W388" s="20">
        <f>[2]挂饰表!S388</f>
        <v>2.6000000000000002E-2</v>
      </c>
      <c r="X388" s="20">
        <f>[2]挂饰表!T388</f>
        <v>1.375E-2</v>
      </c>
      <c r="Y388" s="70">
        <f>[2]挂饰表!$I388</f>
        <v>0.08</v>
      </c>
      <c r="Z388" s="70">
        <f>[2]挂饰表!U388</f>
        <v>2.9126213592232997E-2</v>
      </c>
      <c r="AA388" s="70">
        <f>[2]挂饰表!V388</f>
        <v>2.9126213592232997E-2</v>
      </c>
      <c r="AB388" s="70">
        <f>[2]挂饰表!W388</f>
        <v>2.9126213592232997E-2</v>
      </c>
      <c r="AC388" s="70">
        <f>[2]挂饰表!X388</f>
        <v>2.9126213592232997E-2</v>
      </c>
      <c r="AD388" s="70">
        <f>[2]挂饰表!Y388</f>
        <v>0.14893617021276595</v>
      </c>
      <c r="AE388" s="70">
        <f>[2]挂饰表!Z388</f>
        <v>2.9126213592232997E-2</v>
      </c>
      <c r="AF388" s="70">
        <f>[2]挂饰表!AA388</f>
        <v>2.9126213592232997E-2</v>
      </c>
      <c r="AG388" s="70">
        <f t="shared" si="57"/>
        <v>6.4000000000000001E-2</v>
      </c>
      <c r="AH388" s="70">
        <f t="shared" si="57"/>
        <v>6.4000000000000001E-2</v>
      </c>
      <c r="AI388" s="70">
        <f t="shared" si="57"/>
        <v>6.4000000000000001E-2</v>
      </c>
      <c r="AJ388" s="70">
        <f t="shared" si="57"/>
        <v>6.4000000000000001E-2</v>
      </c>
      <c r="AK388" s="70">
        <f t="shared" si="57"/>
        <v>6.4000000000000001E-2</v>
      </c>
      <c r="AL388" s="71"/>
    </row>
    <row r="389" spans="2:38" ht="14.25" x14ac:dyDescent="0.2">
      <c r="B389" s="16">
        <v>387</v>
      </c>
      <c r="C389" s="16" t="str">
        <f t="shared" ca="1" si="58"/>
        <v>IC1880</v>
      </c>
      <c r="D389" s="16" t="str">
        <f t="shared" ca="1" si="62"/>
        <v>传说的青铜项链</v>
      </c>
      <c r="E389" s="16" t="str">
        <f t="shared" ca="1" si="59"/>
        <v>传说的</v>
      </c>
      <c r="F389" s="16" t="str">
        <f t="shared" ca="1" si="60"/>
        <v>青铜</v>
      </c>
      <c r="G389" s="16" t="str">
        <f t="shared" ca="1" si="61"/>
        <v>项链</v>
      </c>
      <c r="H389" s="16" t="str">
        <f t="shared" si="56"/>
        <v>s</v>
      </c>
      <c r="I389" s="19" t="s">
        <v>21</v>
      </c>
      <c r="J389" s="3" t="s">
        <v>34</v>
      </c>
      <c r="K389" s="16">
        <f t="shared" si="63"/>
        <v>0</v>
      </c>
      <c r="L389" s="16">
        <f t="shared" si="55"/>
        <v>3</v>
      </c>
      <c r="M389" s="16">
        <f>[2]挂饰表!J389</f>
        <v>57</v>
      </c>
      <c r="N389" s="16">
        <f>[2]挂饰表!K389</f>
        <v>56</v>
      </c>
      <c r="O389" s="16">
        <f>[2]挂饰表!L389</f>
        <v>10</v>
      </c>
      <c r="P389" s="16">
        <f>[2]挂饰表!M389</f>
        <v>38</v>
      </c>
      <c r="Q389" s="16">
        <v>0</v>
      </c>
      <c r="R389" s="16">
        <f>[2]挂饰表!N389</f>
        <v>39</v>
      </c>
      <c r="S389" s="16">
        <f>[2]挂饰表!O389</f>
        <v>44</v>
      </c>
      <c r="T389" s="16">
        <f>[2]挂饰表!P389</f>
        <v>19</v>
      </c>
      <c r="U389" s="16">
        <f>[2]挂饰表!Q389</f>
        <v>17</v>
      </c>
      <c r="V389" s="20">
        <f>[2]挂饰表!R389</f>
        <v>3.4000000000000002E-2</v>
      </c>
      <c r="W389" s="20">
        <f>[2]挂饰表!S389</f>
        <v>3.7999999999999999E-2</v>
      </c>
      <c r="X389" s="20">
        <f>[2]挂饰表!T389</f>
        <v>2.1250000000000002E-2</v>
      </c>
      <c r="Y389" s="70">
        <f>[2]挂饰表!$I389</f>
        <v>0.08</v>
      </c>
      <c r="Z389" s="70">
        <f>[2]挂饰表!U389</f>
        <v>4.3062200956937802E-2</v>
      </c>
      <c r="AA389" s="70">
        <f>[2]挂饰表!V389</f>
        <v>4.3062200956937802E-2</v>
      </c>
      <c r="AB389" s="70">
        <f>[2]挂饰表!W389</f>
        <v>4.3062200956937802E-2</v>
      </c>
      <c r="AC389" s="70">
        <f>[2]挂饰表!X389</f>
        <v>4.3062200956937802E-2</v>
      </c>
      <c r="AD389" s="70">
        <f>[2]挂饰表!Y389</f>
        <v>0.20634920634920639</v>
      </c>
      <c r="AE389" s="70">
        <f>[2]挂饰表!Z389</f>
        <v>4.3062200956937802E-2</v>
      </c>
      <c r="AF389" s="70">
        <f>[2]挂饰表!AA389</f>
        <v>4.3062200956937802E-2</v>
      </c>
      <c r="AG389" s="70">
        <f t="shared" si="57"/>
        <v>6.4000000000000001E-2</v>
      </c>
      <c r="AH389" s="70">
        <f t="shared" si="57"/>
        <v>6.4000000000000001E-2</v>
      </c>
      <c r="AI389" s="70">
        <f t="shared" si="57"/>
        <v>6.4000000000000001E-2</v>
      </c>
      <c r="AJ389" s="70">
        <f t="shared" si="57"/>
        <v>6.4000000000000001E-2</v>
      </c>
      <c r="AK389" s="70">
        <f t="shared" si="57"/>
        <v>6.4000000000000001E-2</v>
      </c>
      <c r="AL389" s="71"/>
    </row>
    <row r="390" spans="2:38" ht="14.25" x14ac:dyDescent="0.2">
      <c r="B390" s="16">
        <v>388</v>
      </c>
      <c r="C390" s="16" t="str">
        <f t="shared" ca="1" si="58"/>
        <v>IC1743</v>
      </c>
      <c r="D390" s="16" t="str">
        <f t="shared" ca="1" si="62"/>
        <v>璀璨的空灵戒指</v>
      </c>
      <c r="E390" s="16" t="str">
        <f t="shared" ca="1" si="59"/>
        <v>璀璨的</v>
      </c>
      <c r="F390" s="16" t="str">
        <f t="shared" ca="1" si="60"/>
        <v>空灵</v>
      </c>
      <c r="G390" s="16" t="str">
        <f t="shared" ca="1" si="61"/>
        <v>戒指</v>
      </c>
      <c r="H390" s="16" t="str">
        <f t="shared" si="56"/>
        <v>s</v>
      </c>
      <c r="I390" s="19" t="s">
        <v>21</v>
      </c>
      <c r="J390" s="3" t="s">
        <v>34</v>
      </c>
      <c r="K390" s="16">
        <f t="shared" si="63"/>
        <v>0</v>
      </c>
      <c r="L390" s="16">
        <f t="shared" si="55"/>
        <v>4</v>
      </c>
      <c r="M390" s="16">
        <f>[2]挂饰表!J390</f>
        <v>76</v>
      </c>
      <c r="N390" s="16">
        <f>[2]挂饰表!K390</f>
        <v>74</v>
      </c>
      <c r="O390" s="16">
        <f>[2]挂饰表!L390</f>
        <v>13</v>
      </c>
      <c r="P390" s="16">
        <f>[2]挂饰表!M390</f>
        <v>50</v>
      </c>
      <c r="Q390" s="16">
        <v>0</v>
      </c>
      <c r="R390" s="16">
        <f>[2]挂饰表!N390</f>
        <v>52</v>
      </c>
      <c r="S390" s="16">
        <f>[2]挂饰表!O390</f>
        <v>59</v>
      </c>
      <c r="T390" s="16">
        <f>[2]挂饰表!P390</f>
        <v>26</v>
      </c>
      <c r="U390" s="16">
        <f>[2]挂饰表!Q390</f>
        <v>23</v>
      </c>
      <c r="V390" s="20">
        <f>[2]挂饰表!R390</f>
        <v>4.5999999999999999E-2</v>
      </c>
      <c r="W390" s="20">
        <f>[2]挂饰表!S390</f>
        <v>5.2000000000000005E-2</v>
      </c>
      <c r="X390" s="20">
        <f>[2]挂饰表!T390</f>
        <v>2.8750000000000001E-2</v>
      </c>
      <c r="Y390" s="70">
        <f>[2]挂饰表!$I390</f>
        <v>0.10657142857142857</v>
      </c>
      <c r="Z390" s="70">
        <f>[2]挂饰表!U390</f>
        <v>5.6603773584905648E-2</v>
      </c>
      <c r="AA390" s="70">
        <f>[2]挂饰表!V390</f>
        <v>5.6603773584905648E-2</v>
      </c>
      <c r="AB390" s="70">
        <f>[2]挂饰表!W390</f>
        <v>5.6603773584905648E-2</v>
      </c>
      <c r="AC390" s="70">
        <f>[2]挂饰表!X390</f>
        <v>5.6603773584905648E-2</v>
      </c>
      <c r="AD390" s="70">
        <f>[2]挂饰表!Y390</f>
        <v>0.25650557620817849</v>
      </c>
      <c r="AE390" s="70">
        <f>[2]挂饰表!Z390</f>
        <v>5.6603773584905648E-2</v>
      </c>
      <c r="AF390" s="70">
        <f>[2]挂饰表!AA390</f>
        <v>5.6603773584905648E-2</v>
      </c>
      <c r="AG390" s="70">
        <f t="shared" si="57"/>
        <v>8.5257142857142865E-2</v>
      </c>
      <c r="AH390" s="70">
        <f t="shared" si="57"/>
        <v>8.5257142857142865E-2</v>
      </c>
      <c r="AI390" s="70">
        <f t="shared" si="57"/>
        <v>8.5257142857142865E-2</v>
      </c>
      <c r="AJ390" s="70">
        <f t="shared" si="57"/>
        <v>8.5257142857142865E-2</v>
      </c>
      <c r="AK390" s="70">
        <f t="shared" si="57"/>
        <v>8.5257142857142865E-2</v>
      </c>
      <c r="AL390" s="71"/>
    </row>
    <row r="391" spans="2:38" ht="14.25" x14ac:dyDescent="0.2">
      <c r="B391" s="16">
        <v>389</v>
      </c>
      <c r="C391" s="16" t="str">
        <f t="shared" ca="1" si="58"/>
        <v>IC1743</v>
      </c>
      <c r="D391" s="16" t="str">
        <f t="shared" ca="1" si="62"/>
        <v>璀璨的水晶戒指</v>
      </c>
      <c r="E391" s="16" t="str">
        <f t="shared" ca="1" si="59"/>
        <v>璀璨的</v>
      </c>
      <c r="F391" s="16" t="str">
        <f t="shared" ca="1" si="60"/>
        <v>水晶</v>
      </c>
      <c r="G391" s="16" t="str">
        <f t="shared" ca="1" si="61"/>
        <v>戒指</v>
      </c>
      <c r="H391" s="16" t="str">
        <f t="shared" si="56"/>
        <v>s</v>
      </c>
      <c r="I391" s="19" t="s">
        <v>21</v>
      </c>
      <c r="J391" s="3" t="s">
        <v>34</v>
      </c>
      <c r="K391" s="16">
        <f t="shared" si="63"/>
        <v>0</v>
      </c>
      <c r="L391" s="16">
        <f t="shared" si="55"/>
        <v>5</v>
      </c>
      <c r="M391" s="16">
        <f>[2]挂饰表!J391</f>
        <v>96</v>
      </c>
      <c r="N391" s="16">
        <f>[2]挂饰表!K391</f>
        <v>93</v>
      </c>
      <c r="O391" s="16">
        <f>[2]挂饰表!L391</f>
        <v>17</v>
      </c>
      <c r="P391" s="16">
        <f>[2]挂饰表!M391</f>
        <v>63</v>
      </c>
      <c r="Q391" s="16">
        <v>0</v>
      </c>
      <c r="R391" s="16">
        <f>[2]挂饰表!N391</f>
        <v>66</v>
      </c>
      <c r="S391" s="16">
        <f>[2]挂饰表!O391</f>
        <v>74</v>
      </c>
      <c r="T391" s="16">
        <f>[2]挂饰表!P391</f>
        <v>33</v>
      </c>
      <c r="U391" s="16">
        <f>[2]挂饰表!Q391</f>
        <v>28</v>
      </c>
      <c r="V391" s="20">
        <f>[2]挂饰表!R391</f>
        <v>5.5999999999999994E-2</v>
      </c>
      <c r="W391" s="20">
        <f>[2]挂饰表!S391</f>
        <v>6.6000000000000003E-2</v>
      </c>
      <c r="X391" s="20">
        <f>[2]挂饰表!T391</f>
        <v>3.5000000000000003E-2</v>
      </c>
      <c r="Y391" s="70">
        <f>[2]挂饰表!$I391</f>
        <v>0.13428571428571429</v>
      </c>
      <c r="Z391" s="70">
        <f>[2]挂饰表!U391</f>
        <v>6.5420560747663559E-2</v>
      </c>
      <c r="AA391" s="70">
        <f>[2]挂饰表!V391</f>
        <v>6.5420560747663559E-2</v>
      </c>
      <c r="AB391" s="70">
        <f>[2]挂饰表!W391</f>
        <v>6.5420560747663559E-2</v>
      </c>
      <c r="AC391" s="70">
        <f>[2]挂饰表!X391</f>
        <v>6.5420560747663559E-2</v>
      </c>
      <c r="AD391" s="70">
        <f>[2]挂饰表!Y391</f>
        <v>0.30069930069930073</v>
      </c>
      <c r="AE391" s="70">
        <f>[2]挂饰表!Z391</f>
        <v>6.5420560747663559E-2</v>
      </c>
      <c r="AF391" s="70">
        <f>[2]挂饰表!AA391</f>
        <v>6.5420560747663559E-2</v>
      </c>
      <c r="AG391" s="70">
        <f t="shared" si="57"/>
        <v>0.10742857142857143</v>
      </c>
      <c r="AH391" s="70">
        <f t="shared" si="57"/>
        <v>0.10742857142857143</v>
      </c>
      <c r="AI391" s="70">
        <f t="shared" si="57"/>
        <v>0.10742857142857143</v>
      </c>
      <c r="AJ391" s="70">
        <f t="shared" si="57"/>
        <v>0.10742857142857143</v>
      </c>
      <c r="AK391" s="70">
        <f t="shared" si="57"/>
        <v>0.10742857142857143</v>
      </c>
      <c r="AL391" s="71"/>
    </row>
    <row r="392" spans="2:38" ht="14.25" x14ac:dyDescent="0.2">
      <c r="B392" s="16">
        <v>390</v>
      </c>
      <c r="C392" s="16" t="str">
        <f t="shared" ca="1" si="58"/>
        <v>IC1889</v>
      </c>
      <c r="D392" s="16" t="str">
        <f t="shared" ca="1" si="62"/>
        <v>神奇的魔王项链</v>
      </c>
      <c r="E392" s="16" t="str">
        <f t="shared" ca="1" si="59"/>
        <v>神奇的</v>
      </c>
      <c r="F392" s="16" t="str">
        <f t="shared" ca="1" si="60"/>
        <v>魔王</v>
      </c>
      <c r="G392" s="16" t="str">
        <f t="shared" ca="1" si="61"/>
        <v>项链</v>
      </c>
      <c r="H392" s="16" t="str">
        <f t="shared" si="56"/>
        <v>s</v>
      </c>
      <c r="I392" s="19" t="s">
        <v>21</v>
      </c>
      <c r="J392" s="3" t="s">
        <v>34</v>
      </c>
      <c r="K392" s="16">
        <f t="shared" si="63"/>
        <v>0</v>
      </c>
      <c r="L392" s="16">
        <f t="shared" si="55"/>
        <v>6</v>
      </c>
      <c r="M392" s="16">
        <f>[2]挂饰表!J392</f>
        <v>115</v>
      </c>
      <c r="N392" s="16">
        <f>[2]挂饰表!K392</f>
        <v>112</v>
      </c>
      <c r="O392" s="16">
        <f>[2]挂饰表!L392</f>
        <v>20</v>
      </c>
      <c r="P392" s="16">
        <f>[2]挂饰表!M392</f>
        <v>76</v>
      </c>
      <c r="Q392" s="16">
        <v>0</v>
      </c>
      <c r="R392" s="16">
        <f>[2]挂饰表!N392</f>
        <v>79</v>
      </c>
      <c r="S392" s="16">
        <f>[2]挂饰表!O392</f>
        <v>89</v>
      </c>
      <c r="T392" s="16">
        <f>[2]挂饰表!P392</f>
        <v>39</v>
      </c>
      <c r="U392" s="16">
        <f>[2]挂饰表!Q392</f>
        <v>34</v>
      </c>
      <c r="V392" s="20">
        <f>[2]挂饰表!R392</f>
        <v>6.8000000000000005E-2</v>
      </c>
      <c r="W392" s="20">
        <f>[2]挂饰表!S392</f>
        <v>7.8E-2</v>
      </c>
      <c r="X392" s="20">
        <f>[2]挂饰表!T392</f>
        <v>4.2500000000000003E-2</v>
      </c>
      <c r="Y392" s="70">
        <f>[2]挂饰表!$I392</f>
        <v>0.16114285714285714</v>
      </c>
      <c r="Z392" s="70">
        <f>[2]挂饰表!U392</f>
        <v>7.8341013824884786E-2</v>
      </c>
      <c r="AA392" s="70">
        <f>[2]挂饰表!V392</f>
        <v>7.8341013824884786E-2</v>
      </c>
      <c r="AB392" s="70">
        <f>[2]挂饰表!W392</f>
        <v>7.8341013824884786E-2</v>
      </c>
      <c r="AC392" s="70">
        <f>[2]挂饰表!X392</f>
        <v>7.8341013824884786E-2</v>
      </c>
      <c r="AD392" s="70">
        <f>[2]挂饰表!Y392</f>
        <v>0.34210526315789469</v>
      </c>
      <c r="AE392" s="70">
        <f>[2]挂饰表!Z392</f>
        <v>7.8341013824884786E-2</v>
      </c>
      <c r="AF392" s="70">
        <f>[2]挂饰表!AA392</f>
        <v>7.8341013824884786E-2</v>
      </c>
      <c r="AG392" s="70">
        <f t="shared" si="57"/>
        <v>0.12891428571428573</v>
      </c>
      <c r="AH392" s="70">
        <f t="shared" si="57"/>
        <v>0.12891428571428573</v>
      </c>
      <c r="AI392" s="70">
        <f t="shared" si="57"/>
        <v>0.12891428571428573</v>
      </c>
      <c r="AJ392" s="70">
        <f t="shared" si="57"/>
        <v>0.12891428571428573</v>
      </c>
      <c r="AK392" s="70">
        <f t="shared" si="57"/>
        <v>0.12891428571428573</v>
      </c>
      <c r="AL392" s="71"/>
    </row>
    <row r="393" spans="2:38" ht="14.25" x14ac:dyDescent="0.2">
      <c r="B393" s="16">
        <v>391</v>
      </c>
      <c r="C393" s="16" t="str">
        <f t="shared" ca="1" si="58"/>
        <v>IC1903</v>
      </c>
      <c r="D393" s="16" t="str">
        <f t="shared" ca="1" si="62"/>
        <v>璀璨的卡尼亚戒指</v>
      </c>
      <c r="E393" s="16" t="str">
        <f t="shared" ca="1" si="59"/>
        <v>璀璨的</v>
      </c>
      <c r="F393" s="16" t="str">
        <f t="shared" ca="1" si="60"/>
        <v>卡尼亚</v>
      </c>
      <c r="G393" s="16" t="str">
        <f t="shared" ca="1" si="61"/>
        <v>戒指</v>
      </c>
      <c r="H393" s="16" t="str">
        <f t="shared" si="56"/>
        <v>s</v>
      </c>
      <c r="I393" s="19" t="s">
        <v>21</v>
      </c>
      <c r="J393" s="3" t="s">
        <v>34</v>
      </c>
      <c r="K393" s="16">
        <f t="shared" si="63"/>
        <v>0</v>
      </c>
      <c r="L393" s="16">
        <f t="shared" si="55"/>
        <v>7</v>
      </c>
      <c r="M393" s="16">
        <f>[2]挂饰表!J393</f>
        <v>134</v>
      </c>
      <c r="N393" s="16">
        <f>[2]挂饰表!K393</f>
        <v>131</v>
      </c>
      <c r="O393" s="16">
        <f>[2]挂饰表!L393</f>
        <v>24</v>
      </c>
      <c r="P393" s="16">
        <f>[2]挂饰表!M393</f>
        <v>88</v>
      </c>
      <c r="Q393" s="16">
        <v>0</v>
      </c>
      <c r="R393" s="16">
        <f>[2]挂饰表!N393</f>
        <v>92</v>
      </c>
      <c r="S393" s="16">
        <f>[2]挂饰表!O393</f>
        <v>104</v>
      </c>
      <c r="T393" s="16">
        <f>[2]挂饰表!P393</f>
        <v>46</v>
      </c>
      <c r="U393" s="16">
        <f>[2]挂饰表!Q393</f>
        <v>40</v>
      </c>
      <c r="V393" s="20">
        <f>[2]挂饰表!R393</f>
        <v>0.08</v>
      </c>
      <c r="W393" s="20">
        <f>[2]挂饰表!S393</f>
        <v>9.1999999999999998E-2</v>
      </c>
      <c r="X393" s="20">
        <f>[2]挂饰表!T393</f>
        <v>0.05</v>
      </c>
      <c r="Y393" s="70">
        <f>[2]挂饰表!$I393</f>
        <v>0.18828571428571428</v>
      </c>
      <c r="Z393" s="70">
        <f>[2]挂饰表!U393</f>
        <v>9.0909090909090939E-2</v>
      </c>
      <c r="AA393" s="70">
        <f>[2]挂饰表!V393</f>
        <v>9.0909090909090939E-2</v>
      </c>
      <c r="AB393" s="70">
        <f>[2]挂饰表!W393</f>
        <v>9.0909090909090939E-2</v>
      </c>
      <c r="AC393" s="70">
        <f>[2]挂饰表!X393</f>
        <v>9.0909090909090939E-2</v>
      </c>
      <c r="AD393" s="70">
        <f>[2]挂饰表!Y393</f>
        <v>0.37694704049844241</v>
      </c>
      <c r="AE393" s="70">
        <f>[2]挂饰表!Z393</f>
        <v>9.0909090909090939E-2</v>
      </c>
      <c r="AF393" s="70">
        <f>[2]挂饰表!AA393</f>
        <v>9.0909090909090939E-2</v>
      </c>
      <c r="AG393" s="70">
        <f t="shared" si="57"/>
        <v>0.15062857142857144</v>
      </c>
      <c r="AH393" s="70">
        <f t="shared" si="57"/>
        <v>0.15062857142857144</v>
      </c>
      <c r="AI393" s="70">
        <f t="shared" si="57"/>
        <v>0.15062857142857144</v>
      </c>
      <c r="AJ393" s="70">
        <f t="shared" si="57"/>
        <v>0.15062857142857144</v>
      </c>
      <c r="AK393" s="70">
        <f t="shared" si="57"/>
        <v>0.15062857142857144</v>
      </c>
      <c r="AL393" s="71"/>
    </row>
    <row r="394" spans="2:38" ht="14.25" x14ac:dyDescent="0.2">
      <c r="B394" s="16">
        <v>392</v>
      </c>
      <c r="C394" s="16" t="str">
        <f t="shared" ca="1" si="58"/>
        <v>IC1903</v>
      </c>
      <c r="D394" s="16" t="str">
        <f t="shared" ca="1" si="62"/>
        <v>神秘的晨曦戒指</v>
      </c>
      <c r="E394" s="16" t="str">
        <f t="shared" ca="1" si="59"/>
        <v>神秘的</v>
      </c>
      <c r="F394" s="16" t="str">
        <f t="shared" ca="1" si="60"/>
        <v>晨曦</v>
      </c>
      <c r="G394" s="16" t="str">
        <f t="shared" ca="1" si="61"/>
        <v>戒指</v>
      </c>
      <c r="H394" s="16" t="str">
        <f t="shared" si="56"/>
        <v>s</v>
      </c>
      <c r="I394" s="19" t="s">
        <v>21</v>
      </c>
      <c r="J394" s="3" t="s">
        <v>34</v>
      </c>
      <c r="K394" s="16">
        <f t="shared" si="63"/>
        <v>0</v>
      </c>
      <c r="L394" s="16">
        <f t="shared" si="55"/>
        <v>8</v>
      </c>
      <c r="M394" s="16">
        <f>[2]挂饰表!J394</f>
        <v>153</v>
      </c>
      <c r="N394" s="16">
        <f>[2]挂饰表!K394</f>
        <v>149</v>
      </c>
      <c r="O394" s="16">
        <f>[2]挂饰表!L394</f>
        <v>27</v>
      </c>
      <c r="P394" s="16">
        <f>[2]挂饰表!M394</f>
        <v>101</v>
      </c>
      <c r="Q394" s="16">
        <v>0</v>
      </c>
      <c r="R394" s="16">
        <f>[2]挂饰表!N394</f>
        <v>105</v>
      </c>
      <c r="S394" s="16">
        <f>[2]挂饰表!O394</f>
        <v>119</v>
      </c>
      <c r="T394" s="16">
        <f>[2]挂饰表!P394</f>
        <v>52</v>
      </c>
      <c r="U394" s="16">
        <f>[2]挂饰表!Q394</f>
        <v>46</v>
      </c>
      <c r="V394" s="20">
        <f>[2]挂饰表!R394</f>
        <v>9.1999999999999998E-2</v>
      </c>
      <c r="W394" s="20">
        <f>[2]挂饰表!S394</f>
        <v>0.10400000000000001</v>
      </c>
      <c r="X394" s="20">
        <f>[2]挂饰表!T394</f>
        <v>5.7500000000000002E-2</v>
      </c>
      <c r="Y394" s="70">
        <f>[2]挂饰表!$I394</f>
        <v>0.21485714285714283</v>
      </c>
      <c r="Z394" s="70">
        <f>[2]挂饰表!U394</f>
        <v>0.10313901345291476</v>
      </c>
      <c r="AA394" s="70">
        <f>[2]挂饰表!V394</f>
        <v>0.10313901345291476</v>
      </c>
      <c r="AB394" s="70">
        <f>[2]挂饰表!W394</f>
        <v>0.10313901345291476</v>
      </c>
      <c r="AC394" s="70">
        <f>[2]挂饰表!X394</f>
        <v>0.10313901345291476</v>
      </c>
      <c r="AD394" s="70">
        <f>[2]挂饰表!Y394</f>
        <v>0.40828402366863903</v>
      </c>
      <c r="AE394" s="70">
        <f>[2]挂饰表!Z394</f>
        <v>0.10313901345291476</v>
      </c>
      <c r="AF394" s="70">
        <f>[2]挂饰表!AA394</f>
        <v>0.10313901345291476</v>
      </c>
      <c r="AG394" s="70">
        <f t="shared" si="57"/>
        <v>0.17188571428571428</v>
      </c>
      <c r="AH394" s="70">
        <f t="shared" si="57"/>
        <v>0.17188571428571428</v>
      </c>
      <c r="AI394" s="70">
        <f t="shared" si="57"/>
        <v>0.17188571428571428</v>
      </c>
      <c r="AJ394" s="70">
        <f t="shared" si="57"/>
        <v>0.17188571428571428</v>
      </c>
      <c r="AK394" s="70">
        <f t="shared" si="57"/>
        <v>0.17188571428571428</v>
      </c>
      <c r="AL394" s="71"/>
    </row>
    <row r="395" spans="2:38" ht="14.25" x14ac:dyDescent="0.2">
      <c r="B395" s="16">
        <v>393</v>
      </c>
      <c r="C395" s="16" t="str">
        <f t="shared" ca="1" si="58"/>
        <v>IC1880</v>
      </c>
      <c r="D395" s="16" t="str">
        <f t="shared" ca="1" si="62"/>
        <v>拉风的言语项链</v>
      </c>
      <c r="E395" s="16" t="str">
        <f t="shared" ca="1" si="59"/>
        <v>拉风的</v>
      </c>
      <c r="F395" s="16" t="str">
        <f t="shared" ca="1" si="60"/>
        <v>言语</v>
      </c>
      <c r="G395" s="16" t="str">
        <f t="shared" ca="1" si="61"/>
        <v>项链</v>
      </c>
      <c r="H395" s="16" t="str">
        <f t="shared" si="56"/>
        <v>a</v>
      </c>
      <c r="I395" s="19" t="s">
        <v>21</v>
      </c>
      <c r="J395" s="3" t="s">
        <v>34</v>
      </c>
      <c r="K395" s="16">
        <f t="shared" si="63"/>
        <v>0</v>
      </c>
      <c r="L395" s="16">
        <f t="shared" si="55"/>
        <v>1</v>
      </c>
      <c r="M395" s="16">
        <f>[2]挂饰表!J395</f>
        <v>14</v>
      </c>
      <c r="N395" s="16">
        <f>[2]挂饰表!K395</f>
        <v>20</v>
      </c>
      <c r="O395" s="16">
        <f>[2]挂饰表!L395</f>
        <v>3</v>
      </c>
      <c r="P395" s="16">
        <f>[2]挂饰表!M395</f>
        <v>14</v>
      </c>
      <c r="Q395" s="16">
        <v>0</v>
      </c>
      <c r="R395" s="16">
        <f>[2]挂饰表!N395</f>
        <v>14</v>
      </c>
      <c r="S395" s="16">
        <f>[2]挂饰表!O395</f>
        <v>16</v>
      </c>
      <c r="T395" s="16">
        <f>[2]挂饰表!P395</f>
        <v>7</v>
      </c>
      <c r="U395" s="16">
        <f>[2]挂饰表!Q395</f>
        <v>6</v>
      </c>
      <c r="V395" s="20">
        <f>[2]挂饰表!R395</f>
        <v>1.2E-2</v>
      </c>
      <c r="W395" s="20">
        <f>[2]挂饰表!S395</f>
        <v>1.3999999999999999E-2</v>
      </c>
      <c r="X395" s="20">
        <f>[2]挂饰表!T395</f>
        <v>7.4999999999999997E-3</v>
      </c>
      <c r="Y395" s="70">
        <f>[2]挂饰表!$I395</f>
        <v>0.08</v>
      </c>
      <c r="Z395" s="70">
        <f>[2]挂饰表!U395</f>
        <v>1.4778325123152691E-2</v>
      </c>
      <c r="AA395" s="70">
        <f>[2]挂饰表!V395</f>
        <v>1.4778325123152691E-2</v>
      </c>
      <c r="AB395" s="70">
        <f>[2]挂饰表!W395</f>
        <v>1.4778325123152691E-2</v>
      </c>
      <c r="AC395" s="70">
        <f>[2]挂饰表!X395</f>
        <v>1.4778325123152691E-2</v>
      </c>
      <c r="AD395" s="70">
        <f>[2]挂饰表!Y395</f>
        <v>8.6757990867579959E-2</v>
      </c>
      <c r="AE395" s="70">
        <f>[2]挂饰表!Z395</f>
        <v>1.4778325123152691E-2</v>
      </c>
      <c r="AF395" s="70">
        <f>[2]挂饰表!AA395</f>
        <v>1.4778325123152691E-2</v>
      </c>
      <c r="AG395" s="70">
        <f t="shared" si="57"/>
        <v>6.4000000000000001E-2</v>
      </c>
      <c r="AH395" s="70">
        <f t="shared" si="57"/>
        <v>6.4000000000000001E-2</v>
      </c>
      <c r="AI395" s="70">
        <f t="shared" si="57"/>
        <v>6.4000000000000001E-2</v>
      </c>
      <c r="AJ395" s="70">
        <f t="shared" si="57"/>
        <v>6.4000000000000001E-2</v>
      </c>
      <c r="AK395" s="70">
        <f t="shared" si="57"/>
        <v>6.4000000000000001E-2</v>
      </c>
      <c r="AL395" s="71"/>
    </row>
    <row r="396" spans="2:38" ht="14.25" x14ac:dyDescent="0.2">
      <c r="B396" s="16">
        <v>394</v>
      </c>
      <c r="C396" s="16" t="str">
        <f t="shared" ca="1" si="58"/>
        <v>IC1924</v>
      </c>
      <c r="D396" s="16" t="str">
        <f t="shared" ca="1" si="62"/>
        <v>闪耀的颓废项链</v>
      </c>
      <c r="E396" s="16" t="str">
        <f t="shared" ca="1" si="59"/>
        <v>闪耀的</v>
      </c>
      <c r="F396" s="16" t="str">
        <f t="shared" ca="1" si="60"/>
        <v>颓废</v>
      </c>
      <c r="G396" s="16" t="str">
        <f t="shared" ca="1" si="61"/>
        <v>项链</v>
      </c>
      <c r="H396" s="16" t="str">
        <f t="shared" si="56"/>
        <v>a</v>
      </c>
      <c r="I396" s="19" t="s">
        <v>21</v>
      </c>
      <c r="J396" s="3" t="s">
        <v>34</v>
      </c>
      <c r="K396" s="16">
        <f t="shared" si="63"/>
        <v>0</v>
      </c>
      <c r="L396" s="16">
        <f t="shared" ref="L396:L459" si="64">L388</f>
        <v>2</v>
      </c>
      <c r="M396" s="16">
        <f>[2]挂饰表!J396</f>
        <v>28</v>
      </c>
      <c r="N396" s="16">
        <f>[2]挂饰表!K396</f>
        <v>41</v>
      </c>
      <c r="O396" s="16">
        <f>[2]挂饰表!L396</f>
        <v>7</v>
      </c>
      <c r="P396" s="16">
        <f>[2]挂饰表!M396</f>
        <v>28</v>
      </c>
      <c r="Q396" s="16">
        <v>0</v>
      </c>
      <c r="R396" s="16">
        <f>[2]挂饰表!N396</f>
        <v>29</v>
      </c>
      <c r="S396" s="16">
        <f>[2]挂饰表!O396</f>
        <v>33</v>
      </c>
      <c r="T396" s="16">
        <f>[2]挂饰表!P396</f>
        <v>14</v>
      </c>
      <c r="U396" s="16">
        <f>[2]挂饰表!Q396</f>
        <v>12</v>
      </c>
      <c r="V396" s="20">
        <f>[2]挂饰表!R396</f>
        <v>2.4E-2</v>
      </c>
      <c r="W396" s="20">
        <f>[2]挂饰表!S396</f>
        <v>2.7999999999999997E-2</v>
      </c>
      <c r="X396" s="20">
        <f>[2]挂饰表!T396</f>
        <v>1.4999999999999999E-2</v>
      </c>
      <c r="Y396" s="70">
        <f>[2]挂饰表!$I396</f>
        <v>0.08</v>
      </c>
      <c r="Z396" s="70">
        <f>[2]挂饰表!U396</f>
        <v>2.9126213592232997E-2</v>
      </c>
      <c r="AA396" s="70">
        <f>[2]挂饰表!V396</f>
        <v>2.9126213592232997E-2</v>
      </c>
      <c r="AB396" s="70">
        <f>[2]挂饰表!W396</f>
        <v>2.9126213592232997E-2</v>
      </c>
      <c r="AC396" s="70">
        <f>[2]挂饰表!X396</f>
        <v>2.9126213592232997E-2</v>
      </c>
      <c r="AD396" s="70">
        <f>[2]挂饰表!Y396</f>
        <v>0.15966386554621848</v>
      </c>
      <c r="AE396" s="70">
        <f>[2]挂饰表!Z396</f>
        <v>2.9126213592232997E-2</v>
      </c>
      <c r="AF396" s="70">
        <f>[2]挂饰表!AA396</f>
        <v>2.9126213592232997E-2</v>
      </c>
      <c r="AG396" s="70">
        <f t="shared" si="57"/>
        <v>6.4000000000000001E-2</v>
      </c>
      <c r="AH396" s="70">
        <f t="shared" si="57"/>
        <v>6.4000000000000001E-2</v>
      </c>
      <c r="AI396" s="70">
        <f t="shared" si="57"/>
        <v>6.4000000000000001E-2</v>
      </c>
      <c r="AJ396" s="70">
        <f t="shared" si="57"/>
        <v>6.4000000000000001E-2</v>
      </c>
      <c r="AK396" s="70">
        <f t="shared" si="57"/>
        <v>6.4000000000000001E-2</v>
      </c>
      <c r="AL396" s="71"/>
    </row>
    <row r="397" spans="2:38" ht="14.25" x14ac:dyDescent="0.2">
      <c r="B397" s="16">
        <v>395</v>
      </c>
      <c r="C397" s="16" t="str">
        <f t="shared" ca="1" si="58"/>
        <v>IC1779</v>
      </c>
      <c r="D397" s="16" t="str">
        <f t="shared" ca="1" si="62"/>
        <v>精致的女神戒指</v>
      </c>
      <c r="E397" s="16" t="str">
        <f t="shared" ca="1" si="59"/>
        <v>精致的</v>
      </c>
      <c r="F397" s="16" t="str">
        <f t="shared" ca="1" si="60"/>
        <v>女神</v>
      </c>
      <c r="G397" s="16" t="str">
        <f t="shared" ca="1" si="61"/>
        <v>戒指</v>
      </c>
      <c r="H397" s="16" t="str">
        <f t="shared" si="56"/>
        <v>a</v>
      </c>
      <c r="I397" s="19" t="s">
        <v>21</v>
      </c>
      <c r="J397" s="3" t="s">
        <v>34</v>
      </c>
      <c r="K397" s="16">
        <f t="shared" si="63"/>
        <v>0</v>
      </c>
      <c r="L397" s="16">
        <f t="shared" si="64"/>
        <v>3</v>
      </c>
      <c r="M397" s="16">
        <f>[2]挂饰表!J397</f>
        <v>43</v>
      </c>
      <c r="N397" s="16">
        <f>[2]挂饰表!K397</f>
        <v>62</v>
      </c>
      <c r="O397" s="16">
        <f>[2]挂饰表!L397</f>
        <v>11</v>
      </c>
      <c r="P397" s="16">
        <f>[2]挂饰表!M397</f>
        <v>42</v>
      </c>
      <c r="Q397" s="16">
        <v>0</v>
      </c>
      <c r="R397" s="16">
        <f>[2]挂饰表!N397</f>
        <v>44</v>
      </c>
      <c r="S397" s="16">
        <f>[2]挂饰表!O397</f>
        <v>49</v>
      </c>
      <c r="T397" s="16">
        <f>[2]挂饰表!P397</f>
        <v>22</v>
      </c>
      <c r="U397" s="16">
        <f>[2]挂饰表!Q397</f>
        <v>19</v>
      </c>
      <c r="V397" s="20">
        <f>[2]挂饰表!R397</f>
        <v>3.7999999999999999E-2</v>
      </c>
      <c r="W397" s="20">
        <f>[2]挂饰表!S397</f>
        <v>4.4000000000000004E-2</v>
      </c>
      <c r="X397" s="20">
        <f>[2]挂饰表!T397</f>
        <v>2.375E-2</v>
      </c>
      <c r="Y397" s="70">
        <f>[2]挂饰表!$I397</f>
        <v>8.3428571428571435E-2</v>
      </c>
      <c r="Z397" s="70">
        <f>[2]挂饰表!U397</f>
        <v>4.7619047619047672E-2</v>
      </c>
      <c r="AA397" s="70">
        <f>[2]挂饰表!V397</f>
        <v>4.7619047619047672E-2</v>
      </c>
      <c r="AB397" s="70">
        <f>[2]挂饰表!W397</f>
        <v>4.7619047619047672E-2</v>
      </c>
      <c r="AC397" s="70">
        <f>[2]挂饰表!X397</f>
        <v>4.7619047619047672E-2</v>
      </c>
      <c r="AD397" s="70">
        <f>[2]挂饰表!Y397</f>
        <v>0.22480620155038755</v>
      </c>
      <c r="AE397" s="70">
        <f>[2]挂饰表!Z397</f>
        <v>4.7619047619047672E-2</v>
      </c>
      <c r="AF397" s="70">
        <f>[2]挂饰表!AA397</f>
        <v>4.7619047619047672E-2</v>
      </c>
      <c r="AG397" s="70">
        <f t="shared" si="57"/>
        <v>6.6742857142857145E-2</v>
      </c>
      <c r="AH397" s="70">
        <f t="shared" si="57"/>
        <v>6.6742857142857145E-2</v>
      </c>
      <c r="AI397" s="70">
        <f t="shared" si="57"/>
        <v>6.6742857142857145E-2</v>
      </c>
      <c r="AJ397" s="70">
        <f t="shared" si="57"/>
        <v>6.6742857142857145E-2</v>
      </c>
      <c r="AK397" s="70">
        <f t="shared" si="57"/>
        <v>6.6742857142857145E-2</v>
      </c>
      <c r="AL397" s="71"/>
    </row>
    <row r="398" spans="2:38" ht="14.25" x14ac:dyDescent="0.2">
      <c r="B398" s="16">
        <v>396</v>
      </c>
      <c r="C398" s="16" t="str">
        <f t="shared" ca="1" si="58"/>
        <v>IC1932</v>
      </c>
      <c r="D398" s="16" t="str">
        <f t="shared" ca="1" si="62"/>
        <v>犀利的塞尔塔护腕</v>
      </c>
      <c r="E398" s="16" t="str">
        <f t="shared" ca="1" si="59"/>
        <v>犀利的</v>
      </c>
      <c r="F398" s="16" t="str">
        <f t="shared" ca="1" si="60"/>
        <v>塞尔塔</v>
      </c>
      <c r="G398" s="16" t="str">
        <f t="shared" ca="1" si="61"/>
        <v>护腕</v>
      </c>
      <c r="H398" s="16" t="str">
        <f t="shared" si="56"/>
        <v>a</v>
      </c>
      <c r="I398" s="19" t="s">
        <v>21</v>
      </c>
      <c r="J398" s="3" t="s">
        <v>34</v>
      </c>
      <c r="K398" s="16">
        <f t="shared" si="63"/>
        <v>0</v>
      </c>
      <c r="L398" s="16">
        <f t="shared" si="64"/>
        <v>4</v>
      </c>
      <c r="M398" s="16">
        <f>[2]挂饰表!J398</f>
        <v>57</v>
      </c>
      <c r="N398" s="16">
        <f>[2]挂饰表!K398</f>
        <v>83</v>
      </c>
      <c r="O398" s="16">
        <f>[2]挂饰表!L398</f>
        <v>15</v>
      </c>
      <c r="P398" s="16">
        <f>[2]挂饰表!M398</f>
        <v>56</v>
      </c>
      <c r="Q398" s="16">
        <v>0</v>
      </c>
      <c r="R398" s="16">
        <f>[2]挂饰表!N398</f>
        <v>58</v>
      </c>
      <c r="S398" s="16">
        <f>[2]挂饰表!O398</f>
        <v>66</v>
      </c>
      <c r="T398" s="16">
        <f>[2]挂饰表!P398</f>
        <v>29</v>
      </c>
      <c r="U398" s="16">
        <f>[2]挂饰表!Q398</f>
        <v>25</v>
      </c>
      <c r="V398" s="20">
        <f>[2]挂饰表!R398</f>
        <v>0.05</v>
      </c>
      <c r="W398" s="20">
        <f>[2]挂饰表!S398</f>
        <v>5.7999999999999996E-2</v>
      </c>
      <c r="X398" s="20">
        <f>[2]挂饰表!T398</f>
        <v>3.125E-2</v>
      </c>
      <c r="Y398" s="70">
        <f>[2]挂饰表!$I398</f>
        <v>0.11114285714285714</v>
      </c>
      <c r="Z398" s="70">
        <f>[2]挂饰表!U398</f>
        <v>6.1032863849765251E-2</v>
      </c>
      <c r="AA398" s="70">
        <f>[2]挂饰表!V398</f>
        <v>6.1032863849765251E-2</v>
      </c>
      <c r="AB398" s="70">
        <f>[2]挂饰表!W398</f>
        <v>6.1032863849765251E-2</v>
      </c>
      <c r="AC398" s="70">
        <f>[2]挂饰表!X398</f>
        <v>6.1032863849765251E-2</v>
      </c>
      <c r="AD398" s="70">
        <f>[2]挂饰表!Y398</f>
        <v>0.27797833935018046</v>
      </c>
      <c r="AE398" s="70">
        <f>[2]挂饰表!Z398</f>
        <v>6.1032863849765251E-2</v>
      </c>
      <c r="AF398" s="70">
        <f>[2]挂饰表!AA398</f>
        <v>6.1032863849765251E-2</v>
      </c>
      <c r="AG398" s="70">
        <f t="shared" si="57"/>
        <v>8.8914285714285723E-2</v>
      </c>
      <c r="AH398" s="70">
        <f t="shared" si="57"/>
        <v>8.8914285714285723E-2</v>
      </c>
      <c r="AI398" s="70">
        <f t="shared" si="57"/>
        <v>8.8914285714285723E-2</v>
      </c>
      <c r="AJ398" s="70">
        <f t="shared" si="57"/>
        <v>8.8914285714285723E-2</v>
      </c>
      <c r="AK398" s="70">
        <f t="shared" si="57"/>
        <v>8.8914285714285723E-2</v>
      </c>
      <c r="AL398" s="71"/>
    </row>
    <row r="399" spans="2:38" ht="14.25" x14ac:dyDescent="0.2">
      <c r="B399" s="16">
        <v>397</v>
      </c>
      <c r="C399" s="16" t="str">
        <f t="shared" ca="1" si="58"/>
        <v>IC1880</v>
      </c>
      <c r="D399" s="16" t="str">
        <f t="shared" ca="1" si="62"/>
        <v>精致的斯塞提项链</v>
      </c>
      <c r="E399" s="16" t="str">
        <f t="shared" ca="1" si="59"/>
        <v>精致的</v>
      </c>
      <c r="F399" s="16" t="str">
        <f t="shared" ca="1" si="60"/>
        <v>斯塞提</v>
      </c>
      <c r="G399" s="16" t="str">
        <f t="shared" ca="1" si="61"/>
        <v>项链</v>
      </c>
      <c r="H399" s="16" t="str">
        <f t="shared" si="56"/>
        <v>a</v>
      </c>
      <c r="I399" s="19" t="s">
        <v>21</v>
      </c>
      <c r="J399" s="3" t="s">
        <v>34</v>
      </c>
      <c r="K399" s="16">
        <f t="shared" si="63"/>
        <v>0</v>
      </c>
      <c r="L399" s="16">
        <f t="shared" si="64"/>
        <v>5</v>
      </c>
      <c r="M399" s="16">
        <f>[2]挂饰表!J399</f>
        <v>72</v>
      </c>
      <c r="N399" s="16">
        <f>[2]挂饰表!K399</f>
        <v>104</v>
      </c>
      <c r="O399" s="16">
        <f>[2]挂饰表!L399</f>
        <v>19</v>
      </c>
      <c r="P399" s="16">
        <f>[2]挂饰表!M399</f>
        <v>70</v>
      </c>
      <c r="Q399" s="16">
        <v>0</v>
      </c>
      <c r="R399" s="16">
        <f>[2]挂饰表!N399</f>
        <v>73</v>
      </c>
      <c r="S399" s="16">
        <f>[2]挂饰表!O399</f>
        <v>83</v>
      </c>
      <c r="T399" s="16">
        <f>[2]挂饰表!P399</f>
        <v>36</v>
      </c>
      <c r="U399" s="16">
        <f>[2]挂饰表!Q399</f>
        <v>32</v>
      </c>
      <c r="V399" s="20">
        <f>[2]挂饰表!R399</f>
        <v>6.4000000000000001E-2</v>
      </c>
      <c r="W399" s="20">
        <f>[2]挂饰表!S399</f>
        <v>7.2000000000000008E-2</v>
      </c>
      <c r="X399" s="20">
        <f>[2]挂饰表!T399</f>
        <v>0.04</v>
      </c>
      <c r="Y399" s="70">
        <f>[2]挂饰表!$I399</f>
        <v>0.13971428571428571</v>
      </c>
      <c r="Z399" s="70">
        <f>[2]挂饰表!U399</f>
        <v>7.407407407407407E-2</v>
      </c>
      <c r="AA399" s="70">
        <f>[2]挂饰表!V399</f>
        <v>7.407407407407407E-2</v>
      </c>
      <c r="AB399" s="70">
        <f>[2]挂饰表!W399</f>
        <v>7.407407407407407E-2</v>
      </c>
      <c r="AC399" s="70">
        <f>[2]挂饰表!X399</f>
        <v>7.407407407407407E-2</v>
      </c>
      <c r="AD399" s="70">
        <f>[2]挂饰表!Y399</f>
        <v>0.32432432432432434</v>
      </c>
      <c r="AE399" s="70">
        <f>[2]挂饰表!Z399</f>
        <v>7.407407407407407E-2</v>
      </c>
      <c r="AF399" s="70">
        <f>[2]挂饰表!AA399</f>
        <v>7.407407407407407E-2</v>
      </c>
      <c r="AG399" s="70">
        <f t="shared" si="57"/>
        <v>0.11177142857142858</v>
      </c>
      <c r="AH399" s="70">
        <f t="shared" si="57"/>
        <v>0.11177142857142858</v>
      </c>
      <c r="AI399" s="70">
        <f t="shared" si="57"/>
        <v>0.11177142857142858</v>
      </c>
      <c r="AJ399" s="70">
        <f t="shared" si="57"/>
        <v>0.11177142857142858</v>
      </c>
      <c r="AK399" s="70">
        <f t="shared" si="57"/>
        <v>0.11177142857142858</v>
      </c>
      <c r="AL399" s="71"/>
    </row>
    <row r="400" spans="2:38" ht="14.25" x14ac:dyDescent="0.2">
      <c r="B400" s="16">
        <v>398</v>
      </c>
      <c r="C400" s="16" t="str">
        <f t="shared" ca="1" si="58"/>
        <v>IC1934</v>
      </c>
      <c r="D400" s="16" t="str">
        <f t="shared" ca="1" si="62"/>
        <v>拉风的塞尔塔护腕</v>
      </c>
      <c r="E400" s="16" t="str">
        <f t="shared" ca="1" si="59"/>
        <v>拉风的</v>
      </c>
      <c r="F400" s="16" t="str">
        <f t="shared" ca="1" si="60"/>
        <v>塞尔塔</v>
      </c>
      <c r="G400" s="16" t="str">
        <f t="shared" ca="1" si="61"/>
        <v>护腕</v>
      </c>
      <c r="H400" s="16" t="str">
        <f t="shared" si="56"/>
        <v>a</v>
      </c>
      <c r="I400" s="19" t="s">
        <v>21</v>
      </c>
      <c r="J400" s="3" t="s">
        <v>34</v>
      </c>
      <c r="K400" s="16">
        <f t="shared" si="63"/>
        <v>0</v>
      </c>
      <c r="L400" s="16">
        <f t="shared" si="64"/>
        <v>6</v>
      </c>
      <c r="M400" s="16">
        <f>[2]挂饰表!J400</f>
        <v>86</v>
      </c>
      <c r="N400" s="16">
        <f>[2]挂饰表!K400</f>
        <v>124</v>
      </c>
      <c r="O400" s="16">
        <f>[2]挂饰表!L400</f>
        <v>23</v>
      </c>
      <c r="P400" s="16">
        <f>[2]挂饰表!M400</f>
        <v>84</v>
      </c>
      <c r="Q400" s="16">
        <v>0</v>
      </c>
      <c r="R400" s="16">
        <f>[2]挂饰表!N400</f>
        <v>88</v>
      </c>
      <c r="S400" s="16">
        <f>[2]挂饰表!O400</f>
        <v>99</v>
      </c>
      <c r="T400" s="16">
        <f>[2]挂饰表!P400</f>
        <v>44</v>
      </c>
      <c r="U400" s="16">
        <f>[2]挂饰表!Q400</f>
        <v>38</v>
      </c>
      <c r="V400" s="20">
        <f>[2]挂饰表!R400</f>
        <v>7.5999999999999998E-2</v>
      </c>
      <c r="W400" s="20">
        <f>[2]挂饰表!S400</f>
        <v>8.8000000000000009E-2</v>
      </c>
      <c r="X400" s="20">
        <f>[2]挂饰表!T400</f>
        <v>4.7500000000000001E-2</v>
      </c>
      <c r="Y400" s="70">
        <f>[2]挂饰表!$I400</f>
        <v>0.16742857142857143</v>
      </c>
      <c r="Z400" s="70">
        <f>[2]挂饰表!U400</f>
        <v>8.6757990867579959E-2</v>
      </c>
      <c r="AA400" s="70">
        <f>[2]挂饰表!V400</f>
        <v>8.6757990867579959E-2</v>
      </c>
      <c r="AB400" s="70">
        <f>[2]挂饰表!W400</f>
        <v>8.6757990867579959E-2</v>
      </c>
      <c r="AC400" s="70">
        <f>[2]挂饰表!X400</f>
        <v>8.6757990867579959E-2</v>
      </c>
      <c r="AD400" s="70">
        <f>[2]挂饰表!Y400</f>
        <v>0.36507936507936511</v>
      </c>
      <c r="AE400" s="70">
        <f>[2]挂饰表!Z400</f>
        <v>8.6757990867579959E-2</v>
      </c>
      <c r="AF400" s="70">
        <f>[2]挂饰表!AA400</f>
        <v>8.6757990867579959E-2</v>
      </c>
      <c r="AG400" s="70">
        <f t="shared" si="57"/>
        <v>0.13394285714285714</v>
      </c>
      <c r="AH400" s="70">
        <f t="shared" si="57"/>
        <v>0.13394285714285714</v>
      </c>
      <c r="AI400" s="70">
        <f t="shared" si="57"/>
        <v>0.13394285714285714</v>
      </c>
      <c r="AJ400" s="70">
        <f t="shared" si="57"/>
        <v>0.13394285714285714</v>
      </c>
      <c r="AK400" s="70">
        <f t="shared" si="57"/>
        <v>0.13394285714285714</v>
      </c>
      <c r="AL400" s="71"/>
    </row>
    <row r="401" spans="2:38" ht="14.25" x14ac:dyDescent="0.2">
      <c r="B401" s="16">
        <v>399</v>
      </c>
      <c r="C401" s="16" t="str">
        <f t="shared" ca="1" si="58"/>
        <v>IC1870</v>
      </c>
      <c r="D401" s="16" t="str">
        <f t="shared" ca="1" si="62"/>
        <v>闪耀的卡尼亚护腕</v>
      </c>
      <c r="E401" s="16" t="str">
        <f t="shared" ca="1" si="59"/>
        <v>闪耀的</v>
      </c>
      <c r="F401" s="16" t="str">
        <f t="shared" ca="1" si="60"/>
        <v>卡尼亚</v>
      </c>
      <c r="G401" s="16" t="str">
        <f t="shared" ca="1" si="61"/>
        <v>护腕</v>
      </c>
      <c r="H401" s="16" t="str">
        <f t="shared" si="56"/>
        <v>a</v>
      </c>
      <c r="I401" s="19" t="s">
        <v>21</v>
      </c>
      <c r="J401" s="3" t="s">
        <v>34</v>
      </c>
      <c r="K401" s="16">
        <f t="shared" si="63"/>
        <v>0</v>
      </c>
      <c r="L401" s="16">
        <f t="shared" si="64"/>
        <v>7</v>
      </c>
      <c r="M401" s="16">
        <f>[2]挂饰表!J401</f>
        <v>100</v>
      </c>
      <c r="N401" s="16">
        <f>[2]挂饰表!K401</f>
        <v>145</v>
      </c>
      <c r="O401" s="16">
        <f>[2]挂饰表!L401</f>
        <v>26</v>
      </c>
      <c r="P401" s="16">
        <f>[2]挂饰表!M401</f>
        <v>98</v>
      </c>
      <c r="Q401" s="16">
        <v>0</v>
      </c>
      <c r="R401" s="16">
        <f>[2]挂饰表!N401</f>
        <v>103</v>
      </c>
      <c r="S401" s="16">
        <f>[2]挂饰表!O401</f>
        <v>116</v>
      </c>
      <c r="T401" s="16">
        <f>[2]挂饰表!P401</f>
        <v>51</v>
      </c>
      <c r="U401" s="16">
        <f>[2]挂饰表!Q401</f>
        <v>44</v>
      </c>
      <c r="V401" s="20">
        <f>[2]挂饰表!R401</f>
        <v>8.8000000000000009E-2</v>
      </c>
      <c r="W401" s="20">
        <f>[2]挂饰表!S401</f>
        <v>0.10199999999999999</v>
      </c>
      <c r="X401" s="20">
        <f>[2]挂饰表!T401</f>
        <v>5.5E-2</v>
      </c>
      <c r="Y401" s="70">
        <f>[2]挂饰表!$I401</f>
        <v>0.19514285714285717</v>
      </c>
      <c r="Z401" s="70">
        <f>[2]挂饰表!U401</f>
        <v>9.9099099099099086E-2</v>
      </c>
      <c r="AA401" s="70">
        <f>[2]挂饰表!V401</f>
        <v>9.9099099099099086E-2</v>
      </c>
      <c r="AB401" s="70">
        <f>[2]挂饰表!W401</f>
        <v>9.9099099099099086E-2</v>
      </c>
      <c r="AC401" s="70">
        <f>[2]挂饰表!X401</f>
        <v>9.9099099099099086E-2</v>
      </c>
      <c r="AD401" s="70">
        <f>[2]挂饰表!Y401</f>
        <v>0.40119760479041922</v>
      </c>
      <c r="AE401" s="70">
        <f>[2]挂饰表!Z401</f>
        <v>9.9099099099099086E-2</v>
      </c>
      <c r="AF401" s="70">
        <f>[2]挂饰表!AA401</f>
        <v>9.9099099099099086E-2</v>
      </c>
      <c r="AG401" s="70">
        <f t="shared" si="57"/>
        <v>0.15611428571428576</v>
      </c>
      <c r="AH401" s="70">
        <f t="shared" si="57"/>
        <v>0.15611428571428576</v>
      </c>
      <c r="AI401" s="70">
        <f t="shared" si="57"/>
        <v>0.15611428571428576</v>
      </c>
      <c r="AJ401" s="70">
        <f t="shared" si="57"/>
        <v>0.15611428571428576</v>
      </c>
      <c r="AK401" s="70">
        <f t="shared" si="57"/>
        <v>0.15611428571428576</v>
      </c>
      <c r="AL401" s="71"/>
    </row>
    <row r="402" spans="2:38" ht="14.25" x14ac:dyDescent="0.2">
      <c r="B402" s="16">
        <v>400</v>
      </c>
      <c r="C402" s="16" t="str">
        <f t="shared" ca="1" si="58"/>
        <v>IC1886</v>
      </c>
      <c r="D402" s="16" t="str">
        <f t="shared" ca="1" si="62"/>
        <v>拉风的青铜项链</v>
      </c>
      <c r="E402" s="16" t="str">
        <f t="shared" ca="1" si="59"/>
        <v>拉风的</v>
      </c>
      <c r="F402" s="16" t="str">
        <f t="shared" ca="1" si="60"/>
        <v>青铜</v>
      </c>
      <c r="G402" s="16" t="str">
        <f t="shared" ca="1" si="61"/>
        <v>项链</v>
      </c>
      <c r="H402" s="16" t="str">
        <f t="shared" si="56"/>
        <v>a</v>
      </c>
      <c r="I402" s="19" t="s">
        <v>21</v>
      </c>
      <c r="J402" s="3" t="s">
        <v>34</v>
      </c>
      <c r="K402" s="16">
        <f t="shared" si="63"/>
        <v>0</v>
      </c>
      <c r="L402" s="16">
        <f t="shared" si="64"/>
        <v>8</v>
      </c>
      <c r="M402" s="16">
        <f>[2]挂饰表!J402</f>
        <v>115</v>
      </c>
      <c r="N402" s="16">
        <f>[2]挂饰表!K402</f>
        <v>166</v>
      </c>
      <c r="O402" s="16">
        <f>[2]挂饰表!L402</f>
        <v>30</v>
      </c>
      <c r="P402" s="16">
        <f>[2]挂饰表!M402</f>
        <v>112</v>
      </c>
      <c r="Q402" s="16">
        <v>0</v>
      </c>
      <c r="R402" s="16">
        <f>[2]挂饰表!N402</f>
        <v>117</v>
      </c>
      <c r="S402" s="16">
        <f>[2]挂饰表!O402</f>
        <v>133</v>
      </c>
      <c r="T402" s="16">
        <f>[2]挂饰表!P402</f>
        <v>58</v>
      </c>
      <c r="U402" s="16">
        <f>[2]挂饰表!Q402</f>
        <v>51</v>
      </c>
      <c r="V402" s="20">
        <f>[2]挂饰表!R402</f>
        <v>0.10199999999999999</v>
      </c>
      <c r="W402" s="20">
        <f>[2]挂饰表!S402</f>
        <v>0.11599999999999999</v>
      </c>
      <c r="X402" s="20">
        <f>[2]挂饰表!T402</f>
        <v>6.3750000000000001E-2</v>
      </c>
      <c r="Y402" s="70">
        <f>[2]挂饰表!$I402</f>
        <v>0.22342857142857142</v>
      </c>
      <c r="Z402" s="70">
        <f>[2]挂饰表!U402</f>
        <v>0.11504424778761058</v>
      </c>
      <c r="AA402" s="70">
        <f>[2]挂饰表!V402</f>
        <v>0.11504424778761058</v>
      </c>
      <c r="AB402" s="70">
        <f>[2]挂饰表!W402</f>
        <v>0.11504424778761058</v>
      </c>
      <c r="AC402" s="70">
        <f>[2]挂饰表!X402</f>
        <v>0.11504424778761058</v>
      </c>
      <c r="AD402" s="70">
        <f>[2]挂饰表!Y402</f>
        <v>0.43502824858757061</v>
      </c>
      <c r="AE402" s="70">
        <f>[2]挂饰表!Z402</f>
        <v>0.11504424778761058</v>
      </c>
      <c r="AF402" s="70">
        <f>[2]挂饰表!AA402</f>
        <v>0.11504424778761058</v>
      </c>
      <c r="AG402" s="70">
        <f t="shared" si="57"/>
        <v>0.17874285714285715</v>
      </c>
      <c r="AH402" s="70">
        <f t="shared" si="57"/>
        <v>0.17874285714285715</v>
      </c>
      <c r="AI402" s="70">
        <f t="shared" si="57"/>
        <v>0.17874285714285715</v>
      </c>
      <c r="AJ402" s="70">
        <f t="shared" si="57"/>
        <v>0.17874285714285715</v>
      </c>
      <c r="AK402" s="70">
        <f t="shared" si="57"/>
        <v>0.17874285714285715</v>
      </c>
      <c r="AL402" s="71"/>
    </row>
    <row r="403" spans="2:38" ht="14.25" x14ac:dyDescent="0.2">
      <c r="B403" s="16">
        <v>401</v>
      </c>
      <c r="C403" s="16" t="str">
        <f t="shared" ca="1" si="58"/>
        <v>IC1931</v>
      </c>
      <c r="D403" s="16" t="str">
        <f t="shared" ca="1" si="62"/>
        <v>优质的魔王护腕</v>
      </c>
      <c r="E403" s="16" t="str">
        <f t="shared" ca="1" si="59"/>
        <v>优质的</v>
      </c>
      <c r="F403" s="16" t="str">
        <f t="shared" ca="1" si="60"/>
        <v>魔王</v>
      </c>
      <c r="G403" s="16" t="str">
        <f t="shared" ca="1" si="61"/>
        <v>护腕</v>
      </c>
      <c r="H403" s="16" t="str">
        <f t="shared" si="56"/>
        <v>b</v>
      </c>
      <c r="I403" s="19" t="s">
        <v>21</v>
      </c>
      <c r="J403" s="3" t="s">
        <v>34</v>
      </c>
      <c r="K403" s="16">
        <f t="shared" si="63"/>
        <v>0</v>
      </c>
      <c r="L403" s="16">
        <f t="shared" si="64"/>
        <v>1</v>
      </c>
      <c r="M403" s="16">
        <f>[2]挂饰表!J403</f>
        <v>16</v>
      </c>
      <c r="N403" s="16">
        <f>[2]挂饰表!K403</f>
        <v>31</v>
      </c>
      <c r="O403" s="16">
        <f>[2]挂饰表!L403</f>
        <v>5</v>
      </c>
      <c r="P403" s="16">
        <f>[2]挂饰表!M403</f>
        <v>21</v>
      </c>
      <c r="Q403" s="16">
        <v>0</v>
      </c>
      <c r="R403" s="16">
        <f>[2]挂饰表!N403</f>
        <v>22</v>
      </c>
      <c r="S403" s="16">
        <f>[2]挂饰表!O403</f>
        <v>24</v>
      </c>
      <c r="T403" s="16">
        <f>[2]挂饰表!P403</f>
        <v>11</v>
      </c>
      <c r="U403" s="16">
        <f>[2]挂饰表!Q403</f>
        <v>9</v>
      </c>
      <c r="V403" s="20">
        <f>[2]挂饰表!R403</f>
        <v>1.8000000000000002E-2</v>
      </c>
      <c r="W403" s="20">
        <f>[2]挂饰表!S403</f>
        <v>2.2000000000000002E-2</v>
      </c>
      <c r="X403" s="20">
        <f>[2]挂饰表!T403</f>
        <v>1.125E-2</v>
      </c>
      <c r="Y403" s="70">
        <f>[2]挂饰表!$I403</f>
        <v>0.08</v>
      </c>
      <c r="Z403" s="70">
        <f>[2]挂饰表!U403</f>
        <v>2.4390243902439046E-2</v>
      </c>
      <c r="AA403" s="70">
        <f>[2]挂饰表!V403</f>
        <v>2.4390243902439046E-2</v>
      </c>
      <c r="AB403" s="70">
        <f>[2]挂饰表!W403</f>
        <v>2.4390243902439046E-2</v>
      </c>
      <c r="AC403" s="70">
        <f>[2]挂饰表!X403</f>
        <v>2.4390243902439046E-2</v>
      </c>
      <c r="AD403" s="70">
        <f>[2]挂饰表!Y403</f>
        <v>0.1266375545851528</v>
      </c>
      <c r="AE403" s="70">
        <f>[2]挂饰表!Z403</f>
        <v>2.4390243902439046E-2</v>
      </c>
      <c r="AF403" s="70">
        <f>[2]挂饰表!AA403</f>
        <v>2.4390243902439046E-2</v>
      </c>
      <c r="AG403" s="70">
        <f t="shared" si="57"/>
        <v>6.4000000000000001E-2</v>
      </c>
      <c r="AH403" s="70">
        <f t="shared" si="57"/>
        <v>6.4000000000000001E-2</v>
      </c>
      <c r="AI403" s="70">
        <f t="shared" si="57"/>
        <v>6.4000000000000001E-2</v>
      </c>
      <c r="AJ403" s="70">
        <f t="shared" si="57"/>
        <v>6.4000000000000001E-2</v>
      </c>
      <c r="AK403" s="70">
        <f t="shared" si="57"/>
        <v>6.4000000000000001E-2</v>
      </c>
      <c r="AL403" s="71"/>
    </row>
    <row r="404" spans="2:38" ht="14.25" x14ac:dyDescent="0.2">
      <c r="B404" s="16">
        <v>402</v>
      </c>
      <c r="C404" s="16" t="str">
        <f t="shared" ca="1" si="58"/>
        <v>IC1931</v>
      </c>
      <c r="D404" s="16" t="str">
        <f t="shared" ca="1" si="62"/>
        <v>优质的颓废护腕</v>
      </c>
      <c r="E404" s="16" t="str">
        <f t="shared" ca="1" si="59"/>
        <v>优质的</v>
      </c>
      <c r="F404" s="16" t="str">
        <f t="shared" ca="1" si="60"/>
        <v>颓废</v>
      </c>
      <c r="G404" s="16" t="str">
        <f t="shared" ca="1" si="61"/>
        <v>护腕</v>
      </c>
      <c r="H404" s="16" t="str">
        <f t="shared" si="56"/>
        <v>b</v>
      </c>
      <c r="I404" s="19" t="s">
        <v>21</v>
      </c>
      <c r="J404" s="3" t="s">
        <v>34</v>
      </c>
      <c r="K404" s="16">
        <f t="shared" si="63"/>
        <v>0</v>
      </c>
      <c r="L404" s="16">
        <f t="shared" si="64"/>
        <v>2</v>
      </c>
      <c r="M404" s="16">
        <f>[2]挂饰表!J404</f>
        <v>33</v>
      </c>
      <c r="N404" s="16">
        <f>[2]挂饰表!K404</f>
        <v>62</v>
      </c>
      <c r="O404" s="16">
        <f>[2]挂饰表!L404</f>
        <v>11</v>
      </c>
      <c r="P404" s="16">
        <f>[2]挂饰表!M404</f>
        <v>42</v>
      </c>
      <c r="Q404" s="16">
        <v>0</v>
      </c>
      <c r="R404" s="16">
        <f>[2]挂饰表!N404</f>
        <v>44</v>
      </c>
      <c r="S404" s="16">
        <f>[2]挂饰表!O404</f>
        <v>49</v>
      </c>
      <c r="T404" s="16">
        <f>[2]挂饰表!P404</f>
        <v>22</v>
      </c>
      <c r="U404" s="16">
        <f>[2]挂饰表!Q404</f>
        <v>19</v>
      </c>
      <c r="V404" s="20">
        <f>[2]挂饰表!R404</f>
        <v>3.7999999999999999E-2</v>
      </c>
      <c r="W404" s="20">
        <f>[2]挂饰表!S404</f>
        <v>4.4000000000000004E-2</v>
      </c>
      <c r="X404" s="20">
        <f>[2]挂饰表!T404</f>
        <v>2.375E-2</v>
      </c>
      <c r="Y404" s="70">
        <f>[2]挂饰表!$I404</f>
        <v>8.0571428571428572E-2</v>
      </c>
      <c r="Z404" s="70">
        <f>[2]挂饰表!U404</f>
        <v>4.7619047619047672E-2</v>
      </c>
      <c r="AA404" s="70">
        <f>[2]挂饰表!V404</f>
        <v>4.7619047619047672E-2</v>
      </c>
      <c r="AB404" s="70">
        <f>[2]挂饰表!W404</f>
        <v>4.7619047619047672E-2</v>
      </c>
      <c r="AC404" s="70">
        <f>[2]挂饰表!X404</f>
        <v>4.7619047619047672E-2</v>
      </c>
      <c r="AD404" s="70">
        <f>[2]挂饰表!Y404</f>
        <v>0.22480620155038755</v>
      </c>
      <c r="AE404" s="70">
        <f>[2]挂饰表!Z404</f>
        <v>4.7619047619047672E-2</v>
      </c>
      <c r="AF404" s="70">
        <f>[2]挂饰表!AA404</f>
        <v>4.7619047619047672E-2</v>
      </c>
      <c r="AG404" s="70">
        <f t="shared" si="57"/>
        <v>6.4457142857142866E-2</v>
      </c>
      <c r="AH404" s="70">
        <f t="shared" si="57"/>
        <v>6.4457142857142866E-2</v>
      </c>
      <c r="AI404" s="70">
        <f t="shared" si="57"/>
        <v>6.4457142857142866E-2</v>
      </c>
      <c r="AJ404" s="70">
        <f t="shared" si="57"/>
        <v>6.4457142857142866E-2</v>
      </c>
      <c r="AK404" s="70">
        <f t="shared" si="57"/>
        <v>6.4457142857142866E-2</v>
      </c>
      <c r="AL404" s="71"/>
    </row>
    <row r="405" spans="2:38" ht="14.25" x14ac:dyDescent="0.2">
      <c r="B405" s="16">
        <v>403</v>
      </c>
      <c r="C405" s="16" t="str">
        <f t="shared" ca="1" si="58"/>
        <v>IC1905</v>
      </c>
      <c r="D405" s="16" t="str">
        <f t="shared" ca="1" si="62"/>
        <v>发亮的精灵护腕</v>
      </c>
      <c r="E405" s="16" t="str">
        <f t="shared" ca="1" si="59"/>
        <v>发亮的</v>
      </c>
      <c r="F405" s="16" t="str">
        <f t="shared" ca="1" si="60"/>
        <v>精灵</v>
      </c>
      <c r="G405" s="16" t="str">
        <f t="shared" ca="1" si="61"/>
        <v>护腕</v>
      </c>
      <c r="H405" s="16" t="str">
        <f t="shared" si="56"/>
        <v>b</v>
      </c>
      <c r="I405" s="19" t="s">
        <v>21</v>
      </c>
      <c r="J405" s="3" t="s">
        <v>34</v>
      </c>
      <c r="K405" s="16">
        <f t="shared" si="63"/>
        <v>0</v>
      </c>
      <c r="L405" s="16">
        <f t="shared" si="64"/>
        <v>3</v>
      </c>
      <c r="M405" s="16">
        <f>[2]挂饰表!J405</f>
        <v>50</v>
      </c>
      <c r="N405" s="16">
        <f>[2]挂饰表!K405</f>
        <v>93</v>
      </c>
      <c r="O405" s="16">
        <f>[2]挂饰表!L405</f>
        <v>17</v>
      </c>
      <c r="P405" s="16">
        <f>[2]挂饰表!M405</f>
        <v>63</v>
      </c>
      <c r="Q405" s="16">
        <v>0</v>
      </c>
      <c r="R405" s="16">
        <f>[2]挂饰表!N405</f>
        <v>66</v>
      </c>
      <c r="S405" s="16">
        <f>[2]挂饰表!O405</f>
        <v>74</v>
      </c>
      <c r="T405" s="16">
        <f>[2]挂饰表!P405</f>
        <v>33</v>
      </c>
      <c r="U405" s="16">
        <f>[2]挂饰表!Q405</f>
        <v>28</v>
      </c>
      <c r="V405" s="20">
        <f>[2]挂饰表!R405</f>
        <v>5.5999999999999994E-2</v>
      </c>
      <c r="W405" s="20">
        <f>[2]挂饰表!S405</f>
        <v>6.6000000000000003E-2</v>
      </c>
      <c r="X405" s="20">
        <f>[2]挂饰表!T405</f>
        <v>3.5000000000000003E-2</v>
      </c>
      <c r="Y405" s="70">
        <f>[2]挂饰表!$I405</f>
        <v>0.12114285714285714</v>
      </c>
      <c r="Z405" s="70">
        <f>[2]挂饰表!U405</f>
        <v>6.5420560747663559E-2</v>
      </c>
      <c r="AA405" s="70">
        <f>[2]挂饰表!V405</f>
        <v>6.5420560747663559E-2</v>
      </c>
      <c r="AB405" s="70">
        <f>[2]挂饰表!W405</f>
        <v>6.5420560747663559E-2</v>
      </c>
      <c r="AC405" s="70">
        <f>[2]挂饰表!X405</f>
        <v>6.5420560747663559E-2</v>
      </c>
      <c r="AD405" s="70">
        <f>[2]挂饰表!Y405</f>
        <v>0.30069930069930073</v>
      </c>
      <c r="AE405" s="70">
        <f>[2]挂饰表!Z405</f>
        <v>6.5420560747663559E-2</v>
      </c>
      <c r="AF405" s="70">
        <f>[2]挂饰表!AA405</f>
        <v>6.5420560747663559E-2</v>
      </c>
      <c r="AG405" s="70">
        <f t="shared" si="57"/>
        <v>9.6914285714285717E-2</v>
      </c>
      <c r="AH405" s="70">
        <f t="shared" si="57"/>
        <v>9.6914285714285717E-2</v>
      </c>
      <c r="AI405" s="70">
        <f t="shared" si="57"/>
        <v>9.6914285714285717E-2</v>
      </c>
      <c r="AJ405" s="70">
        <f t="shared" si="57"/>
        <v>9.6914285714285717E-2</v>
      </c>
      <c r="AK405" s="70">
        <f t="shared" si="57"/>
        <v>9.6914285714285717E-2</v>
      </c>
      <c r="AL405" s="71"/>
    </row>
    <row r="406" spans="2:38" ht="14.25" x14ac:dyDescent="0.2">
      <c r="B406" s="16">
        <v>404</v>
      </c>
      <c r="C406" s="16" t="str">
        <f t="shared" ca="1" si="58"/>
        <v>IC1779</v>
      </c>
      <c r="D406" s="16" t="str">
        <f t="shared" ca="1" si="62"/>
        <v>优质的塞尔塔戒指</v>
      </c>
      <c r="E406" s="16" t="str">
        <f t="shared" ca="1" si="59"/>
        <v>优质的</v>
      </c>
      <c r="F406" s="16" t="str">
        <f t="shared" ca="1" si="60"/>
        <v>塞尔塔</v>
      </c>
      <c r="G406" s="16" t="str">
        <f t="shared" ca="1" si="61"/>
        <v>戒指</v>
      </c>
      <c r="H406" s="16" t="str">
        <f t="shared" si="56"/>
        <v>b</v>
      </c>
      <c r="I406" s="19" t="s">
        <v>21</v>
      </c>
      <c r="J406" s="3" t="s">
        <v>34</v>
      </c>
      <c r="K406" s="16">
        <f t="shared" si="63"/>
        <v>0</v>
      </c>
      <c r="L406" s="16">
        <f t="shared" si="64"/>
        <v>4</v>
      </c>
      <c r="M406" s="16">
        <f>[2]挂饰表!J406</f>
        <v>67</v>
      </c>
      <c r="N406" s="16">
        <f>[2]挂饰表!K406</f>
        <v>124</v>
      </c>
      <c r="O406" s="16">
        <f>[2]挂饰表!L406</f>
        <v>23</v>
      </c>
      <c r="P406" s="16">
        <f>[2]挂饰表!M406</f>
        <v>84</v>
      </c>
      <c r="Q406" s="16">
        <v>0</v>
      </c>
      <c r="R406" s="16">
        <f>[2]挂饰表!N406</f>
        <v>88</v>
      </c>
      <c r="S406" s="16">
        <f>[2]挂饰表!O406</f>
        <v>99</v>
      </c>
      <c r="T406" s="16">
        <f>[2]挂饰表!P406</f>
        <v>44</v>
      </c>
      <c r="U406" s="16">
        <f>[2]挂饰表!Q406</f>
        <v>38</v>
      </c>
      <c r="V406" s="20">
        <f>[2]挂饰表!R406</f>
        <v>7.5999999999999998E-2</v>
      </c>
      <c r="W406" s="20">
        <f>[2]挂饰表!S406</f>
        <v>8.8000000000000009E-2</v>
      </c>
      <c r="X406" s="20">
        <f>[2]挂饰表!T406</f>
        <v>4.7500000000000001E-2</v>
      </c>
      <c r="Y406" s="70">
        <f>[2]挂饰表!$I406</f>
        <v>0.16200000000000001</v>
      </c>
      <c r="Z406" s="70">
        <f>[2]挂饰表!U406</f>
        <v>8.6757990867579959E-2</v>
      </c>
      <c r="AA406" s="70">
        <f>[2]挂饰表!V406</f>
        <v>8.6757990867579959E-2</v>
      </c>
      <c r="AB406" s="70">
        <f>[2]挂饰表!W406</f>
        <v>8.6757990867579959E-2</v>
      </c>
      <c r="AC406" s="70">
        <f>[2]挂饰表!X406</f>
        <v>8.6757990867579959E-2</v>
      </c>
      <c r="AD406" s="70">
        <f>[2]挂饰表!Y406</f>
        <v>0.36507936507936511</v>
      </c>
      <c r="AE406" s="70">
        <f>[2]挂饰表!Z406</f>
        <v>8.6757990867579959E-2</v>
      </c>
      <c r="AF406" s="70">
        <f>[2]挂饰表!AA406</f>
        <v>8.6757990867579959E-2</v>
      </c>
      <c r="AG406" s="70">
        <f t="shared" si="57"/>
        <v>0.12960000000000002</v>
      </c>
      <c r="AH406" s="70">
        <f t="shared" si="57"/>
        <v>0.12960000000000002</v>
      </c>
      <c r="AI406" s="70">
        <f t="shared" si="57"/>
        <v>0.12960000000000002</v>
      </c>
      <c r="AJ406" s="70">
        <f t="shared" si="57"/>
        <v>0.12960000000000002</v>
      </c>
      <c r="AK406" s="70">
        <f t="shared" si="57"/>
        <v>0.12960000000000002</v>
      </c>
      <c r="AL406" s="71"/>
    </row>
    <row r="407" spans="2:38" ht="14.25" x14ac:dyDescent="0.2">
      <c r="B407" s="16">
        <v>405</v>
      </c>
      <c r="C407" s="16" t="str">
        <f t="shared" ca="1" si="58"/>
        <v>IC1852</v>
      </c>
      <c r="D407" s="16" t="str">
        <f t="shared" ca="1" si="62"/>
        <v>坚硬的智慧戒指</v>
      </c>
      <c r="E407" s="16" t="str">
        <f t="shared" ca="1" si="59"/>
        <v>坚硬的</v>
      </c>
      <c r="F407" s="16" t="str">
        <f t="shared" ca="1" si="60"/>
        <v>智慧</v>
      </c>
      <c r="G407" s="16" t="str">
        <f t="shared" ca="1" si="61"/>
        <v>戒指</v>
      </c>
      <c r="H407" s="16" t="str">
        <f t="shared" si="56"/>
        <v>b</v>
      </c>
      <c r="I407" s="19" t="s">
        <v>21</v>
      </c>
      <c r="J407" s="3" t="s">
        <v>34</v>
      </c>
      <c r="K407" s="16">
        <f t="shared" si="63"/>
        <v>0</v>
      </c>
      <c r="L407" s="16">
        <f t="shared" si="64"/>
        <v>5</v>
      </c>
      <c r="M407" s="16">
        <f>[2]挂饰表!J407</f>
        <v>84</v>
      </c>
      <c r="N407" s="16">
        <f>[2]挂饰表!K407</f>
        <v>156</v>
      </c>
      <c r="O407" s="16">
        <f>[2]挂饰表!L407</f>
        <v>28</v>
      </c>
      <c r="P407" s="16">
        <f>[2]挂饰表!M407</f>
        <v>105</v>
      </c>
      <c r="Q407" s="16">
        <v>0</v>
      </c>
      <c r="R407" s="16">
        <f>[2]挂饰表!N407</f>
        <v>110</v>
      </c>
      <c r="S407" s="16">
        <f>[2]挂饰表!O407</f>
        <v>124</v>
      </c>
      <c r="T407" s="16">
        <f>[2]挂饰表!P407</f>
        <v>55</v>
      </c>
      <c r="U407" s="16">
        <f>[2]挂饰表!Q407</f>
        <v>48</v>
      </c>
      <c r="V407" s="20">
        <f>[2]挂饰表!R407</f>
        <v>9.6000000000000002E-2</v>
      </c>
      <c r="W407" s="20">
        <f>[2]挂饰表!S407</f>
        <v>0.11</v>
      </c>
      <c r="X407" s="20">
        <f>[2]挂饰表!T407</f>
        <v>0.06</v>
      </c>
      <c r="Y407" s="70">
        <f>[2]挂饰表!$I407</f>
        <v>0.20285714285714285</v>
      </c>
      <c r="Z407" s="70">
        <f>[2]挂饰表!U407</f>
        <v>0.1071428571428571</v>
      </c>
      <c r="AA407" s="70">
        <f>[2]挂饰表!V407</f>
        <v>0.1071428571428571</v>
      </c>
      <c r="AB407" s="70">
        <f>[2]挂饰表!W407</f>
        <v>0.1071428571428571</v>
      </c>
      <c r="AC407" s="70">
        <f>[2]挂饰表!X407</f>
        <v>0.1071428571428571</v>
      </c>
      <c r="AD407" s="70">
        <f>[2]挂饰表!Y407</f>
        <v>0.41860465116279066</v>
      </c>
      <c r="AE407" s="70">
        <f>[2]挂饰表!Z407</f>
        <v>0.1071428571428571</v>
      </c>
      <c r="AF407" s="70">
        <f>[2]挂饰表!AA407</f>
        <v>0.1071428571428571</v>
      </c>
      <c r="AG407" s="70">
        <f t="shared" si="57"/>
        <v>0.16228571428571428</v>
      </c>
      <c r="AH407" s="70">
        <f t="shared" si="57"/>
        <v>0.16228571428571428</v>
      </c>
      <c r="AI407" s="70">
        <f t="shared" si="57"/>
        <v>0.16228571428571428</v>
      </c>
      <c r="AJ407" s="70">
        <f t="shared" si="57"/>
        <v>0.16228571428571428</v>
      </c>
      <c r="AK407" s="70">
        <f t="shared" si="57"/>
        <v>0.16228571428571428</v>
      </c>
      <c r="AL407" s="71"/>
    </row>
    <row r="408" spans="2:38" ht="14.25" x14ac:dyDescent="0.2">
      <c r="B408" s="16">
        <v>406</v>
      </c>
      <c r="C408" s="16" t="str">
        <f t="shared" ca="1" si="58"/>
        <v>IC1853</v>
      </c>
      <c r="D408" s="16" t="str">
        <f t="shared" ca="1" si="62"/>
        <v>凌厉的精灵戒指</v>
      </c>
      <c r="E408" s="16" t="str">
        <f t="shared" ca="1" si="59"/>
        <v>凌厉的</v>
      </c>
      <c r="F408" s="16" t="str">
        <f t="shared" ca="1" si="60"/>
        <v>精灵</v>
      </c>
      <c r="G408" s="16" t="str">
        <f t="shared" ca="1" si="61"/>
        <v>戒指</v>
      </c>
      <c r="H408" s="16" t="str">
        <f t="shared" si="56"/>
        <v>b</v>
      </c>
      <c r="I408" s="19" t="s">
        <v>21</v>
      </c>
      <c r="J408" s="3" t="s">
        <v>34</v>
      </c>
      <c r="K408" s="16">
        <f t="shared" si="63"/>
        <v>0</v>
      </c>
      <c r="L408" s="16">
        <f t="shared" si="64"/>
        <v>6</v>
      </c>
      <c r="M408" s="16">
        <f>[2]挂饰表!J408</f>
        <v>100</v>
      </c>
      <c r="N408" s="16">
        <f>[2]挂饰表!K408</f>
        <v>187</v>
      </c>
      <c r="O408" s="16">
        <f>[2]挂饰表!L408</f>
        <v>34</v>
      </c>
      <c r="P408" s="16">
        <f>[2]挂饰表!M408</f>
        <v>126</v>
      </c>
      <c r="Q408" s="16">
        <v>0</v>
      </c>
      <c r="R408" s="16">
        <f>[2]挂饰表!N408</f>
        <v>132</v>
      </c>
      <c r="S408" s="16">
        <f>[2]挂饰表!O408</f>
        <v>149</v>
      </c>
      <c r="T408" s="16">
        <f>[2]挂饰表!P408</f>
        <v>66</v>
      </c>
      <c r="U408" s="16">
        <f>[2]挂饰表!Q408</f>
        <v>57</v>
      </c>
      <c r="V408" s="20">
        <f>[2]挂饰表!R408</f>
        <v>0.114</v>
      </c>
      <c r="W408" s="20">
        <f>[2]挂饰表!S408</f>
        <v>0.13200000000000001</v>
      </c>
      <c r="X408" s="20">
        <f>[2]挂饰表!T408</f>
        <v>7.1249999999999994E-2</v>
      </c>
      <c r="Y408" s="70">
        <f>[2]挂饰表!$I408</f>
        <v>0.24314285714285713</v>
      </c>
      <c r="Z408" s="70">
        <f>[2]挂饰表!U408</f>
        <v>0.1266375545851528</v>
      </c>
      <c r="AA408" s="70">
        <f>[2]挂饰表!V408</f>
        <v>0.1266375545851528</v>
      </c>
      <c r="AB408" s="70">
        <f>[2]挂饰表!W408</f>
        <v>0.1266375545851528</v>
      </c>
      <c r="AC408" s="70">
        <f>[2]挂饰表!X408</f>
        <v>0.1266375545851528</v>
      </c>
      <c r="AD408" s="70">
        <f>[2]挂饰表!Y408</f>
        <v>0.46380697050938335</v>
      </c>
      <c r="AE408" s="70">
        <f>[2]挂饰表!Z408</f>
        <v>0.1266375545851528</v>
      </c>
      <c r="AF408" s="70">
        <f>[2]挂饰表!AA408</f>
        <v>0.1266375545851528</v>
      </c>
      <c r="AG408" s="70">
        <f t="shared" si="57"/>
        <v>0.19451428571428572</v>
      </c>
      <c r="AH408" s="70">
        <f t="shared" si="57"/>
        <v>0.19451428571428572</v>
      </c>
      <c r="AI408" s="70">
        <f t="shared" si="57"/>
        <v>0.19451428571428572</v>
      </c>
      <c r="AJ408" s="70">
        <f t="shared" si="57"/>
        <v>0.19451428571428572</v>
      </c>
      <c r="AK408" s="70">
        <f t="shared" si="57"/>
        <v>0.19451428571428572</v>
      </c>
      <c r="AL408" s="71"/>
    </row>
    <row r="409" spans="2:38" ht="14.25" x14ac:dyDescent="0.2">
      <c r="B409" s="16">
        <v>407</v>
      </c>
      <c r="C409" s="16" t="str">
        <f t="shared" ca="1" si="58"/>
        <v>IC1924</v>
      </c>
      <c r="D409" s="16" t="str">
        <f t="shared" ca="1" si="62"/>
        <v>凌厉的遗迹项链</v>
      </c>
      <c r="E409" s="16" t="str">
        <f t="shared" ca="1" si="59"/>
        <v>凌厉的</v>
      </c>
      <c r="F409" s="16" t="str">
        <f t="shared" ca="1" si="60"/>
        <v>遗迹</v>
      </c>
      <c r="G409" s="16" t="str">
        <f t="shared" ca="1" si="61"/>
        <v>项链</v>
      </c>
      <c r="H409" s="16" t="str">
        <f t="shared" si="56"/>
        <v>b</v>
      </c>
      <c r="I409" s="19" t="s">
        <v>21</v>
      </c>
      <c r="J409" s="3" t="s">
        <v>34</v>
      </c>
      <c r="K409" s="16">
        <f t="shared" si="63"/>
        <v>0</v>
      </c>
      <c r="L409" s="16">
        <f t="shared" si="64"/>
        <v>7</v>
      </c>
      <c r="M409" s="16">
        <f>[2]挂饰表!J409</f>
        <v>117</v>
      </c>
      <c r="N409" s="16">
        <f>[2]挂饰表!K409</f>
        <v>218</v>
      </c>
      <c r="O409" s="16">
        <f>[2]挂饰表!L409</f>
        <v>40</v>
      </c>
      <c r="P409" s="16">
        <f>[2]挂饰表!M409</f>
        <v>147</v>
      </c>
      <c r="Q409" s="16">
        <v>0</v>
      </c>
      <c r="R409" s="16">
        <f>[2]挂饰表!N409</f>
        <v>154</v>
      </c>
      <c r="S409" s="16">
        <f>[2]挂饰表!O409</f>
        <v>174</v>
      </c>
      <c r="T409" s="16">
        <f>[2]挂饰表!P409</f>
        <v>77</v>
      </c>
      <c r="U409" s="16">
        <f>[2]挂饰表!Q409</f>
        <v>67</v>
      </c>
      <c r="V409" s="20">
        <f>[2]挂饰表!R409</f>
        <v>0.13400000000000001</v>
      </c>
      <c r="W409" s="20">
        <f>[2]挂饰表!S409</f>
        <v>0.154</v>
      </c>
      <c r="X409" s="20">
        <f>[2]挂饰表!T409</f>
        <v>8.3750000000000005E-2</v>
      </c>
      <c r="Y409" s="70">
        <f>[2]挂饰表!$I409</f>
        <v>0.28399999999999997</v>
      </c>
      <c r="Z409" s="70">
        <f>[2]挂饰表!U409</f>
        <v>0.14529914529914534</v>
      </c>
      <c r="AA409" s="70">
        <f>[2]挂饰表!V409</f>
        <v>0.14529914529914534</v>
      </c>
      <c r="AB409" s="70">
        <f>[2]挂饰表!W409</f>
        <v>0.14529914529914534</v>
      </c>
      <c r="AC409" s="70">
        <f>[2]挂饰表!X409</f>
        <v>0.14529914529914534</v>
      </c>
      <c r="AD409" s="70">
        <f>[2]挂饰表!Y409</f>
        <v>0.50248756218905477</v>
      </c>
      <c r="AE409" s="70">
        <f>[2]挂饰表!Z409</f>
        <v>0.14529914529914534</v>
      </c>
      <c r="AF409" s="70">
        <f>[2]挂饰表!AA409</f>
        <v>0.14529914529914534</v>
      </c>
      <c r="AG409" s="70">
        <f t="shared" si="57"/>
        <v>0.22719999999999999</v>
      </c>
      <c r="AH409" s="70">
        <f t="shared" si="57"/>
        <v>0.22719999999999999</v>
      </c>
      <c r="AI409" s="70">
        <f t="shared" si="57"/>
        <v>0.22719999999999999</v>
      </c>
      <c r="AJ409" s="70">
        <f t="shared" si="57"/>
        <v>0.22719999999999999</v>
      </c>
      <c r="AK409" s="70">
        <f t="shared" si="57"/>
        <v>0.22719999999999999</v>
      </c>
      <c r="AL409" s="71"/>
    </row>
    <row r="410" spans="2:38" ht="14.25" x14ac:dyDescent="0.2">
      <c r="B410" s="16">
        <v>408</v>
      </c>
      <c r="C410" s="16" t="str">
        <f t="shared" ca="1" si="58"/>
        <v>IC1779</v>
      </c>
      <c r="D410" s="16" t="str">
        <f t="shared" ca="1" si="62"/>
        <v>坚硬的忏悔戒指</v>
      </c>
      <c r="E410" s="16" t="str">
        <f t="shared" ca="1" si="59"/>
        <v>坚硬的</v>
      </c>
      <c r="F410" s="16" t="str">
        <f t="shared" ca="1" si="60"/>
        <v>忏悔</v>
      </c>
      <c r="G410" s="16" t="str">
        <f t="shared" ca="1" si="61"/>
        <v>戒指</v>
      </c>
      <c r="H410" s="16" t="str">
        <f t="shared" si="56"/>
        <v>b</v>
      </c>
      <c r="I410" s="19" t="s">
        <v>21</v>
      </c>
      <c r="J410" s="3" t="s">
        <v>34</v>
      </c>
      <c r="K410" s="16">
        <f t="shared" si="63"/>
        <v>0</v>
      </c>
      <c r="L410" s="16">
        <f t="shared" si="64"/>
        <v>8</v>
      </c>
      <c r="M410" s="16">
        <f>[2]挂饰表!J410</f>
        <v>134</v>
      </c>
      <c r="N410" s="16">
        <f>[2]挂饰表!K410</f>
        <v>249</v>
      </c>
      <c r="O410" s="16">
        <f>[2]挂饰表!L410</f>
        <v>46</v>
      </c>
      <c r="P410" s="16">
        <f>[2]挂饰表!M410</f>
        <v>168</v>
      </c>
      <c r="Q410" s="16">
        <v>0</v>
      </c>
      <c r="R410" s="16">
        <f>[2]挂饰表!N410</f>
        <v>176</v>
      </c>
      <c r="S410" s="16">
        <f>[2]挂饰表!O410</f>
        <v>199</v>
      </c>
      <c r="T410" s="16">
        <f>[2]挂饰表!P410</f>
        <v>88</v>
      </c>
      <c r="U410" s="16">
        <f>[2]挂饰表!Q410</f>
        <v>76</v>
      </c>
      <c r="V410" s="20">
        <f>[2]挂饰表!R410</f>
        <v>0.152</v>
      </c>
      <c r="W410" s="20">
        <f>[2]挂饰表!S410</f>
        <v>0.17600000000000002</v>
      </c>
      <c r="X410" s="20">
        <f>[2]挂饰表!T410</f>
        <v>9.5000000000000001E-2</v>
      </c>
      <c r="Y410" s="70">
        <f>[2]挂饰表!$I410</f>
        <v>0.32457142857142857</v>
      </c>
      <c r="Z410" s="70">
        <f>[2]挂饰表!U410</f>
        <v>0.15966386554621848</v>
      </c>
      <c r="AA410" s="70">
        <f>[2]挂饰表!V410</f>
        <v>0.15966386554621848</v>
      </c>
      <c r="AB410" s="70">
        <f>[2]挂饰表!W410</f>
        <v>0.15966386554621848</v>
      </c>
      <c r="AC410" s="70">
        <f>[2]挂饰表!X410</f>
        <v>0.15966386554621848</v>
      </c>
      <c r="AD410" s="70">
        <f>[2]挂饰表!Y410</f>
        <v>0.53488372093023262</v>
      </c>
      <c r="AE410" s="70">
        <f>[2]挂饰表!Z410</f>
        <v>0.15966386554621848</v>
      </c>
      <c r="AF410" s="70">
        <f>[2]挂饰表!AA410</f>
        <v>0.15966386554621848</v>
      </c>
      <c r="AG410" s="70">
        <f t="shared" si="57"/>
        <v>0.25965714285714286</v>
      </c>
      <c r="AH410" s="70">
        <f t="shared" si="57"/>
        <v>0.25965714285714286</v>
      </c>
      <c r="AI410" s="70">
        <f t="shared" si="57"/>
        <v>0.25965714285714286</v>
      </c>
      <c r="AJ410" s="70">
        <f t="shared" si="57"/>
        <v>0.25965714285714286</v>
      </c>
      <c r="AK410" s="70">
        <f t="shared" si="57"/>
        <v>0.25965714285714286</v>
      </c>
      <c r="AL410" s="71"/>
    </row>
    <row r="411" spans="2:38" ht="14.25" x14ac:dyDescent="0.2">
      <c r="B411" s="16">
        <v>409</v>
      </c>
      <c r="C411" s="16" t="str">
        <f t="shared" ca="1" si="58"/>
        <v>IC1924</v>
      </c>
      <c r="D411" s="16" t="str">
        <f t="shared" ca="1" si="62"/>
        <v>初级的遗迹项链</v>
      </c>
      <c r="E411" s="16" t="str">
        <f t="shared" ca="1" si="59"/>
        <v>初级的</v>
      </c>
      <c r="F411" s="16" t="str">
        <f t="shared" ca="1" si="60"/>
        <v>遗迹</v>
      </c>
      <c r="G411" s="16" t="str">
        <f t="shared" ca="1" si="61"/>
        <v>项链</v>
      </c>
      <c r="H411" s="16" t="str">
        <f t="shared" si="56"/>
        <v>c</v>
      </c>
      <c r="I411" s="19" t="s">
        <v>21</v>
      </c>
      <c r="J411" s="3" t="s">
        <v>34</v>
      </c>
      <c r="K411" s="16">
        <f t="shared" si="63"/>
        <v>0</v>
      </c>
      <c r="L411" s="16">
        <f t="shared" si="64"/>
        <v>1</v>
      </c>
      <c r="M411" s="16">
        <f>[2]挂饰表!J411</f>
        <v>22</v>
      </c>
      <c r="N411" s="16">
        <f>[2]挂饰表!K411</f>
        <v>0</v>
      </c>
      <c r="O411" s="16">
        <f>[2]挂饰表!L411</f>
        <v>0</v>
      </c>
      <c r="P411" s="16">
        <f>[2]挂饰表!M411</f>
        <v>0</v>
      </c>
      <c r="Q411" s="16">
        <v>0</v>
      </c>
      <c r="R411" s="16">
        <f>[2]挂饰表!N411</f>
        <v>0</v>
      </c>
      <c r="S411" s="16">
        <f>[2]挂饰表!O411</f>
        <v>0</v>
      </c>
      <c r="T411" s="16">
        <f>[2]挂饰表!P411</f>
        <v>0</v>
      </c>
      <c r="U411" s="16">
        <f>[2]挂饰表!Q411</f>
        <v>0</v>
      </c>
      <c r="V411" s="20">
        <f>[2]挂饰表!R411</f>
        <v>0</v>
      </c>
      <c r="W411" s="20">
        <f>[2]挂饰表!S411</f>
        <v>0</v>
      </c>
      <c r="X411" s="20">
        <f>[2]挂饰表!T411</f>
        <v>0</v>
      </c>
      <c r="Y411" s="70">
        <f>[2]挂饰表!$I411</f>
        <v>0</v>
      </c>
      <c r="Z411" s="70">
        <f>[2]挂饰表!U411</f>
        <v>0</v>
      </c>
      <c r="AA411" s="70">
        <f>[2]挂饰表!V411</f>
        <v>0</v>
      </c>
      <c r="AB411" s="70">
        <f>[2]挂饰表!W411</f>
        <v>0</v>
      </c>
      <c r="AC411" s="70">
        <f>[2]挂饰表!X411</f>
        <v>0</v>
      </c>
      <c r="AD411" s="70">
        <f>[2]挂饰表!Y411</f>
        <v>0</v>
      </c>
      <c r="AE411" s="70">
        <f>[2]挂饰表!Z411</f>
        <v>0</v>
      </c>
      <c r="AF411" s="70">
        <f>[2]挂饰表!AA411</f>
        <v>0</v>
      </c>
      <c r="AG411" s="70">
        <f t="shared" si="57"/>
        <v>0</v>
      </c>
      <c r="AH411" s="70">
        <f t="shared" si="57"/>
        <v>0</v>
      </c>
      <c r="AI411" s="70">
        <f t="shared" si="57"/>
        <v>0</v>
      </c>
      <c r="AJ411" s="70">
        <f t="shared" si="57"/>
        <v>0</v>
      </c>
      <c r="AK411" s="70">
        <f t="shared" si="57"/>
        <v>0</v>
      </c>
      <c r="AL411" s="71"/>
    </row>
    <row r="412" spans="2:38" ht="14.25" x14ac:dyDescent="0.2">
      <c r="B412" s="16">
        <v>410</v>
      </c>
      <c r="C412" s="16" t="str">
        <f t="shared" ca="1" si="58"/>
        <v>IC1872</v>
      </c>
      <c r="D412" s="16" t="str">
        <f t="shared" ca="1" si="62"/>
        <v>一般的言语护腕</v>
      </c>
      <c r="E412" s="16" t="str">
        <f t="shared" ca="1" si="59"/>
        <v>一般的</v>
      </c>
      <c r="F412" s="16" t="str">
        <f t="shared" ca="1" si="60"/>
        <v>言语</v>
      </c>
      <c r="G412" s="16" t="str">
        <f t="shared" ca="1" si="61"/>
        <v>护腕</v>
      </c>
      <c r="H412" s="16" t="str">
        <f t="shared" si="56"/>
        <v>c</v>
      </c>
      <c r="I412" s="19" t="s">
        <v>21</v>
      </c>
      <c r="J412" s="3" t="s">
        <v>34</v>
      </c>
      <c r="K412" s="16">
        <f t="shared" si="63"/>
        <v>0</v>
      </c>
      <c r="L412" s="16">
        <f t="shared" si="64"/>
        <v>2</v>
      </c>
      <c r="M412" s="16">
        <f>[2]挂饰表!J412</f>
        <v>45</v>
      </c>
      <c r="N412" s="16">
        <f>[2]挂饰表!K412</f>
        <v>0</v>
      </c>
      <c r="O412" s="16">
        <f>[2]挂饰表!L412</f>
        <v>0</v>
      </c>
      <c r="P412" s="16">
        <f>[2]挂饰表!M412</f>
        <v>0</v>
      </c>
      <c r="Q412" s="16">
        <v>0</v>
      </c>
      <c r="R412" s="16">
        <f>[2]挂饰表!N412</f>
        <v>0</v>
      </c>
      <c r="S412" s="16">
        <f>[2]挂饰表!O412</f>
        <v>0</v>
      </c>
      <c r="T412" s="16">
        <f>[2]挂饰表!P412</f>
        <v>0</v>
      </c>
      <c r="U412" s="16">
        <f>[2]挂饰表!Q412</f>
        <v>0</v>
      </c>
      <c r="V412" s="20">
        <f>[2]挂饰表!R412</f>
        <v>0</v>
      </c>
      <c r="W412" s="20">
        <f>[2]挂饰表!S412</f>
        <v>0</v>
      </c>
      <c r="X412" s="20">
        <f>[2]挂饰表!T412</f>
        <v>0</v>
      </c>
      <c r="Y412" s="70">
        <f>[2]挂饰表!$I412</f>
        <v>0</v>
      </c>
      <c r="Z412" s="70">
        <f>[2]挂饰表!U412</f>
        <v>0</v>
      </c>
      <c r="AA412" s="70">
        <f>[2]挂饰表!V412</f>
        <v>0</v>
      </c>
      <c r="AB412" s="70">
        <f>[2]挂饰表!W412</f>
        <v>0</v>
      </c>
      <c r="AC412" s="70">
        <f>[2]挂饰表!X412</f>
        <v>0</v>
      </c>
      <c r="AD412" s="70">
        <f>[2]挂饰表!Y412</f>
        <v>0</v>
      </c>
      <c r="AE412" s="70">
        <f>[2]挂饰表!Z412</f>
        <v>0</v>
      </c>
      <c r="AF412" s="70">
        <f>[2]挂饰表!AA412</f>
        <v>0</v>
      </c>
      <c r="AG412" s="70">
        <f t="shared" si="57"/>
        <v>0</v>
      </c>
      <c r="AH412" s="70">
        <f t="shared" si="57"/>
        <v>0</v>
      </c>
      <c r="AI412" s="70">
        <f t="shared" si="57"/>
        <v>0</v>
      </c>
      <c r="AJ412" s="70">
        <f t="shared" si="57"/>
        <v>0</v>
      </c>
      <c r="AK412" s="70">
        <f t="shared" si="57"/>
        <v>0</v>
      </c>
      <c r="AL412" s="71"/>
    </row>
    <row r="413" spans="2:38" ht="14.25" x14ac:dyDescent="0.2">
      <c r="B413" s="16">
        <v>411</v>
      </c>
      <c r="C413" s="16" t="str">
        <f t="shared" ca="1" si="58"/>
        <v>IC1743</v>
      </c>
      <c r="D413" s="16" t="str">
        <f t="shared" ca="1" si="62"/>
        <v>初级的玄铁戒指</v>
      </c>
      <c r="E413" s="16" t="str">
        <f t="shared" ca="1" si="59"/>
        <v>初级的</v>
      </c>
      <c r="F413" s="16" t="str">
        <f t="shared" ca="1" si="60"/>
        <v>玄铁</v>
      </c>
      <c r="G413" s="16" t="str">
        <f t="shared" ca="1" si="61"/>
        <v>戒指</v>
      </c>
      <c r="H413" s="16" t="str">
        <f t="shared" si="56"/>
        <v>c</v>
      </c>
      <c r="I413" s="19" t="s">
        <v>21</v>
      </c>
      <c r="J413" s="3" t="s">
        <v>34</v>
      </c>
      <c r="K413" s="16">
        <f t="shared" si="63"/>
        <v>0</v>
      </c>
      <c r="L413" s="16">
        <f t="shared" si="64"/>
        <v>3</v>
      </c>
      <c r="M413" s="16">
        <f>[2]挂饰表!J413</f>
        <v>67</v>
      </c>
      <c r="N413" s="16">
        <f>[2]挂饰表!K413</f>
        <v>0</v>
      </c>
      <c r="O413" s="16">
        <f>[2]挂饰表!L413</f>
        <v>0</v>
      </c>
      <c r="P413" s="16">
        <f>[2]挂饰表!M413</f>
        <v>0</v>
      </c>
      <c r="Q413" s="16">
        <v>0</v>
      </c>
      <c r="R413" s="16">
        <f>[2]挂饰表!N413</f>
        <v>0</v>
      </c>
      <c r="S413" s="16">
        <f>[2]挂饰表!O413</f>
        <v>0</v>
      </c>
      <c r="T413" s="16">
        <f>[2]挂饰表!P413</f>
        <v>0</v>
      </c>
      <c r="U413" s="16">
        <f>[2]挂饰表!Q413</f>
        <v>0</v>
      </c>
      <c r="V413" s="20">
        <f>[2]挂饰表!R413</f>
        <v>0</v>
      </c>
      <c r="W413" s="20">
        <f>[2]挂饰表!S413</f>
        <v>0</v>
      </c>
      <c r="X413" s="20">
        <f>[2]挂饰表!T413</f>
        <v>0</v>
      </c>
      <c r="Y413" s="70">
        <f>[2]挂饰表!$I413</f>
        <v>0</v>
      </c>
      <c r="Z413" s="70">
        <f>[2]挂饰表!U413</f>
        <v>0</v>
      </c>
      <c r="AA413" s="70">
        <f>[2]挂饰表!V413</f>
        <v>0</v>
      </c>
      <c r="AB413" s="70">
        <f>[2]挂饰表!W413</f>
        <v>0</v>
      </c>
      <c r="AC413" s="70">
        <f>[2]挂饰表!X413</f>
        <v>0</v>
      </c>
      <c r="AD413" s="70">
        <f>[2]挂饰表!Y413</f>
        <v>0</v>
      </c>
      <c r="AE413" s="70">
        <f>[2]挂饰表!Z413</f>
        <v>0</v>
      </c>
      <c r="AF413" s="70">
        <f>[2]挂饰表!AA413</f>
        <v>0</v>
      </c>
      <c r="AG413" s="70">
        <f t="shared" si="57"/>
        <v>0</v>
      </c>
      <c r="AH413" s="70">
        <f t="shared" si="57"/>
        <v>0</v>
      </c>
      <c r="AI413" s="70">
        <f t="shared" si="57"/>
        <v>0</v>
      </c>
      <c r="AJ413" s="70">
        <f t="shared" si="57"/>
        <v>0</v>
      </c>
      <c r="AK413" s="70">
        <f t="shared" si="57"/>
        <v>0</v>
      </c>
      <c r="AL413" s="71"/>
    </row>
    <row r="414" spans="2:38" ht="14.25" x14ac:dyDescent="0.2">
      <c r="B414" s="16">
        <v>412</v>
      </c>
      <c r="C414" s="16" t="str">
        <f t="shared" ca="1" si="58"/>
        <v>IC1870</v>
      </c>
      <c r="D414" s="16" t="str">
        <f t="shared" ca="1" si="62"/>
        <v>普通的颓废护腕</v>
      </c>
      <c r="E414" s="16" t="str">
        <f t="shared" ca="1" si="59"/>
        <v>普通的</v>
      </c>
      <c r="F414" s="16" t="str">
        <f t="shared" ca="1" si="60"/>
        <v>颓废</v>
      </c>
      <c r="G414" s="16" t="str">
        <f t="shared" ca="1" si="61"/>
        <v>护腕</v>
      </c>
      <c r="H414" s="16" t="str">
        <f t="shared" si="56"/>
        <v>c</v>
      </c>
      <c r="I414" s="19" t="s">
        <v>21</v>
      </c>
      <c r="J414" s="3" t="s">
        <v>34</v>
      </c>
      <c r="K414" s="16">
        <f t="shared" si="63"/>
        <v>0</v>
      </c>
      <c r="L414" s="16">
        <f t="shared" si="64"/>
        <v>4</v>
      </c>
      <c r="M414" s="16">
        <f>[2]挂饰表!J414</f>
        <v>90</v>
      </c>
      <c r="N414" s="16">
        <f>[2]挂饰表!K414</f>
        <v>0</v>
      </c>
      <c r="O414" s="16">
        <f>[2]挂饰表!L414</f>
        <v>0</v>
      </c>
      <c r="P414" s="16">
        <f>[2]挂饰表!M414</f>
        <v>0</v>
      </c>
      <c r="Q414" s="16">
        <v>0</v>
      </c>
      <c r="R414" s="16">
        <f>[2]挂饰表!N414</f>
        <v>0</v>
      </c>
      <c r="S414" s="16">
        <f>[2]挂饰表!O414</f>
        <v>0</v>
      </c>
      <c r="T414" s="16">
        <f>[2]挂饰表!P414</f>
        <v>0</v>
      </c>
      <c r="U414" s="16">
        <f>[2]挂饰表!Q414</f>
        <v>0</v>
      </c>
      <c r="V414" s="20">
        <f>[2]挂饰表!R414</f>
        <v>0</v>
      </c>
      <c r="W414" s="20">
        <f>[2]挂饰表!S414</f>
        <v>0</v>
      </c>
      <c r="X414" s="20">
        <f>[2]挂饰表!T414</f>
        <v>0</v>
      </c>
      <c r="Y414" s="70">
        <f>[2]挂饰表!$I414</f>
        <v>0</v>
      </c>
      <c r="Z414" s="70">
        <f>[2]挂饰表!U414</f>
        <v>0</v>
      </c>
      <c r="AA414" s="70">
        <f>[2]挂饰表!V414</f>
        <v>0</v>
      </c>
      <c r="AB414" s="70">
        <f>[2]挂饰表!W414</f>
        <v>0</v>
      </c>
      <c r="AC414" s="70">
        <f>[2]挂饰表!X414</f>
        <v>0</v>
      </c>
      <c r="AD414" s="70">
        <f>[2]挂饰表!Y414</f>
        <v>0</v>
      </c>
      <c r="AE414" s="70">
        <f>[2]挂饰表!Z414</f>
        <v>0</v>
      </c>
      <c r="AF414" s="70">
        <f>[2]挂饰表!AA414</f>
        <v>0</v>
      </c>
      <c r="AG414" s="70">
        <f t="shared" si="57"/>
        <v>0</v>
      </c>
      <c r="AH414" s="70">
        <f t="shared" si="57"/>
        <v>0</v>
      </c>
      <c r="AI414" s="70">
        <f t="shared" si="57"/>
        <v>0</v>
      </c>
      <c r="AJ414" s="70">
        <f t="shared" si="57"/>
        <v>0</v>
      </c>
      <c r="AK414" s="70">
        <f t="shared" si="57"/>
        <v>0</v>
      </c>
      <c r="AL414" s="71"/>
    </row>
    <row r="415" spans="2:38" ht="14.25" x14ac:dyDescent="0.2">
      <c r="B415" s="16">
        <v>413</v>
      </c>
      <c r="C415" s="16" t="str">
        <f t="shared" ca="1" si="58"/>
        <v>IC1935</v>
      </c>
      <c r="D415" s="16" t="str">
        <f t="shared" ca="1" si="62"/>
        <v>一般的白银护腕</v>
      </c>
      <c r="E415" s="16" t="str">
        <f t="shared" ca="1" si="59"/>
        <v>一般的</v>
      </c>
      <c r="F415" s="16" t="str">
        <f t="shared" ca="1" si="60"/>
        <v>白银</v>
      </c>
      <c r="G415" s="16" t="str">
        <f t="shared" ca="1" si="61"/>
        <v>护腕</v>
      </c>
      <c r="H415" s="16" t="str">
        <f t="shared" si="56"/>
        <v>c</v>
      </c>
      <c r="I415" s="19" t="s">
        <v>21</v>
      </c>
      <c r="J415" s="3" t="s">
        <v>34</v>
      </c>
      <c r="K415" s="16">
        <f t="shared" si="63"/>
        <v>0</v>
      </c>
      <c r="L415" s="16">
        <f t="shared" si="64"/>
        <v>5</v>
      </c>
      <c r="M415" s="16">
        <f>[2]挂饰表!J415</f>
        <v>112</v>
      </c>
      <c r="N415" s="16">
        <f>[2]挂饰表!K415</f>
        <v>0</v>
      </c>
      <c r="O415" s="16">
        <f>[2]挂饰表!L415</f>
        <v>0</v>
      </c>
      <c r="P415" s="16">
        <f>[2]挂饰表!M415</f>
        <v>0</v>
      </c>
      <c r="Q415" s="16">
        <v>0</v>
      </c>
      <c r="R415" s="16">
        <f>[2]挂饰表!N415</f>
        <v>0</v>
      </c>
      <c r="S415" s="16">
        <f>[2]挂饰表!O415</f>
        <v>0</v>
      </c>
      <c r="T415" s="16">
        <f>[2]挂饰表!P415</f>
        <v>0</v>
      </c>
      <c r="U415" s="16">
        <f>[2]挂饰表!Q415</f>
        <v>0</v>
      </c>
      <c r="V415" s="20">
        <f>[2]挂饰表!R415</f>
        <v>0</v>
      </c>
      <c r="W415" s="20">
        <f>[2]挂饰表!S415</f>
        <v>0</v>
      </c>
      <c r="X415" s="20">
        <f>[2]挂饰表!T415</f>
        <v>0</v>
      </c>
      <c r="Y415" s="70">
        <f>[2]挂饰表!$I415</f>
        <v>0</v>
      </c>
      <c r="Z415" s="70">
        <f>[2]挂饰表!U415</f>
        <v>0</v>
      </c>
      <c r="AA415" s="70">
        <f>[2]挂饰表!V415</f>
        <v>0</v>
      </c>
      <c r="AB415" s="70">
        <f>[2]挂饰表!W415</f>
        <v>0</v>
      </c>
      <c r="AC415" s="70">
        <f>[2]挂饰表!X415</f>
        <v>0</v>
      </c>
      <c r="AD415" s="70">
        <f>[2]挂饰表!Y415</f>
        <v>0</v>
      </c>
      <c r="AE415" s="70">
        <f>[2]挂饰表!Z415</f>
        <v>0</v>
      </c>
      <c r="AF415" s="70">
        <f>[2]挂饰表!AA415</f>
        <v>0</v>
      </c>
      <c r="AG415" s="70">
        <f t="shared" si="57"/>
        <v>0</v>
      </c>
      <c r="AH415" s="70">
        <f t="shared" si="57"/>
        <v>0</v>
      </c>
      <c r="AI415" s="70">
        <f t="shared" si="57"/>
        <v>0</v>
      </c>
      <c r="AJ415" s="70">
        <f t="shared" si="57"/>
        <v>0</v>
      </c>
      <c r="AK415" s="70">
        <f t="shared" si="57"/>
        <v>0</v>
      </c>
      <c r="AL415" s="71"/>
    </row>
    <row r="416" spans="2:38" ht="14.25" x14ac:dyDescent="0.2">
      <c r="B416" s="16">
        <v>414</v>
      </c>
      <c r="C416" s="16" t="str">
        <f t="shared" ca="1" si="58"/>
        <v>IC1854</v>
      </c>
      <c r="D416" s="16" t="str">
        <f t="shared" ca="1" si="62"/>
        <v>初级的混乱戒指</v>
      </c>
      <c r="E416" s="16" t="str">
        <f t="shared" ca="1" si="59"/>
        <v>初级的</v>
      </c>
      <c r="F416" s="16" t="str">
        <f t="shared" ca="1" si="60"/>
        <v>混乱</v>
      </c>
      <c r="G416" s="16" t="str">
        <f t="shared" ca="1" si="61"/>
        <v>戒指</v>
      </c>
      <c r="H416" s="16" t="str">
        <f t="shared" si="56"/>
        <v>c</v>
      </c>
      <c r="I416" s="19" t="s">
        <v>21</v>
      </c>
      <c r="J416" s="3" t="s">
        <v>34</v>
      </c>
      <c r="K416" s="16">
        <f t="shared" si="63"/>
        <v>0</v>
      </c>
      <c r="L416" s="16">
        <f t="shared" si="64"/>
        <v>6</v>
      </c>
      <c r="M416" s="16">
        <f>[2]挂饰表!J416</f>
        <v>135</v>
      </c>
      <c r="N416" s="16">
        <f>[2]挂饰表!K416</f>
        <v>0</v>
      </c>
      <c r="O416" s="16">
        <f>[2]挂饰表!L416</f>
        <v>0</v>
      </c>
      <c r="P416" s="16">
        <f>[2]挂饰表!M416</f>
        <v>0</v>
      </c>
      <c r="Q416" s="16">
        <v>0</v>
      </c>
      <c r="R416" s="16">
        <f>[2]挂饰表!N416</f>
        <v>0</v>
      </c>
      <c r="S416" s="16">
        <f>[2]挂饰表!O416</f>
        <v>0</v>
      </c>
      <c r="T416" s="16">
        <f>[2]挂饰表!P416</f>
        <v>0</v>
      </c>
      <c r="U416" s="16">
        <f>[2]挂饰表!Q416</f>
        <v>0</v>
      </c>
      <c r="V416" s="20">
        <f>[2]挂饰表!R416</f>
        <v>0</v>
      </c>
      <c r="W416" s="20">
        <f>[2]挂饰表!S416</f>
        <v>0</v>
      </c>
      <c r="X416" s="20">
        <f>[2]挂饰表!T416</f>
        <v>0</v>
      </c>
      <c r="Y416" s="70">
        <f>[2]挂饰表!$I416</f>
        <v>0</v>
      </c>
      <c r="Z416" s="70">
        <f>[2]挂饰表!U416</f>
        <v>0</v>
      </c>
      <c r="AA416" s="70">
        <f>[2]挂饰表!V416</f>
        <v>0</v>
      </c>
      <c r="AB416" s="70">
        <f>[2]挂饰表!W416</f>
        <v>0</v>
      </c>
      <c r="AC416" s="70">
        <f>[2]挂饰表!X416</f>
        <v>0</v>
      </c>
      <c r="AD416" s="70">
        <f>[2]挂饰表!Y416</f>
        <v>0</v>
      </c>
      <c r="AE416" s="70">
        <f>[2]挂饰表!Z416</f>
        <v>0</v>
      </c>
      <c r="AF416" s="70">
        <f>[2]挂饰表!AA416</f>
        <v>0</v>
      </c>
      <c r="AG416" s="70">
        <f t="shared" si="57"/>
        <v>0</v>
      </c>
      <c r="AH416" s="70">
        <f t="shared" si="57"/>
        <v>0</v>
      </c>
      <c r="AI416" s="70">
        <f t="shared" si="57"/>
        <v>0</v>
      </c>
      <c r="AJ416" s="70">
        <f t="shared" si="57"/>
        <v>0</v>
      </c>
      <c r="AK416" s="70">
        <f t="shared" si="57"/>
        <v>0</v>
      </c>
      <c r="AL416" s="71"/>
    </row>
    <row r="417" spans="2:38" ht="14.25" x14ac:dyDescent="0.2">
      <c r="B417" s="16">
        <v>415</v>
      </c>
      <c r="C417" s="16" t="str">
        <f t="shared" ca="1" si="58"/>
        <v>IC1778</v>
      </c>
      <c r="D417" s="16" t="str">
        <f t="shared" ca="1" si="62"/>
        <v>初级的青铜戒指</v>
      </c>
      <c r="E417" s="16" t="str">
        <f t="shared" ca="1" si="59"/>
        <v>初级的</v>
      </c>
      <c r="F417" s="16" t="str">
        <f t="shared" ca="1" si="60"/>
        <v>青铜</v>
      </c>
      <c r="G417" s="16" t="str">
        <f t="shared" ca="1" si="61"/>
        <v>戒指</v>
      </c>
      <c r="H417" s="16" t="str">
        <f t="shared" si="56"/>
        <v>c</v>
      </c>
      <c r="I417" s="19" t="s">
        <v>21</v>
      </c>
      <c r="J417" s="3" t="s">
        <v>34</v>
      </c>
      <c r="K417" s="16">
        <f t="shared" si="63"/>
        <v>0</v>
      </c>
      <c r="L417" s="16">
        <f t="shared" si="64"/>
        <v>7</v>
      </c>
      <c r="M417" s="16">
        <f>[2]挂饰表!J417</f>
        <v>157</v>
      </c>
      <c r="N417" s="16">
        <f>[2]挂饰表!K417</f>
        <v>0</v>
      </c>
      <c r="O417" s="16">
        <f>[2]挂饰表!L417</f>
        <v>0</v>
      </c>
      <c r="P417" s="16">
        <f>[2]挂饰表!M417</f>
        <v>0</v>
      </c>
      <c r="Q417" s="16">
        <v>0</v>
      </c>
      <c r="R417" s="16">
        <f>[2]挂饰表!N417</f>
        <v>0</v>
      </c>
      <c r="S417" s="16">
        <f>[2]挂饰表!O417</f>
        <v>0</v>
      </c>
      <c r="T417" s="16">
        <f>[2]挂饰表!P417</f>
        <v>0</v>
      </c>
      <c r="U417" s="16">
        <f>[2]挂饰表!Q417</f>
        <v>0</v>
      </c>
      <c r="V417" s="20">
        <f>[2]挂饰表!R417</f>
        <v>0</v>
      </c>
      <c r="W417" s="20">
        <f>[2]挂饰表!S417</f>
        <v>0</v>
      </c>
      <c r="X417" s="20">
        <f>[2]挂饰表!T417</f>
        <v>0</v>
      </c>
      <c r="Y417" s="70">
        <f>[2]挂饰表!$I417</f>
        <v>0</v>
      </c>
      <c r="Z417" s="70">
        <f>[2]挂饰表!U417</f>
        <v>0</v>
      </c>
      <c r="AA417" s="70">
        <f>[2]挂饰表!V417</f>
        <v>0</v>
      </c>
      <c r="AB417" s="70">
        <f>[2]挂饰表!W417</f>
        <v>0</v>
      </c>
      <c r="AC417" s="70">
        <f>[2]挂饰表!X417</f>
        <v>0</v>
      </c>
      <c r="AD417" s="70">
        <f>[2]挂饰表!Y417</f>
        <v>0</v>
      </c>
      <c r="AE417" s="70">
        <f>[2]挂饰表!Z417</f>
        <v>0</v>
      </c>
      <c r="AF417" s="70">
        <f>[2]挂饰表!AA417</f>
        <v>0</v>
      </c>
      <c r="AG417" s="70">
        <f t="shared" si="57"/>
        <v>0</v>
      </c>
      <c r="AH417" s="70">
        <f t="shared" si="57"/>
        <v>0</v>
      </c>
      <c r="AI417" s="70">
        <f t="shared" si="57"/>
        <v>0</v>
      </c>
      <c r="AJ417" s="70">
        <f t="shared" si="57"/>
        <v>0</v>
      </c>
      <c r="AK417" s="70">
        <f t="shared" si="57"/>
        <v>0</v>
      </c>
      <c r="AL417" s="71"/>
    </row>
    <row r="418" spans="2:38" ht="14.25" x14ac:dyDescent="0.2">
      <c r="B418" s="16">
        <v>416</v>
      </c>
      <c r="C418" s="16" t="str">
        <f t="shared" ca="1" si="58"/>
        <v>IC1870</v>
      </c>
      <c r="D418" s="16" t="str">
        <f t="shared" ca="1" si="62"/>
        <v>普通的言语护腕</v>
      </c>
      <c r="E418" s="16" t="str">
        <f t="shared" ca="1" si="59"/>
        <v>普通的</v>
      </c>
      <c r="F418" s="16" t="str">
        <f t="shared" ca="1" si="60"/>
        <v>言语</v>
      </c>
      <c r="G418" s="16" t="str">
        <f t="shared" ca="1" si="61"/>
        <v>护腕</v>
      </c>
      <c r="H418" s="16" t="str">
        <f t="shared" si="56"/>
        <v>c</v>
      </c>
      <c r="I418" s="19" t="s">
        <v>21</v>
      </c>
      <c r="J418" s="3" t="s">
        <v>34</v>
      </c>
      <c r="K418" s="16">
        <f t="shared" si="63"/>
        <v>0</v>
      </c>
      <c r="L418" s="16">
        <f t="shared" si="64"/>
        <v>8</v>
      </c>
      <c r="M418" s="16">
        <f>[2]挂饰表!J418</f>
        <v>180</v>
      </c>
      <c r="N418" s="16">
        <f>[2]挂饰表!K418</f>
        <v>0</v>
      </c>
      <c r="O418" s="16">
        <f>[2]挂饰表!L418</f>
        <v>0</v>
      </c>
      <c r="P418" s="16">
        <f>[2]挂饰表!M418</f>
        <v>0</v>
      </c>
      <c r="Q418" s="16">
        <v>0</v>
      </c>
      <c r="R418" s="16">
        <f>[2]挂饰表!N418</f>
        <v>0</v>
      </c>
      <c r="S418" s="16">
        <f>[2]挂饰表!O418</f>
        <v>0</v>
      </c>
      <c r="T418" s="16">
        <f>[2]挂饰表!P418</f>
        <v>0</v>
      </c>
      <c r="U418" s="16">
        <f>[2]挂饰表!Q418</f>
        <v>0</v>
      </c>
      <c r="V418" s="20">
        <f>[2]挂饰表!R418</f>
        <v>0</v>
      </c>
      <c r="W418" s="20">
        <f>[2]挂饰表!S418</f>
        <v>0</v>
      </c>
      <c r="X418" s="20">
        <f>[2]挂饰表!T418</f>
        <v>0</v>
      </c>
      <c r="Y418" s="70">
        <f>[2]挂饰表!$I418</f>
        <v>0</v>
      </c>
      <c r="Z418" s="70">
        <f>[2]挂饰表!U418</f>
        <v>0</v>
      </c>
      <c r="AA418" s="70">
        <f>[2]挂饰表!V418</f>
        <v>0</v>
      </c>
      <c r="AB418" s="70">
        <f>[2]挂饰表!W418</f>
        <v>0</v>
      </c>
      <c r="AC418" s="70">
        <f>[2]挂饰表!X418</f>
        <v>0</v>
      </c>
      <c r="AD418" s="70">
        <f>[2]挂饰表!Y418</f>
        <v>0</v>
      </c>
      <c r="AE418" s="70">
        <f>[2]挂饰表!Z418</f>
        <v>0</v>
      </c>
      <c r="AF418" s="70">
        <f>[2]挂饰表!AA418</f>
        <v>0</v>
      </c>
      <c r="AG418" s="70">
        <f t="shared" si="57"/>
        <v>0</v>
      </c>
      <c r="AH418" s="70">
        <f t="shared" si="57"/>
        <v>0</v>
      </c>
      <c r="AI418" s="70">
        <f t="shared" si="57"/>
        <v>0</v>
      </c>
      <c r="AJ418" s="70">
        <f t="shared" si="57"/>
        <v>0</v>
      </c>
      <c r="AK418" s="70">
        <f t="shared" si="57"/>
        <v>0</v>
      </c>
      <c r="AL418" s="71"/>
    </row>
    <row r="419" spans="2:38" ht="14.25" x14ac:dyDescent="0.2">
      <c r="B419" s="16">
        <v>417</v>
      </c>
      <c r="C419" s="16" t="str">
        <f t="shared" ca="1" si="58"/>
        <v>IC1742</v>
      </c>
      <c r="D419" s="16" t="str">
        <f t="shared" ca="1" si="62"/>
        <v>璀璨的颓废项链</v>
      </c>
      <c r="E419" s="16" t="str">
        <f t="shared" ca="1" si="59"/>
        <v>璀璨的</v>
      </c>
      <c r="F419" s="16" t="str">
        <f t="shared" ca="1" si="60"/>
        <v>颓废</v>
      </c>
      <c r="G419" s="16" t="str">
        <f t="shared" ca="1" si="61"/>
        <v>项链</v>
      </c>
      <c r="H419" s="16" t="str">
        <f t="shared" si="56"/>
        <v>s</v>
      </c>
      <c r="I419" s="19" t="s">
        <v>21</v>
      </c>
      <c r="J419" s="3" t="s">
        <v>35</v>
      </c>
      <c r="K419" s="16">
        <f t="shared" si="63"/>
        <v>5</v>
      </c>
      <c r="L419" s="16">
        <f t="shared" si="64"/>
        <v>1</v>
      </c>
      <c r="M419" s="16">
        <f>[2]挂饰表!J419</f>
        <v>15</v>
      </c>
      <c r="N419" s="16">
        <f>[2]挂饰表!K419</f>
        <v>14</v>
      </c>
      <c r="O419" s="16">
        <f>[2]挂饰表!L419</f>
        <v>4</v>
      </c>
      <c r="P419" s="16">
        <f>[2]挂饰表!M419</f>
        <v>8</v>
      </c>
      <c r="Q419" s="16">
        <v>0</v>
      </c>
      <c r="R419" s="16">
        <f>[2]挂饰表!N419</f>
        <v>13</v>
      </c>
      <c r="S419" s="16">
        <f>[2]挂饰表!O419</f>
        <v>13</v>
      </c>
      <c r="T419" s="16">
        <f>[2]挂饰表!P419</f>
        <v>6</v>
      </c>
      <c r="U419" s="16">
        <f>[2]挂饰表!Q419</f>
        <v>5</v>
      </c>
      <c r="V419" s="20">
        <f>[2]挂饰表!R419</f>
        <v>0.01</v>
      </c>
      <c r="W419" s="20">
        <f>[2]挂饰表!S419</f>
        <v>1.2E-2</v>
      </c>
      <c r="X419" s="20">
        <f>[2]挂饰表!T419</f>
        <v>6.2500000000000003E-3</v>
      </c>
      <c r="Y419" s="70">
        <f>[2]挂饰表!$I419</f>
        <v>0.08</v>
      </c>
      <c r="Z419" s="70">
        <f>[2]挂饰表!U419</f>
        <v>1.4778325123152691E-2</v>
      </c>
      <c r="AA419" s="70">
        <f>[2]挂饰表!V419</f>
        <v>1.4778325123152691E-2</v>
      </c>
      <c r="AB419" s="70">
        <f>[2]挂饰表!W419</f>
        <v>1.4778325123152691E-2</v>
      </c>
      <c r="AC419" s="70">
        <f>[2]挂饰表!X419</f>
        <v>7.8341013824884786E-2</v>
      </c>
      <c r="AD419" s="70">
        <f>[2]挂饰表!Y419</f>
        <v>1.4778325123152691E-2</v>
      </c>
      <c r="AE419" s="70">
        <f>[2]挂饰表!Z419</f>
        <v>1.4778325123152691E-2</v>
      </c>
      <c r="AF419" s="70">
        <f>[2]挂饰表!AA419</f>
        <v>1.4778325123152691E-2</v>
      </c>
      <c r="AG419" s="70">
        <f t="shared" si="57"/>
        <v>6.4000000000000001E-2</v>
      </c>
      <c r="AH419" s="70">
        <f t="shared" si="57"/>
        <v>6.4000000000000001E-2</v>
      </c>
      <c r="AI419" s="70">
        <f t="shared" si="57"/>
        <v>6.4000000000000001E-2</v>
      </c>
      <c r="AJ419" s="70">
        <f t="shared" si="57"/>
        <v>6.4000000000000001E-2</v>
      </c>
      <c r="AK419" s="70">
        <f t="shared" si="57"/>
        <v>6.4000000000000001E-2</v>
      </c>
      <c r="AL419" s="71"/>
    </row>
    <row r="420" spans="2:38" ht="14.25" x14ac:dyDescent="0.2">
      <c r="B420" s="16">
        <v>418</v>
      </c>
      <c r="C420" s="16" t="str">
        <f t="shared" ca="1" si="58"/>
        <v>IC1852</v>
      </c>
      <c r="D420" s="16" t="str">
        <f t="shared" ca="1" si="62"/>
        <v>传说的空灵戒指</v>
      </c>
      <c r="E420" s="16" t="str">
        <f t="shared" ca="1" si="59"/>
        <v>传说的</v>
      </c>
      <c r="F420" s="16" t="str">
        <f t="shared" ca="1" si="60"/>
        <v>空灵</v>
      </c>
      <c r="G420" s="16" t="str">
        <f t="shared" ca="1" si="61"/>
        <v>戒指</v>
      </c>
      <c r="H420" s="16" t="str">
        <f t="shared" ref="H420:H483" si="65">H388</f>
        <v>s</v>
      </c>
      <c r="I420" s="19" t="s">
        <v>21</v>
      </c>
      <c r="J420" s="3" t="s">
        <v>35</v>
      </c>
      <c r="K420" s="16">
        <f t="shared" si="63"/>
        <v>5</v>
      </c>
      <c r="L420" s="16">
        <f t="shared" si="64"/>
        <v>2</v>
      </c>
      <c r="M420" s="16">
        <f>[2]挂饰表!J420</f>
        <v>30</v>
      </c>
      <c r="N420" s="16">
        <f>[2]挂饰表!K420</f>
        <v>29</v>
      </c>
      <c r="O420" s="16">
        <f>[2]挂饰表!L420</f>
        <v>8</v>
      </c>
      <c r="P420" s="16">
        <f>[2]挂饰表!M420</f>
        <v>16</v>
      </c>
      <c r="Q420" s="16">
        <v>0</v>
      </c>
      <c r="R420" s="16">
        <f>[2]挂饰表!N420</f>
        <v>27</v>
      </c>
      <c r="S420" s="16">
        <f>[2]挂饰表!O420</f>
        <v>27</v>
      </c>
      <c r="T420" s="16">
        <f>[2]挂饰表!P420</f>
        <v>12</v>
      </c>
      <c r="U420" s="16">
        <f>[2]挂饰表!Q420</f>
        <v>11</v>
      </c>
      <c r="V420" s="20">
        <f>[2]挂饰表!R420</f>
        <v>2.2000000000000002E-2</v>
      </c>
      <c r="W420" s="20">
        <f>[2]挂饰表!S420</f>
        <v>2.4E-2</v>
      </c>
      <c r="X420" s="20">
        <f>[2]挂饰表!T420</f>
        <v>1.375E-2</v>
      </c>
      <c r="Y420" s="70">
        <f>[2]挂饰表!$I420</f>
        <v>0.08</v>
      </c>
      <c r="Z420" s="70">
        <f>[2]挂饰表!U420</f>
        <v>2.9126213592232997E-2</v>
      </c>
      <c r="AA420" s="70">
        <f>[2]挂饰表!V420</f>
        <v>2.9126213592232997E-2</v>
      </c>
      <c r="AB420" s="70">
        <f>[2]挂饰表!W420</f>
        <v>2.9126213592232997E-2</v>
      </c>
      <c r="AC420" s="70">
        <f>[2]挂饰表!X420</f>
        <v>0.14893617021276595</v>
      </c>
      <c r="AD420" s="70">
        <f>[2]挂饰表!Y420</f>
        <v>2.9126213592232997E-2</v>
      </c>
      <c r="AE420" s="70">
        <f>[2]挂饰表!Z420</f>
        <v>2.9126213592232997E-2</v>
      </c>
      <c r="AF420" s="70">
        <f>[2]挂饰表!AA420</f>
        <v>2.9126213592232997E-2</v>
      </c>
      <c r="AG420" s="70">
        <f t="shared" si="57"/>
        <v>6.4000000000000001E-2</v>
      </c>
      <c r="AH420" s="70">
        <f t="shared" si="57"/>
        <v>6.4000000000000001E-2</v>
      </c>
      <c r="AI420" s="70">
        <f t="shared" si="57"/>
        <v>6.4000000000000001E-2</v>
      </c>
      <c r="AJ420" s="70">
        <f t="shared" si="57"/>
        <v>6.4000000000000001E-2</v>
      </c>
      <c r="AK420" s="70">
        <f t="shared" si="57"/>
        <v>6.4000000000000001E-2</v>
      </c>
      <c r="AL420" s="71"/>
    </row>
    <row r="421" spans="2:38" ht="14.25" x14ac:dyDescent="0.2">
      <c r="B421" s="16">
        <v>419</v>
      </c>
      <c r="C421" s="16" t="str">
        <f t="shared" ca="1" si="58"/>
        <v>IC1858</v>
      </c>
      <c r="D421" s="16" t="str">
        <f t="shared" ca="1" si="62"/>
        <v>神秘的空灵戒指</v>
      </c>
      <c r="E421" s="16" t="str">
        <f t="shared" ca="1" si="59"/>
        <v>神秘的</v>
      </c>
      <c r="F421" s="16" t="str">
        <f t="shared" ca="1" si="60"/>
        <v>空灵</v>
      </c>
      <c r="G421" s="16" t="str">
        <f t="shared" ca="1" si="61"/>
        <v>戒指</v>
      </c>
      <c r="H421" s="16" t="str">
        <f t="shared" si="65"/>
        <v>s</v>
      </c>
      <c r="I421" s="19" t="s">
        <v>21</v>
      </c>
      <c r="J421" s="3" t="s">
        <v>35</v>
      </c>
      <c r="K421" s="16">
        <f t="shared" si="63"/>
        <v>5</v>
      </c>
      <c r="L421" s="16">
        <f t="shared" si="64"/>
        <v>3</v>
      </c>
      <c r="M421" s="16">
        <f>[2]挂饰表!J421</f>
        <v>46</v>
      </c>
      <c r="N421" s="16">
        <f>[2]挂饰表!K421</f>
        <v>44</v>
      </c>
      <c r="O421" s="16">
        <f>[2]挂饰表!L421</f>
        <v>12</v>
      </c>
      <c r="P421" s="16">
        <f>[2]挂饰表!M421</f>
        <v>24</v>
      </c>
      <c r="Q421" s="16">
        <v>0</v>
      </c>
      <c r="R421" s="16">
        <f>[2]挂饰表!N421</f>
        <v>41</v>
      </c>
      <c r="S421" s="16">
        <f>[2]挂饰表!O421</f>
        <v>41</v>
      </c>
      <c r="T421" s="16">
        <f>[2]挂饰表!P421</f>
        <v>18</v>
      </c>
      <c r="U421" s="16">
        <f>[2]挂饰表!Q421</f>
        <v>17</v>
      </c>
      <c r="V421" s="20">
        <f>[2]挂饰表!R421</f>
        <v>3.4000000000000002E-2</v>
      </c>
      <c r="W421" s="20">
        <f>[2]挂饰表!S421</f>
        <v>3.6000000000000004E-2</v>
      </c>
      <c r="X421" s="20">
        <f>[2]挂饰表!T421</f>
        <v>2.1250000000000002E-2</v>
      </c>
      <c r="Y421" s="70">
        <f>[2]挂饰表!$I421</f>
        <v>0.08</v>
      </c>
      <c r="Z421" s="70">
        <f>[2]挂饰表!U421</f>
        <v>4.3062200956937802E-2</v>
      </c>
      <c r="AA421" s="70">
        <f>[2]挂饰表!V421</f>
        <v>4.3062200956937802E-2</v>
      </c>
      <c r="AB421" s="70">
        <f>[2]挂饰表!W421</f>
        <v>4.3062200956937802E-2</v>
      </c>
      <c r="AC421" s="70">
        <f>[2]挂饰表!X421</f>
        <v>0.20634920634920639</v>
      </c>
      <c r="AD421" s="70">
        <f>[2]挂饰表!Y421</f>
        <v>4.3062200956937802E-2</v>
      </c>
      <c r="AE421" s="70">
        <f>[2]挂饰表!Z421</f>
        <v>4.3062200956937802E-2</v>
      </c>
      <c r="AF421" s="70">
        <f>[2]挂饰表!AA421</f>
        <v>4.3062200956937802E-2</v>
      </c>
      <c r="AG421" s="70">
        <f t="shared" si="57"/>
        <v>6.4000000000000001E-2</v>
      </c>
      <c r="AH421" s="70">
        <f t="shared" si="57"/>
        <v>6.4000000000000001E-2</v>
      </c>
      <c r="AI421" s="70">
        <f t="shared" si="57"/>
        <v>6.4000000000000001E-2</v>
      </c>
      <c r="AJ421" s="70">
        <f t="shared" si="57"/>
        <v>6.4000000000000001E-2</v>
      </c>
      <c r="AK421" s="70">
        <f t="shared" si="57"/>
        <v>6.4000000000000001E-2</v>
      </c>
      <c r="AL421" s="71"/>
    </row>
    <row r="422" spans="2:38" ht="14.25" x14ac:dyDescent="0.2">
      <c r="B422" s="16">
        <v>420</v>
      </c>
      <c r="C422" s="16" t="str">
        <f t="shared" ca="1" si="58"/>
        <v>IC1870</v>
      </c>
      <c r="D422" s="16" t="str">
        <f t="shared" ca="1" si="62"/>
        <v>神秘的白银护腕</v>
      </c>
      <c r="E422" s="16" t="str">
        <f t="shared" ca="1" si="59"/>
        <v>神秘的</v>
      </c>
      <c r="F422" s="16" t="str">
        <f t="shared" ca="1" si="60"/>
        <v>白银</v>
      </c>
      <c r="G422" s="16" t="str">
        <f t="shared" ca="1" si="61"/>
        <v>护腕</v>
      </c>
      <c r="H422" s="16" t="str">
        <f t="shared" si="65"/>
        <v>s</v>
      </c>
      <c r="I422" s="19" t="s">
        <v>21</v>
      </c>
      <c r="J422" s="3" t="s">
        <v>35</v>
      </c>
      <c r="K422" s="16">
        <f t="shared" si="63"/>
        <v>5</v>
      </c>
      <c r="L422" s="16">
        <f t="shared" si="64"/>
        <v>4</v>
      </c>
      <c r="M422" s="16">
        <f>[2]挂饰表!J422</f>
        <v>61</v>
      </c>
      <c r="N422" s="16">
        <f>[2]挂饰表!K422</f>
        <v>59</v>
      </c>
      <c r="O422" s="16">
        <f>[2]挂饰表!L422</f>
        <v>16</v>
      </c>
      <c r="P422" s="16">
        <f>[2]挂饰表!M422</f>
        <v>32</v>
      </c>
      <c r="Q422" s="16">
        <v>0</v>
      </c>
      <c r="R422" s="16">
        <f>[2]挂饰表!N422</f>
        <v>55</v>
      </c>
      <c r="S422" s="16">
        <f>[2]挂饰表!O422</f>
        <v>55</v>
      </c>
      <c r="T422" s="16">
        <f>[2]挂饰表!P422</f>
        <v>24</v>
      </c>
      <c r="U422" s="16">
        <f>[2]挂饰表!Q422</f>
        <v>23</v>
      </c>
      <c r="V422" s="20">
        <f>[2]挂饰表!R422</f>
        <v>4.5999999999999999E-2</v>
      </c>
      <c r="W422" s="20">
        <f>[2]挂饰表!S422</f>
        <v>4.8000000000000001E-2</v>
      </c>
      <c r="X422" s="20">
        <f>[2]挂饰表!T422</f>
        <v>2.8750000000000001E-2</v>
      </c>
      <c r="Y422" s="70">
        <f>[2]挂饰表!$I422</f>
        <v>9.285714285714286E-2</v>
      </c>
      <c r="Z422" s="70">
        <f>[2]挂饰表!U422</f>
        <v>5.6603773584905648E-2</v>
      </c>
      <c r="AA422" s="70">
        <f>[2]挂饰表!V422</f>
        <v>5.6603773584905648E-2</v>
      </c>
      <c r="AB422" s="70">
        <f>[2]挂饰表!W422</f>
        <v>5.6603773584905648E-2</v>
      </c>
      <c r="AC422" s="70">
        <f>[2]挂饰表!X422</f>
        <v>0.25650557620817849</v>
      </c>
      <c r="AD422" s="70">
        <f>[2]挂饰表!Y422</f>
        <v>5.6603773584905648E-2</v>
      </c>
      <c r="AE422" s="70">
        <f>[2]挂饰表!Z422</f>
        <v>5.6603773584905648E-2</v>
      </c>
      <c r="AF422" s="70">
        <f>[2]挂饰表!AA422</f>
        <v>5.6603773584905648E-2</v>
      </c>
      <c r="AG422" s="70">
        <f t="shared" si="57"/>
        <v>7.4285714285714288E-2</v>
      </c>
      <c r="AH422" s="70">
        <f t="shared" si="57"/>
        <v>7.4285714285714288E-2</v>
      </c>
      <c r="AI422" s="70">
        <f t="shared" si="57"/>
        <v>7.4285714285714288E-2</v>
      </c>
      <c r="AJ422" s="70">
        <f t="shared" si="57"/>
        <v>7.4285714285714288E-2</v>
      </c>
      <c r="AK422" s="70">
        <f t="shared" si="57"/>
        <v>7.4285714285714288E-2</v>
      </c>
      <c r="AL422" s="71"/>
    </row>
    <row r="423" spans="2:38" ht="14.25" x14ac:dyDescent="0.2">
      <c r="B423" s="16">
        <v>421</v>
      </c>
      <c r="C423" s="16" t="str">
        <f t="shared" ca="1" si="58"/>
        <v>IC1778</v>
      </c>
      <c r="D423" s="16" t="str">
        <f t="shared" ca="1" si="62"/>
        <v>璀璨的空灵戒指</v>
      </c>
      <c r="E423" s="16" t="str">
        <f t="shared" ca="1" si="59"/>
        <v>璀璨的</v>
      </c>
      <c r="F423" s="16" t="str">
        <f t="shared" ca="1" si="60"/>
        <v>空灵</v>
      </c>
      <c r="G423" s="16" t="str">
        <f t="shared" ca="1" si="61"/>
        <v>戒指</v>
      </c>
      <c r="H423" s="16" t="str">
        <f t="shared" si="65"/>
        <v>s</v>
      </c>
      <c r="I423" s="19" t="s">
        <v>21</v>
      </c>
      <c r="J423" s="3" t="s">
        <v>35</v>
      </c>
      <c r="K423" s="16">
        <f t="shared" si="63"/>
        <v>5</v>
      </c>
      <c r="L423" s="16">
        <f t="shared" si="64"/>
        <v>5</v>
      </c>
      <c r="M423" s="16">
        <f>[2]挂饰表!J423</f>
        <v>76</v>
      </c>
      <c r="N423" s="16">
        <f>[2]挂饰表!K423</f>
        <v>74</v>
      </c>
      <c r="O423" s="16">
        <f>[2]挂饰表!L423</f>
        <v>20</v>
      </c>
      <c r="P423" s="16">
        <f>[2]挂饰表!M423</f>
        <v>40</v>
      </c>
      <c r="Q423" s="16">
        <v>0</v>
      </c>
      <c r="R423" s="16">
        <f>[2]挂饰表!N423</f>
        <v>69</v>
      </c>
      <c r="S423" s="16">
        <f>[2]挂饰表!O423</f>
        <v>69</v>
      </c>
      <c r="T423" s="16">
        <f>[2]挂饰表!P423</f>
        <v>30</v>
      </c>
      <c r="U423" s="16">
        <f>[2]挂饰表!Q423</f>
        <v>28</v>
      </c>
      <c r="V423" s="20">
        <f>[2]挂饰表!R423</f>
        <v>5.5999999999999994E-2</v>
      </c>
      <c r="W423" s="20">
        <f>[2]挂饰表!S423</f>
        <v>0.06</v>
      </c>
      <c r="X423" s="20">
        <f>[2]挂饰表!T423</f>
        <v>3.5000000000000003E-2</v>
      </c>
      <c r="Y423" s="70">
        <f>[2]挂饰表!$I423</f>
        <v>0.11599999999999999</v>
      </c>
      <c r="Z423" s="70">
        <f>[2]挂饰表!U423</f>
        <v>6.5420560747663559E-2</v>
      </c>
      <c r="AA423" s="70">
        <f>[2]挂饰表!V423</f>
        <v>6.5420560747663559E-2</v>
      </c>
      <c r="AB423" s="70">
        <f>[2]挂饰表!W423</f>
        <v>6.5420560747663559E-2</v>
      </c>
      <c r="AC423" s="70">
        <f>[2]挂饰表!X423</f>
        <v>0.30069930069930073</v>
      </c>
      <c r="AD423" s="70">
        <f>[2]挂饰表!Y423</f>
        <v>6.5420560747663559E-2</v>
      </c>
      <c r="AE423" s="70">
        <f>[2]挂饰表!Z423</f>
        <v>6.5420560747663559E-2</v>
      </c>
      <c r="AF423" s="70">
        <f>[2]挂饰表!AA423</f>
        <v>6.5420560747663559E-2</v>
      </c>
      <c r="AG423" s="70">
        <f t="shared" si="57"/>
        <v>9.2799999999999994E-2</v>
      </c>
      <c r="AH423" s="70">
        <f t="shared" si="57"/>
        <v>9.2799999999999994E-2</v>
      </c>
      <c r="AI423" s="70">
        <f t="shared" si="57"/>
        <v>9.2799999999999994E-2</v>
      </c>
      <c r="AJ423" s="70">
        <f t="shared" si="57"/>
        <v>9.2799999999999994E-2</v>
      </c>
      <c r="AK423" s="70">
        <f t="shared" si="57"/>
        <v>9.2799999999999994E-2</v>
      </c>
      <c r="AL423" s="71"/>
    </row>
    <row r="424" spans="2:38" ht="14.25" x14ac:dyDescent="0.2">
      <c r="B424" s="16">
        <v>422</v>
      </c>
      <c r="C424" s="16" t="str">
        <f t="shared" ca="1" si="58"/>
        <v>IC1931</v>
      </c>
      <c r="D424" s="16" t="str">
        <f t="shared" ca="1" si="62"/>
        <v>神秘的虚幻护腕</v>
      </c>
      <c r="E424" s="16" t="str">
        <f t="shared" ca="1" si="59"/>
        <v>神秘的</v>
      </c>
      <c r="F424" s="16" t="str">
        <f t="shared" ca="1" si="60"/>
        <v>虚幻</v>
      </c>
      <c r="G424" s="16" t="str">
        <f t="shared" ca="1" si="61"/>
        <v>护腕</v>
      </c>
      <c r="H424" s="16" t="str">
        <f t="shared" si="65"/>
        <v>s</v>
      </c>
      <c r="I424" s="19" t="s">
        <v>21</v>
      </c>
      <c r="J424" s="3" t="s">
        <v>35</v>
      </c>
      <c r="K424" s="16">
        <f t="shared" si="63"/>
        <v>5</v>
      </c>
      <c r="L424" s="16">
        <f t="shared" si="64"/>
        <v>6</v>
      </c>
      <c r="M424" s="16">
        <f>[2]挂饰表!J424</f>
        <v>92</v>
      </c>
      <c r="N424" s="16">
        <f>[2]挂饰表!K424</f>
        <v>89</v>
      </c>
      <c r="O424" s="16">
        <f>[2]挂饰表!L424</f>
        <v>24</v>
      </c>
      <c r="P424" s="16">
        <f>[2]挂饰表!M424</f>
        <v>48</v>
      </c>
      <c r="Q424" s="16">
        <v>0</v>
      </c>
      <c r="R424" s="16">
        <f>[2]挂饰表!N424</f>
        <v>82</v>
      </c>
      <c r="S424" s="16">
        <f>[2]挂饰表!O424</f>
        <v>82</v>
      </c>
      <c r="T424" s="16">
        <f>[2]挂饰表!P424</f>
        <v>36</v>
      </c>
      <c r="U424" s="16">
        <f>[2]挂饰表!Q424</f>
        <v>34</v>
      </c>
      <c r="V424" s="20">
        <f>[2]挂饰表!R424</f>
        <v>6.8000000000000005E-2</v>
      </c>
      <c r="W424" s="20">
        <f>[2]挂饰表!S424</f>
        <v>7.2000000000000008E-2</v>
      </c>
      <c r="X424" s="20">
        <f>[2]挂饰表!T424</f>
        <v>4.2500000000000003E-2</v>
      </c>
      <c r="Y424" s="70">
        <f>[2]挂饰表!$I424</f>
        <v>0.13914285714285715</v>
      </c>
      <c r="Z424" s="70">
        <f>[2]挂饰表!U424</f>
        <v>7.8341013824884786E-2</v>
      </c>
      <c r="AA424" s="70">
        <f>[2]挂饰表!V424</f>
        <v>7.8341013824884786E-2</v>
      </c>
      <c r="AB424" s="70">
        <f>[2]挂饰表!W424</f>
        <v>7.8341013824884786E-2</v>
      </c>
      <c r="AC424" s="70">
        <f>[2]挂饰表!X424</f>
        <v>0.34210526315789469</v>
      </c>
      <c r="AD424" s="70">
        <f>[2]挂饰表!Y424</f>
        <v>7.8341013824884786E-2</v>
      </c>
      <c r="AE424" s="70">
        <f>[2]挂饰表!Z424</f>
        <v>7.8341013824884786E-2</v>
      </c>
      <c r="AF424" s="70">
        <f>[2]挂饰表!AA424</f>
        <v>7.8341013824884786E-2</v>
      </c>
      <c r="AG424" s="70">
        <f t="shared" ref="AG424:AK474" si="66">$Y424*0.8</f>
        <v>0.11131428571428573</v>
      </c>
      <c r="AH424" s="70">
        <f t="shared" si="66"/>
        <v>0.11131428571428573</v>
      </c>
      <c r="AI424" s="70">
        <f t="shared" si="66"/>
        <v>0.11131428571428573</v>
      </c>
      <c r="AJ424" s="70">
        <f t="shared" si="66"/>
        <v>0.11131428571428573</v>
      </c>
      <c r="AK424" s="70">
        <f t="shared" si="66"/>
        <v>0.11131428571428573</v>
      </c>
      <c r="AL424" s="71"/>
    </row>
    <row r="425" spans="2:38" ht="14.25" x14ac:dyDescent="0.2">
      <c r="B425" s="16">
        <v>423</v>
      </c>
      <c r="C425" s="16" t="str">
        <f t="shared" ca="1" si="58"/>
        <v>IC1933</v>
      </c>
      <c r="D425" s="16" t="str">
        <f t="shared" ca="1" si="62"/>
        <v>传说的混乱护腕</v>
      </c>
      <c r="E425" s="16" t="str">
        <f t="shared" ca="1" si="59"/>
        <v>传说的</v>
      </c>
      <c r="F425" s="16" t="str">
        <f t="shared" ca="1" si="60"/>
        <v>混乱</v>
      </c>
      <c r="G425" s="16" t="str">
        <f t="shared" ca="1" si="61"/>
        <v>护腕</v>
      </c>
      <c r="H425" s="16" t="str">
        <f t="shared" si="65"/>
        <v>s</v>
      </c>
      <c r="I425" s="19" t="s">
        <v>21</v>
      </c>
      <c r="J425" s="3" t="s">
        <v>35</v>
      </c>
      <c r="K425" s="16">
        <f t="shared" si="63"/>
        <v>5</v>
      </c>
      <c r="L425" s="16">
        <f t="shared" si="64"/>
        <v>7</v>
      </c>
      <c r="M425" s="16">
        <f>[2]挂饰表!J425</f>
        <v>107</v>
      </c>
      <c r="N425" s="16">
        <f>[2]挂饰表!K425</f>
        <v>104</v>
      </c>
      <c r="O425" s="16">
        <f>[2]挂饰表!L425</f>
        <v>29</v>
      </c>
      <c r="P425" s="16">
        <f>[2]挂饰表!M425</f>
        <v>56</v>
      </c>
      <c r="Q425" s="16">
        <v>0</v>
      </c>
      <c r="R425" s="16">
        <f>[2]挂饰表!N425</f>
        <v>96</v>
      </c>
      <c r="S425" s="16">
        <f>[2]挂饰表!O425</f>
        <v>96</v>
      </c>
      <c r="T425" s="16">
        <f>[2]挂饰表!P425</f>
        <v>42</v>
      </c>
      <c r="U425" s="16">
        <f>[2]挂饰表!Q425</f>
        <v>40</v>
      </c>
      <c r="V425" s="20">
        <f>[2]挂饰表!R425</f>
        <v>0.08</v>
      </c>
      <c r="W425" s="20">
        <f>[2]挂饰表!S425</f>
        <v>8.4000000000000005E-2</v>
      </c>
      <c r="X425" s="20">
        <f>[2]挂饰表!T425</f>
        <v>0.05</v>
      </c>
      <c r="Y425" s="70">
        <f>[2]挂饰表!$I425</f>
        <v>0.16285714285714284</v>
      </c>
      <c r="Z425" s="70">
        <f>[2]挂饰表!U425</f>
        <v>9.0909090909090939E-2</v>
      </c>
      <c r="AA425" s="70">
        <f>[2]挂饰表!V425</f>
        <v>9.0909090909090939E-2</v>
      </c>
      <c r="AB425" s="70">
        <f>[2]挂饰表!W425</f>
        <v>9.0909090909090939E-2</v>
      </c>
      <c r="AC425" s="70">
        <f>[2]挂饰表!X425</f>
        <v>0.37694704049844241</v>
      </c>
      <c r="AD425" s="70">
        <f>[2]挂饰表!Y425</f>
        <v>9.0909090909090939E-2</v>
      </c>
      <c r="AE425" s="70">
        <f>[2]挂饰表!Z425</f>
        <v>9.0909090909090939E-2</v>
      </c>
      <c r="AF425" s="70">
        <f>[2]挂饰表!AA425</f>
        <v>9.0909090909090939E-2</v>
      </c>
      <c r="AG425" s="70">
        <f t="shared" si="66"/>
        <v>0.13028571428571428</v>
      </c>
      <c r="AH425" s="70">
        <f t="shared" si="66"/>
        <v>0.13028571428571428</v>
      </c>
      <c r="AI425" s="70">
        <f t="shared" si="66"/>
        <v>0.13028571428571428</v>
      </c>
      <c r="AJ425" s="70">
        <f t="shared" si="66"/>
        <v>0.13028571428571428</v>
      </c>
      <c r="AK425" s="70">
        <f t="shared" si="66"/>
        <v>0.13028571428571428</v>
      </c>
      <c r="AL425" s="71"/>
    </row>
    <row r="426" spans="2:38" ht="14.25" x14ac:dyDescent="0.2">
      <c r="B426" s="16">
        <v>424</v>
      </c>
      <c r="C426" s="16" t="str">
        <f t="shared" ca="1" si="58"/>
        <v>IC1883</v>
      </c>
      <c r="D426" s="16" t="str">
        <f t="shared" ca="1" si="62"/>
        <v>璀璨的混乱项链</v>
      </c>
      <c r="E426" s="16" t="str">
        <f t="shared" ca="1" si="59"/>
        <v>璀璨的</v>
      </c>
      <c r="F426" s="16" t="str">
        <f t="shared" ca="1" si="60"/>
        <v>混乱</v>
      </c>
      <c r="G426" s="16" t="str">
        <f t="shared" ca="1" si="61"/>
        <v>项链</v>
      </c>
      <c r="H426" s="16" t="str">
        <f t="shared" si="65"/>
        <v>s</v>
      </c>
      <c r="I426" s="19" t="s">
        <v>21</v>
      </c>
      <c r="J426" s="3" t="s">
        <v>35</v>
      </c>
      <c r="K426" s="16">
        <f t="shared" si="63"/>
        <v>5</v>
      </c>
      <c r="L426" s="16">
        <f t="shared" si="64"/>
        <v>8</v>
      </c>
      <c r="M426" s="16">
        <f>[2]挂饰表!J426</f>
        <v>122</v>
      </c>
      <c r="N426" s="16">
        <f>[2]挂饰表!K426</f>
        <v>119</v>
      </c>
      <c r="O426" s="16">
        <f>[2]挂饰表!L426</f>
        <v>33</v>
      </c>
      <c r="P426" s="16">
        <f>[2]挂饰表!M426</f>
        <v>64</v>
      </c>
      <c r="Q426" s="16">
        <v>0</v>
      </c>
      <c r="R426" s="16">
        <f>[2]挂饰表!N426</f>
        <v>110</v>
      </c>
      <c r="S426" s="16">
        <f>[2]挂饰表!O426</f>
        <v>110</v>
      </c>
      <c r="T426" s="16">
        <f>[2]挂饰表!P426</f>
        <v>48</v>
      </c>
      <c r="U426" s="16">
        <f>[2]挂饰表!Q426</f>
        <v>46</v>
      </c>
      <c r="V426" s="20">
        <f>[2]挂饰表!R426</f>
        <v>9.1999999999999998E-2</v>
      </c>
      <c r="W426" s="20">
        <f>[2]挂饰表!S426</f>
        <v>9.6000000000000002E-2</v>
      </c>
      <c r="X426" s="20">
        <f>[2]挂饰表!T426</f>
        <v>5.7500000000000002E-2</v>
      </c>
      <c r="Y426" s="70">
        <f>[2]挂饰表!$I426</f>
        <v>0.1862857142857143</v>
      </c>
      <c r="Z426" s="70">
        <f>[2]挂饰表!U426</f>
        <v>0.10313901345291476</v>
      </c>
      <c r="AA426" s="70">
        <f>[2]挂饰表!V426</f>
        <v>0.10313901345291476</v>
      </c>
      <c r="AB426" s="70">
        <f>[2]挂饰表!W426</f>
        <v>0.10313901345291476</v>
      </c>
      <c r="AC426" s="70">
        <f>[2]挂饰表!X426</f>
        <v>0.40828402366863903</v>
      </c>
      <c r="AD426" s="70">
        <f>[2]挂饰表!Y426</f>
        <v>0.10313901345291476</v>
      </c>
      <c r="AE426" s="70">
        <f>[2]挂饰表!Z426</f>
        <v>0.10313901345291476</v>
      </c>
      <c r="AF426" s="70">
        <f>[2]挂饰表!AA426</f>
        <v>0.10313901345291476</v>
      </c>
      <c r="AG426" s="70">
        <f t="shared" si="66"/>
        <v>0.14902857142857145</v>
      </c>
      <c r="AH426" s="70">
        <f t="shared" si="66"/>
        <v>0.14902857142857145</v>
      </c>
      <c r="AI426" s="70">
        <f t="shared" si="66"/>
        <v>0.14902857142857145</v>
      </c>
      <c r="AJ426" s="70">
        <f t="shared" si="66"/>
        <v>0.14902857142857145</v>
      </c>
      <c r="AK426" s="70">
        <f t="shared" si="66"/>
        <v>0.14902857142857145</v>
      </c>
      <c r="AL426" s="71"/>
    </row>
    <row r="427" spans="2:38" ht="14.25" x14ac:dyDescent="0.2">
      <c r="B427" s="16">
        <v>425</v>
      </c>
      <c r="C427" s="16" t="str">
        <f t="shared" ca="1" si="58"/>
        <v>IC1901</v>
      </c>
      <c r="D427" s="16" t="str">
        <f t="shared" ca="1" si="62"/>
        <v>拉风的混乱戒指</v>
      </c>
      <c r="E427" s="16" t="str">
        <f t="shared" ca="1" si="59"/>
        <v>拉风的</v>
      </c>
      <c r="F427" s="16" t="str">
        <f t="shared" ca="1" si="60"/>
        <v>混乱</v>
      </c>
      <c r="G427" s="16" t="str">
        <f t="shared" ca="1" si="61"/>
        <v>戒指</v>
      </c>
      <c r="H427" s="16" t="str">
        <f t="shared" si="65"/>
        <v>a</v>
      </c>
      <c r="I427" s="19" t="s">
        <v>21</v>
      </c>
      <c r="J427" s="3" t="s">
        <v>35</v>
      </c>
      <c r="K427" s="16">
        <f t="shared" si="63"/>
        <v>5</v>
      </c>
      <c r="L427" s="16">
        <f t="shared" si="64"/>
        <v>1</v>
      </c>
      <c r="M427" s="16">
        <f>[2]挂饰表!J427</f>
        <v>11</v>
      </c>
      <c r="N427" s="16">
        <f>[2]挂饰表!K427</f>
        <v>16</v>
      </c>
      <c r="O427" s="16">
        <f>[2]挂饰表!L427</f>
        <v>4</v>
      </c>
      <c r="P427" s="16">
        <f>[2]挂饰表!M427</f>
        <v>8</v>
      </c>
      <c r="Q427" s="16">
        <v>0</v>
      </c>
      <c r="R427" s="16">
        <f>[2]挂饰表!N427</f>
        <v>15</v>
      </c>
      <c r="S427" s="16">
        <f>[2]挂饰表!O427</f>
        <v>15</v>
      </c>
      <c r="T427" s="16">
        <f>[2]挂饰表!P427</f>
        <v>6</v>
      </c>
      <c r="U427" s="16">
        <f>[2]挂饰表!Q427</f>
        <v>6</v>
      </c>
      <c r="V427" s="20">
        <f>[2]挂饰表!R427</f>
        <v>1.2E-2</v>
      </c>
      <c r="W427" s="20">
        <f>[2]挂饰表!S427</f>
        <v>1.2E-2</v>
      </c>
      <c r="X427" s="20">
        <f>[2]挂饰表!T427</f>
        <v>7.4999999999999997E-3</v>
      </c>
      <c r="Y427" s="70">
        <f>[2]挂饰表!$I427</f>
        <v>0.08</v>
      </c>
      <c r="Z427" s="70">
        <f>[2]挂饰表!U427</f>
        <v>1.4778325123152691E-2</v>
      </c>
      <c r="AA427" s="70">
        <f>[2]挂饰表!V427</f>
        <v>1.4778325123152691E-2</v>
      </c>
      <c r="AB427" s="70">
        <f>[2]挂饰表!W427</f>
        <v>1.4778325123152691E-2</v>
      </c>
      <c r="AC427" s="70">
        <f>[2]挂饰表!X427</f>
        <v>8.6757990867579959E-2</v>
      </c>
      <c r="AD427" s="70">
        <f>[2]挂饰表!Y427</f>
        <v>1.4778325123152691E-2</v>
      </c>
      <c r="AE427" s="70">
        <f>[2]挂饰表!Z427</f>
        <v>1.4778325123152691E-2</v>
      </c>
      <c r="AF427" s="70">
        <f>[2]挂饰表!AA427</f>
        <v>1.4778325123152691E-2</v>
      </c>
      <c r="AG427" s="70">
        <f t="shared" si="66"/>
        <v>6.4000000000000001E-2</v>
      </c>
      <c r="AH427" s="70">
        <f t="shared" si="66"/>
        <v>6.4000000000000001E-2</v>
      </c>
      <c r="AI427" s="70">
        <f t="shared" si="66"/>
        <v>6.4000000000000001E-2</v>
      </c>
      <c r="AJ427" s="70">
        <f t="shared" si="66"/>
        <v>6.4000000000000001E-2</v>
      </c>
      <c r="AK427" s="70">
        <f t="shared" si="66"/>
        <v>6.4000000000000001E-2</v>
      </c>
      <c r="AL427" s="71"/>
    </row>
    <row r="428" spans="2:38" ht="14.25" x14ac:dyDescent="0.2">
      <c r="B428" s="16">
        <v>426</v>
      </c>
      <c r="C428" s="16" t="str">
        <f t="shared" ca="1" si="58"/>
        <v>IC1867</v>
      </c>
      <c r="D428" s="16" t="str">
        <f t="shared" ca="1" si="62"/>
        <v>精致的塞尔塔护腕</v>
      </c>
      <c r="E428" s="16" t="str">
        <f t="shared" ca="1" si="59"/>
        <v>精致的</v>
      </c>
      <c r="F428" s="16" t="str">
        <f t="shared" ca="1" si="60"/>
        <v>塞尔塔</v>
      </c>
      <c r="G428" s="16" t="str">
        <f t="shared" ca="1" si="61"/>
        <v>护腕</v>
      </c>
      <c r="H428" s="16" t="str">
        <f t="shared" si="65"/>
        <v>a</v>
      </c>
      <c r="I428" s="19" t="s">
        <v>21</v>
      </c>
      <c r="J428" s="3" t="s">
        <v>35</v>
      </c>
      <c r="K428" s="16">
        <f t="shared" si="63"/>
        <v>5</v>
      </c>
      <c r="L428" s="16">
        <f t="shared" si="64"/>
        <v>2</v>
      </c>
      <c r="M428" s="16">
        <f>[2]挂饰表!J428</f>
        <v>23</v>
      </c>
      <c r="N428" s="16">
        <f>[2]挂饰表!K428</f>
        <v>33</v>
      </c>
      <c r="O428" s="16">
        <f>[2]挂饰表!L428</f>
        <v>9</v>
      </c>
      <c r="P428" s="16">
        <f>[2]挂饰表!M428</f>
        <v>17</v>
      </c>
      <c r="Q428" s="16">
        <v>0</v>
      </c>
      <c r="R428" s="16">
        <f>[2]挂饰表!N428</f>
        <v>30</v>
      </c>
      <c r="S428" s="16">
        <f>[2]挂饰表!O428</f>
        <v>30</v>
      </c>
      <c r="T428" s="16">
        <f>[2]挂饰表!P428</f>
        <v>13</v>
      </c>
      <c r="U428" s="16">
        <f>[2]挂饰表!Q428</f>
        <v>12</v>
      </c>
      <c r="V428" s="20">
        <f>[2]挂饰表!R428</f>
        <v>2.4E-2</v>
      </c>
      <c r="W428" s="20">
        <f>[2]挂饰表!S428</f>
        <v>2.6000000000000002E-2</v>
      </c>
      <c r="X428" s="20">
        <f>[2]挂饰表!T428</f>
        <v>1.4999999999999999E-2</v>
      </c>
      <c r="Y428" s="70">
        <f>[2]挂饰表!$I428</f>
        <v>0.08</v>
      </c>
      <c r="Z428" s="70">
        <f>[2]挂饰表!U428</f>
        <v>2.9126213592232997E-2</v>
      </c>
      <c r="AA428" s="70">
        <f>[2]挂饰表!V428</f>
        <v>2.9126213592232997E-2</v>
      </c>
      <c r="AB428" s="70">
        <f>[2]挂饰表!W428</f>
        <v>2.9126213592232997E-2</v>
      </c>
      <c r="AC428" s="70">
        <f>[2]挂饰表!X428</f>
        <v>0.15966386554621848</v>
      </c>
      <c r="AD428" s="70">
        <f>[2]挂饰表!Y428</f>
        <v>2.9126213592232997E-2</v>
      </c>
      <c r="AE428" s="70">
        <f>[2]挂饰表!Z428</f>
        <v>2.9126213592232997E-2</v>
      </c>
      <c r="AF428" s="70">
        <f>[2]挂饰表!AA428</f>
        <v>2.9126213592232997E-2</v>
      </c>
      <c r="AG428" s="70">
        <f t="shared" si="66"/>
        <v>6.4000000000000001E-2</v>
      </c>
      <c r="AH428" s="70">
        <f t="shared" si="66"/>
        <v>6.4000000000000001E-2</v>
      </c>
      <c r="AI428" s="70">
        <f t="shared" si="66"/>
        <v>6.4000000000000001E-2</v>
      </c>
      <c r="AJ428" s="70">
        <f t="shared" si="66"/>
        <v>6.4000000000000001E-2</v>
      </c>
      <c r="AK428" s="70">
        <f t="shared" si="66"/>
        <v>6.4000000000000001E-2</v>
      </c>
      <c r="AL428" s="71"/>
    </row>
    <row r="429" spans="2:38" ht="14.25" x14ac:dyDescent="0.2">
      <c r="B429" s="16">
        <v>427</v>
      </c>
      <c r="C429" s="16" t="str">
        <f t="shared" ca="1" si="58"/>
        <v>IC1883</v>
      </c>
      <c r="D429" s="16" t="str">
        <f t="shared" ca="1" si="62"/>
        <v>拉风的颓废项链</v>
      </c>
      <c r="E429" s="16" t="str">
        <f t="shared" ca="1" si="59"/>
        <v>拉风的</v>
      </c>
      <c r="F429" s="16" t="str">
        <f t="shared" ca="1" si="60"/>
        <v>颓废</v>
      </c>
      <c r="G429" s="16" t="str">
        <f t="shared" ca="1" si="61"/>
        <v>项链</v>
      </c>
      <c r="H429" s="16" t="str">
        <f t="shared" si="65"/>
        <v>a</v>
      </c>
      <c r="I429" s="19" t="s">
        <v>21</v>
      </c>
      <c r="J429" s="3" t="s">
        <v>35</v>
      </c>
      <c r="K429" s="16">
        <f t="shared" si="63"/>
        <v>5</v>
      </c>
      <c r="L429" s="16">
        <f t="shared" si="64"/>
        <v>3</v>
      </c>
      <c r="M429" s="16">
        <f>[2]挂饰表!J429</f>
        <v>34</v>
      </c>
      <c r="N429" s="16">
        <f>[2]挂饰表!K429</f>
        <v>49</v>
      </c>
      <c r="O429" s="16">
        <f>[2]挂饰表!L429</f>
        <v>13</v>
      </c>
      <c r="P429" s="16">
        <f>[2]挂饰表!M429</f>
        <v>26</v>
      </c>
      <c r="Q429" s="16">
        <v>0</v>
      </c>
      <c r="R429" s="16">
        <f>[2]挂饰表!N429</f>
        <v>46</v>
      </c>
      <c r="S429" s="16">
        <f>[2]挂饰表!O429</f>
        <v>46</v>
      </c>
      <c r="T429" s="16">
        <f>[2]挂饰表!P429</f>
        <v>20</v>
      </c>
      <c r="U429" s="16">
        <f>[2]挂饰表!Q429</f>
        <v>19</v>
      </c>
      <c r="V429" s="20">
        <f>[2]挂饰表!R429</f>
        <v>3.7999999999999999E-2</v>
      </c>
      <c r="W429" s="20">
        <f>[2]挂饰表!S429</f>
        <v>0.04</v>
      </c>
      <c r="X429" s="20">
        <f>[2]挂饰表!T429</f>
        <v>2.375E-2</v>
      </c>
      <c r="Y429" s="70">
        <f>[2]挂饰表!$I429</f>
        <v>0.08</v>
      </c>
      <c r="Z429" s="70">
        <f>[2]挂饰表!U429</f>
        <v>4.7619047619047672E-2</v>
      </c>
      <c r="AA429" s="70">
        <f>[2]挂饰表!V429</f>
        <v>4.7619047619047672E-2</v>
      </c>
      <c r="AB429" s="70">
        <f>[2]挂饰表!W429</f>
        <v>4.7619047619047672E-2</v>
      </c>
      <c r="AC429" s="70">
        <f>[2]挂饰表!X429</f>
        <v>0.22480620155038755</v>
      </c>
      <c r="AD429" s="70">
        <f>[2]挂饰表!Y429</f>
        <v>4.7619047619047672E-2</v>
      </c>
      <c r="AE429" s="70">
        <f>[2]挂饰表!Z429</f>
        <v>4.7619047619047672E-2</v>
      </c>
      <c r="AF429" s="70">
        <f>[2]挂饰表!AA429</f>
        <v>4.7619047619047672E-2</v>
      </c>
      <c r="AG429" s="70">
        <f t="shared" si="66"/>
        <v>6.4000000000000001E-2</v>
      </c>
      <c r="AH429" s="70">
        <f t="shared" si="66"/>
        <v>6.4000000000000001E-2</v>
      </c>
      <c r="AI429" s="70">
        <f t="shared" si="66"/>
        <v>6.4000000000000001E-2</v>
      </c>
      <c r="AJ429" s="70">
        <f t="shared" si="66"/>
        <v>6.4000000000000001E-2</v>
      </c>
      <c r="AK429" s="70">
        <f t="shared" si="66"/>
        <v>6.4000000000000001E-2</v>
      </c>
      <c r="AL429" s="71"/>
    </row>
    <row r="430" spans="2:38" ht="14.25" x14ac:dyDescent="0.2">
      <c r="B430" s="16">
        <v>428</v>
      </c>
      <c r="C430" s="16" t="str">
        <f t="shared" ca="1" si="58"/>
        <v>IC1889</v>
      </c>
      <c r="D430" s="16" t="str">
        <f t="shared" ca="1" si="62"/>
        <v>犀利的卡尼亚项链</v>
      </c>
      <c r="E430" s="16" t="str">
        <f t="shared" ca="1" si="59"/>
        <v>犀利的</v>
      </c>
      <c r="F430" s="16" t="str">
        <f t="shared" ca="1" si="60"/>
        <v>卡尼亚</v>
      </c>
      <c r="G430" s="16" t="str">
        <f t="shared" ca="1" si="61"/>
        <v>项链</v>
      </c>
      <c r="H430" s="16" t="str">
        <f t="shared" si="65"/>
        <v>a</v>
      </c>
      <c r="I430" s="19" t="s">
        <v>21</v>
      </c>
      <c r="J430" s="3" t="s">
        <v>35</v>
      </c>
      <c r="K430" s="16">
        <f t="shared" si="63"/>
        <v>5</v>
      </c>
      <c r="L430" s="16">
        <f t="shared" si="64"/>
        <v>4</v>
      </c>
      <c r="M430" s="16">
        <f>[2]挂饰表!J430</f>
        <v>46</v>
      </c>
      <c r="N430" s="16">
        <f>[2]挂饰表!K430</f>
        <v>66</v>
      </c>
      <c r="O430" s="16">
        <f>[2]挂饰表!L430</f>
        <v>18</v>
      </c>
      <c r="P430" s="16">
        <f>[2]挂饰表!M430</f>
        <v>35</v>
      </c>
      <c r="Q430" s="16">
        <v>0</v>
      </c>
      <c r="R430" s="16">
        <f>[2]挂饰表!N430</f>
        <v>61</v>
      </c>
      <c r="S430" s="16">
        <f>[2]挂饰表!O430</f>
        <v>61</v>
      </c>
      <c r="T430" s="16">
        <f>[2]挂饰表!P430</f>
        <v>26</v>
      </c>
      <c r="U430" s="16">
        <f>[2]挂饰表!Q430</f>
        <v>25</v>
      </c>
      <c r="V430" s="20">
        <f>[2]挂饰表!R430</f>
        <v>0.05</v>
      </c>
      <c r="W430" s="20">
        <f>[2]挂饰表!S430</f>
        <v>5.2000000000000005E-2</v>
      </c>
      <c r="X430" s="20">
        <f>[2]挂饰表!T430</f>
        <v>3.125E-2</v>
      </c>
      <c r="Y430" s="70">
        <f>[2]挂饰表!$I430</f>
        <v>9.6571428571428572E-2</v>
      </c>
      <c r="Z430" s="70">
        <f>[2]挂饰表!U430</f>
        <v>6.1032863849765251E-2</v>
      </c>
      <c r="AA430" s="70">
        <f>[2]挂饰表!V430</f>
        <v>6.1032863849765251E-2</v>
      </c>
      <c r="AB430" s="70">
        <f>[2]挂饰表!W430</f>
        <v>6.1032863849765251E-2</v>
      </c>
      <c r="AC430" s="70">
        <f>[2]挂饰表!X430</f>
        <v>0.27797833935018046</v>
      </c>
      <c r="AD430" s="70">
        <f>[2]挂饰表!Y430</f>
        <v>6.1032863849765251E-2</v>
      </c>
      <c r="AE430" s="70">
        <f>[2]挂饰表!Z430</f>
        <v>6.1032863849765251E-2</v>
      </c>
      <c r="AF430" s="70">
        <f>[2]挂饰表!AA430</f>
        <v>6.1032863849765251E-2</v>
      </c>
      <c r="AG430" s="70">
        <f t="shared" si="66"/>
        <v>7.7257142857142858E-2</v>
      </c>
      <c r="AH430" s="70">
        <f t="shared" si="66"/>
        <v>7.7257142857142858E-2</v>
      </c>
      <c r="AI430" s="70">
        <f t="shared" si="66"/>
        <v>7.7257142857142858E-2</v>
      </c>
      <c r="AJ430" s="70">
        <f t="shared" si="66"/>
        <v>7.7257142857142858E-2</v>
      </c>
      <c r="AK430" s="70">
        <f t="shared" si="66"/>
        <v>7.7257142857142858E-2</v>
      </c>
      <c r="AL430" s="71"/>
    </row>
    <row r="431" spans="2:38" ht="14.25" x14ac:dyDescent="0.2">
      <c r="B431" s="16">
        <v>429</v>
      </c>
      <c r="C431" s="16" t="str">
        <f t="shared" ca="1" si="58"/>
        <v>IC1933</v>
      </c>
      <c r="D431" s="16" t="str">
        <f t="shared" ca="1" si="62"/>
        <v>犀利的魔王护腕</v>
      </c>
      <c r="E431" s="16" t="str">
        <f t="shared" ca="1" si="59"/>
        <v>犀利的</v>
      </c>
      <c r="F431" s="16" t="str">
        <f t="shared" ca="1" si="60"/>
        <v>魔王</v>
      </c>
      <c r="G431" s="16" t="str">
        <f t="shared" ca="1" si="61"/>
        <v>护腕</v>
      </c>
      <c r="H431" s="16" t="str">
        <f t="shared" si="65"/>
        <v>a</v>
      </c>
      <c r="I431" s="19" t="s">
        <v>21</v>
      </c>
      <c r="J431" s="3" t="s">
        <v>35</v>
      </c>
      <c r="K431" s="16">
        <f t="shared" si="63"/>
        <v>5</v>
      </c>
      <c r="L431" s="16">
        <f t="shared" si="64"/>
        <v>5</v>
      </c>
      <c r="M431" s="16">
        <f>[2]挂饰表!J431</f>
        <v>57</v>
      </c>
      <c r="N431" s="16">
        <f>[2]挂饰表!K431</f>
        <v>83</v>
      </c>
      <c r="O431" s="16">
        <f>[2]挂饰表!L431</f>
        <v>23</v>
      </c>
      <c r="P431" s="16">
        <f>[2]挂饰表!M431</f>
        <v>44</v>
      </c>
      <c r="Q431" s="16">
        <v>0</v>
      </c>
      <c r="R431" s="16">
        <f>[2]挂饰表!N431</f>
        <v>76</v>
      </c>
      <c r="S431" s="16">
        <f>[2]挂饰表!O431</f>
        <v>76</v>
      </c>
      <c r="T431" s="16">
        <f>[2]挂饰表!P431</f>
        <v>33</v>
      </c>
      <c r="U431" s="16">
        <f>[2]挂饰表!Q431</f>
        <v>32</v>
      </c>
      <c r="V431" s="20">
        <f>[2]挂饰表!R431</f>
        <v>6.4000000000000001E-2</v>
      </c>
      <c r="W431" s="20">
        <f>[2]挂饰表!S431</f>
        <v>6.6000000000000003E-2</v>
      </c>
      <c r="X431" s="20">
        <f>[2]挂饰表!T431</f>
        <v>0.04</v>
      </c>
      <c r="Y431" s="70">
        <f>[2]挂饰表!$I431</f>
        <v>0.12114285714285714</v>
      </c>
      <c r="Z431" s="70">
        <f>[2]挂饰表!U431</f>
        <v>7.407407407407407E-2</v>
      </c>
      <c r="AA431" s="70">
        <f>[2]挂饰表!V431</f>
        <v>7.407407407407407E-2</v>
      </c>
      <c r="AB431" s="70">
        <f>[2]挂饰表!W431</f>
        <v>7.407407407407407E-2</v>
      </c>
      <c r="AC431" s="70">
        <f>[2]挂饰表!X431</f>
        <v>0.32432432432432434</v>
      </c>
      <c r="AD431" s="70">
        <f>[2]挂饰表!Y431</f>
        <v>7.407407407407407E-2</v>
      </c>
      <c r="AE431" s="70">
        <f>[2]挂饰表!Z431</f>
        <v>7.407407407407407E-2</v>
      </c>
      <c r="AF431" s="70">
        <f>[2]挂饰表!AA431</f>
        <v>7.407407407407407E-2</v>
      </c>
      <c r="AG431" s="70">
        <f t="shared" si="66"/>
        <v>9.6914285714285717E-2</v>
      </c>
      <c r="AH431" s="70">
        <f t="shared" si="66"/>
        <v>9.6914285714285717E-2</v>
      </c>
      <c r="AI431" s="70">
        <f t="shared" si="66"/>
        <v>9.6914285714285717E-2</v>
      </c>
      <c r="AJ431" s="70">
        <f t="shared" si="66"/>
        <v>9.6914285714285717E-2</v>
      </c>
      <c r="AK431" s="70">
        <f t="shared" si="66"/>
        <v>9.6914285714285717E-2</v>
      </c>
      <c r="AL431" s="71"/>
    </row>
    <row r="432" spans="2:38" ht="14.25" x14ac:dyDescent="0.2">
      <c r="B432" s="16">
        <v>430</v>
      </c>
      <c r="C432" s="16" t="str">
        <f t="shared" ca="1" si="58"/>
        <v>IC1853</v>
      </c>
      <c r="D432" s="16" t="str">
        <f t="shared" ca="1" si="62"/>
        <v>犀利的遗迹戒指</v>
      </c>
      <c r="E432" s="16" t="str">
        <f t="shared" ca="1" si="59"/>
        <v>犀利的</v>
      </c>
      <c r="F432" s="16" t="str">
        <f t="shared" ca="1" si="60"/>
        <v>遗迹</v>
      </c>
      <c r="G432" s="16" t="str">
        <f t="shared" ca="1" si="61"/>
        <v>戒指</v>
      </c>
      <c r="H432" s="16" t="str">
        <f t="shared" si="65"/>
        <v>a</v>
      </c>
      <c r="I432" s="19" t="s">
        <v>21</v>
      </c>
      <c r="J432" s="3" t="s">
        <v>35</v>
      </c>
      <c r="K432" s="16">
        <f t="shared" si="63"/>
        <v>5</v>
      </c>
      <c r="L432" s="16">
        <f t="shared" si="64"/>
        <v>6</v>
      </c>
      <c r="M432" s="16">
        <f>[2]挂饰表!J432</f>
        <v>69</v>
      </c>
      <c r="N432" s="16">
        <f>[2]挂饰表!K432</f>
        <v>99</v>
      </c>
      <c r="O432" s="16">
        <f>[2]挂饰表!L432</f>
        <v>27</v>
      </c>
      <c r="P432" s="16">
        <f>[2]挂饰表!M432</f>
        <v>53</v>
      </c>
      <c r="Q432" s="16">
        <v>0</v>
      </c>
      <c r="R432" s="16">
        <f>[2]挂饰表!N432</f>
        <v>92</v>
      </c>
      <c r="S432" s="16">
        <f>[2]挂饰表!O432</f>
        <v>92</v>
      </c>
      <c r="T432" s="16">
        <f>[2]挂饰表!P432</f>
        <v>40</v>
      </c>
      <c r="U432" s="16">
        <f>[2]挂饰表!Q432</f>
        <v>38</v>
      </c>
      <c r="V432" s="20">
        <f>[2]挂饰表!R432</f>
        <v>7.5999999999999998E-2</v>
      </c>
      <c r="W432" s="20">
        <f>[2]挂饰表!S432</f>
        <v>0.08</v>
      </c>
      <c r="X432" s="20">
        <f>[2]挂饰表!T432</f>
        <v>4.7500000000000001E-2</v>
      </c>
      <c r="Y432" s="70">
        <f>[2]挂饰表!$I432</f>
        <v>0.14571428571428571</v>
      </c>
      <c r="Z432" s="70">
        <f>[2]挂饰表!U432</f>
        <v>8.6757990867579959E-2</v>
      </c>
      <c r="AA432" s="70">
        <f>[2]挂饰表!V432</f>
        <v>8.6757990867579959E-2</v>
      </c>
      <c r="AB432" s="70">
        <f>[2]挂饰表!W432</f>
        <v>8.6757990867579959E-2</v>
      </c>
      <c r="AC432" s="70">
        <f>[2]挂饰表!X432</f>
        <v>0.36507936507936511</v>
      </c>
      <c r="AD432" s="70">
        <f>[2]挂饰表!Y432</f>
        <v>8.6757990867579959E-2</v>
      </c>
      <c r="AE432" s="70">
        <f>[2]挂饰表!Z432</f>
        <v>8.6757990867579959E-2</v>
      </c>
      <c r="AF432" s="70">
        <f>[2]挂饰表!AA432</f>
        <v>8.6757990867579959E-2</v>
      </c>
      <c r="AG432" s="70">
        <f t="shared" si="66"/>
        <v>0.11657142857142858</v>
      </c>
      <c r="AH432" s="70">
        <f t="shared" si="66"/>
        <v>0.11657142857142858</v>
      </c>
      <c r="AI432" s="70">
        <f t="shared" si="66"/>
        <v>0.11657142857142858</v>
      </c>
      <c r="AJ432" s="70">
        <f t="shared" si="66"/>
        <v>0.11657142857142858</v>
      </c>
      <c r="AK432" s="70">
        <f t="shared" si="66"/>
        <v>0.11657142857142858</v>
      </c>
      <c r="AL432" s="71"/>
    </row>
    <row r="433" spans="2:38" ht="14.25" x14ac:dyDescent="0.2">
      <c r="B433" s="16">
        <v>431</v>
      </c>
      <c r="C433" s="16" t="str">
        <f t="shared" ca="1" si="58"/>
        <v>IC1900</v>
      </c>
      <c r="D433" s="16" t="str">
        <f t="shared" ca="1" si="62"/>
        <v>犀利的空灵项链</v>
      </c>
      <c r="E433" s="16" t="str">
        <f t="shared" ca="1" si="59"/>
        <v>犀利的</v>
      </c>
      <c r="F433" s="16" t="str">
        <f t="shared" ca="1" si="60"/>
        <v>空灵</v>
      </c>
      <c r="G433" s="16" t="str">
        <f t="shared" ca="1" si="61"/>
        <v>项链</v>
      </c>
      <c r="H433" s="16" t="str">
        <f t="shared" si="65"/>
        <v>a</v>
      </c>
      <c r="I433" s="19" t="s">
        <v>21</v>
      </c>
      <c r="J433" s="3" t="s">
        <v>35</v>
      </c>
      <c r="K433" s="16">
        <f t="shared" si="63"/>
        <v>5</v>
      </c>
      <c r="L433" s="16">
        <f t="shared" si="64"/>
        <v>7</v>
      </c>
      <c r="M433" s="16">
        <f>[2]挂饰表!J433</f>
        <v>80</v>
      </c>
      <c r="N433" s="16">
        <f>[2]挂饰表!K433</f>
        <v>116</v>
      </c>
      <c r="O433" s="16">
        <f>[2]挂饰表!L433</f>
        <v>32</v>
      </c>
      <c r="P433" s="16">
        <f>[2]挂饰表!M433</f>
        <v>62</v>
      </c>
      <c r="Q433" s="16">
        <v>0</v>
      </c>
      <c r="R433" s="16">
        <f>[2]挂饰表!N433</f>
        <v>107</v>
      </c>
      <c r="S433" s="16">
        <f>[2]挂饰表!O433</f>
        <v>107</v>
      </c>
      <c r="T433" s="16">
        <f>[2]挂饰表!P433</f>
        <v>47</v>
      </c>
      <c r="U433" s="16">
        <f>[2]挂饰表!Q433</f>
        <v>44</v>
      </c>
      <c r="V433" s="20">
        <f>[2]挂饰表!R433</f>
        <v>8.8000000000000009E-2</v>
      </c>
      <c r="W433" s="20">
        <f>[2]挂饰表!S433</f>
        <v>9.4E-2</v>
      </c>
      <c r="X433" s="20">
        <f>[2]挂饰表!T433</f>
        <v>5.5E-2</v>
      </c>
      <c r="Y433" s="70">
        <f>[2]挂饰表!$I433</f>
        <v>0.17</v>
      </c>
      <c r="Z433" s="70">
        <f>[2]挂饰表!U433</f>
        <v>9.9099099099099086E-2</v>
      </c>
      <c r="AA433" s="70">
        <f>[2]挂饰表!V433</f>
        <v>9.9099099099099086E-2</v>
      </c>
      <c r="AB433" s="70">
        <f>[2]挂饰表!W433</f>
        <v>9.9099099099099086E-2</v>
      </c>
      <c r="AC433" s="70">
        <f>[2]挂饰表!X433</f>
        <v>0.40119760479041922</v>
      </c>
      <c r="AD433" s="70">
        <f>[2]挂饰表!Y433</f>
        <v>9.9099099099099086E-2</v>
      </c>
      <c r="AE433" s="70">
        <f>[2]挂饰表!Z433</f>
        <v>9.9099099099099086E-2</v>
      </c>
      <c r="AF433" s="70">
        <f>[2]挂饰表!AA433</f>
        <v>9.9099099099099086E-2</v>
      </c>
      <c r="AG433" s="70">
        <f t="shared" si="66"/>
        <v>0.13600000000000001</v>
      </c>
      <c r="AH433" s="70">
        <f t="shared" si="66"/>
        <v>0.13600000000000001</v>
      </c>
      <c r="AI433" s="70">
        <f t="shared" si="66"/>
        <v>0.13600000000000001</v>
      </c>
      <c r="AJ433" s="70">
        <f t="shared" si="66"/>
        <v>0.13600000000000001</v>
      </c>
      <c r="AK433" s="70">
        <f t="shared" si="66"/>
        <v>0.13600000000000001</v>
      </c>
      <c r="AL433" s="71"/>
    </row>
    <row r="434" spans="2:38" ht="14.25" x14ac:dyDescent="0.2">
      <c r="B434" s="16">
        <v>432</v>
      </c>
      <c r="C434" s="16" t="str">
        <f t="shared" ca="1" si="58"/>
        <v>IC1883</v>
      </c>
      <c r="D434" s="16" t="str">
        <f t="shared" ca="1" si="62"/>
        <v>拉风的卡尼亚项链</v>
      </c>
      <c r="E434" s="16" t="str">
        <f t="shared" ca="1" si="59"/>
        <v>拉风的</v>
      </c>
      <c r="F434" s="16" t="str">
        <f t="shared" ca="1" si="60"/>
        <v>卡尼亚</v>
      </c>
      <c r="G434" s="16" t="str">
        <f t="shared" ca="1" si="61"/>
        <v>项链</v>
      </c>
      <c r="H434" s="16" t="str">
        <f t="shared" si="65"/>
        <v>a</v>
      </c>
      <c r="I434" s="19" t="s">
        <v>21</v>
      </c>
      <c r="J434" s="3" t="s">
        <v>35</v>
      </c>
      <c r="K434" s="16">
        <f t="shared" si="63"/>
        <v>5</v>
      </c>
      <c r="L434" s="16">
        <f t="shared" si="64"/>
        <v>8</v>
      </c>
      <c r="M434" s="16">
        <f>[2]挂饰表!J434</f>
        <v>92</v>
      </c>
      <c r="N434" s="16">
        <f>[2]挂饰表!K434</f>
        <v>133</v>
      </c>
      <c r="O434" s="16">
        <f>[2]挂饰表!L434</f>
        <v>36</v>
      </c>
      <c r="P434" s="16">
        <f>[2]挂饰表!M434</f>
        <v>71</v>
      </c>
      <c r="Q434" s="16">
        <v>0</v>
      </c>
      <c r="R434" s="16">
        <f>[2]挂饰表!N434</f>
        <v>122</v>
      </c>
      <c r="S434" s="16">
        <f>[2]挂饰表!O434</f>
        <v>122</v>
      </c>
      <c r="T434" s="16">
        <f>[2]挂饰表!P434</f>
        <v>53</v>
      </c>
      <c r="U434" s="16">
        <f>[2]挂饰表!Q434</f>
        <v>51</v>
      </c>
      <c r="V434" s="20">
        <f>[2]挂饰表!R434</f>
        <v>0.10199999999999999</v>
      </c>
      <c r="W434" s="20">
        <f>[2]挂饰表!S434</f>
        <v>0.106</v>
      </c>
      <c r="X434" s="20">
        <f>[2]挂饰表!T434</f>
        <v>6.3750000000000001E-2</v>
      </c>
      <c r="Y434" s="70">
        <f>[2]挂饰表!$I434</f>
        <v>0.19428571428571428</v>
      </c>
      <c r="Z434" s="70">
        <f>[2]挂饰表!U434</f>
        <v>0.11504424778761058</v>
      </c>
      <c r="AA434" s="70">
        <f>[2]挂饰表!V434</f>
        <v>0.11504424778761058</v>
      </c>
      <c r="AB434" s="70">
        <f>[2]挂饰表!W434</f>
        <v>0.11504424778761058</v>
      </c>
      <c r="AC434" s="70">
        <f>[2]挂饰表!X434</f>
        <v>0.43502824858757061</v>
      </c>
      <c r="AD434" s="70">
        <f>[2]挂饰表!Y434</f>
        <v>0.11504424778761058</v>
      </c>
      <c r="AE434" s="70">
        <f>[2]挂饰表!Z434</f>
        <v>0.11504424778761058</v>
      </c>
      <c r="AF434" s="70">
        <f>[2]挂饰表!AA434</f>
        <v>0.11504424778761058</v>
      </c>
      <c r="AG434" s="70">
        <f t="shared" si="66"/>
        <v>0.15542857142857144</v>
      </c>
      <c r="AH434" s="70">
        <f t="shared" si="66"/>
        <v>0.15542857142857144</v>
      </c>
      <c r="AI434" s="70">
        <f t="shared" si="66"/>
        <v>0.15542857142857144</v>
      </c>
      <c r="AJ434" s="70">
        <f t="shared" si="66"/>
        <v>0.15542857142857144</v>
      </c>
      <c r="AK434" s="70">
        <f t="shared" si="66"/>
        <v>0.15542857142857144</v>
      </c>
      <c r="AL434" s="71"/>
    </row>
    <row r="435" spans="2:38" ht="14.25" x14ac:dyDescent="0.2">
      <c r="B435" s="16">
        <v>433</v>
      </c>
      <c r="C435" s="16" t="str">
        <f t="shared" ca="1" si="58"/>
        <v>IC1872</v>
      </c>
      <c r="D435" s="16" t="str">
        <f t="shared" ca="1" si="62"/>
        <v>坚硬的魔王护腕</v>
      </c>
      <c r="E435" s="16" t="str">
        <f t="shared" ca="1" si="59"/>
        <v>坚硬的</v>
      </c>
      <c r="F435" s="16" t="str">
        <f t="shared" ca="1" si="60"/>
        <v>魔王</v>
      </c>
      <c r="G435" s="16" t="str">
        <f t="shared" ca="1" si="61"/>
        <v>护腕</v>
      </c>
      <c r="H435" s="16" t="str">
        <f t="shared" si="65"/>
        <v>b</v>
      </c>
      <c r="I435" s="19" t="s">
        <v>21</v>
      </c>
      <c r="J435" s="3" t="s">
        <v>35</v>
      </c>
      <c r="K435" s="16">
        <f t="shared" si="63"/>
        <v>5</v>
      </c>
      <c r="L435" s="16">
        <f t="shared" si="64"/>
        <v>1</v>
      </c>
      <c r="M435" s="16">
        <f>[2]挂饰表!J435</f>
        <v>13</v>
      </c>
      <c r="N435" s="16">
        <f>[2]挂饰表!K435</f>
        <v>24</v>
      </c>
      <c r="O435" s="16">
        <f>[2]挂饰表!L435</f>
        <v>6</v>
      </c>
      <c r="P435" s="16">
        <f>[2]挂饰表!M435</f>
        <v>13</v>
      </c>
      <c r="Q435" s="16">
        <v>0</v>
      </c>
      <c r="R435" s="16">
        <f>[2]挂饰表!N435</f>
        <v>23</v>
      </c>
      <c r="S435" s="16">
        <f>[2]挂饰表!O435</f>
        <v>23</v>
      </c>
      <c r="T435" s="16">
        <f>[2]挂饰表!P435</f>
        <v>10</v>
      </c>
      <c r="U435" s="16">
        <f>[2]挂饰表!Q435</f>
        <v>9</v>
      </c>
      <c r="V435" s="20">
        <f>[2]挂饰表!R435</f>
        <v>1.8000000000000002E-2</v>
      </c>
      <c r="W435" s="20">
        <f>[2]挂饰表!S435</f>
        <v>0.02</v>
      </c>
      <c r="X435" s="20">
        <f>[2]挂饰表!T435</f>
        <v>1.125E-2</v>
      </c>
      <c r="Y435" s="70">
        <f>[2]挂饰表!$I435</f>
        <v>0.08</v>
      </c>
      <c r="Z435" s="70">
        <f>[2]挂饰表!U435</f>
        <v>2.4390243902439046E-2</v>
      </c>
      <c r="AA435" s="70">
        <f>[2]挂饰表!V435</f>
        <v>2.4390243902439046E-2</v>
      </c>
      <c r="AB435" s="70">
        <f>[2]挂饰表!W435</f>
        <v>2.4390243902439046E-2</v>
      </c>
      <c r="AC435" s="70">
        <f>[2]挂饰表!X435</f>
        <v>0.1266375545851528</v>
      </c>
      <c r="AD435" s="70">
        <f>[2]挂饰表!Y435</f>
        <v>2.4390243902439046E-2</v>
      </c>
      <c r="AE435" s="70">
        <f>[2]挂饰表!Z435</f>
        <v>2.4390243902439046E-2</v>
      </c>
      <c r="AF435" s="70">
        <f>[2]挂饰表!AA435</f>
        <v>2.4390243902439046E-2</v>
      </c>
      <c r="AG435" s="70">
        <f t="shared" si="66"/>
        <v>6.4000000000000001E-2</v>
      </c>
      <c r="AH435" s="70">
        <f t="shared" si="66"/>
        <v>6.4000000000000001E-2</v>
      </c>
      <c r="AI435" s="70">
        <f t="shared" si="66"/>
        <v>6.4000000000000001E-2</v>
      </c>
      <c r="AJ435" s="70">
        <f t="shared" si="66"/>
        <v>6.4000000000000001E-2</v>
      </c>
      <c r="AK435" s="70">
        <f t="shared" si="66"/>
        <v>6.4000000000000001E-2</v>
      </c>
      <c r="AL435" s="71"/>
    </row>
    <row r="436" spans="2:38" ht="14.25" x14ac:dyDescent="0.2">
      <c r="B436" s="16">
        <v>434</v>
      </c>
      <c r="C436" s="16" t="str">
        <f t="shared" ca="1" si="58"/>
        <v>IC1853</v>
      </c>
      <c r="D436" s="16" t="str">
        <f t="shared" ca="1" si="62"/>
        <v>凌厉的女神戒指</v>
      </c>
      <c r="E436" s="16" t="str">
        <f t="shared" ca="1" si="59"/>
        <v>凌厉的</v>
      </c>
      <c r="F436" s="16" t="str">
        <f t="shared" ca="1" si="60"/>
        <v>女神</v>
      </c>
      <c r="G436" s="16" t="str">
        <f t="shared" ca="1" si="61"/>
        <v>戒指</v>
      </c>
      <c r="H436" s="16" t="str">
        <f t="shared" si="65"/>
        <v>b</v>
      </c>
      <c r="I436" s="19" t="s">
        <v>21</v>
      </c>
      <c r="J436" s="3" t="s">
        <v>35</v>
      </c>
      <c r="K436" s="16">
        <f t="shared" si="63"/>
        <v>5</v>
      </c>
      <c r="L436" s="16">
        <f t="shared" si="64"/>
        <v>2</v>
      </c>
      <c r="M436" s="16">
        <f>[2]挂饰表!J436</f>
        <v>26</v>
      </c>
      <c r="N436" s="16">
        <f>[2]挂饰表!K436</f>
        <v>49</v>
      </c>
      <c r="O436" s="16">
        <f>[2]挂饰表!L436</f>
        <v>13</v>
      </c>
      <c r="P436" s="16">
        <f>[2]挂饰表!M436</f>
        <v>26</v>
      </c>
      <c r="Q436" s="16">
        <v>0</v>
      </c>
      <c r="R436" s="16">
        <f>[2]挂饰表!N436</f>
        <v>46</v>
      </c>
      <c r="S436" s="16">
        <f>[2]挂饰表!O436</f>
        <v>46</v>
      </c>
      <c r="T436" s="16">
        <f>[2]挂饰表!P436</f>
        <v>20</v>
      </c>
      <c r="U436" s="16">
        <f>[2]挂饰表!Q436</f>
        <v>19</v>
      </c>
      <c r="V436" s="20">
        <f>[2]挂饰表!R436</f>
        <v>3.7999999999999999E-2</v>
      </c>
      <c r="W436" s="20">
        <f>[2]挂饰表!S436</f>
        <v>0.04</v>
      </c>
      <c r="X436" s="20">
        <f>[2]挂饰表!T436</f>
        <v>2.375E-2</v>
      </c>
      <c r="Y436" s="70">
        <f>[2]挂饰表!$I436</f>
        <v>0.08</v>
      </c>
      <c r="Z436" s="70">
        <f>[2]挂饰表!U436</f>
        <v>4.7619047619047672E-2</v>
      </c>
      <c r="AA436" s="70">
        <f>[2]挂饰表!V436</f>
        <v>4.7619047619047672E-2</v>
      </c>
      <c r="AB436" s="70">
        <f>[2]挂饰表!W436</f>
        <v>4.7619047619047672E-2</v>
      </c>
      <c r="AC436" s="70">
        <f>[2]挂饰表!X436</f>
        <v>0.22480620155038755</v>
      </c>
      <c r="AD436" s="70">
        <f>[2]挂饰表!Y436</f>
        <v>4.7619047619047672E-2</v>
      </c>
      <c r="AE436" s="70">
        <f>[2]挂饰表!Z436</f>
        <v>4.7619047619047672E-2</v>
      </c>
      <c r="AF436" s="70">
        <f>[2]挂饰表!AA436</f>
        <v>4.7619047619047672E-2</v>
      </c>
      <c r="AG436" s="70">
        <f t="shared" si="66"/>
        <v>6.4000000000000001E-2</v>
      </c>
      <c r="AH436" s="70">
        <f t="shared" si="66"/>
        <v>6.4000000000000001E-2</v>
      </c>
      <c r="AI436" s="70">
        <f t="shared" si="66"/>
        <v>6.4000000000000001E-2</v>
      </c>
      <c r="AJ436" s="70">
        <f t="shared" si="66"/>
        <v>6.4000000000000001E-2</v>
      </c>
      <c r="AK436" s="70">
        <f t="shared" si="66"/>
        <v>6.4000000000000001E-2</v>
      </c>
      <c r="AL436" s="71"/>
    </row>
    <row r="437" spans="2:38" ht="14.25" x14ac:dyDescent="0.2">
      <c r="B437" s="16">
        <v>435</v>
      </c>
      <c r="C437" s="16" t="str">
        <f t="shared" ca="1" si="58"/>
        <v>IC1869</v>
      </c>
      <c r="D437" s="16" t="str">
        <f t="shared" ca="1" si="62"/>
        <v>坚硬的塞尔塔护腕</v>
      </c>
      <c r="E437" s="16" t="str">
        <f t="shared" ca="1" si="59"/>
        <v>坚硬的</v>
      </c>
      <c r="F437" s="16" t="str">
        <f t="shared" ca="1" si="60"/>
        <v>塞尔塔</v>
      </c>
      <c r="G437" s="16" t="str">
        <f t="shared" ca="1" si="61"/>
        <v>护腕</v>
      </c>
      <c r="H437" s="16" t="str">
        <f t="shared" si="65"/>
        <v>b</v>
      </c>
      <c r="I437" s="19" t="s">
        <v>21</v>
      </c>
      <c r="J437" s="3" t="s">
        <v>35</v>
      </c>
      <c r="K437" s="16">
        <f t="shared" si="63"/>
        <v>5</v>
      </c>
      <c r="L437" s="16">
        <f t="shared" si="64"/>
        <v>3</v>
      </c>
      <c r="M437" s="16">
        <f>[2]挂饰表!J437</f>
        <v>40</v>
      </c>
      <c r="N437" s="16">
        <f>[2]挂饰表!K437</f>
        <v>74</v>
      </c>
      <c r="O437" s="16">
        <f>[2]挂饰表!L437</f>
        <v>20</v>
      </c>
      <c r="P437" s="16">
        <f>[2]挂饰表!M437</f>
        <v>40</v>
      </c>
      <c r="Q437" s="16">
        <v>0</v>
      </c>
      <c r="R437" s="16">
        <f>[2]挂饰表!N437</f>
        <v>69</v>
      </c>
      <c r="S437" s="16">
        <f>[2]挂饰表!O437</f>
        <v>69</v>
      </c>
      <c r="T437" s="16">
        <f>[2]挂饰表!P437</f>
        <v>30</v>
      </c>
      <c r="U437" s="16">
        <f>[2]挂饰表!Q437</f>
        <v>28</v>
      </c>
      <c r="V437" s="20">
        <f>[2]挂饰表!R437</f>
        <v>5.5999999999999994E-2</v>
      </c>
      <c r="W437" s="20">
        <f>[2]挂饰表!S437</f>
        <v>0.06</v>
      </c>
      <c r="X437" s="20">
        <f>[2]挂饰表!T437</f>
        <v>3.5000000000000003E-2</v>
      </c>
      <c r="Y437" s="70">
        <f>[2]挂饰表!$I437</f>
        <v>0.10571428571428571</v>
      </c>
      <c r="Z437" s="70">
        <f>[2]挂饰表!U437</f>
        <v>6.5420560747663559E-2</v>
      </c>
      <c r="AA437" s="70">
        <f>[2]挂饰表!V437</f>
        <v>6.5420560747663559E-2</v>
      </c>
      <c r="AB437" s="70">
        <f>[2]挂饰表!W437</f>
        <v>6.5420560747663559E-2</v>
      </c>
      <c r="AC437" s="70">
        <f>[2]挂饰表!X437</f>
        <v>0.30069930069930073</v>
      </c>
      <c r="AD437" s="70">
        <f>[2]挂饰表!Y437</f>
        <v>6.5420560747663559E-2</v>
      </c>
      <c r="AE437" s="70">
        <f>[2]挂饰表!Z437</f>
        <v>6.5420560747663559E-2</v>
      </c>
      <c r="AF437" s="70">
        <f>[2]挂饰表!AA437</f>
        <v>6.5420560747663559E-2</v>
      </c>
      <c r="AG437" s="70">
        <f t="shared" si="66"/>
        <v>8.4571428571428575E-2</v>
      </c>
      <c r="AH437" s="70">
        <f t="shared" si="66"/>
        <v>8.4571428571428575E-2</v>
      </c>
      <c r="AI437" s="70">
        <f t="shared" si="66"/>
        <v>8.4571428571428575E-2</v>
      </c>
      <c r="AJ437" s="70">
        <f t="shared" si="66"/>
        <v>8.4571428571428575E-2</v>
      </c>
      <c r="AK437" s="70">
        <f t="shared" si="66"/>
        <v>8.4571428571428575E-2</v>
      </c>
      <c r="AL437" s="71"/>
    </row>
    <row r="438" spans="2:38" ht="14.25" x14ac:dyDescent="0.2">
      <c r="B438" s="16">
        <v>436</v>
      </c>
      <c r="C438" s="16" t="str">
        <f t="shared" ca="1" si="58"/>
        <v>IC1858</v>
      </c>
      <c r="D438" s="16" t="str">
        <f t="shared" ca="1" si="62"/>
        <v>坚硬的斯塞提戒指</v>
      </c>
      <c r="E438" s="16" t="str">
        <f t="shared" ca="1" si="59"/>
        <v>坚硬的</v>
      </c>
      <c r="F438" s="16" t="str">
        <f t="shared" ca="1" si="60"/>
        <v>斯塞提</v>
      </c>
      <c r="G438" s="16" t="str">
        <f t="shared" ca="1" si="61"/>
        <v>戒指</v>
      </c>
      <c r="H438" s="16" t="str">
        <f t="shared" si="65"/>
        <v>b</v>
      </c>
      <c r="I438" s="19" t="s">
        <v>21</v>
      </c>
      <c r="J438" s="3" t="s">
        <v>35</v>
      </c>
      <c r="K438" s="16">
        <f t="shared" si="63"/>
        <v>5</v>
      </c>
      <c r="L438" s="16">
        <f t="shared" si="64"/>
        <v>4</v>
      </c>
      <c r="M438" s="16">
        <f>[2]挂饰表!J438</f>
        <v>53</v>
      </c>
      <c r="N438" s="16">
        <f>[2]挂饰表!K438</f>
        <v>99</v>
      </c>
      <c r="O438" s="16">
        <f>[2]挂饰表!L438</f>
        <v>27</v>
      </c>
      <c r="P438" s="16">
        <f>[2]挂饰表!M438</f>
        <v>53</v>
      </c>
      <c r="Q438" s="16">
        <v>0</v>
      </c>
      <c r="R438" s="16">
        <f>[2]挂饰表!N438</f>
        <v>92</v>
      </c>
      <c r="S438" s="16">
        <f>[2]挂饰表!O438</f>
        <v>92</v>
      </c>
      <c r="T438" s="16">
        <f>[2]挂饰表!P438</f>
        <v>40</v>
      </c>
      <c r="U438" s="16">
        <f>[2]挂饰表!Q438</f>
        <v>38</v>
      </c>
      <c r="V438" s="20">
        <f>[2]挂饰表!R438</f>
        <v>7.5999999999999998E-2</v>
      </c>
      <c r="W438" s="20">
        <f>[2]挂饰表!S438</f>
        <v>0.08</v>
      </c>
      <c r="X438" s="20">
        <f>[2]挂饰表!T438</f>
        <v>4.7500000000000001E-2</v>
      </c>
      <c r="Y438" s="70">
        <f>[2]挂饰表!$I438</f>
        <v>0.14114285714285713</v>
      </c>
      <c r="Z438" s="70">
        <f>[2]挂饰表!U438</f>
        <v>8.6757990867579959E-2</v>
      </c>
      <c r="AA438" s="70">
        <f>[2]挂饰表!V438</f>
        <v>8.6757990867579959E-2</v>
      </c>
      <c r="AB438" s="70">
        <f>[2]挂饰表!W438</f>
        <v>8.6757990867579959E-2</v>
      </c>
      <c r="AC438" s="70">
        <f>[2]挂饰表!X438</f>
        <v>0.36507936507936511</v>
      </c>
      <c r="AD438" s="70">
        <f>[2]挂饰表!Y438</f>
        <v>8.6757990867579959E-2</v>
      </c>
      <c r="AE438" s="70">
        <f>[2]挂饰表!Z438</f>
        <v>8.6757990867579959E-2</v>
      </c>
      <c r="AF438" s="70">
        <f>[2]挂饰表!AA438</f>
        <v>8.6757990867579959E-2</v>
      </c>
      <c r="AG438" s="70">
        <f t="shared" si="66"/>
        <v>0.1129142857142857</v>
      </c>
      <c r="AH438" s="70">
        <f t="shared" si="66"/>
        <v>0.1129142857142857</v>
      </c>
      <c r="AI438" s="70">
        <f t="shared" si="66"/>
        <v>0.1129142857142857</v>
      </c>
      <c r="AJ438" s="70">
        <f t="shared" si="66"/>
        <v>0.1129142857142857</v>
      </c>
      <c r="AK438" s="70">
        <f t="shared" si="66"/>
        <v>0.1129142857142857</v>
      </c>
      <c r="AL438" s="71"/>
    </row>
    <row r="439" spans="2:38" ht="14.25" x14ac:dyDescent="0.2">
      <c r="B439" s="16">
        <v>437</v>
      </c>
      <c r="C439" s="16" t="str">
        <f t="shared" ca="1" si="58"/>
        <v>IC1873</v>
      </c>
      <c r="D439" s="16" t="str">
        <f t="shared" ca="1" si="62"/>
        <v>发亮的白银护腕</v>
      </c>
      <c r="E439" s="16" t="str">
        <f t="shared" ca="1" si="59"/>
        <v>发亮的</v>
      </c>
      <c r="F439" s="16" t="str">
        <f t="shared" ca="1" si="60"/>
        <v>白银</v>
      </c>
      <c r="G439" s="16" t="str">
        <f t="shared" ca="1" si="61"/>
        <v>护腕</v>
      </c>
      <c r="H439" s="16" t="str">
        <f t="shared" si="65"/>
        <v>b</v>
      </c>
      <c r="I439" s="19" t="s">
        <v>21</v>
      </c>
      <c r="J439" s="3" t="s">
        <v>35</v>
      </c>
      <c r="K439" s="16">
        <f t="shared" si="63"/>
        <v>5</v>
      </c>
      <c r="L439" s="16">
        <f t="shared" si="64"/>
        <v>5</v>
      </c>
      <c r="M439" s="16">
        <f>[2]挂饰表!J439</f>
        <v>67</v>
      </c>
      <c r="N439" s="16">
        <f>[2]挂饰表!K439</f>
        <v>124</v>
      </c>
      <c r="O439" s="16">
        <f>[2]挂饰表!L439</f>
        <v>34</v>
      </c>
      <c r="P439" s="16">
        <f>[2]挂饰表!M439</f>
        <v>67</v>
      </c>
      <c r="Q439" s="16">
        <v>0</v>
      </c>
      <c r="R439" s="16">
        <f>[2]挂饰表!N439</f>
        <v>115</v>
      </c>
      <c r="S439" s="16">
        <f>[2]挂饰表!O439</f>
        <v>115</v>
      </c>
      <c r="T439" s="16">
        <f>[2]挂饰表!P439</f>
        <v>50</v>
      </c>
      <c r="U439" s="16">
        <f>[2]挂饰表!Q439</f>
        <v>48</v>
      </c>
      <c r="V439" s="20">
        <f>[2]挂饰表!R439</f>
        <v>9.6000000000000002E-2</v>
      </c>
      <c r="W439" s="20">
        <f>[2]挂饰表!S439</f>
        <v>0.1</v>
      </c>
      <c r="X439" s="20">
        <f>[2]挂饰表!T439</f>
        <v>0.06</v>
      </c>
      <c r="Y439" s="70">
        <f>[2]挂饰表!$I439</f>
        <v>0.17714285714285716</v>
      </c>
      <c r="Z439" s="70">
        <f>[2]挂饰表!U439</f>
        <v>0.1071428571428571</v>
      </c>
      <c r="AA439" s="70">
        <f>[2]挂饰表!V439</f>
        <v>0.1071428571428571</v>
      </c>
      <c r="AB439" s="70">
        <f>[2]挂饰表!W439</f>
        <v>0.1071428571428571</v>
      </c>
      <c r="AC439" s="70">
        <f>[2]挂饰表!X439</f>
        <v>0.41860465116279066</v>
      </c>
      <c r="AD439" s="70">
        <f>[2]挂饰表!Y439</f>
        <v>0.1071428571428571</v>
      </c>
      <c r="AE439" s="70">
        <f>[2]挂饰表!Z439</f>
        <v>0.1071428571428571</v>
      </c>
      <c r="AF439" s="70">
        <f>[2]挂饰表!AA439</f>
        <v>0.1071428571428571</v>
      </c>
      <c r="AG439" s="70">
        <f t="shared" si="66"/>
        <v>0.14171428571428574</v>
      </c>
      <c r="AH439" s="70">
        <f t="shared" si="66"/>
        <v>0.14171428571428574</v>
      </c>
      <c r="AI439" s="70">
        <f t="shared" si="66"/>
        <v>0.14171428571428574</v>
      </c>
      <c r="AJ439" s="70">
        <f t="shared" si="66"/>
        <v>0.14171428571428574</v>
      </c>
      <c r="AK439" s="70">
        <f t="shared" si="66"/>
        <v>0.14171428571428574</v>
      </c>
      <c r="AL439" s="71"/>
    </row>
    <row r="440" spans="2:38" ht="14.25" x14ac:dyDescent="0.2">
      <c r="B440" s="16">
        <v>438</v>
      </c>
      <c r="C440" s="16" t="str">
        <f t="shared" ca="1" si="58"/>
        <v>IC1858</v>
      </c>
      <c r="D440" s="16" t="str">
        <f t="shared" ca="1" si="62"/>
        <v>凌厉的斯塞提戒指</v>
      </c>
      <c r="E440" s="16" t="str">
        <f t="shared" ca="1" si="59"/>
        <v>凌厉的</v>
      </c>
      <c r="F440" s="16" t="str">
        <f t="shared" ca="1" si="60"/>
        <v>斯塞提</v>
      </c>
      <c r="G440" s="16" t="str">
        <f t="shared" ca="1" si="61"/>
        <v>戒指</v>
      </c>
      <c r="H440" s="16" t="str">
        <f t="shared" si="65"/>
        <v>b</v>
      </c>
      <c r="I440" s="19" t="s">
        <v>21</v>
      </c>
      <c r="J440" s="3" t="s">
        <v>35</v>
      </c>
      <c r="K440" s="16">
        <f t="shared" si="63"/>
        <v>5</v>
      </c>
      <c r="L440" s="16">
        <f t="shared" si="64"/>
        <v>6</v>
      </c>
      <c r="M440" s="16">
        <f>[2]挂饰表!J440</f>
        <v>80</v>
      </c>
      <c r="N440" s="16">
        <f>[2]挂饰表!K440</f>
        <v>149</v>
      </c>
      <c r="O440" s="16">
        <f>[2]挂饰表!L440</f>
        <v>41</v>
      </c>
      <c r="P440" s="16">
        <f>[2]挂饰表!M440</f>
        <v>80</v>
      </c>
      <c r="Q440" s="16">
        <v>0</v>
      </c>
      <c r="R440" s="16">
        <f>[2]挂饰表!N440</f>
        <v>138</v>
      </c>
      <c r="S440" s="16">
        <f>[2]挂饰表!O440</f>
        <v>138</v>
      </c>
      <c r="T440" s="16">
        <f>[2]挂饰表!P440</f>
        <v>60</v>
      </c>
      <c r="U440" s="16">
        <f>[2]挂饰表!Q440</f>
        <v>57</v>
      </c>
      <c r="V440" s="20">
        <f>[2]挂饰表!R440</f>
        <v>0.114</v>
      </c>
      <c r="W440" s="20">
        <f>[2]挂饰表!S440</f>
        <v>0.12</v>
      </c>
      <c r="X440" s="20">
        <f>[2]挂饰表!T440</f>
        <v>7.1249999999999994E-2</v>
      </c>
      <c r="Y440" s="70">
        <f>[2]挂饰表!$I440</f>
        <v>0.21228571428571427</v>
      </c>
      <c r="Z440" s="70">
        <f>[2]挂饰表!U440</f>
        <v>0.1266375545851528</v>
      </c>
      <c r="AA440" s="70">
        <f>[2]挂饰表!V440</f>
        <v>0.1266375545851528</v>
      </c>
      <c r="AB440" s="70">
        <f>[2]挂饰表!W440</f>
        <v>0.1266375545851528</v>
      </c>
      <c r="AC440" s="70">
        <f>[2]挂饰表!X440</f>
        <v>0.46380697050938335</v>
      </c>
      <c r="AD440" s="70">
        <f>[2]挂饰表!Y440</f>
        <v>0.1266375545851528</v>
      </c>
      <c r="AE440" s="70">
        <f>[2]挂饰表!Z440</f>
        <v>0.1266375545851528</v>
      </c>
      <c r="AF440" s="70">
        <f>[2]挂饰表!AA440</f>
        <v>0.1266375545851528</v>
      </c>
      <c r="AG440" s="70">
        <f t="shared" si="66"/>
        <v>0.16982857142857144</v>
      </c>
      <c r="AH440" s="70">
        <f t="shared" si="66"/>
        <v>0.16982857142857144</v>
      </c>
      <c r="AI440" s="70">
        <f t="shared" si="66"/>
        <v>0.16982857142857144</v>
      </c>
      <c r="AJ440" s="70">
        <f t="shared" si="66"/>
        <v>0.16982857142857144</v>
      </c>
      <c r="AK440" s="70">
        <f t="shared" si="66"/>
        <v>0.16982857142857144</v>
      </c>
      <c r="AL440" s="71"/>
    </row>
    <row r="441" spans="2:38" ht="14.25" x14ac:dyDescent="0.2">
      <c r="B441" s="16">
        <v>439</v>
      </c>
      <c r="C441" s="16" t="str">
        <f t="shared" ca="1" si="58"/>
        <v>IC1867</v>
      </c>
      <c r="D441" s="16" t="str">
        <f t="shared" ca="1" si="62"/>
        <v>坚硬的卡尼亚护腕</v>
      </c>
      <c r="E441" s="16" t="str">
        <f t="shared" ca="1" si="59"/>
        <v>坚硬的</v>
      </c>
      <c r="F441" s="16" t="str">
        <f t="shared" ca="1" si="60"/>
        <v>卡尼亚</v>
      </c>
      <c r="G441" s="16" t="str">
        <f t="shared" ca="1" si="61"/>
        <v>护腕</v>
      </c>
      <c r="H441" s="16" t="str">
        <f t="shared" si="65"/>
        <v>b</v>
      </c>
      <c r="I441" s="19" t="s">
        <v>21</v>
      </c>
      <c r="J441" s="3" t="s">
        <v>35</v>
      </c>
      <c r="K441" s="16">
        <f t="shared" si="63"/>
        <v>5</v>
      </c>
      <c r="L441" s="16">
        <f t="shared" si="64"/>
        <v>7</v>
      </c>
      <c r="M441" s="16">
        <f>[2]挂饰表!J441</f>
        <v>94</v>
      </c>
      <c r="N441" s="16">
        <f>[2]挂饰表!K441</f>
        <v>174</v>
      </c>
      <c r="O441" s="16">
        <f>[2]挂饰表!L441</f>
        <v>48</v>
      </c>
      <c r="P441" s="16">
        <f>[2]挂饰表!M441</f>
        <v>94</v>
      </c>
      <c r="Q441" s="16">
        <v>0</v>
      </c>
      <c r="R441" s="16">
        <f>[2]挂饰表!N441</f>
        <v>161</v>
      </c>
      <c r="S441" s="16">
        <f>[2]挂饰表!O441</f>
        <v>161</v>
      </c>
      <c r="T441" s="16">
        <f>[2]挂饰表!P441</f>
        <v>70</v>
      </c>
      <c r="U441" s="16">
        <f>[2]挂饰表!Q441</f>
        <v>67</v>
      </c>
      <c r="V441" s="20">
        <f>[2]挂饰表!R441</f>
        <v>0.13400000000000001</v>
      </c>
      <c r="W441" s="20">
        <f>[2]挂饰表!S441</f>
        <v>0.14000000000000001</v>
      </c>
      <c r="X441" s="20">
        <f>[2]挂饰表!T441</f>
        <v>8.3750000000000005E-2</v>
      </c>
      <c r="Y441" s="70">
        <f>[2]挂饰表!$I441</f>
        <v>0.2482857142857143</v>
      </c>
      <c r="Z441" s="70">
        <f>[2]挂饰表!U441</f>
        <v>0.14529914529914534</v>
      </c>
      <c r="AA441" s="70">
        <f>[2]挂饰表!V441</f>
        <v>0.14529914529914534</v>
      </c>
      <c r="AB441" s="70">
        <f>[2]挂饰表!W441</f>
        <v>0.14529914529914534</v>
      </c>
      <c r="AC441" s="70">
        <f>[2]挂饰表!X441</f>
        <v>0.50248756218905477</v>
      </c>
      <c r="AD441" s="70">
        <f>[2]挂饰表!Y441</f>
        <v>0.14529914529914534</v>
      </c>
      <c r="AE441" s="70">
        <f>[2]挂饰表!Z441</f>
        <v>0.14529914529914534</v>
      </c>
      <c r="AF441" s="70">
        <f>[2]挂饰表!AA441</f>
        <v>0.14529914529914534</v>
      </c>
      <c r="AG441" s="70">
        <f t="shared" si="66"/>
        <v>0.19862857142857146</v>
      </c>
      <c r="AH441" s="70">
        <f t="shared" si="66"/>
        <v>0.19862857142857146</v>
      </c>
      <c r="AI441" s="70">
        <f t="shared" si="66"/>
        <v>0.19862857142857146</v>
      </c>
      <c r="AJ441" s="70">
        <f t="shared" si="66"/>
        <v>0.19862857142857146</v>
      </c>
      <c r="AK441" s="70">
        <f t="shared" si="66"/>
        <v>0.19862857142857146</v>
      </c>
      <c r="AL441" s="71"/>
    </row>
    <row r="442" spans="2:38" ht="14.25" x14ac:dyDescent="0.2">
      <c r="B442" s="16">
        <v>440</v>
      </c>
      <c r="C442" s="16" t="str">
        <f t="shared" ca="1" si="58"/>
        <v>IC1883</v>
      </c>
      <c r="D442" s="16" t="str">
        <f t="shared" ca="1" si="62"/>
        <v>凌厉的忏悔项链</v>
      </c>
      <c r="E442" s="16" t="str">
        <f t="shared" ca="1" si="59"/>
        <v>凌厉的</v>
      </c>
      <c r="F442" s="16" t="str">
        <f t="shared" ca="1" si="60"/>
        <v>忏悔</v>
      </c>
      <c r="G442" s="16" t="str">
        <f t="shared" ca="1" si="61"/>
        <v>项链</v>
      </c>
      <c r="H442" s="16" t="str">
        <f t="shared" si="65"/>
        <v>b</v>
      </c>
      <c r="I442" s="19" t="s">
        <v>21</v>
      </c>
      <c r="J442" s="3" t="s">
        <v>35</v>
      </c>
      <c r="K442" s="16">
        <f t="shared" si="63"/>
        <v>5</v>
      </c>
      <c r="L442" s="16">
        <f t="shared" si="64"/>
        <v>8</v>
      </c>
      <c r="M442" s="16">
        <f>[2]挂饰表!J442</f>
        <v>107</v>
      </c>
      <c r="N442" s="16">
        <f>[2]挂饰表!K442</f>
        <v>199</v>
      </c>
      <c r="O442" s="16">
        <f>[2]挂饰表!L442</f>
        <v>55</v>
      </c>
      <c r="P442" s="16">
        <f>[2]挂饰表!M442</f>
        <v>107</v>
      </c>
      <c r="Q442" s="16">
        <v>0</v>
      </c>
      <c r="R442" s="16">
        <f>[2]挂饰表!N442</f>
        <v>184</v>
      </c>
      <c r="S442" s="16">
        <f>[2]挂饰表!O442</f>
        <v>184</v>
      </c>
      <c r="T442" s="16">
        <f>[2]挂饰表!P442</f>
        <v>80</v>
      </c>
      <c r="U442" s="16">
        <f>[2]挂饰表!Q442</f>
        <v>76</v>
      </c>
      <c r="V442" s="20">
        <f>[2]挂饰表!R442</f>
        <v>0.152</v>
      </c>
      <c r="W442" s="20">
        <f>[2]挂饰表!S442</f>
        <v>0.16</v>
      </c>
      <c r="X442" s="20">
        <f>[2]挂饰表!T442</f>
        <v>9.5000000000000001E-2</v>
      </c>
      <c r="Y442" s="70">
        <f>[2]挂饰表!$I442</f>
        <v>0.28342857142857142</v>
      </c>
      <c r="Z442" s="70">
        <f>[2]挂饰表!U442</f>
        <v>0.15966386554621848</v>
      </c>
      <c r="AA442" s="70">
        <f>[2]挂饰表!V442</f>
        <v>0.15966386554621848</v>
      </c>
      <c r="AB442" s="70">
        <f>[2]挂饰表!W442</f>
        <v>0.15966386554621848</v>
      </c>
      <c r="AC442" s="70">
        <f>[2]挂饰表!X442</f>
        <v>0.53488372093023262</v>
      </c>
      <c r="AD442" s="70">
        <f>[2]挂饰表!Y442</f>
        <v>0.15966386554621848</v>
      </c>
      <c r="AE442" s="70">
        <f>[2]挂饰表!Z442</f>
        <v>0.15966386554621848</v>
      </c>
      <c r="AF442" s="70">
        <f>[2]挂饰表!AA442</f>
        <v>0.15966386554621848</v>
      </c>
      <c r="AG442" s="70">
        <f t="shared" si="66"/>
        <v>0.22674285714285713</v>
      </c>
      <c r="AH442" s="70">
        <f t="shared" si="66"/>
        <v>0.22674285714285713</v>
      </c>
      <c r="AI442" s="70">
        <f t="shared" si="66"/>
        <v>0.22674285714285713</v>
      </c>
      <c r="AJ442" s="70">
        <f t="shared" si="66"/>
        <v>0.22674285714285713</v>
      </c>
      <c r="AK442" s="70">
        <f t="shared" si="66"/>
        <v>0.22674285714285713</v>
      </c>
      <c r="AL442" s="71"/>
    </row>
    <row r="443" spans="2:38" ht="14.25" x14ac:dyDescent="0.2">
      <c r="B443" s="16">
        <v>441</v>
      </c>
      <c r="C443" s="16" t="str">
        <f t="shared" ca="1" si="58"/>
        <v>IC1743</v>
      </c>
      <c r="D443" s="16" t="str">
        <f t="shared" ca="1" si="62"/>
        <v>一般的女神戒指</v>
      </c>
      <c r="E443" s="16" t="str">
        <f t="shared" ca="1" si="59"/>
        <v>一般的</v>
      </c>
      <c r="F443" s="16" t="str">
        <f t="shared" ca="1" si="60"/>
        <v>女神</v>
      </c>
      <c r="G443" s="16" t="str">
        <f t="shared" ca="1" si="61"/>
        <v>戒指</v>
      </c>
      <c r="H443" s="16" t="str">
        <f t="shared" si="65"/>
        <v>c</v>
      </c>
      <c r="I443" s="19" t="s">
        <v>21</v>
      </c>
      <c r="J443" s="3" t="s">
        <v>35</v>
      </c>
      <c r="K443" s="16">
        <f t="shared" si="63"/>
        <v>5</v>
      </c>
      <c r="L443" s="16">
        <f t="shared" si="64"/>
        <v>1</v>
      </c>
      <c r="M443" s="16">
        <f>[2]挂饰表!J443</f>
        <v>18</v>
      </c>
      <c r="N443" s="16">
        <f>[2]挂饰表!K443</f>
        <v>0</v>
      </c>
      <c r="O443" s="16">
        <f>[2]挂饰表!L443</f>
        <v>0</v>
      </c>
      <c r="P443" s="16">
        <f>[2]挂饰表!M443</f>
        <v>0</v>
      </c>
      <c r="Q443" s="16">
        <v>0</v>
      </c>
      <c r="R443" s="16">
        <f>[2]挂饰表!N443</f>
        <v>0</v>
      </c>
      <c r="S443" s="16">
        <f>[2]挂饰表!O443</f>
        <v>0</v>
      </c>
      <c r="T443" s="16">
        <f>[2]挂饰表!P443</f>
        <v>0</v>
      </c>
      <c r="U443" s="16">
        <f>[2]挂饰表!Q443</f>
        <v>0</v>
      </c>
      <c r="V443" s="20">
        <f>[2]挂饰表!R443</f>
        <v>0</v>
      </c>
      <c r="W443" s="20">
        <f>[2]挂饰表!S443</f>
        <v>0</v>
      </c>
      <c r="X443" s="20">
        <f>[2]挂饰表!T443</f>
        <v>0</v>
      </c>
      <c r="Y443" s="70">
        <f>[2]挂饰表!$I443</f>
        <v>0</v>
      </c>
      <c r="Z443" s="70">
        <f>[2]挂饰表!U443</f>
        <v>0</v>
      </c>
      <c r="AA443" s="70">
        <f>[2]挂饰表!V443</f>
        <v>0</v>
      </c>
      <c r="AB443" s="70">
        <f>[2]挂饰表!W443</f>
        <v>0</v>
      </c>
      <c r="AC443" s="70">
        <f>[2]挂饰表!X443</f>
        <v>0</v>
      </c>
      <c r="AD443" s="70">
        <f>[2]挂饰表!Y443</f>
        <v>0</v>
      </c>
      <c r="AE443" s="70">
        <f>[2]挂饰表!Z443</f>
        <v>0</v>
      </c>
      <c r="AF443" s="70">
        <f>[2]挂饰表!AA443</f>
        <v>0</v>
      </c>
      <c r="AG443" s="70">
        <f t="shared" si="66"/>
        <v>0</v>
      </c>
      <c r="AH443" s="70">
        <f t="shared" si="66"/>
        <v>0</v>
      </c>
      <c r="AI443" s="70">
        <f t="shared" si="66"/>
        <v>0</v>
      </c>
      <c r="AJ443" s="70">
        <f t="shared" si="66"/>
        <v>0</v>
      </c>
      <c r="AK443" s="70">
        <f t="shared" si="66"/>
        <v>0</v>
      </c>
      <c r="AL443" s="71"/>
    </row>
    <row r="444" spans="2:38" ht="14.25" x14ac:dyDescent="0.2">
      <c r="B444" s="16">
        <v>442</v>
      </c>
      <c r="C444" s="16" t="str">
        <f t="shared" ca="1" si="58"/>
        <v>IC1903</v>
      </c>
      <c r="D444" s="16" t="str">
        <f t="shared" ca="1" si="62"/>
        <v>破旧的白银戒指</v>
      </c>
      <c r="E444" s="16" t="str">
        <f t="shared" ca="1" si="59"/>
        <v>破旧的</v>
      </c>
      <c r="F444" s="16" t="str">
        <f t="shared" ca="1" si="60"/>
        <v>白银</v>
      </c>
      <c r="G444" s="16" t="str">
        <f t="shared" ca="1" si="61"/>
        <v>戒指</v>
      </c>
      <c r="H444" s="16" t="str">
        <f t="shared" si="65"/>
        <v>c</v>
      </c>
      <c r="I444" s="19" t="s">
        <v>21</v>
      </c>
      <c r="J444" s="3" t="s">
        <v>35</v>
      </c>
      <c r="K444" s="16">
        <f t="shared" si="63"/>
        <v>5</v>
      </c>
      <c r="L444" s="16">
        <f t="shared" si="64"/>
        <v>2</v>
      </c>
      <c r="M444" s="16">
        <f>[2]挂饰表!J444</f>
        <v>36</v>
      </c>
      <c r="N444" s="16">
        <f>[2]挂饰表!K444</f>
        <v>0</v>
      </c>
      <c r="O444" s="16">
        <f>[2]挂饰表!L444</f>
        <v>0</v>
      </c>
      <c r="P444" s="16">
        <f>[2]挂饰表!M444</f>
        <v>0</v>
      </c>
      <c r="Q444" s="16">
        <v>0</v>
      </c>
      <c r="R444" s="16">
        <f>[2]挂饰表!N444</f>
        <v>0</v>
      </c>
      <c r="S444" s="16">
        <f>[2]挂饰表!O444</f>
        <v>0</v>
      </c>
      <c r="T444" s="16">
        <f>[2]挂饰表!P444</f>
        <v>0</v>
      </c>
      <c r="U444" s="16">
        <f>[2]挂饰表!Q444</f>
        <v>0</v>
      </c>
      <c r="V444" s="20">
        <f>[2]挂饰表!R444</f>
        <v>0</v>
      </c>
      <c r="W444" s="20">
        <f>[2]挂饰表!S444</f>
        <v>0</v>
      </c>
      <c r="X444" s="20">
        <f>[2]挂饰表!T444</f>
        <v>0</v>
      </c>
      <c r="Y444" s="70">
        <f>[2]挂饰表!$I444</f>
        <v>0</v>
      </c>
      <c r="Z444" s="70">
        <f>[2]挂饰表!U444</f>
        <v>0</v>
      </c>
      <c r="AA444" s="70">
        <f>[2]挂饰表!V444</f>
        <v>0</v>
      </c>
      <c r="AB444" s="70">
        <f>[2]挂饰表!W444</f>
        <v>0</v>
      </c>
      <c r="AC444" s="70">
        <f>[2]挂饰表!X444</f>
        <v>0</v>
      </c>
      <c r="AD444" s="70">
        <f>[2]挂饰表!Y444</f>
        <v>0</v>
      </c>
      <c r="AE444" s="70">
        <f>[2]挂饰表!Z444</f>
        <v>0</v>
      </c>
      <c r="AF444" s="70">
        <f>[2]挂饰表!AA444</f>
        <v>0</v>
      </c>
      <c r="AG444" s="70">
        <f t="shared" si="66"/>
        <v>0</v>
      </c>
      <c r="AH444" s="70">
        <f t="shared" si="66"/>
        <v>0</v>
      </c>
      <c r="AI444" s="70">
        <f t="shared" si="66"/>
        <v>0</v>
      </c>
      <c r="AJ444" s="70">
        <f t="shared" si="66"/>
        <v>0</v>
      </c>
      <c r="AK444" s="70">
        <f t="shared" si="66"/>
        <v>0</v>
      </c>
      <c r="AL444" s="71"/>
    </row>
    <row r="445" spans="2:38" ht="14.25" x14ac:dyDescent="0.2">
      <c r="B445" s="16">
        <v>443</v>
      </c>
      <c r="C445" s="16" t="str">
        <f t="shared" ca="1" si="58"/>
        <v>IC1858</v>
      </c>
      <c r="D445" s="16" t="str">
        <f t="shared" ca="1" si="62"/>
        <v>破旧的卡尼亚戒指</v>
      </c>
      <c r="E445" s="16" t="str">
        <f t="shared" ca="1" si="59"/>
        <v>破旧的</v>
      </c>
      <c r="F445" s="16" t="str">
        <f t="shared" ca="1" si="60"/>
        <v>卡尼亚</v>
      </c>
      <c r="G445" s="16" t="str">
        <f t="shared" ca="1" si="61"/>
        <v>戒指</v>
      </c>
      <c r="H445" s="16" t="str">
        <f t="shared" si="65"/>
        <v>c</v>
      </c>
      <c r="I445" s="19" t="s">
        <v>21</v>
      </c>
      <c r="J445" s="3" t="s">
        <v>35</v>
      </c>
      <c r="K445" s="16">
        <f t="shared" si="63"/>
        <v>5</v>
      </c>
      <c r="L445" s="16">
        <f t="shared" si="64"/>
        <v>3</v>
      </c>
      <c r="M445" s="16">
        <f>[2]挂饰表!J445</f>
        <v>54</v>
      </c>
      <c r="N445" s="16">
        <f>[2]挂饰表!K445</f>
        <v>0</v>
      </c>
      <c r="O445" s="16">
        <f>[2]挂饰表!L445</f>
        <v>0</v>
      </c>
      <c r="P445" s="16">
        <f>[2]挂饰表!M445</f>
        <v>0</v>
      </c>
      <c r="Q445" s="16">
        <v>0</v>
      </c>
      <c r="R445" s="16">
        <f>[2]挂饰表!N445</f>
        <v>0</v>
      </c>
      <c r="S445" s="16">
        <f>[2]挂饰表!O445</f>
        <v>0</v>
      </c>
      <c r="T445" s="16">
        <f>[2]挂饰表!P445</f>
        <v>0</v>
      </c>
      <c r="U445" s="16">
        <f>[2]挂饰表!Q445</f>
        <v>0</v>
      </c>
      <c r="V445" s="20">
        <f>[2]挂饰表!R445</f>
        <v>0</v>
      </c>
      <c r="W445" s="20">
        <f>[2]挂饰表!S445</f>
        <v>0</v>
      </c>
      <c r="X445" s="20">
        <f>[2]挂饰表!T445</f>
        <v>0</v>
      </c>
      <c r="Y445" s="70">
        <f>[2]挂饰表!$I445</f>
        <v>0</v>
      </c>
      <c r="Z445" s="70">
        <f>[2]挂饰表!U445</f>
        <v>0</v>
      </c>
      <c r="AA445" s="70">
        <f>[2]挂饰表!V445</f>
        <v>0</v>
      </c>
      <c r="AB445" s="70">
        <f>[2]挂饰表!W445</f>
        <v>0</v>
      </c>
      <c r="AC445" s="70">
        <f>[2]挂饰表!X445</f>
        <v>0</v>
      </c>
      <c r="AD445" s="70">
        <f>[2]挂饰表!Y445</f>
        <v>0</v>
      </c>
      <c r="AE445" s="70">
        <f>[2]挂饰表!Z445</f>
        <v>0</v>
      </c>
      <c r="AF445" s="70">
        <f>[2]挂饰表!AA445</f>
        <v>0</v>
      </c>
      <c r="AG445" s="70">
        <f t="shared" si="66"/>
        <v>0</v>
      </c>
      <c r="AH445" s="70">
        <f t="shared" si="66"/>
        <v>0</v>
      </c>
      <c r="AI445" s="70">
        <f t="shared" si="66"/>
        <v>0</v>
      </c>
      <c r="AJ445" s="70">
        <f t="shared" si="66"/>
        <v>0</v>
      </c>
      <c r="AK445" s="70">
        <f t="shared" si="66"/>
        <v>0</v>
      </c>
      <c r="AL445" s="71"/>
    </row>
    <row r="446" spans="2:38" ht="14.25" x14ac:dyDescent="0.2">
      <c r="B446" s="16">
        <v>444</v>
      </c>
      <c r="C446" s="16" t="str">
        <f t="shared" ca="1" si="58"/>
        <v>IC1871</v>
      </c>
      <c r="D446" s="16" t="str">
        <f t="shared" ca="1" si="62"/>
        <v>初级的晨曦护腕</v>
      </c>
      <c r="E446" s="16" t="str">
        <f t="shared" ca="1" si="59"/>
        <v>初级的</v>
      </c>
      <c r="F446" s="16" t="str">
        <f t="shared" ca="1" si="60"/>
        <v>晨曦</v>
      </c>
      <c r="G446" s="16" t="str">
        <f t="shared" ca="1" si="61"/>
        <v>护腕</v>
      </c>
      <c r="H446" s="16" t="str">
        <f t="shared" si="65"/>
        <v>c</v>
      </c>
      <c r="I446" s="19" t="s">
        <v>21</v>
      </c>
      <c r="J446" s="3" t="s">
        <v>35</v>
      </c>
      <c r="K446" s="16">
        <f t="shared" si="63"/>
        <v>5</v>
      </c>
      <c r="L446" s="16">
        <f t="shared" si="64"/>
        <v>4</v>
      </c>
      <c r="M446" s="16">
        <f>[2]挂饰表!J446</f>
        <v>72</v>
      </c>
      <c r="N446" s="16">
        <f>[2]挂饰表!K446</f>
        <v>0</v>
      </c>
      <c r="O446" s="16">
        <f>[2]挂饰表!L446</f>
        <v>0</v>
      </c>
      <c r="P446" s="16">
        <f>[2]挂饰表!M446</f>
        <v>0</v>
      </c>
      <c r="Q446" s="16">
        <v>0</v>
      </c>
      <c r="R446" s="16">
        <f>[2]挂饰表!N446</f>
        <v>0</v>
      </c>
      <c r="S446" s="16">
        <f>[2]挂饰表!O446</f>
        <v>0</v>
      </c>
      <c r="T446" s="16">
        <f>[2]挂饰表!P446</f>
        <v>0</v>
      </c>
      <c r="U446" s="16">
        <f>[2]挂饰表!Q446</f>
        <v>0</v>
      </c>
      <c r="V446" s="20">
        <f>[2]挂饰表!R446</f>
        <v>0</v>
      </c>
      <c r="W446" s="20">
        <f>[2]挂饰表!S446</f>
        <v>0</v>
      </c>
      <c r="X446" s="20">
        <f>[2]挂饰表!T446</f>
        <v>0</v>
      </c>
      <c r="Y446" s="70">
        <f>[2]挂饰表!$I446</f>
        <v>0</v>
      </c>
      <c r="Z446" s="70">
        <f>[2]挂饰表!U446</f>
        <v>0</v>
      </c>
      <c r="AA446" s="70">
        <f>[2]挂饰表!V446</f>
        <v>0</v>
      </c>
      <c r="AB446" s="70">
        <f>[2]挂饰表!W446</f>
        <v>0</v>
      </c>
      <c r="AC446" s="70">
        <f>[2]挂饰表!X446</f>
        <v>0</v>
      </c>
      <c r="AD446" s="70">
        <f>[2]挂饰表!Y446</f>
        <v>0</v>
      </c>
      <c r="AE446" s="70">
        <f>[2]挂饰表!Z446</f>
        <v>0</v>
      </c>
      <c r="AF446" s="70">
        <f>[2]挂饰表!AA446</f>
        <v>0</v>
      </c>
      <c r="AG446" s="70">
        <f t="shared" si="66"/>
        <v>0</v>
      </c>
      <c r="AH446" s="70">
        <f t="shared" si="66"/>
        <v>0</v>
      </c>
      <c r="AI446" s="70">
        <f t="shared" si="66"/>
        <v>0</v>
      </c>
      <c r="AJ446" s="70">
        <f t="shared" si="66"/>
        <v>0</v>
      </c>
      <c r="AK446" s="70">
        <f t="shared" si="66"/>
        <v>0</v>
      </c>
      <c r="AL446" s="71"/>
    </row>
    <row r="447" spans="2:38" ht="14.25" x14ac:dyDescent="0.2">
      <c r="B447" s="16">
        <v>445</v>
      </c>
      <c r="C447" s="16" t="str">
        <f t="shared" ca="1" si="58"/>
        <v>IC1889</v>
      </c>
      <c r="D447" s="16" t="str">
        <f t="shared" ca="1" si="62"/>
        <v>破旧的智慧项链</v>
      </c>
      <c r="E447" s="16" t="str">
        <f t="shared" ca="1" si="59"/>
        <v>破旧的</v>
      </c>
      <c r="F447" s="16" t="str">
        <f t="shared" ca="1" si="60"/>
        <v>智慧</v>
      </c>
      <c r="G447" s="16" t="str">
        <f t="shared" ca="1" si="61"/>
        <v>项链</v>
      </c>
      <c r="H447" s="16" t="str">
        <f t="shared" si="65"/>
        <v>c</v>
      </c>
      <c r="I447" s="19" t="s">
        <v>21</v>
      </c>
      <c r="J447" s="3" t="s">
        <v>35</v>
      </c>
      <c r="K447" s="16">
        <f t="shared" si="63"/>
        <v>5</v>
      </c>
      <c r="L447" s="16">
        <f t="shared" si="64"/>
        <v>5</v>
      </c>
      <c r="M447" s="16">
        <f>[2]挂饰表!J447</f>
        <v>90</v>
      </c>
      <c r="N447" s="16">
        <f>[2]挂饰表!K447</f>
        <v>0</v>
      </c>
      <c r="O447" s="16">
        <f>[2]挂饰表!L447</f>
        <v>0</v>
      </c>
      <c r="P447" s="16">
        <f>[2]挂饰表!M447</f>
        <v>0</v>
      </c>
      <c r="Q447" s="16">
        <v>0</v>
      </c>
      <c r="R447" s="16">
        <f>[2]挂饰表!N447</f>
        <v>0</v>
      </c>
      <c r="S447" s="16">
        <f>[2]挂饰表!O447</f>
        <v>0</v>
      </c>
      <c r="T447" s="16">
        <f>[2]挂饰表!P447</f>
        <v>0</v>
      </c>
      <c r="U447" s="16">
        <f>[2]挂饰表!Q447</f>
        <v>0</v>
      </c>
      <c r="V447" s="20">
        <f>[2]挂饰表!R447</f>
        <v>0</v>
      </c>
      <c r="W447" s="20">
        <f>[2]挂饰表!S447</f>
        <v>0</v>
      </c>
      <c r="X447" s="20">
        <f>[2]挂饰表!T447</f>
        <v>0</v>
      </c>
      <c r="Y447" s="70">
        <f>[2]挂饰表!$I447</f>
        <v>0</v>
      </c>
      <c r="Z447" s="70">
        <f>[2]挂饰表!U447</f>
        <v>0</v>
      </c>
      <c r="AA447" s="70">
        <f>[2]挂饰表!V447</f>
        <v>0</v>
      </c>
      <c r="AB447" s="70">
        <f>[2]挂饰表!W447</f>
        <v>0</v>
      </c>
      <c r="AC447" s="70">
        <f>[2]挂饰表!X447</f>
        <v>0</v>
      </c>
      <c r="AD447" s="70">
        <f>[2]挂饰表!Y447</f>
        <v>0</v>
      </c>
      <c r="AE447" s="70">
        <f>[2]挂饰表!Z447</f>
        <v>0</v>
      </c>
      <c r="AF447" s="70">
        <f>[2]挂饰表!AA447</f>
        <v>0</v>
      </c>
      <c r="AG447" s="70">
        <f t="shared" si="66"/>
        <v>0</v>
      </c>
      <c r="AH447" s="70">
        <f t="shared" si="66"/>
        <v>0</v>
      </c>
      <c r="AI447" s="70">
        <f t="shared" si="66"/>
        <v>0</v>
      </c>
      <c r="AJ447" s="70">
        <f t="shared" si="66"/>
        <v>0</v>
      </c>
      <c r="AK447" s="70">
        <f t="shared" si="66"/>
        <v>0</v>
      </c>
      <c r="AL447" s="71"/>
    </row>
    <row r="448" spans="2:38" ht="14.25" x14ac:dyDescent="0.2">
      <c r="B448" s="16">
        <v>446</v>
      </c>
      <c r="C448" s="16" t="str">
        <f t="shared" ca="1" si="58"/>
        <v>IC1779</v>
      </c>
      <c r="D448" s="16" t="str">
        <f t="shared" ca="1" si="62"/>
        <v>一般的言语戒指</v>
      </c>
      <c r="E448" s="16" t="str">
        <f t="shared" ca="1" si="59"/>
        <v>一般的</v>
      </c>
      <c r="F448" s="16" t="str">
        <f t="shared" ca="1" si="60"/>
        <v>言语</v>
      </c>
      <c r="G448" s="16" t="str">
        <f t="shared" ca="1" si="61"/>
        <v>戒指</v>
      </c>
      <c r="H448" s="16" t="str">
        <f t="shared" si="65"/>
        <v>c</v>
      </c>
      <c r="I448" s="19" t="s">
        <v>21</v>
      </c>
      <c r="J448" s="3" t="s">
        <v>35</v>
      </c>
      <c r="K448" s="16">
        <f t="shared" si="63"/>
        <v>5</v>
      </c>
      <c r="L448" s="16">
        <f t="shared" si="64"/>
        <v>6</v>
      </c>
      <c r="M448" s="16">
        <f>[2]挂饰表!J448</f>
        <v>108</v>
      </c>
      <c r="N448" s="16">
        <f>[2]挂饰表!K448</f>
        <v>0</v>
      </c>
      <c r="O448" s="16">
        <f>[2]挂饰表!L448</f>
        <v>0</v>
      </c>
      <c r="P448" s="16">
        <f>[2]挂饰表!M448</f>
        <v>0</v>
      </c>
      <c r="Q448" s="16">
        <v>0</v>
      </c>
      <c r="R448" s="16">
        <f>[2]挂饰表!N448</f>
        <v>0</v>
      </c>
      <c r="S448" s="16">
        <f>[2]挂饰表!O448</f>
        <v>0</v>
      </c>
      <c r="T448" s="16">
        <f>[2]挂饰表!P448</f>
        <v>0</v>
      </c>
      <c r="U448" s="16">
        <f>[2]挂饰表!Q448</f>
        <v>0</v>
      </c>
      <c r="V448" s="20">
        <f>[2]挂饰表!R448</f>
        <v>0</v>
      </c>
      <c r="W448" s="20">
        <f>[2]挂饰表!S448</f>
        <v>0</v>
      </c>
      <c r="X448" s="20">
        <f>[2]挂饰表!T448</f>
        <v>0</v>
      </c>
      <c r="Y448" s="70">
        <f>[2]挂饰表!$I448</f>
        <v>0</v>
      </c>
      <c r="Z448" s="70">
        <f>[2]挂饰表!U448</f>
        <v>0</v>
      </c>
      <c r="AA448" s="70">
        <f>[2]挂饰表!V448</f>
        <v>0</v>
      </c>
      <c r="AB448" s="70">
        <f>[2]挂饰表!W448</f>
        <v>0</v>
      </c>
      <c r="AC448" s="70">
        <f>[2]挂饰表!X448</f>
        <v>0</v>
      </c>
      <c r="AD448" s="70">
        <f>[2]挂饰表!Y448</f>
        <v>0</v>
      </c>
      <c r="AE448" s="70">
        <f>[2]挂饰表!Z448</f>
        <v>0</v>
      </c>
      <c r="AF448" s="70">
        <f>[2]挂饰表!AA448</f>
        <v>0</v>
      </c>
      <c r="AG448" s="70">
        <f t="shared" si="66"/>
        <v>0</v>
      </c>
      <c r="AH448" s="70">
        <f t="shared" si="66"/>
        <v>0</v>
      </c>
      <c r="AI448" s="70">
        <f t="shared" si="66"/>
        <v>0</v>
      </c>
      <c r="AJ448" s="70">
        <f t="shared" si="66"/>
        <v>0</v>
      </c>
      <c r="AK448" s="70">
        <f t="shared" si="66"/>
        <v>0</v>
      </c>
      <c r="AL448" s="71"/>
    </row>
    <row r="449" spans="2:38" ht="14.25" x14ac:dyDescent="0.2">
      <c r="B449" s="16">
        <v>447</v>
      </c>
      <c r="C449" s="16" t="str">
        <f t="shared" ca="1" si="58"/>
        <v>IC1928</v>
      </c>
      <c r="D449" s="16" t="str">
        <f t="shared" ca="1" si="62"/>
        <v>破旧的遗迹项链</v>
      </c>
      <c r="E449" s="16" t="str">
        <f t="shared" ca="1" si="59"/>
        <v>破旧的</v>
      </c>
      <c r="F449" s="16" t="str">
        <f t="shared" ca="1" si="60"/>
        <v>遗迹</v>
      </c>
      <c r="G449" s="16" t="str">
        <f t="shared" ca="1" si="61"/>
        <v>项链</v>
      </c>
      <c r="H449" s="16" t="str">
        <f t="shared" si="65"/>
        <v>c</v>
      </c>
      <c r="I449" s="19" t="s">
        <v>21</v>
      </c>
      <c r="J449" s="3" t="s">
        <v>35</v>
      </c>
      <c r="K449" s="16">
        <f t="shared" si="63"/>
        <v>5</v>
      </c>
      <c r="L449" s="16">
        <f t="shared" si="64"/>
        <v>7</v>
      </c>
      <c r="M449" s="16">
        <f>[2]挂饰表!J449</f>
        <v>126</v>
      </c>
      <c r="N449" s="16">
        <f>[2]挂饰表!K449</f>
        <v>0</v>
      </c>
      <c r="O449" s="16">
        <f>[2]挂饰表!L449</f>
        <v>0</v>
      </c>
      <c r="P449" s="16">
        <f>[2]挂饰表!M449</f>
        <v>0</v>
      </c>
      <c r="Q449" s="16">
        <v>0</v>
      </c>
      <c r="R449" s="16">
        <f>[2]挂饰表!N449</f>
        <v>0</v>
      </c>
      <c r="S449" s="16">
        <f>[2]挂饰表!O449</f>
        <v>0</v>
      </c>
      <c r="T449" s="16">
        <f>[2]挂饰表!P449</f>
        <v>0</v>
      </c>
      <c r="U449" s="16">
        <f>[2]挂饰表!Q449</f>
        <v>0</v>
      </c>
      <c r="V449" s="20">
        <f>[2]挂饰表!R449</f>
        <v>0</v>
      </c>
      <c r="W449" s="20">
        <f>[2]挂饰表!S449</f>
        <v>0</v>
      </c>
      <c r="X449" s="20">
        <f>[2]挂饰表!T449</f>
        <v>0</v>
      </c>
      <c r="Y449" s="70">
        <f>[2]挂饰表!$I449</f>
        <v>0</v>
      </c>
      <c r="Z449" s="70">
        <f>[2]挂饰表!U449</f>
        <v>0</v>
      </c>
      <c r="AA449" s="70">
        <f>[2]挂饰表!V449</f>
        <v>0</v>
      </c>
      <c r="AB449" s="70">
        <f>[2]挂饰表!W449</f>
        <v>0</v>
      </c>
      <c r="AC449" s="70">
        <f>[2]挂饰表!X449</f>
        <v>0</v>
      </c>
      <c r="AD449" s="70">
        <f>[2]挂饰表!Y449</f>
        <v>0</v>
      </c>
      <c r="AE449" s="70">
        <f>[2]挂饰表!Z449</f>
        <v>0</v>
      </c>
      <c r="AF449" s="70">
        <f>[2]挂饰表!AA449</f>
        <v>0</v>
      </c>
      <c r="AG449" s="70">
        <f t="shared" si="66"/>
        <v>0</v>
      </c>
      <c r="AH449" s="70">
        <f t="shared" si="66"/>
        <v>0</v>
      </c>
      <c r="AI449" s="70">
        <f t="shared" si="66"/>
        <v>0</v>
      </c>
      <c r="AJ449" s="70">
        <f t="shared" si="66"/>
        <v>0</v>
      </c>
      <c r="AK449" s="70">
        <f t="shared" si="66"/>
        <v>0</v>
      </c>
      <c r="AL449" s="71"/>
    </row>
    <row r="450" spans="2:38" ht="14.25" x14ac:dyDescent="0.2">
      <c r="B450" s="16">
        <v>448</v>
      </c>
      <c r="C450" s="16" t="str">
        <f t="shared" ca="1" si="58"/>
        <v>IC1869</v>
      </c>
      <c r="D450" s="16" t="str">
        <f t="shared" ca="1" si="62"/>
        <v>初级的晨曦护腕</v>
      </c>
      <c r="E450" s="16" t="str">
        <f t="shared" ca="1" si="59"/>
        <v>初级的</v>
      </c>
      <c r="F450" s="16" t="str">
        <f t="shared" ca="1" si="60"/>
        <v>晨曦</v>
      </c>
      <c r="G450" s="16" t="str">
        <f t="shared" ca="1" si="61"/>
        <v>护腕</v>
      </c>
      <c r="H450" s="16" t="str">
        <f t="shared" si="65"/>
        <v>c</v>
      </c>
      <c r="I450" s="19" t="s">
        <v>21</v>
      </c>
      <c r="J450" s="3" t="s">
        <v>35</v>
      </c>
      <c r="K450" s="16">
        <f t="shared" si="63"/>
        <v>5</v>
      </c>
      <c r="L450" s="16">
        <f t="shared" si="64"/>
        <v>8</v>
      </c>
      <c r="M450" s="16">
        <f>[2]挂饰表!J450</f>
        <v>144</v>
      </c>
      <c r="N450" s="16">
        <f>[2]挂饰表!K450</f>
        <v>0</v>
      </c>
      <c r="O450" s="16">
        <f>[2]挂饰表!L450</f>
        <v>0</v>
      </c>
      <c r="P450" s="16">
        <f>[2]挂饰表!M450</f>
        <v>0</v>
      </c>
      <c r="Q450" s="16">
        <v>0</v>
      </c>
      <c r="R450" s="16">
        <f>[2]挂饰表!N450</f>
        <v>0</v>
      </c>
      <c r="S450" s="16">
        <f>[2]挂饰表!O450</f>
        <v>0</v>
      </c>
      <c r="T450" s="16">
        <f>[2]挂饰表!P450</f>
        <v>0</v>
      </c>
      <c r="U450" s="16">
        <f>[2]挂饰表!Q450</f>
        <v>0</v>
      </c>
      <c r="V450" s="20">
        <f>[2]挂饰表!R450</f>
        <v>0</v>
      </c>
      <c r="W450" s="20">
        <f>[2]挂饰表!S450</f>
        <v>0</v>
      </c>
      <c r="X450" s="20">
        <f>[2]挂饰表!T450</f>
        <v>0</v>
      </c>
      <c r="Y450" s="70">
        <f>[2]挂饰表!$I450</f>
        <v>0</v>
      </c>
      <c r="Z450" s="70">
        <f>[2]挂饰表!U450</f>
        <v>0</v>
      </c>
      <c r="AA450" s="70">
        <f>[2]挂饰表!V450</f>
        <v>0</v>
      </c>
      <c r="AB450" s="70">
        <f>[2]挂饰表!W450</f>
        <v>0</v>
      </c>
      <c r="AC450" s="70">
        <f>[2]挂饰表!X450</f>
        <v>0</v>
      </c>
      <c r="AD450" s="70">
        <f>[2]挂饰表!Y450</f>
        <v>0</v>
      </c>
      <c r="AE450" s="70">
        <f>[2]挂饰表!Z450</f>
        <v>0</v>
      </c>
      <c r="AF450" s="70">
        <f>[2]挂饰表!AA450</f>
        <v>0</v>
      </c>
      <c r="AG450" s="70">
        <f t="shared" si="66"/>
        <v>0</v>
      </c>
      <c r="AH450" s="70">
        <f t="shared" si="66"/>
        <v>0</v>
      </c>
      <c r="AI450" s="70">
        <f t="shared" si="66"/>
        <v>0</v>
      </c>
      <c r="AJ450" s="70">
        <f t="shared" si="66"/>
        <v>0</v>
      </c>
      <c r="AK450" s="70">
        <f t="shared" si="66"/>
        <v>0</v>
      </c>
      <c r="AL450" s="71"/>
    </row>
    <row r="451" spans="2:38" ht="14.25" x14ac:dyDescent="0.2">
      <c r="B451" s="16">
        <v>449</v>
      </c>
      <c r="C451" s="16" t="str">
        <f t="shared" ref="C451:C514" ca="1" si="67">VLOOKUP(G451&amp;INT(RAND()*(15-1)+1),dropimge,4,FALSE)</f>
        <v>IC1928</v>
      </c>
      <c r="D451" s="16" t="str">
        <f t="shared" ca="1" si="62"/>
        <v>神秘的精钢项链</v>
      </c>
      <c r="E451" s="16" t="str">
        <f t="shared" ref="E451:E514" ca="1" si="68">VLOOKUP(H451,dropaffix1,INT(RAND()*(6-2)+2),FALSE)</f>
        <v>神秘的</v>
      </c>
      <c r="F451" s="16" t="str">
        <f t="shared" ref="F451:F514" ca="1" si="69">VLOOKUP(INT(RAND()*(21-1)+1),dropaffix2,2,FALSE)</f>
        <v>精钢</v>
      </c>
      <c r="G451" s="16" t="str">
        <f t="shared" ref="G451:G514" ca="1" si="70">VLOOKUP(INT(RAND()*(4-1)+1),dropaffix3,2,FALSE)</f>
        <v>项链</v>
      </c>
      <c r="H451" s="16" t="str">
        <f t="shared" si="65"/>
        <v>s</v>
      </c>
      <c r="I451" s="19" t="s">
        <v>21</v>
      </c>
      <c r="J451" s="3" t="s">
        <v>36</v>
      </c>
      <c r="K451" s="16">
        <f t="shared" si="63"/>
        <v>4</v>
      </c>
      <c r="L451" s="16">
        <f t="shared" si="64"/>
        <v>1</v>
      </c>
      <c r="M451" s="16">
        <f>[2]挂饰表!J451</f>
        <v>19</v>
      </c>
      <c r="N451" s="16">
        <f>[2]挂饰表!K451</f>
        <v>17</v>
      </c>
      <c r="O451" s="16">
        <f>[2]挂饰表!L451</f>
        <v>3</v>
      </c>
      <c r="P451" s="16">
        <f>[2]挂饰表!M451</f>
        <v>11</v>
      </c>
      <c r="Q451" s="16">
        <v>0</v>
      </c>
      <c r="R451" s="16">
        <f>[2]挂饰表!N451</f>
        <v>13</v>
      </c>
      <c r="S451" s="16">
        <f>[2]挂饰表!O451</f>
        <v>11</v>
      </c>
      <c r="T451" s="16">
        <f>[2]挂饰表!P451</f>
        <v>6</v>
      </c>
      <c r="U451" s="16">
        <f>[2]挂饰表!Q451</f>
        <v>6</v>
      </c>
      <c r="V451" s="20">
        <f>[2]挂饰表!R451</f>
        <v>1.2E-2</v>
      </c>
      <c r="W451" s="20">
        <f>[2]挂饰表!S451</f>
        <v>1.2E-2</v>
      </c>
      <c r="X451" s="20">
        <f>[2]挂饰表!T451</f>
        <v>7.4999999999999997E-3</v>
      </c>
      <c r="Y451" s="70">
        <f>[2]挂饰表!$I451</f>
        <v>0.08</v>
      </c>
      <c r="Z451" s="70">
        <f>[2]挂饰表!U451</f>
        <v>1.4778325123152691E-2</v>
      </c>
      <c r="AA451" s="70">
        <f>[2]挂饰表!V451</f>
        <v>1.4778325123152691E-2</v>
      </c>
      <c r="AB451" s="70">
        <f>[2]挂饰表!W451</f>
        <v>1.4778325123152691E-2</v>
      </c>
      <c r="AC451" s="70">
        <f>[2]挂饰表!X451</f>
        <v>1.4778325123152691E-2</v>
      </c>
      <c r="AD451" s="70">
        <f>[2]挂饰表!Y451</f>
        <v>1.4778325123152691E-2</v>
      </c>
      <c r="AE451" s="70">
        <f>[2]挂饰表!Z451</f>
        <v>7.8341013824884786E-2</v>
      </c>
      <c r="AF451" s="70">
        <f>[2]挂饰表!AA451</f>
        <v>1.4778325123152691E-2</v>
      </c>
      <c r="AG451" s="70">
        <f t="shared" si="66"/>
        <v>6.4000000000000001E-2</v>
      </c>
      <c r="AH451" s="70">
        <f t="shared" si="66"/>
        <v>6.4000000000000001E-2</v>
      </c>
      <c r="AI451" s="70">
        <f t="shared" si="66"/>
        <v>6.4000000000000001E-2</v>
      </c>
      <c r="AJ451" s="70">
        <f t="shared" si="66"/>
        <v>6.4000000000000001E-2</v>
      </c>
      <c r="AK451" s="70">
        <f t="shared" si="66"/>
        <v>6.4000000000000001E-2</v>
      </c>
      <c r="AL451" s="71"/>
    </row>
    <row r="452" spans="2:38" ht="14.25" x14ac:dyDescent="0.2">
      <c r="B452" s="16">
        <v>450</v>
      </c>
      <c r="C452" s="16" t="str">
        <f t="shared" ca="1" si="67"/>
        <v>IC1933</v>
      </c>
      <c r="D452" s="16" t="str">
        <f t="shared" ref="D452:D515" ca="1" si="71">E452&amp;F452&amp;G452</f>
        <v>神奇的水晶护腕</v>
      </c>
      <c r="E452" s="16" t="str">
        <f t="shared" ca="1" si="68"/>
        <v>神奇的</v>
      </c>
      <c r="F452" s="16" t="str">
        <f t="shared" ca="1" si="69"/>
        <v>水晶</v>
      </c>
      <c r="G452" s="16" t="str">
        <f t="shared" ca="1" si="70"/>
        <v>护腕</v>
      </c>
      <c r="H452" s="16" t="str">
        <f t="shared" si="65"/>
        <v>s</v>
      </c>
      <c r="I452" s="19" t="s">
        <v>21</v>
      </c>
      <c r="J452" s="3" t="s">
        <v>36</v>
      </c>
      <c r="K452" s="16">
        <f t="shared" ref="K452:K515" si="72">VLOOKUP(J452,profession1,5,FALSE)</f>
        <v>4</v>
      </c>
      <c r="L452" s="16">
        <f t="shared" si="64"/>
        <v>2</v>
      </c>
      <c r="M452" s="16">
        <f>[2]挂饰表!J452</f>
        <v>38</v>
      </c>
      <c r="N452" s="16">
        <f>[2]挂饰表!K452</f>
        <v>35</v>
      </c>
      <c r="O452" s="16">
        <f>[2]挂饰表!L452</f>
        <v>6</v>
      </c>
      <c r="P452" s="16">
        <f>[2]挂饰表!M452</f>
        <v>23</v>
      </c>
      <c r="Q452" s="16">
        <v>0</v>
      </c>
      <c r="R452" s="16">
        <f>[2]挂饰表!N452</f>
        <v>27</v>
      </c>
      <c r="S452" s="16">
        <f>[2]挂饰表!O452</f>
        <v>23</v>
      </c>
      <c r="T452" s="16">
        <f>[2]挂饰表!P452</f>
        <v>12</v>
      </c>
      <c r="U452" s="16">
        <f>[2]挂饰表!Q452</f>
        <v>12</v>
      </c>
      <c r="V452" s="20">
        <f>[2]挂饰表!R452</f>
        <v>2.4E-2</v>
      </c>
      <c r="W452" s="20">
        <f>[2]挂饰表!S452</f>
        <v>2.4E-2</v>
      </c>
      <c r="X452" s="20">
        <f>[2]挂饰表!T452</f>
        <v>1.4999999999999999E-2</v>
      </c>
      <c r="Y452" s="70">
        <f>[2]挂饰表!$I452</f>
        <v>0.08</v>
      </c>
      <c r="Z452" s="70">
        <f>[2]挂饰表!U452</f>
        <v>2.9126213592232997E-2</v>
      </c>
      <c r="AA452" s="70">
        <f>[2]挂饰表!V452</f>
        <v>2.9126213592232997E-2</v>
      </c>
      <c r="AB452" s="70">
        <f>[2]挂饰表!W452</f>
        <v>2.9126213592232997E-2</v>
      </c>
      <c r="AC452" s="70">
        <f>[2]挂饰表!X452</f>
        <v>2.9126213592232997E-2</v>
      </c>
      <c r="AD452" s="70">
        <f>[2]挂饰表!Y452</f>
        <v>2.9126213592232997E-2</v>
      </c>
      <c r="AE452" s="70">
        <f>[2]挂饰表!Z452</f>
        <v>0.14893617021276595</v>
      </c>
      <c r="AF452" s="70">
        <f>[2]挂饰表!AA452</f>
        <v>2.9126213592232997E-2</v>
      </c>
      <c r="AG452" s="70">
        <f t="shared" si="66"/>
        <v>6.4000000000000001E-2</v>
      </c>
      <c r="AH452" s="70">
        <f t="shared" si="66"/>
        <v>6.4000000000000001E-2</v>
      </c>
      <c r="AI452" s="70">
        <f t="shared" si="66"/>
        <v>6.4000000000000001E-2</v>
      </c>
      <c r="AJ452" s="70">
        <f t="shared" si="66"/>
        <v>6.4000000000000001E-2</v>
      </c>
      <c r="AK452" s="70">
        <f t="shared" si="66"/>
        <v>6.4000000000000001E-2</v>
      </c>
      <c r="AL452" s="71"/>
    </row>
    <row r="453" spans="2:38" ht="14.25" x14ac:dyDescent="0.2">
      <c r="B453" s="16">
        <v>451</v>
      </c>
      <c r="C453" s="16" t="str">
        <f t="shared" ca="1" si="67"/>
        <v>IC1877</v>
      </c>
      <c r="D453" s="16" t="str">
        <f t="shared" ca="1" si="71"/>
        <v>传说的言语项链</v>
      </c>
      <c r="E453" s="16" t="str">
        <f t="shared" ca="1" si="68"/>
        <v>传说的</v>
      </c>
      <c r="F453" s="16" t="str">
        <f t="shared" ca="1" si="69"/>
        <v>言语</v>
      </c>
      <c r="G453" s="16" t="str">
        <f t="shared" ca="1" si="70"/>
        <v>项链</v>
      </c>
      <c r="H453" s="16" t="str">
        <f t="shared" si="65"/>
        <v>s</v>
      </c>
      <c r="I453" s="19" t="s">
        <v>21</v>
      </c>
      <c r="J453" s="3" t="s">
        <v>36</v>
      </c>
      <c r="K453" s="16">
        <f t="shared" si="72"/>
        <v>4</v>
      </c>
      <c r="L453" s="16">
        <f t="shared" si="64"/>
        <v>3</v>
      </c>
      <c r="M453" s="16">
        <f>[2]挂饰表!J453</f>
        <v>57</v>
      </c>
      <c r="N453" s="16">
        <f>[2]挂饰表!K453</f>
        <v>53</v>
      </c>
      <c r="O453" s="16">
        <f>[2]挂饰表!L453</f>
        <v>9</v>
      </c>
      <c r="P453" s="16">
        <f>[2]挂饰表!M453</f>
        <v>34</v>
      </c>
      <c r="Q453" s="16">
        <v>0</v>
      </c>
      <c r="R453" s="16">
        <f>[2]挂饰表!N453</f>
        <v>41</v>
      </c>
      <c r="S453" s="16">
        <f>[2]挂饰表!O453</f>
        <v>34</v>
      </c>
      <c r="T453" s="16">
        <f>[2]挂饰表!P453</f>
        <v>19</v>
      </c>
      <c r="U453" s="16">
        <f>[2]挂饰表!Q453</f>
        <v>18</v>
      </c>
      <c r="V453" s="20">
        <f>[2]挂饰表!R453</f>
        <v>3.6000000000000004E-2</v>
      </c>
      <c r="W453" s="20">
        <f>[2]挂饰表!S453</f>
        <v>3.7999999999999999E-2</v>
      </c>
      <c r="X453" s="20">
        <f>[2]挂饰表!T453</f>
        <v>2.2499999999999999E-2</v>
      </c>
      <c r="Y453" s="70">
        <f>[2]挂饰表!$I453</f>
        <v>0.08</v>
      </c>
      <c r="Z453" s="70">
        <f>[2]挂饰表!U453</f>
        <v>4.3062200956937802E-2</v>
      </c>
      <c r="AA453" s="70">
        <f>[2]挂饰表!V453</f>
        <v>4.3062200956937802E-2</v>
      </c>
      <c r="AB453" s="70">
        <f>[2]挂饰表!W453</f>
        <v>4.3062200956937802E-2</v>
      </c>
      <c r="AC453" s="70">
        <f>[2]挂饰表!X453</f>
        <v>4.3062200956937802E-2</v>
      </c>
      <c r="AD453" s="70">
        <f>[2]挂饰表!Y453</f>
        <v>4.3062200956937802E-2</v>
      </c>
      <c r="AE453" s="70">
        <f>[2]挂饰表!Z453</f>
        <v>0.20634920634920639</v>
      </c>
      <c r="AF453" s="70">
        <f>[2]挂饰表!AA453</f>
        <v>4.3062200956937802E-2</v>
      </c>
      <c r="AG453" s="70">
        <f t="shared" si="66"/>
        <v>6.4000000000000001E-2</v>
      </c>
      <c r="AH453" s="70">
        <f t="shared" si="66"/>
        <v>6.4000000000000001E-2</v>
      </c>
      <c r="AI453" s="70">
        <f t="shared" si="66"/>
        <v>6.4000000000000001E-2</v>
      </c>
      <c r="AJ453" s="70">
        <f t="shared" si="66"/>
        <v>6.4000000000000001E-2</v>
      </c>
      <c r="AK453" s="70">
        <f t="shared" si="66"/>
        <v>6.4000000000000001E-2</v>
      </c>
      <c r="AL453" s="71"/>
    </row>
    <row r="454" spans="2:38" ht="14.25" x14ac:dyDescent="0.2">
      <c r="B454" s="16">
        <v>452</v>
      </c>
      <c r="C454" s="16" t="str">
        <f t="shared" ca="1" si="67"/>
        <v>IC1902</v>
      </c>
      <c r="D454" s="16" t="str">
        <f t="shared" ca="1" si="71"/>
        <v>璀璨的空灵戒指</v>
      </c>
      <c r="E454" s="16" t="str">
        <f t="shared" ca="1" si="68"/>
        <v>璀璨的</v>
      </c>
      <c r="F454" s="16" t="str">
        <f t="shared" ca="1" si="69"/>
        <v>空灵</v>
      </c>
      <c r="G454" s="16" t="str">
        <f t="shared" ca="1" si="70"/>
        <v>戒指</v>
      </c>
      <c r="H454" s="16" t="str">
        <f t="shared" si="65"/>
        <v>s</v>
      </c>
      <c r="I454" s="19" t="s">
        <v>21</v>
      </c>
      <c r="J454" s="3" t="s">
        <v>36</v>
      </c>
      <c r="K454" s="16">
        <f t="shared" si="72"/>
        <v>4</v>
      </c>
      <c r="L454" s="16">
        <f t="shared" si="64"/>
        <v>4</v>
      </c>
      <c r="M454" s="16">
        <f>[2]挂饰表!J454</f>
        <v>76</v>
      </c>
      <c r="N454" s="16">
        <f>[2]挂饰表!K454</f>
        <v>71</v>
      </c>
      <c r="O454" s="16">
        <f>[2]挂饰表!L454</f>
        <v>13</v>
      </c>
      <c r="P454" s="16">
        <f>[2]挂饰表!M454</f>
        <v>46</v>
      </c>
      <c r="Q454" s="16">
        <v>0</v>
      </c>
      <c r="R454" s="16">
        <f>[2]挂饰表!N454</f>
        <v>55</v>
      </c>
      <c r="S454" s="16">
        <f>[2]挂饰表!O454</f>
        <v>46</v>
      </c>
      <c r="T454" s="16">
        <f>[2]挂饰表!P454</f>
        <v>25</v>
      </c>
      <c r="U454" s="16">
        <f>[2]挂饰表!Q454</f>
        <v>24</v>
      </c>
      <c r="V454" s="20">
        <f>[2]挂饰表!R454</f>
        <v>4.8000000000000001E-2</v>
      </c>
      <c r="W454" s="20">
        <f>[2]挂饰表!S454</f>
        <v>0.05</v>
      </c>
      <c r="X454" s="20">
        <f>[2]挂饰表!T454</f>
        <v>0.03</v>
      </c>
      <c r="Y454" s="70">
        <f>[2]挂饰表!$I454</f>
        <v>0.1017142857142857</v>
      </c>
      <c r="Z454" s="70">
        <f>[2]挂饰表!U454</f>
        <v>5.6603773584905648E-2</v>
      </c>
      <c r="AA454" s="70">
        <f>[2]挂饰表!V454</f>
        <v>5.6603773584905648E-2</v>
      </c>
      <c r="AB454" s="70">
        <f>[2]挂饰表!W454</f>
        <v>5.6603773584905648E-2</v>
      </c>
      <c r="AC454" s="70">
        <f>[2]挂饰表!X454</f>
        <v>5.6603773584905648E-2</v>
      </c>
      <c r="AD454" s="70">
        <f>[2]挂饰表!Y454</f>
        <v>5.6603773584905648E-2</v>
      </c>
      <c r="AE454" s="70">
        <f>[2]挂饰表!Z454</f>
        <v>0.25650557620817849</v>
      </c>
      <c r="AF454" s="70">
        <f>[2]挂饰表!AA454</f>
        <v>5.6603773584905648E-2</v>
      </c>
      <c r="AG454" s="70">
        <f t="shared" si="66"/>
        <v>8.1371428571428567E-2</v>
      </c>
      <c r="AH454" s="70">
        <f t="shared" si="66"/>
        <v>8.1371428571428567E-2</v>
      </c>
      <c r="AI454" s="70">
        <f t="shared" si="66"/>
        <v>8.1371428571428567E-2</v>
      </c>
      <c r="AJ454" s="70">
        <f t="shared" si="66"/>
        <v>8.1371428571428567E-2</v>
      </c>
      <c r="AK454" s="70">
        <f t="shared" si="66"/>
        <v>8.1371428571428567E-2</v>
      </c>
      <c r="AL454" s="71"/>
    </row>
    <row r="455" spans="2:38" ht="14.25" x14ac:dyDescent="0.2">
      <c r="B455" s="16">
        <v>453</v>
      </c>
      <c r="C455" s="16" t="str">
        <f t="shared" ca="1" si="67"/>
        <v>IC1906</v>
      </c>
      <c r="D455" s="16" t="str">
        <f t="shared" ca="1" si="71"/>
        <v>神奇的空灵护腕</v>
      </c>
      <c r="E455" s="16" t="str">
        <f t="shared" ca="1" si="68"/>
        <v>神奇的</v>
      </c>
      <c r="F455" s="16" t="str">
        <f t="shared" ca="1" si="69"/>
        <v>空灵</v>
      </c>
      <c r="G455" s="16" t="str">
        <f t="shared" ca="1" si="70"/>
        <v>护腕</v>
      </c>
      <c r="H455" s="16" t="str">
        <f t="shared" si="65"/>
        <v>s</v>
      </c>
      <c r="I455" s="19" t="s">
        <v>21</v>
      </c>
      <c r="J455" s="3" t="s">
        <v>36</v>
      </c>
      <c r="K455" s="16">
        <f t="shared" si="72"/>
        <v>4</v>
      </c>
      <c r="L455" s="16">
        <f t="shared" si="64"/>
        <v>5</v>
      </c>
      <c r="M455" s="16">
        <f>[2]挂饰表!J455</f>
        <v>96</v>
      </c>
      <c r="N455" s="16">
        <f>[2]挂饰表!K455</f>
        <v>88</v>
      </c>
      <c r="O455" s="16">
        <f>[2]挂饰表!L455</f>
        <v>16</v>
      </c>
      <c r="P455" s="16">
        <f>[2]挂饰表!M455</f>
        <v>57</v>
      </c>
      <c r="Q455" s="16">
        <v>0</v>
      </c>
      <c r="R455" s="16">
        <f>[2]挂饰表!N455</f>
        <v>69</v>
      </c>
      <c r="S455" s="16">
        <f>[2]挂饰表!O455</f>
        <v>57</v>
      </c>
      <c r="T455" s="16">
        <f>[2]挂饰表!P455</f>
        <v>31</v>
      </c>
      <c r="U455" s="16">
        <f>[2]挂饰表!Q455</f>
        <v>30</v>
      </c>
      <c r="V455" s="20">
        <f>[2]挂饰表!R455</f>
        <v>0.06</v>
      </c>
      <c r="W455" s="20">
        <f>[2]挂饰表!S455</f>
        <v>6.2E-2</v>
      </c>
      <c r="X455" s="20">
        <f>[2]挂饰表!T455</f>
        <v>3.7499999999999999E-2</v>
      </c>
      <c r="Y455" s="70">
        <f>[2]挂饰表!$I455</f>
        <v>0.12685714285714286</v>
      </c>
      <c r="Z455" s="70">
        <f>[2]挂饰表!U455</f>
        <v>6.5420560747663559E-2</v>
      </c>
      <c r="AA455" s="70">
        <f>[2]挂饰表!V455</f>
        <v>6.5420560747663559E-2</v>
      </c>
      <c r="AB455" s="70">
        <f>[2]挂饰表!W455</f>
        <v>6.5420560747663559E-2</v>
      </c>
      <c r="AC455" s="70">
        <f>[2]挂饰表!X455</f>
        <v>6.5420560747663559E-2</v>
      </c>
      <c r="AD455" s="70">
        <f>[2]挂饰表!Y455</f>
        <v>6.5420560747663559E-2</v>
      </c>
      <c r="AE455" s="70">
        <f>[2]挂饰表!Z455</f>
        <v>0.30069930069930073</v>
      </c>
      <c r="AF455" s="70">
        <f>[2]挂饰表!AA455</f>
        <v>6.5420560747663559E-2</v>
      </c>
      <c r="AG455" s="70">
        <f t="shared" si="66"/>
        <v>0.10148571428571429</v>
      </c>
      <c r="AH455" s="70">
        <f t="shared" si="66"/>
        <v>0.10148571428571429</v>
      </c>
      <c r="AI455" s="70">
        <f t="shared" si="66"/>
        <v>0.10148571428571429</v>
      </c>
      <c r="AJ455" s="70">
        <f t="shared" si="66"/>
        <v>0.10148571428571429</v>
      </c>
      <c r="AK455" s="70">
        <f t="shared" si="66"/>
        <v>0.10148571428571429</v>
      </c>
      <c r="AL455" s="71"/>
    </row>
    <row r="456" spans="2:38" ht="14.25" x14ac:dyDescent="0.2">
      <c r="B456" s="16">
        <v>454</v>
      </c>
      <c r="C456" s="16" t="str">
        <f t="shared" ca="1" si="67"/>
        <v>IC1854</v>
      </c>
      <c r="D456" s="16" t="str">
        <f t="shared" ca="1" si="71"/>
        <v>神秘的遗迹戒指</v>
      </c>
      <c r="E456" s="16" t="str">
        <f t="shared" ca="1" si="68"/>
        <v>神秘的</v>
      </c>
      <c r="F456" s="16" t="str">
        <f t="shared" ca="1" si="69"/>
        <v>遗迹</v>
      </c>
      <c r="G456" s="16" t="str">
        <f t="shared" ca="1" si="70"/>
        <v>戒指</v>
      </c>
      <c r="H456" s="16" t="str">
        <f t="shared" si="65"/>
        <v>s</v>
      </c>
      <c r="I456" s="19" t="s">
        <v>21</v>
      </c>
      <c r="J456" s="3" t="s">
        <v>36</v>
      </c>
      <c r="K456" s="16">
        <f t="shared" si="72"/>
        <v>4</v>
      </c>
      <c r="L456" s="16">
        <f t="shared" si="64"/>
        <v>6</v>
      </c>
      <c r="M456" s="16">
        <f>[2]挂饰表!J456</f>
        <v>115</v>
      </c>
      <c r="N456" s="16">
        <f>[2]挂饰表!K456</f>
        <v>106</v>
      </c>
      <c r="O456" s="16">
        <f>[2]挂饰表!L456</f>
        <v>19</v>
      </c>
      <c r="P456" s="16">
        <f>[2]挂饰表!M456</f>
        <v>69</v>
      </c>
      <c r="Q456" s="16">
        <v>0</v>
      </c>
      <c r="R456" s="16">
        <f>[2]挂饰表!N456</f>
        <v>82</v>
      </c>
      <c r="S456" s="16">
        <f>[2]挂饰表!O456</f>
        <v>69</v>
      </c>
      <c r="T456" s="16">
        <f>[2]挂饰表!P456</f>
        <v>38</v>
      </c>
      <c r="U456" s="16">
        <f>[2]挂饰表!Q456</f>
        <v>36</v>
      </c>
      <c r="V456" s="20">
        <f>[2]挂饰表!R456</f>
        <v>7.2000000000000008E-2</v>
      </c>
      <c r="W456" s="20">
        <f>[2]挂饰表!S456</f>
        <v>7.5999999999999998E-2</v>
      </c>
      <c r="X456" s="20">
        <f>[2]挂饰表!T456</f>
        <v>4.4999999999999998E-2</v>
      </c>
      <c r="Y456" s="70">
        <f>[2]挂饰表!$I456</f>
        <v>0.15257142857142858</v>
      </c>
      <c r="Z456" s="70">
        <f>[2]挂饰表!U456</f>
        <v>7.8341013824884786E-2</v>
      </c>
      <c r="AA456" s="70">
        <f>[2]挂饰表!V456</f>
        <v>7.8341013824884786E-2</v>
      </c>
      <c r="AB456" s="70">
        <f>[2]挂饰表!W456</f>
        <v>7.8341013824884786E-2</v>
      </c>
      <c r="AC456" s="70">
        <f>[2]挂饰表!X456</f>
        <v>7.8341013824884786E-2</v>
      </c>
      <c r="AD456" s="70">
        <f>[2]挂饰表!Y456</f>
        <v>7.8341013824884786E-2</v>
      </c>
      <c r="AE456" s="70">
        <f>[2]挂饰表!Z456</f>
        <v>0.34210526315789469</v>
      </c>
      <c r="AF456" s="70">
        <f>[2]挂饰表!AA456</f>
        <v>7.8341013824884786E-2</v>
      </c>
      <c r="AG456" s="70">
        <f t="shared" si="66"/>
        <v>0.12205714285714286</v>
      </c>
      <c r="AH456" s="70">
        <f t="shared" si="66"/>
        <v>0.12205714285714286</v>
      </c>
      <c r="AI456" s="70">
        <f t="shared" si="66"/>
        <v>0.12205714285714286</v>
      </c>
      <c r="AJ456" s="70">
        <f t="shared" si="66"/>
        <v>0.12205714285714286</v>
      </c>
      <c r="AK456" s="70">
        <f t="shared" si="66"/>
        <v>0.12205714285714286</v>
      </c>
      <c r="AL456" s="71"/>
    </row>
    <row r="457" spans="2:38" ht="14.25" x14ac:dyDescent="0.2">
      <c r="B457" s="16">
        <v>455</v>
      </c>
      <c r="C457" s="16" t="str">
        <f t="shared" ca="1" si="67"/>
        <v>IC1851</v>
      </c>
      <c r="D457" s="16" t="str">
        <f t="shared" ca="1" si="71"/>
        <v>神秘的忏悔戒指</v>
      </c>
      <c r="E457" s="16" t="str">
        <f t="shared" ca="1" si="68"/>
        <v>神秘的</v>
      </c>
      <c r="F457" s="16" t="str">
        <f t="shared" ca="1" si="69"/>
        <v>忏悔</v>
      </c>
      <c r="G457" s="16" t="str">
        <f t="shared" ca="1" si="70"/>
        <v>戒指</v>
      </c>
      <c r="H457" s="16" t="str">
        <f t="shared" si="65"/>
        <v>s</v>
      </c>
      <c r="I457" s="19" t="s">
        <v>21</v>
      </c>
      <c r="J457" s="3" t="s">
        <v>36</v>
      </c>
      <c r="K457" s="16">
        <f t="shared" si="72"/>
        <v>4</v>
      </c>
      <c r="L457" s="16">
        <f t="shared" si="64"/>
        <v>7</v>
      </c>
      <c r="M457" s="16">
        <f>[2]挂饰表!J457</f>
        <v>134</v>
      </c>
      <c r="N457" s="16">
        <f>[2]挂饰表!K457</f>
        <v>124</v>
      </c>
      <c r="O457" s="16">
        <f>[2]挂饰表!L457</f>
        <v>22</v>
      </c>
      <c r="P457" s="16">
        <f>[2]挂饰表!M457</f>
        <v>80</v>
      </c>
      <c r="Q457" s="16">
        <v>0</v>
      </c>
      <c r="R457" s="16">
        <f>[2]挂饰表!N457</f>
        <v>96</v>
      </c>
      <c r="S457" s="16">
        <f>[2]挂饰表!O457</f>
        <v>80</v>
      </c>
      <c r="T457" s="16">
        <f>[2]挂饰表!P457</f>
        <v>44</v>
      </c>
      <c r="U457" s="16">
        <f>[2]挂饰表!Q457</f>
        <v>42</v>
      </c>
      <c r="V457" s="20">
        <f>[2]挂饰表!R457</f>
        <v>8.4000000000000005E-2</v>
      </c>
      <c r="W457" s="20">
        <f>[2]挂饰表!S457</f>
        <v>8.8000000000000009E-2</v>
      </c>
      <c r="X457" s="20">
        <f>[2]挂饰表!T457</f>
        <v>5.2499999999999998E-2</v>
      </c>
      <c r="Y457" s="70">
        <f>[2]挂饰表!$I457</f>
        <v>0.17771428571428571</v>
      </c>
      <c r="Z457" s="70">
        <f>[2]挂饰表!U457</f>
        <v>9.0909090909090939E-2</v>
      </c>
      <c r="AA457" s="70">
        <f>[2]挂饰表!V457</f>
        <v>9.0909090909090939E-2</v>
      </c>
      <c r="AB457" s="70">
        <f>[2]挂饰表!W457</f>
        <v>9.0909090909090939E-2</v>
      </c>
      <c r="AC457" s="70">
        <f>[2]挂饰表!X457</f>
        <v>9.0909090909090939E-2</v>
      </c>
      <c r="AD457" s="70">
        <f>[2]挂饰表!Y457</f>
        <v>9.0909090909090939E-2</v>
      </c>
      <c r="AE457" s="70">
        <f>[2]挂饰表!Z457</f>
        <v>0.37694704049844241</v>
      </c>
      <c r="AF457" s="70">
        <f>[2]挂饰表!AA457</f>
        <v>9.0909090909090939E-2</v>
      </c>
      <c r="AG457" s="70">
        <f t="shared" si="66"/>
        <v>0.14217142857142859</v>
      </c>
      <c r="AH457" s="70">
        <f t="shared" si="66"/>
        <v>0.14217142857142859</v>
      </c>
      <c r="AI457" s="70">
        <f t="shared" si="66"/>
        <v>0.14217142857142859</v>
      </c>
      <c r="AJ457" s="70">
        <f t="shared" si="66"/>
        <v>0.14217142857142859</v>
      </c>
      <c r="AK457" s="70">
        <f t="shared" si="66"/>
        <v>0.14217142857142859</v>
      </c>
      <c r="AL457" s="71"/>
    </row>
    <row r="458" spans="2:38" ht="14.25" x14ac:dyDescent="0.2">
      <c r="B458" s="16">
        <v>456</v>
      </c>
      <c r="C458" s="16" t="str">
        <f t="shared" ca="1" si="67"/>
        <v>IC1880</v>
      </c>
      <c r="D458" s="16" t="str">
        <f t="shared" ca="1" si="71"/>
        <v>璀璨的斯塞提项链</v>
      </c>
      <c r="E458" s="16" t="str">
        <f t="shared" ca="1" si="68"/>
        <v>璀璨的</v>
      </c>
      <c r="F458" s="16" t="str">
        <f t="shared" ca="1" si="69"/>
        <v>斯塞提</v>
      </c>
      <c r="G458" s="16" t="str">
        <f t="shared" ca="1" si="70"/>
        <v>项链</v>
      </c>
      <c r="H458" s="16" t="str">
        <f t="shared" si="65"/>
        <v>s</v>
      </c>
      <c r="I458" s="19" t="s">
        <v>21</v>
      </c>
      <c r="J458" s="3" t="s">
        <v>36</v>
      </c>
      <c r="K458" s="16">
        <f t="shared" si="72"/>
        <v>4</v>
      </c>
      <c r="L458" s="16">
        <f t="shared" si="64"/>
        <v>8</v>
      </c>
      <c r="M458" s="16">
        <f>[2]挂饰表!J458</f>
        <v>153</v>
      </c>
      <c r="N458" s="16">
        <f>[2]挂饰表!K458</f>
        <v>142</v>
      </c>
      <c r="O458" s="16">
        <f>[2]挂饰表!L458</f>
        <v>26</v>
      </c>
      <c r="P458" s="16">
        <f>[2]挂饰表!M458</f>
        <v>92</v>
      </c>
      <c r="Q458" s="16">
        <v>0</v>
      </c>
      <c r="R458" s="16">
        <f>[2]挂饰表!N458</f>
        <v>110</v>
      </c>
      <c r="S458" s="16">
        <f>[2]挂饰表!O458</f>
        <v>92</v>
      </c>
      <c r="T458" s="16">
        <f>[2]挂饰表!P458</f>
        <v>50</v>
      </c>
      <c r="U458" s="16">
        <f>[2]挂饰表!Q458</f>
        <v>48</v>
      </c>
      <c r="V458" s="20">
        <f>[2]挂饰表!R458</f>
        <v>9.6000000000000002E-2</v>
      </c>
      <c r="W458" s="20">
        <f>[2]挂饰表!S458</f>
        <v>0.1</v>
      </c>
      <c r="X458" s="20">
        <f>[2]挂饰表!T458</f>
        <v>0.06</v>
      </c>
      <c r="Y458" s="70">
        <f>[2]挂饰表!$I458</f>
        <v>0.20371428571428571</v>
      </c>
      <c r="Z458" s="70">
        <f>[2]挂饰表!U458</f>
        <v>0.10313901345291476</v>
      </c>
      <c r="AA458" s="70">
        <f>[2]挂饰表!V458</f>
        <v>0.10313901345291476</v>
      </c>
      <c r="AB458" s="70">
        <f>[2]挂饰表!W458</f>
        <v>0.10313901345291476</v>
      </c>
      <c r="AC458" s="70">
        <f>[2]挂饰表!X458</f>
        <v>0.10313901345291476</v>
      </c>
      <c r="AD458" s="70">
        <f>[2]挂饰表!Y458</f>
        <v>0.10313901345291476</v>
      </c>
      <c r="AE458" s="70">
        <f>[2]挂饰表!Z458</f>
        <v>0.40828402366863903</v>
      </c>
      <c r="AF458" s="70">
        <f>[2]挂饰表!AA458</f>
        <v>0.10313901345291476</v>
      </c>
      <c r="AG458" s="70">
        <f t="shared" si="66"/>
        <v>0.16297142857142857</v>
      </c>
      <c r="AH458" s="70">
        <f t="shared" si="66"/>
        <v>0.16297142857142857</v>
      </c>
      <c r="AI458" s="70">
        <f t="shared" si="66"/>
        <v>0.16297142857142857</v>
      </c>
      <c r="AJ458" s="70">
        <f t="shared" si="66"/>
        <v>0.16297142857142857</v>
      </c>
      <c r="AK458" s="70">
        <f t="shared" si="66"/>
        <v>0.16297142857142857</v>
      </c>
      <c r="AL458" s="71"/>
    </row>
    <row r="459" spans="2:38" ht="14.25" x14ac:dyDescent="0.2">
      <c r="B459" s="16">
        <v>457</v>
      </c>
      <c r="C459" s="16" t="str">
        <f t="shared" ca="1" si="67"/>
        <v>IC1779</v>
      </c>
      <c r="D459" s="16" t="str">
        <f t="shared" ca="1" si="71"/>
        <v>闪耀的水晶戒指</v>
      </c>
      <c r="E459" s="16" t="str">
        <f t="shared" ca="1" si="68"/>
        <v>闪耀的</v>
      </c>
      <c r="F459" s="16" t="str">
        <f t="shared" ca="1" si="69"/>
        <v>水晶</v>
      </c>
      <c r="G459" s="16" t="str">
        <f t="shared" ca="1" si="70"/>
        <v>戒指</v>
      </c>
      <c r="H459" s="16" t="str">
        <f t="shared" si="65"/>
        <v>a</v>
      </c>
      <c r="I459" s="19" t="s">
        <v>21</v>
      </c>
      <c r="J459" s="3" t="s">
        <v>36</v>
      </c>
      <c r="K459" s="16">
        <f t="shared" si="72"/>
        <v>4</v>
      </c>
      <c r="L459" s="16">
        <f t="shared" si="64"/>
        <v>1</v>
      </c>
      <c r="M459" s="16">
        <f>[2]挂饰表!J459</f>
        <v>14</v>
      </c>
      <c r="N459" s="16">
        <f>[2]挂饰表!K459</f>
        <v>19</v>
      </c>
      <c r="O459" s="16">
        <f>[2]挂饰表!L459</f>
        <v>3</v>
      </c>
      <c r="P459" s="16">
        <f>[2]挂饰表!M459</f>
        <v>12</v>
      </c>
      <c r="Q459" s="16">
        <v>0</v>
      </c>
      <c r="R459" s="16">
        <f>[2]挂饰表!N459</f>
        <v>15</v>
      </c>
      <c r="S459" s="16">
        <f>[2]挂饰表!O459</f>
        <v>12</v>
      </c>
      <c r="T459" s="16">
        <f>[2]挂饰表!P459</f>
        <v>7</v>
      </c>
      <c r="U459" s="16">
        <f>[2]挂饰表!Q459</f>
        <v>6</v>
      </c>
      <c r="V459" s="20">
        <f>[2]挂饰表!R459</f>
        <v>1.2E-2</v>
      </c>
      <c r="W459" s="20">
        <f>[2]挂饰表!S459</f>
        <v>1.3999999999999999E-2</v>
      </c>
      <c r="X459" s="20">
        <f>[2]挂饰表!T459</f>
        <v>7.4999999999999997E-3</v>
      </c>
      <c r="Y459" s="70">
        <f>[2]挂饰表!$I459</f>
        <v>0.08</v>
      </c>
      <c r="Z459" s="70">
        <f>[2]挂饰表!U459</f>
        <v>1.4778325123152691E-2</v>
      </c>
      <c r="AA459" s="70">
        <f>[2]挂饰表!V459</f>
        <v>1.4778325123152691E-2</v>
      </c>
      <c r="AB459" s="70">
        <f>[2]挂饰表!W459</f>
        <v>1.4778325123152691E-2</v>
      </c>
      <c r="AC459" s="70">
        <f>[2]挂饰表!X459</f>
        <v>1.4778325123152691E-2</v>
      </c>
      <c r="AD459" s="70">
        <f>[2]挂饰表!Y459</f>
        <v>1.4778325123152691E-2</v>
      </c>
      <c r="AE459" s="70">
        <f>[2]挂饰表!Z459</f>
        <v>8.6757990867579959E-2</v>
      </c>
      <c r="AF459" s="70">
        <f>[2]挂饰表!AA459</f>
        <v>1.4778325123152691E-2</v>
      </c>
      <c r="AG459" s="70">
        <f t="shared" si="66"/>
        <v>6.4000000000000001E-2</v>
      </c>
      <c r="AH459" s="70">
        <f t="shared" si="66"/>
        <v>6.4000000000000001E-2</v>
      </c>
      <c r="AI459" s="70">
        <f t="shared" si="66"/>
        <v>6.4000000000000001E-2</v>
      </c>
      <c r="AJ459" s="70">
        <f t="shared" si="66"/>
        <v>6.4000000000000001E-2</v>
      </c>
      <c r="AK459" s="70">
        <f t="shared" si="66"/>
        <v>6.4000000000000001E-2</v>
      </c>
      <c r="AL459" s="71"/>
    </row>
    <row r="460" spans="2:38" ht="14.25" x14ac:dyDescent="0.2">
      <c r="B460" s="16">
        <v>458</v>
      </c>
      <c r="C460" s="16" t="str">
        <f t="shared" ca="1" si="67"/>
        <v>IC1870</v>
      </c>
      <c r="D460" s="16" t="str">
        <f t="shared" ca="1" si="71"/>
        <v>闪耀的青铜护腕</v>
      </c>
      <c r="E460" s="16" t="str">
        <f t="shared" ca="1" si="68"/>
        <v>闪耀的</v>
      </c>
      <c r="F460" s="16" t="str">
        <f t="shared" ca="1" si="69"/>
        <v>青铜</v>
      </c>
      <c r="G460" s="16" t="str">
        <f t="shared" ca="1" si="70"/>
        <v>护腕</v>
      </c>
      <c r="H460" s="16" t="str">
        <f t="shared" si="65"/>
        <v>a</v>
      </c>
      <c r="I460" s="19" t="s">
        <v>21</v>
      </c>
      <c r="J460" s="3" t="s">
        <v>36</v>
      </c>
      <c r="K460" s="16">
        <f t="shared" si="72"/>
        <v>4</v>
      </c>
      <c r="L460" s="16">
        <f t="shared" ref="L460:L523" si="73">L452</f>
        <v>2</v>
      </c>
      <c r="M460" s="16">
        <f>[2]挂饰表!J460</f>
        <v>28</v>
      </c>
      <c r="N460" s="16">
        <f>[2]挂饰表!K460</f>
        <v>39</v>
      </c>
      <c r="O460" s="16">
        <f>[2]挂饰表!L460</f>
        <v>7</v>
      </c>
      <c r="P460" s="16">
        <f>[2]挂饰表!M460</f>
        <v>25</v>
      </c>
      <c r="Q460" s="16">
        <v>0</v>
      </c>
      <c r="R460" s="16">
        <f>[2]挂饰表!N460</f>
        <v>30</v>
      </c>
      <c r="S460" s="16">
        <f>[2]挂饰表!O460</f>
        <v>25</v>
      </c>
      <c r="T460" s="16">
        <f>[2]挂饰表!P460</f>
        <v>14</v>
      </c>
      <c r="U460" s="16">
        <f>[2]挂饰表!Q460</f>
        <v>13</v>
      </c>
      <c r="V460" s="20">
        <f>[2]挂饰表!R460</f>
        <v>2.6000000000000002E-2</v>
      </c>
      <c r="W460" s="20">
        <f>[2]挂饰表!S460</f>
        <v>2.7999999999999997E-2</v>
      </c>
      <c r="X460" s="20">
        <f>[2]挂饰表!T460</f>
        <v>1.6250000000000001E-2</v>
      </c>
      <c r="Y460" s="70">
        <f>[2]挂饰表!$I460</f>
        <v>0.08</v>
      </c>
      <c r="Z460" s="70">
        <f>[2]挂饰表!U460</f>
        <v>2.9126213592232997E-2</v>
      </c>
      <c r="AA460" s="70">
        <f>[2]挂饰表!V460</f>
        <v>2.9126213592232997E-2</v>
      </c>
      <c r="AB460" s="70">
        <f>[2]挂饰表!W460</f>
        <v>2.9126213592232997E-2</v>
      </c>
      <c r="AC460" s="70">
        <f>[2]挂饰表!X460</f>
        <v>2.9126213592232997E-2</v>
      </c>
      <c r="AD460" s="70">
        <f>[2]挂饰表!Y460</f>
        <v>2.9126213592232997E-2</v>
      </c>
      <c r="AE460" s="70">
        <f>[2]挂饰表!Z460</f>
        <v>0.15966386554621848</v>
      </c>
      <c r="AF460" s="70">
        <f>[2]挂饰表!AA460</f>
        <v>2.9126213592232997E-2</v>
      </c>
      <c r="AG460" s="70">
        <f t="shared" si="66"/>
        <v>6.4000000000000001E-2</v>
      </c>
      <c r="AH460" s="70">
        <f t="shared" si="66"/>
        <v>6.4000000000000001E-2</v>
      </c>
      <c r="AI460" s="70">
        <f t="shared" si="66"/>
        <v>6.4000000000000001E-2</v>
      </c>
      <c r="AJ460" s="70">
        <f t="shared" si="66"/>
        <v>6.4000000000000001E-2</v>
      </c>
      <c r="AK460" s="70">
        <f t="shared" si="66"/>
        <v>6.4000000000000001E-2</v>
      </c>
      <c r="AL460" s="71"/>
    </row>
    <row r="461" spans="2:38" ht="14.25" x14ac:dyDescent="0.2">
      <c r="B461" s="16">
        <v>459</v>
      </c>
      <c r="C461" s="16" t="str">
        <f t="shared" ca="1" si="67"/>
        <v>IC1902</v>
      </c>
      <c r="D461" s="16" t="str">
        <f t="shared" ca="1" si="71"/>
        <v>精致的虚幻戒指</v>
      </c>
      <c r="E461" s="16" t="str">
        <f t="shared" ca="1" si="68"/>
        <v>精致的</v>
      </c>
      <c r="F461" s="16" t="str">
        <f t="shared" ca="1" si="69"/>
        <v>虚幻</v>
      </c>
      <c r="G461" s="16" t="str">
        <f t="shared" ca="1" si="70"/>
        <v>戒指</v>
      </c>
      <c r="H461" s="16" t="str">
        <f t="shared" si="65"/>
        <v>a</v>
      </c>
      <c r="I461" s="19" t="s">
        <v>21</v>
      </c>
      <c r="J461" s="3" t="s">
        <v>36</v>
      </c>
      <c r="K461" s="16">
        <f t="shared" si="72"/>
        <v>4</v>
      </c>
      <c r="L461" s="16">
        <f t="shared" si="73"/>
        <v>3</v>
      </c>
      <c r="M461" s="16">
        <f>[2]挂饰表!J461</f>
        <v>43</v>
      </c>
      <c r="N461" s="16">
        <f>[2]挂饰表!K461</f>
        <v>59</v>
      </c>
      <c r="O461" s="16">
        <f>[2]挂饰表!L461</f>
        <v>10</v>
      </c>
      <c r="P461" s="16">
        <f>[2]挂饰表!M461</f>
        <v>38</v>
      </c>
      <c r="Q461" s="16">
        <v>0</v>
      </c>
      <c r="R461" s="16">
        <f>[2]挂饰表!N461</f>
        <v>46</v>
      </c>
      <c r="S461" s="16">
        <f>[2]挂饰表!O461</f>
        <v>38</v>
      </c>
      <c r="T461" s="16">
        <f>[2]挂饰表!P461</f>
        <v>21</v>
      </c>
      <c r="U461" s="16">
        <f>[2]挂饰表!Q461</f>
        <v>20</v>
      </c>
      <c r="V461" s="20">
        <f>[2]挂饰表!R461</f>
        <v>0.04</v>
      </c>
      <c r="W461" s="20">
        <f>[2]挂饰表!S461</f>
        <v>4.2000000000000003E-2</v>
      </c>
      <c r="X461" s="20">
        <f>[2]挂饰表!T461</f>
        <v>2.5000000000000001E-2</v>
      </c>
      <c r="Y461" s="70">
        <f>[2]挂饰表!$I461</f>
        <v>0.08</v>
      </c>
      <c r="Z461" s="70">
        <f>[2]挂饰表!U461</f>
        <v>4.7619047619047672E-2</v>
      </c>
      <c r="AA461" s="70">
        <f>[2]挂饰表!V461</f>
        <v>4.7619047619047672E-2</v>
      </c>
      <c r="AB461" s="70">
        <f>[2]挂饰表!W461</f>
        <v>4.7619047619047672E-2</v>
      </c>
      <c r="AC461" s="70">
        <f>[2]挂饰表!X461</f>
        <v>4.7619047619047672E-2</v>
      </c>
      <c r="AD461" s="70">
        <f>[2]挂饰表!Y461</f>
        <v>4.7619047619047672E-2</v>
      </c>
      <c r="AE461" s="70">
        <f>[2]挂饰表!Z461</f>
        <v>0.22480620155038755</v>
      </c>
      <c r="AF461" s="70">
        <f>[2]挂饰表!AA461</f>
        <v>4.7619047619047672E-2</v>
      </c>
      <c r="AG461" s="70">
        <f t="shared" si="66"/>
        <v>6.4000000000000001E-2</v>
      </c>
      <c r="AH461" s="70">
        <f t="shared" si="66"/>
        <v>6.4000000000000001E-2</v>
      </c>
      <c r="AI461" s="70">
        <f t="shared" si="66"/>
        <v>6.4000000000000001E-2</v>
      </c>
      <c r="AJ461" s="70">
        <f t="shared" si="66"/>
        <v>6.4000000000000001E-2</v>
      </c>
      <c r="AK461" s="70">
        <f t="shared" si="66"/>
        <v>6.4000000000000001E-2</v>
      </c>
      <c r="AL461" s="71"/>
    </row>
    <row r="462" spans="2:38" ht="14.25" x14ac:dyDescent="0.2">
      <c r="B462" s="16">
        <v>460</v>
      </c>
      <c r="C462" s="16" t="str">
        <f t="shared" ca="1" si="67"/>
        <v>IC1933</v>
      </c>
      <c r="D462" s="16" t="str">
        <f t="shared" ca="1" si="71"/>
        <v>精致的女神护腕</v>
      </c>
      <c r="E462" s="16" t="str">
        <f t="shared" ca="1" si="68"/>
        <v>精致的</v>
      </c>
      <c r="F462" s="16" t="str">
        <f t="shared" ca="1" si="69"/>
        <v>女神</v>
      </c>
      <c r="G462" s="16" t="str">
        <f t="shared" ca="1" si="70"/>
        <v>护腕</v>
      </c>
      <c r="H462" s="16" t="str">
        <f t="shared" si="65"/>
        <v>a</v>
      </c>
      <c r="I462" s="19" t="s">
        <v>21</v>
      </c>
      <c r="J462" s="3" t="s">
        <v>36</v>
      </c>
      <c r="K462" s="16">
        <f t="shared" si="72"/>
        <v>4</v>
      </c>
      <c r="L462" s="16">
        <f t="shared" si="73"/>
        <v>4</v>
      </c>
      <c r="M462" s="16">
        <f>[2]挂饰表!J462</f>
        <v>57</v>
      </c>
      <c r="N462" s="16">
        <f>[2]挂饰表!K462</f>
        <v>79</v>
      </c>
      <c r="O462" s="16">
        <f>[2]挂饰表!L462</f>
        <v>14</v>
      </c>
      <c r="P462" s="16">
        <f>[2]挂饰表!M462</f>
        <v>51</v>
      </c>
      <c r="Q462" s="16">
        <v>0</v>
      </c>
      <c r="R462" s="16">
        <f>[2]挂饰表!N462</f>
        <v>61</v>
      </c>
      <c r="S462" s="16">
        <f>[2]挂饰表!O462</f>
        <v>51</v>
      </c>
      <c r="T462" s="16">
        <f>[2]挂饰表!P462</f>
        <v>28</v>
      </c>
      <c r="U462" s="16">
        <f>[2]挂饰表!Q462</f>
        <v>26</v>
      </c>
      <c r="V462" s="20">
        <f>[2]挂饰表!R462</f>
        <v>5.2000000000000005E-2</v>
      </c>
      <c r="W462" s="20">
        <f>[2]挂饰表!S462</f>
        <v>5.5999999999999994E-2</v>
      </c>
      <c r="X462" s="20">
        <f>[2]挂饰表!T462</f>
        <v>3.2500000000000001E-2</v>
      </c>
      <c r="Y462" s="70">
        <f>[2]挂饰表!$I462</f>
        <v>0.10485714285714286</v>
      </c>
      <c r="Z462" s="70">
        <f>[2]挂饰表!U462</f>
        <v>6.1032863849765251E-2</v>
      </c>
      <c r="AA462" s="70">
        <f>[2]挂饰表!V462</f>
        <v>6.1032863849765251E-2</v>
      </c>
      <c r="AB462" s="70">
        <f>[2]挂饰表!W462</f>
        <v>6.1032863849765251E-2</v>
      </c>
      <c r="AC462" s="70">
        <f>[2]挂饰表!X462</f>
        <v>6.1032863849765251E-2</v>
      </c>
      <c r="AD462" s="70">
        <f>[2]挂饰表!Y462</f>
        <v>6.1032863849765251E-2</v>
      </c>
      <c r="AE462" s="70">
        <f>[2]挂饰表!Z462</f>
        <v>0.27797833935018046</v>
      </c>
      <c r="AF462" s="70">
        <f>[2]挂饰表!AA462</f>
        <v>6.1032863849765251E-2</v>
      </c>
      <c r="AG462" s="70">
        <f t="shared" si="66"/>
        <v>8.3885714285714286E-2</v>
      </c>
      <c r="AH462" s="70">
        <f t="shared" si="66"/>
        <v>8.3885714285714286E-2</v>
      </c>
      <c r="AI462" s="70">
        <f t="shared" si="66"/>
        <v>8.3885714285714286E-2</v>
      </c>
      <c r="AJ462" s="70">
        <f t="shared" si="66"/>
        <v>8.3885714285714286E-2</v>
      </c>
      <c r="AK462" s="70">
        <f t="shared" si="66"/>
        <v>8.3885714285714286E-2</v>
      </c>
      <c r="AL462" s="71"/>
    </row>
    <row r="463" spans="2:38" ht="14.25" x14ac:dyDescent="0.2">
      <c r="B463" s="16">
        <v>461</v>
      </c>
      <c r="C463" s="16" t="str">
        <f t="shared" ca="1" si="67"/>
        <v>IC1852</v>
      </c>
      <c r="D463" s="16" t="str">
        <f t="shared" ca="1" si="71"/>
        <v>拉风的空灵戒指</v>
      </c>
      <c r="E463" s="16" t="str">
        <f t="shared" ca="1" si="68"/>
        <v>拉风的</v>
      </c>
      <c r="F463" s="16" t="str">
        <f t="shared" ca="1" si="69"/>
        <v>空灵</v>
      </c>
      <c r="G463" s="16" t="str">
        <f t="shared" ca="1" si="70"/>
        <v>戒指</v>
      </c>
      <c r="H463" s="16" t="str">
        <f t="shared" si="65"/>
        <v>a</v>
      </c>
      <c r="I463" s="19" t="s">
        <v>21</v>
      </c>
      <c r="J463" s="3" t="s">
        <v>36</v>
      </c>
      <c r="K463" s="16">
        <f t="shared" si="72"/>
        <v>4</v>
      </c>
      <c r="L463" s="16">
        <f t="shared" si="73"/>
        <v>5</v>
      </c>
      <c r="M463" s="16">
        <f>[2]挂饰表!J463</f>
        <v>72</v>
      </c>
      <c r="N463" s="16">
        <f>[2]挂饰表!K463</f>
        <v>98</v>
      </c>
      <c r="O463" s="16">
        <f>[2]挂饰表!L463</f>
        <v>18</v>
      </c>
      <c r="P463" s="16">
        <f>[2]挂饰表!M463</f>
        <v>64</v>
      </c>
      <c r="Q463" s="16">
        <v>0</v>
      </c>
      <c r="R463" s="16">
        <f>[2]挂饰表!N463</f>
        <v>76</v>
      </c>
      <c r="S463" s="16">
        <f>[2]挂饰表!O463</f>
        <v>64</v>
      </c>
      <c r="T463" s="16">
        <f>[2]挂饰表!P463</f>
        <v>35</v>
      </c>
      <c r="U463" s="16">
        <f>[2]挂饰表!Q463</f>
        <v>33</v>
      </c>
      <c r="V463" s="20">
        <f>[2]挂饰表!R463</f>
        <v>6.6000000000000003E-2</v>
      </c>
      <c r="W463" s="20">
        <f>[2]挂饰表!S463</f>
        <v>7.0000000000000007E-2</v>
      </c>
      <c r="X463" s="20">
        <f>[2]挂饰表!T463</f>
        <v>4.1250000000000002E-2</v>
      </c>
      <c r="Y463" s="70">
        <f>[2]挂饰表!$I463</f>
        <v>0.13142857142857142</v>
      </c>
      <c r="Z463" s="70">
        <f>[2]挂饰表!U463</f>
        <v>7.407407407407407E-2</v>
      </c>
      <c r="AA463" s="70">
        <f>[2]挂饰表!V463</f>
        <v>7.407407407407407E-2</v>
      </c>
      <c r="AB463" s="70">
        <f>[2]挂饰表!W463</f>
        <v>7.407407407407407E-2</v>
      </c>
      <c r="AC463" s="70">
        <f>[2]挂饰表!X463</f>
        <v>7.407407407407407E-2</v>
      </c>
      <c r="AD463" s="70">
        <f>[2]挂饰表!Y463</f>
        <v>7.407407407407407E-2</v>
      </c>
      <c r="AE463" s="70">
        <f>[2]挂饰表!Z463</f>
        <v>0.32432432432432434</v>
      </c>
      <c r="AF463" s="70">
        <f>[2]挂饰表!AA463</f>
        <v>7.407407407407407E-2</v>
      </c>
      <c r="AG463" s="70">
        <f t="shared" si="66"/>
        <v>0.10514285714285715</v>
      </c>
      <c r="AH463" s="70">
        <f t="shared" si="66"/>
        <v>0.10514285714285715</v>
      </c>
      <c r="AI463" s="70">
        <f t="shared" si="66"/>
        <v>0.10514285714285715</v>
      </c>
      <c r="AJ463" s="70">
        <f t="shared" si="66"/>
        <v>0.10514285714285715</v>
      </c>
      <c r="AK463" s="70">
        <f t="shared" si="66"/>
        <v>0.10514285714285715</v>
      </c>
      <c r="AL463" s="71"/>
    </row>
    <row r="464" spans="2:38" ht="14.25" x14ac:dyDescent="0.2">
      <c r="B464" s="16">
        <v>462</v>
      </c>
      <c r="C464" s="16" t="str">
        <f t="shared" ca="1" si="67"/>
        <v>IC1851</v>
      </c>
      <c r="D464" s="16" t="str">
        <f t="shared" ca="1" si="71"/>
        <v>拉风的虚幻戒指</v>
      </c>
      <c r="E464" s="16" t="str">
        <f t="shared" ca="1" si="68"/>
        <v>拉风的</v>
      </c>
      <c r="F464" s="16" t="str">
        <f t="shared" ca="1" si="69"/>
        <v>虚幻</v>
      </c>
      <c r="G464" s="16" t="str">
        <f t="shared" ca="1" si="70"/>
        <v>戒指</v>
      </c>
      <c r="H464" s="16" t="str">
        <f t="shared" si="65"/>
        <v>a</v>
      </c>
      <c r="I464" s="19" t="s">
        <v>21</v>
      </c>
      <c r="J464" s="3" t="s">
        <v>36</v>
      </c>
      <c r="K464" s="16">
        <f t="shared" si="72"/>
        <v>4</v>
      </c>
      <c r="L464" s="16">
        <f t="shared" si="73"/>
        <v>6</v>
      </c>
      <c r="M464" s="16">
        <f>[2]挂饰表!J464</f>
        <v>86</v>
      </c>
      <c r="N464" s="16">
        <f>[2]挂饰表!K464</f>
        <v>118</v>
      </c>
      <c r="O464" s="16">
        <f>[2]挂饰表!L464</f>
        <v>21</v>
      </c>
      <c r="P464" s="16">
        <f>[2]挂饰表!M464</f>
        <v>76</v>
      </c>
      <c r="Q464" s="16">
        <v>0</v>
      </c>
      <c r="R464" s="16">
        <f>[2]挂饰表!N464</f>
        <v>92</v>
      </c>
      <c r="S464" s="16">
        <f>[2]挂饰表!O464</f>
        <v>76</v>
      </c>
      <c r="T464" s="16">
        <f>[2]挂饰表!P464</f>
        <v>42</v>
      </c>
      <c r="U464" s="16">
        <f>[2]挂饰表!Q464</f>
        <v>40</v>
      </c>
      <c r="V464" s="20">
        <f>[2]挂饰表!R464</f>
        <v>0.08</v>
      </c>
      <c r="W464" s="20">
        <f>[2]挂饰表!S464</f>
        <v>8.4000000000000005E-2</v>
      </c>
      <c r="X464" s="20">
        <f>[2]挂饰表!T464</f>
        <v>0.05</v>
      </c>
      <c r="Y464" s="70">
        <f>[2]挂饰表!$I464</f>
        <v>0.15742857142857142</v>
      </c>
      <c r="Z464" s="70">
        <f>[2]挂饰表!U464</f>
        <v>8.6757990867579959E-2</v>
      </c>
      <c r="AA464" s="70">
        <f>[2]挂饰表!V464</f>
        <v>8.6757990867579959E-2</v>
      </c>
      <c r="AB464" s="70">
        <f>[2]挂饰表!W464</f>
        <v>8.6757990867579959E-2</v>
      </c>
      <c r="AC464" s="70">
        <f>[2]挂饰表!X464</f>
        <v>8.6757990867579959E-2</v>
      </c>
      <c r="AD464" s="70">
        <f>[2]挂饰表!Y464</f>
        <v>8.6757990867579959E-2</v>
      </c>
      <c r="AE464" s="70">
        <f>[2]挂饰表!Z464</f>
        <v>0.36507936507936511</v>
      </c>
      <c r="AF464" s="70">
        <f>[2]挂饰表!AA464</f>
        <v>8.6757990867579959E-2</v>
      </c>
      <c r="AG464" s="70">
        <f t="shared" si="66"/>
        <v>0.12594285714285713</v>
      </c>
      <c r="AH464" s="70">
        <f t="shared" si="66"/>
        <v>0.12594285714285713</v>
      </c>
      <c r="AI464" s="70">
        <f t="shared" si="66"/>
        <v>0.12594285714285713</v>
      </c>
      <c r="AJ464" s="70">
        <f t="shared" si="66"/>
        <v>0.12594285714285713</v>
      </c>
      <c r="AK464" s="70">
        <f t="shared" si="66"/>
        <v>0.12594285714285713</v>
      </c>
      <c r="AL464" s="71"/>
    </row>
    <row r="465" spans="2:38" ht="14.25" x14ac:dyDescent="0.2">
      <c r="B465" s="16">
        <v>463</v>
      </c>
      <c r="C465" s="16" t="str">
        <f t="shared" ca="1" si="67"/>
        <v>IC1924</v>
      </c>
      <c r="D465" s="16" t="str">
        <f t="shared" ca="1" si="71"/>
        <v>精致的颓废项链</v>
      </c>
      <c r="E465" s="16" t="str">
        <f t="shared" ca="1" si="68"/>
        <v>精致的</v>
      </c>
      <c r="F465" s="16" t="str">
        <f t="shared" ca="1" si="69"/>
        <v>颓废</v>
      </c>
      <c r="G465" s="16" t="str">
        <f t="shared" ca="1" si="70"/>
        <v>项链</v>
      </c>
      <c r="H465" s="16" t="str">
        <f t="shared" si="65"/>
        <v>a</v>
      </c>
      <c r="I465" s="19" t="s">
        <v>21</v>
      </c>
      <c r="J465" s="3" t="s">
        <v>36</v>
      </c>
      <c r="K465" s="16">
        <f t="shared" si="72"/>
        <v>4</v>
      </c>
      <c r="L465" s="16">
        <f t="shared" si="73"/>
        <v>7</v>
      </c>
      <c r="M465" s="16">
        <f>[2]挂饰表!J465</f>
        <v>100</v>
      </c>
      <c r="N465" s="16">
        <f>[2]挂饰表!K465</f>
        <v>138</v>
      </c>
      <c r="O465" s="16">
        <f>[2]挂饰表!L465</f>
        <v>25</v>
      </c>
      <c r="P465" s="16">
        <f>[2]挂饰表!M465</f>
        <v>89</v>
      </c>
      <c r="Q465" s="16">
        <v>0</v>
      </c>
      <c r="R465" s="16">
        <f>[2]挂饰表!N465</f>
        <v>107</v>
      </c>
      <c r="S465" s="16">
        <f>[2]挂饰表!O465</f>
        <v>89</v>
      </c>
      <c r="T465" s="16">
        <f>[2]挂饰表!P465</f>
        <v>49</v>
      </c>
      <c r="U465" s="16">
        <f>[2]挂饰表!Q465</f>
        <v>47</v>
      </c>
      <c r="V465" s="20">
        <f>[2]挂饰表!R465</f>
        <v>9.4E-2</v>
      </c>
      <c r="W465" s="20">
        <f>[2]挂饰表!S465</f>
        <v>9.8000000000000004E-2</v>
      </c>
      <c r="X465" s="20">
        <f>[2]挂饰表!T465</f>
        <v>5.8749999999999997E-2</v>
      </c>
      <c r="Y465" s="70">
        <f>[2]挂饰表!$I465</f>
        <v>0.184</v>
      </c>
      <c r="Z465" s="70">
        <f>[2]挂饰表!U465</f>
        <v>9.9099099099099086E-2</v>
      </c>
      <c r="AA465" s="70">
        <f>[2]挂饰表!V465</f>
        <v>9.9099099099099086E-2</v>
      </c>
      <c r="AB465" s="70">
        <f>[2]挂饰表!W465</f>
        <v>9.9099099099099086E-2</v>
      </c>
      <c r="AC465" s="70">
        <f>[2]挂饰表!X465</f>
        <v>9.9099099099099086E-2</v>
      </c>
      <c r="AD465" s="70">
        <f>[2]挂饰表!Y465</f>
        <v>9.9099099099099086E-2</v>
      </c>
      <c r="AE465" s="70">
        <f>[2]挂饰表!Z465</f>
        <v>0.40119760479041922</v>
      </c>
      <c r="AF465" s="70">
        <f>[2]挂饰表!AA465</f>
        <v>9.9099099099099086E-2</v>
      </c>
      <c r="AG465" s="70">
        <f t="shared" si="66"/>
        <v>0.1472</v>
      </c>
      <c r="AH465" s="70">
        <f t="shared" si="66"/>
        <v>0.1472</v>
      </c>
      <c r="AI465" s="70">
        <f t="shared" si="66"/>
        <v>0.1472</v>
      </c>
      <c r="AJ465" s="70">
        <f t="shared" si="66"/>
        <v>0.1472</v>
      </c>
      <c r="AK465" s="70">
        <f t="shared" si="66"/>
        <v>0.1472</v>
      </c>
      <c r="AL465" s="71"/>
    </row>
    <row r="466" spans="2:38" ht="14.25" x14ac:dyDescent="0.2">
      <c r="B466" s="16">
        <v>464</v>
      </c>
      <c r="C466" s="16" t="str">
        <f t="shared" ca="1" si="67"/>
        <v>IC1898</v>
      </c>
      <c r="D466" s="16" t="str">
        <f t="shared" ca="1" si="71"/>
        <v>拉风的空灵项链</v>
      </c>
      <c r="E466" s="16" t="str">
        <f t="shared" ca="1" si="68"/>
        <v>拉风的</v>
      </c>
      <c r="F466" s="16" t="str">
        <f t="shared" ca="1" si="69"/>
        <v>空灵</v>
      </c>
      <c r="G466" s="16" t="str">
        <f t="shared" ca="1" si="70"/>
        <v>项链</v>
      </c>
      <c r="H466" s="16" t="str">
        <f t="shared" si="65"/>
        <v>a</v>
      </c>
      <c r="I466" s="19" t="s">
        <v>21</v>
      </c>
      <c r="J466" s="3" t="s">
        <v>36</v>
      </c>
      <c r="K466" s="16">
        <f t="shared" si="72"/>
        <v>4</v>
      </c>
      <c r="L466" s="16">
        <f t="shared" si="73"/>
        <v>8</v>
      </c>
      <c r="M466" s="16">
        <f>[2]挂饰表!J466</f>
        <v>115</v>
      </c>
      <c r="N466" s="16">
        <f>[2]挂饰表!K466</f>
        <v>158</v>
      </c>
      <c r="O466" s="16">
        <f>[2]挂饰表!L466</f>
        <v>29</v>
      </c>
      <c r="P466" s="16">
        <f>[2]挂饰表!M466</f>
        <v>102</v>
      </c>
      <c r="Q466" s="16">
        <v>0</v>
      </c>
      <c r="R466" s="16">
        <f>[2]挂饰表!N466</f>
        <v>122</v>
      </c>
      <c r="S466" s="16">
        <f>[2]挂饰表!O466</f>
        <v>102</v>
      </c>
      <c r="T466" s="16">
        <f>[2]挂饰表!P466</f>
        <v>56</v>
      </c>
      <c r="U466" s="16">
        <f>[2]挂饰表!Q466</f>
        <v>53</v>
      </c>
      <c r="V466" s="20">
        <f>[2]挂饰表!R466</f>
        <v>0.106</v>
      </c>
      <c r="W466" s="20">
        <f>[2]挂饰表!S466</f>
        <v>0.11199999999999999</v>
      </c>
      <c r="X466" s="20">
        <f>[2]挂饰表!T466</f>
        <v>6.6250000000000003E-2</v>
      </c>
      <c r="Y466" s="70">
        <f>[2]挂饰表!$I466</f>
        <v>0.21057142857142858</v>
      </c>
      <c r="Z466" s="70">
        <f>[2]挂饰表!U466</f>
        <v>0.11504424778761058</v>
      </c>
      <c r="AA466" s="70">
        <f>[2]挂饰表!V466</f>
        <v>0.11504424778761058</v>
      </c>
      <c r="AB466" s="70">
        <f>[2]挂饰表!W466</f>
        <v>0.11504424778761058</v>
      </c>
      <c r="AC466" s="70">
        <f>[2]挂饰表!X466</f>
        <v>0.11504424778761058</v>
      </c>
      <c r="AD466" s="70">
        <f>[2]挂饰表!Y466</f>
        <v>0.11504424778761058</v>
      </c>
      <c r="AE466" s="70">
        <f>[2]挂饰表!Z466</f>
        <v>0.43502824858757061</v>
      </c>
      <c r="AF466" s="70">
        <f>[2]挂饰表!AA466</f>
        <v>0.11504424778761058</v>
      </c>
      <c r="AG466" s="70">
        <f t="shared" si="66"/>
        <v>0.16845714285714286</v>
      </c>
      <c r="AH466" s="70">
        <f t="shared" si="66"/>
        <v>0.16845714285714286</v>
      </c>
      <c r="AI466" s="70">
        <f t="shared" si="66"/>
        <v>0.16845714285714286</v>
      </c>
      <c r="AJ466" s="70">
        <f t="shared" si="66"/>
        <v>0.16845714285714286</v>
      </c>
      <c r="AK466" s="70">
        <f t="shared" si="66"/>
        <v>0.16845714285714286</v>
      </c>
      <c r="AL466" s="71"/>
    </row>
    <row r="467" spans="2:38" ht="14.25" x14ac:dyDescent="0.2">
      <c r="B467" s="16">
        <v>465</v>
      </c>
      <c r="C467" s="16" t="str">
        <f t="shared" ca="1" si="67"/>
        <v>IC1872</v>
      </c>
      <c r="D467" s="16" t="str">
        <f t="shared" ca="1" si="71"/>
        <v>优质的晨曦护腕</v>
      </c>
      <c r="E467" s="16" t="str">
        <f t="shared" ca="1" si="68"/>
        <v>优质的</v>
      </c>
      <c r="F467" s="16" t="str">
        <f t="shared" ca="1" si="69"/>
        <v>晨曦</v>
      </c>
      <c r="G467" s="16" t="str">
        <f t="shared" ca="1" si="70"/>
        <v>护腕</v>
      </c>
      <c r="H467" s="16" t="str">
        <f t="shared" si="65"/>
        <v>b</v>
      </c>
      <c r="I467" s="19" t="s">
        <v>21</v>
      </c>
      <c r="J467" s="3" t="s">
        <v>36</v>
      </c>
      <c r="K467" s="16">
        <f t="shared" si="72"/>
        <v>4</v>
      </c>
      <c r="L467" s="16">
        <f t="shared" si="73"/>
        <v>1</v>
      </c>
      <c r="M467" s="16">
        <f>[2]挂饰表!J467</f>
        <v>16</v>
      </c>
      <c r="N467" s="16">
        <f>[2]挂饰表!K467</f>
        <v>29</v>
      </c>
      <c r="O467" s="16">
        <f>[2]挂饰表!L467</f>
        <v>5</v>
      </c>
      <c r="P467" s="16">
        <f>[2]挂饰表!M467</f>
        <v>19</v>
      </c>
      <c r="Q467" s="16">
        <v>0</v>
      </c>
      <c r="R467" s="16">
        <f>[2]挂饰表!N467</f>
        <v>23</v>
      </c>
      <c r="S467" s="16">
        <f>[2]挂饰表!O467</f>
        <v>19</v>
      </c>
      <c r="T467" s="16">
        <f>[2]挂饰表!P467</f>
        <v>10</v>
      </c>
      <c r="U467" s="16">
        <f>[2]挂饰表!Q467</f>
        <v>10</v>
      </c>
      <c r="V467" s="20">
        <f>[2]挂饰表!R467</f>
        <v>0.02</v>
      </c>
      <c r="W467" s="20">
        <f>[2]挂饰表!S467</f>
        <v>0.02</v>
      </c>
      <c r="X467" s="20">
        <f>[2]挂饰表!T467</f>
        <v>1.2500000000000001E-2</v>
      </c>
      <c r="Y467" s="70">
        <f>[2]挂饰表!$I467</f>
        <v>0.08</v>
      </c>
      <c r="Z467" s="70">
        <f>[2]挂饰表!U467</f>
        <v>2.4390243902439046E-2</v>
      </c>
      <c r="AA467" s="70">
        <f>[2]挂饰表!V467</f>
        <v>2.4390243902439046E-2</v>
      </c>
      <c r="AB467" s="70">
        <f>[2]挂饰表!W467</f>
        <v>2.4390243902439046E-2</v>
      </c>
      <c r="AC467" s="70">
        <f>[2]挂饰表!X467</f>
        <v>2.4390243902439046E-2</v>
      </c>
      <c r="AD467" s="70">
        <f>[2]挂饰表!Y467</f>
        <v>2.4390243902439046E-2</v>
      </c>
      <c r="AE467" s="70">
        <f>[2]挂饰表!Z467</f>
        <v>0.1266375545851528</v>
      </c>
      <c r="AF467" s="70">
        <f>[2]挂饰表!AA467</f>
        <v>2.4390243902439046E-2</v>
      </c>
      <c r="AG467" s="70">
        <f t="shared" si="66"/>
        <v>6.4000000000000001E-2</v>
      </c>
      <c r="AH467" s="70">
        <f t="shared" si="66"/>
        <v>6.4000000000000001E-2</v>
      </c>
      <c r="AI467" s="70">
        <f t="shared" si="66"/>
        <v>6.4000000000000001E-2</v>
      </c>
      <c r="AJ467" s="70">
        <f t="shared" si="66"/>
        <v>6.4000000000000001E-2</v>
      </c>
      <c r="AK467" s="70">
        <f t="shared" si="66"/>
        <v>6.4000000000000001E-2</v>
      </c>
      <c r="AL467" s="71"/>
    </row>
    <row r="468" spans="2:38" ht="14.25" x14ac:dyDescent="0.2">
      <c r="B468" s="16">
        <v>466</v>
      </c>
      <c r="C468" s="16" t="str">
        <f t="shared" ca="1" si="67"/>
        <v>IC1931</v>
      </c>
      <c r="D468" s="16" t="str">
        <f t="shared" ca="1" si="71"/>
        <v>凌厉的智慧护腕</v>
      </c>
      <c r="E468" s="16" t="str">
        <f t="shared" ca="1" si="68"/>
        <v>凌厉的</v>
      </c>
      <c r="F468" s="16" t="str">
        <f t="shared" ca="1" si="69"/>
        <v>智慧</v>
      </c>
      <c r="G468" s="16" t="str">
        <f t="shared" ca="1" si="70"/>
        <v>护腕</v>
      </c>
      <c r="H468" s="16" t="str">
        <f t="shared" si="65"/>
        <v>b</v>
      </c>
      <c r="I468" s="19" t="s">
        <v>21</v>
      </c>
      <c r="J468" s="3" t="s">
        <v>36</v>
      </c>
      <c r="K468" s="16">
        <f t="shared" si="72"/>
        <v>4</v>
      </c>
      <c r="L468" s="16">
        <f t="shared" si="73"/>
        <v>2</v>
      </c>
      <c r="M468" s="16">
        <f>[2]挂饰表!J468</f>
        <v>33</v>
      </c>
      <c r="N468" s="16">
        <f>[2]挂饰表!K468</f>
        <v>59</v>
      </c>
      <c r="O468" s="16">
        <f>[2]挂饰表!L468</f>
        <v>10</v>
      </c>
      <c r="P468" s="16">
        <f>[2]挂饰表!M468</f>
        <v>38</v>
      </c>
      <c r="Q468" s="16">
        <v>0</v>
      </c>
      <c r="R468" s="16">
        <f>[2]挂饰表!N468</f>
        <v>46</v>
      </c>
      <c r="S468" s="16">
        <f>[2]挂饰表!O468</f>
        <v>38</v>
      </c>
      <c r="T468" s="16">
        <f>[2]挂饰表!P468</f>
        <v>21</v>
      </c>
      <c r="U468" s="16">
        <f>[2]挂饰表!Q468</f>
        <v>20</v>
      </c>
      <c r="V468" s="20">
        <f>[2]挂饰表!R468</f>
        <v>0.04</v>
      </c>
      <c r="W468" s="20">
        <f>[2]挂饰表!S468</f>
        <v>4.2000000000000003E-2</v>
      </c>
      <c r="X468" s="20">
        <f>[2]挂饰表!T468</f>
        <v>2.5000000000000001E-2</v>
      </c>
      <c r="Y468" s="70">
        <f>[2]挂饰表!$I468</f>
        <v>0.08</v>
      </c>
      <c r="Z468" s="70">
        <f>[2]挂饰表!U468</f>
        <v>4.7619047619047672E-2</v>
      </c>
      <c r="AA468" s="70">
        <f>[2]挂饰表!V468</f>
        <v>4.7619047619047672E-2</v>
      </c>
      <c r="AB468" s="70">
        <f>[2]挂饰表!W468</f>
        <v>4.7619047619047672E-2</v>
      </c>
      <c r="AC468" s="70">
        <f>[2]挂饰表!X468</f>
        <v>4.7619047619047672E-2</v>
      </c>
      <c r="AD468" s="70">
        <f>[2]挂饰表!Y468</f>
        <v>4.7619047619047672E-2</v>
      </c>
      <c r="AE468" s="70">
        <f>[2]挂饰表!Z468</f>
        <v>0.22480620155038755</v>
      </c>
      <c r="AF468" s="70">
        <f>[2]挂饰表!AA468</f>
        <v>4.7619047619047672E-2</v>
      </c>
      <c r="AG468" s="70">
        <f t="shared" si="66"/>
        <v>6.4000000000000001E-2</v>
      </c>
      <c r="AH468" s="70">
        <f t="shared" si="66"/>
        <v>6.4000000000000001E-2</v>
      </c>
      <c r="AI468" s="70">
        <f t="shared" si="66"/>
        <v>6.4000000000000001E-2</v>
      </c>
      <c r="AJ468" s="70">
        <f t="shared" si="66"/>
        <v>6.4000000000000001E-2</v>
      </c>
      <c r="AK468" s="70">
        <f t="shared" si="66"/>
        <v>6.4000000000000001E-2</v>
      </c>
      <c r="AL468" s="71"/>
    </row>
    <row r="469" spans="2:38" ht="14.25" x14ac:dyDescent="0.2">
      <c r="B469" s="16">
        <v>467</v>
      </c>
      <c r="C469" s="16" t="str">
        <f t="shared" ca="1" si="67"/>
        <v>IC1873</v>
      </c>
      <c r="D469" s="16" t="str">
        <f t="shared" ca="1" si="71"/>
        <v>凌厉的精灵护腕</v>
      </c>
      <c r="E469" s="16" t="str">
        <f t="shared" ca="1" si="68"/>
        <v>凌厉的</v>
      </c>
      <c r="F469" s="16" t="str">
        <f t="shared" ca="1" si="69"/>
        <v>精灵</v>
      </c>
      <c r="G469" s="16" t="str">
        <f t="shared" ca="1" si="70"/>
        <v>护腕</v>
      </c>
      <c r="H469" s="16" t="str">
        <f t="shared" si="65"/>
        <v>b</v>
      </c>
      <c r="I469" s="19" t="s">
        <v>21</v>
      </c>
      <c r="J469" s="3" t="s">
        <v>36</v>
      </c>
      <c r="K469" s="16">
        <f t="shared" si="72"/>
        <v>4</v>
      </c>
      <c r="L469" s="16">
        <f t="shared" si="73"/>
        <v>3</v>
      </c>
      <c r="M469" s="16">
        <f>[2]挂饰表!J469</f>
        <v>50</v>
      </c>
      <c r="N469" s="16">
        <f>[2]挂饰表!K469</f>
        <v>88</v>
      </c>
      <c r="O469" s="16">
        <f>[2]挂饰表!L469</f>
        <v>16</v>
      </c>
      <c r="P469" s="16">
        <f>[2]挂饰表!M469</f>
        <v>57</v>
      </c>
      <c r="Q469" s="16">
        <v>0</v>
      </c>
      <c r="R469" s="16">
        <f>[2]挂饰表!N469</f>
        <v>69</v>
      </c>
      <c r="S469" s="16">
        <f>[2]挂饰表!O469</f>
        <v>57</v>
      </c>
      <c r="T469" s="16">
        <f>[2]挂饰表!P469</f>
        <v>31</v>
      </c>
      <c r="U469" s="16">
        <f>[2]挂饰表!Q469</f>
        <v>30</v>
      </c>
      <c r="V469" s="20">
        <f>[2]挂饰表!R469</f>
        <v>0.06</v>
      </c>
      <c r="W469" s="20">
        <f>[2]挂饰表!S469</f>
        <v>6.2E-2</v>
      </c>
      <c r="X469" s="20">
        <f>[2]挂饰表!T469</f>
        <v>3.7499999999999999E-2</v>
      </c>
      <c r="Y469" s="70">
        <f>[2]挂饰表!$I469</f>
        <v>0.11371428571428571</v>
      </c>
      <c r="Z469" s="70">
        <f>[2]挂饰表!U469</f>
        <v>6.5420560747663559E-2</v>
      </c>
      <c r="AA469" s="70">
        <f>[2]挂饰表!V469</f>
        <v>6.5420560747663559E-2</v>
      </c>
      <c r="AB469" s="70">
        <f>[2]挂饰表!W469</f>
        <v>6.5420560747663559E-2</v>
      </c>
      <c r="AC469" s="70">
        <f>[2]挂饰表!X469</f>
        <v>6.5420560747663559E-2</v>
      </c>
      <c r="AD469" s="70">
        <f>[2]挂饰表!Y469</f>
        <v>6.5420560747663559E-2</v>
      </c>
      <c r="AE469" s="70">
        <f>[2]挂饰表!Z469</f>
        <v>0.30069930069930073</v>
      </c>
      <c r="AF469" s="70">
        <f>[2]挂饰表!AA469</f>
        <v>6.5420560747663559E-2</v>
      </c>
      <c r="AG469" s="70">
        <f t="shared" si="66"/>
        <v>9.0971428571428578E-2</v>
      </c>
      <c r="AH469" s="70">
        <f t="shared" si="66"/>
        <v>9.0971428571428578E-2</v>
      </c>
      <c r="AI469" s="70">
        <f t="shared" si="66"/>
        <v>9.0971428571428578E-2</v>
      </c>
      <c r="AJ469" s="70">
        <f t="shared" si="66"/>
        <v>9.0971428571428578E-2</v>
      </c>
      <c r="AK469" s="70">
        <f t="shared" si="66"/>
        <v>9.0971428571428578E-2</v>
      </c>
      <c r="AL469" s="71"/>
    </row>
    <row r="470" spans="2:38" ht="14.25" x14ac:dyDescent="0.2">
      <c r="B470" s="16">
        <v>468</v>
      </c>
      <c r="C470" s="16" t="str">
        <f t="shared" ca="1" si="67"/>
        <v>IC1852</v>
      </c>
      <c r="D470" s="16" t="str">
        <f t="shared" ca="1" si="71"/>
        <v>发亮的青铜戒指</v>
      </c>
      <c r="E470" s="16" t="str">
        <f t="shared" ca="1" si="68"/>
        <v>发亮的</v>
      </c>
      <c r="F470" s="16" t="str">
        <f t="shared" ca="1" si="69"/>
        <v>青铜</v>
      </c>
      <c r="G470" s="16" t="str">
        <f t="shared" ca="1" si="70"/>
        <v>戒指</v>
      </c>
      <c r="H470" s="16" t="str">
        <f t="shared" si="65"/>
        <v>b</v>
      </c>
      <c r="I470" s="19" t="s">
        <v>21</v>
      </c>
      <c r="J470" s="3" t="s">
        <v>36</v>
      </c>
      <c r="K470" s="16">
        <f t="shared" si="72"/>
        <v>4</v>
      </c>
      <c r="L470" s="16">
        <f t="shared" si="73"/>
        <v>4</v>
      </c>
      <c r="M470" s="16">
        <f>[2]挂饰表!J470</f>
        <v>67</v>
      </c>
      <c r="N470" s="16">
        <f>[2]挂饰表!K470</f>
        <v>118</v>
      </c>
      <c r="O470" s="16">
        <f>[2]挂饰表!L470</f>
        <v>21</v>
      </c>
      <c r="P470" s="16">
        <f>[2]挂饰表!M470</f>
        <v>76</v>
      </c>
      <c r="Q470" s="16">
        <v>0</v>
      </c>
      <c r="R470" s="16">
        <f>[2]挂饰表!N470</f>
        <v>92</v>
      </c>
      <c r="S470" s="16">
        <f>[2]挂饰表!O470</f>
        <v>76</v>
      </c>
      <c r="T470" s="16">
        <f>[2]挂饰表!P470</f>
        <v>42</v>
      </c>
      <c r="U470" s="16">
        <f>[2]挂饰表!Q470</f>
        <v>40</v>
      </c>
      <c r="V470" s="20">
        <f>[2]挂饰表!R470</f>
        <v>0.08</v>
      </c>
      <c r="W470" s="20">
        <f>[2]挂饰表!S470</f>
        <v>8.4000000000000005E-2</v>
      </c>
      <c r="X470" s="20">
        <f>[2]挂饰表!T470</f>
        <v>0.05</v>
      </c>
      <c r="Y470" s="70">
        <f>[2]挂饰表!$I470</f>
        <v>0.152</v>
      </c>
      <c r="Z470" s="70">
        <f>[2]挂饰表!U470</f>
        <v>8.6757990867579959E-2</v>
      </c>
      <c r="AA470" s="70">
        <f>[2]挂饰表!V470</f>
        <v>8.6757990867579959E-2</v>
      </c>
      <c r="AB470" s="70">
        <f>[2]挂饰表!W470</f>
        <v>8.6757990867579959E-2</v>
      </c>
      <c r="AC470" s="70">
        <f>[2]挂饰表!X470</f>
        <v>8.6757990867579959E-2</v>
      </c>
      <c r="AD470" s="70">
        <f>[2]挂饰表!Y470</f>
        <v>8.6757990867579959E-2</v>
      </c>
      <c r="AE470" s="70">
        <f>[2]挂饰表!Z470</f>
        <v>0.36507936507936511</v>
      </c>
      <c r="AF470" s="70">
        <f>[2]挂饰表!AA470</f>
        <v>8.6757990867579959E-2</v>
      </c>
      <c r="AG470" s="70">
        <f t="shared" si="66"/>
        <v>0.1216</v>
      </c>
      <c r="AH470" s="70">
        <f t="shared" si="66"/>
        <v>0.1216</v>
      </c>
      <c r="AI470" s="70">
        <f t="shared" si="66"/>
        <v>0.1216</v>
      </c>
      <c r="AJ470" s="70">
        <f t="shared" si="66"/>
        <v>0.1216</v>
      </c>
      <c r="AK470" s="70">
        <f t="shared" si="66"/>
        <v>0.1216</v>
      </c>
      <c r="AL470" s="71"/>
    </row>
    <row r="471" spans="2:38" ht="14.25" x14ac:dyDescent="0.2">
      <c r="B471" s="16">
        <v>469</v>
      </c>
      <c r="C471" s="16" t="str">
        <f t="shared" ca="1" si="67"/>
        <v>IC1901</v>
      </c>
      <c r="D471" s="16" t="str">
        <f t="shared" ca="1" si="71"/>
        <v>凌厉的玄铁戒指</v>
      </c>
      <c r="E471" s="16" t="str">
        <f t="shared" ca="1" si="68"/>
        <v>凌厉的</v>
      </c>
      <c r="F471" s="16" t="str">
        <f t="shared" ca="1" si="69"/>
        <v>玄铁</v>
      </c>
      <c r="G471" s="16" t="str">
        <f t="shared" ca="1" si="70"/>
        <v>戒指</v>
      </c>
      <c r="H471" s="16" t="str">
        <f t="shared" si="65"/>
        <v>b</v>
      </c>
      <c r="I471" s="19" t="s">
        <v>21</v>
      </c>
      <c r="J471" s="3" t="s">
        <v>36</v>
      </c>
      <c r="K471" s="16">
        <f t="shared" si="72"/>
        <v>4</v>
      </c>
      <c r="L471" s="16">
        <f t="shared" si="73"/>
        <v>5</v>
      </c>
      <c r="M471" s="16">
        <f>[2]挂饰表!J471</f>
        <v>84</v>
      </c>
      <c r="N471" s="16">
        <f>[2]挂饰表!K471</f>
        <v>148</v>
      </c>
      <c r="O471" s="16">
        <f>[2]挂饰表!L471</f>
        <v>27</v>
      </c>
      <c r="P471" s="16">
        <f>[2]挂饰表!M471</f>
        <v>96</v>
      </c>
      <c r="Q471" s="16">
        <v>0</v>
      </c>
      <c r="R471" s="16">
        <f>[2]挂饰表!N471</f>
        <v>115</v>
      </c>
      <c r="S471" s="16">
        <f>[2]挂饰表!O471</f>
        <v>96</v>
      </c>
      <c r="T471" s="16">
        <f>[2]挂饰表!P471</f>
        <v>52</v>
      </c>
      <c r="U471" s="16">
        <f>[2]挂饰表!Q471</f>
        <v>50</v>
      </c>
      <c r="V471" s="20">
        <f>[2]挂饰表!R471</f>
        <v>0.1</v>
      </c>
      <c r="W471" s="20">
        <f>[2]挂饰表!S471</f>
        <v>0.10400000000000001</v>
      </c>
      <c r="X471" s="20">
        <f>[2]挂饰表!T471</f>
        <v>6.25E-2</v>
      </c>
      <c r="Y471" s="70">
        <f>[2]挂饰表!$I471</f>
        <v>0.19085714285714286</v>
      </c>
      <c r="Z471" s="70">
        <f>[2]挂饰表!U471</f>
        <v>0.1071428571428571</v>
      </c>
      <c r="AA471" s="70">
        <f>[2]挂饰表!V471</f>
        <v>0.1071428571428571</v>
      </c>
      <c r="AB471" s="70">
        <f>[2]挂饰表!W471</f>
        <v>0.1071428571428571</v>
      </c>
      <c r="AC471" s="70">
        <f>[2]挂饰表!X471</f>
        <v>0.1071428571428571</v>
      </c>
      <c r="AD471" s="70">
        <f>[2]挂饰表!Y471</f>
        <v>0.1071428571428571</v>
      </c>
      <c r="AE471" s="70">
        <f>[2]挂饰表!Z471</f>
        <v>0.41860465116279066</v>
      </c>
      <c r="AF471" s="70">
        <f>[2]挂饰表!AA471</f>
        <v>0.1071428571428571</v>
      </c>
      <c r="AG471" s="70">
        <f t="shared" si="66"/>
        <v>0.15268571428571431</v>
      </c>
      <c r="AH471" s="70">
        <f t="shared" si="66"/>
        <v>0.15268571428571431</v>
      </c>
      <c r="AI471" s="70">
        <f t="shared" si="66"/>
        <v>0.15268571428571431</v>
      </c>
      <c r="AJ471" s="70">
        <f t="shared" si="66"/>
        <v>0.15268571428571431</v>
      </c>
      <c r="AK471" s="70">
        <f t="shared" si="66"/>
        <v>0.15268571428571431</v>
      </c>
      <c r="AL471" s="71"/>
    </row>
    <row r="472" spans="2:38" ht="14.25" x14ac:dyDescent="0.2">
      <c r="B472" s="16">
        <v>470</v>
      </c>
      <c r="C472" s="16" t="str">
        <f t="shared" ca="1" si="67"/>
        <v>IC1857</v>
      </c>
      <c r="D472" s="16" t="str">
        <f t="shared" ca="1" si="71"/>
        <v>凌厉的混乱戒指</v>
      </c>
      <c r="E472" s="16" t="str">
        <f t="shared" ca="1" si="68"/>
        <v>凌厉的</v>
      </c>
      <c r="F472" s="16" t="str">
        <f t="shared" ca="1" si="69"/>
        <v>混乱</v>
      </c>
      <c r="G472" s="16" t="str">
        <f t="shared" ca="1" si="70"/>
        <v>戒指</v>
      </c>
      <c r="H472" s="16" t="str">
        <f t="shared" si="65"/>
        <v>b</v>
      </c>
      <c r="I472" s="19" t="s">
        <v>21</v>
      </c>
      <c r="J472" s="3" t="s">
        <v>36</v>
      </c>
      <c r="K472" s="16">
        <f t="shared" si="72"/>
        <v>4</v>
      </c>
      <c r="L472" s="16">
        <f t="shared" si="73"/>
        <v>6</v>
      </c>
      <c r="M472" s="16">
        <f>[2]挂饰表!J472</f>
        <v>100</v>
      </c>
      <c r="N472" s="16">
        <f>[2]挂饰表!K472</f>
        <v>177</v>
      </c>
      <c r="O472" s="16">
        <f>[2]挂饰表!L472</f>
        <v>32</v>
      </c>
      <c r="P472" s="16">
        <f>[2]挂饰表!M472</f>
        <v>115</v>
      </c>
      <c r="Q472" s="16">
        <v>0</v>
      </c>
      <c r="R472" s="16">
        <f>[2]挂饰表!N472</f>
        <v>138</v>
      </c>
      <c r="S472" s="16">
        <f>[2]挂饰表!O472</f>
        <v>115</v>
      </c>
      <c r="T472" s="16">
        <f>[2]挂饰表!P472</f>
        <v>63</v>
      </c>
      <c r="U472" s="16">
        <f>[2]挂饰表!Q472</f>
        <v>60</v>
      </c>
      <c r="V472" s="20">
        <f>[2]挂饰表!R472</f>
        <v>0.12</v>
      </c>
      <c r="W472" s="20">
        <f>[2]挂饰表!S472</f>
        <v>0.126</v>
      </c>
      <c r="X472" s="20">
        <f>[2]挂饰表!T472</f>
        <v>7.4999999999999997E-2</v>
      </c>
      <c r="Y472" s="70">
        <f>[2]挂饰表!$I472</f>
        <v>0.22857142857142856</v>
      </c>
      <c r="Z472" s="70">
        <f>[2]挂饰表!U472</f>
        <v>0.1266375545851528</v>
      </c>
      <c r="AA472" s="70">
        <f>[2]挂饰表!V472</f>
        <v>0.1266375545851528</v>
      </c>
      <c r="AB472" s="70">
        <f>[2]挂饰表!W472</f>
        <v>0.1266375545851528</v>
      </c>
      <c r="AC472" s="70">
        <f>[2]挂饰表!X472</f>
        <v>0.1266375545851528</v>
      </c>
      <c r="AD472" s="70">
        <f>[2]挂饰表!Y472</f>
        <v>0.1266375545851528</v>
      </c>
      <c r="AE472" s="70">
        <f>[2]挂饰表!Z472</f>
        <v>0.46380697050938335</v>
      </c>
      <c r="AF472" s="70">
        <f>[2]挂饰表!AA472</f>
        <v>0.1266375545851528</v>
      </c>
      <c r="AG472" s="70">
        <f t="shared" si="66"/>
        <v>0.18285714285714286</v>
      </c>
      <c r="AH472" s="70">
        <f t="shared" si="66"/>
        <v>0.18285714285714286</v>
      </c>
      <c r="AI472" s="70">
        <f t="shared" si="66"/>
        <v>0.18285714285714286</v>
      </c>
      <c r="AJ472" s="70">
        <f t="shared" si="66"/>
        <v>0.18285714285714286</v>
      </c>
      <c r="AK472" s="70">
        <f t="shared" si="66"/>
        <v>0.18285714285714286</v>
      </c>
      <c r="AL472" s="71"/>
    </row>
    <row r="473" spans="2:38" ht="14.25" x14ac:dyDescent="0.2">
      <c r="B473" s="16">
        <v>471</v>
      </c>
      <c r="C473" s="16" t="str">
        <f t="shared" ca="1" si="67"/>
        <v>IC1743</v>
      </c>
      <c r="D473" s="16" t="str">
        <f t="shared" ca="1" si="71"/>
        <v>优质的魔王戒指</v>
      </c>
      <c r="E473" s="16" t="str">
        <f t="shared" ca="1" si="68"/>
        <v>优质的</v>
      </c>
      <c r="F473" s="16" t="str">
        <f t="shared" ca="1" si="69"/>
        <v>魔王</v>
      </c>
      <c r="G473" s="16" t="str">
        <f t="shared" ca="1" si="70"/>
        <v>戒指</v>
      </c>
      <c r="H473" s="16" t="str">
        <f t="shared" si="65"/>
        <v>b</v>
      </c>
      <c r="I473" s="19" t="s">
        <v>21</v>
      </c>
      <c r="J473" s="3" t="s">
        <v>36</v>
      </c>
      <c r="K473" s="16">
        <f t="shared" si="72"/>
        <v>4</v>
      </c>
      <c r="L473" s="16">
        <f t="shared" si="73"/>
        <v>7</v>
      </c>
      <c r="M473" s="16">
        <f>[2]挂饰表!J473</f>
        <v>117</v>
      </c>
      <c r="N473" s="16">
        <f>[2]挂饰表!K473</f>
        <v>207</v>
      </c>
      <c r="O473" s="16">
        <f>[2]挂饰表!L473</f>
        <v>38</v>
      </c>
      <c r="P473" s="16">
        <f>[2]挂饰表!M473</f>
        <v>134</v>
      </c>
      <c r="Q473" s="16">
        <v>0</v>
      </c>
      <c r="R473" s="16">
        <f>[2]挂饰表!N473</f>
        <v>161</v>
      </c>
      <c r="S473" s="16">
        <f>[2]挂饰表!O473</f>
        <v>134</v>
      </c>
      <c r="T473" s="16">
        <f>[2]挂饰表!P473</f>
        <v>73</v>
      </c>
      <c r="U473" s="16">
        <f>[2]挂饰表!Q473</f>
        <v>70</v>
      </c>
      <c r="V473" s="20">
        <f>[2]挂饰表!R473</f>
        <v>0.14000000000000001</v>
      </c>
      <c r="W473" s="20">
        <f>[2]挂饰表!S473</f>
        <v>0.14599999999999999</v>
      </c>
      <c r="X473" s="20">
        <f>[2]挂饰表!T473</f>
        <v>8.7499999999999994E-2</v>
      </c>
      <c r="Y473" s="70">
        <f>[2]挂饰表!$I473</f>
        <v>0.26685714285714285</v>
      </c>
      <c r="Z473" s="70">
        <f>[2]挂饰表!U473</f>
        <v>0.14529914529914534</v>
      </c>
      <c r="AA473" s="70">
        <f>[2]挂饰表!V473</f>
        <v>0.14529914529914534</v>
      </c>
      <c r="AB473" s="70">
        <f>[2]挂饰表!W473</f>
        <v>0.14529914529914534</v>
      </c>
      <c r="AC473" s="70">
        <f>[2]挂饰表!X473</f>
        <v>0.14529914529914534</v>
      </c>
      <c r="AD473" s="70">
        <f>[2]挂饰表!Y473</f>
        <v>0.14529914529914534</v>
      </c>
      <c r="AE473" s="70">
        <f>[2]挂饰表!Z473</f>
        <v>0.50248756218905477</v>
      </c>
      <c r="AF473" s="70">
        <f>[2]挂饰表!AA473</f>
        <v>0.14529914529914534</v>
      </c>
      <c r="AG473" s="70">
        <f t="shared" si="66"/>
        <v>0.21348571428571428</v>
      </c>
      <c r="AH473" s="70">
        <f t="shared" si="66"/>
        <v>0.21348571428571428</v>
      </c>
      <c r="AI473" s="70">
        <f t="shared" si="66"/>
        <v>0.21348571428571428</v>
      </c>
      <c r="AJ473" s="70">
        <f t="shared" si="66"/>
        <v>0.21348571428571428</v>
      </c>
      <c r="AK473" s="70">
        <f t="shared" si="66"/>
        <v>0.21348571428571428</v>
      </c>
      <c r="AL473" s="71"/>
    </row>
    <row r="474" spans="2:38" ht="14.25" x14ac:dyDescent="0.2">
      <c r="B474" s="16">
        <v>472</v>
      </c>
      <c r="C474" s="16" t="str">
        <f t="shared" ca="1" si="67"/>
        <v>IC1895</v>
      </c>
      <c r="D474" s="16" t="str">
        <f t="shared" ca="1" si="71"/>
        <v>优质的魔王项链</v>
      </c>
      <c r="E474" s="16" t="str">
        <f t="shared" ca="1" si="68"/>
        <v>优质的</v>
      </c>
      <c r="F474" s="16" t="str">
        <f t="shared" ca="1" si="69"/>
        <v>魔王</v>
      </c>
      <c r="G474" s="16" t="str">
        <f t="shared" ca="1" si="70"/>
        <v>项链</v>
      </c>
      <c r="H474" s="16" t="str">
        <f t="shared" si="65"/>
        <v>b</v>
      </c>
      <c r="I474" s="19" t="s">
        <v>21</v>
      </c>
      <c r="J474" s="3" t="s">
        <v>36</v>
      </c>
      <c r="K474" s="16">
        <f t="shared" si="72"/>
        <v>4</v>
      </c>
      <c r="L474" s="16">
        <f t="shared" si="73"/>
        <v>8</v>
      </c>
      <c r="M474" s="16">
        <f>[2]挂饰表!J474</f>
        <v>134</v>
      </c>
      <c r="N474" s="16">
        <f>[2]挂饰表!K474</f>
        <v>237</v>
      </c>
      <c r="O474" s="16">
        <f>[2]挂饰表!L474</f>
        <v>43</v>
      </c>
      <c r="P474" s="16">
        <f>[2]挂饰表!M474</f>
        <v>153</v>
      </c>
      <c r="Q474" s="16">
        <v>0</v>
      </c>
      <c r="R474" s="16">
        <f>[2]挂饰表!N474</f>
        <v>184</v>
      </c>
      <c r="S474" s="16">
        <f>[2]挂饰表!O474</f>
        <v>153</v>
      </c>
      <c r="T474" s="16">
        <f>[2]挂饰表!P474</f>
        <v>84</v>
      </c>
      <c r="U474" s="16">
        <f>[2]挂饰表!Q474</f>
        <v>80</v>
      </c>
      <c r="V474" s="20">
        <f>[2]挂饰表!R474</f>
        <v>0.16</v>
      </c>
      <c r="W474" s="20">
        <f>[2]挂饰表!S474</f>
        <v>0.16800000000000001</v>
      </c>
      <c r="X474" s="20">
        <f>[2]挂饰表!T474</f>
        <v>0.1</v>
      </c>
      <c r="Y474" s="70">
        <f>[2]挂饰表!$I474</f>
        <v>0.30514285714285716</v>
      </c>
      <c r="Z474" s="70">
        <f>[2]挂饰表!U474</f>
        <v>0.15966386554621848</v>
      </c>
      <c r="AA474" s="70">
        <f>[2]挂饰表!V474</f>
        <v>0.15966386554621848</v>
      </c>
      <c r="AB474" s="70">
        <f>[2]挂饰表!W474</f>
        <v>0.15966386554621848</v>
      </c>
      <c r="AC474" s="70">
        <f>[2]挂饰表!X474</f>
        <v>0.15966386554621848</v>
      </c>
      <c r="AD474" s="70">
        <f>[2]挂饰表!Y474</f>
        <v>0.15966386554621848</v>
      </c>
      <c r="AE474" s="70">
        <f>[2]挂饰表!Z474</f>
        <v>0.53488372093023262</v>
      </c>
      <c r="AF474" s="70">
        <f>[2]挂饰表!AA474</f>
        <v>0.15966386554621848</v>
      </c>
      <c r="AG474" s="70">
        <f t="shared" si="66"/>
        <v>0.24411428571428573</v>
      </c>
      <c r="AH474" s="70">
        <f t="shared" si="66"/>
        <v>0.24411428571428573</v>
      </c>
      <c r="AI474" s="70">
        <f t="shared" si="66"/>
        <v>0.24411428571428573</v>
      </c>
      <c r="AJ474" s="70">
        <f t="shared" si="66"/>
        <v>0.24411428571428573</v>
      </c>
      <c r="AK474" s="70">
        <f t="shared" si="66"/>
        <v>0.24411428571428573</v>
      </c>
      <c r="AL474" s="71"/>
    </row>
    <row r="475" spans="2:38" ht="14.25" x14ac:dyDescent="0.2">
      <c r="B475" s="16">
        <v>473</v>
      </c>
      <c r="C475" s="16" t="str">
        <f t="shared" ca="1" si="67"/>
        <v>IC1882</v>
      </c>
      <c r="D475" s="16" t="str">
        <f t="shared" ca="1" si="71"/>
        <v>破旧的玄铁项链</v>
      </c>
      <c r="E475" s="16" t="str">
        <f t="shared" ca="1" si="68"/>
        <v>破旧的</v>
      </c>
      <c r="F475" s="16" t="str">
        <f t="shared" ca="1" si="69"/>
        <v>玄铁</v>
      </c>
      <c r="G475" s="16" t="str">
        <f t="shared" ca="1" si="70"/>
        <v>项链</v>
      </c>
      <c r="H475" s="16" t="str">
        <f t="shared" si="65"/>
        <v>c</v>
      </c>
      <c r="I475" s="19" t="s">
        <v>21</v>
      </c>
      <c r="J475" s="3" t="s">
        <v>36</v>
      </c>
      <c r="K475" s="16">
        <f t="shared" si="72"/>
        <v>4</v>
      </c>
      <c r="L475" s="16">
        <f t="shared" si="73"/>
        <v>1</v>
      </c>
      <c r="M475" s="16">
        <f>[2]挂饰表!J475</f>
        <v>22</v>
      </c>
      <c r="N475" s="16">
        <f>[2]挂饰表!K475</f>
        <v>0</v>
      </c>
      <c r="O475" s="16">
        <f>[2]挂饰表!L475</f>
        <v>0</v>
      </c>
      <c r="P475" s="16">
        <f>[2]挂饰表!M475</f>
        <v>0</v>
      </c>
      <c r="Q475" s="16">
        <v>0</v>
      </c>
      <c r="R475" s="16">
        <f>[2]挂饰表!N475</f>
        <v>0</v>
      </c>
      <c r="S475" s="16">
        <f>[2]挂饰表!O475</f>
        <v>0</v>
      </c>
      <c r="T475" s="16">
        <f>[2]挂饰表!P475</f>
        <v>0</v>
      </c>
      <c r="U475" s="16">
        <f>[2]挂饰表!Q475</f>
        <v>0</v>
      </c>
      <c r="V475" s="20">
        <f>[2]挂饰表!R475</f>
        <v>0</v>
      </c>
      <c r="W475" s="20">
        <f>[2]挂饰表!S475</f>
        <v>0</v>
      </c>
      <c r="X475" s="20">
        <f>[2]挂饰表!T475</f>
        <v>0</v>
      </c>
      <c r="Y475" s="70">
        <f>[2]挂饰表!$I475</f>
        <v>0</v>
      </c>
      <c r="Z475" s="70">
        <f>[2]挂饰表!U475</f>
        <v>0</v>
      </c>
      <c r="AA475" s="70">
        <f>[2]挂饰表!V475</f>
        <v>0</v>
      </c>
      <c r="AB475" s="70">
        <f>[2]挂饰表!W475</f>
        <v>0</v>
      </c>
      <c r="AC475" s="70">
        <f>[2]挂饰表!X475</f>
        <v>0</v>
      </c>
      <c r="AD475" s="70">
        <f>[2]挂饰表!Y475</f>
        <v>0</v>
      </c>
      <c r="AE475" s="70">
        <f>[2]挂饰表!Z475</f>
        <v>0</v>
      </c>
      <c r="AF475" s="70">
        <f>[2]挂饰表!AA475</f>
        <v>0</v>
      </c>
      <c r="AG475" s="70">
        <f t="shared" ref="AG475:AK506" si="74">$Y475*0.8</f>
        <v>0</v>
      </c>
      <c r="AH475" s="70">
        <f t="shared" si="74"/>
        <v>0</v>
      </c>
      <c r="AI475" s="70">
        <f t="shared" si="74"/>
        <v>0</v>
      </c>
      <c r="AJ475" s="70">
        <f t="shared" si="74"/>
        <v>0</v>
      </c>
      <c r="AK475" s="70">
        <f t="shared" si="74"/>
        <v>0</v>
      </c>
      <c r="AL475" s="71"/>
    </row>
    <row r="476" spans="2:38" ht="14.25" x14ac:dyDescent="0.2">
      <c r="B476" s="16">
        <v>474</v>
      </c>
      <c r="C476" s="16" t="str">
        <f t="shared" ca="1" si="67"/>
        <v>IC1882</v>
      </c>
      <c r="D476" s="16" t="str">
        <f t="shared" ca="1" si="71"/>
        <v>一般的玄铁项链</v>
      </c>
      <c r="E476" s="16" t="str">
        <f t="shared" ca="1" si="68"/>
        <v>一般的</v>
      </c>
      <c r="F476" s="16" t="str">
        <f t="shared" ca="1" si="69"/>
        <v>玄铁</v>
      </c>
      <c r="G476" s="16" t="str">
        <f t="shared" ca="1" si="70"/>
        <v>项链</v>
      </c>
      <c r="H476" s="16" t="str">
        <f t="shared" si="65"/>
        <v>c</v>
      </c>
      <c r="I476" s="19" t="s">
        <v>21</v>
      </c>
      <c r="J476" s="3" t="s">
        <v>36</v>
      </c>
      <c r="K476" s="16">
        <f t="shared" si="72"/>
        <v>4</v>
      </c>
      <c r="L476" s="16">
        <f t="shared" si="73"/>
        <v>2</v>
      </c>
      <c r="M476" s="16">
        <f>[2]挂饰表!J476</f>
        <v>45</v>
      </c>
      <c r="N476" s="16">
        <f>[2]挂饰表!K476</f>
        <v>0</v>
      </c>
      <c r="O476" s="16">
        <f>[2]挂饰表!L476</f>
        <v>0</v>
      </c>
      <c r="P476" s="16">
        <f>[2]挂饰表!M476</f>
        <v>0</v>
      </c>
      <c r="Q476" s="16">
        <v>0</v>
      </c>
      <c r="R476" s="16">
        <f>[2]挂饰表!N476</f>
        <v>0</v>
      </c>
      <c r="S476" s="16">
        <f>[2]挂饰表!O476</f>
        <v>0</v>
      </c>
      <c r="T476" s="16">
        <f>[2]挂饰表!P476</f>
        <v>0</v>
      </c>
      <c r="U476" s="16">
        <f>[2]挂饰表!Q476</f>
        <v>0</v>
      </c>
      <c r="V476" s="20">
        <f>[2]挂饰表!R476</f>
        <v>0</v>
      </c>
      <c r="W476" s="20">
        <f>[2]挂饰表!S476</f>
        <v>0</v>
      </c>
      <c r="X476" s="20">
        <f>[2]挂饰表!T476</f>
        <v>0</v>
      </c>
      <c r="Y476" s="70">
        <f>[2]挂饰表!$I476</f>
        <v>0</v>
      </c>
      <c r="Z476" s="70">
        <f>[2]挂饰表!U476</f>
        <v>0</v>
      </c>
      <c r="AA476" s="70">
        <f>[2]挂饰表!V476</f>
        <v>0</v>
      </c>
      <c r="AB476" s="70">
        <f>[2]挂饰表!W476</f>
        <v>0</v>
      </c>
      <c r="AC476" s="70">
        <f>[2]挂饰表!X476</f>
        <v>0</v>
      </c>
      <c r="AD476" s="70">
        <f>[2]挂饰表!Y476</f>
        <v>0</v>
      </c>
      <c r="AE476" s="70">
        <f>[2]挂饰表!Z476</f>
        <v>0</v>
      </c>
      <c r="AF476" s="70">
        <f>[2]挂饰表!AA476</f>
        <v>0</v>
      </c>
      <c r="AG476" s="70">
        <f t="shared" si="74"/>
        <v>0</v>
      </c>
      <c r="AH476" s="70">
        <f t="shared" si="74"/>
        <v>0</v>
      </c>
      <c r="AI476" s="70">
        <f t="shared" si="74"/>
        <v>0</v>
      </c>
      <c r="AJ476" s="70">
        <f t="shared" si="74"/>
        <v>0</v>
      </c>
      <c r="AK476" s="70">
        <f t="shared" si="74"/>
        <v>0</v>
      </c>
      <c r="AL476" s="71"/>
    </row>
    <row r="477" spans="2:38" ht="14.25" x14ac:dyDescent="0.2">
      <c r="B477" s="16">
        <v>475</v>
      </c>
      <c r="C477" s="16" t="str">
        <f t="shared" ca="1" si="67"/>
        <v>IC1875</v>
      </c>
      <c r="D477" s="16" t="str">
        <f t="shared" ca="1" si="71"/>
        <v>初级的虚幻护腕</v>
      </c>
      <c r="E477" s="16" t="str">
        <f t="shared" ca="1" si="68"/>
        <v>初级的</v>
      </c>
      <c r="F477" s="16" t="str">
        <f t="shared" ca="1" si="69"/>
        <v>虚幻</v>
      </c>
      <c r="G477" s="16" t="str">
        <f t="shared" ca="1" si="70"/>
        <v>护腕</v>
      </c>
      <c r="H477" s="16" t="str">
        <f t="shared" si="65"/>
        <v>c</v>
      </c>
      <c r="I477" s="19" t="s">
        <v>21</v>
      </c>
      <c r="J477" s="3" t="s">
        <v>36</v>
      </c>
      <c r="K477" s="16">
        <f t="shared" si="72"/>
        <v>4</v>
      </c>
      <c r="L477" s="16">
        <f t="shared" si="73"/>
        <v>3</v>
      </c>
      <c r="M477" s="16">
        <f>[2]挂饰表!J477</f>
        <v>67</v>
      </c>
      <c r="N477" s="16">
        <f>[2]挂饰表!K477</f>
        <v>0</v>
      </c>
      <c r="O477" s="16">
        <f>[2]挂饰表!L477</f>
        <v>0</v>
      </c>
      <c r="P477" s="16">
        <f>[2]挂饰表!M477</f>
        <v>0</v>
      </c>
      <c r="Q477" s="16">
        <v>0</v>
      </c>
      <c r="R477" s="16">
        <f>[2]挂饰表!N477</f>
        <v>0</v>
      </c>
      <c r="S477" s="16">
        <f>[2]挂饰表!O477</f>
        <v>0</v>
      </c>
      <c r="T477" s="16">
        <f>[2]挂饰表!P477</f>
        <v>0</v>
      </c>
      <c r="U477" s="16">
        <f>[2]挂饰表!Q477</f>
        <v>0</v>
      </c>
      <c r="V477" s="20">
        <f>[2]挂饰表!R477</f>
        <v>0</v>
      </c>
      <c r="W477" s="20">
        <f>[2]挂饰表!S477</f>
        <v>0</v>
      </c>
      <c r="X477" s="20">
        <f>[2]挂饰表!T477</f>
        <v>0</v>
      </c>
      <c r="Y477" s="70">
        <f>[2]挂饰表!$I477</f>
        <v>0</v>
      </c>
      <c r="Z477" s="70">
        <f>[2]挂饰表!U477</f>
        <v>0</v>
      </c>
      <c r="AA477" s="70">
        <f>[2]挂饰表!V477</f>
        <v>0</v>
      </c>
      <c r="AB477" s="70">
        <f>[2]挂饰表!W477</f>
        <v>0</v>
      </c>
      <c r="AC477" s="70">
        <f>[2]挂饰表!X477</f>
        <v>0</v>
      </c>
      <c r="AD477" s="70">
        <f>[2]挂饰表!Y477</f>
        <v>0</v>
      </c>
      <c r="AE477" s="70">
        <f>[2]挂饰表!Z477</f>
        <v>0</v>
      </c>
      <c r="AF477" s="70">
        <f>[2]挂饰表!AA477</f>
        <v>0</v>
      </c>
      <c r="AG477" s="70">
        <f t="shared" si="74"/>
        <v>0</v>
      </c>
      <c r="AH477" s="70">
        <f t="shared" si="74"/>
        <v>0</v>
      </c>
      <c r="AI477" s="70">
        <f t="shared" si="74"/>
        <v>0</v>
      </c>
      <c r="AJ477" s="70">
        <f t="shared" si="74"/>
        <v>0</v>
      </c>
      <c r="AK477" s="70">
        <f t="shared" si="74"/>
        <v>0</v>
      </c>
      <c r="AL477" s="71"/>
    </row>
    <row r="478" spans="2:38" ht="14.25" x14ac:dyDescent="0.2">
      <c r="B478" s="16">
        <v>476</v>
      </c>
      <c r="C478" s="16" t="str">
        <f t="shared" ca="1" si="67"/>
        <v>IC1851</v>
      </c>
      <c r="D478" s="16" t="str">
        <f t="shared" ca="1" si="71"/>
        <v>一般的玄铁戒指</v>
      </c>
      <c r="E478" s="16" t="str">
        <f t="shared" ca="1" si="68"/>
        <v>一般的</v>
      </c>
      <c r="F478" s="16" t="str">
        <f t="shared" ca="1" si="69"/>
        <v>玄铁</v>
      </c>
      <c r="G478" s="16" t="str">
        <f t="shared" ca="1" si="70"/>
        <v>戒指</v>
      </c>
      <c r="H478" s="16" t="str">
        <f t="shared" si="65"/>
        <v>c</v>
      </c>
      <c r="I478" s="19" t="s">
        <v>21</v>
      </c>
      <c r="J478" s="3" t="s">
        <v>36</v>
      </c>
      <c r="K478" s="16">
        <f t="shared" si="72"/>
        <v>4</v>
      </c>
      <c r="L478" s="16">
        <f t="shared" si="73"/>
        <v>4</v>
      </c>
      <c r="M478" s="16">
        <f>[2]挂饰表!J478</f>
        <v>90</v>
      </c>
      <c r="N478" s="16">
        <f>[2]挂饰表!K478</f>
        <v>0</v>
      </c>
      <c r="O478" s="16">
        <f>[2]挂饰表!L478</f>
        <v>0</v>
      </c>
      <c r="P478" s="16">
        <f>[2]挂饰表!M478</f>
        <v>0</v>
      </c>
      <c r="Q478" s="16">
        <v>0</v>
      </c>
      <c r="R478" s="16">
        <f>[2]挂饰表!N478</f>
        <v>0</v>
      </c>
      <c r="S478" s="16">
        <f>[2]挂饰表!O478</f>
        <v>0</v>
      </c>
      <c r="T478" s="16">
        <f>[2]挂饰表!P478</f>
        <v>0</v>
      </c>
      <c r="U478" s="16">
        <f>[2]挂饰表!Q478</f>
        <v>0</v>
      </c>
      <c r="V478" s="20">
        <f>[2]挂饰表!R478</f>
        <v>0</v>
      </c>
      <c r="W478" s="20">
        <f>[2]挂饰表!S478</f>
        <v>0</v>
      </c>
      <c r="X478" s="20">
        <f>[2]挂饰表!T478</f>
        <v>0</v>
      </c>
      <c r="Y478" s="70">
        <f>[2]挂饰表!$I478</f>
        <v>0</v>
      </c>
      <c r="Z478" s="70">
        <f>[2]挂饰表!U478</f>
        <v>0</v>
      </c>
      <c r="AA478" s="70">
        <f>[2]挂饰表!V478</f>
        <v>0</v>
      </c>
      <c r="AB478" s="70">
        <f>[2]挂饰表!W478</f>
        <v>0</v>
      </c>
      <c r="AC478" s="70">
        <f>[2]挂饰表!X478</f>
        <v>0</v>
      </c>
      <c r="AD478" s="70">
        <f>[2]挂饰表!Y478</f>
        <v>0</v>
      </c>
      <c r="AE478" s="70">
        <f>[2]挂饰表!Z478</f>
        <v>0</v>
      </c>
      <c r="AF478" s="70">
        <f>[2]挂饰表!AA478</f>
        <v>0</v>
      </c>
      <c r="AG478" s="70">
        <f t="shared" si="74"/>
        <v>0</v>
      </c>
      <c r="AH478" s="70">
        <f t="shared" si="74"/>
        <v>0</v>
      </c>
      <c r="AI478" s="70">
        <f t="shared" si="74"/>
        <v>0</v>
      </c>
      <c r="AJ478" s="70">
        <f t="shared" si="74"/>
        <v>0</v>
      </c>
      <c r="AK478" s="70">
        <f t="shared" si="74"/>
        <v>0</v>
      </c>
      <c r="AL478" s="71"/>
    </row>
    <row r="479" spans="2:38" ht="14.25" x14ac:dyDescent="0.2">
      <c r="B479" s="16">
        <v>477</v>
      </c>
      <c r="C479" s="16" t="str">
        <f t="shared" ca="1" si="67"/>
        <v>IC1867</v>
      </c>
      <c r="D479" s="16" t="str">
        <f t="shared" ca="1" si="71"/>
        <v>普通的精钢护腕</v>
      </c>
      <c r="E479" s="16" t="str">
        <f t="shared" ca="1" si="68"/>
        <v>普通的</v>
      </c>
      <c r="F479" s="16" t="str">
        <f t="shared" ca="1" si="69"/>
        <v>精钢</v>
      </c>
      <c r="G479" s="16" t="str">
        <f t="shared" ca="1" si="70"/>
        <v>护腕</v>
      </c>
      <c r="H479" s="16" t="str">
        <f t="shared" si="65"/>
        <v>c</v>
      </c>
      <c r="I479" s="19" t="s">
        <v>21</v>
      </c>
      <c r="J479" s="3" t="s">
        <v>36</v>
      </c>
      <c r="K479" s="16">
        <f t="shared" si="72"/>
        <v>4</v>
      </c>
      <c r="L479" s="16">
        <f t="shared" si="73"/>
        <v>5</v>
      </c>
      <c r="M479" s="16">
        <f>[2]挂饰表!J479</f>
        <v>112</v>
      </c>
      <c r="N479" s="16">
        <f>[2]挂饰表!K479</f>
        <v>0</v>
      </c>
      <c r="O479" s="16">
        <f>[2]挂饰表!L479</f>
        <v>0</v>
      </c>
      <c r="P479" s="16">
        <f>[2]挂饰表!M479</f>
        <v>0</v>
      </c>
      <c r="Q479" s="16">
        <v>0</v>
      </c>
      <c r="R479" s="16">
        <f>[2]挂饰表!N479</f>
        <v>0</v>
      </c>
      <c r="S479" s="16">
        <f>[2]挂饰表!O479</f>
        <v>0</v>
      </c>
      <c r="T479" s="16">
        <f>[2]挂饰表!P479</f>
        <v>0</v>
      </c>
      <c r="U479" s="16">
        <f>[2]挂饰表!Q479</f>
        <v>0</v>
      </c>
      <c r="V479" s="20">
        <f>[2]挂饰表!R479</f>
        <v>0</v>
      </c>
      <c r="W479" s="20">
        <f>[2]挂饰表!S479</f>
        <v>0</v>
      </c>
      <c r="X479" s="20">
        <f>[2]挂饰表!T479</f>
        <v>0</v>
      </c>
      <c r="Y479" s="70">
        <f>[2]挂饰表!$I479</f>
        <v>0</v>
      </c>
      <c r="Z479" s="70">
        <f>[2]挂饰表!U479</f>
        <v>0</v>
      </c>
      <c r="AA479" s="70">
        <f>[2]挂饰表!V479</f>
        <v>0</v>
      </c>
      <c r="AB479" s="70">
        <f>[2]挂饰表!W479</f>
        <v>0</v>
      </c>
      <c r="AC479" s="70">
        <f>[2]挂饰表!X479</f>
        <v>0</v>
      </c>
      <c r="AD479" s="70">
        <f>[2]挂饰表!Y479</f>
        <v>0</v>
      </c>
      <c r="AE479" s="70">
        <f>[2]挂饰表!Z479</f>
        <v>0</v>
      </c>
      <c r="AF479" s="70">
        <f>[2]挂饰表!AA479</f>
        <v>0</v>
      </c>
      <c r="AG479" s="70">
        <f t="shared" si="74"/>
        <v>0</v>
      </c>
      <c r="AH479" s="70">
        <f t="shared" si="74"/>
        <v>0</v>
      </c>
      <c r="AI479" s="70">
        <f t="shared" si="74"/>
        <v>0</v>
      </c>
      <c r="AJ479" s="70">
        <f t="shared" si="74"/>
        <v>0</v>
      </c>
      <c r="AK479" s="70">
        <f t="shared" si="74"/>
        <v>0</v>
      </c>
      <c r="AL479" s="71"/>
    </row>
    <row r="480" spans="2:38" ht="14.25" x14ac:dyDescent="0.2">
      <c r="B480" s="16">
        <v>478</v>
      </c>
      <c r="C480" s="16" t="str">
        <f t="shared" ca="1" si="67"/>
        <v>IC1943</v>
      </c>
      <c r="D480" s="16" t="str">
        <f t="shared" ca="1" si="71"/>
        <v>破旧的混乱戒指</v>
      </c>
      <c r="E480" s="16" t="str">
        <f t="shared" ca="1" si="68"/>
        <v>破旧的</v>
      </c>
      <c r="F480" s="16" t="str">
        <f t="shared" ca="1" si="69"/>
        <v>混乱</v>
      </c>
      <c r="G480" s="16" t="str">
        <f t="shared" ca="1" si="70"/>
        <v>戒指</v>
      </c>
      <c r="H480" s="16" t="str">
        <f t="shared" si="65"/>
        <v>c</v>
      </c>
      <c r="I480" s="19" t="s">
        <v>21</v>
      </c>
      <c r="J480" s="3" t="s">
        <v>36</v>
      </c>
      <c r="K480" s="16">
        <f t="shared" si="72"/>
        <v>4</v>
      </c>
      <c r="L480" s="16">
        <f t="shared" si="73"/>
        <v>6</v>
      </c>
      <c r="M480" s="16">
        <f>[2]挂饰表!J480</f>
        <v>135</v>
      </c>
      <c r="N480" s="16">
        <f>[2]挂饰表!K480</f>
        <v>0</v>
      </c>
      <c r="O480" s="16">
        <f>[2]挂饰表!L480</f>
        <v>0</v>
      </c>
      <c r="P480" s="16">
        <f>[2]挂饰表!M480</f>
        <v>0</v>
      </c>
      <c r="Q480" s="16">
        <v>0</v>
      </c>
      <c r="R480" s="16">
        <f>[2]挂饰表!N480</f>
        <v>0</v>
      </c>
      <c r="S480" s="16">
        <f>[2]挂饰表!O480</f>
        <v>0</v>
      </c>
      <c r="T480" s="16">
        <f>[2]挂饰表!P480</f>
        <v>0</v>
      </c>
      <c r="U480" s="16">
        <f>[2]挂饰表!Q480</f>
        <v>0</v>
      </c>
      <c r="V480" s="20">
        <f>[2]挂饰表!R480</f>
        <v>0</v>
      </c>
      <c r="W480" s="20">
        <f>[2]挂饰表!S480</f>
        <v>0</v>
      </c>
      <c r="X480" s="20">
        <f>[2]挂饰表!T480</f>
        <v>0</v>
      </c>
      <c r="Y480" s="70">
        <f>[2]挂饰表!$I480</f>
        <v>0</v>
      </c>
      <c r="Z480" s="70">
        <f>[2]挂饰表!U480</f>
        <v>0</v>
      </c>
      <c r="AA480" s="70">
        <f>[2]挂饰表!V480</f>
        <v>0</v>
      </c>
      <c r="AB480" s="70">
        <f>[2]挂饰表!W480</f>
        <v>0</v>
      </c>
      <c r="AC480" s="70">
        <f>[2]挂饰表!X480</f>
        <v>0</v>
      </c>
      <c r="AD480" s="70">
        <f>[2]挂饰表!Y480</f>
        <v>0</v>
      </c>
      <c r="AE480" s="70">
        <f>[2]挂饰表!Z480</f>
        <v>0</v>
      </c>
      <c r="AF480" s="70">
        <f>[2]挂饰表!AA480</f>
        <v>0</v>
      </c>
      <c r="AG480" s="70">
        <f t="shared" si="74"/>
        <v>0</v>
      </c>
      <c r="AH480" s="70">
        <f t="shared" si="74"/>
        <v>0</v>
      </c>
      <c r="AI480" s="70">
        <f t="shared" si="74"/>
        <v>0</v>
      </c>
      <c r="AJ480" s="70">
        <f t="shared" si="74"/>
        <v>0</v>
      </c>
      <c r="AK480" s="70">
        <f t="shared" si="74"/>
        <v>0</v>
      </c>
      <c r="AL480" s="71"/>
    </row>
    <row r="481" spans="2:38" ht="14.25" x14ac:dyDescent="0.2">
      <c r="B481" s="16">
        <v>479</v>
      </c>
      <c r="C481" s="16" t="str">
        <f t="shared" ca="1" si="67"/>
        <v>IC1870</v>
      </c>
      <c r="D481" s="16" t="str">
        <f t="shared" ca="1" si="71"/>
        <v>普通的卡尼亚护腕</v>
      </c>
      <c r="E481" s="16" t="str">
        <f t="shared" ca="1" si="68"/>
        <v>普通的</v>
      </c>
      <c r="F481" s="16" t="str">
        <f t="shared" ca="1" si="69"/>
        <v>卡尼亚</v>
      </c>
      <c r="G481" s="16" t="str">
        <f t="shared" ca="1" si="70"/>
        <v>护腕</v>
      </c>
      <c r="H481" s="16" t="str">
        <f t="shared" si="65"/>
        <v>c</v>
      </c>
      <c r="I481" s="19" t="s">
        <v>21</v>
      </c>
      <c r="J481" s="3" t="s">
        <v>36</v>
      </c>
      <c r="K481" s="16">
        <f t="shared" si="72"/>
        <v>4</v>
      </c>
      <c r="L481" s="16">
        <f t="shared" si="73"/>
        <v>7</v>
      </c>
      <c r="M481" s="16">
        <f>[2]挂饰表!J481</f>
        <v>157</v>
      </c>
      <c r="N481" s="16">
        <f>[2]挂饰表!K481</f>
        <v>0</v>
      </c>
      <c r="O481" s="16">
        <f>[2]挂饰表!L481</f>
        <v>0</v>
      </c>
      <c r="P481" s="16">
        <f>[2]挂饰表!M481</f>
        <v>0</v>
      </c>
      <c r="Q481" s="16">
        <v>0</v>
      </c>
      <c r="R481" s="16">
        <f>[2]挂饰表!N481</f>
        <v>0</v>
      </c>
      <c r="S481" s="16">
        <f>[2]挂饰表!O481</f>
        <v>0</v>
      </c>
      <c r="T481" s="16">
        <f>[2]挂饰表!P481</f>
        <v>0</v>
      </c>
      <c r="U481" s="16">
        <f>[2]挂饰表!Q481</f>
        <v>0</v>
      </c>
      <c r="V481" s="20">
        <f>[2]挂饰表!R481</f>
        <v>0</v>
      </c>
      <c r="W481" s="20">
        <f>[2]挂饰表!S481</f>
        <v>0</v>
      </c>
      <c r="X481" s="20">
        <f>[2]挂饰表!T481</f>
        <v>0</v>
      </c>
      <c r="Y481" s="70">
        <f>[2]挂饰表!$I481</f>
        <v>0</v>
      </c>
      <c r="Z481" s="70">
        <f>[2]挂饰表!U481</f>
        <v>0</v>
      </c>
      <c r="AA481" s="70">
        <f>[2]挂饰表!V481</f>
        <v>0</v>
      </c>
      <c r="AB481" s="70">
        <f>[2]挂饰表!W481</f>
        <v>0</v>
      </c>
      <c r="AC481" s="70">
        <f>[2]挂饰表!X481</f>
        <v>0</v>
      </c>
      <c r="AD481" s="70">
        <f>[2]挂饰表!Y481</f>
        <v>0</v>
      </c>
      <c r="AE481" s="70">
        <f>[2]挂饰表!Z481</f>
        <v>0</v>
      </c>
      <c r="AF481" s="70">
        <f>[2]挂饰表!AA481</f>
        <v>0</v>
      </c>
      <c r="AG481" s="70">
        <f t="shared" si="74"/>
        <v>0</v>
      </c>
      <c r="AH481" s="70">
        <f t="shared" si="74"/>
        <v>0</v>
      </c>
      <c r="AI481" s="70">
        <f t="shared" si="74"/>
        <v>0</v>
      </c>
      <c r="AJ481" s="70">
        <f t="shared" si="74"/>
        <v>0</v>
      </c>
      <c r="AK481" s="70">
        <f t="shared" si="74"/>
        <v>0</v>
      </c>
      <c r="AL481" s="71"/>
    </row>
    <row r="482" spans="2:38" ht="14.25" x14ac:dyDescent="0.2">
      <c r="B482" s="16">
        <v>480</v>
      </c>
      <c r="C482" s="16" t="str">
        <f t="shared" ca="1" si="67"/>
        <v>IC1870</v>
      </c>
      <c r="D482" s="16" t="str">
        <f t="shared" ca="1" si="71"/>
        <v>普通的颓废护腕</v>
      </c>
      <c r="E482" s="16" t="str">
        <f t="shared" ca="1" si="68"/>
        <v>普通的</v>
      </c>
      <c r="F482" s="16" t="str">
        <f t="shared" ca="1" si="69"/>
        <v>颓废</v>
      </c>
      <c r="G482" s="16" t="str">
        <f t="shared" ca="1" si="70"/>
        <v>护腕</v>
      </c>
      <c r="H482" s="16" t="str">
        <f t="shared" si="65"/>
        <v>c</v>
      </c>
      <c r="I482" s="19" t="s">
        <v>21</v>
      </c>
      <c r="J482" s="3" t="s">
        <v>36</v>
      </c>
      <c r="K482" s="16">
        <f t="shared" si="72"/>
        <v>4</v>
      </c>
      <c r="L482" s="16">
        <f t="shared" si="73"/>
        <v>8</v>
      </c>
      <c r="M482" s="16">
        <f>[2]挂饰表!J482</f>
        <v>180</v>
      </c>
      <c r="N482" s="16">
        <f>[2]挂饰表!K482</f>
        <v>0</v>
      </c>
      <c r="O482" s="16">
        <f>[2]挂饰表!L482</f>
        <v>0</v>
      </c>
      <c r="P482" s="16">
        <f>[2]挂饰表!M482</f>
        <v>0</v>
      </c>
      <c r="Q482" s="16">
        <v>0</v>
      </c>
      <c r="R482" s="16">
        <f>[2]挂饰表!N482</f>
        <v>0</v>
      </c>
      <c r="S482" s="16">
        <f>[2]挂饰表!O482</f>
        <v>0</v>
      </c>
      <c r="T482" s="16">
        <f>[2]挂饰表!P482</f>
        <v>0</v>
      </c>
      <c r="U482" s="16">
        <f>[2]挂饰表!Q482</f>
        <v>0</v>
      </c>
      <c r="V482" s="20">
        <f>[2]挂饰表!R482</f>
        <v>0</v>
      </c>
      <c r="W482" s="20">
        <f>[2]挂饰表!S482</f>
        <v>0</v>
      </c>
      <c r="X482" s="20">
        <f>[2]挂饰表!T482</f>
        <v>0</v>
      </c>
      <c r="Y482" s="70">
        <f>[2]挂饰表!$I482</f>
        <v>0</v>
      </c>
      <c r="Z482" s="70">
        <f>[2]挂饰表!U482</f>
        <v>0</v>
      </c>
      <c r="AA482" s="70">
        <f>[2]挂饰表!V482</f>
        <v>0</v>
      </c>
      <c r="AB482" s="70">
        <f>[2]挂饰表!W482</f>
        <v>0</v>
      </c>
      <c r="AC482" s="70">
        <f>[2]挂饰表!X482</f>
        <v>0</v>
      </c>
      <c r="AD482" s="70">
        <f>[2]挂饰表!Y482</f>
        <v>0</v>
      </c>
      <c r="AE482" s="70">
        <f>[2]挂饰表!Z482</f>
        <v>0</v>
      </c>
      <c r="AF482" s="70">
        <f>[2]挂饰表!AA482</f>
        <v>0</v>
      </c>
      <c r="AG482" s="70">
        <f t="shared" si="74"/>
        <v>0</v>
      </c>
      <c r="AH482" s="70">
        <f t="shared" si="74"/>
        <v>0</v>
      </c>
      <c r="AI482" s="70">
        <f t="shared" si="74"/>
        <v>0</v>
      </c>
      <c r="AJ482" s="70">
        <f t="shared" si="74"/>
        <v>0</v>
      </c>
      <c r="AK482" s="70">
        <f t="shared" si="74"/>
        <v>0</v>
      </c>
      <c r="AL482" s="71"/>
    </row>
    <row r="483" spans="2:38" ht="14.25" x14ac:dyDescent="0.2">
      <c r="B483" s="16">
        <v>481</v>
      </c>
      <c r="C483" s="16" t="str">
        <f t="shared" ca="1" si="67"/>
        <v>IC1905</v>
      </c>
      <c r="D483" s="16" t="str">
        <f t="shared" ca="1" si="71"/>
        <v>神秘的玄铁护腕</v>
      </c>
      <c r="E483" s="16" t="str">
        <f t="shared" ca="1" si="68"/>
        <v>神秘的</v>
      </c>
      <c r="F483" s="16" t="str">
        <f t="shared" ca="1" si="69"/>
        <v>玄铁</v>
      </c>
      <c r="G483" s="16" t="str">
        <f t="shared" ca="1" si="70"/>
        <v>护腕</v>
      </c>
      <c r="H483" s="16" t="str">
        <f t="shared" si="65"/>
        <v>s</v>
      </c>
      <c r="I483" s="19" t="s">
        <v>21</v>
      </c>
      <c r="J483" s="3" t="s">
        <v>37</v>
      </c>
      <c r="K483" s="16">
        <f t="shared" si="72"/>
        <v>11</v>
      </c>
      <c r="L483" s="16">
        <f t="shared" si="73"/>
        <v>1</v>
      </c>
      <c r="M483" s="16">
        <f>[2]挂饰表!J483</f>
        <v>23</v>
      </c>
      <c r="N483" s="16">
        <f>[2]挂饰表!K483</f>
        <v>19</v>
      </c>
      <c r="O483" s="16">
        <f>[2]挂饰表!L483</f>
        <v>3</v>
      </c>
      <c r="P483" s="16">
        <f>[2]挂饰表!M483</f>
        <v>12</v>
      </c>
      <c r="Q483" s="16">
        <v>0</v>
      </c>
      <c r="R483" s="16">
        <f>[2]挂饰表!N483</f>
        <v>10</v>
      </c>
      <c r="S483" s="16">
        <f>[2]挂饰表!O483</f>
        <v>11</v>
      </c>
      <c r="T483" s="16">
        <f>[2]挂饰表!P483</f>
        <v>6</v>
      </c>
      <c r="U483" s="16">
        <f>[2]挂饰表!Q483</f>
        <v>5</v>
      </c>
      <c r="V483" s="20">
        <f>[2]挂饰表!R483</f>
        <v>0.01</v>
      </c>
      <c r="W483" s="20">
        <f>[2]挂饰表!S483</f>
        <v>1.2E-2</v>
      </c>
      <c r="X483" s="20">
        <f>[2]挂饰表!T483</f>
        <v>6.2500000000000003E-3</v>
      </c>
      <c r="Y483" s="70">
        <f>[2]挂饰表!$I483</f>
        <v>0.08</v>
      </c>
      <c r="Z483" s="70">
        <f>[2]挂饰表!U483</f>
        <v>1.4778325123152691E-2</v>
      </c>
      <c r="AA483" s="70">
        <f>[2]挂饰表!V483</f>
        <v>1.4778325123152691E-2</v>
      </c>
      <c r="AB483" s="70">
        <f>[2]挂饰表!W483</f>
        <v>7.8341013824884786E-2</v>
      </c>
      <c r="AC483" s="70">
        <f>[2]挂饰表!X483</f>
        <v>1.4778325123152691E-2</v>
      </c>
      <c r="AD483" s="70">
        <f>[2]挂饰表!Y483</f>
        <v>1.4778325123152691E-2</v>
      </c>
      <c r="AE483" s="70">
        <f>[2]挂饰表!Z483</f>
        <v>1.4778325123152691E-2</v>
      </c>
      <c r="AF483" s="70">
        <f>[2]挂饰表!AA483</f>
        <v>1.4778325123152691E-2</v>
      </c>
      <c r="AG483" s="70">
        <f t="shared" si="74"/>
        <v>6.4000000000000001E-2</v>
      </c>
      <c r="AH483" s="70">
        <f t="shared" si="74"/>
        <v>6.4000000000000001E-2</v>
      </c>
      <c r="AI483" s="70">
        <f t="shared" si="74"/>
        <v>6.4000000000000001E-2</v>
      </c>
      <c r="AJ483" s="70">
        <f t="shared" si="74"/>
        <v>6.4000000000000001E-2</v>
      </c>
      <c r="AK483" s="70">
        <f t="shared" si="74"/>
        <v>6.4000000000000001E-2</v>
      </c>
      <c r="AL483" s="71"/>
    </row>
    <row r="484" spans="2:38" ht="14.25" x14ac:dyDescent="0.2">
      <c r="B484" s="16">
        <v>482</v>
      </c>
      <c r="C484" s="16" t="str">
        <f t="shared" ca="1" si="67"/>
        <v>IC1892</v>
      </c>
      <c r="D484" s="16" t="str">
        <f t="shared" ca="1" si="71"/>
        <v>神秘的白银项链</v>
      </c>
      <c r="E484" s="16" t="str">
        <f t="shared" ca="1" si="68"/>
        <v>神秘的</v>
      </c>
      <c r="F484" s="16" t="str">
        <f t="shared" ca="1" si="69"/>
        <v>白银</v>
      </c>
      <c r="G484" s="16" t="str">
        <f t="shared" ca="1" si="70"/>
        <v>项链</v>
      </c>
      <c r="H484" s="16" t="str">
        <f t="shared" ref="H484:H547" si="75">H452</f>
        <v>s</v>
      </c>
      <c r="I484" s="19" t="s">
        <v>21</v>
      </c>
      <c r="J484" s="3" t="s">
        <v>37</v>
      </c>
      <c r="K484" s="16">
        <f t="shared" si="72"/>
        <v>11</v>
      </c>
      <c r="L484" s="16">
        <f t="shared" si="73"/>
        <v>2</v>
      </c>
      <c r="M484" s="16">
        <f>[2]挂饰表!J484</f>
        <v>46</v>
      </c>
      <c r="N484" s="16">
        <f>[2]挂饰表!K484</f>
        <v>39</v>
      </c>
      <c r="O484" s="16">
        <f>[2]挂饰表!L484</f>
        <v>6</v>
      </c>
      <c r="P484" s="16">
        <f>[2]挂饰表!M484</f>
        <v>25</v>
      </c>
      <c r="Q484" s="16">
        <v>0</v>
      </c>
      <c r="R484" s="16">
        <f>[2]挂饰表!N484</f>
        <v>20</v>
      </c>
      <c r="S484" s="16">
        <f>[2]挂饰表!O484</f>
        <v>23</v>
      </c>
      <c r="T484" s="16">
        <f>[2]挂饰表!P484</f>
        <v>12</v>
      </c>
      <c r="U484" s="16">
        <f>[2]挂饰表!Q484</f>
        <v>11</v>
      </c>
      <c r="V484" s="20">
        <f>[2]挂饰表!R484</f>
        <v>2.2000000000000002E-2</v>
      </c>
      <c r="W484" s="20">
        <f>[2]挂饰表!S484</f>
        <v>2.4E-2</v>
      </c>
      <c r="X484" s="20">
        <f>[2]挂饰表!T484</f>
        <v>1.375E-2</v>
      </c>
      <c r="Y484" s="70">
        <f>[2]挂饰表!$I484</f>
        <v>0.08</v>
      </c>
      <c r="Z484" s="70">
        <f>[2]挂饰表!U484</f>
        <v>2.9126213592232997E-2</v>
      </c>
      <c r="AA484" s="70">
        <f>[2]挂饰表!V484</f>
        <v>2.9126213592232997E-2</v>
      </c>
      <c r="AB484" s="70">
        <f>[2]挂饰表!W484</f>
        <v>0.14893617021276595</v>
      </c>
      <c r="AC484" s="70">
        <f>[2]挂饰表!X484</f>
        <v>2.9126213592232997E-2</v>
      </c>
      <c r="AD484" s="70">
        <f>[2]挂饰表!Y484</f>
        <v>2.9126213592232997E-2</v>
      </c>
      <c r="AE484" s="70">
        <f>[2]挂饰表!Z484</f>
        <v>2.9126213592232997E-2</v>
      </c>
      <c r="AF484" s="70">
        <f>[2]挂饰表!AA484</f>
        <v>2.9126213592232997E-2</v>
      </c>
      <c r="AG484" s="70">
        <f t="shared" si="74"/>
        <v>6.4000000000000001E-2</v>
      </c>
      <c r="AH484" s="70">
        <f t="shared" si="74"/>
        <v>6.4000000000000001E-2</v>
      </c>
      <c r="AI484" s="70">
        <f t="shared" si="74"/>
        <v>6.4000000000000001E-2</v>
      </c>
      <c r="AJ484" s="70">
        <f t="shared" si="74"/>
        <v>6.4000000000000001E-2</v>
      </c>
      <c r="AK484" s="70">
        <f t="shared" si="74"/>
        <v>6.4000000000000001E-2</v>
      </c>
      <c r="AL484" s="71"/>
    </row>
    <row r="485" spans="2:38" ht="14.25" x14ac:dyDescent="0.2">
      <c r="B485" s="16">
        <v>483</v>
      </c>
      <c r="C485" s="16" t="str">
        <f t="shared" ca="1" si="67"/>
        <v>IC1935</v>
      </c>
      <c r="D485" s="16" t="str">
        <f t="shared" ca="1" si="71"/>
        <v>璀璨的斯塞提护腕</v>
      </c>
      <c r="E485" s="16" t="str">
        <f t="shared" ca="1" si="68"/>
        <v>璀璨的</v>
      </c>
      <c r="F485" s="16" t="str">
        <f t="shared" ca="1" si="69"/>
        <v>斯塞提</v>
      </c>
      <c r="G485" s="16" t="str">
        <f t="shared" ca="1" si="70"/>
        <v>护腕</v>
      </c>
      <c r="H485" s="16" t="str">
        <f t="shared" si="75"/>
        <v>s</v>
      </c>
      <c r="I485" s="19" t="s">
        <v>21</v>
      </c>
      <c r="J485" s="3" t="s">
        <v>37</v>
      </c>
      <c r="K485" s="16">
        <f t="shared" si="72"/>
        <v>11</v>
      </c>
      <c r="L485" s="16">
        <f t="shared" si="73"/>
        <v>3</v>
      </c>
      <c r="M485" s="16">
        <f>[2]挂饰表!J485</f>
        <v>69</v>
      </c>
      <c r="N485" s="16">
        <f>[2]挂饰表!K485</f>
        <v>58</v>
      </c>
      <c r="O485" s="16">
        <f>[2]挂饰表!L485</f>
        <v>9</v>
      </c>
      <c r="P485" s="16">
        <f>[2]挂饰表!M485</f>
        <v>38</v>
      </c>
      <c r="Q485" s="16">
        <v>0</v>
      </c>
      <c r="R485" s="16">
        <f>[2]挂饰表!N485</f>
        <v>31</v>
      </c>
      <c r="S485" s="16">
        <f>[2]挂饰表!O485</f>
        <v>34</v>
      </c>
      <c r="T485" s="16">
        <f>[2]挂饰表!P485</f>
        <v>19</v>
      </c>
      <c r="U485" s="16">
        <f>[2]挂饰表!Q485</f>
        <v>17</v>
      </c>
      <c r="V485" s="20">
        <f>[2]挂饰表!R485</f>
        <v>3.4000000000000002E-2</v>
      </c>
      <c r="W485" s="20">
        <f>[2]挂饰表!S485</f>
        <v>3.7999999999999999E-2</v>
      </c>
      <c r="X485" s="20">
        <f>[2]挂饰表!T485</f>
        <v>2.1250000000000002E-2</v>
      </c>
      <c r="Y485" s="70">
        <f>[2]挂饰表!$I485</f>
        <v>0.08</v>
      </c>
      <c r="Z485" s="70">
        <f>[2]挂饰表!U485</f>
        <v>4.3062200956937802E-2</v>
      </c>
      <c r="AA485" s="70">
        <f>[2]挂饰表!V485</f>
        <v>4.3062200956937802E-2</v>
      </c>
      <c r="AB485" s="70">
        <f>[2]挂饰表!W485</f>
        <v>0.20634920634920639</v>
      </c>
      <c r="AC485" s="70">
        <f>[2]挂饰表!X485</f>
        <v>4.3062200956937802E-2</v>
      </c>
      <c r="AD485" s="70">
        <f>[2]挂饰表!Y485</f>
        <v>4.3062200956937802E-2</v>
      </c>
      <c r="AE485" s="70">
        <f>[2]挂饰表!Z485</f>
        <v>4.3062200956937802E-2</v>
      </c>
      <c r="AF485" s="70">
        <f>[2]挂饰表!AA485</f>
        <v>4.3062200956937802E-2</v>
      </c>
      <c r="AG485" s="70">
        <f t="shared" si="74"/>
        <v>6.4000000000000001E-2</v>
      </c>
      <c r="AH485" s="70">
        <f t="shared" si="74"/>
        <v>6.4000000000000001E-2</v>
      </c>
      <c r="AI485" s="70">
        <f t="shared" si="74"/>
        <v>6.4000000000000001E-2</v>
      </c>
      <c r="AJ485" s="70">
        <f t="shared" si="74"/>
        <v>6.4000000000000001E-2</v>
      </c>
      <c r="AK485" s="70">
        <f t="shared" si="74"/>
        <v>6.4000000000000001E-2</v>
      </c>
      <c r="AL485" s="71"/>
    </row>
    <row r="486" spans="2:38" ht="14.25" x14ac:dyDescent="0.2">
      <c r="B486" s="16">
        <v>484</v>
      </c>
      <c r="C486" s="16" t="str">
        <f t="shared" ca="1" si="67"/>
        <v>IC1853</v>
      </c>
      <c r="D486" s="16" t="str">
        <f t="shared" ca="1" si="71"/>
        <v>传说的空灵戒指</v>
      </c>
      <c r="E486" s="16" t="str">
        <f t="shared" ca="1" si="68"/>
        <v>传说的</v>
      </c>
      <c r="F486" s="16" t="str">
        <f t="shared" ca="1" si="69"/>
        <v>空灵</v>
      </c>
      <c r="G486" s="16" t="str">
        <f t="shared" ca="1" si="70"/>
        <v>戒指</v>
      </c>
      <c r="H486" s="16" t="str">
        <f t="shared" si="75"/>
        <v>s</v>
      </c>
      <c r="I486" s="19" t="s">
        <v>21</v>
      </c>
      <c r="J486" s="3" t="s">
        <v>37</v>
      </c>
      <c r="K486" s="16">
        <f t="shared" si="72"/>
        <v>11</v>
      </c>
      <c r="L486" s="16">
        <f t="shared" si="73"/>
        <v>4</v>
      </c>
      <c r="M486" s="16">
        <f>[2]挂饰表!J486</f>
        <v>92</v>
      </c>
      <c r="N486" s="16">
        <f>[2]挂饰表!K486</f>
        <v>78</v>
      </c>
      <c r="O486" s="16">
        <f>[2]挂饰表!L486</f>
        <v>12</v>
      </c>
      <c r="P486" s="16">
        <f>[2]挂饰表!M486</f>
        <v>50</v>
      </c>
      <c r="Q486" s="16">
        <v>0</v>
      </c>
      <c r="R486" s="16">
        <f>[2]挂饰表!N486</f>
        <v>41</v>
      </c>
      <c r="S486" s="16">
        <f>[2]挂饰表!O486</f>
        <v>46</v>
      </c>
      <c r="T486" s="16">
        <f>[2]挂饰表!P486</f>
        <v>25</v>
      </c>
      <c r="U486" s="16">
        <f>[2]挂饰表!Q486</f>
        <v>23</v>
      </c>
      <c r="V486" s="20">
        <f>[2]挂饰表!R486</f>
        <v>4.5999999999999999E-2</v>
      </c>
      <c r="W486" s="20">
        <f>[2]挂饰表!S486</f>
        <v>0.05</v>
      </c>
      <c r="X486" s="20">
        <f>[2]挂饰表!T486</f>
        <v>2.8750000000000001E-2</v>
      </c>
      <c r="Y486" s="70">
        <f>[2]挂饰表!$I486</f>
        <v>0.10485714285714286</v>
      </c>
      <c r="Z486" s="70">
        <f>[2]挂饰表!U486</f>
        <v>5.6603773584905648E-2</v>
      </c>
      <c r="AA486" s="70">
        <f>[2]挂饰表!V486</f>
        <v>5.6603773584905648E-2</v>
      </c>
      <c r="AB486" s="70">
        <f>[2]挂饰表!W486</f>
        <v>0.25650557620817849</v>
      </c>
      <c r="AC486" s="70">
        <f>[2]挂饰表!X486</f>
        <v>5.6603773584905648E-2</v>
      </c>
      <c r="AD486" s="70">
        <f>[2]挂饰表!Y486</f>
        <v>5.6603773584905648E-2</v>
      </c>
      <c r="AE486" s="70">
        <f>[2]挂饰表!Z486</f>
        <v>5.6603773584905648E-2</v>
      </c>
      <c r="AF486" s="70">
        <f>[2]挂饰表!AA486</f>
        <v>5.6603773584905648E-2</v>
      </c>
      <c r="AG486" s="70">
        <f t="shared" si="74"/>
        <v>8.3885714285714286E-2</v>
      </c>
      <c r="AH486" s="70">
        <f t="shared" si="74"/>
        <v>8.3885714285714286E-2</v>
      </c>
      <c r="AI486" s="70">
        <f t="shared" si="74"/>
        <v>8.3885714285714286E-2</v>
      </c>
      <c r="AJ486" s="70">
        <f t="shared" si="74"/>
        <v>8.3885714285714286E-2</v>
      </c>
      <c r="AK486" s="70">
        <f t="shared" si="74"/>
        <v>8.3885714285714286E-2</v>
      </c>
      <c r="AL486" s="71"/>
    </row>
    <row r="487" spans="2:38" ht="14.25" x14ac:dyDescent="0.2">
      <c r="B487" s="16">
        <v>485</v>
      </c>
      <c r="C487" s="16" t="str">
        <f t="shared" ca="1" si="67"/>
        <v>IC1880</v>
      </c>
      <c r="D487" s="16" t="str">
        <f t="shared" ca="1" si="71"/>
        <v>神秘的塞尔塔项链</v>
      </c>
      <c r="E487" s="16" t="str">
        <f t="shared" ca="1" si="68"/>
        <v>神秘的</v>
      </c>
      <c r="F487" s="16" t="str">
        <f t="shared" ca="1" si="69"/>
        <v>塞尔塔</v>
      </c>
      <c r="G487" s="16" t="str">
        <f t="shared" ca="1" si="70"/>
        <v>项链</v>
      </c>
      <c r="H487" s="16" t="str">
        <f t="shared" si="75"/>
        <v>s</v>
      </c>
      <c r="I487" s="19" t="s">
        <v>21</v>
      </c>
      <c r="J487" s="3" t="s">
        <v>37</v>
      </c>
      <c r="K487" s="16">
        <f t="shared" si="72"/>
        <v>11</v>
      </c>
      <c r="L487" s="16">
        <f t="shared" si="73"/>
        <v>5</v>
      </c>
      <c r="M487" s="16">
        <f>[2]挂饰表!J487</f>
        <v>115</v>
      </c>
      <c r="N487" s="16">
        <f>[2]挂饰表!K487</f>
        <v>98</v>
      </c>
      <c r="O487" s="16">
        <f>[2]挂饰表!L487</f>
        <v>15</v>
      </c>
      <c r="P487" s="16">
        <f>[2]挂饰表!M487</f>
        <v>63</v>
      </c>
      <c r="Q487" s="16">
        <v>0</v>
      </c>
      <c r="R487" s="16">
        <f>[2]挂饰表!N487</f>
        <v>51</v>
      </c>
      <c r="S487" s="16">
        <f>[2]挂饰表!O487</f>
        <v>57</v>
      </c>
      <c r="T487" s="16">
        <f>[2]挂饰表!P487</f>
        <v>31</v>
      </c>
      <c r="U487" s="16">
        <f>[2]挂饰表!Q487</f>
        <v>28</v>
      </c>
      <c r="V487" s="20">
        <f>[2]挂饰表!R487</f>
        <v>5.5999999999999994E-2</v>
      </c>
      <c r="W487" s="20">
        <f>[2]挂饰表!S487</f>
        <v>6.2E-2</v>
      </c>
      <c r="X487" s="20">
        <f>[2]挂饰表!T487</f>
        <v>3.5000000000000003E-2</v>
      </c>
      <c r="Y487" s="70">
        <f>[2]挂饰表!$I487</f>
        <v>0.13085714285714287</v>
      </c>
      <c r="Z487" s="70">
        <f>[2]挂饰表!U487</f>
        <v>6.5420560747663559E-2</v>
      </c>
      <c r="AA487" s="70">
        <f>[2]挂饰表!V487</f>
        <v>6.5420560747663559E-2</v>
      </c>
      <c r="AB487" s="70">
        <f>[2]挂饰表!W487</f>
        <v>0.30069930069930073</v>
      </c>
      <c r="AC487" s="70">
        <f>[2]挂饰表!X487</f>
        <v>6.5420560747663559E-2</v>
      </c>
      <c r="AD487" s="70">
        <f>[2]挂饰表!Y487</f>
        <v>6.5420560747663559E-2</v>
      </c>
      <c r="AE487" s="70">
        <f>[2]挂饰表!Z487</f>
        <v>6.5420560747663559E-2</v>
      </c>
      <c r="AF487" s="70">
        <f>[2]挂饰表!AA487</f>
        <v>6.5420560747663559E-2</v>
      </c>
      <c r="AG487" s="70">
        <f t="shared" si="74"/>
        <v>0.1046857142857143</v>
      </c>
      <c r="AH487" s="70">
        <f t="shared" si="74"/>
        <v>0.1046857142857143</v>
      </c>
      <c r="AI487" s="70">
        <f t="shared" si="74"/>
        <v>0.1046857142857143</v>
      </c>
      <c r="AJ487" s="70">
        <f t="shared" si="74"/>
        <v>0.1046857142857143</v>
      </c>
      <c r="AK487" s="70">
        <f t="shared" si="74"/>
        <v>0.1046857142857143</v>
      </c>
      <c r="AL487" s="71"/>
    </row>
    <row r="488" spans="2:38" ht="14.25" x14ac:dyDescent="0.2">
      <c r="B488" s="16">
        <v>486</v>
      </c>
      <c r="C488" s="16" t="str">
        <f t="shared" ca="1" si="67"/>
        <v>IC1903</v>
      </c>
      <c r="D488" s="16" t="str">
        <f t="shared" ca="1" si="71"/>
        <v>璀璨的混乱戒指</v>
      </c>
      <c r="E488" s="16" t="str">
        <f t="shared" ca="1" si="68"/>
        <v>璀璨的</v>
      </c>
      <c r="F488" s="16" t="str">
        <f t="shared" ca="1" si="69"/>
        <v>混乱</v>
      </c>
      <c r="G488" s="16" t="str">
        <f t="shared" ca="1" si="70"/>
        <v>戒指</v>
      </c>
      <c r="H488" s="16" t="str">
        <f t="shared" si="75"/>
        <v>s</v>
      </c>
      <c r="I488" s="19" t="s">
        <v>21</v>
      </c>
      <c r="J488" s="3" t="s">
        <v>37</v>
      </c>
      <c r="K488" s="16">
        <f t="shared" si="72"/>
        <v>11</v>
      </c>
      <c r="L488" s="16">
        <f t="shared" si="73"/>
        <v>6</v>
      </c>
      <c r="M488" s="16">
        <f>[2]挂饰表!J488</f>
        <v>138</v>
      </c>
      <c r="N488" s="16">
        <f>[2]挂饰表!K488</f>
        <v>117</v>
      </c>
      <c r="O488" s="16">
        <f>[2]挂饰表!L488</f>
        <v>18</v>
      </c>
      <c r="P488" s="16">
        <f>[2]挂饰表!M488</f>
        <v>76</v>
      </c>
      <c r="Q488" s="16">
        <v>0</v>
      </c>
      <c r="R488" s="16">
        <f>[2]挂饰表!N488</f>
        <v>62</v>
      </c>
      <c r="S488" s="16">
        <f>[2]挂饰表!O488</f>
        <v>69</v>
      </c>
      <c r="T488" s="16">
        <f>[2]挂饰表!P488</f>
        <v>38</v>
      </c>
      <c r="U488" s="16">
        <f>[2]挂饰表!Q488</f>
        <v>34</v>
      </c>
      <c r="V488" s="20">
        <f>[2]挂饰表!R488</f>
        <v>6.8000000000000005E-2</v>
      </c>
      <c r="W488" s="20">
        <f>[2]挂饰表!S488</f>
        <v>7.5999999999999998E-2</v>
      </c>
      <c r="X488" s="20">
        <f>[2]挂饰表!T488</f>
        <v>4.2500000000000003E-2</v>
      </c>
      <c r="Y488" s="70">
        <f>[2]挂饰表!$I488</f>
        <v>0.15771428571428572</v>
      </c>
      <c r="Z488" s="70">
        <f>[2]挂饰表!U488</f>
        <v>7.8341013824884786E-2</v>
      </c>
      <c r="AA488" s="70">
        <f>[2]挂饰表!V488</f>
        <v>7.8341013824884786E-2</v>
      </c>
      <c r="AB488" s="70">
        <f>[2]挂饰表!W488</f>
        <v>0.34210526315789469</v>
      </c>
      <c r="AC488" s="70">
        <f>[2]挂饰表!X488</f>
        <v>7.8341013824884786E-2</v>
      </c>
      <c r="AD488" s="70">
        <f>[2]挂饰表!Y488</f>
        <v>7.8341013824884786E-2</v>
      </c>
      <c r="AE488" s="70">
        <f>[2]挂饰表!Z488</f>
        <v>7.8341013824884786E-2</v>
      </c>
      <c r="AF488" s="70">
        <f>[2]挂饰表!AA488</f>
        <v>7.8341013824884786E-2</v>
      </c>
      <c r="AG488" s="70">
        <f t="shared" si="74"/>
        <v>0.12617142857142857</v>
      </c>
      <c r="AH488" s="70">
        <f t="shared" si="74"/>
        <v>0.12617142857142857</v>
      </c>
      <c r="AI488" s="70">
        <f t="shared" si="74"/>
        <v>0.12617142857142857</v>
      </c>
      <c r="AJ488" s="70">
        <f t="shared" si="74"/>
        <v>0.12617142857142857</v>
      </c>
      <c r="AK488" s="70">
        <f t="shared" si="74"/>
        <v>0.12617142857142857</v>
      </c>
      <c r="AL488" s="71"/>
    </row>
    <row r="489" spans="2:38" ht="14.25" x14ac:dyDescent="0.2">
      <c r="B489" s="16">
        <v>487</v>
      </c>
      <c r="C489" s="16" t="str">
        <f t="shared" ca="1" si="67"/>
        <v>IC1882</v>
      </c>
      <c r="D489" s="16" t="str">
        <f t="shared" ca="1" si="71"/>
        <v>神秘的空灵项链</v>
      </c>
      <c r="E489" s="16" t="str">
        <f t="shared" ca="1" si="68"/>
        <v>神秘的</v>
      </c>
      <c r="F489" s="16" t="str">
        <f t="shared" ca="1" si="69"/>
        <v>空灵</v>
      </c>
      <c r="G489" s="16" t="str">
        <f t="shared" ca="1" si="70"/>
        <v>项链</v>
      </c>
      <c r="H489" s="16" t="str">
        <f t="shared" si="75"/>
        <v>s</v>
      </c>
      <c r="I489" s="19" t="s">
        <v>21</v>
      </c>
      <c r="J489" s="3" t="s">
        <v>37</v>
      </c>
      <c r="K489" s="16">
        <f t="shared" si="72"/>
        <v>11</v>
      </c>
      <c r="L489" s="16">
        <f t="shared" si="73"/>
        <v>7</v>
      </c>
      <c r="M489" s="16">
        <f>[2]挂饰表!J489</f>
        <v>161</v>
      </c>
      <c r="N489" s="16">
        <f>[2]挂饰表!K489</f>
        <v>137</v>
      </c>
      <c r="O489" s="16">
        <f>[2]挂饰表!L489</f>
        <v>21</v>
      </c>
      <c r="P489" s="16">
        <f>[2]挂饰表!M489</f>
        <v>88</v>
      </c>
      <c r="Q489" s="16">
        <v>0</v>
      </c>
      <c r="R489" s="16">
        <f>[2]挂饰表!N489</f>
        <v>72</v>
      </c>
      <c r="S489" s="16">
        <f>[2]挂饰表!O489</f>
        <v>80</v>
      </c>
      <c r="T489" s="16">
        <f>[2]挂饰表!P489</f>
        <v>44</v>
      </c>
      <c r="U489" s="16">
        <f>[2]挂饰表!Q489</f>
        <v>40</v>
      </c>
      <c r="V489" s="20">
        <f>[2]挂饰表!R489</f>
        <v>0.08</v>
      </c>
      <c r="W489" s="20">
        <f>[2]挂饰表!S489</f>
        <v>8.8000000000000009E-2</v>
      </c>
      <c r="X489" s="20">
        <f>[2]挂饰表!T489</f>
        <v>0.05</v>
      </c>
      <c r="Y489" s="70">
        <f>[2]挂饰表!$I489</f>
        <v>0.18371428571428569</v>
      </c>
      <c r="Z489" s="70">
        <f>[2]挂饰表!U489</f>
        <v>9.0909090909090939E-2</v>
      </c>
      <c r="AA489" s="70">
        <f>[2]挂饰表!V489</f>
        <v>9.0909090909090939E-2</v>
      </c>
      <c r="AB489" s="70">
        <f>[2]挂饰表!W489</f>
        <v>0.37694704049844241</v>
      </c>
      <c r="AC489" s="70">
        <f>[2]挂饰表!X489</f>
        <v>9.0909090909090939E-2</v>
      </c>
      <c r="AD489" s="70">
        <f>[2]挂饰表!Y489</f>
        <v>9.0909090909090939E-2</v>
      </c>
      <c r="AE489" s="70">
        <f>[2]挂饰表!Z489</f>
        <v>9.0909090909090939E-2</v>
      </c>
      <c r="AF489" s="70">
        <f>[2]挂饰表!AA489</f>
        <v>9.0909090909090939E-2</v>
      </c>
      <c r="AG489" s="70">
        <f t="shared" si="74"/>
        <v>0.14697142857142856</v>
      </c>
      <c r="AH489" s="70">
        <f t="shared" si="74"/>
        <v>0.14697142857142856</v>
      </c>
      <c r="AI489" s="70">
        <f t="shared" si="74"/>
        <v>0.14697142857142856</v>
      </c>
      <c r="AJ489" s="70">
        <f t="shared" si="74"/>
        <v>0.14697142857142856</v>
      </c>
      <c r="AK489" s="70">
        <f t="shared" si="74"/>
        <v>0.14697142857142856</v>
      </c>
      <c r="AL489" s="71"/>
    </row>
    <row r="490" spans="2:38" ht="14.25" x14ac:dyDescent="0.2">
      <c r="B490" s="16">
        <v>488</v>
      </c>
      <c r="C490" s="16" t="str">
        <f t="shared" ca="1" si="67"/>
        <v>IC1869</v>
      </c>
      <c r="D490" s="16" t="str">
        <f t="shared" ca="1" si="71"/>
        <v>神奇的混乱护腕</v>
      </c>
      <c r="E490" s="16" t="str">
        <f t="shared" ca="1" si="68"/>
        <v>神奇的</v>
      </c>
      <c r="F490" s="16" t="str">
        <f t="shared" ca="1" si="69"/>
        <v>混乱</v>
      </c>
      <c r="G490" s="16" t="str">
        <f t="shared" ca="1" si="70"/>
        <v>护腕</v>
      </c>
      <c r="H490" s="16" t="str">
        <f t="shared" si="75"/>
        <v>s</v>
      </c>
      <c r="I490" s="19" t="s">
        <v>21</v>
      </c>
      <c r="J490" s="3" t="s">
        <v>37</v>
      </c>
      <c r="K490" s="16">
        <f t="shared" si="72"/>
        <v>11</v>
      </c>
      <c r="L490" s="16">
        <f t="shared" si="73"/>
        <v>8</v>
      </c>
      <c r="M490" s="16">
        <f>[2]挂饰表!J490</f>
        <v>184</v>
      </c>
      <c r="N490" s="16">
        <f>[2]挂饰表!K490</f>
        <v>157</v>
      </c>
      <c r="O490" s="16">
        <f>[2]挂饰表!L490</f>
        <v>24</v>
      </c>
      <c r="P490" s="16">
        <f>[2]挂饰表!M490</f>
        <v>101</v>
      </c>
      <c r="Q490" s="16">
        <v>0</v>
      </c>
      <c r="R490" s="16">
        <f>[2]挂饰表!N490</f>
        <v>82</v>
      </c>
      <c r="S490" s="16">
        <f>[2]挂饰表!O490</f>
        <v>92</v>
      </c>
      <c r="T490" s="16">
        <f>[2]挂饰表!P490</f>
        <v>50</v>
      </c>
      <c r="U490" s="16">
        <f>[2]挂饰表!Q490</f>
        <v>46</v>
      </c>
      <c r="V490" s="20">
        <f>[2]挂饰表!R490</f>
        <v>9.1999999999999998E-2</v>
      </c>
      <c r="W490" s="20">
        <f>[2]挂饰表!S490</f>
        <v>0.1</v>
      </c>
      <c r="X490" s="20">
        <f>[2]挂饰表!T490</f>
        <v>5.7500000000000002E-2</v>
      </c>
      <c r="Y490" s="70">
        <f>[2]挂饰表!$I490</f>
        <v>0.2102857142857143</v>
      </c>
      <c r="Z490" s="70">
        <f>[2]挂饰表!U490</f>
        <v>0.10313901345291476</v>
      </c>
      <c r="AA490" s="70">
        <f>[2]挂饰表!V490</f>
        <v>0.10313901345291476</v>
      </c>
      <c r="AB490" s="70">
        <f>[2]挂饰表!W490</f>
        <v>0.40828402366863903</v>
      </c>
      <c r="AC490" s="70">
        <f>[2]挂饰表!X490</f>
        <v>0.10313901345291476</v>
      </c>
      <c r="AD490" s="70">
        <f>[2]挂饰表!Y490</f>
        <v>0.10313901345291476</v>
      </c>
      <c r="AE490" s="70">
        <f>[2]挂饰表!Z490</f>
        <v>0.10313901345291476</v>
      </c>
      <c r="AF490" s="70">
        <f>[2]挂饰表!AA490</f>
        <v>0.10313901345291476</v>
      </c>
      <c r="AG490" s="70">
        <f t="shared" si="74"/>
        <v>0.16822857142857145</v>
      </c>
      <c r="AH490" s="70">
        <f t="shared" si="74"/>
        <v>0.16822857142857145</v>
      </c>
      <c r="AI490" s="70">
        <f t="shared" si="74"/>
        <v>0.16822857142857145</v>
      </c>
      <c r="AJ490" s="70">
        <f t="shared" si="74"/>
        <v>0.16822857142857145</v>
      </c>
      <c r="AK490" s="70">
        <f t="shared" si="74"/>
        <v>0.16822857142857145</v>
      </c>
      <c r="AL490" s="71"/>
    </row>
    <row r="491" spans="2:38" ht="14.25" x14ac:dyDescent="0.2">
      <c r="B491" s="16">
        <v>489</v>
      </c>
      <c r="C491" s="16" t="str">
        <f t="shared" ca="1" si="67"/>
        <v>IC1873</v>
      </c>
      <c r="D491" s="16" t="str">
        <f t="shared" ca="1" si="71"/>
        <v>闪耀的智慧护腕</v>
      </c>
      <c r="E491" s="16" t="str">
        <f t="shared" ca="1" si="68"/>
        <v>闪耀的</v>
      </c>
      <c r="F491" s="16" t="str">
        <f t="shared" ca="1" si="69"/>
        <v>智慧</v>
      </c>
      <c r="G491" s="16" t="str">
        <f t="shared" ca="1" si="70"/>
        <v>护腕</v>
      </c>
      <c r="H491" s="16" t="str">
        <f t="shared" si="75"/>
        <v>a</v>
      </c>
      <c r="I491" s="19" t="s">
        <v>21</v>
      </c>
      <c r="J491" s="3" t="s">
        <v>37</v>
      </c>
      <c r="K491" s="16">
        <f t="shared" si="72"/>
        <v>11</v>
      </c>
      <c r="L491" s="16">
        <f t="shared" si="73"/>
        <v>1</v>
      </c>
      <c r="M491" s="16">
        <f>[2]挂饰表!J491</f>
        <v>17</v>
      </c>
      <c r="N491" s="16">
        <f>[2]挂饰表!K491</f>
        <v>21</v>
      </c>
      <c r="O491" s="16">
        <f>[2]挂饰表!L491</f>
        <v>3</v>
      </c>
      <c r="P491" s="16">
        <f>[2]挂饰表!M491</f>
        <v>14</v>
      </c>
      <c r="Q491" s="16">
        <v>0</v>
      </c>
      <c r="R491" s="16">
        <f>[2]挂饰表!N491</f>
        <v>11</v>
      </c>
      <c r="S491" s="16">
        <f>[2]挂饰表!O491</f>
        <v>12</v>
      </c>
      <c r="T491" s="16">
        <f>[2]挂饰表!P491</f>
        <v>7</v>
      </c>
      <c r="U491" s="16">
        <f>[2]挂饰表!Q491</f>
        <v>6</v>
      </c>
      <c r="V491" s="20">
        <f>[2]挂饰表!R491</f>
        <v>1.2E-2</v>
      </c>
      <c r="W491" s="20">
        <f>[2]挂饰表!S491</f>
        <v>1.3999999999999999E-2</v>
      </c>
      <c r="X491" s="20">
        <f>[2]挂饰表!T491</f>
        <v>7.4999999999999997E-3</v>
      </c>
      <c r="Y491" s="70">
        <f>[2]挂饰表!$I491</f>
        <v>0.08</v>
      </c>
      <c r="Z491" s="70">
        <f>[2]挂饰表!U491</f>
        <v>1.4778325123152691E-2</v>
      </c>
      <c r="AA491" s="70">
        <f>[2]挂饰表!V491</f>
        <v>1.4778325123152691E-2</v>
      </c>
      <c r="AB491" s="70">
        <f>[2]挂饰表!W491</f>
        <v>8.6757990867579959E-2</v>
      </c>
      <c r="AC491" s="70">
        <f>[2]挂饰表!X491</f>
        <v>1.4778325123152691E-2</v>
      </c>
      <c r="AD491" s="70">
        <f>[2]挂饰表!Y491</f>
        <v>1.4778325123152691E-2</v>
      </c>
      <c r="AE491" s="70">
        <f>[2]挂饰表!Z491</f>
        <v>1.4778325123152691E-2</v>
      </c>
      <c r="AF491" s="70">
        <f>[2]挂饰表!AA491</f>
        <v>1.4778325123152691E-2</v>
      </c>
      <c r="AG491" s="70">
        <f t="shared" si="74"/>
        <v>6.4000000000000001E-2</v>
      </c>
      <c r="AH491" s="70">
        <f t="shared" si="74"/>
        <v>6.4000000000000001E-2</v>
      </c>
      <c r="AI491" s="70">
        <f t="shared" si="74"/>
        <v>6.4000000000000001E-2</v>
      </c>
      <c r="AJ491" s="70">
        <f t="shared" si="74"/>
        <v>6.4000000000000001E-2</v>
      </c>
      <c r="AK491" s="70">
        <f t="shared" si="74"/>
        <v>6.4000000000000001E-2</v>
      </c>
      <c r="AL491" s="71"/>
    </row>
    <row r="492" spans="2:38" ht="14.25" x14ac:dyDescent="0.2">
      <c r="B492" s="16">
        <v>490</v>
      </c>
      <c r="C492" s="16" t="str">
        <f t="shared" ca="1" si="67"/>
        <v>IC1931</v>
      </c>
      <c r="D492" s="16" t="str">
        <f t="shared" ca="1" si="71"/>
        <v>犀利的魔王护腕</v>
      </c>
      <c r="E492" s="16" t="str">
        <f t="shared" ca="1" si="68"/>
        <v>犀利的</v>
      </c>
      <c r="F492" s="16" t="str">
        <f t="shared" ca="1" si="69"/>
        <v>魔王</v>
      </c>
      <c r="G492" s="16" t="str">
        <f t="shared" ca="1" si="70"/>
        <v>护腕</v>
      </c>
      <c r="H492" s="16" t="str">
        <f t="shared" si="75"/>
        <v>a</v>
      </c>
      <c r="I492" s="19" t="s">
        <v>21</v>
      </c>
      <c r="J492" s="3" t="s">
        <v>37</v>
      </c>
      <c r="K492" s="16">
        <f t="shared" si="72"/>
        <v>11</v>
      </c>
      <c r="L492" s="16">
        <f t="shared" si="73"/>
        <v>2</v>
      </c>
      <c r="M492" s="16">
        <f>[2]挂饰表!J492</f>
        <v>34</v>
      </c>
      <c r="N492" s="16">
        <f>[2]挂饰表!K492</f>
        <v>43</v>
      </c>
      <c r="O492" s="16">
        <f>[2]挂饰表!L492</f>
        <v>6</v>
      </c>
      <c r="P492" s="16">
        <f>[2]挂饰表!M492</f>
        <v>28</v>
      </c>
      <c r="Q492" s="16">
        <v>0</v>
      </c>
      <c r="R492" s="16">
        <f>[2]挂饰表!N492</f>
        <v>23</v>
      </c>
      <c r="S492" s="16">
        <f>[2]挂饰表!O492</f>
        <v>25</v>
      </c>
      <c r="T492" s="16">
        <f>[2]挂饰表!P492</f>
        <v>14</v>
      </c>
      <c r="U492" s="16">
        <f>[2]挂饰表!Q492</f>
        <v>12</v>
      </c>
      <c r="V492" s="20">
        <f>[2]挂饰表!R492</f>
        <v>2.4E-2</v>
      </c>
      <c r="W492" s="20">
        <f>[2]挂饰表!S492</f>
        <v>2.7999999999999997E-2</v>
      </c>
      <c r="X492" s="20">
        <f>[2]挂饰表!T492</f>
        <v>1.4999999999999999E-2</v>
      </c>
      <c r="Y492" s="70">
        <f>[2]挂饰表!$I492</f>
        <v>0.08</v>
      </c>
      <c r="Z492" s="70">
        <f>[2]挂饰表!U492</f>
        <v>2.9126213592232997E-2</v>
      </c>
      <c r="AA492" s="70">
        <f>[2]挂饰表!V492</f>
        <v>2.9126213592232997E-2</v>
      </c>
      <c r="AB492" s="70">
        <f>[2]挂饰表!W492</f>
        <v>0.15966386554621848</v>
      </c>
      <c r="AC492" s="70">
        <f>[2]挂饰表!X492</f>
        <v>2.9126213592232997E-2</v>
      </c>
      <c r="AD492" s="70">
        <f>[2]挂饰表!Y492</f>
        <v>2.9126213592232997E-2</v>
      </c>
      <c r="AE492" s="70">
        <f>[2]挂饰表!Z492</f>
        <v>2.9126213592232997E-2</v>
      </c>
      <c r="AF492" s="70">
        <f>[2]挂饰表!AA492</f>
        <v>2.9126213592232997E-2</v>
      </c>
      <c r="AG492" s="70">
        <f t="shared" si="74"/>
        <v>6.4000000000000001E-2</v>
      </c>
      <c r="AH492" s="70">
        <f t="shared" si="74"/>
        <v>6.4000000000000001E-2</v>
      </c>
      <c r="AI492" s="70">
        <f t="shared" si="74"/>
        <v>6.4000000000000001E-2</v>
      </c>
      <c r="AJ492" s="70">
        <f t="shared" si="74"/>
        <v>6.4000000000000001E-2</v>
      </c>
      <c r="AK492" s="70">
        <f t="shared" si="74"/>
        <v>6.4000000000000001E-2</v>
      </c>
      <c r="AL492" s="71"/>
    </row>
    <row r="493" spans="2:38" ht="14.25" x14ac:dyDescent="0.2">
      <c r="B493" s="16">
        <v>491</v>
      </c>
      <c r="C493" s="16" t="str">
        <f t="shared" ca="1" si="67"/>
        <v>IC1895</v>
      </c>
      <c r="D493" s="16" t="str">
        <f t="shared" ca="1" si="71"/>
        <v>闪耀的忏悔项链</v>
      </c>
      <c r="E493" s="16" t="str">
        <f t="shared" ca="1" si="68"/>
        <v>闪耀的</v>
      </c>
      <c r="F493" s="16" t="str">
        <f t="shared" ca="1" si="69"/>
        <v>忏悔</v>
      </c>
      <c r="G493" s="16" t="str">
        <f t="shared" ca="1" si="70"/>
        <v>项链</v>
      </c>
      <c r="H493" s="16" t="str">
        <f t="shared" si="75"/>
        <v>a</v>
      </c>
      <c r="I493" s="19" t="s">
        <v>21</v>
      </c>
      <c r="J493" s="3" t="s">
        <v>37</v>
      </c>
      <c r="K493" s="16">
        <f t="shared" si="72"/>
        <v>11</v>
      </c>
      <c r="L493" s="16">
        <f t="shared" si="73"/>
        <v>3</v>
      </c>
      <c r="M493" s="16">
        <f>[2]挂饰表!J493</f>
        <v>51</v>
      </c>
      <c r="N493" s="16">
        <f>[2]挂饰表!K493</f>
        <v>65</v>
      </c>
      <c r="O493" s="16">
        <f>[2]挂饰表!L493</f>
        <v>10</v>
      </c>
      <c r="P493" s="16">
        <f>[2]挂饰表!M493</f>
        <v>42</v>
      </c>
      <c r="Q493" s="16">
        <v>0</v>
      </c>
      <c r="R493" s="16">
        <f>[2]挂饰表!N493</f>
        <v>34</v>
      </c>
      <c r="S493" s="16">
        <f>[2]挂饰表!O493</f>
        <v>38</v>
      </c>
      <c r="T493" s="16">
        <f>[2]挂饰表!P493</f>
        <v>21</v>
      </c>
      <c r="U493" s="16">
        <f>[2]挂饰表!Q493</f>
        <v>19</v>
      </c>
      <c r="V493" s="20">
        <f>[2]挂饰表!R493</f>
        <v>3.7999999999999999E-2</v>
      </c>
      <c r="W493" s="20">
        <f>[2]挂饰表!S493</f>
        <v>4.2000000000000003E-2</v>
      </c>
      <c r="X493" s="20">
        <f>[2]挂饰表!T493</f>
        <v>2.375E-2</v>
      </c>
      <c r="Y493" s="70">
        <f>[2]挂饰表!$I493</f>
        <v>0.08</v>
      </c>
      <c r="Z493" s="70">
        <f>[2]挂饰表!U493</f>
        <v>4.7619047619047672E-2</v>
      </c>
      <c r="AA493" s="70">
        <f>[2]挂饰表!V493</f>
        <v>4.7619047619047672E-2</v>
      </c>
      <c r="AB493" s="70">
        <f>[2]挂饰表!W493</f>
        <v>0.22480620155038755</v>
      </c>
      <c r="AC493" s="70">
        <f>[2]挂饰表!X493</f>
        <v>4.7619047619047672E-2</v>
      </c>
      <c r="AD493" s="70">
        <f>[2]挂饰表!Y493</f>
        <v>4.7619047619047672E-2</v>
      </c>
      <c r="AE493" s="70">
        <f>[2]挂饰表!Z493</f>
        <v>4.7619047619047672E-2</v>
      </c>
      <c r="AF493" s="70">
        <f>[2]挂饰表!AA493</f>
        <v>4.7619047619047672E-2</v>
      </c>
      <c r="AG493" s="70">
        <f t="shared" si="74"/>
        <v>6.4000000000000001E-2</v>
      </c>
      <c r="AH493" s="70">
        <f t="shared" si="74"/>
        <v>6.4000000000000001E-2</v>
      </c>
      <c r="AI493" s="70">
        <f t="shared" si="74"/>
        <v>6.4000000000000001E-2</v>
      </c>
      <c r="AJ493" s="70">
        <f t="shared" si="74"/>
        <v>6.4000000000000001E-2</v>
      </c>
      <c r="AK493" s="70">
        <f t="shared" si="74"/>
        <v>6.4000000000000001E-2</v>
      </c>
      <c r="AL493" s="71"/>
    </row>
    <row r="494" spans="2:38" ht="14.25" x14ac:dyDescent="0.2">
      <c r="B494" s="16">
        <v>492</v>
      </c>
      <c r="C494" s="16" t="str">
        <f t="shared" ca="1" si="67"/>
        <v>IC1902</v>
      </c>
      <c r="D494" s="16" t="str">
        <f t="shared" ca="1" si="71"/>
        <v>犀利的白银戒指</v>
      </c>
      <c r="E494" s="16" t="str">
        <f t="shared" ca="1" si="68"/>
        <v>犀利的</v>
      </c>
      <c r="F494" s="16" t="str">
        <f t="shared" ca="1" si="69"/>
        <v>白银</v>
      </c>
      <c r="G494" s="16" t="str">
        <f t="shared" ca="1" si="70"/>
        <v>戒指</v>
      </c>
      <c r="H494" s="16" t="str">
        <f t="shared" si="75"/>
        <v>a</v>
      </c>
      <c r="I494" s="19" t="s">
        <v>21</v>
      </c>
      <c r="J494" s="3" t="s">
        <v>37</v>
      </c>
      <c r="K494" s="16">
        <f t="shared" si="72"/>
        <v>11</v>
      </c>
      <c r="L494" s="16">
        <f t="shared" si="73"/>
        <v>4</v>
      </c>
      <c r="M494" s="16">
        <f>[2]挂饰表!J494</f>
        <v>69</v>
      </c>
      <c r="N494" s="16">
        <f>[2]挂饰表!K494</f>
        <v>87</v>
      </c>
      <c r="O494" s="16">
        <f>[2]挂饰表!L494</f>
        <v>13</v>
      </c>
      <c r="P494" s="16">
        <f>[2]挂饰表!M494</f>
        <v>56</v>
      </c>
      <c r="Q494" s="16">
        <v>0</v>
      </c>
      <c r="R494" s="16">
        <f>[2]挂饰表!N494</f>
        <v>46</v>
      </c>
      <c r="S494" s="16">
        <f>[2]挂饰表!O494</f>
        <v>51</v>
      </c>
      <c r="T494" s="16">
        <f>[2]挂饰表!P494</f>
        <v>28</v>
      </c>
      <c r="U494" s="16">
        <f>[2]挂饰表!Q494</f>
        <v>25</v>
      </c>
      <c r="V494" s="20">
        <f>[2]挂饰表!R494</f>
        <v>0.05</v>
      </c>
      <c r="W494" s="20">
        <f>[2]挂饰表!S494</f>
        <v>5.5999999999999994E-2</v>
      </c>
      <c r="X494" s="20">
        <f>[2]挂饰表!T494</f>
        <v>3.125E-2</v>
      </c>
      <c r="Y494" s="70">
        <f>[2]挂饰表!$I494</f>
        <v>0.10714285714285714</v>
      </c>
      <c r="Z494" s="70">
        <f>[2]挂饰表!U494</f>
        <v>6.1032863849765251E-2</v>
      </c>
      <c r="AA494" s="70">
        <f>[2]挂饰表!V494</f>
        <v>6.1032863849765251E-2</v>
      </c>
      <c r="AB494" s="70">
        <f>[2]挂饰表!W494</f>
        <v>0.27797833935018046</v>
      </c>
      <c r="AC494" s="70">
        <f>[2]挂饰表!X494</f>
        <v>6.1032863849765251E-2</v>
      </c>
      <c r="AD494" s="70">
        <f>[2]挂饰表!Y494</f>
        <v>6.1032863849765251E-2</v>
      </c>
      <c r="AE494" s="70">
        <f>[2]挂饰表!Z494</f>
        <v>6.1032863849765251E-2</v>
      </c>
      <c r="AF494" s="70">
        <f>[2]挂饰表!AA494</f>
        <v>6.1032863849765251E-2</v>
      </c>
      <c r="AG494" s="70">
        <f t="shared" si="74"/>
        <v>8.5714285714285715E-2</v>
      </c>
      <c r="AH494" s="70">
        <f t="shared" si="74"/>
        <v>8.5714285714285715E-2</v>
      </c>
      <c r="AI494" s="70">
        <f t="shared" si="74"/>
        <v>8.5714285714285715E-2</v>
      </c>
      <c r="AJ494" s="70">
        <f t="shared" si="74"/>
        <v>8.5714285714285715E-2</v>
      </c>
      <c r="AK494" s="70">
        <f t="shared" si="74"/>
        <v>8.5714285714285715E-2</v>
      </c>
      <c r="AL494" s="71"/>
    </row>
    <row r="495" spans="2:38" ht="14.25" x14ac:dyDescent="0.2">
      <c r="B495" s="16">
        <v>493</v>
      </c>
      <c r="C495" s="16" t="str">
        <f t="shared" ca="1" si="67"/>
        <v>IC1870</v>
      </c>
      <c r="D495" s="16" t="str">
        <f t="shared" ca="1" si="71"/>
        <v>犀利的言语护腕</v>
      </c>
      <c r="E495" s="16" t="str">
        <f t="shared" ca="1" si="68"/>
        <v>犀利的</v>
      </c>
      <c r="F495" s="16" t="str">
        <f t="shared" ca="1" si="69"/>
        <v>言语</v>
      </c>
      <c r="G495" s="16" t="str">
        <f t="shared" ca="1" si="70"/>
        <v>护腕</v>
      </c>
      <c r="H495" s="16" t="str">
        <f t="shared" si="75"/>
        <v>a</v>
      </c>
      <c r="I495" s="19" t="s">
        <v>21</v>
      </c>
      <c r="J495" s="3" t="s">
        <v>37</v>
      </c>
      <c r="K495" s="16">
        <f t="shared" si="72"/>
        <v>11</v>
      </c>
      <c r="L495" s="16">
        <f t="shared" si="73"/>
        <v>5</v>
      </c>
      <c r="M495" s="16">
        <f>[2]挂饰表!J495</f>
        <v>86</v>
      </c>
      <c r="N495" s="16">
        <f>[2]挂饰表!K495</f>
        <v>109</v>
      </c>
      <c r="O495" s="16">
        <f>[2]挂饰表!L495</f>
        <v>17</v>
      </c>
      <c r="P495" s="16">
        <f>[2]挂饰表!M495</f>
        <v>70</v>
      </c>
      <c r="Q495" s="16">
        <v>0</v>
      </c>
      <c r="R495" s="16">
        <f>[2]挂饰表!N495</f>
        <v>57</v>
      </c>
      <c r="S495" s="16">
        <f>[2]挂饰表!O495</f>
        <v>64</v>
      </c>
      <c r="T495" s="16">
        <f>[2]挂饰表!P495</f>
        <v>35</v>
      </c>
      <c r="U495" s="16">
        <f>[2]挂饰表!Q495</f>
        <v>32</v>
      </c>
      <c r="V495" s="20">
        <f>[2]挂饰表!R495</f>
        <v>6.4000000000000001E-2</v>
      </c>
      <c r="W495" s="20">
        <f>[2]挂饰表!S495</f>
        <v>7.0000000000000007E-2</v>
      </c>
      <c r="X495" s="20">
        <f>[2]挂饰表!T495</f>
        <v>0.04</v>
      </c>
      <c r="Y495" s="70">
        <f>[2]挂饰表!$I495</f>
        <v>0.13428571428571429</v>
      </c>
      <c r="Z495" s="70">
        <f>[2]挂饰表!U495</f>
        <v>7.407407407407407E-2</v>
      </c>
      <c r="AA495" s="70">
        <f>[2]挂饰表!V495</f>
        <v>7.407407407407407E-2</v>
      </c>
      <c r="AB495" s="70">
        <f>[2]挂饰表!W495</f>
        <v>0.32432432432432434</v>
      </c>
      <c r="AC495" s="70">
        <f>[2]挂饰表!X495</f>
        <v>7.407407407407407E-2</v>
      </c>
      <c r="AD495" s="70">
        <f>[2]挂饰表!Y495</f>
        <v>7.407407407407407E-2</v>
      </c>
      <c r="AE495" s="70">
        <f>[2]挂饰表!Z495</f>
        <v>7.407407407407407E-2</v>
      </c>
      <c r="AF495" s="70">
        <f>[2]挂饰表!AA495</f>
        <v>7.407407407407407E-2</v>
      </c>
      <c r="AG495" s="70">
        <f t="shared" si="74"/>
        <v>0.10742857142857143</v>
      </c>
      <c r="AH495" s="70">
        <f t="shared" si="74"/>
        <v>0.10742857142857143</v>
      </c>
      <c r="AI495" s="70">
        <f t="shared" si="74"/>
        <v>0.10742857142857143</v>
      </c>
      <c r="AJ495" s="70">
        <f t="shared" si="74"/>
        <v>0.10742857142857143</v>
      </c>
      <c r="AK495" s="70">
        <f t="shared" si="74"/>
        <v>0.10742857142857143</v>
      </c>
      <c r="AL495" s="71"/>
    </row>
    <row r="496" spans="2:38" ht="14.25" x14ac:dyDescent="0.2">
      <c r="B496" s="16">
        <v>494</v>
      </c>
      <c r="C496" s="16" t="str">
        <f t="shared" ca="1" si="67"/>
        <v>IC1852</v>
      </c>
      <c r="D496" s="16" t="str">
        <f t="shared" ca="1" si="71"/>
        <v>闪耀的魔王戒指</v>
      </c>
      <c r="E496" s="16" t="str">
        <f t="shared" ca="1" si="68"/>
        <v>闪耀的</v>
      </c>
      <c r="F496" s="16" t="str">
        <f t="shared" ca="1" si="69"/>
        <v>魔王</v>
      </c>
      <c r="G496" s="16" t="str">
        <f t="shared" ca="1" si="70"/>
        <v>戒指</v>
      </c>
      <c r="H496" s="16" t="str">
        <f t="shared" si="75"/>
        <v>a</v>
      </c>
      <c r="I496" s="19" t="s">
        <v>21</v>
      </c>
      <c r="J496" s="3" t="s">
        <v>37</v>
      </c>
      <c r="K496" s="16">
        <f t="shared" si="72"/>
        <v>11</v>
      </c>
      <c r="L496" s="16">
        <f t="shared" si="73"/>
        <v>6</v>
      </c>
      <c r="M496" s="16">
        <f>[2]挂饰表!J496</f>
        <v>103</v>
      </c>
      <c r="N496" s="16">
        <f>[2]挂饰表!K496</f>
        <v>131</v>
      </c>
      <c r="O496" s="16">
        <f>[2]挂饰表!L496</f>
        <v>20</v>
      </c>
      <c r="P496" s="16">
        <f>[2]挂饰表!M496</f>
        <v>84</v>
      </c>
      <c r="Q496" s="16">
        <v>0</v>
      </c>
      <c r="R496" s="16">
        <f>[2]挂饰表!N496</f>
        <v>69</v>
      </c>
      <c r="S496" s="16">
        <f>[2]挂饰表!O496</f>
        <v>76</v>
      </c>
      <c r="T496" s="16">
        <f>[2]挂饰表!P496</f>
        <v>42</v>
      </c>
      <c r="U496" s="16">
        <f>[2]挂饰表!Q496</f>
        <v>38</v>
      </c>
      <c r="V496" s="20">
        <f>[2]挂饰表!R496</f>
        <v>7.5999999999999998E-2</v>
      </c>
      <c r="W496" s="20">
        <f>[2]挂饰表!S496</f>
        <v>8.4000000000000005E-2</v>
      </c>
      <c r="X496" s="20">
        <f>[2]挂饰表!T496</f>
        <v>4.7500000000000001E-2</v>
      </c>
      <c r="Y496" s="70">
        <f>[2]挂饰表!$I496</f>
        <v>0.16085714285714287</v>
      </c>
      <c r="Z496" s="70">
        <f>[2]挂饰表!U496</f>
        <v>8.6757990867579959E-2</v>
      </c>
      <c r="AA496" s="70">
        <f>[2]挂饰表!V496</f>
        <v>8.6757990867579959E-2</v>
      </c>
      <c r="AB496" s="70">
        <f>[2]挂饰表!W496</f>
        <v>0.36507936507936511</v>
      </c>
      <c r="AC496" s="70">
        <f>[2]挂饰表!X496</f>
        <v>8.6757990867579959E-2</v>
      </c>
      <c r="AD496" s="70">
        <f>[2]挂饰表!Y496</f>
        <v>8.6757990867579959E-2</v>
      </c>
      <c r="AE496" s="70">
        <f>[2]挂饰表!Z496</f>
        <v>8.6757990867579959E-2</v>
      </c>
      <c r="AF496" s="70">
        <f>[2]挂饰表!AA496</f>
        <v>8.6757990867579959E-2</v>
      </c>
      <c r="AG496" s="70">
        <f t="shared" si="74"/>
        <v>0.12868571428571429</v>
      </c>
      <c r="AH496" s="70">
        <f t="shared" si="74"/>
        <v>0.12868571428571429</v>
      </c>
      <c r="AI496" s="70">
        <f t="shared" si="74"/>
        <v>0.12868571428571429</v>
      </c>
      <c r="AJ496" s="70">
        <f t="shared" si="74"/>
        <v>0.12868571428571429</v>
      </c>
      <c r="AK496" s="70">
        <f t="shared" si="74"/>
        <v>0.12868571428571429</v>
      </c>
      <c r="AL496" s="71"/>
    </row>
    <row r="497" spans="2:38" ht="14.25" x14ac:dyDescent="0.2">
      <c r="B497" s="16">
        <v>495</v>
      </c>
      <c r="C497" s="16" t="str">
        <f t="shared" ca="1" si="67"/>
        <v>IC1858</v>
      </c>
      <c r="D497" s="16" t="str">
        <f t="shared" ca="1" si="71"/>
        <v>拉风的水晶戒指</v>
      </c>
      <c r="E497" s="16" t="str">
        <f t="shared" ca="1" si="68"/>
        <v>拉风的</v>
      </c>
      <c r="F497" s="16" t="str">
        <f t="shared" ca="1" si="69"/>
        <v>水晶</v>
      </c>
      <c r="G497" s="16" t="str">
        <f t="shared" ca="1" si="70"/>
        <v>戒指</v>
      </c>
      <c r="H497" s="16" t="str">
        <f t="shared" si="75"/>
        <v>a</v>
      </c>
      <c r="I497" s="19" t="s">
        <v>21</v>
      </c>
      <c r="J497" s="3" t="s">
        <v>37</v>
      </c>
      <c r="K497" s="16">
        <f t="shared" si="72"/>
        <v>11</v>
      </c>
      <c r="L497" s="16">
        <f t="shared" si="73"/>
        <v>7</v>
      </c>
      <c r="M497" s="16">
        <f>[2]挂饰表!J497</f>
        <v>120</v>
      </c>
      <c r="N497" s="16">
        <f>[2]挂饰表!K497</f>
        <v>152</v>
      </c>
      <c r="O497" s="16">
        <f>[2]挂饰表!L497</f>
        <v>24</v>
      </c>
      <c r="P497" s="16">
        <f>[2]挂饰表!M497</f>
        <v>98</v>
      </c>
      <c r="Q497" s="16">
        <v>0</v>
      </c>
      <c r="R497" s="16">
        <f>[2]挂饰表!N497</f>
        <v>80</v>
      </c>
      <c r="S497" s="16">
        <f>[2]挂饰表!O497</f>
        <v>89</v>
      </c>
      <c r="T497" s="16">
        <f>[2]挂饰表!P497</f>
        <v>49</v>
      </c>
      <c r="U497" s="16">
        <f>[2]挂饰表!Q497</f>
        <v>44</v>
      </c>
      <c r="V497" s="20">
        <f>[2]挂饰表!R497</f>
        <v>8.8000000000000009E-2</v>
      </c>
      <c r="W497" s="20">
        <f>[2]挂饰表!S497</f>
        <v>9.8000000000000004E-2</v>
      </c>
      <c r="X497" s="20">
        <f>[2]挂饰表!T497</f>
        <v>5.5E-2</v>
      </c>
      <c r="Y497" s="70">
        <f>[2]挂饰表!$I497</f>
        <v>0.18742857142857144</v>
      </c>
      <c r="Z497" s="70">
        <f>[2]挂饰表!U497</f>
        <v>9.9099099099099086E-2</v>
      </c>
      <c r="AA497" s="70">
        <f>[2]挂饰表!V497</f>
        <v>9.9099099099099086E-2</v>
      </c>
      <c r="AB497" s="70">
        <f>[2]挂饰表!W497</f>
        <v>0.40119760479041922</v>
      </c>
      <c r="AC497" s="70">
        <f>[2]挂饰表!X497</f>
        <v>9.9099099099099086E-2</v>
      </c>
      <c r="AD497" s="70">
        <f>[2]挂饰表!Y497</f>
        <v>9.9099099099099086E-2</v>
      </c>
      <c r="AE497" s="70">
        <f>[2]挂饰表!Z497</f>
        <v>9.9099099099099086E-2</v>
      </c>
      <c r="AF497" s="70">
        <f>[2]挂饰表!AA497</f>
        <v>9.9099099099099086E-2</v>
      </c>
      <c r="AG497" s="70">
        <f t="shared" si="74"/>
        <v>0.14994285714285716</v>
      </c>
      <c r="AH497" s="70">
        <f t="shared" si="74"/>
        <v>0.14994285714285716</v>
      </c>
      <c r="AI497" s="70">
        <f t="shared" si="74"/>
        <v>0.14994285714285716</v>
      </c>
      <c r="AJ497" s="70">
        <f t="shared" si="74"/>
        <v>0.14994285714285716</v>
      </c>
      <c r="AK497" s="70">
        <f t="shared" si="74"/>
        <v>0.14994285714285716</v>
      </c>
      <c r="AL497" s="71"/>
    </row>
    <row r="498" spans="2:38" ht="14.25" x14ac:dyDescent="0.2">
      <c r="B498" s="16">
        <v>496</v>
      </c>
      <c r="C498" s="16" t="str">
        <f t="shared" ca="1" si="67"/>
        <v>IC1869</v>
      </c>
      <c r="D498" s="16" t="str">
        <f t="shared" ca="1" si="71"/>
        <v>精致的女神护腕</v>
      </c>
      <c r="E498" s="16" t="str">
        <f t="shared" ca="1" si="68"/>
        <v>精致的</v>
      </c>
      <c r="F498" s="16" t="str">
        <f t="shared" ca="1" si="69"/>
        <v>女神</v>
      </c>
      <c r="G498" s="16" t="str">
        <f t="shared" ca="1" si="70"/>
        <v>护腕</v>
      </c>
      <c r="H498" s="16" t="str">
        <f t="shared" si="75"/>
        <v>a</v>
      </c>
      <c r="I498" s="19" t="s">
        <v>21</v>
      </c>
      <c r="J498" s="3" t="s">
        <v>37</v>
      </c>
      <c r="K498" s="16">
        <f t="shared" si="72"/>
        <v>11</v>
      </c>
      <c r="L498" s="16">
        <f t="shared" si="73"/>
        <v>8</v>
      </c>
      <c r="M498" s="16">
        <f>[2]挂饰表!J498</f>
        <v>138</v>
      </c>
      <c r="N498" s="16">
        <f>[2]挂饰表!K498</f>
        <v>174</v>
      </c>
      <c r="O498" s="16">
        <f>[2]挂饰表!L498</f>
        <v>27</v>
      </c>
      <c r="P498" s="16">
        <f>[2]挂饰表!M498</f>
        <v>112</v>
      </c>
      <c r="Q498" s="16">
        <v>0</v>
      </c>
      <c r="R498" s="16">
        <f>[2]挂饰表!N498</f>
        <v>92</v>
      </c>
      <c r="S498" s="16">
        <f>[2]挂饰表!O498</f>
        <v>102</v>
      </c>
      <c r="T498" s="16">
        <f>[2]挂饰表!P498</f>
        <v>56</v>
      </c>
      <c r="U498" s="16">
        <f>[2]挂饰表!Q498</f>
        <v>51</v>
      </c>
      <c r="V498" s="20">
        <f>[2]挂饰表!R498</f>
        <v>0.10199999999999999</v>
      </c>
      <c r="W498" s="20">
        <f>[2]挂饰表!S498</f>
        <v>0.11199999999999999</v>
      </c>
      <c r="X498" s="20">
        <f>[2]挂饰表!T498</f>
        <v>6.3750000000000001E-2</v>
      </c>
      <c r="Y498" s="70">
        <f>[2]挂饰表!$I498</f>
        <v>0.21485714285714283</v>
      </c>
      <c r="Z498" s="70">
        <f>[2]挂饰表!U498</f>
        <v>0.11504424778761058</v>
      </c>
      <c r="AA498" s="70">
        <f>[2]挂饰表!V498</f>
        <v>0.11504424778761058</v>
      </c>
      <c r="AB498" s="70">
        <f>[2]挂饰表!W498</f>
        <v>0.43502824858757061</v>
      </c>
      <c r="AC498" s="70">
        <f>[2]挂饰表!X498</f>
        <v>0.11504424778761058</v>
      </c>
      <c r="AD498" s="70">
        <f>[2]挂饰表!Y498</f>
        <v>0.11504424778761058</v>
      </c>
      <c r="AE498" s="70">
        <f>[2]挂饰表!Z498</f>
        <v>0.11504424778761058</v>
      </c>
      <c r="AF498" s="70">
        <f>[2]挂饰表!AA498</f>
        <v>0.11504424778761058</v>
      </c>
      <c r="AG498" s="70">
        <f t="shared" si="74"/>
        <v>0.17188571428571428</v>
      </c>
      <c r="AH498" s="70">
        <f t="shared" si="74"/>
        <v>0.17188571428571428</v>
      </c>
      <c r="AI498" s="70">
        <f t="shared" si="74"/>
        <v>0.17188571428571428</v>
      </c>
      <c r="AJ498" s="70">
        <f t="shared" si="74"/>
        <v>0.17188571428571428</v>
      </c>
      <c r="AK498" s="70">
        <f t="shared" si="74"/>
        <v>0.17188571428571428</v>
      </c>
      <c r="AL498" s="71"/>
    </row>
    <row r="499" spans="2:38" ht="14.25" x14ac:dyDescent="0.2">
      <c r="B499" s="16">
        <v>497</v>
      </c>
      <c r="C499" s="16" t="str">
        <f t="shared" ca="1" si="67"/>
        <v>IC1905</v>
      </c>
      <c r="D499" s="16" t="str">
        <f t="shared" ca="1" si="71"/>
        <v>优质的混乱护腕</v>
      </c>
      <c r="E499" s="16" t="str">
        <f t="shared" ca="1" si="68"/>
        <v>优质的</v>
      </c>
      <c r="F499" s="16" t="str">
        <f t="shared" ca="1" si="69"/>
        <v>混乱</v>
      </c>
      <c r="G499" s="16" t="str">
        <f t="shared" ca="1" si="70"/>
        <v>护腕</v>
      </c>
      <c r="H499" s="16" t="str">
        <f t="shared" si="75"/>
        <v>b</v>
      </c>
      <c r="I499" s="19" t="s">
        <v>21</v>
      </c>
      <c r="J499" s="3" t="s">
        <v>37</v>
      </c>
      <c r="K499" s="16">
        <f t="shared" si="72"/>
        <v>11</v>
      </c>
      <c r="L499" s="16">
        <f t="shared" si="73"/>
        <v>1</v>
      </c>
      <c r="M499" s="16">
        <f>[2]挂饰表!J499</f>
        <v>20</v>
      </c>
      <c r="N499" s="16">
        <f>[2]挂饰表!K499</f>
        <v>32</v>
      </c>
      <c r="O499" s="16">
        <f>[2]挂饰表!L499</f>
        <v>5</v>
      </c>
      <c r="P499" s="16">
        <f>[2]挂饰表!M499</f>
        <v>21</v>
      </c>
      <c r="Q499" s="16">
        <v>0</v>
      </c>
      <c r="R499" s="16">
        <f>[2]挂饰表!N499</f>
        <v>17</v>
      </c>
      <c r="S499" s="16">
        <f>[2]挂饰表!O499</f>
        <v>19</v>
      </c>
      <c r="T499" s="16">
        <f>[2]挂饰表!P499</f>
        <v>10</v>
      </c>
      <c r="U499" s="16">
        <f>[2]挂饰表!Q499</f>
        <v>9</v>
      </c>
      <c r="V499" s="20">
        <f>[2]挂饰表!R499</f>
        <v>1.8000000000000002E-2</v>
      </c>
      <c r="W499" s="20">
        <f>[2]挂饰表!S499</f>
        <v>0.02</v>
      </c>
      <c r="X499" s="20">
        <f>[2]挂饰表!T499</f>
        <v>1.125E-2</v>
      </c>
      <c r="Y499" s="70">
        <f>[2]挂饰表!$I499</f>
        <v>0.08</v>
      </c>
      <c r="Z499" s="70">
        <f>[2]挂饰表!U499</f>
        <v>2.4390243902439046E-2</v>
      </c>
      <c r="AA499" s="70">
        <f>[2]挂饰表!V499</f>
        <v>2.4390243902439046E-2</v>
      </c>
      <c r="AB499" s="70">
        <f>[2]挂饰表!W499</f>
        <v>0.1266375545851528</v>
      </c>
      <c r="AC499" s="70">
        <f>[2]挂饰表!X499</f>
        <v>2.4390243902439046E-2</v>
      </c>
      <c r="AD499" s="70">
        <f>[2]挂饰表!Y499</f>
        <v>2.4390243902439046E-2</v>
      </c>
      <c r="AE499" s="70">
        <f>[2]挂饰表!Z499</f>
        <v>2.4390243902439046E-2</v>
      </c>
      <c r="AF499" s="70">
        <f>[2]挂饰表!AA499</f>
        <v>2.4390243902439046E-2</v>
      </c>
      <c r="AG499" s="70">
        <f t="shared" si="74"/>
        <v>6.4000000000000001E-2</v>
      </c>
      <c r="AH499" s="70">
        <f t="shared" si="74"/>
        <v>6.4000000000000001E-2</v>
      </c>
      <c r="AI499" s="70">
        <f t="shared" si="74"/>
        <v>6.4000000000000001E-2</v>
      </c>
      <c r="AJ499" s="70">
        <f t="shared" si="74"/>
        <v>6.4000000000000001E-2</v>
      </c>
      <c r="AK499" s="70">
        <f t="shared" si="74"/>
        <v>6.4000000000000001E-2</v>
      </c>
      <c r="AL499" s="71"/>
    </row>
    <row r="500" spans="2:38" ht="14.25" x14ac:dyDescent="0.2">
      <c r="B500" s="16">
        <v>498</v>
      </c>
      <c r="C500" s="16" t="str">
        <f t="shared" ca="1" si="67"/>
        <v>IC1858</v>
      </c>
      <c r="D500" s="16" t="str">
        <f t="shared" ca="1" si="71"/>
        <v>凌厉的精灵戒指</v>
      </c>
      <c r="E500" s="16" t="str">
        <f t="shared" ca="1" si="68"/>
        <v>凌厉的</v>
      </c>
      <c r="F500" s="16" t="str">
        <f t="shared" ca="1" si="69"/>
        <v>精灵</v>
      </c>
      <c r="G500" s="16" t="str">
        <f t="shared" ca="1" si="70"/>
        <v>戒指</v>
      </c>
      <c r="H500" s="16" t="str">
        <f t="shared" si="75"/>
        <v>b</v>
      </c>
      <c r="I500" s="19" t="s">
        <v>21</v>
      </c>
      <c r="J500" s="3" t="s">
        <v>37</v>
      </c>
      <c r="K500" s="16">
        <f t="shared" si="72"/>
        <v>11</v>
      </c>
      <c r="L500" s="16">
        <f t="shared" si="73"/>
        <v>2</v>
      </c>
      <c r="M500" s="16">
        <f>[2]挂饰表!J500</f>
        <v>40</v>
      </c>
      <c r="N500" s="16">
        <f>[2]挂饰表!K500</f>
        <v>65</v>
      </c>
      <c r="O500" s="16">
        <f>[2]挂饰表!L500</f>
        <v>10</v>
      </c>
      <c r="P500" s="16">
        <f>[2]挂饰表!M500</f>
        <v>42</v>
      </c>
      <c r="Q500" s="16">
        <v>0</v>
      </c>
      <c r="R500" s="16">
        <f>[2]挂饰表!N500</f>
        <v>34</v>
      </c>
      <c r="S500" s="16">
        <f>[2]挂饰表!O500</f>
        <v>38</v>
      </c>
      <c r="T500" s="16">
        <f>[2]挂饰表!P500</f>
        <v>21</v>
      </c>
      <c r="U500" s="16">
        <f>[2]挂饰表!Q500</f>
        <v>19</v>
      </c>
      <c r="V500" s="20">
        <f>[2]挂饰表!R500</f>
        <v>3.7999999999999999E-2</v>
      </c>
      <c r="W500" s="20">
        <f>[2]挂饰表!S500</f>
        <v>4.2000000000000003E-2</v>
      </c>
      <c r="X500" s="20">
        <f>[2]挂饰表!T500</f>
        <v>2.375E-2</v>
      </c>
      <c r="Y500" s="70">
        <f>[2]挂饰表!$I500</f>
        <v>0.08</v>
      </c>
      <c r="Z500" s="70">
        <f>[2]挂饰表!U500</f>
        <v>4.7619047619047672E-2</v>
      </c>
      <c r="AA500" s="70">
        <f>[2]挂饰表!V500</f>
        <v>4.7619047619047672E-2</v>
      </c>
      <c r="AB500" s="70">
        <f>[2]挂饰表!W500</f>
        <v>0.22480620155038755</v>
      </c>
      <c r="AC500" s="70">
        <f>[2]挂饰表!X500</f>
        <v>4.7619047619047672E-2</v>
      </c>
      <c r="AD500" s="70">
        <f>[2]挂饰表!Y500</f>
        <v>4.7619047619047672E-2</v>
      </c>
      <c r="AE500" s="70">
        <f>[2]挂饰表!Z500</f>
        <v>4.7619047619047672E-2</v>
      </c>
      <c r="AF500" s="70">
        <f>[2]挂饰表!AA500</f>
        <v>4.7619047619047672E-2</v>
      </c>
      <c r="AG500" s="70">
        <f t="shared" si="74"/>
        <v>6.4000000000000001E-2</v>
      </c>
      <c r="AH500" s="70">
        <f t="shared" si="74"/>
        <v>6.4000000000000001E-2</v>
      </c>
      <c r="AI500" s="70">
        <f t="shared" si="74"/>
        <v>6.4000000000000001E-2</v>
      </c>
      <c r="AJ500" s="70">
        <f t="shared" si="74"/>
        <v>6.4000000000000001E-2</v>
      </c>
      <c r="AK500" s="70">
        <f t="shared" si="74"/>
        <v>6.4000000000000001E-2</v>
      </c>
      <c r="AL500" s="71"/>
    </row>
    <row r="501" spans="2:38" ht="14.25" x14ac:dyDescent="0.2">
      <c r="B501" s="16">
        <v>499</v>
      </c>
      <c r="C501" s="16" t="str">
        <f t="shared" ca="1" si="67"/>
        <v>IC1878</v>
      </c>
      <c r="D501" s="16" t="str">
        <f t="shared" ca="1" si="71"/>
        <v>优质的智慧项链</v>
      </c>
      <c r="E501" s="16" t="str">
        <f t="shared" ca="1" si="68"/>
        <v>优质的</v>
      </c>
      <c r="F501" s="16" t="str">
        <f t="shared" ca="1" si="69"/>
        <v>智慧</v>
      </c>
      <c r="G501" s="16" t="str">
        <f t="shared" ca="1" si="70"/>
        <v>项链</v>
      </c>
      <c r="H501" s="16" t="str">
        <f t="shared" si="75"/>
        <v>b</v>
      </c>
      <c r="I501" s="19" t="s">
        <v>21</v>
      </c>
      <c r="J501" s="3" t="s">
        <v>37</v>
      </c>
      <c r="K501" s="16">
        <f t="shared" si="72"/>
        <v>11</v>
      </c>
      <c r="L501" s="16">
        <f t="shared" si="73"/>
        <v>3</v>
      </c>
      <c r="M501" s="16">
        <f>[2]挂饰表!J501</f>
        <v>60</v>
      </c>
      <c r="N501" s="16">
        <f>[2]挂饰表!K501</f>
        <v>98</v>
      </c>
      <c r="O501" s="16">
        <f>[2]挂饰表!L501</f>
        <v>15</v>
      </c>
      <c r="P501" s="16">
        <f>[2]挂饰表!M501</f>
        <v>63</v>
      </c>
      <c r="Q501" s="16">
        <v>0</v>
      </c>
      <c r="R501" s="16">
        <f>[2]挂饰表!N501</f>
        <v>51</v>
      </c>
      <c r="S501" s="16">
        <f>[2]挂饰表!O501</f>
        <v>57</v>
      </c>
      <c r="T501" s="16">
        <f>[2]挂饰表!P501</f>
        <v>31</v>
      </c>
      <c r="U501" s="16">
        <f>[2]挂饰表!Q501</f>
        <v>28</v>
      </c>
      <c r="V501" s="20">
        <f>[2]挂饰表!R501</f>
        <v>5.5999999999999994E-2</v>
      </c>
      <c r="W501" s="20">
        <f>[2]挂饰表!S501</f>
        <v>6.2E-2</v>
      </c>
      <c r="X501" s="20">
        <f>[2]挂饰表!T501</f>
        <v>3.5000000000000003E-2</v>
      </c>
      <c r="Y501" s="70">
        <f>[2]挂饰表!$I501</f>
        <v>0.11514285714285714</v>
      </c>
      <c r="Z501" s="70">
        <f>[2]挂饰表!U501</f>
        <v>6.5420560747663559E-2</v>
      </c>
      <c r="AA501" s="70">
        <f>[2]挂饰表!V501</f>
        <v>6.5420560747663559E-2</v>
      </c>
      <c r="AB501" s="70">
        <f>[2]挂饰表!W501</f>
        <v>0.30069930069930073</v>
      </c>
      <c r="AC501" s="70">
        <f>[2]挂饰表!X501</f>
        <v>6.5420560747663559E-2</v>
      </c>
      <c r="AD501" s="70">
        <f>[2]挂饰表!Y501</f>
        <v>6.5420560747663559E-2</v>
      </c>
      <c r="AE501" s="70">
        <f>[2]挂饰表!Z501</f>
        <v>6.5420560747663559E-2</v>
      </c>
      <c r="AF501" s="70">
        <f>[2]挂饰表!AA501</f>
        <v>6.5420560747663559E-2</v>
      </c>
      <c r="AG501" s="70">
        <f t="shared" si="74"/>
        <v>9.2114285714285718E-2</v>
      </c>
      <c r="AH501" s="70">
        <f t="shared" si="74"/>
        <v>9.2114285714285718E-2</v>
      </c>
      <c r="AI501" s="70">
        <f t="shared" si="74"/>
        <v>9.2114285714285718E-2</v>
      </c>
      <c r="AJ501" s="70">
        <f t="shared" si="74"/>
        <v>9.2114285714285718E-2</v>
      </c>
      <c r="AK501" s="70">
        <f t="shared" si="74"/>
        <v>9.2114285714285718E-2</v>
      </c>
      <c r="AL501" s="71"/>
    </row>
    <row r="502" spans="2:38" ht="14.25" x14ac:dyDescent="0.2">
      <c r="B502" s="16">
        <v>500</v>
      </c>
      <c r="C502" s="16" t="str">
        <f t="shared" ca="1" si="67"/>
        <v>IC1903</v>
      </c>
      <c r="D502" s="16" t="str">
        <f t="shared" ca="1" si="71"/>
        <v>凌厉的塞尔塔戒指</v>
      </c>
      <c r="E502" s="16" t="str">
        <f t="shared" ca="1" si="68"/>
        <v>凌厉的</v>
      </c>
      <c r="F502" s="16" t="str">
        <f t="shared" ca="1" si="69"/>
        <v>塞尔塔</v>
      </c>
      <c r="G502" s="16" t="str">
        <f t="shared" ca="1" si="70"/>
        <v>戒指</v>
      </c>
      <c r="H502" s="16" t="str">
        <f t="shared" si="75"/>
        <v>b</v>
      </c>
      <c r="I502" s="19" t="s">
        <v>21</v>
      </c>
      <c r="J502" s="3" t="s">
        <v>37</v>
      </c>
      <c r="K502" s="16">
        <f t="shared" si="72"/>
        <v>11</v>
      </c>
      <c r="L502" s="16">
        <f t="shared" si="73"/>
        <v>4</v>
      </c>
      <c r="M502" s="16">
        <f>[2]挂饰表!J502</f>
        <v>80</v>
      </c>
      <c r="N502" s="16">
        <f>[2]挂饰表!K502</f>
        <v>131</v>
      </c>
      <c r="O502" s="16">
        <f>[2]挂饰表!L502</f>
        <v>20</v>
      </c>
      <c r="P502" s="16">
        <f>[2]挂饰表!M502</f>
        <v>84</v>
      </c>
      <c r="Q502" s="16">
        <v>0</v>
      </c>
      <c r="R502" s="16">
        <f>[2]挂饰表!N502</f>
        <v>69</v>
      </c>
      <c r="S502" s="16">
        <f>[2]挂饰表!O502</f>
        <v>76</v>
      </c>
      <c r="T502" s="16">
        <f>[2]挂饰表!P502</f>
        <v>42</v>
      </c>
      <c r="U502" s="16">
        <f>[2]挂饰表!Q502</f>
        <v>38</v>
      </c>
      <c r="V502" s="20">
        <f>[2]挂饰表!R502</f>
        <v>7.5999999999999998E-2</v>
      </c>
      <c r="W502" s="20">
        <f>[2]挂饰表!S502</f>
        <v>8.4000000000000005E-2</v>
      </c>
      <c r="X502" s="20">
        <f>[2]挂饰表!T502</f>
        <v>4.7500000000000001E-2</v>
      </c>
      <c r="Y502" s="70">
        <f>[2]挂饰表!$I502</f>
        <v>0.15428571428571428</v>
      </c>
      <c r="Z502" s="70">
        <f>[2]挂饰表!U502</f>
        <v>8.6757990867579959E-2</v>
      </c>
      <c r="AA502" s="70">
        <f>[2]挂饰表!V502</f>
        <v>8.6757990867579959E-2</v>
      </c>
      <c r="AB502" s="70">
        <f>[2]挂饰表!W502</f>
        <v>0.36507936507936511</v>
      </c>
      <c r="AC502" s="70">
        <f>[2]挂饰表!X502</f>
        <v>8.6757990867579959E-2</v>
      </c>
      <c r="AD502" s="70">
        <f>[2]挂饰表!Y502</f>
        <v>8.6757990867579959E-2</v>
      </c>
      <c r="AE502" s="70">
        <f>[2]挂饰表!Z502</f>
        <v>8.6757990867579959E-2</v>
      </c>
      <c r="AF502" s="70">
        <f>[2]挂饰表!AA502</f>
        <v>8.6757990867579959E-2</v>
      </c>
      <c r="AG502" s="70">
        <f t="shared" si="74"/>
        <v>0.12342857142857143</v>
      </c>
      <c r="AH502" s="70">
        <f t="shared" si="74"/>
        <v>0.12342857142857143</v>
      </c>
      <c r="AI502" s="70">
        <f t="shared" si="74"/>
        <v>0.12342857142857143</v>
      </c>
      <c r="AJ502" s="70">
        <f t="shared" si="74"/>
        <v>0.12342857142857143</v>
      </c>
      <c r="AK502" s="70">
        <f t="shared" si="74"/>
        <v>0.12342857142857143</v>
      </c>
      <c r="AL502" s="71"/>
    </row>
    <row r="503" spans="2:38" ht="14.25" x14ac:dyDescent="0.2">
      <c r="B503" s="16">
        <v>501</v>
      </c>
      <c r="C503" s="16" t="str">
        <f t="shared" ca="1" si="67"/>
        <v>IC1905</v>
      </c>
      <c r="D503" s="16" t="str">
        <f t="shared" ca="1" si="71"/>
        <v>凌厉的卡尼亚护腕</v>
      </c>
      <c r="E503" s="16" t="str">
        <f t="shared" ca="1" si="68"/>
        <v>凌厉的</v>
      </c>
      <c r="F503" s="16" t="str">
        <f t="shared" ca="1" si="69"/>
        <v>卡尼亚</v>
      </c>
      <c r="G503" s="16" t="str">
        <f t="shared" ca="1" si="70"/>
        <v>护腕</v>
      </c>
      <c r="H503" s="16" t="str">
        <f t="shared" si="75"/>
        <v>b</v>
      </c>
      <c r="I503" s="19" t="s">
        <v>21</v>
      </c>
      <c r="J503" s="3" t="s">
        <v>37</v>
      </c>
      <c r="K503" s="16">
        <f t="shared" si="72"/>
        <v>11</v>
      </c>
      <c r="L503" s="16">
        <f t="shared" si="73"/>
        <v>5</v>
      </c>
      <c r="M503" s="16">
        <f>[2]挂饰表!J503</f>
        <v>100</v>
      </c>
      <c r="N503" s="16">
        <f>[2]挂饰表!K503</f>
        <v>163</v>
      </c>
      <c r="O503" s="16">
        <f>[2]挂饰表!L503</f>
        <v>25</v>
      </c>
      <c r="P503" s="16">
        <f>[2]挂饰表!M503</f>
        <v>105</v>
      </c>
      <c r="Q503" s="16">
        <v>0</v>
      </c>
      <c r="R503" s="16">
        <f>[2]挂饰表!N503</f>
        <v>86</v>
      </c>
      <c r="S503" s="16">
        <f>[2]挂饰表!O503</f>
        <v>96</v>
      </c>
      <c r="T503" s="16">
        <f>[2]挂饰表!P503</f>
        <v>52</v>
      </c>
      <c r="U503" s="16">
        <f>[2]挂饰表!Q503</f>
        <v>48</v>
      </c>
      <c r="V503" s="20">
        <f>[2]挂饰表!R503</f>
        <v>9.6000000000000002E-2</v>
      </c>
      <c r="W503" s="20">
        <f>[2]挂饰表!S503</f>
        <v>0.10400000000000001</v>
      </c>
      <c r="X503" s="20">
        <f>[2]挂饰表!T503</f>
        <v>0.06</v>
      </c>
      <c r="Y503" s="70">
        <f>[2]挂饰表!$I503</f>
        <v>0.19285714285714284</v>
      </c>
      <c r="Z503" s="70">
        <f>[2]挂饰表!U503</f>
        <v>0.1071428571428571</v>
      </c>
      <c r="AA503" s="70">
        <f>[2]挂饰表!V503</f>
        <v>0.1071428571428571</v>
      </c>
      <c r="AB503" s="70">
        <f>[2]挂饰表!W503</f>
        <v>0.41860465116279066</v>
      </c>
      <c r="AC503" s="70">
        <f>[2]挂饰表!X503</f>
        <v>0.1071428571428571</v>
      </c>
      <c r="AD503" s="70">
        <f>[2]挂饰表!Y503</f>
        <v>0.1071428571428571</v>
      </c>
      <c r="AE503" s="70">
        <f>[2]挂饰表!Z503</f>
        <v>0.1071428571428571</v>
      </c>
      <c r="AF503" s="70">
        <f>[2]挂饰表!AA503</f>
        <v>0.1071428571428571</v>
      </c>
      <c r="AG503" s="70">
        <f t="shared" si="74"/>
        <v>0.15428571428571428</v>
      </c>
      <c r="AH503" s="70">
        <f t="shared" si="74"/>
        <v>0.15428571428571428</v>
      </c>
      <c r="AI503" s="70">
        <f t="shared" si="74"/>
        <v>0.15428571428571428</v>
      </c>
      <c r="AJ503" s="70">
        <f t="shared" si="74"/>
        <v>0.15428571428571428</v>
      </c>
      <c r="AK503" s="70">
        <f t="shared" si="74"/>
        <v>0.15428571428571428</v>
      </c>
      <c r="AL503" s="71"/>
    </row>
    <row r="504" spans="2:38" ht="14.25" x14ac:dyDescent="0.2">
      <c r="B504" s="16">
        <v>502</v>
      </c>
      <c r="C504" s="16" t="str">
        <f t="shared" ca="1" si="67"/>
        <v>IC1903</v>
      </c>
      <c r="D504" s="16" t="str">
        <f t="shared" ca="1" si="71"/>
        <v>发亮的卡尼亚戒指</v>
      </c>
      <c r="E504" s="16" t="str">
        <f t="shared" ca="1" si="68"/>
        <v>发亮的</v>
      </c>
      <c r="F504" s="16" t="str">
        <f t="shared" ca="1" si="69"/>
        <v>卡尼亚</v>
      </c>
      <c r="G504" s="16" t="str">
        <f t="shared" ca="1" si="70"/>
        <v>戒指</v>
      </c>
      <c r="H504" s="16" t="str">
        <f t="shared" si="75"/>
        <v>b</v>
      </c>
      <c r="I504" s="19" t="s">
        <v>21</v>
      </c>
      <c r="J504" s="3" t="s">
        <v>37</v>
      </c>
      <c r="K504" s="16">
        <f t="shared" si="72"/>
        <v>11</v>
      </c>
      <c r="L504" s="16">
        <f t="shared" si="73"/>
        <v>6</v>
      </c>
      <c r="M504" s="16">
        <f>[2]挂饰表!J504</f>
        <v>120</v>
      </c>
      <c r="N504" s="16">
        <f>[2]挂饰表!K504</f>
        <v>196</v>
      </c>
      <c r="O504" s="16">
        <f>[2]挂饰表!L504</f>
        <v>31</v>
      </c>
      <c r="P504" s="16">
        <f>[2]挂饰表!M504</f>
        <v>126</v>
      </c>
      <c r="Q504" s="16">
        <v>0</v>
      </c>
      <c r="R504" s="16">
        <f>[2]挂饰表!N504</f>
        <v>103</v>
      </c>
      <c r="S504" s="16">
        <f>[2]挂饰表!O504</f>
        <v>115</v>
      </c>
      <c r="T504" s="16">
        <f>[2]挂饰表!P504</f>
        <v>63</v>
      </c>
      <c r="U504" s="16">
        <f>[2]挂饰表!Q504</f>
        <v>57</v>
      </c>
      <c r="V504" s="20">
        <f>[2]挂饰表!R504</f>
        <v>0.114</v>
      </c>
      <c r="W504" s="20">
        <f>[2]挂饰表!S504</f>
        <v>0.126</v>
      </c>
      <c r="X504" s="20">
        <f>[2]挂饰表!T504</f>
        <v>7.1249999999999994E-2</v>
      </c>
      <c r="Y504" s="70">
        <f>[2]挂饰表!$I504</f>
        <v>0.23171428571428571</v>
      </c>
      <c r="Z504" s="70">
        <f>[2]挂饰表!U504</f>
        <v>0.1266375545851528</v>
      </c>
      <c r="AA504" s="70">
        <f>[2]挂饰表!V504</f>
        <v>0.1266375545851528</v>
      </c>
      <c r="AB504" s="70">
        <f>[2]挂饰表!W504</f>
        <v>0.46380697050938335</v>
      </c>
      <c r="AC504" s="70">
        <f>[2]挂饰表!X504</f>
        <v>0.1266375545851528</v>
      </c>
      <c r="AD504" s="70">
        <f>[2]挂饰表!Y504</f>
        <v>0.1266375545851528</v>
      </c>
      <c r="AE504" s="70">
        <f>[2]挂饰表!Z504</f>
        <v>0.1266375545851528</v>
      </c>
      <c r="AF504" s="70">
        <f>[2]挂饰表!AA504</f>
        <v>0.1266375545851528</v>
      </c>
      <c r="AG504" s="70">
        <f t="shared" si="74"/>
        <v>0.18537142857142858</v>
      </c>
      <c r="AH504" s="70">
        <f t="shared" si="74"/>
        <v>0.18537142857142858</v>
      </c>
      <c r="AI504" s="70">
        <f t="shared" si="74"/>
        <v>0.18537142857142858</v>
      </c>
      <c r="AJ504" s="70">
        <f t="shared" si="74"/>
        <v>0.18537142857142858</v>
      </c>
      <c r="AK504" s="70">
        <f t="shared" si="74"/>
        <v>0.18537142857142858</v>
      </c>
      <c r="AL504" s="71"/>
    </row>
    <row r="505" spans="2:38" ht="14.25" x14ac:dyDescent="0.2">
      <c r="B505" s="16">
        <v>503</v>
      </c>
      <c r="C505" s="16" t="str">
        <f t="shared" ca="1" si="67"/>
        <v>IC1858</v>
      </c>
      <c r="D505" s="16" t="str">
        <f t="shared" ca="1" si="71"/>
        <v>发亮的混乱戒指</v>
      </c>
      <c r="E505" s="16" t="str">
        <f t="shared" ca="1" si="68"/>
        <v>发亮的</v>
      </c>
      <c r="F505" s="16" t="str">
        <f t="shared" ca="1" si="69"/>
        <v>混乱</v>
      </c>
      <c r="G505" s="16" t="str">
        <f t="shared" ca="1" si="70"/>
        <v>戒指</v>
      </c>
      <c r="H505" s="16" t="str">
        <f t="shared" si="75"/>
        <v>b</v>
      </c>
      <c r="I505" s="19" t="s">
        <v>21</v>
      </c>
      <c r="J505" s="3" t="s">
        <v>37</v>
      </c>
      <c r="K505" s="16">
        <f t="shared" si="72"/>
        <v>11</v>
      </c>
      <c r="L505" s="16">
        <f t="shared" si="73"/>
        <v>7</v>
      </c>
      <c r="M505" s="16">
        <f>[2]挂饰表!J505</f>
        <v>141</v>
      </c>
      <c r="N505" s="16">
        <f>[2]挂饰表!K505</f>
        <v>229</v>
      </c>
      <c r="O505" s="16">
        <f>[2]挂饰表!L505</f>
        <v>36</v>
      </c>
      <c r="P505" s="16">
        <f>[2]挂饰表!M505</f>
        <v>147</v>
      </c>
      <c r="Q505" s="16">
        <v>0</v>
      </c>
      <c r="R505" s="16">
        <f>[2]挂饰表!N505</f>
        <v>120</v>
      </c>
      <c r="S505" s="16">
        <f>[2]挂饰表!O505</f>
        <v>134</v>
      </c>
      <c r="T505" s="16">
        <f>[2]挂饰表!P505</f>
        <v>73</v>
      </c>
      <c r="U505" s="16">
        <f>[2]挂饰表!Q505</f>
        <v>67</v>
      </c>
      <c r="V505" s="20">
        <f>[2]挂饰表!R505</f>
        <v>0.13400000000000001</v>
      </c>
      <c r="W505" s="20">
        <f>[2]挂饰表!S505</f>
        <v>0.14599999999999999</v>
      </c>
      <c r="X505" s="20">
        <f>[2]挂饰表!T505</f>
        <v>8.3750000000000005E-2</v>
      </c>
      <c r="Y505" s="70">
        <f>[2]挂饰表!$I505</f>
        <v>0.27057142857142857</v>
      </c>
      <c r="Z505" s="70">
        <f>[2]挂饰表!U505</f>
        <v>0.14529914529914534</v>
      </c>
      <c r="AA505" s="70">
        <f>[2]挂饰表!V505</f>
        <v>0.14529914529914534</v>
      </c>
      <c r="AB505" s="70">
        <f>[2]挂饰表!W505</f>
        <v>0.50248756218905477</v>
      </c>
      <c r="AC505" s="70">
        <f>[2]挂饰表!X505</f>
        <v>0.14529914529914534</v>
      </c>
      <c r="AD505" s="70">
        <f>[2]挂饰表!Y505</f>
        <v>0.14529914529914534</v>
      </c>
      <c r="AE505" s="70">
        <f>[2]挂饰表!Z505</f>
        <v>0.14529914529914534</v>
      </c>
      <c r="AF505" s="70">
        <f>[2]挂饰表!AA505</f>
        <v>0.14529914529914534</v>
      </c>
      <c r="AG505" s="70">
        <f t="shared" si="74"/>
        <v>0.21645714285714288</v>
      </c>
      <c r="AH505" s="70">
        <f t="shared" si="74"/>
        <v>0.21645714285714288</v>
      </c>
      <c r="AI505" s="70">
        <f t="shared" si="74"/>
        <v>0.21645714285714288</v>
      </c>
      <c r="AJ505" s="70">
        <f t="shared" si="74"/>
        <v>0.21645714285714288</v>
      </c>
      <c r="AK505" s="70">
        <f t="shared" si="74"/>
        <v>0.21645714285714288</v>
      </c>
      <c r="AL505" s="71"/>
    </row>
    <row r="506" spans="2:38" ht="14.25" x14ac:dyDescent="0.2">
      <c r="B506" s="16">
        <v>504</v>
      </c>
      <c r="C506" s="16" t="str">
        <f t="shared" ca="1" si="67"/>
        <v>IC1924</v>
      </c>
      <c r="D506" s="16" t="str">
        <f t="shared" ca="1" si="71"/>
        <v>凌厉的青铜项链</v>
      </c>
      <c r="E506" s="16" t="str">
        <f t="shared" ca="1" si="68"/>
        <v>凌厉的</v>
      </c>
      <c r="F506" s="16" t="str">
        <f t="shared" ca="1" si="69"/>
        <v>青铜</v>
      </c>
      <c r="G506" s="16" t="str">
        <f t="shared" ca="1" si="70"/>
        <v>项链</v>
      </c>
      <c r="H506" s="16" t="str">
        <f t="shared" si="75"/>
        <v>b</v>
      </c>
      <c r="I506" s="19" t="s">
        <v>21</v>
      </c>
      <c r="J506" s="3" t="s">
        <v>37</v>
      </c>
      <c r="K506" s="16">
        <f t="shared" si="72"/>
        <v>11</v>
      </c>
      <c r="L506" s="16">
        <f t="shared" si="73"/>
        <v>8</v>
      </c>
      <c r="M506" s="16">
        <f>[2]挂饰表!J506</f>
        <v>161</v>
      </c>
      <c r="N506" s="16">
        <f>[2]挂饰表!K506</f>
        <v>262</v>
      </c>
      <c r="O506" s="16">
        <f>[2]挂饰表!L506</f>
        <v>41</v>
      </c>
      <c r="P506" s="16">
        <f>[2]挂饰表!M506</f>
        <v>168</v>
      </c>
      <c r="Q506" s="16">
        <v>0</v>
      </c>
      <c r="R506" s="16">
        <f>[2]挂饰表!N506</f>
        <v>138</v>
      </c>
      <c r="S506" s="16">
        <f>[2]挂饰表!O506</f>
        <v>153</v>
      </c>
      <c r="T506" s="16">
        <f>[2]挂饰表!P506</f>
        <v>84</v>
      </c>
      <c r="U506" s="16">
        <f>[2]挂饰表!Q506</f>
        <v>76</v>
      </c>
      <c r="V506" s="20">
        <f>[2]挂饰表!R506</f>
        <v>0.152</v>
      </c>
      <c r="W506" s="20">
        <f>[2]挂饰表!S506</f>
        <v>0.16800000000000001</v>
      </c>
      <c r="X506" s="20">
        <f>[2]挂饰表!T506</f>
        <v>9.5000000000000001E-2</v>
      </c>
      <c r="Y506" s="70">
        <f>[2]挂饰表!$I506</f>
        <v>0.30942857142857144</v>
      </c>
      <c r="Z506" s="70">
        <f>[2]挂饰表!U506</f>
        <v>0.15966386554621848</v>
      </c>
      <c r="AA506" s="70">
        <f>[2]挂饰表!V506</f>
        <v>0.15966386554621848</v>
      </c>
      <c r="AB506" s="70">
        <f>[2]挂饰表!W506</f>
        <v>0.53488372093023262</v>
      </c>
      <c r="AC506" s="70">
        <f>[2]挂饰表!X506</f>
        <v>0.15966386554621848</v>
      </c>
      <c r="AD506" s="70">
        <f>[2]挂饰表!Y506</f>
        <v>0.15966386554621848</v>
      </c>
      <c r="AE506" s="70">
        <f>[2]挂饰表!Z506</f>
        <v>0.15966386554621848</v>
      </c>
      <c r="AF506" s="70">
        <f>[2]挂饰表!AA506</f>
        <v>0.15966386554621848</v>
      </c>
      <c r="AG506" s="70">
        <f t="shared" si="74"/>
        <v>0.24754285714285718</v>
      </c>
      <c r="AH506" s="70">
        <f t="shared" si="74"/>
        <v>0.24754285714285718</v>
      </c>
      <c r="AI506" s="70">
        <f t="shared" si="74"/>
        <v>0.24754285714285718</v>
      </c>
      <c r="AJ506" s="70">
        <f t="shared" si="74"/>
        <v>0.24754285714285718</v>
      </c>
      <c r="AK506" s="70">
        <f t="shared" si="74"/>
        <v>0.24754285714285718</v>
      </c>
      <c r="AL506" s="71"/>
    </row>
    <row r="507" spans="2:38" ht="14.25" x14ac:dyDescent="0.2">
      <c r="B507" s="16">
        <v>505</v>
      </c>
      <c r="C507" s="16" t="str">
        <f t="shared" ca="1" si="67"/>
        <v>IC1930</v>
      </c>
      <c r="D507" s="16" t="str">
        <f t="shared" ca="1" si="71"/>
        <v>一般的精灵戒指</v>
      </c>
      <c r="E507" s="16" t="str">
        <f t="shared" ca="1" si="68"/>
        <v>一般的</v>
      </c>
      <c r="F507" s="16" t="str">
        <f t="shared" ca="1" si="69"/>
        <v>精灵</v>
      </c>
      <c r="G507" s="16" t="str">
        <f t="shared" ca="1" si="70"/>
        <v>戒指</v>
      </c>
      <c r="H507" s="16" t="str">
        <f t="shared" si="75"/>
        <v>c</v>
      </c>
      <c r="I507" s="19" t="s">
        <v>21</v>
      </c>
      <c r="J507" s="3" t="s">
        <v>37</v>
      </c>
      <c r="K507" s="16">
        <f t="shared" si="72"/>
        <v>11</v>
      </c>
      <c r="L507" s="16">
        <f t="shared" si="73"/>
        <v>1</v>
      </c>
      <c r="M507" s="16">
        <f>[2]挂饰表!J507</f>
        <v>27</v>
      </c>
      <c r="N507" s="16">
        <f>[2]挂饰表!K507</f>
        <v>0</v>
      </c>
      <c r="O507" s="16">
        <f>[2]挂饰表!L507</f>
        <v>0</v>
      </c>
      <c r="P507" s="16">
        <f>[2]挂饰表!M507</f>
        <v>0</v>
      </c>
      <c r="Q507" s="16">
        <v>0</v>
      </c>
      <c r="R507" s="16">
        <f>[2]挂饰表!N507</f>
        <v>0</v>
      </c>
      <c r="S507" s="16">
        <f>[2]挂饰表!O507</f>
        <v>0</v>
      </c>
      <c r="T507" s="16">
        <f>[2]挂饰表!P507</f>
        <v>0</v>
      </c>
      <c r="U507" s="16">
        <f>[2]挂饰表!Q507</f>
        <v>0</v>
      </c>
      <c r="V507" s="20">
        <f>[2]挂饰表!R507</f>
        <v>0</v>
      </c>
      <c r="W507" s="20">
        <f>[2]挂饰表!S507</f>
        <v>0</v>
      </c>
      <c r="X507" s="20">
        <f>[2]挂饰表!T507</f>
        <v>0</v>
      </c>
      <c r="Y507" s="70">
        <f>[2]挂饰表!$I507</f>
        <v>0</v>
      </c>
      <c r="Z507" s="70">
        <f>[2]挂饰表!U507</f>
        <v>0</v>
      </c>
      <c r="AA507" s="70">
        <f>[2]挂饰表!V507</f>
        <v>0</v>
      </c>
      <c r="AB507" s="70">
        <f>[2]挂饰表!W507</f>
        <v>0</v>
      </c>
      <c r="AC507" s="70">
        <f>[2]挂饰表!X507</f>
        <v>0</v>
      </c>
      <c r="AD507" s="70">
        <f>[2]挂饰表!Y507</f>
        <v>0</v>
      </c>
      <c r="AE507" s="70">
        <f>[2]挂饰表!Z507</f>
        <v>0</v>
      </c>
      <c r="AF507" s="70">
        <f>[2]挂饰表!AA507</f>
        <v>0</v>
      </c>
      <c r="AG507" s="70">
        <f t="shared" ref="AG507:AK538" si="76">$Y507*0.8</f>
        <v>0</v>
      </c>
      <c r="AH507" s="70">
        <f t="shared" si="76"/>
        <v>0</v>
      </c>
      <c r="AI507" s="70">
        <f t="shared" si="76"/>
        <v>0</v>
      </c>
      <c r="AJ507" s="70">
        <f t="shared" si="76"/>
        <v>0</v>
      </c>
      <c r="AK507" s="70">
        <f t="shared" si="76"/>
        <v>0</v>
      </c>
      <c r="AL507" s="71"/>
    </row>
    <row r="508" spans="2:38" ht="14.25" x14ac:dyDescent="0.2">
      <c r="B508" s="16">
        <v>506</v>
      </c>
      <c r="C508" s="16" t="str">
        <f t="shared" ca="1" si="67"/>
        <v>IC1931</v>
      </c>
      <c r="D508" s="16" t="str">
        <f t="shared" ca="1" si="71"/>
        <v>破旧的颓废护腕</v>
      </c>
      <c r="E508" s="16" t="str">
        <f t="shared" ca="1" si="68"/>
        <v>破旧的</v>
      </c>
      <c r="F508" s="16" t="str">
        <f t="shared" ca="1" si="69"/>
        <v>颓废</v>
      </c>
      <c r="G508" s="16" t="str">
        <f t="shared" ca="1" si="70"/>
        <v>护腕</v>
      </c>
      <c r="H508" s="16" t="str">
        <f t="shared" si="75"/>
        <v>c</v>
      </c>
      <c r="I508" s="19" t="s">
        <v>21</v>
      </c>
      <c r="J508" s="3" t="s">
        <v>37</v>
      </c>
      <c r="K508" s="16">
        <f t="shared" si="72"/>
        <v>11</v>
      </c>
      <c r="L508" s="16">
        <f t="shared" si="73"/>
        <v>2</v>
      </c>
      <c r="M508" s="16">
        <f>[2]挂饰表!J508</f>
        <v>54</v>
      </c>
      <c r="N508" s="16">
        <f>[2]挂饰表!K508</f>
        <v>0</v>
      </c>
      <c r="O508" s="16">
        <f>[2]挂饰表!L508</f>
        <v>0</v>
      </c>
      <c r="P508" s="16">
        <f>[2]挂饰表!M508</f>
        <v>0</v>
      </c>
      <c r="Q508" s="16">
        <v>0</v>
      </c>
      <c r="R508" s="16">
        <f>[2]挂饰表!N508</f>
        <v>0</v>
      </c>
      <c r="S508" s="16">
        <f>[2]挂饰表!O508</f>
        <v>0</v>
      </c>
      <c r="T508" s="16">
        <f>[2]挂饰表!P508</f>
        <v>0</v>
      </c>
      <c r="U508" s="16">
        <f>[2]挂饰表!Q508</f>
        <v>0</v>
      </c>
      <c r="V508" s="20">
        <f>[2]挂饰表!R508</f>
        <v>0</v>
      </c>
      <c r="W508" s="20">
        <f>[2]挂饰表!S508</f>
        <v>0</v>
      </c>
      <c r="X508" s="20">
        <f>[2]挂饰表!T508</f>
        <v>0</v>
      </c>
      <c r="Y508" s="70">
        <f>[2]挂饰表!$I508</f>
        <v>0</v>
      </c>
      <c r="Z508" s="70">
        <f>[2]挂饰表!U508</f>
        <v>0</v>
      </c>
      <c r="AA508" s="70">
        <f>[2]挂饰表!V508</f>
        <v>0</v>
      </c>
      <c r="AB508" s="70">
        <f>[2]挂饰表!W508</f>
        <v>0</v>
      </c>
      <c r="AC508" s="70">
        <f>[2]挂饰表!X508</f>
        <v>0</v>
      </c>
      <c r="AD508" s="70">
        <f>[2]挂饰表!Y508</f>
        <v>0</v>
      </c>
      <c r="AE508" s="70">
        <f>[2]挂饰表!Z508</f>
        <v>0</v>
      </c>
      <c r="AF508" s="70">
        <f>[2]挂饰表!AA508</f>
        <v>0</v>
      </c>
      <c r="AG508" s="70">
        <f t="shared" si="76"/>
        <v>0</v>
      </c>
      <c r="AH508" s="70">
        <f t="shared" si="76"/>
        <v>0</v>
      </c>
      <c r="AI508" s="70">
        <f t="shared" si="76"/>
        <v>0</v>
      </c>
      <c r="AJ508" s="70">
        <f t="shared" si="76"/>
        <v>0</v>
      </c>
      <c r="AK508" s="70">
        <f t="shared" si="76"/>
        <v>0</v>
      </c>
      <c r="AL508" s="71"/>
    </row>
    <row r="509" spans="2:38" ht="14.25" x14ac:dyDescent="0.2">
      <c r="B509" s="16">
        <v>507</v>
      </c>
      <c r="C509" s="16" t="str">
        <f t="shared" ca="1" si="67"/>
        <v>IC1928</v>
      </c>
      <c r="D509" s="16" t="str">
        <f t="shared" ca="1" si="71"/>
        <v>初级的空灵项链</v>
      </c>
      <c r="E509" s="16" t="str">
        <f t="shared" ca="1" si="68"/>
        <v>初级的</v>
      </c>
      <c r="F509" s="16" t="str">
        <f t="shared" ca="1" si="69"/>
        <v>空灵</v>
      </c>
      <c r="G509" s="16" t="str">
        <f t="shared" ca="1" si="70"/>
        <v>项链</v>
      </c>
      <c r="H509" s="16" t="str">
        <f t="shared" si="75"/>
        <v>c</v>
      </c>
      <c r="I509" s="19" t="s">
        <v>21</v>
      </c>
      <c r="J509" s="3" t="s">
        <v>37</v>
      </c>
      <c r="K509" s="16">
        <f t="shared" si="72"/>
        <v>11</v>
      </c>
      <c r="L509" s="16">
        <f t="shared" si="73"/>
        <v>3</v>
      </c>
      <c r="M509" s="16">
        <f>[2]挂饰表!J509</f>
        <v>81</v>
      </c>
      <c r="N509" s="16">
        <f>[2]挂饰表!K509</f>
        <v>0</v>
      </c>
      <c r="O509" s="16">
        <f>[2]挂饰表!L509</f>
        <v>0</v>
      </c>
      <c r="P509" s="16">
        <f>[2]挂饰表!M509</f>
        <v>0</v>
      </c>
      <c r="Q509" s="16">
        <v>0</v>
      </c>
      <c r="R509" s="16">
        <f>[2]挂饰表!N509</f>
        <v>0</v>
      </c>
      <c r="S509" s="16">
        <f>[2]挂饰表!O509</f>
        <v>0</v>
      </c>
      <c r="T509" s="16">
        <f>[2]挂饰表!P509</f>
        <v>0</v>
      </c>
      <c r="U509" s="16">
        <f>[2]挂饰表!Q509</f>
        <v>0</v>
      </c>
      <c r="V509" s="20">
        <f>[2]挂饰表!R509</f>
        <v>0</v>
      </c>
      <c r="W509" s="20">
        <f>[2]挂饰表!S509</f>
        <v>0</v>
      </c>
      <c r="X509" s="20">
        <f>[2]挂饰表!T509</f>
        <v>0</v>
      </c>
      <c r="Y509" s="70">
        <f>[2]挂饰表!$I509</f>
        <v>0</v>
      </c>
      <c r="Z509" s="70">
        <f>[2]挂饰表!U509</f>
        <v>0</v>
      </c>
      <c r="AA509" s="70">
        <f>[2]挂饰表!V509</f>
        <v>0</v>
      </c>
      <c r="AB509" s="70">
        <f>[2]挂饰表!W509</f>
        <v>0</v>
      </c>
      <c r="AC509" s="70">
        <f>[2]挂饰表!X509</f>
        <v>0</v>
      </c>
      <c r="AD509" s="70">
        <f>[2]挂饰表!Y509</f>
        <v>0</v>
      </c>
      <c r="AE509" s="70">
        <f>[2]挂饰表!Z509</f>
        <v>0</v>
      </c>
      <c r="AF509" s="70">
        <f>[2]挂饰表!AA509</f>
        <v>0</v>
      </c>
      <c r="AG509" s="70">
        <f t="shared" si="76"/>
        <v>0</v>
      </c>
      <c r="AH509" s="70">
        <f t="shared" si="76"/>
        <v>0</v>
      </c>
      <c r="AI509" s="70">
        <f t="shared" si="76"/>
        <v>0</v>
      </c>
      <c r="AJ509" s="70">
        <f t="shared" si="76"/>
        <v>0</v>
      </c>
      <c r="AK509" s="70">
        <f t="shared" si="76"/>
        <v>0</v>
      </c>
      <c r="AL509" s="71"/>
    </row>
    <row r="510" spans="2:38" ht="14.25" x14ac:dyDescent="0.2">
      <c r="B510" s="16">
        <v>508</v>
      </c>
      <c r="C510" s="16" t="str">
        <f t="shared" ca="1" si="67"/>
        <v>IC1903</v>
      </c>
      <c r="D510" s="16" t="str">
        <f t="shared" ca="1" si="71"/>
        <v>初级的混乱戒指</v>
      </c>
      <c r="E510" s="16" t="str">
        <f t="shared" ca="1" si="68"/>
        <v>初级的</v>
      </c>
      <c r="F510" s="16" t="str">
        <f t="shared" ca="1" si="69"/>
        <v>混乱</v>
      </c>
      <c r="G510" s="16" t="str">
        <f t="shared" ca="1" si="70"/>
        <v>戒指</v>
      </c>
      <c r="H510" s="16" t="str">
        <f t="shared" si="75"/>
        <v>c</v>
      </c>
      <c r="I510" s="19" t="s">
        <v>21</v>
      </c>
      <c r="J510" s="3" t="s">
        <v>37</v>
      </c>
      <c r="K510" s="16">
        <f t="shared" si="72"/>
        <v>11</v>
      </c>
      <c r="L510" s="16">
        <f t="shared" si="73"/>
        <v>4</v>
      </c>
      <c r="M510" s="16">
        <f>[2]挂饰表!J510</f>
        <v>108</v>
      </c>
      <c r="N510" s="16">
        <f>[2]挂饰表!K510</f>
        <v>0</v>
      </c>
      <c r="O510" s="16">
        <f>[2]挂饰表!L510</f>
        <v>0</v>
      </c>
      <c r="P510" s="16">
        <f>[2]挂饰表!M510</f>
        <v>0</v>
      </c>
      <c r="Q510" s="16">
        <v>0</v>
      </c>
      <c r="R510" s="16">
        <f>[2]挂饰表!N510</f>
        <v>0</v>
      </c>
      <c r="S510" s="16">
        <f>[2]挂饰表!O510</f>
        <v>0</v>
      </c>
      <c r="T510" s="16">
        <f>[2]挂饰表!P510</f>
        <v>0</v>
      </c>
      <c r="U510" s="16">
        <f>[2]挂饰表!Q510</f>
        <v>0</v>
      </c>
      <c r="V510" s="20">
        <f>[2]挂饰表!R510</f>
        <v>0</v>
      </c>
      <c r="W510" s="20">
        <f>[2]挂饰表!S510</f>
        <v>0</v>
      </c>
      <c r="X510" s="20">
        <f>[2]挂饰表!T510</f>
        <v>0</v>
      </c>
      <c r="Y510" s="70">
        <f>[2]挂饰表!$I510</f>
        <v>0</v>
      </c>
      <c r="Z510" s="70">
        <f>[2]挂饰表!U510</f>
        <v>0</v>
      </c>
      <c r="AA510" s="70">
        <f>[2]挂饰表!V510</f>
        <v>0</v>
      </c>
      <c r="AB510" s="70">
        <f>[2]挂饰表!W510</f>
        <v>0</v>
      </c>
      <c r="AC510" s="70">
        <f>[2]挂饰表!X510</f>
        <v>0</v>
      </c>
      <c r="AD510" s="70">
        <f>[2]挂饰表!Y510</f>
        <v>0</v>
      </c>
      <c r="AE510" s="70">
        <f>[2]挂饰表!Z510</f>
        <v>0</v>
      </c>
      <c r="AF510" s="70">
        <f>[2]挂饰表!AA510</f>
        <v>0</v>
      </c>
      <c r="AG510" s="70">
        <f t="shared" si="76"/>
        <v>0</v>
      </c>
      <c r="AH510" s="70">
        <f t="shared" si="76"/>
        <v>0</v>
      </c>
      <c r="AI510" s="70">
        <f t="shared" si="76"/>
        <v>0</v>
      </c>
      <c r="AJ510" s="70">
        <f t="shared" si="76"/>
        <v>0</v>
      </c>
      <c r="AK510" s="70">
        <f t="shared" si="76"/>
        <v>0</v>
      </c>
      <c r="AL510" s="71"/>
    </row>
    <row r="511" spans="2:38" ht="14.25" x14ac:dyDescent="0.2">
      <c r="B511" s="16">
        <v>509</v>
      </c>
      <c r="C511" s="16" t="str">
        <f t="shared" ca="1" si="67"/>
        <v>IC1934</v>
      </c>
      <c r="D511" s="16" t="str">
        <f t="shared" ca="1" si="71"/>
        <v>普通的魔王护腕</v>
      </c>
      <c r="E511" s="16" t="str">
        <f t="shared" ca="1" si="68"/>
        <v>普通的</v>
      </c>
      <c r="F511" s="16" t="str">
        <f t="shared" ca="1" si="69"/>
        <v>魔王</v>
      </c>
      <c r="G511" s="16" t="str">
        <f t="shared" ca="1" si="70"/>
        <v>护腕</v>
      </c>
      <c r="H511" s="16" t="str">
        <f t="shared" si="75"/>
        <v>c</v>
      </c>
      <c r="I511" s="19" t="s">
        <v>21</v>
      </c>
      <c r="J511" s="3" t="s">
        <v>37</v>
      </c>
      <c r="K511" s="16">
        <f t="shared" si="72"/>
        <v>11</v>
      </c>
      <c r="L511" s="16">
        <f t="shared" si="73"/>
        <v>5</v>
      </c>
      <c r="M511" s="16">
        <f>[2]挂饰表!J511</f>
        <v>135</v>
      </c>
      <c r="N511" s="16">
        <f>[2]挂饰表!K511</f>
        <v>0</v>
      </c>
      <c r="O511" s="16">
        <f>[2]挂饰表!L511</f>
        <v>0</v>
      </c>
      <c r="P511" s="16">
        <f>[2]挂饰表!M511</f>
        <v>0</v>
      </c>
      <c r="Q511" s="16">
        <v>0</v>
      </c>
      <c r="R511" s="16">
        <f>[2]挂饰表!N511</f>
        <v>0</v>
      </c>
      <c r="S511" s="16">
        <f>[2]挂饰表!O511</f>
        <v>0</v>
      </c>
      <c r="T511" s="16">
        <f>[2]挂饰表!P511</f>
        <v>0</v>
      </c>
      <c r="U511" s="16">
        <f>[2]挂饰表!Q511</f>
        <v>0</v>
      </c>
      <c r="V511" s="20">
        <f>[2]挂饰表!R511</f>
        <v>0</v>
      </c>
      <c r="W511" s="20">
        <f>[2]挂饰表!S511</f>
        <v>0</v>
      </c>
      <c r="X511" s="20">
        <f>[2]挂饰表!T511</f>
        <v>0</v>
      </c>
      <c r="Y511" s="70">
        <f>[2]挂饰表!$I511</f>
        <v>0</v>
      </c>
      <c r="Z511" s="70">
        <f>[2]挂饰表!U511</f>
        <v>0</v>
      </c>
      <c r="AA511" s="70">
        <f>[2]挂饰表!V511</f>
        <v>0</v>
      </c>
      <c r="AB511" s="70">
        <f>[2]挂饰表!W511</f>
        <v>0</v>
      </c>
      <c r="AC511" s="70">
        <f>[2]挂饰表!X511</f>
        <v>0</v>
      </c>
      <c r="AD511" s="70">
        <f>[2]挂饰表!Y511</f>
        <v>0</v>
      </c>
      <c r="AE511" s="70">
        <f>[2]挂饰表!Z511</f>
        <v>0</v>
      </c>
      <c r="AF511" s="70">
        <f>[2]挂饰表!AA511</f>
        <v>0</v>
      </c>
      <c r="AG511" s="70">
        <f t="shared" si="76"/>
        <v>0</v>
      </c>
      <c r="AH511" s="70">
        <f t="shared" si="76"/>
        <v>0</v>
      </c>
      <c r="AI511" s="70">
        <f t="shared" si="76"/>
        <v>0</v>
      </c>
      <c r="AJ511" s="70">
        <f t="shared" si="76"/>
        <v>0</v>
      </c>
      <c r="AK511" s="70">
        <f t="shared" si="76"/>
        <v>0</v>
      </c>
      <c r="AL511" s="71"/>
    </row>
    <row r="512" spans="2:38" ht="14.25" x14ac:dyDescent="0.2">
      <c r="B512" s="16">
        <v>510</v>
      </c>
      <c r="C512" s="16" t="str">
        <f t="shared" ca="1" si="67"/>
        <v>IC1932</v>
      </c>
      <c r="D512" s="16" t="str">
        <f t="shared" ca="1" si="71"/>
        <v>普通的斯塞提护腕</v>
      </c>
      <c r="E512" s="16" t="str">
        <f t="shared" ca="1" si="68"/>
        <v>普通的</v>
      </c>
      <c r="F512" s="16" t="str">
        <f t="shared" ca="1" si="69"/>
        <v>斯塞提</v>
      </c>
      <c r="G512" s="16" t="str">
        <f t="shared" ca="1" si="70"/>
        <v>护腕</v>
      </c>
      <c r="H512" s="16" t="str">
        <f t="shared" si="75"/>
        <v>c</v>
      </c>
      <c r="I512" s="19" t="s">
        <v>21</v>
      </c>
      <c r="J512" s="3" t="s">
        <v>37</v>
      </c>
      <c r="K512" s="16">
        <f t="shared" si="72"/>
        <v>11</v>
      </c>
      <c r="L512" s="16">
        <f t="shared" si="73"/>
        <v>6</v>
      </c>
      <c r="M512" s="16">
        <f>[2]挂饰表!J512</f>
        <v>162</v>
      </c>
      <c r="N512" s="16">
        <f>[2]挂饰表!K512</f>
        <v>0</v>
      </c>
      <c r="O512" s="16">
        <f>[2]挂饰表!L512</f>
        <v>0</v>
      </c>
      <c r="P512" s="16">
        <f>[2]挂饰表!M512</f>
        <v>0</v>
      </c>
      <c r="Q512" s="16">
        <v>0</v>
      </c>
      <c r="R512" s="16">
        <f>[2]挂饰表!N512</f>
        <v>0</v>
      </c>
      <c r="S512" s="16">
        <f>[2]挂饰表!O512</f>
        <v>0</v>
      </c>
      <c r="T512" s="16">
        <f>[2]挂饰表!P512</f>
        <v>0</v>
      </c>
      <c r="U512" s="16">
        <f>[2]挂饰表!Q512</f>
        <v>0</v>
      </c>
      <c r="V512" s="20">
        <f>[2]挂饰表!R512</f>
        <v>0</v>
      </c>
      <c r="W512" s="20">
        <f>[2]挂饰表!S512</f>
        <v>0</v>
      </c>
      <c r="X512" s="20">
        <f>[2]挂饰表!T512</f>
        <v>0</v>
      </c>
      <c r="Y512" s="70">
        <f>[2]挂饰表!$I512</f>
        <v>0</v>
      </c>
      <c r="Z512" s="70">
        <f>[2]挂饰表!U512</f>
        <v>0</v>
      </c>
      <c r="AA512" s="70">
        <f>[2]挂饰表!V512</f>
        <v>0</v>
      </c>
      <c r="AB512" s="70">
        <f>[2]挂饰表!W512</f>
        <v>0</v>
      </c>
      <c r="AC512" s="70">
        <f>[2]挂饰表!X512</f>
        <v>0</v>
      </c>
      <c r="AD512" s="70">
        <f>[2]挂饰表!Y512</f>
        <v>0</v>
      </c>
      <c r="AE512" s="70">
        <f>[2]挂饰表!Z512</f>
        <v>0</v>
      </c>
      <c r="AF512" s="70">
        <f>[2]挂饰表!AA512</f>
        <v>0</v>
      </c>
      <c r="AG512" s="70">
        <f t="shared" si="76"/>
        <v>0</v>
      </c>
      <c r="AH512" s="70">
        <f t="shared" si="76"/>
        <v>0</v>
      </c>
      <c r="AI512" s="70">
        <f t="shared" si="76"/>
        <v>0</v>
      </c>
      <c r="AJ512" s="70">
        <f t="shared" si="76"/>
        <v>0</v>
      </c>
      <c r="AK512" s="70">
        <f t="shared" si="76"/>
        <v>0</v>
      </c>
      <c r="AL512" s="71"/>
    </row>
    <row r="513" spans="2:38" ht="14.25" x14ac:dyDescent="0.2">
      <c r="B513" s="16">
        <v>511</v>
      </c>
      <c r="C513" s="16" t="str">
        <f t="shared" ca="1" si="67"/>
        <v>IC1875</v>
      </c>
      <c r="D513" s="16" t="str">
        <f t="shared" ca="1" si="71"/>
        <v>普通的混乱护腕</v>
      </c>
      <c r="E513" s="16" t="str">
        <f t="shared" ca="1" si="68"/>
        <v>普通的</v>
      </c>
      <c r="F513" s="16" t="str">
        <f t="shared" ca="1" si="69"/>
        <v>混乱</v>
      </c>
      <c r="G513" s="16" t="str">
        <f t="shared" ca="1" si="70"/>
        <v>护腕</v>
      </c>
      <c r="H513" s="16" t="str">
        <f t="shared" si="75"/>
        <v>c</v>
      </c>
      <c r="I513" s="19" t="s">
        <v>21</v>
      </c>
      <c r="J513" s="3" t="s">
        <v>37</v>
      </c>
      <c r="K513" s="16">
        <f t="shared" si="72"/>
        <v>11</v>
      </c>
      <c r="L513" s="16">
        <f t="shared" si="73"/>
        <v>7</v>
      </c>
      <c r="M513" s="16">
        <f>[2]挂饰表!J513</f>
        <v>189</v>
      </c>
      <c r="N513" s="16">
        <f>[2]挂饰表!K513</f>
        <v>0</v>
      </c>
      <c r="O513" s="16">
        <f>[2]挂饰表!L513</f>
        <v>0</v>
      </c>
      <c r="P513" s="16">
        <f>[2]挂饰表!M513</f>
        <v>0</v>
      </c>
      <c r="Q513" s="16">
        <v>0</v>
      </c>
      <c r="R513" s="16">
        <f>[2]挂饰表!N513</f>
        <v>0</v>
      </c>
      <c r="S513" s="16">
        <f>[2]挂饰表!O513</f>
        <v>0</v>
      </c>
      <c r="T513" s="16">
        <f>[2]挂饰表!P513</f>
        <v>0</v>
      </c>
      <c r="U513" s="16">
        <f>[2]挂饰表!Q513</f>
        <v>0</v>
      </c>
      <c r="V513" s="20">
        <f>[2]挂饰表!R513</f>
        <v>0</v>
      </c>
      <c r="W513" s="20">
        <f>[2]挂饰表!S513</f>
        <v>0</v>
      </c>
      <c r="X513" s="20">
        <f>[2]挂饰表!T513</f>
        <v>0</v>
      </c>
      <c r="Y513" s="70">
        <f>[2]挂饰表!$I513</f>
        <v>0</v>
      </c>
      <c r="Z513" s="70">
        <f>[2]挂饰表!U513</f>
        <v>0</v>
      </c>
      <c r="AA513" s="70">
        <f>[2]挂饰表!V513</f>
        <v>0</v>
      </c>
      <c r="AB513" s="70">
        <f>[2]挂饰表!W513</f>
        <v>0</v>
      </c>
      <c r="AC513" s="70">
        <f>[2]挂饰表!X513</f>
        <v>0</v>
      </c>
      <c r="AD513" s="70">
        <f>[2]挂饰表!Y513</f>
        <v>0</v>
      </c>
      <c r="AE513" s="70">
        <f>[2]挂饰表!Z513</f>
        <v>0</v>
      </c>
      <c r="AF513" s="70">
        <f>[2]挂饰表!AA513</f>
        <v>0</v>
      </c>
      <c r="AG513" s="70">
        <f t="shared" si="76"/>
        <v>0</v>
      </c>
      <c r="AH513" s="70">
        <f t="shared" si="76"/>
        <v>0</v>
      </c>
      <c r="AI513" s="70">
        <f t="shared" si="76"/>
        <v>0</v>
      </c>
      <c r="AJ513" s="70">
        <f t="shared" si="76"/>
        <v>0</v>
      </c>
      <c r="AK513" s="70">
        <f t="shared" si="76"/>
        <v>0</v>
      </c>
      <c r="AL513" s="71"/>
    </row>
    <row r="514" spans="2:38" ht="14.25" x14ac:dyDescent="0.2">
      <c r="B514" s="16">
        <v>512</v>
      </c>
      <c r="C514" s="16" t="str">
        <f t="shared" ca="1" si="67"/>
        <v>IC1880</v>
      </c>
      <c r="D514" s="16" t="str">
        <f t="shared" ca="1" si="71"/>
        <v>一般的混乱项链</v>
      </c>
      <c r="E514" s="16" t="str">
        <f t="shared" ca="1" si="68"/>
        <v>一般的</v>
      </c>
      <c r="F514" s="16" t="str">
        <f t="shared" ca="1" si="69"/>
        <v>混乱</v>
      </c>
      <c r="G514" s="16" t="str">
        <f t="shared" ca="1" si="70"/>
        <v>项链</v>
      </c>
      <c r="H514" s="16" t="str">
        <f t="shared" si="75"/>
        <v>c</v>
      </c>
      <c r="I514" s="19" t="s">
        <v>21</v>
      </c>
      <c r="J514" s="3" t="s">
        <v>37</v>
      </c>
      <c r="K514" s="16">
        <f t="shared" si="72"/>
        <v>11</v>
      </c>
      <c r="L514" s="16">
        <f t="shared" si="73"/>
        <v>8</v>
      </c>
      <c r="M514" s="16">
        <f>[2]挂饰表!J514</f>
        <v>216</v>
      </c>
      <c r="N514" s="16">
        <f>[2]挂饰表!K514</f>
        <v>0</v>
      </c>
      <c r="O514" s="16">
        <f>[2]挂饰表!L514</f>
        <v>0</v>
      </c>
      <c r="P514" s="16">
        <f>[2]挂饰表!M514</f>
        <v>0</v>
      </c>
      <c r="Q514" s="16">
        <v>0</v>
      </c>
      <c r="R514" s="16">
        <f>[2]挂饰表!N514</f>
        <v>0</v>
      </c>
      <c r="S514" s="16">
        <f>[2]挂饰表!O514</f>
        <v>0</v>
      </c>
      <c r="T514" s="16">
        <f>[2]挂饰表!P514</f>
        <v>0</v>
      </c>
      <c r="U514" s="16">
        <f>[2]挂饰表!Q514</f>
        <v>0</v>
      </c>
      <c r="V514" s="20">
        <f>[2]挂饰表!R514</f>
        <v>0</v>
      </c>
      <c r="W514" s="20">
        <f>[2]挂饰表!S514</f>
        <v>0</v>
      </c>
      <c r="X514" s="20">
        <f>[2]挂饰表!T514</f>
        <v>0</v>
      </c>
      <c r="Y514" s="70">
        <f>[2]挂饰表!$I514</f>
        <v>0</v>
      </c>
      <c r="Z514" s="70">
        <f>[2]挂饰表!U514</f>
        <v>0</v>
      </c>
      <c r="AA514" s="70">
        <f>[2]挂饰表!V514</f>
        <v>0</v>
      </c>
      <c r="AB514" s="70">
        <f>[2]挂饰表!W514</f>
        <v>0</v>
      </c>
      <c r="AC514" s="70">
        <f>[2]挂饰表!X514</f>
        <v>0</v>
      </c>
      <c r="AD514" s="70">
        <f>[2]挂饰表!Y514</f>
        <v>0</v>
      </c>
      <c r="AE514" s="70">
        <f>[2]挂饰表!Z514</f>
        <v>0</v>
      </c>
      <c r="AF514" s="70">
        <f>[2]挂饰表!AA514</f>
        <v>0</v>
      </c>
      <c r="AG514" s="70">
        <f t="shared" si="76"/>
        <v>0</v>
      </c>
      <c r="AH514" s="70">
        <f t="shared" si="76"/>
        <v>0</v>
      </c>
      <c r="AI514" s="70">
        <f t="shared" si="76"/>
        <v>0</v>
      </c>
      <c r="AJ514" s="70">
        <f t="shared" si="76"/>
        <v>0</v>
      </c>
      <c r="AK514" s="70">
        <f t="shared" si="76"/>
        <v>0</v>
      </c>
      <c r="AL514" s="71"/>
    </row>
    <row r="515" spans="2:38" ht="14.25" x14ac:dyDescent="0.2">
      <c r="B515" s="16">
        <v>513</v>
      </c>
      <c r="C515" s="16" t="str">
        <f t="shared" ref="C515:C578" ca="1" si="77">VLOOKUP(G515&amp;INT(RAND()*(15-1)+1),dropimge,4,FALSE)</f>
        <v>IC1898</v>
      </c>
      <c r="D515" s="16" t="str">
        <f t="shared" ca="1" si="71"/>
        <v>璀璨的晨曦项链</v>
      </c>
      <c r="E515" s="16" t="str">
        <f t="shared" ref="E515:E578" ca="1" si="78">VLOOKUP(H515,dropaffix1,INT(RAND()*(6-2)+2),FALSE)</f>
        <v>璀璨的</v>
      </c>
      <c r="F515" s="16" t="str">
        <f t="shared" ref="F515:F578" ca="1" si="79">VLOOKUP(INT(RAND()*(21-1)+1),dropaffix2,2,FALSE)</f>
        <v>晨曦</v>
      </c>
      <c r="G515" s="16" t="str">
        <f t="shared" ref="G515:G578" ca="1" si="80">VLOOKUP(INT(RAND()*(4-1)+1),dropaffix3,2,FALSE)</f>
        <v>项链</v>
      </c>
      <c r="H515" s="16" t="str">
        <f t="shared" si="75"/>
        <v>s</v>
      </c>
      <c r="I515" s="19" t="s">
        <v>21</v>
      </c>
      <c r="J515" s="3" t="s">
        <v>38</v>
      </c>
      <c r="K515" s="16">
        <f t="shared" si="72"/>
        <v>7</v>
      </c>
      <c r="L515" s="16">
        <f t="shared" si="73"/>
        <v>1</v>
      </c>
      <c r="M515" s="16">
        <f>[2]挂饰表!J515</f>
        <v>17</v>
      </c>
      <c r="N515" s="16">
        <f>[2]挂饰表!K515</f>
        <v>14</v>
      </c>
      <c r="O515" s="16">
        <f>[2]挂饰表!L515</f>
        <v>3</v>
      </c>
      <c r="P515" s="16">
        <f>[2]挂饰表!M515</f>
        <v>9</v>
      </c>
      <c r="Q515" s="16">
        <v>0</v>
      </c>
      <c r="R515" s="16">
        <f>[2]挂饰表!N515</f>
        <v>11</v>
      </c>
      <c r="S515" s="16">
        <f>[2]挂饰表!O515</f>
        <v>11</v>
      </c>
      <c r="T515" s="16">
        <f>[2]挂饰表!P515</f>
        <v>5</v>
      </c>
      <c r="U515" s="16">
        <f>[2]挂饰表!Q515</f>
        <v>6</v>
      </c>
      <c r="V515" s="20">
        <f>[2]挂饰表!R515</f>
        <v>1.2E-2</v>
      </c>
      <c r="W515" s="20">
        <f>[2]挂饰表!S515</f>
        <v>0.01</v>
      </c>
      <c r="X515" s="20">
        <f>[2]挂饰表!T515</f>
        <v>7.4999999999999997E-3</v>
      </c>
      <c r="Y515" s="70">
        <f>[2]挂饰表!$I515</f>
        <v>0.08</v>
      </c>
      <c r="Z515" s="70">
        <f>[2]挂饰表!U515</f>
        <v>2.9126213592232997E-2</v>
      </c>
      <c r="AA515" s="70">
        <f>[2]挂饰表!V515</f>
        <v>1.4778325123152691E-2</v>
      </c>
      <c r="AB515" s="70">
        <f>[2]挂饰表!W515</f>
        <v>1.4778325123152691E-2</v>
      </c>
      <c r="AC515" s="70">
        <f>[2]挂饰表!X515</f>
        <v>1.4778325123152691E-2</v>
      </c>
      <c r="AD515" s="70">
        <f>[2]挂饰表!Y515</f>
        <v>1.4778325123152691E-2</v>
      </c>
      <c r="AE515" s="70">
        <f>[2]挂饰表!Z515</f>
        <v>1.4778325123152691E-2</v>
      </c>
      <c r="AF515" s="70">
        <f>[2]挂饰表!AA515</f>
        <v>1.4778325123152691E-2</v>
      </c>
      <c r="AG515" s="70">
        <f t="shared" si="76"/>
        <v>6.4000000000000001E-2</v>
      </c>
      <c r="AH515" s="70">
        <f t="shared" si="76"/>
        <v>6.4000000000000001E-2</v>
      </c>
      <c r="AI515" s="70">
        <f t="shared" si="76"/>
        <v>6.4000000000000001E-2</v>
      </c>
      <c r="AJ515" s="70">
        <f t="shared" si="76"/>
        <v>6.4000000000000001E-2</v>
      </c>
      <c r="AK515" s="70">
        <f t="shared" si="76"/>
        <v>6.4000000000000001E-2</v>
      </c>
      <c r="AL515" s="71"/>
    </row>
    <row r="516" spans="2:38" ht="14.25" x14ac:dyDescent="0.2">
      <c r="B516" s="16">
        <v>514</v>
      </c>
      <c r="C516" s="16" t="str">
        <f t="shared" ca="1" si="77"/>
        <v>IC1883</v>
      </c>
      <c r="D516" s="16" t="str">
        <f t="shared" ref="D516:D579" ca="1" si="81">E516&amp;F516&amp;G516</f>
        <v>神奇的斯塞提项链</v>
      </c>
      <c r="E516" s="16" t="str">
        <f t="shared" ca="1" si="78"/>
        <v>神奇的</v>
      </c>
      <c r="F516" s="16" t="str">
        <f t="shared" ca="1" si="79"/>
        <v>斯塞提</v>
      </c>
      <c r="G516" s="16" t="str">
        <f t="shared" ca="1" si="80"/>
        <v>项链</v>
      </c>
      <c r="H516" s="16" t="str">
        <f t="shared" si="75"/>
        <v>s</v>
      </c>
      <c r="I516" s="19" t="s">
        <v>21</v>
      </c>
      <c r="J516" s="3" t="s">
        <v>38</v>
      </c>
      <c r="K516" s="16">
        <f t="shared" ref="K516:K579" si="82">VLOOKUP(J516,profession1,5,FALSE)</f>
        <v>7</v>
      </c>
      <c r="L516" s="16">
        <f t="shared" si="73"/>
        <v>2</v>
      </c>
      <c r="M516" s="16">
        <f>[2]挂饰表!J516</f>
        <v>34</v>
      </c>
      <c r="N516" s="16">
        <f>[2]挂饰表!K516</f>
        <v>29</v>
      </c>
      <c r="O516" s="16">
        <f>[2]挂饰表!L516</f>
        <v>6</v>
      </c>
      <c r="P516" s="16">
        <f>[2]挂饰表!M516</f>
        <v>18</v>
      </c>
      <c r="Q516" s="16">
        <v>0</v>
      </c>
      <c r="R516" s="16">
        <f>[2]挂饰表!N516</f>
        <v>23</v>
      </c>
      <c r="S516" s="16">
        <f>[2]挂饰表!O516</f>
        <v>23</v>
      </c>
      <c r="T516" s="16">
        <f>[2]挂饰表!P516</f>
        <v>10</v>
      </c>
      <c r="U516" s="16">
        <f>[2]挂饰表!Q516</f>
        <v>13</v>
      </c>
      <c r="V516" s="20">
        <f>[2]挂饰表!R516</f>
        <v>2.6000000000000002E-2</v>
      </c>
      <c r="W516" s="20">
        <f>[2]挂饰表!S516</f>
        <v>0.02</v>
      </c>
      <c r="X516" s="20">
        <f>[2]挂饰表!T516</f>
        <v>1.6250000000000001E-2</v>
      </c>
      <c r="Y516" s="70">
        <f>[2]挂饰表!$I516</f>
        <v>0.08</v>
      </c>
      <c r="Z516" s="70">
        <f>[2]挂饰表!U516</f>
        <v>5.6603773584905648E-2</v>
      </c>
      <c r="AA516" s="70">
        <f>[2]挂饰表!V516</f>
        <v>2.9126213592232997E-2</v>
      </c>
      <c r="AB516" s="70">
        <f>[2]挂饰表!W516</f>
        <v>2.9126213592232997E-2</v>
      </c>
      <c r="AC516" s="70">
        <f>[2]挂饰表!X516</f>
        <v>2.9126213592232997E-2</v>
      </c>
      <c r="AD516" s="70">
        <f>[2]挂饰表!Y516</f>
        <v>2.9126213592232997E-2</v>
      </c>
      <c r="AE516" s="70">
        <f>[2]挂饰表!Z516</f>
        <v>2.9126213592232997E-2</v>
      </c>
      <c r="AF516" s="70">
        <f>[2]挂饰表!AA516</f>
        <v>2.9126213592232997E-2</v>
      </c>
      <c r="AG516" s="70">
        <f t="shared" si="76"/>
        <v>6.4000000000000001E-2</v>
      </c>
      <c r="AH516" s="70">
        <f t="shared" si="76"/>
        <v>6.4000000000000001E-2</v>
      </c>
      <c r="AI516" s="70">
        <f t="shared" si="76"/>
        <v>6.4000000000000001E-2</v>
      </c>
      <c r="AJ516" s="70">
        <f t="shared" si="76"/>
        <v>6.4000000000000001E-2</v>
      </c>
      <c r="AK516" s="70">
        <f t="shared" si="76"/>
        <v>6.4000000000000001E-2</v>
      </c>
      <c r="AL516" s="71"/>
    </row>
    <row r="517" spans="2:38" ht="14.25" x14ac:dyDescent="0.2">
      <c r="B517" s="16">
        <v>515</v>
      </c>
      <c r="C517" s="16" t="str">
        <f t="shared" ca="1" si="77"/>
        <v>IC1900</v>
      </c>
      <c r="D517" s="16" t="str">
        <f t="shared" ca="1" si="81"/>
        <v>传说的智慧项链</v>
      </c>
      <c r="E517" s="16" t="str">
        <f t="shared" ca="1" si="78"/>
        <v>传说的</v>
      </c>
      <c r="F517" s="16" t="str">
        <f t="shared" ca="1" si="79"/>
        <v>智慧</v>
      </c>
      <c r="G517" s="16" t="str">
        <f t="shared" ca="1" si="80"/>
        <v>项链</v>
      </c>
      <c r="H517" s="16" t="str">
        <f t="shared" si="75"/>
        <v>s</v>
      </c>
      <c r="I517" s="19" t="s">
        <v>21</v>
      </c>
      <c r="J517" s="3" t="s">
        <v>38</v>
      </c>
      <c r="K517" s="16">
        <f t="shared" si="82"/>
        <v>7</v>
      </c>
      <c r="L517" s="16">
        <f t="shared" si="73"/>
        <v>3</v>
      </c>
      <c r="M517" s="16">
        <f>[2]挂饰表!J517</f>
        <v>51</v>
      </c>
      <c r="N517" s="16">
        <f>[2]挂饰表!K517</f>
        <v>44</v>
      </c>
      <c r="O517" s="16">
        <f>[2]挂饰表!L517</f>
        <v>9</v>
      </c>
      <c r="P517" s="16">
        <f>[2]挂饰表!M517</f>
        <v>27</v>
      </c>
      <c r="Q517" s="16">
        <v>0</v>
      </c>
      <c r="R517" s="16">
        <f>[2]挂饰表!N517</f>
        <v>34</v>
      </c>
      <c r="S517" s="16">
        <f>[2]挂饰表!O517</f>
        <v>34</v>
      </c>
      <c r="T517" s="16">
        <f>[2]挂饰表!P517</f>
        <v>15</v>
      </c>
      <c r="U517" s="16">
        <f>[2]挂饰表!Q517</f>
        <v>19</v>
      </c>
      <c r="V517" s="20">
        <f>[2]挂饰表!R517</f>
        <v>3.7999999999999999E-2</v>
      </c>
      <c r="W517" s="20">
        <f>[2]挂饰表!S517</f>
        <v>0.03</v>
      </c>
      <c r="X517" s="20">
        <f>[2]挂饰表!T517</f>
        <v>2.375E-2</v>
      </c>
      <c r="Y517" s="70">
        <f>[2]挂饰表!$I517</f>
        <v>0.08</v>
      </c>
      <c r="Z517" s="70">
        <f>[2]挂饰表!U517</f>
        <v>7.8341013824884786E-2</v>
      </c>
      <c r="AA517" s="70">
        <f>[2]挂饰表!V517</f>
        <v>4.3062200956937802E-2</v>
      </c>
      <c r="AB517" s="70">
        <f>[2]挂饰表!W517</f>
        <v>4.3062200956937802E-2</v>
      </c>
      <c r="AC517" s="70">
        <f>[2]挂饰表!X517</f>
        <v>4.3062200956937802E-2</v>
      </c>
      <c r="AD517" s="70">
        <f>[2]挂饰表!Y517</f>
        <v>4.3062200956937802E-2</v>
      </c>
      <c r="AE517" s="70">
        <f>[2]挂饰表!Z517</f>
        <v>4.3062200956937802E-2</v>
      </c>
      <c r="AF517" s="70">
        <f>[2]挂饰表!AA517</f>
        <v>4.3062200956937802E-2</v>
      </c>
      <c r="AG517" s="70">
        <f t="shared" si="76"/>
        <v>6.4000000000000001E-2</v>
      </c>
      <c r="AH517" s="70">
        <f t="shared" si="76"/>
        <v>6.4000000000000001E-2</v>
      </c>
      <c r="AI517" s="70">
        <f t="shared" si="76"/>
        <v>6.4000000000000001E-2</v>
      </c>
      <c r="AJ517" s="70">
        <f t="shared" si="76"/>
        <v>6.4000000000000001E-2</v>
      </c>
      <c r="AK517" s="70">
        <f t="shared" si="76"/>
        <v>6.4000000000000001E-2</v>
      </c>
      <c r="AL517" s="71"/>
    </row>
    <row r="518" spans="2:38" ht="14.25" x14ac:dyDescent="0.2">
      <c r="B518" s="16">
        <v>516</v>
      </c>
      <c r="C518" s="16" t="str">
        <f t="shared" ca="1" si="77"/>
        <v>IC1880</v>
      </c>
      <c r="D518" s="16" t="str">
        <f t="shared" ca="1" si="81"/>
        <v>传说的青铜项链</v>
      </c>
      <c r="E518" s="16" t="str">
        <f t="shared" ca="1" si="78"/>
        <v>传说的</v>
      </c>
      <c r="F518" s="16" t="str">
        <f t="shared" ca="1" si="79"/>
        <v>青铜</v>
      </c>
      <c r="G518" s="16" t="str">
        <f t="shared" ca="1" si="80"/>
        <v>项链</v>
      </c>
      <c r="H518" s="16" t="str">
        <f t="shared" si="75"/>
        <v>s</v>
      </c>
      <c r="I518" s="19" t="s">
        <v>21</v>
      </c>
      <c r="J518" s="3" t="s">
        <v>38</v>
      </c>
      <c r="K518" s="16">
        <f t="shared" si="82"/>
        <v>7</v>
      </c>
      <c r="L518" s="16">
        <f t="shared" si="73"/>
        <v>4</v>
      </c>
      <c r="M518" s="16">
        <f>[2]挂饰表!J518</f>
        <v>69</v>
      </c>
      <c r="N518" s="16">
        <f>[2]挂饰表!K518</f>
        <v>59</v>
      </c>
      <c r="O518" s="16">
        <f>[2]挂饰表!L518</f>
        <v>12</v>
      </c>
      <c r="P518" s="16">
        <f>[2]挂饰表!M518</f>
        <v>36</v>
      </c>
      <c r="Q518" s="16">
        <v>0</v>
      </c>
      <c r="R518" s="16">
        <f>[2]挂饰表!N518</f>
        <v>46</v>
      </c>
      <c r="S518" s="16">
        <f>[2]挂饰表!O518</f>
        <v>46</v>
      </c>
      <c r="T518" s="16">
        <f>[2]挂饰表!P518</f>
        <v>20</v>
      </c>
      <c r="U518" s="16">
        <f>[2]挂饰表!Q518</f>
        <v>26</v>
      </c>
      <c r="V518" s="20">
        <f>[2]挂饰表!R518</f>
        <v>5.2000000000000005E-2</v>
      </c>
      <c r="W518" s="20">
        <f>[2]挂饰表!S518</f>
        <v>0.04</v>
      </c>
      <c r="X518" s="20">
        <f>[2]挂饰表!T518</f>
        <v>3.2500000000000001E-2</v>
      </c>
      <c r="Y518" s="70">
        <f>[2]挂饰表!$I518</f>
        <v>8.9714285714285719E-2</v>
      </c>
      <c r="Z518" s="70">
        <f>[2]挂饰表!U518</f>
        <v>0.10313901345291476</v>
      </c>
      <c r="AA518" s="70">
        <f>[2]挂饰表!V518</f>
        <v>5.6603773584905648E-2</v>
      </c>
      <c r="AB518" s="70">
        <f>[2]挂饰表!W518</f>
        <v>5.6603773584905648E-2</v>
      </c>
      <c r="AC518" s="70">
        <f>[2]挂饰表!X518</f>
        <v>5.6603773584905648E-2</v>
      </c>
      <c r="AD518" s="70">
        <f>[2]挂饰表!Y518</f>
        <v>5.6603773584905648E-2</v>
      </c>
      <c r="AE518" s="70">
        <f>[2]挂饰表!Z518</f>
        <v>5.6603773584905648E-2</v>
      </c>
      <c r="AF518" s="70">
        <f>[2]挂饰表!AA518</f>
        <v>5.6603773584905648E-2</v>
      </c>
      <c r="AG518" s="70">
        <f t="shared" si="76"/>
        <v>7.1771428571428583E-2</v>
      </c>
      <c r="AH518" s="70">
        <f t="shared" si="76"/>
        <v>7.1771428571428583E-2</v>
      </c>
      <c r="AI518" s="70">
        <f t="shared" si="76"/>
        <v>7.1771428571428583E-2</v>
      </c>
      <c r="AJ518" s="70">
        <f t="shared" si="76"/>
        <v>7.1771428571428583E-2</v>
      </c>
      <c r="AK518" s="70">
        <f t="shared" si="76"/>
        <v>7.1771428571428583E-2</v>
      </c>
      <c r="AL518" s="71"/>
    </row>
    <row r="519" spans="2:38" ht="14.25" x14ac:dyDescent="0.2">
      <c r="B519" s="16">
        <v>517</v>
      </c>
      <c r="C519" s="16" t="str">
        <f t="shared" ca="1" si="77"/>
        <v>IC1742</v>
      </c>
      <c r="D519" s="16" t="str">
        <f t="shared" ca="1" si="81"/>
        <v>神秘的虚幻项链</v>
      </c>
      <c r="E519" s="16" t="str">
        <f t="shared" ca="1" si="78"/>
        <v>神秘的</v>
      </c>
      <c r="F519" s="16" t="str">
        <f t="shared" ca="1" si="79"/>
        <v>虚幻</v>
      </c>
      <c r="G519" s="16" t="str">
        <f t="shared" ca="1" si="80"/>
        <v>项链</v>
      </c>
      <c r="H519" s="16" t="str">
        <f t="shared" si="75"/>
        <v>s</v>
      </c>
      <c r="I519" s="19" t="s">
        <v>21</v>
      </c>
      <c r="J519" s="3" t="s">
        <v>38</v>
      </c>
      <c r="K519" s="16">
        <f t="shared" si="82"/>
        <v>7</v>
      </c>
      <c r="L519" s="16">
        <f t="shared" si="73"/>
        <v>5</v>
      </c>
      <c r="M519" s="16">
        <f>[2]挂饰表!J519</f>
        <v>86</v>
      </c>
      <c r="N519" s="16">
        <f>[2]挂饰表!K519</f>
        <v>74</v>
      </c>
      <c r="O519" s="16">
        <f>[2]挂饰表!L519</f>
        <v>15</v>
      </c>
      <c r="P519" s="16">
        <f>[2]挂饰表!M519</f>
        <v>46</v>
      </c>
      <c r="Q519" s="16">
        <v>0</v>
      </c>
      <c r="R519" s="16">
        <f>[2]挂饰表!N519</f>
        <v>57</v>
      </c>
      <c r="S519" s="16">
        <f>[2]挂饰表!O519</f>
        <v>57</v>
      </c>
      <c r="T519" s="16">
        <f>[2]挂饰表!P519</f>
        <v>25</v>
      </c>
      <c r="U519" s="16">
        <f>[2]挂饰表!Q519</f>
        <v>33</v>
      </c>
      <c r="V519" s="20">
        <f>[2]挂饰表!R519</f>
        <v>6.6000000000000003E-2</v>
      </c>
      <c r="W519" s="20">
        <f>[2]挂饰表!S519</f>
        <v>0.05</v>
      </c>
      <c r="X519" s="20">
        <f>[2]挂饰表!T519</f>
        <v>4.1250000000000002E-2</v>
      </c>
      <c r="Y519" s="70">
        <f>[2]挂饰表!$I519</f>
        <v>0.11228571428571428</v>
      </c>
      <c r="Z519" s="70">
        <f>[2]挂饰表!U519</f>
        <v>0.1266375545851528</v>
      </c>
      <c r="AA519" s="70">
        <f>[2]挂饰表!V519</f>
        <v>6.5420560747663559E-2</v>
      </c>
      <c r="AB519" s="70">
        <f>[2]挂饰表!W519</f>
        <v>6.5420560747663559E-2</v>
      </c>
      <c r="AC519" s="70">
        <f>[2]挂饰表!X519</f>
        <v>6.5420560747663559E-2</v>
      </c>
      <c r="AD519" s="70">
        <f>[2]挂饰表!Y519</f>
        <v>6.5420560747663559E-2</v>
      </c>
      <c r="AE519" s="70">
        <f>[2]挂饰表!Z519</f>
        <v>6.5420560747663559E-2</v>
      </c>
      <c r="AF519" s="70">
        <f>[2]挂饰表!AA519</f>
        <v>6.5420560747663559E-2</v>
      </c>
      <c r="AG519" s="70">
        <f t="shared" si="76"/>
        <v>8.9828571428571424E-2</v>
      </c>
      <c r="AH519" s="70">
        <f t="shared" si="76"/>
        <v>8.9828571428571424E-2</v>
      </c>
      <c r="AI519" s="70">
        <f t="shared" si="76"/>
        <v>8.9828571428571424E-2</v>
      </c>
      <c r="AJ519" s="70">
        <f t="shared" si="76"/>
        <v>8.9828571428571424E-2</v>
      </c>
      <c r="AK519" s="70">
        <f t="shared" si="76"/>
        <v>8.9828571428571424E-2</v>
      </c>
      <c r="AL519" s="71"/>
    </row>
    <row r="520" spans="2:38" ht="14.25" x14ac:dyDescent="0.2">
      <c r="B520" s="16">
        <v>518</v>
      </c>
      <c r="C520" s="16" t="str">
        <f t="shared" ca="1" si="77"/>
        <v>IC1902</v>
      </c>
      <c r="D520" s="16" t="str">
        <f t="shared" ca="1" si="81"/>
        <v>璀璨的虚幻戒指</v>
      </c>
      <c r="E520" s="16" t="str">
        <f t="shared" ca="1" si="78"/>
        <v>璀璨的</v>
      </c>
      <c r="F520" s="16" t="str">
        <f t="shared" ca="1" si="79"/>
        <v>虚幻</v>
      </c>
      <c r="G520" s="16" t="str">
        <f t="shared" ca="1" si="80"/>
        <v>戒指</v>
      </c>
      <c r="H520" s="16" t="str">
        <f t="shared" si="75"/>
        <v>s</v>
      </c>
      <c r="I520" s="19" t="s">
        <v>21</v>
      </c>
      <c r="J520" s="3" t="s">
        <v>38</v>
      </c>
      <c r="K520" s="16">
        <f t="shared" si="82"/>
        <v>7</v>
      </c>
      <c r="L520" s="16">
        <f t="shared" si="73"/>
        <v>6</v>
      </c>
      <c r="M520" s="16">
        <f>[2]挂饰表!J520</f>
        <v>103</v>
      </c>
      <c r="N520" s="16">
        <f>[2]挂饰表!K520</f>
        <v>89</v>
      </c>
      <c r="O520" s="16">
        <f>[2]挂饰表!L520</f>
        <v>18</v>
      </c>
      <c r="P520" s="16">
        <f>[2]挂饰表!M520</f>
        <v>55</v>
      </c>
      <c r="Q520" s="16">
        <v>0</v>
      </c>
      <c r="R520" s="16">
        <f>[2]挂饰表!N520</f>
        <v>69</v>
      </c>
      <c r="S520" s="16">
        <f>[2]挂饰表!O520</f>
        <v>69</v>
      </c>
      <c r="T520" s="16">
        <f>[2]挂饰表!P520</f>
        <v>31</v>
      </c>
      <c r="U520" s="16">
        <f>[2]挂饰表!Q520</f>
        <v>39</v>
      </c>
      <c r="V520" s="20">
        <f>[2]挂饰表!R520</f>
        <v>7.8E-2</v>
      </c>
      <c r="W520" s="20">
        <f>[2]挂饰表!S520</f>
        <v>6.2E-2</v>
      </c>
      <c r="X520" s="20">
        <f>[2]挂饰表!T520</f>
        <v>4.8750000000000002E-2</v>
      </c>
      <c r="Y520" s="70">
        <f>[2]挂饰表!$I520</f>
        <v>0.13514285714285715</v>
      </c>
      <c r="Z520" s="70">
        <f>[2]挂饰表!U520</f>
        <v>0.14893617021276595</v>
      </c>
      <c r="AA520" s="70">
        <f>[2]挂饰表!V520</f>
        <v>7.8341013824884786E-2</v>
      </c>
      <c r="AB520" s="70">
        <f>[2]挂饰表!W520</f>
        <v>7.8341013824884786E-2</v>
      </c>
      <c r="AC520" s="70">
        <f>[2]挂饰表!X520</f>
        <v>7.8341013824884786E-2</v>
      </c>
      <c r="AD520" s="70">
        <f>[2]挂饰表!Y520</f>
        <v>7.8341013824884786E-2</v>
      </c>
      <c r="AE520" s="70">
        <f>[2]挂饰表!Z520</f>
        <v>7.8341013824884786E-2</v>
      </c>
      <c r="AF520" s="70">
        <f>[2]挂饰表!AA520</f>
        <v>7.8341013824884786E-2</v>
      </c>
      <c r="AG520" s="70">
        <f t="shared" si="76"/>
        <v>0.10811428571428572</v>
      </c>
      <c r="AH520" s="70">
        <f t="shared" si="76"/>
        <v>0.10811428571428572</v>
      </c>
      <c r="AI520" s="70">
        <f t="shared" si="76"/>
        <v>0.10811428571428572</v>
      </c>
      <c r="AJ520" s="70">
        <f t="shared" si="76"/>
        <v>0.10811428571428572</v>
      </c>
      <c r="AK520" s="70">
        <f t="shared" si="76"/>
        <v>0.10811428571428572</v>
      </c>
      <c r="AL520" s="71"/>
    </row>
    <row r="521" spans="2:38" ht="14.25" x14ac:dyDescent="0.2">
      <c r="B521" s="16">
        <v>519</v>
      </c>
      <c r="C521" s="16" t="str">
        <f t="shared" ca="1" si="77"/>
        <v>IC1883</v>
      </c>
      <c r="D521" s="16" t="str">
        <f t="shared" ca="1" si="81"/>
        <v>神秘的水晶项链</v>
      </c>
      <c r="E521" s="16" t="str">
        <f t="shared" ca="1" si="78"/>
        <v>神秘的</v>
      </c>
      <c r="F521" s="16" t="str">
        <f t="shared" ca="1" si="79"/>
        <v>水晶</v>
      </c>
      <c r="G521" s="16" t="str">
        <f t="shared" ca="1" si="80"/>
        <v>项链</v>
      </c>
      <c r="H521" s="16" t="str">
        <f t="shared" si="75"/>
        <v>s</v>
      </c>
      <c r="I521" s="19" t="s">
        <v>21</v>
      </c>
      <c r="J521" s="3" t="s">
        <v>38</v>
      </c>
      <c r="K521" s="16">
        <f t="shared" si="82"/>
        <v>7</v>
      </c>
      <c r="L521" s="16">
        <f t="shared" si="73"/>
        <v>7</v>
      </c>
      <c r="M521" s="16">
        <f>[2]挂饰表!J521</f>
        <v>120</v>
      </c>
      <c r="N521" s="16">
        <f>[2]挂饰表!K521</f>
        <v>104</v>
      </c>
      <c r="O521" s="16">
        <f>[2]挂饰表!L521</f>
        <v>21</v>
      </c>
      <c r="P521" s="16">
        <f>[2]挂饰表!M521</f>
        <v>64</v>
      </c>
      <c r="Q521" s="16">
        <v>0</v>
      </c>
      <c r="R521" s="16">
        <f>[2]挂饰表!N521</f>
        <v>80</v>
      </c>
      <c r="S521" s="16">
        <f>[2]挂饰表!O521</f>
        <v>80</v>
      </c>
      <c r="T521" s="16">
        <f>[2]挂饰表!P521</f>
        <v>36</v>
      </c>
      <c r="U521" s="16">
        <f>[2]挂饰表!Q521</f>
        <v>46</v>
      </c>
      <c r="V521" s="20">
        <f>[2]挂饰表!R521</f>
        <v>9.1999999999999998E-2</v>
      </c>
      <c r="W521" s="20">
        <f>[2]挂饰表!S521</f>
        <v>7.2000000000000008E-2</v>
      </c>
      <c r="X521" s="20">
        <f>[2]挂饰表!T521</f>
        <v>5.7500000000000002E-2</v>
      </c>
      <c r="Y521" s="70">
        <f>[2]挂饰表!$I521</f>
        <v>0.15742857142857142</v>
      </c>
      <c r="Z521" s="70">
        <f>[2]挂饰表!U521</f>
        <v>0.16666666666666663</v>
      </c>
      <c r="AA521" s="70">
        <f>[2]挂饰表!V521</f>
        <v>9.0909090909090939E-2</v>
      </c>
      <c r="AB521" s="70">
        <f>[2]挂饰表!W521</f>
        <v>9.0909090909090939E-2</v>
      </c>
      <c r="AC521" s="70">
        <f>[2]挂饰表!X521</f>
        <v>9.0909090909090939E-2</v>
      </c>
      <c r="AD521" s="70">
        <f>[2]挂饰表!Y521</f>
        <v>9.0909090909090939E-2</v>
      </c>
      <c r="AE521" s="70">
        <f>[2]挂饰表!Z521</f>
        <v>9.0909090909090939E-2</v>
      </c>
      <c r="AF521" s="70">
        <f>[2]挂饰表!AA521</f>
        <v>9.0909090909090939E-2</v>
      </c>
      <c r="AG521" s="70">
        <f t="shared" si="76"/>
        <v>0.12594285714285713</v>
      </c>
      <c r="AH521" s="70">
        <f t="shared" si="76"/>
        <v>0.12594285714285713</v>
      </c>
      <c r="AI521" s="70">
        <f t="shared" si="76"/>
        <v>0.12594285714285713</v>
      </c>
      <c r="AJ521" s="70">
        <f t="shared" si="76"/>
        <v>0.12594285714285713</v>
      </c>
      <c r="AK521" s="70">
        <f t="shared" si="76"/>
        <v>0.12594285714285713</v>
      </c>
      <c r="AL521" s="71"/>
    </row>
    <row r="522" spans="2:38" ht="14.25" x14ac:dyDescent="0.2">
      <c r="B522" s="16">
        <v>520</v>
      </c>
      <c r="C522" s="16" t="str">
        <f t="shared" ca="1" si="77"/>
        <v>IC1931</v>
      </c>
      <c r="D522" s="16" t="str">
        <f t="shared" ca="1" si="81"/>
        <v>神秘的智慧护腕</v>
      </c>
      <c r="E522" s="16" t="str">
        <f t="shared" ca="1" si="78"/>
        <v>神秘的</v>
      </c>
      <c r="F522" s="16" t="str">
        <f t="shared" ca="1" si="79"/>
        <v>智慧</v>
      </c>
      <c r="G522" s="16" t="str">
        <f t="shared" ca="1" si="80"/>
        <v>护腕</v>
      </c>
      <c r="H522" s="16" t="str">
        <f t="shared" si="75"/>
        <v>s</v>
      </c>
      <c r="I522" s="19" t="s">
        <v>21</v>
      </c>
      <c r="J522" s="3" t="s">
        <v>38</v>
      </c>
      <c r="K522" s="16">
        <f t="shared" si="82"/>
        <v>7</v>
      </c>
      <c r="L522" s="16">
        <f t="shared" si="73"/>
        <v>8</v>
      </c>
      <c r="M522" s="16">
        <f>[2]挂饰表!J522</f>
        <v>138</v>
      </c>
      <c r="N522" s="16">
        <f>[2]挂饰表!K522</f>
        <v>119</v>
      </c>
      <c r="O522" s="16">
        <f>[2]挂饰表!L522</f>
        <v>24</v>
      </c>
      <c r="P522" s="16">
        <f>[2]挂饰表!M522</f>
        <v>73</v>
      </c>
      <c r="Q522" s="16">
        <v>0</v>
      </c>
      <c r="R522" s="16">
        <f>[2]挂饰表!N522</f>
        <v>92</v>
      </c>
      <c r="S522" s="16">
        <f>[2]挂饰表!O522</f>
        <v>92</v>
      </c>
      <c r="T522" s="16">
        <f>[2]挂饰表!P522</f>
        <v>41</v>
      </c>
      <c r="U522" s="16">
        <f>[2]挂饰表!Q522</f>
        <v>52</v>
      </c>
      <c r="V522" s="20">
        <f>[2]挂饰表!R522</f>
        <v>0.10400000000000001</v>
      </c>
      <c r="W522" s="20">
        <f>[2]挂饰表!S522</f>
        <v>8.199999999999999E-2</v>
      </c>
      <c r="X522" s="20">
        <f>[2]挂饰表!T522</f>
        <v>6.5000000000000002E-2</v>
      </c>
      <c r="Y522" s="70">
        <f>[2]挂饰表!$I522</f>
        <v>0.18028571428571427</v>
      </c>
      <c r="Z522" s="70">
        <f>[2]挂饰表!U522</f>
        <v>0.18699186991869921</v>
      </c>
      <c r="AA522" s="70">
        <f>[2]挂饰表!V522</f>
        <v>0.10313901345291476</v>
      </c>
      <c r="AB522" s="70">
        <f>[2]挂饰表!W522</f>
        <v>0.10313901345291476</v>
      </c>
      <c r="AC522" s="70">
        <f>[2]挂饰表!X522</f>
        <v>0.10313901345291476</v>
      </c>
      <c r="AD522" s="70">
        <f>[2]挂饰表!Y522</f>
        <v>0.10313901345291476</v>
      </c>
      <c r="AE522" s="70">
        <f>[2]挂饰表!Z522</f>
        <v>0.10313901345291476</v>
      </c>
      <c r="AF522" s="70">
        <f>[2]挂饰表!AA522</f>
        <v>0.10313901345291476</v>
      </c>
      <c r="AG522" s="70">
        <f t="shared" si="76"/>
        <v>0.14422857142857143</v>
      </c>
      <c r="AH522" s="70">
        <f t="shared" si="76"/>
        <v>0.14422857142857143</v>
      </c>
      <c r="AI522" s="70">
        <f t="shared" si="76"/>
        <v>0.14422857142857143</v>
      </c>
      <c r="AJ522" s="70">
        <f t="shared" si="76"/>
        <v>0.14422857142857143</v>
      </c>
      <c r="AK522" s="70">
        <f t="shared" si="76"/>
        <v>0.14422857142857143</v>
      </c>
      <c r="AL522" s="71"/>
    </row>
    <row r="523" spans="2:38" ht="14.25" x14ac:dyDescent="0.2">
      <c r="B523" s="16">
        <v>521</v>
      </c>
      <c r="C523" s="16" t="str">
        <f t="shared" ca="1" si="77"/>
        <v>IC1934</v>
      </c>
      <c r="D523" s="16" t="str">
        <f t="shared" ca="1" si="81"/>
        <v>拉风的斯塞提护腕</v>
      </c>
      <c r="E523" s="16" t="str">
        <f t="shared" ca="1" si="78"/>
        <v>拉风的</v>
      </c>
      <c r="F523" s="16" t="str">
        <f t="shared" ca="1" si="79"/>
        <v>斯塞提</v>
      </c>
      <c r="G523" s="16" t="str">
        <f t="shared" ca="1" si="80"/>
        <v>护腕</v>
      </c>
      <c r="H523" s="16" t="str">
        <f t="shared" si="75"/>
        <v>a</v>
      </c>
      <c r="I523" s="19" t="s">
        <v>21</v>
      </c>
      <c r="J523" s="3" t="s">
        <v>38</v>
      </c>
      <c r="K523" s="16">
        <f t="shared" si="82"/>
        <v>7</v>
      </c>
      <c r="L523" s="16">
        <f t="shared" si="73"/>
        <v>1</v>
      </c>
      <c r="M523" s="16">
        <f>[2]挂饰表!J523</f>
        <v>12</v>
      </c>
      <c r="N523" s="16">
        <f>[2]挂饰表!K523</f>
        <v>16</v>
      </c>
      <c r="O523" s="16">
        <f>[2]挂饰表!L523</f>
        <v>3</v>
      </c>
      <c r="P523" s="16">
        <f>[2]挂饰表!M523</f>
        <v>10</v>
      </c>
      <c r="Q523" s="16">
        <v>0</v>
      </c>
      <c r="R523" s="16">
        <f>[2]挂饰表!N523</f>
        <v>12</v>
      </c>
      <c r="S523" s="16">
        <f>[2]挂饰表!O523</f>
        <v>12</v>
      </c>
      <c r="T523" s="16">
        <f>[2]挂饰表!P523</f>
        <v>5</v>
      </c>
      <c r="U523" s="16">
        <f>[2]挂饰表!Q523</f>
        <v>7</v>
      </c>
      <c r="V523" s="20">
        <f>[2]挂饰表!R523</f>
        <v>1.3999999999999999E-2</v>
      </c>
      <c r="W523" s="20">
        <f>[2]挂饰表!S523</f>
        <v>0.01</v>
      </c>
      <c r="X523" s="20">
        <f>[2]挂饰表!T523</f>
        <v>8.7500000000000008E-3</v>
      </c>
      <c r="Y523" s="70">
        <f>[2]挂饰表!$I523</f>
        <v>0.08</v>
      </c>
      <c r="Z523" s="70">
        <f>[2]挂饰表!U523</f>
        <v>2.9126213592232997E-2</v>
      </c>
      <c r="AA523" s="70">
        <f>[2]挂饰表!V523</f>
        <v>1.4778325123152691E-2</v>
      </c>
      <c r="AB523" s="70">
        <f>[2]挂饰表!W523</f>
        <v>1.4778325123152691E-2</v>
      </c>
      <c r="AC523" s="70">
        <f>[2]挂饰表!X523</f>
        <v>1.4778325123152691E-2</v>
      </c>
      <c r="AD523" s="70">
        <f>[2]挂饰表!Y523</f>
        <v>1.4778325123152691E-2</v>
      </c>
      <c r="AE523" s="70">
        <f>[2]挂饰表!Z523</f>
        <v>1.4778325123152691E-2</v>
      </c>
      <c r="AF523" s="70">
        <f>[2]挂饰表!AA523</f>
        <v>1.4778325123152691E-2</v>
      </c>
      <c r="AG523" s="70">
        <f t="shared" si="76"/>
        <v>6.4000000000000001E-2</v>
      </c>
      <c r="AH523" s="70">
        <f t="shared" si="76"/>
        <v>6.4000000000000001E-2</v>
      </c>
      <c r="AI523" s="70">
        <f t="shared" si="76"/>
        <v>6.4000000000000001E-2</v>
      </c>
      <c r="AJ523" s="70">
        <f t="shared" si="76"/>
        <v>6.4000000000000001E-2</v>
      </c>
      <c r="AK523" s="70">
        <f t="shared" si="76"/>
        <v>6.4000000000000001E-2</v>
      </c>
      <c r="AL523" s="71"/>
    </row>
    <row r="524" spans="2:38" ht="14.25" x14ac:dyDescent="0.2">
      <c r="B524" s="16">
        <v>522</v>
      </c>
      <c r="C524" s="16" t="str">
        <f t="shared" ca="1" si="77"/>
        <v>IC1905</v>
      </c>
      <c r="D524" s="16" t="str">
        <f t="shared" ca="1" si="81"/>
        <v>拉风的斯塞提护腕</v>
      </c>
      <c r="E524" s="16" t="str">
        <f t="shared" ca="1" si="78"/>
        <v>拉风的</v>
      </c>
      <c r="F524" s="16" t="str">
        <f t="shared" ca="1" si="79"/>
        <v>斯塞提</v>
      </c>
      <c r="G524" s="16" t="str">
        <f t="shared" ca="1" si="80"/>
        <v>护腕</v>
      </c>
      <c r="H524" s="16" t="str">
        <f t="shared" si="75"/>
        <v>a</v>
      </c>
      <c r="I524" s="19" t="s">
        <v>21</v>
      </c>
      <c r="J524" s="3" t="s">
        <v>38</v>
      </c>
      <c r="K524" s="16">
        <f t="shared" si="82"/>
        <v>7</v>
      </c>
      <c r="L524" s="16">
        <f t="shared" ref="L524:L587" si="83">L516</f>
        <v>2</v>
      </c>
      <c r="M524" s="16">
        <f>[2]挂饰表!J524</f>
        <v>25</v>
      </c>
      <c r="N524" s="16">
        <f>[2]挂饰表!K524</f>
        <v>33</v>
      </c>
      <c r="O524" s="16">
        <f>[2]挂饰表!L524</f>
        <v>6</v>
      </c>
      <c r="P524" s="16">
        <f>[2]挂饰表!M524</f>
        <v>20</v>
      </c>
      <c r="Q524" s="16">
        <v>0</v>
      </c>
      <c r="R524" s="16">
        <f>[2]挂饰表!N524</f>
        <v>25</v>
      </c>
      <c r="S524" s="16">
        <f>[2]挂饰表!O524</f>
        <v>25</v>
      </c>
      <c r="T524" s="16">
        <f>[2]挂饰表!P524</f>
        <v>11</v>
      </c>
      <c r="U524" s="16">
        <f>[2]挂饰表!Q524</f>
        <v>14</v>
      </c>
      <c r="V524" s="20">
        <f>[2]挂饰表!R524</f>
        <v>2.7999999999999997E-2</v>
      </c>
      <c r="W524" s="20">
        <f>[2]挂饰表!S524</f>
        <v>2.2000000000000002E-2</v>
      </c>
      <c r="X524" s="20">
        <f>[2]挂饰表!T524</f>
        <v>1.7500000000000002E-2</v>
      </c>
      <c r="Y524" s="70">
        <f>[2]挂饰表!$I524</f>
        <v>0.08</v>
      </c>
      <c r="Z524" s="70">
        <f>[2]挂饰表!U524</f>
        <v>6.1032863849765251E-2</v>
      </c>
      <c r="AA524" s="70">
        <f>[2]挂饰表!V524</f>
        <v>2.9126213592232997E-2</v>
      </c>
      <c r="AB524" s="70">
        <f>[2]挂饰表!W524</f>
        <v>2.9126213592232997E-2</v>
      </c>
      <c r="AC524" s="70">
        <f>[2]挂饰表!X524</f>
        <v>2.9126213592232997E-2</v>
      </c>
      <c r="AD524" s="70">
        <f>[2]挂饰表!Y524</f>
        <v>2.9126213592232997E-2</v>
      </c>
      <c r="AE524" s="70">
        <f>[2]挂饰表!Z524</f>
        <v>2.9126213592232997E-2</v>
      </c>
      <c r="AF524" s="70">
        <f>[2]挂饰表!AA524</f>
        <v>2.9126213592232997E-2</v>
      </c>
      <c r="AG524" s="70">
        <f t="shared" si="76"/>
        <v>6.4000000000000001E-2</v>
      </c>
      <c r="AH524" s="70">
        <f t="shared" si="76"/>
        <v>6.4000000000000001E-2</v>
      </c>
      <c r="AI524" s="70">
        <f t="shared" si="76"/>
        <v>6.4000000000000001E-2</v>
      </c>
      <c r="AJ524" s="70">
        <f t="shared" si="76"/>
        <v>6.4000000000000001E-2</v>
      </c>
      <c r="AK524" s="70">
        <f t="shared" si="76"/>
        <v>6.4000000000000001E-2</v>
      </c>
      <c r="AL524" s="71"/>
    </row>
    <row r="525" spans="2:38" ht="14.25" x14ac:dyDescent="0.2">
      <c r="B525" s="16">
        <v>523</v>
      </c>
      <c r="C525" s="16" t="str">
        <f t="shared" ca="1" si="77"/>
        <v>IC1895</v>
      </c>
      <c r="D525" s="16" t="str">
        <f t="shared" ca="1" si="81"/>
        <v>犀利的晨曦项链</v>
      </c>
      <c r="E525" s="16" t="str">
        <f t="shared" ca="1" si="78"/>
        <v>犀利的</v>
      </c>
      <c r="F525" s="16" t="str">
        <f t="shared" ca="1" si="79"/>
        <v>晨曦</v>
      </c>
      <c r="G525" s="16" t="str">
        <f t="shared" ca="1" si="80"/>
        <v>项链</v>
      </c>
      <c r="H525" s="16" t="str">
        <f t="shared" si="75"/>
        <v>a</v>
      </c>
      <c r="I525" s="19" t="s">
        <v>21</v>
      </c>
      <c r="J525" s="3" t="s">
        <v>38</v>
      </c>
      <c r="K525" s="16">
        <f t="shared" si="82"/>
        <v>7</v>
      </c>
      <c r="L525" s="16">
        <f t="shared" si="83"/>
        <v>3</v>
      </c>
      <c r="M525" s="16">
        <f>[2]挂饰表!J525</f>
        <v>38</v>
      </c>
      <c r="N525" s="16">
        <f>[2]挂饰表!K525</f>
        <v>49</v>
      </c>
      <c r="O525" s="16">
        <f>[2]挂饰表!L525</f>
        <v>10</v>
      </c>
      <c r="P525" s="16">
        <f>[2]挂饰表!M525</f>
        <v>30</v>
      </c>
      <c r="Q525" s="16">
        <v>0</v>
      </c>
      <c r="R525" s="16">
        <f>[2]挂饰表!N525</f>
        <v>38</v>
      </c>
      <c r="S525" s="16">
        <f>[2]挂饰表!O525</f>
        <v>38</v>
      </c>
      <c r="T525" s="16">
        <f>[2]挂饰表!P525</f>
        <v>17</v>
      </c>
      <c r="U525" s="16">
        <f>[2]挂饰表!Q525</f>
        <v>22</v>
      </c>
      <c r="V525" s="20">
        <f>[2]挂饰表!R525</f>
        <v>4.4000000000000004E-2</v>
      </c>
      <c r="W525" s="20">
        <f>[2]挂饰表!S525</f>
        <v>3.4000000000000002E-2</v>
      </c>
      <c r="X525" s="20">
        <f>[2]挂饰表!T525</f>
        <v>2.75E-2</v>
      </c>
      <c r="Y525" s="70">
        <f>[2]挂饰表!$I525</f>
        <v>0.08</v>
      </c>
      <c r="Z525" s="70">
        <f>[2]挂饰表!U525</f>
        <v>8.6757990867579959E-2</v>
      </c>
      <c r="AA525" s="70">
        <f>[2]挂饰表!V525</f>
        <v>4.7619047619047672E-2</v>
      </c>
      <c r="AB525" s="70">
        <f>[2]挂饰表!W525</f>
        <v>4.7619047619047672E-2</v>
      </c>
      <c r="AC525" s="70">
        <f>[2]挂饰表!X525</f>
        <v>4.7619047619047672E-2</v>
      </c>
      <c r="AD525" s="70">
        <f>[2]挂饰表!Y525</f>
        <v>4.7619047619047672E-2</v>
      </c>
      <c r="AE525" s="70">
        <f>[2]挂饰表!Z525</f>
        <v>4.7619047619047672E-2</v>
      </c>
      <c r="AF525" s="70">
        <f>[2]挂饰表!AA525</f>
        <v>4.7619047619047672E-2</v>
      </c>
      <c r="AG525" s="70">
        <f t="shared" si="76"/>
        <v>6.4000000000000001E-2</v>
      </c>
      <c r="AH525" s="70">
        <f t="shared" si="76"/>
        <v>6.4000000000000001E-2</v>
      </c>
      <c r="AI525" s="70">
        <f t="shared" si="76"/>
        <v>6.4000000000000001E-2</v>
      </c>
      <c r="AJ525" s="70">
        <f t="shared" si="76"/>
        <v>6.4000000000000001E-2</v>
      </c>
      <c r="AK525" s="70">
        <f t="shared" si="76"/>
        <v>6.4000000000000001E-2</v>
      </c>
      <c r="AL525" s="71"/>
    </row>
    <row r="526" spans="2:38" ht="14.25" x14ac:dyDescent="0.2">
      <c r="B526" s="16">
        <v>524</v>
      </c>
      <c r="C526" s="16" t="str">
        <f t="shared" ca="1" si="77"/>
        <v>IC1900</v>
      </c>
      <c r="D526" s="16" t="str">
        <f t="shared" ca="1" si="81"/>
        <v>闪耀的忏悔项链</v>
      </c>
      <c r="E526" s="16" t="str">
        <f t="shared" ca="1" si="78"/>
        <v>闪耀的</v>
      </c>
      <c r="F526" s="16" t="str">
        <f t="shared" ca="1" si="79"/>
        <v>忏悔</v>
      </c>
      <c r="G526" s="16" t="str">
        <f t="shared" ca="1" si="80"/>
        <v>项链</v>
      </c>
      <c r="H526" s="16" t="str">
        <f t="shared" si="75"/>
        <v>a</v>
      </c>
      <c r="I526" s="19" t="s">
        <v>21</v>
      </c>
      <c r="J526" s="3" t="s">
        <v>38</v>
      </c>
      <c r="K526" s="16">
        <f t="shared" si="82"/>
        <v>7</v>
      </c>
      <c r="L526" s="16">
        <f t="shared" si="83"/>
        <v>4</v>
      </c>
      <c r="M526" s="16">
        <f>[2]挂饰表!J526</f>
        <v>51</v>
      </c>
      <c r="N526" s="16">
        <f>[2]挂饰表!K526</f>
        <v>66</v>
      </c>
      <c r="O526" s="16">
        <f>[2]挂饰表!L526</f>
        <v>13</v>
      </c>
      <c r="P526" s="16">
        <f>[2]挂饰表!M526</f>
        <v>40</v>
      </c>
      <c r="Q526" s="16">
        <v>0</v>
      </c>
      <c r="R526" s="16">
        <f>[2]挂饰表!N526</f>
        <v>51</v>
      </c>
      <c r="S526" s="16">
        <f>[2]挂饰表!O526</f>
        <v>51</v>
      </c>
      <c r="T526" s="16">
        <f>[2]挂饰表!P526</f>
        <v>23</v>
      </c>
      <c r="U526" s="16">
        <f>[2]挂饰表!Q526</f>
        <v>29</v>
      </c>
      <c r="V526" s="20">
        <f>[2]挂饰表!R526</f>
        <v>5.7999999999999996E-2</v>
      </c>
      <c r="W526" s="20">
        <f>[2]挂饰表!S526</f>
        <v>4.5999999999999999E-2</v>
      </c>
      <c r="X526" s="20">
        <f>[2]挂饰表!T526</f>
        <v>3.6249999999999998E-2</v>
      </c>
      <c r="Y526" s="70">
        <f>[2]挂饰表!$I526</f>
        <v>9.2571428571428582E-2</v>
      </c>
      <c r="Z526" s="70">
        <f>[2]挂饰表!U526</f>
        <v>0.11504424778761058</v>
      </c>
      <c r="AA526" s="70">
        <f>[2]挂饰表!V526</f>
        <v>6.1032863849765251E-2</v>
      </c>
      <c r="AB526" s="70">
        <f>[2]挂饰表!W526</f>
        <v>6.1032863849765251E-2</v>
      </c>
      <c r="AC526" s="70">
        <f>[2]挂饰表!X526</f>
        <v>6.1032863849765251E-2</v>
      </c>
      <c r="AD526" s="70">
        <f>[2]挂饰表!Y526</f>
        <v>6.1032863849765251E-2</v>
      </c>
      <c r="AE526" s="70">
        <f>[2]挂饰表!Z526</f>
        <v>6.1032863849765251E-2</v>
      </c>
      <c r="AF526" s="70">
        <f>[2]挂饰表!AA526</f>
        <v>6.1032863849765251E-2</v>
      </c>
      <c r="AG526" s="70">
        <f t="shared" si="76"/>
        <v>7.4057142857142863E-2</v>
      </c>
      <c r="AH526" s="70">
        <f t="shared" si="76"/>
        <v>7.4057142857142863E-2</v>
      </c>
      <c r="AI526" s="70">
        <f t="shared" si="76"/>
        <v>7.4057142857142863E-2</v>
      </c>
      <c r="AJ526" s="70">
        <f t="shared" si="76"/>
        <v>7.4057142857142863E-2</v>
      </c>
      <c r="AK526" s="70">
        <f t="shared" si="76"/>
        <v>7.4057142857142863E-2</v>
      </c>
      <c r="AL526" s="71"/>
    </row>
    <row r="527" spans="2:38" ht="14.25" x14ac:dyDescent="0.2">
      <c r="B527" s="16">
        <v>525</v>
      </c>
      <c r="C527" s="16" t="str">
        <f t="shared" ca="1" si="77"/>
        <v>IC1857</v>
      </c>
      <c r="D527" s="16" t="str">
        <f t="shared" ca="1" si="81"/>
        <v>犀利的魔王戒指</v>
      </c>
      <c r="E527" s="16" t="str">
        <f t="shared" ca="1" si="78"/>
        <v>犀利的</v>
      </c>
      <c r="F527" s="16" t="str">
        <f t="shared" ca="1" si="79"/>
        <v>魔王</v>
      </c>
      <c r="G527" s="16" t="str">
        <f t="shared" ca="1" si="80"/>
        <v>戒指</v>
      </c>
      <c r="H527" s="16" t="str">
        <f t="shared" si="75"/>
        <v>a</v>
      </c>
      <c r="I527" s="19" t="s">
        <v>21</v>
      </c>
      <c r="J527" s="3" t="s">
        <v>38</v>
      </c>
      <c r="K527" s="16">
        <f t="shared" si="82"/>
        <v>7</v>
      </c>
      <c r="L527" s="16">
        <f t="shared" si="83"/>
        <v>5</v>
      </c>
      <c r="M527" s="16">
        <f>[2]挂饰表!J527</f>
        <v>64</v>
      </c>
      <c r="N527" s="16">
        <f>[2]挂饰表!K527</f>
        <v>83</v>
      </c>
      <c r="O527" s="16">
        <f>[2]挂饰表!L527</f>
        <v>17</v>
      </c>
      <c r="P527" s="16">
        <f>[2]挂饰表!M527</f>
        <v>51</v>
      </c>
      <c r="Q527" s="16">
        <v>0</v>
      </c>
      <c r="R527" s="16">
        <f>[2]挂饰表!N527</f>
        <v>64</v>
      </c>
      <c r="S527" s="16">
        <f>[2]挂饰表!O527</f>
        <v>64</v>
      </c>
      <c r="T527" s="16">
        <f>[2]挂饰表!P527</f>
        <v>28</v>
      </c>
      <c r="U527" s="16">
        <f>[2]挂饰表!Q527</f>
        <v>36</v>
      </c>
      <c r="V527" s="20">
        <f>[2]挂饰表!R527</f>
        <v>7.2000000000000008E-2</v>
      </c>
      <c r="W527" s="20">
        <f>[2]挂饰表!S527</f>
        <v>5.5999999999999994E-2</v>
      </c>
      <c r="X527" s="20">
        <f>[2]挂饰表!T527</f>
        <v>4.4999999999999998E-2</v>
      </c>
      <c r="Y527" s="70">
        <f>[2]挂饰表!$I527</f>
        <v>0.11628571428571428</v>
      </c>
      <c r="Z527" s="70">
        <f>[2]挂饰表!U527</f>
        <v>0.13793103448275867</v>
      </c>
      <c r="AA527" s="70">
        <f>[2]挂饰表!V527</f>
        <v>7.407407407407407E-2</v>
      </c>
      <c r="AB527" s="70">
        <f>[2]挂饰表!W527</f>
        <v>7.407407407407407E-2</v>
      </c>
      <c r="AC527" s="70">
        <f>[2]挂饰表!X527</f>
        <v>7.407407407407407E-2</v>
      </c>
      <c r="AD527" s="70">
        <f>[2]挂饰表!Y527</f>
        <v>7.407407407407407E-2</v>
      </c>
      <c r="AE527" s="70">
        <f>[2]挂饰表!Z527</f>
        <v>7.407407407407407E-2</v>
      </c>
      <c r="AF527" s="70">
        <f>[2]挂饰表!AA527</f>
        <v>7.407407407407407E-2</v>
      </c>
      <c r="AG527" s="70">
        <f t="shared" si="76"/>
        <v>9.3028571428571433E-2</v>
      </c>
      <c r="AH527" s="70">
        <f t="shared" si="76"/>
        <v>9.3028571428571433E-2</v>
      </c>
      <c r="AI527" s="70">
        <f t="shared" si="76"/>
        <v>9.3028571428571433E-2</v>
      </c>
      <c r="AJ527" s="70">
        <f t="shared" si="76"/>
        <v>9.3028571428571433E-2</v>
      </c>
      <c r="AK527" s="70">
        <f t="shared" si="76"/>
        <v>9.3028571428571433E-2</v>
      </c>
      <c r="AL527" s="71"/>
    </row>
    <row r="528" spans="2:38" ht="14.25" x14ac:dyDescent="0.2">
      <c r="B528" s="16">
        <v>526</v>
      </c>
      <c r="C528" s="16" t="str">
        <f t="shared" ca="1" si="77"/>
        <v>IC1930</v>
      </c>
      <c r="D528" s="16" t="str">
        <f t="shared" ca="1" si="81"/>
        <v>精致的白银戒指</v>
      </c>
      <c r="E528" s="16" t="str">
        <f t="shared" ca="1" si="78"/>
        <v>精致的</v>
      </c>
      <c r="F528" s="16" t="str">
        <f t="shared" ca="1" si="79"/>
        <v>白银</v>
      </c>
      <c r="G528" s="16" t="str">
        <f t="shared" ca="1" si="80"/>
        <v>戒指</v>
      </c>
      <c r="H528" s="16" t="str">
        <f t="shared" si="75"/>
        <v>a</v>
      </c>
      <c r="I528" s="19" t="s">
        <v>21</v>
      </c>
      <c r="J528" s="3" t="s">
        <v>38</v>
      </c>
      <c r="K528" s="16">
        <f t="shared" si="82"/>
        <v>7</v>
      </c>
      <c r="L528" s="16">
        <f t="shared" si="83"/>
        <v>6</v>
      </c>
      <c r="M528" s="16">
        <f>[2]挂饰表!J528</f>
        <v>77</v>
      </c>
      <c r="N528" s="16">
        <f>[2]挂饰表!K528</f>
        <v>99</v>
      </c>
      <c r="O528" s="16">
        <f>[2]挂饰表!L528</f>
        <v>20</v>
      </c>
      <c r="P528" s="16">
        <f>[2]挂饰表!M528</f>
        <v>61</v>
      </c>
      <c r="Q528" s="16">
        <v>0</v>
      </c>
      <c r="R528" s="16">
        <f>[2]挂饰表!N528</f>
        <v>76</v>
      </c>
      <c r="S528" s="16">
        <f>[2]挂饰表!O528</f>
        <v>76</v>
      </c>
      <c r="T528" s="16">
        <f>[2]挂饰表!P528</f>
        <v>34</v>
      </c>
      <c r="U528" s="16">
        <f>[2]挂饰表!Q528</f>
        <v>44</v>
      </c>
      <c r="V528" s="20">
        <f>[2]挂饰表!R528</f>
        <v>8.8000000000000009E-2</v>
      </c>
      <c r="W528" s="20">
        <f>[2]挂饰表!S528</f>
        <v>6.8000000000000005E-2</v>
      </c>
      <c r="X528" s="20">
        <f>[2]挂饰表!T528</f>
        <v>5.5E-2</v>
      </c>
      <c r="Y528" s="70">
        <f>[2]挂饰表!$I528</f>
        <v>0.13914285714285715</v>
      </c>
      <c r="Z528" s="70">
        <f>[2]挂饰表!U528</f>
        <v>0.15966386554621848</v>
      </c>
      <c r="AA528" s="70">
        <f>[2]挂饰表!V528</f>
        <v>8.6757990867579959E-2</v>
      </c>
      <c r="AB528" s="70">
        <f>[2]挂饰表!W528</f>
        <v>8.6757990867579959E-2</v>
      </c>
      <c r="AC528" s="70">
        <f>[2]挂饰表!X528</f>
        <v>8.6757990867579959E-2</v>
      </c>
      <c r="AD528" s="70">
        <f>[2]挂饰表!Y528</f>
        <v>8.6757990867579959E-2</v>
      </c>
      <c r="AE528" s="70">
        <f>[2]挂饰表!Z528</f>
        <v>8.6757990867579959E-2</v>
      </c>
      <c r="AF528" s="70">
        <f>[2]挂饰表!AA528</f>
        <v>8.6757990867579959E-2</v>
      </c>
      <c r="AG528" s="70">
        <f t="shared" si="76"/>
        <v>0.11131428571428573</v>
      </c>
      <c r="AH528" s="70">
        <f t="shared" si="76"/>
        <v>0.11131428571428573</v>
      </c>
      <c r="AI528" s="70">
        <f t="shared" si="76"/>
        <v>0.11131428571428573</v>
      </c>
      <c r="AJ528" s="70">
        <f t="shared" si="76"/>
        <v>0.11131428571428573</v>
      </c>
      <c r="AK528" s="70">
        <f t="shared" si="76"/>
        <v>0.11131428571428573</v>
      </c>
      <c r="AL528" s="71"/>
    </row>
    <row r="529" spans="2:38" ht="14.25" x14ac:dyDescent="0.2">
      <c r="B529" s="16">
        <v>527</v>
      </c>
      <c r="C529" s="16" t="str">
        <f t="shared" ca="1" si="77"/>
        <v>IC1779</v>
      </c>
      <c r="D529" s="16" t="str">
        <f t="shared" ca="1" si="81"/>
        <v>闪耀的精灵戒指</v>
      </c>
      <c r="E529" s="16" t="str">
        <f t="shared" ca="1" si="78"/>
        <v>闪耀的</v>
      </c>
      <c r="F529" s="16" t="str">
        <f t="shared" ca="1" si="79"/>
        <v>精灵</v>
      </c>
      <c r="G529" s="16" t="str">
        <f t="shared" ca="1" si="80"/>
        <v>戒指</v>
      </c>
      <c r="H529" s="16" t="str">
        <f t="shared" si="75"/>
        <v>a</v>
      </c>
      <c r="I529" s="19" t="s">
        <v>21</v>
      </c>
      <c r="J529" s="3" t="s">
        <v>38</v>
      </c>
      <c r="K529" s="16">
        <f t="shared" si="82"/>
        <v>7</v>
      </c>
      <c r="L529" s="16">
        <f t="shared" si="83"/>
        <v>7</v>
      </c>
      <c r="M529" s="16">
        <f>[2]挂饰表!J529</f>
        <v>90</v>
      </c>
      <c r="N529" s="16">
        <f>[2]挂饰表!K529</f>
        <v>116</v>
      </c>
      <c r="O529" s="16">
        <f>[2]挂饰表!L529</f>
        <v>24</v>
      </c>
      <c r="P529" s="16">
        <f>[2]挂饰表!M529</f>
        <v>71</v>
      </c>
      <c r="Q529" s="16">
        <v>0</v>
      </c>
      <c r="R529" s="16">
        <f>[2]挂饰表!N529</f>
        <v>89</v>
      </c>
      <c r="S529" s="16">
        <f>[2]挂饰表!O529</f>
        <v>89</v>
      </c>
      <c r="T529" s="16">
        <f>[2]挂饰表!P529</f>
        <v>40</v>
      </c>
      <c r="U529" s="16">
        <f>[2]挂饰表!Q529</f>
        <v>51</v>
      </c>
      <c r="V529" s="20">
        <f>[2]挂饰表!R529</f>
        <v>0.10199999999999999</v>
      </c>
      <c r="W529" s="20">
        <f>[2]挂饰表!S529</f>
        <v>0.08</v>
      </c>
      <c r="X529" s="20">
        <f>[2]挂饰表!T529</f>
        <v>6.3750000000000001E-2</v>
      </c>
      <c r="Y529" s="70">
        <f>[2]挂饰表!$I529</f>
        <v>0.16285714285714284</v>
      </c>
      <c r="Z529" s="70">
        <f>[2]挂饰表!U529</f>
        <v>0.18367346938775508</v>
      </c>
      <c r="AA529" s="70">
        <f>[2]挂饰表!V529</f>
        <v>9.9099099099099086E-2</v>
      </c>
      <c r="AB529" s="70">
        <f>[2]挂饰表!W529</f>
        <v>9.9099099099099086E-2</v>
      </c>
      <c r="AC529" s="70">
        <f>[2]挂饰表!X529</f>
        <v>9.9099099099099086E-2</v>
      </c>
      <c r="AD529" s="70">
        <f>[2]挂饰表!Y529</f>
        <v>9.9099099099099086E-2</v>
      </c>
      <c r="AE529" s="70">
        <f>[2]挂饰表!Z529</f>
        <v>9.9099099099099086E-2</v>
      </c>
      <c r="AF529" s="70">
        <f>[2]挂饰表!AA529</f>
        <v>9.9099099099099086E-2</v>
      </c>
      <c r="AG529" s="70">
        <f t="shared" si="76"/>
        <v>0.13028571428571428</v>
      </c>
      <c r="AH529" s="70">
        <f t="shared" si="76"/>
        <v>0.13028571428571428</v>
      </c>
      <c r="AI529" s="70">
        <f t="shared" si="76"/>
        <v>0.13028571428571428</v>
      </c>
      <c r="AJ529" s="70">
        <f t="shared" si="76"/>
        <v>0.13028571428571428</v>
      </c>
      <c r="AK529" s="70">
        <f t="shared" si="76"/>
        <v>0.13028571428571428</v>
      </c>
      <c r="AL529" s="71"/>
    </row>
    <row r="530" spans="2:38" ht="14.25" x14ac:dyDescent="0.2">
      <c r="B530" s="16">
        <v>528</v>
      </c>
      <c r="C530" s="16" t="str">
        <f t="shared" ca="1" si="77"/>
        <v>IC1928</v>
      </c>
      <c r="D530" s="16" t="str">
        <f t="shared" ca="1" si="81"/>
        <v>犀利的颓废项链</v>
      </c>
      <c r="E530" s="16" t="str">
        <f t="shared" ca="1" si="78"/>
        <v>犀利的</v>
      </c>
      <c r="F530" s="16" t="str">
        <f t="shared" ca="1" si="79"/>
        <v>颓废</v>
      </c>
      <c r="G530" s="16" t="str">
        <f t="shared" ca="1" si="80"/>
        <v>项链</v>
      </c>
      <c r="H530" s="16" t="str">
        <f t="shared" si="75"/>
        <v>a</v>
      </c>
      <c r="I530" s="19" t="s">
        <v>21</v>
      </c>
      <c r="J530" s="3" t="s">
        <v>38</v>
      </c>
      <c r="K530" s="16">
        <f t="shared" si="82"/>
        <v>7</v>
      </c>
      <c r="L530" s="16">
        <f t="shared" si="83"/>
        <v>8</v>
      </c>
      <c r="M530" s="16">
        <f>[2]挂饰表!J530</f>
        <v>103</v>
      </c>
      <c r="N530" s="16">
        <f>[2]挂饰表!K530</f>
        <v>133</v>
      </c>
      <c r="O530" s="16">
        <f>[2]挂饰表!L530</f>
        <v>27</v>
      </c>
      <c r="P530" s="16">
        <f>[2]挂饰表!M530</f>
        <v>81</v>
      </c>
      <c r="Q530" s="16">
        <v>0</v>
      </c>
      <c r="R530" s="16">
        <f>[2]挂饰表!N530</f>
        <v>102</v>
      </c>
      <c r="S530" s="16">
        <f>[2]挂饰表!O530</f>
        <v>102</v>
      </c>
      <c r="T530" s="16">
        <f>[2]挂饰表!P530</f>
        <v>46</v>
      </c>
      <c r="U530" s="16">
        <f>[2]挂饰表!Q530</f>
        <v>58</v>
      </c>
      <c r="V530" s="20">
        <f>[2]挂饰表!R530</f>
        <v>0.11599999999999999</v>
      </c>
      <c r="W530" s="20">
        <f>[2]挂饰表!S530</f>
        <v>9.1999999999999998E-2</v>
      </c>
      <c r="X530" s="20">
        <f>[2]挂饰表!T530</f>
        <v>7.2499999999999995E-2</v>
      </c>
      <c r="Y530" s="70">
        <f>[2]挂饰表!$I530</f>
        <v>0.1862857142857143</v>
      </c>
      <c r="Z530" s="70">
        <f>[2]挂饰表!U530</f>
        <v>0.20318725099601598</v>
      </c>
      <c r="AA530" s="70">
        <f>[2]挂饰表!V530</f>
        <v>0.11504424778761058</v>
      </c>
      <c r="AB530" s="70">
        <f>[2]挂饰表!W530</f>
        <v>0.11504424778761058</v>
      </c>
      <c r="AC530" s="70">
        <f>[2]挂饰表!X530</f>
        <v>0.11504424778761058</v>
      </c>
      <c r="AD530" s="70">
        <f>[2]挂饰表!Y530</f>
        <v>0.11504424778761058</v>
      </c>
      <c r="AE530" s="70">
        <f>[2]挂饰表!Z530</f>
        <v>0.11504424778761058</v>
      </c>
      <c r="AF530" s="70">
        <f>[2]挂饰表!AA530</f>
        <v>0.11504424778761058</v>
      </c>
      <c r="AG530" s="70">
        <f t="shared" si="76"/>
        <v>0.14902857142857145</v>
      </c>
      <c r="AH530" s="70">
        <f t="shared" si="76"/>
        <v>0.14902857142857145</v>
      </c>
      <c r="AI530" s="70">
        <f t="shared" si="76"/>
        <v>0.14902857142857145</v>
      </c>
      <c r="AJ530" s="70">
        <f t="shared" si="76"/>
        <v>0.14902857142857145</v>
      </c>
      <c r="AK530" s="70">
        <f t="shared" si="76"/>
        <v>0.14902857142857145</v>
      </c>
      <c r="AL530" s="71"/>
    </row>
    <row r="531" spans="2:38" ht="14.25" x14ac:dyDescent="0.2">
      <c r="B531" s="16">
        <v>529</v>
      </c>
      <c r="C531" s="16" t="str">
        <f t="shared" ca="1" si="77"/>
        <v>IC1895</v>
      </c>
      <c r="D531" s="16" t="str">
        <f t="shared" ca="1" si="81"/>
        <v>优质的塞尔塔项链</v>
      </c>
      <c r="E531" s="16" t="str">
        <f t="shared" ca="1" si="78"/>
        <v>优质的</v>
      </c>
      <c r="F531" s="16" t="str">
        <f t="shared" ca="1" si="79"/>
        <v>塞尔塔</v>
      </c>
      <c r="G531" s="16" t="str">
        <f t="shared" ca="1" si="80"/>
        <v>项链</v>
      </c>
      <c r="H531" s="16" t="str">
        <f t="shared" si="75"/>
        <v>b</v>
      </c>
      <c r="I531" s="19" t="s">
        <v>21</v>
      </c>
      <c r="J531" s="3" t="s">
        <v>38</v>
      </c>
      <c r="K531" s="16">
        <f t="shared" si="82"/>
        <v>7</v>
      </c>
      <c r="L531" s="16">
        <f t="shared" si="83"/>
        <v>1</v>
      </c>
      <c r="M531" s="16">
        <f>[2]挂饰表!J531</f>
        <v>15</v>
      </c>
      <c r="N531" s="16">
        <f>[2]挂饰表!K531</f>
        <v>24</v>
      </c>
      <c r="O531" s="16">
        <f>[2]挂饰表!L531</f>
        <v>5</v>
      </c>
      <c r="P531" s="16">
        <f>[2]挂饰表!M531</f>
        <v>15</v>
      </c>
      <c r="Q531" s="16">
        <v>0</v>
      </c>
      <c r="R531" s="16">
        <f>[2]挂饰表!N531</f>
        <v>19</v>
      </c>
      <c r="S531" s="16">
        <f>[2]挂饰表!O531</f>
        <v>19</v>
      </c>
      <c r="T531" s="16">
        <f>[2]挂饰表!P531</f>
        <v>8</v>
      </c>
      <c r="U531" s="16">
        <f>[2]挂饰表!Q531</f>
        <v>11</v>
      </c>
      <c r="V531" s="20">
        <f>[2]挂饰表!R531</f>
        <v>2.2000000000000002E-2</v>
      </c>
      <c r="W531" s="20">
        <f>[2]挂饰表!S531</f>
        <v>1.6E-2</v>
      </c>
      <c r="X531" s="20">
        <f>[2]挂饰表!T531</f>
        <v>1.375E-2</v>
      </c>
      <c r="Y531" s="70">
        <f>[2]挂饰表!$I531</f>
        <v>0.08</v>
      </c>
      <c r="Z531" s="70">
        <f>[2]挂饰表!U531</f>
        <v>4.7619047619047672E-2</v>
      </c>
      <c r="AA531" s="70">
        <f>[2]挂饰表!V531</f>
        <v>2.4390243902439046E-2</v>
      </c>
      <c r="AB531" s="70">
        <f>[2]挂饰表!W531</f>
        <v>2.4390243902439046E-2</v>
      </c>
      <c r="AC531" s="70">
        <f>[2]挂饰表!X531</f>
        <v>2.4390243902439046E-2</v>
      </c>
      <c r="AD531" s="70">
        <f>[2]挂饰表!Y531</f>
        <v>2.4390243902439046E-2</v>
      </c>
      <c r="AE531" s="70">
        <f>[2]挂饰表!Z531</f>
        <v>2.4390243902439046E-2</v>
      </c>
      <c r="AF531" s="70">
        <f>[2]挂饰表!AA531</f>
        <v>2.4390243902439046E-2</v>
      </c>
      <c r="AG531" s="70">
        <f t="shared" si="76"/>
        <v>6.4000000000000001E-2</v>
      </c>
      <c r="AH531" s="70">
        <f t="shared" si="76"/>
        <v>6.4000000000000001E-2</v>
      </c>
      <c r="AI531" s="70">
        <f t="shared" si="76"/>
        <v>6.4000000000000001E-2</v>
      </c>
      <c r="AJ531" s="70">
        <f t="shared" si="76"/>
        <v>6.4000000000000001E-2</v>
      </c>
      <c r="AK531" s="70">
        <f t="shared" si="76"/>
        <v>6.4000000000000001E-2</v>
      </c>
      <c r="AL531" s="71"/>
    </row>
    <row r="532" spans="2:38" ht="14.25" x14ac:dyDescent="0.2">
      <c r="B532" s="16">
        <v>530</v>
      </c>
      <c r="C532" s="16" t="str">
        <f t="shared" ca="1" si="77"/>
        <v>IC1889</v>
      </c>
      <c r="D532" s="16" t="str">
        <f t="shared" ca="1" si="81"/>
        <v>坚硬的水晶项链</v>
      </c>
      <c r="E532" s="16" t="str">
        <f t="shared" ca="1" si="78"/>
        <v>坚硬的</v>
      </c>
      <c r="F532" s="16" t="str">
        <f t="shared" ca="1" si="79"/>
        <v>水晶</v>
      </c>
      <c r="G532" s="16" t="str">
        <f t="shared" ca="1" si="80"/>
        <v>项链</v>
      </c>
      <c r="H532" s="16" t="str">
        <f t="shared" si="75"/>
        <v>b</v>
      </c>
      <c r="I532" s="19" t="s">
        <v>21</v>
      </c>
      <c r="J532" s="3" t="s">
        <v>38</v>
      </c>
      <c r="K532" s="16">
        <f t="shared" si="82"/>
        <v>7</v>
      </c>
      <c r="L532" s="16">
        <f t="shared" si="83"/>
        <v>2</v>
      </c>
      <c r="M532" s="16">
        <f>[2]挂饰表!J532</f>
        <v>30</v>
      </c>
      <c r="N532" s="16">
        <f>[2]挂饰表!K532</f>
        <v>49</v>
      </c>
      <c r="O532" s="16">
        <f>[2]挂饰表!L532</f>
        <v>10</v>
      </c>
      <c r="P532" s="16">
        <f>[2]挂饰表!M532</f>
        <v>30</v>
      </c>
      <c r="Q532" s="16">
        <v>0</v>
      </c>
      <c r="R532" s="16">
        <f>[2]挂饰表!N532</f>
        <v>38</v>
      </c>
      <c r="S532" s="16">
        <f>[2]挂饰表!O532</f>
        <v>38</v>
      </c>
      <c r="T532" s="16">
        <f>[2]挂饰表!P532</f>
        <v>17</v>
      </c>
      <c r="U532" s="16">
        <f>[2]挂饰表!Q532</f>
        <v>22</v>
      </c>
      <c r="V532" s="20">
        <f>[2]挂饰表!R532</f>
        <v>4.4000000000000004E-2</v>
      </c>
      <c r="W532" s="20">
        <f>[2]挂饰表!S532</f>
        <v>3.4000000000000002E-2</v>
      </c>
      <c r="X532" s="20">
        <f>[2]挂饰表!T532</f>
        <v>2.75E-2</v>
      </c>
      <c r="Y532" s="70">
        <f>[2]挂饰表!$I532</f>
        <v>0.08</v>
      </c>
      <c r="Z532" s="70">
        <f>[2]挂饰表!U532</f>
        <v>8.6757990867579959E-2</v>
      </c>
      <c r="AA532" s="70">
        <f>[2]挂饰表!V532</f>
        <v>4.7619047619047672E-2</v>
      </c>
      <c r="AB532" s="70">
        <f>[2]挂饰表!W532</f>
        <v>4.7619047619047672E-2</v>
      </c>
      <c r="AC532" s="70">
        <f>[2]挂饰表!X532</f>
        <v>4.7619047619047672E-2</v>
      </c>
      <c r="AD532" s="70">
        <f>[2]挂饰表!Y532</f>
        <v>4.7619047619047672E-2</v>
      </c>
      <c r="AE532" s="70">
        <f>[2]挂饰表!Z532</f>
        <v>4.7619047619047672E-2</v>
      </c>
      <c r="AF532" s="70">
        <f>[2]挂饰表!AA532</f>
        <v>4.7619047619047672E-2</v>
      </c>
      <c r="AG532" s="70">
        <f t="shared" si="76"/>
        <v>6.4000000000000001E-2</v>
      </c>
      <c r="AH532" s="70">
        <f t="shared" si="76"/>
        <v>6.4000000000000001E-2</v>
      </c>
      <c r="AI532" s="70">
        <f t="shared" si="76"/>
        <v>6.4000000000000001E-2</v>
      </c>
      <c r="AJ532" s="70">
        <f t="shared" si="76"/>
        <v>6.4000000000000001E-2</v>
      </c>
      <c r="AK532" s="70">
        <f t="shared" si="76"/>
        <v>6.4000000000000001E-2</v>
      </c>
      <c r="AL532" s="71"/>
    </row>
    <row r="533" spans="2:38" ht="14.25" x14ac:dyDescent="0.2">
      <c r="B533" s="16">
        <v>531</v>
      </c>
      <c r="C533" s="16" t="str">
        <f t="shared" ca="1" si="77"/>
        <v>IC1901</v>
      </c>
      <c r="D533" s="16" t="str">
        <f t="shared" ca="1" si="81"/>
        <v>凌厉的空灵戒指</v>
      </c>
      <c r="E533" s="16" t="str">
        <f t="shared" ca="1" si="78"/>
        <v>凌厉的</v>
      </c>
      <c r="F533" s="16" t="str">
        <f t="shared" ca="1" si="79"/>
        <v>空灵</v>
      </c>
      <c r="G533" s="16" t="str">
        <f t="shared" ca="1" si="80"/>
        <v>戒指</v>
      </c>
      <c r="H533" s="16" t="str">
        <f t="shared" si="75"/>
        <v>b</v>
      </c>
      <c r="I533" s="19" t="s">
        <v>21</v>
      </c>
      <c r="J533" s="3" t="s">
        <v>38</v>
      </c>
      <c r="K533" s="16">
        <f t="shared" si="82"/>
        <v>7</v>
      </c>
      <c r="L533" s="16">
        <f t="shared" si="83"/>
        <v>3</v>
      </c>
      <c r="M533" s="16">
        <f>[2]挂饰表!J533</f>
        <v>45</v>
      </c>
      <c r="N533" s="16">
        <f>[2]挂饰表!K533</f>
        <v>74</v>
      </c>
      <c r="O533" s="16">
        <f>[2]挂饰表!L533</f>
        <v>15</v>
      </c>
      <c r="P533" s="16">
        <f>[2]挂饰表!M533</f>
        <v>46</v>
      </c>
      <c r="Q533" s="16">
        <v>0</v>
      </c>
      <c r="R533" s="16">
        <f>[2]挂饰表!N533</f>
        <v>57</v>
      </c>
      <c r="S533" s="16">
        <f>[2]挂饰表!O533</f>
        <v>57</v>
      </c>
      <c r="T533" s="16">
        <f>[2]挂饰表!P533</f>
        <v>25</v>
      </c>
      <c r="U533" s="16">
        <f>[2]挂饰表!Q533</f>
        <v>33</v>
      </c>
      <c r="V533" s="20">
        <f>[2]挂饰表!R533</f>
        <v>6.6000000000000003E-2</v>
      </c>
      <c r="W533" s="20">
        <f>[2]挂饰表!S533</f>
        <v>0.05</v>
      </c>
      <c r="X533" s="20">
        <f>[2]挂饰表!T533</f>
        <v>4.1250000000000002E-2</v>
      </c>
      <c r="Y533" s="70">
        <f>[2]挂饰表!$I533</f>
        <v>0.10057142857142858</v>
      </c>
      <c r="Z533" s="70">
        <f>[2]挂饰表!U533</f>
        <v>0.1266375545851528</v>
      </c>
      <c r="AA533" s="70">
        <f>[2]挂饰表!V533</f>
        <v>6.5420560747663559E-2</v>
      </c>
      <c r="AB533" s="70">
        <f>[2]挂饰表!W533</f>
        <v>6.5420560747663559E-2</v>
      </c>
      <c r="AC533" s="70">
        <f>[2]挂饰表!X533</f>
        <v>6.5420560747663559E-2</v>
      </c>
      <c r="AD533" s="70">
        <f>[2]挂饰表!Y533</f>
        <v>6.5420560747663559E-2</v>
      </c>
      <c r="AE533" s="70">
        <f>[2]挂饰表!Z533</f>
        <v>6.5420560747663559E-2</v>
      </c>
      <c r="AF533" s="70">
        <f>[2]挂饰表!AA533</f>
        <v>6.5420560747663559E-2</v>
      </c>
      <c r="AG533" s="70">
        <f t="shared" si="76"/>
        <v>8.0457142857142866E-2</v>
      </c>
      <c r="AH533" s="70">
        <f t="shared" si="76"/>
        <v>8.0457142857142866E-2</v>
      </c>
      <c r="AI533" s="70">
        <f t="shared" si="76"/>
        <v>8.0457142857142866E-2</v>
      </c>
      <c r="AJ533" s="70">
        <f t="shared" si="76"/>
        <v>8.0457142857142866E-2</v>
      </c>
      <c r="AK533" s="70">
        <f t="shared" si="76"/>
        <v>8.0457142857142866E-2</v>
      </c>
      <c r="AL533" s="71"/>
    </row>
    <row r="534" spans="2:38" ht="14.25" x14ac:dyDescent="0.2">
      <c r="B534" s="16">
        <v>532</v>
      </c>
      <c r="C534" s="16" t="str">
        <f t="shared" ca="1" si="77"/>
        <v>IC1871</v>
      </c>
      <c r="D534" s="16" t="str">
        <f t="shared" ca="1" si="81"/>
        <v>凌厉的玄铁护腕</v>
      </c>
      <c r="E534" s="16" t="str">
        <f t="shared" ca="1" si="78"/>
        <v>凌厉的</v>
      </c>
      <c r="F534" s="16" t="str">
        <f t="shared" ca="1" si="79"/>
        <v>玄铁</v>
      </c>
      <c r="G534" s="16" t="str">
        <f t="shared" ca="1" si="80"/>
        <v>护腕</v>
      </c>
      <c r="H534" s="16" t="str">
        <f t="shared" si="75"/>
        <v>b</v>
      </c>
      <c r="I534" s="19" t="s">
        <v>21</v>
      </c>
      <c r="J534" s="3" t="s">
        <v>38</v>
      </c>
      <c r="K534" s="16">
        <f t="shared" si="82"/>
        <v>7</v>
      </c>
      <c r="L534" s="16">
        <f t="shared" si="83"/>
        <v>4</v>
      </c>
      <c r="M534" s="16">
        <f>[2]挂饰表!J534</f>
        <v>60</v>
      </c>
      <c r="N534" s="16">
        <f>[2]挂饰表!K534</f>
        <v>99</v>
      </c>
      <c r="O534" s="16">
        <f>[2]挂饰表!L534</f>
        <v>20</v>
      </c>
      <c r="P534" s="16">
        <f>[2]挂饰表!M534</f>
        <v>61</v>
      </c>
      <c r="Q534" s="16">
        <v>0</v>
      </c>
      <c r="R534" s="16">
        <f>[2]挂饰表!N534</f>
        <v>76</v>
      </c>
      <c r="S534" s="16">
        <f>[2]挂饰表!O534</f>
        <v>76</v>
      </c>
      <c r="T534" s="16">
        <f>[2]挂饰表!P534</f>
        <v>34</v>
      </c>
      <c r="U534" s="16">
        <f>[2]挂饰表!Q534</f>
        <v>44</v>
      </c>
      <c r="V534" s="20">
        <f>[2]挂饰表!R534</f>
        <v>8.8000000000000009E-2</v>
      </c>
      <c r="W534" s="20">
        <f>[2]挂饰表!S534</f>
        <v>6.8000000000000005E-2</v>
      </c>
      <c r="X534" s="20">
        <f>[2]挂饰表!T534</f>
        <v>5.5E-2</v>
      </c>
      <c r="Y534" s="70">
        <f>[2]挂饰表!$I534</f>
        <v>0.13428571428571429</v>
      </c>
      <c r="Z534" s="70">
        <f>[2]挂饰表!U534</f>
        <v>0.15966386554621848</v>
      </c>
      <c r="AA534" s="70">
        <f>[2]挂饰表!V534</f>
        <v>8.6757990867579959E-2</v>
      </c>
      <c r="AB534" s="70">
        <f>[2]挂饰表!W534</f>
        <v>8.6757990867579959E-2</v>
      </c>
      <c r="AC534" s="70">
        <f>[2]挂饰表!X534</f>
        <v>8.6757990867579959E-2</v>
      </c>
      <c r="AD534" s="70">
        <f>[2]挂饰表!Y534</f>
        <v>8.6757990867579959E-2</v>
      </c>
      <c r="AE534" s="70">
        <f>[2]挂饰表!Z534</f>
        <v>8.6757990867579959E-2</v>
      </c>
      <c r="AF534" s="70">
        <f>[2]挂饰表!AA534</f>
        <v>8.6757990867579959E-2</v>
      </c>
      <c r="AG534" s="70">
        <f t="shared" si="76"/>
        <v>0.10742857142857143</v>
      </c>
      <c r="AH534" s="70">
        <f t="shared" si="76"/>
        <v>0.10742857142857143</v>
      </c>
      <c r="AI534" s="70">
        <f t="shared" si="76"/>
        <v>0.10742857142857143</v>
      </c>
      <c r="AJ534" s="70">
        <f t="shared" si="76"/>
        <v>0.10742857142857143</v>
      </c>
      <c r="AK534" s="70">
        <f t="shared" si="76"/>
        <v>0.10742857142857143</v>
      </c>
      <c r="AL534" s="71"/>
    </row>
    <row r="535" spans="2:38" ht="14.25" x14ac:dyDescent="0.2">
      <c r="B535" s="16">
        <v>533</v>
      </c>
      <c r="C535" s="16" t="str">
        <f t="shared" ca="1" si="77"/>
        <v>IC1853</v>
      </c>
      <c r="D535" s="16" t="str">
        <f t="shared" ca="1" si="81"/>
        <v>凌厉的精钢戒指</v>
      </c>
      <c r="E535" s="16" t="str">
        <f t="shared" ca="1" si="78"/>
        <v>凌厉的</v>
      </c>
      <c r="F535" s="16" t="str">
        <f t="shared" ca="1" si="79"/>
        <v>精钢</v>
      </c>
      <c r="G535" s="16" t="str">
        <f t="shared" ca="1" si="80"/>
        <v>戒指</v>
      </c>
      <c r="H535" s="16" t="str">
        <f t="shared" si="75"/>
        <v>b</v>
      </c>
      <c r="I535" s="19" t="s">
        <v>21</v>
      </c>
      <c r="J535" s="3" t="s">
        <v>38</v>
      </c>
      <c r="K535" s="16">
        <f t="shared" si="82"/>
        <v>7</v>
      </c>
      <c r="L535" s="16">
        <f t="shared" si="83"/>
        <v>5</v>
      </c>
      <c r="M535" s="16">
        <f>[2]挂饰表!J535</f>
        <v>75</v>
      </c>
      <c r="N535" s="16">
        <f>[2]挂饰表!K535</f>
        <v>124</v>
      </c>
      <c r="O535" s="16">
        <f>[2]挂饰表!L535</f>
        <v>25</v>
      </c>
      <c r="P535" s="16">
        <f>[2]挂饰表!M535</f>
        <v>76</v>
      </c>
      <c r="Q535" s="16">
        <v>0</v>
      </c>
      <c r="R535" s="16">
        <f>[2]挂饰表!N535</f>
        <v>96</v>
      </c>
      <c r="S535" s="16">
        <f>[2]挂饰表!O535</f>
        <v>96</v>
      </c>
      <c r="T535" s="16">
        <f>[2]挂饰表!P535</f>
        <v>43</v>
      </c>
      <c r="U535" s="16">
        <f>[2]挂饰表!Q535</f>
        <v>55</v>
      </c>
      <c r="V535" s="20">
        <f>[2]挂饰表!R535</f>
        <v>0.11</v>
      </c>
      <c r="W535" s="20">
        <f>[2]挂饰表!S535</f>
        <v>8.5999999999999993E-2</v>
      </c>
      <c r="X535" s="20">
        <f>[2]挂饰表!T535</f>
        <v>6.8750000000000006E-2</v>
      </c>
      <c r="Y535" s="70">
        <f>[2]挂饰表!$I535</f>
        <v>0.16857142857142857</v>
      </c>
      <c r="Z535" s="70">
        <f>[2]挂饰表!U535</f>
        <v>0.19354838709677424</v>
      </c>
      <c r="AA535" s="70">
        <f>[2]挂饰表!V535</f>
        <v>0.1071428571428571</v>
      </c>
      <c r="AB535" s="70">
        <f>[2]挂饰表!W535</f>
        <v>0.1071428571428571</v>
      </c>
      <c r="AC535" s="70">
        <f>[2]挂饰表!X535</f>
        <v>0.1071428571428571</v>
      </c>
      <c r="AD535" s="70">
        <f>[2]挂饰表!Y535</f>
        <v>0.1071428571428571</v>
      </c>
      <c r="AE535" s="70">
        <f>[2]挂饰表!Z535</f>
        <v>0.1071428571428571</v>
      </c>
      <c r="AF535" s="70">
        <f>[2]挂饰表!AA535</f>
        <v>0.1071428571428571</v>
      </c>
      <c r="AG535" s="70">
        <f t="shared" si="76"/>
        <v>0.13485714285714287</v>
      </c>
      <c r="AH535" s="70">
        <f t="shared" si="76"/>
        <v>0.13485714285714287</v>
      </c>
      <c r="AI535" s="70">
        <f t="shared" si="76"/>
        <v>0.13485714285714287</v>
      </c>
      <c r="AJ535" s="70">
        <f t="shared" si="76"/>
        <v>0.13485714285714287</v>
      </c>
      <c r="AK535" s="70">
        <f t="shared" si="76"/>
        <v>0.13485714285714287</v>
      </c>
      <c r="AL535" s="71"/>
    </row>
    <row r="536" spans="2:38" ht="14.25" x14ac:dyDescent="0.2">
      <c r="B536" s="16">
        <v>534</v>
      </c>
      <c r="C536" s="16" t="str">
        <f t="shared" ca="1" si="77"/>
        <v>IC1852</v>
      </c>
      <c r="D536" s="16" t="str">
        <f t="shared" ca="1" si="81"/>
        <v>凌厉的晨曦戒指</v>
      </c>
      <c r="E536" s="16" t="str">
        <f t="shared" ca="1" si="78"/>
        <v>凌厉的</v>
      </c>
      <c r="F536" s="16" t="str">
        <f t="shared" ca="1" si="79"/>
        <v>晨曦</v>
      </c>
      <c r="G536" s="16" t="str">
        <f t="shared" ca="1" si="80"/>
        <v>戒指</v>
      </c>
      <c r="H536" s="16" t="str">
        <f t="shared" si="75"/>
        <v>b</v>
      </c>
      <c r="I536" s="19" t="s">
        <v>21</v>
      </c>
      <c r="J536" s="3" t="s">
        <v>38</v>
      </c>
      <c r="K536" s="16">
        <f t="shared" si="82"/>
        <v>7</v>
      </c>
      <c r="L536" s="16">
        <f t="shared" si="83"/>
        <v>6</v>
      </c>
      <c r="M536" s="16">
        <f>[2]挂饰表!J536</f>
        <v>90</v>
      </c>
      <c r="N536" s="16">
        <f>[2]挂饰表!K536</f>
        <v>149</v>
      </c>
      <c r="O536" s="16">
        <f>[2]挂饰表!L536</f>
        <v>31</v>
      </c>
      <c r="P536" s="16">
        <f>[2]挂饰表!M536</f>
        <v>92</v>
      </c>
      <c r="Q536" s="16">
        <v>0</v>
      </c>
      <c r="R536" s="16">
        <f>[2]挂饰表!N536</f>
        <v>115</v>
      </c>
      <c r="S536" s="16">
        <f>[2]挂饰表!O536</f>
        <v>115</v>
      </c>
      <c r="T536" s="16">
        <f>[2]挂饰表!P536</f>
        <v>51</v>
      </c>
      <c r="U536" s="16">
        <f>[2]挂饰表!Q536</f>
        <v>66</v>
      </c>
      <c r="V536" s="20">
        <f>[2]挂饰表!R536</f>
        <v>0.13200000000000001</v>
      </c>
      <c r="W536" s="20">
        <f>[2]挂饰表!S536</f>
        <v>0.10199999999999999</v>
      </c>
      <c r="X536" s="20">
        <f>[2]挂饰表!T536</f>
        <v>8.2500000000000004E-2</v>
      </c>
      <c r="Y536" s="70">
        <f>[2]挂饰表!$I536</f>
        <v>0.20257142857142857</v>
      </c>
      <c r="Z536" s="70">
        <f>[2]挂饰表!U536</f>
        <v>0.22480620155038755</v>
      </c>
      <c r="AA536" s="70">
        <f>[2]挂饰表!V536</f>
        <v>0.1266375545851528</v>
      </c>
      <c r="AB536" s="70">
        <f>[2]挂饰表!W536</f>
        <v>0.1266375545851528</v>
      </c>
      <c r="AC536" s="70">
        <f>[2]挂饰表!X536</f>
        <v>0.1266375545851528</v>
      </c>
      <c r="AD536" s="70">
        <f>[2]挂饰表!Y536</f>
        <v>0.1266375545851528</v>
      </c>
      <c r="AE536" s="70">
        <f>[2]挂饰表!Z536</f>
        <v>0.1266375545851528</v>
      </c>
      <c r="AF536" s="70">
        <f>[2]挂饰表!AA536</f>
        <v>0.1266375545851528</v>
      </c>
      <c r="AG536" s="70">
        <f t="shared" si="76"/>
        <v>0.16205714285714287</v>
      </c>
      <c r="AH536" s="70">
        <f t="shared" si="76"/>
        <v>0.16205714285714287</v>
      </c>
      <c r="AI536" s="70">
        <f t="shared" si="76"/>
        <v>0.16205714285714287</v>
      </c>
      <c r="AJ536" s="70">
        <f t="shared" si="76"/>
        <v>0.16205714285714287</v>
      </c>
      <c r="AK536" s="70">
        <f t="shared" si="76"/>
        <v>0.16205714285714287</v>
      </c>
      <c r="AL536" s="71"/>
    </row>
    <row r="537" spans="2:38" ht="14.25" x14ac:dyDescent="0.2">
      <c r="B537" s="16">
        <v>535</v>
      </c>
      <c r="C537" s="16" t="str">
        <f t="shared" ca="1" si="77"/>
        <v>IC1935</v>
      </c>
      <c r="D537" s="16" t="str">
        <f t="shared" ca="1" si="81"/>
        <v>坚硬的晨曦护腕</v>
      </c>
      <c r="E537" s="16" t="str">
        <f t="shared" ca="1" si="78"/>
        <v>坚硬的</v>
      </c>
      <c r="F537" s="16" t="str">
        <f t="shared" ca="1" si="79"/>
        <v>晨曦</v>
      </c>
      <c r="G537" s="16" t="str">
        <f t="shared" ca="1" si="80"/>
        <v>护腕</v>
      </c>
      <c r="H537" s="16" t="str">
        <f t="shared" si="75"/>
        <v>b</v>
      </c>
      <c r="I537" s="19" t="s">
        <v>21</v>
      </c>
      <c r="J537" s="3" t="s">
        <v>38</v>
      </c>
      <c r="K537" s="16">
        <f t="shared" si="82"/>
        <v>7</v>
      </c>
      <c r="L537" s="16">
        <f t="shared" si="83"/>
        <v>7</v>
      </c>
      <c r="M537" s="16">
        <f>[2]挂饰表!J537</f>
        <v>105</v>
      </c>
      <c r="N537" s="16">
        <f>[2]挂饰表!K537</f>
        <v>174</v>
      </c>
      <c r="O537" s="16">
        <f>[2]挂饰表!L537</f>
        <v>36</v>
      </c>
      <c r="P537" s="16">
        <f>[2]挂饰表!M537</f>
        <v>107</v>
      </c>
      <c r="Q537" s="16">
        <v>0</v>
      </c>
      <c r="R537" s="16">
        <f>[2]挂饰表!N537</f>
        <v>134</v>
      </c>
      <c r="S537" s="16">
        <f>[2]挂饰表!O537</f>
        <v>134</v>
      </c>
      <c r="T537" s="16">
        <f>[2]挂饰表!P537</f>
        <v>60</v>
      </c>
      <c r="U537" s="16">
        <f>[2]挂饰表!Q537</f>
        <v>77</v>
      </c>
      <c r="V537" s="20">
        <f>[2]挂饰表!R537</f>
        <v>0.154</v>
      </c>
      <c r="W537" s="20">
        <f>[2]挂饰表!S537</f>
        <v>0.12</v>
      </c>
      <c r="X537" s="20">
        <f>[2]挂饰表!T537</f>
        <v>9.6250000000000002E-2</v>
      </c>
      <c r="Y537" s="70">
        <f>[2]挂饰表!$I537</f>
        <v>0.23628571428571429</v>
      </c>
      <c r="Z537" s="70">
        <f>[2]挂饰表!U537</f>
        <v>0.25093632958801493</v>
      </c>
      <c r="AA537" s="70">
        <f>[2]挂饰表!V537</f>
        <v>0.14529914529914534</v>
      </c>
      <c r="AB537" s="70">
        <f>[2]挂饰表!W537</f>
        <v>0.14529914529914534</v>
      </c>
      <c r="AC537" s="70">
        <f>[2]挂饰表!X537</f>
        <v>0.14529914529914534</v>
      </c>
      <c r="AD537" s="70">
        <f>[2]挂饰表!Y537</f>
        <v>0.14529914529914534</v>
      </c>
      <c r="AE537" s="70">
        <f>[2]挂饰表!Z537</f>
        <v>0.14529914529914534</v>
      </c>
      <c r="AF537" s="70">
        <f>[2]挂饰表!AA537</f>
        <v>0.14529914529914534</v>
      </c>
      <c r="AG537" s="70">
        <f t="shared" si="76"/>
        <v>0.18902857142857143</v>
      </c>
      <c r="AH537" s="70">
        <f t="shared" si="76"/>
        <v>0.18902857142857143</v>
      </c>
      <c r="AI537" s="70">
        <f t="shared" si="76"/>
        <v>0.18902857142857143</v>
      </c>
      <c r="AJ537" s="70">
        <f t="shared" si="76"/>
        <v>0.18902857142857143</v>
      </c>
      <c r="AK537" s="70">
        <f t="shared" si="76"/>
        <v>0.18902857142857143</v>
      </c>
      <c r="AL537" s="71"/>
    </row>
    <row r="538" spans="2:38" ht="14.25" x14ac:dyDescent="0.2">
      <c r="B538" s="16">
        <v>536</v>
      </c>
      <c r="C538" s="16" t="str">
        <f t="shared" ca="1" si="77"/>
        <v>IC1779</v>
      </c>
      <c r="D538" s="16" t="str">
        <f t="shared" ca="1" si="81"/>
        <v>发亮的空灵戒指</v>
      </c>
      <c r="E538" s="16" t="str">
        <f t="shared" ca="1" si="78"/>
        <v>发亮的</v>
      </c>
      <c r="F538" s="16" t="str">
        <f t="shared" ca="1" si="79"/>
        <v>空灵</v>
      </c>
      <c r="G538" s="16" t="str">
        <f t="shared" ca="1" si="80"/>
        <v>戒指</v>
      </c>
      <c r="H538" s="16" t="str">
        <f t="shared" si="75"/>
        <v>b</v>
      </c>
      <c r="I538" s="19" t="s">
        <v>21</v>
      </c>
      <c r="J538" s="3" t="s">
        <v>38</v>
      </c>
      <c r="K538" s="16">
        <f t="shared" si="82"/>
        <v>7</v>
      </c>
      <c r="L538" s="16">
        <f t="shared" si="83"/>
        <v>8</v>
      </c>
      <c r="M538" s="16">
        <f>[2]挂饰表!J538</f>
        <v>120</v>
      </c>
      <c r="N538" s="16">
        <f>[2]挂饰表!K538</f>
        <v>199</v>
      </c>
      <c r="O538" s="16">
        <f>[2]挂饰表!L538</f>
        <v>41</v>
      </c>
      <c r="P538" s="16">
        <f>[2]挂饰表!M538</f>
        <v>122</v>
      </c>
      <c r="Q538" s="16">
        <v>0</v>
      </c>
      <c r="R538" s="16">
        <f>[2]挂饰表!N538</f>
        <v>153</v>
      </c>
      <c r="S538" s="16">
        <f>[2]挂饰表!O538</f>
        <v>153</v>
      </c>
      <c r="T538" s="16">
        <f>[2]挂饰表!P538</f>
        <v>69</v>
      </c>
      <c r="U538" s="16">
        <f>[2]挂饰表!Q538</f>
        <v>88</v>
      </c>
      <c r="V538" s="20">
        <f>[2]挂饰表!R538</f>
        <v>0.17600000000000002</v>
      </c>
      <c r="W538" s="20">
        <f>[2]挂饰表!S538</f>
        <v>0.13800000000000001</v>
      </c>
      <c r="X538" s="20">
        <f>[2]挂饰表!T538</f>
        <v>0.11</v>
      </c>
      <c r="Y538" s="70">
        <f>[2]挂饰表!$I538</f>
        <v>0.27</v>
      </c>
      <c r="Z538" s="70">
        <f>[2]挂饰表!U538</f>
        <v>0.27797833935018046</v>
      </c>
      <c r="AA538" s="70">
        <f>[2]挂饰表!V538</f>
        <v>0.15966386554621848</v>
      </c>
      <c r="AB538" s="70">
        <f>[2]挂饰表!W538</f>
        <v>0.15966386554621848</v>
      </c>
      <c r="AC538" s="70">
        <f>[2]挂饰表!X538</f>
        <v>0.15966386554621848</v>
      </c>
      <c r="AD538" s="70">
        <f>[2]挂饰表!Y538</f>
        <v>0.15966386554621848</v>
      </c>
      <c r="AE538" s="70">
        <f>[2]挂饰表!Z538</f>
        <v>0.15966386554621848</v>
      </c>
      <c r="AF538" s="70">
        <f>[2]挂饰表!AA538</f>
        <v>0.15966386554621848</v>
      </c>
      <c r="AG538" s="70">
        <f t="shared" si="76"/>
        <v>0.21600000000000003</v>
      </c>
      <c r="AH538" s="70">
        <f t="shared" si="76"/>
        <v>0.21600000000000003</v>
      </c>
      <c r="AI538" s="70">
        <f t="shared" si="76"/>
        <v>0.21600000000000003</v>
      </c>
      <c r="AJ538" s="70">
        <f t="shared" si="76"/>
        <v>0.21600000000000003</v>
      </c>
      <c r="AK538" s="70">
        <f t="shared" si="76"/>
        <v>0.21600000000000003</v>
      </c>
      <c r="AL538" s="71"/>
    </row>
    <row r="539" spans="2:38" ht="14.25" x14ac:dyDescent="0.2">
      <c r="B539" s="16">
        <v>537</v>
      </c>
      <c r="C539" s="16" t="str">
        <f t="shared" ca="1" si="77"/>
        <v>IC1880</v>
      </c>
      <c r="D539" s="16" t="str">
        <f t="shared" ca="1" si="81"/>
        <v>一般的玄铁项链</v>
      </c>
      <c r="E539" s="16" t="str">
        <f t="shared" ca="1" si="78"/>
        <v>一般的</v>
      </c>
      <c r="F539" s="16" t="str">
        <f t="shared" ca="1" si="79"/>
        <v>玄铁</v>
      </c>
      <c r="G539" s="16" t="str">
        <f t="shared" ca="1" si="80"/>
        <v>项链</v>
      </c>
      <c r="H539" s="16" t="str">
        <f t="shared" si="75"/>
        <v>c</v>
      </c>
      <c r="I539" s="19" t="s">
        <v>21</v>
      </c>
      <c r="J539" s="3" t="s">
        <v>38</v>
      </c>
      <c r="K539" s="16">
        <f t="shared" si="82"/>
        <v>7</v>
      </c>
      <c r="L539" s="16">
        <f t="shared" si="83"/>
        <v>1</v>
      </c>
      <c r="M539" s="16">
        <f>[2]挂饰表!J539</f>
        <v>20</v>
      </c>
      <c r="N539" s="16">
        <f>[2]挂饰表!K539</f>
        <v>0</v>
      </c>
      <c r="O539" s="16">
        <f>[2]挂饰表!L539</f>
        <v>0</v>
      </c>
      <c r="P539" s="16">
        <f>[2]挂饰表!M539</f>
        <v>0</v>
      </c>
      <c r="Q539" s="16">
        <v>0</v>
      </c>
      <c r="R539" s="16">
        <f>[2]挂饰表!N539</f>
        <v>0</v>
      </c>
      <c r="S539" s="16">
        <f>[2]挂饰表!O539</f>
        <v>0</v>
      </c>
      <c r="T539" s="16">
        <f>[2]挂饰表!P539</f>
        <v>0</v>
      </c>
      <c r="U539" s="16">
        <f>[2]挂饰表!Q539</f>
        <v>0</v>
      </c>
      <c r="V539" s="20">
        <f>[2]挂饰表!R539</f>
        <v>0</v>
      </c>
      <c r="W539" s="20">
        <f>[2]挂饰表!S539</f>
        <v>0</v>
      </c>
      <c r="X539" s="20">
        <f>[2]挂饰表!T539</f>
        <v>0</v>
      </c>
      <c r="Y539" s="70">
        <f>[2]挂饰表!$I539</f>
        <v>0</v>
      </c>
      <c r="Z539" s="70">
        <f>[2]挂饰表!U539</f>
        <v>0</v>
      </c>
      <c r="AA539" s="70">
        <f>[2]挂饰表!V539</f>
        <v>0</v>
      </c>
      <c r="AB539" s="70">
        <f>[2]挂饰表!W539</f>
        <v>0</v>
      </c>
      <c r="AC539" s="70">
        <f>[2]挂饰表!X539</f>
        <v>0</v>
      </c>
      <c r="AD539" s="70">
        <f>[2]挂饰表!Y539</f>
        <v>0</v>
      </c>
      <c r="AE539" s="70">
        <f>[2]挂饰表!Z539</f>
        <v>0</v>
      </c>
      <c r="AF539" s="70">
        <f>[2]挂饰表!AA539</f>
        <v>0</v>
      </c>
      <c r="AG539" s="70">
        <f t="shared" ref="AG539:AK570" si="84">$Y539*0.8</f>
        <v>0</v>
      </c>
      <c r="AH539" s="70">
        <f t="shared" si="84"/>
        <v>0</v>
      </c>
      <c r="AI539" s="70">
        <f t="shared" si="84"/>
        <v>0</v>
      </c>
      <c r="AJ539" s="70">
        <f t="shared" si="84"/>
        <v>0</v>
      </c>
      <c r="AK539" s="70">
        <f t="shared" si="84"/>
        <v>0</v>
      </c>
      <c r="AL539" s="71"/>
    </row>
    <row r="540" spans="2:38" ht="14.25" x14ac:dyDescent="0.2">
      <c r="B540" s="16">
        <v>538</v>
      </c>
      <c r="C540" s="16" t="str">
        <f t="shared" ca="1" si="77"/>
        <v>IC1931</v>
      </c>
      <c r="D540" s="16" t="str">
        <f t="shared" ca="1" si="81"/>
        <v>普通的空灵护腕</v>
      </c>
      <c r="E540" s="16" t="str">
        <f t="shared" ca="1" si="78"/>
        <v>普通的</v>
      </c>
      <c r="F540" s="16" t="str">
        <f t="shared" ca="1" si="79"/>
        <v>空灵</v>
      </c>
      <c r="G540" s="16" t="str">
        <f t="shared" ca="1" si="80"/>
        <v>护腕</v>
      </c>
      <c r="H540" s="16" t="str">
        <f t="shared" si="75"/>
        <v>c</v>
      </c>
      <c r="I540" s="19" t="s">
        <v>21</v>
      </c>
      <c r="J540" s="3" t="s">
        <v>38</v>
      </c>
      <c r="K540" s="16">
        <f t="shared" si="82"/>
        <v>7</v>
      </c>
      <c r="L540" s="16">
        <f t="shared" si="83"/>
        <v>2</v>
      </c>
      <c r="M540" s="16">
        <f>[2]挂饰表!J540</f>
        <v>40</v>
      </c>
      <c r="N540" s="16">
        <f>[2]挂饰表!K540</f>
        <v>0</v>
      </c>
      <c r="O540" s="16">
        <f>[2]挂饰表!L540</f>
        <v>0</v>
      </c>
      <c r="P540" s="16">
        <f>[2]挂饰表!M540</f>
        <v>0</v>
      </c>
      <c r="Q540" s="16">
        <v>0</v>
      </c>
      <c r="R540" s="16">
        <f>[2]挂饰表!N540</f>
        <v>0</v>
      </c>
      <c r="S540" s="16">
        <f>[2]挂饰表!O540</f>
        <v>0</v>
      </c>
      <c r="T540" s="16">
        <f>[2]挂饰表!P540</f>
        <v>0</v>
      </c>
      <c r="U540" s="16">
        <f>[2]挂饰表!Q540</f>
        <v>0</v>
      </c>
      <c r="V540" s="20">
        <f>[2]挂饰表!R540</f>
        <v>0</v>
      </c>
      <c r="W540" s="20">
        <f>[2]挂饰表!S540</f>
        <v>0</v>
      </c>
      <c r="X540" s="20">
        <f>[2]挂饰表!T540</f>
        <v>0</v>
      </c>
      <c r="Y540" s="70">
        <f>[2]挂饰表!$I540</f>
        <v>0</v>
      </c>
      <c r="Z540" s="70">
        <f>[2]挂饰表!U540</f>
        <v>0</v>
      </c>
      <c r="AA540" s="70">
        <f>[2]挂饰表!V540</f>
        <v>0</v>
      </c>
      <c r="AB540" s="70">
        <f>[2]挂饰表!W540</f>
        <v>0</v>
      </c>
      <c r="AC540" s="70">
        <f>[2]挂饰表!X540</f>
        <v>0</v>
      </c>
      <c r="AD540" s="70">
        <f>[2]挂饰表!Y540</f>
        <v>0</v>
      </c>
      <c r="AE540" s="70">
        <f>[2]挂饰表!Z540</f>
        <v>0</v>
      </c>
      <c r="AF540" s="70">
        <f>[2]挂饰表!AA540</f>
        <v>0</v>
      </c>
      <c r="AG540" s="70">
        <f t="shared" si="84"/>
        <v>0</v>
      </c>
      <c r="AH540" s="70">
        <f t="shared" si="84"/>
        <v>0</v>
      </c>
      <c r="AI540" s="70">
        <f t="shared" si="84"/>
        <v>0</v>
      </c>
      <c r="AJ540" s="70">
        <f t="shared" si="84"/>
        <v>0</v>
      </c>
      <c r="AK540" s="70">
        <f t="shared" si="84"/>
        <v>0</v>
      </c>
      <c r="AL540" s="71"/>
    </row>
    <row r="541" spans="2:38" ht="14.25" x14ac:dyDescent="0.2">
      <c r="B541" s="16">
        <v>539</v>
      </c>
      <c r="C541" s="16" t="str">
        <f t="shared" ca="1" si="77"/>
        <v>IC1778</v>
      </c>
      <c r="D541" s="16" t="str">
        <f t="shared" ca="1" si="81"/>
        <v>普通的卡尼亚戒指</v>
      </c>
      <c r="E541" s="16" t="str">
        <f t="shared" ca="1" si="78"/>
        <v>普通的</v>
      </c>
      <c r="F541" s="16" t="str">
        <f t="shared" ca="1" si="79"/>
        <v>卡尼亚</v>
      </c>
      <c r="G541" s="16" t="str">
        <f t="shared" ca="1" si="80"/>
        <v>戒指</v>
      </c>
      <c r="H541" s="16" t="str">
        <f t="shared" si="75"/>
        <v>c</v>
      </c>
      <c r="I541" s="19" t="s">
        <v>21</v>
      </c>
      <c r="J541" s="3" t="s">
        <v>38</v>
      </c>
      <c r="K541" s="16">
        <f t="shared" si="82"/>
        <v>7</v>
      </c>
      <c r="L541" s="16">
        <f t="shared" si="83"/>
        <v>3</v>
      </c>
      <c r="M541" s="16">
        <f>[2]挂饰表!J541</f>
        <v>60</v>
      </c>
      <c r="N541" s="16">
        <f>[2]挂饰表!K541</f>
        <v>0</v>
      </c>
      <c r="O541" s="16">
        <f>[2]挂饰表!L541</f>
        <v>0</v>
      </c>
      <c r="P541" s="16">
        <f>[2]挂饰表!M541</f>
        <v>0</v>
      </c>
      <c r="Q541" s="16">
        <v>0</v>
      </c>
      <c r="R541" s="16">
        <f>[2]挂饰表!N541</f>
        <v>0</v>
      </c>
      <c r="S541" s="16">
        <f>[2]挂饰表!O541</f>
        <v>0</v>
      </c>
      <c r="T541" s="16">
        <f>[2]挂饰表!P541</f>
        <v>0</v>
      </c>
      <c r="U541" s="16">
        <f>[2]挂饰表!Q541</f>
        <v>0</v>
      </c>
      <c r="V541" s="20">
        <f>[2]挂饰表!R541</f>
        <v>0</v>
      </c>
      <c r="W541" s="20">
        <f>[2]挂饰表!S541</f>
        <v>0</v>
      </c>
      <c r="X541" s="20">
        <f>[2]挂饰表!T541</f>
        <v>0</v>
      </c>
      <c r="Y541" s="70">
        <f>[2]挂饰表!$I541</f>
        <v>0</v>
      </c>
      <c r="Z541" s="70">
        <f>[2]挂饰表!U541</f>
        <v>0</v>
      </c>
      <c r="AA541" s="70">
        <f>[2]挂饰表!V541</f>
        <v>0</v>
      </c>
      <c r="AB541" s="70">
        <f>[2]挂饰表!W541</f>
        <v>0</v>
      </c>
      <c r="AC541" s="70">
        <f>[2]挂饰表!X541</f>
        <v>0</v>
      </c>
      <c r="AD541" s="70">
        <f>[2]挂饰表!Y541</f>
        <v>0</v>
      </c>
      <c r="AE541" s="70">
        <f>[2]挂饰表!Z541</f>
        <v>0</v>
      </c>
      <c r="AF541" s="70">
        <f>[2]挂饰表!AA541</f>
        <v>0</v>
      </c>
      <c r="AG541" s="70">
        <f t="shared" si="84"/>
        <v>0</v>
      </c>
      <c r="AH541" s="70">
        <f t="shared" si="84"/>
        <v>0</v>
      </c>
      <c r="AI541" s="70">
        <f t="shared" si="84"/>
        <v>0</v>
      </c>
      <c r="AJ541" s="70">
        <f t="shared" si="84"/>
        <v>0</v>
      </c>
      <c r="AK541" s="70">
        <f t="shared" si="84"/>
        <v>0</v>
      </c>
      <c r="AL541" s="71"/>
    </row>
    <row r="542" spans="2:38" ht="14.25" x14ac:dyDescent="0.2">
      <c r="B542" s="16">
        <v>540</v>
      </c>
      <c r="C542" s="16" t="str">
        <f t="shared" ca="1" si="77"/>
        <v>IC1906</v>
      </c>
      <c r="D542" s="16" t="str">
        <f t="shared" ca="1" si="81"/>
        <v>普通的塞尔塔护腕</v>
      </c>
      <c r="E542" s="16" t="str">
        <f t="shared" ca="1" si="78"/>
        <v>普通的</v>
      </c>
      <c r="F542" s="16" t="str">
        <f t="shared" ca="1" si="79"/>
        <v>塞尔塔</v>
      </c>
      <c r="G542" s="16" t="str">
        <f t="shared" ca="1" si="80"/>
        <v>护腕</v>
      </c>
      <c r="H542" s="16" t="str">
        <f t="shared" si="75"/>
        <v>c</v>
      </c>
      <c r="I542" s="19" t="s">
        <v>21</v>
      </c>
      <c r="J542" s="3" t="s">
        <v>38</v>
      </c>
      <c r="K542" s="16">
        <f t="shared" si="82"/>
        <v>7</v>
      </c>
      <c r="L542" s="16">
        <f t="shared" si="83"/>
        <v>4</v>
      </c>
      <c r="M542" s="16">
        <f>[2]挂饰表!J542</f>
        <v>81</v>
      </c>
      <c r="N542" s="16">
        <f>[2]挂饰表!K542</f>
        <v>0</v>
      </c>
      <c r="O542" s="16">
        <f>[2]挂饰表!L542</f>
        <v>0</v>
      </c>
      <c r="P542" s="16">
        <f>[2]挂饰表!M542</f>
        <v>0</v>
      </c>
      <c r="Q542" s="16">
        <v>0</v>
      </c>
      <c r="R542" s="16">
        <f>[2]挂饰表!N542</f>
        <v>0</v>
      </c>
      <c r="S542" s="16">
        <f>[2]挂饰表!O542</f>
        <v>0</v>
      </c>
      <c r="T542" s="16">
        <f>[2]挂饰表!P542</f>
        <v>0</v>
      </c>
      <c r="U542" s="16">
        <f>[2]挂饰表!Q542</f>
        <v>0</v>
      </c>
      <c r="V542" s="20">
        <f>[2]挂饰表!R542</f>
        <v>0</v>
      </c>
      <c r="W542" s="20">
        <f>[2]挂饰表!S542</f>
        <v>0</v>
      </c>
      <c r="X542" s="20">
        <f>[2]挂饰表!T542</f>
        <v>0</v>
      </c>
      <c r="Y542" s="70">
        <f>[2]挂饰表!$I542</f>
        <v>0</v>
      </c>
      <c r="Z542" s="70">
        <f>[2]挂饰表!U542</f>
        <v>0</v>
      </c>
      <c r="AA542" s="70">
        <f>[2]挂饰表!V542</f>
        <v>0</v>
      </c>
      <c r="AB542" s="70">
        <f>[2]挂饰表!W542</f>
        <v>0</v>
      </c>
      <c r="AC542" s="70">
        <f>[2]挂饰表!X542</f>
        <v>0</v>
      </c>
      <c r="AD542" s="70">
        <f>[2]挂饰表!Y542</f>
        <v>0</v>
      </c>
      <c r="AE542" s="70">
        <f>[2]挂饰表!Z542</f>
        <v>0</v>
      </c>
      <c r="AF542" s="70">
        <f>[2]挂饰表!AA542</f>
        <v>0</v>
      </c>
      <c r="AG542" s="70">
        <f t="shared" si="84"/>
        <v>0</v>
      </c>
      <c r="AH542" s="70">
        <f t="shared" si="84"/>
        <v>0</v>
      </c>
      <c r="AI542" s="70">
        <f t="shared" si="84"/>
        <v>0</v>
      </c>
      <c r="AJ542" s="70">
        <f t="shared" si="84"/>
        <v>0</v>
      </c>
      <c r="AK542" s="70">
        <f t="shared" si="84"/>
        <v>0</v>
      </c>
      <c r="AL542" s="71"/>
    </row>
    <row r="543" spans="2:38" ht="14.25" x14ac:dyDescent="0.2">
      <c r="B543" s="16">
        <v>541</v>
      </c>
      <c r="C543" s="16" t="str">
        <f t="shared" ca="1" si="77"/>
        <v>IC1905</v>
      </c>
      <c r="D543" s="16" t="str">
        <f t="shared" ca="1" si="81"/>
        <v>一般的斯塞提护腕</v>
      </c>
      <c r="E543" s="16" t="str">
        <f t="shared" ca="1" si="78"/>
        <v>一般的</v>
      </c>
      <c r="F543" s="16" t="str">
        <f t="shared" ca="1" si="79"/>
        <v>斯塞提</v>
      </c>
      <c r="G543" s="16" t="str">
        <f t="shared" ca="1" si="80"/>
        <v>护腕</v>
      </c>
      <c r="H543" s="16" t="str">
        <f t="shared" si="75"/>
        <v>c</v>
      </c>
      <c r="I543" s="19" t="s">
        <v>21</v>
      </c>
      <c r="J543" s="3" t="s">
        <v>38</v>
      </c>
      <c r="K543" s="16">
        <f t="shared" si="82"/>
        <v>7</v>
      </c>
      <c r="L543" s="16">
        <f t="shared" si="83"/>
        <v>5</v>
      </c>
      <c r="M543" s="16">
        <f>[2]挂饰表!J543</f>
        <v>101</v>
      </c>
      <c r="N543" s="16">
        <f>[2]挂饰表!K543</f>
        <v>0</v>
      </c>
      <c r="O543" s="16">
        <f>[2]挂饰表!L543</f>
        <v>0</v>
      </c>
      <c r="P543" s="16">
        <f>[2]挂饰表!M543</f>
        <v>0</v>
      </c>
      <c r="Q543" s="16">
        <v>0</v>
      </c>
      <c r="R543" s="16">
        <f>[2]挂饰表!N543</f>
        <v>0</v>
      </c>
      <c r="S543" s="16">
        <f>[2]挂饰表!O543</f>
        <v>0</v>
      </c>
      <c r="T543" s="16">
        <f>[2]挂饰表!P543</f>
        <v>0</v>
      </c>
      <c r="U543" s="16">
        <f>[2]挂饰表!Q543</f>
        <v>0</v>
      </c>
      <c r="V543" s="20">
        <f>[2]挂饰表!R543</f>
        <v>0</v>
      </c>
      <c r="W543" s="20">
        <f>[2]挂饰表!S543</f>
        <v>0</v>
      </c>
      <c r="X543" s="20">
        <f>[2]挂饰表!T543</f>
        <v>0</v>
      </c>
      <c r="Y543" s="70">
        <f>[2]挂饰表!$I543</f>
        <v>0</v>
      </c>
      <c r="Z543" s="70">
        <f>[2]挂饰表!U543</f>
        <v>0</v>
      </c>
      <c r="AA543" s="70">
        <f>[2]挂饰表!V543</f>
        <v>0</v>
      </c>
      <c r="AB543" s="70">
        <f>[2]挂饰表!W543</f>
        <v>0</v>
      </c>
      <c r="AC543" s="70">
        <f>[2]挂饰表!X543</f>
        <v>0</v>
      </c>
      <c r="AD543" s="70">
        <f>[2]挂饰表!Y543</f>
        <v>0</v>
      </c>
      <c r="AE543" s="70">
        <f>[2]挂饰表!Z543</f>
        <v>0</v>
      </c>
      <c r="AF543" s="70">
        <f>[2]挂饰表!AA543</f>
        <v>0</v>
      </c>
      <c r="AG543" s="70">
        <f t="shared" si="84"/>
        <v>0</v>
      </c>
      <c r="AH543" s="70">
        <f t="shared" si="84"/>
        <v>0</v>
      </c>
      <c r="AI543" s="70">
        <f t="shared" si="84"/>
        <v>0</v>
      </c>
      <c r="AJ543" s="70">
        <f t="shared" si="84"/>
        <v>0</v>
      </c>
      <c r="AK543" s="70">
        <f t="shared" si="84"/>
        <v>0</v>
      </c>
      <c r="AL543" s="71"/>
    </row>
    <row r="544" spans="2:38" ht="14.25" x14ac:dyDescent="0.2">
      <c r="B544" s="16">
        <v>542</v>
      </c>
      <c r="C544" s="16" t="str">
        <f t="shared" ca="1" si="77"/>
        <v>IC1875</v>
      </c>
      <c r="D544" s="16" t="str">
        <f t="shared" ca="1" si="81"/>
        <v>普通的精钢护腕</v>
      </c>
      <c r="E544" s="16" t="str">
        <f t="shared" ca="1" si="78"/>
        <v>普通的</v>
      </c>
      <c r="F544" s="16" t="str">
        <f t="shared" ca="1" si="79"/>
        <v>精钢</v>
      </c>
      <c r="G544" s="16" t="str">
        <f t="shared" ca="1" si="80"/>
        <v>护腕</v>
      </c>
      <c r="H544" s="16" t="str">
        <f t="shared" si="75"/>
        <v>c</v>
      </c>
      <c r="I544" s="19" t="s">
        <v>21</v>
      </c>
      <c r="J544" s="3" t="s">
        <v>38</v>
      </c>
      <c r="K544" s="16">
        <f t="shared" si="82"/>
        <v>7</v>
      </c>
      <c r="L544" s="16">
        <f t="shared" si="83"/>
        <v>6</v>
      </c>
      <c r="M544" s="16">
        <f>[2]挂饰表!J544</f>
        <v>121</v>
      </c>
      <c r="N544" s="16">
        <f>[2]挂饰表!K544</f>
        <v>0</v>
      </c>
      <c r="O544" s="16">
        <f>[2]挂饰表!L544</f>
        <v>0</v>
      </c>
      <c r="P544" s="16">
        <f>[2]挂饰表!M544</f>
        <v>0</v>
      </c>
      <c r="Q544" s="16">
        <v>0</v>
      </c>
      <c r="R544" s="16">
        <f>[2]挂饰表!N544</f>
        <v>0</v>
      </c>
      <c r="S544" s="16">
        <f>[2]挂饰表!O544</f>
        <v>0</v>
      </c>
      <c r="T544" s="16">
        <f>[2]挂饰表!P544</f>
        <v>0</v>
      </c>
      <c r="U544" s="16">
        <f>[2]挂饰表!Q544</f>
        <v>0</v>
      </c>
      <c r="V544" s="20">
        <f>[2]挂饰表!R544</f>
        <v>0</v>
      </c>
      <c r="W544" s="20">
        <f>[2]挂饰表!S544</f>
        <v>0</v>
      </c>
      <c r="X544" s="20">
        <f>[2]挂饰表!T544</f>
        <v>0</v>
      </c>
      <c r="Y544" s="70">
        <f>[2]挂饰表!$I544</f>
        <v>0</v>
      </c>
      <c r="Z544" s="70">
        <f>[2]挂饰表!U544</f>
        <v>0</v>
      </c>
      <c r="AA544" s="70">
        <f>[2]挂饰表!V544</f>
        <v>0</v>
      </c>
      <c r="AB544" s="70">
        <f>[2]挂饰表!W544</f>
        <v>0</v>
      </c>
      <c r="AC544" s="70">
        <f>[2]挂饰表!X544</f>
        <v>0</v>
      </c>
      <c r="AD544" s="70">
        <f>[2]挂饰表!Y544</f>
        <v>0</v>
      </c>
      <c r="AE544" s="70">
        <f>[2]挂饰表!Z544</f>
        <v>0</v>
      </c>
      <c r="AF544" s="70">
        <f>[2]挂饰表!AA544</f>
        <v>0</v>
      </c>
      <c r="AG544" s="70">
        <f t="shared" si="84"/>
        <v>0</v>
      </c>
      <c r="AH544" s="70">
        <f t="shared" si="84"/>
        <v>0</v>
      </c>
      <c r="AI544" s="70">
        <f t="shared" si="84"/>
        <v>0</v>
      </c>
      <c r="AJ544" s="70">
        <f t="shared" si="84"/>
        <v>0</v>
      </c>
      <c r="AK544" s="70">
        <f t="shared" si="84"/>
        <v>0</v>
      </c>
      <c r="AL544" s="71"/>
    </row>
    <row r="545" spans="2:38" ht="14.25" x14ac:dyDescent="0.2">
      <c r="B545" s="16">
        <v>543</v>
      </c>
      <c r="C545" s="16" t="str">
        <f t="shared" ca="1" si="77"/>
        <v>IC1903</v>
      </c>
      <c r="D545" s="16" t="str">
        <f t="shared" ca="1" si="81"/>
        <v>初级的斯塞提戒指</v>
      </c>
      <c r="E545" s="16" t="str">
        <f t="shared" ca="1" si="78"/>
        <v>初级的</v>
      </c>
      <c r="F545" s="16" t="str">
        <f t="shared" ca="1" si="79"/>
        <v>斯塞提</v>
      </c>
      <c r="G545" s="16" t="str">
        <f t="shared" ca="1" si="80"/>
        <v>戒指</v>
      </c>
      <c r="H545" s="16" t="str">
        <f t="shared" si="75"/>
        <v>c</v>
      </c>
      <c r="I545" s="19" t="s">
        <v>21</v>
      </c>
      <c r="J545" s="3" t="s">
        <v>38</v>
      </c>
      <c r="K545" s="16">
        <f t="shared" si="82"/>
        <v>7</v>
      </c>
      <c r="L545" s="16">
        <f t="shared" si="83"/>
        <v>7</v>
      </c>
      <c r="M545" s="16">
        <f>[2]挂饰表!J545</f>
        <v>142</v>
      </c>
      <c r="N545" s="16">
        <f>[2]挂饰表!K545</f>
        <v>0</v>
      </c>
      <c r="O545" s="16">
        <f>[2]挂饰表!L545</f>
        <v>0</v>
      </c>
      <c r="P545" s="16">
        <f>[2]挂饰表!M545</f>
        <v>0</v>
      </c>
      <c r="Q545" s="16">
        <v>0</v>
      </c>
      <c r="R545" s="16">
        <f>[2]挂饰表!N545</f>
        <v>0</v>
      </c>
      <c r="S545" s="16">
        <f>[2]挂饰表!O545</f>
        <v>0</v>
      </c>
      <c r="T545" s="16">
        <f>[2]挂饰表!P545</f>
        <v>0</v>
      </c>
      <c r="U545" s="16">
        <f>[2]挂饰表!Q545</f>
        <v>0</v>
      </c>
      <c r="V545" s="20">
        <f>[2]挂饰表!R545</f>
        <v>0</v>
      </c>
      <c r="W545" s="20">
        <f>[2]挂饰表!S545</f>
        <v>0</v>
      </c>
      <c r="X545" s="20">
        <f>[2]挂饰表!T545</f>
        <v>0</v>
      </c>
      <c r="Y545" s="70">
        <f>[2]挂饰表!$I545</f>
        <v>0</v>
      </c>
      <c r="Z545" s="70">
        <f>[2]挂饰表!U545</f>
        <v>0</v>
      </c>
      <c r="AA545" s="70">
        <f>[2]挂饰表!V545</f>
        <v>0</v>
      </c>
      <c r="AB545" s="70">
        <f>[2]挂饰表!W545</f>
        <v>0</v>
      </c>
      <c r="AC545" s="70">
        <f>[2]挂饰表!X545</f>
        <v>0</v>
      </c>
      <c r="AD545" s="70">
        <f>[2]挂饰表!Y545</f>
        <v>0</v>
      </c>
      <c r="AE545" s="70">
        <f>[2]挂饰表!Z545</f>
        <v>0</v>
      </c>
      <c r="AF545" s="70">
        <f>[2]挂饰表!AA545</f>
        <v>0</v>
      </c>
      <c r="AG545" s="70">
        <f t="shared" si="84"/>
        <v>0</v>
      </c>
      <c r="AH545" s="70">
        <f t="shared" si="84"/>
        <v>0</v>
      </c>
      <c r="AI545" s="70">
        <f t="shared" si="84"/>
        <v>0</v>
      </c>
      <c r="AJ545" s="70">
        <f t="shared" si="84"/>
        <v>0</v>
      </c>
      <c r="AK545" s="70">
        <f t="shared" si="84"/>
        <v>0</v>
      </c>
      <c r="AL545" s="71"/>
    </row>
    <row r="546" spans="2:38" ht="14.25" x14ac:dyDescent="0.2">
      <c r="B546" s="16">
        <v>544</v>
      </c>
      <c r="C546" s="16" t="str">
        <f t="shared" ca="1" si="77"/>
        <v>IC1875</v>
      </c>
      <c r="D546" s="16" t="str">
        <f t="shared" ca="1" si="81"/>
        <v>一般的水晶护腕</v>
      </c>
      <c r="E546" s="16" t="str">
        <f t="shared" ca="1" si="78"/>
        <v>一般的</v>
      </c>
      <c r="F546" s="16" t="str">
        <f t="shared" ca="1" si="79"/>
        <v>水晶</v>
      </c>
      <c r="G546" s="16" t="str">
        <f t="shared" ca="1" si="80"/>
        <v>护腕</v>
      </c>
      <c r="H546" s="16" t="str">
        <f t="shared" si="75"/>
        <v>c</v>
      </c>
      <c r="I546" s="19" t="s">
        <v>21</v>
      </c>
      <c r="J546" s="3" t="s">
        <v>38</v>
      </c>
      <c r="K546" s="16">
        <f t="shared" si="82"/>
        <v>7</v>
      </c>
      <c r="L546" s="16">
        <f t="shared" si="83"/>
        <v>8</v>
      </c>
      <c r="M546" s="16">
        <f>[2]挂饰表!J546</f>
        <v>162</v>
      </c>
      <c r="N546" s="16">
        <f>[2]挂饰表!K546</f>
        <v>0</v>
      </c>
      <c r="O546" s="16">
        <f>[2]挂饰表!L546</f>
        <v>0</v>
      </c>
      <c r="P546" s="16">
        <f>[2]挂饰表!M546</f>
        <v>0</v>
      </c>
      <c r="Q546" s="16">
        <v>0</v>
      </c>
      <c r="R546" s="16">
        <f>[2]挂饰表!N546</f>
        <v>0</v>
      </c>
      <c r="S546" s="16">
        <f>[2]挂饰表!O546</f>
        <v>0</v>
      </c>
      <c r="T546" s="16">
        <f>[2]挂饰表!P546</f>
        <v>0</v>
      </c>
      <c r="U546" s="16">
        <f>[2]挂饰表!Q546</f>
        <v>0</v>
      </c>
      <c r="V546" s="20">
        <f>[2]挂饰表!R546</f>
        <v>0</v>
      </c>
      <c r="W546" s="20">
        <f>[2]挂饰表!S546</f>
        <v>0</v>
      </c>
      <c r="X546" s="20">
        <f>[2]挂饰表!T546</f>
        <v>0</v>
      </c>
      <c r="Y546" s="70">
        <f>[2]挂饰表!$I546</f>
        <v>0</v>
      </c>
      <c r="Z546" s="70">
        <f>[2]挂饰表!U546</f>
        <v>0</v>
      </c>
      <c r="AA546" s="70">
        <f>[2]挂饰表!V546</f>
        <v>0</v>
      </c>
      <c r="AB546" s="70">
        <f>[2]挂饰表!W546</f>
        <v>0</v>
      </c>
      <c r="AC546" s="70">
        <f>[2]挂饰表!X546</f>
        <v>0</v>
      </c>
      <c r="AD546" s="70">
        <f>[2]挂饰表!Y546</f>
        <v>0</v>
      </c>
      <c r="AE546" s="70">
        <f>[2]挂饰表!Z546</f>
        <v>0</v>
      </c>
      <c r="AF546" s="70">
        <f>[2]挂饰表!AA546</f>
        <v>0</v>
      </c>
      <c r="AG546" s="70">
        <f t="shared" si="84"/>
        <v>0</v>
      </c>
      <c r="AH546" s="70">
        <f t="shared" si="84"/>
        <v>0</v>
      </c>
      <c r="AI546" s="70">
        <f t="shared" si="84"/>
        <v>0</v>
      </c>
      <c r="AJ546" s="70">
        <f t="shared" si="84"/>
        <v>0</v>
      </c>
      <c r="AK546" s="70">
        <f t="shared" si="84"/>
        <v>0</v>
      </c>
      <c r="AL546" s="71"/>
    </row>
    <row r="547" spans="2:38" ht="14.25" x14ac:dyDescent="0.2">
      <c r="B547" s="16">
        <v>545</v>
      </c>
      <c r="C547" s="16" t="str">
        <f t="shared" ca="1" si="77"/>
        <v>IC1858</v>
      </c>
      <c r="D547" s="16" t="str">
        <f t="shared" ca="1" si="81"/>
        <v>传说的斯塞提戒指</v>
      </c>
      <c r="E547" s="16" t="str">
        <f t="shared" ca="1" si="78"/>
        <v>传说的</v>
      </c>
      <c r="F547" s="16" t="str">
        <f t="shared" ca="1" si="79"/>
        <v>斯塞提</v>
      </c>
      <c r="G547" s="16" t="str">
        <f t="shared" ca="1" si="80"/>
        <v>戒指</v>
      </c>
      <c r="H547" s="16" t="str">
        <f t="shared" si="75"/>
        <v>s</v>
      </c>
      <c r="I547" s="19" t="s">
        <v>21</v>
      </c>
      <c r="J547" s="3" t="s">
        <v>39</v>
      </c>
      <c r="K547" s="16">
        <f t="shared" si="82"/>
        <v>10</v>
      </c>
      <c r="L547" s="16">
        <f t="shared" si="83"/>
        <v>1</v>
      </c>
      <c r="M547" s="16">
        <f>[2]挂饰表!J547</f>
        <v>17</v>
      </c>
      <c r="N547" s="16">
        <f>[2]挂饰表!K547</f>
        <v>18</v>
      </c>
      <c r="O547" s="16">
        <f>[2]挂饰表!L547</f>
        <v>4</v>
      </c>
      <c r="P547" s="16">
        <f>[2]挂饰表!M547</f>
        <v>10</v>
      </c>
      <c r="Q547" s="16">
        <v>0</v>
      </c>
      <c r="R547" s="16">
        <f>[2]挂饰表!N547</f>
        <v>14</v>
      </c>
      <c r="S547" s="16">
        <f>[2]挂饰表!O547</f>
        <v>12</v>
      </c>
      <c r="T547" s="16">
        <f>[2]挂饰表!P547</f>
        <v>6</v>
      </c>
      <c r="U547" s="16">
        <f>[2]挂饰表!Q547</f>
        <v>5</v>
      </c>
      <c r="V547" s="20">
        <f>[2]挂饰表!R547</f>
        <v>0.01</v>
      </c>
      <c r="W547" s="20">
        <f>[2]挂饰表!S547</f>
        <v>1.2E-2</v>
      </c>
      <c r="X547" s="20">
        <f>[2]挂饰表!T547</f>
        <v>6.2500000000000003E-3</v>
      </c>
      <c r="Y547" s="70">
        <f>[2]挂饰表!$I547</f>
        <v>0.08</v>
      </c>
      <c r="Z547" s="70">
        <f>[2]挂饰表!U547</f>
        <v>1.4778325123152691E-2</v>
      </c>
      <c r="AA547" s="70">
        <f>[2]挂饰表!V547</f>
        <v>1.4778325123152691E-2</v>
      </c>
      <c r="AB547" s="70">
        <f>[2]挂饰表!W547</f>
        <v>1.4778325123152691E-2</v>
      </c>
      <c r="AC547" s="70">
        <f>[2]挂饰表!X547</f>
        <v>1.4778325123152691E-2</v>
      </c>
      <c r="AD547" s="70">
        <f>[2]挂饰表!Y547</f>
        <v>1.4778325123152691E-2</v>
      </c>
      <c r="AE547" s="70">
        <f>[2]挂饰表!Z547</f>
        <v>1.4778325123152691E-2</v>
      </c>
      <c r="AF547" s="70">
        <f>[2]挂饰表!AA547</f>
        <v>7.8341013824884786E-2</v>
      </c>
      <c r="AG547" s="70">
        <f t="shared" si="84"/>
        <v>6.4000000000000001E-2</v>
      </c>
      <c r="AH547" s="70">
        <f t="shared" si="84"/>
        <v>6.4000000000000001E-2</v>
      </c>
      <c r="AI547" s="70">
        <f t="shared" si="84"/>
        <v>6.4000000000000001E-2</v>
      </c>
      <c r="AJ547" s="70">
        <f t="shared" si="84"/>
        <v>6.4000000000000001E-2</v>
      </c>
      <c r="AK547" s="70">
        <f t="shared" si="84"/>
        <v>6.4000000000000001E-2</v>
      </c>
      <c r="AL547" s="71"/>
    </row>
    <row r="548" spans="2:38" ht="14.25" x14ac:dyDescent="0.2">
      <c r="B548" s="16">
        <v>546</v>
      </c>
      <c r="C548" s="16" t="str">
        <f t="shared" ca="1" si="77"/>
        <v>IC1931</v>
      </c>
      <c r="D548" s="16" t="str">
        <f t="shared" ca="1" si="81"/>
        <v>神秘的虚幻护腕</v>
      </c>
      <c r="E548" s="16" t="str">
        <f t="shared" ca="1" si="78"/>
        <v>神秘的</v>
      </c>
      <c r="F548" s="16" t="str">
        <f t="shared" ca="1" si="79"/>
        <v>虚幻</v>
      </c>
      <c r="G548" s="16" t="str">
        <f t="shared" ca="1" si="80"/>
        <v>护腕</v>
      </c>
      <c r="H548" s="16" t="str">
        <f t="shared" ref="H548:H611" si="85">H516</f>
        <v>s</v>
      </c>
      <c r="I548" s="19" t="s">
        <v>21</v>
      </c>
      <c r="J548" s="3" t="s">
        <v>39</v>
      </c>
      <c r="K548" s="16">
        <f t="shared" si="82"/>
        <v>10</v>
      </c>
      <c r="L548" s="16">
        <f t="shared" si="83"/>
        <v>2</v>
      </c>
      <c r="M548" s="16">
        <f>[2]挂饰表!J548</f>
        <v>34</v>
      </c>
      <c r="N548" s="16">
        <f>[2]挂饰表!K548</f>
        <v>37</v>
      </c>
      <c r="O548" s="16">
        <f>[2]挂饰表!L548</f>
        <v>8</v>
      </c>
      <c r="P548" s="16">
        <f>[2]挂饰表!M548</f>
        <v>20</v>
      </c>
      <c r="Q548" s="16">
        <v>0</v>
      </c>
      <c r="R548" s="16">
        <f>[2]挂饰表!N548</f>
        <v>29</v>
      </c>
      <c r="S548" s="16">
        <f>[2]挂饰表!O548</f>
        <v>25</v>
      </c>
      <c r="T548" s="16">
        <f>[2]挂饰表!P548</f>
        <v>13</v>
      </c>
      <c r="U548" s="16">
        <f>[2]挂饰表!Q548</f>
        <v>11</v>
      </c>
      <c r="V548" s="20">
        <f>[2]挂饰表!R548</f>
        <v>2.2000000000000002E-2</v>
      </c>
      <c r="W548" s="20">
        <f>[2]挂饰表!S548</f>
        <v>2.6000000000000002E-2</v>
      </c>
      <c r="X548" s="20">
        <f>[2]挂饰表!T548</f>
        <v>1.375E-2</v>
      </c>
      <c r="Y548" s="70">
        <f>[2]挂饰表!$I548</f>
        <v>0.08</v>
      </c>
      <c r="Z548" s="70">
        <f>[2]挂饰表!U548</f>
        <v>2.9126213592232997E-2</v>
      </c>
      <c r="AA548" s="70">
        <f>[2]挂饰表!V548</f>
        <v>2.9126213592232997E-2</v>
      </c>
      <c r="AB548" s="70">
        <f>[2]挂饰表!W548</f>
        <v>2.9126213592232997E-2</v>
      </c>
      <c r="AC548" s="70">
        <f>[2]挂饰表!X548</f>
        <v>2.9126213592232997E-2</v>
      </c>
      <c r="AD548" s="70">
        <f>[2]挂饰表!Y548</f>
        <v>2.9126213592232997E-2</v>
      </c>
      <c r="AE548" s="70">
        <f>[2]挂饰表!Z548</f>
        <v>2.9126213592232997E-2</v>
      </c>
      <c r="AF548" s="70">
        <f>[2]挂饰表!AA548</f>
        <v>0.14893617021276595</v>
      </c>
      <c r="AG548" s="70">
        <f t="shared" si="84"/>
        <v>6.4000000000000001E-2</v>
      </c>
      <c r="AH548" s="70">
        <f t="shared" si="84"/>
        <v>6.4000000000000001E-2</v>
      </c>
      <c r="AI548" s="70">
        <f t="shared" si="84"/>
        <v>6.4000000000000001E-2</v>
      </c>
      <c r="AJ548" s="70">
        <f t="shared" si="84"/>
        <v>6.4000000000000001E-2</v>
      </c>
      <c r="AK548" s="70">
        <f t="shared" si="84"/>
        <v>6.4000000000000001E-2</v>
      </c>
      <c r="AL548" s="71"/>
    </row>
    <row r="549" spans="2:38" ht="14.25" x14ac:dyDescent="0.2">
      <c r="B549" s="16">
        <v>547</v>
      </c>
      <c r="C549" s="16" t="str">
        <f t="shared" ca="1" si="77"/>
        <v>IC1898</v>
      </c>
      <c r="D549" s="16" t="str">
        <f t="shared" ca="1" si="81"/>
        <v>神奇的青铜项链</v>
      </c>
      <c r="E549" s="16" t="str">
        <f t="shared" ca="1" si="78"/>
        <v>神奇的</v>
      </c>
      <c r="F549" s="16" t="str">
        <f t="shared" ca="1" si="79"/>
        <v>青铜</v>
      </c>
      <c r="G549" s="16" t="str">
        <f t="shared" ca="1" si="80"/>
        <v>项链</v>
      </c>
      <c r="H549" s="16" t="str">
        <f t="shared" si="85"/>
        <v>s</v>
      </c>
      <c r="I549" s="19" t="s">
        <v>21</v>
      </c>
      <c r="J549" s="3" t="s">
        <v>39</v>
      </c>
      <c r="K549" s="16">
        <f t="shared" si="82"/>
        <v>10</v>
      </c>
      <c r="L549" s="16">
        <f t="shared" si="83"/>
        <v>3</v>
      </c>
      <c r="M549" s="16">
        <f>[2]挂饰表!J549</f>
        <v>51</v>
      </c>
      <c r="N549" s="16">
        <f>[2]挂饰表!K549</f>
        <v>56</v>
      </c>
      <c r="O549" s="16">
        <f>[2]挂饰表!L549</f>
        <v>12</v>
      </c>
      <c r="P549" s="16">
        <f>[2]挂饰表!M549</f>
        <v>31</v>
      </c>
      <c r="Q549" s="16">
        <v>0</v>
      </c>
      <c r="R549" s="16">
        <f>[2]挂饰表!N549</f>
        <v>44</v>
      </c>
      <c r="S549" s="16">
        <f>[2]挂饰表!O549</f>
        <v>38</v>
      </c>
      <c r="T549" s="16">
        <f>[2]挂饰表!P549</f>
        <v>19</v>
      </c>
      <c r="U549" s="16">
        <f>[2]挂饰表!Q549</f>
        <v>17</v>
      </c>
      <c r="V549" s="20">
        <f>[2]挂饰表!R549</f>
        <v>3.4000000000000002E-2</v>
      </c>
      <c r="W549" s="20">
        <f>[2]挂饰表!S549</f>
        <v>3.7999999999999999E-2</v>
      </c>
      <c r="X549" s="20">
        <f>[2]挂饰表!T549</f>
        <v>2.1250000000000002E-2</v>
      </c>
      <c r="Y549" s="70">
        <f>[2]挂饰表!$I549</f>
        <v>0.08</v>
      </c>
      <c r="Z549" s="70">
        <f>[2]挂饰表!U549</f>
        <v>4.3062200956937802E-2</v>
      </c>
      <c r="AA549" s="70">
        <f>[2]挂饰表!V549</f>
        <v>4.3062200956937802E-2</v>
      </c>
      <c r="AB549" s="70">
        <f>[2]挂饰表!W549</f>
        <v>4.3062200956937802E-2</v>
      </c>
      <c r="AC549" s="70">
        <f>[2]挂饰表!X549</f>
        <v>4.3062200956937802E-2</v>
      </c>
      <c r="AD549" s="70">
        <f>[2]挂饰表!Y549</f>
        <v>4.3062200956937802E-2</v>
      </c>
      <c r="AE549" s="70">
        <f>[2]挂饰表!Z549</f>
        <v>4.3062200956937802E-2</v>
      </c>
      <c r="AF549" s="70">
        <f>[2]挂饰表!AA549</f>
        <v>0.20634920634920639</v>
      </c>
      <c r="AG549" s="70">
        <f t="shared" si="84"/>
        <v>6.4000000000000001E-2</v>
      </c>
      <c r="AH549" s="70">
        <f t="shared" si="84"/>
        <v>6.4000000000000001E-2</v>
      </c>
      <c r="AI549" s="70">
        <f t="shared" si="84"/>
        <v>6.4000000000000001E-2</v>
      </c>
      <c r="AJ549" s="70">
        <f t="shared" si="84"/>
        <v>6.4000000000000001E-2</v>
      </c>
      <c r="AK549" s="70">
        <f t="shared" si="84"/>
        <v>6.4000000000000001E-2</v>
      </c>
      <c r="AL549" s="71"/>
    </row>
    <row r="550" spans="2:38" ht="14.25" x14ac:dyDescent="0.2">
      <c r="B550" s="16">
        <v>548</v>
      </c>
      <c r="C550" s="16" t="str">
        <f t="shared" ca="1" si="77"/>
        <v>IC1933</v>
      </c>
      <c r="D550" s="16" t="str">
        <f t="shared" ca="1" si="81"/>
        <v>神秘的精钢护腕</v>
      </c>
      <c r="E550" s="16" t="str">
        <f t="shared" ca="1" si="78"/>
        <v>神秘的</v>
      </c>
      <c r="F550" s="16" t="str">
        <f t="shared" ca="1" si="79"/>
        <v>精钢</v>
      </c>
      <c r="G550" s="16" t="str">
        <f t="shared" ca="1" si="80"/>
        <v>护腕</v>
      </c>
      <c r="H550" s="16" t="str">
        <f t="shared" si="85"/>
        <v>s</v>
      </c>
      <c r="I550" s="19" t="s">
        <v>21</v>
      </c>
      <c r="J550" s="3" t="s">
        <v>39</v>
      </c>
      <c r="K550" s="16">
        <f t="shared" si="82"/>
        <v>10</v>
      </c>
      <c r="L550" s="16">
        <f t="shared" si="83"/>
        <v>4</v>
      </c>
      <c r="M550" s="16">
        <f>[2]挂饰表!J550</f>
        <v>69</v>
      </c>
      <c r="N550" s="16">
        <f>[2]挂饰表!K550</f>
        <v>74</v>
      </c>
      <c r="O550" s="16">
        <f>[2]挂饰表!L550</f>
        <v>16</v>
      </c>
      <c r="P550" s="16">
        <f>[2]挂饰表!M550</f>
        <v>41</v>
      </c>
      <c r="Q550" s="16">
        <v>0</v>
      </c>
      <c r="R550" s="16">
        <f>[2]挂饰表!N550</f>
        <v>59</v>
      </c>
      <c r="S550" s="16">
        <f>[2]挂饰表!O550</f>
        <v>50</v>
      </c>
      <c r="T550" s="16">
        <f>[2]挂饰表!P550</f>
        <v>26</v>
      </c>
      <c r="U550" s="16">
        <f>[2]挂饰表!Q550</f>
        <v>23</v>
      </c>
      <c r="V550" s="20">
        <f>[2]挂饰表!R550</f>
        <v>4.5999999999999999E-2</v>
      </c>
      <c r="W550" s="20">
        <f>[2]挂饰表!S550</f>
        <v>5.2000000000000005E-2</v>
      </c>
      <c r="X550" s="20">
        <f>[2]挂饰表!T550</f>
        <v>2.8750000000000001E-2</v>
      </c>
      <c r="Y550" s="70">
        <f>[2]挂饰表!$I550</f>
        <v>0.10228571428571427</v>
      </c>
      <c r="Z550" s="70">
        <f>[2]挂饰表!U550</f>
        <v>5.6603773584905648E-2</v>
      </c>
      <c r="AA550" s="70">
        <f>[2]挂饰表!V550</f>
        <v>5.6603773584905648E-2</v>
      </c>
      <c r="AB550" s="70">
        <f>[2]挂饰表!W550</f>
        <v>5.6603773584905648E-2</v>
      </c>
      <c r="AC550" s="70">
        <f>[2]挂饰表!X550</f>
        <v>5.6603773584905648E-2</v>
      </c>
      <c r="AD550" s="70">
        <f>[2]挂饰表!Y550</f>
        <v>5.6603773584905648E-2</v>
      </c>
      <c r="AE550" s="70">
        <f>[2]挂饰表!Z550</f>
        <v>5.6603773584905648E-2</v>
      </c>
      <c r="AF550" s="70">
        <f>[2]挂饰表!AA550</f>
        <v>0.25650557620817849</v>
      </c>
      <c r="AG550" s="70">
        <f t="shared" si="84"/>
        <v>8.1828571428571417E-2</v>
      </c>
      <c r="AH550" s="70">
        <f t="shared" si="84"/>
        <v>8.1828571428571417E-2</v>
      </c>
      <c r="AI550" s="70">
        <f t="shared" si="84"/>
        <v>8.1828571428571417E-2</v>
      </c>
      <c r="AJ550" s="70">
        <f t="shared" si="84"/>
        <v>8.1828571428571417E-2</v>
      </c>
      <c r="AK550" s="70">
        <f t="shared" si="84"/>
        <v>8.1828571428571417E-2</v>
      </c>
      <c r="AL550" s="71"/>
    </row>
    <row r="551" spans="2:38" ht="14.25" x14ac:dyDescent="0.2">
      <c r="B551" s="16">
        <v>549</v>
      </c>
      <c r="C551" s="16" t="str">
        <f t="shared" ca="1" si="77"/>
        <v>IC1853</v>
      </c>
      <c r="D551" s="16" t="str">
        <f t="shared" ca="1" si="81"/>
        <v>璀璨的遗迹戒指</v>
      </c>
      <c r="E551" s="16" t="str">
        <f t="shared" ca="1" si="78"/>
        <v>璀璨的</v>
      </c>
      <c r="F551" s="16" t="str">
        <f t="shared" ca="1" si="79"/>
        <v>遗迹</v>
      </c>
      <c r="G551" s="16" t="str">
        <f t="shared" ca="1" si="80"/>
        <v>戒指</v>
      </c>
      <c r="H551" s="16" t="str">
        <f t="shared" si="85"/>
        <v>s</v>
      </c>
      <c r="I551" s="19" t="s">
        <v>21</v>
      </c>
      <c r="J551" s="3" t="s">
        <v>39</v>
      </c>
      <c r="K551" s="16">
        <f t="shared" si="82"/>
        <v>10</v>
      </c>
      <c r="L551" s="16">
        <f t="shared" si="83"/>
        <v>5</v>
      </c>
      <c r="M551" s="16">
        <f>[2]挂饰表!J551</f>
        <v>86</v>
      </c>
      <c r="N551" s="16">
        <f>[2]挂饰表!K551</f>
        <v>93</v>
      </c>
      <c r="O551" s="16">
        <f>[2]挂饰表!L551</f>
        <v>20</v>
      </c>
      <c r="P551" s="16">
        <f>[2]挂饰表!M551</f>
        <v>51</v>
      </c>
      <c r="Q551" s="16">
        <v>0</v>
      </c>
      <c r="R551" s="16">
        <f>[2]挂饰表!N551</f>
        <v>74</v>
      </c>
      <c r="S551" s="16">
        <f>[2]挂饰表!O551</f>
        <v>63</v>
      </c>
      <c r="T551" s="16">
        <f>[2]挂饰表!P551</f>
        <v>33</v>
      </c>
      <c r="U551" s="16">
        <f>[2]挂饰表!Q551</f>
        <v>28</v>
      </c>
      <c r="V551" s="20">
        <f>[2]挂饰表!R551</f>
        <v>5.5999999999999994E-2</v>
      </c>
      <c r="W551" s="20">
        <f>[2]挂饰表!S551</f>
        <v>6.6000000000000003E-2</v>
      </c>
      <c r="X551" s="20">
        <f>[2]挂饰表!T551</f>
        <v>3.5000000000000003E-2</v>
      </c>
      <c r="Y551" s="70">
        <f>[2]挂饰表!$I551</f>
        <v>0.128</v>
      </c>
      <c r="Z551" s="70">
        <f>[2]挂饰表!U551</f>
        <v>6.5420560747663559E-2</v>
      </c>
      <c r="AA551" s="70">
        <f>[2]挂饰表!V551</f>
        <v>6.5420560747663559E-2</v>
      </c>
      <c r="AB551" s="70">
        <f>[2]挂饰表!W551</f>
        <v>6.5420560747663559E-2</v>
      </c>
      <c r="AC551" s="70">
        <f>[2]挂饰表!X551</f>
        <v>6.5420560747663559E-2</v>
      </c>
      <c r="AD551" s="70">
        <f>[2]挂饰表!Y551</f>
        <v>6.5420560747663559E-2</v>
      </c>
      <c r="AE551" s="70">
        <f>[2]挂饰表!Z551</f>
        <v>6.5420560747663559E-2</v>
      </c>
      <c r="AF551" s="70">
        <f>[2]挂饰表!AA551</f>
        <v>0.30069930069930073</v>
      </c>
      <c r="AG551" s="70">
        <f t="shared" si="84"/>
        <v>0.1024</v>
      </c>
      <c r="AH551" s="70">
        <f t="shared" si="84"/>
        <v>0.1024</v>
      </c>
      <c r="AI551" s="70">
        <f t="shared" si="84"/>
        <v>0.1024</v>
      </c>
      <c r="AJ551" s="70">
        <f t="shared" si="84"/>
        <v>0.1024</v>
      </c>
      <c r="AK551" s="70">
        <f t="shared" si="84"/>
        <v>0.1024</v>
      </c>
      <c r="AL551" s="71"/>
    </row>
    <row r="552" spans="2:38" ht="14.25" x14ac:dyDescent="0.2">
      <c r="B552" s="16">
        <v>550</v>
      </c>
      <c r="C552" s="16" t="str">
        <f t="shared" ca="1" si="77"/>
        <v>IC1905</v>
      </c>
      <c r="D552" s="16" t="str">
        <f t="shared" ca="1" si="81"/>
        <v>传说的青铜护腕</v>
      </c>
      <c r="E552" s="16" t="str">
        <f t="shared" ca="1" si="78"/>
        <v>传说的</v>
      </c>
      <c r="F552" s="16" t="str">
        <f t="shared" ca="1" si="79"/>
        <v>青铜</v>
      </c>
      <c r="G552" s="16" t="str">
        <f t="shared" ca="1" si="80"/>
        <v>护腕</v>
      </c>
      <c r="H552" s="16" t="str">
        <f t="shared" si="85"/>
        <v>s</v>
      </c>
      <c r="I552" s="19" t="s">
        <v>21</v>
      </c>
      <c r="J552" s="3" t="s">
        <v>39</v>
      </c>
      <c r="K552" s="16">
        <f t="shared" si="82"/>
        <v>10</v>
      </c>
      <c r="L552" s="16">
        <f t="shared" si="83"/>
        <v>6</v>
      </c>
      <c r="M552" s="16">
        <f>[2]挂饰表!J552</f>
        <v>103</v>
      </c>
      <c r="N552" s="16">
        <f>[2]挂饰表!K552</f>
        <v>112</v>
      </c>
      <c r="O552" s="16">
        <f>[2]挂饰表!L552</f>
        <v>24</v>
      </c>
      <c r="P552" s="16">
        <f>[2]挂饰表!M552</f>
        <v>62</v>
      </c>
      <c r="Q552" s="16">
        <v>0</v>
      </c>
      <c r="R552" s="16">
        <f>[2]挂饰表!N552</f>
        <v>89</v>
      </c>
      <c r="S552" s="16">
        <f>[2]挂饰表!O552</f>
        <v>76</v>
      </c>
      <c r="T552" s="16">
        <f>[2]挂饰表!P552</f>
        <v>39</v>
      </c>
      <c r="U552" s="16">
        <f>[2]挂饰表!Q552</f>
        <v>34</v>
      </c>
      <c r="V552" s="20">
        <f>[2]挂饰表!R552</f>
        <v>6.8000000000000005E-2</v>
      </c>
      <c r="W552" s="20">
        <f>[2]挂饰表!S552</f>
        <v>7.8E-2</v>
      </c>
      <c r="X552" s="20">
        <f>[2]挂饰表!T552</f>
        <v>4.2500000000000003E-2</v>
      </c>
      <c r="Y552" s="70">
        <f>[2]挂饰表!$I552</f>
        <v>0.154</v>
      </c>
      <c r="Z552" s="70">
        <f>[2]挂饰表!U552</f>
        <v>7.8341013824884786E-2</v>
      </c>
      <c r="AA552" s="70">
        <f>[2]挂饰表!V552</f>
        <v>7.8341013824884786E-2</v>
      </c>
      <c r="AB552" s="70">
        <f>[2]挂饰表!W552</f>
        <v>7.8341013824884786E-2</v>
      </c>
      <c r="AC552" s="70">
        <f>[2]挂饰表!X552</f>
        <v>7.8341013824884786E-2</v>
      </c>
      <c r="AD552" s="70">
        <f>[2]挂饰表!Y552</f>
        <v>7.8341013824884786E-2</v>
      </c>
      <c r="AE552" s="70">
        <f>[2]挂饰表!Z552</f>
        <v>7.8341013824884786E-2</v>
      </c>
      <c r="AF552" s="70">
        <f>[2]挂饰表!AA552</f>
        <v>0.34210526315789469</v>
      </c>
      <c r="AG552" s="70">
        <f t="shared" si="84"/>
        <v>0.1232</v>
      </c>
      <c r="AH552" s="70">
        <f t="shared" si="84"/>
        <v>0.1232</v>
      </c>
      <c r="AI552" s="70">
        <f t="shared" si="84"/>
        <v>0.1232</v>
      </c>
      <c r="AJ552" s="70">
        <f t="shared" si="84"/>
        <v>0.1232</v>
      </c>
      <c r="AK552" s="70">
        <f t="shared" si="84"/>
        <v>0.1232</v>
      </c>
      <c r="AL552" s="71"/>
    </row>
    <row r="553" spans="2:38" ht="14.25" x14ac:dyDescent="0.2">
      <c r="B553" s="16">
        <v>551</v>
      </c>
      <c r="C553" s="16" t="str">
        <f t="shared" ca="1" si="77"/>
        <v>IC1931</v>
      </c>
      <c r="D553" s="16" t="str">
        <f t="shared" ca="1" si="81"/>
        <v>璀璨的卡尼亚护腕</v>
      </c>
      <c r="E553" s="16" t="str">
        <f t="shared" ca="1" si="78"/>
        <v>璀璨的</v>
      </c>
      <c r="F553" s="16" t="str">
        <f t="shared" ca="1" si="79"/>
        <v>卡尼亚</v>
      </c>
      <c r="G553" s="16" t="str">
        <f t="shared" ca="1" si="80"/>
        <v>护腕</v>
      </c>
      <c r="H553" s="16" t="str">
        <f t="shared" si="85"/>
        <v>s</v>
      </c>
      <c r="I553" s="19" t="s">
        <v>21</v>
      </c>
      <c r="J553" s="3" t="s">
        <v>39</v>
      </c>
      <c r="K553" s="16">
        <f t="shared" si="82"/>
        <v>10</v>
      </c>
      <c r="L553" s="16">
        <f t="shared" si="83"/>
        <v>7</v>
      </c>
      <c r="M553" s="16">
        <f>[2]挂饰表!J553</f>
        <v>120</v>
      </c>
      <c r="N553" s="16">
        <f>[2]挂饰表!K553</f>
        <v>131</v>
      </c>
      <c r="O553" s="16">
        <f>[2]挂饰表!L553</f>
        <v>29</v>
      </c>
      <c r="P553" s="16">
        <f>[2]挂饰表!M553</f>
        <v>72</v>
      </c>
      <c r="Q553" s="16">
        <v>0</v>
      </c>
      <c r="R553" s="16">
        <f>[2]挂饰表!N553</f>
        <v>104</v>
      </c>
      <c r="S553" s="16">
        <f>[2]挂饰表!O553</f>
        <v>88</v>
      </c>
      <c r="T553" s="16">
        <f>[2]挂饰表!P553</f>
        <v>46</v>
      </c>
      <c r="U553" s="16">
        <f>[2]挂饰表!Q553</f>
        <v>40</v>
      </c>
      <c r="V553" s="20">
        <f>[2]挂饰表!R553</f>
        <v>0.08</v>
      </c>
      <c r="W553" s="20">
        <f>[2]挂饰表!S553</f>
        <v>9.1999999999999998E-2</v>
      </c>
      <c r="X553" s="20">
        <f>[2]挂饰表!T553</f>
        <v>0.05</v>
      </c>
      <c r="Y553" s="70">
        <f>[2]挂饰表!$I553</f>
        <v>0.18</v>
      </c>
      <c r="Z553" s="70">
        <f>[2]挂饰表!U553</f>
        <v>9.0909090909090939E-2</v>
      </c>
      <c r="AA553" s="70">
        <f>[2]挂饰表!V553</f>
        <v>9.0909090909090939E-2</v>
      </c>
      <c r="AB553" s="70">
        <f>[2]挂饰表!W553</f>
        <v>9.0909090909090939E-2</v>
      </c>
      <c r="AC553" s="70">
        <f>[2]挂饰表!X553</f>
        <v>9.0909090909090939E-2</v>
      </c>
      <c r="AD553" s="70">
        <f>[2]挂饰表!Y553</f>
        <v>9.0909090909090939E-2</v>
      </c>
      <c r="AE553" s="70">
        <f>[2]挂饰表!Z553</f>
        <v>9.0909090909090939E-2</v>
      </c>
      <c r="AF553" s="70">
        <f>[2]挂饰表!AA553</f>
        <v>0.37694704049844241</v>
      </c>
      <c r="AG553" s="70">
        <f t="shared" si="84"/>
        <v>0.14399999999999999</v>
      </c>
      <c r="AH553" s="70">
        <f t="shared" si="84"/>
        <v>0.14399999999999999</v>
      </c>
      <c r="AI553" s="70">
        <f t="shared" si="84"/>
        <v>0.14399999999999999</v>
      </c>
      <c r="AJ553" s="70">
        <f t="shared" si="84"/>
        <v>0.14399999999999999</v>
      </c>
      <c r="AK553" s="70">
        <f t="shared" si="84"/>
        <v>0.14399999999999999</v>
      </c>
      <c r="AL553" s="71"/>
    </row>
    <row r="554" spans="2:38" ht="14.25" x14ac:dyDescent="0.2">
      <c r="B554" s="16">
        <v>552</v>
      </c>
      <c r="C554" s="16" t="str">
        <f t="shared" ca="1" si="77"/>
        <v>IC1931</v>
      </c>
      <c r="D554" s="16" t="str">
        <f t="shared" ca="1" si="81"/>
        <v>神秘的言语护腕</v>
      </c>
      <c r="E554" s="16" t="str">
        <f t="shared" ca="1" si="78"/>
        <v>神秘的</v>
      </c>
      <c r="F554" s="16" t="str">
        <f t="shared" ca="1" si="79"/>
        <v>言语</v>
      </c>
      <c r="G554" s="16" t="str">
        <f t="shared" ca="1" si="80"/>
        <v>护腕</v>
      </c>
      <c r="H554" s="16" t="str">
        <f t="shared" si="85"/>
        <v>s</v>
      </c>
      <c r="I554" s="19" t="s">
        <v>21</v>
      </c>
      <c r="J554" s="3" t="s">
        <v>39</v>
      </c>
      <c r="K554" s="16">
        <f t="shared" si="82"/>
        <v>10</v>
      </c>
      <c r="L554" s="16">
        <f t="shared" si="83"/>
        <v>8</v>
      </c>
      <c r="M554" s="16">
        <f>[2]挂饰表!J554</f>
        <v>138</v>
      </c>
      <c r="N554" s="16">
        <f>[2]挂饰表!K554</f>
        <v>149</v>
      </c>
      <c r="O554" s="16">
        <f>[2]挂饰表!L554</f>
        <v>33</v>
      </c>
      <c r="P554" s="16">
        <f>[2]挂饰表!M554</f>
        <v>82</v>
      </c>
      <c r="Q554" s="16">
        <v>0</v>
      </c>
      <c r="R554" s="16">
        <f>[2]挂饰表!N554</f>
        <v>119</v>
      </c>
      <c r="S554" s="16">
        <f>[2]挂饰表!O554</f>
        <v>101</v>
      </c>
      <c r="T554" s="16">
        <f>[2]挂饰表!P554</f>
        <v>52</v>
      </c>
      <c r="U554" s="16">
        <f>[2]挂饰表!Q554</f>
        <v>46</v>
      </c>
      <c r="V554" s="20">
        <f>[2]挂饰表!R554</f>
        <v>9.1999999999999998E-2</v>
      </c>
      <c r="W554" s="20">
        <f>[2]挂饰表!S554</f>
        <v>0.10400000000000001</v>
      </c>
      <c r="X554" s="20">
        <f>[2]挂饰表!T554</f>
        <v>5.7500000000000002E-2</v>
      </c>
      <c r="Y554" s="70">
        <f>[2]挂饰表!$I554</f>
        <v>0.20571428571428574</v>
      </c>
      <c r="Z554" s="70">
        <f>[2]挂饰表!U554</f>
        <v>0.10313901345291476</v>
      </c>
      <c r="AA554" s="70">
        <f>[2]挂饰表!V554</f>
        <v>0.10313901345291476</v>
      </c>
      <c r="AB554" s="70">
        <f>[2]挂饰表!W554</f>
        <v>0.10313901345291476</v>
      </c>
      <c r="AC554" s="70">
        <f>[2]挂饰表!X554</f>
        <v>0.10313901345291476</v>
      </c>
      <c r="AD554" s="70">
        <f>[2]挂饰表!Y554</f>
        <v>0.10313901345291476</v>
      </c>
      <c r="AE554" s="70">
        <f>[2]挂饰表!Z554</f>
        <v>0.10313901345291476</v>
      </c>
      <c r="AF554" s="70">
        <f>[2]挂饰表!AA554</f>
        <v>0.40828402366863903</v>
      </c>
      <c r="AG554" s="70">
        <f t="shared" si="84"/>
        <v>0.16457142857142859</v>
      </c>
      <c r="AH554" s="70">
        <f t="shared" si="84"/>
        <v>0.16457142857142859</v>
      </c>
      <c r="AI554" s="70">
        <f t="shared" si="84"/>
        <v>0.16457142857142859</v>
      </c>
      <c r="AJ554" s="70">
        <f t="shared" si="84"/>
        <v>0.16457142857142859</v>
      </c>
      <c r="AK554" s="70">
        <f t="shared" si="84"/>
        <v>0.16457142857142859</v>
      </c>
      <c r="AL554" s="71"/>
    </row>
    <row r="555" spans="2:38" ht="14.25" x14ac:dyDescent="0.2">
      <c r="B555" s="16">
        <v>553</v>
      </c>
      <c r="C555" s="16" t="str">
        <f t="shared" ca="1" si="77"/>
        <v>IC1898</v>
      </c>
      <c r="D555" s="16" t="str">
        <f t="shared" ca="1" si="81"/>
        <v>拉风的空灵项链</v>
      </c>
      <c r="E555" s="16" t="str">
        <f t="shared" ca="1" si="78"/>
        <v>拉风的</v>
      </c>
      <c r="F555" s="16" t="str">
        <f t="shared" ca="1" si="79"/>
        <v>空灵</v>
      </c>
      <c r="G555" s="16" t="str">
        <f t="shared" ca="1" si="80"/>
        <v>项链</v>
      </c>
      <c r="H555" s="16" t="str">
        <f t="shared" si="85"/>
        <v>a</v>
      </c>
      <c r="I555" s="19" t="s">
        <v>21</v>
      </c>
      <c r="J555" s="3" t="s">
        <v>39</v>
      </c>
      <c r="K555" s="16">
        <f t="shared" si="82"/>
        <v>10</v>
      </c>
      <c r="L555" s="16">
        <f t="shared" si="83"/>
        <v>1</v>
      </c>
      <c r="M555" s="16">
        <f>[2]挂饰表!J555</f>
        <v>12</v>
      </c>
      <c r="N555" s="16">
        <f>[2]挂饰表!K555</f>
        <v>20</v>
      </c>
      <c r="O555" s="16">
        <f>[2]挂饰表!L555</f>
        <v>4</v>
      </c>
      <c r="P555" s="16">
        <f>[2]挂饰表!M555</f>
        <v>11</v>
      </c>
      <c r="Q555" s="16">
        <v>0</v>
      </c>
      <c r="R555" s="16">
        <f>[2]挂饰表!N555</f>
        <v>16</v>
      </c>
      <c r="S555" s="16">
        <f>[2]挂饰表!O555</f>
        <v>14</v>
      </c>
      <c r="T555" s="16">
        <f>[2]挂饰表!P555</f>
        <v>7</v>
      </c>
      <c r="U555" s="16">
        <f>[2]挂饰表!Q555</f>
        <v>6</v>
      </c>
      <c r="V555" s="20">
        <f>[2]挂饰表!R555</f>
        <v>1.2E-2</v>
      </c>
      <c r="W555" s="20">
        <f>[2]挂饰表!S555</f>
        <v>1.3999999999999999E-2</v>
      </c>
      <c r="X555" s="20">
        <f>[2]挂饰表!T555</f>
        <v>7.4999999999999997E-3</v>
      </c>
      <c r="Y555" s="70">
        <f>[2]挂饰表!$I555</f>
        <v>0.08</v>
      </c>
      <c r="Z555" s="70">
        <f>[2]挂饰表!U555</f>
        <v>1.4778325123152691E-2</v>
      </c>
      <c r="AA555" s="70">
        <f>[2]挂饰表!V555</f>
        <v>1.4778325123152691E-2</v>
      </c>
      <c r="AB555" s="70">
        <f>[2]挂饰表!W555</f>
        <v>1.4778325123152691E-2</v>
      </c>
      <c r="AC555" s="70">
        <f>[2]挂饰表!X555</f>
        <v>1.4778325123152691E-2</v>
      </c>
      <c r="AD555" s="70">
        <f>[2]挂饰表!Y555</f>
        <v>1.4778325123152691E-2</v>
      </c>
      <c r="AE555" s="70">
        <f>[2]挂饰表!Z555</f>
        <v>1.4778325123152691E-2</v>
      </c>
      <c r="AF555" s="70">
        <f>[2]挂饰表!AA555</f>
        <v>8.6757990867579959E-2</v>
      </c>
      <c r="AG555" s="70">
        <f t="shared" si="84"/>
        <v>6.4000000000000001E-2</v>
      </c>
      <c r="AH555" s="70">
        <f t="shared" si="84"/>
        <v>6.4000000000000001E-2</v>
      </c>
      <c r="AI555" s="70">
        <f t="shared" si="84"/>
        <v>6.4000000000000001E-2</v>
      </c>
      <c r="AJ555" s="70">
        <f t="shared" si="84"/>
        <v>6.4000000000000001E-2</v>
      </c>
      <c r="AK555" s="70">
        <f t="shared" si="84"/>
        <v>6.4000000000000001E-2</v>
      </c>
      <c r="AL555" s="71"/>
    </row>
    <row r="556" spans="2:38" ht="14.25" x14ac:dyDescent="0.2">
      <c r="B556" s="16">
        <v>554</v>
      </c>
      <c r="C556" s="16" t="str">
        <f t="shared" ca="1" si="77"/>
        <v>IC1928</v>
      </c>
      <c r="D556" s="16" t="str">
        <f t="shared" ca="1" si="81"/>
        <v>闪耀的晨曦项链</v>
      </c>
      <c r="E556" s="16" t="str">
        <f t="shared" ca="1" si="78"/>
        <v>闪耀的</v>
      </c>
      <c r="F556" s="16" t="str">
        <f t="shared" ca="1" si="79"/>
        <v>晨曦</v>
      </c>
      <c r="G556" s="16" t="str">
        <f t="shared" ca="1" si="80"/>
        <v>项链</v>
      </c>
      <c r="H556" s="16" t="str">
        <f t="shared" si="85"/>
        <v>a</v>
      </c>
      <c r="I556" s="19" t="s">
        <v>21</v>
      </c>
      <c r="J556" s="3" t="s">
        <v>39</v>
      </c>
      <c r="K556" s="16">
        <f t="shared" si="82"/>
        <v>10</v>
      </c>
      <c r="L556" s="16">
        <f t="shared" si="83"/>
        <v>2</v>
      </c>
      <c r="M556" s="16">
        <f>[2]挂饰表!J556</f>
        <v>25</v>
      </c>
      <c r="N556" s="16">
        <f>[2]挂饰表!K556</f>
        <v>41</v>
      </c>
      <c r="O556" s="16">
        <f>[2]挂饰表!L556</f>
        <v>9</v>
      </c>
      <c r="P556" s="16">
        <f>[2]挂饰表!M556</f>
        <v>23</v>
      </c>
      <c r="Q556" s="16">
        <v>0</v>
      </c>
      <c r="R556" s="16">
        <f>[2]挂饰表!N556</f>
        <v>33</v>
      </c>
      <c r="S556" s="16">
        <f>[2]挂饰表!O556</f>
        <v>28</v>
      </c>
      <c r="T556" s="16">
        <f>[2]挂饰表!P556</f>
        <v>14</v>
      </c>
      <c r="U556" s="16">
        <f>[2]挂饰表!Q556</f>
        <v>12</v>
      </c>
      <c r="V556" s="20">
        <f>[2]挂饰表!R556</f>
        <v>2.4E-2</v>
      </c>
      <c r="W556" s="20">
        <f>[2]挂饰表!S556</f>
        <v>2.7999999999999997E-2</v>
      </c>
      <c r="X556" s="20">
        <f>[2]挂饰表!T556</f>
        <v>1.4999999999999999E-2</v>
      </c>
      <c r="Y556" s="70">
        <f>[2]挂饰表!$I556</f>
        <v>0.08</v>
      </c>
      <c r="Z556" s="70">
        <f>[2]挂饰表!U556</f>
        <v>2.9126213592232997E-2</v>
      </c>
      <c r="AA556" s="70">
        <f>[2]挂饰表!V556</f>
        <v>2.9126213592232997E-2</v>
      </c>
      <c r="AB556" s="70">
        <f>[2]挂饰表!W556</f>
        <v>2.9126213592232997E-2</v>
      </c>
      <c r="AC556" s="70">
        <f>[2]挂饰表!X556</f>
        <v>2.9126213592232997E-2</v>
      </c>
      <c r="AD556" s="70">
        <f>[2]挂饰表!Y556</f>
        <v>2.9126213592232997E-2</v>
      </c>
      <c r="AE556" s="70">
        <f>[2]挂饰表!Z556</f>
        <v>2.9126213592232997E-2</v>
      </c>
      <c r="AF556" s="70">
        <f>[2]挂饰表!AA556</f>
        <v>0.15966386554621848</v>
      </c>
      <c r="AG556" s="70">
        <f t="shared" si="84"/>
        <v>6.4000000000000001E-2</v>
      </c>
      <c r="AH556" s="70">
        <f t="shared" si="84"/>
        <v>6.4000000000000001E-2</v>
      </c>
      <c r="AI556" s="70">
        <f t="shared" si="84"/>
        <v>6.4000000000000001E-2</v>
      </c>
      <c r="AJ556" s="70">
        <f t="shared" si="84"/>
        <v>6.4000000000000001E-2</v>
      </c>
      <c r="AK556" s="70">
        <f t="shared" si="84"/>
        <v>6.4000000000000001E-2</v>
      </c>
      <c r="AL556" s="71"/>
    </row>
    <row r="557" spans="2:38" ht="14.25" x14ac:dyDescent="0.2">
      <c r="B557" s="16">
        <v>555</v>
      </c>
      <c r="C557" s="16" t="str">
        <f t="shared" ca="1" si="77"/>
        <v>IC1902</v>
      </c>
      <c r="D557" s="16" t="str">
        <f t="shared" ca="1" si="81"/>
        <v>闪耀的精钢戒指</v>
      </c>
      <c r="E557" s="16" t="str">
        <f t="shared" ca="1" si="78"/>
        <v>闪耀的</v>
      </c>
      <c r="F557" s="16" t="str">
        <f t="shared" ca="1" si="79"/>
        <v>精钢</v>
      </c>
      <c r="G557" s="16" t="str">
        <f t="shared" ca="1" si="80"/>
        <v>戒指</v>
      </c>
      <c r="H557" s="16" t="str">
        <f t="shared" si="85"/>
        <v>a</v>
      </c>
      <c r="I557" s="19" t="s">
        <v>21</v>
      </c>
      <c r="J557" s="3" t="s">
        <v>39</v>
      </c>
      <c r="K557" s="16">
        <f t="shared" si="82"/>
        <v>10</v>
      </c>
      <c r="L557" s="16">
        <f t="shared" si="83"/>
        <v>3</v>
      </c>
      <c r="M557" s="16">
        <f>[2]挂饰表!J557</f>
        <v>38</v>
      </c>
      <c r="N557" s="16">
        <f>[2]挂饰表!K557</f>
        <v>62</v>
      </c>
      <c r="O557" s="16">
        <f>[2]挂饰表!L557</f>
        <v>13</v>
      </c>
      <c r="P557" s="16">
        <f>[2]挂饰表!M557</f>
        <v>34</v>
      </c>
      <c r="Q557" s="16">
        <v>0</v>
      </c>
      <c r="R557" s="16">
        <f>[2]挂饰表!N557</f>
        <v>49</v>
      </c>
      <c r="S557" s="16">
        <f>[2]挂饰表!O557</f>
        <v>42</v>
      </c>
      <c r="T557" s="16">
        <f>[2]挂饰表!P557</f>
        <v>22</v>
      </c>
      <c r="U557" s="16">
        <f>[2]挂饰表!Q557</f>
        <v>19</v>
      </c>
      <c r="V557" s="20">
        <f>[2]挂饰表!R557</f>
        <v>3.7999999999999999E-2</v>
      </c>
      <c r="W557" s="20">
        <f>[2]挂饰表!S557</f>
        <v>4.4000000000000004E-2</v>
      </c>
      <c r="X557" s="20">
        <f>[2]挂饰表!T557</f>
        <v>2.375E-2</v>
      </c>
      <c r="Y557" s="70">
        <f>[2]挂饰表!$I557</f>
        <v>0.08</v>
      </c>
      <c r="Z557" s="70">
        <f>[2]挂饰表!U557</f>
        <v>4.7619047619047672E-2</v>
      </c>
      <c r="AA557" s="70">
        <f>[2]挂饰表!V557</f>
        <v>4.7619047619047672E-2</v>
      </c>
      <c r="AB557" s="70">
        <f>[2]挂饰表!W557</f>
        <v>4.7619047619047672E-2</v>
      </c>
      <c r="AC557" s="70">
        <f>[2]挂饰表!X557</f>
        <v>4.7619047619047672E-2</v>
      </c>
      <c r="AD557" s="70">
        <f>[2]挂饰表!Y557</f>
        <v>4.7619047619047672E-2</v>
      </c>
      <c r="AE557" s="70">
        <f>[2]挂饰表!Z557</f>
        <v>4.7619047619047672E-2</v>
      </c>
      <c r="AF557" s="70">
        <f>[2]挂饰表!AA557</f>
        <v>0.22480620155038755</v>
      </c>
      <c r="AG557" s="70">
        <f t="shared" si="84"/>
        <v>6.4000000000000001E-2</v>
      </c>
      <c r="AH557" s="70">
        <f t="shared" si="84"/>
        <v>6.4000000000000001E-2</v>
      </c>
      <c r="AI557" s="70">
        <f t="shared" si="84"/>
        <v>6.4000000000000001E-2</v>
      </c>
      <c r="AJ557" s="70">
        <f t="shared" si="84"/>
        <v>6.4000000000000001E-2</v>
      </c>
      <c r="AK557" s="70">
        <f t="shared" si="84"/>
        <v>6.4000000000000001E-2</v>
      </c>
      <c r="AL557" s="71"/>
    </row>
    <row r="558" spans="2:38" ht="14.25" x14ac:dyDescent="0.2">
      <c r="B558" s="16">
        <v>556</v>
      </c>
      <c r="C558" s="16" t="str">
        <f t="shared" ca="1" si="77"/>
        <v>IC1934</v>
      </c>
      <c r="D558" s="16" t="str">
        <f t="shared" ca="1" si="81"/>
        <v>拉风的青铜护腕</v>
      </c>
      <c r="E558" s="16" t="str">
        <f t="shared" ca="1" si="78"/>
        <v>拉风的</v>
      </c>
      <c r="F558" s="16" t="str">
        <f t="shared" ca="1" si="79"/>
        <v>青铜</v>
      </c>
      <c r="G558" s="16" t="str">
        <f t="shared" ca="1" si="80"/>
        <v>护腕</v>
      </c>
      <c r="H558" s="16" t="str">
        <f t="shared" si="85"/>
        <v>a</v>
      </c>
      <c r="I558" s="19" t="s">
        <v>21</v>
      </c>
      <c r="J558" s="3" t="s">
        <v>39</v>
      </c>
      <c r="K558" s="16">
        <f t="shared" si="82"/>
        <v>10</v>
      </c>
      <c r="L558" s="16">
        <f t="shared" si="83"/>
        <v>4</v>
      </c>
      <c r="M558" s="16">
        <f>[2]挂饰表!J558</f>
        <v>51</v>
      </c>
      <c r="N558" s="16">
        <f>[2]挂饰表!K558</f>
        <v>83</v>
      </c>
      <c r="O558" s="16">
        <f>[2]挂饰表!L558</f>
        <v>18</v>
      </c>
      <c r="P558" s="16">
        <f>[2]挂饰表!M558</f>
        <v>46</v>
      </c>
      <c r="Q558" s="16">
        <v>0</v>
      </c>
      <c r="R558" s="16">
        <f>[2]挂饰表!N558</f>
        <v>66</v>
      </c>
      <c r="S558" s="16">
        <f>[2]挂饰表!O558</f>
        <v>56</v>
      </c>
      <c r="T558" s="16">
        <f>[2]挂饰表!P558</f>
        <v>29</v>
      </c>
      <c r="U558" s="16">
        <f>[2]挂饰表!Q558</f>
        <v>25</v>
      </c>
      <c r="V558" s="20">
        <f>[2]挂饰表!R558</f>
        <v>0.05</v>
      </c>
      <c r="W558" s="20">
        <f>[2]挂饰表!S558</f>
        <v>5.7999999999999996E-2</v>
      </c>
      <c r="X558" s="20">
        <f>[2]挂饰表!T558</f>
        <v>3.125E-2</v>
      </c>
      <c r="Y558" s="70">
        <f>[2]挂饰表!$I558</f>
        <v>0.10685714285714284</v>
      </c>
      <c r="Z558" s="70">
        <f>[2]挂饰表!U558</f>
        <v>6.1032863849765251E-2</v>
      </c>
      <c r="AA558" s="70">
        <f>[2]挂饰表!V558</f>
        <v>6.1032863849765251E-2</v>
      </c>
      <c r="AB558" s="70">
        <f>[2]挂饰表!W558</f>
        <v>6.1032863849765251E-2</v>
      </c>
      <c r="AC558" s="70">
        <f>[2]挂饰表!X558</f>
        <v>6.1032863849765251E-2</v>
      </c>
      <c r="AD558" s="70">
        <f>[2]挂饰表!Y558</f>
        <v>6.1032863849765251E-2</v>
      </c>
      <c r="AE558" s="70">
        <f>[2]挂饰表!Z558</f>
        <v>6.1032863849765251E-2</v>
      </c>
      <c r="AF558" s="70">
        <f>[2]挂饰表!AA558</f>
        <v>0.27797833935018046</v>
      </c>
      <c r="AG558" s="70">
        <f t="shared" si="84"/>
        <v>8.5485714285714276E-2</v>
      </c>
      <c r="AH558" s="70">
        <f t="shared" si="84"/>
        <v>8.5485714285714276E-2</v>
      </c>
      <c r="AI558" s="70">
        <f t="shared" si="84"/>
        <v>8.5485714285714276E-2</v>
      </c>
      <c r="AJ558" s="70">
        <f t="shared" si="84"/>
        <v>8.5485714285714276E-2</v>
      </c>
      <c r="AK558" s="70">
        <f t="shared" si="84"/>
        <v>8.5485714285714276E-2</v>
      </c>
      <c r="AL558" s="71"/>
    </row>
    <row r="559" spans="2:38" ht="14.25" x14ac:dyDescent="0.2">
      <c r="B559" s="16">
        <v>557</v>
      </c>
      <c r="C559" s="16" t="str">
        <f t="shared" ca="1" si="77"/>
        <v>IC1903</v>
      </c>
      <c r="D559" s="16" t="str">
        <f t="shared" ca="1" si="81"/>
        <v>闪耀的塞尔塔戒指</v>
      </c>
      <c r="E559" s="16" t="str">
        <f t="shared" ca="1" si="78"/>
        <v>闪耀的</v>
      </c>
      <c r="F559" s="16" t="str">
        <f t="shared" ca="1" si="79"/>
        <v>塞尔塔</v>
      </c>
      <c r="G559" s="16" t="str">
        <f t="shared" ca="1" si="80"/>
        <v>戒指</v>
      </c>
      <c r="H559" s="16" t="str">
        <f t="shared" si="85"/>
        <v>a</v>
      </c>
      <c r="I559" s="19" t="s">
        <v>21</v>
      </c>
      <c r="J559" s="3" t="s">
        <v>39</v>
      </c>
      <c r="K559" s="16">
        <f t="shared" si="82"/>
        <v>10</v>
      </c>
      <c r="L559" s="16">
        <f t="shared" si="83"/>
        <v>5</v>
      </c>
      <c r="M559" s="16">
        <f>[2]挂饰表!J559</f>
        <v>64</v>
      </c>
      <c r="N559" s="16">
        <f>[2]挂饰表!K559</f>
        <v>104</v>
      </c>
      <c r="O559" s="16">
        <f>[2]挂饰表!L559</f>
        <v>23</v>
      </c>
      <c r="P559" s="16">
        <f>[2]挂饰表!M559</f>
        <v>57</v>
      </c>
      <c r="Q559" s="16">
        <v>0</v>
      </c>
      <c r="R559" s="16">
        <f>[2]挂饰表!N559</f>
        <v>83</v>
      </c>
      <c r="S559" s="16">
        <f>[2]挂饰表!O559</f>
        <v>70</v>
      </c>
      <c r="T559" s="16">
        <f>[2]挂饰表!P559</f>
        <v>36</v>
      </c>
      <c r="U559" s="16">
        <f>[2]挂饰表!Q559</f>
        <v>32</v>
      </c>
      <c r="V559" s="20">
        <f>[2]挂饰表!R559</f>
        <v>6.4000000000000001E-2</v>
      </c>
      <c r="W559" s="20">
        <f>[2]挂饰表!S559</f>
        <v>7.2000000000000008E-2</v>
      </c>
      <c r="X559" s="20">
        <f>[2]挂饰表!T559</f>
        <v>0.04</v>
      </c>
      <c r="Y559" s="70">
        <f>[2]挂饰表!$I559</f>
        <v>0.13400000000000001</v>
      </c>
      <c r="Z559" s="70">
        <f>[2]挂饰表!U559</f>
        <v>7.407407407407407E-2</v>
      </c>
      <c r="AA559" s="70">
        <f>[2]挂饰表!V559</f>
        <v>7.407407407407407E-2</v>
      </c>
      <c r="AB559" s="70">
        <f>[2]挂饰表!W559</f>
        <v>7.407407407407407E-2</v>
      </c>
      <c r="AC559" s="70">
        <f>[2]挂饰表!X559</f>
        <v>7.407407407407407E-2</v>
      </c>
      <c r="AD559" s="70">
        <f>[2]挂饰表!Y559</f>
        <v>7.407407407407407E-2</v>
      </c>
      <c r="AE559" s="70">
        <f>[2]挂饰表!Z559</f>
        <v>7.407407407407407E-2</v>
      </c>
      <c r="AF559" s="70">
        <f>[2]挂饰表!AA559</f>
        <v>0.32432432432432434</v>
      </c>
      <c r="AG559" s="70">
        <f t="shared" si="84"/>
        <v>0.10720000000000002</v>
      </c>
      <c r="AH559" s="70">
        <f t="shared" si="84"/>
        <v>0.10720000000000002</v>
      </c>
      <c r="AI559" s="70">
        <f t="shared" si="84"/>
        <v>0.10720000000000002</v>
      </c>
      <c r="AJ559" s="70">
        <f t="shared" si="84"/>
        <v>0.10720000000000002</v>
      </c>
      <c r="AK559" s="70">
        <f t="shared" si="84"/>
        <v>0.10720000000000002</v>
      </c>
      <c r="AL559" s="71"/>
    </row>
    <row r="560" spans="2:38" ht="14.25" x14ac:dyDescent="0.2">
      <c r="B560" s="16">
        <v>558</v>
      </c>
      <c r="C560" s="16" t="str">
        <f t="shared" ca="1" si="77"/>
        <v>IC1943</v>
      </c>
      <c r="D560" s="16" t="str">
        <f t="shared" ca="1" si="81"/>
        <v>闪耀的白银戒指</v>
      </c>
      <c r="E560" s="16" t="str">
        <f t="shared" ca="1" si="78"/>
        <v>闪耀的</v>
      </c>
      <c r="F560" s="16" t="str">
        <f t="shared" ca="1" si="79"/>
        <v>白银</v>
      </c>
      <c r="G560" s="16" t="str">
        <f t="shared" ca="1" si="80"/>
        <v>戒指</v>
      </c>
      <c r="H560" s="16" t="str">
        <f t="shared" si="85"/>
        <v>a</v>
      </c>
      <c r="I560" s="19" t="s">
        <v>21</v>
      </c>
      <c r="J560" s="3" t="s">
        <v>39</v>
      </c>
      <c r="K560" s="16">
        <f t="shared" si="82"/>
        <v>10</v>
      </c>
      <c r="L560" s="16">
        <f t="shared" si="83"/>
        <v>6</v>
      </c>
      <c r="M560" s="16">
        <f>[2]挂饰表!J560</f>
        <v>77</v>
      </c>
      <c r="N560" s="16">
        <f>[2]挂饰表!K560</f>
        <v>124</v>
      </c>
      <c r="O560" s="16">
        <f>[2]挂饰表!L560</f>
        <v>27</v>
      </c>
      <c r="P560" s="16">
        <f>[2]挂饰表!M560</f>
        <v>69</v>
      </c>
      <c r="Q560" s="16">
        <v>0</v>
      </c>
      <c r="R560" s="16">
        <f>[2]挂饰表!N560</f>
        <v>99</v>
      </c>
      <c r="S560" s="16">
        <f>[2]挂饰表!O560</f>
        <v>84</v>
      </c>
      <c r="T560" s="16">
        <f>[2]挂饰表!P560</f>
        <v>44</v>
      </c>
      <c r="U560" s="16">
        <f>[2]挂饰表!Q560</f>
        <v>38</v>
      </c>
      <c r="V560" s="20">
        <f>[2]挂饰表!R560</f>
        <v>7.5999999999999998E-2</v>
      </c>
      <c r="W560" s="20">
        <f>[2]挂饰表!S560</f>
        <v>8.8000000000000009E-2</v>
      </c>
      <c r="X560" s="20">
        <f>[2]挂饰表!T560</f>
        <v>4.7500000000000001E-2</v>
      </c>
      <c r="Y560" s="70">
        <f>[2]挂饰表!$I560</f>
        <v>0.16057142857142856</v>
      </c>
      <c r="Z560" s="70">
        <f>[2]挂饰表!U560</f>
        <v>8.6757990867579959E-2</v>
      </c>
      <c r="AA560" s="70">
        <f>[2]挂饰表!V560</f>
        <v>8.6757990867579959E-2</v>
      </c>
      <c r="AB560" s="70">
        <f>[2]挂饰表!W560</f>
        <v>8.6757990867579959E-2</v>
      </c>
      <c r="AC560" s="70">
        <f>[2]挂饰表!X560</f>
        <v>8.6757990867579959E-2</v>
      </c>
      <c r="AD560" s="70">
        <f>[2]挂饰表!Y560</f>
        <v>8.6757990867579959E-2</v>
      </c>
      <c r="AE560" s="70">
        <f>[2]挂饰表!Z560</f>
        <v>8.6757990867579959E-2</v>
      </c>
      <c r="AF560" s="70">
        <f>[2]挂饰表!AA560</f>
        <v>0.36507936507936511</v>
      </c>
      <c r="AG560" s="70">
        <f t="shared" si="84"/>
        <v>0.12845714285714285</v>
      </c>
      <c r="AH560" s="70">
        <f t="shared" si="84"/>
        <v>0.12845714285714285</v>
      </c>
      <c r="AI560" s="70">
        <f t="shared" si="84"/>
        <v>0.12845714285714285</v>
      </c>
      <c r="AJ560" s="70">
        <f t="shared" si="84"/>
        <v>0.12845714285714285</v>
      </c>
      <c r="AK560" s="70">
        <f t="shared" si="84"/>
        <v>0.12845714285714285</v>
      </c>
      <c r="AL560" s="71"/>
    </row>
    <row r="561" spans="2:38" ht="14.25" x14ac:dyDescent="0.2">
      <c r="B561" s="16">
        <v>559</v>
      </c>
      <c r="C561" s="16" t="str">
        <f t="shared" ca="1" si="77"/>
        <v>IC1932</v>
      </c>
      <c r="D561" s="16" t="str">
        <f t="shared" ca="1" si="81"/>
        <v>精致的水晶护腕</v>
      </c>
      <c r="E561" s="16" t="str">
        <f t="shared" ca="1" si="78"/>
        <v>精致的</v>
      </c>
      <c r="F561" s="16" t="str">
        <f t="shared" ca="1" si="79"/>
        <v>水晶</v>
      </c>
      <c r="G561" s="16" t="str">
        <f t="shared" ca="1" si="80"/>
        <v>护腕</v>
      </c>
      <c r="H561" s="16" t="str">
        <f t="shared" si="85"/>
        <v>a</v>
      </c>
      <c r="I561" s="19" t="s">
        <v>21</v>
      </c>
      <c r="J561" s="3" t="s">
        <v>39</v>
      </c>
      <c r="K561" s="16">
        <f t="shared" si="82"/>
        <v>10</v>
      </c>
      <c r="L561" s="16">
        <f t="shared" si="83"/>
        <v>7</v>
      </c>
      <c r="M561" s="16">
        <f>[2]挂饰表!J561</f>
        <v>90</v>
      </c>
      <c r="N561" s="16">
        <f>[2]挂饰表!K561</f>
        <v>145</v>
      </c>
      <c r="O561" s="16">
        <f>[2]挂饰表!L561</f>
        <v>32</v>
      </c>
      <c r="P561" s="16">
        <f>[2]挂饰表!M561</f>
        <v>80</v>
      </c>
      <c r="Q561" s="16">
        <v>0</v>
      </c>
      <c r="R561" s="16">
        <f>[2]挂饰表!N561</f>
        <v>116</v>
      </c>
      <c r="S561" s="16">
        <f>[2]挂饰表!O561</f>
        <v>98</v>
      </c>
      <c r="T561" s="16">
        <f>[2]挂饰表!P561</f>
        <v>51</v>
      </c>
      <c r="U561" s="16">
        <f>[2]挂饰表!Q561</f>
        <v>44</v>
      </c>
      <c r="V561" s="20">
        <f>[2]挂饰表!R561</f>
        <v>8.8000000000000009E-2</v>
      </c>
      <c r="W561" s="20">
        <f>[2]挂饰表!S561</f>
        <v>0.10199999999999999</v>
      </c>
      <c r="X561" s="20">
        <f>[2]挂饰表!T561</f>
        <v>5.5E-2</v>
      </c>
      <c r="Y561" s="70">
        <f>[2]挂饰表!$I561</f>
        <v>0.18742857142857144</v>
      </c>
      <c r="Z561" s="70">
        <f>[2]挂饰表!U561</f>
        <v>9.9099099099099086E-2</v>
      </c>
      <c r="AA561" s="70">
        <f>[2]挂饰表!V561</f>
        <v>9.9099099099099086E-2</v>
      </c>
      <c r="AB561" s="70">
        <f>[2]挂饰表!W561</f>
        <v>9.9099099099099086E-2</v>
      </c>
      <c r="AC561" s="70">
        <f>[2]挂饰表!X561</f>
        <v>9.9099099099099086E-2</v>
      </c>
      <c r="AD561" s="70">
        <f>[2]挂饰表!Y561</f>
        <v>9.9099099099099086E-2</v>
      </c>
      <c r="AE561" s="70">
        <f>[2]挂饰表!Z561</f>
        <v>9.9099099099099086E-2</v>
      </c>
      <c r="AF561" s="70">
        <f>[2]挂饰表!AA561</f>
        <v>0.40119760479041922</v>
      </c>
      <c r="AG561" s="70">
        <f t="shared" si="84"/>
        <v>0.14994285714285716</v>
      </c>
      <c r="AH561" s="70">
        <f t="shared" si="84"/>
        <v>0.14994285714285716</v>
      </c>
      <c r="AI561" s="70">
        <f t="shared" si="84"/>
        <v>0.14994285714285716</v>
      </c>
      <c r="AJ561" s="70">
        <f t="shared" si="84"/>
        <v>0.14994285714285716</v>
      </c>
      <c r="AK561" s="70">
        <f t="shared" si="84"/>
        <v>0.14994285714285716</v>
      </c>
      <c r="AL561" s="71"/>
    </row>
    <row r="562" spans="2:38" ht="14.25" x14ac:dyDescent="0.2">
      <c r="B562" s="16">
        <v>560</v>
      </c>
      <c r="C562" s="16" t="str">
        <f t="shared" ca="1" si="77"/>
        <v>IC1873</v>
      </c>
      <c r="D562" s="16" t="str">
        <f t="shared" ca="1" si="81"/>
        <v>犀利的魔王护腕</v>
      </c>
      <c r="E562" s="16" t="str">
        <f t="shared" ca="1" si="78"/>
        <v>犀利的</v>
      </c>
      <c r="F562" s="16" t="str">
        <f t="shared" ca="1" si="79"/>
        <v>魔王</v>
      </c>
      <c r="G562" s="16" t="str">
        <f t="shared" ca="1" si="80"/>
        <v>护腕</v>
      </c>
      <c r="H562" s="16" t="str">
        <f t="shared" si="85"/>
        <v>a</v>
      </c>
      <c r="I562" s="19" t="s">
        <v>21</v>
      </c>
      <c r="J562" s="3" t="s">
        <v>39</v>
      </c>
      <c r="K562" s="16">
        <f t="shared" si="82"/>
        <v>10</v>
      </c>
      <c r="L562" s="16">
        <f t="shared" si="83"/>
        <v>8</v>
      </c>
      <c r="M562" s="16">
        <f>[2]挂饰表!J562</f>
        <v>103</v>
      </c>
      <c r="N562" s="16">
        <f>[2]挂饰表!K562</f>
        <v>166</v>
      </c>
      <c r="O562" s="16">
        <f>[2]挂饰表!L562</f>
        <v>36</v>
      </c>
      <c r="P562" s="16">
        <f>[2]挂饰表!M562</f>
        <v>92</v>
      </c>
      <c r="Q562" s="16">
        <v>0</v>
      </c>
      <c r="R562" s="16">
        <f>[2]挂饰表!N562</f>
        <v>133</v>
      </c>
      <c r="S562" s="16">
        <f>[2]挂饰表!O562</f>
        <v>112</v>
      </c>
      <c r="T562" s="16">
        <f>[2]挂饰表!P562</f>
        <v>58</v>
      </c>
      <c r="U562" s="16">
        <f>[2]挂饰表!Q562</f>
        <v>51</v>
      </c>
      <c r="V562" s="20">
        <f>[2]挂饰表!R562</f>
        <v>0.10199999999999999</v>
      </c>
      <c r="W562" s="20">
        <f>[2]挂饰表!S562</f>
        <v>0.11599999999999999</v>
      </c>
      <c r="X562" s="20">
        <f>[2]挂饰表!T562</f>
        <v>6.3750000000000001E-2</v>
      </c>
      <c r="Y562" s="70">
        <f>[2]挂饰表!$I562</f>
        <v>0.21457142857142855</v>
      </c>
      <c r="Z562" s="70">
        <f>[2]挂饰表!U562</f>
        <v>0.11504424778761058</v>
      </c>
      <c r="AA562" s="70">
        <f>[2]挂饰表!V562</f>
        <v>0.11504424778761058</v>
      </c>
      <c r="AB562" s="70">
        <f>[2]挂饰表!W562</f>
        <v>0.11504424778761058</v>
      </c>
      <c r="AC562" s="70">
        <f>[2]挂饰表!X562</f>
        <v>0.11504424778761058</v>
      </c>
      <c r="AD562" s="70">
        <f>[2]挂饰表!Y562</f>
        <v>0.11504424778761058</v>
      </c>
      <c r="AE562" s="70">
        <f>[2]挂饰表!Z562</f>
        <v>0.11504424778761058</v>
      </c>
      <c r="AF562" s="70">
        <f>[2]挂饰表!AA562</f>
        <v>0.43502824858757061</v>
      </c>
      <c r="AG562" s="70">
        <f t="shared" si="84"/>
        <v>0.17165714285714284</v>
      </c>
      <c r="AH562" s="70">
        <f t="shared" si="84"/>
        <v>0.17165714285714284</v>
      </c>
      <c r="AI562" s="70">
        <f t="shared" si="84"/>
        <v>0.17165714285714284</v>
      </c>
      <c r="AJ562" s="70">
        <f t="shared" si="84"/>
        <v>0.17165714285714284</v>
      </c>
      <c r="AK562" s="70">
        <f t="shared" si="84"/>
        <v>0.17165714285714284</v>
      </c>
      <c r="AL562" s="71"/>
    </row>
    <row r="563" spans="2:38" ht="14.25" x14ac:dyDescent="0.2">
      <c r="B563" s="16">
        <v>561</v>
      </c>
      <c r="C563" s="16" t="str">
        <f t="shared" ca="1" si="77"/>
        <v>IC1934</v>
      </c>
      <c r="D563" s="16" t="str">
        <f t="shared" ca="1" si="81"/>
        <v>优质的精灵护腕</v>
      </c>
      <c r="E563" s="16" t="str">
        <f t="shared" ca="1" si="78"/>
        <v>优质的</v>
      </c>
      <c r="F563" s="16" t="str">
        <f t="shared" ca="1" si="79"/>
        <v>精灵</v>
      </c>
      <c r="G563" s="16" t="str">
        <f t="shared" ca="1" si="80"/>
        <v>护腕</v>
      </c>
      <c r="H563" s="16" t="str">
        <f t="shared" si="85"/>
        <v>b</v>
      </c>
      <c r="I563" s="19" t="s">
        <v>21</v>
      </c>
      <c r="J563" s="3" t="s">
        <v>39</v>
      </c>
      <c r="K563" s="16">
        <f t="shared" si="82"/>
        <v>10</v>
      </c>
      <c r="L563" s="16">
        <f t="shared" si="83"/>
        <v>1</v>
      </c>
      <c r="M563" s="16">
        <f>[2]挂饰表!J563</f>
        <v>15</v>
      </c>
      <c r="N563" s="16">
        <f>[2]挂饰表!K563</f>
        <v>31</v>
      </c>
      <c r="O563" s="16">
        <f>[2]挂饰表!L563</f>
        <v>6</v>
      </c>
      <c r="P563" s="16">
        <f>[2]挂饰表!M563</f>
        <v>17</v>
      </c>
      <c r="Q563" s="16">
        <v>0</v>
      </c>
      <c r="R563" s="16">
        <f>[2]挂饰表!N563</f>
        <v>24</v>
      </c>
      <c r="S563" s="16">
        <f>[2]挂饰表!O563</f>
        <v>21</v>
      </c>
      <c r="T563" s="16">
        <f>[2]挂饰表!P563</f>
        <v>11</v>
      </c>
      <c r="U563" s="16">
        <f>[2]挂饰表!Q563</f>
        <v>9</v>
      </c>
      <c r="V563" s="20">
        <f>[2]挂饰表!R563</f>
        <v>1.8000000000000002E-2</v>
      </c>
      <c r="W563" s="20">
        <f>[2]挂饰表!S563</f>
        <v>2.2000000000000002E-2</v>
      </c>
      <c r="X563" s="20">
        <f>[2]挂饰表!T563</f>
        <v>1.125E-2</v>
      </c>
      <c r="Y563" s="70">
        <f>[2]挂饰表!$I563</f>
        <v>0.08</v>
      </c>
      <c r="Z563" s="70">
        <f>[2]挂饰表!U563</f>
        <v>2.4390243902439046E-2</v>
      </c>
      <c r="AA563" s="70">
        <f>[2]挂饰表!V563</f>
        <v>2.4390243902439046E-2</v>
      </c>
      <c r="AB563" s="70">
        <f>[2]挂饰表!W563</f>
        <v>2.4390243902439046E-2</v>
      </c>
      <c r="AC563" s="70">
        <f>[2]挂饰表!X563</f>
        <v>2.4390243902439046E-2</v>
      </c>
      <c r="AD563" s="70">
        <f>[2]挂饰表!Y563</f>
        <v>2.4390243902439046E-2</v>
      </c>
      <c r="AE563" s="70">
        <f>[2]挂饰表!Z563</f>
        <v>2.4390243902439046E-2</v>
      </c>
      <c r="AF563" s="70">
        <f>[2]挂饰表!AA563</f>
        <v>0.1266375545851528</v>
      </c>
      <c r="AG563" s="70">
        <f t="shared" si="84"/>
        <v>6.4000000000000001E-2</v>
      </c>
      <c r="AH563" s="70">
        <f t="shared" si="84"/>
        <v>6.4000000000000001E-2</v>
      </c>
      <c r="AI563" s="70">
        <f t="shared" si="84"/>
        <v>6.4000000000000001E-2</v>
      </c>
      <c r="AJ563" s="70">
        <f t="shared" si="84"/>
        <v>6.4000000000000001E-2</v>
      </c>
      <c r="AK563" s="70">
        <f t="shared" si="84"/>
        <v>6.4000000000000001E-2</v>
      </c>
      <c r="AL563" s="71"/>
    </row>
    <row r="564" spans="2:38" ht="14.25" x14ac:dyDescent="0.2">
      <c r="B564" s="16">
        <v>562</v>
      </c>
      <c r="C564" s="16" t="str">
        <f t="shared" ca="1" si="77"/>
        <v>IC1883</v>
      </c>
      <c r="D564" s="16" t="str">
        <f t="shared" ca="1" si="81"/>
        <v>发亮的精灵项链</v>
      </c>
      <c r="E564" s="16" t="str">
        <f t="shared" ca="1" si="78"/>
        <v>发亮的</v>
      </c>
      <c r="F564" s="16" t="str">
        <f t="shared" ca="1" si="79"/>
        <v>精灵</v>
      </c>
      <c r="G564" s="16" t="str">
        <f t="shared" ca="1" si="80"/>
        <v>项链</v>
      </c>
      <c r="H564" s="16" t="str">
        <f t="shared" si="85"/>
        <v>b</v>
      </c>
      <c r="I564" s="19" t="s">
        <v>21</v>
      </c>
      <c r="J564" s="3" t="s">
        <v>39</v>
      </c>
      <c r="K564" s="16">
        <f t="shared" si="82"/>
        <v>10</v>
      </c>
      <c r="L564" s="16">
        <f t="shared" si="83"/>
        <v>2</v>
      </c>
      <c r="M564" s="16">
        <f>[2]挂饰表!J564</f>
        <v>30</v>
      </c>
      <c r="N564" s="16">
        <f>[2]挂饰表!K564</f>
        <v>62</v>
      </c>
      <c r="O564" s="16">
        <f>[2]挂饰表!L564</f>
        <v>13</v>
      </c>
      <c r="P564" s="16">
        <f>[2]挂饰表!M564</f>
        <v>34</v>
      </c>
      <c r="Q564" s="16">
        <v>0</v>
      </c>
      <c r="R564" s="16">
        <f>[2]挂饰表!N564</f>
        <v>49</v>
      </c>
      <c r="S564" s="16">
        <f>[2]挂饰表!O564</f>
        <v>42</v>
      </c>
      <c r="T564" s="16">
        <f>[2]挂饰表!P564</f>
        <v>22</v>
      </c>
      <c r="U564" s="16">
        <f>[2]挂饰表!Q564</f>
        <v>19</v>
      </c>
      <c r="V564" s="20">
        <f>[2]挂饰表!R564</f>
        <v>3.7999999999999999E-2</v>
      </c>
      <c r="W564" s="20">
        <f>[2]挂饰表!S564</f>
        <v>4.4000000000000004E-2</v>
      </c>
      <c r="X564" s="20">
        <f>[2]挂饰表!T564</f>
        <v>2.375E-2</v>
      </c>
      <c r="Y564" s="70">
        <f>[2]挂饰表!$I564</f>
        <v>0.08</v>
      </c>
      <c r="Z564" s="70">
        <f>[2]挂饰表!U564</f>
        <v>4.7619047619047672E-2</v>
      </c>
      <c r="AA564" s="70">
        <f>[2]挂饰表!V564</f>
        <v>4.7619047619047672E-2</v>
      </c>
      <c r="AB564" s="70">
        <f>[2]挂饰表!W564</f>
        <v>4.7619047619047672E-2</v>
      </c>
      <c r="AC564" s="70">
        <f>[2]挂饰表!X564</f>
        <v>4.7619047619047672E-2</v>
      </c>
      <c r="AD564" s="70">
        <f>[2]挂饰表!Y564</f>
        <v>4.7619047619047672E-2</v>
      </c>
      <c r="AE564" s="70">
        <f>[2]挂饰表!Z564</f>
        <v>4.7619047619047672E-2</v>
      </c>
      <c r="AF564" s="70">
        <f>[2]挂饰表!AA564</f>
        <v>0.22480620155038755</v>
      </c>
      <c r="AG564" s="70">
        <f t="shared" si="84"/>
        <v>6.4000000000000001E-2</v>
      </c>
      <c r="AH564" s="70">
        <f t="shared" si="84"/>
        <v>6.4000000000000001E-2</v>
      </c>
      <c r="AI564" s="70">
        <f t="shared" si="84"/>
        <v>6.4000000000000001E-2</v>
      </c>
      <c r="AJ564" s="70">
        <f t="shared" si="84"/>
        <v>6.4000000000000001E-2</v>
      </c>
      <c r="AK564" s="70">
        <f t="shared" si="84"/>
        <v>6.4000000000000001E-2</v>
      </c>
      <c r="AL564" s="71"/>
    </row>
    <row r="565" spans="2:38" ht="14.25" x14ac:dyDescent="0.2">
      <c r="B565" s="16">
        <v>563</v>
      </c>
      <c r="C565" s="16" t="str">
        <f t="shared" ca="1" si="77"/>
        <v>IC1895</v>
      </c>
      <c r="D565" s="16" t="str">
        <f t="shared" ca="1" si="81"/>
        <v>优质的忏悔项链</v>
      </c>
      <c r="E565" s="16" t="str">
        <f t="shared" ca="1" si="78"/>
        <v>优质的</v>
      </c>
      <c r="F565" s="16" t="str">
        <f t="shared" ca="1" si="79"/>
        <v>忏悔</v>
      </c>
      <c r="G565" s="16" t="str">
        <f t="shared" ca="1" si="80"/>
        <v>项链</v>
      </c>
      <c r="H565" s="16" t="str">
        <f t="shared" si="85"/>
        <v>b</v>
      </c>
      <c r="I565" s="19" t="s">
        <v>21</v>
      </c>
      <c r="J565" s="3" t="s">
        <v>39</v>
      </c>
      <c r="K565" s="16">
        <f t="shared" si="82"/>
        <v>10</v>
      </c>
      <c r="L565" s="16">
        <f t="shared" si="83"/>
        <v>3</v>
      </c>
      <c r="M565" s="16">
        <f>[2]挂饰表!J565</f>
        <v>45</v>
      </c>
      <c r="N565" s="16">
        <f>[2]挂饰表!K565</f>
        <v>93</v>
      </c>
      <c r="O565" s="16">
        <f>[2]挂饰表!L565</f>
        <v>20</v>
      </c>
      <c r="P565" s="16">
        <f>[2]挂饰表!M565</f>
        <v>51</v>
      </c>
      <c r="Q565" s="16">
        <v>0</v>
      </c>
      <c r="R565" s="16">
        <f>[2]挂饰表!N565</f>
        <v>74</v>
      </c>
      <c r="S565" s="16">
        <f>[2]挂饰表!O565</f>
        <v>63</v>
      </c>
      <c r="T565" s="16">
        <f>[2]挂饰表!P565</f>
        <v>33</v>
      </c>
      <c r="U565" s="16">
        <f>[2]挂饰表!Q565</f>
        <v>28</v>
      </c>
      <c r="V565" s="20">
        <f>[2]挂饰表!R565</f>
        <v>5.5999999999999994E-2</v>
      </c>
      <c r="W565" s="20">
        <f>[2]挂饰表!S565</f>
        <v>6.6000000000000003E-2</v>
      </c>
      <c r="X565" s="20">
        <f>[2]挂饰表!T565</f>
        <v>3.5000000000000003E-2</v>
      </c>
      <c r="Y565" s="70">
        <f>[2]挂饰表!$I565</f>
        <v>0.11628571428571428</v>
      </c>
      <c r="Z565" s="70">
        <f>[2]挂饰表!U565</f>
        <v>6.5420560747663559E-2</v>
      </c>
      <c r="AA565" s="70">
        <f>[2]挂饰表!V565</f>
        <v>6.5420560747663559E-2</v>
      </c>
      <c r="AB565" s="70">
        <f>[2]挂饰表!W565</f>
        <v>6.5420560747663559E-2</v>
      </c>
      <c r="AC565" s="70">
        <f>[2]挂饰表!X565</f>
        <v>6.5420560747663559E-2</v>
      </c>
      <c r="AD565" s="70">
        <f>[2]挂饰表!Y565</f>
        <v>6.5420560747663559E-2</v>
      </c>
      <c r="AE565" s="70">
        <f>[2]挂饰表!Z565</f>
        <v>6.5420560747663559E-2</v>
      </c>
      <c r="AF565" s="70">
        <f>[2]挂饰表!AA565</f>
        <v>0.30069930069930073</v>
      </c>
      <c r="AG565" s="70">
        <f t="shared" si="84"/>
        <v>9.3028571428571433E-2</v>
      </c>
      <c r="AH565" s="70">
        <f t="shared" si="84"/>
        <v>9.3028571428571433E-2</v>
      </c>
      <c r="AI565" s="70">
        <f t="shared" si="84"/>
        <v>9.3028571428571433E-2</v>
      </c>
      <c r="AJ565" s="70">
        <f t="shared" si="84"/>
        <v>9.3028571428571433E-2</v>
      </c>
      <c r="AK565" s="70">
        <f t="shared" si="84"/>
        <v>9.3028571428571433E-2</v>
      </c>
      <c r="AL565" s="71"/>
    </row>
    <row r="566" spans="2:38" ht="14.25" x14ac:dyDescent="0.2">
      <c r="B566" s="16">
        <v>564</v>
      </c>
      <c r="C566" s="16" t="str">
        <f t="shared" ca="1" si="77"/>
        <v>IC1892</v>
      </c>
      <c r="D566" s="16" t="str">
        <f t="shared" ca="1" si="81"/>
        <v>优质的智慧项链</v>
      </c>
      <c r="E566" s="16" t="str">
        <f t="shared" ca="1" si="78"/>
        <v>优质的</v>
      </c>
      <c r="F566" s="16" t="str">
        <f t="shared" ca="1" si="79"/>
        <v>智慧</v>
      </c>
      <c r="G566" s="16" t="str">
        <f t="shared" ca="1" si="80"/>
        <v>项链</v>
      </c>
      <c r="H566" s="16" t="str">
        <f t="shared" si="85"/>
        <v>b</v>
      </c>
      <c r="I566" s="19" t="s">
        <v>21</v>
      </c>
      <c r="J566" s="3" t="s">
        <v>39</v>
      </c>
      <c r="K566" s="16">
        <f t="shared" si="82"/>
        <v>10</v>
      </c>
      <c r="L566" s="16">
        <f t="shared" si="83"/>
        <v>4</v>
      </c>
      <c r="M566" s="16">
        <f>[2]挂饰表!J566</f>
        <v>60</v>
      </c>
      <c r="N566" s="16">
        <f>[2]挂饰表!K566</f>
        <v>124</v>
      </c>
      <c r="O566" s="16">
        <f>[2]挂饰表!L566</f>
        <v>27</v>
      </c>
      <c r="P566" s="16">
        <f>[2]挂饰表!M566</f>
        <v>69</v>
      </c>
      <c r="Q566" s="16">
        <v>0</v>
      </c>
      <c r="R566" s="16">
        <f>[2]挂饰表!N566</f>
        <v>99</v>
      </c>
      <c r="S566" s="16">
        <f>[2]挂饰表!O566</f>
        <v>84</v>
      </c>
      <c r="T566" s="16">
        <f>[2]挂饰表!P566</f>
        <v>44</v>
      </c>
      <c r="U566" s="16">
        <f>[2]挂饰表!Q566</f>
        <v>38</v>
      </c>
      <c r="V566" s="20">
        <f>[2]挂饰表!R566</f>
        <v>7.5999999999999998E-2</v>
      </c>
      <c r="W566" s="20">
        <f>[2]挂饰表!S566</f>
        <v>8.8000000000000009E-2</v>
      </c>
      <c r="X566" s="20">
        <f>[2]挂饰表!T566</f>
        <v>4.7500000000000001E-2</v>
      </c>
      <c r="Y566" s="70">
        <f>[2]挂饰表!$I566</f>
        <v>0.15571428571428572</v>
      </c>
      <c r="Z566" s="70">
        <f>[2]挂饰表!U566</f>
        <v>8.6757990867579959E-2</v>
      </c>
      <c r="AA566" s="70">
        <f>[2]挂饰表!V566</f>
        <v>8.6757990867579959E-2</v>
      </c>
      <c r="AB566" s="70">
        <f>[2]挂饰表!W566</f>
        <v>8.6757990867579959E-2</v>
      </c>
      <c r="AC566" s="70">
        <f>[2]挂饰表!X566</f>
        <v>8.6757990867579959E-2</v>
      </c>
      <c r="AD566" s="70">
        <f>[2]挂饰表!Y566</f>
        <v>8.6757990867579959E-2</v>
      </c>
      <c r="AE566" s="70">
        <f>[2]挂饰表!Z566</f>
        <v>8.6757990867579959E-2</v>
      </c>
      <c r="AF566" s="70">
        <f>[2]挂饰表!AA566</f>
        <v>0.36507936507936511</v>
      </c>
      <c r="AG566" s="70">
        <f t="shared" si="84"/>
        <v>0.12457142857142858</v>
      </c>
      <c r="AH566" s="70">
        <f t="shared" si="84"/>
        <v>0.12457142857142858</v>
      </c>
      <c r="AI566" s="70">
        <f t="shared" si="84"/>
        <v>0.12457142857142858</v>
      </c>
      <c r="AJ566" s="70">
        <f t="shared" si="84"/>
        <v>0.12457142857142858</v>
      </c>
      <c r="AK566" s="70">
        <f t="shared" si="84"/>
        <v>0.12457142857142858</v>
      </c>
      <c r="AL566" s="71"/>
    </row>
    <row r="567" spans="2:38" ht="14.25" x14ac:dyDescent="0.2">
      <c r="B567" s="16">
        <v>565</v>
      </c>
      <c r="C567" s="16" t="str">
        <f t="shared" ca="1" si="77"/>
        <v>IC1869</v>
      </c>
      <c r="D567" s="16" t="str">
        <f t="shared" ca="1" si="81"/>
        <v>发亮的精灵护腕</v>
      </c>
      <c r="E567" s="16" t="str">
        <f t="shared" ca="1" si="78"/>
        <v>发亮的</v>
      </c>
      <c r="F567" s="16" t="str">
        <f t="shared" ca="1" si="79"/>
        <v>精灵</v>
      </c>
      <c r="G567" s="16" t="str">
        <f t="shared" ca="1" si="80"/>
        <v>护腕</v>
      </c>
      <c r="H567" s="16" t="str">
        <f t="shared" si="85"/>
        <v>b</v>
      </c>
      <c r="I567" s="19" t="s">
        <v>21</v>
      </c>
      <c r="J567" s="3" t="s">
        <v>39</v>
      </c>
      <c r="K567" s="16">
        <f t="shared" si="82"/>
        <v>10</v>
      </c>
      <c r="L567" s="16">
        <f t="shared" si="83"/>
        <v>5</v>
      </c>
      <c r="M567" s="16">
        <f>[2]挂饰表!J567</f>
        <v>75</v>
      </c>
      <c r="N567" s="16">
        <f>[2]挂饰表!K567</f>
        <v>156</v>
      </c>
      <c r="O567" s="16">
        <f>[2]挂饰表!L567</f>
        <v>34</v>
      </c>
      <c r="P567" s="16">
        <f>[2]挂饰表!M567</f>
        <v>86</v>
      </c>
      <c r="Q567" s="16">
        <v>0</v>
      </c>
      <c r="R567" s="16">
        <f>[2]挂饰表!N567</f>
        <v>124</v>
      </c>
      <c r="S567" s="16">
        <f>[2]挂饰表!O567</f>
        <v>105</v>
      </c>
      <c r="T567" s="16">
        <f>[2]挂饰表!P567</f>
        <v>55</v>
      </c>
      <c r="U567" s="16">
        <f>[2]挂饰表!Q567</f>
        <v>48</v>
      </c>
      <c r="V567" s="20">
        <f>[2]挂饰表!R567</f>
        <v>9.6000000000000002E-2</v>
      </c>
      <c r="W567" s="20">
        <f>[2]挂饰表!S567</f>
        <v>0.11</v>
      </c>
      <c r="X567" s="20">
        <f>[2]挂饰表!T567</f>
        <v>0.06</v>
      </c>
      <c r="Y567" s="70">
        <f>[2]挂饰表!$I567</f>
        <v>0.19514285714285717</v>
      </c>
      <c r="Z567" s="70">
        <f>[2]挂饰表!U567</f>
        <v>0.1071428571428571</v>
      </c>
      <c r="AA567" s="70">
        <f>[2]挂饰表!V567</f>
        <v>0.1071428571428571</v>
      </c>
      <c r="AB567" s="70">
        <f>[2]挂饰表!W567</f>
        <v>0.1071428571428571</v>
      </c>
      <c r="AC567" s="70">
        <f>[2]挂饰表!X567</f>
        <v>0.1071428571428571</v>
      </c>
      <c r="AD567" s="70">
        <f>[2]挂饰表!Y567</f>
        <v>0.1071428571428571</v>
      </c>
      <c r="AE567" s="70">
        <f>[2]挂饰表!Z567</f>
        <v>0.1071428571428571</v>
      </c>
      <c r="AF567" s="70">
        <f>[2]挂饰表!AA567</f>
        <v>0.41860465116279066</v>
      </c>
      <c r="AG567" s="70">
        <f t="shared" si="84"/>
        <v>0.15611428571428576</v>
      </c>
      <c r="AH567" s="70">
        <f t="shared" si="84"/>
        <v>0.15611428571428576</v>
      </c>
      <c r="AI567" s="70">
        <f t="shared" si="84"/>
        <v>0.15611428571428576</v>
      </c>
      <c r="AJ567" s="70">
        <f t="shared" si="84"/>
        <v>0.15611428571428576</v>
      </c>
      <c r="AK567" s="70">
        <f t="shared" si="84"/>
        <v>0.15611428571428576</v>
      </c>
      <c r="AL567" s="71"/>
    </row>
    <row r="568" spans="2:38" ht="14.25" x14ac:dyDescent="0.2">
      <c r="B568" s="16">
        <v>566</v>
      </c>
      <c r="C568" s="16" t="str">
        <f t="shared" ca="1" si="77"/>
        <v>IC1900</v>
      </c>
      <c r="D568" s="16" t="str">
        <f t="shared" ca="1" si="81"/>
        <v>优质的颓废项链</v>
      </c>
      <c r="E568" s="16" t="str">
        <f t="shared" ca="1" si="78"/>
        <v>优质的</v>
      </c>
      <c r="F568" s="16" t="str">
        <f t="shared" ca="1" si="79"/>
        <v>颓废</v>
      </c>
      <c r="G568" s="16" t="str">
        <f t="shared" ca="1" si="80"/>
        <v>项链</v>
      </c>
      <c r="H568" s="16" t="str">
        <f t="shared" si="85"/>
        <v>b</v>
      </c>
      <c r="I568" s="19" t="s">
        <v>21</v>
      </c>
      <c r="J568" s="3" t="s">
        <v>39</v>
      </c>
      <c r="K568" s="16">
        <f t="shared" si="82"/>
        <v>10</v>
      </c>
      <c r="L568" s="16">
        <f t="shared" si="83"/>
        <v>6</v>
      </c>
      <c r="M568" s="16">
        <f>[2]挂饰表!J568</f>
        <v>90</v>
      </c>
      <c r="N568" s="16">
        <f>[2]挂饰表!K568</f>
        <v>187</v>
      </c>
      <c r="O568" s="16">
        <f>[2]挂饰表!L568</f>
        <v>41</v>
      </c>
      <c r="P568" s="16">
        <f>[2]挂饰表!M568</f>
        <v>103</v>
      </c>
      <c r="Q568" s="16">
        <v>0</v>
      </c>
      <c r="R568" s="16">
        <f>[2]挂饰表!N568</f>
        <v>149</v>
      </c>
      <c r="S568" s="16">
        <f>[2]挂饰表!O568</f>
        <v>126</v>
      </c>
      <c r="T568" s="16">
        <f>[2]挂饰表!P568</f>
        <v>66</v>
      </c>
      <c r="U568" s="16">
        <f>[2]挂饰表!Q568</f>
        <v>57</v>
      </c>
      <c r="V568" s="20">
        <f>[2]挂饰表!R568</f>
        <v>0.114</v>
      </c>
      <c r="W568" s="20">
        <f>[2]挂饰表!S568</f>
        <v>0.13200000000000001</v>
      </c>
      <c r="X568" s="20">
        <f>[2]挂饰表!T568</f>
        <v>7.1249999999999994E-2</v>
      </c>
      <c r="Y568" s="70">
        <f>[2]挂饰表!$I568</f>
        <v>0.23399999999999999</v>
      </c>
      <c r="Z568" s="70">
        <f>[2]挂饰表!U568</f>
        <v>0.1266375545851528</v>
      </c>
      <c r="AA568" s="70">
        <f>[2]挂饰表!V568</f>
        <v>0.1266375545851528</v>
      </c>
      <c r="AB568" s="70">
        <f>[2]挂饰表!W568</f>
        <v>0.1266375545851528</v>
      </c>
      <c r="AC568" s="70">
        <f>[2]挂饰表!X568</f>
        <v>0.1266375545851528</v>
      </c>
      <c r="AD568" s="70">
        <f>[2]挂饰表!Y568</f>
        <v>0.1266375545851528</v>
      </c>
      <c r="AE568" s="70">
        <f>[2]挂饰表!Z568</f>
        <v>0.1266375545851528</v>
      </c>
      <c r="AF568" s="70">
        <f>[2]挂饰表!AA568</f>
        <v>0.46380697050938335</v>
      </c>
      <c r="AG568" s="70">
        <f t="shared" si="84"/>
        <v>0.18720000000000001</v>
      </c>
      <c r="AH568" s="70">
        <f t="shared" si="84"/>
        <v>0.18720000000000001</v>
      </c>
      <c r="AI568" s="70">
        <f t="shared" si="84"/>
        <v>0.18720000000000001</v>
      </c>
      <c r="AJ568" s="70">
        <f t="shared" si="84"/>
        <v>0.18720000000000001</v>
      </c>
      <c r="AK568" s="70">
        <f t="shared" si="84"/>
        <v>0.18720000000000001</v>
      </c>
      <c r="AL568" s="71"/>
    </row>
    <row r="569" spans="2:38" ht="14.25" x14ac:dyDescent="0.2">
      <c r="B569" s="16">
        <v>567</v>
      </c>
      <c r="C569" s="16" t="str">
        <f t="shared" ca="1" si="77"/>
        <v>IC1867</v>
      </c>
      <c r="D569" s="16" t="str">
        <f t="shared" ca="1" si="81"/>
        <v>坚硬的言语护腕</v>
      </c>
      <c r="E569" s="16" t="str">
        <f t="shared" ca="1" si="78"/>
        <v>坚硬的</v>
      </c>
      <c r="F569" s="16" t="str">
        <f t="shared" ca="1" si="79"/>
        <v>言语</v>
      </c>
      <c r="G569" s="16" t="str">
        <f t="shared" ca="1" si="80"/>
        <v>护腕</v>
      </c>
      <c r="H569" s="16" t="str">
        <f t="shared" si="85"/>
        <v>b</v>
      </c>
      <c r="I569" s="19" t="s">
        <v>21</v>
      </c>
      <c r="J569" s="3" t="s">
        <v>39</v>
      </c>
      <c r="K569" s="16">
        <f t="shared" si="82"/>
        <v>10</v>
      </c>
      <c r="L569" s="16">
        <f t="shared" si="83"/>
        <v>7</v>
      </c>
      <c r="M569" s="16">
        <f>[2]挂饰表!J569</f>
        <v>105</v>
      </c>
      <c r="N569" s="16">
        <f>[2]挂饰表!K569</f>
        <v>218</v>
      </c>
      <c r="O569" s="16">
        <f>[2]挂饰表!L569</f>
        <v>48</v>
      </c>
      <c r="P569" s="16">
        <f>[2]挂饰表!M569</f>
        <v>120</v>
      </c>
      <c r="Q569" s="16">
        <v>0</v>
      </c>
      <c r="R569" s="16">
        <f>[2]挂饰表!N569</f>
        <v>174</v>
      </c>
      <c r="S569" s="16">
        <f>[2]挂饰表!O569</f>
        <v>147</v>
      </c>
      <c r="T569" s="16">
        <f>[2]挂饰表!P569</f>
        <v>77</v>
      </c>
      <c r="U569" s="16">
        <f>[2]挂饰表!Q569</f>
        <v>67</v>
      </c>
      <c r="V569" s="20">
        <f>[2]挂饰表!R569</f>
        <v>0.13400000000000001</v>
      </c>
      <c r="W569" s="20">
        <f>[2]挂饰表!S569</f>
        <v>0.154</v>
      </c>
      <c r="X569" s="20">
        <f>[2]挂饰表!T569</f>
        <v>8.3750000000000005E-2</v>
      </c>
      <c r="Y569" s="70">
        <f>[2]挂饰表!$I569</f>
        <v>0.27314285714285713</v>
      </c>
      <c r="Z569" s="70">
        <f>[2]挂饰表!U569</f>
        <v>0.14529914529914534</v>
      </c>
      <c r="AA569" s="70">
        <f>[2]挂饰表!V569</f>
        <v>0.14529914529914534</v>
      </c>
      <c r="AB569" s="70">
        <f>[2]挂饰表!W569</f>
        <v>0.14529914529914534</v>
      </c>
      <c r="AC569" s="70">
        <f>[2]挂饰表!X569</f>
        <v>0.14529914529914534</v>
      </c>
      <c r="AD569" s="70">
        <f>[2]挂饰表!Y569</f>
        <v>0.14529914529914534</v>
      </c>
      <c r="AE569" s="70">
        <f>[2]挂饰表!Z569</f>
        <v>0.14529914529914534</v>
      </c>
      <c r="AF569" s="70">
        <f>[2]挂饰表!AA569</f>
        <v>0.50248756218905477</v>
      </c>
      <c r="AG569" s="70">
        <f t="shared" si="84"/>
        <v>0.21851428571428572</v>
      </c>
      <c r="AH569" s="70">
        <f t="shared" si="84"/>
        <v>0.21851428571428572</v>
      </c>
      <c r="AI569" s="70">
        <f t="shared" si="84"/>
        <v>0.21851428571428572</v>
      </c>
      <c r="AJ569" s="70">
        <f t="shared" si="84"/>
        <v>0.21851428571428572</v>
      </c>
      <c r="AK569" s="70">
        <f t="shared" si="84"/>
        <v>0.21851428571428572</v>
      </c>
      <c r="AL569" s="71"/>
    </row>
    <row r="570" spans="2:38" ht="14.25" x14ac:dyDescent="0.2">
      <c r="B570" s="16">
        <v>568</v>
      </c>
      <c r="C570" s="16" t="str">
        <f t="shared" ca="1" si="77"/>
        <v>IC1778</v>
      </c>
      <c r="D570" s="16" t="str">
        <f t="shared" ca="1" si="81"/>
        <v>坚硬的魔王戒指</v>
      </c>
      <c r="E570" s="16" t="str">
        <f t="shared" ca="1" si="78"/>
        <v>坚硬的</v>
      </c>
      <c r="F570" s="16" t="str">
        <f t="shared" ca="1" si="79"/>
        <v>魔王</v>
      </c>
      <c r="G570" s="16" t="str">
        <f t="shared" ca="1" si="80"/>
        <v>戒指</v>
      </c>
      <c r="H570" s="16" t="str">
        <f t="shared" si="85"/>
        <v>b</v>
      </c>
      <c r="I570" s="19" t="s">
        <v>21</v>
      </c>
      <c r="J570" s="3" t="s">
        <v>39</v>
      </c>
      <c r="K570" s="16">
        <f t="shared" si="82"/>
        <v>10</v>
      </c>
      <c r="L570" s="16">
        <f t="shared" si="83"/>
        <v>8</v>
      </c>
      <c r="M570" s="16">
        <f>[2]挂饰表!J570</f>
        <v>120</v>
      </c>
      <c r="N570" s="16">
        <f>[2]挂饰表!K570</f>
        <v>249</v>
      </c>
      <c r="O570" s="16">
        <f>[2]挂饰表!L570</f>
        <v>55</v>
      </c>
      <c r="P570" s="16">
        <f>[2]挂饰表!M570</f>
        <v>138</v>
      </c>
      <c r="Q570" s="16">
        <v>0</v>
      </c>
      <c r="R570" s="16">
        <f>[2]挂饰表!N570</f>
        <v>199</v>
      </c>
      <c r="S570" s="16">
        <f>[2]挂饰表!O570</f>
        <v>168</v>
      </c>
      <c r="T570" s="16">
        <f>[2]挂饰表!P570</f>
        <v>88</v>
      </c>
      <c r="U570" s="16">
        <f>[2]挂饰表!Q570</f>
        <v>76</v>
      </c>
      <c r="V570" s="20">
        <f>[2]挂饰表!R570</f>
        <v>0.152</v>
      </c>
      <c r="W570" s="20">
        <f>[2]挂饰表!S570</f>
        <v>0.17600000000000002</v>
      </c>
      <c r="X570" s="20">
        <f>[2]挂饰表!T570</f>
        <v>9.5000000000000001E-2</v>
      </c>
      <c r="Y570" s="70">
        <f>[2]挂饰表!$I570</f>
        <v>0.31228571428571428</v>
      </c>
      <c r="Z570" s="70">
        <f>[2]挂饰表!U570</f>
        <v>0.15966386554621848</v>
      </c>
      <c r="AA570" s="70">
        <f>[2]挂饰表!V570</f>
        <v>0.15966386554621848</v>
      </c>
      <c r="AB570" s="70">
        <f>[2]挂饰表!W570</f>
        <v>0.15966386554621848</v>
      </c>
      <c r="AC570" s="70">
        <f>[2]挂饰表!X570</f>
        <v>0.15966386554621848</v>
      </c>
      <c r="AD570" s="70">
        <f>[2]挂饰表!Y570</f>
        <v>0.15966386554621848</v>
      </c>
      <c r="AE570" s="70">
        <f>[2]挂饰表!Z570</f>
        <v>0.15966386554621848</v>
      </c>
      <c r="AF570" s="70">
        <f>[2]挂饰表!AA570</f>
        <v>0.53488372093023262</v>
      </c>
      <c r="AG570" s="70">
        <f t="shared" si="84"/>
        <v>0.24982857142857143</v>
      </c>
      <c r="AH570" s="70">
        <f t="shared" si="84"/>
        <v>0.24982857142857143</v>
      </c>
      <c r="AI570" s="70">
        <f t="shared" si="84"/>
        <v>0.24982857142857143</v>
      </c>
      <c r="AJ570" s="70">
        <f t="shared" si="84"/>
        <v>0.24982857142857143</v>
      </c>
      <c r="AK570" s="70">
        <f t="shared" si="84"/>
        <v>0.24982857142857143</v>
      </c>
      <c r="AL570" s="71"/>
    </row>
    <row r="571" spans="2:38" ht="14.25" x14ac:dyDescent="0.2">
      <c r="B571" s="16">
        <v>569</v>
      </c>
      <c r="C571" s="16" t="str">
        <f t="shared" ca="1" si="77"/>
        <v>IC1875</v>
      </c>
      <c r="D571" s="16" t="str">
        <f t="shared" ca="1" si="81"/>
        <v>普通的卡尼亚护腕</v>
      </c>
      <c r="E571" s="16" t="str">
        <f t="shared" ca="1" si="78"/>
        <v>普通的</v>
      </c>
      <c r="F571" s="16" t="str">
        <f t="shared" ca="1" si="79"/>
        <v>卡尼亚</v>
      </c>
      <c r="G571" s="16" t="str">
        <f t="shared" ca="1" si="80"/>
        <v>护腕</v>
      </c>
      <c r="H571" s="16" t="str">
        <f t="shared" si="85"/>
        <v>c</v>
      </c>
      <c r="I571" s="19" t="s">
        <v>21</v>
      </c>
      <c r="J571" s="3" t="s">
        <v>39</v>
      </c>
      <c r="K571" s="16">
        <f t="shared" si="82"/>
        <v>10</v>
      </c>
      <c r="L571" s="16">
        <f t="shared" si="83"/>
        <v>1</v>
      </c>
      <c r="M571" s="16">
        <f>[2]挂饰表!J571</f>
        <v>20</v>
      </c>
      <c r="N571" s="16">
        <f>[2]挂饰表!K571</f>
        <v>0</v>
      </c>
      <c r="O571" s="16">
        <f>[2]挂饰表!L571</f>
        <v>0</v>
      </c>
      <c r="P571" s="16">
        <f>[2]挂饰表!M571</f>
        <v>0</v>
      </c>
      <c r="Q571" s="16">
        <v>0</v>
      </c>
      <c r="R571" s="16">
        <f>[2]挂饰表!N571</f>
        <v>0</v>
      </c>
      <c r="S571" s="16">
        <f>[2]挂饰表!O571</f>
        <v>0</v>
      </c>
      <c r="T571" s="16">
        <f>[2]挂饰表!P571</f>
        <v>0</v>
      </c>
      <c r="U571" s="16">
        <f>[2]挂饰表!Q571</f>
        <v>0</v>
      </c>
      <c r="V571" s="20">
        <f>[2]挂饰表!R571</f>
        <v>0</v>
      </c>
      <c r="W571" s="20">
        <f>[2]挂饰表!S571</f>
        <v>0</v>
      </c>
      <c r="X571" s="20">
        <f>[2]挂饰表!T571</f>
        <v>0</v>
      </c>
      <c r="Y571" s="70">
        <f>[2]挂饰表!$I571</f>
        <v>0</v>
      </c>
      <c r="Z571" s="70">
        <f>[2]挂饰表!U571</f>
        <v>0</v>
      </c>
      <c r="AA571" s="70">
        <f>[2]挂饰表!V571</f>
        <v>0</v>
      </c>
      <c r="AB571" s="70">
        <f>[2]挂饰表!W571</f>
        <v>0</v>
      </c>
      <c r="AC571" s="70">
        <f>[2]挂饰表!X571</f>
        <v>0</v>
      </c>
      <c r="AD571" s="70">
        <f>[2]挂饰表!Y571</f>
        <v>0</v>
      </c>
      <c r="AE571" s="70">
        <f>[2]挂饰表!Z571</f>
        <v>0</v>
      </c>
      <c r="AF571" s="70">
        <f>[2]挂饰表!AA571</f>
        <v>0</v>
      </c>
      <c r="AG571" s="70">
        <f t="shared" ref="AG571:AK602" si="86">$Y571*0.8</f>
        <v>0</v>
      </c>
      <c r="AH571" s="70">
        <f t="shared" si="86"/>
        <v>0</v>
      </c>
      <c r="AI571" s="70">
        <f t="shared" si="86"/>
        <v>0</v>
      </c>
      <c r="AJ571" s="70">
        <f t="shared" si="86"/>
        <v>0</v>
      </c>
      <c r="AK571" s="70">
        <f t="shared" si="86"/>
        <v>0</v>
      </c>
      <c r="AL571" s="71"/>
    </row>
    <row r="572" spans="2:38" ht="14.25" x14ac:dyDescent="0.2">
      <c r="B572" s="16">
        <v>570</v>
      </c>
      <c r="C572" s="16" t="str">
        <f t="shared" ca="1" si="77"/>
        <v>IC1779</v>
      </c>
      <c r="D572" s="16" t="str">
        <f t="shared" ca="1" si="81"/>
        <v>普通的精灵戒指</v>
      </c>
      <c r="E572" s="16" t="str">
        <f t="shared" ca="1" si="78"/>
        <v>普通的</v>
      </c>
      <c r="F572" s="16" t="str">
        <f t="shared" ca="1" si="79"/>
        <v>精灵</v>
      </c>
      <c r="G572" s="16" t="str">
        <f t="shared" ca="1" si="80"/>
        <v>戒指</v>
      </c>
      <c r="H572" s="16" t="str">
        <f t="shared" si="85"/>
        <v>c</v>
      </c>
      <c r="I572" s="19" t="s">
        <v>21</v>
      </c>
      <c r="J572" s="3" t="s">
        <v>39</v>
      </c>
      <c r="K572" s="16">
        <f t="shared" si="82"/>
        <v>10</v>
      </c>
      <c r="L572" s="16">
        <f t="shared" si="83"/>
        <v>2</v>
      </c>
      <c r="M572" s="16">
        <f>[2]挂饰表!J572</f>
        <v>40</v>
      </c>
      <c r="N572" s="16">
        <f>[2]挂饰表!K572</f>
        <v>0</v>
      </c>
      <c r="O572" s="16">
        <f>[2]挂饰表!L572</f>
        <v>0</v>
      </c>
      <c r="P572" s="16">
        <f>[2]挂饰表!M572</f>
        <v>0</v>
      </c>
      <c r="Q572" s="16">
        <v>0</v>
      </c>
      <c r="R572" s="16">
        <f>[2]挂饰表!N572</f>
        <v>0</v>
      </c>
      <c r="S572" s="16">
        <f>[2]挂饰表!O572</f>
        <v>0</v>
      </c>
      <c r="T572" s="16">
        <f>[2]挂饰表!P572</f>
        <v>0</v>
      </c>
      <c r="U572" s="16">
        <f>[2]挂饰表!Q572</f>
        <v>0</v>
      </c>
      <c r="V572" s="20">
        <f>[2]挂饰表!R572</f>
        <v>0</v>
      </c>
      <c r="W572" s="20">
        <f>[2]挂饰表!S572</f>
        <v>0</v>
      </c>
      <c r="X572" s="20">
        <f>[2]挂饰表!T572</f>
        <v>0</v>
      </c>
      <c r="Y572" s="70">
        <f>[2]挂饰表!$I572</f>
        <v>0</v>
      </c>
      <c r="Z572" s="70">
        <f>[2]挂饰表!U572</f>
        <v>0</v>
      </c>
      <c r="AA572" s="70">
        <f>[2]挂饰表!V572</f>
        <v>0</v>
      </c>
      <c r="AB572" s="70">
        <f>[2]挂饰表!W572</f>
        <v>0</v>
      </c>
      <c r="AC572" s="70">
        <f>[2]挂饰表!X572</f>
        <v>0</v>
      </c>
      <c r="AD572" s="70">
        <f>[2]挂饰表!Y572</f>
        <v>0</v>
      </c>
      <c r="AE572" s="70">
        <f>[2]挂饰表!Z572</f>
        <v>0</v>
      </c>
      <c r="AF572" s="70">
        <f>[2]挂饰表!AA572</f>
        <v>0</v>
      </c>
      <c r="AG572" s="70">
        <f t="shared" si="86"/>
        <v>0</v>
      </c>
      <c r="AH572" s="70">
        <f t="shared" si="86"/>
        <v>0</v>
      </c>
      <c r="AI572" s="70">
        <f t="shared" si="86"/>
        <v>0</v>
      </c>
      <c r="AJ572" s="70">
        <f t="shared" si="86"/>
        <v>0</v>
      </c>
      <c r="AK572" s="70">
        <f t="shared" si="86"/>
        <v>0</v>
      </c>
      <c r="AL572" s="71"/>
    </row>
    <row r="573" spans="2:38" ht="14.25" x14ac:dyDescent="0.2">
      <c r="B573" s="16">
        <v>571</v>
      </c>
      <c r="C573" s="16" t="str">
        <f t="shared" ca="1" si="77"/>
        <v>IC1867</v>
      </c>
      <c r="D573" s="16" t="str">
        <f t="shared" ca="1" si="81"/>
        <v>破旧的混乱护腕</v>
      </c>
      <c r="E573" s="16" t="str">
        <f t="shared" ca="1" si="78"/>
        <v>破旧的</v>
      </c>
      <c r="F573" s="16" t="str">
        <f t="shared" ca="1" si="79"/>
        <v>混乱</v>
      </c>
      <c r="G573" s="16" t="str">
        <f t="shared" ca="1" si="80"/>
        <v>护腕</v>
      </c>
      <c r="H573" s="16" t="str">
        <f t="shared" si="85"/>
        <v>c</v>
      </c>
      <c r="I573" s="19" t="s">
        <v>21</v>
      </c>
      <c r="J573" s="3" t="s">
        <v>39</v>
      </c>
      <c r="K573" s="16">
        <f t="shared" si="82"/>
        <v>10</v>
      </c>
      <c r="L573" s="16">
        <f t="shared" si="83"/>
        <v>3</v>
      </c>
      <c r="M573" s="16">
        <f>[2]挂饰表!J573</f>
        <v>60</v>
      </c>
      <c r="N573" s="16">
        <f>[2]挂饰表!K573</f>
        <v>0</v>
      </c>
      <c r="O573" s="16">
        <f>[2]挂饰表!L573</f>
        <v>0</v>
      </c>
      <c r="P573" s="16">
        <f>[2]挂饰表!M573</f>
        <v>0</v>
      </c>
      <c r="Q573" s="16">
        <v>0</v>
      </c>
      <c r="R573" s="16">
        <f>[2]挂饰表!N573</f>
        <v>0</v>
      </c>
      <c r="S573" s="16">
        <f>[2]挂饰表!O573</f>
        <v>0</v>
      </c>
      <c r="T573" s="16">
        <f>[2]挂饰表!P573</f>
        <v>0</v>
      </c>
      <c r="U573" s="16">
        <f>[2]挂饰表!Q573</f>
        <v>0</v>
      </c>
      <c r="V573" s="20">
        <f>[2]挂饰表!R573</f>
        <v>0</v>
      </c>
      <c r="W573" s="20">
        <f>[2]挂饰表!S573</f>
        <v>0</v>
      </c>
      <c r="X573" s="20">
        <f>[2]挂饰表!T573</f>
        <v>0</v>
      </c>
      <c r="Y573" s="70">
        <f>[2]挂饰表!$I573</f>
        <v>0</v>
      </c>
      <c r="Z573" s="70">
        <f>[2]挂饰表!U573</f>
        <v>0</v>
      </c>
      <c r="AA573" s="70">
        <f>[2]挂饰表!V573</f>
        <v>0</v>
      </c>
      <c r="AB573" s="70">
        <f>[2]挂饰表!W573</f>
        <v>0</v>
      </c>
      <c r="AC573" s="70">
        <f>[2]挂饰表!X573</f>
        <v>0</v>
      </c>
      <c r="AD573" s="70">
        <f>[2]挂饰表!Y573</f>
        <v>0</v>
      </c>
      <c r="AE573" s="70">
        <f>[2]挂饰表!Z573</f>
        <v>0</v>
      </c>
      <c r="AF573" s="70">
        <f>[2]挂饰表!AA573</f>
        <v>0</v>
      </c>
      <c r="AG573" s="70">
        <f t="shared" si="86"/>
        <v>0</v>
      </c>
      <c r="AH573" s="70">
        <f t="shared" si="86"/>
        <v>0</v>
      </c>
      <c r="AI573" s="70">
        <f t="shared" si="86"/>
        <v>0</v>
      </c>
      <c r="AJ573" s="70">
        <f t="shared" si="86"/>
        <v>0</v>
      </c>
      <c r="AK573" s="70">
        <f t="shared" si="86"/>
        <v>0</v>
      </c>
      <c r="AL573" s="71"/>
    </row>
    <row r="574" spans="2:38" ht="14.25" x14ac:dyDescent="0.2">
      <c r="B574" s="16">
        <v>572</v>
      </c>
      <c r="C574" s="16" t="str">
        <f t="shared" ca="1" si="77"/>
        <v>IC1875</v>
      </c>
      <c r="D574" s="16" t="str">
        <f t="shared" ca="1" si="81"/>
        <v>普通的颓废护腕</v>
      </c>
      <c r="E574" s="16" t="str">
        <f t="shared" ca="1" si="78"/>
        <v>普通的</v>
      </c>
      <c r="F574" s="16" t="str">
        <f t="shared" ca="1" si="79"/>
        <v>颓废</v>
      </c>
      <c r="G574" s="16" t="str">
        <f t="shared" ca="1" si="80"/>
        <v>护腕</v>
      </c>
      <c r="H574" s="16" t="str">
        <f t="shared" si="85"/>
        <v>c</v>
      </c>
      <c r="I574" s="19" t="s">
        <v>21</v>
      </c>
      <c r="J574" s="3" t="s">
        <v>39</v>
      </c>
      <c r="K574" s="16">
        <f t="shared" si="82"/>
        <v>10</v>
      </c>
      <c r="L574" s="16">
        <f t="shared" si="83"/>
        <v>4</v>
      </c>
      <c r="M574" s="16">
        <f>[2]挂饰表!J574</f>
        <v>81</v>
      </c>
      <c r="N574" s="16">
        <f>[2]挂饰表!K574</f>
        <v>0</v>
      </c>
      <c r="O574" s="16">
        <f>[2]挂饰表!L574</f>
        <v>0</v>
      </c>
      <c r="P574" s="16">
        <f>[2]挂饰表!M574</f>
        <v>0</v>
      </c>
      <c r="Q574" s="16">
        <v>0</v>
      </c>
      <c r="R574" s="16">
        <f>[2]挂饰表!N574</f>
        <v>0</v>
      </c>
      <c r="S574" s="16">
        <f>[2]挂饰表!O574</f>
        <v>0</v>
      </c>
      <c r="T574" s="16">
        <f>[2]挂饰表!P574</f>
        <v>0</v>
      </c>
      <c r="U574" s="16">
        <f>[2]挂饰表!Q574</f>
        <v>0</v>
      </c>
      <c r="V574" s="20">
        <f>[2]挂饰表!R574</f>
        <v>0</v>
      </c>
      <c r="W574" s="20">
        <f>[2]挂饰表!S574</f>
        <v>0</v>
      </c>
      <c r="X574" s="20">
        <f>[2]挂饰表!T574</f>
        <v>0</v>
      </c>
      <c r="Y574" s="70">
        <f>[2]挂饰表!$I574</f>
        <v>0</v>
      </c>
      <c r="Z574" s="70">
        <f>[2]挂饰表!U574</f>
        <v>0</v>
      </c>
      <c r="AA574" s="70">
        <f>[2]挂饰表!V574</f>
        <v>0</v>
      </c>
      <c r="AB574" s="70">
        <f>[2]挂饰表!W574</f>
        <v>0</v>
      </c>
      <c r="AC574" s="70">
        <f>[2]挂饰表!X574</f>
        <v>0</v>
      </c>
      <c r="AD574" s="70">
        <f>[2]挂饰表!Y574</f>
        <v>0</v>
      </c>
      <c r="AE574" s="70">
        <f>[2]挂饰表!Z574</f>
        <v>0</v>
      </c>
      <c r="AF574" s="70">
        <f>[2]挂饰表!AA574</f>
        <v>0</v>
      </c>
      <c r="AG574" s="70">
        <f t="shared" si="86"/>
        <v>0</v>
      </c>
      <c r="AH574" s="70">
        <f t="shared" si="86"/>
        <v>0</v>
      </c>
      <c r="AI574" s="70">
        <f t="shared" si="86"/>
        <v>0</v>
      </c>
      <c r="AJ574" s="70">
        <f t="shared" si="86"/>
        <v>0</v>
      </c>
      <c r="AK574" s="70">
        <f t="shared" si="86"/>
        <v>0</v>
      </c>
      <c r="AL574" s="71"/>
    </row>
    <row r="575" spans="2:38" ht="14.25" x14ac:dyDescent="0.2">
      <c r="B575" s="16">
        <v>573</v>
      </c>
      <c r="C575" s="16" t="str">
        <f t="shared" ca="1" si="77"/>
        <v>IC1872</v>
      </c>
      <c r="D575" s="16" t="str">
        <f t="shared" ca="1" si="81"/>
        <v>初级的忏悔护腕</v>
      </c>
      <c r="E575" s="16" t="str">
        <f t="shared" ca="1" si="78"/>
        <v>初级的</v>
      </c>
      <c r="F575" s="16" t="str">
        <f t="shared" ca="1" si="79"/>
        <v>忏悔</v>
      </c>
      <c r="G575" s="16" t="str">
        <f t="shared" ca="1" si="80"/>
        <v>护腕</v>
      </c>
      <c r="H575" s="16" t="str">
        <f t="shared" si="85"/>
        <v>c</v>
      </c>
      <c r="I575" s="19" t="s">
        <v>21</v>
      </c>
      <c r="J575" s="3" t="s">
        <v>39</v>
      </c>
      <c r="K575" s="16">
        <f t="shared" si="82"/>
        <v>10</v>
      </c>
      <c r="L575" s="16">
        <f t="shared" si="83"/>
        <v>5</v>
      </c>
      <c r="M575" s="16">
        <f>[2]挂饰表!J575</f>
        <v>101</v>
      </c>
      <c r="N575" s="16">
        <f>[2]挂饰表!K575</f>
        <v>0</v>
      </c>
      <c r="O575" s="16">
        <f>[2]挂饰表!L575</f>
        <v>0</v>
      </c>
      <c r="P575" s="16">
        <f>[2]挂饰表!M575</f>
        <v>0</v>
      </c>
      <c r="Q575" s="16">
        <v>0</v>
      </c>
      <c r="R575" s="16">
        <f>[2]挂饰表!N575</f>
        <v>0</v>
      </c>
      <c r="S575" s="16">
        <f>[2]挂饰表!O575</f>
        <v>0</v>
      </c>
      <c r="T575" s="16">
        <f>[2]挂饰表!P575</f>
        <v>0</v>
      </c>
      <c r="U575" s="16">
        <f>[2]挂饰表!Q575</f>
        <v>0</v>
      </c>
      <c r="V575" s="20">
        <f>[2]挂饰表!R575</f>
        <v>0</v>
      </c>
      <c r="W575" s="20">
        <f>[2]挂饰表!S575</f>
        <v>0</v>
      </c>
      <c r="X575" s="20">
        <f>[2]挂饰表!T575</f>
        <v>0</v>
      </c>
      <c r="Y575" s="70">
        <f>[2]挂饰表!$I575</f>
        <v>0</v>
      </c>
      <c r="Z575" s="70">
        <f>[2]挂饰表!U575</f>
        <v>0</v>
      </c>
      <c r="AA575" s="70">
        <f>[2]挂饰表!V575</f>
        <v>0</v>
      </c>
      <c r="AB575" s="70">
        <f>[2]挂饰表!W575</f>
        <v>0</v>
      </c>
      <c r="AC575" s="70">
        <f>[2]挂饰表!X575</f>
        <v>0</v>
      </c>
      <c r="AD575" s="70">
        <f>[2]挂饰表!Y575</f>
        <v>0</v>
      </c>
      <c r="AE575" s="70">
        <f>[2]挂饰表!Z575</f>
        <v>0</v>
      </c>
      <c r="AF575" s="70">
        <f>[2]挂饰表!AA575</f>
        <v>0</v>
      </c>
      <c r="AG575" s="70">
        <f t="shared" si="86"/>
        <v>0</v>
      </c>
      <c r="AH575" s="70">
        <f t="shared" si="86"/>
        <v>0</v>
      </c>
      <c r="AI575" s="70">
        <f t="shared" si="86"/>
        <v>0</v>
      </c>
      <c r="AJ575" s="70">
        <f t="shared" si="86"/>
        <v>0</v>
      </c>
      <c r="AK575" s="70">
        <f t="shared" si="86"/>
        <v>0</v>
      </c>
      <c r="AL575" s="71"/>
    </row>
    <row r="576" spans="2:38" ht="14.25" x14ac:dyDescent="0.2">
      <c r="B576" s="16">
        <v>574</v>
      </c>
      <c r="C576" s="16" t="str">
        <f t="shared" ca="1" si="77"/>
        <v>IC1932</v>
      </c>
      <c r="D576" s="16" t="str">
        <f t="shared" ca="1" si="81"/>
        <v>一般的青铜护腕</v>
      </c>
      <c r="E576" s="16" t="str">
        <f t="shared" ca="1" si="78"/>
        <v>一般的</v>
      </c>
      <c r="F576" s="16" t="str">
        <f t="shared" ca="1" si="79"/>
        <v>青铜</v>
      </c>
      <c r="G576" s="16" t="str">
        <f t="shared" ca="1" si="80"/>
        <v>护腕</v>
      </c>
      <c r="H576" s="16" t="str">
        <f t="shared" si="85"/>
        <v>c</v>
      </c>
      <c r="I576" s="19" t="s">
        <v>21</v>
      </c>
      <c r="J576" s="3" t="s">
        <v>39</v>
      </c>
      <c r="K576" s="16">
        <f t="shared" si="82"/>
        <v>10</v>
      </c>
      <c r="L576" s="16">
        <f t="shared" si="83"/>
        <v>6</v>
      </c>
      <c r="M576" s="16">
        <f>[2]挂饰表!J576</f>
        <v>121</v>
      </c>
      <c r="N576" s="16">
        <f>[2]挂饰表!K576</f>
        <v>0</v>
      </c>
      <c r="O576" s="16">
        <f>[2]挂饰表!L576</f>
        <v>0</v>
      </c>
      <c r="P576" s="16">
        <f>[2]挂饰表!M576</f>
        <v>0</v>
      </c>
      <c r="Q576" s="16">
        <v>0</v>
      </c>
      <c r="R576" s="16">
        <f>[2]挂饰表!N576</f>
        <v>0</v>
      </c>
      <c r="S576" s="16">
        <f>[2]挂饰表!O576</f>
        <v>0</v>
      </c>
      <c r="T576" s="16">
        <f>[2]挂饰表!P576</f>
        <v>0</v>
      </c>
      <c r="U576" s="16">
        <f>[2]挂饰表!Q576</f>
        <v>0</v>
      </c>
      <c r="V576" s="20">
        <f>[2]挂饰表!R576</f>
        <v>0</v>
      </c>
      <c r="W576" s="20">
        <f>[2]挂饰表!S576</f>
        <v>0</v>
      </c>
      <c r="X576" s="20">
        <f>[2]挂饰表!T576</f>
        <v>0</v>
      </c>
      <c r="Y576" s="70">
        <f>[2]挂饰表!$I576</f>
        <v>0</v>
      </c>
      <c r="Z576" s="70">
        <f>[2]挂饰表!U576</f>
        <v>0</v>
      </c>
      <c r="AA576" s="70">
        <f>[2]挂饰表!V576</f>
        <v>0</v>
      </c>
      <c r="AB576" s="70">
        <f>[2]挂饰表!W576</f>
        <v>0</v>
      </c>
      <c r="AC576" s="70">
        <f>[2]挂饰表!X576</f>
        <v>0</v>
      </c>
      <c r="AD576" s="70">
        <f>[2]挂饰表!Y576</f>
        <v>0</v>
      </c>
      <c r="AE576" s="70">
        <f>[2]挂饰表!Z576</f>
        <v>0</v>
      </c>
      <c r="AF576" s="70">
        <f>[2]挂饰表!AA576</f>
        <v>0</v>
      </c>
      <c r="AG576" s="70">
        <f t="shared" si="86"/>
        <v>0</v>
      </c>
      <c r="AH576" s="70">
        <f t="shared" si="86"/>
        <v>0</v>
      </c>
      <c r="AI576" s="70">
        <f t="shared" si="86"/>
        <v>0</v>
      </c>
      <c r="AJ576" s="70">
        <f t="shared" si="86"/>
        <v>0</v>
      </c>
      <c r="AK576" s="70">
        <f t="shared" si="86"/>
        <v>0</v>
      </c>
      <c r="AL576" s="71"/>
    </row>
    <row r="577" spans="2:38" ht="14.25" x14ac:dyDescent="0.2">
      <c r="B577" s="16">
        <v>575</v>
      </c>
      <c r="C577" s="16" t="str">
        <f t="shared" ca="1" si="77"/>
        <v>IC1903</v>
      </c>
      <c r="D577" s="16" t="str">
        <f t="shared" ca="1" si="81"/>
        <v>初级的精灵戒指</v>
      </c>
      <c r="E577" s="16" t="str">
        <f t="shared" ca="1" si="78"/>
        <v>初级的</v>
      </c>
      <c r="F577" s="16" t="str">
        <f t="shared" ca="1" si="79"/>
        <v>精灵</v>
      </c>
      <c r="G577" s="16" t="str">
        <f t="shared" ca="1" si="80"/>
        <v>戒指</v>
      </c>
      <c r="H577" s="16" t="str">
        <f t="shared" si="85"/>
        <v>c</v>
      </c>
      <c r="I577" s="19" t="s">
        <v>21</v>
      </c>
      <c r="J577" s="3" t="s">
        <v>39</v>
      </c>
      <c r="K577" s="16">
        <f t="shared" si="82"/>
        <v>10</v>
      </c>
      <c r="L577" s="16">
        <f t="shared" si="83"/>
        <v>7</v>
      </c>
      <c r="M577" s="16">
        <f>[2]挂饰表!J577</f>
        <v>142</v>
      </c>
      <c r="N577" s="16">
        <f>[2]挂饰表!K577</f>
        <v>0</v>
      </c>
      <c r="O577" s="16">
        <f>[2]挂饰表!L577</f>
        <v>0</v>
      </c>
      <c r="P577" s="16">
        <f>[2]挂饰表!M577</f>
        <v>0</v>
      </c>
      <c r="Q577" s="16">
        <v>0</v>
      </c>
      <c r="R577" s="16">
        <f>[2]挂饰表!N577</f>
        <v>0</v>
      </c>
      <c r="S577" s="16">
        <f>[2]挂饰表!O577</f>
        <v>0</v>
      </c>
      <c r="T577" s="16">
        <f>[2]挂饰表!P577</f>
        <v>0</v>
      </c>
      <c r="U577" s="16">
        <f>[2]挂饰表!Q577</f>
        <v>0</v>
      </c>
      <c r="V577" s="20">
        <f>[2]挂饰表!R577</f>
        <v>0</v>
      </c>
      <c r="W577" s="20">
        <f>[2]挂饰表!S577</f>
        <v>0</v>
      </c>
      <c r="X577" s="20">
        <f>[2]挂饰表!T577</f>
        <v>0</v>
      </c>
      <c r="Y577" s="70">
        <f>[2]挂饰表!$I577</f>
        <v>0</v>
      </c>
      <c r="Z577" s="70">
        <f>[2]挂饰表!U577</f>
        <v>0</v>
      </c>
      <c r="AA577" s="70">
        <f>[2]挂饰表!V577</f>
        <v>0</v>
      </c>
      <c r="AB577" s="70">
        <f>[2]挂饰表!W577</f>
        <v>0</v>
      </c>
      <c r="AC577" s="70">
        <f>[2]挂饰表!X577</f>
        <v>0</v>
      </c>
      <c r="AD577" s="70">
        <f>[2]挂饰表!Y577</f>
        <v>0</v>
      </c>
      <c r="AE577" s="70">
        <f>[2]挂饰表!Z577</f>
        <v>0</v>
      </c>
      <c r="AF577" s="70">
        <f>[2]挂饰表!AA577</f>
        <v>0</v>
      </c>
      <c r="AG577" s="70">
        <f t="shared" si="86"/>
        <v>0</v>
      </c>
      <c r="AH577" s="70">
        <f t="shared" si="86"/>
        <v>0</v>
      </c>
      <c r="AI577" s="70">
        <f t="shared" si="86"/>
        <v>0</v>
      </c>
      <c r="AJ577" s="70">
        <f t="shared" si="86"/>
        <v>0</v>
      </c>
      <c r="AK577" s="70">
        <f t="shared" si="86"/>
        <v>0</v>
      </c>
      <c r="AL577" s="71"/>
    </row>
    <row r="578" spans="2:38" ht="14.25" x14ac:dyDescent="0.2">
      <c r="B578" s="16">
        <v>576</v>
      </c>
      <c r="C578" s="16" t="str">
        <f t="shared" ca="1" si="77"/>
        <v>IC1901</v>
      </c>
      <c r="D578" s="16" t="str">
        <f t="shared" ca="1" si="81"/>
        <v>一般的颓废戒指</v>
      </c>
      <c r="E578" s="16" t="str">
        <f t="shared" ca="1" si="78"/>
        <v>一般的</v>
      </c>
      <c r="F578" s="16" t="str">
        <f t="shared" ca="1" si="79"/>
        <v>颓废</v>
      </c>
      <c r="G578" s="16" t="str">
        <f t="shared" ca="1" si="80"/>
        <v>戒指</v>
      </c>
      <c r="H578" s="16" t="str">
        <f t="shared" si="85"/>
        <v>c</v>
      </c>
      <c r="I578" s="19" t="s">
        <v>21</v>
      </c>
      <c r="J578" s="3" t="s">
        <v>39</v>
      </c>
      <c r="K578" s="16">
        <f t="shared" si="82"/>
        <v>10</v>
      </c>
      <c r="L578" s="16">
        <f t="shared" si="83"/>
        <v>8</v>
      </c>
      <c r="M578" s="16">
        <f>[2]挂饰表!J578</f>
        <v>162</v>
      </c>
      <c r="N578" s="16">
        <f>[2]挂饰表!K578</f>
        <v>0</v>
      </c>
      <c r="O578" s="16">
        <f>[2]挂饰表!L578</f>
        <v>0</v>
      </c>
      <c r="P578" s="16">
        <f>[2]挂饰表!M578</f>
        <v>0</v>
      </c>
      <c r="Q578" s="16">
        <v>0</v>
      </c>
      <c r="R578" s="16">
        <f>[2]挂饰表!N578</f>
        <v>0</v>
      </c>
      <c r="S578" s="16">
        <f>[2]挂饰表!O578</f>
        <v>0</v>
      </c>
      <c r="T578" s="16">
        <f>[2]挂饰表!P578</f>
        <v>0</v>
      </c>
      <c r="U578" s="16">
        <f>[2]挂饰表!Q578</f>
        <v>0</v>
      </c>
      <c r="V578" s="20">
        <f>[2]挂饰表!R578</f>
        <v>0</v>
      </c>
      <c r="W578" s="20">
        <f>[2]挂饰表!S578</f>
        <v>0</v>
      </c>
      <c r="X578" s="20">
        <f>[2]挂饰表!T578</f>
        <v>0</v>
      </c>
      <c r="Y578" s="70">
        <f>[2]挂饰表!$I578</f>
        <v>0</v>
      </c>
      <c r="Z578" s="70">
        <f>[2]挂饰表!U578</f>
        <v>0</v>
      </c>
      <c r="AA578" s="70">
        <f>[2]挂饰表!V578</f>
        <v>0</v>
      </c>
      <c r="AB578" s="70">
        <f>[2]挂饰表!W578</f>
        <v>0</v>
      </c>
      <c r="AC578" s="70">
        <f>[2]挂饰表!X578</f>
        <v>0</v>
      </c>
      <c r="AD578" s="70">
        <f>[2]挂饰表!Y578</f>
        <v>0</v>
      </c>
      <c r="AE578" s="70">
        <f>[2]挂饰表!Z578</f>
        <v>0</v>
      </c>
      <c r="AF578" s="70">
        <f>[2]挂饰表!AA578</f>
        <v>0</v>
      </c>
      <c r="AG578" s="70">
        <f t="shared" si="86"/>
        <v>0</v>
      </c>
      <c r="AH578" s="70">
        <f t="shared" si="86"/>
        <v>0</v>
      </c>
      <c r="AI578" s="70">
        <f t="shared" si="86"/>
        <v>0</v>
      </c>
      <c r="AJ578" s="70">
        <f t="shared" si="86"/>
        <v>0</v>
      </c>
      <c r="AK578" s="70">
        <f t="shared" si="86"/>
        <v>0</v>
      </c>
      <c r="AL578" s="71"/>
    </row>
    <row r="579" spans="2:38" ht="14.25" x14ac:dyDescent="0.2">
      <c r="B579" s="16">
        <v>577</v>
      </c>
      <c r="C579" s="16" t="str">
        <f t="shared" ref="C579:C642" ca="1" si="87">VLOOKUP(G579&amp;INT(RAND()*(15-1)+1),dropimge,4,FALSE)</f>
        <v>IC1878</v>
      </c>
      <c r="D579" s="16" t="str">
        <f t="shared" ca="1" si="81"/>
        <v>神秘的白银项链</v>
      </c>
      <c r="E579" s="16" t="str">
        <f t="shared" ref="E579:E642" ca="1" si="88">VLOOKUP(H579,dropaffix1,INT(RAND()*(6-2)+2),FALSE)</f>
        <v>神秘的</v>
      </c>
      <c r="F579" s="16" t="str">
        <f t="shared" ref="F579:F642" ca="1" si="89">VLOOKUP(INT(RAND()*(21-1)+1),dropaffix2,2,FALSE)</f>
        <v>白银</v>
      </c>
      <c r="G579" s="16" t="str">
        <f t="shared" ref="G579:G642" ca="1" si="90">VLOOKUP(INT(RAND()*(4-1)+1),dropaffix3,2,FALSE)</f>
        <v>项链</v>
      </c>
      <c r="H579" s="16" t="str">
        <f t="shared" si="85"/>
        <v>s</v>
      </c>
      <c r="I579" s="19" t="s">
        <v>21</v>
      </c>
      <c r="J579" s="3" t="s">
        <v>40</v>
      </c>
      <c r="K579" s="16">
        <f t="shared" si="82"/>
        <v>2</v>
      </c>
      <c r="L579" s="16">
        <f t="shared" si="83"/>
        <v>1</v>
      </c>
      <c r="M579" s="16">
        <f>[2]挂饰表!J579</f>
        <v>24</v>
      </c>
      <c r="N579" s="16">
        <f>[2]挂饰表!K579</f>
        <v>24</v>
      </c>
      <c r="O579" s="16">
        <f>[2]挂饰表!L579</f>
        <v>3</v>
      </c>
      <c r="P579" s="16">
        <f>[2]挂饰表!M579</f>
        <v>17</v>
      </c>
      <c r="Q579" s="16">
        <v>0</v>
      </c>
      <c r="R579" s="16">
        <f>[2]挂饰表!N579</f>
        <v>13</v>
      </c>
      <c r="S579" s="16">
        <f>[2]挂饰表!O579</f>
        <v>13</v>
      </c>
      <c r="T579" s="16">
        <f>[2]挂饰表!P579</f>
        <v>7</v>
      </c>
      <c r="U579" s="16">
        <f>[2]挂饰表!Q579</f>
        <v>6</v>
      </c>
      <c r="V579" s="20">
        <f>[2]挂饰表!R579</f>
        <v>1.2E-2</v>
      </c>
      <c r="W579" s="20">
        <f>[2]挂饰表!S579</f>
        <v>1.3999999999999999E-2</v>
      </c>
      <c r="X579" s="20">
        <f>[2]挂饰表!T579</f>
        <v>7.4999999999999997E-3</v>
      </c>
      <c r="Y579" s="70">
        <f>[2]挂饰表!$I579</f>
        <v>0.08</v>
      </c>
      <c r="Z579" s="70">
        <f>[2]挂饰表!U579</f>
        <v>1.4778325123152691E-2</v>
      </c>
      <c r="AA579" s="70">
        <f>[2]挂饰表!V579</f>
        <v>1.4778325123152691E-2</v>
      </c>
      <c r="AB579" s="70">
        <f>[2]挂饰表!W579</f>
        <v>1.4778325123152691E-2</v>
      </c>
      <c r="AC579" s="70">
        <f>[2]挂饰表!X579</f>
        <v>1.4778325123152691E-2</v>
      </c>
      <c r="AD579" s="70">
        <f>[2]挂饰表!Y579</f>
        <v>9.5022624434389136E-2</v>
      </c>
      <c r="AE579" s="70">
        <f>[2]挂饰表!Z579</f>
        <v>1.4778325123152691E-2</v>
      </c>
      <c r="AF579" s="70">
        <f>[2]挂饰表!AA579</f>
        <v>1.4778325123152691E-2</v>
      </c>
      <c r="AG579" s="70">
        <f t="shared" si="86"/>
        <v>6.4000000000000001E-2</v>
      </c>
      <c r="AH579" s="70">
        <f t="shared" si="86"/>
        <v>6.4000000000000001E-2</v>
      </c>
      <c r="AI579" s="70">
        <f t="shared" si="86"/>
        <v>6.4000000000000001E-2</v>
      </c>
      <c r="AJ579" s="70">
        <f t="shared" si="86"/>
        <v>6.4000000000000001E-2</v>
      </c>
      <c r="AK579" s="70">
        <f t="shared" si="86"/>
        <v>6.4000000000000001E-2</v>
      </c>
      <c r="AL579" s="71"/>
    </row>
    <row r="580" spans="2:38" ht="14.25" x14ac:dyDescent="0.2">
      <c r="B580" s="16">
        <v>578</v>
      </c>
      <c r="C580" s="16" t="str">
        <f t="shared" ca="1" si="87"/>
        <v>IC1883</v>
      </c>
      <c r="D580" s="16" t="str">
        <f t="shared" ref="D580:D642" ca="1" si="91">E580&amp;F580&amp;G580</f>
        <v>神奇的卡尼亚项链</v>
      </c>
      <c r="E580" s="16" t="str">
        <f t="shared" ca="1" si="88"/>
        <v>神奇的</v>
      </c>
      <c r="F580" s="16" t="str">
        <f t="shared" ca="1" si="89"/>
        <v>卡尼亚</v>
      </c>
      <c r="G580" s="16" t="str">
        <f t="shared" ca="1" si="90"/>
        <v>项链</v>
      </c>
      <c r="H580" s="16" t="str">
        <f t="shared" si="85"/>
        <v>s</v>
      </c>
      <c r="I580" s="19" t="s">
        <v>21</v>
      </c>
      <c r="J580" s="3" t="s">
        <v>40</v>
      </c>
      <c r="K580" s="16">
        <f t="shared" ref="K580:K642" si="92">VLOOKUP(J580,profession1,5,FALSE)</f>
        <v>2</v>
      </c>
      <c r="L580" s="16">
        <f t="shared" si="83"/>
        <v>2</v>
      </c>
      <c r="M580" s="16">
        <f>[2]挂饰表!J580</f>
        <v>48</v>
      </c>
      <c r="N580" s="16">
        <f>[2]挂饰表!K580</f>
        <v>49</v>
      </c>
      <c r="O580" s="16">
        <f>[2]挂饰表!L580</f>
        <v>7</v>
      </c>
      <c r="P580" s="16">
        <f>[2]挂饰表!M580</f>
        <v>34</v>
      </c>
      <c r="Q580" s="16">
        <v>0</v>
      </c>
      <c r="R580" s="16">
        <f>[2]挂饰表!N580</f>
        <v>27</v>
      </c>
      <c r="S580" s="16">
        <f>[2]挂饰表!O580</f>
        <v>27</v>
      </c>
      <c r="T580" s="16">
        <f>[2]挂饰表!P580</f>
        <v>15</v>
      </c>
      <c r="U580" s="16">
        <f>[2]挂饰表!Q580</f>
        <v>13</v>
      </c>
      <c r="V580" s="20">
        <f>[2]挂饰表!R580</f>
        <v>2.6000000000000002E-2</v>
      </c>
      <c r="W580" s="20">
        <f>[2]挂饰表!S580</f>
        <v>0.03</v>
      </c>
      <c r="X580" s="20">
        <f>[2]挂饰表!T580</f>
        <v>1.6250000000000001E-2</v>
      </c>
      <c r="Y580" s="70">
        <f>[2]挂饰表!$I580</f>
        <v>0.08</v>
      </c>
      <c r="Z580" s="70">
        <f>[2]挂饰表!U580</f>
        <v>3.3816425120772986E-2</v>
      </c>
      <c r="AA580" s="70">
        <f>[2]挂饰表!V580</f>
        <v>3.3816425120772986E-2</v>
      </c>
      <c r="AB580" s="70">
        <f>[2]挂饰表!W580</f>
        <v>3.3816425120772986E-2</v>
      </c>
      <c r="AC580" s="70">
        <f>[2]挂饰表!X580</f>
        <v>3.3816425120772986E-2</v>
      </c>
      <c r="AD580" s="70">
        <f>[2]挂饰表!Y580</f>
        <v>0.17012448132780078</v>
      </c>
      <c r="AE580" s="70">
        <f>[2]挂饰表!Z580</f>
        <v>3.3816425120772986E-2</v>
      </c>
      <c r="AF580" s="70">
        <f>[2]挂饰表!AA580</f>
        <v>3.3816425120772986E-2</v>
      </c>
      <c r="AG580" s="70">
        <f t="shared" si="86"/>
        <v>6.4000000000000001E-2</v>
      </c>
      <c r="AH580" s="70">
        <f t="shared" si="86"/>
        <v>6.4000000000000001E-2</v>
      </c>
      <c r="AI580" s="70">
        <f t="shared" si="86"/>
        <v>6.4000000000000001E-2</v>
      </c>
      <c r="AJ580" s="70">
        <f t="shared" si="86"/>
        <v>6.4000000000000001E-2</v>
      </c>
      <c r="AK580" s="70">
        <f t="shared" si="86"/>
        <v>6.4000000000000001E-2</v>
      </c>
      <c r="AL580" s="71"/>
    </row>
    <row r="581" spans="2:38" ht="14.25" x14ac:dyDescent="0.2">
      <c r="B581" s="16">
        <v>579</v>
      </c>
      <c r="C581" s="16" t="str">
        <f t="shared" ca="1" si="87"/>
        <v>IC1875</v>
      </c>
      <c r="D581" s="16" t="str">
        <f t="shared" ca="1" si="91"/>
        <v>璀璨的晨曦护腕</v>
      </c>
      <c r="E581" s="16" t="str">
        <f t="shared" ca="1" si="88"/>
        <v>璀璨的</v>
      </c>
      <c r="F581" s="16" t="str">
        <f t="shared" ca="1" si="89"/>
        <v>晨曦</v>
      </c>
      <c r="G581" s="16" t="str">
        <f t="shared" ca="1" si="90"/>
        <v>护腕</v>
      </c>
      <c r="H581" s="16" t="str">
        <f t="shared" si="85"/>
        <v>s</v>
      </c>
      <c r="I581" s="19" t="s">
        <v>21</v>
      </c>
      <c r="J581" s="3" t="s">
        <v>40</v>
      </c>
      <c r="K581" s="16">
        <f t="shared" si="92"/>
        <v>2</v>
      </c>
      <c r="L581" s="16">
        <f t="shared" si="83"/>
        <v>3</v>
      </c>
      <c r="M581" s="16">
        <f>[2]挂饰表!J581</f>
        <v>72</v>
      </c>
      <c r="N581" s="16">
        <f>[2]挂饰表!K581</f>
        <v>74</v>
      </c>
      <c r="O581" s="16">
        <f>[2]挂饰表!L581</f>
        <v>11</v>
      </c>
      <c r="P581" s="16">
        <f>[2]挂饰表!M581</f>
        <v>51</v>
      </c>
      <c r="Q581" s="16">
        <v>0</v>
      </c>
      <c r="R581" s="16">
        <f>[2]挂饰表!N581</f>
        <v>41</v>
      </c>
      <c r="S581" s="16">
        <f>[2]挂饰表!O581</f>
        <v>41</v>
      </c>
      <c r="T581" s="16">
        <f>[2]挂饰表!P581</f>
        <v>22</v>
      </c>
      <c r="U581" s="16">
        <f>[2]挂饰表!Q581</f>
        <v>20</v>
      </c>
      <c r="V581" s="20">
        <f>[2]挂饰表!R581</f>
        <v>0.04</v>
      </c>
      <c r="W581" s="20">
        <f>[2]挂饰表!S581</f>
        <v>4.4000000000000004E-2</v>
      </c>
      <c r="X581" s="20">
        <f>[2]挂饰表!T581</f>
        <v>2.5000000000000001E-2</v>
      </c>
      <c r="Y581" s="70">
        <f>[2]挂饰表!$I581</f>
        <v>9.4857142857142862E-2</v>
      </c>
      <c r="Z581" s="70">
        <f>[2]挂饰表!U581</f>
        <v>4.7619047619047672E-2</v>
      </c>
      <c r="AA581" s="70">
        <f>[2]挂饰表!V581</f>
        <v>4.7619047619047672E-2</v>
      </c>
      <c r="AB581" s="70">
        <f>[2]挂饰表!W581</f>
        <v>4.7619047619047672E-2</v>
      </c>
      <c r="AC581" s="70">
        <f>[2]挂饰表!X581</f>
        <v>4.7619047619047672E-2</v>
      </c>
      <c r="AD581" s="70">
        <f>[2]挂饰表!Y581</f>
        <v>0.23664122137404575</v>
      </c>
      <c r="AE581" s="70">
        <f>[2]挂饰表!Z581</f>
        <v>4.7619047619047672E-2</v>
      </c>
      <c r="AF581" s="70">
        <f>[2]挂饰表!AA581</f>
        <v>4.7619047619047672E-2</v>
      </c>
      <c r="AG581" s="70">
        <f t="shared" si="86"/>
        <v>7.5885714285714292E-2</v>
      </c>
      <c r="AH581" s="70">
        <f t="shared" si="86"/>
        <v>7.5885714285714292E-2</v>
      </c>
      <c r="AI581" s="70">
        <f t="shared" si="86"/>
        <v>7.5885714285714292E-2</v>
      </c>
      <c r="AJ581" s="70">
        <f t="shared" si="86"/>
        <v>7.5885714285714292E-2</v>
      </c>
      <c r="AK581" s="70">
        <f t="shared" si="86"/>
        <v>7.5885714285714292E-2</v>
      </c>
      <c r="AL581" s="71"/>
    </row>
    <row r="582" spans="2:38" ht="14.25" x14ac:dyDescent="0.2">
      <c r="B582" s="16">
        <v>580</v>
      </c>
      <c r="C582" s="16" t="str">
        <f t="shared" ca="1" si="87"/>
        <v>IC1902</v>
      </c>
      <c r="D582" s="16" t="str">
        <f t="shared" ca="1" si="91"/>
        <v>神奇的遗迹戒指</v>
      </c>
      <c r="E582" s="16" t="str">
        <f t="shared" ca="1" si="88"/>
        <v>神奇的</v>
      </c>
      <c r="F582" s="16" t="str">
        <f t="shared" ca="1" si="89"/>
        <v>遗迹</v>
      </c>
      <c r="G582" s="16" t="str">
        <f t="shared" ca="1" si="90"/>
        <v>戒指</v>
      </c>
      <c r="H582" s="16" t="str">
        <f t="shared" si="85"/>
        <v>s</v>
      </c>
      <c r="I582" s="19" t="s">
        <v>21</v>
      </c>
      <c r="J582" s="3" t="s">
        <v>40</v>
      </c>
      <c r="K582" s="16">
        <f t="shared" si="92"/>
        <v>2</v>
      </c>
      <c r="L582" s="16">
        <f t="shared" si="83"/>
        <v>4</v>
      </c>
      <c r="M582" s="16">
        <f>[2]挂饰表!J582</f>
        <v>96</v>
      </c>
      <c r="N582" s="16">
        <f>[2]挂饰表!K582</f>
        <v>98</v>
      </c>
      <c r="O582" s="16">
        <f>[2]挂饰表!L582</f>
        <v>14</v>
      </c>
      <c r="P582" s="16">
        <f>[2]挂饰表!M582</f>
        <v>69</v>
      </c>
      <c r="Q582" s="16">
        <v>0</v>
      </c>
      <c r="R582" s="16">
        <f>[2]挂饰表!N582</f>
        <v>55</v>
      </c>
      <c r="S582" s="16">
        <f>[2]挂饰表!O582</f>
        <v>55</v>
      </c>
      <c r="T582" s="16">
        <f>[2]挂饰表!P582</f>
        <v>30</v>
      </c>
      <c r="U582" s="16">
        <f>[2]挂饰表!Q582</f>
        <v>27</v>
      </c>
      <c r="V582" s="20">
        <f>[2]挂饰表!R582</f>
        <v>5.4000000000000006E-2</v>
      </c>
      <c r="W582" s="20">
        <f>[2]挂饰表!S582</f>
        <v>0.06</v>
      </c>
      <c r="X582" s="20">
        <f>[2]挂饰表!T582</f>
        <v>3.3750000000000002E-2</v>
      </c>
      <c r="Y582" s="70">
        <f>[2]挂饰表!$I582</f>
        <v>0.12685714285714286</v>
      </c>
      <c r="Z582" s="70">
        <f>[2]挂饰表!U582</f>
        <v>6.5420560747663559E-2</v>
      </c>
      <c r="AA582" s="70">
        <f>[2]挂饰表!V582</f>
        <v>6.5420560747663559E-2</v>
      </c>
      <c r="AB582" s="70">
        <f>[2]挂饰表!W582</f>
        <v>6.5420560747663559E-2</v>
      </c>
      <c r="AC582" s="70">
        <f>[2]挂饰表!X582</f>
        <v>6.5420560747663559E-2</v>
      </c>
      <c r="AD582" s="70">
        <f>[2]挂饰表!Y582</f>
        <v>0.29328621908127206</v>
      </c>
      <c r="AE582" s="70">
        <f>[2]挂饰表!Z582</f>
        <v>6.5420560747663559E-2</v>
      </c>
      <c r="AF582" s="70">
        <f>[2]挂饰表!AA582</f>
        <v>6.5420560747663559E-2</v>
      </c>
      <c r="AG582" s="70">
        <f t="shared" si="86"/>
        <v>0.10148571428571429</v>
      </c>
      <c r="AH582" s="70">
        <f t="shared" si="86"/>
        <v>0.10148571428571429</v>
      </c>
      <c r="AI582" s="70">
        <f t="shared" si="86"/>
        <v>0.10148571428571429</v>
      </c>
      <c r="AJ582" s="70">
        <f t="shared" si="86"/>
        <v>0.10148571428571429</v>
      </c>
      <c r="AK582" s="70">
        <f t="shared" si="86"/>
        <v>0.10148571428571429</v>
      </c>
      <c r="AL582" s="71"/>
    </row>
    <row r="583" spans="2:38" ht="14.25" x14ac:dyDescent="0.2">
      <c r="B583" s="16">
        <v>581</v>
      </c>
      <c r="C583" s="16" t="str">
        <f t="shared" ca="1" si="87"/>
        <v>IC1867</v>
      </c>
      <c r="D583" s="16" t="str">
        <f t="shared" ca="1" si="91"/>
        <v>璀璨的智慧护腕</v>
      </c>
      <c r="E583" s="16" t="str">
        <f t="shared" ca="1" si="88"/>
        <v>璀璨的</v>
      </c>
      <c r="F583" s="16" t="str">
        <f t="shared" ca="1" si="89"/>
        <v>智慧</v>
      </c>
      <c r="G583" s="16" t="str">
        <f t="shared" ca="1" si="90"/>
        <v>护腕</v>
      </c>
      <c r="H583" s="16" t="str">
        <f t="shared" si="85"/>
        <v>s</v>
      </c>
      <c r="I583" s="19" t="s">
        <v>21</v>
      </c>
      <c r="J583" s="3" t="s">
        <v>40</v>
      </c>
      <c r="K583" s="16">
        <f t="shared" si="92"/>
        <v>2</v>
      </c>
      <c r="L583" s="16">
        <f t="shared" si="83"/>
        <v>5</v>
      </c>
      <c r="M583" s="16">
        <f>[2]挂饰表!J583</f>
        <v>120</v>
      </c>
      <c r="N583" s="16">
        <f>[2]挂饰表!K583</f>
        <v>123</v>
      </c>
      <c r="O583" s="16">
        <f>[2]挂饰表!L583</f>
        <v>18</v>
      </c>
      <c r="P583" s="16">
        <f>[2]挂饰表!M583</f>
        <v>86</v>
      </c>
      <c r="Q583" s="16">
        <v>0</v>
      </c>
      <c r="R583" s="16">
        <f>[2]挂饰表!N583</f>
        <v>69</v>
      </c>
      <c r="S583" s="16">
        <f>[2]挂饰表!O583</f>
        <v>69</v>
      </c>
      <c r="T583" s="16">
        <f>[2]挂饰表!P583</f>
        <v>38</v>
      </c>
      <c r="U583" s="16">
        <f>[2]挂饰表!Q583</f>
        <v>34</v>
      </c>
      <c r="V583" s="20">
        <f>[2]挂饰表!R583</f>
        <v>6.8000000000000005E-2</v>
      </c>
      <c r="W583" s="20">
        <f>[2]挂饰表!S583</f>
        <v>7.5999999999999998E-2</v>
      </c>
      <c r="X583" s="20">
        <f>[2]挂饰表!T583</f>
        <v>4.2500000000000003E-2</v>
      </c>
      <c r="Y583" s="70">
        <f>[2]挂饰表!$I583</f>
        <v>0.15914285714285714</v>
      </c>
      <c r="Z583" s="70">
        <f>[2]挂饰表!U583</f>
        <v>7.8341013824884786E-2</v>
      </c>
      <c r="AA583" s="70">
        <f>[2]挂饰表!V583</f>
        <v>7.8341013824884786E-2</v>
      </c>
      <c r="AB583" s="70">
        <f>[2]挂饰表!W583</f>
        <v>7.8341013824884786E-2</v>
      </c>
      <c r="AC583" s="70">
        <f>[2]挂饰表!X583</f>
        <v>7.8341013824884786E-2</v>
      </c>
      <c r="AD583" s="70">
        <f>[2]挂饰表!Y583</f>
        <v>0.34210526315789469</v>
      </c>
      <c r="AE583" s="70">
        <f>[2]挂饰表!Z583</f>
        <v>7.8341013824884786E-2</v>
      </c>
      <c r="AF583" s="70">
        <f>[2]挂饰表!AA583</f>
        <v>7.8341013824884786E-2</v>
      </c>
      <c r="AG583" s="70">
        <f t="shared" si="86"/>
        <v>0.12731428571428571</v>
      </c>
      <c r="AH583" s="70">
        <f t="shared" si="86"/>
        <v>0.12731428571428571</v>
      </c>
      <c r="AI583" s="70">
        <f t="shared" si="86"/>
        <v>0.12731428571428571</v>
      </c>
      <c r="AJ583" s="70">
        <f t="shared" si="86"/>
        <v>0.12731428571428571</v>
      </c>
      <c r="AK583" s="70">
        <f t="shared" si="86"/>
        <v>0.12731428571428571</v>
      </c>
      <c r="AL583" s="71"/>
    </row>
    <row r="584" spans="2:38" ht="14.25" x14ac:dyDescent="0.2">
      <c r="B584" s="16">
        <v>582</v>
      </c>
      <c r="C584" s="16" t="str">
        <f t="shared" ca="1" si="87"/>
        <v>IC1858</v>
      </c>
      <c r="D584" s="16" t="str">
        <f t="shared" ca="1" si="91"/>
        <v>传说的颓废戒指</v>
      </c>
      <c r="E584" s="16" t="str">
        <f t="shared" ca="1" si="88"/>
        <v>传说的</v>
      </c>
      <c r="F584" s="16" t="str">
        <f t="shared" ca="1" si="89"/>
        <v>颓废</v>
      </c>
      <c r="G584" s="16" t="str">
        <f t="shared" ca="1" si="90"/>
        <v>戒指</v>
      </c>
      <c r="H584" s="16" t="str">
        <f t="shared" si="85"/>
        <v>s</v>
      </c>
      <c r="I584" s="19" t="s">
        <v>21</v>
      </c>
      <c r="J584" s="3" t="s">
        <v>40</v>
      </c>
      <c r="K584" s="16">
        <f t="shared" si="92"/>
        <v>2</v>
      </c>
      <c r="L584" s="16">
        <f t="shared" si="83"/>
        <v>6</v>
      </c>
      <c r="M584" s="16">
        <f>[2]挂饰表!J584</f>
        <v>145</v>
      </c>
      <c r="N584" s="16">
        <f>[2]挂饰表!K584</f>
        <v>148</v>
      </c>
      <c r="O584" s="16">
        <f>[2]挂饰表!L584</f>
        <v>22</v>
      </c>
      <c r="P584" s="16">
        <f>[2]挂饰表!M584</f>
        <v>103</v>
      </c>
      <c r="Q584" s="16">
        <v>0</v>
      </c>
      <c r="R584" s="16">
        <f>[2]挂饰表!N584</f>
        <v>82</v>
      </c>
      <c r="S584" s="16">
        <f>[2]挂饰表!O584</f>
        <v>82</v>
      </c>
      <c r="T584" s="16">
        <f>[2]挂饰表!P584</f>
        <v>45</v>
      </c>
      <c r="U584" s="16">
        <f>[2]挂饰表!Q584</f>
        <v>41</v>
      </c>
      <c r="V584" s="20">
        <f>[2]挂饰表!R584</f>
        <v>8.199999999999999E-2</v>
      </c>
      <c r="W584" s="20">
        <f>[2]挂饰表!S584</f>
        <v>0.09</v>
      </c>
      <c r="X584" s="20">
        <f>[2]挂饰表!T584</f>
        <v>5.1249999999999997E-2</v>
      </c>
      <c r="Y584" s="70">
        <f>[2]挂饰表!$I584</f>
        <v>0.19085714285714286</v>
      </c>
      <c r="Z584" s="70">
        <f>[2]挂饰表!U584</f>
        <v>9.5022624434389136E-2</v>
      </c>
      <c r="AA584" s="70">
        <f>[2]挂饰表!V584</f>
        <v>9.5022624434389136E-2</v>
      </c>
      <c r="AB584" s="70">
        <f>[2]挂饰表!W584</f>
        <v>9.5022624434389136E-2</v>
      </c>
      <c r="AC584" s="70">
        <f>[2]挂饰表!X584</f>
        <v>9.5022624434389136E-2</v>
      </c>
      <c r="AD584" s="70">
        <f>[2]挂饰表!Y584</f>
        <v>0.38271604938271608</v>
      </c>
      <c r="AE584" s="70">
        <f>[2]挂饰表!Z584</f>
        <v>9.5022624434389136E-2</v>
      </c>
      <c r="AF584" s="70">
        <f>[2]挂饰表!AA584</f>
        <v>9.5022624434389136E-2</v>
      </c>
      <c r="AG584" s="70">
        <f t="shared" si="86"/>
        <v>0.15268571428571431</v>
      </c>
      <c r="AH584" s="70">
        <f t="shared" si="86"/>
        <v>0.15268571428571431</v>
      </c>
      <c r="AI584" s="70">
        <f t="shared" si="86"/>
        <v>0.15268571428571431</v>
      </c>
      <c r="AJ584" s="70">
        <f t="shared" si="86"/>
        <v>0.15268571428571431</v>
      </c>
      <c r="AK584" s="70">
        <f t="shared" si="86"/>
        <v>0.15268571428571431</v>
      </c>
      <c r="AL584" s="71"/>
    </row>
    <row r="585" spans="2:38" ht="14.25" x14ac:dyDescent="0.2">
      <c r="B585" s="16">
        <v>583</v>
      </c>
      <c r="C585" s="16" t="str">
        <f t="shared" ca="1" si="87"/>
        <v>IC1903</v>
      </c>
      <c r="D585" s="16" t="str">
        <f t="shared" ca="1" si="91"/>
        <v>神奇的斯塞提戒指</v>
      </c>
      <c r="E585" s="16" t="str">
        <f t="shared" ca="1" si="88"/>
        <v>神奇的</v>
      </c>
      <c r="F585" s="16" t="str">
        <f t="shared" ca="1" si="89"/>
        <v>斯塞提</v>
      </c>
      <c r="G585" s="16" t="str">
        <f t="shared" ca="1" si="90"/>
        <v>戒指</v>
      </c>
      <c r="H585" s="16" t="str">
        <f t="shared" si="85"/>
        <v>s</v>
      </c>
      <c r="I585" s="19" t="s">
        <v>21</v>
      </c>
      <c r="J585" s="3" t="s">
        <v>40</v>
      </c>
      <c r="K585" s="16">
        <f t="shared" si="92"/>
        <v>2</v>
      </c>
      <c r="L585" s="16">
        <f t="shared" si="83"/>
        <v>7</v>
      </c>
      <c r="M585" s="16">
        <f>[2]挂饰表!J585</f>
        <v>169</v>
      </c>
      <c r="N585" s="16">
        <f>[2]挂饰表!K585</f>
        <v>172</v>
      </c>
      <c r="O585" s="16">
        <f>[2]挂饰表!L585</f>
        <v>26</v>
      </c>
      <c r="P585" s="16">
        <f>[2]挂饰表!M585</f>
        <v>120</v>
      </c>
      <c r="Q585" s="16">
        <v>0</v>
      </c>
      <c r="R585" s="16">
        <f>[2]挂饰表!N585</f>
        <v>96</v>
      </c>
      <c r="S585" s="16">
        <f>[2]挂饰表!O585</f>
        <v>96</v>
      </c>
      <c r="T585" s="16">
        <f>[2]挂饰表!P585</f>
        <v>53</v>
      </c>
      <c r="U585" s="16">
        <f>[2]挂饰表!Q585</f>
        <v>48</v>
      </c>
      <c r="V585" s="20">
        <f>[2]挂饰表!R585</f>
        <v>9.6000000000000002E-2</v>
      </c>
      <c r="W585" s="20">
        <f>[2]挂饰表!S585</f>
        <v>0.106</v>
      </c>
      <c r="X585" s="20">
        <f>[2]挂饰表!T585</f>
        <v>0.06</v>
      </c>
      <c r="Y585" s="70">
        <f>[2]挂饰表!$I585</f>
        <v>0.22285714285714284</v>
      </c>
      <c r="Z585" s="70">
        <f>[2]挂饰表!U585</f>
        <v>0.1071428571428571</v>
      </c>
      <c r="AA585" s="70">
        <f>[2]挂饰表!V585</f>
        <v>0.1071428571428571</v>
      </c>
      <c r="AB585" s="70">
        <f>[2]挂饰表!W585</f>
        <v>0.1071428571428571</v>
      </c>
      <c r="AC585" s="70">
        <f>[2]挂饰表!X585</f>
        <v>0.1071428571428571</v>
      </c>
      <c r="AD585" s="70">
        <f>[2]挂饰表!Y585</f>
        <v>0.42028985507246375</v>
      </c>
      <c r="AE585" s="70">
        <f>[2]挂饰表!Z585</f>
        <v>0.1071428571428571</v>
      </c>
      <c r="AF585" s="70">
        <f>[2]挂饰表!AA585</f>
        <v>0.1071428571428571</v>
      </c>
      <c r="AG585" s="70">
        <f t="shared" si="86"/>
        <v>0.17828571428571427</v>
      </c>
      <c r="AH585" s="70">
        <f t="shared" si="86"/>
        <v>0.17828571428571427</v>
      </c>
      <c r="AI585" s="70">
        <f t="shared" si="86"/>
        <v>0.17828571428571427</v>
      </c>
      <c r="AJ585" s="70">
        <f t="shared" si="86"/>
        <v>0.17828571428571427</v>
      </c>
      <c r="AK585" s="70">
        <f t="shared" si="86"/>
        <v>0.17828571428571427</v>
      </c>
      <c r="AL585" s="71"/>
    </row>
    <row r="586" spans="2:38" ht="14.25" x14ac:dyDescent="0.2">
      <c r="B586" s="16">
        <v>584</v>
      </c>
      <c r="C586" s="16" t="str">
        <f t="shared" ca="1" si="87"/>
        <v>IC1858</v>
      </c>
      <c r="D586" s="16" t="str">
        <f t="shared" ca="1" si="91"/>
        <v>璀璨的斯塞提戒指</v>
      </c>
      <c r="E586" s="16" t="str">
        <f t="shared" ca="1" si="88"/>
        <v>璀璨的</v>
      </c>
      <c r="F586" s="16" t="str">
        <f t="shared" ca="1" si="89"/>
        <v>斯塞提</v>
      </c>
      <c r="G586" s="16" t="str">
        <f t="shared" ca="1" si="90"/>
        <v>戒指</v>
      </c>
      <c r="H586" s="16" t="str">
        <f t="shared" si="85"/>
        <v>s</v>
      </c>
      <c r="I586" s="19" t="s">
        <v>21</v>
      </c>
      <c r="J586" s="3" t="s">
        <v>40</v>
      </c>
      <c r="K586" s="16">
        <f t="shared" si="92"/>
        <v>2</v>
      </c>
      <c r="L586" s="16">
        <f t="shared" si="83"/>
        <v>8</v>
      </c>
      <c r="M586" s="16">
        <f>[2]挂饰表!J586</f>
        <v>193</v>
      </c>
      <c r="N586" s="16">
        <f>[2]挂饰表!K586</f>
        <v>197</v>
      </c>
      <c r="O586" s="16">
        <f>[2]挂饰表!L586</f>
        <v>29</v>
      </c>
      <c r="P586" s="16">
        <f>[2]挂饰表!M586</f>
        <v>138</v>
      </c>
      <c r="Q586" s="16">
        <v>0</v>
      </c>
      <c r="R586" s="16">
        <f>[2]挂饰表!N586</f>
        <v>110</v>
      </c>
      <c r="S586" s="16">
        <f>[2]挂饰表!O586</f>
        <v>110</v>
      </c>
      <c r="T586" s="16">
        <f>[2]挂饰表!P586</f>
        <v>60</v>
      </c>
      <c r="U586" s="16">
        <f>[2]挂饰表!Q586</f>
        <v>55</v>
      </c>
      <c r="V586" s="20">
        <f>[2]挂饰表!R586</f>
        <v>0.11</v>
      </c>
      <c r="W586" s="20">
        <f>[2]挂饰表!S586</f>
        <v>0.12</v>
      </c>
      <c r="X586" s="20">
        <f>[2]挂饰表!T586</f>
        <v>6.8750000000000006E-2</v>
      </c>
      <c r="Y586" s="70">
        <f>[2]挂饰表!$I586</f>
        <v>0.25485714285714284</v>
      </c>
      <c r="Z586" s="70">
        <f>[2]挂饰表!U586</f>
        <v>0.1228070175438597</v>
      </c>
      <c r="AA586" s="70">
        <f>[2]挂饰表!V586</f>
        <v>0.1228070175438597</v>
      </c>
      <c r="AB586" s="70">
        <f>[2]挂饰表!W586</f>
        <v>0.1228070175438597</v>
      </c>
      <c r="AC586" s="70">
        <f>[2]挂饰表!X586</f>
        <v>0.1228070175438597</v>
      </c>
      <c r="AD586" s="70">
        <f>[2]挂饰表!Y586</f>
        <v>0.45355191256830596</v>
      </c>
      <c r="AE586" s="70">
        <f>[2]挂饰表!Z586</f>
        <v>0.1228070175438597</v>
      </c>
      <c r="AF586" s="70">
        <f>[2]挂饰表!AA586</f>
        <v>0.1228070175438597</v>
      </c>
      <c r="AG586" s="70">
        <f t="shared" si="86"/>
        <v>0.20388571428571428</v>
      </c>
      <c r="AH586" s="70">
        <f t="shared" si="86"/>
        <v>0.20388571428571428</v>
      </c>
      <c r="AI586" s="70">
        <f t="shared" si="86"/>
        <v>0.20388571428571428</v>
      </c>
      <c r="AJ586" s="70">
        <f t="shared" si="86"/>
        <v>0.20388571428571428</v>
      </c>
      <c r="AK586" s="70">
        <f t="shared" si="86"/>
        <v>0.20388571428571428</v>
      </c>
      <c r="AL586" s="71"/>
    </row>
    <row r="587" spans="2:38" ht="14.25" x14ac:dyDescent="0.2">
      <c r="B587" s="16">
        <v>585</v>
      </c>
      <c r="C587" s="16" t="str">
        <f t="shared" ca="1" si="87"/>
        <v>IC1742</v>
      </c>
      <c r="D587" s="16" t="str">
        <f t="shared" ca="1" si="91"/>
        <v>拉风的遗迹项链</v>
      </c>
      <c r="E587" s="16" t="str">
        <f t="shared" ca="1" si="88"/>
        <v>拉风的</v>
      </c>
      <c r="F587" s="16" t="str">
        <f t="shared" ca="1" si="89"/>
        <v>遗迹</v>
      </c>
      <c r="G587" s="16" t="str">
        <f t="shared" ca="1" si="90"/>
        <v>项链</v>
      </c>
      <c r="H587" s="16" t="str">
        <f t="shared" si="85"/>
        <v>a</v>
      </c>
      <c r="I587" s="19" t="s">
        <v>21</v>
      </c>
      <c r="J587" s="3" t="s">
        <v>40</v>
      </c>
      <c r="K587" s="16">
        <f t="shared" si="92"/>
        <v>2</v>
      </c>
      <c r="L587" s="16">
        <f t="shared" si="83"/>
        <v>1</v>
      </c>
      <c r="M587" s="16">
        <f>[2]挂饰表!J587</f>
        <v>18</v>
      </c>
      <c r="N587" s="16">
        <f>[2]挂饰表!K587</f>
        <v>27</v>
      </c>
      <c r="O587" s="16">
        <f>[2]挂饰表!L587</f>
        <v>4</v>
      </c>
      <c r="P587" s="16">
        <f>[2]挂饰表!M587</f>
        <v>19</v>
      </c>
      <c r="Q587" s="16">
        <v>0</v>
      </c>
      <c r="R587" s="16">
        <f>[2]挂饰表!N587</f>
        <v>15</v>
      </c>
      <c r="S587" s="16">
        <f>[2]挂饰表!O587</f>
        <v>15</v>
      </c>
      <c r="T587" s="16">
        <f>[2]挂饰表!P587</f>
        <v>8</v>
      </c>
      <c r="U587" s="16">
        <f>[2]挂饰表!Q587</f>
        <v>7</v>
      </c>
      <c r="V587" s="20">
        <f>[2]挂饰表!R587</f>
        <v>1.3999999999999999E-2</v>
      </c>
      <c r="W587" s="20">
        <f>[2]挂饰表!S587</f>
        <v>1.6E-2</v>
      </c>
      <c r="X587" s="20">
        <f>[2]挂饰表!T587</f>
        <v>8.7500000000000008E-3</v>
      </c>
      <c r="Y587" s="70">
        <f>[2]挂饰表!$I587</f>
        <v>0.08</v>
      </c>
      <c r="Z587" s="70">
        <f>[2]挂饰表!U587</f>
        <v>1.9607843137254943E-2</v>
      </c>
      <c r="AA587" s="70">
        <f>[2]挂饰表!V587</f>
        <v>1.9607843137254943E-2</v>
      </c>
      <c r="AB587" s="70">
        <f>[2]挂饰表!W587</f>
        <v>1.9607843137254943E-2</v>
      </c>
      <c r="AC587" s="70">
        <f>[2]挂饰表!X587</f>
        <v>1.9607843137254943E-2</v>
      </c>
      <c r="AD587" s="70">
        <f>[2]挂饰表!Y587</f>
        <v>0.10313901345291476</v>
      </c>
      <c r="AE587" s="70">
        <f>[2]挂饰表!Z587</f>
        <v>1.9607843137254943E-2</v>
      </c>
      <c r="AF587" s="70">
        <f>[2]挂饰表!AA587</f>
        <v>1.9607843137254943E-2</v>
      </c>
      <c r="AG587" s="70">
        <f t="shared" si="86"/>
        <v>6.4000000000000001E-2</v>
      </c>
      <c r="AH587" s="70">
        <f t="shared" si="86"/>
        <v>6.4000000000000001E-2</v>
      </c>
      <c r="AI587" s="70">
        <f t="shared" si="86"/>
        <v>6.4000000000000001E-2</v>
      </c>
      <c r="AJ587" s="70">
        <f t="shared" si="86"/>
        <v>6.4000000000000001E-2</v>
      </c>
      <c r="AK587" s="70">
        <f t="shared" si="86"/>
        <v>6.4000000000000001E-2</v>
      </c>
      <c r="AL587" s="71"/>
    </row>
    <row r="588" spans="2:38" ht="14.25" x14ac:dyDescent="0.2">
      <c r="B588" s="16">
        <v>586</v>
      </c>
      <c r="C588" s="16" t="str">
        <f t="shared" ca="1" si="87"/>
        <v>IC1905</v>
      </c>
      <c r="D588" s="16" t="str">
        <f t="shared" ca="1" si="91"/>
        <v>精致的青铜护腕</v>
      </c>
      <c r="E588" s="16" t="str">
        <f t="shared" ca="1" si="88"/>
        <v>精致的</v>
      </c>
      <c r="F588" s="16" t="str">
        <f t="shared" ca="1" si="89"/>
        <v>青铜</v>
      </c>
      <c r="G588" s="16" t="str">
        <f t="shared" ca="1" si="90"/>
        <v>护腕</v>
      </c>
      <c r="H588" s="16" t="str">
        <f t="shared" si="85"/>
        <v>a</v>
      </c>
      <c r="I588" s="19" t="s">
        <v>21</v>
      </c>
      <c r="J588" s="3" t="s">
        <v>40</v>
      </c>
      <c r="K588" s="16">
        <f t="shared" si="92"/>
        <v>2</v>
      </c>
      <c r="L588" s="16">
        <f t="shared" ref="L588:L642" si="93">L580</f>
        <v>2</v>
      </c>
      <c r="M588" s="16">
        <f>[2]挂饰表!J588</f>
        <v>36</v>
      </c>
      <c r="N588" s="16">
        <f>[2]挂饰表!K588</f>
        <v>54</v>
      </c>
      <c r="O588" s="16">
        <f>[2]挂饰表!L588</f>
        <v>8</v>
      </c>
      <c r="P588" s="16">
        <f>[2]挂饰表!M588</f>
        <v>38</v>
      </c>
      <c r="Q588" s="16">
        <v>0</v>
      </c>
      <c r="R588" s="16">
        <f>[2]挂饰表!N588</f>
        <v>30</v>
      </c>
      <c r="S588" s="16">
        <f>[2]挂饰表!O588</f>
        <v>30</v>
      </c>
      <c r="T588" s="16">
        <f>[2]挂饰表!P588</f>
        <v>16</v>
      </c>
      <c r="U588" s="16">
        <f>[2]挂饰表!Q588</f>
        <v>15</v>
      </c>
      <c r="V588" s="20">
        <f>[2]挂饰表!R588</f>
        <v>0.03</v>
      </c>
      <c r="W588" s="20">
        <f>[2]挂饰表!S588</f>
        <v>3.2000000000000001E-2</v>
      </c>
      <c r="X588" s="20">
        <f>[2]挂饰表!T588</f>
        <v>1.8749999999999999E-2</v>
      </c>
      <c r="Y588" s="70">
        <f>[2]挂饰表!$I588</f>
        <v>0.08</v>
      </c>
      <c r="Z588" s="70">
        <f>[2]挂饰表!U588</f>
        <v>3.8461538461538436E-2</v>
      </c>
      <c r="AA588" s="70">
        <f>[2]挂饰表!V588</f>
        <v>3.8461538461538436E-2</v>
      </c>
      <c r="AB588" s="70">
        <f>[2]挂饰表!W588</f>
        <v>3.8461538461538436E-2</v>
      </c>
      <c r="AC588" s="70">
        <f>[2]挂饰表!X588</f>
        <v>3.8461538461538436E-2</v>
      </c>
      <c r="AD588" s="70">
        <f>[2]挂饰表!Y588</f>
        <v>0.18699186991869921</v>
      </c>
      <c r="AE588" s="70">
        <f>[2]挂饰表!Z588</f>
        <v>3.8461538461538436E-2</v>
      </c>
      <c r="AF588" s="70">
        <f>[2]挂饰表!AA588</f>
        <v>3.8461538461538436E-2</v>
      </c>
      <c r="AG588" s="70">
        <f t="shared" si="86"/>
        <v>6.4000000000000001E-2</v>
      </c>
      <c r="AH588" s="70">
        <f t="shared" si="86"/>
        <v>6.4000000000000001E-2</v>
      </c>
      <c r="AI588" s="70">
        <f t="shared" si="86"/>
        <v>6.4000000000000001E-2</v>
      </c>
      <c r="AJ588" s="70">
        <f t="shared" si="86"/>
        <v>6.4000000000000001E-2</v>
      </c>
      <c r="AK588" s="70">
        <f t="shared" si="86"/>
        <v>6.4000000000000001E-2</v>
      </c>
      <c r="AL588" s="71"/>
    </row>
    <row r="589" spans="2:38" ht="14.25" x14ac:dyDescent="0.2">
      <c r="B589" s="16">
        <v>587</v>
      </c>
      <c r="C589" s="16" t="str">
        <f t="shared" ca="1" si="87"/>
        <v>IC1743</v>
      </c>
      <c r="D589" s="16" t="str">
        <f t="shared" ca="1" si="91"/>
        <v>闪耀的忏悔戒指</v>
      </c>
      <c r="E589" s="16" t="str">
        <f t="shared" ca="1" si="88"/>
        <v>闪耀的</v>
      </c>
      <c r="F589" s="16" t="str">
        <f t="shared" ca="1" si="89"/>
        <v>忏悔</v>
      </c>
      <c r="G589" s="16" t="str">
        <f t="shared" ca="1" si="90"/>
        <v>戒指</v>
      </c>
      <c r="H589" s="16" t="str">
        <f t="shared" si="85"/>
        <v>a</v>
      </c>
      <c r="I589" s="19" t="s">
        <v>21</v>
      </c>
      <c r="J589" s="3" t="s">
        <v>40</v>
      </c>
      <c r="K589" s="16">
        <f t="shared" si="92"/>
        <v>2</v>
      </c>
      <c r="L589" s="16">
        <f t="shared" si="93"/>
        <v>3</v>
      </c>
      <c r="M589" s="16">
        <f>[2]挂饰表!J589</f>
        <v>54</v>
      </c>
      <c r="N589" s="16">
        <f>[2]挂饰表!K589</f>
        <v>82</v>
      </c>
      <c r="O589" s="16">
        <f>[2]挂饰表!L589</f>
        <v>12</v>
      </c>
      <c r="P589" s="16">
        <f>[2]挂饰表!M589</f>
        <v>57</v>
      </c>
      <c r="Q589" s="16">
        <v>0</v>
      </c>
      <c r="R589" s="16">
        <f>[2]挂饰表!N589</f>
        <v>46</v>
      </c>
      <c r="S589" s="16">
        <f>[2]挂饰表!O589</f>
        <v>46</v>
      </c>
      <c r="T589" s="16">
        <f>[2]挂饰表!P589</f>
        <v>25</v>
      </c>
      <c r="U589" s="16">
        <f>[2]挂饰表!Q589</f>
        <v>23</v>
      </c>
      <c r="V589" s="20">
        <f>[2]挂饰表!R589</f>
        <v>4.5999999999999999E-2</v>
      </c>
      <c r="W589" s="20">
        <f>[2]挂饰表!S589</f>
        <v>0.05</v>
      </c>
      <c r="X589" s="20">
        <f>[2]挂饰表!T589</f>
        <v>2.8750000000000001E-2</v>
      </c>
      <c r="Y589" s="70">
        <f>[2]挂饰表!$I589</f>
        <v>9.8571428571428574E-2</v>
      </c>
      <c r="Z589" s="70">
        <f>[2]挂饰表!U589</f>
        <v>5.6603773584905648E-2</v>
      </c>
      <c r="AA589" s="70">
        <f>[2]挂饰表!V589</f>
        <v>5.6603773584905648E-2</v>
      </c>
      <c r="AB589" s="70">
        <f>[2]挂饰表!W589</f>
        <v>5.6603773584905648E-2</v>
      </c>
      <c r="AC589" s="70">
        <f>[2]挂饰表!X589</f>
        <v>5.6603773584905648E-2</v>
      </c>
      <c r="AD589" s="70">
        <f>[2]挂饰表!Y589</f>
        <v>0.25650557620817849</v>
      </c>
      <c r="AE589" s="70">
        <f>[2]挂饰表!Z589</f>
        <v>5.6603773584905648E-2</v>
      </c>
      <c r="AF589" s="70">
        <f>[2]挂饰表!AA589</f>
        <v>5.6603773584905648E-2</v>
      </c>
      <c r="AG589" s="70">
        <f t="shared" si="86"/>
        <v>7.8857142857142862E-2</v>
      </c>
      <c r="AH589" s="70">
        <f t="shared" si="86"/>
        <v>7.8857142857142862E-2</v>
      </c>
      <c r="AI589" s="70">
        <f t="shared" si="86"/>
        <v>7.8857142857142862E-2</v>
      </c>
      <c r="AJ589" s="70">
        <f t="shared" si="86"/>
        <v>7.8857142857142862E-2</v>
      </c>
      <c r="AK589" s="70">
        <f t="shared" si="86"/>
        <v>7.8857142857142862E-2</v>
      </c>
      <c r="AL589" s="71"/>
    </row>
    <row r="590" spans="2:38" ht="14.25" x14ac:dyDescent="0.2">
      <c r="B590" s="16">
        <v>588</v>
      </c>
      <c r="C590" s="16" t="str">
        <f t="shared" ca="1" si="87"/>
        <v>IC1867</v>
      </c>
      <c r="D590" s="16" t="str">
        <f t="shared" ca="1" si="91"/>
        <v>拉风的空灵护腕</v>
      </c>
      <c r="E590" s="16" t="str">
        <f t="shared" ca="1" si="88"/>
        <v>拉风的</v>
      </c>
      <c r="F590" s="16" t="str">
        <f t="shared" ca="1" si="89"/>
        <v>空灵</v>
      </c>
      <c r="G590" s="16" t="str">
        <f t="shared" ca="1" si="90"/>
        <v>护腕</v>
      </c>
      <c r="H590" s="16" t="str">
        <f t="shared" si="85"/>
        <v>a</v>
      </c>
      <c r="I590" s="19" t="s">
        <v>21</v>
      </c>
      <c r="J590" s="3" t="s">
        <v>40</v>
      </c>
      <c r="K590" s="16">
        <f t="shared" si="92"/>
        <v>2</v>
      </c>
      <c r="L590" s="16">
        <f t="shared" si="93"/>
        <v>4</v>
      </c>
      <c r="M590" s="16">
        <f>[2]挂饰表!J590</f>
        <v>72</v>
      </c>
      <c r="N590" s="16">
        <f>[2]挂饰表!K590</f>
        <v>109</v>
      </c>
      <c r="O590" s="16">
        <f>[2]挂饰表!L590</f>
        <v>16</v>
      </c>
      <c r="P590" s="16">
        <f>[2]挂饰表!M590</f>
        <v>76</v>
      </c>
      <c r="Q590" s="16">
        <v>0</v>
      </c>
      <c r="R590" s="16">
        <f>[2]挂饰表!N590</f>
        <v>61</v>
      </c>
      <c r="S590" s="16">
        <f>[2]挂饰表!O590</f>
        <v>61</v>
      </c>
      <c r="T590" s="16">
        <f>[2]挂饰表!P590</f>
        <v>33</v>
      </c>
      <c r="U590" s="16">
        <f>[2]挂饰表!Q590</f>
        <v>30</v>
      </c>
      <c r="V590" s="20">
        <f>[2]挂饰表!R590</f>
        <v>0.06</v>
      </c>
      <c r="W590" s="20">
        <f>[2]挂饰表!S590</f>
        <v>6.6000000000000003E-2</v>
      </c>
      <c r="X590" s="20">
        <f>[2]挂饰表!T590</f>
        <v>3.7499999999999999E-2</v>
      </c>
      <c r="Y590" s="70">
        <f>[2]挂饰表!$I590</f>
        <v>0.13085714285714287</v>
      </c>
      <c r="Z590" s="70">
        <f>[2]挂饰表!U590</f>
        <v>6.9767441860465129E-2</v>
      </c>
      <c r="AA590" s="70">
        <f>[2]挂饰表!V590</f>
        <v>6.9767441860465129E-2</v>
      </c>
      <c r="AB590" s="70">
        <f>[2]挂饰表!W590</f>
        <v>6.9767441860465129E-2</v>
      </c>
      <c r="AC590" s="70">
        <f>[2]挂饰表!X590</f>
        <v>6.9767441860465129E-2</v>
      </c>
      <c r="AD590" s="70">
        <f>[2]挂饰表!Y590</f>
        <v>0.31506849315068497</v>
      </c>
      <c r="AE590" s="70">
        <f>[2]挂饰表!Z590</f>
        <v>6.9767441860465129E-2</v>
      </c>
      <c r="AF590" s="70">
        <f>[2]挂饰表!AA590</f>
        <v>6.9767441860465129E-2</v>
      </c>
      <c r="AG590" s="70">
        <f t="shared" si="86"/>
        <v>0.1046857142857143</v>
      </c>
      <c r="AH590" s="70">
        <f t="shared" si="86"/>
        <v>0.1046857142857143</v>
      </c>
      <c r="AI590" s="70">
        <f t="shared" si="86"/>
        <v>0.1046857142857143</v>
      </c>
      <c r="AJ590" s="70">
        <f t="shared" si="86"/>
        <v>0.1046857142857143</v>
      </c>
      <c r="AK590" s="70">
        <f t="shared" si="86"/>
        <v>0.1046857142857143</v>
      </c>
      <c r="AL590" s="71"/>
    </row>
    <row r="591" spans="2:38" ht="14.25" x14ac:dyDescent="0.2">
      <c r="B591" s="16">
        <v>589</v>
      </c>
      <c r="C591" s="16" t="str">
        <f t="shared" ca="1" si="87"/>
        <v>IC1854</v>
      </c>
      <c r="D591" s="16" t="str">
        <f t="shared" ca="1" si="91"/>
        <v>精致的混乱戒指</v>
      </c>
      <c r="E591" s="16" t="str">
        <f t="shared" ca="1" si="88"/>
        <v>精致的</v>
      </c>
      <c r="F591" s="16" t="str">
        <f t="shared" ca="1" si="89"/>
        <v>混乱</v>
      </c>
      <c r="G591" s="16" t="str">
        <f t="shared" ca="1" si="90"/>
        <v>戒指</v>
      </c>
      <c r="H591" s="16" t="str">
        <f t="shared" si="85"/>
        <v>a</v>
      </c>
      <c r="I591" s="19" t="s">
        <v>21</v>
      </c>
      <c r="J591" s="3" t="s">
        <v>40</v>
      </c>
      <c r="K591" s="16">
        <f t="shared" si="92"/>
        <v>2</v>
      </c>
      <c r="L591" s="16">
        <f t="shared" si="93"/>
        <v>5</v>
      </c>
      <c r="M591" s="16">
        <f>[2]挂饰表!J591</f>
        <v>90</v>
      </c>
      <c r="N591" s="16">
        <f>[2]挂饰表!K591</f>
        <v>137</v>
      </c>
      <c r="O591" s="16">
        <f>[2]挂饰表!L591</f>
        <v>20</v>
      </c>
      <c r="P591" s="16">
        <f>[2]挂饰表!M591</f>
        <v>96</v>
      </c>
      <c r="Q591" s="16">
        <v>0</v>
      </c>
      <c r="R591" s="16">
        <f>[2]挂饰表!N591</f>
        <v>76</v>
      </c>
      <c r="S591" s="16">
        <f>[2]挂饰表!O591</f>
        <v>76</v>
      </c>
      <c r="T591" s="16">
        <f>[2]挂饰表!P591</f>
        <v>42</v>
      </c>
      <c r="U591" s="16">
        <f>[2]挂饰表!Q591</f>
        <v>38</v>
      </c>
      <c r="V591" s="20">
        <f>[2]挂饰表!R591</f>
        <v>7.5999999999999998E-2</v>
      </c>
      <c r="W591" s="20">
        <f>[2]挂饰表!S591</f>
        <v>8.4000000000000005E-2</v>
      </c>
      <c r="X591" s="20">
        <f>[2]挂饰表!T591</f>
        <v>4.7500000000000001E-2</v>
      </c>
      <c r="Y591" s="70">
        <f>[2]挂饰表!$I591</f>
        <v>0.16428571428571426</v>
      </c>
      <c r="Z591" s="70">
        <f>[2]挂饰表!U591</f>
        <v>8.6757990867579959E-2</v>
      </c>
      <c r="AA591" s="70">
        <f>[2]挂饰表!V591</f>
        <v>8.6757990867579959E-2</v>
      </c>
      <c r="AB591" s="70">
        <f>[2]挂饰表!W591</f>
        <v>8.6757990867579959E-2</v>
      </c>
      <c r="AC591" s="70">
        <f>[2]挂饰表!X591</f>
        <v>8.6757990867579959E-2</v>
      </c>
      <c r="AD591" s="70">
        <f>[2]挂饰表!Y591</f>
        <v>0.36507936507936511</v>
      </c>
      <c r="AE591" s="70">
        <f>[2]挂饰表!Z591</f>
        <v>8.6757990867579959E-2</v>
      </c>
      <c r="AF591" s="70">
        <f>[2]挂饰表!AA591</f>
        <v>8.6757990867579959E-2</v>
      </c>
      <c r="AG591" s="70">
        <f t="shared" si="86"/>
        <v>0.13142857142857142</v>
      </c>
      <c r="AH591" s="70">
        <f t="shared" si="86"/>
        <v>0.13142857142857142</v>
      </c>
      <c r="AI591" s="70">
        <f t="shared" si="86"/>
        <v>0.13142857142857142</v>
      </c>
      <c r="AJ591" s="70">
        <f t="shared" si="86"/>
        <v>0.13142857142857142</v>
      </c>
      <c r="AK591" s="70">
        <f t="shared" si="86"/>
        <v>0.13142857142857142</v>
      </c>
      <c r="AL591" s="71"/>
    </row>
    <row r="592" spans="2:38" ht="14.25" x14ac:dyDescent="0.2">
      <c r="B592" s="16">
        <v>590</v>
      </c>
      <c r="C592" s="16" t="str">
        <f t="shared" ca="1" si="87"/>
        <v>IC1852</v>
      </c>
      <c r="D592" s="16" t="str">
        <f t="shared" ca="1" si="91"/>
        <v>犀利的女神戒指</v>
      </c>
      <c r="E592" s="16" t="str">
        <f t="shared" ca="1" si="88"/>
        <v>犀利的</v>
      </c>
      <c r="F592" s="16" t="str">
        <f t="shared" ca="1" si="89"/>
        <v>女神</v>
      </c>
      <c r="G592" s="16" t="str">
        <f t="shared" ca="1" si="90"/>
        <v>戒指</v>
      </c>
      <c r="H592" s="16" t="str">
        <f t="shared" si="85"/>
        <v>a</v>
      </c>
      <c r="I592" s="19" t="s">
        <v>21</v>
      </c>
      <c r="J592" s="3" t="s">
        <v>40</v>
      </c>
      <c r="K592" s="16">
        <f t="shared" si="92"/>
        <v>2</v>
      </c>
      <c r="L592" s="16">
        <f t="shared" si="93"/>
        <v>6</v>
      </c>
      <c r="M592" s="16">
        <f>[2]挂饰表!J592</f>
        <v>108</v>
      </c>
      <c r="N592" s="16">
        <f>[2]挂饰表!K592</f>
        <v>164</v>
      </c>
      <c r="O592" s="16">
        <f>[2]挂饰表!L592</f>
        <v>24</v>
      </c>
      <c r="P592" s="16">
        <f>[2]挂饰表!M592</f>
        <v>115</v>
      </c>
      <c r="Q592" s="16">
        <v>0</v>
      </c>
      <c r="R592" s="16">
        <f>[2]挂饰表!N592</f>
        <v>92</v>
      </c>
      <c r="S592" s="16">
        <f>[2]挂饰表!O592</f>
        <v>92</v>
      </c>
      <c r="T592" s="16">
        <f>[2]挂饰表!P592</f>
        <v>50</v>
      </c>
      <c r="U592" s="16">
        <f>[2]挂饰表!Q592</f>
        <v>46</v>
      </c>
      <c r="V592" s="20">
        <f>[2]挂饰表!R592</f>
        <v>9.1999999999999998E-2</v>
      </c>
      <c r="W592" s="20">
        <f>[2]挂饰表!S592</f>
        <v>0.1</v>
      </c>
      <c r="X592" s="20">
        <f>[2]挂饰表!T592</f>
        <v>5.7500000000000002E-2</v>
      </c>
      <c r="Y592" s="70">
        <f>[2]挂饰表!$I592</f>
        <v>0.19742857142857143</v>
      </c>
      <c r="Z592" s="70">
        <f>[2]挂饰表!U592</f>
        <v>0.10313901345291476</v>
      </c>
      <c r="AA592" s="70">
        <f>[2]挂饰表!V592</f>
        <v>0.10313901345291476</v>
      </c>
      <c r="AB592" s="70">
        <f>[2]挂饰表!W592</f>
        <v>0.10313901345291476</v>
      </c>
      <c r="AC592" s="70">
        <f>[2]挂饰表!X592</f>
        <v>0.10313901345291476</v>
      </c>
      <c r="AD592" s="70">
        <f>[2]挂饰表!Y592</f>
        <v>0.40828402366863903</v>
      </c>
      <c r="AE592" s="70">
        <f>[2]挂饰表!Z592</f>
        <v>0.10313901345291476</v>
      </c>
      <c r="AF592" s="70">
        <f>[2]挂饰表!AA592</f>
        <v>0.10313901345291476</v>
      </c>
      <c r="AG592" s="70">
        <f t="shared" si="86"/>
        <v>0.15794285714285716</v>
      </c>
      <c r="AH592" s="70">
        <f t="shared" si="86"/>
        <v>0.15794285714285716</v>
      </c>
      <c r="AI592" s="70">
        <f t="shared" si="86"/>
        <v>0.15794285714285716</v>
      </c>
      <c r="AJ592" s="70">
        <f t="shared" si="86"/>
        <v>0.15794285714285716</v>
      </c>
      <c r="AK592" s="70">
        <f t="shared" si="86"/>
        <v>0.15794285714285716</v>
      </c>
      <c r="AL592" s="71"/>
    </row>
    <row r="593" spans="2:38" ht="14.25" x14ac:dyDescent="0.2">
      <c r="B593" s="16">
        <v>591</v>
      </c>
      <c r="C593" s="16" t="str">
        <f t="shared" ca="1" si="87"/>
        <v>IC1857</v>
      </c>
      <c r="D593" s="16" t="str">
        <f t="shared" ca="1" si="91"/>
        <v>精致的魔王戒指</v>
      </c>
      <c r="E593" s="16" t="str">
        <f t="shared" ca="1" si="88"/>
        <v>精致的</v>
      </c>
      <c r="F593" s="16" t="str">
        <f t="shared" ca="1" si="89"/>
        <v>魔王</v>
      </c>
      <c r="G593" s="16" t="str">
        <f t="shared" ca="1" si="90"/>
        <v>戒指</v>
      </c>
      <c r="H593" s="16" t="str">
        <f t="shared" si="85"/>
        <v>a</v>
      </c>
      <c r="I593" s="19" t="s">
        <v>21</v>
      </c>
      <c r="J593" s="3" t="s">
        <v>40</v>
      </c>
      <c r="K593" s="16">
        <f t="shared" si="92"/>
        <v>2</v>
      </c>
      <c r="L593" s="16">
        <f t="shared" si="93"/>
        <v>7</v>
      </c>
      <c r="M593" s="16">
        <f>[2]挂饰表!J593</f>
        <v>127</v>
      </c>
      <c r="N593" s="16">
        <f>[2]挂饰表!K593</f>
        <v>192</v>
      </c>
      <c r="O593" s="16">
        <f>[2]挂饰表!L593</f>
        <v>29</v>
      </c>
      <c r="P593" s="16">
        <f>[2]挂饰表!M593</f>
        <v>134</v>
      </c>
      <c r="Q593" s="16">
        <v>0</v>
      </c>
      <c r="R593" s="16">
        <f>[2]挂饰表!N593</f>
        <v>107</v>
      </c>
      <c r="S593" s="16">
        <f>[2]挂饰表!O593</f>
        <v>107</v>
      </c>
      <c r="T593" s="16">
        <f>[2]挂饰表!P593</f>
        <v>59</v>
      </c>
      <c r="U593" s="16">
        <f>[2]挂饰表!Q593</f>
        <v>53</v>
      </c>
      <c r="V593" s="20">
        <f>[2]挂饰表!R593</f>
        <v>0.106</v>
      </c>
      <c r="W593" s="20">
        <f>[2]挂饰表!S593</f>
        <v>0.11800000000000001</v>
      </c>
      <c r="X593" s="20">
        <f>[2]挂饰表!T593</f>
        <v>6.6250000000000003E-2</v>
      </c>
      <c r="Y593" s="70">
        <f>[2]挂饰表!$I593</f>
        <v>0.23085714285714284</v>
      </c>
      <c r="Z593" s="70">
        <f>[2]挂饰表!U593</f>
        <v>0.11894273127753308</v>
      </c>
      <c r="AA593" s="70">
        <f>[2]挂饰表!V593</f>
        <v>0.11894273127753308</v>
      </c>
      <c r="AB593" s="70">
        <f>[2]挂饰表!W593</f>
        <v>0.11894273127753308</v>
      </c>
      <c r="AC593" s="70">
        <f>[2]挂饰表!X593</f>
        <v>0.11894273127753308</v>
      </c>
      <c r="AD593" s="70">
        <f>[2]挂饰表!Y593</f>
        <v>0.445983379501385</v>
      </c>
      <c r="AE593" s="70">
        <f>[2]挂饰表!Z593</f>
        <v>0.11894273127753308</v>
      </c>
      <c r="AF593" s="70">
        <f>[2]挂饰表!AA593</f>
        <v>0.11894273127753308</v>
      </c>
      <c r="AG593" s="70">
        <f t="shared" si="86"/>
        <v>0.18468571428571429</v>
      </c>
      <c r="AH593" s="70">
        <f t="shared" si="86"/>
        <v>0.18468571428571429</v>
      </c>
      <c r="AI593" s="70">
        <f t="shared" si="86"/>
        <v>0.18468571428571429</v>
      </c>
      <c r="AJ593" s="70">
        <f t="shared" si="86"/>
        <v>0.18468571428571429</v>
      </c>
      <c r="AK593" s="70">
        <f t="shared" si="86"/>
        <v>0.18468571428571429</v>
      </c>
      <c r="AL593" s="71"/>
    </row>
    <row r="594" spans="2:38" ht="14.25" x14ac:dyDescent="0.2">
      <c r="B594" s="16">
        <v>592</v>
      </c>
      <c r="C594" s="16" t="str">
        <f t="shared" ca="1" si="87"/>
        <v>IC1924</v>
      </c>
      <c r="D594" s="16" t="str">
        <f t="shared" ca="1" si="91"/>
        <v>精致的混乱项链</v>
      </c>
      <c r="E594" s="16" t="str">
        <f t="shared" ca="1" si="88"/>
        <v>精致的</v>
      </c>
      <c r="F594" s="16" t="str">
        <f t="shared" ca="1" si="89"/>
        <v>混乱</v>
      </c>
      <c r="G594" s="16" t="str">
        <f t="shared" ca="1" si="90"/>
        <v>项链</v>
      </c>
      <c r="H594" s="16" t="str">
        <f t="shared" si="85"/>
        <v>a</v>
      </c>
      <c r="I594" s="19" t="s">
        <v>21</v>
      </c>
      <c r="J594" s="3" t="s">
        <v>40</v>
      </c>
      <c r="K594" s="16">
        <f t="shared" si="92"/>
        <v>2</v>
      </c>
      <c r="L594" s="16">
        <f t="shared" si="93"/>
        <v>8</v>
      </c>
      <c r="M594" s="16">
        <f>[2]挂饰表!J594</f>
        <v>145</v>
      </c>
      <c r="N594" s="16">
        <f>[2]挂饰表!K594</f>
        <v>219</v>
      </c>
      <c r="O594" s="16">
        <f>[2]挂饰表!L594</f>
        <v>33</v>
      </c>
      <c r="P594" s="16">
        <f>[2]挂饰表!M594</f>
        <v>153</v>
      </c>
      <c r="Q594" s="16">
        <v>0</v>
      </c>
      <c r="R594" s="16">
        <f>[2]挂饰表!N594</f>
        <v>122</v>
      </c>
      <c r="S594" s="16">
        <f>[2]挂饰表!O594</f>
        <v>122</v>
      </c>
      <c r="T594" s="16">
        <f>[2]挂饰表!P594</f>
        <v>67</v>
      </c>
      <c r="U594" s="16">
        <f>[2]挂饰表!Q594</f>
        <v>61</v>
      </c>
      <c r="V594" s="20">
        <f>[2]挂饰表!R594</f>
        <v>0.122</v>
      </c>
      <c r="W594" s="20">
        <f>[2]挂饰表!S594</f>
        <v>0.13400000000000001</v>
      </c>
      <c r="X594" s="20">
        <f>[2]挂饰表!T594</f>
        <v>7.6249999999999998E-2</v>
      </c>
      <c r="Y594" s="70">
        <f>[2]挂饰表!$I594</f>
        <v>0.2634285714285714</v>
      </c>
      <c r="Z594" s="70">
        <f>[2]挂饰表!U594</f>
        <v>0.13419913419913421</v>
      </c>
      <c r="AA594" s="70">
        <f>[2]挂饰表!V594</f>
        <v>0.13419913419913421</v>
      </c>
      <c r="AB594" s="70">
        <f>[2]挂饰表!W594</f>
        <v>0.13419913419913421</v>
      </c>
      <c r="AC594" s="70">
        <f>[2]挂饰表!X594</f>
        <v>0.13419913419913421</v>
      </c>
      <c r="AD594" s="70">
        <f>[2]挂饰表!Y594</f>
        <v>0.47916666666666663</v>
      </c>
      <c r="AE594" s="70">
        <f>[2]挂饰表!Z594</f>
        <v>0.13419913419913421</v>
      </c>
      <c r="AF594" s="70">
        <f>[2]挂饰表!AA594</f>
        <v>0.13419913419913421</v>
      </c>
      <c r="AG594" s="70">
        <f t="shared" si="86"/>
        <v>0.21074285714285712</v>
      </c>
      <c r="AH594" s="70">
        <f t="shared" si="86"/>
        <v>0.21074285714285712</v>
      </c>
      <c r="AI594" s="70">
        <f t="shared" si="86"/>
        <v>0.21074285714285712</v>
      </c>
      <c r="AJ594" s="70">
        <f t="shared" si="86"/>
        <v>0.21074285714285712</v>
      </c>
      <c r="AK594" s="70">
        <f t="shared" si="86"/>
        <v>0.21074285714285712</v>
      </c>
      <c r="AL594" s="71"/>
    </row>
    <row r="595" spans="2:38" ht="14.25" x14ac:dyDescent="0.2">
      <c r="B595" s="16">
        <v>593</v>
      </c>
      <c r="C595" s="16" t="str">
        <f t="shared" ca="1" si="87"/>
        <v>IC1886</v>
      </c>
      <c r="D595" s="16" t="str">
        <f t="shared" ca="1" si="91"/>
        <v>发亮的卡尼亚项链</v>
      </c>
      <c r="E595" s="16" t="str">
        <f t="shared" ca="1" si="88"/>
        <v>发亮的</v>
      </c>
      <c r="F595" s="16" t="str">
        <f t="shared" ca="1" si="89"/>
        <v>卡尼亚</v>
      </c>
      <c r="G595" s="16" t="str">
        <f t="shared" ca="1" si="90"/>
        <v>项链</v>
      </c>
      <c r="H595" s="16" t="str">
        <f t="shared" si="85"/>
        <v>b</v>
      </c>
      <c r="I595" s="19" t="s">
        <v>21</v>
      </c>
      <c r="J595" s="3" t="s">
        <v>40</v>
      </c>
      <c r="K595" s="16">
        <f t="shared" si="92"/>
        <v>2</v>
      </c>
      <c r="L595" s="16">
        <f t="shared" si="93"/>
        <v>1</v>
      </c>
      <c r="M595" s="16">
        <f>[2]挂饰表!J595</f>
        <v>21</v>
      </c>
      <c r="N595" s="16">
        <f>[2]挂饰表!K595</f>
        <v>41</v>
      </c>
      <c r="O595" s="16">
        <f>[2]挂饰表!L595</f>
        <v>6</v>
      </c>
      <c r="P595" s="16">
        <f>[2]挂饰表!M595</f>
        <v>28</v>
      </c>
      <c r="Q595" s="16">
        <v>0</v>
      </c>
      <c r="R595" s="16">
        <f>[2]挂饰表!N595</f>
        <v>23</v>
      </c>
      <c r="S595" s="16">
        <f>[2]挂饰表!O595</f>
        <v>23</v>
      </c>
      <c r="T595" s="16">
        <f>[2]挂饰表!P595</f>
        <v>12</v>
      </c>
      <c r="U595" s="16">
        <f>[2]挂饰表!Q595</f>
        <v>11</v>
      </c>
      <c r="V595" s="20">
        <f>[2]挂饰表!R595</f>
        <v>2.2000000000000002E-2</v>
      </c>
      <c r="W595" s="20">
        <f>[2]挂饰表!S595</f>
        <v>2.4E-2</v>
      </c>
      <c r="X595" s="20">
        <f>[2]挂饰表!T595</f>
        <v>1.375E-2</v>
      </c>
      <c r="Y595" s="70">
        <f>[2]挂饰表!$I595</f>
        <v>0.08</v>
      </c>
      <c r="Z595" s="70">
        <f>[2]挂饰表!U595</f>
        <v>2.9126213592232997E-2</v>
      </c>
      <c r="AA595" s="70">
        <f>[2]挂饰表!V595</f>
        <v>2.9126213592232997E-2</v>
      </c>
      <c r="AB595" s="70">
        <f>[2]挂饰表!W595</f>
        <v>2.9126213592232997E-2</v>
      </c>
      <c r="AC595" s="70">
        <f>[2]挂饰表!X595</f>
        <v>2.9126213592232997E-2</v>
      </c>
      <c r="AD595" s="70">
        <f>[2]挂饰表!Y595</f>
        <v>0.14893617021276595</v>
      </c>
      <c r="AE595" s="70">
        <f>[2]挂饰表!Z595</f>
        <v>2.9126213592232997E-2</v>
      </c>
      <c r="AF595" s="70">
        <f>[2]挂饰表!AA595</f>
        <v>2.9126213592232997E-2</v>
      </c>
      <c r="AG595" s="70">
        <f t="shared" si="86"/>
        <v>6.4000000000000001E-2</v>
      </c>
      <c r="AH595" s="70">
        <f t="shared" si="86"/>
        <v>6.4000000000000001E-2</v>
      </c>
      <c r="AI595" s="70">
        <f t="shared" si="86"/>
        <v>6.4000000000000001E-2</v>
      </c>
      <c r="AJ595" s="70">
        <f t="shared" si="86"/>
        <v>6.4000000000000001E-2</v>
      </c>
      <c r="AK595" s="70">
        <f t="shared" si="86"/>
        <v>6.4000000000000001E-2</v>
      </c>
      <c r="AL595" s="71"/>
    </row>
    <row r="596" spans="2:38" ht="14.25" x14ac:dyDescent="0.2">
      <c r="B596" s="16">
        <v>594</v>
      </c>
      <c r="C596" s="16" t="str">
        <f t="shared" ca="1" si="87"/>
        <v>IC1900</v>
      </c>
      <c r="D596" s="16" t="str">
        <f t="shared" ca="1" si="91"/>
        <v>凌厉的青铜项链</v>
      </c>
      <c r="E596" s="16" t="str">
        <f t="shared" ca="1" si="88"/>
        <v>凌厉的</v>
      </c>
      <c r="F596" s="16" t="str">
        <f t="shared" ca="1" si="89"/>
        <v>青铜</v>
      </c>
      <c r="G596" s="16" t="str">
        <f t="shared" ca="1" si="90"/>
        <v>项链</v>
      </c>
      <c r="H596" s="16" t="str">
        <f t="shared" si="85"/>
        <v>b</v>
      </c>
      <c r="I596" s="19" t="s">
        <v>21</v>
      </c>
      <c r="J596" s="3" t="s">
        <v>40</v>
      </c>
      <c r="K596" s="16">
        <f t="shared" si="92"/>
        <v>2</v>
      </c>
      <c r="L596" s="16">
        <f t="shared" si="93"/>
        <v>2</v>
      </c>
      <c r="M596" s="16">
        <f>[2]挂饰表!J596</f>
        <v>42</v>
      </c>
      <c r="N596" s="16">
        <f>[2]挂饰表!K596</f>
        <v>82</v>
      </c>
      <c r="O596" s="16">
        <f>[2]挂饰表!L596</f>
        <v>12</v>
      </c>
      <c r="P596" s="16">
        <f>[2]挂饰表!M596</f>
        <v>57</v>
      </c>
      <c r="Q596" s="16">
        <v>0</v>
      </c>
      <c r="R596" s="16">
        <f>[2]挂饰表!N596</f>
        <v>46</v>
      </c>
      <c r="S596" s="16">
        <f>[2]挂饰表!O596</f>
        <v>46</v>
      </c>
      <c r="T596" s="16">
        <f>[2]挂饰表!P596</f>
        <v>25</v>
      </c>
      <c r="U596" s="16">
        <f>[2]挂饰表!Q596</f>
        <v>23</v>
      </c>
      <c r="V596" s="20">
        <f>[2]挂饰表!R596</f>
        <v>4.5999999999999999E-2</v>
      </c>
      <c r="W596" s="20">
        <f>[2]挂饰表!S596</f>
        <v>0.05</v>
      </c>
      <c r="X596" s="20">
        <f>[2]挂饰表!T596</f>
        <v>2.8750000000000001E-2</v>
      </c>
      <c r="Y596" s="70">
        <f>[2]挂饰表!$I596</f>
        <v>9.514285714285714E-2</v>
      </c>
      <c r="Z596" s="70">
        <f>[2]挂饰表!U596</f>
        <v>5.6603773584905648E-2</v>
      </c>
      <c r="AA596" s="70">
        <f>[2]挂饰表!V596</f>
        <v>5.6603773584905648E-2</v>
      </c>
      <c r="AB596" s="70">
        <f>[2]挂饰表!W596</f>
        <v>5.6603773584905648E-2</v>
      </c>
      <c r="AC596" s="70">
        <f>[2]挂饰表!X596</f>
        <v>5.6603773584905648E-2</v>
      </c>
      <c r="AD596" s="70">
        <f>[2]挂饰表!Y596</f>
        <v>0.25650557620817849</v>
      </c>
      <c r="AE596" s="70">
        <f>[2]挂饰表!Z596</f>
        <v>5.6603773584905648E-2</v>
      </c>
      <c r="AF596" s="70">
        <f>[2]挂饰表!AA596</f>
        <v>5.6603773584905648E-2</v>
      </c>
      <c r="AG596" s="70">
        <f t="shared" si="86"/>
        <v>7.6114285714285718E-2</v>
      </c>
      <c r="AH596" s="70">
        <f t="shared" si="86"/>
        <v>7.6114285714285718E-2</v>
      </c>
      <c r="AI596" s="70">
        <f t="shared" si="86"/>
        <v>7.6114285714285718E-2</v>
      </c>
      <c r="AJ596" s="70">
        <f t="shared" si="86"/>
        <v>7.6114285714285718E-2</v>
      </c>
      <c r="AK596" s="70">
        <f t="shared" si="86"/>
        <v>7.6114285714285718E-2</v>
      </c>
      <c r="AL596" s="71"/>
    </row>
    <row r="597" spans="2:38" ht="14.25" x14ac:dyDescent="0.2">
      <c r="B597" s="16">
        <v>595</v>
      </c>
      <c r="C597" s="16" t="str">
        <f t="shared" ca="1" si="87"/>
        <v>IC1933</v>
      </c>
      <c r="D597" s="16" t="str">
        <f t="shared" ca="1" si="91"/>
        <v>凌厉的精钢护腕</v>
      </c>
      <c r="E597" s="16" t="str">
        <f t="shared" ca="1" si="88"/>
        <v>凌厉的</v>
      </c>
      <c r="F597" s="16" t="str">
        <f t="shared" ca="1" si="89"/>
        <v>精钢</v>
      </c>
      <c r="G597" s="16" t="str">
        <f t="shared" ca="1" si="90"/>
        <v>护腕</v>
      </c>
      <c r="H597" s="16" t="str">
        <f t="shared" si="85"/>
        <v>b</v>
      </c>
      <c r="I597" s="19" t="s">
        <v>21</v>
      </c>
      <c r="J597" s="3" t="s">
        <v>40</v>
      </c>
      <c r="K597" s="16">
        <f t="shared" si="92"/>
        <v>2</v>
      </c>
      <c r="L597" s="16">
        <f t="shared" si="93"/>
        <v>3</v>
      </c>
      <c r="M597" s="16">
        <f>[2]挂饰表!J597</f>
        <v>63</v>
      </c>
      <c r="N597" s="16">
        <f>[2]挂饰表!K597</f>
        <v>123</v>
      </c>
      <c r="O597" s="16">
        <f>[2]挂饰表!L597</f>
        <v>18</v>
      </c>
      <c r="P597" s="16">
        <f>[2]挂饰表!M597</f>
        <v>86</v>
      </c>
      <c r="Q597" s="16">
        <v>0</v>
      </c>
      <c r="R597" s="16">
        <f>[2]挂饰表!N597</f>
        <v>69</v>
      </c>
      <c r="S597" s="16">
        <f>[2]挂饰表!O597</f>
        <v>69</v>
      </c>
      <c r="T597" s="16">
        <f>[2]挂饰表!P597</f>
        <v>38</v>
      </c>
      <c r="U597" s="16">
        <f>[2]挂饰表!Q597</f>
        <v>34</v>
      </c>
      <c r="V597" s="20">
        <f>[2]挂饰表!R597</f>
        <v>6.8000000000000005E-2</v>
      </c>
      <c r="W597" s="20">
        <f>[2]挂饰表!S597</f>
        <v>7.5999999999999998E-2</v>
      </c>
      <c r="X597" s="20">
        <f>[2]挂饰表!T597</f>
        <v>4.2500000000000003E-2</v>
      </c>
      <c r="Y597" s="70">
        <f>[2]挂饰表!$I597</f>
        <v>0.14285714285714288</v>
      </c>
      <c r="Z597" s="70">
        <f>[2]挂饰表!U597</f>
        <v>7.8341013824884786E-2</v>
      </c>
      <c r="AA597" s="70">
        <f>[2]挂饰表!V597</f>
        <v>7.8341013824884786E-2</v>
      </c>
      <c r="AB597" s="70">
        <f>[2]挂饰表!W597</f>
        <v>7.8341013824884786E-2</v>
      </c>
      <c r="AC597" s="70">
        <f>[2]挂饰表!X597</f>
        <v>7.8341013824884786E-2</v>
      </c>
      <c r="AD597" s="70">
        <f>[2]挂饰表!Y597</f>
        <v>0.34210526315789469</v>
      </c>
      <c r="AE597" s="70">
        <f>[2]挂饰表!Z597</f>
        <v>7.8341013824884786E-2</v>
      </c>
      <c r="AF597" s="70">
        <f>[2]挂饰表!AA597</f>
        <v>7.8341013824884786E-2</v>
      </c>
      <c r="AG597" s="70">
        <f t="shared" si="86"/>
        <v>0.11428571428571431</v>
      </c>
      <c r="AH597" s="70">
        <f t="shared" si="86"/>
        <v>0.11428571428571431</v>
      </c>
      <c r="AI597" s="70">
        <f t="shared" si="86"/>
        <v>0.11428571428571431</v>
      </c>
      <c r="AJ597" s="70">
        <f t="shared" si="86"/>
        <v>0.11428571428571431</v>
      </c>
      <c r="AK597" s="70">
        <f t="shared" si="86"/>
        <v>0.11428571428571431</v>
      </c>
      <c r="AL597" s="71"/>
    </row>
    <row r="598" spans="2:38" ht="14.25" x14ac:dyDescent="0.2">
      <c r="B598" s="16">
        <v>596</v>
      </c>
      <c r="C598" s="16" t="str">
        <f t="shared" ca="1" si="87"/>
        <v>IC1869</v>
      </c>
      <c r="D598" s="16" t="str">
        <f t="shared" ca="1" si="91"/>
        <v>发亮的塞尔塔护腕</v>
      </c>
      <c r="E598" s="16" t="str">
        <f t="shared" ca="1" si="88"/>
        <v>发亮的</v>
      </c>
      <c r="F598" s="16" t="str">
        <f t="shared" ca="1" si="89"/>
        <v>塞尔塔</v>
      </c>
      <c r="G598" s="16" t="str">
        <f t="shared" ca="1" si="90"/>
        <v>护腕</v>
      </c>
      <c r="H598" s="16" t="str">
        <f t="shared" si="85"/>
        <v>b</v>
      </c>
      <c r="I598" s="19" t="s">
        <v>21</v>
      </c>
      <c r="J598" s="3" t="s">
        <v>40</v>
      </c>
      <c r="K598" s="16">
        <f t="shared" si="92"/>
        <v>2</v>
      </c>
      <c r="L598" s="16">
        <f t="shared" si="93"/>
        <v>4</v>
      </c>
      <c r="M598" s="16">
        <f>[2]挂饰表!J598</f>
        <v>84</v>
      </c>
      <c r="N598" s="16">
        <f>[2]挂饰表!K598</f>
        <v>164</v>
      </c>
      <c r="O598" s="16">
        <f>[2]挂饰表!L598</f>
        <v>24</v>
      </c>
      <c r="P598" s="16">
        <f>[2]挂饰表!M598</f>
        <v>115</v>
      </c>
      <c r="Q598" s="16">
        <v>0</v>
      </c>
      <c r="R598" s="16">
        <f>[2]挂饰表!N598</f>
        <v>92</v>
      </c>
      <c r="S598" s="16">
        <f>[2]挂饰表!O598</f>
        <v>92</v>
      </c>
      <c r="T598" s="16">
        <f>[2]挂饰表!P598</f>
        <v>50</v>
      </c>
      <c r="U598" s="16">
        <f>[2]挂饰表!Q598</f>
        <v>46</v>
      </c>
      <c r="V598" s="20">
        <f>[2]挂饰表!R598</f>
        <v>9.1999999999999998E-2</v>
      </c>
      <c r="W598" s="20">
        <f>[2]挂饰表!S598</f>
        <v>0.1</v>
      </c>
      <c r="X598" s="20">
        <f>[2]挂饰表!T598</f>
        <v>5.7500000000000002E-2</v>
      </c>
      <c r="Y598" s="70">
        <f>[2]挂饰表!$I598</f>
        <v>0.19057142857142856</v>
      </c>
      <c r="Z598" s="70">
        <f>[2]挂饰表!U598</f>
        <v>0.10313901345291476</v>
      </c>
      <c r="AA598" s="70">
        <f>[2]挂饰表!V598</f>
        <v>0.10313901345291476</v>
      </c>
      <c r="AB598" s="70">
        <f>[2]挂饰表!W598</f>
        <v>0.10313901345291476</v>
      </c>
      <c r="AC598" s="70">
        <f>[2]挂饰表!X598</f>
        <v>0.10313901345291476</v>
      </c>
      <c r="AD598" s="70">
        <f>[2]挂饰表!Y598</f>
        <v>0.40828402366863903</v>
      </c>
      <c r="AE598" s="70">
        <f>[2]挂饰表!Z598</f>
        <v>0.10313901345291476</v>
      </c>
      <c r="AF598" s="70">
        <f>[2]挂饰表!AA598</f>
        <v>0.10313901345291476</v>
      </c>
      <c r="AG598" s="70">
        <f t="shared" si="86"/>
        <v>0.15245714285714285</v>
      </c>
      <c r="AH598" s="70">
        <f t="shared" si="86"/>
        <v>0.15245714285714285</v>
      </c>
      <c r="AI598" s="70">
        <f t="shared" si="86"/>
        <v>0.15245714285714285</v>
      </c>
      <c r="AJ598" s="70">
        <f t="shared" si="86"/>
        <v>0.15245714285714285</v>
      </c>
      <c r="AK598" s="70">
        <f t="shared" si="86"/>
        <v>0.15245714285714285</v>
      </c>
      <c r="AL598" s="71"/>
    </row>
    <row r="599" spans="2:38" ht="14.25" x14ac:dyDescent="0.2">
      <c r="B599" s="16">
        <v>597</v>
      </c>
      <c r="C599" s="16" t="str">
        <f t="shared" ca="1" si="87"/>
        <v>IC1858</v>
      </c>
      <c r="D599" s="16" t="str">
        <f t="shared" ca="1" si="91"/>
        <v>优质的精灵戒指</v>
      </c>
      <c r="E599" s="16" t="str">
        <f t="shared" ca="1" si="88"/>
        <v>优质的</v>
      </c>
      <c r="F599" s="16" t="str">
        <f t="shared" ca="1" si="89"/>
        <v>精灵</v>
      </c>
      <c r="G599" s="16" t="str">
        <f t="shared" ca="1" si="90"/>
        <v>戒指</v>
      </c>
      <c r="H599" s="16" t="str">
        <f t="shared" si="85"/>
        <v>b</v>
      </c>
      <c r="I599" s="19" t="s">
        <v>21</v>
      </c>
      <c r="J599" s="3" t="s">
        <v>40</v>
      </c>
      <c r="K599" s="16">
        <f t="shared" si="92"/>
        <v>2</v>
      </c>
      <c r="L599" s="16">
        <f t="shared" si="93"/>
        <v>5</v>
      </c>
      <c r="M599" s="16">
        <f>[2]挂饰表!J599</f>
        <v>105</v>
      </c>
      <c r="N599" s="16">
        <f>[2]挂饰表!K599</f>
        <v>205</v>
      </c>
      <c r="O599" s="16">
        <f>[2]挂饰表!L599</f>
        <v>31</v>
      </c>
      <c r="P599" s="16">
        <f>[2]挂饰表!M599</f>
        <v>144</v>
      </c>
      <c r="Q599" s="16">
        <v>0</v>
      </c>
      <c r="R599" s="16">
        <f>[2]挂饰表!N599</f>
        <v>115</v>
      </c>
      <c r="S599" s="16">
        <f>[2]挂饰表!O599</f>
        <v>115</v>
      </c>
      <c r="T599" s="16">
        <f>[2]挂饰表!P599</f>
        <v>63</v>
      </c>
      <c r="U599" s="16">
        <f>[2]挂饰表!Q599</f>
        <v>57</v>
      </c>
      <c r="V599" s="20">
        <f>[2]挂饰表!R599</f>
        <v>0.114</v>
      </c>
      <c r="W599" s="20">
        <f>[2]挂饰表!S599</f>
        <v>0.126</v>
      </c>
      <c r="X599" s="20">
        <f>[2]挂饰表!T599</f>
        <v>7.1249999999999994E-2</v>
      </c>
      <c r="Y599" s="70">
        <f>[2]挂饰表!$I599</f>
        <v>0.23857142857142857</v>
      </c>
      <c r="Z599" s="70">
        <f>[2]挂饰表!U599</f>
        <v>0.1266375545851528</v>
      </c>
      <c r="AA599" s="70">
        <f>[2]挂饰表!V599</f>
        <v>0.1266375545851528</v>
      </c>
      <c r="AB599" s="70">
        <f>[2]挂饰表!W599</f>
        <v>0.1266375545851528</v>
      </c>
      <c r="AC599" s="70">
        <f>[2]挂饰表!X599</f>
        <v>0.1266375545851528</v>
      </c>
      <c r="AD599" s="70">
        <f>[2]挂饰表!Y599</f>
        <v>0.46380697050938335</v>
      </c>
      <c r="AE599" s="70">
        <f>[2]挂饰表!Z599</f>
        <v>0.1266375545851528</v>
      </c>
      <c r="AF599" s="70">
        <f>[2]挂饰表!AA599</f>
        <v>0.1266375545851528</v>
      </c>
      <c r="AG599" s="70">
        <f t="shared" si="86"/>
        <v>0.19085714285714286</v>
      </c>
      <c r="AH599" s="70">
        <f t="shared" si="86"/>
        <v>0.19085714285714286</v>
      </c>
      <c r="AI599" s="70">
        <f t="shared" si="86"/>
        <v>0.19085714285714286</v>
      </c>
      <c r="AJ599" s="70">
        <f t="shared" si="86"/>
        <v>0.19085714285714286</v>
      </c>
      <c r="AK599" s="70">
        <f t="shared" si="86"/>
        <v>0.19085714285714286</v>
      </c>
      <c r="AL599" s="71"/>
    </row>
    <row r="600" spans="2:38" ht="14.25" x14ac:dyDescent="0.2">
      <c r="B600" s="16">
        <v>598</v>
      </c>
      <c r="C600" s="16" t="str">
        <f t="shared" ca="1" si="87"/>
        <v>IC1931</v>
      </c>
      <c r="D600" s="16" t="str">
        <f t="shared" ca="1" si="91"/>
        <v>优质的混乱护腕</v>
      </c>
      <c r="E600" s="16" t="str">
        <f t="shared" ca="1" si="88"/>
        <v>优质的</v>
      </c>
      <c r="F600" s="16" t="str">
        <f t="shared" ca="1" si="89"/>
        <v>混乱</v>
      </c>
      <c r="G600" s="16" t="str">
        <f t="shared" ca="1" si="90"/>
        <v>护腕</v>
      </c>
      <c r="H600" s="16" t="str">
        <f t="shared" si="85"/>
        <v>b</v>
      </c>
      <c r="I600" s="19" t="s">
        <v>21</v>
      </c>
      <c r="J600" s="3" t="s">
        <v>40</v>
      </c>
      <c r="K600" s="16">
        <f t="shared" si="92"/>
        <v>2</v>
      </c>
      <c r="L600" s="16">
        <f t="shared" si="93"/>
        <v>6</v>
      </c>
      <c r="M600" s="16">
        <f>[2]挂饰表!J600</f>
        <v>127</v>
      </c>
      <c r="N600" s="16">
        <f>[2]挂饰表!K600</f>
        <v>247</v>
      </c>
      <c r="O600" s="16">
        <f>[2]挂饰表!L600</f>
        <v>37</v>
      </c>
      <c r="P600" s="16">
        <f>[2]挂饰表!M600</f>
        <v>172</v>
      </c>
      <c r="Q600" s="16">
        <v>0</v>
      </c>
      <c r="R600" s="16">
        <f>[2]挂饰表!N600</f>
        <v>138</v>
      </c>
      <c r="S600" s="16">
        <f>[2]挂饰表!O600</f>
        <v>138</v>
      </c>
      <c r="T600" s="16">
        <f>[2]挂饰表!P600</f>
        <v>76</v>
      </c>
      <c r="U600" s="16">
        <f>[2]挂饰表!Q600</f>
        <v>69</v>
      </c>
      <c r="V600" s="20">
        <f>[2]挂饰表!R600</f>
        <v>0.13800000000000001</v>
      </c>
      <c r="W600" s="20">
        <f>[2]挂饰表!S600</f>
        <v>0.152</v>
      </c>
      <c r="X600" s="20">
        <f>[2]挂饰表!T600</f>
        <v>8.6249999999999993E-2</v>
      </c>
      <c r="Y600" s="70">
        <f>[2]挂饰表!$I600</f>
        <v>0.28685714285714287</v>
      </c>
      <c r="Z600" s="70">
        <f>[2]挂饰表!U600</f>
        <v>0.14893617021276595</v>
      </c>
      <c r="AA600" s="70">
        <f>[2]挂饰表!V600</f>
        <v>0.14893617021276595</v>
      </c>
      <c r="AB600" s="70">
        <f>[2]挂饰表!W600</f>
        <v>0.14893617021276595</v>
      </c>
      <c r="AC600" s="70">
        <f>[2]挂饰表!X600</f>
        <v>0.14893617021276595</v>
      </c>
      <c r="AD600" s="70">
        <f>[2]挂饰表!Y600</f>
        <v>0.50859950859950853</v>
      </c>
      <c r="AE600" s="70">
        <f>[2]挂饰表!Z600</f>
        <v>0.14893617021276595</v>
      </c>
      <c r="AF600" s="70">
        <f>[2]挂饰表!AA600</f>
        <v>0.14893617021276595</v>
      </c>
      <c r="AG600" s="70">
        <f t="shared" si="86"/>
        <v>0.22948571428571429</v>
      </c>
      <c r="AH600" s="70">
        <f t="shared" si="86"/>
        <v>0.22948571428571429</v>
      </c>
      <c r="AI600" s="70">
        <f t="shared" si="86"/>
        <v>0.22948571428571429</v>
      </c>
      <c r="AJ600" s="70">
        <f t="shared" si="86"/>
        <v>0.22948571428571429</v>
      </c>
      <c r="AK600" s="70">
        <f t="shared" si="86"/>
        <v>0.22948571428571429</v>
      </c>
      <c r="AL600" s="71"/>
    </row>
    <row r="601" spans="2:38" ht="14.25" x14ac:dyDescent="0.2">
      <c r="B601" s="16">
        <v>599</v>
      </c>
      <c r="C601" s="16" t="str">
        <f t="shared" ca="1" si="87"/>
        <v>IC1898</v>
      </c>
      <c r="D601" s="16" t="str">
        <f t="shared" ca="1" si="91"/>
        <v>坚硬的玄铁项链</v>
      </c>
      <c r="E601" s="16" t="str">
        <f t="shared" ca="1" si="88"/>
        <v>坚硬的</v>
      </c>
      <c r="F601" s="16" t="str">
        <f t="shared" ca="1" si="89"/>
        <v>玄铁</v>
      </c>
      <c r="G601" s="16" t="str">
        <f t="shared" ca="1" si="90"/>
        <v>项链</v>
      </c>
      <c r="H601" s="16" t="str">
        <f t="shared" si="85"/>
        <v>b</v>
      </c>
      <c r="I601" s="19" t="s">
        <v>21</v>
      </c>
      <c r="J601" s="3" t="s">
        <v>40</v>
      </c>
      <c r="K601" s="16">
        <f t="shared" si="92"/>
        <v>2</v>
      </c>
      <c r="L601" s="16">
        <f t="shared" si="93"/>
        <v>7</v>
      </c>
      <c r="M601" s="16">
        <f>[2]挂饰表!J601</f>
        <v>148</v>
      </c>
      <c r="N601" s="16">
        <f>[2]挂饰表!K601</f>
        <v>288</v>
      </c>
      <c r="O601" s="16">
        <f>[2]挂饰表!L601</f>
        <v>43</v>
      </c>
      <c r="P601" s="16">
        <f>[2]挂饰表!M601</f>
        <v>201</v>
      </c>
      <c r="Q601" s="16">
        <v>0</v>
      </c>
      <c r="R601" s="16">
        <f>[2]挂饰表!N601</f>
        <v>161</v>
      </c>
      <c r="S601" s="16">
        <f>[2]挂饰表!O601</f>
        <v>161</v>
      </c>
      <c r="T601" s="16">
        <f>[2]挂饰表!P601</f>
        <v>88</v>
      </c>
      <c r="U601" s="16">
        <f>[2]挂饰表!Q601</f>
        <v>80</v>
      </c>
      <c r="V601" s="20">
        <f>[2]挂饰表!R601</f>
        <v>0.16</v>
      </c>
      <c r="W601" s="20">
        <f>[2]挂饰表!S601</f>
        <v>0.17600000000000002</v>
      </c>
      <c r="X601" s="20">
        <f>[2]挂饰表!T601</f>
        <v>0.1</v>
      </c>
      <c r="Y601" s="70">
        <f>[2]挂饰表!$I601</f>
        <v>0.3342857142857143</v>
      </c>
      <c r="Z601" s="70">
        <f>[2]挂饰表!U601</f>
        <v>0.16666666666666663</v>
      </c>
      <c r="AA601" s="70">
        <f>[2]挂饰表!V601</f>
        <v>0.16666666666666663</v>
      </c>
      <c r="AB601" s="70">
        <f>[2]挂饰表!W601</f>
        <v>0.16666666666666663</v>
      </c>
      <c r="AC601" s="70">
        <f>[2]挂饰表!X601</f>
        <v>0.16666666666666663</v>
      </c>
      <c r="AD601" s="70">
        <f>[2]挂饰表!Y601</f>
        <v>0.54751131221719462</v>
      </c>
      <c r="AE601" s="70">
        <f>[2]挂饰表!Z601</f>
        <v>0.16666666666666663</v>
      </c>
      <c r="AF601" s="70">
        <f>[2]挂饰表!AA601</f>
        <v>0.16666666666666663</v>
      </c>
      <c r="AG601" s="70">
        <f t="shared" si="86"/>
        <v>0.26742857142857146</v>
      </c>
      <c r="AH601" s="70">
        <f t="shared" si="86"/>
        <v>0.26742857142857146</v>
      </c>
      <c r="AI601" s="70">
        <f t="shared" si="86"/>
        <v>0.26742857142857146</v>
      </c>
      <c r="AJ601" s="70">
        <f t="shared" si="86"/>
        <v>0.26742857142857146</v>
      </c>
      <c r="AK601" s="70">
        <f t="shared" si="86"/>
        <v>0.26742857142857146</v>
      </c>
      <c r="AL601" s="71"/>
    </row>
    <row r="602" spans="2:38" ht="14.25" x14ac:dyDescent="0.2">
      <c r="B602" s="16">
        <v>600</v>
      </c>
      <c r="C602" s="16" t="str">
        <f t="shared" ca="1" si="87"/>
        <v>IC1873</v>
      </c>
      <c r="D602" s="16" t="str">
        <f t="shared" ca="1" si="91"/>
        <v>发亮的青铜护腕</v>
      </c>
      <c r="E602" s="16" t="str">
        <f t="shared" ca="1" si="88"/>
        <v>发亮的</v>
      </c>
      <c r="F602" s="16" t="str">
        <f t="shared" ca="1" si="89"/>
        <v>青铜</v>
      </c>
      <c r="G602" s="16" t="str">
        <f t="shared" ca="1" si="90"/>
        <v>护腕</v>
      </c>
      <c r="H602" s="16" t="str">
        <f t="shared" si="85"/>
        <v>b</v>
      </c>
      <c r="I602" s="19" t="s">
        <v>21</v>
      </c>
      <c r="J602" s="3" t="s">
        <v>40</v>
      </c>
      <c r="K602" s="16">
        <f t="shared" si="92"/>
        <v>2</v>
      </c>
      <c r="L602" s="16">
        <f t="shared" si="93"/>
        <v>8</v>
      </c>
      <c r="M602" s="16">
        <f>[2]挂饰表!J602</f>
        <v>169</v>
      </c>
      <c r="N602" s="16">
        <f>[2]挂饰表!K602</f>
        <v>329</v>
      </c>
      <c r="O602" s="16">
        <f>[2]挂饰表!L602</f>
        <v>49</v>
      </c>
      <c r="P602" s="16">
        <f>[2]挂饰表!M602</f>
        <v>230</v>
      </c>
      <c r="Q602" s="16">
        <v>0</v>
      </c>
      <c r="R602" s="16">
        <f>[2]挂饰表!N602</f>
        <v>184</v>
      </c>
      <c r="S602" s="16">
        <f>[2]挂饰表!O602</f>
        <v>184</v>
      </c>
      <c r="T602" s="16">
        <f>[2]挂饰表!P602</f>
        <v>101</v>
      </c>
      <c r="U602" s="16">
        <f>[2]挂饰表!Q602</f>
        <v>92</v>
      </c>
      <c r="V602" s="20">
        <f>[2]挂饰表!R602</f>
        <v>0.184</v>
      </c>
      <c r="W602" s="20">
        <f>[2]挂饰表!S602</f>
        <v>0.20199999999999999</v>
      </c>
      <c r="X602" s="20">
        <f>[2]挂饰表!T602</f>
        <v>0.115</v>
      </c>
      <c r="Y602" s="70">
        <f>[2]挂饰表!$I602</f>
        <v>0.38228571428571428</v>
      </c>
      <c r="Z602" s="70">
        <f>[2]挂饰表!U602</f>
        <v>0.18699186991869921</v>
      </c>
      <c r="AA602" s="70">
        <f>[2]挂饰表!V602</f>
        <v>0.18699186991869921</v>
      </c>
      <c r="AB602" s="70">
        <f>[2]挂饰表!W602</f>
        <v>0.18699186991869921</v>
      </c>
      <c r="AC602" s="70">
        <f>[2]挂饰表!X602</f>
        <v>0.18699186991869921</v>
      </c>
      <c r="AD602" s="70">
        <f>[2]挂饰表!Y602</f>
        <v>0.57983193277310918</v>
      </c>
      <c r="AE602" s="70">
        <f>[2]挂饰表!Z602</f>
        <v>0.18699186991869921</v>
      </c>
      <c r="AF602" s="70">
        <f>[2]挂饰表!AA602</f>
        <v>0.18699186991869921</v>
      </c>
      <c r="AG602" s="70">
        <f t="shared" si="86"/>
        <v>0.30582857142857145</v>
      </c>
      <c r="AH602" s="70">
        <f t="shared" si="86"/>
        <v>0.30582857142857145</v>
      </c>
      <c r="AI602" s="70">
        <f t="shared" si="86"/>
        <v>0.30582857142857145</v>
      </c>
      <c r="AJ602" s="70">
        <f t="shared" si="86"/>
        <v>0.30582857142857145</v>
      </c>
      <c r="AK602" s="70">
        <f t="shared" si="86"/>
        <v>0.30582857142857145</v>
      </c>
      <c r="AL602" s="71"/>
    </row>
    <row r="603" spans="2:38" ht="14.25" x14ac:dyDescent="0.2">
      <c r="B603" s="16">
        <v>601</v>
      </c>
      <c r="C603" s="16" t="str">
        <f t="shared" ca="1" si="87"/>
        <v>IC1905</v>
      </c>
      <c r="D603" s="16" t="str">
        <f t="shared" ca="1" si="91"/>
        <v>一般的卡尼亚护腕</v>
      </c>
      <c r="E603" s="16" t="str">
        <f t="shared" ca="1" si="88"/>
        <v>一般的</v>
      </c>
      <c r="F603" s="16" t="str">
        <f t="shared" ca="1" si="89"/>
        <v>卡尼亚</v>
      </c>
      <c r="G603" s="16" t="str">
        <f t="shared" ca="1" si="90"/>
        <v>护腕</v>
      </c>
      <c r="H603" s="16" t="str">
        <f t="shared" si="85"/>
        <v>c</v>
      </c>
      <c r="I603" s="19" t="s">
        <v>21</v>
      </c>
      <c r="J603" s="3" t="s">
        <v>40</v>
      </c>
      <c r="K603" s="16">
        <f t="shared" si="92"/>
        <v>2</v>
      </c>
      <c r="L603" s="16">
        <f t="shared" si="93"/>
        <v>1</v>
      </c>
      <c r="M603" s="16">
        <f>[2]挂饰表!J603</f>
        <v>28</v>
      </c>
      <c r="N603" s="16">
        <f>[2]挂饰表!K603</f>
        <v>0</v>
      </c>
      <c r="O603" s="16">
        <f>[2]挂饰表!L603</f>
        <v>0</v>
      </c>
      <c r="P603" s="16">
        <f>[2]挂饰表!M603</f>
        <v>0</v>
      </c>
      <c r="Q603" s="16">
        <v>0</v>
      </c>
      <c r="R603" s="16">
        <f>[2]挂饰表!N603</f>
        <v>0</v>
      </c>
      <c r="S603" s="16">
        <f>[2]挂饰表!O603</f>
        <v>0</v>
      </c>
      <c r="T603" s="16">
        <f>[2]挂饰表!P603</f>
        <v>0</v>
      </c>
      <c r="U603" s="16">
        <f>[2]挂饰表!Q603</f>
        <v>0</v>
      </c>
      <c r="V603" s="20">
        <f>[2]挂饰表!R603</f>
        <v>0</v>
      </c>
      <c r="W603" s="20">
        <f>[2]挂饰表!S603</f>
        <v>0</v>
      </c>
      <c r="X603" s="20">
        <f>[2]挂饰表!T603</f>
        <v>0</v>
      </c>
      <c r="Y603" s="70">
        <f>[2]挂饰表!$I603</f>
        <v>0</v>
      </c>
      <c r="Z603" s="70">
        <f>[2]挂饰表!U603</f>
        <v>0</v>
      </c>
      <c r="AA603" s="70">
        <f>[2]挂饰表!V603</f>
        <v>0</v>
      </c>
      <c r="AB603" s="70">
        <f>[2]挂饰表!W603</f>
        <v>0</v>
      </c>
      <c r="AC603" s="70">
        <f>[2]挂饰表!X603</f>
        <v>0</v>
      </c>
      <c r="AD603" s="70">
        <f>[2]挂饰表!Y603</f>
        <v>0</v>
      </c>
      <c r="AE603" s="70">
        <f>[2]挂饰表!Z603</f>
        <v>0</v>
      </c>
      <c r="AF603" s="70">
        <f>[2]挂饰表!AA603</f>
        <v>0</v>
      </c>
      <c r="AG603" s="70">
        <f t="shared" ref="AG603:AK642" si="94">$Y603*0.8</f>
        <v>0</v>
      </c>
      <c r="AH603" s="70">
        <f t="shared" si="94"/>
        <v>0</v>
      </c>
      <c r="AI603" s="70">
        <f t="shared" si="94"/>
        <v>0</v>
      </c>
      <c r="AJ603" s="70">
        <f t="shared" si="94"/>
        <v>0</v>
      </c>
      <c r="AK603" s="70">
        <f t="shared" si="94"/>
        <v>0</v>
      </c>
      <c r="AL603" s="71"/>
    </row>
    <row r="604" spans="2:38" ht="14.25" x14ac:dyDescent="0.2">
      <c r="B604" s="16">
        <v>602</v>
      </c>
      <c r="C604" s="16" t="str">
        <f t="shared" ca="1" si="87"/>
        <v>IC1878</v>
      </c>
      <c r="D604" s="16" t="str">
        <f t="shared" ca="1" si="91"/>
        <v>初级的卡尼亚项链</v>
      </c>
      <c r="E604" s="16" t="str">
        <f t="shared" ca="1" si="88"/>
        <v>初级的</v>
      </c>
      <c r="F604" s="16" t="str">
        <f t="shared" ca="1" si="89"/>
        <v>卡尼亚</v>
      </c>
      <c r="G604" s="16" t="str">
        <f t="shared" ca="1" si="90"/>
        <v>项链</v>
      </c>
      <c r="H604" s="16" t="str">
        <f t="shared" si="85"/>
        <v>c</v>
      </c>
      <c r="I604" s="19" t="s">
        <v>21</v>
      </c>
      <c r="J604" s="3" t="s">
        <v>40</v>
      </c>
      <c r="K604" s="16">
        <f t="shared" si="92"/>
        <v>2</v>
      </c>
      <c r="L604" s="16">
        <f t="shared" si="93"/>
        <v>2</v>
      </c>
      <c r="M604" s="16">
        <f>[2]挂饰表!J604</f>
        <v>56</v>
      </c>
      <c r="N604" s="16">
        <f>[2]挂饰表!K604</f>
        <v>0</v>
      </c>
      <c r="O604" s="16">
        <f>[2]挂饰表!L604</f>
        <v>0</v>
      </c>
      <c r="P604" s="16">
        <f>[2]挂饰表!M604</f>
        <v>0</v>
      </c>
      <c r="Q604" s="16">
        <v>0</v>
      </c>
      <c r="R604" s="16">
        <f>[2]挂饰表!N604</f>
        <v>0</v>
      </c>
      <c r="S604" s="16">
        <f>[2]挂饰表!O604</f>
        <v>0</v>
      </c>
      <c r="T604" s="16">
        <f>[2]挂饰表!P604</f>
        <v>0</v>
      </c>
      <c r="U604" s="16">
        <f>[2]挂饰表!Q604</f>
        <v>0</v>
      </c>
      <c r="V604" s="20">
        <f>[2]挂饰表!R604</f>
        <v>0</v>
      </c>
      <c r="W604" s="20">
        <f>[2]挂饰表!S604</f>
        <v>0</v>
      </c>
      <c r="X604" s="20">
        <f>[2]挂饰表!T604</f>
        <v>0</v>
      </c>
      <c r="Y604" s="70">
        <f>[2]挂饰表!$I604</f>
        <v>0</v>
      </c>
      <c r="Z604" s="70">
        <f>[2]挂饰表!U604</f>
        <v>0</v>
      </c>
      <c r="AA604" s="70">
        <f>[2]挂饰表!V604</f>
        <v>0</v>
      </c>
      <c r="AB604" s="70">
        <f>[2]挂饰表!W604</f>
        <v>0</v>
      </c>
      <c r="AC604" s="70">
        <f>[2]挂饰表!X604</f>
        <v>0</v>
      </c>
      <c r="AD604" s="70">
        <f>[2]挂饰表!Y604</f>
        <v>0</v>
      </c>
      <c r="AE604" s="70">
        <f>[2]挂饰表!Z604</f>
        <v>0</v>
      </c>
      <c r="AF604" s="70">
        <f>[2]挂饰表!AA604</f>
        <v>0</v>
      </c>
      <c r="AG604" s="70">
        <f t="shared" si="94"/>
        <v>0</v>
      </c>
      <c r="AH604" s="70">
        <f t="shared" si="94"/>
        <v>0</v>
      </c>
      <c r="AI604" s="70">
        <f t="shared" si="94"/>
        <v>0</v>
      </c>
      <c r="AJ604" s="70">
        <f t="shared" si="94"/>
        <v>0</v>
      </c>
      <c r="AK604" s="70">
        <f t="shared" si="94"/>
        <v>0</v>
      </c>
      <c r="AL604" s="71"/>
    </row>
    <row r="605" spans="2:38" ht="14.25" x14ac:dyDescent="0.2">
      <c r="B605" s="16">
        <v>603</v>
      </c>
      <c r="C605" s="16" t="str">
        <f t="shared" ca="1" si="87"/>
        <v>IC1886</v>
      </c>
      <c r="D605" s="16" t="str">
        <f t="shared" ca="1" si="91"/>
        <v>初级的晨曦项链</v>
      </c>
      <c r="E605" s="16" t="str">
        <f t="shared" ca="1" si="88"/>
        <v>初级的</v>
      </c>
      <c r="F605" s="16" t="str">
        <f t="shared" ca="1" si="89"/>
        <v>晨曦</v>
      </c>
      <c r="G605" s="16" t="str">
        <f t="shared" ca="1" si="90"/>
        <v>项链</v>
      </c>
      <c r="H605" s="16" t="str">
        <f t="shared" si="85"/>
        <v>c</v>
      </c>
      <c r="I605" s="19" t="s">
        <v>21</v>
      </c>
      <c r="J605" s="3" t="s">
        <v>40</v>
      </c>
      <c r="K605" s="16">
        <f t="shared" si="92"/>
        <v>2</v>
      </c>
      <c r="L605" s="16">
        <f t="shared" si="93"/>
        <v>3</v>
      </c>
      <c r="M605" s="16">
        <f>[2]挂饰表!J605</f>
        <v>85</v>
      </c>
      <c r="N605" s="16">
        <f>[2]挂饰表!K605</f>
        <v>0</v>
      </c>
      <c r="O605" s="16">
        <f>[2]挂饰表!L605</f>
        <v>0</v>
      </c>
      <c r="P605" s="16">
        <f>[2]挂饰表!M605</f>
        <v>0</v>
      </c>
      <c r="Q605" s="16">
        <v>0</v>
      </c>
      <c r="R605" s="16">
        <f>[2]挂饰表!N605</f>
        <v>0</v>
      </c>
      <c r="S605" s="16">
        <f>[2]挂饰表!O605</f>
        <v>0</v>
      </c>
      <c r="T605" s="16">
        <f>[2]挂饰表!P605</f>
        <v>0</v>
      </c>
      <c r="U605" s="16">
        <f>[2]挂饰表!Q605</f>
        <v>0</v>
      </c>
      <c r="V605" s="20">
        <f>[2]挂饰表!R605</f>
        <v>0</v>
      </c>
      <c r="W605" s="20">
        <f>[2]挂饰表!S605</f>
        <v>0</v>
      </c>
      <c r="X605" s="20">
        <f>[2]挂饰表!T605</f>
        <v>0</v>
      </c>
      <c r="Y605" s="70">
        <f>[2]挂饰表!$I605</f>
        <v>0</v>
      </c>
      <c r="Z605" s="70">
        <f>[2]挂饰表!U605</f>
        <v>0</v>
      </c>
      <c r="AA605" s="70">
        <f>[2]挂饰表!V605</f>
        <v>0</v>
      </c>
      <c r="AB605" s="70">
        <f>[2]挂饰表!W605</f>
        <v>0</v>
      </c>
      <c r="AC605" s="70">
        <f>[2]挂饰表!X605</f>
        <v>0</v>
      </c>
      <c r="AD605" s="70">
        <f>[2]挂饰表!Y605</f>
        <v>0</v>
      </c>
      <c r="AE605" s="70">
        <f>[2]挂饰表!Z605</f>
        <v>0</v>
      </c>
      <c r="AF605" s="70">
        <f>[2]挂饰表!AA605</f>
        <v>0</v>
      </c>
      <c r="AG605" s="70">
        <f t="shared" si="94"/>
        <v>0</v>
      </c>
      <c r="AH605" s="70">
        <f t="shared" si="94"/>
        <v>0</v>
      </c>
      <c r="AI605" s="70">
        <f t="shared" si="94"/>
        <v>0</v>
      </c>
      <c r="AJ605" s="70">
        <f t="shared" si="94"/>
        <v>0</v>
      </c>
      <c r="AK605" s="70">
        <f t="shared" si="94"/>
        <v>0</v>
      </c>
      <c r="AL605" s="71"/>
    </row>
    <row r="606" spans="2:38" ht="14.25" x14ac:dyDescent="0.2">
      <c r="B606" s="16">
        <v>604</v>
      </c>
      <c r="C606" s="16" t="str">
        <f t="shared" ca="1" si="87"/>
        <v>IC1886</v>
      </c>
      <c r="D606" s="16" t="str">
        <f t="shared" ca="1" si="91"/>
        <v>普通的遗迹项链</v>
      </c>
      <c r="E606" s="16" t="str">
        <f t="shared" ca="1" si="88"/>
        <v>普通的</v>
      </c>
      <c r="F606" s="16" t="str">
        <f t="shared" ca="1" si="89"/>
        <v>遗迹</v>
      </c>
      <c r="G606" s="16" t="str">
        <f t="shared" ca="1" si="90"/>
        <v>项链</v>
      </c>
      <c r="H606" s="16" t="str">
        <f t="shared" si="85"/>
        <v>c</v>
      </c>
      <c r="I606" s="19" t="s">
        <v>21</v>
      </c>
      <c r="J606" s="3" t="s">
        <v>40</v>
      </c>
      <c r="K606" s="16">
        <f t="shared" si="92"/>
        <v>2</v>
      </c>
      <c r="L606" s="16">
        <f t="shared" si="93"/>
        <v>4</v>
      </c>
      <c r="M606" s="16">
        <f>[2]挂饰表!J606</f>
        <v>113</v>
      </c>
      <c r="N606" s="16">
        <f>[2]挂饰表!K606</f>
        <v>0</v>
      </c>
      <c r="O606" s="16">
        <f>[2]挂饰表!L606</f>
        <v>0</v>
      </c>
      <c r="P606" s="16">
        <f>[2]挂饰表!M606</f>
        <v>0</v>
      </c>
      <c r="Q606" s="16">
        <v>0</v>
      </c>
      <c r="R606" s="16">
        <f>[2]挂饰表!N606</f>
        <v>0</v>
      </c>
      <c r="S606" s="16">
        <f>[2]挂饰表!O606</f>
        <v>0</v>
      </c>
      <c r="T606" s="16">
        <f>[2]挂饰表!P606</f>
        <v>0</v>
      </c>
      <c r="U606" s="16">
        <f>[2]挂饰表!Q606</f>
        <v>0</v>
      </c>
      <c r="V606" s="20">
        <f>[2]挂饰表!R606</f>
        <v>0</v>
      </c>
      <c r="W606" s="20">
        <f>[2]挂饰表!S606</f>
        <v>0</v>
      </c>
      <c r="X606" s="20">
        <f>[2]挂饰表!T606</f>
        <v>0</v>
      </c>
      <c r="Y606" s="70">
        <f>[2]挂饰表!$I606</f>
        <v>0</v>
      </c>
      <c r="Z606" s="70">
        <f>[2]挂饰表!U606</f>
        <v>0</v>
      </c>
      <c r="AA606" s="70">
        <f>[2]挂饰表!V606</f>
        <v>0</v>
      </c>
      <c r="AB606" s="70">
        <f>[2]挂饰表!W606</f>
        <v>0</v>
      </c>
      <c r="AC606" s="70">
        <f>[2]挂饰表!X606</f>
        <v>0</v>
      </c>
      <c r="AD606" s="70">
        <f>[2]挂饰表!Y606</f>
        <v>0</v>
      </c>
      <c r="AE606" s="70">
        <f>[2]挂饰表!Z606</f>
        <v>0</v>
      </c>
      <c r="AF606" s="70">
        <f>[2]挂饰表!AA606</f>
        <v>0</v>
      </c>
      <c r="AG606" s="70">
        <f t="shared" si="94"/>
        <v>0</v>
      </c>
      <c r="AH606" s="70">
        <f t="shared" si="94"/>
        <v>0</v>
      </c>
      <c r="AI606" s="70">
        <f t="shared" si="94"/>
        <v>0</v>
      </c>
      <c r="AJ606" s="70">
        <f t="shared" si="94"/>
        <v>0</v>
      </c>
      <c r="AK606" s="70">
        <f t="shared" si="94"/>
        <v>0</v>
      </c>
      <c r="AL606" s="71"/>
    </row>
    <row r="607" spans="2:38" ht="14.25" x14ac:dyDescent="0.2">
      <c r="B607" s="16">
        <v>605</v>
      </c>
      <c r="C607" s="16" t="str">
        <f t="shared" ca="1" si="87"/>
        <v>IC1943</v>
      </c>
      <c r="D607" s="16" t="str">
        <f t="shared" ca="1" si="91"/>
        <v>初级的精钢戒指</v>
      </c>
      <c r="E607" s="16" t="str">
        <f t="shared" ca="1" si="88"/>
        <v>初级的</v>
      </c>
      <c r="F607" s="16" t="str">
        <f t="shared" ca="1" si="89"/>
        <v>精钢</v>
      </c>
      <c r="G607" s="16" t="str">
        <f t="shared" ca="1" si="90"/>
        <v>戒指</v>
      </c>
      <c r="H607" s="16" t="str">
        <f t="shared" si="85"/>
        <v>c</v>
      </c>
      <c r="I607" s="19" t="s">
        <v>21</v>
      </c>
      <c r="J607" s="3" t="s">
        <v>40</v>
      </c>
      <c r="K607" s="16">
        <f t="shared" si="92"/>
        <v>2</v>
      </c>
      <c r="L607" s="16">
        <f t="shared" si="93"/>
        <v>5</v>
      </c>
      <c r="M607" s="16">
        <f>[2]挂饰表!J607</f>
        <v>142</v>
      </c>
      <c r="N607" s="16">
        <f>[2]挂饰表!K607</f>
        <v>0</v>
      </c>
      <c r="O607" s="16">
        <f>[2]挂饰表!L607</f>
        <v>0</v>
      </c>
      <c r="P607" s="16">
        <f>[2]挂饰表!M607</f>
        <v>0</v>
      </c>
      <c r="Q607" s="16">
        <v>0</v>
      </c>
      <c r="R607" s="16">
        <f>[2]挂饰表!N607</f>
        <v>0</v>
      </c>
      <c r="S607" s="16">
        <f>[2]挂饰表!O607</f>
        <v>0</v>
      </c>
      <c r="T607" s="16">
        <f>[2]挂饰表!P607</f>
        <v>0</v>
      </c>
      <c r="U607" s="16">
        <f>[2]挂饰表!Q607</f>
        <v>0</v>
      </c>
      <c r="V607" s="20">
        <f>[2]挂饰表!R607</f>
        <v>0</v>
      </c>
      <c r="W607" s="20">
        <f>[2]挂饰表!S607</f>
        <v>0</v>
      </c>
      <c r="X607" s="20">
        <f>[2]挂饰表!T607</f>
        <v>0</v>
      </c>
      <c r="Y607" s="70">
        <f>[2]挂饰表!$I607</f>
        <v>0</v>
      </c>
      <c r="Z607" s="70">
        <f>[2]挂饰表!U607</f>
        <v>0</v>
      </c>
      <c r="AA607" s="70">
        <f>[2]挂饰表!V607</f>
        <v>0</v>
      </c>
      <c r="AB607" s="70">
        <f>[2]挂饰表!W607</f>
        <v>0</v>
      </c>
      <c r="AC607" s="70">
        <f>[2]挂饰表!X607</f>
        <v>0</v>
      </c>
      <c r="AD607" s="70">
        <f>[2]挂饰表!Y607</f>
        <v>0</v>
      </c>
      <c r="AE607" s="70">
        <f>[2]挂饰表!Z607</f>
        <v>0</v>
      </c>
      <c r="AF607" s="70">
        <f>[2]挂饰表!AA607</f>
        <v>0</v>
      </c>
      <c r="AG607" s="70">
        <f t="shared" si="94"/>
        <v>0</v>
      </c>
      <c r="AH607" s="70">
        <f t="shared" si="94"/>
        <v>0</v>
      </c>
      <c r="AI607" s="70">
        <f t="shared" si="94"/>
        <v>0</v>
      </c>
      <c r="AJ607" s="70">
        <f t="shared" si="94"/>
        <v>0</v>
      </c>
      <c r="AK607" s="70">
        <f t="shared" si="94"/>
        <v>0</v>
      </c>
      <c r="AL607" s="71"/>
    </row>
    <row r="608" spans="2:38" ht="14.25" x14ac:dyDescent="0.2">
      <c r="B608" s="16">
        <v>606</v>
      </c>
      <c r="C608" s="16" t="str">
        <f t="shared" ca="1" si="87"/>
        <v>IC1871</v>
      </c>
      <c r="D608" s="16" t="str">
        <f t="shared" ca="1" si="91"/>
        <v>一般的言语护腕</v>
      </c>
      <c r="E608" s="16" t="str">
        <f t="shared" ca="1" si="88"/>
        <v>一般的</v>
      </c>
      <c r="F608" s="16" t="str">
        <f t="shared" ca="1" si="89"/>
        <v>言语</v>
      </c>
      <c r="G608" s="16" t="str">
        <f t="shared" ca="1" si="90"/>
        <v>护腕</v>
      </c>
      <c r="H608" s="16" t="str">
        <f t="shared" si="85"/>
        <v>c</v>
      </c>
      <c r="I608" s="19" t="s">
        <v>21</v>
      </c>
      <c r="J608" s="3" t="s">
        <v>40</v>
      </c>
      <c r="K608" s="16">
        <f t="shared" si="92"/>
        <v>2</v>
      </c>
      <c r="L608" s="16">
        <f t="shared" si="93"/>
        <v>6</v>
      </c>
      <c r="M608" s="16">
        <f>[2]挂饰表!J608</f>
        <v>170</v>
      </c>
      <c r="N608" s="16">
        <f>[2]挂饰表!K608</f>
        <v>0</v>
      </c>
      <c r="O608" s="16">
        <f>[2]挂饰表!L608</f>
        <v>0</v>
      </c>
      <c r="P608" s="16">
        <f>[2]挂饰表!M608</f>
        <v>0</v>
      </c>
      <c r="Q608" s="16">
        <v>0</v>
      </c>
      <c r="R608" s="16">
        <f>[2]挂饰表!N608</f>
        <v>0</v>
      </c>
      <c r="S608" s="16">
        <f>[2]挂饰表!O608</f>
        <v>0</v>
      </c>
      <c r="T608" s="16">
        <f>[2]挂饰表!P608</f>
        <v>0</v>
      </c>
      <c r="U608" s="16">
        <f>[2]挂饰表!Q608</f>
        <v>0</v>
      </c>
      <c r="V608" s="20">
        <f>[2]挂饰表!R608</f>
        <v>0</v>
      </c>
      <c r="W608" s="20">
        <f>[2]挂饰表!S608</f>
        <v>0</v>
      </c>
      <c r="X608" s="20">
        <f>[2]挂饰表!T608</f>
        <v>0</v>
      </c>
      <c r="Y608" s="70">
        <f>[2]挂饰表!$I608</f>
        <v>0</v>
      </c>
      <c r="Z608" s="70">
        <f>[2]挂饰表!U608</f>
        <v>0</v>
      </c>
      <c r="AA608" s="70">
        <f>[2]挂饰表!V608</f>
        <v>0</v>
      </c>
      <c r="AB608" s="70">
        <f>[2]挂饰表!W608</f>
        <v>0</v>
      </c>
      <c r="AC608" s="70">
        <f>[2]挂饰表!X608</f>
        <v>0</v>
      </c>
      <c r="AD608" s="70">
        <f>[2]挂饰表!Y608</f>
        <v>0</v>
      </c>
      <c r="AE608" s="70">
        <f>[2]挂饰表!Z608</f>
        <v>0</v>
      </c>
      <c r="AF608" s="70">
        <f>[2]挂饰表!AA608</f>
        <v>0</v>
      </c>
      <c r="AG608" s="70">
        <f t="shared" si="94"/>
        <v>0</v>
      </c>
      <c r="AH608" s="70">
        <f t="shared" si="94"/>
        <v>0</v>
      </c>
      <c r="AI608" s="70">
        <f t="shared" si="94"/>
        <v>0</v>
      </c>
      <c r="AJ608" s="70">
        <f t="shared" si="94"/>
        <v>0</v>
      </c>
      <c r="AK608" s="70">
        <f t="shared" si="94"/>
        <v>0</v>
      </c>
      <c r="AL608" s="71"/>
    </row>
    <row r="609" spans="2:38" ht="14.25" x14ac:dyDescent="0.2">
      <c r="B609" s="16">
        <v>607</v>
      </c>
      <c r="C609" s="16" t="str">
        <f t="shared" ca="1" si="87"/>
        <v>IC1873</v>
      </c>
      <c r="D609" s="16" t="str">
        <f t="shared" ca="1" si="91"/>
        <v>破旧的白银护腕</v>
      </c>
      <c r="E609" s="16" t="str">
        <f t="shared" ca="1" si="88"/>
        <v>破旧的</v>
      </c>
      <c r="F609" s="16" t="str">
        <f t="shared" ca="1" si="89"/>
        <v>白银</v>
      </c>
      <c r="G609" s="16" t="str">
        <f t="shared" ca="1" si="90"/>
        <v>护腕</v>
      </c>
      <c r="H609" s="16" t="str">
        <f t="shared" si="85"/>
        <v>c</v>
      </c>
      <c r="I609" s="19" t="s">
        <v>21</v>
      </c>
      <c r="J609" s="3" t="s">
        <v>40</v>
      </c>
      <c r="K609" s="16">
        <f t="shared" si="92"/>
        <v>2</v>
      </c>
      <c r="L609" s="16">
        <f t="shared" si="93"/>
        <v>7</v>
      </c>
      <c r="M609" s="16">
        <f>[2]挂饰表!J609</f>
        <v>198</v>
      </c>
      <c r="N609" s="16">
        <f>[2]挂饰表!K609</f>
        <v>0</v>
      </c>
      <c r="O609" s="16">
        <f>[2]挂饰表!L609</f>
        <v>0</v>
      </c>
      <c r="P609" s="16">
        <f>[2]挂饰表!M609</f>
        <v>0</v>
      </c>
      <c r="Q609" s="16">
        <v>0</v>
      </c>
      <c r="R609" s="16">
        <f>[2]挂饰表!N609</f>
        <v>0</v>
      </c>
      <c r="S609" s="16">
        <f>[2]挂饰表!O609</f>
        <v>0</v>
      </c>
      <c r="T609" s="16">
        <f>[2]挂饰表!P609</f>
        <v>0</v>
      </c>
      <c r="U609" s="16">
        <f>[2]挂饰表!Q609</f>
        <v>0</v>
      </c>
      <c r="V609" s="20">
        <f>[2]挂饰表!R609</f>
        <v>0</v>
      </c>
      <c r="W609" s="20">
        <f>[2]挂饰表!S609</f>
        <v>0</v>
      </c>
      <c r="X609" s="20">
        <f>[2]挂饰表!T609</f>
        <v>0</v>
      </c>
      <c r="Y609" s="70">
        <f>[2]挂饰表!$I609</f>
        <v>0</v>
      </c>
      <c r="Z609" s="70">
        <f>[2]挂饰表!U609</f>
        <v>0</v>
      </c>
      <c r="AA609" s="70">
        <f>[2]挂饰表!V609</f>
        <v>0</v>
      </c>
      <c r="AB609" s="70">
        <f>[2]挂饰表!W609</f>
        <v>0</v>
      </c>
      <c r="AC609" s="70">
        <f>[2]挂饰表!X609</f>
        <v>0</v>
      </c>
      <c r="AD609" s="70">
        <f>[2]挂饰表!Y609</f>
        <v>0</v>
      </c>
      <c r="AE609" s="70">
        <f>[2]挂饰表!Z609</f>
        <v>0</v>
      </c>
      <c r="AF609" s="70">
        <f>[2]挂饰表!AA609</f>
        <v>0</v>
      </c>
      <c r="AG609" s="70">
        <f t="shared" si="94"/>
        <v>0</v>
      </c>
      <c r="AH609" s="70">
        <f t="shared" si="94"/>
        <v>0</v>
      </c>
      <c r="AI609" s="70">
        <f t="shared" si="94"/>
        <v>0</v>
      </c>
      <c r="AJ609" s="70">
        <f t="shared" si="94"/>
        <v>0</v>
      </c>
      <c r="AK609" s="70">
        <f t="shared" si="94"/>
        <v>0</v>
      </c>
      <c r="AL609" s="71"/>
    </row>
    <row r="610" spans="2:38" ht="14.25" x14ac:dyDescent="0.2">
      <c r="B610" s="16">
        <v>608</v>
      </c>
      <c r="C610" s="16" t="str">
        <f t="shared" ca="1" si="87"/>
        <v>IC1742</v>
      </c>
      <c r="D610" s="16" t="str">
        <f t="shared" ca="1" si="91"/>
        <v>一般的混乱项链</v>
      </c>
      <c r="E610" s="16" t="str">
        <f t="shared" ca="1" si="88"/>
        <v>一般的</v>
      </c>
      <c r="F610" s="16" t="str">
        <f t="shared" ca="1" si="89"/>
        <v>混乱</v>
      </c>
      <c r="G610" s="16" t="str">
        <f t="shared" ca="1" si="90"/>
        <v>项链</v>
      </c>
      <c r="H610" s="16" t="str">
        <f t="shared" si="85"/>
        <v>c</v>
      </c>
      <c r="I610" s="19" t="s">
        <v>21</v>
      </c>
      <c r="J610" s="3" t="s">
        <v>40</v>
      </c>
      <c r="K610" s="16">
        <f t="shared" si="92"/>
        <v>2</v>
      </c>
      <c r="L610" s="16">
        <f t="shared" si="93"/>
        <v>8</v>
      </c>
      <c r="M610" s="16">
        <f>[2]挂饰表!J610</f>
        <v>227</v>
      </c>
      <c r="N610" s="16">
        <f>[2]挂饰表!K610</f>
        <v>0</v>
      </c>
      <c r="O610" s="16">
        <f>[2]挂饰表!L610</f>
        <v>0</v>
      </c>
      <c r="P610" s="16">
        <f>[2]挂饰表!M610</f>
        <v>0</v>
      </c>
      <c r="Q610" s="16">
        <v>0</v>
      </c>
      <c r="R610" s="16">
        <f>[2]挂饰表!N610</f>
        <v>0</v>
      </c>
      <c r="S610" s="16">
        <f>[2]挂饰表!O610</f>
        <v>0</v>
      </c>
      <c r="T610" s="16">
        <f>[2]挂饰表!P610</f>
        <v>0</v>
      </c>
      <c r="U610" s="16">
        <f>[2]挂饰表!Q610</f>
        <v>0</v>
      </c>
      <c r="V610" s="20">
        <f>[2]挂饰表!R610</f>
        <v>0</v>
      </c>
      <c r="W610" s="20">
        <f>[2]挂饰表!S610</f>
        <v>0</v>
      </c>
      <c r="X610" s="20">
        <f>[2]挂饰表!T610</f>
        <v>0</v>
      </c>
      <c r="Y610" s="70">
        <f>[2]挂饰表!$I610</f>
        <v>0</v>
      </c>
      <c r="Z610" s="70">
        <f>[2]挂饰表!U610</f>
        <v>0</v>
      </c>
      <c r="AA610" s="70">
        <f>[2]挂饰表!V610</f>
        <v>0</v>
      </c>
      <c r="AB610" s="70">
        <f>[2]挂饰表!W610</f>
        <v>0</v>
      </c>
      <c r="AC610" s="70">
        <f>[2]挂饰表!X610</f>
        <v>0</v>
      </c>
      <c r="AD610" s="70">
        <f>[2]挂饰表!Y610</f>
        <v>0</v>
      </c>
      <c r="AE610" s="70">
        <f>[2]挂饰表!Z610</f>
        <v>0</v>
      </c>
      <c r="AF610" s="70">
        <f>[2]挂饰表!AA610</f>
        <v>0</v>
      </c>
      <c r="AG610" s="70">
        <f t="shared" si="94"/>
        <v>0</v>
      </c>
      <c r="AH610" s="70">
        <f t="shared" si="94"/>
        <v>0</v>
      </c>
      <c r="AI610" s="70">
        <f t="shared" si="94"/>
        <v>0</v>
      </c>
      <c r="AJ610" s="70">
        <f t="shared" si="94"/>
        <v>0</v>
      </c>
      <c r="AK610" s="70">
        <f t="shared" si="94"/>
        <v>0</v>
      </c>
      <c r="AL610" s="71"/>
    </row>
    <row r="611" spans="2:38" ht="14.25" x14ac:dyDescent="0.2">
      <c r="B611" s="16">
        <v>609</v>
      </c>
      <c r="C611" s="16" t="str">
        <f t="shared" ca="1" si="87"/>
        <v>IC1943</v>
      </c>
      <c r="D611" s="16" t="str">
        <f t="shared" ca="1" si="91"/>
        <v>璀璨的卡尼亚戒指</v>
      </c>
      <c r="E611" s="16" t="str">
        <f t="shared" ca="1" si="88"/>
        <v>璀璨的</v>
      </c>
      <c r="F611" s="16" t="str">
        <f t="shared" ca="1" si="89"/>
        <v>卡尼亚</v>
      </c>
      <c r="G611" s="16" t="str">
        <f t="shared" ca="1" si="90"/>
        <v>戒指</v>
      </c>
      <c r="H611" s="16" t="str">
        <f t="shared" si="85"/>
        <v>s</v>
      </c>
      <c r="I611" s="19" t="s">
        <v>21</v>
      </c>
      <c r="J611" s="3" t="s">
        <v>41</v>
      </c>
      <c r="K611" s="16">
        <f t="shared" si="92"/>
        <v>1</v>
      </c>
      <c r="L611" s="16">
        <f t="shared" si="93"/>
        <v>1</v>
      </c>
      <c r="M611" s="16">
        <f>[2]挂饰表!J611</f>
        <v>23</v>
      </c>
      <c r="N611" s="16">
        <f>[2]挂饰表!K611</f>
        <v>24</v>
      </c>
      <c r="O611" s="16">
        <f>[2]挂饰表!L611</f>
        <v>4</v>
      </c>
      <c r="P611" s="16">
        <f>[2]挂饰表!M611</f>
        <v>15</v>
      </c>
      <c r="Q611" s="16">
        <v>0</v>
      </c>
      <c r="R611" s="16">
        <f>[2]挂饰表!N611</f>
        <v>15</v>
      </c>
      <c r="S611" s="16">
        <f>[2]挂饰表!O611</f>
        <v>13</v>
      </c>
      <c r="T611" s="16">
        <f>[2]挂饰表!P611</f>
        <v>6</v>
      </c>
      <c r="U611" s="16">
        <f>[2]挂饰表!Q611</f>
        <v>7</v>
      </c>
      <c r="V611" s="20">
        <f>[2]挂饰表!R611</f>
        <v>1.3999999999999999E-2</v>
      </c>
      <c r="W611" s="20">
        <f>[2]挂饰表!S611</f>
        <v>1.2E-2</v>
      </c>
      <c r="X611" s="20">
        <f>[2]挂饰表!T611</f>
        <v>8.7500000000000008E-3</v>
      </c>
      <c r="Y611" s="70">
        <f>[2]挂饰表!$I611</f>
        <v>0.08</v>
      </c>
      <c r="Z611" s="70">
        <f>[2]挂饰表!U611</f>
        <v>1.4778325123152691E-2</v>
      </c>
      <c r="AA611" s="70">
        <f>[2]挂饰表!V611</f>
        <v>9.5022624434389136E-2</v>
      </c>
      <c r="AB611" s="70">
        <f>[2]挂饰表!W611</f>
        <v>1.4778325123152691E-2</v>
      </c>
      <c r="AC611" s="70">
        <f>[2]挂饰表!X611</f>
        <v>1.4778325123152691E-2</v>
      </c>
      <c r="AD611" s="70">
        <f>[2]挂饰表!Y611</f>
        <v>1.4778325123152691E-2</v>
      </c>
      <c r="AE611" s="70">
        <f>[2]挂饰表!Z611</f>
        <v>1.4778325123152691E-2</v>
      </c>
      <c r="AF611" s="70">
        <f>[2]挂饰表!AA611</f>
        <v>1.4778325123152691E-2</v>
      </c>
      <c r="AG611" s="70">
        <f t="shared" si="94"/>
        <v>6.4000000000000001E-2</v>
      </c>
      <c r="AH611" s="70">
        <f t="shared" si="94"/>
        <v>6.4000000000000001E-2</v>
      </c>
      <c r="AI611" s="70">
        <f t="shared" si="94"/>
        <v>6.4000000000000001E-2</v>
      </c>
      <c r="AJ611" s="70">
        <f t="shared" si="94"/>
        <v>6.4000000000000001E-2</v>
      </c>
      <c r="AK611" s="70">
        <f t="shared" si="94"/>
        <v>6.4000000000000001E-2</v>
      </c>
      <c r="AL611" s="71"/>
    </row>
    <row r="612" spans="2:38" ht="14.25" x14ac:dyDescent="0.2">
      <c r="B612" s="16">
        <v>610</v>
      </c>
      <c r="C612" s="16" t="str">
        <f t="shared" ca="1" si="87"/>
        <v>IC1905</v>
      </c>
      <c r="D612" s="16" t="str">
        <f t="shared" ca="1" si="91"/>
        <v>神秘的虚幻护腕</v>
      </c>
      <c r="E612" s="16" t="str">
        <f t="shared" ca="1" si="88"/>
        <v>神秘的</v>
      </c>
      <c r="F612" s="16" t="str">
        <f t="shared" ca="1" si="89"/>
        <v>虚幻</v>
      </c>
      <c r="G612" s="16" t="str">
        <f t="shared" ca="1" si="90"/>
        <v>护腕</v>
      </c>
      <c r="H612" s="16" t="str">
        <f t="shared" ref="H612:H642" si="95">H580</f>
        <v>s</v>
      </c>
      <c r="I612" s="19" t="s">
        <v>21</v>
      </c>
      <c r="J612" s="3" t="s">
        <v>41</v>
      </c>
      <c r="K612" s="16">
        <f t="shared" si="92"/>
        <v>1</v>
      </c>
      <c r="L612" s="16">
        <f t="shared" si="93"/>
        <v>2</v>
      </c>
      <c r="M612" s="16">
        <f>[2]挂饰表!J612</f>
        <v>46</v>
      </c>
      <c r="N612" s="16">
        <f>[2]挂饰表!K612</f>
        <v>49</v>
      </c>
      <c r="O612" s="16">
        <f>[2]挂饰表!L612</f>
        <v>9</v>
      </c>
      <c r="P612" s="16">
        <f>[2]挂饰表!M612</f>
        <v>30</v>
      </c>
      <c r="Q612" s="16">
        <v>0</v>
      </c>
      <c r="R612" s="16">
        <f>[2]挂饰表!N612</f>
        <v>30</v>
      </c>
      <c r="S612" s="16">
        <f>[2]挂饰表!O612</f>
        <v>27</v>
      </c>
      <c r="T612" s="16">
        <f>[2]挂饰表!P612</f>
        <v>13</v>
      </c>
      <c r="U612" s="16">
        <f>[2]挂饰表!Q612</f>
        <v>15</v>
      </c>
      <c r="V612" s="20">
        <f>[2]挂饰表!R612</f>
        <v>0.03</v>
      </c>
      <c r="W612" s="20">
        <f>[2]挂饰表!S612</f>
        <v>2.6000000000000002E-2</v>
      </c>
      <c r="X612" s="20">
        <f>[2]挂饰表!T612</f>
        <v>1.8749999999999999E-2</v>
      </c>
      <c r="Y612" s="70">
        <f>[2]挂饰表!$I612</f>
        <v>0.08</v>
      </c>
      <c r="Z612" s="70">
        <f>[2]挂饰表!U612</f>
        <v>3.3816425120772986E-2</v>
      </c>
      <c r="AA612" s="70">
        <f>[2]挂饰表!V612</f>
        <v>0.17012448132780078</v>
      </c>
      <c r="AB612" s="70">
        <f>[2]挂饰表!W612</f>
        <v>3.3816425120772986E-2</v>
      </c>
      <c r="AC612" s="70">
        <f>[2]挂饰表!X612</f>
        <v>3.3816425120772986E-2</v>
      </c>
      <c r="AD612" s="70">
        <f>[2]挂饰表!Y612</f>
        <v>3.3816425120772986E-2</v>
      </c>
      <c r="AE612" s="70">
        <f>[2]挂饰表!Z612</f>
        <v>3.3816425120772986E-2</v>
      </c>
      <c r="AF612" s="70">
        <f>[2]挂饰表!AA612</f>
        <v>3.3816425120772986E-2</v>
      </c>
      <c r="AG612" s="70">
        <f t="shared" si="94"/>
        <v>6.4000000000000001E-2</v>
      </c>
      <c r="AH612" s="70">
        <f t="shared" si="94"/>
        <v>6.4000000000000001E-2</v>
      </c>
      <c r="AI612" s="70">
        <f t="shared" si="94"/>
        <v>6.4000000000000001E-2</v>
      </c>
      <c r="AJ612" s="70">
        <f t="shared" si="94"/>
        <v>6.4000000000000001E-2</v>
      </c>
      <c r="AK612" s="70">
        <f t="shared" si="94"/>
        <v>6.4000000000000001E-2</v>
      </c>
      <c r="AL612" s="71"/>
    </row>
    <row r="613" spans="2:38" ht="14.25" x14ac:dyDescent="0.2">
      <c r="B613" s="16">
        <v>611</v>
      </c>
      <c r="C613" s="16" t="str">
        <f t="shared" ca="1" si="87"/>
        <v>IC1931</v>
      </c>
      <c r="D613" s="16" t="str">
        <f t="shared" ca="1" si="91"/>
        <v>神奇的颓废护腕</v>
      </c>
      <c r="E613" s="16" t="str">
        <f t="shared" ca="1" si="88"/>
        <v>神奇的</v>
      </c>
      <c r="F613" s="16" t="str">
        <f t="shared" ca="1" si="89"/>
        <v>颓废</v>
      </c>
      <c r="G613" s="16" t="str">
        <f t="shared" ca="1" si="90"/>
        <v>护腕</v>
      </c>
      <c r="H613" s="16" t="str">
        <f t="shared" si="95"/>
        <v>s</v>
      </c>
      <c r="I613" s="19" t="s">
        <v>21</v>
      </c>
      <c r="J613" s="3" t="s">
        <v>41</v>
      </c>
      <c r="K613" s="16">
        <f t="shared" si="92"/>
        <v>1</v>
      </c>
      <c r="L613" s="16">
        <f t="shared" si="93"/>
        <v>3</v>
      </c>
      <c r="M613" s="16">
        <f>[2]挂饰表!J613</f>
        <v>69</v>
      </c>
      <c r="N613" s="16">
        <f>[2]挂饰表!K613</f>
        <v>74</v>
      </c>
      <c r="O613" s="16">
        <f>[2]挂饰表!L613</f>
        <v>13</v>
      </c>
      <c r="P613" s="16">
        <f>[2]挂饰表!M613</f>
        <v>45</v>
      </c>
      <c r="Q613" s="16">
        <v>0</v>
      </c>
      <c r="R613" s="16">
        <f>[2]挂饰表!N613</f>
        <v>45</v>
      </c>
      <c r="S613" s="16">
        <f>[2]挂饰表!O613</f>
        <v>41</v>
      </c>
      <c r="T613" s="16">
        <f>[2]挂饰表!P613</f>
        <v>20</v>
      </c>
      <c r="U613" s="16">
        <f>[2]挂饰表!Q613</f>
        <v>22</v>
      </c>
      <c r="V613" s="20">
        <f>[2]挂饰表!R613</f>
        <v>4.4000000000000004E-2</v>
      </c>
      <c r="W613" s="20">
        <f>[2]挂饰表!S613</f>
        <v>0.04</v>
      </c>
      <c r="X613" s="20">
        <f>[2]挂饰表!T613</f>
        <v>2.75E-2</v>
      </c>
      <c r="Y613" s="70">
        <f>[2]挂饰表!$I613</f>
        <v>9.4E-2</v>
      </c>
      <c r="Z613" s="70">
        <f>[2]挂饰表!U613</f>
        <v>4.7619047619047672E-2</v>
      </c>
      <c r="AA613" s="70">
        <f>[2]挂饰表!V613</f>
        <v>0.23664122137404575</v>
      </c>
      <c r="AB613" s="70">
        <f>[2]挂饰表!W613</f>
        <v>4.7619047619047672E-2</v>
      </c>
      <c r="AC613" s="70">
        <f>[2]挂饰表!X613</f>
        <v>4.7619047619047672E-2</v>
      </c>
      <c r="AD613" s="70">
        <f>[2]挂饰表!Y613</f>
        <v>4.7619047619047672E-2</v>
      </c>
      <c r="AE613" s="70">
        <f>[2]挂饰表!Z613</f>
        <v>4.7619047619047672E-2</v>
      </c>
      <c r="AF613" s="70">
        <f>[2]挂饰表!AA613</f>
        <v>4.7619047619047672E-2</v>
      </c>
      <c r="AG613" s="70">
        <f t="shared" si="94"/>
        <v>7.5200000000000003E-2</v>
      </c>
      <c r="AH613" s="70">
        <f t="shared" si="94"/>
        <v>7.5200000000000003E-2</v>
      </c>
      <c r="AI613" s="70">
        <f t="shared" si="94"/>
        <v>7.5200000000000003E-2</v>
      </c>
      <c r="AJ613" s="70">
        <f t="shared" si="94"/>
        <v>7.5200000000000003E-2</v>
      </c>
      <c r="AK613" s="70">
        <f t="shared" si="94"/>
        <v>7.5200000000000003E-2</v>
      </c>
      <c r="AL613" s="71"/>
    </row>
    <row r="614" spans="2:38" ht="14.25" x14ac:dyDescent="0.2">
      <c r="B614" s="16">
        <v>612</v>
      </c>
      <c r="C614" s="16" t="str">
        <f t="shared" ca="1" si="87"/>
        <v>IC1924</v>
      </c>
      <c r="D614" s="16" t="str">
        <f t="shared" ca="1" si="91"/>
        <v>璀璨的青铜项链</v>
      </c>
      <c r="E614" s="16" t="str">
        <f t="shared" ca="1" si="88"/>
        <v>璀璨的</v>
      </c>
      <c r="F614" s="16" t="str">
        <f t="shared" ca="1" si="89"/>
        <v>青铜</v>
      </c>
      <c r="G614" s="16" t="str">
        <f t="shared" ca="1" si="90"/>
        <v>项链</v>
      </c>
      <c r="H614" s="16" t="str">
        <f t="shared" si="95"/>
        <v>s</v>
      </c>
      <c r="I614" s="19" t="s">
        <v>21</v>
      </c>
      <c r="J614" s="3" t="s">
        <v>41</v>
      </c>
      <c r="K614" s="16">
        <f t="shared" si="92"/>
        <v>1</v>
      </c>
      <c r="L614" s="16">
        <f t="shared" si="93"/>
        <v>4</v>
      </c>
      <c r="M614" s="16">
        <f>[2]挂饰表!J614</f>
        <v>92</v>
      </c>
      <c r="N614" s="16">
        <f>[2]挂饰表!K614</f>
        <v>98</v>
      </c>
      <c r="O614" s="16">
        <f>[2]挂饰表!L614</f>
        <v>18</v>
      </c>
      <c r="P614" s="16">
        <f>[2]挂饰表!M614</f>
        <v>60</v>
      </c>
      <c r="Q614" s="16">
        <v>0</v>
      </c>
      <c r="R614" s="16">
        <f>[2]挂饰表!N614</f>
        <v>60</v>
      </c>
      <c r="S614" s="16">
        <f>[2]挂饰表!O614</f>
        <v>55</v>
      </c>
      <c r="T614" s="16">
        <f>[2]挂饰表!P614</f>
        <v>27</v>
      </c>
      <c r="U614" s="16">
        <f>[2]挂饰表!Q614</f>
        <v>30</v>
      </c>
      <c r="V614" s="20">
        <f>[2]挂饰表!R614</f>
        <v>0.06</v>
      </c>
      <c r="W614" s="20">
        <f>[2]挂饰表!S614</f>
        <v>5.4000000000000006E-2</v>
      </c>
      <c r="X614" s="20">
        <f>[2]挂饰表!T614</f>
        <v>3.7499999999999999E-2</v>
      </c>
      <c r="Y614" s="70">
        <f>[2]挂饰表!$I614</f>
        <v>0.12571428571428572</v>
      </c>
      <c r="Z614" s="70">
        <f>[2]挂饰表!U614</f>
        <v>6.5420560747663559E-2</v>
      </c>
      <c r="AA614" s="70">
        <f>[2]挂饰表!V614</f>
        <v>0.29328621908127206</v>
      </c>
      <c r="AB614" s="70">
        <f>[2]挂饰表!W614</f>
        <v>6.5420560747663559E-2</v>
      </c>
      <c r="AC614" s="70">
        <f>[2]挂饰表!X614</f>
        <v>6.5420560747663559E-2</v>
      </c>
      <c r="AD614" s="70">
        <f>[2]挂饰表!Y614</f>
        <v>6.5420560747663559E-2</v>
      </c>
      <c r="AE614" s="70">
        <f>[2]挂饰表!Z614</f>
        <v>6.5420560747663559E-2</v>
      </c>
      <c r="AF614" s="70">
        <f>[2]挂饰表!AA614</f>
        <v>6.5420560747663559E-2</v>
      </c>
      <c r="AG614" s="70">
        <f t="shared" si="94"/>
        <v>0.10057142857142859</v>
      </c>
      <c r="AH614" s="70">
        <f t="shared" si="94"/>
        <v>0.10057142857142859</v>
      </c>
      <c r="AI614" s="70">
        <f t="shared" si="94"/>
        <v>0.10057142857142859</v>
      </c>
      <c r="AJ614" s="70">
        <f t="shared" si="94"/>
        <v>0.10057142857142859</v>
      </c>
      <c r="AK614" s="70">
        <f t="shared" si="94"/>
        <v>0.10057142857142859</v>
      </c>
      <c r="AL614" s="71"/>
    </row>
    <row r="615" spans="2:38" ht="14.25" x14ac:dyDescent="0.2">
      <c r="B615" s="16">
        <v>613</v>
      </c>
      <c r="C615" s="16" t="str">
        <f t="shared" ca="1" si="87"/>
        <v>IC1779</v>
      </c>
      <c r="D615" s="16" t="str">
        <f t="shared" ca="1" si="91"/>
        <v>传说的空灵戒指</v>
      </c>
      <c r="E615" s="16" t="str">
        <f t="shared" ca="1" si="88"/>
        <v>传说的</v>
      </c>
      <c r="F615" s="16" t="str">
        <f t="shared" ca="1" si="89"/>
        <v>空灵</v>
      </c>
      <c r="G615" s="16" t="str">
        <f t="shared" ca="1" si="90"/>
        <v>戒指</v>
      </c>
      <c r="H615" s="16" t="str">
        <f t="shared" si="95"/>
        <v>s</v>
      </c>
      <c r="I615" s="19" t="s">
        <v>21</v>
      </c>
      <c r="J615" s="3" t="s">
        <v>41</v>
      </c>
      <c r="K615" s="16">
        <f t="shared" si="92"/>
        <v>1</v>
      </c>
      <c r="L615" s="16">
        <f t="shared" si="93"/>
        <v>5</v>
      </c>
      <c r="M615" s="16">
        <f>[2]挂饰表!J615</f>
        <v>115</v>
      </c>
      <c r="N615" s="16">
        <f>[2]挂饰表!K615</f>
        <v>123</v>
      </c>
      <c r="O615" s="16">
        <f>[2]挂饰表!L615</f>
        <v>22</v>
      </c>
      <c r="P615" s="16">
        <f>[2]挂饰表!M615</f>
        <v>76</v>
      </c>
      <c r="Q615" s="16">
        <v>0</v>
      </c>
      <c r="R615" s="16">
        <f>[2]挂饰表!N615</f>
        <v>76</v>
      </c>
      <c r="S615" s="16">
        <f>[2]挂饰表!O615</f>
        <v>69</v>
      </c>
      <c r="T615" s="16">
        <f>[2]挂饰表!P615</f>
        <v>34</v>
      </c>
      <c r="U615" s="16">
        <f>[2]挂饰表!Q615</f>
        <v>38</v>
      </c>
      <c r="V615" s="20">
        <f>[2]挂饰表!R615</f>
        <v>7.5999999999999998E-2</v>
      </c>
      <c r="W615" s="20">
        <f>[2]挂饰表!S615</f>
        <v>6.8000000000000005E-2</v>
      </c>
      <c r="X615" s="20">
        <f>[2]挂饰表!T615</f>
        <v>4.7500000000000001E-2</v>
      </c>
      <c r="Y615" s="70">
        <f>[2]挂饰表!$I615</f>
        <v>0.158</v>
      </c>
      <c r="Z615" s="70">
        <f>[2]挂饰表!U615</f>
        <v>7.8341013824884786E-2</v>
      </c>
      <c r="AA615" s="70">
        <f>[2]挂饰表!V615</f>
        <v>0.34210526315789469</v>
      </c>
      <c r="AB615" s="70">
        <f>[2]挂饰表!W615</f>
        <v>7.8341013824884786E-2</v>
      </c>
      <c r="AC615" s="70">
        <f>[2]挂饰表!X615</f>
        <v>7.8341013824884786E-2</v>
      </c>
      <c r="AD615" s="70">
        <f>[2]挂饰表!Y615</f>
        <v>7.8341013824884786E-2</v>
      </c>
      <c r="AE615" s="70">
        <f>[2]挂饰表!Z615</f>
        <v>7.8341013824884786E-2</v>
      </c>
      <c r="AF615" s="70">
        <f>[2]挂饰表!AA615</f>
        <v>7.8341013824884786E-2</v>
      </c>
      <c r="AG615" s="70">
        <f t="shared" si="94"/>
        <v>0.12640000000000001</v>
      </c>
      <c r="AH615" s="70">
        <f t="shared" si="94"/>
        <v>0.12640000000000001</v>
      </c>
      <c r="AI615" s="70">
        <f t="shared" si="94"/>
        <v>0.12640000000000001</v>
      </c>
      <c r="AJ615" s="70">
        <f t="shared" si="94"/>
        <v>0.12640000000000001</v>
      </c>
      <c r="AK615" s="70">
        <f t="shared" si="94"/>
        <v>0.12640000000000001</v>
      </c>
      <c r="AL615" s="71"/>
    </row>
    <row r="616" spans="2:38" ht="14.25" x14ac:dyDescent="0.2">
      <c r="B616" s="16">
        <v>614</v>
      </c>
      <c r="C616" s="16" t="str">
        <f t="shared" ca="1" si="87"/>
        <v>IC1853</v>
      </c>
      <c r="D616" s="16" t="str">
        <f t="shared" ca="1" si="91"/>
        <v>传说的忏悔戒指</v>
      </c>
      <c r="E616" s="16" t="str">
        <f t="shared" ca="1" si="88"/>
        <v>传说的</v>
      </c>
      <c r="F616" s="16" t="str">
        <f t="shared" ca="1" si="89"/>
        <v>忏悔</v>
      </c>
      <c r="G616" s="16" t="str">
        <f t="shared" ca="1" si="90"/>
        <v>戒指</v>
      </c>
      <c r="H616" s="16" t="str">
        <f t="shared" si="95"/>
        <v>s</v>
      </c>
      <c r="I616" s="19" t="s">
        <v>21</v>
      </c>
      <c r="J616" s="3" t="s">
        <v>41</v>
      </c>
      <c r="K616" s="16">
        <f t="shared" si="92"/>
        <v>1</v>
      </c>
      <c r="L616" s="16">
        <f t="shared" si="93"/>
        <v>6</v>
      </c>
      <c r="M616" s="16">
        <f>[2]挂饰表!J616</f>
        <v>138</v>
      </c>
      <c r="N616" s="16">
        <f>[2]挂饰表!K616</f>
        <v>148</v>
      </c>
      <c r="O616" s="16">
        <f>[2]挂饰表!L616</f>
        <v>27</v>
      </c>
      <c r="P616" s="16">
        <f>[2]挂饰表!M616</f>
        <v>91</v>
      </c>
      <c r="Q616" s="16">
        <v>0</v>
      </c>
      <c r="R616" s="16">
        <f>[2]挂饰表!N616</f>
        <v>91</v>
      </c>
      <c r="S616" s="16">
        <f>[2]挂饰表!O616</f>
        <v>82</v>
      </c>
      <c r="T616" s="16">
        <f>[2]挂饰表!P616</f>
        <v>41</v>
      </c>
      <c r="U616" s="16">
        <f>[2]挂饰表!Q616</f>
        <v>45</v>
      </c>
      <c r="V616" s="20">
        <f>[2]挂饰表!R616</f>
        <v>0.09</v>
      </c>
      <c r="W616" s="20">
        <f>[2]挂饰表!S616</f>
        <v>8.199999999999999E-2</v>
      </c>
      <c r="X616" s="20">
        <f>[2]挂饰表!T616</f>
        <v>5.6250000000000001E-2</v>
      </c>
      <c r="Y616" s="70">
        <f>[2]挂饰表!$I616</f>
        <v>0.18942857142857142</v>
      </c>
      <c r="Z616" s="70">
        <f>[2]挂饰表!U616</f>
        <v>9.5022624434389136E-2</v>
      </c>
      <c r="AA616" s="70">
        <f>[2]挂饰表!V616</f>
        <v>0.38271604938271608</v>
      </c>
      <c r="AB616" s="70">
        <f>[2]挂饰表!W616</f>
        <v>9.5022624434389136E-2</v>
      </c>
      <c r="AC616" s="70">
        <f>[2]挂饰表!X616</f>
        <v>9.5022624434389136E-2</v>
      </c>
      <c r="AD616" s="70">
        <f>[2]挂饰表!Y616</f>
        <v>9.5022624434389136E-2</v>
      </c>
      <c r="AE616" s="70">
        <f>[2]挂饰表!Z616</f>
        <v>9.5022624434389136E-2</v>
      </c>
      <c r="AF616" s="70">
        <f>[2]挂饰表!AA616</f>
        <v>9.5022624434389136E-2</v>
      </c>
      <c r="AG616" s="70">
        <f t="shared" si="94"/>
        <v>0.15154285714285715</v>
      </c>
      <c r="AH616" s="70">
        <f t="shared" si="94"/>
        <v>0.15154285714285715</v>
      </c>
      <c r="AI616" s="70">
        <f t="shared" si="94"/>
        <v>0.15154285714285715</v>
      </c>
      <c r="AJ616" s="70">
        <f t="shared" si="94"/>
        <v>0.15154285714285715</v>
      </c>
      <c r="AK616" s="70">
        <f t="shared" si="94"/>
        <v>0.15154285714285715</v>
      </c>
      <c r="AL616" s="71"/>
    </row>
    <row r="617" spans="2:38" ht="14.25" x14ac:dyDescent="0.2">
      <c r="B617" s="16">
        <v>615</v>
      </c>
      <c r="C617" s="16" t="str">
        <f t="shared" ca="1" si="87"/>
        <v>IC1895</v>
      </c>
      <c r="D617" s="16" t="str">
        <f t="shared" ca="1" si="91"/>
        <v>神秘的玄铁项链</v>
      </c>
      <c r="E617" s="16" t="str">
        <f t="shared" ca="1" si="88"/>
        <v>神秘的</v>
      </c>
      <c r="F617" s="16" t="str">
        <f t="shared" ca="1" si="89"/>
        <v>玄铁</v>
      </c>
      <c r="G617" s="16" t="str">
        <f t="shared" ca="1" si="90"/>
        <v>项链</v>
      </c>
      <c r="H617" s="16" t="str">
        <f t="shared" si="95"/>
        <v>s</v>
      </c>
      <c r="I617" s="19" t="s">
        <v>21</v>
      </c>
      <c r="J617" s="3" t="s">
        <v>41</v>
      </c>
      <c r="K617" s="16">
        <f t="shared" si="92"/>
        <v>1</v>
      </c>
      <c r="L617" s="16">
        <f t="shared" si="93"/>
        <v>7</v>
      </c>
      <c r="M617" s="16">
        <f>[2]挂饰表!J617</f>
        <v>161</v>
      </c>
      <c r="N617" s="16">
        <f>[2]挂饰表!K617</f>
        <v>172</v>
      </c>
      <c r="O617" s="16">
        <f>[2]挂饰表!L617</f>
        <v>31</v>
      </c>
      <c r="P617" s="16">
        <f>[2]挂饰表!M617</f>
        <v>106</v>
      </c>
      <c r="Q617" s="16">
        <v>0</v>
      </c>
      <c r="R617" s="16">
        <f>[2]挂饰表!N617</f>
        <v>106</v>
      </c>
      <c r="S617" s="16">
        <f>[2]挂饰表!O617</f>
        <v>96</v>
      </c>
      <c r="T617" s="16">
        <f>[2]挂饰表!P617</f>
        <v>48</v>
      </c>
      <c r="U617" s="16">
        <f>[2]挂饰表!Q617</f>
        <v>53</v>
      </c>
      <c r="V617" s="20">
        <f>[2]挂饰表!R617</f>
        <v>0.106</v>
      </c>
      <c r="W617" s="20">
        <f>[2]挂饰表!S617</f>
        <v>9.6000000000000002E-2</v>
      </c>
      <c r="X617" s="20">
        <f>[2]挂饰表!T617</f>
        <v>6.6250000000000003E-2</v>
      </c>
      <c r="Y617" s="70">
        <f>[2]挂饰表!$I617</f>
        <v>0.22085714285714286</v>
      </c>
      <c r="Z617" s="70">
        <f>[2]挂饰表!U617</f>
        <v>0.1071428571428571</v>
      </c>
      <c r="AA617" s="70">
        <f>[2]挂饰表!V617</f>
        <v>0.42028985507246375</v>
      </c>
      <c r="AB617" s="70">
        <f>[2]挂饰表!W617</f>
        <v>0.1071428571428571</v>
      </c>
      <c r="AC617" s="70">
        <f>[2]挂饰表!X617</f>
        <v>0.1071428571428571</v>
      </c>
      <c r="AD617" s="70">
        <f>[2]挂饰表!Y617</f>
        <v>0.1071428571428571</v>
      </c>
      <c r="AE617" s="70">
        <f>[2]挂饰表!Z617</f>
        <v>0.1071428571428571</v>
      </c>
      <c r="AF617" s="70">
        <f>[2]挂饰表!AA617</f>
        <v>0.1071428571428571</v>
      </c>
      <c r="AG617" s="70">
        <f t="shared" si="94"/>
        <v>0.17668571428571431</v>
      </c>
      <c r="AH617" s="70">
        <f t="shared" si="94"/>
        <v>0.17668571428571431</v>
      </c>
      <c r="AI617" s="70">
        <f t="shared" si="94"/>
        <v>0.17668571428571431</v>
      </c>
      <c r="AJ617" s="70">
        <f t="shared" si="94"/>
        <v>0.17668571428571431</v>
      </c>
      <c r="AK617" s="70">
        <f t="shared" si="94"/>
        <v>0.17668571428571431</v>
      </c>
      <c r="AL617" s="71"/>
    </row>
    <row r="618" spans="2:38" ht="14.25" x14ac:dyDescent="0.2">
      <c r="B618" s="16">
        <v>616</v>
      </c>
      <c r="C618" s="16" t="str">
        <f t="shared" ca="1" si="87"/>
        <v>IC1870</v>
      </c>
      <c r="D618" s="16" t="str">
        <f t="shared" ca="1" si="91"/>
        <v>璀璨的魔王护腕</v>
      </c>
      <c r="E618" s="16" t="str">
        <f t="shared" ca="1" si="88"/>
        <v>璀璨的</v>
      </c>
      <c r="F618" s="16" t="str">
        <f t="shared" ca="1" si="89"/>
        <v>魔王</v>
      </c>
      <c r="G618" s="16" t="str">
        <f t="shared" ca="1" si="90"/>
        <v>护腕</v>
      </c>
      <c r="H618" s="16" t="str">
        <f t="shared" si="95"/>
        <v>s</v>
      </c>
      <c r="I618" s="19" t="s">
        <v>21</v>
      </c>
      <c r="J618" s="3" t="s">
        <v>41</v>
      </c>
      <c r="K618" s="16">
        <f t="shared" si="92"/>
        <v>1</v>
      </c>
      <c r="L618" s="16">
        <f t="shared" si="93"/>
        <v>8</v>
      </c>
      <c r="M618" s="16">
        <f>[2]挂饰表!J618</f>
        <v>184</v>
      </c>
      <c r="N618" s="16">
        <f>[2]挂饰表!K618</f>
        <v>197</v>
      </c>
      <c r="O618" s="16">
        <f>[2]挂饰表!L618</f>
        <v>36</v>
      </c>
      <c r="P618" s="16">
        <f>[2]挂饰表!M618</f>
        <v>121</v>
      </c>
      <c r="Q618" s="16">
        <v>0</v>
      </c>
      <c r="R618" s="16">
        <f>[2]挂饰表!N618</f>
        <v>121</v>
      </c>
      <c r="S618" s="16">
        <f>[2]挂饰表!O618</f>
        <v>110</v>
      </c>
      <c r="T618" s="16">
        <f>[2]挂饰表!P618</f>
        <v>55</v>
      </c>
      <c r="U618" s="16">
        <f>[2]挂饰表!Q618</f>
        <v>60</v>
      </c>
      <c r="V618" s="20">
        <f>[2]挂饰表!R618</f>
        <v>0.12</v>
      </c>
      <c r="W618" s="20">
        <f>[2]挂饰表!S618</f>
        <v>0.11</v>
      </c>
      <c r="X618" s="20">
        <f>[2]挂饰表!T618</f>
        <v>7.4999999999999997E-2</v>
      </c>
      <c r="Y618" s="70">
        <f>[2]挂饰表!$I618</f>
        <v>0.25257142857142856</v>
      </c>
      <c r="Z618" s="70">
        <f>[2]挂饰表!U618</f>
        <v>0.1228070175438597</v>
      </c>
      <c r="AA618" s="70">
        <f>[2]挂饰表!V618</f>
        <v>0.45355191256830596</v>
      </c>
      <c r="AB618" s="70">
        <f>[2]挂饰表!W618</f>
        <v>0.1228070175438597</v>
      </c>
      <c r="AC618" s="70">
        <f>[2]挂饰表!X618</f>
        <v>0.1228070175438597</v>
      </c>
      <c r="AD618" s="70">
        <f>[2]挂饰表!Y618</f>
        <v>0.1228070175438597</v>
      </c>
      <c r="AE618" s="70">
        <f>[2]挂饰表!Z618</f>
        <v>0.1228070175438597</v>
      </c>
      <c r="AF618" s="70">
        <f>[2]挂饰表!AA618</f>
        <v>0.1228070175438597</v>
      </c>
      <c r="AG618" s="70">
        <f t="shared" si="94"/>
        <v>0.20205714285714285</v>
      </c>
      <c r="AH618" s="70">
        <f t="shared" si="94"/>
        <v>0.20205714285714285</v>
      </c>
      <c r="AI618" s="70">
        <f t="shared" si="94"/>
        <v>0.20205714285714285</v>
      </c>
      <c r="AJ618" s="70">
        <f t="shared" si="94"/>
        <v>0.20205714285714285</v>
      </c>
      <c r="AK618" s="70">
        <f t="shared" si="94"/>
        <v>0.20205714285714285</v>
      </c>
      <c r="AL618" s="71"/>
    </row>
    <row r="619" spans="2:38" ht="14.25" x14ac:dyDescent="0.2">
      <c r="B619" s="16">
        <v>617</v>
      </c>
      <c r="C619" s="16" t="str">
        <f t="shared" ca="1" si="87"/>
        <v>IC1943</v>
      </c>
      <c r="D619" s="16" t="str">
        <f t="shared" ca="1" si="91"/>
        <v>闪耀的白银戒指</v>
      </c>
      <c r="E619" s="16" t="str">
        <f t="shared" ca="1" si="88"/>
        <v>闪耀的</v>
      </c>
      <c r="F619" s="16" t="str">
        <f t="shared" ca="1" si="89"/>
        <v>白银</v>
      </c>
      <c r="G619" s="16" t="str">
        <f t="shared" ca="1" si="90"/>
        <v>戒指</v>
      </c>
      <c r="H619" s="16" t="str">
        <f t="shared" si="95"/>
        <v>a</v>
      </c>
      <c r="I619" s="19" t="s">
        <v>21</v>
      </c>
      <c r="J619" s="3" t="s">
        <v>41</v>
      </c>
      <c r="K619" s="16">
        <f t="shared" si="92"/>
        <v>1</v>
      </c>
      <c r="L619" s="16">
        <f t="shared" si="93"/>
        <v>1</v>
      </c>
      <c r="M619" s="16">
        <f>[2]挂饰表!J619</f>
        <v>17</v>
      </c>
      <c r="N619" s="16">
        <f>[2]挂饰表!K619</f>
        <v>27</v>
      </c>
      <c r="O619" s="16">
        <f>[2]挂饰表!L619</f>
        <v>5</v>
      </c>
      <c r="P619" s="16">
        <f>[2]挂饰表!M619</f>
        <v>16</v>
      </c>
      <c r="Q619" s="16">
        <v>0</v>
      </c>
      <c r="R619" s="16">
        <f>[2]挂饰表!N619</f>
        <v>16</v>
      </c>
      <c r="S619" s="16">
        <f>[2]挂饰表!O619</f>
        <v>15</v>
      </c>
      <c r="T619" s="16">
        <f>[2]挂饰表!P619</f>
        <v>7</v>
      </c>
      <c r="U619" s="16">
        <f>[2]挂饰表!Q619</f>
        <v>8</v>
      </c>
      <c r="V619" s="20">
        <f>[2]挂饰表!R619</f>
        <v>1.6E-2</v>
      </c>
      <c r="W619" s="20">
        <f>[2]挂饰表!S619</f>
        <v>1.3999999999999999E-2</v>
      </c>
      <c r="X619" s="20">
        <f>[2]挂饰表!T619</f>
        <v>0.01</v>
      </c>
      <c r="Y619" s="70">
        <f>[2]挂饰表!$I619</f>
        <v>0.08</v>
      </c>
      <c r="Z619" s="70">
        <f>[2]挂饰表!U619</f>
        <v>1.9607843137254943E-2</v>
      </c>
      <c r="AA619" s="70">
        <f>[2]挂饰表!V619</f>
        <v>0.10313901345291476</v>
      </c>
      <c r="AB619" s="70">
        <f>[2]挂饰表!W619</f>
        <v>1.9607843137254943E-2</v>
      </c>
      <c r="AC619" s="70">
        <f>[2]挂饰表!X619</f>
        <v>1.9607843137254943E-2</v>
      </c>
      <c r="AD619" s="70">
        <f>[2]挂饰表!Y619</f>
        <v>1.9607843137254943E-2</v>
      </c>
      <c r="AE619" s="70">
        <f>[2]挂饰表!Z619</f>
        <v>1.9607843137254943E-2</v>
      </c>
      <c r="AF619" s="70">
        <f>[2]挂饰表!AA619</f>
        <v>1.9607843137254943E-2</v>
      </c>
      <c r="AG619" s="70">
        <f t="shared" si="94"/>
        <v>6.4000000000000001E-2</v>
      </c>
      <c r="AH619" s="70">
        <f t="shared" si="94"/>
        <v>6.4000000000000001E-2</v>
      </c>
      <c r="AI619" s="70">
        <f t="shared" si="94"/>
        <v>6.4000000000000001E-2</v>
      </c>
      <c r="AJ619" s="70">
        <f t="shared" si="94"/>
        <v>6.4000000000000001E-2</v>
      </c>
      <c r="AK619" s="70">
        <f t="shared" si="94"/>
        <v>6.4000000000000001E-2</v>
      </c>
      <c r="AL619" s="71"/>
    </row>
    <row r="620" spans="2:38" ht="14.25" x14ac:dyDescent="0.2">
      <c r="B620" s="16">
        <v>618</v>
      </c>
      <c r="C620" s="16" t="str">
        <f t="shared" ca="1" si="87"/>
        <v>IC1852</v>
      </c>
      <c r="D620" s="16" t="str">
        <f t="shared" ca="1" si="91"/>
        <v>闪耀的魔王戒指</v>
      </c>
      <c r="E620" s="16" t="str">
        <f t="shared" ca="1" si="88"/>
        <v>闪耀的</v>
      </c>
      <c r="F620" s="16" t="str">
        <f t="shared" ca="1" si="89"/>
        <v>魔王</v>
      </c>
      <c r="G620" s="16" t="str">
        <f t="shared" ca="1" si="90"/>
        <v>戒指</v>
      </c>
      <c r="H620" s="16" t="str">
        <f t="shared" si="95"/>
        <v>a</v>
      </c>
      <c r="I620" s="19" t="s">
        <v>21</v>
      </c>
      <c r="J620" s="3" t="s">
        <v>41</v>
      </c>
      <c r="K620" s="16">
        <f t="shared" si="92"/>
        <v>1</v>
      </c>
      <c r="L620" s="16">
        <f t="shared" si="93"/>
        <v>2</v>
      </c>
      <c r="M620" s="16">
        <f>[2]挂饰表!J620</f>
        <v>34</v>
      </c>
      <c r="N620" s="16">
        <f>[2]挂饰表!K620</f>
        <v>54</v>
      </c>
      <c r="O620" s="16">
        <f>[2]挂饰表!L620</f>
        <v>10</v>
      </c>
      <c r="P620" s="16">
        <f>[2]挂饰表!M620</f>
        <v>33</v>
      </c>
      <c r="Q620" s="16">
        <v>0</v>
      </c>
      <c r="R620" s="16">
        <f>[2]挂饰表!N620</f>
        <v>33</v>
      </c>
      <c r="S620" s="16">
        <f>[2]挂饰表!O620</f>
        <v>30</v>
      </c>
      <c r="T620" s="16">
        <f>[2]挂饰表!P620</f>
        <v>15</v>
      </c>
      <c r="U620" s="16">
        <f>[2]挂饰表!Q620</f>
        <v>16</v>
      </c>
      <c r="V620" s="20">
        <f>[2]挂饰表!R620</f>
        <v>3.2000000000000001E-2</v>
      </c>
      <c r="W620" s="20">
        <f>[2]挂饰表!S620</f>
        <v>0.03</v>
      </c>
      <c r="X620" s="20">
        <f>[2]挂饰表!T620</f>
        <v>0.02</v>
      </c>
      <c r="Y620" s="70">
        <f>[2]挂饰表!$I620</f>
        <v>0.08</v>
      </c>
      <c r="Z620" s="70">
        <f>[2]挂饰表!U620</f>
        <v>3.8461538461538436E-2</v>
      </c>
      <c r="AA620" s="70">
        <f>[2]挂饰表!V620</f>
        <v>0.18699186991869921</v>
      </c>
      <c r="AB620" s="70">
        <f>[2]挂饰表!W620</f>
        <v>3.8461538461538436E-2</v>
      </c>
      <c r="AC620" s="70">
        <f>[2]挂饰表!X620</f>
        <v>3.8461538461538436E-2</v>
      </c>
      <c r="AD620" s="70">
        <f>[2]挂饰表!Y620</f>
        <v>3.8461538461538436E-2</v>
      </c>
      <c r="AE620" s="70">
        <f>[2]挂饰表!Z620</f>
        <v>3.8461538461538436E-2</v>
      </c>
      <c r="AF620" s="70">
        <f>[2]挂饰表!AA620</f>
        <v>3.8461538461538436E-2</v>
      </c>
      <c r="AG620" s="70">
        <f t="shared" si="94"/>
        <v>6.4000000000000001E-2</v>
      </c>
      <c r="AH620" s="70">
        <f t="shared" si="94"/>
        <v>6.4000000000000001E-2</v>
      </c>
      <c r="AI620" s="70">
        <f t="shared" si="94"/>
        <v>6.4000000000000001E-2</v>
      </c>
      <c r="AJ620" s="70">
        <f t="shared" si="94"/>
        <v>6.4000000000000001E-2</v>
      </c>
      <c r="AK620" s="70">
        <f t="shared" si="94"/>
        <v>6.4000000000000001E-2</v>
      </c>
      <c r="AL620" s="71"/>
    </row>
    <row r="621" spans="2:38" ht="14.25" x14ac:dyDescent="0.2">
      <c r="B621" s="16">
        <v>619</v>
      </c>
      <c r="C621" s="16" t="str">
        <f t="shared" ca="1" si="87"/>
        <v>IC1900</v>
      </c>
      <c r="D621" s="16" t="str">
        <f t="shared" ca="1" si="91"/>
        <v>犀利的言语项链</v>
      </c>
      <c r="E621" s="16" t="str">
        <f t="shared" ca="1" si="88"/>
        <v>犀利的</v>
      </c>
      <c r="F621" s="16" t="str">
        <f t="shared" ca="1" si="89"/>
        <v>言语</v>
      </c>
      <c r="G621" s="16" t="str">
        <f t="shared" ca="1" si="90"/>
        <v>项链</v>
      </c>
      <c r="H621" s="16" t="str">
        <f t="shared" si="95"/>
        <v>a</v>
      </c>
      <c r="I621" s="19" t="s">
        <v>21</v>
      </c>
      <c r="J621" s="3" t="s">
        <v>41</v>
      </c>
      <c r="K621" s="16">
        <f t="shared" si="92"/>
        <v>1</v>
      </c>
      <c r="L621" s="16">
        <f t="shared" si="93"/>
        <v>3</v>
      </c>
      <c r="M621" s="16">
        <f>[2]挂饰表!J621</f>
        <v>51</v>
      </c>
      <c r="N621" s="16">
        <f>[2]挂饰表!K621</f>
        <v>82</v>
      </c>
      <c r="O621" s="16">
        <f>[2]挂饰表!L621</f>
        <v>15</v>
      </c>
      <c r="P621" s="16">
        <f>[2]挂饰表!M621</f>
        <v>50</v>
      </c>
      <c r="Q621" s="16">
        <v>0</v>
      </c>
      <c r="R621" s="16">
        <f>[2]挂饰表!N621</f>
        <v>50</v>
      </c>
      <c r="S621" s="16">
        <f>[2]挂饰表!O621</f>
        <v>46</v>
      </c>
      <c r="T621" s="16">
        <f>[2]挂饰表!P621</f>
        <v>23</v>
      </c>
      <c r="U621" s="16">
        <f>[2]挂饰表!Q621</f>
        <v>25</v>
      </c>
      <c r="V621" s="20">
        <f>[2]挂饰表!R621</f>
        <v>0.05</v>
      </c>
      <c r="W621" s="20">
        <f>[2]挂饰表!S621</f>
        <v>4.5999999999999999E-2</v>
      </c>
      <c r="X621" s="20">
        <f>[2]挂饰表!T621</f>
        <v>3.125E-2</v>
      </c>
      <c r="Y621" s="70">
        <f>[2]挂饰表!$I621</f>
        <v>9.7714285714285726E-2</v>
      </c>
      <c r="Z621" s="70">
        <f>[2]挂饰表!U621</f>
        <v>5.6603773584905648E-2</v>
      </c>
      <c r="AA621" s="70">
        <f>[2]挂饰表!V621</f>
        <v>0.25650557620817849</v>
      </c>
      <c r="AB621" s="70">
        <f>[2]挂饰表!W621</f>
        <v>5.6603773584905648E-2</v>
      </c>
      <c r="AC621" s="70">
        <f>[2]挂饰表!X621</f>
        <v>5.6603773584905648E-2</v>
      </c>
      <c r="AD621" s="70">
        <f>[2]挂饰表!Y621</f>
        <v>5.6603773584905648E-2</v>
      </c>
      <c r="AE621" s="70">
        <f>[2]挂饰表!Z621</f>
        <v>5.6603773584905648E-2</v>
      </c>
      <c r="AF621" s="70">
        <f>[2]挂饰表!AA621</f>
        <v>5.6603773584905648E-2</v>
      </c>
      <c r="AG621" s="70">
        <f t="shared" si="94"/>
        <v>7.8171428571428586E-2</v>
      </c>
      <c r="AH621" s="70">
        <f t="shared" si="94"/>
        <v>7.8171428571428586E-2</v>
      </c>
      <c r="AI621" s="70">
        <f t="shared" si="94"/>
        <v>7.8171428571428586E-2</v>
      </c>
      <c r="AJ621" s="70">
        <f t="shared" si="94"/>
        <v>7.8171428571428586E-2</v>
      </c>
      <c r="AK621" s="70">
        <f t="shared" si="94"/>
        <v>7.8171428571428586E-2</v>
      </c>
      <c r="AL621" s="71"/>
    </row>
    <row r="622" spans="2:38" ht="14.25" x14ac:dyDescent="0.2">
      <c r="B622" s="16">
        <v>620</v>
      </c>
      <c r="C622" s="16" t="str">
        <f t="shared" ca="1" si="87"/>
        <v>IC1901</v>
      </c>
      <c r="D622" s="16" t="str">
        <f t="shared" ca="1" si="91"/>
        <v>拉风的遗迹戒指</v>
      </c>
      <c r="E622" s="16" t="str">
        <f t="shared" ca="1" si="88"/>
        <v>拉风的</v>
      </c>
      <c r="F622" s="16" t="str">
        <f t="shared" ca="1" si="89"/>
        <v>遗迹</v>
      </c>
      <c r="G622" s="16" t="str">
        <f t="shared" ca="1" si="90"/>
        <v>戒指</v>
      </c>
      <c r="H622" s="16" t="str">
        <f t="shared" si="95"/>
        <v>a</v>
      </c>
      <c r="I622" s="19" t="s">
        <v>21</v>
      </c>
      <c r="J622" s="3" t="s">
        <v>41</v>
      </c>
      <c r="K622" s="16">
        <f t="shared" si="92"/>
        <v>1</v>
      </c>
      <c r="L622" s="16">
        <f t="shared" si="93"/>
        <v>4</v>
      </c>
      <c r="M622" s="16">
        <f>[2]挂饰表!J622</f>
        <v>69</v>
      </c>
      <c r="N622" s="16">
        <f>[2]挂饰表!K622</f>
        <v>109</v>
      </c>
      <c r="O622" s="16">
        <f>[2]挂饰表!L622</f>
        <v>20</v>
      </c>
      <c r="P622" s="16">
        <f>[2]挂饰表!M622</f>
        <v>67</v>
      </c>
      <c r="Q622" s="16">
        <v>0</v>
      </c>
      <c r="R622" s="16">
        <f>[2]挂饰表!N622</f>
        <v>67</v>
      </c>
      <c r="S622" s="16">
        <f>[2]挂饰表!O622</f>
        <v>61</v>
      </c>
      <c r="T622" s="16">
        <f>[2]挂饰表!P622</f>
        <v>30</v>
      </c>
      <c r="U622" s="16">
        <f>[2]挂饰表!Q622</f>
        <v>33</v>
      </c>
      <c r="V622" s="20">
        <f>[2]挂饰表!R622</f>
        <v>6.6000000000000003E-2</v>
      </c>
      <c r="W622" s="20">
        <f>[2]挂饰表!S622</f>
        <v>0.06</v>
      </c>
      <c r="X622" s="20">
        <f>[2]挂饰表!T622</f>
        <v>4.1250000000000002E-2</v>
      </c>
      <c r="Y622" s="70">
        <f>[2]挂饰表!$I622</f>
        <v>0.13028571428571428</v>
      </c>
      <c r="Z622" s="70">
        <f>[2]挂饰表!U622</f>
        <v>6.9767441860465129E-2</v>
      </c>
      <c r="AA622" s="70">
        <f>[2]挂饰表!V622</f>
        <v>0.31506849315068497</v>
      </c>
      <c r="AB622" s="70">
        <f>[2]挂饰表!W622</f>
        <v>6.9767441860465129E-2</v>
      </c>
      <c r="AC622" s="70">
        <f>[2]挂饰表!X622</f>
        <v>6.9767441860465129E-2</v>
      </c>
      <c r="AD622" s="70">
        <f>[2]挂饰表!Y622</f>
        <v>6.9767441860465129E-2</v>
      </c>
      <c r="AE622" s="70">
        <f>[2]挂饰表!Z622</f>
        <v>6.9767441860465129E-2</v>
      </c>
      <c r="AF622" s="70">
        <f>[2]挂饰表!AA622</f>
        <v>6.9767441860465129E-2</v>
      </c>
      <c r="AG622" s="70">
        <f t="shared" si="94"/>
        <v>0.10422857142857143</v>
      </c>
      <c r="AH622" s="70">
        <f t="shared" si="94"/>
        <v>0.10422857142857143</v>
      </c>
      <c r="AI622" s="70">
        <f t="shared" si="94"/>
        <v>0.10422857142857143</v>
      </c>
      <c r="AJ622" s="70">
        <f t="shared" si="94"/>
        <v>0.10422857142857143</v>
      </c>
      <c r="AK622" s="70">
        <f t="shared" si="94"/>
        <v>0.10422857142857143</v>
      </c>
      <c r="AL622" s="71"/>
    </row>
    <row r="623" spans="2:38" ht="14.25" x14ac:dyDescent="0.2">
      <c r="B623" s="16">
        <v>621</v>
      </c>
      <c r="C623" s="16" t="str">
        <f t="shared" ca="1" si="87"/>
        <v>IC1892</v>
      </c>
      <c r="D623" s="16" t="str">
        <f t="shared" ca="1" si="91"/>
        <v>闪耀的玄铁项链</v>
      </c>
      <c r="E623" s="16" t="str">
        <f t="shared" ca="1" si="88"/>
        <v>闪耀的</v>
      </c>
      <c r="F623" s="16" t="str">
        <f t="shared" ca="1" si="89"/>
        <v>玄铁</v>
      </c>
      <c r="G623" s="16" t="str">
        <f t="shared" ca="1" si="90"/>
        <v>项链</v>
      </c>
      <c r="H623" s="16" t="str">
        <f t="shared" si="95"/>
        <v>a</v>
      </c>
      <c r="I623" s="19" t="s">
        <v>21</v>
      </c>
      <c r="J623" s="3" t="s">
        <v>41</v>
      </c>
      <c r="K623" s="16">
        <f t="shared" si="92"/>
        <v>1</v>
      </c>
      <c r="L623" s="16">
        <f t="shared" si="93"/>
        <v>5</v>
      </c>
      <c r="M623" s="16">
        <f>[2]挂饰表!J623</f>
        <v>86</v>
      </c>
      <c r="N623" s="16">
        <f>[2]挂饰表!K623</f>
        <v>137</v>
      </c>
      <c r="O623" s="16">
        <f>[2]挂饰表!L623</f>
        <v>25</v>
      </c>
      <c r="P623" s="16">
        <f>[2]挂饰表!M623</f>
        <v>84</v>
      </c>
      <c r="Q623" s="16">
        <v>0</v>
      </c>
      <c r="R623" s="16">
        <f>[2]挂饰表!N623</f>
        <v>84</v>
      </c>
      <c r="S623" s="16">
        <f>[2]挂饰表!O623</f>
        <v>76</v>
      </c>
      <c r="T623" s="16">
        <f>[2]挂饰表!P623</f>
        <v>38</v>
      </c>
      <c r="U623" s="16">
        <f>[2]挂饰表!Q623</f>
        <v>42</v>
      </c>
      <c r="V623" s="20">
        <f>[2]挂饰表!R623</f>
        <v>8.4000000000000005E-2</v>
      </c>
      <c r="W623" s="20">
        <f>[2]挂饰表!S623</f>
        <v>7.5999999999999998E-2</v>
      </c>
      <c r="X623" s="20">
        <f>[2]挂饰表!T623</f>
        <v>5.2499999999999998E-2</v>
      </c>
      <c r="Y623" s="70">
        <f>[2]挂饰表!$I623</f>
        <v>0.16342857142857142</v>
      </c>
      <c r="Z623" s="70">
        <f>[2]挂饰表!U623</f>
        <v>8.6757990867579959E-2</v>
      </c>
      <c r="AA623" s="70">
        <f>[2]挂饰表!V623</f>
        <v>0.36507936507936511</v>
      </c>
      <c r="AB623" s="70">
        <f>[2]挂饰表!W623</f>
        <v>8.6757990867579959E-2</v>
      </c>
      <c r="AC623" s="70">
        <f>[2]挂饰表!X623</f>
        <v>8.6757990867579959E-2</v>
      </c>
      <c r="AD623" s="70">
        <f>[2]挂饰表!Y623</f>
        <v>8.6757990867579959E-2</v>
      </c>
      <c r="AE623" s="70">
        <f>[2]挂饰表!Z623</f>
        <v>8.6757990867579959E-2</v>
      </c>
      <c r="AF623" s="70">
        <f>[2]挂饰表!AA623</f>
        <v>8.6757990867579959E-2</v>
      </c>
      <c r="AG623" s="70">
        <f t="shared" si="94"/>
        <v>0.13074285714285713</v>
      </c>
      <c r="AH623" s="70">
        <f t="shared" si="94"/>
        <v>0.13074285714285713</v>
      </c>
      <c r="AI623" s="70">
        <f t="shared" si="94"/>
        <v>0.13074285714285713</v>
      </c>
      <c r="AJ623" s="70">
        <f t="shared" si="94"/>
        <v>0.13074285714285713</v>
      </c>
      <c r="AK623" s="70">
        <f t="shared" si="94"/>
        <v>0.13074285714285713</v>
      </c>
      <c r="AL623" s="71"/>
    </row>
    <row r="624" spans="2:38" ht="14.25" x14ac:dyDescent="0.2">
      <c r="B624" s="16">
        <v>622</v>
      </c>
      <c r="C624" s="16" t="str">
        <f t="shared" ca="1" si="87"/>
        <v>IC1935</v>
      </c>
      <c r="D624" s="16" t="str">
        <f t="shared" ca="1" si="91"/>
        <v>精致的水晶护腕</v>
      </c>
      <c r="E624" s="16" t="str">
        <f t="shared" ca="1" si="88"/>
        <v>精致的</v>
      </c>
      <c r="F624" s="16" t="str">
        <f t="shared" ca="1" si="89"/>
        <v>水晶</v>
      </c>
      <c r="G624" s="16" t="str">
        <f t="shared" ca="1" si="90"/>
        <v>护腕</v>
      </c>
      <c r="H624" s="16" t="str">
        <f t="shared" si="95"/>
        <v>a</v>
      </c>
      <c r="I624" s="19" t="s">
        <v>21</v>
      </c>
      <c r="J624" s="3" t="s">
        <v>41</v>
      </c>
      <c r="K624" s="16">
        <f t="shared" si="92"/>
        <v>1</v>
      </c>
      <c r="L624" s="16">
        <f t="shared" si="93"/>
        <v>6</v>
      </c>
      <c r="M624" s="16">
        <f>[2]挂饰表!J624</f>
        <v>103</v>
      </c>
      <c r="N624" s="16">
        <f>[2]挂饰表!K624</f>
        <v>164</v>
      </c>
      <c r="O624" s="16">
        <f>[2]挂饰表!L624</f>
        <v>30</v>
      </c>
      <c r="P624" s="16">
        <f>[2]挂饰表!M624</f>
        <v>101</v>
      </c>
      <c r="Q624" s="16">
        <v>0</v>
      </c>
      <c r="R624" s="16">
        <f>[2]挂饰表!N624</f>
        <v>101</v>
      </c>
      <c r="S624" s="16">
        <f>[2]挂饰表!O624</f>
        <v>92</v>
      </c>
      <c r="T624" s="16">
        <f>[2]挂饰表!P624</f>
        <v>46</v>
      </c>
      <c r="U624" s="16">
        <f>[2]挂饰表!Q624</f>
        <v>50</v>
      </c>
      <c r="V624" s="20">
        <f>[2]挂饰表!R624</f>
        <v>0.1</v>
      </c>
      <c r="W624" s="20">
        <f>[2]挂饰表!S624</f>
        <v>9.1999999999999998E-2</v>
      </c>
      <c r="X624" s="20">
        <f>[2]挂饰表!T624</f>
        <v>6.25E-2</v>
      </c>
      <c r="Y624" s="70">
        <f>[2]挂饰表!$I624</f>
        <v>0.19628571428571429</v>
      </c>
      <c r="Z624" s="70">
        <f>[2]挂饰表!U624</f>
        <v>0.10313901345291476</v>
      </c>
      <c r="AA624" s="70">
        <f>[2]挂饰表!V624</f>
        <v>0.40828402366863903</v>
      </c>
      <c r="AB624" s="70">
        <f>[2]挂饰表!W624</f>
        <v>0.10313901345291476</v>
      </c>
      <c r="AC624" s="70">
        <f>[2]挂饰表!X624</f>
        <v>0.10313901345291476</v>
      </c>
      <c r="AD624" s="70">
        <f>[2]挂饰表!Y624</f>
        <v>0.10313901345291476</v>
      </c>
      <c r="AE624" s="70">
        <f>[2]挂饰表!Z624</f>
        <v>0.10313901345291476</v>
      </c>
      <c r="AF624" s="70">
        <f>[2]挂饰表!AA624</f>
        <v>0.10313901345291476</v>
      </c>
      <c r="AG624" s="70">
        <f t="shared" si="94"/>
        <v>0.15702857142857143</v>
      </c>
      <c r="AH624" s="70">
        <f t="shared" si="94"/>
        <v>0.15702857142857143</v>
      </c>
      <c r="AI624" s="70">
        <f t="shared" si="94"/>
        <v>0.15702857142857143</v>
      </c>
      <c r="AJ624" s="70">
        <f t="shared" si="94"/>
        <v>0.15702857142857143</v>
      </c>
      <c r="AK624" s="70">
        <f t="shared" si="94"/>
        <v>0.15702857142857143</v>
      </c>
      <c r="AL624" s="71"/>
    </row>
    <row r="625" spans="2:38" ht="14.25" x14ac:dyDescent="0.2">
      <c r="B625" s="16">
        <v>623</v>
      </c>
      <c r="C625" s="16" t="str">
        <f t="shared" ca="1" si="87"/>
        <v>IC1906</v>
      </c>
      <c r="D625" s="16" t="str">
        <f t="shared" ca="1" si="91"/>
        <v>精致的混乱护腕</v>
      </c>
      <c r="E625" s="16" t="str">
        <f t="shared" ca="1" si="88"/>
        <v>精致的</v>
      </c>
      <c r="F625" s="16" t="str">
        <f t="shared" ca="1" si="89"/>
        <v>混乱</v>
      </c>
      <c r="G625" s="16" t="str">
        <f t="shared" ca="1" si="90"/>
        <v>护腕</v>
      </c>
      <c r="H625" s="16" t="str">
        <f t="shared" si="95"/>
        <v>a</v>
      </c>
      <c r="I625" s="19" t="s">
        <v>21</v>
      </c>
      <c r="J625" s="3" t="s">
        <v>41</v>
      </c>
      <c r="K625" s="16">
        <f t="shared" si="92"/>
        <v>1</v>
      </c>
      <c r="L625" s="16">
        <f t="shared" si="93"/>
        <v>7</v>
      </c>
      <c r="M625" s="16">
        <f>[2]挂饰表!J625</f>
        <v>120</v>
      </c>
      <c r="N625" s="16">
        <f>[2]挂饰表!K625</f>
        <v>192</v>
      </c>
      <c r="O625" s="16">
        <f>[2]挂饰表!L625</f>
        <v>35</v>
      </c>
      <c r="P625" s="16">
        <f>[2]挂饰表!M625</f>
        <v>118</v>
      </c>
      <c r="Q625" s="16">
        <v>0</v>
      </c>
      <c r="R625" s="16">
        <f>[2]挂饰表!N625</f>
        <v>118</v>
      </c>
      <c r="S625" s="16">
        <f>[2]挂饰表!O625</f>
        <v>107</v>
      </c>
      <c r="T625" s="16">
        <f>[2]挂饰表!P625</f>
        <v>53</v>
      </c>
      <c r="U625" s="16">
        <f>[2]挂饰表!Q625</f>
        <v>59</v>
      </c>
      <c r="V625" s="20">
        <f>[2]挂饰表!R625</f>
        <v>0.11800000000000001</v>
      </c>
      <c r="W625" s="20">
        <f>[2]挂饰表!S625</f>
        <v>0.106</v>
      </c>
      <c r="X625" s="20">
        <f>[2]挂饰表!T625</f>
        <v>7.3749999999999996E-2</v>
      </c>
      <c r="Y625" s="70">
        <f>[2]挂饰表!$I625</f>
        <v>0.22914285714285715</v>
      </c>
      <c r="Z625" s="70">
        <f>[2]挂饰表!U625</f>
        <v>0.11894273127753308</v>
      </c>
      <c r="AA625" s="70">
        <f>[2]挂饰表!V625</f>
        <v>0.445983379501385</v>
      </c>
      <c r="AB625" s="70">
        <f>[2]挂饰表!W625</f>
        <v>0.11894273127753308</v>
      </c>
      <c r="AC625" s="70">
        <f>[2]挂饰表!X625</f>
        <v>0.11894273127753308</v>
      </c>
      <c r="AD625" s="70">
        <f>[2]挂饰表!Y625</f>
        <v>0.11894273127753308</v>
      </c>
      <c r="AE625" s="70">
        <f>[2]挂饰表!Z625</f>
        <v>0.11894273127753308</v>
      </c>
      <c r="AF625" s="70">
        <f>[2]挂饰表!AA625</f>
        <v>0.11894273127753308</v>
      </c>
      <c r="AG625" s="70">
        <f t="shared" si="94"/>
        <v>0.18331428571428574</v>
      </c>
      <c r="AH625" s="70">
        <f t="shared" si="94"/>
        <v>0.18331428571428574</v>
      </c>
      <c r="AI625" s="70">
        <f t="shared" si="94"/>
        <v>0.18331428571428574</v>
      </c>
      <c r="AJ625" s="70">
        <f t="shared" si="94"/>
        <v>0.18331428571428574</v>
      </c>
      <c r="AK625" s="70">
        <f t="shared" si="94"/>
        <v>0.18331428571428574</v>
      </c>
      <c r="AL625" s="71"/>
    </row>
    <row r="626" spans="2:38" ht="14.25" x14ac:dyDescent="0.2">
      <c r="B626" s="16">
        <v>624</v>
      </c>
      <c r="C626" s="16" t="str">
        <f t="shared" ca="1" si="87"/>
        <v>IC1935</v>
      </c>
      <c r="D626" s="16" t="str">
        <f t="shared" ca="1" si="91"/>
        <v>拉风的空灵护腕</v>
      </c>
      <c r="E626" s="16" t="str">
        <f t="shared" ca="1" si="88"/>
        <v>拉风的</v>
      </c>
      <c r="F626" s="16" t="str">
        <f t="shared" ca="1" si="89"/>
        <v>空灵</v>
      </c>
      <c r="G626" s="16" t="str">
        <f t="shared" ca="1" si="90"/>
        <v>护腕</v>
      </c>
      <c r="H626" s="16" t="str">
        <f t="shared" si="95"/>
        <v>a</v>
      </c>
      <c r="I626" s="19" t="s">
        <v>21</v>
      </c>
      <c r="J626" s="3" t="s">
        <v>41</v>
      </c>
      <c r="K626" s="16">
        <f t="shared" si="92"/>
        <v>1</v>
      </c>
      <c r="L626" s="16">
        <f t="shared" si="93"/>
        <v>8</v>
      </c>
      <c r="M626" s="16">
        <f>[2]挂饰表!J626</f>
        <v>138</v>
      </c>
      <c r="N626" s="16">
        <f>[2]挂饰表!K626</f>
        <v>219</v>
      </c>
      <c r="O626" s="16">
        <f>[2]挂饰表!L626</f>
        <v>40</v>
      </c>
      <c r="P626" s="16">
        <f>[2]挂饰表!M626</f>
        <v>135</v>
      </c>
      <c r="Q626" s="16">
        <v>0</v>
      </c>
      <c r="R626" s="16">
        <f>[2]挂饰表!N626</f>
        <v>135</v>
      </c>
      <c r="S626" s="16">
        <f>[2]挂饰表!O626</f>
        <v>122</v>
      </c>
      <c r="T626" s="16">
        <f>[2]挂饰表!P626</f>
        <v>61</v>
      </c>
      <c r="U626" s="16">
        <f>[2]挂饰表!Q626</f>
        <v>67</v>
      </c>
      <c r="V626" s="20">
        <f>[2]挂饰表!R626</f>
        <v>0.13400000000000001</v>
      </c>
      <c r="W626" s="20">
        <f>[2]挂饰表!S626</f>
        <v>0.122</v>
      </c>
      <c r="X626" s="20">
        <f>[2]挂饰表!T626</f>
        <v>8.3750000000000005E-2</v>
      </c>
      <c r="Y626" s="70">
        <f>[2]挂饰表!$I626</f>
        <v>0.26200000000000001</v>
      </c>
      <c r="Z626" s="70">
        <f>[2]挂饰表!U626</f>
        <v>0.13419913419913421</v>
      </c>
      <c r="AA626" s="70">
        <f>[2]挂饰表!V626</f>
        <v>0.47916666666666663</v>
      </c>
      <c r="AB626" s="70">
        <f>[2]挂饰表!W626</f>
        <v>0.13419913419913421</v>
      </c>
      <c r="AC626" s="70">
        <f>[2]挂饰表!X626</f>
        <v>0.13419913419913421</v>
      </c>
      <c r="AD626" s="70">
        <f>[2]挂饰表!Y626</f>
        <v>0.13419913419913421</v>
      </c>
      <c r="AE626" s="70">
        <f>[2]挂饰表!Z626</f>
        <v>0.13419913419913421</v>
      </c>
      <c r="AF626" s="70">
        <f>[2]挂饰表!AA626</f>
        <v>0.13419913419913421</v>
      </c>
      <c r="AG626" s="70">
        <f t="shared" si="94"/>
        <v>0.20960000000000001</v>
      </c>
      <c r="AH626" s="70">
        <f t="shared" si="94"/>
        <v>0.20960000000000001</v>
      </c>
      <c r="AI626" s="70">
        <f t="shared" si="94"/>
        <v>0.20960000000000001</v>
      </c>
      <c r="AJ626" s="70">
        <f t="shared" si="94"/>
        <v>0.20960000000000001</v>
      </c>
      <c r="AK626" s="70">
        <f t="shared" si="94"/>
        <v>0.20960000000000001</v>
      </c>
      <c r="AL626" s="71"/>
    </row>
    <row r="627" spans="2:38" ht="14.25" x14ac:dyDescent="0.2">
      <c r="B627" s="16">
        <v>625</v>
      </c>
      <c r="C627" s="16" t="str">
        <f t="shared" ca="1" si="87"/>
        <v>IC1880</v>
      </c>
      <c r="D627" s="16" t="str">
        <f t="shared" ca="1" si="91"/>
        <v>优质的青铜项链</v>
      </c>
      <c r="E627" s="16" t="str">
        <f t="shared" ca="1" si="88"/>
        <v>优质的</v>
      </c>
      <c r="F627" s="16" t="str">
        <f t="shared" ca="1" si="89"/>
        <v>青铜</v>
      </c>
      <c r="G627" s="16" t="str">
        <f t="shared" ca="1" si="90"/>
        <v>项链</v>
      </c>
      <c r="H627" s="16" t="str">
        <f t="shared" si="95"/>
        <v>b</v>
      </c>
      <c r="I627" s="19" t="s">
        <v>21</v>
      </c>
      <c r="J627" s="3" t="s">
        <v>41</v>
      </c>
      <c r="K627" s="16">
        <f t="shared" si="92"/>
        <v>1</v>
      </c>
      <c r="L627" s="16">
        <f t="shared" si="93"/>
        <v>1</v>
      </c>
      <c r="M627" s="16">
        <f>[2]挂饰表!J627</f>
        <v>20</v>
      </c>
      <c r="N627" s="16">
        <f>[2]挂饰表!K627</f>
        <v>41</v>
      </c>
      <c r="O627" s="16">
        <f>[2]挂饰表!L627</f>
        <v>7</v>
      </c>
      <c r="P627" s="16">
        <f>[2]挂饰表!M627</f>
        <v>25</v>
      </c>
      <c r="Q627" s="16">
        <v>0</v>
      </c>
      <c r="R627" s="16">
        <f>[2]挂饰表!N627</f>
        <v>25</v>
      </c>
      <c r="S627" s="16">
        <f>[2]挂饰表!O627</f>
        <v>23</v>
      </c>
      <c r="T627" s="16">
        <f>[2]挂饰表!P627</f>
        <v>11</v>
      </c>
      <c r="U627" s="16">
        <f>[2]挂饰表!Q627</f>
        <v>12</v>
      </c>
      <c r="V627" s="20">
        <f>[2]挂饰表!R627</f>
        <v>2.4E-2</v>
      </c>
      <c r="W627" s="20">
        <f>[2]挂饰表!S627</f>
        <v>2.2000000000000002E-2</v>
      </c>
      <c r="X627" s="20">
        <f>[2]挂饰表!T627</f>
        <v>1.4999999999999999E-2</v>
      </c>
      <c r="Y627" s="70">
        <f>[2]挂饰表!$I627</f>
        <v>0.08</v>
      </c>
      <c r="Z627" s="70">
        <f>[2]挂饰表!U627</f>
        <v>2.9126213592232997E-2</v>
      </c>
      <c r="AA627" s="70">
        <f>[2]挂饰表!V627</f>
        <v>0.14893617021276595</v>
      </c>
      <c r="AB627" s="70">
        <f>[2]挂饰表!W627</f>
        <v>2.9126213592232997E-2</v>
      </c>
      <c r="AC627" s="70">
        <f>[2]挂饰表!X627</f>
        <v>2.9126213592232997E-2</v>
      </c>
      <c r="AD627" s="70">
        <f>[2]挂饰表!Y627</f>
        <v>2.9126213592232997E-2</v>
      </c>
      <c r="AE627" s="70">
        <f>[2]挂饰表!Z627</f>
        <v>2.9126213592232997E-2</v>
      </c>
      <c r="AF627" s="70">
        <f>[2]挂饰表!AA627</f>
        <v>2.9126213592232997E-2</v>
      </c>
      <c r="AG627" s="70">
        <f t="shared" si="94"/>
        <v>6.4000000000000001E-2</v>
      </c>
      <c r="AH627" s="70">
        <f t="shared" si="94"/>
        <v>6.4000000000000001E-2</v>
      </c>
      <c r="AI627" s="70">
        <f t="shared" si="94"/>
        <v>6.4000000000000001E-2</v>
      </c>
      <c r="AJ627" s="70">
        <f t="shared" si="94"/>
        <v>6.4000000000000001E-2</v>
      </c>
      <c r="AK627" s="70">
        <f t="shared" si="94"/>
        <v>6.4000000000000001E-2</v>
      </c>
      <c r="AL627" s="71"/>
    </row>
    <row r="628" spans="2:38" ht="14.25" x14ac:dyDescent="0.2">
      <c r="B628" s="16">
        <v>626</v>
      </c>
      <c r="C628" s="16" t="str">
        <f t="shared" ca="1" si="87"/>
        <v>IC1902</v>
      </c>
      <c r="D628" s="16" t="str">
        <f t="shared" ca="1" si="91"/>
        <v>发亮的水晶戒指</v>
      </c>
      <c r="E628" s="16" t="str">
        <f t="shared" ca="1" si="88"/>
        <v>发亮的</v>
      </c>
      <c r="F628" s="16" t="str">
        <f t="shared" ca="1" si="89"/>
        <v>水晶</v>
      </c>
      <c r="G628" s="16" t="str">
        <f t="shared" ca="1" si="90"/>
        <v>戒指</v>
      </c>
      <c r="H628" s="16" t="str">
        <f t="shared" si="95"/>
        <v>b</v>
      </c>
      <c r="I628" s="19" t="s">
        <v>21</v>
      </c>
      <c r="J628" s="3" t="s">
        <v>41</v>
      </c>
      <c r="K628" s="16">
        <f t="shared" si="92"/>
        <v>1</v>
      </c>
      <c r="L628" s="16">
        <f t="shared" si="93"/>
        <v>2</v>
      </c>
      <c r="M628" s="16">
        <f>[2]挂饰表!J628</f>
        <v>40</v>
      </c>
      <c r="N628" s="16">
        <f>[2]挂饰表!K628</f>
        <v>82</v>
      </c>
      <c r="O628" s="16">
        <f>[2]挂饰表!L628</f>
        <v>15</v>
      </c>
      <c r="P628" s="16">
        <f>[2]挂饰表!M628</f>
        <v>50</v>
      </c>
      <c r="Q628" s="16">
        <v>0</v>
      </c>
      <c r="R628" s="16">
        <f>[2]挂饰表!N628</f>
        <v>50</v>
      </c>
      <c r="S628" s="16">
        <f>[2]挂饰表!O628</f>
        <v>46</v>
      </c>
      <c r="T628" s="16">
        <f>[2]挂饰表!P628</f>
        <v>23</v>
      </c>
      <c r="U628" s="16">
        <f>[2]挂饰表!Q628</f>
        <v>25</v>
      </c>
      <c r="V628" s="20">
        <f>[2]挂饰表!R628</f>
        <v>0.05</v>
      </c>
      <c r="W628" s="20">
        <f>[2]挂饰表!S628</f>
        <v>4.5999999999999999E-2</v>
      </c>
      <c r="X628" s="20">
        <f>[2]挂饰表!T628</f>
        <v>3.125E-2</v>
      </c>
      <c r="Y628" s="70">
        <f>[2]挂饰表!$I628</f>
        <v>9.457142857142857E-2</v>
      </c>
      <c r="Z628" s="70">
        <f>[2]挂饰表!U628</f>
        <v>5.6603773584905648E-2</v>
      </c>
      <c r="AA628" s="70">
        <f>[2]挂饰表!V628</f>
        <v>0.25650557620817849</v>
      </c>
      <c r="AB628" s="70">
        <f>[2]挂饰表!W628</f>
        <v>5.6603773584905648E-2</v>
      </c>
      <c r="AC628" s="70">
        <f>[2]挂饰表!X628</f>
        <v>5.6603773584905648E-2</v>
      </c>
      <c r="AD628" s="70">
        <f>[2]挂饰表!Y628</f>
        <v>5.6603773584905648E-2</v>
      </c>
      <c r="AE628" s="70">
        <f>[2]挂饰表!Z628</f>
        <v>5.6603773584905648E-2</v>
      </c>
      <c r="AF628" s="70">
        <f>[2]挂饰表!AA628</f>
        <v>5.6603773584905648E-2</v>
      </c>
      <c r="AG628" s="70">
        <f t="shared" si="94"/>
        <v>7.5657142857142867E-2</v>
      </c>
      <c r="AH628" s="70">
        <f t="shared" si="94"/>
        <v>7.5657142857142867E-2</v>
      </c>
      <c r="AI628" s="70">
        <f t="shared" si="94"/>
        <v>7.5657142857142867E-2</v>
      </c>
      <c r="AJ628" s="70">
        <f t="shared" si="94"/>
        <v>7.5657142857142867E-2</v>
      </c>
      <c r="AK628" s="70">
        <f t="shared" si="94"/>
        <v>7.5657142857142867E-2</v>
      </c>
      <c r="AL628" s="71"/>
    </row>
    <row r="629" spans="2:38" ht="14.25" x14ac:dyDescent="0.2">
      <c r="B629" s="16">
        <v>627</v>
      </c>
      <c r="C629" s="16" t="str">
        <f t="shared" ca="1" si="87"/>
        <v>IC1901</v>
      </c>
      <c r="D629" s="16" t="str">
        <f t="shared" ca="1" si="91"/>
        <v>优质的水晶戒指</v>
      </c>
      <c r="E629" s="16" t="str">
        <f t="shared" ca="1" si="88"/>
        <v>优质的</v>
      </c>
      <c r="F629" s="16" t="str">
        <f t="shared" ca="1" si="89"/>
        <v>水晶</v>
      </c>
      <c r="G629" s="16" t="str">
        <f t="shared" ca="1" si="90"/>
        <v>戒指</v>
      </c>
      <c r="H629" s="16" t="str">
        <f t="shared" si="95"/>
        <v>b</v>
      </c>
      <c r="I629" s="19" t="s">
        <v>21</v>
      </c>
      <c r="J629" s="3" t="s">
        <v>41</v>
      </c>
      <c r="K629" s="16">
        <f t="shared" si="92"/>
        <v>1</v>
      </c>
      <c r="L629" s="16">
        <f t="shared" si="93"/>
        <v>3</v>
      </c>
      <c r="M629" s="16">
        <f>[2]挂饰表!J629</f>
        <v>60</v>
      </c>
      <c r="N629" s="16">
        <f>[2]挂饰表!K629</f>
        <v>123</v>
      </c>
      <c r="O629" s="16">
        <f>[2]挂饰表!L629</f>
        <v>22</v>
      </c>
      <c r="P629" s="16">
        <f>[2]挂饰表!M629</f>
        <v>76</v>
      </c>
      <c r="Q629" s="16">
        <v>0</v>
      </c>
      <c r="R629" s="16">
        <f>[2]挂饰表!N629</f>
        <v>76</v>
      </c>
      <c r="S629" s="16">
        <f>[2]挂饰表!O629</f>
        <v>69</v>
      </c>
      <c r="T629" s="16">
        <f>[2]挂饰表!P629</f>
        <v>34</v>
      </c>
      <c r="U629" s="16">
        <f>[2]挂饰表!Q629</f>
        <v>38</v>
      </c>
      <c r="V629" s="20">
        <f>[2]挂饰表!R629</f>
        <v>7.5999999999999998E-2</v>
      </c>
      <c r="W629" s="20">
        <f>[2]挂饰表!S629</f>
        <v>6.8000000000000005E-2</v>
      </c>
      <c r="X629" s="20">
        <f>[2]挂饰表!T629</f>
        <v>4.7500000000000001E-2</v>
      </c>
      <c r="Y629" s="70">
        <f>[2]挂饰表!$I629</f>
        <v>0.14228571428571427</v>
      </c>
      <c r="Z629" s="70">
        <f>[2]挂饰表!U629</f>
        <v>7.8341013824884786E-2</v>
      </c>
      <c r="AA629" s="70">
        <f>[2]挂饰表!V629</f>
        <v>0.34210526315789469</v>
      </c>
      <c r="AB629" s="70">
        <f>[2]挂饰表!W629</f>
        <v>7.8341013824884786E-2</v>
      </c>
      <c r="AC629" s="70">
        <f>[2]挂饰表!X629</f>
        <v>7.8341013824884786E-2</v>
      </c>
      <c r="AD629" s="70">
        <f>[2]挂饰表!Y629</f>
        <v>7.8341013824884786E-2</v>
      </c>
      <c r="AE629" s="70">
        <f>[2]挂饰表!Z629</f>
        <v>7.8341013824884786E-2</v>
      </c>
      <c r="AF629" s="70">
        <f>[2]挂饰表!AA629</f>
        <v>7.8341013824884786E-2</v>
      </c>
      <c r="AG629" s="70">
        <f t="shared" si="94"/>
        <v>0.11382857142857142</v>
      </c>
      <c r="AH629" s="70">
        <f t="shared" si="94"/>
        <v>0.11382857142857142</v>
      </c>
      <c r="AI629" s="70">
        <f t="shared" si="94"/>
        <v>0.11382857142857142</v>
      </c>
      <c r="AJ629" s="70">
        <f t="shared" si="94"/>
        <v>0.11382857142857142</v>
      </c>
      <c r="AK629" s="70">
        <f t="shared" si="94"/>
        <v>0.11382857142857142</v>
      </c>
      <c r="AL629" s="71"/>
    </row>
    <row r="630" spans="2:38" ht="14.25" x14ac:dyDescent="0.2">
      <c r="B630" s="16">
        <v>628</v>
      </c>
      <c r="C630" s="16" t="str">
        <f t="shared" ca="1" si="87"/>
        <v>IC1779</v>
      </c>
      <c r="D630" s="16" t="str">
        <f t="shared" ca="1" si="91"/>
        <v>发亮的智慧戒指</v>
      </c>
      <c r="E630" s="16" t="str">
        <f t="shared" ca="1" si="88"/>
        <v>发亮的</v>
      </c>
      <c r="F630" s="16" t="str">
        <f t="shared" ca="1" si="89"/>
        <v>智慧</v>
      </c>
      <c r="G630" s="16" t="str">
        <f t="shared" ca="1" si="90"/>
        <v>戒指</v>
      </c>
      <c r="H630" s="16" t="str">
        <f t="shared" si="95"/>
        <v>b</v>
      </c>
      <c r="I630" s="19" t="s">
        <v>21</v>
      </c>
      <c r="J630" s="3" t="s">
        <v>41</v>
      </c>
      <c r="K630" s="16">
        <f t="shared" si="92"/>
        <v>1</v>
      </c>
      <c r="L630" s="16">
        <f t="shared" si="93"/>
        <v>4</v>
      </c>
      <c r="M630" s="16">
        <f>[2]挂饰表!J630</f>
        <v>80</v>
      </c>
      <c r="N630" s="16">
        <f>[2]挂饰表!K630</f>
        <v>164</v>
      </c>
      <c r="O630" s="16">
        <f>[2]挂饰表!L630</f>
        <v>30</v>
      </c>
      <c r="P630" s="16">
        <f>[2]挂饰表!M630</f>
        <v>101</v>
      </c>
      <c r="Q630" s="16">
        <v>0</v>
      </c>
      <c r="R630" s="16">
        <f>[2]挂饰表!N630</f>
        <v>101</v>
      </c>
      <c r="S630" s="16">
        <f>[2]挂饰表!O630</f>
        <v>92</v>
      </c>
      <c r="T630" s="16">
        <f>[2]挂饰表!P630</f>
        <v>46</v>
      </c>
      <c r="U630" s="16">
        <f>[2]挂饰表!Q630</f>
        <v>50</v>
      </c>
      <c r="V630" s="20">
        <f>[2]挂饰表!R630</f>
        <v>0.1</v>
      </c>
      <c r="W630" s="20">
        <f>[2]挂饰表!S630</f>
        <v>9.1999999999999998E-2</v>
      </c>
      <c r="X630" s="20">
        <f>[2]挂饰表!T630</f>
        <v>6.25E-2</v>
      </c>
      <c r="Y630" s="70">
        <f>[2]挂饰表!$I630</f>
        <v>0.18971428571428572</v>
      </c>
      <c r="Z630" s="70">
        <f>[2]挂饰表!U630</f>
        <v>0.10313901345291476</v>
      </c>
      <c r="AA630" s="70">
        <f>[2]挂饰表!V630</f>
        <v>0.40828402366863903</v>
      </c>
      <c r="AB630" s="70">
        <f>[2]挂饰表!W630</f>
        <v>0.10313901345291476</v>
      </c>
      <c r="AC630" s="70">
        <f>[2]挂饰表!X630</f>
        <v>0.10313901345291476</v>
      </c>
      <c r="AD630" s="70">
        <f>[2]挂饰表!Y630</f>
        <v>0.10313901345291476</v>
      </c>
      <c r="AE630" s="70">
        <f>[2]挂饰表!Z630</f>
        <v>0.10313901345291476</v>
      </c>
      <c r="AF630" s="70">
        <f>[2]挂饰表!AA630</f>
        <v>0.10313901345291476</v>
      </c>
      <c r="AG630" s="70">
        <f t="shared" si="94"/>
        <v>0.15177142857142858</v>
      </c>
      <c r="AH630" s="70">
        <f t="shared" si="94"/>
        <v>0.15177142857142858</v>
      </c>
      <c r="AI630" s="70">
        <f t="shared" si="94"/>
        <v>0.15177142857142858</v>
      </c>
      <c r="AJ630" s="70">
        <f t="shared" si="94"/>
        <v>0.15177142857142858</v>
      </c>
      <c r="AK630" s="70">
        <f t="shared" si="94"/>
        <v>0.15177142857142858</v>
      </c>
      <c r="AL630" s="71"/>
    </row>
    <row r="631" spans="2:38" ht="14.25" x14ac:dyDescent="0.2">
      <c r="B631" s="16">
        <v>629</v>
      </c>
      <c r="C631" s="16" t="str">
        <f t="shared" ca="1" si="87"/>
        <v>IC1924</v>
      </c>
      <c r="D631" s="16" t="str">
        <f t="shared" ca="1" si="91"/>
        <v>凌厉的女神项链</v>
      </c>
      <c r="E631" s="16" t="str">
        <f t="shared" ca="1" si="88"/>
        <v>凌厉的</v>
      </c>
      <c r="F631" s="16" t="str">
        <f t="shared" ca="1" si="89"/>
        <v>女神</v>
      </c>
      <c r="G631" s="16" t="str">
        <f t="shared" ca="1" si="90"/>
        <v>项链</v>
      </c>
      <c r="H631" s="16" t="str">
        <f t="shared" si="95"/>
        <v>b</v>
      </c>
      <c r="I631" s="19" t="s">
        <v>21</v>
      </c>
      <c r="J631" s="3" t="s">
        <v>41</v>
      </c>
      <c r="K631" s="16">
        <f t="shared" si="92"/>
        <v>1</v>
      </c>
      <c r="L631" s="16">
        <f t="shared" si="93"/>
        <v>5</v>
      </c>
      <c r="M631" s="16">
        <f>[2]挂饰表!J631</f>
        <v>100</v>
      </c>
      <c r="N631" s="16">
        <f>[2]挂饰表!K631</f>
        <v>205</v>
      </c>
      <c r="O631" s="16">
        <f>[2]挂饰表!L631</f>
        <v>38</v>
      </c>
      <c r="P631" s="16">
        <f>[2]挂饰表!M631</f>
        <v>126</v>
      </c>
      <c r="Q631" s="16">
        <v>0</v>
      </c>
      <c r="R631" s="16">
        <f>[2]挂饰表!N631</f>
        <v>126</v>
      </c>
      <c r="S631" s="16">
        <f>[2]挂饰表!O631</f>
        <v>115</v>
      </c>
      <c r="T631" s="16">
        <f>[2]挂饰表!P631</f>
        <v>57</v>
      </c>
      <c r="U631" s="16">
        <f>[2]挂饰表!Q631</f>
        <v>63</v>
      </c>
      <c r="V631" s="20">
        <f>[2]挂饰表!R631</f>
        <v>0.126</v>
      </c>
      <c r="W631" s="20">
        <f>[2]挂饰表!S631</f>
        <v>0.114</v>
      </c>
      <c r="X631" s="20">
        <f>[2]挂饰表!T631</f>
        <v>7.8750000000000001E-2</v>
      </c>
      <c r="Y631" s="70">
        <f>[2]挂饰表!$I631</f>
        <v>0.23714285714285716</v>
      </c>
      <c r="Z631" s="70">
        <f>[2]挂饰表!U631</f>
        <v>0.1266375545851528</v>
      </c>
      <c r="AA631" s="70">
        <f>[2]挂饰表!V631</f>
        <v>0.46380697050938335</v>
      </c>
      <c r="AB631" s="70">
        <f>[2]挂饰表!W631</f>
        <v>0.1266375545851528</v>
      </c>
      <c r="AC631" s="70">
        <f>[2]挂饰表!X631</f>
        <v>0.1266375545851528</v>
      </c>
      <c r="AD631" s="70">
        <f>[2]挂饰表!Y631</f>
        <v>0.1266375545851528</v>
      </c>
      <c r="AE631" s="70">
        <f>[2]挂饰表!Z631</f>
        <v>0.1266375545851528</v>
      </c>
      <c r="AF631" s="70">
        <f>[2]挂饰表!AA631</f>
        <v>0.1266375545851528</v>
      </c>
      <c r="AG631" s="70">
        <f t="shared" si="94"/>
        <v>0.18971428571428572</v>
      </c>
      <c r="AH631" s="70">
        <f t="shared" si="94"/>
        <v>0.18971428571428572</v>
      </c>
      <c r="AI631" s="70">
        <f t="shared" si="94"/>
        <v>0.18971428571428572</v>
      </c>
      <c r="AJ631" s="70">
        <f t="shared" si="94"/>
        <v>0.18971428571428572</v>
      </c>
      <c r="AK631" s="70">
        <f t="shared" si="94"/>
        <v>0.18971428571428572</v>
      </c>
      <c r="AL631" s="71"/>
    </row>
    <row r="632" spans="2:38" ht="14.25" x14ac:dyDescent="0.2">
      <c r="B632" s="16">
        <v>630</v>
      </c>
      <c r="C632" s="16" t="str">
        <f t="shared" ca="1" si="87"/>
        <v>IC1854</v>
      </c>
      <c r="D632" s="16" t="str">
        <f t="shared" ca="1" si="91"/>
        <v>坚硬的虚幻戒指</v>
      </c>
      <c r="E632" s="16" t="str">
        <f t="shared" ca="1" si="88"/>
        <v>坚硬的</v>
      </c>
      <c r="F632" s="16" t="str">
        <f t="shared" ca="1" si="89"/>
        <v>虚幻</v>
      </c>
      <c r="G632" s="16" t="str">
        <f t="shared" ca="1" si="90"/>
        <v>戒指</v>
      </c>
      <c r="H632" s="16" t="str">
        <f t="shared" si="95"/>
        <v>b</v>
      </c>
      <c r="I632" s="19" t="s">
        <v>21</v>
      </c>
      <c r="J632" s="3" t="s">
        <v>41</v>
      </c>
      <c r="K632" s="16">
        <f t="shared" si="92"/>
        <v>1</v>
      </c>
      <c r="L632" s="16">
        <f t="shared" si="93"/>
        <v>6</v>
      </c>
      <c r="M632" s="16">
        <f>[2]挂饰表!J632</f>
        <v>120</v>
      </c>
      <c r="N632" s="16">
        <f>[2]挂饰表!K632</f>
        <v>247</v>
      </c>
      <c r="O632" s="16">
        <f>[2]挂饰表!L632</f>
        <v>45</v>
      </c>
      <c r="P632" s="16">
        <f>[2]挂饰表!M632</f>
        <v>152</v>
      </c>
      <c r="Q632" s="16">
        <v>0</v>
      </c>
      <c r="R632" s="16">
        <f>[2]挂饰表!N632</f>
        <v>152</v>
      </c>
      <c r="S632" s="16">
        <f>[2]挂饰表!O632</f>
        <v>138</v>
      </c>
      <c r="T632" s="16">
        <f>[2]挂饰表!P632</f>
        <v>69</v>
      </c>
      <c r="U632" s="16">
        <f>[2]挂饰表!Q632</f>
        <v>76</v>
      </c>
      <c r="V632" s="20">
        <f>[2]挂饰表!R632</f>
        <v>0.152</v>
      </c>
      <c r="W632" s="20">
        <f>[2]挂饰表!S632</f>
        <v>0.13800000000000001</v>
      </c>
      <c r="X632" s="20">
        <f>[2]挂饰表!T632</f>
        <v>9.5000000000000001E-2</v>
      </c>
      <c r="Y632" s="70">
        <f>[2]挂饰表!$I632</f>
        <v>0.28542857142857142</v>
      </c>
      <c r="Z632" s="70">
        <f>[2]挂饰表!U632</f>
        <v>0.14893617021276595</v>
      </c>
      <c r="AA632" s="70">
        <f>[2]挂饰表!V632</f>
        <v>0.50859950859950853</v>
      </c>
      <c r="AB632" s="70">
        <f>[2]挂饰表!W632</f>
        <v>0.14893617021276595</v>
      </c>
      <c r="AC632" s="70">
        <f>[2]挂饰表!X632</f>
        <v>0.14893617021276595</v>
      </c>
      <c r="AD632" s="70">
        <f>[2]挂饰表!Y632</f>
        <v>0.14893617021276595</v>
      </c>
      <c r="AE632" s="70">
        <f>[2]挂饰表!Z632</f>
        <v>0.14893617021276595</v>
      </c>
      <c r="AF632" s="70">
        <f>[2]挂饰表!AA632</f>
        <v>0.14893617021276595</v>
      </c>
      <c r="AG632" s="70">
        <f t="shared" si="94"/>
        <v>0.22834285714285715</v>
      </c>
      <c r="AH632" s="70">
        <f t="shared" si="94"/>
        <v>0.22834285714285715</v>
      </c>
      <c r="AI632" s="70">
        <f t="shared" si="94"/>
        <v>0.22834285714285715</v>
      </c>
      <c r="AJ632" s="70">
        <f t="shared" si="94"/>
        <v>0.22834285714285715</v>
      </c>
      <c r="AK632" s="70">
        <f t="shared" si="94"/>
        <v>0.22834285714285715</v>
      </c>
      <c r="AL632" s="71"/>
    </row>
    <row r="633" spans="2:38" ht="14.25" x14ac:dyDescent="0.2">
      <c r="B633" s="16">
        <v>631</v>
      </c>
      <c r="C633" s="16" t="str">
        <f t="shared" ca="1" si="87"/>
        <v>IC1905</v>
      </c>
      <c r="D633" s="16" t="str">
        <f t="shared" ca="1" si="91"/>
        <v>优质的空灵护腕</v>
      </c>
      <c r="E633" s="16" t="str">
        <f t="shared" ca="1" si="88"/>
        <v>优质的</v>
      </c>
      <c r="F633" s="16" t="str">
        <f t="shared" ca="1" si="89"/>
        <v>空灵</v>
      </c>
      <c r="G633" s="16" t="str">
        <f t="shared" ca="1" si="90"/>
        <v>护腕</v>
      </c>
      <c r="H633" s="16" t="str">
        <f t="shared" si="95"/>
        <v>b</v>
      </c>
      <c r="I633" s="19" t="s">
        <v>21</v>
      </c>
      <c r="J633" s="3" t="s">
        <v>41</v>
      </c>
      <c r="K633" s="16">
        <f t="shared" si="92"/>
        <v>1</v>
      </c>
      <c r="L633" s="16">
        <f t="shared" si="93"/>
        <v>7</v>
      </c>
      <c r="M633" s="16">
        <f>[2]挂饰表!J633</f>
        <v>141</v>
      </c>
      <c r="N633" s="16">
        <f>[2]挂饰表!K633</f>
        <v>288</v>
      </c>
      <c r="O633" s="16">
        <f>[2]挂饰表!L633</f>
        <v>53</v>
      </c>
      <c r="P633" s="16">
        <f>[2]挂饰表!M633</f>
        <v>177</v>
      </c>
      <c r="Q633" s="16">
        <v>0</v>
      </c>
      <c r="R633" s="16">
        <f>[2]挂饰表!N633</f>
        <v>177</v>
      </c>
      <c r="S633" s="16">
        <f>[2]挂饰表!O633</f>
        <v>161</v>
      </c>
      <c r="T633" s="16">
        <f>[2]挂饰表!P633</f>
        <v>80</v>
      </c>
      <c r="U633" s="16">
        <f>[2]挂饰表!Q633</f>
        <v>88</v>
      </c>
      <c r="V633" s="20">
        <f>[2]挂饰表!R633</f>
        <v>0.17600000000000002</v>
      </c>
      <c r="W633" s="20">
        <f>[2]挂饰表!S633</f>
        <v>0.16</v>
      </c>
      <c r="X633" s="20">
        <f>[2]挂饰表!T633</f>
        <v>0.11</v>
      </c>
      <c r="Y633" s="70">
        <f>[2]挂饰表!$I633</f>
        <v>0.33285714285714285</v>
      </c>
      <c r="Z633" s="70">
        <f>[2]挂饰表!U633</f>
        <v>0.16666666666666663</v>
      </c>
      <c r="AA633" s="70">
        <f>[2]挂饰表!V633</f>
        <v>0.54751131221719462</v>
      </c>
      <c r="AB633" s="70">
        <f>[2]挂饰表!W633</f>
        <v>0.16666666666666663</v>
      </c>
      <c r="AC633" s="70">
        <f>[2]挂饰表!X633</f>
        <v>0.16666666666666663</v>
      </c>
      <c r="AD633" s="70">
        <f>[2]挂饰表!Y633</f>
        <v>0.16666666666666663</v>
      </c>
      <c r="AE633" s="70">
        <f>[2]挂饰表!Z633</f>
        <v>0.16666666666666663</v>
      </c>
      <c r="AF633" s="70">
        <f>[2]挂饰表!AA633</f>
        <v>0.16666666666666663</v>
      </c>
      <c r="AG633" s="70">
        <f t="shared" si="94"/>
        <v>0.26628571428571429</v>
      </c>
      <c r="AH633" s="70">
        <f t="shared" si="94"/>
        <v>0.26628571428571429</v>
      </c>
      <c r="AI633" s="70">
        <f t="shared" si="94"/>
        <v>0.26628571428571429</v>
      </c>
      <c r="AJ633" s="70">
        <f t="shared" si="94"/>
        <v>0.26628571428571429</v>
      </c>
      <c r="AK633" s="70">
        <f t="shared" si="94"/>
        <v>0.26628571428571429</v>
      </c>
      <c r="AL633" s="71"/>
    </row>
    <row r="634" spans="2:38" ht="14.25" x14ac:dyDescent="0.2">
      <c r="B634" s="16">
        <v>632</v>
      </c>
      <c r="C634" s="16" t="str">
        <f t="shared" ca="1" si="87"/>
        <v>IC1779</v>
      </c>
      <c r="D634" s="16" t="str">
        <f t="shared" ca="1" si="91"/>
        <v>发亮的玄铁戒指</v>
      </c>
      <c r="E634" s="16" t="str">
        <f t="shared" ca="1" si="88"/>
        <v>发亮的</v>
      </c>
      <c r="F634" s="16" t="str">
        <f t="shared" ca="1" si="89"/>
        <v>玄铁</v>
      </c>
      <c r="G634" s="16" t="str">
        <f t="shared" ca="1" si="90"/>
        <v>戒指</v>
      </c>
      <c r="H634" s="16" t="str">
        <f t="shared" si="95"/>
        <v>b</v>
      </c>
      <c r="I634" s="19" t="s">
        <v>21</v>
      </c>
      <c r="J634" s="3" t="s">
        <v>41</v>
      </c>
      <c r="K634" s="16">
        <f t="shared" si="92"/>
        <v>1</v>
      </c>
      <c r="L634" s="16">
        <f t="shared" si="93"/>
        <v>8</v>
      </c>
      <c r="M634" s="16">
        <f>[2]挂饰表!J634</f>
        <v>161</v>
      </c>
      <c r="N634" s="16">
        <f>[2]挂饰表!K634</f>
        <v>329</v>
      </c>
      <c r="O634" s="16">
        <f>[2]挂饰表!L634</f>
        <v>60</v>
      </c>
      <c r="P634" s="16">
        <f>[2]挂饰表!M634</f>
        <v>202</v>
      </c>
      <c r="Q634" s="16">
        <v>0</v>
      </c>
      <c r="R634" s="16">
        <f>[2]挂饰表!N634</f>
        <v>202</v>
      </c>
      <c r="S634" s="16">
        <f>[2]挂饰表!O634</f>
        <v>184</v>
      </c>
      <c r="T634" s="16">
        <f>[2]挂饰表!P634</f>
        <v>92</v>
      </c>
      <c r="U634" s="16">
        <f>[2]挂饰表!Q634</f>
        <v>101</v>
      </c>
      <c r="V634" s="20">
        <f>[2]挂饰表!R634</f>
        <v>0.20199999999999999</v>
      </c>
      <c r="W634" s="20">
        <f>[2]挂饰表!S634</f>
        <v>0.184</v>
      </c>
      <c r="X634" s="20">
        <f>[2]挂饰表!T634</f>
        <v>0.12625</v>
      </c>
      <c r="Y634" s="70">
        <f>[2]挂饰表!$I634</f>
        <v>0.38028571428571434</v>
      </c>
      <c r="Z634" s="70">
        <f>[2]挂饰表!U634</f>
        <v>0.18699186991869921</v>
      </c>
      <c r="AA634" s="70">
        <f>[2]挂饰表!V634</f>
        <v>0.57983193277310918</v>
      </c>
      <c r="AB634" s="70">
        <f>[2]挂饰表!W634</f>
        <v>0.18699186991869921</v>
      </c>
      <c r="AC634" s="70">
        <f>[2]挂饰表!X634</f>
        <v>0.18699186991869921</v>
      </c>
      <c r="AD634" s="70">
        <f>[2]挂饰表!Y634</f>
        <v>0.18699186991869921</v>
      </c>
      <c r="AE634" s="70">
        <f>[2]挂饰表!Z634</f>
        <v>0.18699186991869921</v>
      </c>
      <c r="AF634" s="70">
        <f>[2]挂饰表!AA634</f>
        <v>0.18699186991869921</v>
      </c>
      <c r="AG634" s="70">
        <f t="shared" si="94"/>
        <v>0.30422857142857151</v>
      </c>
      <c r="AH634" s="70">
        <f t="shared" si="94"/>
        <v>0.30422857142857151</v>
      </c>
      <c r="AI634" s="70">
        <f t="shared" si="94"/>
        <v>0.30422857142857151</v>
      </c>
      <c r="AJ634" s="70">
        <f t="shared" si="94"/>
        <v>0.30422857142857151</v>
      </c>
      <c r="AK634" s="70">
        <f t="shared" si="94"/>
        <v>0.30422857142857151</v>
      </c>
      <c r="AL634" s="71"/>
    </row>
    <row r="635" spans="2:38" ht="14.25" x14ac:dyDescent="0.2">
      <c r="B635" s="16">
        <v>633</v>
      </c>
      <c r="C635" s="16" t="str">
        <f t="shared" ca="1" si="87"/>
        <v>IC1779</v>
      </c>
      <c r="D635" s="16" t="str">
        <f t="shared" ca="1" si="91"/>
        <v>破旧的颓废戒指</v>
      </c>
      <c r="E635" s="16" t="str">
        <f t="shared" ca="1" si="88"/>
        <v>破旧的</v>
      </c>
      <c r="F635" s="16" t="str">
        <f t="shared" ca="1" si="89"/>
        <v>颓废</v>
      </c>
      <c r="G635" s="16" t="str">
        <f t="shared" ca="1" si="90"/>
        <v>戒指</v>
      </c>
      <c r="H635" s="16" t="str">
        <f t="shared" si="95"/>
        <v>c</v>
      </c>
      <c r="I635" s="19" t="s">
        <v>21</v>
      </c>
      <c r="J635" s="3" t="s">
        <v>41</v>
      </c>
      <c r="K635" s="16">
        <f t="shared" si="92"/>
        <v>1</v>
      </c>
      <c r="L635" s="16">
        <f t="shared" si="93"/>
        <v>1</v>
      </c>
      <c r="M635" s="16">
        <f>[2]挂饰表!J635</f>
        <v>27</v>
      </c>
      <c r="N635" s="16">
        <f>[2]挂饰表!K635</f>
        <v>0</v>
      </c>
      <c r="O635" s="16">
        <f>[2]挂饰表!L635</f>
        <v>0</v>
      </c>
      <c r="P635" s="16">
        <f>[2]挂饰表!M635</f>
        <v>0</v>
      </c>
      <c r="Q635" s="16">
        <v>0</v>
      </c>
      <c r="R635" s="16">
        <f>[2]挂饰表!N635</f>
        <v>0</v>
      </c>
      <c r="S635" s="16">
        <f>[2]挂饰表!O635</f>
        <v>0</v>
      </c>
      <c r="T635" s="16">
        <f>[2]挂饰表!P635</f>
        <v>0</v>
      </c>
      <c r="U635" s="16">
        <f>[2]挂饰表!Q635</f>
        <v>0</v>
      </c>
      <c r="V635" s="20">
        <f>[2]挂饰表!R635</f>
        <v>0</v>
      </c>
      <c r="W635" s="20">
        <f>[2]挂饰表!S635</f>
        <v>0</v>
      </c>
      <c r="X635" s="20">
        <f>[2]挂饰表!T635</f>
        <v>0</v>
      </c>
      <c r="Y635" s="70">
        <f>[2]挂饰表!$I635</f>
        <v>0</v>
      </c>
      <c r="Z635" s="70">
        <f>[2]挂饰表!U635</f>
        <v>0</v>
      </c>
      <c r="AA635" s="70">
        <f>[2]挂饰表!V635</f>
        <v>0</v>
      </c>
      <c r="AB635" s="70">
        <f>[2]挂饰表!W635</f>
        <v>0</v>
      </c>
      <c r="AC635" s="70">
        <f>[2]挂饰表!X635</f>
        <v>0</v>
      </c>
      <c r="AD635" s="70">
        <f>[2]挂饰表!Y635</f>
        <v>0</v>
      </c>
      <c r="AE635" s="70">
        <f>[2]挂饰表!Z635</f>
        <v>0</v>
      </c>
      <c r="AF635" s="70">
        <f>[2]挂饰表!AA635</f>
        <v>0</v>
      </c>
      <c r="AG635" s="70">
        <f t="shared" si="94"/>
        <v>0</v>
      </c>
      <c r="AH635" s="70">
        <f t="shared" si="94"/>
        <v>0</v>
      </c>
      <c r="AI635" s="70">
        <f t="shared" si="94"/>
        <v>0</v>
      </c>
      <c r="AJ635" s="70">
        <f t="shared" si="94"/>
        <v>0</v>
      </c>
      <c r="AK635" s="70">
        <f t="shared" si="94"/>
        <v>0</v>
      </c>
      <c r="AL635" s="71"/>
    </row>
    <row r="636" spans="2:38" ht="14.25" x14ac:dyDescent="0.2">
      <c r="B636" s="16">
        <v>634</v>
      </c>
      <c r="C636" s="16" t="str">
        <f t="shared" ca="1" si="87"/>
        <v>IC1851</v>
      </c>
      <c r="D636" s="16" t="str">
        <f t="shared" ca="1" si="91"/>
        <v>普通的斯塞提戒指</v>
      </c>
      <c r="E636" s="16" t="str">
        <f t="shared" ca="1" si="88"/>
        <v>普通的</v>
      </c>
      <c r="F636" s="16" t="str">
        <f t="shared" ca="1" si="89"/>
        <v>斯塞提</v>
      </c>
      <c r="G636" s="16" t="str">
        <f t="shared" ca="1" si="90"/>
        <v>戒指</v>
      </c>
      <c r="H636" s="16" t="str">
        <f t="shared" si="95"/>
        <v>c</v>
      </c>
      <c r="I636" s="19" t="s">
        <v>21</v>
      </c>
      <c r="J636" s="3" t="s">
        <v>41</v>
      </c>
      <c r="K636" s="16">
        <f t="shared" si="92"/>
        <v>1</v>
      </c>
      <c r="L636" s="16">
        <f t="shared" si="93"/>
        <v>2</v>
      </c>
      <c r="M636" s="16">
        <f>[2]挂饰表!J636</f>
        <v>54</v>
      </c>
      <c r="N636" s="16">
        <f>[2]挂饰表!K636</f>
        <v>0</v>
      </c>
      <c r="O636" s="16">
        <f>[2]挂饰表!L636</f>
        <v>0</v>
      </c>
      <c r="P636" s="16">
        <f>[2]挂饰表!M636</f>
        <v>0</v>
      </c>
      <c r="Q636" s="16">
        <v>0</v>
      </c>
      <c r="R636" s="16">
        <f>[2]挂饰表!N636</f>
        <v>0</v>
      </c>
      <c r="S636" s="16">
        <f>[2]挂饰表!O636</f>
        <v>0</v>
      </c>
      <c r="T636" s="16">
        <f>[2]挂饰表!P636</f>
        <v>0</v>
      </c>
      <c r="U636" s="16">
        <f>[2]挂饰表!Q636</f>
        <v>0</v>
      </c>
      <c r="V636" s="20">
        <f>[2]挂饰表!R636</f>
        <v>0</v>
      </c>
      <c r="W636" s="20">
        <f>[2]挂饰表!S636</f>
        <v>0</v>
      </c>
      <c r="X636" s="20">
        <f>[2]挂饰表!T636</f>
        <v>0</v>
      </c>
      <c r="Y636" s="70">
        <f>[2]挂饰表!$I636</f>
        <v>0</v>
      </c>
      <c r="Z636" s="70">
        <f>[2]挂饰表!U636</f>
        <v>0</v>
      </c>
      <c r="AA636" s="70">
        <f>[2]挂饰表!V636</f>
        <v>0</v>
      </c>
      <c r="AB636" s="70">
        <f>[2]挂饰表!W636</f>
        <v>0</v>
      </c>
      <c r="AC636" s="70">
        <f>[2]挂饰表!X636</f>
        <v>0</v>
      </c>
      <c r="AD636" s="70">
        <f>[2]挂饰表!Y636</f>
        <v>0</v>
      </c>
      <c r="AE636" s="70">
        <f>[2]挂饰表!Z636</f>
        <v>0</v>
      </c>
      <c r="AF636" s="70">
        <f>[2]挂饰表!AA636</f>
        <v>0</v>
      </c>
      <c r="AG636" s="70">
        <f t="shared" si="94"/>
        <v>0</v>
      </c>
      <c r="AH636" s="70">
        <f t="shared" si="94"/>
        <v>0</v>
      </c>
      <c r="AI636" s="70">
        <f t="shared" si="94"/>
        <v>0</v>
      </c>
      <c r="AJ636" s="70">
        <f t="shared" si="94"/>
        <v>0</v>
      </c>
      <c r="AK636" s="70">
        <f t="shared" si="94"/>
        <v>0</v>
      </c>
      <c r="AL636" s="71"/>
    </row>
    <row r="637" spans="2:38" ht="14.25" x14ac:dyDescent="0.2">
      <c r="B637" s="16">
        <v>635</v>
      </c>
      <c r="C637" s="16" t="str">
        <f t="shared" ca="1" si="87"/>
        <v>IC1869</v>
      </c>
      <c r="D637" s="16" t="str">
        <f t="shared" ca="1" si="91"/>
        <v>初级的水晶护腕</v>
      </c>
      <c r="E637" s="16" t="str">
        <f t="shared" ca="1" si="88"/>
        <v>初级的</v>
      </c>
      <c r="F637" s="16" t="str">
        <f t="shared" ca="1" si="89"/>
        <v>水晶</v>
      </c>
      <c r="G637" s="16" t="str">
        <f t="shared" ca="1" si="90"/>
        <v>护腕</v>
      </c>
      <c r="H637" s="16" t="str">
        <f t="shared" si="95"/>
        <v>c</v>
      </c>
      <c r="I637" s="19" t="s">
        <v>21</v>
      </c>
      <c r="J637" s="3" t="s">
        <v>41</v>
      </c>
      <c r="K637" s="16">
        <f t="shared" si="92"/>
        <v>1</v>
      </c>
      <c r="L637" s="16">
        <f t="shared" si="93"/>
        <v>3</v>
      </c>
      <c r="M637" s="16">
        <f>[2]挂饰表!J637</f>
        <v>81</v>
      </c>
      <c r="N637" s="16">
        <f>[2]挂饰表!K637</f>
        <v>0</v>
      </c>
      <c r="O637" s="16">
        <f>[2]挂饰表!L637</f>
        <v>0</v>
      </c>
      <c r="P637" s="16">
        <f>[2]挂饰表!M637</f>
        <v>0</v>
      </c>
      <c r="Q637" s="16">
        <v>0</v>
      </c>
      <c r="R637" s="16">
        <f>[2]挂饰表!N637</f>
        <v>0</v>
      </c>
      <c r="S637" s="16">
        <f>[2]挂饰表!O637</f>
        <v>0</v>
      </c>
      <c r="T637" s="16">
        <f>[2]挂饰表!P637</f>
        <v>0</v>
      </c>
      <c r="U637" s="16">
        <f>[2]挂饰表!Q637</f>
        <v>0</v>
      </c>
      <c r="V637" s="20">
        <f>[2]挂饰表!R637</f>
        <v>0</v>
      </c>
      <c r="W637" s="20">
        <f>[2]挂饰表!S637</f>
        <v>0</v>
      </c>
      <c r="X637" s="20">
        <f>[2]挂饰表!T637</f>
        <v>0</v>
      </c>
      <c r="Y637" s="70">
        <f>[2]挂饰表!$I637</f>
        <v>0</v>
      </c>
      <c r="Z637" s="70">
        <f>[2]挂饰表!U637</f>
        <v>0</v>
      </c>
      <c r="AA637" s="70">
        <f>[2]挂饰表!V637</f>
        <v>0</v>
      </c>
      <c r="AB637" s="70">
        <f>[2]挂饰表!W637</f>
        <v>0</v>
      </c>
      <c r="AC637" s="70">
        <f>[2]挂饰表!X637</f>
        <v>0</v>
      </c>
      <c r="AD637" s="70">
        <f>[2]挂饰表!Y637</f>
        <v>0</v>
      </c>
      <c r="AE637" s="70">
        <f>[2]挂饰表!Z637</f>
        <v>0</v>
      </c>
      <c r="AF637" s="70">
        <f>[2]挂饰表!AA637</f>
        <v>0</v>
      </c>
      <c r="AG637" s="70">
        <f t="shared" si="94"/>
        <v>0</v>
      </c>
      <c r="AH637" s="70">
        <f t="shared" si="94"/>
        <v>0</v>
      </c>
      <c r="AI637" s="70">
        <f t="shared" si="94"/>
        <v>0</v>
      </c>
      <c r="AJ637" s="70">
        <f t="shared" si="94"/>
        <v>0</v>
      </c>
      <c r="AK637" s="70">
        <f t="shared" si="94"/>
        <v>0</v>
      </c>
      <c r="AL637" s="71"/>
    </row>
    <row r="638" spans="2:38" ht="14.25" x14ac:dyDescent="0.2">
      <c r="B638" s="16">
        <v>636</v>
      </c>
      <c r="C638" s="16" t="str">
        <f t="shared" ca="1" si="87"/>
        <v>IC1931</v>
      </c>
      <c r="D638" s="16" t="str">
        <f t="shared" ca="1" si="91"/>
        <v>破旧的颓废护腕</v>
      </c>
      <c r="E638" s="16" t="str">
        <f t="shared" ca="1" si="88"/>
        <v>破旧的</v>
      </c>
      <c r="F638" s="16" t="str">
        <f t="shared" ca="1" si="89"/>
        <v>颓废</v>
      </c>
      <c r="G638" s="16" t="str">
        <f t="shared" ca="1" si="90"/>
        <v>护腕</v>
      </c>
      <c r="H638" s="16" t="str">
        <f t="shared" si="95"/>
        <v>c</v>
      </c>
      <c r="I638" s="19" t="s">
        <v>21</v>
      </c>
      <c r="J638" s="3" t="s">
        <v>41</v>
      </c>
      <c r="K638" s="16">
        <f t="shared" si="92"/>
        <v>1</v>
      </c>
      <c r="L638" s="16">
        <f t="shared" si="93"/>
        <v>4</v>
      </c>
      <c r="M638" s="16">
        <f>[2]挂饰表!J638</f>
        <v>108</v>
      </c>
      <c r="N638" s="16">
        <f>[2]挂饰表!K638</f>
        <v>0</v>
      </c>
      <c r="O638" s="16">
        <f>[2]挂饰表!L638</f>
        <v>0</v>
      </c>
      <c r="P638" s="16">
        <f>[2]挂饰表!M638</f>
        <v>0</v>
      </c>
      <c r="Q638" s="16">
        <v>0</v>
      </c>
      <c r="R638" s="16">
        <f>[2]挂饰表!N638</f>
        <v>0</v>
      </c>
      <c r="S638" s="16">
        <f>[2]挂饰表!O638</f>
        <v>0</v>
      </c>
      <c r="T638" s="16">
        <f>[2]挂饰表!P638</f>
        <v>0</v>
      </c>
      <c r="U638" s="16">
        <f>[2]挂饰表!Q638</f>
        <v>0</v>
      </c>
      <c r="V638" s="20">
        <f>[2]挂饰表!R638</f>
        <v>0</v>
      </c>
      <c r="W638" s="20">
        <f>[2]挂饰表!S638</f>
        <v>0</v>
      </c>
      <c r="X638" s="20">
        <f>[2]挂饰表!T638</f>
        <v>0</v>
      </c>
      <c r="Y638" s="70">
        <f>[2]挂饰表!$I638</f>
        <v>0</v>
      </c>
      <c r="Z638" s="70">
        <f>[2]挂饰表!U638</f>
        <v>0</v>
      </c>
      <c r="AA638" s="70">
        <f>[2]挂饰表!V638</f>
        <v>0</v>
      </c>
      <c r="AB638" s="70">
        <f>[2]挂饰表!W638</f>
        <v>0</v>
      </c>
      <c r="AC638" s="70">
        <f>[2]挂饰表!X638</f>
        <v>0</v>
      </c>
      <c r="AD638" s="70">
        <f>[2]挂饰表!Y638</f>
        <v>0</v>
      </c>
      <c r="AE638" s="70">
        <f>[2]挂饰表!Z638</f>
        <v>0</v>
      </c>
      <c r="AF638" s="70">
        <f>[2]挂饰表!AA638</f>
        <v>0</v>
      </c>
      <c r="AG638" s="70">
        <f t="shared" si="94"/>
        <v>0</v>
      </c>
      <c r="AH638" s="70">
        <f t="shared" si="94"/>
        <v>0</v>
      </c>
      <c r="AI638" s="70">
        <f t="shared" si="94"/>
        <v>0</v>
      </c>
      <c r="AJ638" s="70">
        <f t="shared" si="94"/>
        <v>0</v>
      </c>
      <c r="AK638" s="70">
        <f t="shared" si="94"/>
        <v>0</v>
      </c>
      <c r="AL638" s="71"/>
    </row>
    <row r="639" spans="2:38" ht="14.25" x14ac:dyDescent="0.2">
      <c r="B639" s="16">
        <v>637</v>
      </c>
      <c r="C639" s="16" t="str">
        <f t="shared" ca="1" si="87"/>
        <v>IC1930</v>
      </c>
      <c r="D639" s="16" t="str">
        <f t="shared" ca="1" si="91"/>
        <v>一般的晨曦戒指</v>
      </c>
      <c r="E639" s="16" t="str">
        <f t="shared" ca="1" si="88"/>
        <v>一般的</v>
      </c>
      <c r="F639" s="16" t="str">
        <f t="shared" ca="1" si="89"/>
        <v>晨曦</v>
      </c>
      <c r="G639" s="16" t="str">
        <f t="shared" ca="1" si="90"/>
        <v>戒指</v>
      </c>
      <c r="H639" s="16" t="str">
        <f t="shared" si="95"/>
        <v>c</v>
      </c>
      <c r="I639" s="19" t="s">
        <v>21</v>
      </c>
      <c r="J639" s="3" t="s">
        <v>41</v>
      </c>
      <c r="K639" s="16">
        <f t="shared" si="92"/>
        <v>1</v>
      </c>
      <c r="L639" s="16">
        <f t="shared" si="93"/>
        <v>5</v>
      </c>
      <c r="M639" s="16">
        <f>[2]挂饰表!J639</f>
        <v>135</v>
      </c>
      <c r="N639" s="16">
        <f>[2]挂饰表!K639</f>
        <v>0</v>
      </c>
      <c r="O639" s="16">
        <f>[2]挂饰表!L639</f>
        <v>0</v>
      </c>
      <c r="P639" s="16">
        <f>[2]挂饰表!M639</f>
        <v>0</v>
      </c>
      <c r="Q639" s="16">
        <v>0</v>
      </c>
      <c r="R639" s="16">
        <f>[2]挂饰表!N639</f>
        <v>0</v>
      </c>
      <c r="S639" s="16">
        <f>[2]挂饰表!O639</f>
        <v>0</v>
      </c>
      <c r="T639" s="16">
        <f>[2]挂饰表!P639</f>
        <v>0</v>
      </c>
      <c r="U639" s="16">
        <f>[2]挂饰表!Q639</f>
        <v>0</v>
      </c>
      <c r="V639" s="20">
        <f>[2]挂饰表!R639</f>
        <v>0</v>
      </c>
      <c r="W639" s="20">
        <f>[2]挂饰表!S639</f>
        <v>0</v>
      </c>
      <c r="X639" s="20">
        <f>[2]挂饰表!T639</f>
        <v>0</v>
      </c>
      <c r="Y639" s="70">
        <f>[2]挂饰表!$I639</f>
        <v>0</v>
      </c>
      <c r="Z639" s="70">
        <f>[2]挂饰表!U639</f>
        <v>0</v>
      </c>
      <c r="AA639" s="70">
        <f>[2]挂饰表!V639</f>
        <v>0</v>
      </c>
      <c r="AB639" s="70">
        <f>[2]挂饰表!W639</f>
        <v>0</v>
      </c>
      <c r="AC639" s="70">
        <f>[2]挂饰表!X639</f>
        <v>0</v>
      </c>
      <c r="AD639" s="70">
        <f>[2]挂饰表!Y639</f>
        <v>0</v>
      </c>
      <c r="AE639" s="70">
        <f>[2]挂饰表!Z639</f>
        <v>0</v>
      </c>
      <c r="AF639" s="70">
        <f>[2]挂饰表!AA639</f>
        <v>0</v>
      </c>
      <c r="AG639" s="70">
        <f t="shared" si="94"/>
        <v>0</v>
      </c>
      <c r="AH639" s="70">
        <f t="shared" si="94"/>
        <v>0</v>
      </c>
      <c r="AI639" s="70">
        <f t="shared" si="94"/>
        <v>0</v>
      </c>
      <c r="AJ639" s="70">
        <f t="shared" si="94"/>
        <v>0</v>
      </c>
      <c r="AK639" s="70">
        <f t="shared" si="94"/>
        <v>0</v>
      </c>
      <c r="AL639" s="71"/>
    </row>
    <row r="640" spans="2:38" ht="14.25" x14ac:dyDescent="0.2">
      <c r="B640" s="16">
        <v>638</v>
      </c>
      <c r="C640" s="16" t="str">
        <f t="shared" ca="1" si="87"/>
        <v>IC1886</v>
      </c>
      <c r="D640" s="16" t="str">
        <f t="shared" ca="1" si="91"/>
        <v>普通的言语项链</v>
      </c>
      <c r="E640" s="16" t="str">
        <f t="shared" ca="1" si="88"/>
        <v>普通的</v>
      </c>
      <c r="F640" s="16" t="str">
        <f t="shared" ca="1" si="89"/>
        <v>言语</v>
      </c>
      <c r="G640" s="16" t="str">
        <f t="shared" ca="1" si="90"/>
        <v>项链</v>
      </c>
      <c r="H640" s="16" t="str">
        <f t="shared" si="95"/>
        <v>c</v>
      </c>
      <c r="I640" s="19" t="s">
        <v>21</v>
      </c>
      <c r="J640" s="3" t="s">
        <v>41</v>
      </c>
      <c r="K640" s="16">
        <f t="shared" si="92"/>
        <v>1</v>
      </c>
      <c r="L640" s="16">
        <f t="shared" si="93"/>
        <v>6</v>
      </c>
      <c r="M640" s="16">
        <f>[2]挂饰表!J640</f>
        <v>162</v>
      </c>
      <c r="N640" s="16">
        <f>[2]挂饰表!K640</f>
        <v>0</v>
      </c>
      <c r="O640" s="16">
        <f>[2]挂饰表!L640</f>
        <v>0</v>
      </c>
      <c r="P640" s="16">
        <f>[2]挂饰表!M640</f>
        <v>0</v>
      </c>
      <c r="Q640" s="16">
        <v>0</v>
      </c>
      <c r="R640" s="16">
        <f>[2]挂饰表!N640</f>
        <v>0</v>
      </c>
      <c r="S640" s="16">
        <f>[2]挂饰表!O640</f>
        <v>0</v>
      </c>
      <c r="T640" s="16">
        <f>[2]挂饰表!P640</f>
        <v>0</v>
      </c>
      <c r="U640" s="16">
        <f>[2]挂饰表!Q640</f>
        <v>0</v>
      </c>
      <c r="V640" s="20">
        <f>[2]挂饰表!R640</f>
        <v>0</v>
      </c>
      <c r="W640" s="20">
        <f>[2]挂饰表!S640</f>
        <v>0</v>
      </c>
      <c r="X640" s="20">
        <f>[2]挂饰表!T640</f>
        <v>0</v>
      </c>
      <c r="Y640" s="70">
        <f>[2]挂饰表!$I640</f>
        <v>0</v>
      </c>
      <c r="Z640" s="70">
        <f>[2]挂饰表!U640</f>
        <v>0</v>
      </c>
      <c r="AA640" s="70">
        <f>[2]挂饰表!V640</f>
        <v>0</v>
      </c>
      <c r="AB640" s="70">
        <f>[2]挂饰表!W640</f>
        <v>0</v>
      </c>
      <c r="AC640" s="70">
        <f>[2]挂饰表!X640</f>
        <v>0</v>
      </c>
      <c r="AD640" s="70">
        <f>[2]挂饰表!Y640</f>
        <v>0</v>
      </c>
      <c r="AE640" s="70">
        <f>[2]挂饰表!Z640</f>
        <v>0</v>
      </c>
      <c r="AF640" s="70">
        <f>[2]挂饰表!AA640</f>
        <v>0</v>
      </c>
      <c r="AG640" s="70">
        <f t="shared" si="94"/>
        <v>0</v>
      </c>
      <c r="AH640" s="70">
        <f t="shared" si="94"/>
        <v>0</v>
      </c>
      <c r="AI640" s="70">
        <f t="shared" si="94"/>
        <v>0</v>
      </c>
      <c r="AJ640" s="70">
        <f t="shared" si="94"/>
        <v>0</v>
      </c>
      <c r="AK640" s="70">
        <f t="shared" si="94"/>
        <v>0</v>
      </c>
      <c r="AL640" s="71"/>
    </row>
    <row r="641" spans="2:38" ht="14.25" x14ac:dyDescent="0.2">
      <c r="B641" s="16">
        <v>639</v>
      </c>
      <c r="C641" s="16" t="str">
        <f t="shared" ca="1" si="87"/>
        <v>IC1889</v>
      </c>
      <c r="D641" s="16" t="str">
        <f t="shared" ca="1" si="91"/>
        <v>破旧的晨曦项链</v>
      </c>
      <c r="E641" s="16" t="str">
        <f t="shared" ca="1" si="88"/>
        <v>破旧的</v>
      </c>
      <c r="F641" s="16" t="str">
        <f t="shared" ca="1" si="89"/>
        <v>晨曦</v>
      </c>
      <c r="G641" s="16" t="str">
        <f t="shared" ca="1" si="90"/>
        <v>项链</v>
      </c>
      <c r="H641" s="16" t="str">
        <f t="shared" si="95"/>
        <v>c</v>
      </c>
      <c r="I641" s="19" t="s">
        <v>21</v>
      </c>
      <c r="J641" s="3" t="s">
        <v>41</v>
      </c>
      <c r="K641" s="16">
        <f t="shared" si="92"/>
        <v>1</v>
      </c>
      <c r="L641" s="16">
        <f t="shared" si="93"/>
        <v>7</v>
      </c>
      <c r="M641" s="16">
        <f>[2]挂饰表!J641</f>
        <v>189</v>
      </c>
      <c r="N641" s="16">
        <f>[2]挂饰表!K641</f>
        <v>0</v>
      </c>
      <c r="O641" s="16">
        <f>[2]挂饰表!L641</f>
        <v>0</v>
      </c>
      <c r="P641" s="16">
        <f>[2]挂饰表!M641</f>
        <v>0</v>
      </c>
      <c r="Q641" s="16">
        <v>0</v>
      </c>
      <c r="R641" s="16">
        <f>[2]挂饰表!N641</f>
        <v>0</v>
      </c>
      <c r="S641" s="16">
        <f>[2]挂饰表!O641</f>
        <v>0</v>
      </c>
      <c r="T641" s="16">
        <f>[2]挂饰表!P641</f>
        <v>0</v>
      </c>
      <c r="U641" s="16">
        <f>[2]挂饰表!Q641</f>
        <v>0</v>
      </c>
      <c r="V641" s="20">
        <f>[2]挂饰表!R641</f>
        <v>0</v>
      </c>
      <c r="W641" s="20">
        <f>[2]挂饰表!S641</f>
        <v>0</v>
      </c>
      <c r="X641" s="20">
        <f>[2]挂饰表!T641</f>
        <v>0</v>
      </c>
      <c r="Y641" s="70">
        <f>[2]挂饰表!$I641</f>
        <v>0</v>
      </c>
      <c r="Z641" s="70">
        <f>[2]挂饰表!U641</f>
        <v>0</v>
      </c>
      <c r="AA641" s="70">
        <f>[2]挂饰表!V641</f>
        <v>0</v>
      </c>
      <c r="AB641" s="70">
        <f>[2]挂饰表!W641</f>
        <v>0</v>
      </c>
      <c r="AC641" s="70">
        <f>[2]挂饰表!X641</f>
        <v>0</v>
      </c>
      <c r="AD641" s="70">
        <f>[2]挂饰表!Y641</f>
        <v>0</v>
      </c>
      <c r="AE641" s="70">
        <f>[2]挂饰表!Z641</f>
        <v>0</v>
      </c>
      <c r="AF641" s="70">
        <f>[2]挂饰表!AA641</f>
        <v>0</v>
      </c>
      <c r="AG641" s="70">
        <f t="shared" si="94"/>
        <v>0</v>
      </c>
      <c r="AH641" s="70">
        <f t="shared" si="94"/>
        <v>0</v>
      </c>
      <c r="AI641" s="70">
        <f t="shared" si="94"/>
        <v>0</v>
      </c>
      <c r="AJ641" s="70">
        <f t="shared" si="94"/>
        <v>0</v>
      </c>
      <c r="AK641" s="70">
        <f t="shared" si="94"/>
        <v>0</v>
      </c>
      <c r="AL641" s="71"/>
    </row>
    <row r="642" spans="2:38" ht="14.25" x14ac:dyDescent="0.2">
      <c r="B642" s="16">
        <v>640</v>
      </c>
      <c r="C642" s="16" t="str">
        <f t="shared" ca="1" si="87"/>
        <v>IC1924</v>
      </c>
      <c r="D642" s="16" t="str">
        <f t="shared" ca="1" si="91"/>
        <v>一般的晨曦项链</v>
      </c>
      <c r="E642" s="16" t="str">
        <f t="shared" ca="1" si="88"/>
        <v>一般的</v>
      </c>
      <c r="F642" s="16" t="str">
        <f t="shared" ca="1" si="89"/>
        <v>晨曦</v>
      </c>
      <c r="G642" s="16" t="str">
        <f t="shared" ca="1" si="90"/>
        <v>项链</v>
      </c>
      <c r="H642" s="16" t="str">
        <f t="shared" si="95"/>
        <v>c</v>
      </c>
      <c r="I642" s="19" t="s">
        <v>21</v>
      </c>
      <c r="J642" s="3" t="s">
        <v>41</v>
      </c>
      <c r="K642" s="16">
        <f t="shared" si="92"/>
        <v>1</v>
      </c>
      <c r="L642" s="16">
        <f t="shared" si="93"/>
        <v>8</v>
      </c>
      <c r="M642" s="16">
        <f>[2]挂饰表!J642</f>
        <v>216</v>
      </c>
      <c r="N642" s="16">
        <f>[2]挂饰表!K642</f>
        <v>0</v>
      </c>
      <c r="O642" s="16">
        <f>[2]挂饰表!L642</f>
        <v>0</v>
      </c>
      <c r="P642" s="16">
        <f>[2]挂饰表!M642</f>
        <v>0</v>
      </c>
      <c r="Q642" s="16">
        <v>0</v>
      </c>
      <c r="R642" s="16">
        <f>[2]挂饰表!N642</f>
        <v>0</v>
      </c>
      <c r="S642" s="16">
        <f>[2]挂饰表!O642</f>
        <v>0</v>
      </c>
      <c r="T642" s="16">
        <f>[2]挂饰表!P642</f>
        <v>0</v>
      </c>
      <c r="U642" s="16">
        <f>[2]挂饰表!Q642</f>
        <v>0</v>
      </c>
      <c r="V642" s="20">
        <f>[2]挂饰表!R642</f>
        <v>0</v>
      </c>
      <c r="W642" s="20">
        <f>[2]挂饰表!S642</f>
        <v>0</v>
      </c>
      <c r="X642" s="20">
        <f>[2]挂饰表!T642</f>
        <v>0</v>
      </c>
      <c r="Y642" s="70">
        <f>[2]挂饰表!$I642</f>
        <v>0</v>
      </c>
      <c r="Z642" s="70">
        <f>[2]挂饰表!U642</f>
        <v>0</v>
      </c>
      <c r="AA642" s="70">
        <f>[2]挂饰表!V642</f>
        <v>0</v>
      </c>
      <c r="AB642" s="70">
        <f>[2]挂饰表!W642</f>
        <v>0</v>
      </c>
      <c r="AC642" s="70">
        <f>[2]挂饰表!X642</f>
        <v>0</v>
      </c>
      <c r="AD642" s="70">
        <f>[2]挂饰表!Y642</f>
        <v>0</v>
      </c>
      <c r="AE642" s="70">
        <f>[2]挂饰表!Z642</f>
        <v>0</v>
      </c>
      <c r="AF642" s="70">
        <f>[2]挂饰表!AA642</f>
        <v>0</v>
      </c>
      <c r="AG642" s="70">
        <f t="shared" si="94"/>
        <v>0</v>
      </c>
      <c r="AH642" s="70">
        <f t="shared" si="94"/>
        <v>0</v>
      </c>
      <c r="AI642" s="70">
        <f t="shared" si="94"/>
        <v>0</v>
      </c>
      <c r="AJ642" s="70">
        <f t="shared" si="94"/>
        <v>0</v>
      </c>
      <c r="AK642" s="70">
        <f t="shared" si="94"/>
        <v>0</v>
      </c>
      <c r="AL642" s="7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Q642"/>
  <sheetViews>
    <sheetView topLeftCell="AZ29" workbookViewId="0">
      <selection activeCell="BQ3" sqref="BQ3:BQ642"/>
    </sheetView>
  </sheetViews>
  <sheetFormatPr defaultRowHeight="13.5" x14ac:dyDescent="0.15"/>
  <cols>
    <col min="4" max="4" width="16.875" customWidth="1"/>
    <col min="6" max="6" width="9.5" customWidth="1"/>
    <col min="9" max="9" width="3.5" customWidth="1"/>
    <col min="69" max="69" width="17.125" customWidth="1"/>
  </cols>
  <sheetData>
    <row r="1" spans="1:69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</row>
    <row r="2" spans="1:69" ht="14.25" x14ac:dyDescent="0.2">
      <c r="B2" s="16" t="s">
        <v>1369</v>
      </c>
      <c r="C2" s="16" t="s">
        <v>1370</v>
      </c>
      <c r="D2" s="17" t="s">
        <v>1371</v>
      </c>
      <c r="E2" s="17" t="s">
        <v>1372</v>
      </c>
      <c r="F2" s="17" t="s">
        <v>1627</v>
      </c>
      <c r="G2" s="17" t="s">
        <v>1373</v>
      </c>
      <c r="H2" s="17" t="s">
        <v>1374</v>
      </c>
      <c r="I2" s="17"/>
      <c r="J2" s="17" t="s">
        <v>1375</v>
      </c>
      <c r="K2" s="17" t="s">
        <v>1376</v>
      </c>
      <c r="L2" s="63" t="s">
        <v>1646</v>
      </c>
      <c r="M2" s="62" t="s">
        <v>800</v>
      </c>
      <c r="N2" s="62" t="s">
        <v>801</v>
      </c>
      <c r="O2" s="63" t="s">
        <v>1644</v>
      </c>
      <c r="P2" s="63" t="s">
        <v>1646</v>
      </c>
      <c r="Q2" s="63" t="s">
        <v>804</v>
      </c>
      <c r="R2" s="63" t="s">
        <v>1649</v>
      </c>
      <c r="S2" s="63" t="s">
        <v>805</v>
      </c>
      <c r="T2" s="63" t="s">
        <v>806</v>
      </c>
      <c r="U2" s="65" t="s">
        <v>1377</v>
      </c>
      <c r="V2" s="65" t="s">
        <v>1378</v>
      </c>
      <c r="W2" s="65" t="s">
        <v>1661</v>
      </c>
      <c r="X2" s="63" t="s">
        <v>1379</v>
      </c>
      <c r="Y2" s="61" t="s">
        <v>1664</v>
      </c>
      <c r="Z2" s="61" t="s">
        <v>1666</v>
      </c>
      <c r="AA2" s="61" t="s">
        <v>1668</v>
      </c>
      <c r="AB2" s="61" t="s">
        <v>1670</v>
      </c>
      <c r="AC2" s="61" t="s">
        <v>1672</v>
      </c>
      <c r="AD2" s="61" t="s">
        <v>1676</v>
      </c>
      <c r="AE2" s="61" t="s">
        <v>1674</v>
      </c>
      <c r="AF2" s="63" t="s">
        <v>1380</v>
      </c>
      <c r="AG2" s="63" t="s">
        <v>1381</v>
      </c>
      <c r="AH2" s="63" t="s">
        <v>1382</v>
      </c>
      <c r="AI2" s="63" t="s">
        <v>1383</v>
      </c>
      <c r="AJ2" s="63" t="s">
        <v>1384</v>
      </c>
    </row>
    <row r="3" spans="1:69" ht="14.25" x14ac:dyDescent="0.2">
      <c r="B3" s="16">
        <v>1</v>
      </c>
      <c r="C3" s="16" t="s">
        <v>1067</v>
      </c>
      <c r="D3" s="16" t="s">
        <v>1288</v>
      </c>
      <c r="E3" s="16" t="s">
        <v>1043</v>
      </c>
      <c r="F3" s="16">
        <f t="shared" ref="F3:F66" si="0">VLOOKUP(E3&amp;K3,buff_num,2,FALSE)</f>
        <v>2</v>
      </c>
      <c r="G3" s="19" t="s">
        <v>1385</v>
      </c>
      <c r="H3" s="3" t="s">
        <v>807</v>
      </c>
      <c r="I3" s="3">
        <f>武器2!I3</f>
        <v>1</v>
      </c>
      <c r="J3" s="16">
        <v>0</v>
      </c>
      <c r="K3" s="16">
        <v>1</v>
      </c>
      <c r="L3" s="16">
        <v>16</v>
      </c>
      <c r="M3" s="26">
        <v>0</v>
      </c>
      <c r="N3" s="26">
        <v>0</v>
      </c>
      <c r="O3" s="26">
        <v>0</v>
      </c>
      <c r="P3" s="26">
        <v>0</v>
      </c>
      <c r="Q3" s="16">
        <v>1</v>
      </c>
      <c r="R3" s="26">
        <v>0</v>
      </c>
      <c r="S3" s="26">
        <v>0</v>
      </c>
      <c r="T3" s="16">
        <v>4</v>
      </c>
      <c r="U3" s="27">
        <v>0</v>
      </c>
      <c r="V3" s="27">
        <v>0</v>
      </c>
      <c r="W3" s="27">
        <v>0</v>
      </c>
      <c r="X3" s="74">
        <v>0</v>
      </c>
      <c r="Y3" s="74">
        <v>0</v>
      </c>
      <c r="Z3" s="74">
        <v>0</v>
      </c>
      <c r="AA3" s="74">
        <v>0</v>
      </c>
      <c r="AB3" s="74">
        <v>0</v>
      </c>
      <c r="AC3" s="74">
        <v>0</v>
      </c>
      <c r="AD3" s="74">
        <v>0</v>
      </c>
      <c r="AE3" s="74">
        <v>0</v>
      </c>
      <c r="AF3" s="74">
        <v>0</v>
      </c>
      <c r="AG3" s="74">
        <v>0</v>
      </c>
      <c r="AH3" s="74">
        <v>0</v>
      </c>
      <c r="AI3" s="74">
        <v>0</v>
      </c>
      <c r="AJ3" s="74">
        <v>0</v>
      </c>
      <c r="AO3" s="73">
        <v>0.01</v>
      </c>
      <c r="AP3" s="73">
        <v>0.02</v>
      </c>
      <c r="AQ3" s="73">
        <v>0.03</v>
      </c>
      <c r="AR3" s="73">
        <v>0.04</v>
      </c>
      <c r="AS3" s="73">
        <v>0.05</v>
      </c>
      <c r="AT3" s="73">
        <v>0.06</v>
      </c>
      <c r="AU3" s="73">
        <v>7.0000000000000007E-2</v>
      </c>
      <c r="AV3" s="73">
        <v>0.08</v>
      </c>
      <c r="AW3" s="73">
        <v>0.09</v>
      </c>
      <c r="AX3" s="73">
        <v>0.1</v>
      </c>
      <c r="AY3" s="73">
        <v>0.11</v>
      </c>
      <c r="AZ3" s="73">
        <v>0.12</v>
      </c>
      <c r="BA3" s="73">
        <v>0.13</v>
      </c>
      <c r="BB3" s="73">
        <v>0.14000000000000001</v>
      </c>
      <c r="BC3" s="73">
        <v>0.15</v>
      </c>
      <c r="BD3" s="73">
        <v>0.16</v>
      </c>
      <c r="BE3" s="73">
        <v>0.17</v>
      </c>
      <c r="BF3" s="73"/>
      <c r="BG3" s="73">
        <v>0.18</v>
      </c>
      <c r="BH3" s="73">
        <v>0.19</v>
      </c>
      <c r="BI3" s="73">
        <v>0.2</v>
      </c>
      <c r="BJ3" s="73">
        <v>0.21</v>
      </c>
      <c r="BK3" s="73">
        <v>0.22</v>
      </c>
      <c r="BL3" s="73">
        <v>0.23</v>
      </c>
      <c r="BP3">
        <v>1</v>
      </c>
      <c r="BQ3" t="s">
        <v>1888</v>
      </c>
    </row>
    <row r="4" spans="1:69" ht="14.25" x14ac:dyDescent="0.2">
      <c r="B4" s="16">
        <v>2</v>
      </c>
      <c r="C4" s="16" t="s">
        <v>1094</v>
      </c>
      <c r="D4" s="16" t="s">
        <v>1386</v>
      </c>
      <c r="E4" s="16" t="s">
        <v>1043</v>
      </c>
      <c r="F4" s="16">
        <f t="shared" si="0"/>
        <v>2</v>
      </c>
      <c r="G4" s="19" t="s">
        <v>1385</v>
      </c>
      <c r="H4" s="3" t="s">
        <v>807</v>
      </c>
      <c r="I4" s="3">
        <f>武器2!I4</f>
        <v>1</v>
      </c>
      <c r="J4" s="16">
        <v>0</v>
      </c>
      <c r="K4" s="16">
        <v>2</v>
      </c>
      <c r="L4" s="16">
        <v>32</v>
      </c>
      <c r="M4" s="26">
        <v>0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6">
        <v>0</v>
      </c>
      <c r="U4" s="27">
        <v>0</v>
      </c>
      <c r="V4" s="27">
        <v>0</v>
      </c>
      <c r="W4" s="27">
        <v>0</v>
      </c>
      <c r="X4" s="74">
        <v>0</v>
      </c>
      <c r="Y4" s="74">
        <v>0</v>
      </c>
      <c r="Z4" s="70">
        <v>0.1266375545851528</v>
      </c>
      <c r="AA4" s="74">
        <v>0</v>
      </c>
      <c r="AB4" s="74">
        <v>0</v>
      </c>
      <c r="AC4" s="74">
        <v>0</v>
      </c>
      <c r="AD4" s="70">
        <v>2.4390243902439046E-2</v>
      </c>
      <c r="AE4" s="74">
        <v>0</v>
      </c>
      <c r="AF4" s="74">
        <v>0</v>
      </c>
      <c r="AG4" s="74">
        <v>0</v>
      </c>
      <c r="AH4" s="74">
        <v>0</v>
      </c>
      <c r="AI4" s="74">
        <v>0</v>
      </c>
      <c r="AJ4" s="74">
        <v>0</v>
      </c>
      <c r="AN4" s="41" t="s">
        <v>939</v>
      </c>
      <c r="AO4" s="24" t="s">
        <v>226</v>
      </c>
      <c r="AP4" s="24" t="s">
        <v>215</v>
      </c>
      <c r="AQ4" s="24" t="s">
        <v>1717</v>
      </c>
      <c r="AR4" s="24" t="s">
        <v>1647</v>
      </c>
      <c r="AS4" s="24" t="s">
        <v>1718</v>
      </c>
      <c r="AT4" s="24" t="s">
        <v>1650</v>
      </c>
      <c r="AU4" s="24" t="s">
        <v>216</v>
      </c>
      <c r="AV4" s="24" t="s">
        <v>218</v>
      </c>
      <c r="AW4" s="24" t="s">
        <v>217</v>
      </c>
      <c r="AX4" s="24" t="s">
        <v>219</v>
      </c>
      <c r="AY4" s="24" t="s">
        <v>1678</v>
      </c>
      <c r="AZ4" s="24" t="s">
        <v>238</v>
      </c>
      <c r="BA4" s="61" t="s">
        <v>1653</v>
      </c>
      <c r="BB4" s="61" t="s">
        <v>1654</v>
      </c>
      <c r="BC4" s="61" t="s">
        <v>1655</v>
      </c>
      <c r="BD4" s="61" t="s">
        <v>1656</v>
      </c>
      <c r="BE4" s="61" t="s">
        <v>1657</v>
      </c>
      <c r="BF4" s="61" t="s">
        <v>1658</v>
      </c>
      <c r="BG4" s="61" t="s">
        <v>1659</v>
      </c>
      <c r="BH4" s="24" t="s">
        <v>220</v>
      </c>
      <c r="BI4" s="24" t="s">
        <v>221</v>
      </c>
      <c r="BJ4" s="24" t="s">
        <v>222</v>
      </c>
      <c r="BK4" s="24" t="s">
        <v>223</v>
      </c>
      <c r="BL4" s="24" t="s">
        <v>224</v>
      </c>
      <c r="BP4">
        <v>2</v>
      </c>
      <c r="BQ4" t="s">
        <v>1889</v>
      </c>
    </row>
    <row r="5" spans="1:69" ht="15.75" x14ac:dyDescent="0.3">
      <c r="B5" s="16">
        <v>3</v>
      </c>
      <c r="C5" s="16" t="s">
        <v>1100</v>
      </c>
      <c r="D5" s="16" t="s">
        <v>1387</v>
      </c>
      <c r="E5" s="16" t="s">
        <v>1043</v>
      </c>
      <c r="F5" s="16">
        <f t="shared" si="0"/>
        <v>3</v>
      </c>
      <c r="G5" s="19" t="s">
        <v>1385</v>
      </c>
      <c r="H5" s="3" t="s">
        <v>807</v>
      </c>
      <c r="I5" s="3">
        <f>武器2!I5</f>
        <v>1</v>
      </c>
      <c r="J5" s="16">
        <v>0</v>
      </c>
      <c r="K5" s="16">
        <v>3</v>
      </c>
      <c r="L5" s="16">
        <v>48</v>
      </c>
      <c r="M5" s="16">
        <v>51</v>
      </c>
      <c r="N5" s="16">
        <v>3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6">
        <v>0</v>
      </c>
      <c r="U5" s="27">
        <v>0</v>
      </c>
      <c r="V5" s="27">
        <v>0</v>
      </c>
      <c r="W5" s="27">
        <v>0</v>
      </c>
      <c r="X5" s="74">
        <v>0</v>
      </c>
      <c r="Y5" s="74">
        <v>0</v>
      </c>
      <c r="Z5" s="74">
        <v>0</v>
      </c>
      <c r="AA5" s="74">
        <v>0</v>
      </c>
      <c r="AB5" s="74">
        <v>0</v>
      </c>
      <c r="AC5" s="74">
        <v>0</v>
      </c>
      <c r="AD5" s="74">
        <v>0</v>
      </c>
      <c r="AE5" s="70">
        <v>3.3816425120772986E-2</v>
      </c>
      <c r="AF5" s="74">
        <v>0</v>
      </c>
      <c r="AG5" s="74">
        <v>0</v>
      </c>
      <c r="AH5" s="74">
        <v>0</v>
      </c>
      <c r="AI5" s="74">
        <v>0</v>
      </c>
      <c r="AJ5" s="74">
        <v>0</v>
      </c>
      <c r="AK5" s="23" t="s">
        <v>1654</v>
      </c>
      <c r="AL5" s="23"/>
      <c r="AM5" s="23"/>
      <c r="AN5" s="15" t="s">
        <v>48</v>
      </c>
      <c r="AO5" s="24">
        <v>100</v>
      </c>
      <c r="AP5" s="24">
        <v>10</v>
      </c>
      <c r="AQ5" s="24">
        <v>0</v>
      </c>
      <c r="AR5" s="24">
        <v>0</v>
      </c>
      <c r="AS5" s="24">
        <v>10</v>
      </c>
      <c r="AT5" s="24">
        <v>0</v>
      </c>
      <c r="AU5" s="24">
        <v>20</v>
      </c>
      <c r="AV5" s="24">
        <v>20</v>
      </c>
      <c r="AW5" s="24">
        <v>20</v>
      </c>
      <c r="AX5" s="24">
        <v>20</v>
      </c>
      <c r="AY5" s="24">
        <v>0</v>
      </c>
      <c r="AZ5" s="24">
        <v>0</v>
      </c>
      <c r="BA5" s="24">
        <f t="shared" ref="BA5:BA24" si="1">IF(BA$4=$AK5,100,20)</f>
        <v>20</v>
      </c>
      <c r="BB5" s="24">
        <f t="shared" ref="BB5:BG20" si="2">IF(BB$4=$AK5,100,20)</f>
        <v>100</v>
      </c>
      <c r="BC5" s="24">
        <f t="shared" si="2"/>
        <v>20</v>
      </c>
      <c r="BD5" s="24">
        <f t="shared" si="2"/>
        <v>20</v>
      </c>
      <c r="BE5" s="24">
        <f t="shared" si="2"/>
        <v>20</v>
      </c>
      <c r="BF5" s="24">
        <f t="shared" si="2"/>
        <v>20</v>
      </c>
      <c r="BG5" s="24">
        <f t="shared" si="2"/>
        <v>20</v>
      </c>
      <c r="BH5" s="24">
        <v>0</v>
      </c>
      <c r="BI5" s="24">
        <v>0</v>
      </c>
      <c r="BJ5" s="24">
        <v>0</v>
      </c>
      <c r="BK5" s="24">
        <v>0</v>
      </c>
      <c r="BL5" s="24">
        <v>0</v>
      </c>
      <c r="BP5">
        <v>3</v>
      </c>
      <c r="BQ5" t="s">
        <v>1890</v>
      </c>
    </row>
    <row r="6" spans="1:69" ht="15.75" x14ac:dyDescent="0.3">
      <c r="B6" s="16">
        <v>4</v>
      </c>
      <c r="C6" s="16" t="s">
        <v>1053</v>
      </c>
      <c r="D6" s="16" t="s">
        <v>1388</v>
      </c>
      <c r="E6" s="16" t="s">
        <v>1043</v>
      </c>
      <c r="F6" s="16">
        <f t="shared" si="0"/>
        <v>3</v>
      </c>
      <c r="G6" s="19" t="s">
        <v>1385</v>
      </c>
      <c r="H6" s="3" t="s">
        <v>807</v>
      </c>
      <c r="I6" s="3">
        <f>武器2!I6</f>
        <v>1</v>
      </c>
      <c r="J6" s="16">
        <v>0</v>
      </c>
      <c r="K6" s="16">
        <v>4</v>
      </c>
      <c r="L6" s="16">
        <v>64</v>
      </c>
      <c r="M6" s="26">
        <v>0</v>
      </c>
      <c r="N6" s="16">
        <v>4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7">
        <v>0</v>
      </c>
      <c r="V6" s="27">
        <v>0</v>
      </c>
      <c r="W6" s="27">
        <v>0</v>
      </c>
      <c r="X6" s="74">
        <v>0</v>
      </c>
      <c r="Y6" s="74">
        <v>0</v>
      </c>
      <c r="Z6" s="70">
        <v>0.22480620155038755</v>
      </c>
      <c r="AA6" s="74">
        <v>0</v>
      </c>
      <c r="AB6" s="74">
        <v>0</v>
      </c>
      <c r="AC6" s="74">
        <v>0</v>
      </c>
      <c r="AD6" s="70">
        <v>4.7619047619047672E-2</v>
      </c>
      <c r="AE6" s="74">
        <v>0</v>
      </c>
      <c r="AF6" s="74">
        <v>0</v>
      </c>
      <c r="AG6" s="74">
        <v>0</v>
      </c>
      <c r="AH6" s="74">
        <v>0</v>
      </c>
      <c r="AI6" s="74">
        <v>0</v>
      </c>
      <c r="AJ6" s="74">
        <v>0</v>
      </c>
      <c r="AK6" s="23" t="s">
        <v>1653</v>
      </c>
      <c r="AL6" s="23"/>
      <c r="AM6" s="23"/>
      <c r="AN6" s="15" t="s">
        <v>49</v>
      </c>
      <c r="AO6" s="24">
        <v>100</v>
      </c>
      <c r="AP6" s="24">
        <v>10</v>
      </c>
      <c r="AQ6" s="24">
        <v>0</v>
      </c>
      <c r="AR6" s="24">
        <v>0</v>
      </c>
      <c r="AS6" s="24">
        <v>10</v>
      </c>
      <c r="AT6" s="24">
        <v>0</v>
      </c>
      <c r="AU6" s="24">
        <v>40</v>
      </c>
      <c r="AV6" s="24">
        <v>20</v>
      </c>
      <c r="AW6" s="24">
        <v>20</v>
      </c>
      <c r="AX6" s="24">
        <v>20</v>
      </c>
      <c r="AY6" s="24">
        <v>0</v>
      </c>
      <c r="AZ6" s="24">
        <v>0</v>
      </c>
      <c r="BA6" s="24">
        <f t="shared" si="1"/>
        <v>100</v>
      </c>
      <c r="BB6" s="24">
        <f t="shared" si="2"/>
        <v>20</v>
      </c>
      <c r="BC6" s="24">
        <f t="shared" si="2"/>
        <v>20</v>
      </c>
      <c r="BD6" s="24">
        <f t="shared" si="2"/>
        <v>20</v>
      </c>
      <c r="BE6" s="24">
        <f t="shared" si="2"/>
        <v>20</v>
      </c>
      <c r="BF6" s="24">
        <f t="shared" si="2"/>
        <v>20</v>
      </c>
      <c r="BG6" s="24">
        <f t="shared" si="2"/>
        <v>20</v>
      </c>
      <c r="BH6" s="24">
        <v>0</v>
      </c>
      <c r="BI6" s="24">
        <v>0</v>
      </c>
      <c r="BJ6" s="24">
        <v>0</v>
      </c>
      <c r="BK6" s="24">
        <v>0</v>
      </c>
      <c r="BL6" s="24">
        <v>0</v>
      </c>
      <c r="BP6">
        <v>4</v>
      </c>
      <c r="BQ6" t="s">
        <v>1891</v>
      </c>
    </row>
    <row r="7" spans="1:69" ht="14.25" x14ac:dyDescent="0.2">
      <c r="B7" s="16">
        <v>5</v>
      </c>
      <c r="C7" s="16" t="s">
        <v>1109</v>
      </c>
      <c r="D7" s="16" t="s">
        <v>1171</v>
      </c>
      <c r="E7" s="16" t="s">
        <v>1043</v>
      </c>
      <c r="F7" s="16">
        <f t="shared" si="0"/>
        <v>4</v>
      </c>
      <c r="G7" s="19" t="s">
        <v>1385</v>
      </c>
      <c r="H7" s="3" t="s">
        <v>807</v>
      </c>
      <c r="I7" s="3">
        <f>武器2!I7</f>
        <v>1</v>
      </c>
      <c r="J7" s="16">
        <v>0</v>
      </c>
      <c r="K7" s="16">
        <v>5</v>
      </c>
      <c r="L7" s="16">
        <v>80</v>
      </c>
      <c r="M7" s="16">
        <v>85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7">
        <v>0</v>
      </c>
      <c r="V7" s="27">
        <v>0</v>
      </c>
      <c r="W7" s="27">
        <v>0</v>
      </c>
      <c r="X7" s="74">
        <v>0</v>
      </c>
      <c r="Y7" s="74">
        <v>0</v>
      </c>
      <c r="Z7" s="70">
        <v>0.26470588235294112</v>
      </c>
      <c r="AA7" s="70">
        <v>5.6603773584905648E-2</v>
      </c>
      <c r="AB7" s="70">
        <v>5.6603773584905648E-2</v>
      </c>
      <c r="AC7" s="74">
        <v>0</v>
      </c>
      <c r="AD7" s="74">
        <v>0</v>
      </c>
      <c r="AE7" s="74">
        <v>0</v>
      </c>
      <c r="AF7" s="74">
        <v>0</v>
      </c>
      <c r="AG7" s="74">
        <v>0</v>
      </c>
      <c r="AH7" s="74">
        <v>0</v>
      </c>
      <c r="AI7" s="74">
        <v>0</v>
      </c>
      <c r="AJ7" s="74">
        <v>0</v>
      </c>
      <c r="AK7" s="23" t="s">
        <v>1659</v>
      </c>
      <c r="AL7" s="23"/>
      <c r="AM7" s="23"/>
      <c r="AN7" s="15" t="s">
        <v>225</v>
      </c>
      <c r="AO7" s="24">
        <v>20</v>
      </c>
      <c r="AP7" s="24">
        <v>100</v>
      </c>
      <c r="AQ7" s="24">
        <v>0</v>
      </c>
      <c r="AR7" s="24">
        <v>0</v>
      </c>
      <c r="AS7" s="24">
        <v>100</v>
      </c>
      <c r="AT7" s="24">
        <v>0</v>
      </c>
      <c r="AU7" s="24">
        <v>20</v>
      </c>
      <c r="AV7" s="24">
        <v>20</v>
      </c>
      <c r="AW7" s="24">
        <v>20</v>
      </c>
      <c r="AX7" s="24">
        <v>20</v>
      </c>
      <c r="AY7" s="24">
        <v>0</v>
      </c>
      <c r="AZ7" s="24">
        <v>0</v>
      </c>
      <c r="BA7" s="24">
        <f t="shared" si="1"/>
        <v>20</v>
      </c>
      <c r="BB7" s="24">
        <f t="shared" si="2"/>
        <v>20</v>
      </c>
      <c r="BC7" s="24">
        <f t="shared" si="2"/>
        <v>20</v>
      </c>
      <c r="BD7" s="24">
        <f t="shared" si="2"/>
        <v>20</v>
      </c>
      <c r="BE7" s="24">
        <f t="shared" si="2"/>
        <v>20</v>
      </c>
      <c r="BF7" s="24">
        <f t="shared" si="2"/>
        <v>20</v>
      </c>
      <c r="BG7" s="24">
        <f t="shared" si="2"/>
        <v>100</v>
      </c>
      <c r="BH7" s="24">
        <v>0</v>
      </c>
      <c r="BI7" s="24">
        <v>0</v>
      </c>
      <c r="BJ7" s="24">
        <v>0</v>
      </c>
      <c r="BK7" s="24">
        <v>0</v>
      </c>
      <c r="BL7" s="24">
        <v>0</v>
      </c>
      <c r="BP7">
        <v>5</v>
      </c>
      <c r="BQ7" t="s">
        <v>1892</v>
      </c>
    </row>
    <row r="8" spans="1:69" ht="15.75" x14ac:dyDescent="0.3">
      <c r="B8" s="16">
        <v>6</v>
      </c>
      <c r="C8" s="16" t="s">
        <v>1071</v>
      </c>
      <c r="D8" s="16" t="s">
        <v>1337</v>
      </c>
      <c r="E8" s="16" t="s">
        <v>1043</v>
      </c>
      <c r="F8" s="16">
        <f t="shared" si="0"/>
        <v>4</v>
      </c>
      <c r="G8" s="19" t="s">
        <v>1385</v>
      </c>
      <c r="H8" s="3" t="s">
        <v>807</v>
      </c>
      <c r="I8" s="3">
        <f>武器2!I8</f>
        <v>1</v>
      </c>
      <c r="J8" s="16">
        <v>0</v>
      </c>
      <c r="K8" s="16">
        <v>6</v>
      </c>
      <c r="L8" s="16">
        <v>96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0">
        <v>0.05</v>
      </c>
      <c r="V8" s="27">
        <v>0</v>
      </c>
      <c r="W8" s="27">
        <v>0</v>
      </c>
      <c r="X8" s="74">
        <v>0</v>
      </c>
      <c r="Y8" s="70">
        <v>6.5420560747663559E-2</v>
      </c>
      <c r="Z8" s="70">
        <v>0.30069930069930073</v>
      </c>
      <c r="AA8" s="70">
        <v>6.5420560747663559E-2</v>
      </c>
      <c r="AB8" s="74">
        <v>0</v>
      </c>
      <c r="AC8" s="74">
        <v>0</v>
      </c>
      <c r="AD8" s="74">
        <v>0</v>
      </c>
      <c r="AE8" s="74">
        <v>0</v>
      </c>
      <c r="AF8" s="74">
        <v>0</v>
      </c>
      <c r="AG8" s="74">
        <v>0</v>
      </c>
      <c r="AH8" s="74">
        <v>0</v>
      </c>
      <c r="AI8" s="74">
        <v>0</v>
      </c>
      <c r="AJ8" s="74">
        <v>0</v>
      </c>
      <c r="AK8" s="23" t="s">
        <v>1657</v>
      </c>
      <c r="AL8" s="23"/>
      <c r="AM8" s="23"/>
      <c r="AN8" s="15" t="s">
        <v>51</v>
      </c>
      <c r="AO8" s="24">
        <v>20</v>
      </c>
      <c r="AP8" s="24">
        <v>100</v>
      </c>
      <c r="AQ8" s="24">
        <v>0</v>
      </c>
      <c r="AR8" s="24">
        <v>0</v>
      </c>
      <c r="AS8" s="24">
        <v>100</v>
      </c>
      <c r="AT8" s="24">
        <v>0</v>
      </c>
      <c r="AU8" s="24">
        <v>20</v>
      </c>
      <c r="AV8" s="24">
        <v>20</v>
      </c>
      <c r="AW8" s="24">
        <v>20</v>
      </c>
      <c r="AX8" s="24">
        <v>20</v>
      </c>
      <c r="AY8" s="24">
        <v>0</v>
      </c>
      <c r="AZ8" s="24">
        <v>0</v>
      </c>
      <c r="BA8" s="24">
        <f t="shared" si="1"/>
        <v>20</v>
      </c>
      <c r="BB8" s="24">
        <f t="shared" si="2"/>
        <v>20</v>
      </c>
      <c r="BC8" s="24">
        <f t="shared" si="2"/>
        <v>20</v>
      </c>
      <c r="BD8" s="24">
        <f t="shared" si="2"/>
        <v>20</v>
      </c>
      <c r="BE8" s="24">
        <f t="shared" si="2"/>
        <v>100</v>
      </c>
      <c r="BF8" s="24">
        <f t="shared" si="2"/>
        <v>20</v>
      </c>
      <c r="BG8" s="24">
        <f t="shared" si="2"/>
        <v>20</v>
      </c>
      <c r="BH8" s="24">
        <v>0</v>
      </c>
      <c r="BI8" s="24">
        <v>0</v>
      </c>
      <c r="BJ8" s="24">
        <v>0</v>
      </c>
      <c r="BK8" s="24">
        <v>0</v>
      </c>
      <c r="BL8" s="24">
        <v>0</v>
      </c>
      <c r="BP8">
        <v>6</v>
      </c>
      <c r="BQ8" t="s">
        <v>1893</v>
      </c>
    </row>
    <row r="9" spans="1:69" ht="15.75" x14ac:dyDescent="0.3">
      <c r="B9" s="16">
        <v>7</v>
      </c>
      <c r="C9" s="16" t="s">
        <v>1114</v>
      </c>
      <c r="D9" s="16" t="s">
        <v>1264</v>
      </c>
      <c r="E9" s="16" t="s">
        <v>1043</v>
      </c>
      <c r="F9" s="16">
        <f t="shared" si="0"/>
        <v>5</v>
      </c>
      <c r="G9" s="19" t="s">
        <v>1385</v>
      </c>
      <c r="H9" s="3" t="s">
        <v>807</v>
      </c>
      <c r="I9" s="3">
        <f>武器2!I9</f>
        <v>1</v>
      </c>
      <c r="J9" s="16">
        <v>0</v>
      </c>
      <c r="K9" s="16">
        <v>7</v>
      </c>
      <c r="L9" s="16">
        <v>112</v>
      </c>
      <c r="M9" s="16">
        <v>120</v>
      </c>
      <c r="N9" s="26">
        <v>0</v>
      </c>
      <c r="O9" s="26">
        <v>0</v>
      </c>
      <c r="P9" s="26">
        <v>0</v>
      </c>
      <c r="Q9" s="16">
        <v>13</v>
      </c>
      <c r="R9" s="26">
        <v>0</v>
      </c>
      <c r="S9" s="16">
        <v>20</v>
      </c>
      <c r="T9" s="26">
        <v>0</v>
      </c>
      <c r="U9" s="27">
        <v>0</v>
      </c>
      <c r="V9" s="27">
        <v>0</v>
      </c>
      <c r="W9" s="27">
        <v>0</v>
      </c>
      <c r="X9" s="74">
        <v>0</v>
      </c>
      <c r="Y9" s="74">
        <v>0</v>
      </c>
      <c r="Z9" s="70">
        <v>0.33554817275747506</v>
      </c>
      <c r="AA9" s="74">
        <v>0</v>
      </c>
      <c r="AB9" s="74">
        <v>0</v>
      </c>
      <c r="AC9" s="70">
        <v>7.8341013824884786E-2</v>
      </c>
      <c r="AD9" s="74">
        <v>0</v>
      </c>
      <c r="AE9" s="74">
        <v>0</v>
      </c>
      <c r="AF9" s="74">
        <v>0</v>
      </c>
      <c r="AG9" s="74">
        <v>0</v>
      </c>
      <c r="AH9" s="74">
        <v>0</v>
      </c>
      <c r="AI9" s="74">
        <v>0</v>
      </c>
      <c r="AJ9" s="74">
        <v>0</v>
      </c>
      <c r="AK9" s="23" t="s">
        <v>1656</v>
      </c>
      <c r="AL9" s="23"/>
      <c r="AM9" s="23"/>
      <c r="AN9" s="15" t="s">
        <v>52</v>
      </c>
      <c r="AO9" s="24">
        <v>20</v>
      </c>
      <c r="AP9" s="24">
        <v>20</v>
      </c>
      <c r="AQ9" s="24">
        <v>0</v>
      </c>
      <c r="AR9" s="24">
        <v>0</v>
      </c>
      <c r="AS9" s="24">
        <v>20</v>
      </c>
      <c r="AT9" s="24">
        <v>0</v>
      </c>
      <c r="AU9" s="24">
        <v>100</v>
      </c>
      <c r="AV9" s="24">
        <v>20</v>
      </c>
      <c r="AW9" s="24">
        <v>20</v>
      </c>
      <c r="AX9" s="24">
        <v>20</v>
      </c>
      <c r="AY9" s="24">
        <v>0</v>
      </c>
      <c r="AZ9" s="24">
        <v>0</v>
      </c>
      <c r="BA9" s="24">
        <f t="shared" si="1"/>
        <v>20</v>
      </c>
      <c r="BB9" s="24">
        <f t="shared" si="2"/>
        <v>20</v>
      </c>
      <c r="BC9" s="24">
        <f t="shared" si="2"/>
        <v>20</v>
      </c>
      <c r="BD9" s="24">
        <f t="shared" si="2"/>
        <v>100</v>
      </c>
      <c r="BE9" s="24">
        <f t="shared" si="2"/>
        <v>20</v>
      </c>
      <c r="BF9" s="24">
        <f t="shared" si="2"/>
        <v>20</v>
      </c>
      <c r="BG9" s="24">
        <f t="shared" si="2"/>
        <v>20</v>
      </c>
      <c r="BH9" s="24">
        <v>0</v>
      </c>
      <c r="BI9" s="24">
        <v>0</v>
      </c>
      <c r="BJ9" s="24">
        <v>0</v>
      </c>
      <c r="BK9" s="24">
        <v>0</v>
      </c>
      <c r="BL9" s="24">
        <v>0</v>
      </c>
      <c r="BP9">
        <v>7</v>
      </c>
      <c r="BQ9" t="s">
        <v>1894</v>
      </c>
    </row>
    <row r="10" spans="1:69" ht="15.75" x14ac:dyDescent="0.3">
      <c r="B10" s="16">
        <v>8</v>
      </c>
      <c r="C10" s="16" t="s">
        <v>1100</v>
      </c>
      <c r="D10" s="16" t="s">
        <v>1389</v>
      </c>
      <c r="E10" s="16" t="s">
        <v>1043</v>
      </c>
      <c r="F10" s="16">
        <f t="shared" si="0"/>
        <v>5</v>
      </c>
      <c r="G10" s="19" t="s">
        <v>1385</v>
      </c>
      <c r="H10" s="3" t="s">
        <v>807</v>
      </c>
      <c r="I10" s="3">
        <f>武器2!I10</f>
        <v>1</v>
      </c>
      <c r="J10" s="16">
        <v>0</v>
      </c>
      <c r="K10" s="16">
        <v>8</v>
      </c>
      <c r="L10" s="16">
        <v>128</v>
      </c>
      <c r="M10" s="16">
        <v>137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7">
        <v>0</v>
      </c>
      <c r="V10" s="20">
        <v>4.5999999999999999E-2</v>
      </c>
      <c r="W10" s="27">
        <v>0</v>
      </c>
      <c r="X10" s="74">
        <v>0</v>
      </c>
      <c r="Y10" s="74">
        <v>0</v>
      </c>
      <c r="Z10" s="70">
        <v>0.36507936507936511</v>
      </c>
      <c r="AA10" s="74">
        <v>0</v>
      </c>
      <c r="AB10" s="70">
        <v>8.6757990867579959E-2</v>
      </c>
      <c r="AC10" s="74">
        <v>0</v>
      </c>
      <c r="AD10" s="70">
        <v>8.6757990867579959E-2</v>
      </c>
      <c r="AE10" s="74">
        <v>0</v>
      </c>
      <c r="AF10" s="74">
        <v>0</v>
      </c>
      <c r="AG10" s="74">
        <v>0</v>
      </c>
      <c r="AH10" s="74">
        <v>0</v>
      </c>
      <c r="AI10" s="74">
        <v>0</v>
      </c>
      <c r="AJ10" s="74">
        <v>0</v>
      </c>
      <c r="AK10" s="23" t="s">
        <v>1658</v>
      </c>
      <c r="AL10" s="23"/>
      <c r="AM10" s="23"/>
      <c r="AN10" s="15" t="s">
        <v>53</v>
      </c>
      <c r="AO10" s="24">
        <v>40</v>
      </c>
      <c r="AP10" s="24">
        <v>50</v>
      </c>
      <c r="AQ10" s="24">
        <v>0</v>
      </c>
      <c r="AR10" s="24">
        <v>0</v>
      </c>
      <c r="AS10" s="24">
        <v>10</v>
      </c>
      <c r="AT10" s="24">
        <v>0</v>
      </c>
      <c r="AU10" s="24">
        <v>80</v>
      </c>
      <c r="AV10" s="24">
        <v>80</v>
      </c>
      <c r="AW10" s="24">
        <v>20</v>
      </c>
      <c r="AX10" s="24">
        <v>20</v>
      </c>
      <c r="AY10" s="24">
        <v>0</v>
      </c>
      <c r="AZ10" s="24">
        <v>0</v>
      </c>
      <c r="BA10" s="24">
        <f t="shared" si="1"/>
        <v>20</v>
      </c>
      <c r="BB10" s="24">
        <f t="shared" si="2"/>
        <v>20</v>
      </c>
      <c r="BC10" s="24">
        <f t="shared" si="2"/>
        <v>20</v>
      </c>
      <c r="BD10" s="24">
        <f t="shared" si="2"/>
        <v>20</v>
      </c>
      <c r="BE10" s="24">
        <f t="shared" si="2"/>
        <v>20</v>
      </c>
      <c r="BF10" s="24">
        <f t="shared" si="2"/>
        <v>100</v>
      </c>
      <c r="BG10" s="24">
        <f t="shared" si="2"/>
        <v>20</v>
      </c>
      <c r="BH10" s="24">
        <v>0</v>
      </c>
      <c r="BI10" s="24">
        <v>0</v>
      </c>
      <c r="BJ10" s="24">
        <v>0</v>
      </c>
      <c r="BK10" s="24">
        <v>0</v>
      </c>
      <c r="BL10" s="24">
        <v>0</v>
      </c>
      <c r="BP10">
        <v>8</v>
      </c>
      <c r="BQ10" t="s">
        <v>1895</v>
      </c>
    </row>
    <row r="11" spans="1:69" ht="15.75" x14ac:dyDescent="0.3">
      <c r="B11" s="16">
        <v>9</v>
      </c>
      <c r="C11" s="16" t="s">
        <v>1063</v>
      </c>
      <c r="D11" s="16" t="s">
        <v>1390</v>
      </c>
      <c r="E11" s="16" t="s">
        <v>1044</v>
      </c>
      <c r="F11" s="16">
        <f t="shared" si="0"/>
        <v>1</v>
      </c>
      <c r="G11" s="19" t="s">
        <v>1385</v>
      </c>
      <c r="H11" s="3" t="s">
        <v>807</v>
      </c>
      <c r="I11" s="3">
        <f>武器2!I11</f>
        <v>1</v>
      </c>
      <c r="J11" s="16">
        <v>0</v>
      </c>
      <c r="K11" s="16">
        <v>1</v>
      </c>
      <c r="L11" s="16">
        <v>12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6">
        <v>0</v>
      </c>
      <c r="U11" s="27">
        <v>0</v>
      </c>
      <c r="V11" s="27">
        <v>0</v>
      </c>
      <c r="W11" s="27">
        <v>0</v>
      </c>
      <c r="X11" s="74">
        <v>0</v>
      </c>
      <c r="Y11" s="74">
        <v>0</v>
      </c>
      <c r="Z11" s="70">
        <v>7.407407407407407E-2</v>
      </c>
      <c r="AA11" s="74">
        <v>0</v>
      </c>
      <c r="AB11" s="74">
        <v>0</v>
      </c>
      <c r="AC11" s="74">
        <v>0</v>
      </c>
      <c r="AD11" s="74">
        <v>0</v>
      </c>
      <c r="AE11" s="74">
        <v>0</v>
      </c>
      <c r="AF11" s="74">
        <v>0</v>
      </c>
      <c r="AG11" s="74">
        <v>0</v>
      </c>
      <c r="AH11" s="74">
        <v>0</v>
      </c>
      <c r="AI11" s="74">
        <v>0</v>
      </c>
      <c r="AJ11" s="74">
        <v>0</v>
      </c>
      <c r="AK11" s="23" t="s">
        <v>1654</v>
      </c>
      <c r="AL11" s="23"/>
      <c r="AM11" s="23"/>
      <c r="AN11" s="15" t="s">
        <v>54</v>
      </c>
      <c r="AO11" s="24">
        <v>40</v>
      </c>
      <c r="AP11" s="24">
        <v>50</v>
      </c>
      <c r="AQ11" s="24">
        <v>0</v>
      </c>
      <c r="AR11" s="24">
        <v>0</v>
      </c>
      <c r="AS11" s="24">
        <v>40</v>
      </c>
      <c r="AT11" s="24">
        <v>0</v>
      </c>
      <c r="AU11" s="24">
        <v>20</v>
      </c>
      <c r="AV11" s="24">
        <v>20</v>
      </c>
      <c r="AW11" s="24">
        <v>20</v>
      </c>
      <c r="AX11" s="24">
        <v>20</v>
      </c>
      <c r="AY11" s="24">
        <v>0</v>
      </c>
      <c r="AZ11" s="24">
        <v>0</v>
      </c>
      <c r="BA11" s="24">
        <f t="shared" si="1"/>
        <v>20</v>
      </c>
      <c r="BB11" s="24">
        <f t="shared" si="2"/>
        <v>100</v>
      </c>
      <c r="BC11" s="24">
        <f t="shared" si="2"/>
        <v>20</v>
      </c>
      <c r="BD11" s="24">
        <f t="shared" si="2"/>
        <v>20</v>
      </c>
      <c r="BE11" s="24">
        <f t="shared" si="2"/>
        <v>20</v>
      </c>
      <c r="BF11" s="24">
        <f t="shared" si="2"/>
        <v>20</v>
      </c>
      <c r="BG11" s="24">
        <f t="shared" si="2"/>
        <v>20</v>
      </c>
      <c r="BH11" s="24">
        <v>0</v>
      </c>
      <c r="BI11" s="24">
        <v>0</v>
      </c>
      <c r="BJ11" s="24">
        <v>0</v>
      </c>
      <c r="BK11" s="24">
        <v>0</v>
      </c>
      <c r="BL11" s="24">
        <v>0</v>
      </c>
      <c r="BP11">
        <v>9</v>
      </c>
      <c r="BQ11" t="s">
        <v>1896</v>
      </c>
    </row>
    <row r="12" spans="1:69" ht="15.75" x14ac:dyDescent="0.3">
      <c r="B12" s="16">
        <v>10</v>
      </c>
      <c r="C12" s="16" t="s">
        <v>1094</v>
      </c>
      <c r="D12" s="16" t="s">
        <v>1391</v>
      </c>
      <c r="E12" s="16" t="s">
        <v>1044</v>
      </c>
      <c r="F12" s="16">
        <f t="shared" si="0"/>
        <v>1</v>
      </c>
      <c r="G12" s="19" t="s">
        <v>1385</v>
      </c>
      <c r="H12" s="3" t="s">
        <v>807</v>
      </c>
      <c r="I12" s="3">
        <f>武器2!I12</f>
        <v>1</v>
      </c>
      <c r="J12" s="16">
        <v>0</v>
      </c>
      <c r="K12" s="16">
        <v>2</v>
      </c>
      <c r="L12" s="16">
        <v>24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7">
        <v>0</v>
      </c>
      <c r="V12" s="27">
        <v>0</v>
      </c>
      <c r="W12" s="27">
        <v>0</v>
      </c>
      <c r="X12" s="74">
        <v>0</v>
      </c>
      <c r="Y12" s="74">
        <v>0</v>
      </c>
      <c r="Z12" s="74">
        <v>0</v>
      </c>
      <c r="AA12" s="70">
        <v>2.4390243902439046E-2</v>
      </c>
      <c r="AB12" s="74">
        <v>0</v>
      </c>
      <c r="AC12" s="74">
        <v>0</v>
      </c>
      <c r="AD12" s="74">
        <v>0</v>
      </c>
      <c r="AE12" s="74">
        <v>0</v>
      </c>
      <c r="AF12" s="74">
        <v>0</v>
      </c>
      <c r="AG12" s="74">
        <v>0</v>
      </c>
      <c r="AH12" s="74">
        <v>0</v>
      </c>
      <c r="AI12" s="74">
        <v>0</v>
      </c>
      <c r="AJ12" s="74">
        <v>0</v>
      </c>
      <c r="AK12" s="23" t="s">
        <v>1657</v>
      </c>
      <c r="AL12" s="23"/>
      <c r="AM12" s="23"/>
      <c r="AN12" s="15" t="s">
        <v>55</v>
      </c>
      <c r="AO12" s="24">
        <v>40</v>
      </c>
      <c r="AP12" s="24">
        <v>50</v>
      </c>
      <c r="AQ12" s="24">
        <v>0</v>
      </c>
      <c r="AR12" s="24">
        <v>0</v>
      </c>
      <c r="AS12" s="24">
        <v>40</v>
      </c>
      <c r="AT12" s="24">
        <v>0</v>
      </c>
      <c r="AU12" s="24">
        <v>20</v>
      </c>
      <c r="AV12" s="24">
        <v>20</v>
      </c>
      <c r="AW12" s="24">
        <v>20</v>
      </c>
      <c r="AX12" s="24">
        <v>20</v>
      </c>
      <c r="AY12" s="24">
        <v>0</v>
      </c>
      <c r="AZ12" s="24">
        <v>0</v>
      </c>
      <c r="BA12" s="24">
        <f t="shared" si="1"/>
        <v>20</v>
      </c>
      <c r="BB12" s="24">
        <f t="shared" si="2"/>
        <v>20</v>
      </c>
      <c r="BC12" s="24">
        <f t="shared" si="2"/>
        <v>20</v>
      </c>
      <c r="BD12" s="24">
        <f t="shared" si="2"/>
        <v>20</v>
      </c>
      <c r="BE12" s="24">
        <f t="shared" si="2"/>
        <v>100</v>
      </c>
      <c r="BF12" s="24">
        <f t="shared" si="2"/>
        <v>20</v>
      </c>
      <c r="BG12" s="24">
        <f t="shared" si="2"/>
        <v>20</v>
      </c>
      <c r="BH12" s="24">
        <v>0</v>
      </c>
      <c r="BI12" s="24">
        <v>0</v>
      </c>
      <c r="BJ12" s="24">
        <v>0</v>
      </c>
      <c r="BK12" s="24">
        <v>0</v>
      </c>
      <c r="BL12" s="24">
        <v>0</v>
      </c>
      <c r="BP12">
        <v>10</v>
      </c>
      <c r="BQ12" t="s">
        <v>1897</v>
      </c>
    </row>
    <row r="13" spans="1:69" ht="15.75" x14ac:dyDescent="0.3">
      <c r="B13" s="16">
        <v>11</v>
      </c>
      <c r="C13" s="16" t="s">
        <v>1092</v>
      </c>
      <c r="D13" s="16" t="s">
        <v>1313</v>
      </c>
      <c r="E13" s="16" t="s">
        <v>1044</v>
      </c>
      <c r="F13" s="16">
        <f t="shared" si="0"/>
        <v>2</v>
      </c>
      <c r="G13" s="19" t="s">
        <v>1385</v>
      </c>
      <c r="H13" s="3" t="s">
        <v>807</v>
      </c>
      <c r="I13" s="3">
        <f>武器2!I13</f>
        <v>1</v>
      </c>
      <c r="J13" s="16">
        <v>0</v>
      </c>
      <c r="K13" s="16">
        <v>3</v>
      </c>
      <c r="L13" s="16">
        <v>36</v>
      </c>
      <c r="M13" s="16">
        <v>57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6">
        <v>0</v>
      </c>
      <c r="U13" s="27">
        <v>0</v>
      </c>
      <c r="V13" s="27">
        <v>0</v>
      </c>
      <c r="W13" s="27">
        <v>0</v>
      </c>
      <c r="X13" s="74">
        <v>0</v>
      </c>
      <c r="Y13" s="74">
        <v>0</v>
      </c>
      <c r="Z13" s="74">
        <v>0</v>
      </c>
      <c r="AA13" s="74">
        <v>0</v>
      </c>
      <c r="AB13" s="70">
        <v>3.8461538461538436E-2</v>
      </c>
      <c r="AC13" s="74">
        <v>0</v>
      </c>
      <c r="AD13" s="74">
        <v>0</v>
      </c>
      <c r="AE13" s="74">
        <v>0</v>
      </c>
      <c r="AF13" s="74">
        <v>0</v>
      </c>
      <c r="AG13" s="74">
        <v>0</v>
      </c>
      <c r="AH13" s="74">
        <v>0</v>
      </c>
      <c r="AI13" s="74">
        <v>0</v>
      </c>
      <c r="AJ13" s="74">
        <v>0</v>
      </c>
      <c r="AK13" s="23" t="s">
        <v>1659</v>
      </c>
      <c r="AL13" s="23"/>
      <c r="AM13" s="23"/>
      <c r="AN13" s="15" t="s">
        <v>56</v>
      </c>
      <c r="AO13" s="24">
        <v>40</v>
      </c>
      <c r="AP13" s="24">
        <v>50</v>
      </c>
      <c r="AQ13" s="24">
        <v>0</v>
      </c>
      <c r="AR13" s="24">
        <v>0</v>
      </c>
      <c r="AS13" s="24">
        <v>40</v>
      </c>
      <c r="AT13" s="24">
        <v>0</v>
      </c>
      <c r="AU13" s="24">
        <v>20</v>
      </c>
      <c r="AV13" s="24">
        <v>20</v>
      </c>
      <c r="AW13" s="24">
        <v>20</v>
      </c>
      <c r="AX13" s="24">
        <v>20</v>
      </c>
      <c r="AY13" s="24">
        <v>0</v>
      </c>
      <c r="AZ13" s="24">
        <v>0</v>
      </c>
      <c r="BA13" s="24">
        <f t="shared" si="1"/>
        <v>20</v>
      </c>
      <c r="BB13" s="24">
        <f t="shared" si="2"/>
        <v>20</v>
      </c>
      <c r="BC13" s="24">
        <f t="shared" si="2"/>
        <v>20</v>
      </c>
      <c r="BD13" s="24">
        <f t="shared" si="2"/>
        <v>20</v>
      </c>
      <c r="BE13" s="24">
        <f t="shared" si="2"/>
        <v>20</v>
      </c>
      <c r="BF13" s="24">
        <f t="shared" si="2"/>
        <v>20</v>
      </c>
      <c r="BG13" s="24">
        <f t="shared" si="2"/>
        <v>100</v>
      </c>
      <c r="BH13" s="24">
        <v>0</v>
      </c>
      <c r="BI13" s="24">
        <v>0</v>
      </c>
      <c r="BJ13" s="24">
        <v>0</v>
      </c>
      <c r="BK13" s="24">
        <v>0</v>
      </c>
      <c r="BL13" s="24">
        <v>0</v>
      </c>
      <c r="BP13">
        <v>11</v>
      </c>
      <c r="BQ13" t="s">
        <v>1898</v>
      </c>
    </row>
    <row r="14" spans="1:69" ht="15.75" x14ac:dyDescent="0.3">
      <c r="B14" s="16">
        <v>12</v>
      </c>
      <c r="C14" s="16" t="s">
        <v>1111</v>
      </c>
      <c r="D14" s="16" t="s">
        <v>1392</v>
      </c>
      <c r="E14" s="16" t="s">
        <v>1044</v>
      </c>
      <c r="F14" s="16">
        <f t="shared" si="0"/>
        <v>2</v>
      </c>
      <c r="G14" s="19" t="s">
        <v>1385</v>
      </c>
      <c r="H14" s="3" t="s">
        <v>807</v>
      </c>
      <c r="I14" s="3">
        <f>武器2!I14</f>
        <v>1</v>
      </c>
      <c r="J14" s="16">
        <v>0</v>
      </c>
      <c r="K14" s="16">
        <v>4</v>
      </c>
      <c r="L14" s="16">
        <v>48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16">
        <v>19</v>
      </c>
      <c r="U14" s="27">
        <v>0</v>
      </c>
      <c r="V14" s="27">
        <v>0</v>
      </c>
      <c r="W14" s="27">
        <v>0</v>
      </c>
      <c r="X14" s="74">
        <v>0</v>
      </c>
      <c r="Y14" s="74">
        <v>0</v>
      </c>
      <c r="Z14" s="70">
        <v>0.24242424242424243</v>
      </c>
      <c r="AA14" s="74">
        <v>0</v>
      </c>
      <c r="AB14" s="74">
        <v>0</v>
      </c>
      <c r="AC14" s="74">
        <v>0</v>
      </c>
      <c r="AD14" s="74">
        <v>0</v>
      </c>
      <c r="AE14" s="74">
        <v>0</v>
      </c>
      <c r="AF14" s="74">
        <v>0</v>
      </c>
      <c r="AG14" s="74">
        <v>0</v>
      </c>
      <c r="AH14" s="74">
        <v>0</v>
      </c>
      <c r="AI14" s="74">
        <v>0</v>
      </c>
      <c r="AJ14" s="74">
        <v>0</v>
      </c>
      <c r="AK14" s="23" t="s">
        <v>1655</v>
      </c>
      <c r="AL14" s="23"/>
      <c r="AM14" s="23"/>
      <c r="AN14" s="15" t="s">
        <v>57</v>
      </c>
      <c r="AO14" s="24">
        <v>100</v>
      </c>
      <c r="AP14" s="24">
        <v>10</v>
      </c>
      <c r="AQ14" s="24">
        <v>0</v>
      </c>
      <c r="AR14" s="24">
        <v>0</v>
      </c>
      <c r="AS14" s="24">
        <v>10</v>
      </c>
      <c r="AT14" s="24">
        <v>0</v>
      </c>
      <c r="AU14" s="24">
        <v>20</v>
      </c>
      <c r="AV14" s="24">
        <v>20</v>
      </c>
      <c r="AW14" s="24">
        <v>20</v>
      </c>
      <c r="AX14" s="24">
        <v>20</v>
      </c>
      <c r="AY14" s="24">
        <v>0</v>
      </c>
      <c r="AZ14" s="24">
        <v>0</v>
      </c>
      <c r="BA14" s="24">
        <f t="shared" si="1"/>
        <v>20</v>
      </c>
      <c r="BB14" s="24">
        <f t="shared" si="2"/>
        <v>20</v>
      </c>
      <c r="BC14" s="24">
        <f t="shared" si="2"/>
        <v>100</v>
      </c>
      <c r="BD14" s="24">
        <f t="shared" si="2"/>
        <v>20</v>
      </c>
      <c r="BE14" s="24">
        <f t="shared" si="2"/>
        <v>20</v>
      </c>
      <c r="BF14" s="24">
        <f t="shared" si="2"/>
        <v>20</v>
      </c>
      <c r="BG14" s="24">
        <f t="shared" si="2"/>
        <v>20</v>
      </c>
      <c r="BH14" s="24">
        <v>0</v>
      </c>
      <c r="BI14" s="24">
        <v>0</v>
      </c>
      <c r="BJ14" s="24">
        <v>0</v>
      </c>
      <c r="BK14" s="24">
        <v>0</v>
      </c>
      <c r="BL14" s="24">
        <v>0</v>
      </c>
      <c r="BP14">
        <v>12</v>
      </c>
      <c r="BQ14" t="s">
        <v>1899</v>
      </c>
    </row>
    <row r="15" spans="1:69" ht="15.75" x14ac:dyDescent="0.3">
      <c r="B15" s="16">
        <v>13</v>
      </c>
      <c r="C15" s="16" t="s">
        <v>1102</v>
      </c>
      <c r="D15" s="16" t="s">
        <v>1346</v>
      </c>
      <c r="E15" s="16" t="s">
        <v>1044</v>
      </c>
      <c r="F15" s="16">
        <f t="shared" si="0"/>
        <v>2</v>
      </c>
      <c r="G15" s="19" t="s">
        <v>1385</v>
      </c>
      <c r="H15" s="3" t="s">
        <v>807</v>
      </c>
      <c r="I15" s="3">
        <f>武器2!I15</f>
        <v>1</v>
      </c>
      <c r="J15" s="16">
        <v>0</v>
      </c>
      <c r="K15" s="16">
        <v>5</v>
      </c>
      <c r="L15" s="16">
        <v>60</v>
      </c>
      <c r="M15" s="16">
        <v>95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6">
        <v>0</v>
      </c>
      <c r="U15" s="27">
        <v>0</v>
      </c>
      <c r="V15" s="27">
        <v>0</v>
      </c>
      <c r="W15" s="27">
        <v>0</v>
      </c>
      <c r="X15" s="74">
        <v>0</v>
      </c>
      <c r="Y15" s="74">
        <v>0</v>
      </c>
      <c r="Z15" s="74">
        <v>0</v>
      </c>
      <c r="AA15" s="74">
        <v>0</v>
      </c>
      <c r="AB15" s="74">
        <v>0</v>
      </c>
      <c r="AC15" s="74">
        <v>0</v>
      </c>
      <c r="AD15" s="70">
        <v>6.1032863849765251E-2</v>
      </c>
      <c r="AE15" s="74">
        <v>0</v>
      </c>
      <c r="AF15" s="74">
        <v>0</v>
      </c>
      <c r="AG15" s="74">
        <v>0</v>
      </c>
      <c r="AH15" s="74">
        <v>0</v>
      </c>
      <c r="AI15" s="74">
        <v>0</v>
      </c>
      <c r="AJ15" s="74">
        <v>0</v>
      </c>
      <c r="AK15" s="23" t="s">
        <v>1653</v>
      </c>
      <c r="AL15" s="23"/>
      <c r="AM15" s="23"/>
      <c r="AN15" s="15" t="s">
        <v>58</v>
      </c>
      <c r="AO15" s="24">
        <v>100</v>
      </c>
      <c r="AP15" s="24">
        <v>10</v>
      </c>
      <c r="AQ15" s="24">
        <v>0</v>
      </c>
      <c r="AR15" s="24">
        <v>0</v>
      </c>
      <c r="AS15" s="24">
        <v>10</v>
      </c>
      <c r="AT15" s="24">
        <v>0</v>
      </c>
      <c r="AU15" s="24">
        <v>20</v>
      </c>
      <c r="AV15" s="24">
        <v>20</v>
      </c>
      <c r="AW15" s="24">
        <v>20</v>
      </c>
      <c r="AX15" s="24">
        <v>20</v>
      </c>
      <c r="AY15" s="24">
        <v>0</v>
      </c>
      <c r="AZ15" s="24">
        <v>0</v>
      </c>
      <c r="BA15" s="24">
        <f t="shared" si="1"/>
        <v>100</v>
      </c>
      <c r="BB15" s="24">
        <f t="shared" si="2"/>
        <v>20</v>
      </c>
      <c r="BC15" s="24">
        <f t="shared" si="2"/>
        <v>20</v>
      </c>
      <c r="BD15" s="24">
        <f t="shared" si="2"/>
        <v>20</v>
      </c>
      <c r="BE15" s="24">
        <f t="shared" si="2"/>
        <v>20</v>
      </c>
      <c r="BF15" s="24">
        <f t="shared" si="2"/>
        <v>20</v>
      </c>
      <c r="BG15" s="24">
        <f t="shared" si="2"/>
        <v>20</v>
      </c>
      <c r="BH15" s="24">
        <v>0</v>
      </c>
      <c r="BI15" s="24">
        <v>0</v>
      </c>
      <c r="BJ15" s="24">
        <v>0</v>
      </c>
      <c r="BK15" s="24">
        <v>0</v>
      </c>
      <c r="BL15" s="24">
        <v>0</v>
      </c>
      <c r="BP15">
        <v>13</v>
      </c>
      <c r="BQ15" t="s">
        <v>1900</v>
      </c>
    </row>
    <row r="16" spans="1:69" ht="15.75" x14ac:dyDescent="0.3">
      <c r="B16" s="16">
        <v>14</v>
      </c>
      <c r="C16" s="16" t="s">
        <v>1128</v>
      </c>
      <c r="D16" s="16" t="s">
        <v>1393</v>
      </c>
      <c r="E16" s="16" t="s">
        <v>1044</v>
      </c>
      <c r="F16" s="16">
        <f t="shared" si="0"/>
        <v>3</v>
      </c>
      <c r="G16" s="19" t="s">
        <v>1385</v>
      </c>
      <c r="H16" s="3" t="s">
        <v>807</v>
      </c>
      <c r="I16" s="3">
        <f>武器2!I16</f>
        <v>1</v>
      </c>
      <c r="J16" s="16">
        <v>0</v>
      </c>
      <c r="K16" s="16">
        <v>6</v>
      </c>
      <c r="L16" s="16">
        <v>72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7">
        <v>0</v>
      </c>
      <c r="V16" s="27">
        <v>0</v>
      </c>
      <c r="W16" s="27">
        <v>0</v>
      </c>
      <c r="X16" s="74">
        <v>0</v>
      </c>
      <c r="Y16" s="74">
        <v>0</v>
      </c>
      <c r="Z16" s="74">
        <v>0</v>
      </c>
      <c r="AA16" s="70">
        <v>7.407407407407407E-2</v>
      </c>
      <c r="AB16" s="70">
        <v>7.407407407407407E-2</v>
      </c>
      <c r="AC16" s="70">
        <v>7.407407407407407E-2</v>
      </c>
      <c r="AD16" s="74">
        <v>0</v>
      </c>
      <c r="AE16" s="74">
        <v>0</v>
      </c>
      <c r="AF16" s="74">
        <v>0</v>
      </c>
      <c r="AG16" s="74">
        <v>0</v>
      </c>
      <c r="AH16" s="74">
        <v>0</v>
      </c>
      <c r="AI16" s="74">
        <v>0</v>
      </c>
      <c r="AJ16" s="74">
        <v>0</v>
      </c>
      <c r="AK16" s="23" t="s">
        <v>1659</v>
      </c>
      <c r="AL16" s="23"/>
      <c r="AM16" s="23"/>
      <c r="AN16" s="15" t="s">
        <v>59</v>
      </c>
      <c r="AO16" s="24">
        <v>50</v>
      </c>
      <c r="AP16" s="24">
        <v>100</v>
      </c>
      <c r="AQ16" s="24">
        <v>0</v>
      </c>
      <c r="AR16" s="24">
        <v>0</v>
      </c>
      <c r="AS16" s="24">
        <v>100</v>
      </c>
      <c r="AT16" s="24">
        <v>0</v>
      </c>
      <c r="AU16" s="24">
        <v>20</v>
      </c>
      <c r="AV16" s="24">
        <v>20</v>
      </c>
      <c r="AW16" s="24">
        <v>20</v>
      </c>
      <c r="AX16" s="24">
        <v>20</v>
      </c>
      <c r="AY16" s="24">
        <v>0</v>
      </c>
      <c r="AZ16" s="24">
        <v>0</v>
      </c>
      <c r="BA16" s="24">
        <f t="shared" si="1"/>
        <v>20</v>
      </c>
      <c r="BB16" s="24">
        <f t="shared" si="2"/>
        <v>20</v>
      </c>
      <c r="BC16" s="24">
        <f t="shared" si="2"/>
        <v>20</v>
      </c>
      <c r="BD16" s="24">
        <f t="shared" si="2"/>
        <v>20</v>
      </c>
      <c r="BE16" s="24">
        <f t="shared" si="2"/>
        <v>20</v>
      </c>
      <c r="BF16" s="24">
        <f t="shared" si="2"/>
        <v>20</v>
      </c>
      <c r="BG16" s="24">
        <f t="shared" si="2"/>
        <v>100</v>
      </c>
      <c r="BH16" s="24">
        <v>0</v>
      </c>
      <c r="BI16" s="24">
        <v>0</v>
      </c>
      <c r="BJ16" s="24">
        <v>0</v>
      </c>
      <c r="BK16" s="24">
        <v>0</v>
      </c>
      <c r="BL16" s="24">
        <v>0</v>
      </c>
      <c r="BP16">
        <v>14</v>
      </c>
      <c r="BQ16" t="s">
        <v>1901</v>
      </c>
    </row>
    <row r="17" spans="2:69" ht="15.75" x14ac:dyDescent="0.3">
      <c r="B17" s="16">
        <v>15</v>
      </c>
      <c r="C17" s="16" t="s">
        <v>1057</v>
      </c>
      <c r="D17" s="16" t="s">
        <v>1394</v>
      </c>
      <c r="E17" s="16" t="s">
        <v>1044</v>
      </c>
      <c r="F17" s="16">
        <f t="shared" si="0"/>
        <v>3</v>
      </c>
      <c r="G17" s="19" t="s">
        <v>1385</v>
      </c>
      <c r="H17" s="3" t="s">
        <v>807</v>
      </c>
      <c r="I17" s="3">
        <f>武器2!I17</f>
        <v>1</v>
      </c>
      <c r="J17" s="16">
        <v>0</v>
      </c>
      <c r="K17" s="16">
        <v>7</v>
      </c>
      <c r="L17" s="16">
        <v>84</v>
      </c>
      <c r="M17" s="26">
        <v>0</v>
      </c>
      <c r="N17" s="26">
        <v>0</v>
      </c>
      <c r="O17" s="26">
        <v>0</v>
      </c>
      <c r="P17" s="26">
        <v>0</v>
      </c>
      <c r="Q17" s="16">
        <v>14</v>
      </c>
      <c r="R17" s="26">
        <v>0</v>
      </c>
      <c r="S17" s="26">
        <v>0</v>
      </c>
      <c r="T17" s="26">
        <v>0</v>
      </c>
      <c r="U17" s="20">
        <v>6.6000000000000003E-2</v>
      </c>
      <c r="V17" s="27">
        <v>0</v>
      </c>
      <c r="W17" s="27">
        <v>0</v>
      </c>
      <c r="X17" s="74">
        <v>0</v>
      </c>
      <c r="Y17" s="74">
        <v>0</v>
      </c>
      <c r="Z17" s="74">
        <v>0</v>
      </c>
      <c r="AA17" s="74">
        <v>0</v>
      </c>
      <c r="AB17" s="74">
        <v>0</v>
      </c>
      <c r="AC17" s="74">
        <v>0</v>
      </c>
      <c r="AD17" s="74">
        <v>0</v>
      </c>
      <c r="AE17" s="70">
        <v>8.6757990867579959E-2</v>
      </c>
      <c r="AF17" s="74">
        <v>0</v>
      </c>
      <c r="AG17" s="74">
        <v>0</v>
      </c>
      <c r="AH17" s="74">
        <v>0</v>
      </c>
      <c r="AI17" s="74">
        <v>0</v>
      </c>
      <c r="AJ17" s="74">
        <v>0</v>
      </c>
      <c r="AK17" s="23" t="s">
        <v>1657</v>
      </c>
      <c r="AL17" s="23"/>
      <c r="AM17" s="23"/>
      <c r="AN17" s="15" t="s">
        <v>60</v>
      </c>
      <c r="AO17" s="24">
        <v>80</v>
      </c>
      <c r="AP17" s="24">
        <v>50</v>
      </c>
      <c r="AQ17" s="24">
        <v>0</v>
      </c>
      <c r="AR17" s="24">
        <v>0</v>
      </c>
      <c r="AS17" s="24">
        <v>50</v>
      </c>
      <c r="AT17" s="24">
        <v>0</v>
      </c>
      <c r="AU17" s="24">
        <v>20</v>
      </c>
      <c r="AV17" s="24">
        <v>20</v>
      </c>
      <c r="AW17" s="24">
        <v>20</v>
      </c>
      <c r="AX17" s="24">
        <v>20</v>
      </c>
      <c r="AY17" s="24">
        <v>0</v>
      </c>
      <c r="AZ17" s="24">
        <v>0</v>
      </c>
      <c r="BA17" s="24">
        <f t="shared" si="1"/>
        <v>20</v>
      </c>
      <c r="BB17" s="24">
        <f t="shared" si="2"/>
        <v>20</v>
      </c>
      <c r="BC17" s="24">
        <f t="shared" si="2"/>
        <v>20</v>
      </c>
      <c r="BD17" s="24">
        <f t="shared" si="2"/>
        <v>20</v>
      </c>
      <c r="BE17" s="24">
        <f t="shared" si="2"/>
        <v>100</v>
      </c>
      <c r="BF17" s="24">
        <f t="shared" si="2"/>
        <v>20</v>
      </c>
      <c r="BG17" s="24">
        <f t="shared" si="2"/>
        <v>20</v>
      </c>
      <c r="BH17" s="24">
        <v>0</v>
      </c>
      <c r="BI17" s="24">
        <v>0</v>
      </c>
      <c r="BJ17" s="24">
        <v>0</v>
      </c>
      <c r="BK17" s="24">
        <v>0</v>
      </c>
      <c r="BL17" s="24">
        <v>0</v>
      </c>
      <c r="BP17">
        <v>15</v>
      </c>
      <c r="BQ17" t="s">
        <v>1902</v>
      </c>
    </row>
    <row r="18" spans="2:69" ht="15.75" x14ac:dyDescent="0.3">
      <c r="B18" s="16">
        <v>16</v>
      </c>
      <c r="C18" s="16" t="s">
        <v>1063</v>
      </c>
      <c r="D18" s="16" t="s">
        <v>1289</v>
      </c>
      <c r="E18" s="16" t="s">
        <v>1044</v>
      </c>
      <c r="F18" s="16">
        <f t="shared" si="0"/>
        <v>3</v>
      </c>
      <c r="G18" s="19" t="s">
        <v>1385</v>
      </c>
      <c r="H18" s="3" t="s">
        <v>807</v>
      </c>
      <c r="I18" s="3">
        <f>武器2!I18</f>
        <v>1</v>
      </c>
      <c r="J18" s="16">
        <v>0</v>
      </c>
      <c r="K18" s="16">
        <v>8</v>
      </c>
      <c r="L18" s="16">
        <v>96</v>
      </c>
      <c r="M18" s="16">
        <v>152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16">
        <v>25</v>
      </c>
      <c r="T18" s="26">
        <v>0</v>
      </c>
      <c r="U18" s="27">
        <v>0</v>
      </c>
      <c r="V18" s="27">
        <v>0</v>
      </c>
      <c r="W18" s="27">
        <v>0</v>
      </c>
      <c r="X18" s="74">
        <v>0</v>
      </c>
      <c r="Y18" s="74">
        <v>0</v>
      </c>
      <c r="Z18" s="74">
        <v>0</v>
      </c>
      <c r="AA18" s="74">
        <v>0</v>
      </c>
      <c r="AB18" s="74">
        <v>0</v>
      </c>
      <c r="AC18" s="74">
        <v>0</v>
      </c>
      <c r="AD18" s="70">
        <v>9.5022624434389136E-2</v>
      </c>
      <c r="AE18" s="74">
        <v>0</v>
      </c>
      <c r="AF18" s="74">
        <v>0</v>
      </c>
      <c r="AG18" s="74">
        <v>0</v>
      </c>
      <c r="AH18" s="74">
        <v>0</v>
      </c>
      <c r="AI18" s="74">
        <v>0</v>
      </c>
      <c r="AJ18" s="74">
        <v>0</v>
      </c>
      <c r="AK18" s="23" t="s">
        <v>1656</v>
      </c>
      <c r="AL18" s="23"/>
      <c r="AM18" s="23"/>
      <c r="AN18" s="15" t="s">
        <v>61</v>
      </c>
      <c r="AO18" s="24">
        <v>50</v>
      </c>
      <c r="AP18" s="24">
        <v>100</v>
      </c>
      <c r="AQ18" s="24">
        <v>0</v>
      </c>
      <c r="AR18" s="24">
        <v>0</v>
      </c>
      <c r="AS18" s="24">
        <v>100</v>
      </c>
      <c r="AT18" s="24">
        <v>0</v>
      </c>
      <c r="AU18" s="24">
        <v>20</v>
      </c>
      <c r="AV18" s="24">
        <v>20</v>
      </c>
      <c r="AW18" s="24">
        <v>20</v>
      </c>
      <c r="AX18" s="24">
        <v>20</v>
      </c>
      <c r="AY18" s="24">
        <v>0</v>
      </c>
      <c r="AZ18" s="24">
        <v>0</v>
      </c>
      <c r="BA18" s="24">
        <f t="shared" si="1"/>
        <v>20</v>
      </c>
      <c r="BB18" s="24">
        <f t="shared" si="2"/>
        <v>20</v>
      </c>
      <c r="BC18" s="24">
        <f t="shared" si="2"/>
        <v>20</v>
      </c>
      <c r="BD18" s="24">
        <f t="shared" si="2"/>
        <v>100</v>
      </c>
      <c r="BE18" s="24">
        <f t="shared" si="2"/>
        <v>20</v>
      </c>
      <c r="BF18" s="24">
        <f t="shared" si="2"/>
        <v>20</v>
      </c>
      <c r="BG18" s="24">
        <f t="shared" si="2"/>
        <v>20</v>
      </c>
      <c r="BH18" s="24">
        <v>0</v>
      </c>
      <c r="BI18" s="24">
        <v>0</v>
      </c>
      <c r="BJ18" s="24">
        <v>0</v>
      </c>
      <c r="BK18" s="24">
        <v>0</v>
      </c>
      <c r="BL18" s="24">
        <v>0</v>
      </c>
      <c r="BP18">
        <v>16</v>
      </c>
      <c r="BQ18" t="s">
        <v>1903</v>
      </c>
    </row>
    <row r="19" spans="2:69" ht="15.75" x14ac:dyDescent="0.3">
      <c r="B19" s="16">
        <v>17</v>
      </c>
      <c r="C19" s="16" t="s">
        <v>1090</v>
      </c>
      <c r="D19" s="16" t="s">
        <v>1314</v>
      </c>
      <c r="E19" s="16" t="s">
        <v>1045</v>
      </c>
      <c r="F19" s="16">
        <f t="shared" si="0"/>
        <v>1</v>
      </c>
      <c r="G19" s="19" t="s">
        <v>1385</v>
      </c>
      <c r="H19" s="3" t="s">
        <v>807</v>
      </c>
      <c r="I19" s="3">
        <f>武器2!I19</f>
        <v>1</v>
      </c>
      <c r="J19" s="16">
        <v>0</v>
      </c>
      <c r="K19" s="16">
        <v>1</v>
      </c>
      <c r="L19" s="16">
        <v>14</v>
      </c>
      <c r="M19" s="16">
        <v>28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7">
        <v>0</v>
      </c>
      <c r="V19" s="27">
        <v>0</v>
      </c>
      <c r="W19" s="27">
        <v>0</v>
      </c>
      <c r="X19" s="74">
        <v>0</v>
      </c>
      <c r="Y19" s="74">
        <v>0</v>
      </c>
      <c r="Z19" s="74">
        <v>0</v>
      </c>
      <c r="AA19" s="74">
        <v>0</v>
      </c>
      <c r="AB19" s="74">
        <v>0</v>
      </c>
      <c r="AC19" s="74">
        <v>0</v>
      </c>
      <c r="AD19" s="74">
        <v>0</v>
      </c>
      <c r="AE19" s="74">
        <v>0</v>
      </c>
      <c r="AF19" s="74">
        <v>0</v>
      </c>
      <c r="AG19" s="74">
        <v>0</v>
      </c>
      <c r="AH19" s="74">
        <v>0</v>
      </c>
      <c r="AI19" s="74">
        <v>0</v>
      </c>
      <c r="AJ19" s="74">
        <v>0</v>
      </c>
      <c r="AK19" s="23" t="s">
        <v>1658</v>
      </c>
      <c r="AL19" s="23"/>
      <c r="AM19" s="23"/>
      <c r="AN19" s="15" t="s">
        <v>62</v>
      </c>
      <c r="AO19" s="24">
        <v>50</v>
      </c>
      <c r="AP19" s="24">
        <v>20</v>
      </c>
      <c r="AQ19" s="24">
        <v>0</v>
      </c>
      <c r="AR19" s="24">
        <v>0</v>
      </c>
      <c r="AS19" s="24">
        <v>20</v>
      </c>
      <c r="AT19" s="24">
        <v>0</v>
      </c>
      <c r="AU19" s="24">
        <v>20</v>
      </c>
      <c r="AV19" s="24">
        <v>20</v>
      </c>
      <c r="AW19" s="24">
        <v>20</v>
      </c>
      <c r="AX19" s="24">
        <v>20</v>
      </c>
      <c r="AY19" s="24">
        <v>0</v>
      </c>
      <c r="AZ19" s="24">
        <v>0</v>
      </c>
      <c r="BA19" s="24">
        <f t="shared" si="1"/>
        <v>20</v>
      </c>
      <c r="BB19" s="24">
        <f t="shared" si="2"/>
        <v>20</v>
      </c>
      <c r="BC19" s="24">
        <f t="shared" si="2"/>
        <v>20</v>
      </c>
      <c r="BD19" s="24">
        <f t="shared" si="2"/>
        <v>20</v>
      </c>
      <c r="BE19" s="24">
        <f t="shared" si="2"/>
        <v>20</v>
      </c>
      <c r="BF19" s="24">
        <f t="shared" si="2"/>
        <v>100</v>
      </c>
      <c r="BG19" s="24">
        <f t="shared" si="2"/>
        <v>20</v>
      </c>
      <c r="BH19" s="24">
        <v>0</v>
      </c>
      <c r="BI19" s="24">
        <v>0</v>
      </c>
      <c r="BJ19" s="24">
        <v>0</v>
      </c>
      <c r="BK19" s="24">
        <v>0</v>
      </c>
      <c r="BL19" s="24">
        <v>0</v>
      </c>
      <c r="BP19">
        <v>17</v>
      </c>
      <c r="BQ19" t="s">
        <v>1904</v>
      </c>
    </row>
    <row r="20" spans="2:69" ht="15.75" x14ac:dyDescent="0.3">
      <c r="B20" s="16">
        <v>18</v>
      </c>
      <c r="C20" s="16" t="s">
        <v>1116</v>
      </c>
      <c r="D20" s="16" t="s">
        <v>1341</v>
      </c>
      <c r="E20" s="16" t="s">
        <v>1045</v>
      </c>
      <c r="F20" s="16">
        <f t="shared" si="0"/>
        <v>1</v>
      </c>
      <c r="G20" s="19" t="s">
        <v>1385</v>
      </c>
      <c r="H20" s="3" t="s">
        <v>807</v>
      </c>
      <c r="I20" s="3">
        <f>武器2!I20</f>
        <v>1</v>
      </c>
      <c r="J20" s="16">
        <v>0</v>
      </c>
      <c r="K20" s="16">
        <v>2</v>
      </c>
      <c r="L20" s="16">
        <v>28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0">
        <v>2.7999999999999997E-2</v>
      </c>
      <c r="V20" s="27">
        <v>0</v>
      </c>
      <c r="W20" s="27">
        <v>0</v>
      </c>
      <c r="X20" s="74">
        <v>0</v>
      </c>
      <c r="Y20" s="74">
        <v>0</v>
      </c>
      <c r="Z20" s="74">
        <v>0</v>
      </c>
      <c r="AA20" s="74">
        <v>0</v>
      </c>
      <c r="AB20" s="74">
        <v>0</v>
      </c>
      <c r="AC20" s="74">
        <v>0</v>
      </c>
      <c r="AD20" s="74">
        <v>0</v>
      </c>
      <c r="AE20" s="74">
        <v>0</v>
      </c>
      <c r="AF20" s="74">
        <v>0</v>
      </c>
      <c r="AG20" s="74">
        <v>0</v>
      </c>
      <c r="AH20" s="74">
        <v>0</v>
      </c>
      <c r="AI20" s="74">
        <v>0</v>
      </c>
      <c r="AJ20" s="74">
        <v>0</v>
      </c>
      <c r="AK20" s="23" t="s">
        <v>1655</v>
      </c>
      <c r="AL20" s="23"/>
      <c r="AM20" s="23"/>
      <c r="AN20" s="15" t="s">
        <v>63</v>
      </c>
      <c r="AO20" s="24">
        <v>100</v>
      </c>
      <c r="AP20" s="24">
        <v>10</v>
      </c>
      <c r="AQ20" s="24">
        <v>0</v>
      </c>
      <c r="AR20" s="24">
        <v>0</v>
      </c>
      <c r="AS20" s="24">
        <v>10</v>
      </c>
      <c r="AT20" s="24">
        <v>0</v>
      </c>
      <c r="AU20" s="24">
        <v>20</v>
      </c>
      <c r="AV20" s="24">
        <v>20</v>
      </c>
      <c r="AW20" s="24">
        <v>20</v>
      </c>
      <c r="AX20" s="24">
        <v>20</v>
      </c>
      <c r="AY20" s="24">
        <v>0</v>
      </c>
      <c r="AZ20" s="24">
        <v>0</v>
      </c>
      <c r="BA20" s="24">
        <f t="shared" si="1"/>
        <v>20</v>
      </c>
      <c r="BB20" s="24">
        <f t="shared" si="2"/>
        <v>20</v>
      </c>
      <c r="BC20" s="24">
        <f t="shared" si="2"/>
        <v>100</v>
      </c>
      <c r="BD20" s="24">
        <f t="shared" si="2"/>
        <v>20</v>
      </c>
      <c r="BE20" s="24">
        <f t="shared" si="2"/>
        <v>20</v>
      </c>
      <c r="BF20" s="24">
        <f t="shared" si="2"/>
        <v>20</v>
      </c>
      <c r="BG20" s="24">
        <f t="shared" si="2"/>
        <v>20</v>
      </c>
      <c r="BH20" s="24">
        <v>0</v>
      </c>
      <c r="BI20" s="24">
        <v>0</v>
      </c>
      <c r="BJ20" s="24">
        <v>0</v>
      </c>
      <c r="BK20" s="24">
        <v>0</v>
      </c>
      <c r="BL20" s="24">
        <v>0</v>
      </c>
      <c r="BP20">
        <v>18</v>
      </c>
      <c r="BQ20" t="s">
        <v>1905</v>
      </c>
    </row>
    <row r="21" spans="2:69" ht="15.75" x14ac:dyDescent="0.3">
      <c r="B21" s="16">
        <v>19</v>
      </c>
      <c r="C21" s="16" t="s">
        <v>1128</v>
      </c>
      <c r="D21" s="16" t="s">
        <v>1395</v>
      </c>
      <c r="E21" s="16" t="s">
        <v>1045</v>
      </c>
      <c r="F21" s="16">
        <f t="shared" si="0"/>
        <v>1</v>
      </c>
      <c r="G21" s="19" t="s">
        <v>1385</v>
      </c>
      <c r="H21" s="3" t="s">
        <v>807</v>
      </c>
      <c r="I21" s="3">
        <f>武器2!I21</f>
        <v>1</v>
      </c>
      <c r="J21" s="16">
        <v>0</v>
      </c>
      <c r="K21" s="16">
        <v>3</v>
      </c>
      <c r="L21" s="16">
        <v>42</v>
      </c>
      <c r="M21" s="16">
        <v>85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7">
        <v>0</v>
      </c>
      <c r="V21" s="27">
        <v>0</v>
      </c>
      <c r="W21" s="27">
        <v>0</v>
      </c>
      <c r="X21" s="74">
        <v>0</v>
      </c>
      <c r="Y21" s="74">
        <v>0</v>
      </c>
      <c r="Z21" s="74">
        <v>0</v>
      </c>
      <c r="AA21" s="74">
        <v>0</v>
      </c>
      <c r="AB21" s="74">
        <v>0</v>
      </c>
      <c r="AC21" s="74">
        <v>0</v>
      </c>
      <c r="AD21" s="74">
        <v>0</v>
      </c>
      <c r="AE21" s="74">
        <v>0</v>
      </c>
      <c r="AF21" s="74">
        <v>0</v>
      </c>
      <c r="AG21" s="74">
        <v>0</v>
      </c>
      <c r="AH21" s="74">
        <v>0</v>
      </c>
      <c r="AI21" s="74">
        <v>0</v>
      </c>
      <c r="AJ21" s="74">
        <v>0</v>
      </c>
      <c r="AK21" s="23" t="s">
        <v>1653</v>
      </c>
      <c r="AL21" s="23"/>
      <c r="AM21" s="23"/>
      <c r="AN21" s="15" t="s">
        <v>64</v>
      </c>
      <c r="AO21" s="24">
        <v>50</v>
      </c>
      <c r="AP21" s="24">
        <v>50</v>
      </c>
      <c r="AQ21" s="24">
        <v>0</v>
      </c>
      <c r="AR21" s="24">
        <v>0</v>
      </c>
      <c r="AS21" s="24">
        <v>50</v>
      </c>
      <c r="AT21" s="24">
        <v>0</v>
      </c>
      <c r="AU21" s="24">
        <v>20</v>
      </c>
      <c r="AV21" s="24">
        <v>20</v>
      </c>
      <c r="AW21" s="24">
        <v>20</v>
      </c>
      <c r="AX21" s="24">
        <v>20</v>
      </c>
      <c r="AY21" s="24">
        <v>0</v>
      </c>
      <c r="AZ21" s="24">
        <v>0</v>
      </c>
      <c r="BA21" s="24">
        <f t="shared" si="1"/>
        <v>100</v>
      </c>
      <c r="BB21" s="24">
        <f t="shared" ref="BB21:BG24" si="3">IF(BB$4=$AK21,100,20)</f>
        <v>20</v>
      </c>
      <c r="BC21" s="24">
        <f t="shared" si="3"/>
        <v>20</v>
      </c>
      <c r="BD21" s="24">
        <f t="shared" si="3"/>
        <v>20</v>
      </c>
      <c r="BE21" s="24">
        <f t="shared" si="3"/>
        <v>20</v>
      </c>
      <c r="BF21" s="24">
        <f t="shared" si="3"/>
        <v>20</v>
      </c>
      <c r="BG21" s="24">
        <f t="shared" si="3"/>
        <v>20</v>
      </c>
      <c r="BH21" s="24">
        <v>0</v>
      </c>
      <c r="BI21" s="24">
        <v>0</v>
      </c>
      <c r="BJ21" s="24">
        <v>0</v>
      </c>
      <c r="BK21" s="24">
        <v>0</v>
      </c>
      <c r="BL21" s="24">
        <v>0</v>
      </c>
      <c r="BP21">
        <v>19</v>
      </c>
      <c r="BQ21" t="s">
        <v>1906</v>
      </c>
    </row>
    <row r="22" spans="2:69" ht="15.75" x14ac:dyDescent="0.3">
      <c r="B22" s="16">
        <v>20</v>
      </c>
      <c r="C22" s="16" t="s">
        <v>1102</v>
      </c>
      <c r="D22" s="16" t="s">
        <v>1147</v>
      </c>
      <c r="E22" s="16" t="s">
        <v>1045</v>
      </c>
      <c r="F22" s="16">
        <f t="shared" si="0"/>
        <v>1</v>
      </c>
      <c r="G22" s="19" t="s">
        <v>1385</v>
      </c>
      <c r="H22" s="3" t="s">
        <v>807</v>
      </c>
      <c r="I22" s="3">
        <f>武器2!I22</f>
        <v>1</v>
      </c>
      <c r="J22" s="16">
        <v>0</v>
      </c>
      <c r="K22" s="16">
        <v>4</v>
      </c>
      <c r="L22" s="16">
        <v>56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7">
        <v>0</v>
      </c>
      <c r="V22" s="27">
        <v>0</v>
      </c>
      <c r="W22" s="27">
        <v>0</v>
      </c>
      <c r="X22" s="74">
        <v>0</v>
      </c>
      <c r="Y22" s="74">
        <v>0</v>
      </c>
      <c r="Z22" s="74">
        <v>0</v>
      </c>
      <c r="AA22" s="74">
        <v>0</v>
      </c>
      <c r="AB22" s="70">
        <v>7.407407407407407E-2</v>
      </c>
      <c r="AC22" s="74">
        <v>0</v>
      </c>
      <c r="AD22" s="74">
        <v>0</v>
      </c>
      <c r="AE22" s="74">
        <v>0</v>
      </c>
      <c r="AF22" s="74">
        <v>0</v>
      </c>
      <c r="AG22" s="74">
        <v>0</v>
      </c>
      <c r="AH22" s="74">
        <v>0</v>
      </c>
      <c r="AI22" s="74">
        <v>0</v>
      </c>
      <c r="AJ22" s="74">
        <v>0</v>
      </c>
      <c r="AK22" s="23" t="s">
        <v>1659</v>
      </c>
      <c r="AL22" s="23"/>
      <c r="AM22" s="23"/>
      <c r="AN22" s="15" t="s">
        <v>65</v>
      </c>
      <c r="AO22" s="24">
        <v>50</v>
      </c>
      <c r="AP22" s="24">
        <v>100</v>
      </c>
      <c r="AQ22" s="24">
        <v>0</v>
      </c>
      <c r="AR22" s="24">
        <v>0</v>
      </c>
      <c r="AS22" s="24">
        <v>100</v>
      </c>
      <c r="AT22" s="24">
        <v>0</v>
      </c>
      <c r="AU22" s="24">
        <v>20</v>
      </c>
      <c r="AV22" s="24">
        <v>20</v>
      </c>
      <c r="AW22" s="24">
        <v>20</v>
      </c>
      <c r="AX22" s="24">
        <v>20</v>
      </c>
      <c r="AY22" s="24">
        <v>0</v>
      </c>
      <c r="AZ22" s="24">
        <v>0</v>
      </c>
      <c r="BA22" s="24">
        <f t="shared" si="1"/>
        <v>20</v>
      </c>
      <c r="BB22" s="24">
        <f t="shared" si="3"/>
        <v>20</v>
      </c>
      <c r="BC22" s="24">
        <f t="shared" si="3"/>
        <v>20</v>
      </c>
      <c r="BD22" s="24">
        <f t="shared" si="3"/>
        <v>20</v>
      </c>
      <c r="BE22" s="24">
        <f t="shared" si="3"/>
        <v>20</v>
      </c>
      <c r="BF22" s="24">
        <f t="shared" si="3"/>
        <v>20</v>
      </c>
      <c r="BG22" s="24">
        <f t="shared" si="3"/>
        <v>100</v>
      </c>
      <c r="BH22" s="24">
        <v>0</v>
      </c>
      <c r="BI22" s="24">
        <v>0</v>
      </c>
      <c r="BJ22" s="24">
        <v>0</v>
      </c>
      <c r="BK22" s="24">
        <v>0</v>
      </c>
      <c r="BL22" s="24">
        <v>0</v>
      </c>
      <c r="BP22">
        <v>20</v>
      </c>
      <c r="BQ22" t="s">
        <v>1907</v>
      </c>
    </row>
    <row r="23" spans="2:69" ht="15.75" x14ac:dyDescent="0.3">
      <c r="B23" s="16">
        <v>21</v>
      </c>
      <c r="C23" s="16" t="s">
        <v>1088</v>
      </c>
      <c r="D23" s="16" t="s">
        <v>1396</v>
      </c>
      <c r="E23" s="16" t="s">
        <v>1045</v>
      </c>
      <c r="F23" s="16">
        <f t="shared" si="0"/>
        <v>1</v>
      </c>
      <c r="G23" s="19" t="s">
        <v>1385</v>
      </c>
      <c r="H23" s="3" t="s">
        <v>807</v>
      </c>
      <c r="I23" s="3">
        <f>武器2!I23</f>
        <v>1</v>
      </c>
      <c r="J23" s="16">
        <v>0</v>
      </c>
      <c r="K23" s="16">
        <v>5</v>
      </c>
      <c r="L23" s="16">
        <v>70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7">
        <v>0</v>
      </c>
      <c r="V23" s="27">
        <v>0</v>
      </c>
      <c r="W23" s="27">
        <v>0</v>
      </c>
      <c r="X23" s="74">
        <v>0</v>
      </c>
      <c r="Y23" s="74">
        <v>0</v>
      </c>
      <c r="Z23" s="70">
        <v>0.375</v>
      </c>
      <c r="AA23" s="74">
        <v>0</v>
      </c>
      <c r="AB23" s="74">
        <v>0</v>
      </c>
      <c r="AC23" s="74">
        <v>0</v>
      </c>
      <c r="AD23" s="74">
        <v>0</v>
      </c>
      <c r="AE23" s="74">
        <v>0</v>
      </c>
      <c r="AF23" s="74">
        <v>0</v>
      </c>
      <c r="AG23" s="74">
        <v>0</v>
      </c>
      <c r="AH23" s="74">
        <v>0</v>
      </c>
      <c r="AI23" s="74">
        <v>0</v>
      </c>
      <c r="AJ23" s="74">
        <v>0</v>
      </c>
      <c r="AK23" s="23" t="s">
        <v>1657</v>
      </c>
      <c r="AL23" s="23"/>
      <c r="AM23" s="23"/>
      <c r="AN23" s="15" t="s">
        <v>66</v>
      </c>
      <c r="AO23" s="24">
        <v>100</v>
      </c>
      <c r="AP23" s="24">
        <v>50</v>
      </c>
      <c r="AQ23" s="24">
        <v>0</v>
      </c>
      <c r="AR23" s="24">
        <v>0</v>
      </c>
      <c r="AS23" s="24">
        <v>20</v>
      </c>
      <c r="AT23" s="24">
        <v>0</v>
      </c>
      <c r="AU23" s="24">
        <v>20</v>
      </c>
      <c r="AV23" s="24">
        <v>20</v>
      </c>
      <c r="AW23" s="24">
        <v>20</v>
      </c>
      <c r="AX23" s="24">
        <v>20</v>
      </c>
      <c r="AY23" s="24">
        <v>0</v>
      </c>
      <c r="AZ23" s="24">
        <v>0</v>
      </c>
      <c r="BA23" s="24">
        <f t="shared" si="1"/>
        <v>20</v>
      </c>
      <c r="BB23" s="24">
        <f t="shared" si="3"/>
        <v>20</v>
      </c>
      <c r="BC23" s="24">
        <f t="shared" si="3"/>
        <v>20</v>
      </c>
      <c r="BD23" s="24">
        <f t="shared" si="3"/>
        <v>20</v>
      </c>
      <c r="BE23" s="24">
        <f t="shared" si="3"/>
        <v>100</v>
      </c>
      <c r="BF23" s="24">
        <f t="shared" si="3"/>
        <v>20</v>
      </c>
      <c r="BG23" s="24">
        <f t="shared" si="3"/>
        <v>20</v>
      </c>
      <c r="BH23" s="24">
        <v>0</v>
      </c>
      <c r="BI23" s="24">
        <v>0</v>
      </c>
      <c r="BJ23" s="24">
        <v>0</v>
      </c>
      <c r="BK23" s="24">
        <v>0</v>
      </c>
      <c r="BL23" s="24">
        <v>0</v>
      </c>
      <c r="BP23">
        <v>21</v>
      </c>
      <c r="BQ23" t="s">
        <v>1908</v>
      </c>
    </row>
    <row r="24" spans="2:69" ht="15.75" x14ac:dyDescent="0.3">
      <c r="B24" s="16">
        <v>22</v>
      </c>
      <c r="C24" s="16" t="s">
        <v>1051</v>
      </c>
      <c r="D24" s="16" t="s">
        <v>1209</v>
      </c>
      <c r="E24" s="16" t="s">
        <v>1045</v>
      </c>
      <c r="F24" s="16">
        <f t="shared" si="0"/>
        <v>1</v>
      </c>
      <c r="G24" s="19" t="s">
        <v>1385</v>
      </c>
      <c r="H24" s="3" t="s">
        <v>807</v>
      </c>
      <c r="I24" s="3">
        <f>武器2!I24</f>
        <v>1</v>
      </c>
      <c r="J24" s="16">
        <v>0</v>
      </c>
      <c r="K24" s="16">
        <v>6</v>
      </c>
      <c r="L24" s="16">
        <v>84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0">
        <v>8.5999999999999993E-2</v>
      </c>
      <c r="V24" s="27">
        <v>0</v>
      </c>
      <c r="W24" s="27">
        <v>0</v>
      </c>
      <c r="X24" s="74">
        <v>0</v>
      </c>
      <c r="Y24" s="74">
        <v>0</v>
      </c>
      <c r="Z24" s="74">
        <v>0</v>
      </c>
      <c r="AA24" s="74">
        <v>0</v>
      </c>
      <c r="AB24" s="74">
        <v>0</v>
      </c>
      <c r="AC24" s="74">
        <v>0</v>
      </c>
      <c r="AD24" s="74">
        <v>0</v>
      </c>
      <c r="AE24" s="74">
        <v>0</v>
      </c>
      <c r="AF24" s="74">
        <v>0</v>
      </c>
      <c r="AG24" s="74">
        <v>0</v>
      </c>
      <c r="AH24" s="74">
        <v>0</v>
      </c>
      <c r="AI24" s="74">
        <v>0</v>
      </c>
      <c r="AJ24" s="74">
        <v>0</v>
      </c>
      <c r="AK24" s="23" t="s">
        <v>1654</v>
      </c>
      <c r="AL24" s="23"/>
      <c r="AM24" s="23"/>
      <c r="AN24" s="15" t="s">
        <v>67</v>
      </c>
      <c r="AO24" s="24">
        <v>50</v>
      </c>
      <c r="AP24" s="24">
        <v>50</v>
      </c>
      <c r="AQ24" s="24">
        <v>0</v>
      </c>
      <c r="AR24" s="24">
        <v>0</v>
      </c>
      <c r="AS24" s="24">
        <v>20</v>
      </c>
      <c r="AT24" s="24">
        <v>0</v>
      </c>
      <c r="AU24" s="24">
        <v>20</v>
      </c>
      <c r="AV24" s="24">
        <v>20</v>
      </c>
      <c r="AW24" s="24">
        <v>20</v>
      </c>
      <c r="AX24" s="24">
        <v>20</v>
      </c>
      <c r="AY24" s="24">
        <v>0</v>
      </c>
      <c r="AZ24" s="24">
        <v>0</v>
      </c>
      <c r="BA24" s="24">
        <f t="shared" si="1"/>
        <v>20</v>
      </c>
      <c r="BB24" s="24">
        <f t="shared" si="3"/>
        <v>100</v>
      </c>
      <c r="BC24" s="24">
        <f t="shared" si="3"/>
        <v>20</v>
      </c>
      <c r="BD24" s="24">
        <f t="shared" si="3"/>
        <v>20</v>
      </c>
      <c r="BE24" s="24">
        <f t="shared" si="3"/>
        <v>20</v>
      </c>
      <c r="BF24" s="24">
        <f t="shared" si="3"/>
        <v>20</v>
      </c>
      <c r="BG24" s="24">
        <f t="shared" si="3"/>
        <v>20</v>
      </c>
      <c r="BH24" s="24">
        <v>0</v>
      </c>
      <c r="BI24" s="24">
        <v>0</v>
      </c>
      <c r="BJ24" s="24">
        <v>0</v>
      </c>
      <c r="BK24" s="24">
        <v>0</v>
      </c>
      <c r="BL24" s="24">
        <v>0</v>
      </c>
      <c r="BP24">
        <v>22</v>
      </c>
      <c r="BQ24" t="s">
        <v>1909</v>
      </c>
    </row>
    <row r="25" spans="2:69" ht="14.25" x14ac:dyDescent="0.2">
      <c r="B25" s="16">
        <v>23</v>
      </c>
      <c r="C25" s="16" t="s">
        <v>1088</v>
      </c>
      <c r="D25" s="16" t="s">
        <v>1148</v>
      </c>
      <c r="E25" s="16" t="s">
        <v>1045</v>
      </c>
      <c r="F25" s="16">
        <f t="shared" si="0"/>
        <v>1</v>
      </c>
      <c r="G25" s="19" t="s">
        <v>1385</v>
      </c>
      <c r="H25" s="3" t="s">
        <v>807</v>
      </c>
      <c r="I25" s="3">
        <f>武器2!I25</f>
        <v>1</v>
      </c>
      <c r="J25" s="16">
        <v>0</v>
      </c>
      <c r="K25" s="16">
        <v>7</v>
      </c>
      <c r="L25" s="16">
        <v>98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0">
        <v>0.1</v>
      </c>
      <c r="V25" s="27">
        <v>0</v>
      </c>
      <c r="W25" s="27">
        <v>0</v>
      </c>
      <c r="X25" s="74">
        <v>0</v>
      </c>
      <c r="Y25" s="74">
        <v>0</v>
      </c>
      <c r="Z25" s="74">
        <v>0</v>
      </c>
      <c r="AA25" s="74">
        <v>0</v>
      </c>
      <c r="AB25" s="74">
        <v>0</v>
      </c>
      <c r="AC25" s="74">
        <v>0</v>
      </c>
      <c r="AD25" s="74">
        <v>0</v>
      </c>
      <c r="AE25" s="74">
        <v>0</v>
      </c>
      <c r="AF25" s="74">
        <v>0</v>
      </c>
      <c r="AG25" s="74">
        <v>0</v>
      </c>
      <c r="AH25" s="74">
        <v>0</v>
      </c>
      <c r="AI25" s="74">
        <v>0</v>
      </c>
      <c r="AJ25" s="74">
        <v>0</v>
      </c>
      <c r="BP25">
        <v>23</v>
      </c>
      <c r="BQ25" t="s">
        <v>1910</v>
      </c>
    </row>
    <row r="26" spans="2:69" ht="14.25" x14ac:dyDescent="0.2">
      <c r="B26" s="16">
        <v>24</v>
      </c>
      <c r="C26" s="16" t="s">
        <v>1055</v>
      </c>
      <c r="D26" s="16" t="s">
        <v>1207</v>
      </c>
      <c r="E26" s="16" t="s">
        <v>1045</v>
      </c>
      <c r="F26" s="16">
        <f t="shared" si="0"/>
        <v>1</v>
      </c>
      <c r="G26" s="19" t="s">
        <v>1385</v>
      </c>
      <c r="H26" s="3" t="s">
        <v>807</v>
      </c>
      <c r="I26" s="3">
        <f>武器2!I26</f>
        <v>1</v>
      </c>
      <c r="J26" s="16">
        <v>0</v>
      </c>
      <c r="K26" s="16">
        <v>8</v>
      </c>
      <c r="L26" s="16">
        <v>112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0">
        <v>0.114</v>
      </c>
      <c r="V26" s="27">
        <v>0</v>
      </c>
      <c r="W26" s="27">
        <v>0</v>
      </c>
      <c r="X26" s="74">
        <v>0</v>
      </c>
      <c r="Y26" s="74">
        <v>0</v>
      </c>
      <c r="Z26" s="74">
        <v>0</v>
      </c>
      <c r="AA26" s="74">
        <v>0</v>
      </c>
      <c r="AB26" s="74">
        <v>0</v>
      </c>
      <c r="AC26" s="74">
        <v>0</v>
      </c>
      <c r="AD26" s="74">
        <v>0</v>
      </c>
      <c r="AE26" s="74">
        <v>0</v>
      </c>
      <c r="AF26" s="74">
        <v>0</v>
      </c>
      <c r="AG26" s="74">
        <v>0</v>
      </c>
      <c r="AH26" s="74">
        <v>0</v>
      </c>
      <c r="AI26" s="74">
        <v>0</v>
      </c>
      <c r="AJ26" s="74">
        <v>0</v>
      </c>
      <c r="BP26">
        <v>24</v>
      </c>
      <c r="BQ26" t="s">
        <v>1911</v>
      </c>
    </row>
    <row r="27" spans="2:69" ht="14.25" x14ac:dyDescent="0.2">
      <c r="B27" s="16">
        <v>25</v>
      </c>
      <c r="C27" s="16" t="s">
        <v>1084</v>
      </c>
      <c r="D27" s="16" t="s">
        <v>1397</v>
      </c>
      <c r="E27" s="16" t="s">
        <v>1046</v>
      </c>
      <c r="F27" s="16">
        <f t="shared" si="0"/>
        <v>1</v>
      </c>
      <c r="G27" s="19" t="s">
        <v>1385</v>
      </c>
      <c r="H27" s="3" t="s">
        <v>807</v>
      </c>
      <c r="I27" s="3">
        <f>武器2!I27</f>
        <v>1</v>
      </c>
      <c r="J27" s="16">
        <v>0</v>
      </c>
      <c r="K27" s="16">
        <v>1</v>
      </c>
      <c r="L27" s="16">
        <v>18</v>
      </c>
      <c r="M27" s="26">
        <v>0</v>
      </c>
      <c r="N27" s="26">
        <v>0</v>
      </c>
      <c r="O27" s="26">
        <v>0</v>
      </c>
      <c r="P27" s="26">
        <v>0</v>
      </c>
      <c r="Q27" s="16">
        <v>0</v>
      </c>
      <c r="R27" s="26">
        <v>0</v>
      </c>
      <c r="S27" s="26">
        <v>0</v>
      </c>
      <c r="T27" s="26">
        <v>0</v>
      </c>
      <c r="U27" s="27">
        <v>0</v>
      </c>
      <c r="V27" s="27">
        <v>0</v>
      </c>
      <c r="W27" s="27">
        <v>0</v>
      </c>
      <c r="X27" s="74">
        <v>0</v>
      </c>
      <c r="Y27" s="74">
        <v>0</v>
      </c>
      <c r="Z27" s="74">
        <v>0</v>
      </c>
      <c r="AA27" s="74">
        <v>0</v>
      </c>
      <c r="AB27" s="74">
        <v>0</v>
      </c>
      <c r="AC27" s="74">
        <v>0</v>
      </c>
      <c r="AD27" s="74">
        <v>0</v>
      </c>
      <c r="AE27" s="74">
        <v>0</v>
      </c>
      <c r="AF27" s="74">
        <v>0</v>
      </c>
      <c r="AG27" s="74">
        <v>0</v>
      </c>
      <c r="AH27" s="74">
        <v>0</v>
      </c>
      <c r="AI27" s="74">
        <v>0</v>
      </c>
      <c r="AJ27" s="74">
        <v>0</v>
      </c>
      <c r="BP27">
        <v>25</v>
      </c>
      <c r="BQ27" t="s">
        <v>1912</v>
      </c>
    </row>
    <row r="28" spans="2:69" ht="14.25" x14ac:dyDescent="0.2">
      <c r="B28" s="16">
        <v>26</v>
      </c>
      <c r="C28" s="16" t="s">
        <v>1130</v>
      </c>
      <c r="D28" s="16" t="s">
        <v>1335</v>
      </c>
      <c r="E28" s="16" t="s">
        <v>1046</v>
      </c>
      <c r="F28" s="16">
        <f t="shared" si="0"/>
        <v>1</v>
      </c>
      <c r="G28" s="19" t="s">
        <v>1385</v>
      </c>
      <c r="H28" s="3" t="s">
        <v>807</v>
      </c>
      <c r="I28" s="3">
        <f>武器2!I28</f>
        <v>1</v>
      </c>
      <c r="J28" s="16">
        <v>0</v>
      </c>
      <c r="K28" s="16">
        <v>2</v>
      </c>
      <c r="L28" s="16">
        <v>37</v>
      </c>
      <c r="M28" s="1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7">
        <v>0</v>
      </c>
      <c r="V28" s="27">
        <v>0</v>
      </c>
      <c r="W28" s="27">
        <v>0</v>
      </c>
      <c r="X28" s="74">
        <v>0</v>
      </c>
      <c r="Y28" s="74">
        <v>0</v>
      </c>
      <c r="Z28" s="74">
        <v>0</v>
      </c>
      <c r="AA28" s="74">
        <v>0</v>
      </c>
      <c r="AB28" s="74">
        <v>0</v>
      </c>
      <c r="AC28" s="74">
        <v>0</v>
      </c>
      <c r="AD28" s="74">
        <v>0</v>
      </c>
      <c r="AE28" s="74">
        <v>0</v>
      </c>
      <c r="AF28" s="74">
        <v>0</v>
      </c>
      <c r="AG28" s="74">
        <v>0</v>
      </c>
      <c r="AH28" s="74">
        <v>0</v>
      </c>
      <c r="AI28" s="74">
        <v>0</v>
      </c>
      <c r="AJ28" s="74">
        <v>0</v>
      </c>
      <c r="BP28">
        <v>26</v>
      </c>
      <c r="BQ28" t="s">
        <v>1913</v>
      </c>
    </row>
    <row r="29" spans="2:69" ht="14.25" x14ac:dyDescent="0.2">
      <c r="B29" s="16">
        <v>27</v>
      </c>
      <c r="C29" s="16" t="s">
        <v>1086</v>
      </c>
      <c r="D29" s="16" t="s">
        <v>1398</v>
      </c>
      <c r="E29" s="16" t="s">
        <v>1046</v>
      </c>
      <c r="F29" s="16">
        <f t="shared" si="0"/>
        <v>1</v>
      </c>
      <c r="G29" s="19" t="s">
        <v>1385</v>
      </c>
      <c r="H29" s="3" t="s">
        <v>807</v>
      </c>
      <c r="I29" s="3">
        <f>武器2!I29</f>
        <v>1</v>
      </c>
      <c r="J29" s="16">
        <v>0</v>
      </c>
      <c r="K29" s="16">
        <v>3</v>
      </c>
      <c r="L29" s="16">
        <v>56</v>
      </c>
      <c r="M29" s="1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7">
        <v>0</v>
      </c>
      <c r="V29" s="27">
        <v>0</v>
      </c>
      <c r="W29" s="27">
        <v>0</v>
      </c>
      <c r="X29" s="74">
        <v>0</v>
      </c>
      <c r="Y29" s="74">
        <v>0</v>
      </c>
      <c r="Z29" s="74">
        <v>0</v>
      </c>
      <c r="AA29" s="74">
        <v>0</v>
      </c>
      <c r="AB29" s="74">
        <v>0</v>
      </c>
      <c r="AC29" s="74">
        <v>0</v>
      </c>
      <c r="AD29" s="74">
        <v>0</v>
      </c>
      <c r="AE29" s="74">
        <v>0</v>
      </c>
      <c r="AF29" s="74">
        <v>0</v>
      </c>
      <c r="AG29" s="74">
        <v>0</v>
      </c>
      <c r="AH29" s="74">
        <v>0</v>
      </c>
      <c r="AI29" s="74">
        <v>0</v>
      </c>
      <c r="AJ29" s="74">
        <v>0</v>
      </c>
      <c r="BP29">
        <v>27</v>
      </c>
      <c r="BQ29" t="s">
        <v>1914</v>
      </c>
    </row>
    <row r="30" spans="2:69" ht="14.25" x14ac:dyDescent="0.2">
      <c r="B30" s="16">
        <v>28</v>
      </c>
      <c r="C30" s="16" t="s">
        <v>1104</v>
      </c>
      <c r="D30" s="16" t="s">
        <v>1285</v>
      </c>
      <c r="E30" s="16" t="s">
        <v>1046</v>
      </c>
      <c r="F30" s="16">
        <f t="shared" si="0"/>
        <v>1</v>
      </c>
      <c r="G30" s="19" t="s">
        <v>1385</v>
      </c>
      <c r="H30" s="3" t="s">
        <v>807</v>
      </c>
      <c r="I30" s="3">
        <f>武器2!I30</f>
        <v>1</v>
      </c>
      <c r="J30" s="16">
        <v>0</v>
      </c>
      <c r="K30" s="16">
        <v>4</v>
      </c>
      <c r="L30" s="16">
        <v>75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7">
        <v>0</v>
      </c>
      <c r="V30" s="20">
        <v>0</v>
      </c>
      <c r="W30" s="27">
        <v>0</v>
      </c>
      <c r="X30" s="74">
        <v>0</v>
      </c>
      <c r="Y30" s="74">
        <v>0</v>
      </c>
      <c r="Z30" s="74">
        <v>0</v>
      </c>
      <c r="AA30" s="74">
        <v>0</v>
      </c>
      <c r="AB30" s="74">
        <v>0</v>
      </c>
      <c r="AC30" s="74">
        <v>0</v>
      </c>
      <c r="AD30" s="74">
        <v>0</v>
      </c>
      <c r="AE30" s="74">
        <v>0</v>
      </c>
      <c r="AF30" s="74">
        <v>0</v>
      </c>
      <c r="AG30" s="74">
        <v>0</v>
      </c>
      <c r="AH30" s="74">
        <v>0</v>
      </c>
      <c r="AI30" s="74">
        <v>0</v>
      </c>
      <c r="AJ30" s="74">
        <v>0</v>
      </c>
      <c r="BP30">
        <v>28</v>
      </c>
      <c r="BQ30" t="s">
        <v>1915</v>
      </c>
    </row>
    <row r="31" spans="2:69" ht="14.25" x14ac:dyDescent="0.2">
      <c r="B31" s="16">
        <v>29</v>
      </c>
      <c r="C31" s="16" t="s">
        <v>1080</v>
      </c>
      <c r="D31" s="16" t="s">
        <v>1399</v>
      </c>
      <c r="E31" s="16" t="s">
        <v>1046</v>
      </c>
      <c r="F31" s="16">
        <f t="shared" si="0"/>
        <v>1</v>
      </c>
      <c r="G31" s="19" t="s">
        <v>1385</v>
      </c>
      <c r="H31" s="3" t="s">
        <v>807</v>
      </c>
      <c r="I31" s="3">
        <f>武器2!I31</f>
        <v>1</v>
      </c>
      <c r="J31" s="16">
        <v>0</v>
      </c>
      <c r="K31" s="16">
        <v>5</v>
      </c>
      <c r="L31" s="16">
        <v>94</v>
      </c>
      <c r="M31" s="1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7">
        <v>0</v>
      </c>
      <c r="V31" s="27">
        <v>0</v>
      </c>
      <c r="W31" s="27">
        <v>0</v>
      </c>
      <c r="X31" s="74">
        <v>0</v>
      </c>
      <c r="Y31" s="74">
        <v>0</v>
      </c>
      <c r="Z31" s="74">
        <v>0</v>
      </c>
      <c r="AA31" s="74">
        <v>0</v>
      </c>
      <c r="AB31" s="74">
        <v>0</v>
      </c>
      <c r="AC31" s="74">
        <v>0</v>
      </c>
      <c r="AD31" s="74">
        <v>0</v>
      </c>
      <c r="AE31" s="74">
        <v>0</v>
      </c>
      <c r="AF31" s="74">
        <v>0</v>
      </c>
      <c r="AG31" s="74">
        <v>0</v>
      </c>
      <c r="AH31" s="74">
        <v>0</v>
      </c>
      <c r="AI31" s="74">
        <v>0</v>
      </c>
      <c r="AJ31" s="74">
        <v>0</v>
      </c>
      <c r="BP31">
        <v>29</v>
      </c>
      <c r="BQ31" t="s">
        <v>1916</v>
      </c>
    </row>
    <row r="32" spans="2:69" ht="14.25" x14ac:dyDescent="0.2">
      <c r="B32" s="16">
        <v>30</v>
      </c>
      <c r="C32" s="16" t="s">
        <v>1109</v>
      </c>
      <c r="D32" s="16" t="s">
        <v>1245</v>
      </c>
      <c r="E32" s="16" t="s">
        <v>1046</v>
      </c>
      <c r="F32" s="16">
        <f t="shared" si="0"/>
        <v>1</v>
      </c>
      <c r="G32" s="19" t="s">
        <v>1385</v>
      </c>
      <c r="H32" s="3" t="s">
        <v>807</v>
      </c>
      <c r="I32" s="3">
        <f>武器2!I32</f>
        <v>1</v>
      </c>
      <c r="J32" s="16">
        <v>0</v>
      </c>
      <c r="K32" s="16">
        <v>6</v>
      </c>
      <c r="L32" s="16">
        <v>112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16">
        <v>0</v>
      </c>
      <c r="T32" s="26">
        <v>0</v>
      </c>
      <c r="U32" s="27">
        <v>0</v>
      </c>
      <c r="V32" s="27">
        <v>0</v>
      </c>
      <c r="W32" s="27">
        <v>0</v>
      </c>
      <c r="X32" s="74">
        <v>0</v>
      </c>
      <c r="Y32" s="74">
        <v>0</v>
      </c>
      <c r="Z32" s="74">
        <v>0</v>
      </c>
      <c r="AA32" s="74">
        <v>0</v>
      </c>
      <c r="AB32" s="74">
        <v>0</v>
      </c>
      <c r="AC32" s="74">
        <v>0</v>
      </c>
      <c r="AD32" s="74">
        <v>0</v>
      </c>
      <c r="AE32" s="74">
        <v>0</v>
      </c>
      <c r="AF32" s="74">
        <v>0</v>
      </c>
      <c r="AG32" s="74">
        <v>0</v>
      </c>
      <c r="AH32" s="74">
        <v>0</v>
      </c>
      <c r="AI32" s="74">
        <v>0</v>
      </c>
      <c r="AJ32" s="74">
        <v>0</v>
      </c>
      <c r="BP32">
        <v>30</v>
      </c>
      <c r="BQ32" t="s">
        <v>1917</v>
      </c>
    </row>
    <row r="33" spans="2:69" ht="14.25" x14ac:dyDescent="0.2">
      <c r="B33" s="16">
        <v>31</v>
      </c>
      <c r="C33" s="16" t="s">
        <v>1092</v>
      </c>
      <c r="D33" s="16" t="s">
        <v>1400</v>
      </c>
      <c r="E33" s="16" t="s">
        <v>1046</v>
      </c>
      <c r="F33" s="16">
        <f t="shared" si="0"/>
        <v>1</v>
      </c>
      <c r="G33" s="19" t="s">
        <v>1385</v>
      </c>
      <c r="H33" s="3" t="s">
        <v>807</v>
      </c>
      <c r="I33" s="3">
        <f>武器2!I33</f>
        <v>1</v>
      </c>
      <c r="J33" s="16">
        <v>0</v>
      </c>
      <c r="K33" s="16">
        <v>7</v>
      </c>
      <c r="L33" s="16">
        <v>131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7">
        <v>0</v>
      </c>
      <c r="V33" s="27">
        <v>0</v>
      </c>
      <c r="W33" s="27">
        <v>0</v>
      </c>
      <c r="X33" s="74">
        <v>0</v>
      </c>
      <c r="Y33" s="74">
        <v>0</v>
      </c>
      <c r="Z33" s="70">
        <v>0</v>
      </c>
      <c r="AA33" s="74">
        <v>0</v>
      </c>
      <c r="AB33" s="74">
        <v>0</v>
      </c>
      <c r="AC33" s="74">
        <v>0</v>
      </c>
      <c r="AD33" s="74">
        <v>0</v>
      </c>
      <c r="AE33" s="74">
        <v>0</v>
      </c>
      <c r="AF33" s="74">
        <v>0</v>
      </c>
      <c r="AG33" s="74">
        <v>0</v>
      </c>
      <c r="AH33" s="74">
        <v>0</v>
      </c>
      <c r="AI33" s="74">
        <v>0</v>
      </c>
      <c r="AJ33" s="74">
        <v>0</v>
      </c>
      <c r="BP33">
        <v>31</v>
      </c>
      <c r="BQ33" t="s">
        <v>1918</v>
      </c>
    </row>
    <row r="34" spans="2:69" ht="14.25" x14ac:dyDescent="0.2">
      <c r="B34" s="16">
        <v>32</v>
      </c>
      <c r="C34" s="16" t="s">
        <v>1122</v>
      </c>
      <c r="D34" s="16" t="s">
        <v>1401</v>
      </c>
      <c r="E34" s="16" t="s">
        <v>1046</v>
      </c>
      <c r="F34" s="16">
        <f t="shared" si="0"/>
        <v>1</v>
      </c>
      <c r="G34" s="19" t="s">
        <v>1385</v>
      </c>
      <c r="H34" s="3" t="s">
        <v>807</v>
      </c>
      <c r="I34" s="3">
        <f>武器2!I34</f>
        <v>1</v>
      </c>
      <c r="J34" s="16">
        <v>0</v>
      </c>
      <c r="K34" s="16">
        <v>8</v>
      </c>
      <c r="L34" s="16">
        <v>150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0">
        <v>0</v>
      </c>
      <c r="V34" s="27">
        <v>0</v>
      </c>
      <c r="W34" s="27">
        <v>0</v>
      </c>
      <c r="X34" s="74">
        <v>0</v>
      </c>
      <c r="Y34" s="74">
        <v>0</v>
      </c>
      <c r="Z34" s="74">
        <v>0</v>
      </c>
      <c r="AA34" s="74">
        <v>0</v>
      </c>
      <c r="AB34" s="74">
        <v>0</v>
      </c>
      <c r="AC34" s="74">
        <v>0</v>
      </c>
      <c r="AD34" s="74">
        <v>0</v>
      </c>
      <c r="AE34" s="74">
        <v>0</v>
      </c>
      <c r="AF34" s="74">
        <v>0</v>
      </c>
      <c r="AG34" s="74">
        <v>0</v>
      </c>
      <c r="AH34" s="74">
        <v>0</v>
      </c>
      <c r="AI34" s="74">
        <v>0</v>
      </c>
      <c r="AJ34" s="74">
        <v>0</v>
      </c>
      <c r="BP34">
        <v>32</v>
      </c>
      <c r="BQ34" t="s">
        <v>1919</v>
      </c>
    </row>
    <row r="35" spans="2:69" ht="14.25" x14ac:dyDescent="0.2">
      <c r="B35" s="16">
        <v>33</v>
      </c>
      <c r="C35" s="16" t="s">
        <v>1067</v>
      </c>
      <c r="D35" s="16" t="s">
        <v>1402</v>
      </c>
      <c r="E35" s="16" t="s">
        <v>1043</v>
      </c>
      <c r="F35" s="16">
        <f t="shared" si="0"/>
        <v>2</v>
      </c>
      <c r="G35" s="19" t="s">
        <v>1385</v>
      </c>
      <c r="H35" s="3" t="s">
        <v>808</v>
      </c>
      <c r="I35" s="3">
        <f>武器2!I35</f>
        <v>2</v>
      </c>
      <c r="J35" s="16">
        <v>1</v>
      </c>
      <c r="K35" s="16">
        <v>1</v>
      </c>
      <c r="L35" s="16">
        <v>14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16">
        <v>4</v>
      </c>
      <c r="U35" s="27">
        <v>0</v>
      </c>
      <c r="V35" s="27">
        <v>0</v>
      </c>
      <c r="W35" s="27">
        <v>0</v>
      </c>
      <c r="X35" s="74">
        <v>0</v>
      </c>
      <c r="Y35" s="74">
        <v>0</v>
      </c>
      <c r="Z35" s="74">
        <v>0</v>
      </c>
      <c r="AA35" s="74">
        <v>0</v>
      </c>
      <c r="AB35" s="74">
        <v>0</v>
      </c>
      <c r="AC35" s="70">
        <v>9.9009900990099098E-3</v>
      </c>
      <c r="AD35" s="74">
        <v>0</v>
      </c>
      <c r="AE35" s="74">
        <v>0</v>
      </c>
      <c r="AF35" s="74">
        <v>0</v>
      </c>
      <c r="AG35" s="74">
        <v>0</v>
      </c>
      <c r="AH35" s="74">
        <v>0</v>
      </c>
      <c r="AI35" s="74">
        <v>0</v>
      </c>
      <c r="AJ35" s="74">
        <v>0</v>
      </c>
      <c r="BP35">
        <v>33</v>
      </c>
      <c r="BQ35" t="s">
        <v>1920</v>
      </c>
    </row>
    <row r="36" spans="2:69" ht="14.25" x14ac:dyDescent="0.2">
      <c r="B36" s="16">
        <v>34</v>
      </c>
      <c r="C36" s="16" t="s">
        <v>1088</v>
      </c>
      <c r="D36" s="16" t="s">
        <v>1155</v>
      </c>
      <c r="E36" s="16" t="s">
        <v>1043</v>
      </c>
      <c r="F36" s="16">
        <f t="shared" si="0"/>
        <v>2</v>
      </c>
      <c r="G36" s="19" t="s">
        <v>1385</v>
      </c>
      <c r="H36" s="3" t="s">
        <v>808</v>
      </c>
      <c r="I36" s="3">
        <f>武器2!I36</f>
        <v>2</v>
      </c>
      <c r="J36" s="16">
        <v>1</v>
      </c>
      <c r="K36" s="16">
        <v>2</v>
      </c>
      <c r="L36" s="16">
        <v>28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16">
        <v>9</v>
      </c>
      <c r="U36" s="27">
        <v>0</v>
      </c>
      <c r="V36" s="27">
        <v>0</v>
      </c>
      <c r="W36" s="27">
        <v>0</v>
      </c>
      <c r="X36" s="74">
        <v>0</v>
      </c>
      <c r="Y36" s="74">
        <v>0</v>
      </c>
      <c r="Z36" s="74">
        <v>0</v>
      </c>
      <c r="AA36" s="74">
        <v>0</v>
      </c>
      <c r="AB36" s="70">
        <v>2.4390243902439046E-2</v>
      </c>
      <c r="AC36" s="74">
        <v>0</v>
      </c>
      <c r="AD36" s="74">
        <v>0</v>
      </c>
      <c r="AE36" s="74">
        <v>0</v>
      </c>
      <c r="AF36" s="74">
        <v>0</v>
      </c>
      <c r="AG36" s="74">
        <v>0</v>
      </c>
      <c r="AH36" s="74">
        <v>0</v>
      </c>
      <c r="AI36" s="74">
        <v>0</v>
      </c>
      <c r="AJ36" s="74">
        <v>0</v>
      </c>
      <c r="BP36">
        <v>34</v>
      </c>
      <c r="BQ36" t="s">
        <v>1921</v>
      </c>
    </row>
    <row r="37" spans="2:69" ht="14.25" x14ac:dyDescent="0.2">
      <c r="B37" s="16">
        <v>35</v>
      </c>
      <c r="C37" s="16" t="s">
        <v>1130</v>
      </c>
      <c r="D37" s="16" t="s">
        <v>1403</v>
      </c>
      <c r="E37" s="16" t="s">
        <v>1043</v>
      </c>
      <c r="F37" s="16">
        <f t="shared" si="0"/>
        <v>3</v>
      </c>
      <c r="G37" s="19" t="s">
        <v>1385</v>
      </c>
      <c r="H37" s="3" t="s">
        <v>808</v>
      </c>
      <c r="I37" s="3">
        <f>武器2!I37</f>
        <v>2</v>
      </c>
      <c r="J37" s="16">
        <v>1</v>
      </c>
      <c r="K37" s="16">
        <v>3</v>
      </c>
      <c r="L37" s="16">
        <v>43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16">
        <v>16</v>
      </c>
      <c r="T37" s="26">
        <v>0</v>
      </c>
      <c r="U37" s="20">
        <v>2.7999999999999997E-2</v>
      </c>
      <c r="V37" s="27">
        <v>0</v>
      </c>
      <c r="W37" s="27">
        <v>0</v>
      </c>
      <c r="X37" s="74">
        <v>0</v>
      </c>
      <c r="Y37" s="70">
        <v>6.5420560747663559E-2</v>
      </c>
      <c r="Z37" s="74">
        <v>0</v>
      </c>
      <c r="AA37" s="74">
        <v>0</v>
      </c>
      <c r="AB37" s="74">
        <v>0</v>
      </c>
      <c r="AC37" s="74">
        <v>0</v>
      </c>
      <c r="AD37" s="74">
        <v>0</v>
      </c>
      <c r="AE37" s="74">
        <v>0</v>
      </c>
      <c r="AF37" s="74">
        <v>0</v>
      </c>
      <c r="AG37" s="74">
        <v>0</v>
      </c>
      <c r="AH37" s="74">
        <v>0</v>
      </c>
      <c r="AI37" s="74">
        <v>0</v>
      </c>
      <c r="AJ37" s="74">
        <v>0</v>
      </c>
      <c r="BP37">
        <v>35</v>
      </c>
      <c r="BQ37" t="s">
        <v>1922</v>
      </c>
    </row>
    <row r="38" spans="2:69" ht="14.25" x14ac:dyDescent="0.2">
      <c r="B38" s="16">
        <v>36</v>
      </c>
      <c r="C38" s="16" t="s">
        <v>1059</v>
      </c>
      <c r="D38" s="16" t="s">
        <v>1251</v>
      </c>
      <c r="E38" s="16" t="s">
        <v>1043</v>
      </c>
      <c r="F38" s="16">
        <f t="shared" si="0"/>
        <v>3</v>
      </c>
      <c r="G38" s="19" t="s">
        <v>1385</v>
      </c>
      <c r="H38" s="3" t="s">
        <v>808</v>
      </c>
      <c r="I38" s="3">
        <f>武器2!I38</f>
        <v>2</v>
      </c>
      <c r="J38" s="16">
        <v>1</v>
      </c>
      <c r="K38" s="16">
        <v>4</v>
      </c>
      <c r="L38" s="16">
        <v>57</v>
      </c>
      <c r="M38" s="16">
        <v>62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16">
        <v>22</v>
      </c>
      <c r="T38" s="26">
        <v>0</v>
      </c>
      <c r="U38" s="27">
        <v>0</v>
      </c>
      <c r="V38" s="27">
        <v>0</v>
      </c>
      <c r="W38" s="27">
        <v>0</v>
      </c>
      <c r="X38" s="74">
        <v>0</v>
      </c>
      <c r="Y38" s="70">
        <v>8.6757990867579959E-2</v>
      </c>
      <c r="Z38" s="74">
        <v>0</v>
      </c>
      <c r="AA38" s="74">
        <v>0</v>
      </c>
      <c r="AB38" s="74">
        <v>0</v>
      </c>
      <c r="AC38" s="74">
        <v>0</v>
      </c>
      <c r="AD38" s="74">
        <v>0</v>
      </c>
      <c r="AE38" s="74">
        <v>0</v>
      </c>
      <c r="AF38" s="74">
        <v>0</v>
      </c>
      <c r="AG38" s="74">
        <v>0</v>
      </c>
      <c r="AH38" s="74">
        <v>0</v>
      </c>
      <c r="AI38" s="74">
        <v>0</v>
      </c>
      <c r="AJ38" s="74">
        <v>0</v>
      </c>
      <c r="BP38">
        <v>36</v>
      </c>
      <c r="BQ38" t="s">
        <v>1923</v>
      </c>
    </row>
    <row r="39" spans="2:69" ht="14.25" x14ac:dyDescent="0.2">
      <c r="B39" s="16">
        <v>37</v>
      </c>
      <c r="C39" s="16" t="s">
        <v>1067</v>
      </c>
      <c r="D39" s="16" t="s">
        <v>1404</v>
      </c>
      <c r="E39" s="16" t="s">
        <v>1043</v>
      </c>
      <c r="F39" s="16">
        <f t="shared" si="0"/>
        <v>4</v>
      </c>
      <c r="G39" s="19" t="s">
        <v>1385</v>
      </c>
      <c r="H39" s="3" t="s">
        <v>808</v>
      </c>
      <c r="I39" s="3">
        <f>武器2!I39</f>
        <v>2</v>
      </c>
      <c r="J39" s="16">
        <v>1</v>
      </c>
      <c r="K39" s="16">
        <v>5</v>
      </c>
      <c r="L39" s="16">
        <v>72</v>
      </c>
      <c r="M39" s="26">
        <v>0</v>
      </c>
      <c r="N39" s="26">
        <v>0</v>
      </c>
      <c r="O39" s="26">
        <v>0</v>
      </c>
      <c r="P39" s="26">
        <v>0</v>
      </c>
      <c r="Q39" s="16">
        <v>24</v>
      </c>
      <c r="R39" s="26">
        <v>0</v>
      </c>
      <c r="S39" s="26">
        <v>0</v>
      </c>
      <c r="T39" s="16">
        <v>24</v>
      </c>
      <c r="U39" s="27">
        <v>0</v>
      </c>
      <c r="V39" s="27">
        <v>0</v>
      </c>
      <c r="W39" s="27">
        <v>0</v>
      </c>
      <c r="X39" s="74">
        <v>0</v>
      </c>
      <c r="Y39" s="70">
        <v>0.1071428571428571</v>
      </c>
      <c r="Z39" s="74">
        <v>0</v>
      </c>
      <c r="AA39" s="74">
        <v>0</v>
      </c>
      <c r="AB39" s="74">
        <v>0</v>
      </c>
      <c r="AC39" s="74">
        <v>0</v>
      </c>
      <c r="AD39" s="74">
        <v>0</v>
      </c>
      <c r="AE39" s="70">
        <v>5.6603773584905648E-2</v>
      </c>
      <c r="AF39" s="74">
        <v>0</v>
      </c>
      <c r="AG39" s="74">
        <v>0</v>
      </c>
      <c r="AH39" s="74">
        <v>0</v>
      </c>
      <c r="AI39" s="74">
        <v>0</v>
      </c>
      <c r="AJ39" s="74">
        <v>0</v>
      </c>
      <c r="BP39">
        <v>37</v>
      </c>
      <c r="BQ39" t="s">
        <v>1924</v>
      </c>
    </row>
    <row r="40" spans="2:69" ht="14.25" x14ac:dyDescent="0.2">
      <c r="B40" s="16">
        <v>38</v>
      </c>
      <c r="C40" s="16" t="s">
        <v>1128</v>
      </c>
      <c r="D40" s="16" t="s">
        <v>1228</v>
      </c>
      <c r="E40" s="16" t="s">
        <v>1043</v>
      </c>
      <c r="F40" s="16">
        <f t="shared" si="0"/>
        <v>4</v>
      </c>
      <c r="G40" s="19" t="s">
        <v>1385</v>
      </c>
      <c r="H40" s="3" t="s">
        <v>808</v>
      </c>
      <c r="I40" s="3">
        <f>武器2!I40</f>
        <v>2</v>
      </c>
      <c r="J40" s="16">
        <v>1</v>
      </c>
      <c r="K40" s="16">
        <v>6</v>
      </c>
      <c r="L40" s="16">
        <v>86</v>
      </c>
      <c r="M40" s="16">
        <v>93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7">
        <v>0</v>
      </c>
      <c r="V40" s="20">
        <v>6.6000000000000003E-2</v>
      </c>
      <c r="W40" s="27">
        <v>0</v>
      </c>
      <c r="X40" s="74">
        <v>0</v>
      </c>
      <c r="Y40" s="70">
        <v>0.1266375545851528</v>
      </c>
      <c r="Z40" s="74">
        <v>0</v>
      </c>
      <c r="AA40" s="74">
        <v>0</v>
      </c>
      <c r="AB40" s="74">
        <v>0</v>
      </c>
      <c r="AC40" s="70">
        <v>6.5420560747663559E-2</v>
      </c>
      <c r="AD40" s="74">
        <v>0</v>
      </c>
      <c r="AE40" s="74">
        <v>0</v>
      </c>
      <c r="AF40" s="74">
        <v>0</v>
      </c>
      <c r="AG40" s="74">
        <v>0</v>
      </c>
      <c r="AH40" s="74">
        <v>0</v>
      </c>
      <c r="AI40" s="74">
        <v>0</v>
      </c>
      <c r="AJ40" s="74">
        <v>0</v>
      </c>
      <c r="BP40">
        <v>38</v>
      </c>
      <c r="BQ40" t="s">
        <v>1925</v>
      </c>
    </row>
    <row r="41" spans="2:69" ht="14.25" x14ac:dyDescent="0.2">
      <c r="B41" s="16">
        <v>39</v>
      </c>
      <c r="C41" s="16" t="s">
        <v>1065</v>
      </c>
      <c r="D41" s="16" t="s">
        <v>1185</v>
      </c>
      <c r="E41" s="16" t="s">
        <v>1043</v>
      </c>
      <c r="F41" s="16">
        <f t="shared" si="0"/>
        <v>5</v>
      </c>
      <c r="G41" s="19" t="s">
        <v>1385</v>
      </c>
      <c r="H41" s="3" t="s">
        <v>808</v>
      </c>
      <c r="I41" s="3">
        <f>武器2!I41</f>
        <v>2</v>
      </c>
      <c r="J41" s="16">
        <v>1</v>
      </c>
      <c r="K41" s="16">
        <v>7</v>
      </c>
      <c r="L41" s="16">
        <v>100</v>
      </c>
      <c r="M41" s="16">
        <v>109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16">
        <v>38</v>
      </c>
      <c r="T41" s="26">
        <v>0</v>
      </c>
      <c r="U41" s="27">
        <v>0</v>
      </c>
      <c r="V41" s="27">
        <v>0</v>
      </c>
      <c r="W41" s="27">
        <v>0</v>
      </c>
      <c r="X41" s="74">
        <v>0</v>
      </c>
      <c r="Y41" s="70">
        <v>0.14529914529914534</v>
      </c>
      <c r="Z41" s="70">
        <v>7.8341013824884786E-2</v>
      </c>
      <c r="AA41" s="70">
        <v>7.8341013824884786E-2</v>
      </c>
      <c r="AB41" s="74">
        <v>0</v>
      </c>
      <c r="AC41" s="74">
        <v>0</v>
      </c>
      <c r="AD41" s="74">
        <v>0</v>
      </c>
      <c r="AE41" s="74">
        <v>0</v>
      </c>
      <c r="AF41" s="74">
        <v>0</v>
      </c>
      <c r="AG41" s="74">
        <v>0</v>
      </c>
      <c r="AH41" s="74">
        <v>0</v>
      </c>
      <c r="AI41" s="74">
        <v>0</v>
      </c>
      <c r="AJ41" s="74">
        <v>0</v>
      </c>
      <c r="BP41">
        <v>39</v>
      </c>
      <c r="BQ41" t="s">
        <v>1926</v>
      </c>
    </row>
    <row r="42" spans="2:69" ht="14.25" x14ac:dyDescent="0.2">
      <c r="B42" s="16">
        <v>40</v>
      </c>
      <c r="C42" s="16" t="s">
        <v>1124</v>
      </c>
      <c r="D42" s="16" t="s">
        <v>1264</v>
      </c>
      <c r="E42" s="16" t="s">
        <v>1043</v>
      </c>
      <c r="F42" s="16">
        <f t="shared" si="0"/>
        <v>5</v>
      </c>
      <c r="G42" s="19" t="s">
        <v>1385</v>
      </c>
      <c r="H42" s="3" t="s">
        <v>808</v>
      </c>
      <c r="I42" s="3">
        <f>武器2!I42</f>
        <v>2</v>
      </c>
      <c r="J42" s="16">
        <v>1</v>
      </c>
      <c r="K42" s="16">
        <v>8</v>
      </c>
      <c r="L42" s="16">
        <v>115</v>
      </c>
      <c r="M42" s="16">
        <v>124</v>
      </c>
      <c r="N42" s="16">
        <v>11</v>
      </c>
      <c r="O42" s="26">
        <v>0</v>
      </c>
      <c r="P42" s="26">
        <v>0</v>
      </c>
      <c r="Q42" s="26">
        <v>0</v>
      </c>
      <c r="R42" s="26">
        <v>0</v>
      </c>
      <c r="S42" s="16">
        <v>44</v>
      </c>
      <c r="T42" s="26">
        <v>0</v>
      </c>
      <c r="U42" s="20">
        <v>7.5999999999999998E-2</v>
      </c>
      <c r="V42" s="27">
        <v>0</v>
      </c>
      <c r="W42" s="27">
        <v>0</v>
      </c>
      <c r="X42" s="74">
        <v>0</v>
      </c>
      <c r="Y42" s="70">
        <v>0.15966386554621848</v>
      </c>
      <c r="Z42" s="74">
        <v>0</v>
      </c>
      <c r="AA42" s="74">
        <v>0</v>
      </c>
      <c r="AB42" s="74">
        <v>0</v>
      </c>
      <c r="AC42" s="74">
        <v>0</v>
      </c>
      <c r="AD42" s="74">
        <v>0</v>
      </c>
      <c r="AE42" s="74">
        <v>0</v>
      </c>
      <c r="AF42" s="74">
        <v>0</v>
      </c>
      <c r="AG42" s="74">
        <v>0</v>
      </c>
      <c r="AH42" s="74">
        <v>0</v>
      </c>
      <c r="AI42" s="74">
        <v>0</v>
      </c>
      <c r="AJ42" s="74">
        <v>0</v>
      </c>
      <c r="BP42">
        <v>40</v>
      </c>
      <c r="BQ42" t="s">
        <v>1927</v>
      </c>
    </row>
    <row r="43" spans="2:69" ht="14.25" x14ac:dyDescent="0.2">
      <c r="B43" s="16">
        <v>41</v>
      </c>
      <c r="C43" s="16" t="s">
        <v>1126</v>
      </c>
      <c r="D43" s="16" t="s">
        <v>1290</v>
      </c>
      <c r="E43" s="16" t="s">
        <v>1044</v>
      </c>
      <c r="F43" s="16">
        <f t="shared" si="0"/>
        <v>1</v>
      </c>
      <c r="G43" s="19" t="s">
        <v>1385</v>
      </c>
      <c r="H43" s="3" t="s">
        <v>808</v>
      </c>
      <c r="I43" s="3">
        <f>武器2!I43</f>
        <v>2</v>
      </c>
      <c r="J43" s="16">
        <v>1</v>
      </c>
      <c r="K43" s="16">
        <v>1</v>
      </c>
      <c r="L43" s="16">
        <v>10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7">
        <v>0</v>
      </c>
      <c r="V43" s="27">
        <v>0</v>
      </c>
      <c r="W43" s="27">
        <v>0</v>
      </c>
      <c r="X43" s="74">
        <v>0</v>
      </c>
      <c r="Y43" s="74">
        <v>0</v>
      </c>
      <c r="Z43" s="74">
        <v>0</v>
      </c>
      <c r="AA43" s="74">
        <v>0</v>
      </c>
      <c r="AB43" s="70">
        <v>1.4778325123152691E-2</v>
      </c>
      <c r="AC43" s="74">
        <v>0</v>
      </c>
      <c r="AD43" s="74">
        <v>0</v>
      </c>
      <c r="AE43" s="74">
        <v>0</v>
      </c>
      <c r="AF43" s="74">
        <v>0</v>
      </c>
      <c r="AG43" s="74">
        <v>0</v>
      </c>
      <c r="AH43" s="74">
        <v>0</v>
      </c>
      <c r="AI43" s="74">
        <v>0</v>
      </c>
      <c r="AJ43" s="74">
        <v>0</v>
      </c>
      <c r="BP43">
        <v>41</v>
      </c>
      <c r="BQ43" t="s">
        <v>1928</v>
      </c>
    </row>
    <row r="44" spans="2:69" ht="14.25" x14ac:dyDescent="0.2">
      <c r="B44" s="16">
        <v>42</v>
      </c>
      <c r="C44" s="16" t="s">
        <v>1130</v>
      </c>
      <c r="D44" s="16" t="s">
        <v>1405</v>
      </c>
      <c r="E44" s="16" t="s">
        <v>1044</v>
      </c>
      <c r="F44" s="16">
        <f t="shared" si="0"/>
        <v>1</v>
      </c>
      <c r="G44" s="19" t="s">
        <v>1385</v>
      </c>
      <c r="H44" s="3" t="s">
        <v>808</v>
      </c>
      <c r="I44" s="3">
        <f>武器2!I44</f>
        <v>2</v>
      </c>
      <c r="J44" s="16">
        <v>1</v>
      </c>
      <c r="K44" s="16">
        <v>2</v>
      </c>
      <c r="L44" s="16">
        <v>21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7">
        <v>0</v>
      </c>
      <c r="V44" s="27">
        <v>0</v>
      </c>
      <c r="W44" s="27">
        <v>0</v>
      </c>
      <c r="X44" s="74">
        <v>0</v>
      </c>
      <c r="Y44" s="74">
        <v>0</v>
      </c>
      <c r="Z44" s="74">
        <v>0</v>
      </c>
      <c r="AA44" s="74">
        <v>0</v>
      </c>
      <c r="AB44" s="70">
        <v>2.4390243902439046E-2</v>
      </c>
      <c r="AC44" s="74">
        <v>0</v>
      </c>
      <c r="AD44" s="74">
        <v>0</v>
      </c>
      <c r="AE44" s="74">
        <v>0</v>
      </c>
      <c r="AF44" s="74">
        <v>0</v>
      </c>
      <c r="AG44" s="74">
        <v>0</v>
      </c>
      <c r="AH44" s="74">
        <v>0</v>
      </c>
      <c r="AI44" s="74">
        <v>0</v>
      </c>
      <c r="AJ44" s="74">
        <v>0</v>
      </c>
      <c r="BP44">
        <v>42</v>
      </c>
      <c r="BQ44" t="s">
        <v>1929</v>
      </c>
    </row>
    <row r="45" spans="2:69" ht="14.25" x14ac:dyDescent="0.2">
      <c r="B45" s="16">
        <v>43</v>
      </c>
      <c r="C45" s="16" t="s">
        <v>1132</v>
      </c>
      <c r="D45" s="16" t="s">
        <v>1406</v>
      </c>
      <c r="E45" s="16" t="s">
        <v>1044</v>
      </c>
      <c r="F45" s="16">
        <f t="shared" si="0"/>
        <v>2</v>
      </c>
      <c r="G45" s="19" t="s">
        <v>1385</v>
      </c>
      <c r="H45" s="3" t="s">
        <v>808</v>
      </c>
      <c r="I45" s="3">
        <f>武器2!I45</f>
        <v>2</v>
      </c>
      <c r="J45" s="16">
        <v>1</v>
      </c>
      <c r="K45" s="16">
        <v>3</v>
      </c>
      <c r="L45" s="16">
        <v>32</v>
      </c>
      <c r="M45" s="16">
        <v>52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7">
        <v>0</v>
      </c>
      <c r="V45" s="27">
        <v>0</v>
      </c>
      <c r="W45" s="27">
        <v>0</v>
      </c>
      <c r="X45" s="74">
        <v>0</v>
      </c>
      <c r="Y45" s="74">
        <v>0</v>
      </c>
      <c r="Z45" s="70">
        <v>3.8461538461538436E-2</v>
      </c>
      <c r="AA45" s="74">
        <v>0</v>
      </c>
      <c r="AB45" s="74">
        <v>0</v>
      </c>
      <c r="AC45" s="74">
        <v>0</v>
      </c>
      <c r="AD45" s="74">
        <v>0</v>
      </c>
      <c r="AE45" s="74">
        <v>0</v>
      </c>
      <c r="AF45" s="74">
        <v>0</v>
      </c>
      <c r="AG45" s="74">
        <v>0</v>
      </c>
      <c r="AH45" s="74">
        <v>0</v>
      </c>
      <c r="AI45" s="74">
        <v>0</v>
      </c>
      <c r="AJ45" s="74">
        <v>0</v>
      </c>
      <c r="BP45">
        <v>43</v>
      </c>
      <c r="BQ45" t="s">
        <v>1930</v>
      </c>
    </row>
    <row r="46" spans="2:69" ht="14.25" x14ac:dyDescent="0.2">
      <c r="B46" s="16">
        <v>44</v>
      </c>
      <c r="C46" s="16" t="s">
        <v>1094</v>
      </c>
      <c r="D46" s="16" t="s">
        <v>1175</v>
      </c>
      <c r="E46" s="16" t="s">
        <v>1044</v>
      </c>
      <c r="F46" s="16">
        <f t="shared" si="0"/>
        <v>2</v>
      </c>
      <c r="G46" s="19" t="s">
        <v>1385</v>
      </c>
      <c r="H46" s="3" t="s">
        <v>808</v>
      </c>
      <c r="I46" s="3">
        <f>武器2!I46</f>
        <v>2</v>
      </c>
      <c r="J46" s="16">
        <v>1</v>
      </c>
      <c r="K46" s="16">
        <v>4</v>
      </c>
      <c r="L46" s="16">
        <v>43</v>
      </c>
      <c r="M46" s="26">
        <v>0</v>
      </c>
      <c r="N46" s="26">
        <v>0</v>
      </c>
      <c r="O46" s="26">
        <v>0</v>
      </c>
      <c r="P46" s="26">
        <v>0</v>
      </c>
      <c r="Q46" s="16">
        <v>21</v>
      </c>
      <c r="R46" s="26">
        <v>0</v>
      </c>
      <c r="S46" s="16">
        <v>24</v>
      </c>
      <c r="T46" s="26">
        <v>0</v>
      </c>
      <c r="U46" s="27">
        <v>0</v>
      </c>
      <c r="V46" s="27">
        <v>0</v>
      </c>
      <c r="W46" s="27">
        <v>0</v>
      </c>
      <c r="X46" s="74">
        <v>0</v>
      </c>
      <c r="Y46" s="74">
        <v>0</v>
      </c>
      <c r="Z46" s="74">
        <v>0</v>
      </c>
      <c r="AA46" s="74">
        <v>0</v>
      </c>
      <c r="AB46" s="74">
        <v>0</v>
      </c>
      <c r="AC46" s="74">
        <v>0</v>
      </c>
      <c r="AD46" s="74">
        <v>0</v>
      </c>
      <c r="AE46" s="74">
        <v>0</v>
      </c>
      <c r="AF46" s="74">
        <v>0</v>
      </c>
      <c r="AG46" s="74">
        <v>0</v>
      </c>
      <c r="AH46" s="74">
        <v>0</v>
      </c>
      <c r="AI46" s="74">
        <v>0</v>
      </c>
      <c r="AJ46" s="74">
        <v>0</v>
      </c>
      <c r="BP46">
        <v>44</v>
      </c>
      <c r="BQ46" t="s">
        <v>1931</v>
      </c>
    </row>
    <row r="47" spans="2:69" ht="14.25" x14ac:dyDescent="0.2">
      <c r="B47" s="16">
        <v>45</v>
      </c>
      <c r="C47" s="16" t="s">
        <v>1096</v>
      </c>
      <c r="D47" s="16" t="s">
        <v>1191</v>
      </c>
      <c r="E47" s="16" t="s">
        <v>1044</v>
      </c>
      <c r="F47" s="16">
        <f t="shared" si="0"/>
        <v>2</v>
      </c>
      <c r="G47" s="19" t="s">
        <v>1385</v>
      </c>
      <c r="H47" s="3" t="s">
        <v>808</v>
      </c>
      <c r="I47" s="3">
        <f>武器2!I47</f>
        <v>2</v>
      </c>
      <c r="J47" s="16">
        <v>1</v>
      </c>
      <c r="K47" s="16">
        <v>5</v>
      </c>
      <c r="L47" s="16">
        <v>54</v>
      </c>
      <c r="M47" s="16">
        <v>86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7">
        <v>0</v>
      </c>
      <c r="V47" s="27">
        <v>0</v>
      </c>
      <c r="W47" s="27">
        <v>0</v>
      </c>
      <c r="X47" s="74">
        <v>0</v>
      </c>
      <c r="Y47" s="70">
        <v>0.11894273127753308</v>
      </c>
      <c r="Z47" s="74">
        <v>0</v>
      </c>
      <c r="AA47" s="74">
        <v>0</v>
      </c>
      <c r="AB47" s="74">
        <v>0</v>
      </c>
      <c r="AC47" s="74">
        <v>0</v>
      </c>
      <c r="AD47" s="74">
        <v>0</v>
      </c>
      <c r="AE47" s="74">
        <v>0</v>
      </c>
      <c r="AF47" s="74">
        <v>0</v>
      </c>
      <c r="AG47" s="74">
        <v>0</v>
      </c>
      <c r="AH47" s="74">
        <v>0</v>
      </c>
      <c r="AI47" s="74">
        <v>0</v>
      </c>
      <c r="AJ47" s="74">
        <v>0</v>
      </c>
      <c r="BP47">
        <v>45</v>
      </c>
      <c r="BQ47" t="s">
        <v>1932</v>
      </c>
    </row>
    <row r="48" spans="2:69" ht="14.25" x14ac:dyDescent="0.2">
      <c r="B48" s="16">
        <v>46</v>
      </c>
      <c r="C48" s="16" t="s">
        <v>1084</v>
      </c>
      <c r="D48" s="16" t="s">
        <v>1407</v>
      </c>
      <c r="E48" s="16" t="s">
        <v>1044</v>
      </c>
      <c r="F48" s="16">
        <f t="shared" si="0"/>
        <v>3</v>
      </c>
      <c r="G48" s="19" t="s">
        <v>1385</v>
      </c>
      <c r="H48" s="3" t="s">
        <v>808</v>
      </c>
      <c r="I48" s="3">
        <f>武器2!I48</f>
        <v>2</v>
      </c>
      <c r="J48" s="16">
        <v>1</v>
      </c>
      <c r="K48" s="16">
        <v>6</v>
      </c>
      <c r="L48" s="16">
        <v>64</v>
      </c>
      <c r="M48" s="16">
        <v>104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7">
        <v>0</v>
      </c>
      <c r="V48" s="20">
        <v>7.2000000000000008E-2</v>
      </c>
      <c r="W48" s="27">
        <v>0</v>
      </c>
      <c r="X48" s="74">
        <v>0</v>
      </c>
      <c r="Y48" s="70">
        <v>0.13793103448275867</v>
      </c>
      <c r="Z48" s="74">
        <v>0</v>
      </c>
      <c r="AA48" s="74">
        <v>0</v>
      </c>
      <c r="AB48" s="74">
        <v>0</v>
      </c>
      <c r="AC48" s="74">
        <v>0</v>
      </c>
      <c r="AD48" s="74">
        <v>0</v>
      </c>
      <c r="AE48" s="74">
        <v>0</v>
      </c>
      <c r="AF48" s="74">
        <v>0</v>
      </c>
      <c r="AG48" s="74">
        <v>0</v>
      </c>
      <c r="AH48" s="74">
        <v>0</v>
      </c>
      <c r="AI48" s="74">
        <v>0</v>
      </c>
      <c r="AJ48" s="74">
        <v>0</v>
      </c>
      <c r="BP48">
        <v>46</v>
      </c>
      <c r="BQ48" t="s">
        <v>1933</v>
      </c>
    </row>
    <row r="49" spans="2:69" ht="14.25" x14ac:dyDescent="0.2">
      <c r="B49" s="16">
        <v>47</v>
      </c>
      <c r="C49" s="16" t="s">
        <v>1071</v>
      </c>
      <c r="D49" s="16" t="s">
        <v>1408</v>
      </c>
      <c r="E49" s="16" t="s">
        <v>1044</v>
      </c>
      <c r="F49" s="16">
        <f t="shared" si="0"/>
        <v>3</v>
      </c>
      <c r="G49" s="19" t="s">
        <v>1385</v>
      </c>
      <c r="H49" s="3" t="s">
        <v>808</v>
      </c>
      <c r="I49" s="3">
        <f>武器2!I49</f>
        <v>2</v>
      </c>
      <c r="J49" s="16">
        <v>1</v>
      </c>
      <c r="K49" s="16">
        <v>7</v>
      </c>
      <c r="L49" s="16">
        <v>75</v>
      </c>
      <c r="M49" s="26">
        <v>0</v>
      </c>
      <c r="N49" s="16">
        <v>11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7">
        <v>0</v>
      </c>
      <c r="V49" s="27">
        <v>0</v>
      </c>
      <c r="W49" s="27">
        <v>0</v>
      </c>
      <c r="X49" s="74">
        <v>0</v>
      </c>
      <c r="Y49" s="74">
        <v>0</v>
      </c>
      <c r="Z49" s="74">
        <v>0</v>
      </c>
      <c r="AA49" s="70">
        <v>8.6757990867579959E-2</v>
      </c>
      <c r="AB49" s="70">
        <v>8.6757990867579959E-2</v>
      </c>
      <c r="AC49" s="74">
        <v>0</v>
      </c>
      <c r="AD49" s="74">
        <v>0</v>
      </c>
      <c r="AE49" s="74">
        <v>0</v>
      </c>
      <c r="AF49" s="74">
        <v>0</v>
      </c>
      <c r="AG49" s="74">
        <v>0</v>
      </c>
      <c r="AH49" s="74">
        <v>0</v>
      </c>
      <c r="AI49" s="74">
        <v>0</v>
      </c>
      <c r="AJ49" s="74">
        <v>0</v>
      </c>
      <c r="BP49">
        <v>47</v>
      </c>
      <c r="BQ49" t="s">
        <v>1934</v>
      </c>
    </row>
    <row r="50" spans="2:69" ht="14.25" x14ac:dyDescent="0.2">
      <c r="B50" s="16">
        <v>48</v>
      </c>
      <c r="C50" s="16" t="s">
        <v>1109</v>
      </c>
      <c r="D50" s="16" t="s">
        <v>1217</v>
      </c>
      <c r="E50" s="16" t="s">
        <v>1044</v>
      </c>
      <c r="F50" s="16">
        <f t="shared" si="0"/>
        <v>3</v>
      </c>
      <c r="G50" s="19" t="s">
        <v>1385</v>
      </c>
      <c r="H50" s="3" t="s">
        <v>808</v>
      </c>
      <c r="I50" s="3">
        <f>武器2!I50</f>
        <v>2</v>
      </c>
      <c r="J50" s="16">
        <v>1</v>
      </c>
      <c r="K50" s="16">
        <v>8</v>
      </c>
      <c r="L50" s="16">
        <v>86</v>
      </c>
      <c r="M50" s="16">
        <v>138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7">
        <v>0</v>
      </c>
      <c r="V50" s="27">
        <v>0</v>
      </c>
      <c r="W50" s="27">
        <v>0</v>
      </c>
      <c r="X50" s="74">
        <v>0</v>
      </c>
      <c r="Y50" s="74">
        <v>0</v>
      </c>
      <c r="Z50" s="70">
        <v>9.5022624434389136E-2</v>
      </c>
      <c r="AA50" s="74">
        <v>0</v>
      </c>
      <c r="AB50" s="70">
        <v>9.5022624434389136E-2</v>
      </c>
      <c r="AC50" s="74">
        <v>0</v>
      </c>
      <c r="AD50" s="74">
        <v>0</v>
      </c>
      <c r="AE50" s="74">
        <v>0</v>
      </c>
      <c r="AF50" s="74">
        <v>0</v>
      </c>
      <c r="AG50" s="74">
        <v>0</v>
      </c>
      <c r="AH50" s="74">
        <v>0</v>
      </c>
      <c r="AI50" s="74">
        <v>0</v>
      </c>
      <c r="AJ50" s="74">
        <v>0</v>
      </c>
      <c r="BP50">
        <v>48</v>
      </c>
      <c r="BQ50" t="s">
        <v>1935</v>
      </c>
    </row>
    <row r="51" spans="2:69" ht="14.25" x14ac:dyDescent="0.2">
      <c r="B51" s="16">
        <v>49</v>
      </c>
      <c r="C51" s="16" t="s">
        <v>1102</v>
      </c>
      <c r="D51" s="16" t="s">
        <v>1145</v>
      </c>
      <c r="E51" s="16" t="s">
        <v>1045</v>
      </c>
      <c r="F51" s="16">
        <f t="shared" si="0"/>
        <v>1</v>
      </c>
      <c r="G51" s="19" t="s">
        <v>1385</v>
      </c>
      <c r="H51" s="3" t="s">
        <v>808</v>
      </c>
      <c r="I51" s="3">
        <f>武器2!I51</f>
        <v>2</v>
      </c>
      <c r="J51" s="16">
        <v>1</v>
      </c>
      <c r="K51" s="16">
        <v>1</v>
      </c>
      <c r="L51" s="16">
        <v>12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7">
        <v>0</v>
      </c>
      <c r="V51" s="27">
        <v>0</v>
      </c>
      <c r="W51" s="27">
        <v>0</v>
      </c>
      <c r="X51" s="74">
        <v>0</v>
      </c>
      <c r="Y51" s="70">
        <v>3.8461538461538436E-2</v>
      </c>
      <c r="Z51" s="74">
        <v>0</v>
      </c>
      <c r="AA51" s="74">
        <v>0</v>
      </c>
      <c r="AB51" s="74">
        <v>0</v>
      </c>
      <c r="AC51" s="74">
        <v>0</v>
      </c>
      <c r="AD51" s="74">
        <v>0</v>
      </c>
      <c r="AE51" s="74">
        <v>0</v>
      </c>
      <c r="AF51" s="74">
        <v>0</v>
      </c>
      <c r="AG51" s="74">
        <v>0</v>
      </c>
      <c r="AH51" s="74">
        <v>0</v>
      </c>
      <c r="AI51" s="74">
        <v>0</v>
      </c>
      <c r="AJ51" s="74">
        <v>0</v>
      </c>
      <c r="BP51">
        <v>49</v>
      </c>
      <c r="BQ51" t="s">
        <v>1936</v>
      </c>
    </row>
    <row r="52" spans="2:69" ht="14.25" x14ac:dyDescent="0.2">
      <c r="B52" s="16">
        <v>50</v>
      </c>
      <c r="C52" s="16" t="s">
        <v>1098</v>
      </c>
      <c r="D52" s="16" t="s">
        <v>1409</v>
      </c>
      <c r="E52" s="16" t="s">
        <v>1045</v>
      </c>
      <c r="F52" s="16">
        <f t="shared" si="0"/>
        <v>1</v>
      </c>
      <c r="G52" s="19" t="s">
        <v>1385</v>
      </c>
      <c r="H52" s="3" t="s">
        <v>808</v>
      </c>
      <c r="I52" s="3">
        <f>武器2!I52</f>
        <v>2</v>
      </c>
      <c r="J52" s="16">
        <v>1</v>
      </c>
      <c r="K52" s="16">
        <v>2</v>
      </c>
      <c r="L52" s="16">
        <v>25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16">
        <v>18</v>
      </c>
      <c r="T52" s="26">
        <v>0</v>
      </c>
      <c r="U52" s="27">
        <v>0</v>
      </c>
      <c r="V52" s="27">
        <v>0</v>
      </c>
      <c r="W52" s="27">
        <v>0</v>
      </c>
      <c r="X52" s="74">
        <v>0</v>
      </c>
      <c r="Y52" s="74">
        <v>0</v>
      </c>
      <c r="Z52" s="74">
        <v>0</v>
      </c>
      <c r="AA52" s="74">
        <v>0</v>
      </c>
      <c r="AB52" s="74">
        <v>0</v>
      </c>
      <c r="AC52" s="74">
        <v>0</v>
      </c>
      <c r="AD52" s="74">
        <v>0</v>
      </c>
      <c r="AE52" s="74">
        <v>0</v>
      </c>
      <c r="AF52" s="74">
        <v>0</v>
      </c>
      <c r="AG52" s="74">
        <v>0</v>
      </c>
      <c r="AH52" s="74">
        <v>0</v>
      </c>
      <c r="AI52" s="74">
        <v>0</v>
      </c>
      <c r="AJ52" s="74">
        <v>0</v>
      </c>
      <c r="BP52">
        <v>50</v>
      </c>
      <c r="BQ52" t="s">
        <v>1937</v>
      </c>
    </row>
    <row r="53" spans="2:69" ht="14.25" x14ac:dyDescent="0.2">
      <c r="B53" s="16">
        <v>51</v>
      </c>
      <c r="C53" s="16" t="s">
        <v>1090</v>
      </c>
      <c r="D53" s="16" t="s">
        <v>1396</v>
      </c>
      <c r="E53" s="16" t="s">
        <v>1045</v>
      </c>
      <c r="F53" s="16">
        <f t="shared" si="0"/>
        <v>1</v>
      </c>
      <c r="G53" s="19" t="s">
        <v>1385</v>
      </c>
      <c r="H53" s="3" t="s">
        <v>808</v>
      </c>
      <c r="I53" s="3">
        <f>武器2!I53</f>
        <v>2</v>
      </c>
      <c r="J53" s="16">
        <v>1</v>
      </c>
      <c r="K53" s="16">
        <v>3</v>
      </c>
      <c r="L53" s="16">
        <v>37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7">
        <v>0</v>
      </c>
      <c r="V53" s="20">
        <v>5.4000000000000006E-2</v>
      </c>
      <c r="W53" s="27">
        <v>0</v>
      </c>
      <c r="X53" s="74">
        <v>0</v>
      </c>
      <c r="Y53" s="74">
        <v>0</v>
      </c>
      <c r="Z53" s="74">
        <v>0</v>
      </c>
      <c r="AA53" s="74">
        <v>0</v>
      </c>
      <c r="AB53" s="74">
        <v>0</v>
      </c>
      <c r="AC53" s="74">
        <v>0</v>
      </c>
      <c r="AD53" s="74">
        <v>0</v>
      </c>
      <c r="AE53" s="74">
        <v>0</v>
      </c>
      <c r="AF53" s="74">
        <v>0</v>
      </c>
      <c r="AG53" s="74">
        <v>0</v>
      </c>
      <c r="AH53" s="74">
        <v>0</v>
      </c>
      <c r="AI53" s="74">
        <v>0</v>
      </c>
      <c r="AJ53" s="74">
        <v>0</v>
      </c>
      <c r="BP53">
        <v>51</v>
      </c>
      <c r="BQ53" t="s">
        <v>1938</v>
      </c>
    </row>
    <row r="54" spans="2:69" ht="14.25" x14ac:dyDescent="0.2">
      <c r="B54" s="16">
        <v>52</v>
      </c>
      <c r="C54" s="16" t="s">
        <v>1053</v>
      </c>
      <c r="D54" s="16" t="s">
        <v>1292</v>
      </c>
      <c r="E54" s="16" t="s">
        <v>1045</v>
      </c>
      <c r="F54" s="16">
        <f t="shared" si="0"/>
        <v>1</v>
      </c>
      <c r="G54" s="19" t="s">
        <v>1385</v>
      </c>
      <c r="H54" s="3" t="s">
        <v>808</v>
      </c>
      <c r="I54" s="3">
        <f>武器2!I54</f>
        <v>2</v>
      </c>
      <c r="J54" s="16">
        <v>1</v>
      </c>
      <c r="K54" s="16">
        <v>4</v>
      </c>
      <c r="L54" s="16">
        <v>50</v>
      </c>
      <c r="M54" s="26">
        <v>0</v>
      </c>
      <c r="N54" s="26">
        <v>0</v>
      </c>
      <c r="O54" s="26">
        <v>0</v>
      </c>
      <c r="P54" s="26">
        <v>0</v>
      </c>
      <c r="Q54" s="16">
        <v>32</v>
      </c>
      <c r="R54" s="26">
        <v>0</v>
      </c>
      <c r="S54" s="26">
        <v>0</v>
      </c>
      <c r="T54" s="26">
        <v>0</v>
      </c>
      <c r="U54" s="27">
        <v>0</v>
      </c>
      <c r="V54" s="27">
        <v>0</v>
      </c>
      <c r="W54" s="27">
        <v>0</v>
      </c>
      <c r="X54" s="74">
        <v>0</v>
      </c>
      <c r="Y54" s="74">
        <v>0</v>
      </c>
      <c r="Z54" s="74">
        <v>0</v>
      </c>
      <c r="AA54" s="74">
        <v>0</v>
      </c>
      <c r="AB54" s="74">
        <v>0</v>
      </c>
      <c r="AC54" s="74">
        <v>0</v>
      </c>
      <c r="AD54" s="74">
        <v>0</v>
      </c>
      <c r="AE54" s="74">
        <v>0</v>
      </c>
      <c r="AF54" s="74">
        <v>0</v>
      </c>
      <c r="AG54" s="74">
        <v>0</v>
      </c>
      <c r="AH54" s="74">
        <v>0</v>
      </c>
      <c r="AI54" s="74">
        <v>0</v>
      </c>
      <c r="AJ54" s="74">
        <v>0</v>
      </c>
      <c r="BP54">
        <v>52</v>
      </c>
      <c r="BQ54" t="s">
        <v>1939</v>
      </c>
    </row>
    <row r="55" spans="2:69" ht="14.25" x14ac:dyDescent="0.2">
      <c r="B55" s="16">
        <v>53</v>
      </c>
      <c r="C55" s="16" t="s">
        <v>1098</v>
      </c>
      <c r="D55" s="16" t="s">
        <v>1178</v>
      </c>
      <c r="E55" s="16" t="s">
        <v>1045</v>
      </c>
      <c r="F55" s="16">
        <f t="shared" si="0"/>
        <v>1</v>
      </c>
      <c r="G55" s="19" t="s">
        <v>1385</v>
      </c>
      <c r="H55" s="3" t="s">
        <v>808</v>
      </c>
      <c r="I55" s="3">
        <f>武器2!I55</f>
        <v>2</v>
      </c>
      <c r="J55" s="16">
        <v>1</v>
      </c>
      <c r="K55" s="16">
        <v>5</v>
      </c>
      <c r="L55" s="16">
        <v>63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7">
        <v>0</v>
      </c>
      <c r="V55" s="27">
        <v>0</v>
      </c>
      <c r="W55" s="27">
        <v>0</v>
      </c>
      <c r="X55" s="74">
        <v>0</v>
      </c>
      <c r="Y55" s="70">
        <v>0.16666666666666663</v>
      </c>
      <c r="Z55" s="74">
        <v>0</v>
      </c>
      <c r="AA55" s="74">
        <v>0</v>
      </c>
      <c r="AB55" s="74">
        <v>0</v>
      </c>
      <c r="AC55" s="74">
        <v>0</v>
      </c>
      <c r="AD55" s="74">
        <v>0</v>
      </c>
      <c r="AE55" s="74">
        <v>0</v>
      </c>
      <c r="AF55" s="74">
        <v>0</v>
      </c>
      <c r="AG55" s="74">
        <v>0</v>
      </c>
      <c r="AH55" s="74">
        <v>0</v>
      </c>
      <c r="AI55" s="74">
        <v>0</v>
      </c>
      <c r="AJ55" s="74">
        <v>0</v>
      </c>
      <c r="BP55">
        <v>53</v>
      </c>
      <c r="BQ55" t="s">
        <v>1940</v>
      </c>
    </row>
    <row r="56" spans="2:69" ht="14.25" x14ac:dyDescent="0.2">
      <c r="B56" s="16">
        <v>54</v>
      </c>
      <c r="C56" s="16" t="s">
        <v>1071</v>
      </c>
      <c r="D56" s="16" t="s">
        <v>1340</v>
      </c>
      <c r="E56" s="16" t="s">
        <v>1045</v>
      </c>
      <c r="F56" s="16">
        <f t="shared" si="0"/>
        <v>1</v>
      </c>
      <c r="G56" s="19" t="s">
        <v>1385</v>
      </c>
      <c r="H56" s="3" t="s">
        <v>808</v>
      </c>
      <c r="I56" s="3">
        <f>武器2!I56</f>
        <v>2</v>
      </c>
      <c r="J56" s="16">
        <v>1</v>
      </c>
      <c r="K56" s="16">
        <v>6</v>
      </c>
      <c r="L56" s="16">
        <v>75</v>
      </c>
      <c r="M56" s="16">
        <v>156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7">
        <v>0</v>
      </c>
      <c r="V56" s="27">
        <v>0</v>
      </c>
      <c r="W56" s="27">
        <v>0</v>
      </c>
      <c r="X56" s="74">
        <v>0</v>
      </c>
      <c r="Y56" s="74">
        <v>0</v>
      </c>
      <c r="Z56" s="74">
        <v>0</v>
      </c>
      <c r="AA56" s="74">
        <v>0</v>
      </c>
      <c r="AB56" s="74">
        <v>0</v>
      </c>
      <c r="AC56" s="74">
        <v>0</v>
      </c>
      <c r="AD56" s="74">
        <v>0</v>
      </c>
      <c r="AE56" s="74">
        <v>0</v>
      </c>
      <c r="AF56" s="74">
        <v>0</v>
      </c>
      <c r="AG56" s="74">
        <v>0</v>
      </c>
      <c r="AH56" s="74">
        <v>0</v>
      </c>
      <c r="AI56" s="74">
        <v>0</v>
      </c>
      <c r="AJ56" s="74">
        <v>0</v>
      </c>
      <c r="BP56">
        <v>54</v>
      </c>
      <c r="BQ56" t="s">
        <v>1941</v>
      </c>
    </row>
    <row r="57" spans="2:69" ht="14.25" x14ac:dyDescent="0.2">
      <c r="B57" s="16">
        <v>55</v>
      </c>
      <c r="C57" s="16" t="s">
        <v>1067</v>
      </c>
      <c r="D57" s="16" t="s">
        <v>1410</v>
      </c>
      <c r="E57" s="16" t="s">
        <v>1045</v>
      </c>
      <c r="F57" s="16">
        <f t="shared" si="0"/>
        <v>1</v>
      </c>
      <c r="G57" s="19" t="s">
        <v>1385</v>
      </c>
      <c r="H57" s="3" t="s">
        <v>808</v>
      </c>
      <c r="I57" s="3">
        <f>武器2!I57</f>
        <v>2</v>
      </c>
      <c r="J57" s="16">
        <v>1</v>
      </c>
      <c r="K57" s="16">
        <v>7</v>
      </c>
      <c r="L57" s="16">
        <v>88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16">
        <v>64</v>
      </c>
      <c r="T57" s="26">
        <v>0</v>
      </c>
      <c r="U57" s="27">
        <v>0</v>
      </c>
      <c r="V57" s="27">
        <v>0</v>
      </c>
      <c r="W57" s="27">
        <v>0</v>
      </c>
      <c r="X57" s="74">
        <v>0</v>
      </c>
      <c r="Y57" s="74">
        <v>0</v>
      </c>
      <c r="Z57" s="74">
        <v>0</v>
      </c>
      <c r="AA57" s="74">
        <v>0</v>
      </c>
      <c r="AB57" s="74">
        <v>0</v>
      </c>
      <c r="AC57" s="74">
        <v>0</v>
      </c>
      <c r="AD57" s="74">
        <v>0</v>
      </c>
      <c r="AE57" s="74">
        <v>0</v>
      </c>
      <c r="AF57" s="74">
        <v>0</v>
      </c>
      <c r="AG57" s="74">
        <v>0</v>
      </c>
      <c r="AH57" s="74">
        <v>0</v>
      </c>
      <c r="AI57" s="74">
        <v>0</v>
      </c>
      <c r="AJ57" s="74">
        <v>0</v>
      </c>
      <c r="BP57">
        <v>55</v>
      </c>
      <c r="BQ57" t="s">
        <v>1942</v>
      </c>
    </row>
    <row r="58" spans="2:69" ht="14.25" x14ac:dyDescent="0.2">
      <c r="B58" s="16">
        <v>56</v>
      </c>
      <c r="C58" s="16" t="s">
        <v>1067</v>
      </c>
      <c r="D58" s="16" t="s">
        <v>1411</v>
      </c>
      <c r="E58" s="16" t="s">
        <v>1045</v>
      </c>
      <c r="F58" s="16">
        <f t="shared" si="0"/>
        <v>1</v>
      </c>
      <c r="G58" s="19" t="s">
        <v>1385</v>
      </c>
      <c r="H58" s="3" t="s">
        <v>808</v>
      </c>
      <c r="I58" s="3">
        <f>武器2!I58</f>
        <v>2</v>
      </c>
      <c r="J58" s="16">
        <v>1</v>
      </c>
      <c r="K58" s="16">
        <v>8</v>
      </c>
      <c r="L58" s="16">
        <v>100</v>
      </c>
      <c r="M58" s="16">
        <v>208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7">
        <v>0</v>
      </c>
      <c r="V58" s="27">
        <v>0</v>
      </c>
      <c r="W58" s="27">
        <v>0</v>
      </c>
      <c r="X58" s="74">
        <v>0</v>
      </c>
      <c r="Y58" s="74">
        <v>0</v>
      </c>
      <c r="Z58" s="74">
        <v>0</v>
      </c>
      <c r="AA58" s="74">
        <v>0</v>
      </c>
      <c r="AB58" s="74">
        <v>0</v>
      </c>
      <c r="AC58" s="74">
        <v>0</v>
      </c>
      <c r="AD58" s="74">
        <v>0</v>
      </c>
      <c r="AE58" s="74">
        <v>0</v>
      </c>
      <c r="AF58" s="74">
        <v>0</v>
      </c>
      <c r="AG58" s="74">
        <v>0</v>
      </c>
      <c r="AH58" s="74">
        <v>0</v>
      </c>
      <c r="AI58" s="74">
        <v>0</v>
      </c>
      <c r="AJ58" s="74">
        <v>0</v>
      </c>
      <c r="BP58">
        <v>56</v>
      </c>
      <c r="BQ58" t="s">
        <v>1943</v>
      </c>
    </row>
    <row r="59" spans="2:69" ht="14.25" x14ac:dyDescent="0.2">
      <c r="B59" s="16">
        <v>57</v>
      </c>
      <c r="C59" s="16" t="s">
        <v>1128</v>
      </c>
      <c r="D59" s="16" t="s">
        <v>1213</v>
      </c>
      <c r="E59" s="16" t="s">
        <v>1046</v>
      </c>
      <c r="F59" s="16">
        <f t="shared" si="0"/>
        <v>1</v>
      </c>
      <c r="G59" s="19" t="s">
        <v>1385</v>
      </c>
      <c r="H59" s="3" t="s">
        <v>808</v>
      </c>
      <c r="I59" s="3">
        <f>武器2!I59</f>
        <v>2</v>
      </c>
      <c r="J59" s="16">
        <v>1</v>
      </c>
      <c r="K59" s="16">
        <v>1</v>
      </c>
      <c r="L59" s="16">
        <v>16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7">
        <v>0</v>
      </c>
      <c r="V59" s="27">
        <v>0</v>
      </c>
      <c r="W59" s="27">
        <v>0</v>
      </c>
      <c r="X59" s="74">
        <v>0</v>
      </c>
      <c r="Y59" s="74">
        <v>0</v>
      </c>
      <c r="Z59" s="74">
        <v>0</v>
      </c>
      <c r="AA59" s="74">
        <v>0</v>
      </c>
      <c r="AB59" s="74">
        <v>0</v>
      </c>
      <c r="AC59" s="70">
        <v>0</v>
      </c>
      <c r="AD59" s="74">
        <v>0</v>
      </c>
      <c r="AE59" s="74">
        <v>0</v>
      </c>
      <c r="AF59" s="74">
        <v>0</v>
      </c>
      <c r="AG59" s="74">
        <v>0</v>
      </c>
      <c r="AH59" s="74">
        <v>0</v>
      </c>
      <c r="AI59" s="74">
        <v>0</v>
      </c>
      <c r="AJ59" s="74">
        <v>0</v>
      </c>
      <c r="BP59">
        <v>57</v>
      </c>
      <c r="BQ59" t="s">
        <v>1944</v>
      </c>
    </row>
    <row r="60" spans="2:69" ht="14.25" x14ac:dyDescent="0.2">
      <c r="B60" s="16">
        <v>58</v>
      </c>
      <c r="C60" s="16" t="s">
        <v>1055</v>
      </c>
      <c r="D60" s="16" t="s">
        <v>1412</v>
      </c>
      <c r="E60" s="16" t="s">
        <v>1046</v>
      </c>
      <c r="F60" s="16">
        <f t="shared" si="0"/>
        <v>1</v>
      </c>
      <c r="G60" s="19" t="s">
        <v>1385</v>
      </c>
      <c r="H60" s="3" t="s">
        <v>808</v>
      </c>
      <c r="I60" s="3">
        <f>武器2!I60</f>
        <v>2</v>
      </c>
      <c r="J60" s="16">
        <v>1</v>
      </c>
      <c r="K60" s="16">
        <v>2</v>
      </c>
      <c r="L60" s="16">
        <v>33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7">
        <v>0</v>
      </c>
      <c r="V60" s="27">
        <v>0</v>
      </c>
      <c r="W60" s="27">
        <v>0</v>
      </c>
      <c r="X60" s="74">
        <v>0</v>
      </c>
      <c r="Y60" s="74">
        <v>0</v>
      </c>
      <c r="Z60" s="74">
        <v>0</v>
      </c>
      <c r="AA60" s="70">
        <v>0</v>
      </c>
      <c r="AB60" s="74">
        <v>0</v>
      </c>
      <c r="AC60" s="74">
        <v>0</v>
      </c>
      <c r="AD60" s="74">
        <v>0</v>
      </c>
      <c r="AE60" s="74">
        <v>0</v>
      </c>
      <c r="AF60" s="74">
        <v>0</v>
      </c>
      <c r="AG60" s="74">
        <v>0</v>
      </c>
      <c r="AH60" s="74">
        <v>0</v>
      </c>
      <c r="AI60" s="74">
        <v>0</v>
      </c>
      <c r="AJ60" s="74">
        <v>0</v>
      </c>
      <c r="BP60">
        <v>58</v>
      </c>
      <c r="BQ60" t="s">
        <v>1945</v>
      </c>
    </row>
    <row r="61" spans="2:69" ht="14.25" x14ac:dyDescent="0.2">
      <c r="B61" s="16">
        <v>59</v>
      </c>
      <c r="C61" s="16" t="s">
        <v>1063</v>
      </c>
      <c r="D61" s="16" t="s">
        <v>1234</v>
      </c>
      <c r="E61" s="16" t="s">
        <v>1046</v>
      </c>
      <c r="F61" s="16">
        <f t="shared" si="0"/>
        <v>1</v>
      </c>
      <c r="G61" s="19" t="s">
        <v>1385</v>
      </c>
      <c r="H61" s="3" t="s">
        <v>808</v>
      </c>
      <c r="I61" s="3">
        <f>武器2!I61</f>
        <v>2</v>
      </c>
      <c r="J61" s="16">
        <v>1</v>
      </c>
      <c r="K61" s="16">
        <v>3</v>
      </c>
      <c r="L61" s="16">
        <v>50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16">
        <v>0</v>
      </c>
      <c r="T61" s="26">
        <v>0</v>
      </c>
      <c r="U61" s="27">
        <v>0</v>
      </c>
      <c r="V61" s="27">
        <v>0</v>
      </c>
      <c r="W61" s="27">
        <v>0</v>
      </c>
      <c r="X61" s="74">
        <v>0</v>
      </c>
      <c r="Y61" s="74">
        <v>0</v>
      </c>
      <c r="Z61" s="74">
        <v>0</v>
      </c>
      <c r="AA61" s="74">
        <v>0</v>
      </c>
      <c r="AB61" s="74">
        <v>0</v>
      </c>
      <c r="AC61" s="74">
        <v>0</v>
      </c>
      <c r="AD61" s="74">
        <v>0</v>
      </c>
      <c r="AE61" s="74">
        <v>0</v>
      </c>
      <c r="AF61" s="74">
        <v>0</v>
      </c>
      <c r="AG61" s="74">
        <v>0</v>
      </c>
      <c r="AH61" s="74">
        <v>0</v>
      </c>
      <c r="AI61" s="74">
        <v>0</v>
      </c>
      <c r="AJ61" s="74">
        <v>0</v>
      </c>
      <c r="BP61">
        <v>59</v>
      </c>
      <c r="BQ61" t="s">
        <v>1946</v>
      </c>
    </row>
    <row r="62" spans="2:69" ht="14.25" x14ac:dyDescent="0.2">
      <c r="B62" s="16">
        <v>60</v>
      </c>
      <c r="C62" s="16" t="s">
        <v>1051</v>
      </c>
      <c r="D62" s="16" t="s">
        <v>1413</v>
      </c>
      <c r="E62" s="16" t="s">
        <v>1046</v>
      </c>
      <c r="F62" s="16">
        <f t="shared" si="0"/>
        <v>1</v>
      </c>
      <c r="G62" s="19" t="s">
        <v>1385</v>
      </c>
      <c r="H62" s="3" t="s">
        <v>808</v>
      </c>
      <c r="I62" s="3">
        <f>武器2!I62</f>
        <v>2</v>
      </c>
      <c r="J62" s="16">
        <v>1</v>
      </c>
      <c r="K62" s="16">
        <v>4</v>
      </c>
      <c r="L62" s="16">
        <v>67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16">
        <v>0</v>
      </c>
      <c r="T62" s="26">
        <v>0</v>
      </c>
      <c r="U62" s="27">
        <v>0</v>
      </c>
      <c r="V62" s="27">
        <v>0</v>
      </c>
      <c r="W62" s="27">
        <v>0</v>
      </c>
      <c r="X62" s="74">
        <v>0</v>
      </c>
      <c r="Y62" s="74">
        <v>0</v>
      </c>
      <c r="Z62" s="74">
        <v>0</v>
      </c>
      <c r="AA62" s="74">
        <v>0</v>
      </c>
      <c r="AB62" s="74">
        <v>0</v>
      </c>
      <c r="AC62" s="74">
        <v>0</v>
      </c>
      <c r="AD62" s="74">
        <v>0</v>
      </c>
      <c r="AE62" s="74">
        <v>0</v>
      </c>
      <c r="AF62" s="74">
        <v>0</v>
      </c>
      <c r="AG62" s="74">
        <v>0</v>
      </c>
      <c r="AH62" s="74">
        <v>0</v>
      </c>
      <c r="AI62" s="74">
        <v>0</v>
      </c>
      <c r="AJ62" s="74">
        <v>0</v>
      </c>
      <c r="BP62">
        <v>60</v>
      </c>
      <c r="BQ62" t="s">
        <v>1947</v>
      </c>
    </row>
    <row r="63" spans="2:69" ht="14.25" x14ac:dyDescent="0.2">
      <c r="B63" s="16">
        <v>61</v>
      </c>
      <c r="C63" s="16" t="s">
        <v>1130</v>
      </c>
      <c r="D63" s="16" t="s">
        <v>1235</v>
      </c>
      <c r="E63" s="16" t="s">
        <v>1046</v>
      </c>
      <c r="F63" s="16">
        <f t="shared" si="0"/>
        <v>1</v>
      </c>
      <c r="G63" s="19" t="s">
        <v>1385</v>
      </c>
      <c r="H63" s="3" t="s">
        <v>808</v>
      </c>
      <c r="I63" s="3">
        <f>武器2!I63</f>
        <v>2</v>
      </c>
      <c r="J63" s="16">
        <v>1</v>
      </c>
      <c r="K63" s="16">
        <v>5</v>
      </c>
      <c r="L63" s="16">
        <v>84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0">
        <v>0</v>
      </c>
      <c r="V63" s="27">
        <v>0</v>
      </c>
      <c r="W63" s="27">
        <v>0</v>
      </c>
      <c r="X63" s="74">
        <v>0</v>
      </c>
      <c r="Y63" s="74">
        <v>0</v>
      </c>
      <c r="Z63" s="74">
        <v>0</v>
      </c>
      <c r="AA63" s="74">
        <v>0</v>
      </c>
      <c r="AB63" s="74">
        <v>0</v>
      </c>
      <c r="AC63" s="74">
        <v>0</v>
      </c>
      <c r="AD63" s="74">
        <v>0</v>
      </c>
      <c r="AE63" s="74">
        <v>0</v>
      </c>
      <c r="AF63" s="74">
        <v>0</v>
      </c>
      <c r="AG63" s="74">
        <v>0</v>
      </c>
      <c r="AH63" s="74">
        <v>0</v>
      </c>
      <c r="AI63" s="74">
        <v>0</v>
      </c>
      <c r="AJ63" s="74">
        <v>0</v>
      </c>
      <c r="BP63">
        <v>61</v>
      </c>
      <c r="BQ63" t="s">
        <v>1948</v>
      </c>
    </row>
    <row r="64" spans="2:69" ht="14.25" x14ac:dyDescent="0.2">
      <c r="B64" s="16">
        <v>62</v>
      </c>
      <c r="C64" s="16" t="s">
        <v>1071</v>
      </c>
      <c r="D64" s="16" t="s">
        <v>1413</v>
      </c>
      <c r="E64" s="16" t="s">
        <v>1046</v>
      </c>
      <c r="F64" s="16">
        <f t="shared" si="0"/>
        <v>1</v>
      </c>
      <c r="G64" s="19" t="s">
        <v>1385</v>
      </c>
      <c r="H64" s="3" t="s">
        <v>808</v>
      </c>
      <c r="I64" s="3">
        <f>武器2!I64</f>
        <v>2</v>
      </c>
      <c r="J64" s="16">
        <v>1</v>
      </c>
      <c r="K64" s="16">
        <v>6</v>
      </c>
      <c r="L64" s="16">
        <v>101</v>
      </c>
      <c r="M64" s="1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7">
        <v>0</v>
      </c>
      <c r="V64" s="27">
        <v>0</v>
      </c>
      <c r="W64" s="27">
        <v>0</v>
      </c>
      <c r="X64" s="74">
        <v>0</v>
      </c>
      <c r="Y64" s="74">
        <v>0</v>
      </c>
      <c r="Z64" s="74">
        <v>0</v>
      </c>
      <c r="AA64" s="74">
        <v>0</v>
      </c>
      <c r="AB64" s="74">
        <v>0</v>
      </c>
      <c r="AC64" s="74">
        <v>0</v>
      </c>
      <c r="AD64" s="74">
        <v>0</v>
      </c>
      <c r="AE64" s="74">
        <v>0</v>
      </c>
      <c r="AF64" s="74">
        <v>0</v>
      </c>
      <c r="AG64" s="74">
        <v>0</v>
      </c>
      <c r="AH64" s="74">
        <v>0</v>
      </c>
      <c r="AI64" s="74">
        <v>0</v>
      </c>
      <c r="AJ64" s="74">
        <v>0</v>
      </c>
      <c r="BP64">
        <v>62</v>
      </c>
      <c r="BQ64" t="s">
        <v>1949</v>
      </c>
    </row>
    <row r="65" spans="2:69" ht="14.25" x14ac:dyDescent="0.2">
      <c r="B65" s="16">
        <v>63</v>
      </c>
      <c r="C65" s="16" t="s">
        <v>1080</v>
      </c>
      <c r="D65" s="16" t="s">
        <v>1414</v>
      </c>
      <c r="E65" s="16" t="s">
        <v>1046</v>
      </c>
      <c r="F65" s="16">
        <f t="shared" si="0"/>
        <v>1</v>
      </c>
      <c r="G65" s="19" t="s">
        <v>1385</v>
      </c>
      <c r="H65" s="3" t="s">
        <v>808</v>
      </c>
      <c r="I65" s="3">
        <f>武器2!I65</f>
        <v>2</v>
      </c>
      <c r="J65" s="16">
        <v>1</v>
      </c>
      <c r="K65" s="16">
        <v>7</v>
      </c>
      <c r="L65" s="16">
        <v>118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16">
        <v>0</v>
      </c>
      <c r="U65" s="27">
        <v>0</v>
      </c>
      <c r="V65" s="27">
        <v>0</v>
      </c>
      <c r="W65" s="27">
        <v>0</v>
      </c>
      <c r="X65" s="74">
        <v>0</v>
      </c>
      <c r="Y65" s="74">
        <v>0</v>
      </c>
      <c r="Z65" s="74">
        <v>0</v>
      </c>
      <c r="AA65" s="74">
        <v>0</v>
      </c>
      <c r="AB65" s="74">
        <v>0</v>
      </c>
      <c r="AC65" s="74">
        <v>0</v>
      </c>
      <c r="AD65" s="74">
        <v>0</v>
      </c>
      <c r="AE65" s="74">
        <v>0</v>
      </c>
      <c r="AF65" s="74">
        <v>0</v>
      </c>
      <c r="AG65" s="74">
        <v>0</v>
      </c>
      <c r="AH65" s="74">
        <v>0</v>
      </c>
      <c r="AI65" s="74">
        <v>0</v>
      </c>
      <c r="AJ65" s="74">
        <v>0</v>
      </c>
      <c r="BP65">
        <v>63</v>
      </c>
      <c r="BQ65" t="s">
        <v>1950</v>
      </c>
    </row>
    <row r="66" spans="2:69" ht="14.25" x14ac:dyDescent="0.2">
      <c r="B66" s="16">
        <v>64</v>
      </c>
      <c r="C66" s="16" t="s">
        <v>1124</v>
      </c>
      <c r="D66" s="16" t="s">
        <v>1415</v>
      </c>
      <c r="E66" s="16" t="s">
        <v>1046</v>
      </c>
      <c r="F66" s="16">
        <f t="shared" si="0"/>
        <v>1</v>
      </c>
      <c r="G66" s="19" t="s">
        <v>1385</v>
      </c>
      <c r="H66" s="3" t="s">
        <v>808</v>
      </c>
      <c r="I66" s="3">
        <f>武器2!I66</f>
        <v>2</v>
      </c>
      <c r="J66" s="16">
        <v>1</v>
      </c>
      <c r="K66" s="16">
        <v>8</v>
      </c>
      <c r="L66" s="16">
        <v>135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7">
        <v>0</v>
      </c>
      <c r="V66" s="27">
        <v>0</v>
      </c>
      <c r="W66" s="27">
        <v>0</v>
      </c>
      <c r="X66" s="74">
        <v>0</v>
      </c>
      <c r="Y66" s="70">
        <v>0</v>
      </c>
      <c r="Z66" s="74">
        <v>0</v>
      </c>
      <c r="AA66" s="74">
        <v>0</v>
      </c>
      <c r="AB66" s="74">
        <v>0</v>
      </c>
      <c r="AC66" s="74">
        <v>0</v>
      </c>
      <c r="AD66" s="74">
        <v>0</v>
      </c>
      <c r="AE66" s="74">
        <v>0</v>
      </c>
      <c r="AF66" s="74">
        <v>0</v>
      </c>
      <c r="AG66" s="74">
        <v>0</v>
      </c>
      <c r="AH66" s="74">
        <v>0</v>
      </c>
      <c r="AI66" s="74">
        <v>0</v>
      </c>
      <c r="AJ66" s="74">
        <v>0</v>
      </c>
      <c r="BP66">
        <v>64</v>
      </c>
      <c r="BQ66" t="s">
        <v>1951</v>
      </c>
    </row>
    <row r="67" spans="2:69" ht="14.25" x14ac:dyDescent="0.2">
      <c r="B67" s="16">
        <v>65</v>
      </c>
      <c r="C67" s="16" t="s">
        <v>1061</v>
      </c>
      <c r="D67" s="16" t="s">
        <v>1416</v>
      </c>
      <c r="E67" s="16" t="s">
        <v>1043</v>
      </c>
      <c r="F67" s="16">
        <f t="shared" ref="F67:F130" si="4">VLOOKUP(E67&amp;K67,buff_num,2,FALSE)</f>
        <v>2</v>
      </c>
      <c r="G67" s="19" t="s">
        <v>1385</v>
      </c>
      <c r="H67" s="3" t="s">
        <v>809</v>
      </c>
      <c r="I67" s="3">
        <f>武器2!I67</f>
        <v>3</v>
      </c>
      <c r="J67" s="16">
        <v>5</v>
      </c>
      <c r="K67" s="16">
        <v>1</v>
      </c>
      <c r="L67" s="16">
        <v>12</v>
      </c>
      <c r="M67" s="26">
        <v>0</v>
      </c>
      <c r="N67" s="16">
        <v>3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7">
        <v>0</v>
      </c>
      <c r="V67" s="27">
        <v>0</v>
      </c>
      <c r="W67" s="27">
        <v>0</v>
      </c>
      <c r="X67" s="74">
        <v>0</v>
      </c>
      <c r="Y67" s="74">
        <v>0</v>
      </c>
      <c r="Z67" s="74">
        <v>0</v>
      </c>
      <c r="AA67" s="74">
        <v>0</v>
      </c>
      <c r="AB67" s="74">
        <v>0</v>
      </c>
      <c r="AC67" s="74">
        <v>0</v>
      </c>
      <c r="AD67" s="74">
        <v>0</v>
      </c>
      <c r="AE67" s="70">
        <v>6.5420560747663559E-2</v>
      </c>
      <c r="AF67" s="74">
        <v>0</v>
      </c>
      <c r="AG67" s="74">
        <v>0</v>
      </c>
      <c r="AH67" s="74">
        <v>0</v>
      </c>
      <c r="AI67" s="74">
        <v>0</v>
      </c>
      <c r="AJ67" s="74">
        <v>0</v>
      </c>
      <c r="BP67">
        <v>65</v>
      </c>
      <c r="BQ67" t="s">
        <v>1952</v>
      </c>
    </row>
    <row r="68" spans="2:69" ht="14.25" x14ac:dyDescent="0.2">
      <c r="B68" s="16">
        <v>66</v>
      </c>
      <c r="C68" s="16" t="s">
        <v>1100</v>
      </c>
      <c r="D68" s="16" t="s">
        <v>1252</v>
      </c>
      <c r="E68" s="16" t="s">
        <v>1043</v>
      </c>
      <c r="F68" s="16">
        <f t="shared" si="4"/>
        <v>2</v>
      </c>
      <c r="G68" s="19" t="s">
        <v>1385</v>
      </c>
      <c r="H68" s="3" t="s">
        <v>809</v>
      </c>
      <c r="I68" s="3">
        <f>武器2!I68</f>
        <v>3</v>
      </c>
      <c r="J68" s="16">
        <v>5</v>
      </c>
      <c r="K68" s="16">
        <v>2</v>
      </c>
      <c r="L68" s="16">
        <v>25</v>
      </c>
      <c r="M68" s="26">
        <v>0</v>
      </c>
      <c r="N68" s="16">
        <v>6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16">
        <v>11</v>
      </c>
      <c r="U68" s="27">
        <v>0</v>
      </c>
      <c r="V68" s="27">
        <v>0</v>
      </c>
      <c r="W68" s="27">
        <v>0</v>
      </c>
      <c r="X68" s="74">
        <v>0</v>
      </c>
      <c r="Y68" s="74">
        <v>0</v>
      </c>
      <c r="Z68" s="74">
        <v>0</v>
      </c>
      <c r="AA68" s="74">
        <v>0</v>
      </c>
      <c r="AB68" s="74">
        <v>0</v>
      </c>
      <c r="AC68" s="74">
        <v>0</v>
      </c>
      <c r="AD68" s="74">
        <v>0</v>
      </c>
      <c r="AE68" s="74">
        <v>0</v>
      </c>
      <c r="AF68" s="74">
        <v>0</v>
      </c>
      <c r="AG68" s="74">
        <v>0</v>
      </c>
      <c r="AH68" s="74">
        <v>0</v>
      </c>
      <c r="AI68" s="74">
        <v>0</v>
      </c>
      <c r="AJ68" s="74">
        <v>0</v>
      </c>
      <c r="BP68">
        <v>66</v>
      </c>
      <c r="BQ68" t="s">
        <v>1953</v>
      </c>
    </row>
    <row r="69" spans="2:69" ht="14.25" x14ac:dyDescent="0.2">
      <c r="B69" s="16">
        <v>67</v>
      </c>
      <c r="C69" s="16" t="s">
        <v>1088</v>
      </c>
      <c r="D69" s="16" t="s">
        <v>1389</v>
      </c>
      <c r="E69" s="16" t="s">
        <v>1043</v>
      </c>
      <c r="F69" s="16">
        <f t="shared" si="4"/>
        <v>3</v>
      </c>
      <c r="G69" s="19" t="s">
        <v>1385</v>
      </c>
      <c r="H69" s="3" t="s">
        <v>809</v>
      </c>
      <c r="I69" s="3">
        <f>武器2!I69</f>
        <v>3</v>
      </c>
      <c r="J69" s="16">
        <v>5</v>
      </c>
      <c r="K69" s="16">
        <v>3</v>
      </c>
      <c r="L69" s="16">
        <v>38</v>
      </c>
      <c r="M69" s="26">
        <v>0</v>
      </c>
      <c r="N69" s="16">
        <v>9</v>
      </c>
      <c r="O69" s="26">
        <v>0</v>
      </c>
      <c r="P69" s="26">
        <v>0</v>
      </c>
      <c r="Q69" s="16">
        <v>37</v>
      </c>
      <c r="R69" s="26">
        <v>0</v>
      </c>
      <c r="S69" s="26">
        <v>0</v>
      </c>
      <c r="T69" s="26">
        <v>0</v>
      </c>
      <c r="U69" s="20">
        <v>3.4000000000000002E-2</v>
      </c>
      <c r="V69" s="27">
        <v>0</v>
      </c>
      <c r="W69" s="27">
        <v>0</v>
      </c>
      <c r="X69" s="74">
        <v>0</v>
      </c>
      <c r="Y69" s="74">
        <v>0</v>
      </c>
      <c r="Z69" s="74">
        <v>0</v>
      </c>
      <c r="AA69" s="74">
        <v>0</v>
      </c>
      <c r="AB69" s="74">
        <v>0</v>
      </c>
      <c r="AC69" s="74">
        <v>0</v>
      </c>
      <c r="AD69" s="74">
        <v>0</v>
      </c>
      <c r="AE69" s="74">
        <v>0</v>
      </c>
      <c r="AF69" s="74">
        <v>0</v>
      </c>
      <c r="AG69" s="74">
        <v>0</v>
      </c>
      <c r="AH69" s="74">
        <v>0</v>
      </c>
      <c r="AI69" s="74">
        <v>0</v>
      </c>
      <c r="AJ69" s="74">
        <v>0</v>
      </c>
      <c r="BP69">
        <v>67</v>
      </c>
      <c r="BQ69" t="s">
        <v>1954</v>
      </c>
    </row>
    <row r="70" spans="2:69" ht="14.25" x14ac:dyDescent="0.2">
      <c r="B70" s="16">
        <v>68</v>
      </c>
      <c r="C70" s="16" t="s">
        <v>1122</v>
      </c>
      <c r="D70" s="16" t="s">
        <v>1417</v>
      </c>
      <c r="E70" s="16" t="s">
        <v>1043</v>
      </c>
      <c r="F70" s="16">
        <f t="shared" si="4"/>
        <v>3</v>
      </c>
      <c r="G70" s="19" t="s">
        <v>1385</v>
      </c>
      <c r="H70" s="3" t="s">
        <v>809</v>
      </c>
      <c r="I70" s="3">
        <f>武器2!I70</f>
        <v>3</v>
      </c>
      <c r="J70" s="16">
        <v>5</v>
      </c>
      <c r="K70" s="16">
        <v>4</v>
      </c>
      <c r="L70" s="16">
        <v>51</v>
      </c>
      <c r="M70" s="16">
        <v>37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16">
        <v>23</v>
      </c>
      <c r="T70" s="26">
        <v>0</v>
      </c>
      <c r="U70" s="27">
        <v>0</v>
      </c>
      <c r="V70" s="27">
        <v>0</v>
      </c>
      <c r="W70" s="27">
        <v>0</v>
      </c>
      <c r="X70" s="74">
        <v>0</v>
      </c>
      <c r="Y70" s="74">
        <v>0</v>
      </c>
      <c r="Z70" s="74">
        <v>0</v>
      </c>
      <c r="AA70" s="70">
        <v>4.7619047619047672E-2</v>
      </c>
      <c r="AB70" s="74">
        <v>0</v>
      </c>
      <c r="AC70" s="74">
        <v>0</v>
      </c>
      <c r="AD70" s="74">
        <v>0</v>
      </c>
      <c r="AE70" s="74">
        <v>0</v>
      </c>
      <c r="AF70" s="74">
        <v>0</v>
      </c>
      <c r="AG70" s="74">
        <v>0</v>
      </c>
      <c r="AH70" s="74">
        <v>0</v>
      </c>
      <c r="AI70" s="74">
        <v>0</v>
      </c>
      <c r="AJ70" s="74">
        <v>0</v>
      </c>
      <c r="BP70">
        <v>68</v>
      </c>
      <c r="BQ70" t="s">
        <v>1955</v>
      </c>
    </row>
    <row r="71" spans="2:69" ht="14.25" x14ac:dyDescent="0.2">
      <c r="B71" s="16">
        <v>69</v>
      </c>
      <c r="C71" s="16" t="s">
        <v>1120</v>
      </c>
      <c r="D71" s="16" t="s">
        <v>1418</v>
      </c>
      <c r="E71" s="16" t="s">
        <v>1043</v>
      </c>
      <c r="F71" s="16">
        <f t="shared" si="4"/>
        <v>4</v>
      </c>
      <c r="G71" s="19" t="s">
        <v>1385</v>
      </c>
      <c r="H71" s="3" t="s">
        <v>809</v>
      </c>
      <c r="I71" s="3">
        <f>武器2!I71</f>
        <v>3</v>
      </c>
      <c r="J71" s="16">
        <v>5</v>
      </c>
      <c r="K71" s="16">
        <v>5</v>
      </c>
      <c r="L71" s="16">
        <v>64</v>
      </c>
      <c r="M71" s="26">
        <v>0</v>
      </c>
      <c r="N71" s="26">
        <v>0</v>
      </c>
      <c r="O71" s="26">
        <v>0</v>
      </c>
      <c r="P71" s="26">
        <v>0</v>
      </c>
      <c r="Q71" s="16">
        <v>62</v>
      </c>
      <c r="R71" s="26">
        <v>0</v>
      </c>
      <c r="S71" s="16">
        <v>28</v>
      </c>
      <c r="T71" s="16">
        <v>28</v>
      </c>
      <c r="U71" s="27">
        <v>0</v>
      </c>
      <c r="V71" s="27">
        <v>0</v>
      </c>
      <c r="W71" s="27">
        <v>0</v>
      </c>
      <c r="X71" s="74">
        <v>0</v>
      </c>
      <c r="Y71" s="74">
        <v>0</v>
      </c>
      <c r="Z71" s="74">
        <v>0</v>
      </c>
      <c r="AA71" s="70">
        <v>5.6603773584905648E-2</v>
      </c>
      <c r="AB71" s="74">
        <v>0</v>
      </c>
      <c r="AC71" s="74">
        <v>0</v>
      </c>
      <c r="AD71" s="74">
        <v>0</v>
      </c>
      <c r="AE71" s="74">
        <v>0</v>
      </c>
      <c r="AF71" s="74">
        <v>0</v>
      </c>
      <c r="AG71" s="74">
        <v>0</v>
      </c>
      <c r="AH71" s="74">
        <v>0</v>
      </c>
      <c r="AI71" s="74">
        <v>0</v>
      </c>
      <c r="AJ71" s="74">
        <v>0</v>
      </c>
      <c r="BP71">
        <v>69</v>
      </c>
      <c r="BQ71" t="s">
        <v>1956</v>
      </c>
    </row>
    <row r="72" spans="2:69" ht="14.25" x14ac:dyDescent="0.2">
      <c r="B72" s="16">
        <v>70</v>
      </c>
      <c r="C72" s="16" t="s">
        <v>1051</v>
      </c>
      <c r="D72" s="16" t="s">
        <v>1137</v>
      </c>
      <c r="E72" s="16" t="s">
        <v>1043</v>
      </c>
      <c r="F72" s="16">
        <f t="shared" si="4"/>
        <v>4</v>
      </c>
      <c r="G72" s="19" t="s">
        <v>1385</v>
      </c>
      <c r="H72" s="3" t="s">
        <v>809</v>
      </c>
      <c r="I72" s="3">
        <f>武器2!I72</f>
        <v>3</v>
      </c>
      <c r="J72" s="16">
        <v>5</v>
      </c>
      <c r="K72" s="16">
        <v>6</v>
      </c>
      <c r="L72" s="16">
        <v>76</v>
      </c>
      <c r="M72" s="26">
        <v>0</v>
      </c>
      <c r="N72" s="26">
        <v>0</v>
      </c>
      <c r="O72" s="26">
        <v>0</v>
      </c>
      <c r="P72" s="26">
        <v>0</v>
      </c>
      <c r="Q72" s="16">
        <v>74</v>
      </c>
      <c r="R72" s="26">
        <v>0</v>
      </c>
      <c r="S72" s="26">
        <v>0</v>
      </c>
      <c r="T72" s="16">
        <v>34</v>
      </c>
      <c r="U72" s="27">
        <v>0</v>
      </c>
      <c r="V72" s="27">
        <v>0</v>
      </c>
      <c r="W72" s="27">
        <v>0</v>
      </c>
      <c r="X72" s="74">
        <v>0</v>
      </c>
      <c r="Y72" s="70">
        <v>6.5420560747663559E-2</v>
      </c>
      <c r="Z72" s="74">
        <v>0</v>
      </c>
      <c r="AA72" s="74">
        <v>0</v>
      </c>
      <c r="AB72" s="74">
        <v>0</v>
      </c>
      <c r="AC72" s="74">
        <v>0</v>
      </c>
      <c r="AD72" s="74">
        <v>0</v>
      </c>
      <c r="AE72" s="70">
        <v>0.30069930069930073</v>
      </c>
      <c r="AF72" s="74">
        <v>0</v>
      </c>
      <c r="AG72" s="74">
        <v>0</v>
      </c>
      <c r="AH72" s="74">
        <v>0</v>
      </c>
      <c r="AI72" s="74">
        <v>0</v>
      </c>
      <c r="AJ72" s="74">
        <v>0</v>
      </c>
      <c r="BP72">
        <v>70</v>
      </c>
      <c r="BQ72" t="s">
        <v>1957</v>
      </c>
    </row>
    <row r="73" spans="2:69" ht="14.25" x14ac:dyDescent="0.2">
      <c r="B73" s="16">
        <v>71</v>
      </c>
      <c r="C73" s="16" t="s">
        <v>1077</v>
      </c>
      <c r="D73" s="16" t="s">
        <v>1249</v>
      </c>
      <c r="E73" s="16" t="s">
        <v>1043</v>
      </c>
      <c r="F73" s="16">
        <f t="shared" si="4"/>
        <v>5</v>
      </c>
      <c r="G73" s="19" t="s">
        <v>1385</v>
      </c>
      <c r="H73" s="3" t="s">
        <v>809</v>
      </c>
      <c r="I73" s="3">
        <f>武器2!I73</f>
        <v>3</v>
      </c>
      <c r="J73" s="16">
        <v>5</v>
      </c>
      <c r="K73" s="16">
        <v>7</v>
      </c>
      <c r="L73" s="16">
        <v>89</v>
      </c>
      <c r="M73" s="16">
        <v>65</v>
      </c>
      <c r="N73" s="16">
        <v>22</v>
      </c>
      <c r="O73" s="26">
        <v>0</v>
      </c>
      <c r="P73" s="26">
        <v>0</v>
      </c>
      <c r="Q73" s="16">
        <v>87</v>
      </c>
      <c r="R73" s="26">
        <v>0</v>
      </c>
      <c r="S73" s="26">
        <v>0</v>
      </c>
      <c r="T73" s="26">
        <v>0</v>
      </c>
      <c r="U73" s="27">
        <v>0</v>
      </c>
      <c r="V73" s="20">
        <v>0.08</v>
      </c>
      <c r="W73" s="27">
        <v>0</v>
      </c>
      <c r="X73" s="74">
        <v>0</v>
      </c>
      <c r="Y73" s="74">
        <v>0</v>
      </c>
      <c r="Z73" s="70">
        <v>7.8341013824884786E-2</v>
      </c>
      <c r="AA73" s="74">
        <v>0</v>
      </c>
      <c r="AB73" s="74">
        <v>0</v>
      </c>
      <c r="AC73" s="74">
        <v>0</v>
      </c>
      <c r="AD73" s="74">
        <v>0</v>
      </c>
      <c r="AE73" s="74">
        <v>0</v>
      </c>
      <c r="AF73" s="74">
        <v>0</v>
      </c>
      <c r="AG73" s="74">
        <v>0</v>
      </c>
      <c r="AH73" s="74">
        <v>0</v>
      </c>
      <c r="AI73" s="74">
        <v>0</v>
      </c>
      <c r="AJ73" s="74">
        <v>0</v>
      </c>
      <c r="BP73">
        <v>71</v>
      </c>
      <c r="BQ73" t="s">
        <v>1958</v>
      </c>
    </row>
    <row r="74" spans="2:69" ht="14.25" x14ac:dyDescent="0.2">
      <c r="B74" s="16">
        <v>72</v>
      </c>
      <c r="C74" s="16" t="s">
        <v>1075</v>
      </c>
      <c r="D74" s="16" t="s">
        <v>1250</v>
      </c>
      <c r="E74" s="16" t="s">
        <v>1043</v>
      </c>
      <c r="F74" s="16">
        <f t="shared" si="4"/>
        <v>5</v>
      </c>
      <c r="G74" s="19" t="s">
        <v>1385</v>
      </c>
      <c r="H74" s="3" t="s">
        <v>809</v>
      </c>
      <c r="I74" s="3">
        <f>武器2!I74</f>
        <v>3</v>
      </c>
      <c r="J74" s="16">
        <v>5</v>
      </c>
      <c r="K74" s="16">
        <v>8</v>
      </c>
      <c r="L74" s="16">
        <v>102</v>
      </c>
      <c r="M74" s="26">
        <v>0</v>
      </c>
      <c r="N74" s="16">
        <v>25</v>
      </c>
      <c r="O74" s="26">
        <v>0</v>
      </c>
      <c r="P74" s="26">
        <v>0</v>
      </c>
      <c r="Q74" s="16">
        <v>99</v>
      </c>
      <c r="R74" s="26">
        <v>0</v>
      </c>
      <c r="S74" s="16">
        <v>46</v>
      </c>
      <c r="T74" s="26">
        <v>0</v>
      </c>
      <c r="U74" s="27">
        <v>0</v>
      </c>
      <c r="V74" s="27">
        <v>0</v>
      </c>
      <c r="W74" s="27">
        <v>0</v>
      </c>
      <c r="X74" s="74">
        <v>0</v>
      </c>
      <c r="Y74" s="70">
        <v>8.6757990867579959E-2</v>
      </c>
      <c r="Z74" s="74">
        <v>0</v>
      </c>
      <c r="AA74" s="74">
        <v>0</v>
      </c>
      <c r="AB74" s="74">
        <v>0</v>
      </c>
      <c r="AC74" s="74">
        <v>0</v>
      </c>
      <c r="AD74" s="74">
        <v>0</v>
      </c>
      <c r="AE74" s="70">
        <v>0.36507936507936511</v>
      </c>
      <c r="AF74" s="74">
        <v>0</v>
      </c>
      <c r="AG74" s="74">
        <v>0</v>
      </c>
      <c r="AH74" s="74">
        <v>0</v>
      </c>
      <c r="AI74" s="74">
        <v>0</v>
      </c>
      <c r="AJ74" s="74">
        <v>0</v>
      </c>
      <c r="BP74">
        <v>72</v>
      </c>
      <c r="BQ74" t="s">
        <v>1959</v>
      </c>
    </row>
    <row r="75" spans="2:69" ht="14.25" x14ac:dyDescent="0.2">
      <c r="B75" s="16">
        <v>73</v>
      </c>
      <c r="C75" s="16" t="s">
        <v>1075</v>
      </c>
      <c r="D75" s="16" t="s">
        <v>1140</v>
      </c>
      <c r="E75" s="16" t="s">
        <v>1044</v>
      </c>
      <c r="F75" s="16">
        <f t="shared" si="4"/>
        <v>1</v>
      </c>
      <c r="G75" s="19" t="s">
        <v>1385</v>
      </c>
      <c r="H75" s="3" t="s">
        <v>809</v>
      </c>
      <c r="I75" s="3">
        <f>武器2!I75</f>
        <v>3</v>
      </c>
      <c r="J75" s="16">
        <v>5</v>
      </c>
      <c r="K75" s="16">
        <v>1</v>
      </c>
      <c r="L75" s="16">
        <v>9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0">
        <v>1.2E-2</v>
      </c>
      <c r="V75" s="27">
        <v>0</v>
      </c>
      <c r="W75" s="27">
        <v>0</v>
      </c>
      <c r="X75" s="74">
        <v>0</v>
      </c>
      <c r="Y75" s="74">
        <v>0</v>
      </c>
      <c r="Z75" s="74">
        <v>0</v>
      </c>
      <c r="AA75" s="74">
        <v>0</v>
      </c>
      <c r="AB75" s="74">
        <v>0</v>
      </c>
      <c r="AC75" s="74">
        <v>0</v>
      </c>
      <c r="AD75" s="74">
        <v>0</v>
      </c>
      <c r="AE75" s="74">
        <v>0</v>
      </c>
      <c r="AF75" s="74">
        <v>0</v>
      </c>
      <c r="AG75" s="74">
        <v>0</v>
      </c>
      <c r="AH75" s="74">
        <v>0</v>
      </c>
      <c r="AI75" s="74">
        <v>0</v>
      </c>
      <c r="AJ75" s="74">
        <v>0</v>
      </c>
      <c r="BP75">
        <v>73</v>
      </c>
      <c r="BQ75" t="s">
        <v>1960</v>
      </c>
    </row>
    <row r="76" spans="2:69" ht="14.25" x14ac:dyDescent="0.2">
      <c r="B76" s="16">
        <v>74</v>
      </c>
      <c r="C76" s="16" t="s">
        <v>1126</v>
      </c>
      <c r="D76" s="16" t="s">
        <v>1138</v>
      </c>
      <c r="E76" s="16" t="s">
        <v>1044</v>
      </c>
      <c r="F76" s="16">
        <f t="shared" si="4"/>
        <v>1</v>
      </c>
      <c r="G76" s="19" t="s">
        <v>1385</v>
      </c>
      <c r="H76" s="3" t="s">
        <v>809</v>
      </c>
      <c r="I76" s="3">
        <f>武器2!I76</f>
        <v>3</v>
      </c>
      <c r="J76" s="16">
        <v>5</v>
      </c>
      <c r="K76" s="16">
        <v>2</v>
      </c>
      <c r="L76" s="16">
        <v>19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7">
        <v>0</v>
      </c>
      <c r="V76" s="27">
        <v>0</v>
      </c>
      <c r="W76" s="27">
        <v>0</v>
      </c>
      <c r="X76" s="74">
        <v>0</v>
      </c>
      <c r="Y76" s="74">
        <v>0</v>
      </c>
      <c r="Z76" s="74">
        <v>0</v>
      </c>
      <c r="AA76" s="74">
        <v>0</v>
      </c>
      <c r="AB76" s="74">
        <v>0</v>
      </c>
      <c r="AC76" s="74">
        <v>0</v>
      </c>
      <c r="AD76" s="74">
        <v>0</v>
      </c>
      <c r="AE76" s="70">
        <v>0.13793103448275867</v>
      </c>
      <c r="AF76" s="74">
        <v>0</v>
      </c>
      <c r="AG76" s="74">
        <v>0</v>
      </c>
      <c r="AH76" s="74">
        <v>0</v>
      </c>
      <c r="AI76" s="74">
        <v>0</v>
      </c>
      <c r="AJ76" s="74">
        <v>0</v>
      </c>
      <c r="BP76">
        <v>74</v>
      </c>
      <c r="BQ76" t="s">
        <v>1961</v>
      </c>
    </row>
    <row r="77" spans="2:69" ht="14.25" x14ac:dyDescent="0.2">
      <c r="B77" s="16">
        <v>75</v>
      </c>
      <c r="C77" s="16" t="s">
        <v>1098</v>
      </c>
      <c r="D77" s="16" t="s">
        <v>1277</v>
      </c>
      <c r="E77" s="16" t="s">
        <v>1044</v>
      </c>
      <c r="F77" s="16">
        <f t="shared" si="4"/>
        <v>2</v>
      </c>
      <c r="G77" s="19" t="s">
        <v>1385</v>
      </c>
      <c r="H77" s="3" t="s">
        <v>809</v>
      </c>
      <c r="I77" s="3">
        <f>武器2!I77</f>
        <v>3</v>
      </c>
      <c r="J77" s="16">
        <v>5</v>
      </c>
      <c r="K77" s="16">
        <v>3</v>
      </c>
      <c r="L77" s="16">
        <v>28</v>
      </c>
      <c r="M77" s="26">
        <v>0</v>
      </c>
      <c r="N77" s="26">
        <v>0</v>
      </c>
      <c r="O77" s="26">
        <v>0</v>
      </c>
      <c r="P77" s="26">
        <v>0</v>
      </c>
      <c r="Q77" s="16">
        <v>41</v>
      </c>
      <c r="R77" s="26">
        <v>0</v>
      </c>
      <c r="S77" s="26">
        <v>0</v>
      </c>
      <c r="T77" s="26">
        <v>0</v>
      </c>
      <c r="U77" s="27">
        <v>0</v>
      </c>
      <c r="V77" s="27">
        <v>0</v>
      </c>
      <c r="W77" s="27">
        <v>0</v>
      </c>
      <c r="X77" s="74">
        <v>0</v>
      </c>
      <c r="Y77" s="74">
        <v>0</v>
      </c>
      <c r="Z77" s="74">
        <v>0</v>
      </c>
      <c r="AA77" s="70">
        <v>3.8461538461538436E-2</v>
      </c>
      <c r="AB77" s="74">
        <v>0</v>
      </c>
      <c r="AC77" s="74">
        <v>0</v>
      </c>
      <c r="AD77" s="74">
        <v>0</v>
      </c>
      <c r="AE77" s="74">
        <v>0</v>
      </c>
      <c r="AF77" s="74">
        <v>0</v>
      </c>
      <c r="AG77" s="74">
        <v>0</v>
      </c>
      <c r="AH77" s="74">
        <v>0</v>
      </c>
      <c r="AI77" s="74">
        <v>0</v>
      </c>
      <c r="AJ77" s="74">
        <v>0</v>
      </c>
      <c r="BP77">
        <v>75</v>
      </c>
      <c r="BQ77" t="s">
        <v>1962</v>
      </c>
    </row>
    <row r="78" spans="2:69" ht="14.25" x14ac:dyDescent="0.2">
      <c r="B78" s="16">
        <v>76</v>
      </c>
      <c r="C78" s="16" t="s">
        <v>1098</v>
      </c>
      <c r="D78" s="16" t="s">
        <v>1143</v>
      </c>
      <c r="E78" s="16" t="s">
        <v>1044</v>
      </c>
      <c r="F78" s="16">
        <f t="shared" si="4"/>
        <v>2</v>
      </c>
      <c r="G78" s="19" t="s">
        <v>1385</v>
      </c>
      <c r="H78" s="3" t="s">
        <v>809</v>
      </c>
      <c r="I78" s="3">
        <f>武器2!I78</f>
        <v>3</v>
      </c>
      <c r="J78" s="16">
        <v>5</v>
      </c>
      <c r="K78" s="16">
        <v>4</v>
      </c>
      <c r="L78" s="16">
        <v>38</v>
      </c>
      <c r="M78" s="26">
        <v>0</v>
      </c>
      <c r="N78" s="16">
        <v>14</v>
      </c>
      <c r="O78" s="26">
        <v>0</v>
      </c>
      <c r="P78" s="26">
        <v>0</v>
      </c>
      <c r="Q78" s="16">
        <v>55</v>
      </c>
      <c r="R78" s="26">
        <v>0</v>
      </c>
      <c r="S78" s="26">
        <v>0</v>
      </c>
      <c r="T78" s="26">
        <v>0</v>
      </c>
      <c r="U78" s="27">
        <v>0</v>
      </c>
      <c r="V78" s="27">
        <v>0</v>
      </c>
      <c r="W78" s="27">
        <v>0</v>
      </c>
      <c r="X78" s="74">
        <v>0</v>
      </c>
      <c r="Y78" s="74">
        <v>0</v>
      </c>
      <c r="Z78" s="74">
        <v>0</v>
      </c>
      <c r="AA78" s="74">
        <v>0</v>
      </c>
      <c r="AB78" s="74">
        <v>0</v>
      </c>
      <c r="AC78" s="74">
        <v>0</v>
      </c>
      <c r="AD78" s="74">
        <v>0</v>
      </c>
      <c r="AE78" s="74">
        <v>0</v>
      </c>
      <c r="AF78" s="74">
        <v>0</v>
      </c>
      <c r="AG78" s="74">
        <v>0</v>
      </c>
      <c r="AH78" s="74">
        <v>0</v>
      </c>
      <c r="AI78" s="74">
        <v>0</v>
      </c>
      <c r="AJ78" s="74">
        <v>0</v>
      </c>
      <c r="BP78">
        <v>76</v>
      </c>
      <c r="BQ78" t="s">
        <v>1963</v>
      </c>
    </row>
    <row r="79" spans="2:69" ht="14.25" x14ac:dyDescent="0.2">
      <c r="B79" s="16">
        <v>77</v>
      </c>
      <c r="C79" s="16" t="s">
        <v>1053</v>
      </c>
      <c r="D79" s="16" t="s">
        <v>1320</v>
      </c>
      <c r="E79" s="16" t="s">
        <v>1044</v>
      </c>
      <c r="F79" s="16">
        <f t="shared" si="4"/>
        <v>2</v>
      </c>
      <c r="G79" s="19" t="s">
        <v>1385</v>
      </c>
      <c r="H79" s="3" t="s">
        <v>809</v>
      </c>
      <c r="I79" s="3">
        <f>武器2!I79</f>
        <v>3</v>
      </c>
      <c r="J79" s="16">
        <v>5</v>
      </c>
      <c r="K79" s="16">
        <v>5</v>
      </c>
      <c r="L79" s="16">
        <v>48</v>
      </c>
      <c r="M79" s="26">
        <v>0</v>
      </c>
      <c r="N79" s="16">
        <v>17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7">
        <v>0</v>
      </c>
      <c r="V79" s="27">
        <v>0</v>
      </c>
      <c r="W79" s="27">
        <v>0</v>
      </c>
      <c r="X79" s="74">
        <v>0</v>
      </c>
      <c r="Y79" s="74">
        <v>0</v>
      </c>
      <c r="Z79" s="74">
        <v>0</v>
      </c>
      <c r="AA79" s="74">
        <v>0</v>
      </c>
      <c r="AB79" s="74">
        <v>0</v>
      </c>
      <c r="AC79" s="74">
        <v>0</v>
      </c>
      <c r="AD79" s="74">
        <v>0</v>
      </c>
      <c r="AE79" s="70">
        <v>0.2857142857142857</v>
      </c>
      <c r="AF79" s="74">
        <v>0</v>
      </c>
      <c r="AG79" s="74">
        <v>0</v>
      </c>
      <c r="AH79" s="74">
        <v>0</v>
      </c>
      <c r="AI79" s="74">
        <v>0</v>
      </c>
      <c r="AJ79" s="74">
        <v>0</v>
      </c>
      <c r="BP79">
        <v>77</v>
      </c>
      <c r="BQ79" t="s">
        <v>1964</v>
      </c>
    </row>
    <row r="80" spans="2:69" ht="14.25" x14ac:dyDescent="0.2">
      <c r="B80" s="16">
        <v>78</v>
      </c>
      <c r="C80" s="16" t="s">
        <v>1122</v>
      </c>
      <c r="D80" s="16" t="s">
        <v>1419</v>
      </c>
      <c r="E80" s="16" t="s">
        <v>1044</v>
      </c>
      <c r="F80" s="16">
        <f t="shared" si="4"/>
        <v>3</v>
      </c>
      <c r="G80" s="19" t="s">
        <v>1385</v>
      </c>
      <c r="H80" s="3" t="s">
        <v>809</v>
      </c>
      <c r="I80" s="3">
        <f>武器2!I80</f>
        <v>3</v>
      </c>
      <c r="J80" s="16">
        <v>5</v>
      </c>
      <c r="K80" s="16">
        <v>6</v>
      </c>
      <c r="L80" s="16">
        <v>57</v>
      </c>
      <c r="M80" s="26">
        <v>0</v>
      </c>
      <c r="N80" s="26">
        <v>0</v>
      </c>
      <c r="O80" s="26">
        <v>0</v>
      </c>
      <c r="P80" s="26">
        <v>0</v>
      </c>
      <c r="Q80" s="16">
        <v>83</v>
      </c>
      <c r="R80" s="26">
        <v>0</v>
      </c>
      <c r="S80" s="26">
        <v>0</v>
      </c>
      <c r="T80" s="26">
        <v>0</v>
      </c>
      <c r="U80" s="20">
        <v>7.5999999999999998E-2</v>
      </c>
      <c r="V80" s="27">
        <v>0</v>
      </c>
      <c r="W80" s="27">
        <v>0</v>
      </c>
      <c r="X80" s="74">
        <v>0</v>
      </c>
      <c r="Y80" s="74">
        <v>0</v>
      </c>
      <c r="Z80" s="74">
        <v>0</v>
      </c>
      <c r="AA80" s="74">
        <v>0</v>
      </c>
      <c r="AB80" s="74">
        <v>0</v>
      </c>
      <c r="AC80" s="74">
        <v>0</v>
      </c>
      <c r="AD80" s="74">
        <v>0</v>
      </c>
      <c r="AE80" s="70">
        <v>0.32432432432432434</v>
      </c>
      <c r="AF80" s="74">
        <v>0</v>
      </c>
      <c r="AG80" s="74">
        <v>0</v>
      </c>
      <c r="AH80" s="74">
        <v>0</v>
      </c>
      <c r="AI80" s="74">
        <v>0</v>
      </c>
      <c r="AJ80" s="74">
        <v>0</v>
      </c>
      <c r="BP80">
        <v>78</v>
      </c>
      <c r="BQ80" t="s">
        <v>1965</v>
      </c>
    </row>
    <row r="81" spans="2:69" ht="14.25" x14ac:dyDescent="0.2">
      <c r="B81" s="16">
        <v>79</v>
      </c>
      <c r="C81" s="16" t="s">
        <v>1132</v>
      </c>
      <c r="D81" s="16" t="s">
        <v>1420</v>
      </c>
      <c r="E81" s="16" t="s">
        <v>1044</v>
      </c>
      <c r="F81" s="16">
        <f t="shared" si="4"/>
        <v>3</v>
      </c>
      <c r="G81" s="19" t="s">
        <v>1385</v>
      </c>
      <c r="H81" s="3" t="s">
        <v>809</v>
      </c>
      <c r="I81" s="3">
        <f>武器2!I81</f>
        <v>3</v>
      </c>
      <c r="J81" s="16">
        <v>5</v>
      </c>
      <c r="K81" s="16">
        <v>7</v>
      </c>
      <c r="L81" s="16">
        <v>67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16">
        <v>44</v>
      </c>
      <c r="U81" s="27">
        <v>0</v>
      </c>
      <c r="V81" s="27">
        <v>0</v>
      </c>
      <c r="W81" s="27">
        <v>0</v>
      </c>
      <c r="X81" s="74">
        <v>0</v>
      </c>
      <c r="Y81" s="74">
        <v>0</v>
      </c>
      <c r="Z81" s="74">
        <v>0</v>
      </c>
      <c r="AA81" s="74">
        <v>0</v>
      </c>
      <c r="AB81" s="70">
        <v>8.6757990867579959E-2</v>
      </c>
      <c r="AC81" s="74">
        <v>0</v>
      </c>
      <c r="AD81" s="74">
        <v>0</v>
      </c>
      <c r="AE81" s="70">
        <v>0.35897435897435892</v>
      </c>
      <c r="AF81" s="74">
        <v>0</v>
      </c>
      <c r="AG81" s="74">
        <v>0</v>
      </c>
      <c r="AH81" s="74">
        <v>0</v>
      </c>
      <c r="AI81" s="74">
        <v>0</v>
      </c>
      <c r="AJ81" s="74">
        <v>0</v>
      </c>
      <c r="BP81">
        <v>79</v>
      </c>
      <c r="BQ81" t="s">
        <v>1966</v>
      </c>
    </row>
    <row r="82" spans="2:69" ht="14.25" x14ac:dyDescent="0.2">
      <c r="B82" s="16">
        <v>80</v>
      </c>
      <c r="C82" s="16" t="s">
        <v>1051</v>
      </c>
      <c r="D82" s="16" t="s">
        <v>1421</v>
      </c>
      <c r="E82" s="16" t="s">
        <v>1044</v>
      </c>
      <c r="F82" s="16">
        <f t="shared" si="4"/>
        <v>3</v>
      </c>
      <c r="G82" s="19" t="s">
        <v>1385</v>
      </c>
      <c r="H82" s="3" t="s">
        <v>809</v>
      </c>
      <c r="I82" s="3">
        <f>武器2!I82</f>
        <v>3</v>
      </c>
      <c r="J82" s="16">
        <v>5</v>
      </c>
      <c r="K82" s="16">
        <v>8</v>
      </c>
      <c r="L82" s="16">
        <v>76</v>
      </c>
      <c r="M82" s="26">
        <v>0</v>
      </c>
      <c r="N82" s="16">
        <v>28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0">
        <v>0.10199999999999999</v>
      </c>
      <c r="V82" s="27">
        <v>0</v>
      </c>
      <c r="W82" s="27">
        <v>0</v>
      </c>
      <c r="X82" s="74">
        <v>0</v>
      </c>
      <c r="Y82" s="70">
        <v>9.5022624434389136E-2</v>
      </c>
      <c r="Z82" s="74">
        <v>0</v>
      </c>
      <c r="AA82" s="74">
        <v>0</v>
      </c>
      <c r="AB82" s="74">
        <v>0</v>
      </c>
      <c r="AC82" s="74">
        <v>0</v>
      </c>
      <c r="AD82" s="74">
        <v>0</v>
      </c>
      <c r="AE82" s="74">
        <v>0</v>
      </c>
      <c r="AF82" s="74">
        <v>0</v>
      </c>
      <c r="AG82" s="74">
        <v>0</v>
      </c>
      <c r="AH82" s="74">
        <v>0</v>
      </c>
      <c r="AI82" s="74">
        <v>0</v>
      </c>
      <c r="AJ82" s="74">
        <v>0</v>
      </c>
      <c r="BP82">
        <v>80</v>
      </c>
      <c r="BQ82" t="s">
        <v>1967</v>
      </c>
    </row>
    <row r="83" spans="2:69" ht="14.25" x14ac:dyDescent="0.2">
      <c r="B83" s="16">
        <v>81</v>
      </c>
      <c r="C83" s="16" t="s">
        <v>1080</v>
      </c>
      <c r="D83" s="16" t="s">
        <v>1221</v>
      </c>
      <c r="E83" s="16" t="s">
        <v>1045</v>
      </c>
      <c r="F83" s="16">
        <f t="shared" si="4"/>
        <v>1</v>
      </c>
      <c r="G83" s="19" t="s">
        <v>1385</v>
      </c>
      <c r="H83" s="3" t="s">
        <v>809</v>
      </c>
      <c r="I83" s="3">
        <f>武器2!I83</f>
        <v>3</v>
      </c>
      <c r="J83" s="16">
        <v>5</v>
      </c>
      <c r="K83" s="16">
        <v>1</v>
      </c>
      <c r="L83" s="16">
        <v>11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7">
        <v>0</v>
      </c>
      <c r="V83" s="27">
        <v>0</v>
      </c>
      <c r="W83" s="27">
        <v>0</v>
      </c>
      <c r="X83" s="74">
        <v>0</v>
      </c>
      <c r="Y83" s="74">
        <v>0</v>
      </c>
      <c r="Z83" s="70">
        <v>1.9607843137254943E-2</v>
      </c>
      <c r="AA83" s="74">
        <v>0</v>
      </c>
      <c r="AB83" s="74">
        <v>0</v>
      </c>
      <c r="AC83" s="74">
        <v>0</v>
      </c>
      <c r="AD83" s="74">
        <v>0</v>
      </c>
      <c r="AE83" s="74">
        <v>0</v>
      </c>
      <c r="AF83" s="74">
        <v>0</v>
      </c>
      <c r="AG83" s="74">
        <v>0</v>
      </c>
      <c r="AH83" s="74">
        <v>0</v>
      </c>
      <c r="AI83" s="74">
        <v>0</v>
      </c>
      <c r="AJ83" s="74">
        <v>0</v>
      </c>
      <c r="BP83">
        <v>81</v>
      </c>
      <c r="BQ83" t="s">
        <v>1968</v>
      </c>
    </row>
    <row r="84" spans="2:69" ht="14.25" x14ac:dyDescent="0.2">
      <c r="B84" s="16">
        <v>82</v>
      </c>
      <c r="C84" s="16" t="s">
        <v>1120</v>
      </c>
      <c r="D84" s="16" t="s">
        <v>1256</v>
      </c>
      <c r="E84" s="16" t="s">
        <v>1045</v>
      </c>
      <c r="F84" s="16">
        <f t="shared" si="4"/>
        <v>1</v>
      </c>
      <c r="G84" s="19" t="s">
        <v>1385</v>
      </c>
      <c r="H84" s="3" t="s">
        <v>809</v>
      </c>
      <c r="I84" s="3">
        <f>武器2!I84</f>
        <v>3</v>
      </c>
      <c r="J84" s="16">
        <v>5</v>
      </c>
      <c r="K84" s="16">
        <v>2</v>
      </c>
      <c r="L84" s="16">
        <v>22</v>
      </c>
      <c r="M84" s="26">
        <v>0</v>
      </c>
      <c r="N84" s="16">
        <v>10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7">
        <v>0</v>
      </c>
      <c r="V84" s="27">
        <v>0</v>
      </c>
      <c r="W84" s="27">
        <v>0</v>
      </c>
      <c r="X84" s="74">
        <v>0</v>
      </c>
      <c r="Y84" s="74">
        <v>0</v>
      </c>
      <c r="Z84" s="74">
        <v>0</v>
      </c>
      <c r="AA84" s="74">
        <v>0</v>
      </c>
      <c r="AB84" s="74">
        <v>0</v>
      </c>
      <c r="AC84" s="74">
        <v>0</v>
      </c>
      <c r="AD84" s="74">
        <v>0</v>
      </c>
      <c r="AE84" s="74">
        <v>0</v>
      </c>
      <c r="AF84" s="74">
        <v>0</v>
      </c>
      <c r="AG84" s="74">
        <v>0</v>
      </c>
      <c r="AH84" s="74">
        <v>0</v>
      </c>
      <c r="AI84" s="74">
        <v>0</v>
      </c>
      <c r="AJ84" s="74">
        <v>0</v>
      </c>
      <c r="BP84">
        <v>82</v>
      </c>
      <c r="BQ84" t="s">
        <v>1969</v>
      </c>
    </row>
    <row r="85" spans="2:69" ht="14.25" x14ac:dyDescent="0.2">
      <c r="B85" s="16">
        <v>83</v>
      </c>
      <c r="C85" s="16" t="s">
        <v>1132</v>
      </c>
      <c r="D85" s="16" t="s">
        <v>1395</v>
      </c>
      <c r="E85" s="16" t="s">
        <v>1045</v>
      </c>
      <c r="F85" s="16">
        <f t="shared" si="4"/>
        <v>1</v>
      </c>
      <c r="G85" s="19" t="s">
        <v>1385</v>
      </c>
      <c r="H85" s="3" t="s">
        <v>809</v>
      </c>
      <c r="I85" s="3">
        <f>武器2!I85</f>
        <v>3</v>
      </c>
      <c r="J85" s="16">
        <v>5</v>
      </c>
      <c r="K85" s="16">
        <v>3</v>
      </c>
      <c r="L85" s="16">
        <v>33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7">
        <v>0</v>
      </c>
      <c r="V85" s="27">
        <v>0</v>
      </c>
      <c r="W85" s="27">
        <v>0</v>
      </c>
      <c r="X85" s="74">
        <v>0</v>
      </c>
      <c r="Y85" s="74">
        <v>0</v>
      </c>
      <c r="Z85" s="74">
        <v>0</v>
      </c>
      <c r="AA85" s="74">
        <v>0</v>
      </c>
      <c r="AB85" s="74">
        <v>0</v>
      </c>
      <c r="AC85" s="74">
        <v>0</v>
      </c>
      <c r="AD85" s="74">
        <v>0</v>
      </c>
      <c r="AE85" s="70">
        <v>0.26470588235294112</v>
      </c>
      <c r="AF85" s="74">
        <v>0</v>
      </c>
      <c r="AG85" s="74">
        <v>0</v>
      </c>
      <c r="AH85" s="74">
        <v>0</v>
      </c>
      <c r="AI85" s="74">
        <v>0</v>
      </c>
      <c r="AJ85" s="74">
        <v>0</v>
      </c>
      <c r="BP85">
        <v>83</v>
      </c>
      <c r="BQ85" t="s">
        <v>1970</v>
      </c>
    </row>
    <row r="86" spans="2:69" ht="14.25" x14ac:dyDescent="0.2">
      <c r="B86" s="16">
        <v>84</v>
      </c>
      <c r="C86" s="16" t="s">
        <v>1109</v>
      </c>
      <c r="D86" s="16" t="s">
        <v>1422</v>
      </c>
      <c r="E86" s="16" t="s">
        <v>1045</v>
      </c>
      <c r="F86" s="16">
        <f t="shared" si="4"/>
        <v>1</v>
      </c>
      <c r="G86" s="19" t="s">
        <v>1385</v>
      </c>
      <c r="H86" s="3" t="s">
        <v>809</v>
      </c>
      <c r="I86" s="3">
        <f>武器2!I86</f>
        <v>3</v>
      </c>
      <c r="J86" s="16">
        <v>5</v>
      </c>
      <c r="K86" s="16">
        <v>4</v>
      </c>
      <c r="L86" s="16">
        <v>44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7">
        <v>0</v>
      </c>
      <c r="V86" s="27">
        <v>0</v>
      </c>
      <c r="W86" s="27">
        <v>0</v>
      </c>
      <c r="X86" s="74">
        <v>0</v>
      </c>
      <c r="Y86" s="74">
        <v>0</v>
      </c>
      <c r="Z86" s="74">
        <v>0</v>
      </c>
      <c r="AA86" s="74">
        <v>0</v>
      </c>
      <c r="AB86" s="74">
        <v>0</v>
      </c>
      <c r="AC86" s="74">
        <v>0</v>
      </c>
      <c r="AD86" s="74">
        <v>0</v>
      </c>
      <c r="AE86" s="70">
        <v>0.32432432432432434</v>
      </c>
      <c r="AF86" s="74">
        <v>0</v>
      </c>
      <c r="AG86" s="74">
        <v>0</v>
      </c>
      <c r="AH86" s="74">
        <v>0</v>
      </c>
      <c r="AI86" s="74">
        <v>0</v>
      </c>
      <c r="AJ86" s="74">
        <v>0</v>
      </c>
      <c r="BP86">
        <v>84</v>
      </c>
      <c r="BQ86" t="s">
        <v>1971</v>
      </c>
    </row>
    <row r="87" spans="2:69" ht="14.25" x14ac:dyDescent="0.2">
      <c r="B87" s="16">
        <v>85</v>
      </c>
      <c r="C87" s="16" t="s">
        <v>1124</v>
      </c>
      <c r="D87" s="16" t="s">
        <v>1423</v>
      </c>
      <c r="E87" s="16" t="s">
        <v>1045</v>
      </c>
      <c r="F87" s="16">
        <f t="shared" si="4"/>
        <v>1</v>
      </c>
      <c r="G87" s="19" t="s">
        <v>1385</v>
      </c>
      <c r="H87" s="3" t="s">
        <v>809</v>
      </c>
      <c r="I87" s="3">
        <f>武器2!I87</f>
        <v>3</v>
      </c>
      <c r="J87" s="16">
        <v>5</v>
      </c>
      <c r="K87" s="16">
        <v>5</v>
      </c>
      <c r="L87" s="16">
        <v>56</v>
      </c>
      <c r="M87" s="26">
        <v>0</v>
      </c>
      <c r="N87" s="26">
        <v>0</v>
      </c>
      <c r="O87" s="26">
        <v>0</v>
      </c>
      <c r="P87" s="26">
        <v>0</v>
      </c>
      <c r="Q87" s="16">
        <v>104</v>
      </c>
      <c r="R87" s="26">
        <v>0</v>
      </c>
      <c r="S87" s="26">
        <v>0</v>
      </c>
      <c r="T87" s="26">
        <v>0</v>
      </c>
      <c r="U87" s="27">
        <v>0</v>
      </c>
      <c r="V87" s="27">
        <v>0</v>
      </c>
      <c r="W87" s="27">
        <v>0</v>
      </c>
      <c r="X87" s="74">
        <v>0</v>
      </c>
      <c r="Y87" s="74">
        <v>0</v>
      </c>
      <c r="Z87" s="74">
        <v>0</v>
      </c>
      <c r="AA87" s="74">
        <v>0</v>
      </c>
      <c r="AB87" s="74">
        <v>0</v>
      </c>
      <c r="AC87" s="74">
        <v>0</v>
      </c>
      <c r="AD87" s="74">
        <v>0</v>
      </c>
      <c r="AE87" s="74">
        <v>0</v>
      </c>
      <c r="AF87" s="74">
        <v>0</v>
      </c>
      <c r="AG87" s="74">
        <v>0</v>
      </c>
      <c r="AH87" s="74">
        <v>0</v>
      </c>
      <c r="AI87" s="74">
        <v>0</v>
      </c>
      <c r="AJ87" s="74">
        <v>0</v>
      </c>
      <c r="BP87">
        <v>85</v>
      </c>
      <c r="BQ87" t="s">
        <v>1972</v>
      </c>
    </row>
    <row r="88" spans="2:69" ht="14.25" x14ac:dyDescent="0.2">
      <c r="B88" s="16">
        <v>86</v>
      </c>
      <c r="C88" s="16" t="s">
        <v>1096</v>
      </c>
      <c r="D88" s="16" t="s">
        <v>1424</v>
      </c>
      <c r="E88" s="16" t="s">
        <v>1045</v>
      </c>
      <c r="F88" s="16">
        <f t="shared" si="4"/>
        <v>1</v>
      </c>
      <c r="G88" s="19" t="s">
        <v>1385</v>
      </c>
      <c r="H88" s="3" t="s">
        <v>809</v>
      </c>
      <c r="I88" s="3">
        <f>武器2!I88</f>
        <v>3</v>
      </c>
      <c r="J88" s="16">
        <v>5</v>
      </c>
      <c r="K88" s="16">
        <v>6</v>
      </c>
      <c r="L88" s="16">
        <v>67</v>
      </c>
      <c r="M88" s="26">
        <v>0</v>
      </c>
      <c r="N88" s="26">
        <v>0</v>
      </c>
      <c r="O88" s="26">
        <v>0</v>
      </c>
      <c r="P88" s="26">
        <v>0</v>
      </c>
      <c r="Q88" s="16">
        <v>124</v>
      </c>
      <c r="R88" s="26">
        <v>0</v>
      </c>
      <c r="S88" s="26">
        <v>0</v>
      </c>
      <c r="T88" s="26">
        <v>0</v>
      </c>
      <c r="U88" s="27">
        <v>0</v>
      </c>
      <c r="V88" s="27">
        <v>0</v>
      </c>
      <c r="W88" s="27">
        <v>0</v>
      </c>
      <c r="X88" s="74">
        <v>0</v>
      </c>
      <c r="Y88" s="74">
        <v>0</v>
      </c>
      <c r="Z88" s="74">
        <v>0</v>
      </c>
      <c r="AA88" s="74">
        <v>0</v>
      </c>
      <c r="AB88" s="74">
        <v>0</v>
      </c>
      <c r="AC88" s="74">
        <v>0</v>
      </c>
      <c r="AD88" s="74">
        <v>0</v>
      </c>
      <c r="AE88" s="74">
        <v>0</v>
      </c>
      <c r="AF88" s="74">
        <v>0</v>
      </c>
      <c r="AG88" s="74">
        <v>0</v>
      </c>
      <c r="AH88" s="74">
        <v>0</v>
      </c>
      <c r="AI88" s="74">
        <v>0</v>
      </c>
      <c r="AJ88" s="74">
        <v>0</v>
      </c>
      <c r="BP88">
        <v>86</v>
      </c>
      <c r="BQ88" t="s">
        <v>1973</v>
      </c>
    </row>
    <row r="89" spans="2:69" ht="14.25" x14ac:dyDescent="0.2">
      <c r="B89" s="16">
        <v>87</v>
      </c>
      <c r="C89" s="16" t="s">
        <v>1096</v>
      </c>
      <c r="D89" s="16" t="s">
        <v>1148</v>
      </c>
      <c r="E89" s="16" t="s">
        <v>1045</v>
      </c>
      <c r="F89" s="16">
        <f t="shared" si="4"/>
        <v>1</v>
      </c>
      <c r="G89" s="19" t="s">
        <v>1385</v>
      </c>
      <c r="H89" s="3" t="s">
        <v>809</v>
      </c>
      <c r="I89" s="3">
        <f>武器2!I89</f>
        <v>3</v>
      </c>
      <c r="J89" s="16">
        <v>5</v>
      </c>
      <c r="K89" s="16">
        <v>7</v>
      </c>
      <c r="L89" s="16">
        <v>78</v>
      </c>
      <c r="M89" s="16">
        <v>109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7">
        <v>0</v>
      </c>
      <c r="V89" s="27">
        <v>0</v>
      </c>
      <c r="W89" s="27">
        <v>0</v>
      </c>
      <c r="X89" s="74">
        <v>0</v>
      </c>
      <c r="Y89" s="74">
        <v>0</v>
      </c>
      <c r="Z89" s="74">
        <v>0</v>
      </c>
      <c r="AA89" s="74">
        <v>0</v>
      </c>
      <c r="AB89" s="74">
        <v>0</v>
      </c>
      <c r="AC89" s="74">
        <v>0</v>
      </c>
      <c r="AD89" s="74">
        <v>0</v>
      </c>
      <c r="AE89" s="74">
        <v>0</v>
      </c>
      <c r="AF89" s="74">
        <v>0</v>
      </c>
      <c r="AG89" s="74">
        <v>0</v>
      </c>
      <c r="AH89" s="74">
        <v>0</v>
      </c>
      <c r="AI89" s="74">
        <v>0</v>
      </c>
      <c r="AJ89" s="74">
        <v>0</v>
      </c>
      <c r="BP89">
        <v>87</v>
      </c>
      <c r="BQ89" t="s">
        <v>1974</v>
      </c>
    </row>
    <row r="90" spans="2:69" ht="14.25" x14ac:dyDescent="0.2">
      <c r="B90" s="16">
        <v>88</v>
      </c>
      <c r="C90" s="16" t="s">
        <v>1088</v>
      </c>
      <c r="D90" s="16" t="s">
        <v>1231</v>
      </c>
      <c r="E90" s="16" t="s">
        <v>1045</v>
      </c>
      <c r="F90" s="16">
        <f t="shared" si="4"/>
        <v>1</v>
      </c>
      <c r="G90" s="19" t="s">
        <v>1385</v>
      </c>
      <c r="H90" s="3" t="s">
        <v>809</v>
      </c>
      <c r="I90" s="3">
        <f>武器2!I90</f>
        <v>3</v>
      </c>
      <c r="J90" s="16">
        <v>5</v>
      </c>
      <c r="K90" s="16">
        <v>8</v>
      </c>
      <c r="L90" s="16">
        <v>89</v>
      </c>
      <c r="M90" s="26">
        <v>0</v>
      </c>
      <c r="N90" s="26">
        <v>0</v>
      </c>
      <c r="O90" s="26">
        <v>0</v>
      </c>
      <c r="P90" s="26">
        <v>0</v>
      </c>
      <c r="Q90" s="16">
        <v>166</v>
      </c>
      <c r="R90" s="26">
        <v>0</v>
      </c>
      <c r="S90" s="26">
        <v>0</v>
      </c>
      <c r="T90" s="26">
        <v>0</v>
      </c>
      <c r="U90" s="27">
        <v>0</v>
      </c>
      <c r="V90" s="27">
        <v>0</v>
      </c>
      <c r="W90" s="27">
        <v>0</v>
      </c>
      <c r="X90" s="74">
        <v>0</v>
      </c>
      <c r="Y90" s="74">
        <v>0</v>
      </c>
      <c r="Z90" s="74">
        <v>0</v>
      </c>
      <c r="AA90" s="74">
        <v>0</v>
      </c>
      <c r="AB90" s="74">
        <v>0</v>
      </c>
      <c r="AC90" s="74">
        <v>0</v>
      </c>
      <c r="AD90" s="74">
        <v>0</v>
      </c>
      <c r="AE90" s="74">
        <v>0</v>
      </c>
      <c r="AF90" s="74">
        <v>0</v>
      </c>
      <c r="AG90" s="74">
        <v>0</v>
      </c>
      <c r="AH90" s="74">
        <v>0</v>
      </c>
      <c r="AI90" s="74">
        <v>0</v>
      </c>
      <c r="AJ90" s="74">
        <v>0</v>
      </c>
      <c r="BP90">
        <v>88</v>
      </c>
      <c r="BQ90" t="s">
        <v>1975</v>
      </c>
    </row>
    <row r="91" spans="2:69" ht="14.25" x14ac:dyDescent="0.2">
      <c r="B91" s="16">
        <v>89</v>
      </c>
      <c r="C91" s="16" t="s">
        <v>1088</v>
      </c>
      <c r="D91" s="16" t="s">
        <v>1368</v>
      </c>
      <c r="E91" s="16" t="s">
        <v>1046</v>
      </c>
      <c r="F91" s="16">
        <f t="shared" si="4"/>
        <v>1</v>
      </c>
      <c r="G91" s="19" t="s">
        <v>1385</v>
      </c>
      <c r="H91" s="3" t="s">
        <v>809</v>
      </c>
      <c r="I91" s="3">
        <f>武器2!I91</f>
        <v>3</v>
      </c>
      <c r="J91" s="16">
        <v>5</v>
      </c>
      <c r="K91" s="16">
        <v>1</v>
      </c>
      <c r="L91" s="16">
        <v>15</v>
      </c>
      <c r="M91" s="26">
        <v>0</v>
      </c>
      <c r="N91" s="1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7">
        <v>0</v>
      </c>
      <c r="V91" s="27">
        <v>0</v>
      </c>
      <c r="W91" s="27">
        <v>0</v>
      </c>
      <c r="X91" s="74">
        <v>0</v>
      </c>
      <c r="Y91" s="74">
        <v>0</v>
      </c>
      <c r="Z91" s="74">
        <v>0</v>
      </c>
      <c r="AA91" s="74">
        <v>0</v>
      </c>
      <c r="AB91" s="74">
        <v>0</v>
      </c>
      <c r="AC91" s="74">
        <v>0</v>
      </c>
      <c r="AD91" s="74">
        <v>0</v>
      </c>
      <c r="AE91" s="74">
        <v>0</v>
      </c>
      <c r="AF91" s="74">
        <v>0</v>
      </c>
      <c r="AG91" s="74">
        <v>0</v>
      </c>
      <c r="AH91" s="74">
        <v>0</v>
      </c>
      <c r="AI91" s="74">
        <v>0</v>
      </c>
      <c r="AJ91" s="74">
        <v>0</v>
      </c>
      <c r="BP91">
        <v>89</v>
      </c>
      <c r="BQ91" t="s">
        <v>1976</v>
      </c>
    </row>
    <row r="92" spans="2:69" ht="14.25" x14ac:dyDescent="0.2">
      <c r="B92" s="16">
        <v>90</v>
      </c>
      <c r="C92" s="16" t="s">
        <v>1092</v>
      </c>
      <c r="D92" s="16" t="s">
        <v>1273</v>
      </c>
      <c r="E92" s="16" t="s">
        <v>1046</v>
      </c>
      <c r="F92" s="16">
        <f t="shared" si="4"/>
        <v>1</v>
      </c>
      <c r="G92" s="19" t="s">
        <v>1385</v>
      </c>
      <c r="H92" s="3" t="s">
        <v>809</v>
      </c>
      <c r="I92" s="3">
        <f>武器2!I92</f>
        <v>3</v>
      </c>
      <c r="J92" s="16">
        <v>5</v>
      </c>
      <c r="K92" s="16">
        <v>2</v>
      </c>
      <c r="L92" s="16">
        <v>30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7">
        <v>0</v>
      </c>
      <c r="V92" s="27">
        <v>0</v>
      </c>
      <c r="W92" s="27">
        <v>0</v>
      </c>
      <c r="X92" s="74">
        <v>0</v>
      </c>
      <c r="Y92" s="74">
        <v>0</v>
      </c>
      <c r="Z92" s="74">
        <v>0</v>
      </c>
      <c r="AA92" s="74">
        <v>0</v>
      </c>
      <c r="AB92" s="74">
        <v>0</v>
      </c>
      <c r="AC92" s="74">
        <v>0</v>
      </c>
      <c r="AD92" s="74">
        <v>0</v>
      </c>
      <c r="AE92" s="70">
        <v>0</v>
      </c>
      <c r="AF92" s="74">
        <v>0</v>
      </c>
      <c r="AG92" s="74">
        <v>0</v>
      </c>
      <c r="AH92" s="74">
        <v>0</v>
      </c>
      <c r="AI92" s="74">
        <v>0</v>
      </c>
      <c r="AJ92" s="74">
        <v>0</v>
      </c>
      <c r="BP92">
        <v>90</v>
      </c>
      <c r="BQ92" t="s">
        <v>1977</v>
      </c>
    </row>
    <row r="93" spans="2:69" ht="14.25" x14ac:dyDescent="0.2">
      <c r="B93" s="16">
        <v>91</v>
      </c>
      <c r="C93" s="16" t="s">
        <v>1069</v>
      </c>
      <c r="D93" s="16" t="s">
        <v>1211</v>
      </c>
      <c r="E93" s="16" t="s">
        <v>1046</v>
      </c>
      <c r="F93" s="16">
        <f t="shared" si="4"/>
        <v>1</v>
      </c>
      <c r="G93" s="19" t="s">
        <v>1385</v>
      </c>
      <c r="H93" s="3" t="s">
        <v>809</v>
      </c>
      <c r="I93" s="3">
        <f>武器2!I93</f>
        <v>3</v>
      </c>
      <c r="J93" s="16">
        <v>5</v>
      </c>
      <c r="K93" s="16">
        <v>3</v>
      </c>
      <c r="L93" s="16">
        <v>45</v>
      </c>
      <c r="M93" s="26">
        <v>0</v>
      </c>
      <c r="N93" s="1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7">
        <v>0</v>
      </c>
      <c r="V93" s="27">
        <v>0</v>
      </c>
      <c r="W93" s="27">
        <v>0</v>
      </c>
      <c r="X93" s="74">
        <v>0</v>
      </c>
      <c r="Y93" s="74">
        <v>0</v>
      </c>
      <c r="Z93" s="74">
        <v>0</v>
      </c>
      <c r="AA93" s="74">
        <v>0</v>
      </c>
      <c r="AB93" s="74">
        <v>0</v>
      </c>
      <c r="AC93" s="74">
        <v>0</v>
      </c>
      <c r="AD93" s="74">
        <v>0</v>
      </c>
      <c r="AE93" s="74">
        <v>0</v>
      </c>
      <c r="AF93" s="74">
        <v>0</v>
      </c>
      <c r="AG93" s="74">
        <v>0</v>
      </c>
      <c r="AH93" s="74">
        <v>0</v>
      </c>
      <c r="AI93" s="74">
        <v>0</v>
      </c>
      <c r="AJ93" s="74">
        <v>0</v>
      </c>
      <c r="BP93">
        <v>91</v>
      </c>
      <c r="BQ93" t="s">
        <v>1978</v>
      </c>
    </row>
    <row r="94" spans="2:69" ht="14.25" x14ac:dyDescent="0.2">
      <c r="B94" s="16">
        <v>92</v>
      </c>
      <c r="C94" s="16" t="s">
        <v>1092</v>
      </c>
      <c r="D94" s="16" t="s">
        <v>1425</v>
      </c>
      <c r="E94" s="16" t="s">
        <v>1046</v>
      </c>
      <c r="F94" s="16">
        <f t="shared" si="4"/>
        <v>1</v>
      </c>
      <c r="G94" s="19" t="s">
        <v>1385</v>
      </c>
      <c r="H94" s="3" t="s">
        <v>809</v>
      </c>
      <c r="I94" s="3">
        <f>武器2!I94</f>
        <v>3</v>
      </c>
      <c r="J94" s="16">
        <v>5</v>
      </c>
      <c r="K94" s="16">
        <v>4</v>
      </c>
      <c r="L94" s="16">
        <v>60</v>
      </c>
      <c r="M94" s="26">
        <v>0</v>
      </c>
      <c r="N94" s="16">
        <v>0</v>
      </c>
      <c r="O94" s="26">
        <v>0</v>
      </c>
      <c r="P94" s="26">
        <v>0</v>
      </c>
      <c r="Q94" s="26">
        <v>0</v>
      </c>
      <c r="R94" s="26">
        <v>0</v>
      </c>
      <c r="S94" s="26">
        <v>0</v>
      </c>
      <c r="T94" s="26">
        <v>0</v>
      </c>
      <c r="U94" s="27">
        <v>0</v>
      </c>
      <c r="V94" s="27">
        <v>0</v>
      </c>
      <c r="W94" s="27">
        <v>0</v>
      </c>
      <c r="X94" s="74">
        <v>0</v>
      </c>
      <c r="Y94" s="74">
        <v>0</v>
      </c>
      <c r="Z94" s="74">
        <v>0</v>
      </c>
      <c r="AA94" s="74">
        <v>0</v>
      </c>
      <c r="AB94" s="74">
        <v>0</v>
      </c>
      <c r="AC94" s="74">
        <v>0</v>
      </c>
      <c r="AD94" s="74">
        <v>0</v>
      </c>
      <c r="AE94" s="74">
        <v>0</v>
      </c>
      <c r="AF94" s="74">
        <v>0</v>
      </c>
      <c r="AG94" s="74">
        <v>0</v>
      </c>
      <c r="AH94" s="74">
        <v>0</v>
      </c>
      <c r="AI94" s="74">
        <v>0</v>
      </c>
      <c r="AJ94" s="74">
        <v>0</v>
      </c>
      <c r="BP94">
        <v>92</v>
      </c>
      <c r="BQ94" t="s">
        <v>1979</v>
      </c>
    </row>
    <row r="95" spans="2:69" ht="14.25" x14ac:dyDescent="0.2">
      <c r="B95" s="16">
        <v>93</v>
      </c>
      <c r="C95" s="16" t="s">
        <v>1130</v>
      </c>
      <c r="D95" s="16" t="s">
        <v>1426</v>
      </c>
      <c r="E95" s="16" t="s">
        <v>1046</v>
      </c>
      <c r="F95" s="16">
        <f t="shared" si="4"/>
        <v>1</v>
      </c>
      <c r="G95" s="19" t="s">
        <v>1385</v>
      </c>
      <c r="H95" s="3" t="s">
        <v>809</v>
      </c>
      <c r="I95" s="3">
        <f>武器2!I95</f>
        <v>3</v>
      </c>
      <c r="J95" s="16">
        <v>5</v>
      </c>
      <c r="K95" s="16">
        <v>5</v>
      </c>
      <c r="L95" s="16">
        <v>75</v>
      </c>
      <c r="M95" s="1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7">
        <v>0</v>
      </c>
      <c r="V95" s="27">
        <v>0</v>
      </c>
      <c r="W95" s="27">
        <v>0</v>
      </c>
      <c r="X95" s="74">
        <v>0</v>
      </c>
      <c r="Y95" s="74">
        <v>0</v>
      </c>
      <c r="Z95" s="74">
        <v>0</v>
      </c>
      <c r="AA95" s="74">
        <v>0</v>
      </c>
      <c r="AB95" s="74">
        <v>0</v>
      </c>
      <c r="AC95" s="74">
        <v>0</v>
      </c>
      <c r="AD95" s="74">
        <v>0</v>
      </c>
      <c r="AE95" s="74">
        <v>0</v>
      </c>
      <c r="AF95" s="74">
        <v>0</v>
      </c>
      <c r="AG95" s="74">
        <v>0</v>
      </c>
      <c r="AH95" s="74">
        <v>0</v>
      </c>
      <c r="AI95" s="74">
        <v>0</v>
      </c>
      <c r="AJ95" s="74">
        <v>0</v>
      </c>
      <c r="BP95">
        <v>93</v>
      </c>
      <c r="BQ95" t="s">
        <v>1980</v>
      </c>
    </row>
    <row r="96" spans="2:69" ht="14.25" x14ac:dyDescent="0.2">
      <c r="B96" s="16">
        <v>94</v>
      </c>
      <c r="C96" s="16" t="s">
        <v>1082</v>
      </c>
      <c r="D96" s="16" t="s">
        <v>1427</v>
      </c>
      <c r="E96" s="16" t="s">
        <v>1046</v>
      </c>
      <c r="F96" s="16">
        <f t="shared" si="4"/>
        <v>1</v>
      </c>
      <c r="G96" s="19" t="s">
        <v>1385</v>
      </c>
      <c r="H96" s="3" t="s">
        <v>809</v>
      </c>
      <c r="I96" s="3">
        <f>武器2!I96</f>
        <v>3</v>
      </c>
      <c r="J96" s="16">
        <v>5</v>
      </c>
      <c r="K96" s="16">
        <v>6</v>
      </c>
      <c r="L96" s="16">
        <v>90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16">
        <v>0</v>
      </c>
      <c r="U96" s="27">
        <v>0</v>
      </c>
      <c r="V96" s="27">
        <v>0</v>
      </c>
      <c r="W96" s="27">
        <v>0</v>
      </c>
      <c r="X96" s="74">
        <v>0</v>
      </c>
      <c r="Y96" s="74">
        <v>0</v>
      </c>
      <c r="Z96" s="74">
        <v>0</v>
      </c>
      <c r="AA96" s="74">
        <v>0</v>
      </c>
      <c r="AB96" s="74">
        <v>0</v>
      </c>
      <c r="AC96" s="74">
        <v>0</v>
      </c>
      <c r="AD96" s="74">
        <v>0</v>
      </c>
      <c r="AE96" s="74">
        <v>0</v>
      </c>
      <c r="AF96" s="74">
        <v>0</v>
      </c>
      <c r="AG96" s="74">
        <v>0</v>
      </c>
      <c r="AH96" s="74">
        <v>0</v>
      </c>
      <c r="AI96" s="74">
        <v>0</v>
      </c>
      <c r="AJ96" s="74">
        <v>0</v>
      </c>
      <c r="BP96">
        <v>94</v>
      </c>
      <c r="BQ96" t="s">
        <v>1981</v>
      </c>
    </row>
    <row r="97" spans="2:69" ht="14.25" x14ac:dyDescent="0.2">
      <c r="B97" s="16">
        <v>95</v>
      </c>
      <c r="C97" s="16" t="s">
        <v>1104</v>
      </c>
      <c r="D97" s="16" t="s">
        <v>1428</v>
      </c>
      <c r="E97" s="16" t="s">
        <v>1046</v>
      </c>
      <c r="F97" s="16">
        <f t="shared" si="4"/>
        <v>1</v>
      </c>
      <c r="G97" s="19" t="s">
        <v>1385</v>
      </c>
      <c r="H97" s="3" t="s">
        <v>809</v>
      </c>
      <c r="I97" s="3">
        <f>武器2!I97</f>
        <v>3</v>
      </c>
      <c r="J97" s="16">
        <v>5</v>
      </c>
      <c r="K97" s="16">
        <v>7</v>
      </c>
      <c r="L97" s="16">
        <v>105</v>
      </c>
      <c r="M97" s="26">
        <v>0</v>
      </c>
      <c r="N97" s="26">
        <v>0</v>
      </c>
      <c r="O97" s="26">
        <v>0</v>
      </c>
      <c r="P97" s="26">
        <v>0</v>
      </c>
      <c r="Q97" s="16">
        <v>0</v>
      </c>
      <c r="R97" s="26">
        <v>0</v>
      </c>
      <c r="S97" s="26">
        <v>0</v>
      </c>
      <c r="T97" s="26">
        <v>0</v>
      </c>
      <c r="U97" s="27">
        <v>0</v>
      </c>
      <c r="V97" s="27">
        <v>0</v>
      </c>
      <c r="W97" s="27">
        <v>0</v>
      </c>
      <c r="X97" s="74">
        <v>0</v>
      </c>
      <c r="Y97" s="74">
        <v>0</v>
      </c>
      <c r="Z97" s="74">
        <v>0</v>
      </c>
      <c r="AA97" s="74">
        <v>0</v>
      </c>
      <c r="AB97" s="74">
        <v>0</v>
      </c>
      <c r="AC97" s="74">
        <v>0</v>
      </c>
      <c r="AD97" s="74">
        <v>0</v>
      </c>
      <c r="AE97" s="74">
        <v>0</v>
      </c>
      <c r="AF97" s="74">
        <v>0</v>
      </c>
      <c r="AG97" s="74">
        <v>0</v>
      </c>
      <c r="AH97" s="74">
        <v>0</v>
      </c>
      <c r="AI97" s="74">
        <v>0</v>
      </c>
      <c r="AJ97" s="74">
        <v>0</v>
      </c>
      <c r="BP97">
        <v>95</v>
      </c>
      <c r="BQ97" t="s">
        <v>1982</v>
      </c>
    </row>
    <row r="98" spans="2:69" ht="14.25" x14ac:dyDescent="0.2">
      <c r="B98" s="16">
        <v>96</v>
      </c>
      <c r="C98" s="16" t="s">
        <v>1063</v>
      </c>
      <c r="D98" s="16" t="s">
        <v>1429</v>
      </c>
      <c r="E98" s="16" t="s">
        <v>1046</v>
      </c>
      <c r="F98" s="16">
        <f t="shared" si="4"/>
        <v>1</v>
      </c>
      <c r="G98" s="19" t="s">
        <v>1385</v>
      </c>
      <c r="H98" s="3" t="s">
        <v>809</v>
      </c>
      <c r="I98" s="3">
        <f>武器2!I98</f>
        <v>3</v>
      </c>
      <c r="J98" s="16">
        <v>5</v>
      </c>
      <c r="K98" s="16">
        <v>8</v>
      </c>
      <c r="L98" s="16">
        <v>120</v>
      </c>
      <c r="M98" s="26">
        <v>0</v>
      </c>
      <c r="N98" s="26">
        <v>0</v>
      </c>
      <c r="O98" s="26">
        <v>0</v>
      </c>
      <c r="P98" s="26">
        <v>0</v>
      </c>
      <c r="Q98" s="16">
        <v>0</v>
      </c>
      <c r="R98" s="26">
        <v>0</v>
      </c>
      <c r="S98" s="26">
        <v>0</v>
      </c>
      <c r="T98" s="26">
        <v>0</v>
      </c>
      <c r="U98" s="27">
        <v>0</v>
      </c>
      <c r="V98" s="27">
        <v>0</v>
      </c>
      <c r="W98" s="27">
        <v>0</v>
      </c>
      <c r="X98" s="74">
        <v>0</v>
      </c>
      <c r="Y98" s="74">
        <v>0</v>
      </c>
      <c r="Z98" s="74">
        <v>0</v>
      </c>
      <c r="AA98" s="74">
        <v>0</v>
      </c>
      <c r="AB98" s="74">
        <v>0</v>
      </c>
      <c r="AC98" s="74">
        <v>0</v>
      </c>
      <c r="AD98" s="74">
        <v>0</v>
      </c>
      <c r="AE98" s="74">
        <v>0</v>
      </c>
      <c r="AF98" s="74">
        <v>0</v>
      </c>
      <c r="AG98" s="74">
        <v>0</v>
      </c>
      <c r="AH98" s="74">
        <v>0</v>
      </c>
      <c r="AI98" s="74">
        <v>0</v>
      </c>
      <c r="AJ98" s="74">
        <v>0</v>
      </c>
      <c r="BP98">
        <v>96</v>
      </c>
      <c r="BQ98" t="s">
        <v>1983</v>
      </c>
    </row>
    <row r="99" spans="2:69" ht="14.25" x14ac:dyDescent="0.2">
      <c r="B99" s="16">
        <v>97</v>
      </c>
      <c r="C99" s="16" t="s">
        <v>1077</v>
      </c>
      <c r="D99" s="16" t="s">
        <v>1430</v>
      </c>
      <c r="E99" s="16" t="s">
        <v>1043</v>
      </c>
      <c r="F99" s="16">
        <f t="shared" si="4"/>
        <v>2</v>
      </c>
      <c r="G99" s="19" t="s">
        <v>1385</v>
      </c>
      <c r="H99" s="3" t="s">
        <v>810</v>
      </c>
      <c r="I99" s="3">
        <f>武器2!I99</f>
        <v>4</v>
      </c>
      <c r="J99" s="16">
        <v>9</v>
      </c>
      <c r="K99" s="16">
        <v>1</v>
      </c>
      <c r="L99" s="16">
        <v>11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7">
        <v>0</v>
      </c>
      <c r="V99" s="27">
        <v>0</v>
      </c>
      <c r="W99" s="27">
        <v>0</v>
      </c>
      <c r="X99" s="74">
        <v>0</v>
      </c>
      <c r="Y99" s="74">
        <v>0</v>
      </c>
      <c r="Z99" s="74">
        <v>0</v>
      </c>
      <c r="AA99" s="74">
        <v>0</v>
      </c>
      <c r="AB99" s="74">
        <v>0</v>
      </c>
      <c r="AC99" s="70">
        <v>6.5420560747663559E-2</v>
      </c>
      <c r="AD99" s="70">
        <v>9.9009900990099098E-3</v>
      </c>
      <c r="AE99" s="74">
        <v>0</v>
      </c>
      <c r="AF99" s="74">
        <v>0</v>
      </c>
      <c r="AG99" s="74">
        <v>0</v>
      </c>
      <c r="AH99" s="74">
        <v>0</v>
      </c>
      <c r="AI99" s="74">
        <v>0</v>
      </c>
      <c r="AJ99" s="74">
        <v>0</v>
      </c>
      <c r="BP99">
        <v>97</v>
      </c>
      <c r="BQ99" t="s">
        <v>1984</v>
      </c>
    </row>
    <row r="100" spans="2:69" ht="14.25" x14ac:dyDescent="0.2">
      <c r="B100" s="16">
        <v>98</v>
      </c>
      <c r="C100" s="16" t="s">
        <v>1109</v>
      </c>
      <c r="D100" s="16" t="s">
        <v>1431</v>
      </c>
      <c r="E100" s="16" t="s">
        <v>1043</v>
      </c>
      <c r="F100" s="16">
        <f t="shared" si="4"/>
        <v>2</v>
      </c>
      <c r="G100" s="19" t="s">
        <v>1385</v>
      </c>
      <c r="H100" s="3" t="s">
        <v>810</v>
      </c>
      <c r="I100" s="3">
        <f>武器2!I100</f>
        <v>4</v>
      </c>
      <c r="J100" s="16">
        <v>9</v>
      </c>
      <c r="K100" s="16">
        <v>2</v>
      </c>
      <c r="L100" s="16">
        <v>22</v>
      </c>
      <c r="M100" s="26">
        <v>0</v>
      </c>
      <c r="N100" s="26">
        <v>0</v>
      </c>
      <c r="O100" s="26">
        <v>0</v>
      </c>
      <c r="P100" s="26">
        <v>0</v>
      </c>
      <c r="Q100" s="16">
        <v>21</v>
      </c>
      <c r="R100" s="26">
        <v>0</v>
      </c>
      <c r="S100" s="26">
        <v>0</v>
      </c>
      <c r="T100" s="26">
        <v>0</v>
      </c>
      <c r="U100" s="27">
        <v>0</v>
      </c>
      <c r="V100" s="27">
        <v>0</v>
      </c>
      <c r="W100" s="27">
        <v>0</v>
      </c>
      <c r="X100" s="74">
        <v>0</v>
      </c>
      <c r="Y100" s="70">
        <v>2.4390243902439046E-2</v>
      </c>
      <c r="Z100" s="74">
        <v>0</v>
      </c>
      <c r="AA100" s="74">
        <v>0</v>
      </c>
      <c r="AB100" s="74">
        <v>0</v>
      </c>
      <c r="AC100" s="74">
        <v>0</v>
      </c>
      <c r="AD100" s="74">
        <v>0</v>
      </c>
      <c r="AE100" s="74">
        <v>0</v>
      </c>
      <c r="AF100" s="74">
        <v>0</v>
      </c>
      <c r="AG100" s="74">
        <v>0</v>
      </c>
      <c r="AH100" s="74">
        <v>0</v>
      </c>
      <c r="AI100" s="74">
        <v>0</v>
      </c>
      <c r="AJ100" s="74">
        <v>0</v>
      </c>
      <c r="BP100">
        <v>98</v>
      </c>
      <c r="BQ100" t="s">
        <v>1985</v>
      </c>
    </row>
    <row r="101" spans="2:69" ht="14.25" x14ac:dyDescent="0.2">
      <c r="B101" s="16">
        <v>99</v>
      </c>
      <c r="C101" s="16" t="s">
        <v>1061</v>
      </c>
      <c r="D101" s="16" t="s">
        <v>1416</v>
      </c>
      <c r="E101" s="16" t="s">
        <v>1043</v>
      </c>
      <c r="F101" s="16">
        <f t="shared" si="4"/>
        <v>3</v>
      </c>
      <c r="G101" s="19" t="s">
        <v>1385</v>
      </c>
      <c r="H101" s="3" t="s">
        <v>810</v>
      </c>
      <c r="I101" s="3">
        <f>武器2!I101</f>
        <v>4</v>
      </c>
      <c r="J101" s="16">
        <v>9</v>
      </c>
      <c r="K101" s="16">
        <v>3</v>
      </c>
      <c r="L101" s="16">
        <v>33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16">
        <v>15</v>
      </c>
      <c r="T101" s="26">
        <v>0</v>
      </c>
      <c r="U101" s="20">
        <v>2.7999999999999997E-2</v>
      </c>
      <c r="V101" s="27">
        <v>0</v>
      </c>
      <c r="W101" s="27">
        <v>0</v>
      </c>
      <c r="X101" s="74">
        <v>0</v>
      </c>
      <c r="Y101" s="74">
        <v>0</v>
      </c>
      <c r="Z101" s="74">
        <v>0</v>
      </c>
      <c r="AA101" s="74">
        <v>0</v>
      </c>
      <c r="AB101" s="74">
        <v>0</v>
      </c>
      <c r="AC101" s="70">
        <v>0.17695473251028804</v>
      </c>
      <c r="AD101" s="74">
        <v>0</v>
      </c>
      <c r="AE101" s="74">
        <v>0</v>
      </c>
      <c r="AF101" s="74">
        <v>0</v>
      </c>
      <c r="AG101" s="74">
        <v>0</v>
      </c>
      <c r="AH101" s="74">
        <v>0</v>
      </c>
      <c r="AI101" s="74">
        <v>0</v>
      </c>
      <c r="AJ101" s="74">
        <v>0</v>
      </c>
      <c r="BP101">
        <v>99</v>
      </c>
      <c r="BQ101" t="s">
        <v>1986</v>
      </c>
    </row>
    <row r="102" spans="2:69" ht="14.25" x14ac:dyDescent="0.2">
      <c r="B102" s="16">
        <v>100</v>
      </c>
      <c r="C102" s="16" t="s">
        <v>1096</v>
      </c>
      <c r="D102" s="16" t="s">
        <v>1247</v>
      </c>
      <c r="E102" s="16" t="s">
        <v>1043</v>
      </c>
      <c r="F102" s="16">
        <f t="shared" si="4"/>
        <v>3</v>
      </c>
      <c r="G102" s="19" t="s">
        <v>1385</v>
      </c>
      <c r="H102" s="3" t="s">
        <v>810</v>
      </c>
      <c r="I102" s="3">
        <f>武器2!I102</f>
        <v>4</v>
      </c>
      <c r="J102" s="16">
        <v>9</v>
      </c>
      <c r="K102" s="16">
        <v>4</v>
      </c>
      <c r="L102" s="16">
        <v>44</v>
      </c>
      <c r="M102" s="26">
        <v>0</v>
      </c>
      <c r="N102" s="26">
        <v>0</v>
      </c>
      <c r="O102" s="26">
        <v>0</v>
      </c>
      <c r="P102" s="26">
        <v>0</v>
      </c>
      <c r="Q102" s="16">
        <v>42</v>
      </c>
      <c r="R102" s="26">
        <v>0</v>
      </c>
      <c r="S102" s="26">
        <v>0</v>
      </c>
      <c r="T102" s="26">
        <v>0</v>
      </c>
      <c r="U102" s="27">
        <v>0</v>
      </c>
      <c r="V102" s="27">
        <v>0</v>
      </c>
      <c r="W102" s="27">
        <v>0</v>
      </c>
      <c r="X102" s="74">
        <v>0</v>
      </c>
      <c r="Y102" s="74">
        <v>0</v>
      </c>
      <c r="Z102" s="74">
        <v>0</v>
      </c>
      <c r="AA102" s="74">
        <v>0</v>
      </c>
      <c r="AB102" s="70">
        <v>4.7619047619047672E-2</v>
      </c>
      <c r="AC102" s="70">
        <v>0.22480620155038755</v>
      </c>
      <c r="AD102" s="74">
        <v>0</v>
      </c>
      <c r="AE102" s="74">
        <v>0</v>
      </c>
      <c r="AF102" s="74">
        <v>0</v>
      </c>
      <c r="AG102" s="74">
        <v>0</v>
      </c>
      <c r="AH102" s="74">
        <v>0</v>
      </c>
      <c r="AI102" s="74">
        <v>0</v>
      </c>
      <c r="AJ102" s="74">
        <v>0</v>
      </c>
      <c r="BP102">
        <v>100</v>
      </c>
      <c r="BQ102" t="s">
        <v>1987</v>
      </c>
    </row>
    <row r="103" spans="2:69" ht="14.25" x14ac:dyDescent="0.2">
      <c r="B103" s="16">
        <v>101</v>
      </c>
      <c r="C103" s="16" t="s">
        <v>1077</v>
      </c>
      <c r="D103" s="16" t="s">
        <v>1276</v>
      </c>
      <c r="E103" s="16" t="s">
        <v>1043</v>
      </c>
      <c r="F103" s="16">
        <f t="shared" si="4"/>
        <v>4</v>
      </c>
      <c r="G103" s="19" t="s">
        <v>1385</v>
      </c>
      <c r="H103" s="3" t="s">
        <v>810</v>
      </c>
      <c r="I103" s="3">
        <f>武器2!I103</f>
        <v>4</v>
      </c>
      <c r="J103" s="16">
        <v>9</v>
      </c>
      <c r="K103" s="16">
        <v>5</v>
      </c>
      <c r="L103" s="16">
        <v>56</v>
      </c>
      <c r="M103" s="26">
        <v>0</v>
      </c>
      <c r="N103" s="16">
        <v>14</v>
      </c>
      <c r="O103" s="26">
        <v>0</v>
      </c>
      <c r="P103" s="26">
        <v>0</v>
      </c>
      <c r="Q103" s="16">
        <v>52</v>
      </c>
      <c r="R103" s="26">
        <v>0</v>
      </c>
      <c r="S103" s="26">
        <v>0</v>
      </c>
      <c r="T103" s="26">
        <v>0</v>
      </c>
      <c r="U103" s="27">
        <v>0</v>
      </c>
      <c r="V103" s="27">
        <v>0</v>
      </c>
      <c r="W103" s="27">
        <v>0</v>
      </c>
      <c r="X103" s="74">
        <v>0</v>
      </c>
      <c r="Y103" s="74">
        <v>0</v>
      </c>
      <c r="Z103" s="74">
        <v>0</v>
      </c>
      <c r="AA103" s="74">
        <v>0</v>
      </c>
      <c r="AB103" s="74">
        <v>0</v>
      </c>
      <c r="AC103" s="70">
        <v>0.26470588235294112</v>
      </c>
      <c r="AD103" s="74">
        <v>0</v>
      </c>
      <c r="AE103" s="70">
        <v>5.6603773584905648E-2</v>
      </c>
      <c r="AF103" s="74">
        <v>0</v>
      </c>
      <c r="AG103" s="74">
        <v>0</v>
      </c>
      <c r="AH103" s="74">
        <v>0</v>
      </c>
      <c r="AI103" s="74">
        <v>0</v>
      </c>
      <c r="AJ103" s="74">
        <v>0</v>
      </c>
      <c r="BP103">
        <v>101</v>
      </c>
      <c r="BQ103" t="s">
        <v>1988</v>
      </c>
    </row>
    <row r="104" spans="2:69" ht="14.25" x14ac:dyDescent="0.2">
      <c r="B104" s="16">
        <v>102</v>
      </c>
      <c r="C104" s="16" t="s">
        <v>1071</v>
      </c>
      <c r="D104" s="16" t="s">
        <v>1323</v>
      </c>
      <c r="E104" s="16" t="s">
        <v>1043</v>
      </c>
      <c r="F104" s="16">
        <f t="shared" si="4"/>
        <v>4</v>
      </c>
      <c r="G104" s="19" t="s">
        <v>1385</v>
      </c>
      <c r="H104" s="3" t="s">
        <v>810</v>
      </c>
      <c r="I104" s="3">
        <f>武器2!I104</f>
        <v>4</v>
      </c>
      <c r="J104" s="16">
        <v>9</v>
      </c>
      <c r="K104" s="16">
        <v>6</v>
      </c>
      <c r="L104" s="16">
        <v>67</v>
      </c>
      <c r="M104" s="26">
        <v>0</v>
      </c>
      <c r="N104" s="26">
        <v>0</v>
      </c>
      <c r="O104" s="26">
        <v>0</v>
      </c>
      <c r="P104" s="26">
        <v>0</v>
      </c>
      <c r="Q104" s="16">
        <v>63</v>
      </c>
      <c r="R104" s="26">
        <v>0</v>
      </c>
      <c r="S104" s="26">
        <v>0</v>
      </c>
      <c r="T104" s="26">
        <v>0</v>
      </c>
      <c r="U104" s="27">
        <v>0</v>
      </c>
      <c r="V104" s="27">
        <v>0</v>
      </c>
      <c r="W104" s="27">
        <v>0</v>
      </c>
      <c r="X104" s="74">
        <v>0</v>
      </c>
      <c r="Y104" s="70">
        <v>6.5420560747663559E-2</v>
      </c>
      <c r="Z104" s="74">
        <v>0</v>
      </c>
      <c r="AA104" s="74">
        <v>0</v>
      </c>
      <c r="AB104" s="74">
        <v>0</v>
      </c>
      <c r="AC104" s="70">
        <v>0.30069930069930073</v>
      </c>
      <c r="AD104" s="70">
        <v>6.5420560747663559E-2</v>
      </c>
      <c r="AE104" s="74">
        <v>0</v>
      </c>
      <c r="AF104" s="74">
        <v>0</v>
      </c>
      <c r="AG104" s="74">
        <v>0</v>
      </c>
      <c r="AH104" s="74">
        <v>0</v>
      </c>
      <c r="AI104" s="74">
        <v>0</v>
      </c>
      <c r="AJ104" s="74">
        <v>0</v>
      </c>
      <c r="BP104">
        <v>102</v>
      </c>
      <c r="BQ104" t="s">
        <v>1989</v>
      </c>
    </row>
    <row r="105" spans="2:69" ht="14.25" x14ac:dyDescent="0.2">
      <c r="B105" s="16">
        <v>103</v>
      </c>
      <c r="C105" s="16" t="s">
        <v>1067</v>
      </c>
      <c r="D105" s="16" t="s">
        <v>1432</v>
      </c>
      <c r="E105" s="16" t="s">
        <v>1043</v>
      </c>
      <c r="F105" s="16">
        <f t="shared" si="4"/>
        <v>5</v>
      </c>
      <c r="G105" s="19" t="s">
        <v>1385</v>
      </c>
      <c r="H105" s="3" t="s">
        <v>810</v>
      </c>
      <c r="I105" s="3">
        <f>武器2!I105</f>
        <v>4</v>
      </c>
      <c r="J105" s="16">
        <v>9</v>
      </c>
      <c r="K105" s="16">
        <v>7</v>
      </c>
      <c r="L105" s="16">
        <v>78</v>
      </c>
      <c r="M105" s="16">
        <v>87</v>
      </c>
      <c r="N105" s="16">
        <v>20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0">
        <v>6.6000000000000003E-2</v>
      </c>
      <c r="V105" s="20">
        <v>7.2000000000000008E-2</v>
      </c>
      <c r="W105" s="27">
        <v>0</v>
      </c>
      <c r="X105" s="74">
        <v>0</v>
      </c>
      <c r="Y105" s="74">
        <v>0</v>
      </c>
      <c r="Z105" s="74">
        <v>0</v>
      </c>
      <c r="AA105" s="70">
        <v>7.8341013824884786E-2</v>
      </c>
      <c r="AB105" s="74">
        <v>0</v>
      </c>
      <c r="AC105" s="74">
        <v>0</v>
      </c>
      <c r="AD105" s="74">
        <v>0</v>
      </c>
      <c r="AE105" s="74">
        <v>0</v>
      </c>
      <c r="AF105" s="74">
        <v>0</v>
      </c>
      <c r="AG105" s="74">
        <v>0</v>
      </c>
      <c r="AH105" s="74">
        <v>0</v>
      </c>
      <c r="AI105" s="74">
        <v>0</v>
      </c>
      <c r="AJ105" s="74">
        <v>0</v>
      </c>
      <c r="BP105">
        <v>103</v>
      </c>
      <c r="BQ105" t="s">
        <v>1990</v>
      </c>
    </row>
    <row r="106" spans="2:69" ht="14.25" x14ac:dyDescent="0.2">
      <c r="B106" s="16">
        <v>104</v>
      </c>
      <c r="C106" s="16" t="s">
        <v>1126</v>
      </c>
      <c r="D106" s="16" t="s">
        <v>1186</v>
      </c>
      <c r="E106" s="16" t="s">
        <v>1043</v>
      </c>
      <c r="F106" s="16">
        <f t="shared" si="4"/>
        <v>5</v>
      </c>
      <c r="G106" s="19" t="s">
        <v>1385</v>
      </c>
      <c r="H106" s="3" t="s">
        <v>810</v>
      </c>
      <c r="I106" s="3">
        <f>武器2!I106</f>
        <v>4</v>
      </c>
      <c r="J106" s="16">
        <v>9</v>
      </c>
      <c r="K106" s="16">
        <v>8</v>
      </c>
      <c r="L106" s="16">
        <v>89</v>
      </c>
      <c r="M106" s="26">
        <v>0</v>
      </c>
      <c r="N106" s="16">
        <v>23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7">
        <v>0</v>
      </c>
      <c r="V106" s="27">
        <v>0</v>
      </c>
      <c r="W106" s="27">
        <v>0</v>
      </c>
      <c r="X106" s="74">
        <v>0</v>
      </c>
      <c r="Y106" s="74">
        <v>0</v>
      </c>
      <c r="Z106" s="74">
        <v>0</v>
      </c>
      <c r="AA106" s="70">
        <v>8.6757990867579959E-2</v>
      </c>
      <c r="AB106" s="70">
        <v>8.6757990867579959E-2</v>
      </c>
      <c r="AC106" s="70">
        <v>0.36507936507936511</v>
      </c>
      <c r="AD106" s="74">
        <v>0</v>
      </c>
      <c r="AE106" s="70">
        <v>8.6757990867579959E-2</v>
      </c>
      <c r="AF106" s="74">
        <v>0</v>
      </c>
      <c r="AG106" s="74">
        <v>0</v>
      </c>
      <c r="AH106" s="74">
        <v>0</v>
      </c>
      <c r="AI106" s="74">
        <v>0</v>
      </c>
      <c r="AJ106" s="74">
        <v>0</v>
      </c>
      <c r="BP106">
        <v>104</v>
      </c>
      <c r="BQ106" t="s">
        <v>1991</v>
      </c>
    </row>
    <row r="107" spans="2:69" ht="14.25" x14ac:dyDescent="0.2">
      <c r="B107" s="16">
        <v>105</v>
      </c>
      <c r="C107" s="16" t="s">
        <v>1067</v>
      </c>
      <c r="D107" s="16" t="s">
        <v>1433</v>
      </c>
      <c r="E107" s="16" t="s">
        <v>1044</v>
      </c>
      <c r="F107" s="16">
        <f t="shared" si="4"/>
        <v>1</v>
      </c>
      <c r="G107" s="19" t="s">
        <v>1385</v>
      </c>
      <c r="H107" s="3" t="s">
        <v>810</v>
      </c>
      <c r="I107" s="3">
        <f>武器2!I107</f>
        <v>4</v>
      </c>
      <c r="J107" s="16">
        <v>9</v>
      </c>
      <c r="K107" s="16">
        <v>1</v>
      </c>
      <c r="L107" s="16">
        <v>8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7">
        <v>0</v>
      </c>
      <c r="V107" s="27">
        <v>0</v>
      </c>
      <c r="W107" s="27">
        <v>0</v>
      </c>
      <c r="X107" s="74">
        <v>0</v>
      </c>
      <c r="Y107" s="74">
        <v>0</v>
      </c>
      <c r="Z107" s="74">
        <v>0</v>
      </c>
      <c r="AA107" s="74">
        <v>0</v>
      </c>
      <c r="AB107" s="74">
        <v>0</v>
      </c>
      <c r="AC107" s="74">
        <v>0</v>
      </c>
      <c r="AD107" s="70">
        <v>1.4778325123152691E-2</v>
      </c>
      <c r="AE107" s="74">
        <v>0</v>
      </c>
      <c r="AF107" s="74">
        <v>0</v>
      </c>
      <c r="AG107" s="74">
        <v>0</v>
      </c>
      <c r="AH107" s="74">
        <v>0</v>
      </c>
      <c r="AI107" s="74">
        <v>0</v>
      </c>
      <c r="AJ107" s="74">
        <v>0</v>
      </c>
      <c r="BP107">
        <v>105</v>
      </c>
      <c r="BQ107" t="s">
        <v>1992</v>
      </c>
    </row>
    <row r="108" spans="2:69" ht="14.25" x14ac:dyDescent="0.2">
      <c r="B108" s="16">
        <v>106</v>
      </c>
      <c r="C108" s="16" t="s">
        <v>1100</v>
      </c>
      <c r="D108" s="16" t="s">
        <v>1434</v>
      </c>
      <c r="E108" s="16" t="s">
        <v>1044</v>
      </c>
      <c r="F108" s="16">
        <f t="shared" si="4"/>
        <v>1</v>
      </c>
      <c r="G108" s="19" t="s">
        <v>1385</v>
      </c>
      <c r="H108" s="3" t="s">
        <v>810</v>
      </c>
      <c r="I108" s="3">
        <f>武器2!I108</f>
        <v>4</v>
      </c>
      <c r="J108" s="16">
        <v>9</v>
      </c>
      <c r="K108" s="16">
        <v>2</v>
      </c>
      <c r="L108" s="16">
        <v>16</v>
      </c>
      <c r="M108" s="26">
        <v>0</v>
      </c>
      <c r="N108" s="16">
        <v>6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7">
        <v>0</v>
      </c>
      <c r="V108" s="27">
        <v>0</v>
      </c>
      <c r="W108" s="27">
        <v>0</v>
      </c>
      <c r="X108" s="74">
        <v>0</v>
      </c>
      <c r="Y108" s="74">
        <v>0</v>
      </c>
      <c r="Z108" s="74">
        <v>0</v>
      </c>
      <c r="AA108" s="74">
        <v>0</v>
      </c>
      <c r="AB108" s="74">
        <v>0</v>
      </c>
      <c r="AC108" s="74">
        <v>0</v>
      </c>
      <c r="AD108" s="74">
        <v>0</v>
      </c>
      <c r="AE108" s="74">
        <v>0</v>
      </c>
      <c r="AF108" s="74">
        <v>0</v>
      </c>
      <c r="AG108" s="74">
        <v>0</v>
      </c>
      <c r="AH108" s="74">
        <v>0</v>
      </c>
      <c r="AI108" s="74">
        <v>0</v>
      </c>
      <c r="AJ108" s="74">
        <v>0</v>
      </c>
      <c r="BP108">
        <v>106</v>
      </c>
      <c r="BQ108" t="s">
        <v>1993</v>
      </c>
    </row>
    <row r="109" spans="2:69" ht="14.25" x14ac:dyDescent="0.2">
      <c r="B109" s="16">
        <v>107</v>
      </c>
      <c r="C109" s="16" t="s">
        <v>1051</v>
      </c>
      <c r="D109" s="16" t="s">
        <v>1255</v>
      </c>
      <c r="E109" s="16" t="s">
        <v>1044</v>
      </c>
      <c r="F109" s="16">
        <f t="shared" si="4"/>
        <v>2</v>
      </c>
      <c r="G109" s="19" t="s">
        <v>1385</v>
      </c>
      <c r="H109" s="3" t="s">
        <v>810</v>
      </c>
      <c r="I109" s="3">
        <f>武器2!I109</f>
        <v>4</v>
      </c>
      <c r="J109" s="16">
        <v>9</v>
      </c>
      <c r="K109" s="16">
        <v>3</v>
      </c>
      <c r="L109" s="16">
        <v>25</v>
      </c>
      <c r="M109" s="26">
        <v>0</v>
      </c>
      <c r="N109" s="26">
        <v>0</v>
      </c>
      <c r="O109" s="26">
        <v>0</v>
      </c>
      <c r="P109" s="26">
        <v>0</v>
      </c>
      <c r="Q109" s="16">
        <v>35</v>
      </c>
      <c r="R109" s="26">
        <v>0</v>
      </c>
      <c r="S109" s="26">
        <v>0</v>
      </c>
      <c r="T109" s="26">
        <v>0</v>
      </c>
      <c r="U109" s="27">
        <v>0</v>
      </c>
      <c r="V109" s="20">
        <v>3.4000000000000002E-2</v>
      </c>
      <c r="W109" s="27">
        <v>0</v>
      </c>
      <c r="X109" s="74">
        <v>0</v>
      </c>
      <c r="Y109" s="74">
        <v>0</v>
      </c>
      <c r="Z109" s="74">
        <v>0</v>
      </c>
      <c r="AA109" s="74">
        <v>0</v>
      </c>
      <c r="AB109" s="74">
        <v>0</v>
      </c>
      <c r="AC109" s="74">
        <v>0</v>
      </c>
      <c r="AD109" s="74">
        <v>0</v>
      </c>
      <c r="AE109" s="74">
        <v>0</v>
      </c>
      <c r="AF109" s="74">
        <v>0</v>
      </c>
      <c r="AG109" s="74">
        <v>0</v>
      </c>
      <c r="AH109" s="74">
        <v>0</v>
      </c>
      <c r="AI109" s="74">
        <v>0</v>
      </c>
      <c r="AJ109" s="74">
        <v>0</v>
      </c>
      <c r="BP109">
        <v>107</v>
      </c>
      <c r="BQ109" t="s">
        <v>1994</v>
      </c>
    </row>
    <row r="110" spans="2:69" ht="14.25" x14ac:dyDescent="0.2">
      <c r="B110" s="16">
        <v>108</v>
      </c>
      <c r="C110" s="16" t="s">
        <v>1073</v>
      </c>
      <c r="D110" s="16" t="s">
        <v>1173</v>
      </c>
      <c r="E110" s="16" t="s">
        <v>1044</v>
      </c>
      <c r="F110" s="16">
        <f t="shared" si="4"/>
        <v>2</v>
      </c>
      <c r="G110" s="19" t="s">
        <v>1385</v>
      </c>
      <c r="H110" s="3" t="s">
        <v>810</v>
      </c>
      <c r="I110" s="3">
        <f>武器2!I110</f>
        <v>4</v>
      </c>
      <c r="J110" s="16">
        <v>9</v>
      </c>
      <c r="K110" s="16">
        <v>4</v>
      </c>
      <c r="L110" s="16">
        <v>33</v>
      </c>
      <c r="M110" s="26">
        <v>0</v>
      </c>
      <c r="N110" s="16">
        <v>12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7">
        <v>0</v>
      </c>
      <c r="V110" s="27">
        <v>0</v>
      </c>
      <c r="W110" s="27">
        <v>0</v>
      </c>
      <c r="X110" s="74">
        <v>0</v>
      </c>
      <c r="Y110" s="74">
        <v>0</v>
      </c>
      <c r="Z110" s="74">
        <v>0</v>
      </c>
      <c r="AA110" s="74">
        <v>0</v>
      </c>
      <c r="AB110" s="74">
        <v>0</v>
      </c>
      <c r="AC110" s="70">
        <v>0.24242424242424243</v>
      </c>
      <c r="AD110" s="74">
        <v>0</v>
      </c>
      <c r="AE110" s="74">
        <v>0</v>
      </c>
      <c r="AF110" s="74">
        <v>0</v>
      </c>
      <c r="AG110" s="74">
        <v>0</v>
      </c>
      <c r="AH110" s="74">
        <v>0</v>
      </c>
      <c r="AI110" s="74">
        <v>0</v>
      </c>
      <c r="AJ110" s="74">
        <v>0</v>
      </c>
      <c r="BP110">
        <v>108</v>
      </c>
      <c r="BQ110" t="s">
        <v>1995</v>
      </c>
    </row>
    <row r="111" spans="2:69" ht="14.25" x14ac:dyDescent="0.2">
      <c r="B111" s="16">
        <v>109</v>
      </c>
      <c r="C111" s="16" t="s">
        <v>1082</v>
      </c>
      <c r="D111" s="16" t="s">
        <v>1362</v>
      </c>
      <c r="E111" s="16" t="s">
        <v>1044</v>
      </c>
      <c r="F111" s="16">
        <f t="shared" si="4"/>
        <v>2</v>
      </c>
      <c r="G111" s="19" t="s">
        <v>1385</v>
      </c>
      <c r="H111" s="3" t="s">
        <v>810</v>
      </c>
      <c r="I111" s="3">
        <f>武器2!I111</f>
        <v>4</v>
      </c>
      <c r="J111" s="16">
        <v>9</v>
      </c>
      <c r="K111" s="16">
        <v>5</v>
      </c>
      <c r="L111" s="16">
        <v>42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7">
        <v>0</v>
      </c>
      <c r="V111" s="27">
        <v>0</v>
      </c>
      <c r="W111" s="27">
        <v>0</v>
      </c>
      <c r="X111" s="74">
        <v>0</v>
      </c>
      <c r="Y111" s="70">
        <v>6.1032863849765251E-2</v>
      </c>
      <c r="Z111" s="74">
        <v>0</v>
      </c>
      <c r="AA111" s="74">
        <v>0</v>
      </c>
      <c r="AB111" s="74">
        <v>0</v>
      </c>
      <c r="AC111" s="70">
        <v>0.2857142857142857</v>
      </c>
      <c r="AD111" s="74">
        <v>0</v>
      </c>
      <c r="AE111" s="74">
        <v>0</v>
      </c>
      <c r="AF111" s="74">
        <v>0</v>
      </c>
      <c r="AG111" s="74">
        <v>0</v>
      </c>
      <c r="AH111" s="74">
        <v>0</v>
      </c>
      <c r="AI111" s="74">
        <v>0</v>
      </c>
      <c r="AJ111" s="74">
        <v>0</v>
      </c>
      <c r="BP111">
        <v>109</v>
      </c>
      <c r="BQ111" t="s">
        <v>1996</v>
      </c>
    </row>
    <row r="112" spans="2:69" ht="14.25" x14ac:dyDescent="0.2">
      <c r="B112" s="16">
        <v>110</v>
      </c>
      <c r="C112" s="16" t="s">
        <v>1071</v>
      </c>
      <c r="D112" s="16" t="s">
        <v>1435</v>
      </c>
      <c r="E112" s="16" t="s">
        <v>1044</v>
      </c>
      <c r="F112" s="16">
        <f t="shared" si="4"/>
        <v>3</v>
      </c>
      <c r="G112" s="19" t="s">
        <v>1385</v>
      </c>
      <c r="H112" s="3" t="s">
        <v>810</v>
      </c>
      <c r="I112" s="3">
        <f>武器2!I112</f>
        <v>4</v>
      </c>
      <c r="J112" s="16">
        <v>9</v>
      </c>
      <c r="K112" s="16">
        <v>6</v>
      </c>
      <c r="L112" s="16">
        <v>50</v>
      </c>
      <c r="M112" s="26">
        <v>0</v>
      </c>
      <c r="N112" s="16">
        <v>19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7">
        <v>0</v>
      </c>
      <c r="V112" s="27">
        <v>0</v>
      </c>
      <c r="W112" s="27">
        <v>0</v>
      </c>
      <c r="X112" s="74">
        <v>0</v>
      </c>
      <c r="Y112" s="74">
        <v>0</v>
      </c>
      <c r="Z112" s="74">
        <v>0</v>
      </c>
      <c r="AA112" s="74">
        <v>0</v>
      </c>
      <c r="AB112" s="74">
        <v>0</v>
      </c>
      <c r="AC112" s="70">
        <v>0.32432432432432434</v>
      </c>
      <c r="AD112" s="70">
        <v>7.407407407407407E-2</v>
      </c>
      <c r="AE112" s="74">
        <v>0</v>
      </c>
      <c r="AF112" s="74">
        <v>0</v>
      </c>
      <c r="AG112" s="74">
        <v>0</v>
      </c>
      <c r="AH112" s="74">
        <v>0</v>
      </c>
      <c r="AI112" s="74">
        <v>0</v>
      </c>
      <c r="AJ112" s="74">
        <v>0</v>
      </c>
      <c r="BP112">
        <v>110</v>
      </c>
      <c r="BQ112" t="s">
        <v>1997</v>
      </c>
    </row>
    <row r="113" spans="2:69" ht="14.25" x14ac:dyDescent="0.2">
      <c r="B113" s="16">
        <v>111</v>
      </c>
      <c r="C113" s="16" t="s">
        <v>1073</v>
      </c>
      <c r="D113" s="16" t="s">
        <v>1436</v>
      </c>
      <c r="E113" s="16" t="s">
        <v>1044</v>
      </c>
      <c r="F113" s="16">
        <f t="shared" si="4"/>
        <v>3</v>
      </c>
      <c r="G113" s="19" t="s">
        <v>1385</v>
      </c>
      <c r="H113" s="3" t="s">
        <v>810</v>
      </c>
      <c r="I113" s="3">
        <f>武器2!I113</f>
        <v>4</v>
      </c>
      <c r="J113" s="16">
        <v>9</v>
      </c>
      <c r="K113" s="16">
        <v>7</v>
      </c>
      <c r="L113" s="16">
        <v>58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7">
        <v>0</v>
      </c>
      <c r="V113" s="27">
        <v>0</v>
      </c>
      <c r="W113" s="27">
        <v>0</v>
      </c>
      <c r="X113" s="74">
        <v>0</v>
      </c>
      <c r="Y113" s="74">
        <v>0</v>
      </c>
      <c r="Z113" s="74">
        <v>0</v>
      </c>
      <c r="AA113" s="74">
        <v>0</v>
      </c>
      <c r="AB113" s="70">
        <v>8.6757990867579959E-2</v>
      </c>
      <c r="AC113" s="70">
        <v>0.35897435897435892</v>
      </c>
      <c r="AD113" s="74">
        <v>0</v>
      </c>
      <c r="AE113" s="70">
        <v>8.6757990867579959E-2</v>
      </c>
      <c r="AF113" s="74">
        <v>0</v>
      </c>
      <c r="AG113" s="74">
        <v>0</v>
      </c>
      <c r="AH113" s="74">
        <v>0</v>
      </c>
      <c r="AI113" s="74">
        <v>0</v>
      </c>
      <c r="AJ113" s="74">
        <v>0</v>
      </c>
      <c r="BP113">
        <v>111</v>
      </c>
      <c r="BQ113" t="s">
        <v>1998</v>
      </c>
    </row>
    <row r="114" spans="2:69" ht="14.25" x14ac:dyDescent="0.2">
      <c r="B114" s="16">
        <v>112</v>
      </c>
      <c r="C114" s="16" t="s">
        <v>1102</v>
      </c>
      <c r="D114" s="16" t="s">
        <v>1437</v>
      </c>
      <c r="E114" s="16" t="s">
        <v>1044</v>
      </c>
      <c r="F114" s="16">
        <f t="shared" si="4"/>
        <v>3</v>
      </c>
      <c r="G114" s="19" t="s">
        <v>1385</v>
      </c>
      <c r="H114" s="3" t="s">
        <v>810</v>
      </c>
      <c r="I114" s="3">
        <f>武器2!I114</f>
        <v>4</v>
      </c>
      <c r="J114" s="16">
        <v>9</v>
      </c>
      <c r="K114" s="16">
        <v>8</v>
      </c>
      <c r="L114" s="16">
        <v>67</v>
      </c>
      <c r="M114" s="16">
        <v>110</v>
      </c>
      <c r="N114" s="26">
        <v>0</v>
      </c>
      <c r="O114" s="26">
        <v>0</v>
      </c>
      <c r="P114" s="26">
        <v>0</v>
      </c>
      <c r="Q114" s="16">
        <v>93</v>
      </c>
      <c r="R114" s="26">
        <v>0</v>
      </c>
      <c r="S114" s="26">
        <v>0</v>
      </c>
      <c r="T114" s="26">
        <v>0</v>
      </c>
      <c r="U114" s="27">
        <v>0</v>
      </c>
      <c r="V114" s="27">
        <v>0</v>
      </c>
      <c r="W114" s="27">
        <v>0</v>
      </c>
      <c r="X114" s="74">
        <v>0</v>
      </c>
      <c r="Y114" s="74">
        <v>0</v>
      </c>
      <c r="Z114" s="74">
        <v>0</v>
      </c>
      <c r="AA114" s="74">
        <v>0</v>
      </c>
      <c r="AB114" s="74">
        <v>0</v>
      </c>
      <c r="AC114" s="70">
        <v>0.3902439024390244</v>
      </c>
      <c r="AD114" s="74">
        <v>0</v>
      </c>
      <c r="AE114" s="74">
        <v>0</v>
      </c>
      <c r="AF114" s="74">
        <v>0</v>
      </c>
      <c r="AG114" s="74">
        <v>0</v>
      </c>
      <c r="AH114" s="74">
        <v>0</v>
      </c>
      <c r="AI114" s="74">
        <v>0</v>
      </c>
      <c r="AJ114" s="74">
        <v>0</v>
      </c>
      <c r="BP114">
        <v>112</v>
      </c>
      <c r="BQ114" t="s">
        <v>1999</v>
      </c>
    </row>
    <row r="115" spans="2:69" ht="14.25" x14ac:dyDescent="0.2">
      <c r="B115" s="16">
        <v>113</v>
      </c>
      <c r="C115" s="16" t="s">
        <v>1116</v>
      </c>
      <c r="D115" s="16" t="s">
        <v>1438</v>
      </c>
      <c r="E115" s="16" t="s">
        <v>1045</v>
      </c>
      <c r="F115" s="16">
        <f t="shared" si="4"/>
        <v>1</v>
      </c>
      <c r="G115" s="19" t="s">
        <v>1385</v>
      </c>
      <c r="H115" s="3" t="s">
        <v>810</v>
      </c>
      <c r="I115" s="3">
        <f>武器2!I115</f>
        <v>4</v>
      </c>
      <c r="J115" s="16">
        <v>9</v>
      </c>
      <c r="K115" s="16">
        <v>1</v>
      </c>
      <c r="L115" s="16">
        <v>9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7">
        <v>0</v>
      </c>
      <c r="V115" s="27">
        <v>0</v>
      </c>
      <c r="W115" s="27">
        <v>0</v>
      </c>
      <c r="X115" s="74">
        <v>0</v>
      </c>
      <c r="Y115" s="74">
        <v>0</v>
      </c>
      <c r="Z115" s="74">
        <v>0</v>
      </c>
      <c r="AA115" s="74">
        <v>0</v>
      </c>
      <c r="AB115" s="74">
        <v>0</v>
      </c>
      <c r="AC115" s="74">
        <v>0</v>
      </c>
      <c r="AD115" s="74">
        <v>0</v>
      </c>
      <c r="AE115" s="70">
        <v>1.9607843137254943E-2</v>
      </c>
      <c r="AF115" s="74">
        <v>0</v>
      </c>
      <c r="AG115" s="74">
        <v>0</v>
      </c>
      <c r="AH115" s="74">
        <v>0</v>
      </c>
      <c r="AI115" s="74">
        <v>0</v>
      </c>
      <c r="AJ115" s="74">
        <v>0</v>
      </c>
      <c r="BP115">
        <v>113</v>
      </c>
      <c r="BQ115" t="s">
        <v>2000</v>
      </c>
    </row>
    <row r="116" spans="2:69" ht="14.25" x14ac:dyDescent="0.2">
      <c r="B116" s="16">
        <v>114</v>
      </c>
      <c r="C116" s="16" t="s">
        <v>1109</v>
      </c>
      <c r="D116" s="16" t="s">
        <v>1329</v>
      </c>
      <c r="E116" s="16" t="s">
        <v>1045</v>
      </c>
      <c r="F116" s="16">
        <f t="shared" si="4"/>
        <v>1</v>
      </c>
      <c r="G116" s="19" t="s">
        <v>1385</v>
      </c>
      <c r="H116" s="3" t="s">
        <v>810</v>
      </c>
      <c r="I116" s="3">
        <f>武器2!I116</f>
        <v>4</v>
      </c>
      <c r="J116" s="16">
        <v>9</v>
      </c>
      <c r="K116" s="16">
        <v>2</v>
      </c>
      <c r="L116" s="16">
        <v>19</v>
      </c>
      <c r="M116" s="26">
        <v>0</v>
      </c>
      <c r="N116" s="26">
        <v>0</v>
      </c>
      <c r="O116" s="26">
        <v>0</v>
      </c>
      <c r="P116" s="26">
        <v>0</v>
      </c>
      <c r="Q116" s="16">
        <v>35</v>
      </c>
      <c r="R116" s="26">
        <v>0</v>
      </c>
      <c r="S116" s="26">
        <v>0</v>
      </c>
      <c r="T116" s="26">
        <v>0</v>
      </c>
      <c r="U116" s="27">
        <v>0</v>
      </c>
      <c r="V116" s="27">
        <v>0</v>
      </c>
      <c r="W116" s="27">
        <v>0</v>
      </c>
      <c r="X116" s="74">
        <v>0</v>
      </c>
      <c r="Y116" s="74">
        <v>0</v>
      </c>
      <c r="Z116" s="74">
        <v>0</v>
      </c>
      <c r="AA116" s="74">
        <v>0</v>
      </c>
      <c r="AB116" s="74">
        <v>0</v>
      </c>
      <c r="AC116" s="74">
        <v>0</v>
      </c>
      <c r="AD116" s="74">
        <v>0</v>
      </c>
      <c r="AE116" s="74">
        <v>0</v>
      </c>
      <c r="AF116" s="74">
        <v>0</v>
      </c>
      <c r="AG116" s="74">
        <v>0</v>
      </c>
      <c r="AH116" s="74">
        <v>0</v>
      </c>
      <c r="AI116" s="74">
        <v>0</v>
      </c>
      <c r="AJ116" s="74">
        <v>0</v>
      </c>
      <c r="BP116">
        <v>114</v>
      </c>
      <c r="BQ116" t="s">
        <v>2001</v>
      </c>
    </row>
    <row r="117" spans="2:69" ht="14.25" x14ac:dyDescent="0.2">
      <c r="B117" s="16">
        <v>115</v>
      </c>
      <c r="C117" s="16" t="s">
        <v>1075</v>
      </c>
      <c r="D117" s="16" t="s">
        <v>1439</v>
      </c>
      <c r="E117" s="16" t="s">
        <v>1045</v>
      </c>
      <c r="F117" s="16">
        <f t="shared" si="4"/>
        <v>1</v>
      </c>
      <c r="G117" s="19" t="s">
        <v>1385</v>
      </c>
      <c r="H117" s="3" t="s">
        <v>810</v>
      </c>
      <c r="I117" s="3">
        <f>武器2!I117</f>
        <v>4</v>
      </c>
      <c r="J117" s="16">
        <v>9</v>
      </c>
      <c r="K117" s="16">
        <v>3</v>
      </c>
      <c r="L117" s="16">
        <v>29</v>
      </c>
      <c r="M117" s="26">
        <v>0</v>
      </c>
      <c r="N117" s="16">
        <v>14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7">
        <v>0</v>
      </c>
      <c r="V117" s="27">
        <v>0</v>
      </c>
      <c r="W117" s="27">
        <v>0</v>
      </c>
      <c r="X117" s="74">
        <v>0</v>
      </c>
      <c r="Y117" s="74">
        <v>0</v>
      </c>
      <c r="Z117" s="74">
        <v>0</v>
      </c>
      <c r="AA117" s="74">
        <v>0</v>
      </c>
      <c r="AB117" s="74">
        <v>0</v>
      </c>
      <c r="AC117" s="74">
        <v>0</v>
      </c>
      <c r="AD117" s="74">
        <v>0</v>
      </c>
      <c r="AE117" s="74">
        <v>0</v>
      </c>
      <c r="AF117" s="74">
        <v>0</v>
      </c>
      <c r="AG117" s="74">
        <v>0</v>
      </c>
      <c r="AH117" s="74">
        <v>0</v>
      </c>
      <c r="AI117" s="74">
        <v>0</v>
      </c>
      <c r="AJ117" s="74">
        <v>0</v>
      </c>
      <c r="BP117">
        <v>115</v>
      </c>
      <c r="BQ117" t="s">
        <v>2002</v>
      </c>
    </row>
    <row r="118" spans="2:69" ht="14.25" x14ac:dyDescent="0.2">
      <c r="B118" s="16">
        <v>116</v>
      </c>
      <c r="C118" s="16" t="s">
        <v>1102</v>
      </c>
      <c r="D118" s="16" t="s">
        <v>1440</v>
      </c>
      <c r="E118" s="16" t="s">
        <v>1045</v>
      </c>
      <c r="F118" s="16">
        <f t="shared" si="4"/>
        <v>1</v>
      </c>
      <c r="G118" s="19" t="s">
        <v>1385</v>
      </c>
      <c r="H118" s="3" t="s">
        <v>810</v>
      </c>
      <c r="I118" s="3">
        <f>武器2!I118</f>
        <v>4</v>
      </c>
      <c r="J118" s="16">
        <v>9</v>
      </c>
      <c r="K118" s="16">
        <v>4</v>
      </c>
      <c r="L118" s="16">
        <v>39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7">
        <v>0</v>
      </c>
      <c r="V118" s="27">
        <v>0</v>
      </c>
      <c r="W118" s="27">
        <v>0</v>
      </c>
      <c r="X118" s="74">
        <v>0</v>
      </c>
      <c r="Y118" s="74">
        <v>0</v>
      </c>
      <c r="Z118" s="74">
        <v>0</v>
      </c>
      <c r="AA118" s="70">
        <v>7.407407407407407E-2</v>
      </c>
      <c r="AB118" s="74">
        <v>0</v>
      </c>
      <c r="AC118" s="74">
        <v>0</v>
      </c>
      <c r="AD118" s="74">
        <v>0</v>
      </c>
      <c r="AE118" s="74">
        <v>0</v>
      </c>
      <c r="AF118" s="74">
        <v>0</v>
      </c>
      <c r="AG118" s="74">
        <v>0</v>
      </c>
      <c r="AH118" s="74">
        <v>0</v>
      </c>
      <c r="AI118" s="74">
        <v>0</v>
      </c>
      <c r="AJ118" s="74">
        <v>0</v>
      </c>
      <c r="BP118">
        <v>116</v>
      </c>
      <c r="BQ118" t="s">
        <v>2003</v>
      </c>
    </row>
    <row r="119" spans="2:69" ht="14.25" x14ac:dyDescent="0.2">
      <c r="B119" s="16">
        <v>117</v>
      </c>
      <c r="C119" s="16" t="s">
        <v>1114</v>
      </c>
      <c r="D119" s="16" t="s">
        <v>1177</v>
      </c>
      <c r="E119" s="16" t="s">
        <v>1045</v>
      </c>
      <c r="F119" s="16">
        <f t="shared" si="4"/>
        <v>1</v>
      </c>
      <c r="G119" s="19" t="s">
        <v>1385</v>
      </c>
      <c r="H119" s="3" t="s">
        <v>810</v>
      </c>
      <c r="I119" s="3">
        <f>武器2!I119</f>
        <v>4</v>
      </c>
      <c r="J119" s="16">
        <v>9</v>
      </c>
      <c r="K119" s="16">
        <v>5</v>
      </c>
      <c r="L119" s="16">
        <v>49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7">
        <v>0</v>
      </c>
      <c r="V119" s="27">
        <v>0</v>
      </c>
      <c r="W119" s="27">
        <v>0</v>
      </c>
      <c r="X119" s="74">
        <v>0</v>
      </c>
      <c r="Y119" s="74">
        <v>0</v>
      </c>
      <c r="Z119" s="74">
        <v>0</v>
      </c>
      <c r="AA119" s="74">
        <v>0</v>
      </c>
      <c r="AB119" s="74">
        <v>0</v>
      </c>
      <c r="AC119" s="70">
        <v>0.375</v>
      </c>
      <c r="AD119" s="74">
        <v>0</v>
      </c>
      <c r="AE119" s="74">
        <v>0</v>
      </c>
      <c r="AF119" s="74">
        <v>0</v>
      </c>
      <c r="AG119" s="74">
        <v>0</v>
      </c>
      <c r="AH119" s="74">
        <v>0</v>
      </c>
      <c r="AI119" s="74">
        <v>0</v>
      </c>
      <c r="AJ119" s="74">
        <v>0</v>
      </c>
      <c r="BP119">
        <v>117</v>
      </c>
      <c r="BQ119" t="s">
        <v>2004</v>
      </c>
    </row>
    <row r="120" spans="2:69" ht="14.25" x14ac:dyDescent="0.2">
      <c r="B120" s="16">
        <v>118</v>
      </c>
      <c r="C120" s="16" t="s">
        <v>1051</v>
      </c>
      <c r="D120" s="16" t="s">
        <v>1441</v>
      </c>
      <c r="E120" s="16" t="s">
        <v>1045</v>
      </c>
      <c r="F120" s="16">
        <f t="shared" si="4"/>
        <v>1</v>
      </c>
      <c r="G120" s="19" t="s">
        <v>1385</v>
      </c>
      <c r="H120" s="3" t="s">
        <v>810</v>
      </c>
      <c r="I120" s="3">
        <f>武器2!I120</f>
        <v>4</v>
      </c>
      <c r="J120" s="16">
        <v>9</v>
      </c>
      <c r="K120" s="16">
        <v>6</v>
      </c>
      <c r="L120" s="16">
        <v>58</v>
      </c>
      <c r="M120" s="26">
        <v>0</v>
      </c>
      <c r="N120" s="26">
        <v>0</v>
      </c>
      <c r="O120" s="26">
        <v>0</v>
      </c>
      <c r="P120" s="26">
        <v>0</v>
      </c>
      <c r="Q120" s="16">
        <v>105</v>
      </c>
      <c r="R120" s="26">
        <v>0</v>
      </c>
      <c r="S120" s="26">
        <v>0</v>
      </c>
      <c r="T120" s="26">
        <v>0</v>
      </c>
      <c r="U120" s="27">
        <v>0</v>
      </c>
      <c r="V120" s="27">
        <v>0</v>
      </c>
      <c r="W120" s="27">
        <v>0</v>
      </c>
      <c r="X120" s="74">
        <v>0</v>
      </c>
      <c r="Y120" s="74">
        <v>0</v>
      </c>
      <c r="Z120" s="74">
        <v>0</v>
      </c>
      <c r="AA120" s="74">
        <v>0</v>
      </c>
      <c r="AB120" s="74">
        <v>0</v>
      </c>
      <c r="AC120" s="74">
        <v>0</v>
      </c>
      <c r="AD120" s="74">
        <v>0</v>
      </c>
      <c r="AE120" s="74">
        <v>0</v>
      </c>
      <c r="AF120" s="74">
        <v>0</v>
      </c>
      <c r="AG120" s="74">
        <v>0</v>
      </c>
      <c r="AH120" s="74">
        <v>0</v>
      </c>
      <c r="AI120" s="74">
        <v>0</v>
      </c>
      <c r="AJ120" s="74">
        <v>0</v>
      </c>
      <c r="BP120">
        <v>118</v>
      </c>
      <c r="BQ120" t="s">
        <v>2005</v>
      </c>
    </row>
    <row r="121" spans="2:69" ht="14.25" x14ac:dyDescent="0.2">
      <c r="B121" s="16">
        <v>119</v>
      </c>
      <c r="C121" s="16" t="s">
        <v>1134</v>
      </c>
      <c r="D121" s="16" t="s">
        <v>1283</v>
      </c>
      <c r="E121" s="16" t="s">
        <v>1045</v>
      </c>
      <c r="F121" s="16">
        <f t="shared" si="4"/>
        <v>1</v>
      </c>
      <c r="G121" s="19" t="s">
        <v>1385</v>
      </c>
      <c r="H121" s="3" t="s">
        <v>810</v>
      </c>
      <c r="I121" s="3">
        <f>武器2!I121</f>
        <v>4</v>
      </c>
      <c r="J121" s="16">
        <v>9</v>
      </c>
      <c r="K121" s="16">
        <v>7</v>
      </c>
      <c r="L121" s="16">
        <v>68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7">
        <v>0</v>
      </c>
      <c r="V121" s="27">
        <v>0</v>
      </c>
      <c r="W121" s="27">
        <v>0</v>
      </c>
      <c r="X121" s="74">
        <v>0</v>
      </c>
      <c r="Y121" s="74">
        <v>0</v>
      </c>
      <c r="Z121" s="74">
        <v>0</v>
      </c>
      <c r="AA121" s="74">
        <v>0</v>
      </c>
      <c r="AB121" s="74">
        <v>0</v>
      </c>
      <c r="AC121" s="70">
        <v>0.45652173913043481</v>
      </c>
      <c r="AD121" s="74">
        <v>0</v>
      </c>
      <c r="AE121" s="74">
        <v>0</v>
      </c>
      <c r="AF121" s="74">
        <v>0</v>
      </c>
      <c r="AG121" s="74">
        <v>0</v>
      </c>
      <c r="AH121" s="74">
        <v>0</v>
      </c>
      <c r="AI121" s="74">
        <v>0</v>
      </c>
      <c r="AJ121" s="74">
        <v>0</v>
      </c>
      <c r="BP121">
        <v>119</v>
      </c>
      <c r="BQ121" t="s">
        <v>2006</v>
      </c>
    </row>
    <row r="122" spans="2:69" ht="14.25" x14ac:dyDescent="0.2">
      <c r="B122" s="16">
        <v>120</v>
      </c>
      <c r="C122" s="16" t="s">
        <v>1073</v>
      </c>
      <c r="D122" s="16" t="s">
        <v>1315</v>
      </c>
      <c r="E122" s="16" t="s">
        <v>1045</v>
      </c>
      <c r="F122" s="16">
        <f t="shared" si="4"/>
        <v>1</v>
      </c>
      <c r="G122" s="19" t="s">
        <v>1385</v>
      </c>
      <c r="H122" s="3" t="s">
        <v>810</v>
      </c>
      <c r="I122" s="3">
        <f>武器2!I122</f>
        <v>4</v>
      </c>
      <c r="J122" s="16">
        <v>9</v>
      </c>
      <c r="K122" s="16">
        <v>8</v>
      </c>
      <c r="L122" s="16">
        <v>78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7">
        <v>0</v>
      </c>
      <c r="V122" s="27">
        <v>0</v>
      </c>
      <c r="W122" s="27">
        <v>0</v>
      </c>
      <c r="X122" s="74">
        <v>0</v>
      </c>
      <c r="Y122" s="74">
        <v>0</v>
      </c>
      <c r="Z122" s="74">
        <v>0</v>
      </c>
      <c r="AA122" s="74">
        <v>0</v>
      </c>
      <c r="AB122" s="74">
        <v>0</v>
      </c>
      <c r="AC122" s="70">
        <v>0.48979591836734693</v>
      </c>
      <c r="AD122" s="74">
        <v>0</v>
      </c>
      <c r="AE122" s="74">
        <v>0</v>
      </c>
      <c r="AF122" s="74">
        <v>0</v>
      </c>
      <c r="AG122" s="74">
        <v>0</v>
      </c>
      <c r="AH122" s="74">
        <v>0</v>
      </c>
      <c r="AI122" s="74">
        <v>0</v>
      </c>
      <c r="AJ122" s="74">
        <v>0</v>
      </c>
      <c r="BP122">
        <v>120</v>
      </c>
      <c r="BQ122" t="s">
        <v>2007</v>
      </c>
    </row>
    <row r="123" spans="2:69" ht="14.25" x14ac:dyDescent="0.2">
      <c r="B123" s="16">
        <v>121</v>
      </c>
      <c r="C123" s="16" t="s">
        <v>1114</v>
      </c>
      <c r="D123" s="16" t="s">
        <v>1442</v>
      </c>
      <c r="E123" s="16" t="s">
        <v>1046</v>
      </c>
      <c r="F123" s="16">
        <f t="shared" si="4"/>
        <v>1</v>
      </c>
      <c r="G123" s="19" t="s">
        <v>1385</v>
      </c>
      <c r="H123" s="3" t="s">
        <v>810</v>
      </c>
      <c r="I123" s="3">
        <f>武器2!I123</f>
        <v>4</v>
      </c>
      <c r="J123" s="16">
        <v>9</v>
      </c>
      <c r="K123" s="16">
        <v>1</v>
      </c>
      <c r="L123" s="16">
        <v>13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16">
        <v>0</v>
      </c>
      <c r="U123" s="27">
        <v>0</v>
      </c>
      <c r="V123" s="27">
        <v>0</v>
      </c>
      <c r="W123" s="27">
        <v>0</v>
      </c>
      <c r="X123" s="74">
        <v>0</v>
      </c>
      <c r="Y123" s="74">
        <v>0</v>
      </c>
      <c r="Z123" s="74">
        <v>0</v>
      </c>
      <c r="AA123" s="74">
        <v>0</v>
      </c>
      <c r="AB123" s="74">
        <v>0</v>
      </c>
      <c r="AC123" s="74">
        <v>0</v>
      </c>
      <c r="AD123" s="74">
        <v>0</v>
      </c>
      <c r="AE123" s="74">
        <v>0</v>
      </c>
      <c r="AF123" s="74">
        <v>0</v>
      </c>
      <c r="AG123" s="74">
        <v>0</v>
      </c>
      <c r="AH123" s="74">
        <v>0</v>
      </c>
      <c r="AI123" s="74">
        <v>0</v>
      </c>
      <c r="AJ123" s="74">
        <v>0</v>
      </c>
      <c r="BP123">
        <v>121</v>
      </c>
      <c r="BQ123" t="s">
        <v>2008</v>
      </c>
    </row>
    <row r="124" spans="2:69" ht="14.25" x14ac:dyDescent="0.2">
      <c r="B124" s="16">
        <v>122</v>
      </c>
      <c r="C124" s="16" t="s">
        <v>1122</v>
      </c>
      <c r="D124" s="16" t="s">
        <v>1317</v>
      </c>
      <c r="E124" s="16" t="s">
        <v>1046</v>
      </c>
      <c r="F124" s="16">
        <f t="shared" si="4"/>
        <v>1</v>
      </c>
      <c r="G124" s="19" t="s">
        <v>1385</v>
      </c>
      <c r="H124" s="3" t="s">
        <v>810</v>
      </c>
      <c r="I124" s="3">
        <f>武器2!I124</f>
        <v>4</v>
      </c>
      <c r="J124" s="16">
        <v>9</v>
      </c>
      <c r="K124" s="16">
        <v>2</v>
      </c>
      <c r="L124" s="16">
        <v>26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7">
        <v>0</v>
      </c>
      <c r="V124" s="27">
        <v>0</v>
      </c>
      <c r="W124" s="27">
        <v>0</v>
      </c>
      <c r="X124" s="74">
        <v>0</v>
      </c>
      <c r="Y124" s="70">
        <v>0</v>
      </c>
      <c r="Z124" s="74">
        <v>0</v>
      </c>
      <c r="AA124" s="74">
        <v>0</v>
      </c>
      <c r="AB124" s="74">
        <v>0</v>
      </c>
      <c r="AC124" s="74">
        <v>0</v>
      </c>
      <c r="AD124" s="74">
        <v>0</v>
      </c>
      <c r="AE124" s="74">
        <v>0</v>
      </c>
      <c r="AF124" s="74">
        <v>0</v>
      </c>
      <c r="AG124" s="74">
        <v>0</v>
      </c>
      <c r="AH124" s="74">
        <v>0</v>
      </c>
      <c r="AI124" s="74">
        <v>0</v>
      </c>
      <c r="AJ124" s="74">
        <v>0</v>
      </c>
      <c r="BP124">
        <v>122</v>
      </c>
      <c r="BQ124" t="s">
        <v>2009</v>
      </c>
    </row>
    <row r="125" spans="2:69" ht="14.25" x14ac:dyDescent="0.2">
      <c r="B125" s="16">
        <v>123</v>
      </c>
      <c r="C125" s="16" t="s">
        <v>1111</v>
      </c>
      <c r="D125" s="16" t="s">
        <v>1167</v>
      </c>
      <c r="E125" s="16" t="s">
        <v>1046</v>
      </c>
      <c r="F125" s="16">
        <f t="shared" si="4"/>
        <v>1</v>
      </c>
      <c r="G125" s="19" t="s">
        <v>1385</v>
      </c>
      <c r="H125" s="3" t="s">
        <v>810</v>
      </c>
      <c r="I125" s="3">
        <f>武器2!I125</f>
        <v>4</v>
      </c>
      <c r="J125" s="16">
        <v>9</v>
      </c>
      <c r="K125" s="16">
        <v>3</v>
      </c>
      <c r="L125" s="16">
        <v>39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7">
        <v>0</v>
      </c>
      <c r="V125" s="27">
        <v>0</v>
      </c>
      <c r="W125" s="27">
        <v>0</v>
      </c>
      <c r="X125" s="74">
        <v>0</v>
      </c>
      <c r="Y125" s="74">
        <v>0</v>
      </c>
      <c r="Z125" s="74">
        <v>0</v>
      </c>
      <c r="AA125" s="70">
        <v>0</v>
      </c>
      <c r="AB125" s="74">
        <v>0</v>
      </c>
      <c r="AC125" s="74">
        <v>0</v>
      </c>
      <c r="AD125" s="74">
        <v>0</v>
      </c>
      <c r="AE125" s="74">
        <v>0</v>
      </c>
      <c r="AF125" s="74">
        <v>0</v>
      </c>
      <c r="AG125" s="74">
        <v>0</v>
      </c>
      <c r="AH125" s="74">
        <v>0</v>
      </c>
      <c r="AI125" s="74">
        <v>0</v>
      </c>
      <c r="AJ125" s="74">
        <v>0</v>
      </c>
      <c r="BP125">
        <v>123</v>
      </c>
      <c r="BQ125" t="s">
        <v>2010</v>
      </c>
    </row>
    <row r="126" spans="2:69" ht="14.25" x14ac:dyDescent="0.2">
      <c r="B126" s="16">
        <v>124</v>
      </c>
      <c r="C126" s="16" t="s">
        <v>1096</v>
      </c>
      <c r="D126" s="16" t="s">
        <v>1210</v>
      </c>
      <c r="E126" s="16" t="s">
        <v>1046</v>
      </c>
      <c r="F126" s="16">
        <f t="shared" si="4"/>
        <v>1</v>
      </c>
      <c r="G126" s="19" t="s">
        <v>1385</v>
      </c>
      <c r="H126" s="3" t="s">
        <v>810</v>
      </c>
      <c r="I126" s="3">
        <f>武器2!I126</f>
        <v>4</v>
      </c>
      <c r="J126" s="16">
        <v>9</v>
      </c>
      <c r="K126" s="16">
        <v>4</v>
      </c>
      <c r="L126" s="16">
        <v>52</v>
      </c>
      <c r="M126" s="26">
        <v>0</v>
      </c>
      <c r="N126" s="1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7">
        <v>0</v>
      </c>
      <c r="V126" s="27">
        <v>0</v>
      </c>
      <c r="W126" s="27">
        <v>0</v>
      </c>
      <c r="X126" s="74">
        <v>0</v>
      </c>
      <c r="Y126" s="74">
        <v>0</v>
      </c>
      <c r="Z126" s="74">
        <v>0</v>
      </c>
      <c r="AA126" s="74">
        <v>0</v>
      </c>
      <c r="AB126" s="74">
        <v>0</v>
      </c>
      <c r="AC126" s="74">
        <v>0</v>
      </c>
      <c r="AD126" s="74">
        <v>0</v>
      </c>
      <c r="AE126" s="74">
        <v>0</v>
      </c>
      <c r="AF126" s="74">
        <v>0</v>
      </c>
      <c r="AG126" s="74">
        <v>0</v>
      </c>
      <c r="AH126" s="74">
        <v>0</v>
      </c>
      <c r="AI126" s="74">
        <v>0</v>
      </c>
      <c r="AJ126" s="74">
        <v>0</v>
      </c>
      <c r="BP126">
        <v>124</v>
      </c>
      <c r="BQ126" t="s">
        <v>2011</v>
      </c>
    </row>
    <row r="127" spans="2:69" ht="14.25" x14ac:dyDescent="0.2">
      <c r="B127" s="16">
        <v>125</v>
      </c>
      <c r="C127" s="16" t="s">
        <v>1100</v>
      </c>
      <c r="D127" s="16" t="s">
        <v>1294</v>
      </c>
      <c r="E127" s="16" t="s">
        <v>1046</v>
      </c>
      <c r="F127" s="16">
        <f t="shared" si="4"/>
        <v>1</v>
      </c>
      <c r="G127" s="19" t="s">
        <v>1385</v>
      </c>
      <c r="H127" s="3" t="s">
        <v>810</v>
      </c>
      <c r="I127" s="3">
        <f>武器2!I127</f>
        <v>4</v>
      </c>
      <c r="J127" s="16">
        <v>9</v>
      </c>
      <c r="K127" s="16">
        <v>5</v>
      </c>
      <c r="L127" s="16">
        <v>65</v>
      </c>
      <c r="M127" s="26">
        <v>0</v>
      </c>
      <c r="N127" s="1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7">
        <v>0</v>
      </c>
      <c r="V127" s="27">
        <v>0</v>
      </c>
      <c r="W127" s="27">
        <v>0</v>
      </c>
      <c r="X127" s="74">
        <v>0</v>
      </c>
      <c r="Y127" s="74">
        <v>0</v>
      </c>
      <c r="Z127" s="74">
        <v>0</v>
      </c>
      <c r="AA127" s="74">
        <v>0</v>
      </c>
      <c r="AB127" s="74">
        <v>0</v>
      </c>
      <c r="AC127" s="74">
        <v>0</v>
      </c>
      <c r="AD127" s="74">
        <v>0</v>
      </c>
      <c r="AE127" s="74">
        <v>0</v>
      </c>
      <c r="AF127" s="74">
        <v>0</v>
      </c>
      <c r="AG127" s="74">
        <v>0</v>
      </c>
      <c r="AH127" s="74">
        <v>0</v>
      </c>
      <c r="AI127" s="74">
        <v>0</v>
      </c>
      <c r="AJ127" s="74">
        <v>0</v>
      </c>
      <c r="BP127">
        <v>125</v>
      </c>
      <c r="BQ127" t="s">
        <v>2012</v>
      </c>
    </row>
    <row r="128" spans="2:69" ht="14.25" x14ac:dyDescent="0.2">
      <c r="B128" s="16">
        <v>126</v>
      </c>
      <c r="C128" s="16" t="s">
        <v>1106</v>
      </c>
      <c r="D128" s="16" t="s">
        <v>1443</v>
      </c>
      <c r="E128" s="16" t="s">
        <v>1046</v>
      </c>
      <c r="F128" s="16">
        <f t="shared" si="4"/>
        <v>1</v>
      </c>
      <c r="G128" s="19" t="s">
        <v>1385</v>
      </c>
      <c r="H128" s="3" t="s">
        <v>810</v>
      </c>
      <c r="I128" s="3">
        <f>武器2!I128</f>
        <v>4</v>
      </c>
      <c r="J128" s="16">
        <v>9</v>
      </c>
      <c r="K128" s="16">
        <v>6</v>
      </c>
      <c r="L128" s="16">
        <v>78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7">
        <v>0</v>
      </c>
      <c r="V128" s="20">
        <v>0</v>
      </c>
      <c r="W128" s="27">
        <v>0</v>
      </c>
      <c r="X128" s="74">
        <v>0</v>
      </c>
      <c r="Y128" s="74">
        <v>0</v>
      </c>
      <c r="Z128" s="74">
        <v>0</v>
      </c>
      <c r="AA128" s="74">
        <v>0</v>
      </c>
      <c r="AB128" s="74">
        <v>0</v>
      </c>
      <c r="AC128" s="74">
        <v>0</v>
      </c>
      <c r="AD128" s="74">
        <v>0</v>
      </c>
      <c r="AE128" s="74">
        <v>0</v>
      </c>
      <c r="AF128" s="74">
        <v>0</v>
      </c>
      <c r="AG128" s="74">
        <v>0</v>
      </c>
      <c r="AH128" s="74">
        <v>0</v>
      </c>
      <c r="AI128" s="74">
        <v>0</v>
      </c>
      <c r="AJ128" s="74">
        <v>0</v>
      </c>
      <c r="BP128">
        <v>126</v>
      </c>
      <c r="BQ128" t="s">
        <v>2013</v>
      </c>
    </row>
    <row r="129" spans="2:69" ht="14.25" x14ac:dyDescent="0.2">
      <c r="B129" s="16">
        <v>127</v>
      </c>
      <c r="C129" s="16" t="s">
        <v>1057</v>
      </c>
      <c r="D129" s="16" t="s">
        <v>1274</v>
      </c>
      <c r="E129" s="16" t="s">
        <v>1046</v>
      </c>
      <c r="F129" s="16">
        <f t="shared" si="4"/>
        <v>1</v>
      </c>
      <c r="G129" s="19" t="s">
        <v>1385</v>
      </c>
      <c r="H129" s="3" t="s">
        <v>810</v>
      </c>
      <c r="I129" s="3">
        <f>武器2!I129</f>
        <v>4</v>
      </c>
      <c r="J129" s="16">
        <v>9</v>
      </c>
      <c r="K129" s="16">
        <v>7</v>
      </c>
      <c r="L129" s="16">
        <v>92</v>
      </c>
      <c r="M129" s="26">
        <v>0</v>
      </c>
      <c r="N129" s="1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7">
        <v>0</v>
      </c>
      <c r="V129" s="27">
        <v>0</v>
      </c>
      <c r="W129" s="27">
        <v>0</v>
      </c>
      <c r="X129" s="74">
        <v>0</v>
      </c>
      <c r="Y129" s="74">
        <v>0</v>
      </c>
      <c r="Z129" s="74">
        <v>0</v>
      </c>
      <c r="AA129" s="74">
        <v>0</v>
      </c>
      <c r="AB129" s="74">
        <v>0</v>
      </c>
      <c r="AC129" s="74">
        <v>0</v>
      </c>
      <c r="AD129" s="74">
        <v>0</v>
      </c>
      <c r="AE129" s="74">
        <v>0</v>
      </c>
      <c r="AF129" s="74">
        <v>0</v>
      </c>
      <c r="AG129" s="74">
        <v>0</v>
      </c>
      <c r="AH129" s="74">
        <v>0</v>
      </c>
      <c r="AI129" s="74">
        <v>0</v>
      </c>
      <c r="AJ129" s="74">
        <v>0</v>
      </c>
      <c r="BP129">
        <v>127</v>
      </c>
      <c r="BQ129" t="s">
        <v>2014</v>
      </c>
    </row>
    <row r="130" spans="2:69" ht="14.25" x14ac:dyDescent="0.2">
      <c r="B130" s="16">
        <v>128</v>
      </c>
      <c r="C130" s="16" t="s">
        <v>1057</v>
      </c>
      <c r="D130" s="16" t="s">
        <v>1444</v>
      </c>
      <c r="E130" s="16" t="s">
        <v>1046</v>
      </c>
      <c r="F130" s="16">
        <f t="shared" si="4"/>
        <v>1</v>
      </c>
      <c r="G130" s="19" t="s">
        <v>1385</v>
      </c>
      <c r="H130" s="3" t="s">
        <v>810</v>
      </c>
      <c r="I130" s="3">
        <f>武器2!I130</f>
        <v>4</v>
      </c>
      <c r="J130" s="16">
        <v>9</v>
      </c>
      <c r="K130" s="16">
        <v>8</v>
      </c>
      <c r="L130" s="16">
        <v>105</v>
      </c>
      <c r="M130" s="26">
        <v>0</v>
      </c>
      <c r="N130" s="1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7">
        <v>0</v>
      </c>
      <c r="V130" s="27">
        <v>0</v>
      </c>
      <c r="W130" s="27">
        <v>0</v>
      </c>
      <c r="X130" s="74">
        <v>0</v>
      </c>
      <c r="Y130" s="74">
        <v>0</v>
      </c>
      <c r="Z130" s="74">
        <v>0</v>
      </c>
      <c r="AA130" s="74">
        <v>0</v>
      </c>
      <c r="AB130" s="74">
        <v>0</v>
      </c>
      <c r="AC130" s="74">
        <v>0</v>
      </c>
      <c r="AD130" s="74">
        <v>0</v>
      </c>
      <c r="AE130" s="74">
        <v>0</v>
      </c>
      <c r="AF130" s="74">
        <v>0</v>
      </c>
      <c r="AG130" s="74">
        <v>0</v>
      </c>
      <c r="AH130" s="74">
        <v>0</v>
      </c>
      <c r="AI130" s="74">
        <v>0</v>
      </c>
      <c r="AJ130" s="74">
        <v>0</v>
      </c>
      <c r="BP130">
        <v>128</v>
      </c>
      <c r="BQ130" t="s">
        <v>2015</v>
      </c>
    </row>
    <row r="131" spans="2:69" ht="14.25" x14ac:dyDescent="0.2">
      <c r="B131" s="16">
        <v>129</v>
      </c>
      <c r="C131" s="16" t="s">
        <v>1090</v>
      </c>
      <c r="D131" s="16" t="s">
        <v>1445</v>
      </c>
      <c r="E131" s="16" t="s">
        <v>1043</v>
      </c>
      <c r="F131" s="16">
        <f t="shared" ref="F131:F194" si="5">VLOOKUP(E131&amp;K131,buff_num,2,FALSE)</f>
        <v>2</v>
      </c>
      <c r="G131" s="19" t="s">
        <v>1385</v>
      </c>
      <c r="H131" s="3" t="s">
        <v>811</v>
      </c>
      <c r="I131" s="3">
        <f>武器2!I131</f>
        <v>5</v>
      </c>
      <c r="J131" s="16">
        <v>6</v>
      </c>
      <c r="K131" s="16">
        <v>1</v>
      </c>
      <c r="L131" s="16">
        <v>11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7">
        <v>0</v>
      </c>
      <c r="V131" s="27">
        <v>0</v>
      </c>
      <c r="W131" s="27">
        <v>0</v>
      </c>
      <c r="X131" s="74">
        <v>0</v>
      </c>
      <c r="Y131" s="74">
        <v>0</v>
      </c>
      <c r="Z131" s="74">
        <v>0</v>
      </c>
      <c r="AA131" s="74">
        <v>0</v>
      </c>
      <c r="AB131" s="74">
        <v>0</v>
      </c>
      <c r="AC131" s="70">
        <v>9.9009900990099098E-3</v>
      </c>
      <c r="AD131" s="74">
        <v>0</v>
      </c>
      <c r="AE131" s="70">
        <v>9.9009900990099098E-3</v>
      </c>
      <c r="AF131" s="74">
        <v>0</v>
      </c>
      <c r="AG131" s="74">
        <v>0</v>
      </c>
      <c r="AH131" s="74">
        <v>0</v>
      </c>
      <c r="AI131" s="74">
        <v>0</v>
      </c>
      <c r="AJ131" s="74">
        <v>0</v>
      </c>
      <c r="BP131">
        <v>129</v>
      </c>
      <c r="BQ131" t="s">
        <v>2016</v>
      </c>
    </row>
    <row r="132" spans="2:69" ht="14.25" x14ac:dyDescent="0.2">
      <c r="B132" s="16">
        <v>130</v>
      </c>
      <c r="C132" s="16" t="s">
        <v>1055</v>
      </c>
      <c r="D132" s="16" t="s">
        <v>1307</v>
      </c>
      <c r="E132" s="16" t="s">
        <v>1043</v>
      </c>
      <c r="F132" s="16">
        <f t="shared" si="5"/>
        <v>2</v>
      </c>
      <c r="G132" s="19" t="s">
        <v>1385</v>
      </c>
      <c r="H132" s="3" t="s">
        <v>811</v>
      </c>
      <c r="I132" s="3">
        <f>武器2!I132</f>
        <v>5</v>
      </c>
      <c r="J132" s="16">
        <v>6</v>
      </c>
      <c r="K132" s="16">
        <v>2</v>
      </c>
      <c r="L132" s="16">
        <v>22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16">
        <v>13</v>
      </c>
      <c r="T132" s="26">
        <v>0</v>
      </c>
      <c r="U132" s="27">
        <v>0</v>
      </c>
      <c r="V132" s="27">
        <v>0</v>
      </c>
      <c r="W132" s="27">
        <v>0</v>
      </c>
      <c r="X132" s="74">
        <v>0</v>
      </c>
      <c r="Y132" s="74">
        <v>0</v>
      </c>
      <c r="Z132" s="74">
        <v>0</v>
      </c>
      <c r="AA132" s="74">
        <v>0</v>
      </c>
      <c r="AB132" s="70">
        <v>0.1266375545851528</v>
      </c>
      <c r="AC132" s="74">
        <v>0</v>
      </c>
      <c r="AD132" s="74">
        <v>0</v>
      </c>
      <c r="AE132" s="74">
        <v>0</v>
      </c>
      <c r="AF132" s="74">
        <v>0</v>
      </c>
      <c r="AG132" s="74">
        <v>0</v>
      </c>
      <c r="AH132" s="74">
        <v>0</v>
      </c>
      <c r="AI132" s="74">
        <v>0</v>
      </c>
      <c r="AJ132" s="74">
        <v>0</v>
      </c>
      <c r="BP132">
        <v>130</v>
      </c>
      <c r="BQ132" t="s">
        <v>2017</v>
      </c>
    </row>
    <row r="133" spans="2:69" ht="14.25" x14ac:dyDescent="0.2">
      <c r="B133" s="16">
        <v>131</v>
      </c>
      <c r="C133" s="16" t="s">
        <v>1130</v>
      </c>
      <c r="D133" s="16" t="s">
        <v>1446</v>
      </c>
      <c r="E133" s="16" t="s">
        <v>1043</v>
      </c>
      <c r="F133" s="16">
        <f t="shared" si="5"/>
        <v>3</v>
      </c>
      <c r="G133" s="19" t="s">
        <v>1385</v>
      </c>
      <c r="H133" s="3" t="s">
        <v>811</v>
      </c>
      <c r="I133" s="3">
        <f>武器2!I133</f>
        <v>5</v>
      </c>
      <c r="J133" s="16">
        <v>6</v>
      </c>
      <c r="K133" s="16">
        <v>3</v>
      </c>
      <c r="L133" s="16">
        <v>33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0">
        <v>0.04</v>
      </c>
      <c r="V133" s="27">
        <v>0</v>
      </c>
      <c r="W133" s="27">
        <v>0</v>
      </c>
      <c r="X133" s="74">
        <v>0</v>
      </c>
      <c r="Y133" s="74">
        <v>0</v>
      </c>
      <c r="Z133" s="74">
        <v>0</v>
      </c>
      <c r="AA133" s="70">
        <v>3.3816425120772986E-2</v>
      </c>
      <c r="AB133" s="70">
        <v>0.17695473251028804</v>
      </c>
      <c r="AC133" s="74">
        <v>0</v>
      </c>
      <c r="AD133" s="74">
        <v>0</v>
      </c>
      <c r="AE133" s="74">
        <v>0</v>
      </c>
      <c r="AF133" s="74">
        <v>0</v>
      </c>
      <c r="AG133" s="74">
        <v>0</v>
      </c>
      <c r="AH133" s="74">
        <v>0</v>
      </c>
      <c r="AI133" s="74">
        <v>0</v>
      </c>
      <c r="AJ133" s="74">
        <v>0</v>
      </c>
      <c r="BP133">
        <v>131</v>
      </c>
      <c r="BQ133" t="s">
        <v>2018</v>
      </c>
    </row>
    <row r="134" spans="2:69" ht="14.25" x14ac:dyDescent="0.2">
      <c r="B134" s="16">
        <v>132</v>
      </c>
      <c r="C134" s="16" t="s">
        <v>1113</v>
      </c>
      <c r="D134" s="16" t="s">
        <v>1186</v>
      </c>
      <c r="E134" s="16" t="s">
        <v>1043</v>
      </c>
      <c r="F134" s="16">
        <f t="shared" si="5"/>
        <v>3</v>
      </c>
      <c r="G134" s="19" t="s">
        <v>1385</v>
      </c>
      <c r="H134" s="3" t="s">
        <v>811</v>
      </c>
      <c r="I134" s="3">
        <f>武器2!I134</f>
        <v>5</v>
      </c>
      <c r="J134" s="16">
        <v>6</v>
      </c>
      <c r="K134" s="16">
        <v>4</v>
      </c>
      <c r="L134" s="16">
        <v>44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16">
        <v>26</v>
      </c>
      <c r="T134" s="26">
        <v>0</v>
      </c>
      <c r="U134" s="27">
        <v>0</v>
      </c>
      <c r="V134" s="27">
        <v>0</v>
      </c>
      <c r="W134" s="27">
        <v>0</v>
      </c>
      <c r="X134" s="74">
        <v>0</v>
      </c>
      <c r="Y134" s="74">
        <v>0</v>
      </c>
      <c r="Z134" s="74">
        <v>0</v>
      </c>
      <c r="AA134" s="70">
        <v>4.7619047619047672E-2</v>
      </c>
      <c r="AB134" s="70">
        <v>0.22480620155038755</v>
      </c>
      <c r="AC134" s="74">
        <v>0</v>
      </c>
      <c r="AD134" s="74">
        <v>0</v>
      </c>
      <c r="AE134" s="74">
        <v>0</v>
      </c>
      <c r="AF134" s="74">
        <v>0</v>
      </c>
      <c r="AG134" s="74">
        <v>0</v>
      </c>
      <c r="AH134" s="74">
        <v>0</v>
      </c>
      <c r="AI134" s="74">
        <v>0</v>
      </c>
      <c r="AJ134" s="74">
        <v>0</v>
      </c>
      <c r="BP134">
        <v>132</v>
      </c>
      <c r="BQ134" t="s">
        <v>2019</v>
      </c>
    </row>
    <row r="135" spans="2:69" ht="14.25" x14ac:dyDescent="0.2">
      <c r="B135" s="16">
        <v>133</v>
      </c>
      <c r="C135" s="16" t="s">
        <v>1084</v>
      </c>
      <c r="D135" s="16" t="s">
        <v>1263</v>
      </c>
      <c r="E135" s="16" t="s">
        <v>1043</v>
      </c>
      <c r="F135" s="16">
        <f t="shared" si="5"/>
        <v>4</v>
      </c>
      <c r="G135" s="19" t="s">
        <v>1385</v>
      </c>
      <c r="H135" s="3" t="s">
        <v>811</v>
      </c>
      <c r="I135" s="3">
        <f>武器2!I135</f>
        <v>5</v>
      </c>
      <c r="J135" s="16">
        <v>6</v>
      </c>
      <c r="K135" s="16">
        <v>5</v>
      </c>
      <c r="L135" s="16">
        <v>56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16">
        <v>33</v>
      </c>
      <c r="T135" s="26">
        <v>0</v>
      </c>
      <c r="U135" s="27">
        <v>0</v>
      </c>
      <c r="V135" s="20">
        <v>6.6000000000000003E-2</v>
      </c>
      <c r="W135" s="27">
        <v>0</v>
      </c>
      <c r="X135" s="74">
        <v>0</v>
      </c>
      <c r="Y135" s="74">
        <v>0</v>
      </c>
      <c r="Z135" s="74">
        <v>0</v>
      </c>
      <c r="AA135" s="74">
        <v>0</v>
      </c>
      <c r="AB135" s="70">
        <v>0.26470588235294112</v>
      </c>
      <c r="AC135" s="74">
        <v>0</v>
      </c>
      <c r="AD135" s="70">
        <v>5.6603773584905648E-2</v>
      </c>
      <c r="AE135" s="74">
        <v>0</v>
      </c>
      <c r="AF135" s="74">
        <v>0</v>
      </c>
      <c r="AG135" s="74">
        <v>0</v>
      </c>
      <c r="AH135" s="74">
        <v>0</v>
      </c>
      <c r="AI135" s="74">
        <v>0</v>
      </c>
      <c r="AJ135" s="74">
        <v>0</v>
      </c>
      <c r="BP135">
        <v>133</v>
      </c>
      <c r="BQ135" t="s">
        <v>2020</v>
      </c>
    </row>
    <row r="136" spans="2:69" ht="14.25" x14ac:dyDescent="0.2">
      <c r="B136" s="16">
        <v>134</v>
      </c>
      <c r="C136" s="16" t="s">
        <v>1077</v>
      </c>
      <c r="D136" s="16" t="s">
        <v>1447</v>
      </c>
      <c r="E136" s="16" t="s">
        <v>1043</v>
      </c>
      <c r="F136" s="16">
        <f t="shared" si="5"/>
        <v>4</v>
      </c>
      <c r="G136" s="19" t="s">
        <v>1385</v>
      </c>
      <c r="H136" s="3" t="s">
        <v>811</v>
      </c>
      <c r="I136" s="3">
        <f>武器2!I136</f>
        <v>5</v>
      </c>
      <c r="J136" s="16">
        <v>6</v>
      </c>
      <c r="K136" s="16">
        <v>6</v>
      </c>
      <c r="L136" s="16">
        <v>67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16">
        <v>40</v>
      </c>
      <c r="T136" s="26">
        <v>0</v>
      </c>
      <c r="U136" s="27">
        <v>0</v>
      </c>
      <c r="V136" s="27">
        <v>0</v>
      </c>
      <c r="W136" s="27">
        <v>0</v>
      </c>
      <c r="X136" s="74">
        <v>0</v>
      </c>
      <c r="Y136" s="74">
        <v>0</v>
      </c>
      <c r="Z136" s="70">
        <v>6.5420560747663559E-2</v>
      </c>
      <c r="AA136" s="74">
        <v>0</v>
      </c>
      <c r="AB136" s="70">
        <v>0.30069930069930073</v>
      </c>
      <c r="AC136" s="70">
        <v>6.5420560747663559E-2</v>
      </c>
      <c r="AD136" s="74">
        <v>0</v>
      </c>
      <c r="AE136" s="74">
        <v>0</v>
      </c>
      <c r="AF136" s="74">
        <v>0</v>
      </c>
      <c r="AG136" s="74">
        <v>0</v>
      </c>
      <c r="AH136" s="74">
        <v>0</v>
      </c>
      <c r="AI136" s="74">
        <v>0</v>
      </c>
      <c r="AJ136" s="74">
        <v>0</v>
      </c>
      <c r="BP136">
        <v>134</v>
      </c>
      <c r="BQ136" t="s">
        <v>2021</v>
      </c>
    </row>
    <row r="137" spans="2:69" ht="14.25" x14ac:dyDescent="0.2">
      <c r="B137" s="16">
        <v>135</v>
      </c>
      <c r="C137" s="16" t="s">
        <v>1130</v>
      </c>
      <c r="D137" s="16" t="s">
        <v>1228</v>
      </c>
      <c r="E137" s="16" t="s">
        <v>1043</v>
      </c>
      <c r="F137" s="16">
        <f t="shared" si="5"/>
        <v>5</v>
      </c>
      <c r="G137" s="19" t="s">
        <v>1385</v>
      </c>
      <c r="H137" s="3" t="s">
        <v>811</v>
      </c>
      <c r="I137" s="3">
        <f>武器2!I137</f>
        <v>5</v>
      </c>
      <c r="J137" s="16">
        <v>6</v>
      </c>
      <c r="K137" s="16">
        <v>7</v>
      </c>
      <c r="L137" s="16">
        <v>78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16">
        <v>47</v>
      </c>
      <c r="T137" s="16">
        <v>47</v>
      </c>
      <c r="U137" s="27">
        <v>0</v>
      </c>
      <c r="V137" s="20">
        <v>9.4E-2</v>
      </c>
      <c r="W137" s="27">
        <v>0</v>
      </c>
      <c r="X137" s="74">
        <v>0</v>
      </c>
      <c r="Y137" s="74">
        <v>0</v>
      </c>
      <c r="Z137" s="74">
        <v>0</v>
      </c>
      <c r="AA137" s="74">
        <v>0</v>
      </c>
      <c r="AB137" s="70">
        <v>0.33554817275747506</v>
      </c>
      <c r="AC137" s="74">
        <v>0</v>
      </c>
      <c r="AD137" s="74">
        <v>0</v>
      </c>
      <c r="AE137" s="70">
        <v>7.8341013824884786E-2</v>
      </c>
      <c r="AF137" s="74">
        <v>0</v>
      </c>
      <c r="AG137" s="74">
        <v>0</v>
      </c>
      <c r="AH137" s="74">
        <v>0</v>
      </c>
      <c r="AI137" s="74">
        <v>0</v>
      </c>
      <c r="AJ137" s="74">
        <v>0</v>
      </c>
      <c r="BP137">
        <v>135</v>
      </c>
      <c r="BQ137" t="s">
        <v>2022</v>
      </c>
    </row>
    <row r="138" spans="2:69" ht="14.25" x14ac:dyDescent="0.2">
      <c r="B138" s="16">
        <v>136</v>
      </c>
      <c r="C138" s="16" t="s">
        <v>1075</v>
      </c>
      <c r="D138" s="16" t="s">
        <v>1309</v>
      </c>
      <c r="E138" s="16" t="s">
        <v>1043</v>
      </c>
      <c r="F138" s="16">
        <f t="shared" si="5"/>
        <v>5</v>
      </c>
      <c r="G138" s="19" t="s">
        <v>1385</v>
      </c>
      <c r="H138" s="3" t="s">
        <v>811</v>
      </c>
      <c r="I138" s="3">
        <f>武器2!I138</f>
        <v>5</v>
      </c>
      <c r="J138" s="16">
        <v>6</v>
      </c>
      <c r="K138" s="16">
        <v>8</v>
      </c>
      <c r="L138" s="16">
        <v>89</v>
      </c>
      <c r="M138" s="26">
        <v>0</v>
      </c>
      <c r="N138" s="26">
        <v>0</v>
      </c>
      <c r="O138" s="26">
        <v>0</v>
      </c>
      <c r="P138" s="26">
        <v>0</v>
      </c>
      <c r="Q138" s="16">
        <v>76</v>
      </c>
      <c r="R138" s="26">
        <v>0</v>
      </c>
      <c r="S138" s="16">
        <v>53</v>
      </c>
      <c r="T138" s="26">
        <v>0</v>
      </c>
      <c r="U138" s="27">
        <v>0</v>
      </c>
      <c r="V138" s="27">
        <v>0</v>
      </c>
      <c r="W138" s="27">
        <v>0</v>
      </c>
      <c r="X138" s="74">
        <v>0</v>
      </c>
      <c r="Y138" s="74">
        <v>0</v>
      </c>
      <c r="Z138" s="70">
        <v>8.6757990867579959E-2</v>
      </c>
      <c r="AA138" s="70">
        <v>8.6757990867579959E-2</v>
      </c>
      <c r="AB138" s="74">
        <v>0</v>
      </c>
      <c r="AC138" s="70">
        <v>8.6757990867579959E-2</v>
      </c>
      <c r="AD138" s="74">
        <v>0</v>
      </c>
      <c r="AE138" s="74">
        <v>0</v>
      </c>
      <c r="AF138" s="74">
        <v>0</v>
      </c>
      <c r="AG138" s="74">
        <v>0</v>
      </c>
      <c r="AH138" s="74">
        <v>0</v>
      </c>
      <c r="AI138" s="74">
        <v>0</v>
      </c>
      <c r="AJ138" s="74">
        <v>0</v>
      </c>
      <c r="BP138">
        <v>136</v>
      </c>
      <c r="BQ138" t="s">
        <v>2023</v>
      </c>
    </row>
    <row r="139" spans="2:69" ht="14.25" x14ac:dyDescent="0.2">
      <c r="B139" s="16">
        <v>137</v>
      </c>
      <c r="C139" s="16" t="s">
        <v>1069</v>
      </c>
      <c r="D139" s="16" t="s">
        <v>1448</v>
      </c>
      <c r="E139" s="16" t="s">
        <v>1044</v>
      </c>
      <c r="F139" s="16">
        <f t="shared" si="5"/>
        <v>1</v>
      </c>
      <c r="G139" s="19" t="s">
        <v>1385</v>
      </c>
      <c r="H139" s="3" t="s">
        <v>811</v>
      </c>
      <c r="I139" s="3">
        <f>武器2!I139</f>
        <v>5</v>
      </c>
      <c r="J139" s="16">
        <v>6</v>
      </c>
      <c r="K139" s="16">
        <v>1</v>
      </c>
      <c r="L139" s="16">
        <v>8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7">
        <v>0</v>
      </c>
      <c r="V139" s="27">
        <v>0</v>
      </c>
      <c r="W139" s="27">
        <v>0</v>
      </c>
      <c r="X139" s="74">
        <v>0</v>
      </c>
      <c r="Y139" s="70">
        <v>1.4778325123152691E-2</v>
      </c>
      <c r="Z139" s="74">
        <v>0</v>
      </c>
      <c r="AA139" s="74">
        <v>0</v>
      </c>
      <c r="AB139" s="74">
        <v>0</v>
      </c>
      <c r="AC139" s="74">
        <v>0</v>
      </c>
      <c r="AD139" s="74">
        <v>0</v>
      </c>
      <c r="AE139" s="74">
        <v>0</v>
      </c>
      <c r="AF139" s="74">
        <v>0</v>
      </c>
      <c r="AG139" s="74">
        <v>0</v>
      </c>
      <c r="AH139" s="74">
        <v>0</v>
      </c>
      <c r="AI139" s="74">
        <v>0</v>
      </c>
      <c r="AJ139" s="74">
        <v>0</v>
      </c>
      <c r="BP139">
        <v>137</v>
      </c>
      <c r="BQ139" t="s">
        <v>2024</v>
      </c>
    </row>
    <row r="140" spans="2:69" ht="14.25" x14ac:dyDescent="0.2">
      <c r="B140" s="16">
        <v>138</v>
      </c>
      <c r="C140" s="16" t="s">
        <v>1130</v>
      </c>
      <c r="D140" s="16" t="s">
        <v>1449</v>
      </c>
      <c r="E140" s="16" t="s">
        <v>1044</v>
      </c>
      <c r="F140" s="16">
        <f t="shared" si="5"/>
        <v>1</v>
      </c>
      <c r="G140" s="19" t="s">
        <v>1385</v>
      </c>
      <c r="H140" s="3" t="s">
        <v>811</v>
      </c>
      <c r="I140" s="3">
        <f>武器2!I140</f>
        <v>5</v>
      </c>
      <c r="J140" s="16">
        <v>6</v>
      </c>
      <c r="K140" s="16">
        <v>2</v>
      </c>
      <c r="L140" s="16">
        <v>16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7">
        <v>0</v>
      </c>
      <c r="V140" s="27">
        <v>0</v>
      </c>
      <c r="W140" s="27">
        <v>0</v>
      </c>
      <c r="X140" s="74">
        <v>0</v>
      </c>
      <c r="Y140" s="74">
        <v>0</v>
      </c>
      <c r="Z140" s="74">
        <v>0</v>
      </c>
      <c r="AA140" s="74">
        <v>0</v>
      </c>
      <c r="AB140" s="70">
        <v>0.13793103448275867</v>
      </c>
      <c r="AC140" s="74">
        <v>0</v>
      </c>
      <c r="AD140" s="74">
        <v>0</v>
      </c>
      <c r="AE140" s="74">
        <v>0</v>
      </c>
      <c r="AF140" s="74">
        <v>0</v>
      </c>
      <c r="AG140" s="74">
        <v>0</v>
      </c>
      <c r="AH140" s="74">
        <v>0</v>
      </c>
      <c r="AI140" s="74">
        <v>0</v>
      </c>
      <c r="AJ140" s="74">
        <v>0</v>
      </c>
      <c r="BP140">
        <v>138</v>
      </c>
      <c r="BQ140" t="s">
        <v>2025</v>
      </c>
    </row>
    <row r="141" spans="2:69" ht="14.25" x14ac:dyDescent="0.2">
      <c r="B141" s="16">
        <v>139</v>
      </c>
      <c r="C141" s="16" t="s">
        <v>1053</v>
      </c>
      <c r="D141" s="16" t="s">
        <v>1394</v>
      </c>
      <c r="E141" s="16" t="s">
        <v>1044</v>
      </c>
      <c r="F141" s="16">
        <f t="shared" si="5"/>
        <v>2</v>
      </c>
      <c r="G141" s="19" t="s">
        <v>1385</v>
      </c>
      <c r="H141" s="3" t="s">
        <v>811</v>
      </c>
      <c r="I141" s="3">
        <f>武器2!I141</f>
        <v>5</v>
      </c>
      <c r="J141" s="16">
        <v>6</v>
      </c>
      <c r="K141" s="16">
        <v>3</v>
      </c>
      <c r="L141" s="16">
        <v>25</v>
      </c>
      <c r="M141" s="26">
        <v>0</v>
      </c>
      <c r="N141" s="16">
        <v>7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7">
        <v>0</v>
      </c>
      <c r="V141" s="27">
        <v>0</v>
      </c>
      <c r="W141" s="27">
        <v>0</v>
      </c>
      <c r="X141" s="74">
        <v>0</v>
      </c>
      <c r="Y141" s="74">
        <v>0</v>
      </c>
      <c r="Z141" s="74">
        <v>0</v>
      </c>
      <c r="AA141" s="74">
        <v>0</v>
      </c>
      <c r="AB141" s="70">
        <v>0.19354838709677424</v>
      </c>
      <c r="AC141" s="74">
        <v>0</v>
      </c>
      <c r="AD141" s="74">
        <v>0</v>
      </c>
      <c r="AE141" s="74">
        <v>0</v>
      </c>
      <c r="AF141" s="74">
        <v>0</v>
      </c>
      <c r="AG141" s="74">
        <v>0</v>
      </c>
      <c r="AH141" s="74">
        <v>0</v>
      </c>
      <c r="AI141" s="74">
        <v>0</v>
      </c>
      <c r="AJ141" s="74">
        <v>0</v>
      </c>
      <c r="BP141">
        <v>139</v>
      </c>
      <c r="BQ141" t="s">
        <v>2026</v>
      </c>
    </row>
    <row r="142" spans="2:69" ht="14.25" x14ac:dyDescent="0.2">
      <c r="B142" s="16">
        <v>140</v>
      </c>
      <c r="C142" s="16" t="s">
        <v>1088</v>
      </c>
      <c r="D142" s="16" t="s">
        <v>1142</v>
      </c>
      <c r="E142" s="16" t="s">
        <v>1044</v>
      </c>
      <c r="F142" s="16">
        <f t="shared" si="5"/>
        <v>2</v>
      </c>
      <c r="G142" s="19" t="s">
        <v>1385</v>
      </c>
      <c r="H142" s="3" t="s">
        <v>811</v>
      </c>
      <c r="I142" s="3">
        <f>武器2!I142</f>
        <v>5</v>
      </c>
      <c r="J142" s="16">
        <v>6</v>
      </c>
      <c r="K142" s="16">
        <v>4</v>
      </c>
      <c r="L142" s="16">
        <v>33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7">
        <v>0</v>
      </c>
      <c r="V142" s="27">
        <v>0</v>
      </c>
      <c r="W142" s="27">
        <v>0</v>
      </c>
      <c r="X142" s="74">
        <v>0</v>
      </c>
      <c r="Y142" s="74">
        <v>0</v>
      </c>
      <c r="Z142" s="74">
        <v>0</v>
      </c>
      <c r="AA142" s="70">
        <v>5.2132701421800931E-2</v>
      </c>
      <c r="AB142" s="70">
        <v>0.24242424242424243</v>
      </c>
      <c r="AC142" s="74">
        <v>0</v>
      </c>
      <c r="AD142" s="74">
        <v>0</v>
      </c>
      <c r="AE142" s="74">
        <v>0</v>
      </c>
      <c r="AF142" s="74">
        <v>0</v>
      </c>
      <c r="AG142" s="74">
        <v>0</v>
      </c>
      <c r="AH142" s="74">
        <v>0</v>
      </c>
      <c r="AI142" s="74">
        <v>0</v>
      </c>
      <c r="AJ142" s="74">
        <v>0</v>
      </c>
      <c r="BP142">
        <v>140</v>
      </c>
      <c r="BQ142" t="s">
        <v>2027</v>
      </c>
    </row>
    <row r="143" spans="2:69" ht="14.25" x14ac:dyDescent="0.2">
      <c r="B143" s="16">
        <v>141</v>
      </c>
      <c r="C143" s="16" t="s">
        <v>1128</v>
      </c>
      <c r="D143" s="16" t="s">
        <v>1450</v>
      </c>
      <c r="E143" s="16" t="s">
        <v>1044</v>
      </c>
      <c r="F143" s="16">
        <f t="shared" si="5"/>
        <v>2</v>
      </c>
      <c r="G143" s="19" t="s">
        <v>1385</v>
      </c>
      <c r="H143" s="3" t="s">
        <v>811</v>
      </c>
      <c r="I143" s="3">
        <f>武器2!I143</f>
        <v>5</v>
      </c>
      <c r="J143" s="16">
        <v>6</v>
      </c>
      <c r="K143" s="16">
        <v>5</v>
      </c>
      <c r="L143" s="16">
        <v>42</v>
      </c>
      <c r="M143" s="26">
        <v>0</v>
      </c>
      <c r="N143" s="16">
        <v>12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7">
        <v>0</v>
      </c>
      <c r="V143" s="27">
        <v>0</v>
      </c>
      <c r="W143" s="27">
        <v>0</v>
      </c>
      <c r="X143" s="74">
        <v>0</v>
      </c>
      <c r="Y143" s="74">
        <v>0</v>
      </c>
      <c r="Z143" s="70">
        <v>6.1032863849765251E-2</v>
      </c>
      <c r="AA143" s="74">
        <v>0</v>
      </c>
      <c r="AB143" s="74">
        <v>0</v>
      </c>
      <c r="AC143" s="74">
        <v>0</v>
      </c>
      <c r="AD143" s="74">
        <v>0</v>
      </c>
      <c r="AE143" s="74">
        <v>0</v>
      </c>
      <c r="AF143" s="74">
        <v>0</v>
      </c>
      <c r="AG143" s="74">
        <v>0</v>
      </c>
      <c r="AH143" s="74">
        <v>0</v>
      </c>
      <c r="AI143" s="74">
        <v>0</v>
      </c>
      <c r="AJ143" s="74">
        <v>0</v>
      </c>
      <c r="BP143">
        <v>141</v>
      </c>
      <c r="BQ143" t="s">
        <v>2028</v>
      </c>
    </row>
    <row r="144" spans="2:69" ht="14.25" x14ac:dyDescent="0.2">
      <c r="B144" s="16">
        <v>142</v>
      </c>
      <c r="C144" s="16" t="s">
        <v>1120</v>
      </c>
      <c r="D144" s="16" t="s">
        <v>1451</v>
      </c>
      <c r="E144" s="16" t="s">
        <v>1044</v>
      </c>
      <c r="F144" s="16">
        <f t="shared" si="5"/>
        <v>3</v>
      </c>
      <c r="G144" s="19" t="s">
        <v>1385</v>
      </c>
      <c r="H144" s="3" t="s">
        <v>811</v>
      </c>
      <c r="I144" s="3">
        <f>武器2!I144</f>
        <v>5</v>
      </c>
      <c r="J144" s="16">
        <v>6</v>
      </c>
      <c r="K144" s="16">
        <v>6</v>
      </c>
      <c r="L144" s="16">
        <v>50</v>
      </c>
      <c r="M144" s="26">
        <v>0</v>
      </c>
      <c r="N144" s="16">
        <v>15</v>
      </c>
      <c r="O144" s="26">
        <v>0</v>
      </c>
      <c r="P144" s="26">
        <v>0</v>
      </c>
      <c r="Q144" s="26">
        <v>0</v>
      </c>
      <c r="R144" s="26">
        <v>0</v>
      </c>
      <c r="S144" s="16">
        <v>44</v>
      </c>
      <c r="T144" s="26">
        <v>0</v>
      </c>
      <c r="U144" s="27">
        <v>0</v>
      </c>
      <c r="V144" s="27">
        <v>0</v>
      </c>
      <c r="W144" s="27">
        <v>0</v>
      </c>
      <c r="X144" s="74">
        <v>0</v>
      </c>
      <c r="Y144" s="74">
        <v>0</v>
      </c>
      <c r="Z144" s="74">
        <v>0</v>
      </c>
      <c r="AA144" s="74">
        <v>0</v>
      </c>
      <c r="AB144" s="74">
        <v>0</v>
      </c>
      <c r="AC144" s="74">
        <v>0</v>
      </c>
      <c r="AD144" s="70">
        <v>7.407407407407407E-2</v>
      </c>
      <c r="AE144" s="74">
        <v>0</v>
      </c>
      <c r="AF144" s="74">
        <v>0</v>
      </c>
      <c r="AG144" s="74">
        <v>0</v>
      </c>
      <c r="AH144" s="74">
        <v>0</v>
      </c>
      <c r="AI144" s="74">
        <v>0</v>
      </c>
      <c r="AJ144" s="74">
        <v>0</v>
      </c>
      <c r="BP144">
        <v>142</v>
      </c>
      <c r="BQ144" t="s">
        <v>2029</v>
      </c>
    </row>
    <row r="145" spans="2:69" ht="14.25" x14ac:dyDescent="0.2">
      <c r="B145" s="16">
        <v>143</v>
      </c>
      <c r="C145" s="16" t="s">
        <v>1077</v>
      </c>
      <c r="D145" s="16" t="s">
        <v>1452</v>
      </c>
      <c r="E145" s="16" t="s">
        <v>1044</v>
      </c>
      <c r="F145" s="16">
        <f t="shared" si="5"/>
        <v>3</v>
      </c>
      <c r="G145" s="19" t="s">
        <v>1385</v>
      </c>
      <c r="H145" s="3" t="s">
        <v>811</v>
      </c>
      <c r="I145" s="3">
        <f>武器2!I145</f>
        <v>5</v>
      </c>
      <c r="J145" s="16">
        <v>6</v>
      </c>
      <c r="K145" s="16">
        <v>7</v>
      </c>
      <c r="L145" s="16">
        <v>58</v>
      </c>
      <c r="M145" s="26">
        <v>0</v>
      </c>
      <c r="N145" s="26">
        <v>0</v>
      </c>
      <c r="O145" s="26">
        <v>0</v>
      </c>
      <c r="P145" s="26">
        <v>0</v>
      </c>
      <c r="Q145" s="16">
        <v>74</v>
      </c>
      <c r="R145" s="26">
        <v>0</v>
      </c>
      <c r="S145" s="16">
        <v>52</v>
      </c>
      <c r="T145" s="26">
        <v>0</v>
      </c>
      <c r="U145" s="27">
        <v>0</v>
      </c>
      <c r="V145" s="27">
        <v>0</v>
      </c>
      <c r="W145" s="27">
        <v>0</v>
      </c>
      <c r="X145" s="74">
        <v>0</v>
      </c>
      <c r="Y145" s="74">
        <v>0</v>
      </c>
      <c r="Z145" s="74">
        <v>0</v>
      </c>
      <c r="AA145" s="74">
        <v>0</v>
      </c>
      <c r="AB145" s="70">
        <v>0.35897435897435892</v>
      </c>
      <c r="AC145" s="74">
        <v>0</v>
      </c>
      <c r="AD145" s="74">
        <v>0</v>
      </c>
      <c r="AE145" s="74">
        <v>0</v>
      </c>
      <c r="AF145" s="74">
        <v>0</v>
      </c>
      <c r="AG145" s="74">
        <v>0</v>
      </c>
      <c r="AH145" s="74">
        <v>0</v>
      </c>
      <c r="AI145" s="74">
        <v>0</v>
      </c>
      <c r="AJ145" s="74">
        <v>0</v>
      </c>
      <c r="BP145">
        <v>143</v>
      </c>
      <c r="BQ145" t="s">
        <v>2030</v>
      </c>
    </row>
    <row r="146" spans="2:69" ht="14.25" x14ac:dyDescent="0.2">
      <c r="B146" s="16">
        <v>144</v>
      </c>
      <c r="C146" s="16" t="s">
        <v>1059</v>
      </c>
      <c r="D146" s="16" t="s">
        <v>1266</v>
      </c>
      <c r="E146" s="16" t="s">
        <v>1044</v>
      </c>
      <c r="F146" s="16">
        <f t="shared" si="5"/>
        <v>3</v>
      </c>
      <c r="G146" s="19" t="s">
        <v>1385</v>
      </c>
      <c r="H146" s="3" t="s">
        <v>811</v>
      </c>
      <c r="I146" s="3">
        <f>武器2!I146</f>
        <v>5</v>
      </c>
      <c r="J146" s="16">
        <v>6</v>
      </c>
      <c r="K146" s="16">
        <v>8</v>
      </c>
      <c r="L146" s="16">
        <v>67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7">
        <v>0</v>
      </c>
      <c r="V146" s="27">
        <v>0</v>
      </c>
      <c r="W146" s="27">
        <v>0</v>
      </c>
      <c r="X146" s="74">
        <v>0</v>
      </c>
      <c r="Y146" s="70">
        <v>9.5022624434389136E-2</v>
      </c>
      <c r="Z146" s="74">
        <v>0</v>
      </c>
      <c r="AA146" s="70">
        <v>9.5022624434389136E-2</v>
      </c>
      <c r="AB146" s="70">
        <v>0.3902439024390244</v>
      </c>
      <c r="AC146" s="74">
        <v>0</v>
      </c>
      <c r="AD146" s="74">
        <v>0</v>
      </c>
      <c r="AE146" s="74">
        <v>0</v>
      </c>
      <c r="AF146" s="74">
        <v>0</v>
      </c>
      <c r="AG146" s="74">
        <v>0</v>
      </c>
      <c r="AH146" s="74">
        <v>0</v>
      </c>
      <c r="AI146" s="74">
        <v>0</v>
      </c>
      <c r="AJ146" s="74">
        <v>0</v>
      </c>
      <c r="BP146">
        <v>144</v>
      </c>
      <c r="BQ146" t="s">
        <v>2031</v>
      </c>
    </row>
    <row r="147" spans="2:69" ht="14.25" x14ac:dyDescent="0.2">
      <c r="B147" s="16">
        <v>145</v>
      </c>
      <c r="C147" s="16" t="s">
        <v>1132</v>
      </c>
      <c r="D147" s="16" t="s">
        <v>1453</v>
      </c>
      <c r="E147" s="16" t="s">
        <v>1045</v>
      </c>
      <c r="F147" s="16">
        <f t="shared" si="5"/>
        <v>1</v>
      </c>
      <c r="G147" s="19" t="s">
        <v>1385</v>
      </c>
      <c r="H147" s="3" t="s">
        <v>811</v>
      </c>
      <c r="I147" s="3">
        <f>武器2!I147</f>
        <v>5</v>
      </c>
      <c r="J147" s="16">
        <v>6</v>
      </c>
      <c r="K147" s="16">
        <v>1</v>
      </c>
      <c r="L147" s="16">
        <v>9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7">
        <v>0</v>
      </c>
      <c r="V147" s="27">
        <v>0</v>
      </c>
      <c r="W147" s="27">
        <v>0</v>
      </c>
      <c r="X147" s="74">
        <v>0</v>
      </c>
      <c r="Y147" s="74">
        <v>0</v>
      </c>
      <c r="Z147" s="74">
        <v>0</v>
      </c>
      <c r="AA147" s="74">
        <v>0</v>
      </c>
      <c r="AB147" s="70">
        <v>0.1071428571428571</v>
      </c>
      <c r="AC147" s="74">
        <v>0</v>
      </c>
      <c r="AD147" s="74">
        <v>0</v>
      </c>
      <c r="AE147" s="74">
        <v>0</v>
      </c>
      <c r="AF147" s="74">
        <v>0</v>
      </c>
      <c r="AG147" s="74">
        <v>0</v>
      </c>
      <c r="AH147" s="74">
        <v>0</v>
      </c>
      <c r="AI147" s="74">
        <v>0</v>
      </c>
      <c r="AJ147" s="74">
        <v>0</v>
      </c>
      <c r="BP147">
        <v>145</v>
      </c>
      <c r="BQ147" t="s">
        <v>2032</v>
      </c>
    </row>
    <row r="148" spans="2:69" ht="14.25" x14ac:dyDescent="0.2">
      <c r="B148" s="16">
        <v>146</v>
      </c>
      <c r="C148" s="16" t="s">
        <v>1080</v>
      </c>
      <c r="D148" s="16" t="s">
        <v>1280</v>
      </c>
      <c r="E148" s="16" t="s">
        <v>1045</v>
      </c>
      <c r="F148" s="16">
        <f t="shared" si="5"/>
        <v>1</v>
      </c>
      <c r="G148" s="19" t="s">
        <v>1385</v>
      </c>
      <c r="H148" s="3" t="s">
        <v>811</v>
      </c>
      <c r="I148" s="3">
        <f>武器2!I148</f>
        <v>5</v>
      </c>
      <c r="J148" s="16">
        <v>6</v>
      </c>
      <c r="K148" s="16">
        <v>2</v>
      </c>
      <c r="L148" s="16">
        <v>19</v>
      </c>
      <c r="M148" s="26">
        <v>0</v>
      </c>
      <c r="N148" s="26">
        <v>0</v>
      </c>
      <c r="O148" s="26">
        <v>0</v>
      </c>
      <c r="P148" s="26">
        <v>0</v>
      </c>
      <c r="Q148" s="16">
        <v>32</v>
      </c>
      <c r="R148" s="26">
        <v>0</v>
      </c>
      <c r="S148" s="26">
        <v>0</v>
      </c>
      <c r="T148" s="26">
        <v>0</v>
      </c>
      <c r="U148" s="27">
        <v>0</v>
      </c>
      <c r="V148" s="27">
        <v>0</v>
      </c>
      <c r="W148" s="27">
        <v>0</v>
      </c>
      <c r="X148" s="74">
        <v>0</v>
      </c>
      <c r="Y148" s="74">
        <v>0</v>
      </c>
      <c r="Z148" s="74">
        <v>0</v>
      </c>
      <c r="AA148" s="74">
        <v>0</v>
      </c>
      <c r="AB148" s="74">
        <v>0</v>
      </c>
      <c r="AC148" s="74">
        <v>0</v>
      </c>
      <c r="AD148" s="74">
        <v>0</v>
      </c>
      <c r="AE148" s="74">
        <v>0</v>
      </c>
      <c r="AF148" s="74">
        <v>0</v>
      </c>
      <c r="AG148" s="74">
        <v>0</v>
      </c>
      <c r="AH148" s="74">
        <v>0</v>
      </c>
      <c r="AI148" s="74">
        <v>0</v>
      </c>
      <c r="AJ148" s="74">
        <v>0</v>
      </c>
      <c r="BP148">
        <v>146</v>
      </c>
      <c r="BQ148" t="s">
        <v>2033</v>
      </c>
    </row>
    <row r="149" spans="2:69" ht="14.25" x14ac:dyDescent="0.2">
      <c r="B149" s="16">
        <v>147</v>
      </c>
      <c r="C149" s="16" t="s">
        <v>1116</v>
      </c>
      <c r="D149" s="16" t="s">
        <v>1219</v>
      </c>
      <c r="E149" s="16" t="s">
        <v>1045</v>
      </c>
      <c r="F149" s="16">
        <f t="shared" si="5"/>
        <v>1</v>
      </c>
      <c r="G149" s="19" t="s">
        <v>1385</v>
      </c>
      <c r="H149" s="3" t="s">
        <v>811</v>
      </c>
      <c r="I149" s="3">
        <f>武器2!I149</f>
        <v>5</v>
      </c>
      <c r="J149" s="16">
        <v>6</v>
      </c>
      <c r="K149" s="16">
        <v>3</v>
      </c>
      <c r="L149" s="16">
        <v>29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7">
        <v>0</v>
      </c>
      <c r="V149" s="27">
        <v>0</v>
      </c>
      <c r="W149" s="27">
        <v>0</v>
      </c>
      <c r="X149" s="74">
        <v>0</v>
      </c>
      <c r="Y149" s="74">
        <v>0</v>
      </c>
      <c r="Z149" s="70">
        <v>5.6603773584905648E-2</v>
      </c>
      <c r="AA149" s="74">
        <v>0</v>
      </c>
      <c r="AB149" s="74">
        <v>0</v>
      </c>
      <c r="AC149" s="74">
        <v>0</v>
      </c>
      <c r="AD149" s="74">
        <v>0</v>
      </c>
      <c r="AE149" s="74">
        <v>0</v>
      </c>
      <c r="AF149" s="74">
        <v>0</v>
      </c>
      <c r="AG149" s="74">
        <v>0</v>
      </c>
      <c r="AH149" s="74">
        <v>0</v>
      </c>
      <c r="AI149" s="74">
        <v>0</v>
      </c>
      <c r="AJ149" s="74">
        <v>0</v>
      </c>
      <c r="BP149">
        <v>147</v>
      </c>
      <c r="BQ149" t="s">
        <v>2034</v>
      </c>
    </row>
    <row r="150" spans="2:69" ht="14.25" x14ac:dyDescent="0.2">
      <c r="B150" s="16">
        <v>148</v>
      </c>
      <c r="C150" s="16" t="s">
        <v>1122</v>
      </c>
      <c r="D150" s="16" t="s">
        <v>1194</v>
      </c>
      <c r="E150" s="16" t="s">
        <v>1045</v>
      </c>
      <c r="F150" s="16">
        <f t="shared" si="5"/>
        <v>1</v>
      </c>
      <c r="G150" s="19" t="s">
        <v>1385</v>
      </c>
      <c r="H150" s="3" t="s">
        <v>811</v>
      </c>
      <c r="I150" s="3">
        <f>武器2!I150</f>
        <v>5</v>
      </c>
      <c r="J150" s="16">
        <v>6</v>
      </c>
      <c r="K150" s="16">
        <v>4</v>
      </c>
      <c r="L150" s="16">
        <v>39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7">
        <v>0</v>
      </c>
      <c r="V150" s="27">
        <v>0</v>
      </c>
      <c r="W150" s="27">
        <v>0</v>
      </c>
      <c r="X150" s="74">
        <v>0</v>
      </c>
      <c r="Y150" s="74">
        <v>0</v>
      </c>
      <c r="Z150" s="74">
        <v>0</v>
      </c>
      <c r="AA150" s="74">
        <v>0</v>
      </c>
      <c r="AB150" s="70">
        <v>0.32432432432432434</v>
      </c>
      <c r="AC150" s="74">
        <v>0</v>
      </c>
      <c r="AD150" s="74">
        <v>0</v>
      </c>
      <c r="AE150" s="74">
        <v>0</v>
      </c>
      <c r="AF150" s="74">
        <v>0</v>
      </c>
      <c r="AG150" s="74">
        <v>0</v>
      </c>
      <c r="AH150" s="74">
        <v>0</v>
      </c>
      <c r="AI150" s="74">
        <v>0</v>
      </c>
      <c r="AJ150" s="74">
        <v>0</v>
      </c>
      <c r="BP150">
        <v>148</v>
      </c>
      <c r="BQ150" t="s">
        <v>2035</v>
      </c>
    </row>
    <row r="151" spans="2:69" ht="14.25" x14ac:dyDescent="0.2">
      <c r="B151" s="16">
        <v>149</v>
      </c>
      <c r="C151" s="16" t="s">
        <v>1053</v>
      </c>
      <c r="D151" s="16" t="s">
        <v>1454</v>
      </c>
      <c r="E151" s="16" t="s">
        <v>1045</v>
      </c>
      <c r="F151" s="16">
        <f t="shared" si="5"/>
        <v>1</v>
      </c>
      <c r="G151" s="19" t="s">
        <v>1385</v>
      </c>
      <c r="H151" s="3" t="s">
        <v>811</v>
      </c>
      <c r="I151" s="3">
        <f>武器2!I151</f>
        <v>5</v>
      </c>
      <c r="J151" s="16">
        <v>6</v>
      </c>
      <c r="K151" s="16">
        <v>5</v>
      </c>
      <c r="L151" s="16">
        <v>49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7">
        <v>0</v>
      </c>
      <c r="V151" s="20">
        <v>0.11199999999999999</v>
      </c>
      <c r="W151" s="27">
        <v>0</v>
      </c>
      <c r="X151" s="74">
        <v>0</v>
      </c>
      <c r="Y151" s="74">
        <v>0</v>
      </c>
      <c r="Z151" s="74">
        <v>0</v>
      </c>
      <c r="AA151" s="74">
        <v>0</v>
      </c>
      <c r="AB151" s="74">
        <v>0</v>
      </c>
      <c r="AC151" s="74">
        <v>0</v>
      </c>
      <c r="AD151" s="74">
        <v>0</v>
      </c>
      <c r="AE151" s="74">
        <v>0</v>
      </c>
      <c r="AF151" s="74">
        <v>0</v>
      </c>
      <c r="AG151" s="74">
        <v>0</v>
      </c>
      <c r="AH151" s="74">
        <v>0</v>
      </c>
      <c r="AI151" s="74">
        <v>0</v>
      </c>
      <c r="AJ151" s="74">
        <v>0</v>
      </c>
      <c r="BP151">
        <v>149</v>
      </c>
      <c r="BQ151" t="s">
        <v>2036</v>
      </c>
    </row>
    <row r="152" spans="2:69" ht="14.25" x14ac:dyDescent="0.2">
      <c r="B152" s="16">
        <v>150</v>
      </c>
      <c r="C152" s="16" t="s">
        <v>1075</v>
      </c>
      <c r="D152" s="16" t="s">
        <v>1455</v>
      </c>
      <c r="E152" s="16" t="s">
        <v>1045</v>
      </c>
      <c r="F152" s="16">
        <f t="shared" si="5"/>
        <v>1</v>
      </c>
      <c r="G152" s="19" t="s">
        <v>1385</v>
      </c>
      <c r="H152" s="3" t="s">
        <v>811</v>
      </c>
      <c r="I152" s="3">
        <f>武器2!I152</f>
        <v>5</v>
      </c>
      <c r="J152" s="16">
        <v>6</v>
      </c>
      <c r="K152" s="16">
        <v>6</v>
      </c>
      <c r="L152" s="16">
        <v>58</v>
      </c>
      <c r="M152" s="16">
        <v>109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7">
        <v>0</v>
      </c>
      <c r="V152" s="27">
        <v>0</v>
      </c>
      <c r="W152" s="27">
        <v>0</v>
      </c>
      <c r="X152" s="74">
        <v>0</v>
      </c>
      <c r="Y152" s="74">
        <v>0</v>
      </c>
      <c r="Z152" s="74">
        <v>0</v>
      </c>
      <c r="AA152" s="74">
        <v>0</v>
      </c>
      <c r="AB152" s="74">
        <v>0</v>
      </c>
      <c r="AC152" s="74">
        <v>0</v>
      </c>
      <c r="AD152" s="74">
        <v>0</v>
      </c>
      <c r="AE152" s="74">
        <v>0</v>
      </c>
      <c r="AF152" s="74">
        <v>0</v>
      </c>
      <c r="AG152" s="74">
        <v>0</v>
      </c>
      <c r="AH152" s="74">
        <v>0</v>
      </c>
      <c r="AI152" s="74">
        <v>0</v>
      </c>
      <c r="AJ152" s="74">
        <v>0</v>
      </c>
      <c r="BP152">
        <v>150</v>
      </c>
      <c r="BQ152" t="s">
        <v>2037</v>
      </c>
    </row>
    <row r="153" spans="2:69" ht="14.25" x14ac:dyDescent="0.2">
      <c r="B153" s="16">
        <v>151</v>
      </c>
      <c r="C153" s="16" t="s">
        <v>1051</v>
      </c>
      <c r="D153" s="16" t="s">
        <v>1146</v>
      </c>
      <c r="E153" s="16" t="s">
        <v>1045</v>
      </c>
      <c r="F153" s="16">
        <f t="shared" si="5"/>
        <v>1</v>
      </c>
      <c r="G153" s="19" t="s">
        <v>1385</v>
      </c>
      <c r="H153" s="3" t="s">
        <v>811</v>
      </c>
      <c r="I153" s="3">
        <f>武器2!I153</f>
        <v>5</v>
      </c>
      <c r="J153" s="16">
        <v>6</v>
      </c>
      <c r="K153" s="16">
        <v>7</v>
      </c>
      <c r="L153" s="16">
        <v>68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7">
        <v>0</v>
      </c>
      <c r="V153" s="20">
        <v>0.156</v>
      </c>
      <c r="W153" s="27">
        <v>0</v>
      </c>
      <c r="X153" s="74">
        <v>0</v>
      </c>
      <c r="Y153" s="74">
        <v>0</v>
      </c>
      <c r="Z153" s="74">
        <v>0</v>
      </c>
      <c r="AA153" s="74">
        <v>0</v>
      </c>
      <c r="AB153" s="74">
        <v>0</v>
      </c>
      <c r="AC153" s="74">
        <v>0</v>
      </c>
      <c r="AD153" s="74">
        <v>0</v>
      </c>
      <c r="AE153" s="74">
        <v>0</v>
      </c>
      <c r="AF153" s="74">
        <v>0</v>
      </c>
      <c r="AG153" s="74">
        <v>0</v>
      </c>
      <c r="AH153" s="74">
        <v>0</v>
      </c>
      <c r="AI153" s="74">
        <v>0</v>
      </c>
      <c r="AJ153" s="74">
        <v>0</v>
      </c>
      <c r="BP153">
        <v>151</v>
      </c>
      <c r="BQ153" t="s">
        <v>2038</v>
      </c>
    </row>
    <row r="154" spans="2:69" ht="14.25" x14ac:dyDescent="0.2">
      <c r="B154" s="16">
        <v>152</v>
      </c>
      <c r="C154" s="16" t="s">
        <v>1124</v>
      </c>
      <c r="D154" s="16" t="s">
        <v>1281</v>
      </c>
      <c r="E154" s="16" t="s">
        <v>1045</v>
      </c>
      <c r="F154" s="16">
        <f t="shared" si="5"/>
        <v>1</v>
      </c>
      <c r="G154" s="19" t="s">
        <v>1385</v>
      </c>
      <c r="H154" s="3" t="s">
        <v>811</v>
      </c>
      <c r="I154" s="3">
        <f>武器2!I154</f>
        <v>5</v>
      </c>
      <c r="J154" s="16">
        <v>6</v>
      </c>
      <c r="K154" s="16">
        <v>8</v>
      </c>
      <c r="L154" s="16">
        <v>78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7">
        <v>0</v>
      </c>
      <c r="V154" s="27">
        <v>0</v>
      </c>
      <c r="W154" s="27">
        <v>0</v>
      </c>
      <c r="X154" s="74">
        <v>0</v>
      </c>
      <c r="Y154" s="74">
        <v>0</v>
      </c>
      <c r="Z154" s="74">
        <v>0</v>
      </c>
      <c r="AA154" s="74">
        <v>0</v>
      </c>
      <c r="AB154" s="70">
        <v>0.48979591836734693</v>
      </c>
      <c r="AC154" s="74">
        <v>0</v>
      </c>
      <c r="AD154" s="74">
        <v>0</v>
      </c>
      <c r="AE154" s="74">
        <v>0</v>
      </c>
      <c r="AF154" s="74">
        <v>0</v>
      </c>
      <c r="AG154" s="74">
        <v>0</v>
      </c>
      <c r="AH154" s="74">
        <v>0</v>
      </c>
      <c r="AI154" s="74">
        <v>0</v>
      </c>
      <c r="AJ154" s="74">
        <v>0</v>
      </c>
      <c r="BP154">
        <v>152</v>
      </c>
      <c r="BQ154" t="s">
        <v>2039</v>
      </c>
    </row>
    <row r="155" spans="2:69" ht="14.25" x14ac:dyDescent="0.2">
      <c r="B155" s="16">
        <v>153</v>
      </c>
      <c r="C155" s="16" t="s">
        <v>1100</v>
      </c>
      <c r="D155" s="16" t="s">
        <v>1183</v>
      </c>
      <c r="E155" s="16" t="s">
        <v>1046</v>
      </c>
      <c r="F155" s="16">
        <f t="shared" si="5"/>
        <v>1</v>
      </c>
      <c r="G155" s="19" t="s">
        <v>1385</v>
      </c>
      <c r="H155" s="3" t="s">
        <v>811</v>
      </c>
      <c r="I155" s="3">
        <f>武器2!I155</f>
        <v>5</v>
      </c>
      <c r="J155" s="16">
        <v>6</v>
      </c>
      <c r="K155" s="16">
        <v>1</v>
      </c>
      <c r="L155" s="16">
        <v>13</v>
      </c>
      <c r="M155" s="26">
        <v>0</v>
      </c>
      <c r="N155" s="1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7">
        <v>0</v>
      </c>
      <c r="V155" s="27">
        <v>0</v>
      </c>
      <c r="W155" s="27">
        <v>0</v>
      </c>
      <c r="X155" s="74">
        <v>0</v>
      </c>
      <c r="Y155" s="74">
        <v>0</v>
      </c>
      <c r="Z155" s="74">
        <v>0</v>
      </c>
      <c r="AA155" s="74">
        <v>0</v>
      </c>
      <c r="AB155" s="74">
        <v>0</v>
      </c>
      <c r="AC155" s="74">
        <v>0</v>
      </c>
      <c r="AD155" s="74">
        <v>0</v>
      </c>
      <c r="AE155" s="74">
        <v>0</v>
      </c>
      <c r="AF155" s="74">
        <v>0</v>
      </c>
      <c r="AG155" s="74">
        <v>0</v>
      </c>
      <c r="AH155" s="74">
        <v>0</v>
      </c>
      <c r="AI155" s="74">
        <v>0</v>
      </c>
      <c r="AJ155" s="74">
        <v>0</v>
      </c>
      <c r="BP155">
        <v>153</v>
      </c>
      <c r="BQ155" t="s">
        <v>2040</v>
      </c>
    </row>
    <row r="156" spans="2:69" ht="14.25" x14ac:dyDescent="0.2">
      <c r="B156" s="16">
        <v>154</v>
      </c>
      <c r="C156" s="16" t="s">
        <v>1134</v>
      </c>
      <c r="D156" s="16" t="s">
        <v>1456</v>
      </c>
      <c r="E156" s="16" t="s">
        <v>1046</v>
      </c>
      <c r="F156" s="16">
        <f t="shared" si="5"/>
        <v>1</v>
      </c>
      <c r="G156" s="19" t="s">
        <v>1385</v>
      </c>
      <c r="H156" s="3" t="s">
        <v>811</v>
      </c>
      <c r="I156" s="3">
        <f>武器2!I156</f>
        <v>5</v>
      </c>
      <c r="J156" s="16">
        <v>6</v>
      </c>
      <c r="K156" s="16">
        <v>2</v>
      </c>
      <c r="L156" s="16">
        <v>26</v>
      </c>
      <c r="M156" s="1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6">
        <v>0</v>
      </c>
      <c r="T156" s="26">
        <v>0</v>
      </c>
      <c r="U156" s="27">
        <v>0</v>
      </c>
      <c r="V156" s="27">
        <v>0</v>
      </c>
      <c r="W156" s="27">
        <v>0</v>
      </c>
      <c r="X156" s="74">
        <v>0</v>
      </c>
      <c r="Y156" s="74">
        <v>0</v>
      </c>
      <c r="Z156" s="74">
        <v>0</v>
      </c>
      <c r="AA156" s="74">
        <v>0</v>
      </c>
      <c r="AB156" s="74">
        <v>0</v>
      </c>
      <c r="AC156" s="74">
        <v>0</v>
      </c>
      <c r="AD156" s="74">
        <v>0</v>
      </c>
      <c r="AE156" s="74">
        <v>0</v>
      </c>
      <c r="AF156" s="74">
        <v>0</v>
      </c>
      <c r="AG156" s="74">
        <v>0</v>
      </c>
      <c r="AH156" s="74">
        <v>0</v>
      </c>
      <c r="AI156" s="74">
        <v>0</v>
      </c>
      <c r="AJ156" s="74">
        <v>0</v>
      </c>
      <c r="BP156">
        <v>154</v>
      </c>
      <c r="BQ156" t="s">
        <v>2041</v>
      </c>
    </row>
    <row r="157" spans="2:69" ht="14.25" x14ac:dyDescent="0.2">
      <c r="B157" s="16">
        <v>155</v>
      </c>
      <c r="C157" s="16" t="s">
        <v>1124</v>
      </c>
      <c r="D157" s="16" t="s">
        <v>1457</v>
      </c>
      <c r="E157" s="16" t="s">
        <v>1046</v>
      </c>
      <c r="F157" s="16">
        <f t="shared" si="5"/>
        <v>1</v>
      </c>
      <c r="G157" s="19" t="s">
        <v>1385</v>
      </c>
      <c r="H157" s="3" t="s">
        <v>811</v>
      </c>
      <c r="I157" s="3">
        <f>武器2!I157</f>
        <v>5</v>
      </c>
      <c r="J157" s="16">
        <v>6</v>
      </c>
      <c r="K157" s="16">
        <v>3</v>
      </c>
      <c r="L157" s="16">
        <v>39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7">
        <v>0</v>
      </c>
      <c r="V157" s="27">
        <v>0</v>
      </c>
      <c r="W157" s="27">
        <v>0</v>
      </c>
      <c r="X157" s="74">
        <v>0</v>
      </c>
      <c r="Y157" s="74">
        <v>0</v>
      </c>
      <c r="Z157" s="74">
        <v>0</v>
      </c>
      <c r="AA157" s="74">
        <v>0</v>
      </c>
      <c r="AB157" s="70">
        <v>0</v>
      </c>
      <c r="AC157" s="74">
        <v>0</v>
      </c>
      <c r="AD157" s="74">
        <v>0</v>
      </c>
      <c r="AE157" s="74">
        <v>0</v>
      </c>
      <c r="AF157" s="74">
        <v>0</v>
      </c>
      <c r="AG157" s="74">
        <v>0</v>
      </c>
      <c r="AH157" s="74">
        <v>0</v>
      </c>
      <c r="AI157" s="74">
        <v>0</v>
      </c>
      <c r="AJ157" s="74">
        <v>0</v>
      </c>
      <c r="BP157">
        <v>155</v>
      </c>
      <c r="BQ157" t="s">
        <v>2042</v>
      </c>
    </row>
    <row r="158" spans="2:69" ht="14.25" x14ac:dyDescent="0.2">
      <c r="B158" s="16">
        <v>156</v>
      </c>
      <c r="C158" s="16" t="s">
        <v>1114</v>
      </c>
      <c r="D158" s="16" t="s">
        <v>1150</v>
      </c>
      <c r="E158" s="16" t="s">
        <v>1046</v>
      </c>
      <c r="F158" s="16">
        <f t="shared" si="5"/>
        <v>1</v>
      </c>
      <c r="G158" s="19" t="s">
        <v>1385</v>
      </c>
      <c r="H158" s="3" t="s">
        <v>811</v>
      </c>
      <c r="I158" s="3">
        <f>武器2!I158</f>
        <v>5</v>
      </c>
      <c r="J158" s="16">
        <v>6</v>
      </c>
      <c r="K158" s="16">
        <v>4</v>
      </c>
      <c r="L158" s="16">
        <v>52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16">
        <v>0</v>
      </c>
      <c r="T158" s="26">
        <v>0</v>
      </c>
      <c r="U158" s="27">
        <v>0</v>
      </c>
      <c r="V158" s="27">
        <v>0</v>
      </c>
      <c r="W158" s="27">
        <v>0</v>
      </c>
      <c r="X158" s="74">
        <v>0</v>
      </c>
      <c r="Y158" s="74">
        <v>0</v>
      </c>
      <c r="Z158" s="74">
        <v>0</v>
      </c>
      <c r="AA158" s="74">
        <v>0</v>
      </c>
      <c r="AB158" s="74">
        <v>0</v>
      </c>
      <c r="AC158" s="74">
        <v>0</v>
      </c>
      <c r="AD158" s="74">
        <v>0</v>
      </c>
      <c r="AE158" s="74">
        <v>0</v>
      </c>
      <c r="AF158" s="74">
        <v>0</v>
      </c>
      <c r="AG158" s="74">
        <v>0</v>
      </c>
      <c r="AH158" s="74">
        <v>0</v>
      </c>
      <c r="AI158" s="74">
        <v>0</v>
      </c>
      <c r="AJ158" s="74">
        <v>0</v>
      </c>
      <c r="BP158">
        <v>156</v>
      </c>
      <c r="BQ158" t="s">
        <v>2011</v>
      </c>
    </row>
    <row r="159" spans="2:69" ht="14.25" x14ac:dyDescent="0.2">
      <c r="B159" s="16">
        <v>157</v>
      </c>
      <c r="C159" s="16" t="s">
        <v>1071</v>
      </c>
      <c r="D159" s="16" t="s">
        <v>1458</v>
      </c>
      <c r="E159" s="16" t="s">
        <v>1046</v>
      </c>
      <c r="F159" s="16">
        <f t="shared" si="5"/>
        <v>1</v>
      </c>
      <c r="G159" s="19" t="s">
        <v>1385</v>
      </c>
      <c r="H159" s="3" t="s">
        <v>811</v>
      </c>
      <c r="I159" s="3">
        <f>武器2!I159</f>
        <v>5</v>
      </c>
      <c r="J159" s="16">
        <v>6</v>
      </c>
      <c r="K159" s="16">
        <v>5</v>
      </c>
      <c r="L159" s="16">
        <v>65</v>
      </c>
      <c r="M159" s="26">
        <v>0</v>
      </c>
      <c r="N159" s="26">
        <v>0</v>
      </c>
      <c r="O159" s="26">
        <v>0</v>
      </c>
      <c r="P159" s="26">
        <v>0</v>
      </c>
      <c r="Q159" s="26">
        <v>0</v>
      </c>
      <c r="R159" s="26">
        <v>0</v>
      </c>
      <c r="S159" s="16">
        <v>0</v>
      </c>
      <c r="T159" s="26">
        <v>0</v>
      </c>
      <c r="U159" s="27">
        <v>0</v>
      </c>
      <c r="V159" s="27">
        <v>0</v>
      </c>
      <c r="W159" s="27">
        <v>0</v>
      </c>
      <c r="X159" s="74">
        <v>0</v>
      </c>
      <c r="Y159" s="74">
        <v>0</v>
      </c>
      <c r="Z159" s="74">
        <v>0</v>
      </c>
      <c r="AA159" s="74">
        <v>0</v>
      </c>
      <c r="AB159" s="74">
        <v>0</v>
      </c>
      <c r="AC159" s="74">
        <v>0</v>
      </c>
      <c r="AD159" s="74">
        <v>0</v>
      </c>
      <c r="AE159" s="74">
        <v>0</v>
      </c>
      <c r="AF159" s="74">
        <v>0</v>
      </c>
      <c r="AG159" s="74">
        <v>0</v>
      </c>
      <c r="AH159" s="74">
        <v>0</v>
      </c>
      <c r="AI159" s="74">
        <v>0</v>
      </c>
      <c r="AJ159" s="74">
        <v>0</v>
      </c>
      <c r="BP159">
        <v>157</v>
      </c>
      <c r="BQ159" t="s">
        <v>2043</v>
      </c>
    </row>
    <row r="160" spans="2:69" ht="14.25" x14ac:dyDescent="0.2">
      <c r="B160" s="16">
        <v>158</v>
      </c>
      <c r="C160" s="16" t="s">
        <v>1053</v>
      </c>
      <c r="D160" s="16" t="s">
        <v>1365</v>
      </c>
      <c r="E160" s="16" t="s">
        <v>1046</v>
      </c>
      <c r="F160" s="16">
        <f t="shared" si="5"/>
        <v>1</v>
      </c>
      <c r="G160" s="19" t="s">
        <v>1385</v>
      </c>
      <c r="H160" s="3" t="s">
        <v>811</v>
      </c>
      <c r="I160" s="3">
        <f>武器2!I160</f>
        <v>5</v>
      </c>
      <c r="J160" s="16">
        <v>6</v>
      </c>
      <c r="K160" s="16">
        <v>6</v>
      </c>
      <c r="L160" s="16">
        <v>78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6">
        <v>0</v>
      </c>
      <c r="T160" s="26">
        <v>0</v>
      </c>
      <c r="U160" s="20">
        <v>0</v>
      </c>
      <c r="V160" s="27">
        <v>0</v>
      </c>
      <c r="W160" s="27">
        <v>0</v>
      </c>
      <c r="X160" s="74">
        <v>0</v>
      </c>
      <c r="Y160" s="74">
        <v>0</v>
      </c>
      <c r="Z160" s="74">
        <v>0</v>
      </c>
      <c r="AA160" s="74">
        <v>0</v>
      </c>
      <c r="AB160" s="74">
        <v>0</v>
      </c>
      <c r="AC160" s="74">
        <v>0</v>
      </c>
      <c r="AD160" s="74">
        <v>0</v>
      </c>
      <c r="AE160" s="74">
        <v>0</v>
      </c>
      <c r="AF160" s="74">
        <v>0</v>
      </c>
      <c r="AG160" s="74">
        <v>0</v>
      </c>
      <c r="AH160" s="74">
        <v>0</v>
      </c>
      <c r="AI160" s="74">
        <v>0</v>
      </c>
      <c r="AJ160" s="74">
        <v>0</v>
      </c>
      <c r="BP160">
        <v>158</v>
      </c>
      <c r="BQ160" t="s">
        <v>2044</v>
      </c>
    </row>
    <row r="161" spans="2:69" ht="14.25" x14ac:dyDescent="0.2">
      <c r="B161" s="16">
        <v>159</v>
      </c>
      <c r="C161" s="16" t="s">
        <v>1114</v>
      </c>
      <c r="D161" s="16" t="s">
        <v>1153</v>
      </c>
      <c r="E161" s="16" t="s">
        <v>1046</v>
      </c>
      <c r="F161" s="16">
        <f t="shared" si="5"/>
        <v>1</v>
      </c>
      <c r="G161" s="19" t="s">
        <v>1385</v>
      </c>
      <c r="H161" s="3" t="s">
        <v>811</v>
      </c>
      <c r="I161" s="3">
        <f>武器2!I161</f>
        <v>5</v>
      </c>
      <c r="J161" s="16">
        <v>6</v>
      </c>
      <c r="K161" s="16">
        <v>7</v>
      </c>
      <c r="L161" s="16">
        <v>92</v>
      </c>
      <c r="M161" s="16">
        <v>0</v>
      </c>
      <c r="N161" s="26">
        <v>0</v>
      </c>
      <c r="O161" s="26">
        <v>0</v>
      </c>
      <c r="P161" s="26">
        <v>0</v>
      </c>
      <c r="Q161" s="26">
        <v>0</v>
      </c>
      <c r="R161" s="26">
        <v>0</v>
      </c>
      <c r="S161" s="26">
        <v>0</v>
      </c>
      <c r="T161" s="26">
        <v>0</v>
      </c>
      <c r="U161" s="27">
        <v>0</v>
      </c>
      <c r="V161" s="27">
        <v>0</v>
      </c>
      <c r="W161" s="27">
        <v>0</v>
      </c>
      <c r="X161" s="74">
        <v>0</v>
      </c>
      <c r="Y161" s="74">
        <v>0</v>
      </c>
      <c r="Z161" s="74">
        <v>0</v>
      </c>
      <c r="AA161" s="74">
        <v>0</v>
      </c>
      <c r="AB161" s="74">
        <v>0</v>
      </c>
      <c r="AC161" s="74">
        <v>0</v>
      </c>
      <c r="AD161" s="74">
        <v>0</v>
      </c>
      <c r="AE161" s="74">
        <v>0</v>
      </c>
      <c r="AF161" s="74">
        <v>0</v>
      </c>
      <c r="AG161" s="74">
        <v>0</v>
      </c>
      <c r="AH161" s="74">
        <v>0</v>
      </c>
      <c r="AI161" s="74">
        <v>0</v>
      </c>
      <c r="AJ161" s="74">
        <v>0</v>
      </c>
      <c r="BP161">
        <v>159</v>
      </c>
      <c r="BQ161" t="s">
        <v>2045</v>
      </c>
    </row>
    <row r="162" spans="2:69" ht="14.25" x14ac:dyDescent="0.2">
      <c r="B162" s="16">
        <v>160</v>
      </c>
      <c r="C162" s="16" t="s">
        <v>1120</v>
      </c>
      <c r="D162" s="16" t="s">
        <v>1198</v>
      </c>
      <c r="E162" s="16" t="s">
        <v>1046</v>
      </c>
      <c r="F162" s="16">
        <f t="shared" si="5"/>
        <v>1</v>
      </c>
      <c r="G162" s="19" t="s">
        <v>1385</v>
      </c>
      <c r="H162" s="3" t="s">
        <v>811</v>
      </c>
      <c r="I162" s="3">
        <f>武器2!I162</f>
        <v>5</v>
      </c>
      <c r="J162" s="16">
        <v>6</v>
      </c>
      <c r="K162" s="16">
        <v>8</v>
      </c>
      <c r="L162" s="16">
        <v>105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16">
        <v>0</v>
      </c>
      <c r="T162" s="26">
        <v>0</v>
      </c>
      <c r="U162" s="27">
        <v>0</v>
      </c>
      <c r="V162" s="27">
        <v>0</v>
      </c>
      <c r="W162" s="27">
        <v>0</v>
      </c>
      <c r="X162" s="74">
        <v>0</v>
      </c>
      <c r="Y162" s="74">
        <v>0</v>
      </c>
      <c r="Z162" s="74">
        <v>0</v>
      </c>
      <c r="AA162" s="74">
        <v>0</v>
      </c>
      <c r="AB162" s="74">
        <v>0</v>
      </c>
      <c r="AC162" s="74">
        <v>0</v>
      </c>
      <c r="AD162" s="74">
        <v>0</v>
      </c>
      <c r="AE162" s="74">
        <v>0</v>
      </c>
      <c r="AF162" s="74">
        <v>0</v>
      </c>
      <c r="AG162" s="74">
        <v>0</v>
      </c>
      <c r="AH162" s="74">
        <v>0</v>
      </c>
      <c r="AI162" s="74">
        <v>0</v>
      </c>
      <c r="AJ162" s="74">
        <v>0</v>
      </c>
      <c r="BP162">
        <v>160</v>
      </c>
      <c r="BQ162" t="s">
        <v>2046</v>
      </c>
    </row>
    <row r="163" spans="2:69" ht="14.25" x14ac:dyDescent="0.2">
      <c r="B163" s="16">
        <v>161</v>
      </c>
      <c r="C163" s="16" t="s">
        <v>1073</v>
      </c>
      <c r="D163" s="16" t="s">
        <v>1204</v>
      </c>
      <c r="E163" s="16" t="s">
        <v>1043</v>
      </c>
      <c r="F163" s="16">
        <f t="shared" si="5"/>
        <v>2</v>
      </c>
      <c r="G163" s="19" t="s">
        <v>1385</v>
      </c>
      <c r="H163" s="3" t="s">
        <v>812</v>
      </c>
      <c r="I163" s="3">
        <f>武器2!I163</f>
        <v>6</v>
      </c>
      <c r="J163" s="16">
        <v>9</v>
      </c>
      <c r="K163" s="16">
        <v>1</v>
      </c>
      <c r="L163" s="16">
        <v>11</v>
      </c>
      <c r="M163" s="26">
        <v>0</v>
      </c>
      <c r="N163" s="26">
        <v>0</v>
      </c>
      <c r="O163" s="26">
        <v>0</v>
      </c>
      <c r="P163" s="26">
        <v>0</v>
      </c>
      <c r="Q163" s="26">
        <v>0</v>
      </c>
      <c r="R163" s="26">
        <v>0</v>
      </c>
      <c r="S163" s="26">
        <v>0</v>
      </c>
      <c r="T163" s="26">
        <v>0</v>
      </c>
      <c r="U163" s="27">
        <v>0</v>
      </c>
      <c r="V163" s="27">
        <v>0</v>
      </c>
      <c r="W163" s="27">
        <v>0</v>
      </c>
      <c r="X163" s="74">
        <v>0</v>
      </c>
      <c r="Y163" s="70">
        <v>9.9009900990099098E-3</v>
      </c>
      <c r="Z163" s="74">
        <v>0</v>
      </c>
      <c r="AA163" s="70">
        <v>9.9009900990099098E-3</v>
      </c>
      <c r="AB163" s="74">
        <v>0</v>
      </c>
      <c r="AC163" s="74">
        <v>0</v>
      </c>
      <c r="AD163" s="74">
        <v>0</v>
      </c>
      <c r="AE163" s="74">
        <v>0</v>
      </c>
      <c r="AF163" s="74">
        <v>0</v>
      </c>
      <c r="AG163" s="74">
        <v>0</v>
      </c>
      <c r="AH163" s="74">
        <v>0</v>
      </c>
      <c r="AI163" s="74">
        <v>0</v>
      </c>
      <c r="AJ163" s="74">
        <v>0</v>
      </c>
      <c r="BP163">
        <v>161</v>
      </c>
      <c r="BQ163" t="s">
        <v>2047</v>
      </c>
    </row>
    <row r="164" spans="2:69" ht="14.25" x14ac:dyDescent="0.2">
      <c r="B164" s="16">
        <v>162</v>
      </c>
      <c r="C164" s="16" t="s">
        <v>1065</v>
      </c>
      <c r="D164" s="16" t="s">
        <v>1239</v>
      </c>
      <c r="E164" s="16" t="s">
        <v>1043</v>
      </c>
      <c r="F164" s="16">
        <f t="shared" si="5"/>
        <v>2</v>
      </c>
      <c r="G164" s="19" t="s">
        <v>1385</v>
      </c>
      <c r="H164" s="3" t="s">
        <v>812</v>
      </c>
      <c r="I164" s="3">
        <f>武器2!I164</f>
        <v>6</v>
      </c>
      <c r="J164" s="16">
        <v>9</v>
      </c>
      <c r="K164" s="16">
        <v>2</v>
      </c>
      <c r="L164" s="16">
        <v>22</v>
      </c>
      <c r="M164" s="26">
        <v>0</v>
      </c>
      <c r="N164" s="16">
        <v>3</v>
      </c>
      <c r="O164" s="26">
        <v>0</v>
      </c>
      <c r="P164" s="26">
        <v>0</v>
      </c>
      <c r="Q164" s="26">
        <v>0</v>
      </c>
      <c r="R164" s="26">
        <v>0</v>
      </c>
      <c r="S164" s="16">
        <v>11</v>
      </c>
      <c r="T164" s="26">
        <v>0</v>
      </c>
      <c r="U164" s="27">
        <v>0</v>
      </c>
      <c r="V164" s="27">
        <v>0</v>
      </c>
      <c r="W164" s="27">
        <v>0</v>
      </c>
      <c r="X164" s="74">
        <v>0</v>
      </c>
      <c r="Y164" s="74">
        <v>0</v>
      </c>
      <c r="Z164" s="74">
        <v>0</v>
      </c>
      <c r="AA164" s="74">
        <v>0</v>
      </c>
      <c r="AB164" s="74">
        <v>0</v>
      </c>
      <c r="AC164" s="74">
        <v>0</v>
      </c>
      <c r="AD164" s="74">
        <v>0</v>
      </c>
      <c r="AE164" s="74">
        <v>0</v>
      </c>
      <c r="AF164" s="74">
        <v>0</v>
      </c>
      <c r="AG164" s="74">
        <v>0</v>
      </c>
      <c r="AH164" s="74">
        <v>0</v>
      </c>
      <c r="AI164" s="74">
        <v>0</v>
      </c>
      <c r="AJ164" s="74">
        <v>0</v>
      </c>
      <c r="BP164">
        <v>162</v>
      </c>
      <c r="BQ164" t="s">
        <v>2048</v>
      </c>
    </row>
    <row r="165" spans="2:69" ht="14.25" x14ac:dyDescent="0.2">
      <c r="B165" s="16">
        <v>163</v>
      </c>
      <c r="C165" s="16" t="s">
        <v>1102</v>
      </c>
      <c r="D165" s="16" t="s">
        <v>1360</v>
      </c>
      <c r="E165" s="16" t="s">
        <v>1043</v>
      </c>
      <c r="F165" s="16">
        <f t="shared" si="5"/>
        <v>3</v>
      </c>
      <c r="G165" s="19" t="s">
        <v>1385</v>
      </c>
      <c r="H165" s="3" t="s">
        <v>812</v>
      </c>
      <c r="I165" s="3">
        <f>武器2!I165</f>
        <v>6</v>
      </c>
      <c r="J165" s="16">
        <v>9</v>
      </c>
      <c r="K165" s="16">
        <v>3</v>
      </c>
      <c r="L165" s="16">
        <v>33</v>
      </c>
      <c r="M165" s="26">
        <v>0</v>
      </c>
      <c r="N165" s="26">
        <v>0</v>
      </c>
      <c r="O165" s="26">
        <v>0</v>
      </c>
      <c r="P165" s="26">
        <v>0</v>
      </c>
      <c r="Q165" s="26">
        <v>0</v>
      </c>
      <c r="R165" s="26">
        <v>0</v>
      </c>
      <c r="S165" s="26">
        <v>0</v>
      </c>
      <c r="T165" s="16">
        <v>11</v>
      </c>
      <c r="U165" s="27">
        <v>0</v>
      </c>
      <c r="V165" s="27">
        <v>0</v>
      </c>
      <c r="W165" s="27">
        <v>0</v>
      </c>
      <c r="X165" s="74">
        <v>0</v>
      </c>
      <c r="Y165" s="74">
        <v>0</v>
      </c>
      <c r="Z165" s="74">
        <v>0</v>
      </c>
      <c r="AA165" s="74">
        <v>0</v>
      </c>
      <c r="AB165" s="70">
        <v>3.3816425120772986E-2</v>
      </c>
      <c r="AC165" s="74">
        <v>0</v>
      </c>
      <c r="AD165" s="70">
        <v>0.17695473251028804</v>
      </c>
      <c r="AE165" s="74">
        <v>0</v>
      </c>
      <c r="AF165" s="74">
        <v>0</v>
      </c>
      <c r="AG165" s="74">
        <v>0</v>
      </c>
      <c r="AH165" s="74">
        <v>0</v>
      </c>
      <c r="AI165" s="74">
        <v>0</v>
      </c>
      <c r="AJ165" s="74">
        <v>0</v>
      </c>
      <c r="BP165">
        <v>163</v>
      </c>
      <c r="BQ165" t="s">
        <v>2049</v>
      </c>
    </row>
    <row r="166" spans="2:69" ht="14.25" x14ac:dyDescent="0.2">
      <c r="B166" s="16">
        <v>164</v>
      </c>
      <c r="C166" s="16" t="s">
        <v>1073</v>
      </c>
      <c r="D166" s="16" t="s">
        <v>1248</v>
      </c>
      <c r="E166" s="16" t="s">
        <v>1043</v>
      </c>
      <c r="F166" s="16">
        <f t="shared" si="5"/>
        <v>3</v>
      </c>
      <c r="G166" s="19" t="s">
        <v>1385</v>
      </c>
      <c r="H166" s="3" t="s">
        <v>812</v>
      </c>
      <c r="I166" s="3">
        <f>武器2!I166</f>
        <v>6</v>
      </c>
      <c r="J166" s="16">
        <v>9</v>
      </c>
      <c r="K166" s="16">
        <v>4</v>
      </c>
      <c r="L166" s="16">
        <v>44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16">
        <v>23</v>
      </c>
      <c r="T166" s="26">
        <v>0</v>
      </c>
      <c r="U166" s="20">
        <v>0.03</v>
      </c>
      <c r="V166" s="27">
        <v>0</v>
      </c>
      <c r="W166" s="27">
        <v>0</v>
      </c>
      <c r="X166" s="74">
        <v>0</v>
      </c>
      <c r="Y166" s="70">
        <v>4.7619047619047672E-2</v>
      </c>
      <c r="Z166" s="74">
        <v>0</v>
      </c>
      <c r="AA166" s="74">
        <v>0</v>
      </c>
      <c r="AB166" s="74">
        <v>0</v>
      </c>
      <c r="AC166" s="74">
        <v>0</v>
      </c>
      <c r="AD166" s="74">
        <v>0</v>
      </c>
      <c r="AE166" s="74">
        <v>0</v>
      </c>
      <c r="AF166" s="74">
        <v>0</v>
      </c>
      <c r="AG166" s="74">
        <v>0</v>
      </c>
      <c r="AH166" s="74">
        <v>0</v>
      </c>
      <c r="AI166" s="74">
        <v>0</v>
      </c>
      <c r="AJ166" s="74">
        <v>0</v>
      </c>
      <c r="BP166">
        <v>164</v>
      </c>
      <c r="BQ166" t="s">
        <v>2050</v>
      </c>
    </row>
    <row r="167" spans="2:69" ht="14.25" x14ac:dyDescent="0.2">
      <c r="B167" s="16">
        <v>165</v>
      </c>
      <c r="C167" s="16" t="s">
        <v>1063</v>
      </c>
      <c r="D167" s="16" t="s">
        <v>1459</v>
      </c>
      <c r="E167" s="16" t="s">
        <v>1043</v>
      </c>
      <c r="F167" s="16">
        <f t="shared" si="5"/>
        <v>4</v>
      </c>
      <c r="G167" s="19" t="s">
        <v>1385</v>
      </c>
      <c r="H167" s="3" t="s">
        <v>812</v>
      </c>
      <c r="I167" s="3">
        <f>武器2!I167</f>
        <v>6</v>
      </c>
      <c r="J167" s="16">
        <v>9</v>
      </c>
      <c r="K167" s="16">
        <v>5</v>
      </c>
      <c r="L167" s="16">
        <v>56</v>
      </c>
      <c r="M167" s="16">
        <v>70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16">
        <v>19</v>
      </c>
      <c r="U167" s="27">
        <v>0</v>
      </c>
      <c r="V167" s="20">
        <v>5.5999999999999994E-2</v>
      </c>
      <c r="W167" s="27">
        <v>0</v>
      </c>
      <c r="X167" s="74">
        <v>0</v>
      </c>
      <c r="Y167" s="74">
        <v>0</v>
      </c>
      <c r="Z167" s="74">
        <v>0</v>
      </c>
      <c r="AA167" s="74">
        <v>0</v>
      </c>
      <c r="AB167" s="74">
        <v>0</v>
      </c>
      <c r="AC167" s="70">
        <v>5.6603773584905648E-2</v>
      </c>
      <c r="AD167" s="74">
        <v>0</v>
      </c>
      <c r="AE167" s="74">
        <v>0</v>
      </c>
      <c r="AF167" s="74">
        <v>0</v>
      </c>
      <c r="AG167" s="74">
        <v>0</v>
      </c>
      <c r="AH167" s="74">
        <v>0</v>
      </c>
      <c r="AI167" s="74">
        <v>0</v>
      </c>
      <c r="AJ167" s="74">
        <v>0</v>
      </c>
      <c r="BP167">
        <v>165</v>
      </c>
      <c r="BQ167" t="s">
        <v>2051</v>
      </c>
    </row>
    <row r="168" spans="2:69" ht="14.25" x14ac:dyDescent="0.2">
      <c r="B168" s="16">
        <v>166</v>
      </c>
      <c r="C168" s="16" t="s">
        <v>1063</v>
      </c>
      <c r="D168" s="16" t="s">
        <v>1298</v>
      </c>
      <c r="E168" s="16" t="s">
        <v>1043</v>
      </c>
      <c r="F168" s="16">
        <f t="shared" si="5"/>
        <v>4</v>
      </c>
      <c r="G168" s="19" t="s">
        <v>1385</v>
      </c>
      <c r="H168" s="3" t="s">
        <v>812</v>
      </c>
      <c r="I168" s="3">
        <f>武器2!I168</f>
        <v>6</v>
      </c>
      <c r="J168" s="16">
        <v>9</v>
      </c>
      <c r="K168" s="16">
        <v>6</v>
      </c>
      <c r="L168" s="16">
        <v>67</v>
      </c>
      <c r="M168" s="26">
        <v>0</v>
      </c>
      <c r="N168" s="16">
        <v>10</v>
      </c>
      <c r="O168" s="26">
        <v>0</v>
      </c>
      <c r="P168" s="26">
        <v>0</v>
      </c>
      <c r="Q168" s="26">
        <v>0</v>
      </c>
      <c r="R168" s="26">
        <v>0</v>
      </c>
      <c r="S168" s="16">
        <v>34</v>
      </c>
      <c r="T168" s="16">
        <v>23</v>
      </c>
      <c r="U168" s="27">
        <v>0</v>
      </c>
      <c r="V168" s="27">
        <v>0</v>
      </c>
      <c r="W168" s="27">
        <v>0</v>
      </c>
      <c r="X168" s="74">
        <v>0</v>
      </c>
      <c r="Y168" s="74">
        <v>0</v>
      </c>
      <c r="Z168" s="74">
        <v>0</v>
      </c>
      <c r="AA168" s="74">
        <v>0</v>
      </c>
      <c r="AB168" s="74">
        <v>0</v>
      </c>
      <c r="AC168" s="74">
        <v>0</v>
      </c>
      <c r="AD168" s="70">
        <v>0.30069930069930073</v>
      </c>
      <c r="AE168" s="74">
        <v>0</v>
      </c>
      <c r="AF168" s="74">
        <v>0</v>
      </c>
      <c r="AG168" s="74">
        <v>0</v>
      </c>
      <c r="AH168" s="74">
        <v>0</v>
      </c>
      <c r="AI168" s="74">
        <v>0</v>
      </c>
      <c r="AJ168" s="74">
        <v>0</v>
      </c>
      <c r="BP168">
        <v>166</v>
      </c>
      <c r="BQ168" t="s">
        <v>2052</v>
      </c>
    </row>
    <row r="169" spans="2:69" ht="14.25" x14ac:dyDescent="0.2">
      <c r="B169" s="16">
        <v>167</v>
      </c>
      <c r="C169" s="16" t="s">
        <v>1104</v>
      </c>
      <c r="D169" s="16" t="s">
        <v>1156</v>
      </c>
      <c r="E169" s="16" t="s">
        <v>1043</v>
      </c>
      <c r="F169" s="16">
        <f t="shared" si="5"/>
        <v>5</v>
      </c>
      <c r="G169" s="19" t="s">
        <v>1385</v>
      </c>
      <c r="H169" s="3" t="s">
        <v>812</v>
      </c>
      <c r="I169" s="3">
        <f>武器2!I169</f>
        <v>6</v>
      </c>
      <c r="J169" s="16">
        <v>9</v>
      </c>
      <c r="K169" s="16">
        <v>7</v>
      </c>
      <c r="L169" s="16">
        <v>78</v>
      </c>
      <c r="M169" s="16">
        <v>98</v>
      </c>
      <c r="N169" s="16">
        <v>12</v>
      </c>
      <c r="O169" s="26">
        <v>0</v>
      </c>
      <c r="P169" s="26">
        <v>0</v>
      </c>
      <c r="Q169" s="26">
        <v>0</v>
      </c>
      <c r="R169" s="26">
        <v>0</v>
      </c>
      <c r="S169" s="26">
        <v>0</v>
      </c>
      <c r="T169" s="26">
        <v>0</v>
      </c>
      <c r="U169" s="20">
        <v>5.2000000000000005E-2</v>
      </c>
      <c r="V169" s="27">
        <v>0</v>
      </c>
      <c r="W169" s="27">
        <v>0</v>
      </c>
      <c r="X169" s="74">
        <v>0</v>
      </c>
      <c r="Y169" s="74">
        <v>0</v>
      </c>
      <c r="Z169" s="74">
        <v>0</v>
      </c>
      <c r="AA169" s="74">
        <v>0</v>
      </c>
      <c r="AB169" s="74">
        <v>0</v>
      </c>
      <c r="AC169" s="70">
        <v>7.8341013824884786E-2</v>
      </c>
      <c r="AD169" s="70">
        <v>0.33554817275747506</v>
      </c>
      <c r="AE169" s="74">
        <v>0</v>
      </c>
      <c r="AF169" s="74">
        <v>0</v>
      </c>
      <c r="AG169" s="74">
        <v>0</v>
      </c>
      <c r="AH169" s="74">
        <v>0</v>
      </c>
      <c r="AI169" s="74">
        <v>0</v>
      </c>
      <c r="AJ169" s="74">
        <v>0</v>
      </c>
      <c r="BP169">
        <v>167</v>
      </c>
      <c r="BQ169" t="s">
        <v>2053</v>
      </c>
    </row>
    <row r="170" spans="2:69" ht="14.25" x14ac:dyDescent="0.2">
      <c r="B170" s="16">
        <v>168</v>
      </c>
      <c r="C170" s="16" t="s">
        <v>1126</v>
      </c>
      <c r="D170" s="16" t="s">
        <v>1460</v>
      </c>
      <c r="E170" s="16" t="s">
        <v>1043</v>
      </c>
      <c r="F170" s="16">
        <f t="shared" si="5"/>
        <v>5</v>
      </c>
      <c r="G170" s="19" t="s">
        <v>1385</v>
      </c>
      <c r="H170" s="3" t="s">
        <v>812</v>
      </c>
      <c r="I170" s="3">
        <f>武器2!I170</f>
        <v>6</v>
      </c>
      <c r="J170" s="16">
        <v>9</v>
      </c>
      <c r="K170" s="16">
        <v>8</v>
      </c>
      <c r="L170" s="16">
        <v>89</v>
      </c>
      <c r="M170" s="16">
        <v>112</v>
      </c>
      <c r="N170" s="16">
        <v>13</v>
      </c>
      <c r="O170" s="26">
        <v>0</v>
      </c>
      <c r="P170" s="26">
        <v>0</v>
      </c>
      <c r="Q170" s="26">
        <v>0</v>
      </c>
      <c r="R170" s="26">
        <v>0</v>
      </c>
      <c r="S170" s="16">
        <v>46</v>
      </c>
      <c r="T170" s="26">
        <v>0</v>
      </c>
      <c r="U170" s="20">
        <v>0.06</v>
      </c>
      <c r="V170" s="27">
        <v>0</v>
      </c>
      <c r="W170" s="27">
        <v>0</v>
      </c>
      <c r="X170" s="74">
        <v>0</v>
      </c>
      <c r="Y170" s="70">
        <v>8.6757990867579959E-2</v>
      </c>
      <c r="Z170" s="74">
        <v>0</v>
      </c>
      <c r="AA170" s="74">
        <v>0</v>
      </c>
      <c r="AB170" s="74">
        <v>0</v>
      </c>
      <c r="AC170" s="74">
        <v>0</v>
      </c>
      <c r="AD170" s="74">
        <v>0</v>
      </c>
      <c r="AE170" s="74">
        <v>0</v>
      </c>
      <c r="AF170" s="74">
        <v>0</v>
      </c>
      <c r="AG170" s="74">
        <v>0</v>
      </c>
      <c r="AH170" s="74">
        <v>0</v>
      </c>
      <c r="AI170" s="74">
        <v>0</v>
      </c>
      <c r="AJ170" s="74">
        <v>0</v>
      </c>
      <c r="BP170">
        <v>168</v>
      </c>
      <c r="BQ170" t="s">
        <v>2054</v>
      </c>
    </row>
    <row r="171" spans="2:69" ht="14.25" x14ac:dyDescent="0.2">
      <c r="B171" s="16">
        <v>169</v>
      </c>
      <c r="C171" s="16" t="s">
        <v>1067</v>
      </c>
      <c r="D171" s="16" t="s">
        <v>1321</v>
      </c>
      <c r="E171" s="16" t="s">
        <v>1044</v>
      </c>
      <c r="F171" s="16">
        <f t="shared" si="5"/>
        <v>1</v>
      </c>
      <c r="G171" s="19" t="s">
        <v>1385</v>
      </c>
      <c r="H171" s="3" t="s">
        <v>812</v>
      </c>
      <c r="I171" s="3">
        <f>武器2!I171</f>
        <v>6</v>
      </c>
      <c r="J171" s="16">
        <v>9</v>
      </c>
      <c r="K171" s="16">
        <v>1</v>
      </c>
      <c r="L171" s="16">
        <v>8</v>
      </c>
      <c r="M171" s="26">
        <v>0</v>
      </c>
      <c r="N171" s="26">
        <v>0</v>
      </c>
      <c r="O171" s="26">
        <v>0</v>
      </c>
      <c r="P171" s="26">
        <v>0</v>
      </c>
      <c r="Q171" s="26">
        <v>0</v>
      </c>
      <c r="R171" s="26">
        <v>0</v>
      </c>
      <c r="S171" s="26">
        <v>0</v>
      </c>
      <c r="T171" s="26">
        <v>0</v>
      </c>
      <c r="U171" s="27">
        <v>0</v>
      </c>
      <c r="V171" s="27">
        <v>0</v>
      </c>
      <c r="W171" s="27">
        <v>0</v>
      </c>
      <c r="X171" s="74">
        <v>0</v>
      </c>
      <c r="Y171" s="74">
        <v>0</v>
      </c>
      <c r="Z171" s="74">
        <v>0</v>
      </c>
      <c r="AA171" s="74">
        <v>0</v>
      </c>
      <c r="AB171" s="74">
        <v>0</v>
      </c>
      <c r="AC171" s="74">
        <v>0</v>
      </c>
      <c r="AD171" s="74">
        <v>0</v>
      </c>
      <c r="AE171" s="70">
        <v>1.4778325123152691E-2</v>
      </c>
      <c r="AF171" s="74">
        <v>0</v>
      </c>
      <c r="AG171" s="74">
        <v>0</v>
      </c>
      <c r="AH171" s="74">
        <v>0</v>
      </c>
      <c r="AI171" s="74">
        <v>0</v>
      </c>
      <c r="AJ171" s="74">
        <v>0</v>
      </c>
      <c r="BP171">
        <v>169</v>
      </c>
      <c r="BQ171" t="s">
        <v>2055</v>
      </c>
    </row>
    <row r="172" spans="2:69" ht="14.25" x14ac:dyDescent="0.2">
      <c r="B172" s="16">
        <v>170</v>
      </c>
      <c r="C172" s="16" t="s">
        <v>1100</v>
      </c>
      <c r="D172" s="16" t="s">
        <v>1253</v>
      </c>
      <c r="E172" s="16" t="s">
        <v>1044</v>
      </c>
      <c r="F172" s="16">
        <f t="shared" si="5"/>
        <v>1</v>
      </c>
      <c r="G172" s="19" t="s">
        <v>1385</v>
      </c>
      <c r="H172" s="3" t="s">
        <v>812</v>
      </c>
      <c r="I172" s="3">
        <f>武器2!I172</f>
        <v>6</v>
      </c>
      <c r="J172" s="16">
        <v>9</v>
      </c>
      <c r="K172" s="16">
        <v>2</v>
      </c>
      <c r="L172" s="16">
        <v>16</v>
      </c>
      <c r="M172" s="16">
        <v>31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7">
        <v>0</v>
      </c>
      <c r="V172" s="27">
        <v>0</v>
      </c>
      <c r="W172" s="27">
        <v>0</v>
      </c>
      <c r="X172" s="74">
        <v>0</v>
      </c>
      <c r="Y172" s="74">
        <v>0</v>
      </c>
      <c r="Z172" s="74">
        <v>0</v>
      </c>
      <c r="AA172" s="74">
        <v>0</v>
      </c>
      <c r="AB172" s="74">
        <v>0</v>
      </c>
      <c r="AC172" s="74">
        <v>0</v>
      </c>
      <c r="AD172" s="74">
        <v>0</v>
      </c>
      <c r="AE172" s="74">
        <v>0</v>
      </c>
      <c r="AF172" s="74">
        <v>0</v>
      </c>
      <c r="AG172" s="74">
        <v>0</v>
      </c>
      <c r="AH172" s="74">
        <v>0</v>
      </c>
      <c r="AI172" s="74">
        <v>0</v>
      </c>
      <c r="AJ172" s="74">
        <v>0</v>
      </c>
      <c r="BP172">
        <v>170</v>
      </c>
      <c r="BQ172" t="s">
        <v>2056</v>
      </c>
    </row>
    <row r="173" spans="2:69" ht="14.25" x14ac:dyDescent="0.2">
      <c r="B173" s="16">
        <v>171</v>
      </c>
      <c r="C173" s="16" t="s">
        <v>1126</v>
      </c>
      <c r="D173" s="16" t="s">
        <v>1190</v>
      </c>
      <c r="E173" s="16" t="s">
        <v>1044</v>
      </c>
      <c r="F173" s="16">
        <f t="shared" si="5"/>
        <v>2</v>
      </c>
      <c r="G173" s="19" t="s">
        <v>1385</v>
      </c>
      <c r="H173" s="3" t="s">
        <v>812</v>
      </c>
      <c r="I173" s="3">
        <f>武器2!I173</f>
        <v>6</v>
      </c>
      <c r="J173" s="16">
        <v>9</v>
      </c>
      <c r="K173" s="16">
        <v>3</v>
      </c>
      <c r="L173" s="16">
        <v>25</v>
      </c>
      <c r="M173" s="16">
        <v>46</v>
      </c>
      <c r="N173" s="26">
        <v>0</v>
      </c>
      <c r="O173" s="26">
        <v>0</v>
      </c>
      <c r="P173" s="26">
        <v>0</v>
      </c>
      <c r="Q173" s="26">
        <v>0</v>
      </c>
      <c r="R173" s="26">
        <v>0</v>
      </c>
      <c r="S173" s="26">
        <v>0</v>
      </c>
      <c r="T173" s="26">
        <v>0</v>
      </c>
      <c r="U173" s="27">
        <v>0</v>
      </c>
      <c r="V173" s="27">
        <v>0</v>
      </c>
      <c r="W173" s="27">
        <v>0</v>
      </c>
      <c r="X173" s="74">
        <v>0</v>
      </c>
      <c r="Y173" s="74">
        <v>0</v>
      </c>
      <c r="Z173" s="74">
        <v>0</v>
      </c>
      <c r="AA173" s="70">
        <v>3.8461538461538436E-2</v>
      </c>
      <c r="AB173" s="74">
        <v>0</v>
      </c>
      <c r="AC173" s="74">
        <v>0</v>
      </c>
      <c r="AD173" s="74">
        <v>0</v>
      </c>
      <c r="AE173" s="74">
        <v>0</v>
      </c>
      <c r="AF173" s="74">
        <v>0</v>
      </c>
      <c r="AG173" s="74">
        <v>0</v>
      </c>
      <c r="AH173" s="74">
        <v>0</v>
      </c>
      <c r="AI173" s="74">
        <v>0</v>
      </c>
      <c r="AJ173" s="74">
        <v>0</v>
      </c>
      <c r="BP173">
        <v>171</v>
      </c>
      <c r="BQ173" t="s">
        <v>2057</v>
      </c>
    </row>
    <row r="174" spans="2:69" ht="14.25" x14ac:dyDescent="0.2">
      <c r="B174" s="16">
        <v>172</v>
      </c>
      <c r="C174" s="16" t="s">
        <v>1109</v>
      </c>
      <c r="D174" s="16" t="s">
        <v>1176</v>
      </c>
      <c r="E174" s="16" t="s">
        <v>1044</v>
      </c>
      <c r="F174" s="16">
        <f t="shared" si="5"/>
        <v>2</v>
      </c>
      <c r="G174" s="19" t="s">
        <v>1385</v>
      </c>
      <c r="H174" s="3" t="s">
        <v>812</v>
      </c>
      <c r="I174" s="3">
        <f>武器2!I174</f>
        <v>6</v>
      </c>
      <c r="J174" s="16">
        <v>9</v>
      </c>
      <c r="K174" s="16">
        <v>4</v>
      </c>
      <c r="L174" s="16">
        <v>33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6">
        <v>0</v>
      </c>
      <c r="T174" s="16">
        <v>17</v>
      </c>
      <c r="U174" s="27">
        <v>0</v>
      </c>
      <c r="V174" s="27">
        <v>0</v>
      </c>
      <c r="W174" s="27">
        <v>0</v>
      </c>
      <c r="X174" s="74">
        <v>0</v>
      </c>
      <c r="Y174" s="74">
        <v>0</v>
      </c>
      <c r="Z174" s="74">
        <v>0</v>
      </c>
      <c r="AA174" s="74">
        <v>0</v>
      </c>
      <c r="AB174" s="74">
        <v>0</v>
      </c>
      <c r="AC174" s="74">
        <v>0</v>
      </c>
      <c r="AD174" s="74">
        <v>0</v>
      </c>
      <c r="AE174" s="70">
        <v>5.2132701421800931E-2</v>
      </c>
      <c r="AF174" s="74">
        <v>0</v>
      </c>
      <c r="AG174" s="74">
        <v>0</v>
      </c>
      <c r="AH174" s="74">
        <v>0</v>
      </c>
      <c r="AI174" s="74">
        <v>0</v>
      </c>
      <c r="AJ174" s="74">
        <v>0</v>
      </c>
      <c r="BP174">
        <v>172</v>
      </c>
      <c r="BQ174" t="s">
        <v>2058</v>
      </c>
    </row>
    <row r="175" spans="2:69" ht="14.25" x14ac:dyDescent="0.2">
      <c r="B175" s="16">
        <v>173</v>
      </c>
      <c r="C175" s="16" t="s">
        <v>1132</v>
      </c>
      <c r="D175" s="16" t="s">
        <v>1461</v>
      </c>
      <c r="E175" s="16" t="s">
        <v>1044</v>
      </c>
      <c r="F175" s="16">
        <f t="shared" si="5"/>
        <v>2</v>
      </c>
      <c r="G175" s="19" t="s">
        <v>1385</v>
      </c>
      <c r="H175" s="3" t="s">
        <v>812</v>
      </c>
      <c r="I175" s="3">
        <f>武器2!I175</f>
        <v>6</v>
      </c>
      <c r="J175" s="16">
        <v>9</v>
      </c>
      <c r="K175" s="16">
        <v>5</v>
      </c>
      <c r="L175" s="16">
        <v>42</v>
      </c>
      <c r="M175" s="16">
        <v>78</v>
      </c>
      <c r="N175" s="16">
        <v>9</v>
      </c>
      <c r="O175" s="26">
        <v>0</v>
      </c>
      <c r="P175" s="26">
        <v>0</v>
      </c>
      <c r="Q175" s="26">
        <v>0</v>
      </c>
      <c r="R175" s="26">
        <v>0</v>
      </c>
      <c r="S175" s="26">
        <v>0</v>
      </c>
      <c r="T175" s="26">
        <v>0</v>
      </c>
      <c r="U175" s="27">
        <v>0</v>
      </c>
      <c r="V175" s="27">
        <v>0</v>
      </c>
      <c r="W175" s="27">
        <v>0</v>
      </c>
      <c r="X175" s="74">
        <v>0</v>
      </c>
      <c r="Y175" s="74">
        <v>0</v>
      </c>
      <c r="Z175" s="74">
        <v>0</v>
      </c>
      <c r="AA175" s="74">
        <v>0</v>
      </c>
      <c r="AB175" s="74">
        <v>0</v>
      </c>
      <c r="AC175" s="74">
        <v>0</v>
      </c>
      <c r="AD175" s="74">
        <v>0</v>
      </c>
      <c r="AE175" s="74">
        <v>0</v>
      </c>
      <c r="AF175" s="74">
        <v>0</v>
      </c>
      <c r="AG175" s="74">
        <v>0</v>
      </c>
      <c r="AH175" s="74">
        <v>0</v>
      </c>
      <c r="AI175" s="74">
        <v>0</v>
      </c>
      <c r="AJ175" s="74">
        <v>0</v>
      </c>
      <c r="BP175">
        <v>173</v>
      </c>
      <c r="BQ175" t="s">
        <v>2059</v>
      </c>
    </row>
    <row r="176" spans="2:69" ht="14.25" x14ac:dyDescent="0.2">
      <c r="B176" s="16">
        <v>174</v>
      </c>
      <c r="C176" s="16" t="s">
        <v>1120</v>
      </c>
      <c r="D176" s="16" t="s">
        <v>1268</v>
      </c>
      <c r="E176" s="16" t="s">
        <v>1044</v>
      </c>
      <c r="F176" s="16">
        <f t="shared" si="5"/>
        <v>3</v>
      </c>
      <c r="G176" s="19" t="s">
        <v>1385</v>
      </c>
      <c r="H176" s="3" t="s">
        <v>812</v>
      </c>
      <c r="I176" s="3">
        <f>武器2!I176</f>
        <v>6</v>
      </c>
      <c r="J176" s="16">
        <v>9</v>
      </c>
      <c r="K176" s="16">
        <v>6</v>
      </c>
      <c r="L176" s="16">
        <v>50</v>
      </c>
      <c r="M176" s="16">
        <v>93</v>
      </c>
      <c r="N176" s="26">
        <v>0</v>
      </c>
      <c r="O176" s="26">
        <v>0</v>
      </c>
      <c r="P176" s="26">
        <v>0</v>
      </c>
      <c r="Q176" s="16">
        <v>57</v>
      </c>
      <c r="R176" s="26">
        <v>0</v>
      </c>
      <c r="S176" s="26">
        <v>0</v>
      </c>
      <c r="T176" s="16">
        <v>25</v>
      </c>
      <c r="U176" s="27">
        <v>0</v>
      </c>
      <c r="V176" s="27">
        <v>0</v>
      </c>
      <c r="W176" s="27">
        <v>0</v>
      </c>
      <c r="X176" s="74">
        <v>0</v>
      </c>
      <c r="Y176" s="74">
        <v>0</v>
      </c>
      <c r="Z176" s="74">
        <v>0</v>
      </c>
      <c r="AA176" s="74">
        <v>0</v>
      </c>
      <c r="AB176" s="74">
        <v>0</v>
      </c>
      <c r="AC176" s="74">
        <v>0</v>
      </c>
      <c r="AD176" s="74">
        <v>0</v>
      </c>
      <c r="AE176" s="74">
        <v>0</v>
      </c>
      <c r="AF176" s="74">
        <v>0</v>
      </c>
      <c r="AG176" s="74">
        <v>0</v>
      </c>
      <c r="AH176" s="74">
        <v>0</v>
      </c>
      <c r="AI176" s="74">
        <v>0</v>
      </c>
      <c r="AJ176" s="74">
        <v>0</v>
      </c>
      <c r="BP176">
        <v>174</v>
      </c>
      <c r="BQ176" t="s">
        <v>2060</v>
      </c>
    </row>
    <row r="177" spans="2:69" ht="14.25" x14ac:dyDescent="0.2">
      <c r="B177" s="16">
        <v>175</v>
      </c>
      <c r="C177" s="16" t="s">
        <v>1080</v>
      </c>
      <c r="D177" s="16" t="s">
        <v>1158</v>
      </c>
      <c r="E177" s="16" t="s">
        <v>1044</v>
      </c>
      <c r="F177" s="16">
        <f t="shared" si="5"/>
        <v>3</v>
      </c>
      <c r="G177" s="19" t="s">
        <v>1385</v>
      </c>
      <c r="H177" s="3" t="s">
        <v>812</v>
      </c>
      <c r="I177" s="3">
        <f>武器2!I177</f>
        <v>6</v>
      </c>
      <c r="J177" s="16">
        <v>9</v>
      </c>
      <c r="K177" s="16">
        <v>7</v>
      </c>
      <c r="L177" s="16">
        <v>58</v>
      </c>
      <c r="M177" s="26">
        <v>0</v>
      </c>
      <c r="N177" s="26">
        <v>0</v>
      </c>
      <c r="O177" s="26">
        <v>0</v>
      </c>
      <c r="P177" s="26">
        <v>0</v>
      </c>
      <c r="Q177" s="26">
        <v>0</v>
      </c>
      <c r="R177" s="26">
        <v>0</v>
      </c>
      <c r="S177" s="16">
        <v>44</v>
      </c>
      <c r="T177" s="16">
        <v>29</v>
      </c>
      <c r="U177" s="27">
        <v>0</v>
      </c>
      <c r="V177" s="20">
        <v>8.8000000000000009E-2</v>
      </c>
      <c r="W177" s="27">
        <v>0</v>
      </c>
      <c r="X177" s="74">
        <v>0</v>
      </c>
      <c r="Y177" s="74">
        <v>0</v>
      </c>
      <c r="Z177" s="74">
        <v>0</v>
      </c>
      <c r="AA177" s="74">
        <v>0</v>
      </c>
      <c r="AB177" s="74">
        <v>0</v>
      </c>
      <c r="AC177" s="74">
        <v>0</v>
      </c>
      <c r="AD177" s="74">
        <v>0</v>
      </c>
      <c r="AE177" s="74">
        <v>0</v>
      </c>
      <c r="AF177" s="74">
        <v>0</v>
      </c>
      <c r="AG177" s="74">
        <v>0</v>
      </c>
      <c r="AH177" s="74">
        <v>0</v>
      </c>
      <c r="AI177" s="74">
        <v>0</v>
      </c>
      <c r="AJ177" s="74">
        <v>0</v>
      </c>
      <c r="BP177">
        <v>175</v>
      </c>
      <c r="BQ177" t="s">
        <v>2061</v>
      </c>
    </row>
    <row r="178" spans="2:69" ht="14.25" x14ac:dyDescent="0.2">
      <c r="B178" s="16">
        <v>176</v>
      </c>
      <c r="C178" s="16" t="s">
        <v>1114</v>
      </c>
      <c r="D178" s="16" t="s">
        <v>1462</v>
      </c>
      <c r="E178" s="16" t="s">
        <v>1044</v>
      </c>
      <c r="F178" s="16">
        <f t="shared" si="5"/>
        <v>3</v>
      </c>
      <c r="G178" s="19" t="s">
        <v>1385</v>
      </c>
      <c r="H178" s="3" t="s">
        <v>812</v>
      </c>
      <c r="I178" s="3">
        <f>武器2!I178</f>
        <v>6</v>
      </c>
      <c r="J178" s="16">
        <v>9</v>
      </c>
      <c r="K178" s="16">
        <v>8</v>
      </c>
      <c r="L178" s="16">
        <v>67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6">
        <v>0</v>
      </c>
      <c r="T178" s="26">
        <v>0</v>
      </c>
      <c r="U178" s="27">
        <v>0</v>
      </c>
      <c r="V178" s="20">
        <v>0.10199999999999999</v>
      </c>
      <c r="W178" s="27">
        <v>0</v>
      </c>
      <c r="X178" s="74">
        <v>0</v>
      </c>
      <c r="Y178" s="74">
        <v>0</v>
      </c>
      <c r="Z178" s="74">
        <v>0</v>
      </c>
      <c r="AA178" s="74">
        <v>0</v>
      </c>
      <c r="AB178" s="74">
        <v>0</v>
      </c>
      <c r="AC178" s="74">
        <v>0</v>
      </c>
      <c r="AD178" s="70">
        <v>0.3902439024390244</v>
      </c>
      <c r="AE178" s="70">
        <v>9.5022624434389136E-2</v>
      </c>
      <c r="AF178" s="74">
        <v>0</v>
      </c>
      <c r="AG178" s="74">
        <v>0</v>
      </c>
      <c r="AH178" s="74">
        <v>0</v>
      </c>
      <c r="AI178" s="74">
        <v>0</v>
      </c>
      <c r="AJ178" s="74">
        <v>0</v>
      </c>
      <c r="BP178">
        <v>176</v>
      </c>
      <c r="BQ178" t="s">
        <v>2062</v>
      </c>
    </row>
    <row r="179" spans="2:69" ht="14.25" x14ac:dyDescent="0.2">
      <c r="B179" s="16">
        <v>177</v>
      </c>
      <c r="C179" s="16" t="s">
        <v>1051</v>
      </c>
      <c r="D179" s="16" t="s">
        <v>1410</v>
      </c>
      <c r="E179" s="16" t="s">
        <v>1045</v>
      </c>
      <c r="F179" s="16">
        <f t="shared" si="5"/>
        <v>1</v>
      </c>
      <c r="G179" s="19" t="s">
        <v>1385</v>
      </c>
      <c r="H179" s="3" t="s">
        <v>812</v>
      </c>
      <c r="I179" s="3">
        <f>武器2!I179</f>
        <v>6</v>
      </c>
      <c r="J179" s="16">
        <v>9</v>
      </c>
      <c r="K179" s="16">
        <v>1</v>
      </c>
      <c r="L179" s="16">
        <v>9</v>
      </c>
      <c r="M179" s="26">
        <v>0</v>
      </c>
      <c r="N179" s="16">
        <v>2</v>
      </c>
      <c r="O179" s="26">
        <v>0</v>
      </c>
      <c r="P179" s="26">
        <v>0</v>
      </c>
      <c r="Q179" s="26">
        <v>0</v>
      </c>
      <c r="R179" s="26">
        <v>0</v>
      </c>
      <c r="S179" s="26">
        <v>0</v>
      </c>
      <c r="T179" s="26">
        <v>0</v>
      </c>
      <c r="U179" s="27">
        <v>0</v>
      </c>
      <c r="V179" s="27">
        <v>0</v>
      </c>
      <c r="W179" s="27">
        <v>0</v>
      </c>
      <c r="X179" s="74">
        <v>0</v>
      </c>
      <c r="Y179" s="74">
        <v>0</v>
      </c>
      <c r="Z179" s="74">
        <v>0</v>
      </c>
      <c r="AA179" s="74">
        <v>0</v>
      </c>
      <c r="AB179" s="74">
        <v>0</v>
      </c>
      <c r="AC179" s="74">
        <v>0</v>
      </c>
      <c r="AD179" s="74">
        <v>0</v>
      </c>
      <c r="AE179" s="74">
        <v>0</v>
      </c>
      <c r="AF179" s="74">
        <v>0</v>
      </c>
      <c r="AG179" s="74">
        <v>0</v>
      </c>
      <c r="AH179" s="74">
        <v>0</v>
      </c>
      <c r="AI179" s="74">
        <v>0</v>
      </c>
      <c r="AJ179" s="74">
        <v>0</v>
      </c>
      <c r="BP179">
        <v>177</v>
      </c>
      <c r="BQ179" t="s">
        <v>2063</v>
      </c>
    </row>
    <row r="180" spans="2:69" ht="14.25" x14ac:dyDescent="0.2">
      <c r="B180" s="16">
        <v>178</v>
      </c>
      <c r="C180" s="16" t="s">
        <v>1134</v>
      </c>
      <c r="D180" s="16" t="s">
        <v>1438</v>
      </c>
      <c r="E180" s="16" t="s">
        <v>1045</v>
      </c>
      <c r="F180" s="16">
        <f t="shared" si="5"/>
        <v>1</v>
      </c>
      <c r="G180" s="19" t="s">
        <v>1385</v>
      </c>
      <c r="H180" s="3" t="s">
        <v>812</v>
      </c>
      <c r="I180" s="3">
        <f>武器2!I180</f>
        <v>6</v>
      </c>
      <c r="J180" s="16">
        <v>9</v>
      </c>
      <c r="K180" s="16">
        <v>2</v>
      </c>
      <c r="L180" s="16">
        <v>19</v>
      </c>
      <c r="M180" s="16">
        <v>46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6">
        <v>0</v>
      </c>
      <c r="T180" s="26">
        <v>0</v>
      </c>
      <c r="U180" s="27">
        <v>0</v>
      </c>
      <c r="V180" s="27">
        <v>0</v>
      </c>
      <c r="W180" s="27">
        <v>0</v>
      </c>
      <c r="X180" s="74">
        <v>0</v>
      </c>
      <c r="Y180" s="74">
        <v>0</v>
      </c>
      <c r="Z180" s="74">
        <v>0</v>
      </c>
      <c r="AA180" s="74">
        <v>0</v>
      </c>
      <c r="AB180" s="74">
        <v>0</v>
      </c>
      <c r="AC180" s="74">
        <v>0</v>
      </c>
      <c r="AD180" s="74">
        <v>0</v>
      </c>
      <c r="AE180" s="74">
        <v>0</v>
      </c>
      <c r="AF180" s="74">
        <v>0</v>
      </c>
      <c r="AG180" s="74">
        <v>0</v>
      </c>
      <c r="AH180" s="74">
        <v>0</v>
      </c>
      <c r="AI180" s="74">
        <v>0</v>
      </c>
      <c r="AJ180" s="74">
        <v>0</v>
      </c>
      <c r="BP180">
        <v>178</v>
      </c>
      <c r="BQ180" t="s">
        <v>2064</v>
      </c>
    </row>
    <row r="181" spans="2:69" ht="14.25" x14ac:dyDescent="0.2">
      <c r="B181" s="16">
        <v>179</v>
      </c>
      <c r="C181" s="16" t="s">
        <v>1067</v>
      </c>
      <c r="D181" s="16" t="s">
        <v>1292</v>
      </c>
      <c r="E181" s="16" t="s">
        <v>1045</v>
      </c>
      <c r="F181" s="16">
        <f t="shared" si="5"/>
        <v>1</v>
      </c>
      <c r="G181" s="19" t="s">
        <v>1385</v>
      </c>
      <c r="H181" s="3" t="s">
        <v>812</v>
      </c>
      <c r="I181" s="3">
        <f>武器2!I181</f>
        <v>6</v>
      </c>
      <c r="J181" s="16">
        <v>9</v>
      </c>
      <c r="K181" s="16">
        <v>3</v>
      </c>
      <c r="L181" s="16">
        <v>29</v>
      </c>
      <c r="M181" s="26">
        <v>0</v>
      </c>
      <c r="N181" s="26">
        <v>0</v>
      </c>
      <c r="O181" s="26">
        <v>0</v>
      </c>
      <c r="P181" s="26">
        <v>0</v>
      </c>
      <c r="Q181" s="26">
        <v>0</v>
      </c>
      <c r="R181" s="26">
        <v>0</v>
      </c>
      <c r="S181" s="26">
        <v>0</v>
      </c>
      <c r="T181" s="26">
        <v>0</v>
      </c>
      <c r="U181" s="27">
        <v>0</v>
      </c>
      <c r="V181" s="27">
        <v>0</v>
      </c>
      <c r="W181" s="27">
        <v>0</v>
      </c>
      <c r="X181" s="74">
        <v>0</v>
      </c>
      <c r="Y181" s="74">
        <v>0</v>
      </c>
      <c r="Z181" s="74">
        <v>0</v>
      </c>
      <c r="AA181" s="74">
        <v>0</v>
      </c>
      <c r="AB181" s="74">
        <v>0</v>
      </c>
      <c r="AC181" s="74">
        <v>0</v>
      </c>
      <c r="AD181" s="70">
        <v>0.26470588235294112</v>
      </c>
      <c r="AE181" s="74">
        <v>0</v>
      </c>
      <c r="AF181" s="74">
        <v>0</v>
      </c>
      <c r="AG181" s="74">
        <v>0</v>
      </c>
      <c r="AH181" s="74">
        <v>0</v>
      </c>
      <c r="AI181" s="74">
        <v>0</v>
      </c>
      <c r="AJ181" s="74">
        <v>0</v>
      </c>
      <c r="BP181">
        <v>179</v>
      </c>
      <c r="BQ181" t="s">
        <v>2065</v>
      </c>
    </row>
    <row r="182" spans="2:69" ht="14.25" x14ac:dyDescent="0.2">
      <c r="B182" s="16">
        <v>180</v>
      </c>
      <c r="C182" s="16" t="s">
        <v>1069</v>
      </c>
      <c r="D182" s="16" t="s">
        <v>1441</v>
      </c>
      <c r="E182" s="16" t="s">
        <v>1045</v>
      </c>
      <c r="F182" s="16">
        <f t="shared" si="5"/>
        <v>1</v>
      </c>
      <c r="G182" s="19" t="s">
        <v>1385</v>
      </c>
      <c r="H182" s="3" t="s">
        <v>812</v>
      </c>
      <c r="I182" s="3">
        <f>武器2!I182</f>
        <v>6</v>
      </c>
      <c r="J182" s="16">
        <v>9</v>
      </c>
      <c r="K182" s="16">
        <v>4</v>
      </c>
      <c r="L182" s="16">
        <v>39</v>
      </c>
      <c r="M182" s="16">
        <v>93</v>
      </c>
      <c r="N182" s="26">
        <v>0</v>
      </c>
      <c r="O182" s="26">
        <v>0</v>
      </c>
      <c r="P182" s="26">
        <v>0</v>
      </c>
      <c r="Q182" s="26">
        <v>0</v>
      </c>
      <c r="R182" s="26">
        <v>0</v>
      </c>
      <c r="S182" s="26">
        <v>0</v>
      </c>
      <c r="T182" s="26">
        <v>0</v>
      </c>
      <c r="U182" s="27">
        <v>0</v>
      </c>
      <c r="V182" s="27">
        <v>0</v>
      </c>
      <c r="W182" s="27">
        <v>0</v>
      </c>
      <c r="X182" s="74">
        <v>0</v>
      </c>
      <c r="Y182" s="74">
        <v>0</v>
      </c>
      <c r="Z182" s="74">
        <v>0</v>
      </c>
      <c r="AA182" s="74">
        <v>0</v>
      </c>
      <c r="AB182" s="74">
        <v>0</v>
      </c>
      <c r="AC182" s="74">
        <v>0</v>
      </c>
      <c r="AD182" s="74">
        <v>0</v>
      </c>
      <c r="AE182" s="74">
        <v>0</v>
      </c>
      <c r="AF182" s="74">
        <v>0</v>
      </c>
      <c r="AG182" s="74">
        <v>0</v>
      </c>
      <c r="AH182" s="74">
        <v>0</v>
      </c>
      <c r="AI182" s="74">
        <v>0</v>
      </c>
      <c r="AJ182" s="74">
        <v>0</v>
      </c>
      <c r="BP182">
        <v>180</v>
      </c>
      <c r="BQ182" t="s">
        <v>2066</v>
      </c>
    </row>
    <row r="183" spans="2:69" ht="14.25" x14ac:dyDescent="0.2">
      <c r="B183" s="16">
        <v>181</v>
      </c>
      <c r="C183" s="16" t="s">
        <v>1075</v>
      </c>
      <c r="D183" s="16" t="s">
        <v>1208</v>
      </c>
      <c r="E183" s="16" t="s">
        <v>1045</v>
      </c>
      <c r="F183" s="16">
        <f t="shared" si="5"/>
        <v>1</v>
      </c>
      <c r="G183" s="19" t="s">
        <v>1385</v>
      </c>
      <c r="H183" s="3" t="s">
        <v>812</v>
      </c>
      <c r="I183" s="3">
        <f>武器2!I183</f>
        <v>6</v>
      </c>
      <c r="J183" s="16">
        <v>9</v>
      </c>
      <c r="K183" s="16">
        <v>5</v>
      </c>
      <c r="L183" s="16">
        <v>49</v>
      </c>
      <c r="M183" s="26">
        <v>0</v>
      </c>
      <c r="N183" s="26">
        <v>0</v>
      </c>
      <c r="O183" s="26">
        <v>0</v>
      </c>
      <c r="P183" s="26">
        <v>0</v>
      </c>
      <c r="Q183" s="26">
        <v>0</v>
      </c>
      <c r="R183" s="26">
        <v>0</v>
      </c>
      <c r="S183" s="26">
        <v>0</v>
      </c>
      <c r="T183" s="16">
        <v>32</v>
      </c>
      <c r="U183" s="27">
        <v>0</v>
      </c>
      <c r="V183" s="27">
        <v>0</v>
      </c>
      <c r="W183" s="27">
        <v>0</v>
      </c>
      <c r="X183" s="74">
        <v>0</v>
      </c>
      <c r="Y183" s="74">
        <v>0</v>
      </c>
      <c r="Z183" s="74">
        <v>0</v>
      </c>
      <c r="AA183" s="74">
        <v>0</v>
      </c>
      <c r="AB183" s="74">
        <v>0</v>
      </c>
      <c r="AC183" s="74">
        <v>0</v>
      </c>
      <c r="AD183" s="74">
        <v>0</v>
      </c>
      <c r="AE183" s="74">
        <v>0</v>
      </c>
      <c r="AF183" s="74">
        <v>0</v>
      </c>
      <c r="AG183" s="74">
        <v>0</v>
      </c>
      <c r="AH183" s="74">
        <v>0</v>
      </c>
      <c r="AI183" s="74">
        <v>0</v>
      </c>
      <c r="AJ183" s="74">
        <v>0</v>
      </c>
      <c r="BP183">
        <v>181</v>
      </c>
      <c r="BQ183" t="s">
        <v>2067</v>
      </c>
    </row>
    <row r="184" spans="2:69" ht="14.25" x14ac:dyDescent="0.2">
      <c r="B184" s="16">
        <v>182</v>
      </c>
      <c r="C184" s="16" t="s">
        <v>1051</v>
      </c>
      <c r="D184" s="16" t="s">
        <v>1463</v>
      </c>
      <c r="E184" s="16" t="s">
        <v>1045</v>
      </c>
      <c r="F184" s="16">
        <f t="shared" si="5"/>
        <v>1</v>
      </c>
      <c r="G184" s="19" t="s">
        <v>1385</v>
      </c>
      <c r="H184" s="3" t="s">
        <v>812</v>
      </c>
      <c r="I184" s="3">
        <f>武器2!I184</f>
        <v>6</v>
      </c>
      <c r="J184" s="16">
        <v>9</v>
      </c>
      <c r="K184" s="16">
        <v>6</v>
      </c>
      <c r="L184" s="16">
        <v>58</v>
      </c>
      <c r="M184" s="26">
        <v>0</v>
      </c>
      <c r="N184" s="26">
        <v>0</v>
      </c>
      <c r="O184" s="26">
        <v>0</v>
      </c>
      <c r="P184" s="26">
        <v>0</v>
      </c>
      <c r="Q184" s="26">
        <v>0</v>
      </c>
      <c r="R184" s="26">
        <v>0</v>
      </c>
      <c r="S184" s="16">
        <v>57</v>
      </c>
      <c r="T184" s="26">
        <v>0</v>
      </c>
      <c r="U184" s="27">
        <v>0</v>
      </c>
      <c r="V184" s="27">
        <v>0</v>
      </c>
      <c r="W184" s="27">
        <v>0</v>
      </c>
      <c r="X184" s="74">
        <v>0</v>
      </c>
      <c r="Y184" s="74">
        <v>0</v>
      </c>
      <c r="Z184" s="74">
        <v>0</v>
      </c>
      <c r="AA184" s="74">
        <v>0</v>
      </c>
      <c r="AB184" s="74">
        <v>0</v>
      </c>
      <c r="AC184" s="74">
        <v>0</v>
      </c>
      <c r="AD184" s="74">
        <v>0</v>
      </c>
      <c r="AE184" s="74">
        <v>0</v>
      </c>
      <c r="AF184" s="74">
        <v>0</v>
      </c>
      <c r="AG184" s="74">
        <v>0</v>
      </c>
      <c r="AH184" s="74">
        <v>0</v>
      </c>
      <c r="AI184" s="74">
        <v>0</v>
      </c>
      <c r="AJ184" s="74">
        <v>0</v>
      </c>
      <c r="BP184">
        <v>182</v>
      </c>
      <c r="BQ184" t="s">
        <v>2068</v>
      </c>
    </row>
    <row r="185" spans="2:69" ht="14.25" x14ac:dyDescent="0.2">
      <c r="B185" s="16">
        <v>183</v>
      </c>
      <c r="C185" s="16" t="s">
        <v>1084</v>
      </c>
      <c r="D185" s="16" t="s">
        <v>1280</v>
      </c>
      <c r="E185" s="16" t="s">
        <v>1045</v>
      </c>
      <c r="F185" s="16">
        <f t="shared" si="5"/>
        <v>1</v>
      </c>
      <c r="G185" s="19" t="s">
        <v>1385</v>
      </c>
      <c r="H185" s="3" t="s">
        <v>812</v>
      </c>
      <c r="I185" s="3">
        <f>武器2!I185</f>
        <v>6</v>
      </c>
      <c r="J185" s="16">
        <v>9</v>
      </c>
      <c r="K185" s="16">
        <v>7</v>
      </c>
      <c r="L185" s="16">
        <v>68</v>
      </c>
      <c r="M185" s="16">
        <v>163</v>
      </c>
      <c r="N185" s="26">
        <v>0</v>
      </c>
      <c r="O185" s="26">
        <v>0</v>
      </c>
      <c r="P185" s="26">
        <v>0</v>
      </c>
      <c r="Q185" s="26">
        <v>0</v>
      </c>
      <c r="R185" s="26">
        <v>0</v>
      </c>
      <c r="S185" s="26">
        <v>0</v>
      </c>
      <c r="T185" s="26">
        <v>0</v>
      </c>
      <c r="U185" s="27">
        <v>0</v>
      </c>
      <c r="V185" s="27">
        <v>0</v>
      </c>
      <c r="W185" s="27">
        <v>0</v>
      </c>
      <c r="X185" s="74">
        <v>0</v>
      </c>
      <c r="Y185" s="74">
        <v>0</v>
      </c>
      <c r="Z185" s="74">
        <v>0</v>
      </c>
      <c r="AA185" s="74">
        <v>0</v>
      </c>
      <c r="AB185" s="74">
        <v>0</v>
      </c>
      <c r="AC185" s="74">
        <v>0</v>
      </c>
      <c r="AD185" s="74">
        <v>0</v>
      </c>
      <c r="AE185" s="74">
        <v>0</v>
      </c>
      <c r="AF185" s="74">
        <v>0</v>
      </c>
      <c r="AG185" s="74">
        <v>0</v>
      </c>
      <c r="AH185" s="74">
        <v>0</v>
      </c>
      <c r="AI185" s="74">
        <v>0</v>
      </c>
      <c r="AJ185" s="74">
        <v>0</v>
      </c>
      <c r="BP185">
        <v>183</v>
      </c>
      <c r="BQ185" t="s">
        <v>2069</v>
      </c>
    </row>
    <row r="186" spans="2:69" ht="14.25" x14ac:dyDescent="0.2">
      <c r="B186" s="16">
        <v>184</v>
      </c>
      <c r="C186" s="16" t="s">
        <v>1106</v>
      </c>
      <c r="D186" s="16" t="s">
        <v>1464</v>
      </c>
      <c r="E186" s="16" t="s">
        <v>1045</v>
      </c>
      <c r="F186" s="16">
        <f t="shared" si="5"/>
        <v>1</v>
      </c>
      <c r="G186" s="19" t="s">
        <v>1385</v>
      </c>
      <c r="H186" s="3" t="s">
        <v>812</v>
      </c>
      <c r="I186" s="3">
        <f>武器2!I186</f>
        <v>6</v>
      </c>
      <c r="J186" s="16">
        <v>9</v>
      </c>
      <c r="K186" s="16">
        <v>8</v>
      </c>
      <c r="L186" s="16">
        <v>78</v>
      </c>
      <c r="M186" s="26">
        <v>0</v>
      </c>
      <c r="N186" s="26">
        <v>0</v>
      </c>
      <c r="O186" s="26">
        <v>0</v>
      </c>
      <c r="P186" s="26">
        <v>0</v>
      </c>
      <c r="Q186" s="26">
        <v>0</v>
      </c>
      <c r="R186" s="26">
        <v>0</v>
      </c>
      <c r="S186" s="26">
        <v>0</v>
      </c>
      <c r="T186" s="16">
        <v>51</v>
      </c>
      <c r="U186" s="27">
        <v>0</v>
      </c>
      <c r="V186" s="27">
        <v>0</v>
      </c>
      <c r="W186" s="27">
        <v>0</v>
      </c>
      <c r="X186" s="74">
        <v>0</v>
      </c>
      <c r="Y186" s="74">
        <v>0</v>
      </c>
      <c r="Z186" s="74">
        <v>0</v>
      </c>
      <c r="AA186" s="74">
        <v>0</v>
      </c>
      <c r="AB186" s="74">
        <v>0</v>
      </c>
      <c r="AC186" s="74">
        <v>0</v>
      </c>
      <c r="AD186" s="74">
        <v>0</v>
      </c>
      <c r="AE186" s="74">
        <v>0</v>
      </c>
      <c r="AF186" s="74">
        <v>0</v>
      </c>
      <c r="AG186" s="74">
        <v>0</v>
      </c>
      <c r="AH186" s="74">
        <v>0</v>
      </c>
      <c r="AI186" s="74">
        <v>0</v>
      </c>
      <c r="AJ186" s="74">
        <v>0</v>
      </c>
      <c r="BP186">
        <v>184</v>
      </c>
      <c r="BQ186" t="s">
        <v>2070</v>
      </c>
    </row>
    <row r="187" spans="2:69" ht="14.25" x14ac:dyDescent="0.2">
      <c r="B187" s="16">
        <v>185</v>
      </c>
      <c r="C187" s="16" t="s">
        <v>1051</v>
      </c>
      <c r="D187" s="16" t="s">
        <v>1465</v>
      </c>
      <c r="E187" s="16" t="s">
        <v>1046</v>
      </c>
      <c r="F187" s="16">
        <f t="shared" si="5"/>
        <v>1</v>
      </c>
      <c r="G187" s="19" t="s">
        <v>1385</v>
      </c>
      <c r="H187" s="3" t="s">
        <v>812</v>
      </c>
      <c r="I187" s="3">
        <f>武器2!I187</f>
        <v>6</v>
      </c>
      <c r="J187" s="16">
        <v>9</v>
      </c>
      <c r="K187" s="16">
        <v>1</v>
      </c>
      <c r="L187" s="16">
        <v>13</v>
      </c>
      <c r="M187" s="26">
        <v>0</v>
      </c>
      <c r="N187" s="16">
        <v>0</v>
      </c>
      <c r="O187" s="26">
        <v>0</v>
      </c>
      <c r="P187" s="26">
        <v>0</v>
      </c>
      <c r="Q187" s="26">
        <v>0</v>
      </c>
      <c r="R187" s="26">
        <v>0</v>
      </c>
      <c r="S187" s="26">
        <v>0</v>
      </c>
      <c r="T187" s="26">
        <v>0</v>
      </c>
      <c r="U187" s="27">
        <v>0</v>
      </c>
      <c r="V187" s="27">
        <v>0</v>
      </c>
      <c r="W187" s="27">
        <v>0</v>
      </c>
      <c r="X187" s="74">
        <v>0</v>
      </c>
      <c r="Y187" s="74">
        <v>0</v>
      </c>
      <c r="Z187" s="74">
        <v>0</v>
      </c>
      <c r="AA187" s="74">
        <v>0</v>
      </c>
      <c r="AB187" s="74">
        <v>0</v>
      </c>
      <c r="AC187" s="74">
        <v>0</v>
      </c>
      <c r="AD187" s="74">
        <v>0</v>
      </c>
      <c r="AE187" s="74">
        <v>0</v>
      </c>
      <c r="AF187" s="74">
        <v>0</v>
      </c>
      <c r="AG187" s="74">
        <v>0</v>
      </c>
      <c r="AH187" s="74">
        <v>0</v>
      </c>
      <c r="AI187" s="74">
        <v>0</v>
      </c>
      <c r="AJ187" s="74">
        <v>0</v>
      </c>
      <c r="BP187">
        <v>185</v>
      </c>
      <c r="BQ187" t="s">
        <v>2071</v>
      </c>
    </row>
    <row r="188" spans="2:69" ht="14.25" x14ac:dyDescent="0.2">
      <c r="B188" s="16">
        <v>186</v>
      </c>
      <c r="C188" s="16" t="s">
        <v>1098</v>
      </c>
      <c r="D188" s="16" t="s">
        <v>1336</v>
      </c>
      <c r="E188" s="16" t="s">
        <v>1046</v>
      </c>
      <c r="F188" s="16">
        <f t="shared" si="5"/>
        <v>1</v>
      </c>
      <c r="G188" s="19" t="s">
        <v>1385</v>
      </c>
      <c r="H188" s="3" t="s">
        <v>812</v>
      </c>
      <c r="I188" s="3">
        <f>武器2!I188</f>
        <v>6</v>
      </c>
      <c r="J188" s="16">
        <v>9</v>
      </c>
      <c r="K188" s="16">
        <v>2</v>
      </c>
      <c r="L188" s="16">
        <v>26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16">
        <v>0</v>
      </c>
      <c r="T188" s="26">
        <v>0</v>
      </c>
      <c r="U188" s="27">
        <v>0</v>
      </c>
      <c r="V188" s="27">
        <v>0</v>
      </c>
      <c r="W188" s="27">
        <v>0</v>
      </c>
      <c r="X188" s="74">
        <v>0</v>
      </c>
      <c r="Y188" s="74">
        <v>0</v>
      </c>
      <c r="Z188" s="74">
        <v>0</v>
      </c>
      <c r="AA188" s="74">
        <v>0</v>
      </c>
      <c r="AB188" s="74">
        <v>0</v>
      </c>
      <c r="AC188" s="74">
        <v>0</v>
      </c>
      <c r="AD188" s="74">
        <v>0</v>
      </c>
      <c r="AE188" s="74">
        <v>0</v>
      </c>
      <c r="AF188" s="74">
        <v>0</v>
      </c>
      <c r="AG188" s="74">
        <v>0</v>
      </c>
      <c r="AH188" s="74">
        <v>0</v>
      </c>
      <c r="AI188" s="74">
        <v>0</v>
      </c>
      <c r="AJ188" s="74">
        <v>0</v>
      </c>
      <c r="BP188">
        <v>186</v>
      </c>
      <c r="BQ188" t="s">
        <v>2072</v>
      </c>
    </row>
    <row r="189" spans="2:69" ht="14.25" x14ac:dyDescent="0.2">
      <c r="B189" s="16">
        <v>187</v>
      </c>
      <c r="C189" s="16" t="s">
        <v>1132</v>
      </c>
      <c r="D189" s="16" t="s">
        <v>1466</v>
      </c>
      <c r="E189" s="16" t="s">
        <v>1046</v>
      </c>
      <c r="F189" s="16">
        <f t="shared" si="5"/>
        <v>1</v>
      </c>
      <c r="G189" s="19" t="s">
        <v>1385</v>
      </c>
      <c r="H189" s="3" t="s">
        <v>812</v>
      </c>
      <c r="I189" s="3">
        <f>武器2!I189</f>
        <v>6</v>
      </c>
      <c r="J189" s="16">
        <v>9</v>
      </c>
      <c r="K189" s="16">
        <v>3</v>
      </c>
      <c r="L189" s="16">
        <v>39</v>
      </c>
      <c r="M189" s="26">
        <v>0</v>
      </c>
      <c r="N189" s="26">
        <v>0</v>
      </c>
      <c r="O189" s="26">
        <v>0</v>
      </c>
      <c r="P189" s="26">
        <v>0</v>
      </c>
      <c r="Q189" s="16">
        <v>0</v>
      </c>
      <c r="R189" s="26">
        <v>0</v>
      </c>
      <c r="S189" s="26">
        <v>0</v>
      </c>
      <c r="T189" s="26">
        <v>0</v>
      </c>
      <c r="U189" s="27">
        <v>0</v>
      </c>
      <c r="V189" s="27">
        <v>0</v>
      </c>
      <c r="W189" s="27">
        <v>0</v>
      </c>
      <c r="X189" s="74">
        <v>0</v>
      </c>
      <c r="Y189" s="74">
        <v>0</v>
      </c>
      <c r="Z189" s="74">
        <v>0</v>
      </c>
      <c r="AA189" s="74">
        <v>0</v>
      </c>
      <c r="AB189" s="74">
        <v>0</v>
      </c>
      <c r="AC189" s="74">
        <v>0</v>
      </c>
      <c r="AD189" s="74">
        <v>0</v>
      </c>
      <c r="AE189" s="74">
        <v>0</v>
      </c>
      <c r="AF189" s="74">
        <v>0</v>
      </c>
      <c r="AG189" s="74">
        <v>0</v>
      </c>
      <c r="AH189" s="74">
        <v>0</v>
      </c>
      <c r="AI189" s="74">
        <v>0</v>
      </c>
      <c r="AJ189" s="74">
        <v>0</v>
      </c>
      <c r="BP189">
        <v>187</v>
      </c>
      <c r="BQ189" t="s">
        <v>2073</v>
      </c>
    </row>
    <row r="190" spans="2:69" ht="14.25" x14ac:dyDescent="0.2">
      <c r="B190" s="16">
        <v>188</v>
      </c>
      <c r="C190" s="16" t="s">
        <v>1077</v>
      </c>
      <c r="D190" s="16" t="s">
        <v>1467</v>
      </c>
      <c r="E190" s="16" t="s">
        <v>1046</v>
      </c>
      <c r="F190" s="16">
        <f t="shared" si="5"/>
        <v>1</v>
      </c>
      <c r="G190" s="19" t="s">
        <v>1385</v>
      </c>
      <c r="H190" s="3" t="s">
        <v>812</v>
      </c>
      <c r="I190" s="3">
        <f>武器2!I190</f>
        <v>6</v>
      </c>
      <c r="J190" s="16">
        <v>9</v>
      </c>
      <c r="K190" s="16">
        <v>4</v>
      </c>
      <c r="L190" s="16">
        <v>52</v>
      </c>
      <c r="M190" s="26">
        <v>0</v>
      </c>
      <c r="N190" s="26">
        <v>0</v>
      </c>
      <c r="O190" s="26">
        <v>0</v>
      </c>
      <c r="P190" s="26">
        <v>0</v>
      </c>
      <c r="Q190" s="26">
        <v>0</v>
      </c>
      <c r="R190" s="26">
        <v>0</v>
      </c>
      <c r="S190" s="16">
        <v>0</v>
      </c>
      <c r="T190" s="26">
        <v>0</v>
      </c>
      <c r="U190" s="27">
        <v>0</v>
      </c>
      <c r="V190" s="27">
        <v>0</v>
      </c>
      <c r="W190" s="27">
        <v>0</v>
      </c>
      <c r="X190" s="74">
        <v>0</v>
      </c>
      <c r="Y190" s="74">
        <v>0</v>
      </c>
      <c r="Z190" s="74">
        <v>0</v>
      </c>
      <c r="AA190" s="74">
        <v>0</v>
      </c>
      <c r="AB190" s="74">
        <v>0</v>
      </c>
      <c r="AC190" s="74">
        <v>0</v>
      </c>
      <c r="AD190" s="74">
        <v>0</v>
      </c>
      <c r="AE190" s="74">
        <v>0</v>
      </c>
      <c r="AF190" s="74">
        <v>0</v>
      </c>
      <c r="AG190" s="74">
        <v>0</v>
      </c>
      <c r="AH190" s="74">
        <v>0</v>
      </c>
      <c r="AI190" s="74">
        <v>0</v>
      </c>
      <c r="AJ190" s="74">
        <v>0</v>
      </c>
      <c r="BP190">
        <v>188</v>
      </c>
      <c r="BQ190" t="s">
        <v>2074</v>
      </c>
    </row>
    <row r="191" spans="2:69" ht="14.25" x14ac:dyDescent="0.2">
      <c r="B191" s="16">
        <v>189</v>
      </c>
      <c r="C191" s="16" t="s">
        <v>1096</v>
      </c>
      <c r="D191" s="16" t="s">
        <v>1259</v>
      </c>
      <c r="E191" s="16" t="s">
        <v>1046</v>
      </c>
      <c r="F191" s="16">
        <f t="shared" si="5"/>
        <v>1</v>
      </c>
      <c r="G191" s="19" t="s">
        <v>1385</v>
      </c>
      <c r="H191" s="3" t="s">
        <v>812</v>
      </c>
      <c r="I191" s="3">
        <f>武器2!I191</f>
        <v>6</v>
      </c>
      <c r="J191" s="16">
        <v>9</v>
      </c>
      <c r="K191" s="16">
        <v>5</v>
      </c>
      <c r="L191" s="16">
        <v>65</v>
      </c>
      <c r="M191" s="26">
        <v>0</v>
      </c>
      <c r="N191" s="26">
        <v>0</v>
      </c>
      <c r="O191" s="26">
        <v>0</v>
      </c>
      <c r="P191" s="26">
        <v>0</v>
      </c>
      <c r="Q191" s="26">
        <v>0</v>
      </c>
      <c r="R191" s="26">
        <v>0</v>
      </c>
      <c r="S191" s="26">
        <v>0</v>
      </c>
      <c r="T191" s="26">
        <v>0</v>
      </c>
      <c r="U191" s="27">
        <v>0</v>
      </c>
      <c r="V191" s="27">
        <v>0</v>
      </c>
      <c r="W191" s="27">
        <v>0</v>
      </c>
      <c r="X191" s="74">
        <v>0</v>
      </c>
      <c r="Y191" s="74">
        <v>0</v>
      </c>
      <c r="Z191" s="74">
        <v>0</v>
      </c>
      <c r="AA191" s="74">
        <v>0</v>
      </c>
      <c r="AB191" s="74">
        <v>0</v>
      </c>
      <c r="AC191" s="74">
        <v>0</v>
      </c>
      <c r="AD191" s="74">
        <v>0</v>
      </c>
      <c r="AE191" s="70">
        <v>0</v>
      </c>
      <c r="AF191" s="74">
        <v>0</v>
      </c>
      <c r="AG191" s="74">
        <v>0</v>
      </c>
      <c r="AH191" s="74">
        <v>0</v>
      </c>
      <c r="AI191" s="74">
        <v>0</v>
      </c>
      <c r="AJ191" s="74">
        <v>0</v>
      </c>
      <c r="BP191">
        <v>189</v>
      </c>
      <c r="BQ191" t="s">
        <v>2012</v>
      </c>
    </row>
    <row r="192" spans="2:69" ht="14.25" x14ac:dyDescent="0.2">
      <c r="B192" s="16">
        <v>190</v>
      </c>
      <c r="C192" s="16" t="s">
        <v>1109</v>
      </c>
      <c r="D192" s="16" t="s">
        <v>1442</v>
      </c>
      <c r="E192" s="16" t="s">
        <v>1046</v>
      </c>
      <c r="F192" s="16">
        <f t="shared" si="5"/>
        <v>1</v>
      </c>
      <c r="G192" s="19" t="s">
        <v>1385</v>
      </c>
      <c r="H192" s="3" t="s">
        <v>812</v>
      </c>
      <c r="I192" s="3">
        <f>武器2!I192</f>
        <v>6</v>
      </c>
      <c r="J192" s="16">
        <v>9</v>
      </c>
      <c r="K192" s="16">
        <v>6</v>
      </c>
      <c r="L192" s="16">
        <v>78</v>
      </c>
      <c r="M192" s="26">
        <v>0</v>
      </c>
      <c r="N192" s="26">
        <v>0</v>
      </c>
      <c r="O192" s="26">
        <v>0</v>
      </c>
      <c r="P192" s="26">
        <v>0</v>
      </c>
      <c r="Q192" s="16">
        <v>0</v>
      </c>
      <c r="R192" s="26">
        <v>0</v>
      </c>
      <c r="S192" s="26">
        <v>0</v>
      </c>
      <c r="T192" s="26">
        <v>0</v>
      </c>
      <c r="U192" s="27">
        <v>0</v>
      </c>
      <c r="V192" s="27">
        <v>0</v>
      </c>
      <c r="W192" s="27">
        <v>0</v>
      </c>
      <c r="X192" s="74">
        <v>0</v>
      </c>
      <c r="Y192" s="74">
        <v>0</v>
      </c>
      <c r="Z192" s="74">
        <v>0</v>
      </c>
      <c r="AA192" s="74">
        <v>0</v>
      </c>
      <c r="AB192" s="74">
        <v>0</v>
      </c>
      <c r="AC192" s="74">
        <v>0</v>
      </c>
      <c r="AD192" s="74">
        <v>0</v>
      </c>
      <c r="AE192" s="74">
        <v>0</v>
      </c>
      <c r="AF192" s="74">
        <v>0</v>
      </c>
      <c r="AG192" s="74">
        <v>0</v>
      </c>
      <c r="AH192" s="74">
        <v>0</v>
      </c>
      <c r="AI192" s="74">
        <v>0</v>
      </c>
      <c r="AJ192" s="74">
        <v>0</v>
      </c>
      <c r="BP192">
        <v>190</v>
      </c>
      <c r="BQ192" t="s">
        <v>2075</v>
      </c>
    </row>
    <row r="193" spans="2:69" ht="14.25" x14ac:dyDescent="0.2">
      <c r="B193" s="16">
        <v>191</v>
      </c>
      <c r="C193" s="16" t="s">
        <v>1106</v>
      </c>
      <c r="D193" s="16" t="s">
        <v>1468</v>
      </c>
      <c r="E193" s="16" t="s">
        <v>1046</v>
      </c>
      <c r="F193" s="16">
        <f t="shared" si="5"/>
        <v>1</v>
      </c>
      <c r="G193" s="19" t="s">
        <v>1385</v>
      </c>
      <c r="H193" s="3" t="s">
        <v>812</v>
      </c>
      <c r="I193" s="3">
        <f>武器2!I193</f>
        <v>6</v>
      </c>
      <c r="J193" s="16">
        <v>9</v>
      </c>
      <c r="K193" s="16">
        <v>7</v>
      </c>
      <c r="L193" s="16">
        <v>92</v>
      </c>
      <c r="M193" s="26">
        <v>0</v>
      </c>
      <c r="N193" s="26">
        <v>0</v>
      </c>
      <c r="O193" s="26">
        <v>0</v>
      </c>
      <c r="P193" s="26">
        <v>0</v>
      </c>
      <c r="Q193" s="26">
        <v>0</v>
      </c>
      <c r="R193" s="26">
        <v>0</v>
      </c>
      <c r="S193" s="16">
        <v>0</v>
      </c>
      <c r="T193" s="26">
        <v>0</v>
      </c>
      <c r="U193" s="27">
        <v>0</v>
      </c>
      <c r="V193" s="27">
        <v>0</v>
      </c>
      <c r="W193" s="27">
        <v>0</v>
      </c>
      <c r="X193" s="74">
        <v>0</v>
      </c>
      <c r="Y193" s="74">
        <v>0</v>
      </c>
      <c r="Z193" s="74">
        <v>0</v>
      </c>
      <c r="AA193" s="74">
        <v>0</v>
      </c>
      <c r="AB193" s="74">
        <v>0</v>
      </c>
      <c r="AC193" s="74">
        <v>0</v>
      </c>
      <c r="AD193" s="74">
        <v>0</v>
      </c>
      <c r="AE193" s="74">
        <v>0</v>
      </c>
      <c r="AF193" s="74">
        <v>0</v>
      </c>
      <c r="AG193" s="74">
        <v>0</v>
      </c>
      <c r="AH193" s="74">
        <v>0</v>
      </c>
      <c r="AI193" s="74">
        <v>0</v>
      </c>
      <c r="AJ193" s="74">
        <v>0</v>
      </c>
      <c r="BP193">
        <v>191</v>
      </c>
      <c r="BQ193" t="s">
        <v>2076</v>
      </c>
    </row>
    <row r="194" spans="2:69" ht="14.25" x14ac:dyDescent="0.2">
      <c r="B194" s="16">
        <v>192</v>
      </c>
      <c r="C194" s="16" t="s">
        <v>1088</v>
      </c>
      <c r="D194" s="16" t="s">
        <v>1181</v>
      </c>
      <c r="E194" s="16" t="s">
        <v>1046</v>
      </c>
      <c r="F194" s="16">
        <f t="shared" si="5"/>
        <v>1</v>
      </c>
      <c r="G194" s="19" t="s">
        <v>1385</v>
      </c>
      <c r="H194" s="3" t="s">
        <v>812</v>
      </c>
      <c r="I194" s="3">
        <f>武器2!I194</f>
        <v>6</v>
      </c>
      <c r="J194" s="16">
        <v>9</v>
      </c>
      <c r="K194" s="16">
        <v>8</v>
      </c>
      <c r="L194" s="16">
        <v>105</v>
      </c>
      <c r="M194" s="26">
        <v>0</v>
      </c>
      <c r="N194" s="26">
        <v>0</v>
      </c>
      <c r="O194" s="26">
        <v>0</v>
      </c>
      <c r="P194" s="26">
        <v>0</v>
      </c>
      <c r="Q194" s="26">
        <v>0</v>
      </c>
      <c r="R194" s="26">
        <v>0</v>
      </c>
      <c r="S194" s="26">
        <v>0</v>
      </c>
      <c r="T194" s="26">
        <v>0</v>
      </c>
      <c r="U194" s="27">
        <v>0</v>
      </c>
      <c r="V194" s="27">
        <v>0</v>
      </c>
      <c r="W194" s="27">
        <v>0</v>
      </c>
      <c r="X194" s="74">
        <v>0</v>
      </c>
      <c r="Y194" s="74">
        <v>0</v>
      </c>
      <c r="Z194" s="74">
        <v>0</v>
      </c>
      <c r="AA194" s="74">
        <v>0</v>
      </c>
      <c r="AB194" s="74">
        <v>0</v>
      </c>
      <c r="AC194" s="70">
        <v>0</v>
      </c>
      <c r="AD194" s="74">
        <v>0</v>
      </c>
      <c r="AE194" s="74">
        <v>0</v>
      </c>
      <c r="AF194" s="74">
        <v>0</v>
      </c>
      <c r="AG194" s="74">
        <v>0</v>
      </c>
      <c r="AH194" s="74">
        <v>0</v>
      </c>
      <c r="AI194" s="74">
        <v>0</v>
      </c>
      <c r="AJ194" s="74">
        <v>0</v>
      </c>
      <c r="BP194">
        <v>192</v>
      </c>
      <c r="BQ194" t="s">
        <v>2077</v>
      </c>
    </row>
    <row r="195" spans="2:69" ht="14.25" x14ac:dyDescent="0.2">
      <c r="B195" s="16">
        <v>193</v>
      </c>
      <c r="C195" s="16" t="s">
        <v>1077</v>
      </c>
      <c r="D195" s="16" t="s">
        <v>1469</v>
      </c>
      <c r="E195" s="16" t="s">
        <v>1043</v>
      </c>
      <c r="F195" s="16">
        <f t="shared" ref="F195:F258" si="6">VLOOKUP(E195&amp;K195,buff_num,2,FALSE)</f>
        <v>2</v>
      </c>
      <c r="G195" s="19" t="s">
        <v>1385</v>
      </c>
      <c r="H195" s="3" t="s">
        <v>813</v>
      </c>
      <c r="I195" s="3">
        <f>武器2!I195</f>
        <v>7</v>
      </c>
      <c r="J195" s="16">
        <v>5</v>
      </c>
      <c r="K195" s="16">
        <v>1</v>
      </c>
      <c r="L195" s="16">
        <v>12</v>
      </c>
      <c r="M195" s="26">
        <v>0</v>
      </c>
      <c r="N195" s="26">
        <v>0</v>
      </c>
      <c r="O195" s="26">
        <v>0</v>
      </c>
      <c r="P195" s="26">
        <v>0</v>
      </c>
      <c r="Q195" s="26">
        <v>0</v>
      </c>
      <c r="R195" s="26">
        <v>0</v>
      </c>
      <c r="S195" s="26">
        <v>0</v>
      </c>
      <c r="T195" s="26">
        <v>0</v>
      </c>
      <c r="U195" s="27">
        <v>0</v>
      </c>
      <c r="V195" s="27">
        <v>0</v>
      </c>
      <c r="W195" s="27">
        <v>0</v>
      </c>
      <c r="X195" s="74">
        <v>0</v>
      </c>
      <c r="Y195" s="74">
        <v>0</v>
      </c>
      <c r="Z195" s="70">
        <v>6.5420560747663559E-2</v>
      </c>
      <c r="AA195" s="70">
        <v>9.9009900990099098E-3</v>
      </c>
      <c r="AB195" s="74">
        <v>0</v>
      </c>
      <c r="AC195" s="74">
        <v>0</v>
      </c>
      <c r="AD195" s="74">
        <v>0</v>
      </c>
      <c r="AE195" s="74">
        <v>0</v>
      </c>
      <c r="AF195" s="74">
        <v>0</v>
      </c>
      <c r="AG195" s="74">
        <v>0</v>
      </c>
      <c r="AH195" s="74">
        <v>0</v>
      </c>
      <c r="AI195" s="74">
        <v>0</v>
      </c>
      <c r="AJ195" s="74">
        <v>0</v>
      </c>
      <c r="BP195">
        <v>193</v>
      </c>
      <c r="BQ195" t="s">
        <v>2078</v>
      </c>
    </row>
    <row r="196" spans="2:69" ht="14.25" x14ac:dyDescent="0.2">
      <c r="B196" s="16">
        <v>194</v>
      </c>
      <c r="C196" s="16" t="s">
        <v>1106</v>
      </c>
      <c r="D196" s="16" t="s">
        <v>1470</v>
      </c>
      <c r="E196" s="16" t="s">
        <v>1043</v>
      </c>
      <c r="F196" s="16">
        <f t="shared" si="6"/>
        <v>2</v>
      </c>
      <c r="G196" s="19" t="s">
        <v>1385</v>
      </c>
      <c r="H196" s="3" t="s">
        <v>813</v>
      </c>
      <c r="I196" s="3">
        <f>武器2!I196</f>
        <v>7</v>
      </c>
      <c r="J196" s="16">
        <v>5</v>
      </c>
      <c r="K196" s="16">
        <v>2</v>
      </c>
      <c r="L196" s="16">
        <v>25</v>
      </c>
      <c r="M196" s="26">
        <v>0</v>
      </c>
      <c r="N196" s="26">
        <v>0</v>
      </c>
      <c r="O196" s="26">
        <v>0</v>
      </c>
      <c r="P196" s="26">
        <v>0</v>
      </c>
      <c r="Q196" s="16">
        <v>19</v>
      </c>
      <c r="R196" s="26">
        <v>0</v>
      </c>
      <c r="S196" s="26">
        <v>0</v>
      </c>
      <c r="T196" s="26">
        <v>0</v>
      </c>
      <c r="U196" s="27">
        <v>0</v>
      </c>
      <c r="V196" s="27">
        <v>0</v>
      </c>
      <c r="W196" s="27">
        <v>0</v>
      </c>
      <c r="X196" s="74">
        <v>0</v>
      </c>
      <c r="Y196" s="74">
        <v>0</v>
      </c>
      <c r="Z196" s="74">
        <v>0</v>
      </c>
      <c r="AA196" s="74">
        <v>0</v>
      </c>
      <c r="AB196" s="74">
        <v>0</v>
      </c>
      <c r="AC196" s="74">
        <v>0</v>
      </c>
      <c r="AD196" s="74">
        <v>0</v>
      </c>
      <c r="AE196" s="70">
        <v>2.4390243902439046E-2</v>
      </c>
      <c r="AF196" s="74">
        <v>0</v>
      </c>
      <c r="AG196" s="74">
        <v>0</v>
      </c>
      <c r="AH196" s="74">
        <v>0</v>
      </c>
      <c r="AI196" s="74">
        <v>0</v>
      </c>
      <c r="AJ196" s="74">
        <v>0</v>
      </c>
      <c r="BP196">
        <v>194</v>
      </c>
      <c r="BQ196" t="s">
        <v>2079</v>
      </c>
    </row>
    <row r="197" spans="2:69" ht="14.25" x14ac:dyDescent="0.2">
      <c r="B197" s="16">
        <v>195</v>
      </c>
      <c r="C197" s="16" t="s">
        <v>1080</v>
      </c>
      <c r="D197" s="16" t="s">
        <v>1201</v>
      </c>
      <c r="E197" s="16" t="s">
        <v>1043</v>
      </c>
      <c r="F197" s="16">
        <f t="shared" si="6"/>
        <v>3</v>
      </c>
      <c r="G197" s="19" t="s">
        <v>1385</v>
      </c>
      <c r="H197" s="3" t="s">
        <v>813</v>
      </c>
      <c r="I197" s="3">
        <f>武器2!I197</f>
        <v>7</v>
      </c>
      <c r="J197" s="16">
        <v>5</v>
      </c>
      <c r="K197" s="16">
        <v>3</v>
      </c>
      <c r="L197" s="16">
        <v>38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7">
        <v>0</v>
      </c>
      <c r="V197" s="27">
        <v>0</v>
      </c>
      <c r="W197" s="27">
        <v>0</v>
      </c>
      <c r="X197" s="74">
        <v>0</v>
      </c>
      <c r="Y197" s="70">
        <v>3.3816425120772986E-2</v>
      </c>
      <c r="Z197" s="70">
        <v>0.17695473251028804</v>
      </c>
      <c r="AA197" s="74">
        <v>0</v>
      </c>
      <c r="AB197" s="70">
        <v>3.3816425120772986E-2</v>
      </c>
      <c r="AC197" s="74">
        <v>0</v>
      </c>
      <c r="AD197" s="74">
        <v>0</v>
      </c>
      <c r="AE197" s="74">
        <v>0</v>
      </c>
      <c r="AF197" s="74">
        <v>0</v>
      </c>
      <c r="AG197" s="74">
        <v>0</v>
      </c>
      <c r="AH197" s="74">
        <v>0</v>
      </c>
      <c r="AI197" s="74">
        <v>0</v>
      </c>
      <c r="AJ197" s="74">
        <v>0</v>
      </c>
      <c r="BP197">
        <v>195</v>
      </c>
      <c r="BQ197" t="s">
        <v>2080</v>
      </c>
    </row>
    <row r="198" spans="2:69" ht="14.25" x14ac:dyDescent="0.2">
      <c r="B198" s="16">
        <v>196</v>
      </c>
      <c r="C198" s="16" t="s">
        <v>1073</v>
      </c>
      <c r="D198" s="16" t="s">
        <v>1471</v>
      </c>
      <c r="E198" s="16" t="s">
        <v>1043</v>
      </c>
      <c r="F198" s="16">
        <f t="shared" si="6"/>
        <v>3</v>
      </c>
      <c r="G198" s="19" t="s">
        <v>1385</v>
      </c>
      <c r="H198" s="3" t="s">
        <v>813</v>
      </c>
      <c r="I198" s="3">
        <f>武器2!I198</f>
        <v>7</v>
      </c>
      <c r="J198" s="16">
        <v>5</v>
      </c>
      <c r="K198" s="16">
        <v>4</v>
      </c>
      <c r="L198" s="16">
        <v>51</v>
      </c>
      <c r="M198" s="16">
        <v>49</v>
      </c>
      <c r="N198" s="16">
        <v>8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7">
        <v>0</v>
      </c>
      <c r="V198" s="27">
        <v>0</v>
      </c>
      <c r="W198" s="27">
        <v>0</v>
      </c>
      <c r="X198" s="74">
        <v>0</v>
      </c>
      <c r="Y198" s="74">
        <v>0</v>
      </c>
      <c r="Z198" s="74">
        <v>0</v>
      </c>
      <c r="AA198" s="74">
        <v>0</v>
      </c>
      <c r="AB198" s="74">
        <v>0</v>
      </c>
      <c r="AC198" s="74">
        <v>0</v>
      </c>
      <c r="AD198" s="70">
        <v>4.7619047619047672E-2</v>
      </c>
      <c r="AE198" s="74">
        <v>0</v>
      </c>
      <c r="AF198" s="74">
        <v>0</v>
      </c>
      <c r="AG198" s="74">
        <v>0</v>
      </c>
      <c r="AH198" s="74">
        <v>0</v>
      </c>
      <c r="AI198" s="74">
        <v>0</v>
      </c>
      <c r="AJ198" s="74">
        <v>0</v>
      </c>
      <c r="BP198">
        <v>196</v>
      </c>
      <c r="BQ198" t="s">
        <v>2081</v>
      </c>
    </row>
    <row r="199" spans="2:69" ht="14.25" x14ac:dyDescent="0.2">
      <c r="B199" s="16">
        <v>197</v>
      </c>
      <c r="C199" s="16" t="s">
        <v>1094</v>
      </c>
      <c r="D199" s="16" t="s">
        <v>1472</v>
      </c>
      <c r="E199" s="16" t="s">
        <v>1043</v>
      </c>
      <c r="F199" s="16">
        <f t="shared" si="6"/>
        <v>4</v>
      </c>
      <c r="G199" s="19" t="s">
        <v>1385</v>
      </c>
      <c r="H199" s="3" t="s">
        <v>813</v>
      </c>
      <c r="I199" s="3">
        <f>武器2!I199</f>
        <v>7</v>
      </c>
      <c r="J199" s="16">
        <v>5</v>
      </c>
      <c r="K199" s="16">
        <v>5</v>
      </c>
      <c r="L199" s="16">
        <v>64</v>
      </c>
      <c r="M199" s="26">
        <v>0</v>
      </c>
      <c r="N199" s="26">
        <v>0</v>
      </c>
      <c r="O199" s="26">
        <v>0</v>
      </c>
      <c r="P199" s="26">
        <v>0</v>
      </c>
      <c r="Q199" s="16">
        <v>48</v>
      </c>
      <c r="R199" s="26">
        <v>0</v>
      </c>
      <c r="S199" s="16">
        <v>24</v>
      </c>
      <c r="T199" s="16">
        <v>24</v>
      </c>
      <c r="U199" s="27">
        <v>0</v>
      </c>
      <c r="V199" s="27">
        <v>0</v>
      </c>
      <c r="W199" s="27">
        <v>0</v>
      </c>
      <c r="X199" s="74">
        <v>0</v>
      </c>
      <c r="Y199" s="74">
        <v>0</v>
      </c>
      <c r="Z199" s="74">
        <v>0</v>
      </c>
      <c r="AA199" s="70">
        <v>5.6603773584905648E-2</v>
      </c>
      <c r="AB199" s="74">
        <v>0</v>
      </c>
      <c r="AC199" s="74">
        <v>0</v>
      </c>
      <c r="AD199" s="74">
        <v>0</v>
      </c>
      <c r="AE199" s="74">
        <v>0</v>
      </c>
      <c r="AF199" s="74">
        <v>0</v>
      </c>
      <c r="AG199" s="74">
        <v>0</v>
      </c>
      <c r="AH199" s="74">
        <v>0</v>
      </c>
      <c r="AI199" s="74">
        <v>0</v>
      </c>
      <c r="AJ199" s="74">
        <v>0</v>
      </c>
      <c r="BP199">
        <v>197</v>
      </c>
      <c r="BQ199" t="s">
        <v>2082</v>
      </c>
    </row>
    <row r="200" spans="2:69" ht="14.25" x14ac:dyDescent="0.2">
      <c r="B200" s="16">
        <v>198</v>
      </c>
      <c r="C200" s="16" t="s">
        <v>1061</v>
      </c>
      <c r="D200" s="16" t="s">
        <v>1276</v>
      </c>
      <c r="E200" s="16" t="s">
        <v>1043</v>
      </c>
      <c r="F200" s="16">
        <f t="shared" si="6"/>
        <v>4</v>
      </c>
      <c r="G200" s="19" t="s">
        <v>1385</v>
      </c>
      <c r="H200" s="3" t="s">
        <v>813</v>
      </c>
      <c r="I200" s="3">
        <f>武器2!I200</f>
        <v>7</v>
      </c>
      <c r="J200" s="16">
        <v>5</v>
      </c>
      <c r="K200" s="16">
        <v>6</v>
      </c>
      <c r="L200" s="16">
        <v>76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7">
        <v>0</v>
      </c>
      <c r="V200" s="20">
        <v>5.5999999999999994E-2</v>
      </c>
      <c r="W200" s="27">
        <v>0</v>
      </c>
      <c r="X200" s="74">
        <v>0</v>
      </c>
      <c r="Y200" s="70">
        <v>6.5420560747663559E-2</v>
      </c>
      <c r="Z200" s="70">
        <v>0.30069930069930073</v>
      </c>
      <c r="AA200" s="74">
        <v>0</v>
      </c>
      <c r="AB200" s="70">
        <v>6.5420560747663559E-2</v>
      </c>
      <c r="AC200" s="74">
        <v>0</v>
      </c>
      <c r="AD200" s="74">
        <v>0</v>
      </c>
      <c r="AE200" s="74">
        <v>0</v>
      </c>
      <c r="AF200" s="74">
        <v>0</v>
      </c>
      <c r="AG200" s="74">
        <v>0</v>
      </c>
      <c r="AH200" s="74">
        <v>0</v>
      </c>
      <c r="AI200" s="74">
        <v>0</v>
      </c>
      <c r="AJ200" s="74">
        <v>0</v>
      </c>
      <c r="BP200">
        <v>198</v>
      </c>
      <c r="BQ200" t="s">
        <v>2083</v>
      </c>
    </row>
    <row r="201" spans="2:69" ht="14.25" x14ac:dyDescent="0.2">
      <c r="B201" s="16">
        <v>199</v>
      </c>
      <c r="C201" s="16" t="s">
        <v>1130</v>
      </c>
      <c r="D201" s="16" t="s">
        <v>1473</v>
      </c>
      <c r="E201" s="16" t="s">
        <v>1043</v>
      </c>
      <c r="F201" s="16">
        <f t="shared" si="6"/>
        <v>5</v>
      </c>
      <c r="G201" s="19" t="s">
        <v>1385</v>
      </c>
      <c r="H201" s="3" t="s">
        <v>813</v>
      </c>
      <c r="I201" s="3">
        <f>武器2!I201</f>
        <v>7</v>
      </c>
      <c r="J201" s="16">
        <v>5</v>
      </c>
      <c r="K201" s="16">
        <v>7</v>
      </c>
      <c r="L201" s="16">
        <v>89</v>
      </c>
      <c r="M201" s="16">
        <v>87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16">
        <v>33</v>
      </c>
      <c r="U201" s="27">
        <v>0</v>
      </c>
      <c r="V201" s="27">
        <v>0</v>
      </c>
      <c r="W201" s="27">
        <v>0</v>
      </c>
      <c r="X201" s="74">
        <v>0</v>
      </c>
      <c r="Y201" s="74">
        <v>0</v>
      </c>
      <c r="Z201" s="70">
        <v>0.33554817275747506</v>
      </c>
      <c r="AA201" s="74">
        <v>0</v>
      </c>
      <c r="AB201" s="74">
        <v>0</v>
      </c>
      <c r="AC201" s="70">
        <v>7.8341013824884786E-2</v>
      </c>
      <c r="AD201" s="74">
        <v>0</v>
      </c>
      <c r="AE201" s="70">
        <v>7.8341013824884786E-2</v>
      </c>
      <c r="AF201" s="74">
        <v>0</v>
      </c>
      <c r="AG201" s="74">
        <v>0</v>
      </c>
      <c r="AH201" s="74">
        <v>0</v>
      </c>
      <c r="AI201" s="74">
        <v>0</v>
      </c>
      <c r="AJ201" s="74">
        <v>0</v>
      </c>
      <c r="BP201">
        <v>199</v>
      </c>
      <c r="BQ201" t="s">
        <v>2084</v>
      </c>
    </row>
    <row r="202" spans="2:69" ht="14.25" x14ac:dyDescent="0.2">
      <c r="B202" s="16">
        <v>200</v>
      </c>
      <c r="C202" s="16" t="s">
        <v>1071</v>
      </c>
      <c r="D202" s="16" t="s">
        <v>1187</v>
      </c>
      <c r="E202" s="16" t="s">
        <v>1043</v>
      </c>
      <c r="F202" s="16">
        <f t="shared" si="6"/>
        <v>5</v>
      </c>
      <c r="G202" s="19" t="s">
        <v>1385</v>
      </c>
      <c r="H202" s="3" t="s">
        <v>813</v>
      </c>
      <c r="I202" s="3">
        <f>武器2!I202</f>
        <v>7</v>
      </c>
      <c r="J202" s="16">
        <v>5</v>
      </c>
      <c r="K202" s="16">
        <v>8</v>
      </c>
      <c r="L202" s="16">
        <v>102</v>
      </c>
      <c r="M202" s="26">
        <v>0</v>
      </c>
      <c r="N202" s="26">
        <v>0</v>
      </c>
      <c r="O202" s="26">
        <v>0</v>
      </c>
      <c r="P202" s="26">
        <v>0</v>
      </c>
      <c r="Q202" s="26">
        <v>0</v>
      </c>
      <c r="R202" s="26">
        <v>0</v>
      </c>
      <c r="S202" s="16">
        <v>38</v>
      </c>
      <c r="T202" s="26">
        <v>0</v>
      </c>
      <c r="U202" s="20">
        <v>7.5999999999999998E-2</v>
      </c>
      <c r="V202" s="27">
        <v>0</v>
      </c>
      <c r="W202" s="27">
        <v>0</v>
      </c>
      <c r="X202" s="74">
        <v>0</v>
      </c>
      <c r="Y202" s="74">
        <v>0</v>
      </c>
      <c r="Z202" s="70">
        <v>0.36507936507936511</v>
      </c>
      <c r="AA202" s="74">
        <v>0</v>
      </c>
      <c r="AB202" s="74">
        <v>0</v>
      </c>
      <c r="AC202" s="74">
        <v>0</v>
      </c>
      <c r="AD202" s="70">
        <v>8.6757990867579959E-2</v>
      </c>
      <c r="AE202" s="70">
        <v>8.6757990867579959E-2</v>
      </c>
      <c r="AF202" s="74">
        <v>0</v>
      </c>
      <c r="AG202" s="74">
        <v>0</v>
      </c>
      <c r="AH202" s="74">
        <v>0</v>
      </c>
      <c r="AI202" s="74">
        <v>0</v>
      </c>
      <c r="AJ202" s="74">
        <v>0</v>
      </c>
      <c r="BP202">
        <v>200</v>
      </c>
      <c r="BQ202" t="s">
        <v>2085</v>
      </c>
    </row>
    <row r="203" spans="2:69" ht="14.25" x14ac:dyDescent="0.2">
      <c r="B203" s="16">
        <v>201</v>
      </c>
      <c r="C203" s="16" t="s">
        <v>1096</v>
      </c>
      <c r="D203" s="16" t="s">
        <v>1474</v>
      </c>
      <c r="E203" s="16" t="s">
        <v>1044</v>
      </c>
      <c r="F203" s="16">
        <f t="shared" si="6"/>
        <v>1</v>
      </c>
      <c r="G203" s="19" t="s">
        <v>1385</v>
      </c>
      <c r="H203" s="3" t="s">
        <v>813</v>
      </c>
      <c r="I203" s="3">
        <f>武器2!I203</f>
        <v>7</v>
      </c>
      <c r="J203" s="16">
        <v>5</v>
      </c>
      <c r="K203" s="16">
        <v>1</v>
      </c>
      <c r="L203" s="16">
        <v>9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7">
        <v>0</v>
      </c>
      <c r="V203" s="27">
        <v>0</v>
      </c>
      <c r="W203" s="27">
        <v>0</v>
      </c>
      <c r="X203" s="74">
        <v>0</v>
      </c>
      <c r="Y203" s="74">
        <v>0</v>
      </c>
      <c r="Z203" s="74">
        <v>0</v>
      </c>
      <c r="AA203" s="74">
        <v>0</v>
      </c>
      <c r="AB203" s="74">
        <v>0</v>
      </c>
      <c r="AC203" s="74">
        <v>0</v>
      </c>
      <c r="AD203" s="74">
        <v>0</v>
      </c>
      <c r="AE203" s="70">
        <v>1.4778325123152691E-2</v>
      </c>
      <c r="AF203" s="74">
        <v>0</v>
      </c>
      <c r="AG203" s="74">
        <v>0</v>
      </c>
      <c r="AH203" s="74">
        <v>0</v>
      </c>
      <c r="AI203" s="74">
        <v>0</v>
      </c>
      <c r="AJ203" s="74">
        <v>0</v>
      </c>
      <c r="BP203">
        <v>201</v>
      </c>
      <c r="BQ203" t="s">
        <v>2086</v>
      </c>
    </row>
    <row r="204" spans="2:69" ht="14.25" x14ac:dyDescent="0.2">
      <c r="B204" s="16">
        <v>202</v>
      </c>
      <c r="C204" s="16" t="s">
        <v>1090</v>
      </c>
      <c r="D204" s="16" t="s">
        <v>1174</v>
      </c>
      <c r="E204" s="16" t="s">
        <v>1044</v>
      </c>
      <c r="F204" s="16">
        <f t="shared" si="6"/>
        <v>1</v>
      </c>
      <c r="G204" s="19" t="s">
        <v>1385</v>
      </c>
      <c r="H204" s="3" t="s">
        <v>813</v>
      </c>
      <c r="I204" s="3">
        <f>武器2!I204</f>
        <v>7</v>
      </c>
      <c r="J204" s="16">
        <v>5</v>
      </c>
      <c r="K204" s="16">
        <v>2</v>
      </c>
      <c r="L204" s="16">
        <v>19</v>
      </c>
      <c r="M204" s="26">
        <v>0</v>
      </c>
      <c r="N204" s="26">
        <v>0</v>
      </c>
      <c r="O204" s="26">
        <v>0</v>
      </c>
      <c r="P204" s="26">
        <v>0</v>
      </c>
      <c r="Q204" s="26">
        <v>0</v>
      </c>
      <c r="R204" s="26">
        <v>0</v>
      </c>
      <c r="S204" s="26">
        <v>0</v>
      </c>
      <c r="T204" s="26">
        <v>0</v>
      </c>
      <c r="U204" s="27">
        <v>0</v>
      </c>
      <c r="V204" s="27">
        <v>0</v>
      </c>
      <c r="W204" s="27">
        <v>0</v>
      </c>
      <c r="X204" s="74">
        <v>0</v>
      </c>
      <c r="Y204" s="74">
        <v>0</v>
      </c>
      <c r="Z204" s="74">
        <v>0</v>
      </c>
      <c r="AA204" s="70">
        <v>2.4390243902439046E-2</v>
      </c>
      <c r="AB204" s="74">
        <v>0</v>
      </c>
      <c r="AC204" s="74">
        <v>0</v>
      </c>
      <c r="AD204" s="74">
        <v>0</v>
      </c>
      <c r="AE204" s="74">
        <v>0</v>
      </c>
      <c r="AF204" s="74">
        <v>0</v>
      </c>
      <c r="AG204" s="74">
        <v>0</v>
      </c>
      <c r="AH204" s="74">
        <v>0</v>
      </c>
      <c r="AI204" s="74">
        <v>0</v>
      </c>
      <c r="AJ204" s="74">
        <v>0</v>
      </c>
      <c r="BP204">
        <v>202</v>
      </c>
      <c r="BQ204" t="s">
        <v>2087</v>
      </c>
    </row>
    <row r="205" spans="2:69" ht="14.25" x14ac:dyDescent="0.2">
      <c r="B205" s="16">
        <v>203</v>
      </c>
      <c r="C205" s="16" t="s">
        <v>1120</v>
      </c>
      <c r="D205" s="16" t="s">
        <v>1475</v>
      </c>
      <c r="E205" s="16" t="s">
        <v>1044</v>
      </c>
      <c r="F205" s="16">
        <f t="shared" si="6"/>
        <v>2</v>
      </c>
      <c r="G205" s="19" t="s">
        <v>1385</v>
      </c>
      <c r="H205" s="3" t="s">
        <v>813</v>
      </c>
      <c r="I205" s="3">
        <f>武器2!I205</f>
        <v>7</v>
      </c>
      <c r="J205" s="16">
        <v>5</v>
      </c>
      <c r="K205" s="16">
        <v>3</v>
      </c>
      <c r="L205" s="16">
        <v>28</v>
      </c>
      <c r="M205" s="26">
        <v>0</v>
      </c>
      <c r="N205" s="26">
        <v>0</v>
      </c>
      <c r="O205" s="26">
        <v>0</v>
      </c>
      <c r="P205" s="26">
        <v>0</v>
      </c>
      <c r="Q205" s="16">
        <v>32</v>
      </c>
      <c r="R205" s="26">
        <v>0</v>
      </c>
      <c r="S205" s="26">
        <v>0</v>
      </c>
      <c r="T205" s="26">
        <v>0</v>
      </c>
      <c r="U205" s="27">
        <v>0</v>
      </c>
      <c r="V205" s="27">
        <v>0</v>
      </c>
      <c r="W205" s="27">
        <v>0</v>
      </c>
      <c r="X205" s="74">
        <v>0</v>
      </c>
      <c r="Y205" s="74">
        <v>0</v>
      </c>
      <c r="Z205" s="70">
        <v>0.19354838709677424</v>
      </c>
      <c r="AA205" s="74">
        <v>0</v>
      </c>
      <c r="AB205" s="74">
        <v>0</v>
      </c>
      <c r="AC205" s="74">
        <v>0</v>
      </c>
      <c r="AD205" s="74">
        <v>0</v>
      </c>
      <c r="AE205" s="74">
        <v>0</v>
      </c>
      <c r="AF205" s="74">
        <v>0</v>
      </c>
      <c r="AG205" s="74">
        <v>0</v>
      </c>
      <c r="AH205" s="74">
        <v>0</v>
      </c>
      <c r="AI205" s="74">
        <v>0</v>
      </c>
      <c r="AJ205" s="74">
        <v>0</v>
      </c>
      <c r="BP205">
        <v>203</v>
      </c>
      <c r="BQ205" t="s">
        <v>2088</v>
      </c>
    </row>
    <row r="206" spans="2:69" ht="14.25" x14ac:dyDescent="0.2">
      <c r="B206" s="16">
        <v>204</v>
      </c>
      <c r="C206" s="16" t="s">
        <v>1100</v>
      </c>
      <c r="D206" s="16" t="s">
        <v>1141</v>
      </c>
      <c r="E206" s="16" t="s">
        <v>1044</v>
      </c>
      <c r="F206" s="16">
        <f t="shared" si="6"/>
        <v>2</v>
      </c>
      <c r="G206" s="19" t="s">
        <v>1385</v>
      </c>
      <c r="H206" s="3" t="s">
        <v>813</v>
      </c>
      <c r="I206" s="3">
        <f>武器2!I206</f>
        <v>7</v>
      </c>
      <c r="J206" s="16">
        <v>5</v>
      </c>
      <c r="K206" s="16">
        <v>4</v>
      </c>
      <c r="L206" s="16">
        <v>38</v>
      </c>
      <c r="M206" s="16">
        <v>55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7">
        <v>0</v>
      </c>
      <c r="V206" s="27">
        <v>0</v>
      </c>
      <c r="W206" s="27">
        <v>0</v>
      </c>
      <c r="X206" s="74">
        <v>0</v>
      </c>
      <c r="Y206" s="74">
        <v>0</v>
      </c>
      <c r="Z206" s="70">
        <v>0.24242424242424243</v>
      </c>
      <c r="AA206" s="74">
        <v>0</v>
      </c>
      <c r="AB206" s="74">
        <v>0</v>
      </c>
      <c r="AC206" s="74">
        <v>0</v>
      </c>
      <c r="AD206" s="74">
        <v>0</v>
      </c>
      <c r="AE206" s="74">
        <v>0</v>
      </c>
      <c r="AF206" s="74">
        <v>0</v>
      </c>
      <c r="AG206" s="74">
        <v>0</v>
      </c>
      <c r="AH206" s="74">
        <v>0</v>
      </c>
      <c r="AI206" s="74">
        <v>0</v>
      </c>
      <c r="AJ206" s="74">
        <v>0</v>
      </c>
      <c r="BP206">
        <v>204</v>
      </c>
      <c r="BQ206" t="s">
        <v>2089</v>
      </c>
    </row>
    <row r="207" spans="2:69" ht="14.25" x14ac:dyDescent="0.2">
      <c r="B207" s="16">
        <v>205</v>
      </c>
      <c r="C207" s="16" t="s">
        <v>1055</v>
      </c>
      <c r="D207" s="16" t="s">
        <v>1433</v>
      </c>
      <c r="E207" s="16" t="s">
        <v>1044</v>
      </c>
      <c r="F207" s="16">
        <f t="shared" si="6"/>
        <v>2</v>
      </c>
      <c r="G207" s="19" t="s">
        <v>1385</v>
      </c>
      <c r="H207" s="3" t="s">
        <v>813</v>
      </c>
      <c r="I207" s="3">
        <f>武器2!I207</f>
        <v>7</v>
      </c>
      <c r="J207" s="16">
        <v>5</v>
      </c>
      <c r="K207" s="16">
        <v>5</v>
      </c>
      <c r="L207" s="16">
        <v>48</v>
      </c>
      <c r="M207" s="26">
        <v>0</v>
      </c>
      <c r="N207" s="16">
        <v>11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7">
        <v>0</v>
      </c>
      <c r="V207" s="27">
        <v>0</v>
      </c>
      <c r="W207" s="27">
        <v>0</v>
      </c>
      <c r="X207" s="74">
        <v>0</v>
      </c>
      <c r="Y207" s="74">
        <v>0</v>
      </c>
      <c r="Z207" s="74">
        <v>0</v>
      </c>
      <c r="AA207" s="74">
        <v>0</v>
      </c>
      <c r="AB207" s="74">
        <v>0</v>
      </c>
      <c r="AC207" s="74">
        <v>0</v>
      </c>
      <c r="AD207" s="70">
        <v>6.1032863849765251E-2</v>
      </c>
      <c r="AE207" s="74">
        <v>0</v>
      </c>
      <c r="AF207" s="74">
        <v>0</v>
      </c>
      <c r="AG207" s="74">
        <v>0</v>
      </c>
      <c r="AH207" s="74">
        <v>0</v>
      </c>
      <c r="AI207" s="74">
        <v>0</v>
      </c>
      <c r="AJ207" s="74">
        <v>0</v>
      </c>
      <c r="BP207">
        <v>205</v>
      </c>
      <c r="BQ207" t="s">
        <v>2090</v>
      </c>
    </row>
    <row r="208" spans="2:69" ht="14.25" x14ac:dyDescent="0.2">
      <c r="B208" s="16">
        <v>206</v>
      </c>
      <c r="C208" s="16" t="s">
        <v>1088</v>
      </c>
      <c r="D208" s="16" t="s">
        <v>1476</v>
      </c>
      <c r="E208" s="16" t="s">
        <v>1044</v>
      </c>
      <c r="F208" s="16">
        <f t="shared" si="6"/>
        <v>3</v>
      </c>
      <c r="G208" s="19" t="s">
        <v>1385</v>
      </c>
      <c r="H208" s="3" t="s">
        <v>813</v>
      </c>
      <c r="I208" s="3">
        <f>武器2!I208</f>
        <v>7</v>
      </c>
      <c r="J208" s="16">
        <v>5</v>
      </c>
      <c r="K208" s="16">
        <v>6</v>
      </c>
      <c r="L208" s="16">
        <v>57</v>
      </c>
      <c r="M208" s="26">
        <v>0</v>
      </c>
      <c r="N208" s="16">
        <v>13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7">
        <v>0</v>
      </c>
      <c r="V208" s="27">
        <v>0</v>
      </c>
      <c r="W208" s="27">
        <v>0</v>
      </c>
      <c r="X208" s="74">
        <v>0</v>
      </c>
      <c r="Y208" s="74">
        <v>0</v>
      </c>
      <c r="Z208" s="70">
        <v>0.32432432432432434</v>
      </c>
      <c r="AA208" s="74">
        <v>0</v>
      </c>
      <c r="AB208" s="70">
        <v>7.407407407407407E-2</v>
      </c>
      <c r="AC208" s="74">
        <v>0</v>
      </c>
      <c r="AD208" s="74">
        <v>0</v>
      </c>
      <c r="AE208" s="74">
        <v>0</v>
      </c>
      <c r="AF208" s="74">
        <v>0</v>
      </c>
      <c r="AG208" s="74">
        <v>0</v>
      </c>
      <c r="AH208" s="74">
        <v>0</v>
      </c>
      <c r="AI208" s="74">
        <v>0</v>
      </c>
      <c r="AJ208" s="74">
        <v>0</v>
      </c>
      <c r="BP208">
        <v>206</v>
      </c>
      <c r="BQ208" t="s">
        <v>2091</v>
      </c>
    </row>
    <row r="209" spans="2:69" ht="14.25" x14ac:dyDescent="0.2">
      <c r="B209" s="16">
        <v>207</v>
      </c>
      <c r="C209" s="16" t="s">
        <v>1067</v>
      </c>
      <c r="D209" s="16" t="s">
        <v>1477</v>
      </c>
      <c r="E209" s="16" t="s">
        <v>1044</v>
      </c>
      <c r="F209" s="16">
        <f t="shared" si="6"/>
        <v>3</v>
      </c>
      <c r="G209" s="19" t="s">
        <v>1385</v>
      </c>
      <c r="H209" s="3" t="s">
        <v>813</v>
      </c>
      <c r="I209" s="3">
        <f>武器2!I209</f>
        <v>7</v>
      </c>
      <c r="J209" s="16">
        <v>5</v>
      </c>
      <c r="K209" s="16">
        <v>7</v>
      </c>
      <c r="L209" s="16">
        <v>67</v>
      </c>
      <c r="M209" s="26">
        <v>0</v>
      </c>
      <c r="N209" s="16">
        <v>15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7">
        <v>0</v>
      </c>
      <c r="V209" s="27">
        <v>0</v>
      </c>
      <c r="W209" s="27">
        <v>0</v>
      </c>
      <c r="X209" s="74">
        <v>0</v>
      </c>
      <c r="Y209" s="74">
        <v>0</v>
      </c>
      <c r="Z209" s="70">
        <v>0.35897435897435892</v>
      </c>
      <c r="AA209" s="74">
        <v>0</v>
      </c>
      <c r="AB209" s="70">
        <v>8.6757990867579959E-2</v>
      </c>
      <c r="AC209" s="74">
        <v>0</v>
      </c>
      <c r="AD209" s="74">
        <v>0</v>
      </c>
      <c r="AE209" s="74">
        <v>0</v>
      </c>
      <c r="AF209" s="74">
        <v>0</v>
      </c>
      <c r="AG209" s="74">
        <v>0</v>
      </c>
      <c r="AH209" s="74">
        <v>0</v>
      </c>
      <c r="AI209" s="74">
        <v>0</v>
      </c>
      <c r="AJ209" s="74">
        <v>0</v>
      </c>
      <c r="BP209">
        <v>207</v>
      </c>
      <c r="BQ209" t="s">
        <v>2092</v>
      </c>
    </row>
    <row r="210" spans="2:69" ht="14.25" x14ac:dyDescent="0.2">
      <c r="B210" s="16">
        <v>208</v>
      </c>
      <c r="C210" s="16" t="s">
        <v>1104</v>
      </c>
      <c r="D210" s="16" t="s">
        <v>1142</v>
      </c>
      <c r="E210" s="16" t="s">
        <v>1044</v>
      </c>
      <c r="F210" s="16">
        <f t="shared" si="6"/>
        <v>3</v>
      </c>
      <c r="G210" s="19" t="s">
        <v>1385</v>
      </c>
      <c r="H210" s="3" t="s">
        <v>813</v>
      </c>
      <c r="I210" s="3">
        <f>武器2!I210</f>
        <v>7</v>
      </c>
      <c r="J210" s="16">
        <v>5</v>
      </c>
      <c r="K210" s="16">
        <v>8</v>
      </c>
      <c r="L210" s="16">
        <v>76</v>
      </c>
      <c r="M210" s="16">
        <v>110</v>
      </c>
      <c r="N210" s="26">
        <v>0</v>
      </c>
      <c r="O210" s="26">
        <v>0</v>
      </c>
      <c r="P210" s="26">
        <v>0</v>
      </c>
      <c r="Q210" s="16">
        <v>85</v>
      </c>
      <c r="R210" s="26">
        <v>0</v>
      </c>
      <c r="S210" s="26">
        <v>0</v>
      </c>
      <c r="T210" s="26">
        <v>0</v>
      </c>
      <c r="U210" s="27">
        <v>0</v>
      </c>
      <c r="V210" s="27">
        <v>0</v>
      </c>
      <c r="W210" s="27">
        <v>0</v>
      </c>
      <c r="X210" s="74">
        <v>0</v>
      </c>
      <c r="Y210" s="74">
        <v>0</v>
      </c>
      <c r="Z210" s="70">
        <v>0.3902439024390244</v>
      </c>
      <c r="AA210" s="74">
        <v>0</v>
      </c>
      <c r="AB210" s="74">
        <v>0</v>
      </c>
      <c r="AC210" s="74">
        <v>0</v>
      </c>
      <c r="AD210" s="74">
        <v>0</v>
      </c>
      <c r="AE210" s="74">
        <v>0</v>
      </c>
      <c r="AF210" s="74">
        <v>0</v>
      </c>
      <c r="AG210" s="74">
        <v>0</v>
      </c>
      <c r="AH210" s="74">
        <v>0</v>
      </c>
      <c r="AI210" s="74">
        <v>0</v>
      </c>
      <c r="AJ210" s="74">
        <v>0</v>
      </c>
      <c r="BP210">
        <v>208</v>
      </c>
      <c r="BQ210" t="s">
        <v>2093</v>
      </c>
    </row>
    <row r="211" spans="2:69" ht="14.25" x14ac:dyDescent="0.2">
      <c r="B211" s="16">
        <v>209</v>
      </c>
      <c r="C211" s="16" t="s">
        <v>1086</v>
      </c>
      <c r="D211" s="16" t="s">
        <v>1478</v>
      </c>
      <c r="E211" s="16" t="s">
        <v>1045</v>
      </c>
      <c r="F211" s="16">
        <f t="shared" si="6"/>
        <v>1</v>
      </c>
      <c r="G211" s="19" t="s">
        <v>1385</v>
      </c>
      <c r="H211" s="3" t="s">
        <v>813</v>
      </c>
      <c r="I211" s="3">
        <f>武器2!I211</f>
        <v>7</v>
      </c>
      <c r="J211" s="16">
        <v>5</v>
      </c>
      <c r="K211" s="16">
        <v>1</v>
      </c>
      <c r="L211" s="16">
        <v>11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0">
        <v>1.6E-2</v>
      </c>
      <c r="V211" s="27">
        <v>0</v>
      </c>
      <c r="W211" s="27">
        <v>0</v>
      </c>
      <c r="X211" s="74">
        <v>0</v>
      </c>
      <c r="Y211" s="74">
        <v>0</v>
      </c>
      <c r="Z211" s="74">
        <v>0</v>
      </c>
      <c r="AA211" s="74">
        <v>0</v>
      </c>
      <c r="AB211" s="74">
        <v>0</v>
      </c>
      <c r="AC211" s="74">
        <v>0</v>
      </c>
      <c r="AD211" s="74">
        <v>0</v>
      </c>
      <c r="AE211" s="74">
        <v>0</v>
      </c>
      <c r="AF211" s="74">
        <v>0</v>
      </c>
      <c r="AG211" s="74">
        <v>0</v>
      </c>
      <c r="AH211" s="74">
        <v>0</v>
      </c>
      <c r="AI211" s="74">
        <v>0</v>
      </c>
      <c r="AJ211" s="74">
        <v>0</v>
      </c>
      <c r="BP211">
        <v>209</v>
      </c>
      <c r="BQ211" t="s">
        <v>2094</v>
      </c>
    </row>
    <row r="212" spans="2:69" ht="14.25" x14ac:dyDescent="0.2">
      <c r="B212" s="16">
        <v>210</v>
      </c>
      <c r="C212" s="16" t="s">
        <v>1111</v>
      </c>
      <c r="D212" s="16" t="s">
        <v>1303</v>
      </c>
      <c r="E212" s="16" t="s">
        <v>1045</v>
      </c>
      <c r="F212" s="16">
        <f t="shared" si="6"/>
        <v>1</v>
      </c>
      <c r="G212" s="19" t="s">
        <v>1385</v>
      </c>
      <c r="H212" s="3" t="s">
        <v>813</v>
      </c>
      <c r="I212" s="3">
        <f>武器2!I212</f>
        <v>7</v>
      </c>
      <c r="J212" s="16">
        <v>5</v>
      </c>
      <c r="K212" s="16">
        <v>2</v>
      </c>
      <c r="L212" s="16">
        <v>22</v>
      </c>
      <c r="M212" s="26">
        <v>0</v>
      </c>
      <c r="N212" s="26">
        <v>0</v>
      </c>
      <c r="O212" s="26">
        <v>0</v>
      </c>
      <c r="P212" s="26">
        <v>0</v>
      </c>
      <c r="Q212" s="26">
        <v>0</v>
      </c>
      <c r="R212" s="26">
        <v>0</v>
      </c>
      <c r="S212" s="26">
        <v>0</v>
      </c>
      <c r="T212" s="26">
        <v>0</v>
      </c>
      <c r="U212" s="27">
        <v>0</v>
      </c>
      <c r="V212" s="27">
        <v>0</v>
      </c>
      <c r="W212" s="27">
        <v>0</v>
      </c>
      <c r="X212" s="74">
        <v>0</v>
      </c>
      <c r="Y212" s="74">
        <v>0</v>
      </c>
      <c r="Z212" s="70">
        <v>0.19354838709677424</v>
      </c>
      <c r="AA212" s="74">
        <v>0</v>
      </c>
      <c r="AB212" s="74">
        <v>0</v>
      </c>
      <c r="AC212" s="74">
        <v>0</v>
      </c>
      <c r="AD212" s="74">
        <v>0</v>
      </c>
      <c r="AE212" s="74">
        <v>0</v>
      </c>
      <c r="AF212" s="74">
        <v>0</v>
      </c>
      <c r="AG212" s="74">
        <v>0</v>
      </c>
      <c r="AH212" s="74">
        <v>0</v>
      </c>
      <c r="AI212" s="74">
        <v>0</v>
      </c>
      <c r="AJ212" s="74">
        <v>0</v>
      </c>
      <c r="BP212">
        <v>210</v>
      </c>
      <c r="BQ212" t="s">
        <v>2095</v>
      </c>
    </row>
    <row r="213" spans="2:69" ht="14.25" x14ac:dyDescent="0.2">
      <c r="B213" s="16">
        <v>211</v>
      </c>
      <c r="C213" s="16" t="s">
        <v>1102</v>
      </c>
      <c r="D213" s="16" t="s">
        <v>1343</v>
      </c>
      <c r="E213" s="16" t="s">
        <v>1045</v>
      </c>
      <c r="F213" s="16">
        <f t="shared" si="6"/>
        <v>1</v>
      </c>
      <c r="G213" s="19" t="s">
        <v>1385</v>
      </c>
      <c r="H213" s="3" t="s">
        <v>813</v>
      </c>
      <c r="I213" s="3">
        <f>武器2!I213</f>
        <v>7</v>
      </c>
      <c r="J213" s="16">
        <v>5</v>
      </c>
      <c r="K213" s="16">
        <v>3</v>
      </c>
      <c r="L213" s="16">
        <v>33</v>
      </c>
      <c r="M213" s="16">
        <v>62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7">
        <v>0</v>
      </c>
      <c r="V213" s="27">
        <v>0</v>
      </c>
      <c r="W213" s="27">
        <v>0</v>
      </c>
      <c r="X213" s="74">
        <v>0</v>
      </c>
      <c r="Y213" s="74">
        <v>0</v>
      </c>
      <c r="Z213" s="74">
        <v>0</v>
      </c>
      <c r="AA213" s="74">
        <v>0</v>
      </c>
      <c r="AB213" s="74">
        <v>0</v>
      </c>
      <c r="AC213" s="74">
        <v>0</v>
      </c>
      <c r="AD213" s="74">
        <v>0</v>
      </c>
      <c r="AE213" s="74">
        <v>0</v>
      </c>
      <c r="AF213" s="74">
        <v>0</v>
      </c>
      <c r="AG213" s="74">
        <v>0</v>
      </c>
      <c r="AH213" s="74">
        <v>0</v>
      </c>
      <c r="AI213" s="74">
        <v>0</v>
      </c>
      <c r="AJ213" s="74">
        <v>0</v>
      </c>
      <c r="BP213">
        <v>211</v>
      </c>
      <c r="BQ213" t="s">
        <v>2096</v>
      </c>
    </row>
    <row r="214" spans="2:69" ht="14.25" x14ac:dyDescent="0.2">
      <c r="B214" s="16">
        <v>212</v>
      </c>
      <c r="C214" s="16" t="s">
        <v>1061</v>
      </c>
      <c r="D214" s="16" t="s">
        <v>1195</v>
      </c>
      <c r="E214" s="16" t="s">
        <v>1045</v>
      </c>
      <c r="F214" s="16">
        <f t="shared" si="6"/>
        <v>1</v>
      </c>
      <c r="G214" s="19" t="s">
        <v>1385</v>
      </c>
      <c r="H214" s="3" t="s">
        <v>813</v>
      </c>
      <c r="I214" s="3">
        <f>武器2!I214</f>
        <v>7</v>
      </c>
      <c r="J214" s="16">
        <v>5</v>
      </c>
      <c r="K214" s="16">
        <v>4</v>
      </c>
      <c r="L214" s="16">
        <v>44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7">
        <v>0</v>
      </c>
      <c r="V214" s="27">
        <v>0</v>
      </c>
      <c r="W214" s="27">
        <v>0</v>
      </c>
      <c r="X214" s="74">
        <v>0</v>
      </c>
      <c r="Y214" s="74">
        <v>0</v>
      </c>
      <c r="Z214" s="70">
        <v>0.32432432432432434</v>
      </c>
      <c r="AA214" s="74">
        <v>0</v>
      </c>
      <c r="AB214" s="74">
        <v>0</v>
      </c>
      <c r="AC214" s="74">
        <v>0</v>
      </c>
      <c r="AD214" s="74">
        <v>0</v>
      </c>
      <c r="AE214" s="74">
        <v>0</v>
      </c>
      <c r="AF214" s="74">
        <v>0</v>
      </c>
      <c r="AG214" s="74">
        <v>0</v>
      </c>
      <c r="AH214" s="74">
        <v>0</v>
      </c>
      <c r="AI214" s="74">
        <v>0</v>
      </c>
      <c r="AJ214" s="74">
        <v>0</v>
      </c>
      <c r="BP214">
        <v>212</v>
      </c>
      <c r="BQ214" t="s">
        <v>2097</v>
      </c>
    </row>
    <row r="215" spans="2:69" ht="14.25" x14ac:dyDescent="0.2">
      <c r="B215" s="16">
        <v>213</v>
      </c>
      <c r="C215" s="16" t="s">
        <v>1109</v>
      </c>
      <c r="D215" s="16" t="s">
        <v>1348</v>
      </c>
      <c r="E215" s="16" t="s">
        <v>1045</v>
      </c>
      <c r="F215" s="16">
        <f t="shared" si="6"/>
        <v>1</v>
      </c>
      <c r="G215" s="19" t="s">
        <v>1385</v>
      </c>
      <c r="H215" s="3" t="s">
        <v>813</v>
      </c>
      <c r="I215" s="3">
        <f>武器2!I215</f>
        <v>7</v>
      </c>
      <c r="J215" s="16">
        <v>5</v>
      </c>
      <c r="K215" s="16">
        <v>5</v>
      </c>
      <c r="L215" s="16">
        <v>56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7">
        <v>0</v>
      </c>
      <c r="V215" s="27">
        <v>0</v>
      </c>
      <c r="W215" s="27">
        <v>0</v>
      </c>
      <c r="X215" s="74">
        <v>0</v>
      </c>
      <c r="Y215" s="74">
        <v>0</v>
      </c>
      <c r="Z215" s="74">
        <v>0</v>
      </c>
      <c r="AA215" s="70">
        <v>9.0909090909090939E-2</v>
      </c>
      <c r="AB215" s="74">
        <v>0</v>
      </c>
      <c r="AC215" s="74">
        <v>0</v>
      </c>
      <c r="AD215" s="74">
        <v>0</v>
      </c>
      <c r="AE215" s="74">
        <v>0</v>
      </c>
      <c r="AF215" s="74">
        <v>0</v>
      </c>
      <c r="AG215" s="74">
        <v>0</v>
      </c>
      <c r="AH215" s="74">
        <v>0</v>
      </c>
      <c r="AI215" s="74">
        <v>0</v>
      </c>
      <c r="AJ215" s="74">
        <v>0</v>
      </c>
      <c r="BP215">
        <v>213</v>
      </c>
      <c r="BQ215" t="s">
        <v>2098</v>
      </c>
    </row>
    <row r="216" spans="2:69" ht="14.25" x14ac:dyDescent="0.2">
      <c r="B216" s="16">
        <v>214</v>
      </c>
      <c r="C216" s="16" t="s">
        <v>1098</v>
      </c>
      <c r="D216" s="16" t="s">
        <v>1479</v>
      </c>
      <c r="E216" s="16" t="s">
        <v>1045</v>
      </c>
      <c r="F216" s="16">
        <f t="shared" si="6"/>
        <v>1</v>
      </c>
      <c r="G216" s="19" t="s">
        <v>1385</v>
      </c>
      <c r="H216" s="3" t="s">
        <v>813</v>
      </c>
      <c r="I216" s="3">
        <f>武器2!I216</f>
        <v>7</v>
      </c>
      <c r="J216" s="16">
        <v>5</v>
      </c>
      <c r="K216" s="16">
        <v>6</v>
      </c>
      <c r="L216" s="16">
        <v>67</v>
      </c>
      <c r="M216" s="16">
        <v>124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7">
        <v>0</v>
      </c>
      <c r="V216" s="27">
        <v>0</v>
      </c>
      <c r="W216" s="27">
        <v>0</v>
      </c>
      <c r="X216" s="74">
        <v>0</v>
      </c>
      <c r="Y216" s="74">
        <v>0</v>
      </c>
      <c r="Z216" s="74">
        <v>0</v>
      </c>
      <c r="AA216" s="74">
        <v>0</v>
      </c>
      <c r="AB216" s="74">
        <v>0</v>
      </c>
      <c r="AC216" s="74">
        <v>0</v>
      </c>
      <c r="AD216" s="74">
        <v>0</v>
      </c>
      <c r="AE216" s="74">
        <v>0</v>
      </c>
      <c r="AF216" s="74">
        <v>0</v>
      </c>
      <c r="AG216" s="74">
        <v>0</v>
      </c>
      <c r="AH216" s="74">
        <v>0</v>
      </c>
      <c r="AI216" s="74">
        <v>0</v>
      </c>
      <c r="AJ216" s="74">
        <v>0</v>
      </c>
      <c r="BP216">
        <v>214</v>
      </c>
      <c r="BQ216" t="s">
        <v>2099</v>
      </c>
    </row>
    <row r="217" spans="2:69" ht="14.25" x14ac:dyDescent="0.2">
      <c r="B217" s="16">
        <v>215</v>
      </c>
      <c r="C217" s="16" t="s">
        <v>1118</v>
      </c>
      <c r="D217" s="16" t="s">
        <v>1480</v>
      </c>
      <c r="E217" s="16" t="s">
        <v>1045</v>
      </c>
      <c r="F217" s="16">
        <f t="shared" si="6"/>
        <v>1</v>
      </c>
      <c r="G217" s="19" t="s">
        <v>1385</v>
      </c>
      <c r="H217" s="3" t="s">
        <v>813</v>
      </c>
      <c r="I217" s="3">
        <f>武器2!I217</f>
        <v>7</v>
      </c>
      <c r="J217" s="16">
        <v>5</v>
      </c>
      <c r="K217" s="16">
        <v>7</v>
      </c>
      <c r="L217" s="16">
        <v>78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0">
        <v>0.11199999999999999</v>
      </c>
      <c r="V217" s="27">
        <v>0</v>
      </c>
      <c r="W217" s="27">
        <v>0</v>
      </c>
      <c r="X217" s="74">
        <v>0</v>
      </c>
      <c r="Y217" s="74">
        <v>0</v>
      </c>
      <c r="Z217" s="74">
        <v>0</v>
      </c>
      <c r="AA217" s="74">
        <v>0</v>
      </c>
      <c r="AB217" s="74">
        <v>0</v>
      </c>
      <c r="AC217" s="74">
        <v>0</v>
      </c>
      <c r="AD217" s="74">
        <v>0</v>
      </c>
      <c r="AE217" s="74">
        <v>0</v>
      </c>
      <c r="AF217" s="74">
        <v>0</v>
      </c>
      <c r="AG217" s="74">
        <v>0</v>
      </c>
      <c r="AH217" s="74">
        <v>0</v>
      </c>
      <c r="AI217" s="74">
        <v>0</v>
      </c>
      <c r="AJ217" s="74">
        <v>0</v>
      </c>
      <c r="BP217">
        <v>215</v>
      </c>
      <c r="BQ217" t="s">
        <v>2100</v>
      </c>
    </row>
    <row r="218" spans="2:69" ht="14.25" x14ac:dyDescent="0.2">
      <c r="B218" s="16">
        <v>216</v>
      </c>
      <c r="C218" s="16" t="s">
        <v>1080</v>
      </c>
      <c r="D218" s="16" t="s">
        <v>1481</v>
      </c>
      <c r="E218" s="16" t="s">
        <v>1045</v>
      </c>
      <c r="F218" s="16">
        <f t="shared" si="6"/>
        <v>1</v>
      </c>
      <c r="G218" s="19" t="s">
        <v>1385</v>
      </c>
      <c r="H218" s="3" t="s">
        <v>813</v>
      </c>
      <c r="I218" s="3">
        <f>武器2!I218</f>
        <v>7</v>
      </c>
      <c r="J218" s="16">
        <v>5</v>
      </c>
      <c r="K218" s="16">
        <v>8</v>
      </c>
      <c r="L218" s="16">
        <v>89</v>
      </c>
      <c r="M218" s="16">
        <v>166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7">
        <v>0</v>
      </c>
      <c r="V218" s="27">
        <v>0</v>
      </c>
      <c r="W218" s="27">
        <v>0</v>
      </c>
      <c r="X218" s="74">
        <v>0</v>
      </c>
      <c r="Y218" s="74">
        <v>0</v>
      </c>
      <c r="Z218" s="74">
        <v>0</v>
      </c>
      <c r="AA218" s="74">
        <v>0</v>
      </c>
      <c r="AB218" s="74">
        <v>0</v>
      </c>
      <c r="AC218" s="74">
        <v>0</v>
      </c>
      <c r="AD218" s="74">
        <v>0</v>
      </c>
      <c r="AE218" s="74">
        <v>0</v>
      </c>
      <c r="AF218" s="74">
        <v>0</v>
      </c>
      <c r="AG218" s="74">
        <v>0</v>
      </c>
      <c r="AH218" s="74">
        <v>0</v>
      </c>
      <c r="AI218" s="74">
        <v>0</v>
      </c>
      <c r="AJ218" s="74">
        <v>0</v>
      </c>
      <c r="BP218">
        <v>216</v>
      </c>
      <c r="BQ218" t="s">
        <v>2101</v>
      </c>
    </row>
    <row r="219" spans="2:69" ht="14.25" x14ac:dyDescent="0.2">
      <c r="B219" s="16">
        <v>217</v>
      </c>
      <c r="C219" s="16" t="s">
        <v>1132</v>
      </c>
      <c r="D219" s="16" t="s">
        <v>1482</v>
      </c>
      <c r="E219" s="16" t="s">
        <v>1046</v>
      </c>
      <c r="F219" s="16">
        <f t="shared" si="6"/>
        <v>1</v>
      </c>
      <c r="G219" s="19" t="s">
        <v>1385</v>
      </c>
      <c r="H219" s="3" t="s">
        <v>813</v>
      </c>
      <c r="I219" s="3">
        <f>武器2!I219</f>
        <v>7</v>
      </c>
      <c r="J219" s="16">
        <v>5</v>
      </c>
      <c r="K219" s="16">
        <v>1</v>
      </c>
      <c r="L219" s="16">
        <v>15</v>
      </c>
      <c r="M219" s="1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7">
        <v>0</v>
      </c>
      <c r="V219" s="27">
        <v>0</v>
      </c>
      <c r="W219" s="27">
        <v>0</v>
      </c>
      <c r="X219" s="74">
        <v>0</v>
      </c>
      <c r="Y219" s="74">
        <v>0</v>
      </c>
      <c r="Z219" s="74">
        <v>0</v>
      </c>
      <c r="AA219" s="74">
        <v>0</v>
      </c>
      <c r="AB219" s="74">
        <v>0</v>
      </c>
      <c r="AC219" s="74">
        <v>0</v>
      </c>
      <c r="AD219" s="74">
        <v>0</v>
      </c>
      <c r="AE219" s="74">
        <v>0</v>
      </c>
      <c r="AF219" s="74">
        <v>0</v>
      </c>
      <c r="AG219" s="74">
        <v>0</v>
      </c>
      <c r="AH219" s="74">
        <v>0</v>
      </c>
      <c r="AI219" s="74">
        <v>0</v>
      </c>
      <c r="AJ219" s="74">
        <v>0</v>
      </c>
      <c r="BP219">
        <v>217</v>
      </c>
      <c r="BQ219" t="s">
        <v>2102</v>
      </c>
    </row>
    <row r="220" spans="2:69" ht="14.25" x14ac:dyDescent="0.2">
      <c r="B220" s="16">
        <v>218</v>
      </c>
      <c r="C220" s="16" t="s">
        <v>1128</v>
      </c>
      <c r="D220" s="16" t="s">
        <v>1483</v>
      </c>
      <c r="E220" s="16" t="s">
        <v>1046</v>
      </c>
      <c r="F220" s="16">
        <f t="shared" si="6"/>
        <v>1</v>
      </c>
      <c r="G220" s="19" t="s">
        <v>1385</v>
      </c>
      <c r="H220" s="3" t="s">
        <v>813</v>
      </c>
      <c r="I220" s="3">
        <f>武器2!I220</f>
        <v>7</v>
      </c>
      <c r="J220" s="16">
        <v>5</v>
      </c>
      <c r="K220" s="16">
        <v>2</v>
      </c>
      <c r="L220" s="16">
        <v>30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7">
        <v>0</v>
      </c>
      <c r="V220" s="27">
        <v>0</v>
      </c>
      <c r="W220" s="27">
        <v>0</v>
      </c>
      <c r="X220" s="74">
        <v>0</v>
      </c>
      <c r="Y220" s="74">
        <v>0</v>
      </c>
      <c r="Z220" s="74">
        <v>0</v>
      </c>
      <c r="AA220" s="74">
        <v>0</v>
      </c>
      <c r="AB220" s="74">
        <v>0</v>
      </c>
      <c r="AC220" s="70">
        <v>0</v>
      </c>
      <c r="AD220" s="74">
        <v>0</v>
      </c>
      <c r="AE220" s="74">
        <v>0</v>
      </c>
      <c r="AF220" s="74">
        <v>0</v>
      </c>
      <c r="AG220" s="74">
        <v>0</v>
      </c>
      <c r="AH220" s="74">
        <v>0</v>
      </c>
      <c r="AI220" s="74">
        <v>0</v>
      </c>
      <c r="AJ220" s="74">
        <v>0</v>
      </c>
      <c r="BP220">
        <v>218</v>
      </c>
      <c r="BQ220" t="s">
        <v>2103</v>
      </c>
    </row>
    <row r="221" spans="2:69" ht="14.25" x14ac:dyDescent="0.2">
      <c r="B221" s="16">
        <v>219</v>
      </c>
      <c r="C221" s="16" t="s">
        <v>1116</v>
      </c>
      <c r="D221" s="16" t="s">
        <v>1482</v>
      </c>
      <c r="E221" s="16" t="s">
        <v>1046</v>
      </c>
      <c r="F221" s="16">
        <f t="shared" si="6"/>
        <v>1</v>
      </c>
      <c r="G221" s="19" t="s">
        <v>1385</v>
      </c>
      <c r="H221" s="3" t="s">
        <v>813</v>
      </c>
      <c r="I221" s="3">
        <f>武器2!I221</f>
        <v>7</v>
      </c>
      <c r="J221" s="16">
        <v>5</v>
      </c>
      <c r="K221" s="16">
        <v>3</v>
      </c>
      <c r="L221" s="16">
        <v>45</v>
      </c>
      <c r="M221" s="26">
        <v>0</v>
      </c>
      <c r="N221" s="1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7">
        <v>0</v>
      </c>
      <c r="V221" s="27">
        <v>0</v>
      </c>
      <c r="W221" s="27">
        <v>0</v>
      </c>
      <c r="X221" s="74">
        <v>0</v>
      </c>
      <c r="Y221" s="74">
        <v>0</v>
      </c>
      <c r="Z221" s="74">
        <v>0</v>
      </c>
      <c r="AA221" s="74">
        <v>0</v>
      </c>
      <c r="AB221" s="74">
        <v>0</v>
      </c>
      <c r="AC221" s="74">
        <v>0</v>
      </c>
      <c r="AD221" s="74">
        <v>0</v>
      </c>
      <c r="AE221" s="74">
        <v>0</v>
      </c>
      <c r="AF221" s="74">
        <v>0</v>
      </c>
      <c r="AG221" s="74">
        <v>0</v>
      </c>
      <c r="AH221" s="74">
        <v>0</v>
      </c>
      <c r="AI221" s="74">
        <v>0</v>
      </c>
      <c r="AJ221" s="74">
        <v>0</v>
      </c>
      <c r="BP221">
        <v>219</v>
      </c>
      <c r="BQ221" t="s">
        <v>2104</v>
      </c>
    </row>
    <row r="222" spans="2:69" ht="14.25" x14ac:dyDescent="0.2">
      <c r="B222" s="16">
        <v>220</v>
      </c>
      <c r="C222" s="16" t="s">
        <v>1051</v>
      </c>
      <c r="D222" s="16" t="s">
        <v>1465</v>
      </c>
      <c r="E222" s="16" t="s">
        <v>1046</v>
      </c>
      <c r="F222" s="16">
        <f t="shared" si="6"/>
        <v>1</v>
      </c>
      <c r="G222" s="19" t="s">
        <v>1385</v>
      </c>
      <c r="H222" s="3" t="s">
        <v>813</v>
      </c>
      <c r="I222" s="3">
        <f>武器2!I222</f>
        <v>7</v>
      </c>
      <c r="J222" s="16">
        <v>5</v>
      </c>
      <c r="K222" s="16">
        <v>4</v>
      </c>
      <c r="L222" s="16">
        <v>60</v>
      </c>
      <c r="M222" s="26">
        <v>0</v>
      </c>
      <c r="N222" s="1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7">
        <v>0</v>
      </c>
      <c r="V222" s="27">
        <v>0</v>
      </c>
      <c r="W222" s="27">
        <v>0</v>
      </c>
      <c r="X222" s="74">
        <v>0</v>
      </c>
      <c r="Y222" s="74">
        <v>0</v>
      </c>
      <c r="Z222" s="74">
        <v>0</v>
      </c>
      <c r="AA222" s="74">
        <v>0</v>
      </c>
      <c r="AB222" s="74">
        <v>0</v>
      </c>
      <c r="AC222" s="74">
        <v>0</v>
      </c>
      <c r="AD222" s="74">
        <v>0</v>
      </c>
      <c r="AE222" s="74">
        <v>0</v>
      </c>
      <c r="AF222" s="74">
        <v>0</v>
      </c>
      <c r="AG222" s="74">
        <v>0</v>
      </c>
      <c r="AH222" s="74">
        <v>0</v>
      </c>
      <c r="AI222" s="74">
        <v>0</v>
      </c>
      <c r="AJ222" s="74">
        <v>0</v>
      </c>
      <c r="BP222">
        <v>220</v>
      </c>
      <c r="BQ222" t="s">
        <v>2105</v>
      </c>
    </row>
    <row r="223" spans="2:69" ht="14.25" x14ac:dyDescent="0.2">
      <c r="B223" s="16">
        <v>221</v>
      </c>
      <c r="C223" s="16" t="s">
        <v>1132</v>
      </c>
      <c r="D223" s="16" t="s">
        <v>1284</v>
      </c>
      <c r="E223" s="16" t="s">
        <v>1046</v>
      </c>
      <c r="F223" s="16">
        <f t="shared" si="6"/>
        <v>1</v>
      </c>
      <c r="G223" s="19" t="s">
        <v>1385</v>
      </c>
      <c r="H223" s="3" t="s">
        <v>813</v>
      </c>
      <c r="I223" s="3">
        <f>武器2!I223</f>
        <v>7</v>
      </c>
      <c r="J223" s="16">
        <v>5</v>
      </c>
      <c r="K223" s="16">
        <v>5</v>
      </c>
      <c r="L223" s="16">
        <v>75</v>
      </c>
      <c r="M223" s="26">
        <v>0</v>
      </c>
      <c r="N223" s="26">
        <v>0</v>
      </c>
      <c r="O223" s="26">
        <v>0</v>
      </c>
      <c r="P223" s="26">
        <v>0</v>
      </c>
      <c r="Q223" s="16">
        <v>0</v>
      </c>
      <c r="R223" s="26">
        <v>0</v>
      </c>
      <c r="S223" s="26">
        <v>0</v>
      </c>
      <c r="T223" s="26">
        <v>0</v>
      </c>
      <c r="U223" s="27">
        <v>0</v>
      </c>
      <c r="V223" s="27">
        <v>0</v>
      </c>
      <c r="W223" s="27">
        <v>0</v>
      </c>
      <c r="X223" s="74">
        <v>0</v>
      </c>
      <c r="Y223" s="74">
        <v>0</v>
      </c>
      <c r="Z223" s="74">
        <v>0</v>
      </c>
      <c r="AA223" s="74">
        <v>0</v>
      </c>
      <c r="AB223" s="74">
        <v>0</v>
      </c>
      <c r="AC223" s="74">
        <v>0</v>
      </c>
      <c r="AD223" s="74">
        <v>0</v>
      </c>
      <c r="AE223" s="74">
        <v>0</v>
      </c>
      <c r="AF223" s="74">
        <v>0</v>
      </c>
      <c r="AG223" s="74">
        <v>0</v>
      </c>
      <c r="AH223" s="74">
        <v>0</v>
      </c>
      <c r="AI223" s="74">
        <v>0</v>
      </c>
      <c r="AJ223" s="74">
        <v>0</v>
      </c>
      <c r="BP223">
        <v>221</v>
      </c>
      <c r="BQ223" t="s">
        <v>2106</v>
      </c>
    </row>
    <row r="224" spans="2:69" ht="14.25" x14ac:dyDescent="0.2">
      <c r="B224" s="16">
        <v>222</v>
      </c>
      <c r="C224" s="16" t="s">
        <v>1120</v>
      </c>
      <c r="D224" s="16" t="s">
        <v>1258</v>
      </c>
      <c r="E224" s="16" t="s">
        <v>1046</v>
      </c>
      <c r="F224" s="16">
        <f t="shared" si="6"/>
        <v>1</v>
      </c>
      <c r="G224" s="19" t="s">
        <v>1385</v>
      </c>
      <c r="H224" s="3" t="s">
        <v>813</v>
      </c>
      <c r="I224" s="3">
        <f>武器2!I224</f>
        <v>7</v>
      </c>
      <c r="J224" s="16">
        <v>5</v>
      </c>
      <c r="K224" s="16">
        <v>6</v>
      </c>
      <c r="L224" s="16">
        <v>90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0">
        <v>0</v>
      </c>
      <c r="V224" s="27">
        <v>0</v>
      </c>
      <c r="W224" s="27">
        <v>0</v>
      </c>
      <c r="X224" s="74">
        <v>0</v>
      </c>
      <c r="Y224" s="74">
        <v>0</v>
      </c>
      <c r="Z224" s="74">
        <v>0</v>
      </c>
      <c r="AA224" s="74">
        <v>0</v>
      </c>
      <c r="AB224" s="74">
        <v>0</v>
      </c>
      <c r="AC224" s="74">
        <v>0</v>
      </c>
      <c r="AD224" s="74">
        <v>0</v>
      </c>
      <c r="AE224" s="74">
        <v>0</v>
      </c>
      <c r="AF224" s="74">
        <v>0</v>
      </c>
      <c r="AG224" s="74">
        <v>0</v>
      </c>
      <c r="AH224" s="74">
        <v>0</v>
      </c>
      <c r="AI224" s="74">
        <v>0</v>
      </c>
      <c r="AJ224" s="74">
        <v>0</v>
      </c>
      <c r="BP224">
        <v>222</v>
      </c>
      <c r="BQ224" t="s">
        <v>2107</v>
      </c>
    </row>
    <row r="225" spans="2:69" ht="14.25" x14ac:dyDescent="0.2">
      <c r="B225" s="16">
        <v>223</v>
      </c>
      <c r="C225" s="16" t="s">
        <v>1080</v>
      </c>
      <c r="D225" s="16" t="s">
        <v>1182</v>
      </c>
      <c r="E225" s="16" t="s">
        <v>1046</v>
      </c>
      <c r="F225" s="16">
        <f t="shared" si="6"/>
        <v>1</v>
      </c>
      <c r="G225" s="19" t="s">
        <v>1385</v>
      </c>
      <c r="H225" s="3" t="s">
        <v>813</v>
      </c>
      <c r="I225" s="3">
        <f>武器2!I225</f>
        <v>7</v>
      </c>
      <c r="J225" s="16">
        <v>5</v>
      </c>
      <c r="K225" s="16">
        <v>7</v>
      </c>
      <c r="L225" s="16">
        <v>105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7">
        <v>0</v>
      </c>
      <c r="V225" s="27">
        <v>0</v>
      </c>
      <c r="W225" s="27">
        <v>0</v>
      </c>
      <c r="X225" s="74">
        <v>0</v>
      </c>
      <c r="Y225" s="74">
        <v>0</v>
      </c>
      <c r="Z225" s="74">
        <v>0</v>
      </c>
      <c r="AA225" s="74">
        <v>0</v>
      </c>
      <c r="AB225" s="74">
        <v>0</v>
      </c>
      <c r="AC225" s="74">
        <v>0</v>
      </c>
      <c r="AD225" s="70">
        <v>0</v>
      </c>
      <c r="AE225" s="74">
        <v>0</v>
      </c>
      <c r="AF225" s="74">
        <v>0</v>
      </c>
      <c r="AG225" s="74">
        <v>0</v>
      </c>
      <c r="AH225" s="74">
        <v>0</v>
      </c>
      <c r="AI225" s="74">
        <v>0</v>
      </c>
      <c r="AJ225" s="74">
        <v>0</v>
      </c>
      <c r="BP225">
        <v>223</v>
      </c>
      <c r="BQ225" t="s">
        <v>2077</v>
      </c>
    </row>
    <row r="226" spans="2:69" ht="14.25" x14ac:dyDescent="0.2">
      <c r="B226" s="16">
        <v>224</v>
      </c>
      <c r="C226" s="16" t="s">
        <v>1065</v>
      </c>
      <c r="D226" s="16" t="s">
        <v>1271</v>
      </c>
      <c r="E226" s="16" t="s">
        <v>1046</v>
      </c>
      <c r="F226" s="16">
        <f t="shared" si="6"/>
        <v>1</v>
      </c>
      <c r="G226" s="19" t="s">
        <v>1385</v>
      </c>
      <c r="H226" s="3" t="s">
        <v>813</v>
      </c>
      <c r="I226" s="3">
        <f>武器2!I226</f>
        <v>7</v>
      </c>
      <c r="J226" s="16">
        <v>5</v>
      </c>
      <c r="K226" s="16">
        <v>8</v>
      </c>
      <c r="L226" s="16">
        <v>120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7">
        <v>0</v>
      </c>
      <c r="V226" s="27">
        <v>0</v>
      </c>
      <c r="W226" s="27">
        <v>0</v>
      </c>
      <c r="X226" s="74">
        <v>0</v>
      </c>
      <c r="Y226" s="70">
        <v>0</v>
      </c>
      <c r="Z226" s="74">
        <v>0</v>
      </c>
      <c r="AA226" s="74">
        <v>0</v>
      </c>
      <c r="AB226" s="74">
        <v>0</v>
      </c>
      <c r="AC226" s="74">
        <v>0</v>
      </c>
      <c r="AD226" s="74">
        <v>0</v>
      </c>
      <c r="AE226" s="74">
        <v>0</v>
      </c>
      <c r="AF226" s="74">
        <v>0</v>
      </c>
      <c r="AG226" s="74">
        <v>0</v>
      </c>
      <c r="AH226" s="74">
        <v>0</v>
      </c>
      <c r="AI226" s="74">
        <v>0</v>
      </c>
      <c r="AJ226" s="74">
        <v>0</v>
      </c>
      <c r="BP226">
        <v>224</v>
      </c>
      <c r="BQ226" t="s">
        <v>1983</v>
      </c>
    </row>
    <row r="227" spans="2:69" ht="14.25" x14ac:dyDescent="0.2">
      <c r="B227" s="16">
        <v>225</v>
      </c>
      <c r="C227" s="16" t="s">
        <v>1080</v>
      </c>
      <c r="D227" s="16" t="s">
        <v>1484</v>
      </c>
      <c r="E227" s="16" t="s">
        <v>1043</v>
      </c>
      <c r="F227" s="16">
        <f t="shared" si="6"/>
        <v>2</v>
      </c>
      <c r="G227" s="19" t="s">
        <v>1385</v>
      </c>
      <c r="H227" s="3" t="s">
        <v>814</v>
      </c>
      <c r="I227" s="3">
        <f>武器2!I227</f>
        <v>8</v>
      </c>
      <c r="J227" s="16">
        <v>10</v>
      </c>
      <c r="K227" s="16">
        <v>1</v>
      </c>
      <c r="L227" s="16">
        <v>13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0">
        <v>0.01</v>
      </c>
      <c r="V227" s="27">
        <v>0</v>
      </c>
      <c r="W227" s="27">
        <v>0</v>
      </c>
      <c r="X227" s="74">
        <v>0</v>
      </c>
      <c r="Y227" s="74">
        <v>0</v>
      </c>
      <c r="Z227" s="74">
        <v>0</v>
      </c>
      <c r="AA227" s="74">
        <v>0</v>
      </c>
      <c r="AB227" s="74">
        <v>0</v>
      </c>
      <c r="AC227" s="70">
        <v>6.5420560747663559E-2</v>
      </c>
      <c r="AD227" s="74">
        <v>0</v>
      </c>
      <c r="AE227" s="74">
        <v>0</v>
      </c>
      <c r="AF227" s="74">
        <v>0</v>
      </c>
      <c r="AG227" s="74">
        <v>0</v>
      </c>
      <c r="AH227" s="74">
        <v>0</v>
      </c>
      <c r="AI227" s="74">
        <v>0</v>
      </c>
      <c r="AJ227" s="74">
        <v>0</v>
      </c>
      <c r="BP227">
        <v>225</v>
      </c>
      <c r="BQ227" t="s">
        <v>2108</v>
      </c>
    </row>
    <row r="228" spans="2:69" ht="14.25" x14ac:dyDescent="0.2">
      <c r="B228" s="16">
        <v>226</v>
      </c>
      <c r="C228" s="16" t="s">
        <v>1065</v>
      </c>
      <c r="D228" s="16" t="s">
        <v>1447</v>
      </c>
      <c r="E228" s="16" t="s">
        <v>1043</v>
      </c>
      <c r="F228" s="16">
        <f t="shared" si="6"/>
        <v>2</v>
      </c>
      <c r="G228" s="19" t="s">
        <v>1385</v>
      </c>
      <c r="H228" s="3" t="s">
        <v>814</v>
      </c>
      <c r="I228" s="3">
        <f>武器2!I228</f>
        <v>8</v>
      </c>
      <c r="J228" s="16">
        <v>10</v>
      </c>
      <c r="K228" s="16">
        <v>2</v>
      </c>
      <c r="L228" s="16">
        <v>27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7">
        <v>0</v>
      </c>
      <c r="V228" s="27">
        <v>0</v>
      </c>
      <c r="W228" s="27">
        <v>0</v>
      </c>
      <c r="X228" s="74">
        <v>0</v>
      </c>
      <c r="Y228" s="74">
        <v>0</v>
      </c>
      <c r="Z228" s="74">
        <v>0</v>
      </c>
      <c r="AA228" s="70">
        <v>2.4390243902439046E-2</v>
      </c>
      <c r="AB228" s="74">
        <v>0</v>
      </c>
      <c r="AC228" s="70">
        <v>0.1266375545851528</v>
      </c>
      <c r="AD228" s="74">
        <v>0</v>
      </c>
      <c r="AE228" s="74">
        <v>0</v>
      </c>
      <c r="AF228" s="74">
        <v>0</v>
      </c>
      <c r="AG228" s="74">
        <v>0</v>
      </c>
      <c r="AH228" s="74">
        <v>0</v>
      </c>
      <c r="AI228" s="74">
        <v>0</v>
      </c>
      <c r="AJ228" s="74">
        <v>0</v>
      </c>
      <c r="BP228">
        <v>226</v>
      </c>
      <c r="BQ228" t="s">
        <v>2109</v>
      </c>
    </row>
    <row r="229" spans="2:69" ht="14.25" x14ac:dyDescent="0.2">
      <c r="B229" s="16">
        <v>227</v>
      </c>
      <c r="C229" s="16" t="s">
        <v>1057</v>
      </c>
      <c r="D229" s="16" t="s">
        <v>1388</v>
      </c>
      <c r="E229" s="16" t="s">
        <v>1043</v>
      </c>
      <c r="F229" s="16">
        <f t="shared" si="6"/>
        <v>3</v>
      </c>
      <c r="G229" s="19" t="s">
        <v>1385</v>
      </c>
      <c r="H229" s="3" t="s">
        <v>814</v>
      </c>
      <c r="I229" s="3">
        <f>武器2!I229</f>
        <v>8</v>
      </c>
      <c r="J229" s="16">
        <v>10</v>
      </c>
      <c r="K229" s="16">
        <v>3</v>
      </c>
      <c r="L229" s="16">
        <v>40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0">
        <v>0.03</v>
      </c>
      <c r="V229" s="20">
        <v>2.4E-2</v>
      </c>
      <c r="W229" s="27">
        <v>0</v>
      </c>
      <c r="X229" s="74">
        <v>0</v>
      </c>
      <c r="Y229" s="74">
        <v>0</v>
      </c>
      <c r="Z229" s="74">
        <v>0</v>
      </c>
      <c r="AA229" s="74">
        <v>0</v>
      </c>
      <c r="AB229" s="74">
        <v>0</v>
      </c>
      <c r="AC229" s="74">
        <v>0</v>
      </c>
      <c r="AD229" s="70">
        <v>3.3816425120772986E-2</v>
      </c>
      <c r="AE229" s="74">
        <v>0</v>
      </c>
      <c r="AF229" s="74">
        <v>0</v>
      </c>
      <c r="AG229" s="74">
        <v>0</v>
      </c>
      <c r="AH229" s="74">
        <v>0</v>
      </c>
      <c r="AI229" s="74">
        <v>0</v>
      </c>
      <c r="AJ229" s="74">
        <v>0</v>
      </c>
      <c r="BP229">
        <v>227</v>
      </c>
      <c r="BQ229" t="s">
        <v>2110</v>
      </c>
    </row>
    <row r="230" spans="2:69" ht="14.25" x14ac:dyDescent="0.2">
      <c r="B230" s="16">
        <v>228</v>
      </c>
      <c r="C230" s="16" t="s">
        <v>1126</v>
      </c>
      <c r="D230" s="16" t="s">
        <v>1287</v>
      </c>
      <c r="E230" s="16" t="s">
        <v>1043</v>
      </c>
      <c r="F230" s="16">
        <f t="shared" si="6"/>
        <v>3</v>
      </c>
      <c r="G230" s="19" t="s">
        <v>1385</v>
      </c>
      <c r="H230" s="3" t="s">
        <v>814</v>
      </c>
      <c r="I230" s="3">
        <f>武器2!I230</f>
        <v>8</v>
      </c>
      <c r="J230" s="16">
        <v>10</v>
      </c>
      <c r="K230" s="16">
        <v>4</v>
      </c>
      <c r="L230" s="16">
        <v>54</v>
      </c>
      <c r="M230" s="16">
        <v>49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7">
        <v>0</v>
      </c>
      <c r="V230" s="20">
        <v>3.4000000000000002E-2</v>
      </c>
      <c r="W230" s="27">
        <v>0</v>
      </c>
      <c r="X230" s="74">
        <v>0</v>
      </c>
      <c r="Y230" s="74">
        <v>0</v>
      </c>
      <c r="Z230" s="74">
        <v>0</v>
      </c>
      <c r="AA230" s="74">
        <v>0</v>
      </c>
      <c r="AB230" s="74">
        <v>0</v>
      </c>
      <c r="AC230" s="70">
        <v>0.22480620155038755</v>
      </c>
      <c r="AD230" s="74">
        <v>0</v>
      </c>
      <c r="AE230" s="74">
        <v>0</v>
      </c>
      <c r="AF230" s="74">
        <v>0</v>
      </c>
      <c r="AG230" s="74">
        <v>0</v>
      </c>
      <c r="AH230" s="74">
        <v>0</v>
      </c>
      <c r="AI230" s="74">
        <v>0</v>
      </c>
      <c r="AJ230" s="74">
        <v>0</v>
      </c>
      <c r="BP230">
        <v>228</v>
      </c>
      <c r="BQ230" t="s">
        <v>2111</v>
      </c>
    </row>
    <row r="231" spans="2:69" ht="14.25" x14ac:dyDescent="0.2">
      <c r="B231" s="16">
        <v>229</v>
      </c>
      <c r="C231" s="16" t="s">
        <v>1106</v>
      </c>
      <c r="D231" s="16" t="s">
        <v>1485</v>
      </c>
      <c r="E231" s="16" t="s">
        <v>1043</v>
      </c>
      <c r="F231" s="16">
        <f t="shared" si="6"/>
        <v>4</v>
      </c>
      <c r="G231" s="19" t="s">
        <v>1385</v>
      </c>
      <c r="H231" s="3" t="s">
        <v>814</v>
      </c>
      <c r="I231" s="3">
        <f>武器2!I231</f>
        <v>8</v>
      </c>
      <c r="J231" s="16">
        <v>10</v>
      </c>
      <c r="K231" s="16">
        <v>5</v>
      </c>
      <c r="L231" s="16">
        <v>68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7">
        <v>0</v>
      </c>
      <c r="V231" s="27">
        <v>0</v>
      </c>
      <c r="W231" s="27">
        <v>0</v>
      </c>
      <c r="X231" s="74">
        <v>0</v>
      </c>
      <c r="Y231" s="70">
        <v>5.6603773584905648E-2</v>
      </c>
      <c r="Z231" s="74">
        <v>0</v>
      </c>
      <c r="AA231" s="74">
        <v>0</v>
      </c>
      <c r="AB231" s="70">
        <v>5.6603773584905648E-2</v>
      </c>
      <c r="AC231" s="70">
        <v>0.26470588235294112</v>
      </c>
      <c r="AD231" s="74">
        <v>0</v>
      </c>
      <c r="AE231" s="70">
        <v>5.6603773584905648E-2</v>
      </c>
      <c r="AF231" s="74">
        <v>0</v>
      </c>
      <c r="AG231" s="74">
        <v>0</v>
      </c>
      <c r="AH231" s="74">
        <v>0</v>
      </c>
      <c r="AI231" s="74">
        <v>0</v>
      </c>
      <c r="AJ231" s="74">
        <v>0</v>
      </c>
      <c r="BP231">
        <v>229</v>
      </c>
      <c r="BQ231" t="s">
        <v>2112</v>
      </c>
    </row>
    <row r="232" spans="2:69" ht="14.25" x14ac:dyDescent="0.2">
      <c r="B232" s="16">
        <v>230</v>
      </c>
      <c r="C232" s="16" t="s">
        <v>1077</v>
      </c>
      <c r="D232" s="16" t="s">
        <v>1187</v>
      </c>
      <c r="E232" s="16" t="s">
        <v>1043</v>
      </c>
      <c r="F232" s="16">
        <f t="shared" si="6"/>
        <v>4</v>
      </c>
      <c r="G232" s="19" t="s">
        <v>1385</v>
      </c>
      <c r="H232" s="3" t="s">
        <v>814</v>
      </c>
      <c r="I232" s="3">
        <f>武器2!I232</f>
        <v>8</v>
      </c>
      <c r="J232" s="16">
        <v>10</v>
      </c>
      <c r="K232" s="16">
        <v>6</v>
      </c>
      <c r="L232" s="16">
        <v>81</v>
      </c>
      <c r="M232" s="26">
        <v>0</v>
      </c>
      <c r="N232" s="16">
        <v>17</v>
      </c>
      <c r="O232" s="26">
        <v>0</v>
      </c>
      <c r="P232" s="26">
        <v>0</v>
      </c>
      <c r="Q232" s="16">
        <v>69</v>
      </c>
      <c r="R232" s="26">
        <v>0</v>
      </c>
      <c r="S232" s="26">
        <v>0</v>
      </c>
      <c r="T232" s="26">
        <v>0</v>
      </c>
      <c r="U232" s="27">
        <v>0</v>
      </c>
      <c r="V232" s="27">
        <v>0</v>
      </c>
      <c r="W232" s="27">
        <v>0</v>
      </c>
      <c r="X232" s="74">
        <v>0</v>
      </c>
      <c r="Y232" s="70">
        <v>6.5420560747663559E-2</v>
      </c>
      <c r="Z232" s="74">
        <v>0</v>
      </c>
      <c r="AA232" s="74">
        <v>0</v>
      </c>
      <c r="AB232" s="74">
        <v>0</v>
      </c>
      <c r="AC232" s="70">
        <v>0.30069930069930073</v>
      </c>
      <c r="AD232" s="74">
        <v>0</v>
      </c>
      <c r="AE232" s="74">
        <v>0</v>
      </c>
      <c r="AF232" s="74">
        <v>0</v>
      </c>
      <c r="AG232" s="74">
        <v>0</v>
      </c>
      <c r="AH232" s="74">
        <v>0</v>
      </c>
      <c r="AI232" s="74">
        <v>0</v>
      </c>
      <c r="AJ232" s="74">
        <v>0</v>
      </c>
      <c r="BP232">
        <v>230</v>
      </c>
      <c r="BQ232" t="s">
        <v>2113</v>
      </c>
    </row>
    <row r="233" spans="2:69" ht="14.25" x14ac:dyDescent="0.2">
      <c r="B233" s="16">
        <v>231</v>
      </c>
      <c r="C233" s="16" t="s">
        <v>1122</v>
      </c>
      <c r="D233" s="16" t="s">
        <v>1486</v>
      </c>
      <c r="E233" s="16" t="s">
        <v>1043</v>
      </c>
      <c r="F233" s="16">
        <f t="shared" si="6"/>
        <v>5</v>
      </c>
      <c r="G233" s="19" t="s">
        <v>1385</v>
      </c>
      <c r="H233" s="3" t="s">
        <v>814</v>
      </c>
      <c r="I233" s="3">
        <f>武器2!I233</f>
        <v>8</v>
      </c>
      <c r="J233" s="16">
        <v>10</v>
      </c>
      <c r="K233" s="16">
        <v>7</v>
      </c>
      <c r="L233" s="16">
        <v>95</v>
      </c>
      <c r="M233" s="16">
        <v>87</v>
      </c>
      <c r="N233" s="26">
        <v>0</v>
      </c>
      <c r="O233" s="26">
        <v>0</v>
      </c>
      <c r="P233" s="26">
        <v>0</v>
      </c>
      <c r="Q233" s="16">
        <v>80</v>
      </c>
      <c r="R233" s="26">
        <v>0</v>
      </c>
      <c r="S233" s="26">
        <v>0</v>
      </c>
      <c r="T233" s="26">
        <v>0</v>
      </c>
      <c r="U233" s="27">
        <v>0</v>
      </c>
      <c r="V233" s="27">
        <v>0</v>
      </c>
      <c r="W233" s="27">
        <v>0</v>
      </c>
      <c r="X233" s="74">
        <v>0</v>
      </c>
      <c r="Y233" s="74">
        <v>0</v>
      </c>
      <c r="Z233" s="74">
        <v>0</v>
      </c>
      <c r="AA233" s="74">
        <v>0</v>
      </c>
      <c r="AB233" s="70">
        <v>7.8341013824884786E-2</v>
      </c>
      <c r="AC233" s="70">
        <v>0.33554817275747506</v>
      </c>
      <c r="AD233" s="74">
        <v>0</v>
      </c>
      <c r="AE233" s="70">
        <v>7.8341013824884786E-2</v>
      </c>
      <c r="AF233" s="74">
        <v>0</v>
      </c>
      <c r="AG233" s="74">
        <v>0</v>
      </c>
      <c r="AH233" s="74">
        <v>0</v>
      </c>
      <c r="AI233" s="74">
        <v>0</v>
      </c>
      <c r="AJ233" s="74">
        <v>0</v>
      </c>
      <c r="BP233">
        <v>231</v>
      </c>
      <c r="BQ233" t="s">
        <v>2114</v>
      </c>
    </row>
    <row r="234" spans="2:69" ht="14.25" x14ac:dyDescent="0.2">
      <c r="B234" s="16">
        <v>232</v>
      </c>
      <c r="C234" s="16" t="s">
        <v>1109</v>
      </c>
      <c r="D234" s="16" t="s">
        <v>1236</v>
      </c>
      <c r="E234" s="16" t="s">
        <v>1043</v>
      </c>
      <c r="F234" s="16">
        <f t="shared" si="6"/>
        <v>5</v>
      </c>
      <c r="G234" s="19" t="s">
        <v>1385</v>
      </c>
      <c r="H234" s="3" t="s">
        <v>814</v>
      </c>
      <c r="I234" s="3">
        <f>武器2!I234</f>
        <v>8</v>
      </c>
      <c r="J234" s="16">
        <v>10</v>
      </c>
      <c r="K234" s="16">
        <v>8</v>
      </c>
      <c r="L234" s="16">
        <v>108</v>
      </c>
      <c r="M234" s="26">
        <v>0</v>
      </c>
      <c r="N234" s="16">
        <v>23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0">
        <v>8.4000000000000005E-2</v>
      </c>
      <c r="V234" s="27">
        <v>0</v>
      </c>
      <c r="W234" s="27">
        <v>0</v>
      </c>
      <c r="X234" s="74">
        <v>0</v>
      </c>
      <c r="Y234" s="70">
        <v>8.6757990867579959E-2</v>
      </c>
      <c r="Z234" s="70">
        <v>8.6757990867579959E-2</v>
      </c>
      <c r="AA234" s="74">
        <v>0</v>
      </c>
      <c r="AB234" s="74">
        <v>0</v>
      </c>
      <c r="AC234" s="70">
        <v>0.36507936507936511</v>
      </c>
      <c r="AD234" s="74">
        <v>0</v>
      </c>
      <c r="AE234" s="74">
        <v>0</v>
      </c>
      <c r="AF234" s="74">
        <v>0</v>
      </c>
      <c r="AG234" s="74">
        <v>0</v>
      </c>
      <c r="AH234" s="74">
        <v>0</v>
      </c>
      <c r="AI234" s="74">
        <v>0</v>
      </c>
      <c r="AJ234" s="74">
        <v>0</v>
      </c>
      <c r="BP234">
        <v>232</v>
      </c>
      <c r="BQ234" t="s">
        <v>2115</v>
      </c>
    </row>
    <row r="235" spans="2:69" ht="14.25" x14ac:dyDescent="0.2">
      <c r="B235" s="16">
        <v>233</v>
      </c>
      <c r="C235" s="16" t="s">
        <v>1132</v>
      </c>
      <c r="D235" s="16" t="s">
        <v>1254</v>
      </c>
      <c r="E235" s="16" t="s">
        <v>1044</v>
      </c>
      <c r="F235" s="16">
        <f t="shared" si="6"/>
        <v>1</v>
      </c>
      <c r="G235" s="19" t="s">
        <v>1385</v>
      </c>
      <c r="H235" s="3" t="s">
        <v>814</v>
      </c>
      <c r="I235" s="3">
        <f>武器2!I235</f>
        <v>8</v>
      </c>
      <c r="J235" s="16">
        <v>10</v>
      </c>
      <c r="K235" s="16">
        <v>1</v>
      </c>
      <c r="L235" s="16">
        <v>10</v>
      </c>
      <c r="M235" s="26">
        <v>0</v>
      </c>
      <c r="N235" s="16">
        <v>3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7">
        <v>0</v>
      </c>
      <c r="V235" s="27">
        <v>0</v>
      </c>
      <c r="W235" s="27">
        <v>0</v>
      </c>
      <c r="X235" s="74">
        <v>0</v>
      </c>
      <c r="Y235" s="74">
        <v>0</v>
      </c>
      <c r="Z235" s="74">
        <v>0</v>
      </c>
      <c r="AA235" s="74">
        <v>0</v>
      </c>
      <c r="AB235" s="74">
        <v>0</v>
      </c>
      <c r="AC235" s="74">
        <v>0</v>
      </c>
      <c r="AD235" s="74">
        <v>0</v>
      </c>
      <c r="AE235" s="74">
        <v>0</v>
      </c>
      <c r="AF235" s="74">
        <v>0</v>
      </c>
      <c r="AG235" s="74">
        <v>0</v>
      </c>
      <c r="AH235" s="74">
        <v>0</v>
      </c>
      <c r="AI235" s="74">
        <v>0</v>
      </c>
      <c r="AJ235" s="74">
        <v>0</v>
      </c>
      <c r="BP235">
        <v>233</v>
      </c>
      <c r="BQ235" t="s">
        <v>2116</v>
      </c>
    </row>
    <row r="236" spans="2:69" ht="14.25" x14ac:dyDescent="0.2">
      <c r="B236" s="16">
        <v>234</v>
      </c>
      <c r="C236" s="16" t="s">
        <v>1080</v>
      </c>
      <c r="D236" s="16" t="s">
        <v>1487</v>
      </c>
      <c r="E236" s="16" t="s">
        <v>1044</v>
      </c>
      <c r="F236" s="16">
        <f t="shared" si="6"/>
        <v>1</v>
      </c>
      <c r="G236" s="19" t="s">
        <v>1385</v>
      </c>
      <c r="H236" s="3" t="s">
        <v>814</v>
      </c>
      <c r="I236" s="3">
        <f>武器2!I236</f>
        <v>8</v>
      </c>
      <c r="J236" s="16">
        <v>10</v>
      </c>
      <c r="K236" s="16">
        <v>2</v>
      </c>
      <c r="L236" s="16">
        <v>20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0">
        <v>2.2000000000000002E-2</v>
      </c>
      <c r="V236" s="27">
        <v>0</v>
      </c>
      <c r="W236" s="27">
        <v>0</v>
      </c>
      <c r="X236" s="74">
        <v>0</v>
      </c>
      <c r="Y236" s="74">
        <v>0</v>
      </c>
      <c r="Z236" s="74">
        <v>0</v>
      </c>
      <c r="AA236" s="74">
        <v>0</v>
      </c>
      <c r="AB236" s="74">
        <v>0</v>
      </c>
      <c r="AC236" s="74">
        <v>0</v>
      </c>
      <c r="AD236" s="74">
        <v>0</v>
      </c>
      <c r="AE236" s="74">
        <v>0</v>
      </c>
      <c r="AF236" s="74">
        <v>0</v>
      </c>
      <c r="AG236" s="74">
        <v>0</v>
      </c>
      <c r="AH236" s="74">
        <v>0</v>
      </c>
      <c r="AI236" s="74">
        <v>0</v>
      </c>
      <c r="AJ236" s="74">
        <v>0</v>
      </c>
      <c r="BP236">
        <v>234</v>
      </c>
      <c r="BQ236" t="s">
        <v>2117</v>
      </c>
    </row>
    <row r="237" spans="2:69" ht="14.25" x14ac:dyDescent="0.2">
      <c r="B237" s="16">
        <v>235</v>
      </c>
      <c r="C237" s="16" t="s">
        <v>1113</v>
      </c>
      <c r="D237" s="16" t="s">
        <v>1206</v>
      </c>
      <c r="E237" s="16" t="s">
        <v>1044</v>
      </c>
      <c r="F237" s="16">
        <f t="shared" si="6"/>
        <v>2</v>
      </c>
      <c r="G237" s="19" t="s">
        <v>1385</v>
      </c>
      <c r="H237" s="3" t="s">
        <v>814</v>
      </c>
      <c r="I237" s="3">
        <f>武器2!I237</f>
        <v>8</v>
      </c>
      <c r="J237" s="16">
        <v>10</v>
      </c>
      <c r="K237" s="16">
        <v>3</v>
      </c>
      <c r="L237" s="16">
        <v>30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0">
        <v>3.4000000000000002E-2</v>
      </c>
      <c r="V237" s="27">
        <v>0</v>
      </c>
      <c r="W237" s="27">
        <v>0</v>
      </c>
      <c r="X237" s="74">
        <v>0</v>
      </c>
      <c r="Y237" s="74">
        <v>0</v>
      </c>
      <c r="Z237" s="74">
        <v>0</v>
      </c>
      <c r="AA237" s="74">
        <v>0</v>
      </c>
      <c r="AB237" s="70">
        <v>3.8461538461538436E-2</v>
      </c>
      <c r="AC237" s="74">
        <v>0</v>
      </c>
      <c r="AD237" s="74">
        <v>0</v>
      </c>
      <c r="AE237" s="74">
        <v>0</v>
      </c>
      <c r="AF237" s="74">
        <v>0</v>
      </c>
      <c r="AG237" s="74">
        <v>0</v>
      </c>
      <c r="AH237" s="74">
        <v>0</v>
      </c>
      <c r="AI237" s="74">
        <v>0</v>
      </c>
      <c r="AJ237" s="74">
        <v>0</v>
      </c>
      <c r="BP237">
        <v>235</v>
      </c>
      <c r="BQ237" t="s">
        <v>2118</v>
      </c>
    </row>
    <row r="238" spans="2:69" ht="14.25" x14ac:dyDescent="0.2">
      <c r="B238" s="16">
        <v>236</v>
      </c>
      <c r="C238" s="16" t="s">
        <v>1065</v>
      </c>
      <c r="D238" s="16" t="s">
        <v>1488</v>
      </c>
      <c r="E238" s="16" t="s">
        <v>1044</v>
      </c>
      <c r="F238" s="16">
        <f t="shared" si="6"/>
        <v>2</v>
      </c>
      <c r="G238" s="19" t="s">
        <v>1385</v>
      </c>
      <c r="H238" s="3" t="s">
        <v>814</v>
      </c>
      <c r="I238" s="3">
        <f>武器2!I238</f>
        <v>8</v>
      </c>
      <c r="J238" s="16">
        <v>10</v>
      </c>
      <c r="K238" s="16">
        <v>4</v>
      </c>
      <c r="L238" s="16">
        <v>40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0">
        <v>4.5999999999999999E-2</v>
      </c>
      <c r="V238" s="27">
        <v>0</v>
      </c>
      <c r="W238" s="27">
        <v>0</v>
      </c>
      <c r="X238" s="74">
        <v>0</v>
      </c>
      <c r="Y238" s="74">
        <v>0</v>
      </c>
      <c r="Z238" s="74">
        <v>0</v>
      </c>
      <c r="AA238" s="74">
        <v>0</v>
      </c>
      <c r="AB238" s="74">
        <v>0</v>
      </c>
      <c r="AC238" s="70">
        <v>0.24242424242424243</v>
      </c>
      <c r="AD238" s="74">
        <v>0</v>
      </c>
      <c r="AE238" s="74">
        <v>0</v>
      </c>
      <c r="AF238" s="74">
        <v>0</v>
      </c>
      <c r="AG238" s="74">
        <v>0</v>
      </c>
      <c r="AH238" s="74">
        <v>0</v>
      </c>
      <c r="AI238" s="74">
        <v>0</v>
      </c>
      <c r="AJ238" s="74">
        <v>0</v>
      </c>
      <c r="BP238">
        <v>236</v>
      </c>
      <c r="BQ238" t="s">
        <v>2119</v>
      </c>
    </row>
    <row r="239" spans="2:69" ht="14.25" x14ac:dyDescent="0.2">
      <c r="B239" s="16">
        <v>237</v>
      </c>
      <c r="C239" s="16" t="s">
        <v>1122</v>
      </c>
      <c r="D239" s="16" t="s">
        <v>1188</v>
      </c>
      <c r="E239" s="16" t="s">
        <v>1044</v>
      </c>
      <c r="F239" s="16">
        <f t="shared" si="6"/>
        <v>2</v>
      </c>
      <c r="G239" s="19" t="s">
        <v>1385</v>
      </c>
      <c r="H239" s="3" t="s">
        <v>814</v>
      </c>
      <c r="I239" s="3">
        <f>武器2!I239</f>
        <v>8</v>
      </c>
      <c r="J239" s="16">
        <v>10</v>
      </c>
      <c r="K239" s="16">
        <v>5</v>
      </c>
      <c r="L239" s="16">
        <v>51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7">
        <v>0</v>
      </c>
      <c r="V239" s="27">
        <v>0</v>
      </c>
      <c r="W239" s="27">
        <v>0</v>
      </c>
      <c r="X239" s="74">
        <v>0</v>
      </c>
      <c r="Y239" s="70">
        <v>6.1032863849765251E-2</v>
      </c>
      <c r="Z239" s="74">
        <v>0</v>
      </c>
      <c r="AA239" s="74">
        <v>0</v>
      </c>
      <c r="AB239" s="74">
        <v>0</v>
      </c>
      <c r="AC239" s="70">
        <v>0.2857142857142857</v>
      </c>
      <c r="AD239" s="74">
        <v>0</v>
      </c>
      <c r="AE239" s="74">
        <v>0</v>
      </c>
      <c r="AF239" s="74">
        <v>0</v>
      </c>
      <c r="AG239" s="74">
        <v>0</v>
      </c>
      <c r="AH239" s="74">
        <v>0</v>
      </c>
      <c r="AI239" s="74">
        <v>0</v>
      </c>
      <c r="AJ239" s="74">
        <v>0</v>
      </c>
      <c r="BP239">
        <v>237</v>
      </c>
      <c r="BQ239" t="s">
        <v>2120</v>
      </c>
    </row>
    <row r="240" spans="2:69" ht="14.25" x14ac:dyDescent="0.2">
      <c r="B240" s="16">
        <v>238</v>
      </c>
      <c r="C240" s="16" t="s">
        <v>1134</v>
      </c>
      <c r="D240" s="16" t="s">
        <v>1489</v>
      </c>
      <c r="E240" s="16" t="s">
        <v>1044</v>
      </c>
      <c r="F240" s="16">
        <f t="shared" si="6"/>
        <v>3</v>
      </c>
      <c r="G240" s="19" t="s">
        <v>1385</v>
      </c>
      <c r="H240" s="3" t="s">
        <v>814</v>
      </c>
      <c r="I240" s="3">
        <f>武器2!I240</f>
        <v>8</v>
      </c>
      <c r="J240" s="16">
        <v>10</v>
      </c>
      <c r="K240" s="16">
        <v>6</v>
      </c>
      <c r="L240" s="16">
        <v>61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16">
        <v>35</v>
      </c>
      <c r="U240" s="27">
        <v>0</v>
      </c>
      <c r="V240" s="27">
        <v>0</v>
      </c>
      <c r="W240" s="27">
        <v>0</v>
      </c>
      <c r="X240" s="74">
        <v>0</v>
      </c>
      <c r="Y240" s="70">
        <v>7.407407407407407E-2</v>
      </c>
      <c r="Z240" s="74">
        <v>0</v>
      </c>
      <c r="AA240" s="74">
        <v>0</v>
      </c>
      <c r="AB240" s="74">
        <v>0</v>
      </c>
      <c r="AC240" s="74">
        <v>0</v>
      </c>
      <c r="AD240" s="74">
        <v>0</v>
      </c>
      <c r="AE240" s="70">
        <v>7.407407407407407E-2</v>
      </c>
      <c r="AF240" s="74">
        <v>0</v>
      </c>
      <c r="AG240" s="74">
        <v>0</v>
      </c>
      <c r="AH240" s="74">
        <v>0</v>
      </c>
      <c r="AI240" s="74">
        <v>0</v>
      </c>
      <c r="AJ240" s="74">
        <v>0</v>
      </c>
      <c r="BP240">
        <v>238</v>
      </c>
      <c r="BQ240" t="s">
        <v>2121</v>
      </c>
    </row>
    <row r="241" spans="2:69" ht="14.25" x14ac:dyDescent="0.2">
      <c r="B241" s="16">
        <v>239</v>
      </c>
      <c r="C241" s="16" t="s">
        <v>1130</v>
      </c>
      <c r="D241" s="16" t="s">
        <v>1490</v>
      </c>
      <c r="E241" s="16" t="s">
        <v>1044</v>
      </c>
      <c r="F241" s="16">
        <f t="shared" si="6"/>
        <v>3</v>
      </c>
      <c r="G241" s="19" t="s">
        <v>1385</v>
      </c>
      <c r="H241" s="3" t="s">
        <v>814</v>
      </c>
      <c r="I241" s="3">
        <f>武器2!I241</f>
        <v>8</v>
      </c>
      <c r="J241" s="16">
        <v>10</v>
      </c>
      <c r="K241" s="16">
        <v>7</v>
      </c>
      <c r="L241" s="16">
        <v>71</v>
      </c>
      <c r="M241" s="16">
        <v>97</v>
      </c>
      <c r="N241" s="26">
        <v>0</v>
      </c>
      <c r="O241" s="26">
        <v>0</v>
      </c>
      <c r="P241" s="26">
        <v>0</v>
      </c>
      <c r="Q241" s="16">
        <v>89</v>
      </c>
      <c r="R241" s="26">
        <v>0</v>
      </c>
      <c r="S241" s="26">
        <v>0</v>
      </c>
      <c r="T241" s="26">
        <v>0</v>
      </c>
      <c r="U241" s="27">
        <v>0</v>
      </c>
      <c r="V241" s="27">
        <v>0</v>
      </c>
      <c r="W241" s="27">
        <v>0</v>
      </c>
      <c r="X241" s="74">
        <v>0</v>
      </c>
      <c r="Y241" s="74">
        <v>0</v>
      </c>
      <c r="Z241" s="74">
        <v>0</v>
      </c>
      <c r="AA241" s="74">
        <v>0</v>
      </c>
      <c r="AB241" s="70">
        <v>8.6757990867579959E-2</v>
      </c>
      <c r="AC241" s="74">
        <v>0</v>
      </c>
      <c r="AD241" s="74">
        <v>0</v>
      </c>
      <c r="AE241" s="74">
        <v>0</v>
      </c>
      <c r="AF241" s="74">
        <v>0</v>
      </c>
      <c r="AG241" s="74">
        <v>0</v>
      </c>
      <c r="AH241" s="74">
        <v>0</v>
      </c>
      <c r="AI241" s="74">
        <v>0</v>
      </c>
      <c r="AJ241" s="74">
        <v>0</v>
      </c>
      <c r="BP241">
        <v>239</v>
      </c>
      <c r="BQ241" t="s">
        <v>2122</v>
      </c>
    </row>
    <row r="242" spans="2:69" ht="14.25" x14ac:dyDescent="0.2">
      <c r="B242" s="16">
        <v>240</v>
      </c>
      <c r="C242" s="16" t="s">
        <v>1113</v>
      </c>
      <c r="D242" s="16" t="s">
        <v>1491</v>
      </c>
      <c r="E242" s="16" t="s">
        <v>1044</v>
      </c>
      <c r="F242" s="16">
        <f t="shared" si="6"/>
        <v>3</v>
      </c>
      <c r="G242" s="19" t="s">
        <v>1385</v>
      </c>
      <c r="H242" s="3" t="s">
        <v>814</v>
      </c>
      <c r="I242" s="3">
        <f>武器2!I242</f>
        <v>8</v>
      </c>
      <c r="J242" s="16">
        <v>10</v>
      </c>
      <c r="K242" s="16">
        <v>8</v>
      </c>
      <c r="L242" s="16">
        <v>81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7">
        <v>0</v>
      </c>
      <c r="V242" s="27">
        <v>0</v>
      </c>
      <c r="W242" s="27">
        <v>0</v>
      </c>
      <c r="X242" s="74">
        <v>0</v>
      </c>
      <c r="Y242" s="74">
        <v>0</v>
      </c>
      <c r="Z242" s="74">
        <v>0</v>
      </c>
      <c r="AA242" s="70">
        <v>9.5022624434389136E-2</v>
      </c>
      <c r="AB242" s="74">
        <v>0</v>
      </c>
      <c r="AC242" s="70">
        <v>0.3902439024390244</v>
      </c>
      <c r="AD242" s="70">
        <v>9.5022624434389136E-2</v>
      </c>
      <c r="AE242" s="74">
        <v>0</v>
      </c>
      <c r="AF242" s="74">
        <v>0</v>
      </c>
      <c r="AG242" s="74">
        <v>0</v>
      </c>
      <c r="AH242" s="74">
        <v>0</v>
      </c>
      <c r="AI242" s="74">
        <v>0</v>
      </c>
      <c r="AJ242" s="74">
        <v>0</v>
      </c>
      <c r="BP242">
        <v>240</v>
      </c>
      <c r="BQ242" t="s">
        <v>2123</v>
      </c>
    </row>
    <row r="243" spans="2:69" ht="14.25" x14ac:dyDescent="0.2">
      <c r="B243" s="16">
        <v>241</v>
      </c>
      <c r="C243" s="16" t="s">
        <v>1063</v>
      </c>
      <c r="D243" s="16" t="s">
        <v>1269</v>
      </c>
      <c r="E243" s="16" t="s">
        <v>1045</v>
      </c>
      <c r="F243" s="16">
        <f t="shared" si="6"/>
        <v>1</v>
      </c>
      <c r="G243" s="19" t="s">
        <v>1385</v>
      </c>
      <c r="H243" s="3" t="s">
        <v>814</v>
      </c>
      <c r="I243" s="3">
        <f>武器2!I243</f>
        <v>8</v>
      </c>
      <c r="J243" s="16">
        <v>10</v>
      </c>
      <c r="K243" s="16">
        <v>1</v>
      </c>
      <c r="L243" s="16">
        <v>11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7">
        <v>0</v>
      </c>
      <c r="V243" s="27">
        <v>0</v>
      </c>
      <c r="W243" s="27">
        <v>0</v>
      </c>
      <c r="X243" s="74">
        <v>0</v>
      </c>
      <c r="Y243" s="74">
        <v>0</v>
      </c>
      <c r="Z243" s="74">
        <v>0</v>
      </c>
      <c r="AA243" s="74">
        <v>0</v>
      </c>
      <c r="AB243" s="70">
        <v>1.9607843137254943E-2</v>
      </c>
      <c r="AC243" s="74">
        <v>0</v>
      </c>
      <c r="AD243" s="74">
        <v>0</v>
      </c>
      <c r="AE243" s="74">
        <v>0</v>
      </c>
      <c r="AF243" s="74">
        <v>0</v>
      </c>
      <c r="AG243" s="74">
        <v>0</v>
      </c>
      <c r="AH243" s="74">
        <v>0</v>
      </c>
      <c r="AI243" s="74">
        <v>0</v>
      </c>
      <c r="AJ243" s="74">
        <v>0</v>
      </c>
      <c r="BP243">
        <v>241</v>
      </c>
      <c r="BQ243" t="s">
        <v>2124</v>
      </c>
    </row>
    <row r="244" spans="2:69" ht="14.25" x14ac:dyDescent="0.2">
      <c r="B244" s="16">
        <v>242</v>
      </c>
      <c r="C244" s="16" t="s">
        <v>1113</v>
      </c>
      <c r="D244" s="16" t="s">
        <v>1341</v>
      </c>
      <c r="E244" s="16" t="s">
        <v>1045</v>
      </c>
      <c r="F244" s="16">
        <f t="shared" si="6"/>
        <v>1</v>
      </c>
      <c r="G244" s="19" t="s">
        <v>1385</v>
      </c>
      <c r="H244" s="3" t="s">
        <v>814</v>
      </c>
      <c r="I244" s="3">
        <f>武器2!I244</f>
        <v>8</v>
      </c>
      <c r="J244" s="16">
        <v>10</v>
      </c>
      <c r="K244" s="16">
        <v>2</v>
      </c>
      <c r="L244" s="16">
        <v>23</v>
      </c>
      <c r="M244" s="26">
        <v>0</v>
      </c>
      <c r="N244" s="16">
        <v>9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7">
        <v>0</v>
      </c>
      <c r="V244" s="27">
        <v>0</v>
      </c>
      <c r="W244" s="27">
        <v>0</v>
      </c>
      <c r="X244" s="74">
        <v>0</v>
      </c>
      <c r="Y244" s="74">
        <v>0</v>
      </c>
      <c r="Z244" s="74">
        <v>0</v>
      </c>
      <c r="AA244" s="74">
        <v>0</v>
      </c>
      <c r="AB244" s="74">
        <v>0</v>
      </c>
      <c r="AC244" s="74">
        <v>0</v>
      </c>
      <c r="AD244" s="74">
        <v>0</v>
      </c>
      <c r="AE244" s="74">
        <v>0</v>
      </c>
      <c r="AF244" s="74">
        <v>0</v>
      </c>
      <c r="AG244" s="74">
        <v>0</v>
      </c>
      <c r="AH244" s="74">
        <v>0</v>
      </c>
      <c r="AI244" s="74">
        <v>0</v>
      </c>
      <c r="AJ244" s="74">
        <v>0</v>
      </c>
      <c r="BP244">
        <v>242</v>
      </c>
      <c r="BQ244" t="s">
        <v>2125</v>
      </c>
    </row>
    <row r="245" spans="2:69" ht="14.25" x14ac:dyDescent="0.2">
      <c r="B245" s="16">
        <v>243</v>
      </c>
      <c r="C245" s="16" t="s">
        <v>1098</v>
      </c>
      <c r="D245" s="16" t="s">
        <v>1492</v>
      </c>
      <c r="E245" s="16" t="s">
        <v>1045</v>
      </c>
      <c r="F245" s="16">
        <f t="shared" si="6"/>
        <v>1</v>
      </c>
      <c r="G245" s="19" t="s">
        <v>1385</v>
      </c>
      <c r="H245" s="3" t="s">
        <v>814</v>
      </c>
      <c r="I245" s="3">
        <f>武器2!I245</f>
        <v>8</v>
      </c>
      <c r="J245" s="16">
        <v>10</v>
      </c>
      <c r="K245" s="16">
        <v>3</v>
      </c>
      <c r="L245" s="16">
        <v>35</v>
      </c>
      <c r="M245" s="16">
        <v>62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7">
        <v>0</v>
      </c>
      <c r="V245" s="27">
        <v>0</v>
      </c>
      <c r="W245" s="27">
        <v>0</v>
      </c>
      <c r="X245" s="74">
        <v>0</v>
      </c>
      <c r="Y245" s="74">
        <v>0</v>
      </c>
      <c r="Z245" s="74">
        <v>0</v>
      </c>
      <c r="AA245" s="74">
        <v>0</v>
      </c>
      <c r="AB245" s="74">
        <v>0</v>
      </c>
      <c r="AC245" s="74">
        <v>0</v>
      </c>
      <c r="AD245" s="74">
        <v>0</v>
      </c>
      <c r="AE245" s="74">
        <v>0</v>
      </c>
      <c r="AF245" s="74">
        <v>0</v>
      </c>
      <c r="AG245" s="74">
        <v>0</v>
      </c>
      <c r="AH245" s="74">
        <v>0</v>
      </c>
      <c r="AI245" s="74">
        <v>0</v>
      </c>
      <c r="AJ245" s="74">
        <v>0</v>
      </c>
      <c r="BP245">
        <v>243</v>
      </c>
      <c r="BQ245" t="s">
        <v>2126</v>
      </c>
    </row>
    <row r="246" spans="2:69" ht="14.25" x14ac:dyDescent="0.2">
      <c r="B246" s="16">
        <v>244</v>
      </c>
      <c r="C246" s="16" t="s">
        <v>1126</v>
      </c>
      <c r="D246" s="16" t="s">
        <v>1282</v>
      </c>
      <c r="E246" s="16" t="s">
        <v>1045</v>
      </c>
      <c r="F246" s="16">
        <f t="shared" si="6"/>
        <v>1</v>
      </c>
      <c r="G246" s="19" t="s">
        <v>1385</v>
      </c>
      <c r="H246" s="3" t="s">
        <v>814</v>
      </c>
      <c r="I246" s="3">
        <f>武器2!I246</f>
        <v>8</v>
      </c>
      <c r="J246" s="16">
        <v>10</v>
      </c>
      <c r="K246" s="16">
        <v>4</v>
      </c>
      <c r="L246" s="16">
        <v>47</v>
      </c>
      <c r="M246" s="26">
        <v>0</v>
      </c>
      <c r="N246" s="26">
        <v>0</v>
      </c>
      <c r="O246" s="26">
        <v>0</v>
      </c>
      <c r="P246" s="26">
        <v>0</v>
      </c>
      <c r="Q246" s="16">
        <v>76</v>
      </c>
      <c r="R246" s="26">
        <v>0</v>
      </c>
      <c r="S246" s="26">
        <v>0</v>
      </c>
      <c r="T246" s="26">
        <v>0</v>
      </c>
      <c r="U246" s="27">
        <v>0</v>
      </c>
      <c r="V246" s="27">
        <v>0</v>
      </c>
      <c r="W246" s="27">
        <v>0</v>
      </c>
      <c r="X246" s="74">
        <v>0</v>
      </c>
      <c r="Y246" s="74">
        <v>0</v>
      </c>
      <c r="Z246" s="74">
        <v>0</v>
      </c>
      <c r="AA246" s="74">
        <v>0</v>
      </c>
      <c r="AB246" s="74">
        <v>0</v>
      </c>
      <c r="AC246" s="74">
        <v>0</v>
      </c>
      <c r="AD246" s="74">
        <v>0</v>
      </c>
      <c r="AE246" s="74">
        <v>0</v>
      </c>
      <c r="AF246" s="74">
        <v>0</v>
      </c>
      <c r="AG246" s="74">
        <v>0</v>
      </c>
      <c r="AH246" s="74">
        <v>0</v>
      </c>
      <c r="AI246" s="74">
        <v>0</v>
      </c>
      <c r="AJ246" s="74">
        <v>0</v>
      </c>
      <c r="BP246">
        <v>244</v>
      </c>
      <c r="BQ246" t="s">
        <v>2127</v>
      </c>
    </row>
    <row r="247" spans="2:69" ht="14.25" x14ac:dyDescent="0.2">
      <c r="B247" s="16">
        <v>245</v>
      </c>
      <c r="C247" s="16" t="s">
        <v>1098</v>
      </c>
      <c r="D247" s="16" t="s">
        <v>1332</v>
      </c>
      <c r="E247" s="16" t="s">
        <v>1045</v>
      </c>
      <c r="F247" s="16">
        <f t="shared" si="6"/>
        <v>1</v>
      </c>
      <c r="G247" s="19" t="s">
        <v>1385</v>
      </c>
      <c r="H247" s="3" t="s">
        <v>814</v>
      </c>
      <c r="I247" s="3">
        <f>武器2!I247</f>
        <v>8</v>
      </c>
      <c r="J247" s="16">
        <v>10</v>
      </c>
      <c r="K247" s="16">
        <v>5</v>
      </c>
      <c r="L247" s="16">
        <v>59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7">
        <v>0</v>
      </c>
      <c r="V247" s="20">
        <v>7.2000000000000008E-2</v>
      </c>
      <c r="W247" s="27">
        <v>0</v>
      </c>
      <c r="X247" s="74">
        <v>0</v>
      </c>
      <c r="Y247" s="74">
        <v>0</v>
      </c>
      <c r="Z247" s="74">
        <v>0</v>
      </c>
      <c r="AA247" s="74">
        <v>0</v>
      </c>
      <c r="AB247" s="74">
        <v>0</v>
      </c>
      <c r="AC247" s="74">
        <v>0</v>
      </c>
      <c r="AD247" s="74">
        <v>0</v>
      </c>
      <c r="AE247" s="74">
        <v>0</v>
      </c>
      <c r="AF247" s="74">
        <v>0</v>
      </c>
      <c r="AG247" s="74">
        <v>0</v>
      </c>
      <c r="AH247" s="74">
        <v>0</v>
      </c>
      <c r="AI247" s="74">
        <v>0</v>
      </c>
      <c r="AJ247" s="74">
        <v>0</v>
      </c>
      <c r="BP247">
        <v>245</v>
      </c>
      <c r="BQ247" t="s">
        <v>2128</v>
      </c>
    </row>
    <row r="248" spans="2:69" ht="14.25" x14ac:dyDescent="0.2">
      <c r="B248" s="16">
        <v>246</v>
      </c>
      <c r="C248" s="16" t="s">
        <v>1092</v>
      </c>
      <c r="D248" s="16" t="s">
        <v>1493</v>
      </c>
      <c r="E248" s="16" t="s">
        <v>1045</v>
      </c>
      <c r="F248" s="16">
        <f t="shared" si="6"/>
        <v>1</v>
      </c>
      <c r="G248" s="19" t="s">
        <v>1385</v>
      </c>
      <c r="H248" s="3" t="s">
        <v>814</v>
      </c>
      <c r="I248" s="3">
        <f>武器2!I248</f>
        <v>8</v>
      </c>
      <c r="J248" s="16">
        <v>10</v>
      </c>
      <c r="K248" s="16">
        <v>6</v>
      </c>
      <c r="L248" s="16">
        <v>71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7">
        <v>0</v>
      </c>
      <c r="V248" s="27">
        <v>0</v>
      </c>
      <c r="W248" s="27">
        <v>0</v>
      </c>
      <c r="X248" s="74">
        <v>0</v>
      </c>
      <c r="Y248" s="70">
        <v>0.1071428571428571</v>
      </c>
      <c r="Z248" s="74">
        <v>0</v>
      </c>
      <c r="AA248" s="74">
        <v>0</v>
      </c>
      <c r="AB248" s="74">
        <v>0</v>
      </c>
      <c r="AC248" s="74">
        <v>0</v>
      </c>
      <c r="AD248" s="74">
        <v>0</v>
      </c>
      <c r="AE248" s="74">
        <v>0</v>
      </c>
      <c r="AF248" s="74">
        <v>0</v>
      </c>
      <c r="AG248" s="74">
        <v>0</v>
      </c>
      <c r="AH248" s="74">
        <v>0</v>
      </c>
      <c r="AI248" s="74">
        <v>0</v>
      </c>
      <c r="AJ248" s="74">
        <v>0</v>
      </c>
      <c r="BP248">
        <v>246</v>
      </c>
      <c r="BQ248" t="s">
        <v>2129</v>
      </c>
    </row>
    <row r="249" spans="2:69" ht="14.25" x14ac:dyDescent="0.2">
      <c r="B249" s="16">
        <v>247</v>
      </c>
      <c r="C249" s="16" t="s">
        <v>1116</v>
      </c>
      <c r="D249" s="16" t="s">
        <v>1423</v>
      </c>
      <c r="E249" s="16" t="s">
        <v>1045</v>
      </c>
      <c r="F249" s="16">
        <f t="shared" si="6"/>
        <v>1</v>
      </c>
      <c r="G249" s="19" t="s">
        <v>1385</v>
      </c>
      <c r="H249" s="3" t="s">
        <v>814</v>
      </c>
      <c r="I249" s="3">
        <f>武器2!I249</f>
        <v>8</v>
      </c>
      <c r="J249" s="16">
        <v>10</v>
      </c>
      <c r="K249" s="16">
        <v>7</v>
      </c>
      <c r="L249" s="16">
        <v>83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7">
        <v>0</v>
      </c>
      <c r="V249" s="27">
        <v>0</v>
      </c>
      <c r="W249" s="27">
        <v>0</v>
      </c>
      <c r="X249" s="74">
        <v>0</v>
      </c>
      <c r="Y249" s="74">
        <v>0</v>
      </c>
      <c r="Z249" s="70">
        <v>0.1228070175438597</v>
      </c>
      <c r="AA249" s="74">
        <v>0</v>
      </c>
      <c r="AB249" s="74">
        <v>0</v>
      </c>
      <c r="AC249" s="74">
        <v>0</v>
      </c>
      <c r="AD249" s="74">
        <v>0</v>
      </c>
      <c r="AE249" s="74">
        <v>0</v>
      </c>
      <c r="AF249" s="74">
        <v>0</v>
      </c>
      <c r="AG249" s="74">
        <v>0</v>
      </c>
      <c r="AH249" s="74">
        <v>0</v>
      </c>
      <c r="AI249" s="74">
        <v>0</v>
      </c>
      <c r="AJ249" s="74">
        <v>0</v>
      </c>
      <c r="BP249">
        <v>247</v>
      </c>
      <c r="BQ249" t="s">
        <v>2130</v>
      </c>
    </row>
    <row r="250" spans="2:69" ht="14.25" x14ac:dyDescent="0.2">
      <c r="B250" s="16">
        <v>248</v>
      </c>
      <c r="C250" s="16" t="s">
        <v>1100</v>
      </c>
      <c r="D250" s="16" t="s">
        <v>1193</v>
      </c>
      <c r="E250" s="16" t="s">
        <v>1045</v>
      </c>
      <c r="F250" s="16">
        <f t="shared" si="6"/>
        <v>1</v>
      </c>
      <c r="G250" s="19" t="s">
        <v>1385</v>
      </c>
      <c r="H250" s="3" t="s">
        <v>814</v>
      </c>
      <c r="I250" s="3">
        <f>武器2!I250</f>
        <v>8</v>
      </c>
      <c r="J250" s="16">
        <v>10</v>
      </c>
      <c r="K250" s="16">
        <v>8</v>
      </c>
      <c r="L250" s="16">
        <v>95</v>
      </c>
      <c r="M250" s="16">
        <v>166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7">
        <v>0</v>
      </c>
      <c r="V250" s="27">
        <v>0</v>
      </c>
      <c r="W250" s="27">
        <v>0</v>
      </c>
      <c r="X250" s="74">
        <v>0</v>
      </c>
      <c r="Y250" s="74">
        <v>0</v>
      </c>
      <c r="Z250" s="74">
        <v>0</v>
      </c>
      <c r="AA250" s="74">
        <v>0</v>
      </c>
      <c r="AB250" s="74">
        <v>0</v>
      </c>
      <c r="AC250" s="74">
        <v>0</v>
      </c>
      <c r="AD250" s="74">
        <v>0</v>
      </c>
      <c r="AE250" s="74">
        <v>0</v>
      </c>
      <c r="AF250" s="74">
        <v>0</v>
      </c>
      <c r="AG250" s="74">
        <v>0</v>
      </c>
      <c r="AH250" s="74">
        <v>0</v>
      </c>
      <c r="AI250" s="74">
        <v>0</v>
      </c>
      <c r="AJ250" s="74">
        <v>0</v>
      </c>
      <c r="BP250">
        <v>248</v>
      </c>
      <c r="BQ250" t="s">
        <v>2131</v>
      </c>
    </row>
    <row r="251" spans="2:69" ht="14.25" x14ac:dyDescent="0.2">
      <c r="B251" s="16">
        <v>249</v>
      </c>
      <c r="C251" s="16" t="s">
        <v>1065</v>
      </c>
      <c r="D251" s="16" t="s">
        <v>1316</v>
      </c>
      <c r="E251" s="16" t="s">
        <v>1046</v>
      </c>
      <c r="F251" s="16">
        <f t="shared" si="6"/>
        <v>1</v>
      </c>
      <c r="G251" s="19" t="s">
        <v>1385</v>
      </c>
      <c r="H251" s="3" t="s">
        <v>814</v>
      </c>
      <c r="I251" s="3">
        <f>武器2!I251</f>
        <v>8</v>
      </c>
      <c r="J251" s="16">
        <v>10</v>
      </c>
      <c r="K251" s="16">
        <v>1</v>
      </c>
      <c r="L251" s="16">
        <v>15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7">
        <v>0</v>
      </c>
      <c r="V251" s="27">
        <v>0</v>
      </c>
      <c r="W251" s="27">
        <v>0</v>
      </c>
      <c r="X251" s="74">
        <v>0</v>
      </c>
      <c r="Y251" s="74">
        <v>0</v>
      </c>
      <c r="Z251" s="74">
        <v>0</v>
      </c>
      <c r="AA251" s="74">
        <v>0</v>
      </c>
      <c r="AB251" s="74">
        <v>0</v>
      </c>
      <c r="AC251" s="70">
        <v>0</v>
      </c>
      <c r="AD251" s="74">
        <v>0</v>
      </c>
      <c r="AE251" s="74">
        <v>0</v>
      </c>
      <c r="AF251" s="74">
        <v>0</v>
      </c>
      <c r="AG251" s="74">
        <v>0</v>
      </c>
      <c r="AH251" s="74">
        <v>0</v>
      </c>
      <c r="AI251" s="74">
        <v>0</v>
      </c>
      <c r="AJ251" s="74">
        <v>0</v>
      </c>
      <c r="BP251">
        <v>249</v>
      </c>
      <c r="BQ251" t="s">
        <v>2132</v>
      </c>
    </row>
    <row r="252" spans="2:69" ht="14.25" x14ac:dyDescent="0.2">
      <c r="B252" s="16">
        <v>250</v>
      </c>
      <c r="C252" s="16" t="s">
        <v>1084</v>
      </c>
      <c r="D252" s="16" t="s">
        <v>1179</v>
      </c>
      <c r="E252" s="16" t="s">
        <v>1046</v>
      </c>
      <c r="F252" s="16">
        <f t="shared" si="6"/>
        <v>1</v>
      </c>
      <c r="G252" s="19" t="s">
        <v>1385</v>
      </c>
      <c r="H252" s="3" t="s">
        <v>814</v>
      </c>
      <c r="I252" s="3">
        <f>武器2!I252</f>
        <v>8</v>
      </c>
      <c r="J252" s="16">
        <v>10</v>
      </c>
      <c r="K252" s="16">
        <v>2</v>
      </c>
      <c r="L252" s="16">
        <v>31</v>
      </c>
      <c r="M252" s="26">
        <v>0</v>
      </c>
      <c r="N252" s="26">
        <v>0</v>
      </c>
      <c r="O252" s="26">
        <v>0</v>
      </c>
      <c r="P252" s="26">
        <v>0</v>
      </c>
      <c r="Q252" s="16">
        <v>0</v>
      </c>
      <c r="R252" s="26">
        <v>0</v>
      </c>
      <c r="S252" s="26">
        <v>0</v>
      </c>
      <c r="T252" s="26">
        <v>0</v>
      </c>
      <c r="U252" s="27">
        <v>0</v>
      </c>
      <c r="V252" s="27">
        <v>0</v>
      </c>
      <c r="W252" s="27">
        <v>0</v>
      </c>
      <c r="X252" s="74">
        <v>0</v>
      </c>
      <c r="Y252" s="74">
        <v>0</v>
      </c>
      <c r="Z252" s="74">
        <v>0</v>
      </c>
      <c r="AA252" s="74">
        <v>0</v>
      </c>
      <c r="AB252" s="74">
        <v>0</v>
      </c>
      <c r="AC252" s="74">
        <v>0</v>
      </c>
      <c r="AD252" s="74">
        <v>0</v>
      </c>
      <c r="AE252" s="74">
        <v>0</v>
      </c>
      <c r="AF252" s="74">
        <v>0</v>
      </c>
      <c r="AG252" s="74">
        <v>0</v>
      </c>
      <c r="AH252" s="74">
        <v>0</v>
      </c>
      <c r="AI252" s="74">
        <v>0</v>
      </c>
      <c r="AJ252" s="74">
        <v>0</v>
      </c>
      <c r="BP252">
        <v>250</v>
      </c>
      <c r="BQ252" t="s">
        <v>2133</v>
      </c>
    </row>
    <row r="253" spans="2:69" ht="14.25" x14ac:dyDescent="0.2">
      <c r="B253" s="16">
        <v>251</v>
      </c>
      <c r="C253" s="16" t="s">
        <v>1116</v>
      </c>
      <c r="D253" s="16" t="s">
        <v>1350</v>
      </c>
      <c r="E253" s="16" t="s">
        <v>1046</v>
      </c>
      <c r="F253" s="16">
        <f t="shared" si="6"/>
        <v>1</v>
      </c>
      <c r="G253" s="19" t="s">
        <v>1385</v>
      </c>
      <c r="H253" s="3" t="s">
        <v>814</v>
      </c>
      <c r="I253" s="3">
        <f>武器2!I253</f>
        <v>8</v>
      </c>
      <c r="J253" s="16">
        <v>10</v>
      </c>
      <c r="K253" s="16">
        <v>3</v>
      </c>
      <c r="L253" s="16">
        <v>47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7">
        <v>0</v>
      </c>
      <c r="V253" s="27">
        <v>0</v>
      </c>
      <c r="W253" s="27">
        <v>0</v>
      </c>
      <c r="X253" s="74">
        <v>0</v>
      </c>
      <c r="Y253" s="74">
        <v>0</v>
      </c>
      <c r="Z253" s="70">
        <v>0</v>
      </c>
      <c r="AA253" s="74">
        <v>0</v>
      </c>
      <c r="AB253" s="74">
        <v>0</v>
      </c>
      <c r="AC253" s="74">
        <v>0</v>
      </c>
      <c r="AD253" s="74">
        <v>0</v>
      </c>
      <c r="AE253" s="74">
        <v>0</v>
      </c>
      <c r="AF253" s="74">
        <v>0</v>
      </c>
      <c r="AG253" s="74">
        <v>0</v>
      </c>
      <c r="AH253" s="74">
        <v>0</v>
      </c>
      <c r="AI253" s="74">
        <v>0</v>
      </c>
      <c r="AJ253" s="74">
        <v>0</v>
      </c>
      <c r="BP253">
        <v>251</v>
      </c>
      <c r="BQ253" t="s">
        <v>2134</v>
      </c>
    </row>
    <row r="254" spans="2:69" ht="14.25" x14ac:dyDescent="0.2">
      <c r="B254" s="16">
        <v>252</v>
      </c>
      <c r="C254" s="16" t="s">
        <v>1059</v>
      </c>
      <c r="D254" s="16" t="s">
        <v>1226</v>
      </c>
      <c r="E254" s="16" t="s">
        <v>1046</v>
      </c>
      <c r="F254" s="16">
        <f t="shared" si="6"/>
        <v>1</v>
      </c>
      <c r="G254" s="19" t="s">
        <v>1385</v>
      </c>
      <c r="H254" s="3" t="s">
        <v>814</v>
      </c>
      <c r="I254" s="3">
        <f>武器2!I254</f>
        <v>8</v>
      </c>
      <c r="J254" s="16">
        <v>10</v>
      </c>
      <c r="K254" s="16">
        <v>4</v>
      </c>
      <c r="L254" s="16">
        <v>63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7">
        <v>0</v>
      </c>
      <c r="V254" s="27">
        <v>0</v>
      </c>
      <c r="W254" s="27">
        <v>0</v>
      </c>
      <c r="X254" s="74">
        <v>0</v>
      </c>
      <c r="Y254" s="74">
        <v>0</v>
      </c>
      <c r="Z254" s="74">
        <v>0</v>
      </c>
      <c r="AA254" s="74">
        <v>0</v>
      </c>
      <c r="AB254" s="74">
        <v>0</v>
      </c>
      <c r="AC254" s="70">
        <v>0</v>
      </c>
      <c r="AD254" s="74">
        <v>0</v>
      </c>
      <c r="AE254" s="74">
        <v>0</v>
      </c>
      <c r="AF254" s="74">
        <v>0</v>
      </c>
      <c r="AG254" s="74">
        <v>0</v>
      </c>
      <c r="AH254" s="74">
        <v>0</v>
      </c>
      <c r="AI254" s="74">
        <v>0</v>
      </c>
      <c r="AJ254" s="74">
        <v>0</v>
      </c>
      <c r="BP254">
        <v>252</v>
      </c>
      <c r="BQ254" t="s">
        <v>2135</v>
      </c>
    </row>
    <row r="255" spans="2:69" ht="14.25" x14ac:dyDescent="0.2">
      <c r="B255" s="16">
        <v>253</v>
      </c>
      <c r="C255" s="16" t="s">
        <v>1106</v>
      </c>
      <c r="D255" s="16" t="s">
        <v>1197</v>
      </c>
      <c r="E255" s="16" t="s">
        <v>1046</v>
      </c>
      <c r="F255" s="16">
        <f t="shared" si="6"/>
        <v>1</v>
      </c>
      <c r="G255" s="19" t="s">
        <v>1385</v>
      </c>
      <c r="H255" s="3" t="s">
        <v>814</v>
      </c>
      <c r="I255" s="3">
        <f>武器2!I255</f>
        <v>8</v>
      </c>
      <c r="J255" s="16">
        <v>10</v>
      </c>
      <c r="K255" s="16">
        <v>5</v>
      </c>
      <c r="L255" s="16">
        <v>79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7">
        <v>0</v>
      </c>
      <c r="V255" s="27">
        <v>0</v>
      </c>
      <c r="W255" s="27">
        <v>0</v>
      </c>
      <c r="X255" s="74">
        <v>0</v>
      </c>
      <c r="Y255" s="74">
        <v>0</v>
      </c>
      <c r="Z255" s="74">
        <v>0</v>
      </c>
      <c r="AA255" s="70">
        <v>0</v>
      </c>
      <c r="AB255" s="74">
        <v>0</v>
      </c>
      <c r="AC255" s="74">
        <v>0</v>
      </c>
      <c r="AD255" s="74">
        <v>0</v>
      </c>
      <c r="AE255" s="74">
        <v>0</v>
      </c>
      <c r="AF255" s="74">
        <v>0</v>
      </c>
      <c r="AG255" s="74">
        <v>0</v>
      </c>
      <c r="AH255" s="74">
        <v>0</v>
      </c>
      <c r="AI255" s="74">
        <v>0</v>
      </c>
      <c r="AJ255" s="74">
        <v>0</v>
      </c>
      <c r="BP255">
        <v>253</v>
      </c>
      <c r="BQ255" t="s">
        <v>2136</v>
      </c>
    </row>
    <row r="256" spans="2:69" ht="14.25" x14ac:dyDescent="0.2">
      <c r="B256" s="16">
        <v>254</v>
      </c>
      <c r="C256" s="16" t="s">
        <v>1109</v>
      </c>
      <c r="D256" s="16" t="s">
        <v>1494</v>
      </c>
      <c r="E256" s="16" t="s">
        <v>1046</v>
      </c>
      <c r="F256" s="16">
        <f t="shared" si="6"/>
        <v>1</v>
      </c>
      <c r="G256" s="19" t="s">
        <v>1385</v>
      </c>
      <c r="H256" s="3" t="s">
        <v>814</v>
      </c>
      <c r="I256" s="3">
        <f>武器2!I256</f>
        <v>8</v>
      </c>
      <c r="J256" s="16">
        <v>10</v>
      </c>
      <c r="K256" s="16">
        <v>6</v>
      </c>
      <c r="L256" s="16">
        <v>95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7">
        <v>0</v>
      </c>
      <c r="V256" s="27">
        <v>0</v>
      </c>
      <c r="W256" s="27">
        <v>0</v>
      </c>
      <c r="X256" s="74">
        <v>0</v>
      </c>
      <c r="Y256" s="74">
        <v>0</v>
      </c>
      <c r="Z256" s="74">
        <v>0</v>
      </c>
      <c r="AA256" s="74">
        <v>0</v>
      </c>
      <c r="AB256" s="74">
        <v>0</v>
      </c>
      <c r="AC256" s="70">
        <v>0</v>
      </c>
      <c r="AD256" s="74">
        <v>0</v>
      </c>
      <c r="AE256" s="74">
        <v>0</v>
      </c>
      <c r="AF256" s="74">
        <v>0</v>
      </c>
      <c r="AG256" s="74">
        <v>0</v>
      </c>
      <c r="AH256" s="74">
        <v>0</v>
      </c>
      <c r="AI256" s="74">
        <v>0</v>
      </c>
      <c r="AJ256" s="74">
        <v>0</v>
      </c>
      <c r="BP256">
        <v>254</v>
      </c>
      <c r="BQ256" t="s">
        <v>2137</v>
      </c>
    </row>
    <row r="257" spans="2:69" ht="14.25" x14ac:dyDescent="0.2">
      <c r="B257" s="16">
        <v>255</v>
      </c>
      <c r="C257" s="16" t="s">
        <v>1134</v>
      </c>
      <c r="D257" s="16" t="s">
        <v>1258</v>
      </c>
      <c r="E257" s="16" t="s">
        <v>1046</v>
      </c>
      <c r="F257" s="16">
        <f t="shared" si="6"/>
        <v>1</v>
      </c>
      <c r="G257" s="19" t="s">
        <v>1385</v>
      </c>
      <c r="H257" s="3" t="s">
        <v>814</v>
      </c>
      <c r="I257" s="3">
        <f>武器2!I257</f>
        <v>8</v>
      </c>
      <c r="J257" s="16">
        <v>10</v>
      </c>
      <c r="K257" s="16">
        <v>7</v>
      </c>
      <c r="L257" s="16">
        <v>111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7">
        <v>0</v>
      </c>
      <c r="V257" s="27">
        <v>0</v>
      </c>
      <c r="W257" s="27">
        <v>0</v>
      </c>
      <c r="X257" s="74">
        <v>0</v>
      </c>
      <c r="Y257" s="74">
        <v>0</v>
      </c>
      <c r="Z257" s="74">
        <v>0</v>
      </c>
      <c r="AA257" s="74">
        <v>0</v>
      </c>
      <c r="AB257" s="74">
        <v>0</v>
      </c>
      <c r="AC257" s="70">
        <v>0</v>
      </c>
      <c r="AD257" s="74">
        <v>0</v>
      </c>
      <c r="AE257" s="74">
        <v>0</v>
      </c>
      <c r="AF257" s="74">
        <v>0</v>
      </c>
      <c r="AG257" s="74">
        <v>0</v>
      </c>
      <c r="AH257" s="74">
        <v>0</v>
      </c>
      <c r="AI257" s="74">
        <v>0</v>
      </c>
      <c r="AJ257" s="74">
        <v>0</v>
      </c>
      <c r="BP257">
        <v>255</v>
      </c>
      <c r="BQ257" t="s">
        <v>2138</v>
      </c>
    </row>
    <row r="258" spans="2:69" ht="14.25" x14ac:dyDescent="0.2">
      <c r="B258" s="16">
        <v>256</v>
      </c>
      <c r="C258" s="16" t="s">
        <v>1073</v>
      </c>
      <c r="D258" s="16" t="s">
        <v>1495</v>
      </c>
      <c r="E258" s="16" t="s">
        <v>1046</v>
      </c>
      <c r="F258" s="16">
        <f t="shared" si="6"/>
        <v>1</v>
      </c>
      <c r="G258" s="19" t="s">
        <v>1385</v>
      </c>
      <c r="H258" s="3" t="s">
        <v>814</v>
      </c>
      <c r="I258" s="3">
        <f>武器2!I258</f>
        <v>8</v>
      </c>
      <c r="J258" s="16">
        <v>10</v>
      </c>
      <c r="K258" s="16">
        <v>8</v>
      </c>
      <c r="L258" s="16">
        <v>127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7">
        <v>0</v>
      </c>
      <c r="V258" s="27">
        <v>0</v>
      </c>
      <c r="W258" s="27">
        <v>0</v>
      </c>
      <c r="X258" s="74">
        <v>0</v>
      </c>
      <c r="Y258" s="74">
        <v>0</v>
      </c>
      <c r="Z258" s="74">
        <v>0</v>
      </c>
      <c r="AA258" s="74">
        <v>0</v>
      </c>
      <c r="AB258" s="74">
        <v>0</v>
      </c>
      <c r="AC258" s="70">
        <v>0</v>
      </c>
      <c r="AD258" s="74">
        <v>0</v>
      </c>
      <c r="AE258" s="74">
        <v>0</v>
      </c>
      <c r="AF258" s="74">
        <v>0</v>
      </c>
      <c r="AG258" s="74">
        <v>0</v>
      </c>
      <c r="AH258" s="74">
        <v>0</v>
      </c>
      <c r="AI258" s="74">
        <v>0</v>
      </c>
      <c r="AJ258" s="74">
        <v>0</v>
      </c>
      <c r="BP258">
        <v>256</v>
      </c>
      <c r="BQ258" t="s">
        <v>2139</v>
      </c>
    </row>
    <row r="259" spans="2:69" ht="14.25" x14ac:dyDescent="0.2">
      <c r="B259" s="16">
        <v>257</v>
      </c>
      <c r="C259" s="16" t="s">
        <v>1051</v>
      </c>
      <c r="D259" s="16" t="s">
        <v>1469</v>
      </c>
      <c r="E259" s="16" t="s">
        <v>1043</v>
      </c>
      <c r="F259" s="16">
        <f t="shared" ref="F259:F322" si="7">VLOOKUP(E259&amp;K259,buff_num,2,FALSE)</f>
        <v>2</v>
      </c>
      <c r="G259" s="19" t="s">
        <v>1385</v>
      </c>
      <c r="H259" s="3" t="s">
        <v>815</v>
      </c>
      <c r="I259" s="3">
        <f>武器2!I259</f>
        <v>9</v>
      </c>
      <c r="J259" s="16">
        <v>6</v>
      </c>
      <c r="K259" s="16">
        <v>1</v>
      </c>
      <c r="L259" s="16">
        <v>12</v>
      </c>
      <c r="M259" s="16">
        <v>10</v>
      </c>
      <c r="N259" s="16">
        <v>1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7">
        <v>0</v>
      </c>
      <c r="V259" s="27">
        <v>0</v>
      </c>
      <c r="W259" s="27">
        <v>0</v>
      </c>
      <c r="X259" s="74">
        <v>0</v>
      </c>
      <c r="Y259" s="74">
        <v>0</v>
      </c>
      <c r="Z259" s="74">
        <v>0</v>
      </c>
      <c r="AA259" s="74">
        <v>0</v>
      </c>
      <c r="AB259" s="74">
        <v>0</v>
      </c>
      <c r="AC259" s="74">
        <v>0</v>
      </c>
      <c r="AD259" s="74">
        <v>0</v>
      </c>
      <c r="AE259" s="74">
        <v>0</v>
      </c>
      <c r="AF259" s="74">
        <v>0</v>
      </c>
      <c r="AG259" s="74">
        <v>0</v>
      </c>
      <c r="AH259" s="74">
        <v>0</v>
      </c>
      <c r="AI259" s="74">
        <v>0</v>
      </c>
      <c r="AJ259" s="74">
        <v>0</v>
      </c>
      <c r="BP259">
        <v>257</v>
      </c>
      <c r="BQ259" t="s">
        <v>2140</v>
      </c>
    </row>
    <row r="260" spans="2:69" ht="14.25" x14ac:dyDescent="0.2">
      <c r="B260" s="16">
        <v>258</v>
      </c>
      <c r="C260" s="16" t="s">
        <v>1111</v>
      </c>
      <c r="D260" s="16" t="s">
        <v>1496</v>
      </c>
      <c r="E260" s="16" t="s">
        <v>1043</v>
      </c>
      <c r="F260" s="16">
        <f t="shared" si="7"/>
        <v>2</v>
      </c>
      <c r="G260" s="19" t="s">
        <v>1385</v>
      </c>
      <c r="H260" s="3" t="s">
        <v>815</v>
      </c>
      <c r="I260" s="3">
        <f>武器2!I260</f>
        <v>9</v>
      </c>
      <c r="J260" s="16">
        <v>6</v>
      </c>
      <c r="K260" s="16">
        <v>2</v>
      </c>
      <c r="L260" s="16">
        <v>25</v>
      </c>
      <c r="M260" s="16">
        <v>21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0">
        <v>0.02</v>
      </c>
      <c r="V260" s="27">
        <v>0</v>
      </c>
      <c r="W260" s="27">
        <v>0</v>
      </c>
      <c r="X260" s="74">
        <v>0</v>
      </c>
      <c r="Y260" s="74">
        <v>0</v>
      </c>
      <c r="Z260" s="74">
        <v>0</v>
      </c>
      <c r="AA260" s="74">
        <v>0</v>
      </c>
      <c r="AB260" s="74">
        <v>0</v>
      </c>
      <c r="AC260" s="74">
        <v>0</v>
      </c>
      <c r="AD260" s="74">
        <v>0</v>
      </c>
      <c r="AE260" s="74">
        <v>0</v>
      </c>
      <c r="AF260" s="74">
        <v>0</v>
      </c>
      <c r="AG260" s="74">
        <v>0</v>
      </c>
      <c r="AH260" s="74">
        <v>0</v>
      </c>
      <c r="AI260" s="74">
        <v>0</v>
      </c>
      <c r="AJ260" s="74">
        <v>0</v>
      </c>
      <c r="BP260">
        <v>258</v>
      </c>
      <c r="BQ260" t="s">
        <v>2141</v>
      </c>
    </row>
    <row r="261" spans="2:69" ht="14.25" x14ac:dyDescent="0.2">
      <c r="B261" s="16">
        <v>259</v>
      </c>
      <c r="C261" s="16" t="s">
        <v>1134</v>
      </c>
      <c r="D261" s="16" t="s">
        <v>1497</v>
      </c>
      <c r="E261" s="16" t="s">
        <v>1043</v>
      </c>
      <c r="F261" s="16">
        <f t="shared" si="7"/>
        <v>3</v>
      </c>
      <c r="G261" s="19" t="s">
        <v>1385</v>
      </c>
      <c r="H261" s="3" t="s">
        <v>815</v>
      </c>
      <c r="I261" s="3">
        <f>武器2!I261</f>
        <v>9</v>
      </c>
      <c r="J261" s="16">
        <v>6</v>
      </c>
      <c r="K261" s="16">
        <v>3</v>
      </c>
      <c r="L261" s="16">
        <v>38</v>
      </c>
      <c r="M261" s="26">
        <v>0</v>
      </c>
      <c r="N261" s="16">
        <v>5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7">
        <v>0</v>
      </c>
      <c r="V261" s="20">
        <v>0.02</v>
      </c>
      <c r="W261" s="27">
        <v>0</v>
      </c>
      <c r="X261" s="74">
        <v>0</v>
      </c>
      <c r="Y261" s="74">
        <v>0</v>
      </c>
      <c r="Z261" s="70">
        <v>3.3816425120772986E-2</v>
      </c>
      <c r="AA261" s="74">
        <v>0</v>
      </c>
      <c r="AB261" s="74">
        <v>0</v>
      </c>
      <c r="AC261" s="74">
        <v>0</v>
      </c>
      <c r="AD261" s="74">
        <v>0</v>
      </c>
      <c r="AE261" s="74">
        <v>0</v>
      </c>
      <c r="AF261" s="74">
        <v>0</v>
      </c>
      <c r="AG261" s="74">
        <v>0</v>
      </c>
      <c r="AH261" s="74">
        <v>0</v>
      </c>
      <c r="AI261" s="74">
        <v>0</v>
      </c>
      <c r="AJ261" s="74">
        <v>0</v>
      </c>
      <c r="BP261">
        <v>259</v>
      </c>
      <c r="BQ261" t="s">
        <v>2142</v>
      </c>
    </row>
    <row r="262" spans="2:69" ht="14.25" x14ac:dyDescent="0.2">
      <c r="B262" s="16">
        <v>260</v>
      </c>
      <c r="C262" s="16" t="s">
        <v>1120</v>
      </c>
      <c r="D262" s="16" t="s">
        <v>1169</v>
      </c>
      <c r="E262" s="16" t="s">
        <v>1043</v>
      </c>
      <c r="F262" s="16">
        <f t="shared" si="7"/>
        <v>3</v>
      </c>
      <c r="G262" s="19" t="s">
        <v>1385</v>
      </c>
      <c r="H262" s="3" t="s">
        <v>815</v>
      </c>
      <c r="I262" s="3">
        <f>武器2!I262</f>
        <v>9</v>
      </c>
      <c r="J262" s="16">
        <v>6</v>
      </c>
      <c r="K262" s="16">
        <v>4</v>
      </c>
      <c r="L262" s="16">
        <v>51</v>
      </c>
      <c r="M262" s="16">
        <v>43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16">
        <v>20</v>
      </c>
      <c r="U262" s="27">
        <v>0</v>
      </c>
      <c r="V262" s="27">
        <v>0</v>
      </c>
      <c r="W262" s="27">
        <v>0</v>
      </c>
      <c r="X262" s="74">
        <v>0</v>
      </c>
      <c r="Y262" s="74">
        <v>0</v>
      </c>
      <c r="Z262" s="74">
        <v>0</v>
      </c>
      <c r="AA262" s="74">
        <v>0</v>
      </c>
      <c r="AB262" s="74">
        <v>0</v>
      </c>
      <c r="AC262" s="70">
        <v>4.7619047619047672E-2</v>
      </c>
      <c r="AD262" s="74">
        <v>0</v>
      </c>
      <c r="AE262" s="74">
        <v>0</v>
      </c>
      <c r="AF262" s="74">
        <v>0</v>
      </c>
      <c r="AG262" s="74">
        <v>0</v>
      </c>
      <c r="AH262" s="74">
        <v>0</v>
      </c>
      <c r="AI262" s="74">
        <v>0</v>
      </c>
      <c r="AJ262" s="74">
        <v>0</v>
      </c>
      <c r="BP262">
        <v>260</v>
      </c>
      <c r="BQ262" t="s">
        <v>2143</v>
      </c>
    </row>
    <row r="263" spans="2:69" ht="14.25" x14ac:dyDescent="0.2">
      <c r="B263" s="16">
        <v>261</v>
      </c>
      <c r="C263" s="16" t="s">
        <v>1088</v>
      </c>
      <c r="D263" s="16" t="s">
        <v>1498</v>
      </c>
      <c r="E263" s="16" t="s">
        <v>1043</v>
      </c>
      <c r="F263" s="16">
        <f t="shared" si="7"/>
        <v>4</v>
      </c>
      <c r="G263" s="19" t="s">
        <v>1385</v>
      </c>
      <c r="H263" s="3" t="s">
        <v>815</v>
      </c>
      <c r="I263" s="3">
        <f>武器2!I263</f>
        <v>9</v>
      </c>
      <c r="J263" s="16">
        <v>6</v>
      </c>
      <c r="K263" s="16">
        <v>5</v>
      </c>
      <c r="L263" s="16">
        <v>64</v>
      </c>
      <c r="M263" s="26">
        <v>0</v>
      </c>
      <c r="N263" s="16">
        <v>8</v>
      </c>
      <c r="O263" s="26">
        <v>0</v>
      </c>
      <c r="P263" s="26">
        <v>0</v>
      </c>
      <c r="Q263" s="16">
        <v>38</v>
      </c>
      <c r="R263" s="26">
        <v>0</v>
      </c>
      <c r="S263" s="26">
        <v>0</v>
      </c>
      <c r="T263" s="26">
        <v>0</v>
      </c>
      <c r="U263" s="27">
        <v>0</v>
      </c>
      <c r="V263" s="27">
        <v>0</v>
      </c>
      <c r="W263" s="27">
        <v>0</v>
      </c>
      <c r="X263" s="74">
        <v>0</v>
      </c>
      <c r="Y263" s="70">
        <v>5.6603773584905648E-2</v>
      </c>
      <c r="Z263" s="74">
        <v>0</v>
      </c>
      <c r="AA263" s="74">
        <v>0</v>
      </c>
      <c r="AB263" s="74">
        <v>0</v>
      </c>
      <c r="AC263" s="74">
        <v>0</v>
      </c>
      <c r="AD263" s="74">
        <v>0</v>
      </c>
      <c r="AE263" s="70">
        <v>0.26470588235294112</v>
      </c>
      <c r="AF263" s="74">
        <v>0</v>
      </c>
      <c r="AG263" s="74">
        <v>0</v>
      </c>
      <c r="AH263" s="74">
        <v>0</v>
      </c>
      <c r="AI263" s="74">
        <v>0</v>
      </c>
      <c r="AJ263" s="74">
        <v>0</v>
      </c>
      <c r="BP263">
        <v>261</v>
      </c>
      <c r="BQ263" t="s">
        <v>2144</v>
      </c>
    </row>
    <row r="264" spans="2:69" ht="14.25" x14ac:dyDescent="0.2">
      <c r="B264" s="16">
        <v>262</v>
      </c>
      <c r="C264" s="16" t="s">
        <v>1059</v>
      </c>
      <c r="D264" s="16" t="s">
        <v>1432</v>
      </c>
      <c r="E264" s="16" t="s">
        <v>1043</v>
      </c>
      <c r="F264" s="16">
        <f t="shared" si="7"/>
        <v>4</v>
      </c>
      <c r="G264" s="19" t="s">
        <v>1385</v>
      </c>
      <c r="H264" s="3" t="s">
        <v>815</v>
      </c>
      <c r="I264" s="3">
        <f>武器2!I264</f>
        <v>9</v>
      </c>
      <c r="J264" s="16">
        <v>6</v>
      </c>
      <c r="K264" s="16">
        <v>6</v>
      </c>
      <c r="L264" s="16">
        <v>76</v>
      </c>
      <c r="M264" s="16">
        <v>65</v>
      </c>
      <c r="N264" s="26">
        <v>0</v>
      </c>
      <c r="O264" s="26">
        <v>0</v>
      </c>
      <c r="P264" s="26">
        <v>0</v>
      </c>
      <c r="Q264" s="16">
        <v>46</v>
      </c>
      <c r="R264" s="26">
        <v>0</v>
      </c>
      <c r="S264" s="26">
        <v>0</v>
      </c>
      <c r="T264" s="26">
        <v>0</v>
      </c>
      <c r="U264" s="27">
        <v>0</v>
      </c>
      <c r="V264" s="27">
        <v>0</v>
      </c>
      <c r="W264" s="27">
        <v>0</v>
      </c>
      <c r="X264" s="74">
        <v>0</v>
      </c>
      <c r="Y264" s="74">
        <v>0</v>
      </c>
      <c r="Z264" s="74">
        <v>0</v>
      </c>
      <c r="AA264" s="74">
        <v>0</v>
      </c>
      <c r="AB264" s="74">
        <v>0</v>
      </c>
      <c r="AC264" s="70">
        <v>6.5420560747663559E-2</v>
      </c>
      <c r="AD264" s="74">
        <v>0</v>
      </c>
      <c r="AE264" s="70">
        <v>0.30069930069930073</v>
      </c>
      <c r="AF264" s="74">
        <v>0</v>
      </c>
      <c r="AG264" s="74">
        <v>0</v>
      </c>
      <c r="AH264" s="74">
        <v>0</v>
      </c>
      <c r="AI264" s="74">
        <v>0</v>
      </c>
      <c r="AJ264" s="74">
        <v>0</v>
      </c>
      <c r="BP264">
        <v>262</v>
      </c>
      <c r="BQ264" t="s">
        <v>2145</v>
      </c>
    </row>
    <row r="265" spans="2:69" ht="14.25" x14ac:dyDescent="0.2">
      <c r="B265" s="16">
        <v>263</v>
      </c>
      <c r="C265" s="16" t="s">
        <v>1075</v>
      </c>
      <c r="D265" s="16" t="s">
        <v>1359</v>
      </c>
      <c r="E265" s="16" t="s">
        <v>1043</v>
      </c>
      <c r="F265" s="16">
        <f t="shared" si="7"/>
        <v>5</v>
      </c>
      <c r="G265" s="19" t="s">
        <v>1385</v>
      </c>
      <c r="H265" s="3" t="s">
        <v>815</v>
      </c>
      <c r="I265" s="3">
        <f>武器2!I265</f>
        <v>9</v>
      </c>
      <c r="J265" s="16">
        <v>6</v>
      </c>
      <c r="K265" s="16">
        <v>7</v>
      </c>
      <c r="L265" s="16">
        <v>89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16">
        <v>35</v>
      </c>
      <c r="U265" s="27">
        <v>0</v>
      </c>
      <c r="V265" s="20">
        <v>4.5999999999999999E-2</v>
      </c>
      <c r="W265" s="27">
        <v>0</v>
      </c>
      <c r="X265" s="74">
        <v>0</v>
      </c>
      <c r="Y265" s="74">
        <v>0</v>
      </c>
      <c r="Z265" s="70">
        <v>7.8341013824884786E-2</v>
      </c>
      <c r="AA265" s="74">
        <v>0</v>
      </c>
      <c r="AB265" s="74">
        <v>0</v>
      </c>
      <c r="AC265" s="74">
        <v>0</v>
      </c>
      <c r="AD265" s="70">
        <v>7.8341013824884786E-2</v>
      </c>
      <c r="AE265" s="70">
        <v>0.33554817275747506</v>
      </c>
      <c r="AF265" s="74">
        <v>0</v>
      </c>
      <c r="AG265" s="74">
        <v>0</v>
      </c>
      <c r="AH265" s="74">
        <v>0</v>
      </c>
      <c r="AI265" s="74">
        <v>0</v>
      </c>
      <c r="AJ265" s="74">
        <v>0</v>
      </c>
      <c r="BP265">
        <v>263</v>
      </c>
      <c r="BQ265" t="s">
        <v>2146</v>
      </c>
    </row>
    <row r="266" spans="2:69" ht="14.25" x14ac:dyDescent="0.2">
      <c r="B266" s="16">
        <v>264</v>
      </c>
      <c r="C266" s="16" t="s">
        <v>1063</v>
      </c>
      <c r="D266" s="16" t="s">
        <v>1499</v>
      </c>
      <c r="E266" s="16" t="s">
        <v>1043</v>
      </c>
      <c r="F266" s="16">
        <f t="shared" si="7"/>
        <v>5</v>
      </c>
      <c r="G266" s="19" t="s">
        <v>1385</v>
      </c>
      <c r="H266" s="3" t="s">
        <v>815</v>
      </c>
      <c r="I266" s="3">
        <f>武器2!I266</f>
        <v>9</v>
      </c>
      <c r="J266" s="16">
        <v>6</v>
      </c>
      <c r="K266" s="16">
        <v>8</v>
      </c>
      <c r="L266" s="16">
        <v>102</v>
      </c>
      <c r="M266" s="26">
        <v>0</v>
      </c>
      <c r="N266" s="16">
        <v>13</v>
      </c>
      <c r="O266" s="26">
        <v>0</v>
      </c>
      <c r="P266" s="26">
        <v>0</v>
      </c>
      <c r="Q266" s="16">
        <v>61</v>
      </c>
      <c r="R266" s="26">
        <v>0</v>
      </c>
      <c r="S266" s="26">
        <v>0</v>
      </c>
      <c r="T266" s="26">
        <v>0</v>
      </c>
      <c r="U266" s="27">
        <v>0</v>
      </c>
      <c r="V266" s="20">
        <v>5.2000000000000005E-2</v>
      </c>
      <c r="W266" s="27">
        <v>0</v>
      </c>
      <c r="X266" s="74">
        <v>0</v>
      </c>
      <c r="Y266" s="74">
        <v>0</v>
      </c>
      <c r="Z266" s="74">
        <v>0</v>
      </c>
      <c r="AA266" s="74">
        <v>0</v>
      </c>
      <c r="AB266" s="70">
        <v>8.6757990867579959E-2</v>
      </c>
      <c r="AC266" s="74">
        <v>0</v>
      </c>
      <c r="AD266" s="74">
        <v>0</v>
      </c>
      <c r="AE266" s="70">
        <v>0.36507936507936511</v>
      </c>
      <c r="AF266" s="74">
        <v>0</v>
      </c>
      <c r="AG266" s="74">
        <v>0</v>
      </c>
      <c r="AH266" s="74">
        <v>0</v>
      </c>
      <c r="AI266" s="74">
        <v>0</v>
      </c>
      <c r="AJ266" s="74">
        <v>0</v>
      </c>
      <c r="BP266">
        <v>264</v>
      </c>
      <c r="BQ266" t="s">
        <v>2147</v>
      </c>
    </row>
    <row r="267" spans="2:69" ht="14.25" x14ac:dyDescent="0.2">
      <c r="B267" s="16">
        <v>265</v>
      </c>
      <c r="C267" s="16" t="s">
        <v>1084</v>
      </c>
      <c r="D267" s="16" t="s">
        <v>1500</v>
      </c>
      <c r="E267" s="16" t="s">
        <v>1044</v>
      </c>
      <c r="F267" s="16">
        <f t="shared" si="7"/>
        <v>1</v>
      </c>
      <c r="G267" s="19" t="s">
        <v>1385</v>
      </c>
      <c r="H267" s="3" t="s">
        <v>815</v>
      </c>
      <c r="I267" s="3">
        <f>武器2!I267</f>
        <v>9</v>
      </c>
      <c r="J267" s="16">
        <v>6</v>
      </c>
      <c r="K267" s="16">
        <v>1</v>
      </c>
      <c r="L267" s="16">
        <v>9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7">
        <v>0</v>
      </c>
      <c r="V267" s="27">
        <v>0</v>
      </c>
      <c r="W267" s="27">
        <v>0</v>
      </c>
      <c r="X267" s="74">
        <v>0</v>
      </c>
      <c r="Y267" s="74">
        <v>0</v>
      </c>
      <c r="Z267" s="74">
        <v>0</v>
      </c>
      <c r="AA267" s="74">
        <v>0</v>
      </c>
      <c r="AB267" s="74">
        <v>0</v>
      </c>
      <c r="AC267" s="74">
        <v>0</v>
      </c>
      <c r="AD267" s="74">
        <v>0</v>
      </c>
      <c r="AE267" s="70">
        <v>7.407407407407407E-2</v>
      </c>
      <c r="AF267" s="74">
        <v>0</v>
      </c>
      <c r="AG267" s="74">
        <v>0</v>
      </c>
      <c r="AH267" s="74">
        <v>0</v>
      </c>
      <c r="AI267" s="74">
        <v>0</v>
      </c>
      <c r="AJ267" s="74">
        <v>0</v>
      </c>
      <c r="BP267">
        <v>265</v>
      </c>
      <c r="BQ267" t="s">
        <v>2148</v>
      </c>
    </row>
    <row r="268" spans="2:69" ht="14.25" x14ac:dyDescent="0.2">
      <c r="B268" s="16">
        <v>266</v>
      </c>
      <c r="C268" s="16" t="s">
        <v>1071</v>
      </c>
      <c r="D268" s="16" t="s">
        <v>1328</v>
      </c>
      <c r="E268" s="16" t="s">
        <v>1044</v>
      </c>
      <c r="F268" s="16">
        <f t="shared" si="7"/>
        <v>1</v>
      </c>
      <c r="G268" s="19" t="s">
        <v>1385</v>
      </c>
      <c r="H268" s="3" t="s">
        <v>815</v>
      </c>
      <c r="I268" s="3">
        <f>武器2!I268</f>
        <v>9</v>
      </c>
      <c r="J268" s="16">
        <v>6</v>
      </c>
      <c r="K268" s="16">
        <v>2</v>
      </c>
      <c r="L268" s="16">
        <v>19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7">
        <v>0</v>
      </c>
      <c r="V268" s="27">
        <v>0</v>
      </c>
      <c r="W268" s="27">
        <v>0</v>
      </c>
      <c r="X268" s="74">
        <v>0</v>
      </c>
      <c r="Y268" s="74">
        <v>0</v>
      </c>
      <c r="Z268" s="74">
        <v>0</v>
      </c>
      <c r="AA268" s="74">
        <v>0</v>
      </c>
      <c r="AB268" s="74">
        <v>0</v>
      </c>
      <c r="AC268" s="74">
        <v>0</v>
      </c>
      <c r="AD268" s="74">
        <v>0</v>
      </c>
      <c r="AE268" s="70">
        <v>0.13793103448275867</v>
      </c>
      <c r="AF268" s="74">
        <v>0</v>
      </c>
      <c r="AG268" s="74">
        <v>0</v>
      </c>
      <c r="AH268" s="74">
        <v>0</v>
      </c>
      <c r="AI268" s="74">
        <v>0</v>
      </c>
      <c r="AJ268" s="74">
        <v>0</v>
      </c>
      <c r="BP268">
        <v>266</v>
      </c>
      <c r="BQ268" t="s">
        <v>1961</v>
      </c>
    </row>
    <row r="269" spans="2:69" ht="14.25" x14ac:dyDescent="0.2">
      <c r="B269" s="16">
        <v>267</v>
      </c>
      <c r="C269" s="16" t="s">
        <v>1073</v>
      </c>
      <c r="D269" s="16" t="s">
        <v>1501</v>
      </c>
      <c r="E269" s="16" t="s">
        <v>1044</v>
      </c>
      <c r="F269" s="16">
        <f t="shared" si="7"/>
        <v>2</v>
      </c>
      <c r="G269" s="19" t="s">
        <v>1385</v>
      </c>
      <c r="H269" s="3" t="s">
        <v>815</v>
      </c>
      <c r="I269" s="3">
        <f>武器2!I269</f>
        <v>9</v>
      </c>
      <c r="J269" s="16">
        <v>6</v>
      </c>
      <c r="K269" s="16">
        <v>3</v>
      </c>
      <c r="L269" s="16">
        <v>28</v>
      </c>
      <c r="M269" s="26">
        <v>0</v>
      </c>
      <c r="N269" s="16">
        <v>5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7">
        <v>0</v>
      </c>
      <c r="V269" s="27">
        <v>0</v>
      </c>
      <c r="W269" s="27">
        <v>0</v>
      </c>
      <c r="X269" s="74">
        <v>0</v>
      </c>
      <c r="Y269" s="74">
        <v>0</v>
      </c>
      <c r="Z269" s="74">
        <v>0</v>
      </c>
      <c r="AA269" s="74">
        <v>0</v>
      </c>
      <c r="AB269" s="74">
        <v>0</v>
      </c>
      <c r="AC269" s="74">
        <v>0</v>
      </c>
      <c r="AD269" s="74">
        <v>0</v>
      </c>
      <c r="AE269" s="70">
        <v>0.19354838709677424</v>
      </c>
      <c r="AF269" s="74">
        <v>0</v>
      </c>
      <c r="AG269" s="74">
        <v>0</v>
      </c>
      <c r="AH269" s="74">
        <v>0</v>
      </c>
      <c r="AI269" s="74">
        <v>0</v>
      </c>
      <c r="AJ269" s="74">
        <v>0</v>
      </c>
      <c r="BP269">
        <v>267</v>
      </c>
      <c r="BQ269" t="s">
        <v>2149</v>
      </c>
    </row>
    <row r="270" spans="2:69" ht="14.25" x14ac:dyDescent="0.2">
      <c r="B270" s="16">
        <v>268</v>
      </c>
      <c r="C270" s="16" t="s">
        <v>1106</v>
      </c>
      <c r="D270" s="16" t="s">
        <v>1265</v>
      </c>
      <c r="E270" s="16" t="s">
        <v>1044</v>
      </c>
      <c r="F270" s="16">
        <f t="shared" si="7"/>
        <v>2</v>
      </c>
      <c r="G270" s="19" t="s">
        <v>1385</v>
      </c>
      <c r="H270" s="3" t="s">
        <v>815</v>
      </c>
      <c r="I270" s="3">
        <f>武器2!I270</f>
        <v>9</v>
      </c>
      <c r="J270" s="16">
        <v>6</v>
      </c>
      <c r="K270" s="16">
        <v>4</v>
      </c>
      <c r="L270" s="16">
        <v>38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7">
        <v>0</v>
      </c>
      <c r="V270" s="20">
        <v>2.7999999999999997E-2</v>
      </c>
      <c r="W270" s="27">
        <v>0</v>
      </c>
      <c r="X270" s="74">
        <v>0</v>
      </c>
      <c r="Y270" s="74">
        <v>0</v>
      </c>
      <c r="Z270" s="70">
        <v>5.2132701421800931E-2</v>
      </c>
      <c r="AA270" s="74">
        <v>0</v>
      </c>
      <c r="AB270" s="74">
        <v>0</v>
      </c>
      <c r="AC270" s="74">
        <v>0</v>
      </c>
      <c r="AD270" s="74">
        <v>0</v>
      </c>
      <c r="AE270" s="74">
        <v>0</v>
      </c>
      <c r="AF270" s="74">
        <v>0</v>
      </c>
      <c r="AG270" s="74">
        <v>0</v>
      </c>
      <c r="AH270" s="74">
        <v>0</v>
      </c>
      <c r="AI270" s="74">
        <v>0</v>
      </c>
      <c r="AJ270" s="74">
        <v>0</v>
      </c>
      <c r="BP270">
        <v>268</v>
      </c>
      <c r="BQ270" t="s">
        <v>2150</v>
      </c>
    </row>
    <row r="271" spans="2:69" ht="14.25" x14ac:dyDescent="0.2">
      <c r="B271" s="16">
        <v>269</v>
      </c>
      <c r="C271" s="16" t="s">
        <v>1077</v>
      </c>
      <c r="D271" s="16" t="s">
        <v>1502</v>
      </c>
      <c r="E271" s="16" t="s">
        <v>1044</v>
      </c>
      <c r="F271" s="16">
        <f t="shared" si="7"/>
        <v>2</v>
      </c>
      <c r="G271" s="19" t="s">
        <v>1385</v>
      </c>
      <c r="H271" s="3" t="s">
        <v>815</v>
      </c>
      <c r="I271" s="3">
        <f>武器2!I271</f>
        <v>9</v>
      </c>
      <c r="J271" s="16">
        <v>6</v>
      </c>
      <c r="K271" s="16">
        <v>5</v>
      </c>
      <c r="L271" s="16">
        <v>48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16">
        <v>18</v>
      </c>
      <c r="T271" s="16">
        <v>28</v>
      </c>
      <c r="U271" s="27">
        <v>0</v>
      </c>
      <c r="V271" s="27">
        <v>0</v>
      </c>
      <c r="W271" s="27">
        <v>0</v>
      </c>
      <c r="X271" s="74">
        <v>0</v>
      </c>
      <c r="Y271" s="74">
        <v>0</v>
      </c>
      <c r="Z271" s="74">
        <v>0</v>
      </c>
      <c r="AA271" s="74">
        <v>0</v>
      </c>
      <c r="AB271" s="74">
        <v>0</v>
      </c>
      <c r="AC271" s="74">
        <v>0</v>
      </c>
      <c r="AD271" s="74">
        <v>0</v>
      </c>
      <c r="AE271" s="74">
        <v>0</v>
      </c>
      <c r="AF271" s="74">
        <v>0</v>
      </c>
      <c r="AG271" s="74">
        <v>0</v>
      </c>
      <c r="AH271" s="74">
        <v>0</v>
      </c>
      <c r="AI271" s="74">
        <v>0</v>
      </c>
      <c r="AJ271" s="74">
        <v>0</v>
      </c>
      <c r="BP271">
        <v>269</v>
      </c>
      <c r="BQ271" t="s">
        <v>2151</v>
      </c>
    </row>
    <row r="272" spans="2:69" ht="14.25" x14ac:dyDescent="0.2">
      <c r="B272" s="16">
        <v>270</v>
      </c>
      <c r="C272" s="16" t="s">
        <v>1071</v>
      </c>
      <c r="D272" s="16" t="s">
        <v>1503</v>
      </c>
      <c r="E272" s="16" t="s">
        <v>1044</v>
      </c>
      <c r="F272" s="16">
        <f t="shared" si="7"/>
        <v>3</v>
      </c>
      <c r="G272" s="19" t="s">
        <v>1385</v>
      </c>
      <c r="H272" s="3" t="s">
        <v>815</v>
      </c>
      <c r="I272" s="3">
        <f>武器2!I272</f>
        <v>9</v>
      </c>
      <c r="J272" s="16">
        <v>6</v>
      </c>
      <c r="K272" s="16">
        <v>6</v>
      </c>
      <c r="L272" s="16">
        <v>57</v>
      </c>
      <c r="M272" s="16">
        <v>72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7">
        <v>0</v>
      </c>
      <c r="V272" s="27">
        <v>0</v>
      </c>
      <c r="W272" s="27">
        <v>0</v>
      </c>
      <c r="X272" s="74">
        <v>0</v>
      </c>
      <c r="Y272" s="74">
        <v>0</v>
      </c>
      <c r="Z272" s="70">
        <v>7.407407407407407E-2</v>
      </c>
      <c r="AA272" s="74">
        <v>0</v>
      </c>
      <c r="AB272" s="74">
        <v>0</v>
      </c>
      <c r="AC272" s="74">
        <v>0</v>
      </c>
      <c r="AD272" s="74">
        <v>0</v>
      </c>
      <c r="AE272" s="70">
        <v>0.32432432432432434</v>
      </c>
      <c r="AF272" s="74">
        <v>0</v>
      </c>
      <c r="AG272" s="74">
        <v>0</v>
      </c>
      <c r="AH272" s="74">
        <v>0</v>
      </c>
      <c r="AI272" s="74">
        <v>0</v>
      </c>
      <c r="AJ272" s="74">
        <v>0</v>
      </c>
      <c r="BP272">
        <v>270</v>
      </c>
      <c r="BQ272" t="s">
        <v>2152</v>
      </c>
    </row>
    <row r="273" spans="2:69" ht="14.25" x14ac:dyDescent="0.2">
      <c r="B273" s="16">
        <v>271</v>
      </c>
      <c r="C273" s="16" t="s">
        <v>1086</v>
      </c>
      <c r="D273" s="16" t="s">
        <v>1362</v>
      </c>
      <c r="E273" s="16" t="s">
        <v>1044</v>
      </c>
      <c r="F273" s="16">
        <f t="shared" si="7"/>
        <v>3</v>
      </c>
      <c r="G273" s="19" t="s">
        <v>1385</v>
      </c>
      <c r="H273" s="3" t="s">
        <v>815</v>
      </c>
      <c r="I273" s="3">
        <f>武器2!I273</f>
        <v>9</v>
      </c>
      <c r="J273" s="16">
        <v>6</v>
      </c>
      <c r="K273" s="16">
        <v>7</v>
      </c>
      <c r="L273" s="16">
        <v>67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16">
        <v>39</v>
      </c>
      <c r="U273" s="27">
        <v>0</v>
      </c>
      <c r="V273" s="27">
        <v>0</v>
      </c>
      <c r="W273" s="27">
        <v>0</v>
      </c>
      <c r="X273" s="74">
        <v>0</v>
      </c>
      <c r="Y273" s="74">
        <v>0</v>
      </c>
      <c r="Z273" s="70">
        <v>8.6757990867579959E-2</v>
      </c>
      <c r="AA273" s="74">
        <v>0</v>
      </c>
      <c r="AB273" s="74">
        <v>0</v>
      </c>
      <c r="AC273" s="74">
        <v>0</v>
      </c>
      <c r="AD273" s="74">
        <v>0</v>
      </c>
      <c r="AE273" s="70">
        <v>0.35897435897435892</v>
      </c>
      <c r="AF273" s="74">
        <v>0</v>
      </c>
      <c r="AG273" s="74">
        <v>0</v>
      </c>
      <c r="AH273" s="74">
        <v>0</v>
      </c>
      <c r="AI273" s="74">
        <v>0</v>
      </c>
      <c r="AJ273" s="74">
        <v>0</v>
      </c>
      <c r="BP273">
        <v>271</v>
      </c>
      <c r="BQ273" t="s">
        <v>2153</v>
      </c>
    </row>
    <row r="274" spans="2:69" ht="14.25" x14ac:dyDescent="0.2">
      <c r="B274" s="16">
        <v>272</v>
      </c>
      <c r="C274" s="16" t="s">
        <v>1065</v>
      </c>
      <c r="D274" s="16" t="s">
        <v>1230</v>
      </c>
      <c r="E274" s="16" t="s">
        <v>1044</v>
      </c>
      <c r="F274" s="16">
        <f t="shared" si="7"/>
        <v>3</v>
      </c>
      <c r="G274" s="19" t="s">
        <v>1385</v>
      </c>
      <c r="H274" s="3" t="s">
        <v>815</v>
      </c>
      <c r="I274" s="3">
        <f>武器2!I274</f>
        <v>9</v>
      </c>
      <c r="J274" s="16">
        <v>6</v>
      </c>
      <c r="K274" s="16">
        <v>8</v>
      </c>
      <c r="L274" s="16">
        <v>76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7">
        <v>0</v>
      </c>
      <c r="V274" s="27">
        <v>0</v>
      </c>
      <c r="W274" s="27">
        <v>0</v>
      </c>
      <c r="X274" s="74">
        <v>0</v>
      </c>
      <c r="Y274" s="74">
        <v>0</v>
      </c>
      <c r="Z274" s="70">
        <v>9.5022624434389136E-2</v>
      </c>
      <c r="AA274" s="70">
        <v>9.5022624434389136E-2</v>
      </c>
      <c r="AB274" s="70">
        <v>9.5022624434389136E-2</v>
      </c>
      <c r="AC274" s="74">
        <v>0</v>
      </c>
      <c r="AD274" s="74">
        <v>0</v>
      </c>
      <c r="AE274" s="74">
        <v>0</v>
      </c>
      <c r="AF274" s="74">
        <v>0</v>
      </c>
      <c r="AG274" s="74">
        <v>0</v>
      </c>
      <c r="AH274" s="74">
        <v>0</v>
      </c>
      <c r="AI274" s="74">
        <v>0</v>
      </c>
      <c r="AJ274" s="74">
        <v>0</v>
      </c>
      <c r="BP274">
        <v>272</v>
      </c>
      <c r="BQ274" t="s">
        <v>2154</v>
      </c>
    </row>
    <row r="275" spans="2:69" ht="14.25" x14ac:dyDescent="0.2">
      <c r="B275" s="16">
        <v>273</v>
      </c>
      <c r="C275" s="16" t="s">
        <v>1069</v>
      </c>
      <c r="D275" s="16" t="s">
        <v>1232</v>
      </c>
      <c r="E275" s="16" t="s">
        <v>1045</v>
      </c>
      <c r="F275" s="16">
        <f t="shared" si="7"/>
        <v>1</v>
      </c>
      <c r="G275" s="19" t="s">
        <v>1385</v>
      </c>
      <c r="H275" s="3" t="s">
        <v>815</v>
      </c>
      <c r="I275" s="3">
        <f>武器2!I275</f>
        <v>9</v>
      </c>
      <c r="J275" s="16">
        <v>6</v>
      </c>
      <c r="K275" s="16">
        <v>1</v>
      </c>
      <c r="L275" s="16">
        <v>11</v>
      </c>
      <c r="M275" s="26">
        <v>0</v>
      </c>
      <c r="N275" s="16">
        <v>2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7">
        <v>0</v>
      </c>
      <c r="V275" s="27">
        <v>0</v>
      </c>
      <c r="W275" s="27">
        <v>0</v>
      </c>
      <c r="X275" s="74">
        <v>0</v>
      </c>
      <c r="Y275" s="74">
        <v>0</v>
      </c>
      <c r="Z275" s="74">
        <v>0</v>
      </c>
      <c r="AA275" s="74">
        <v>0</v>
      </c>
      <c r="AB275" s="74">
        <v>0</v>
      </c>
      <c r="AC275" s="74">
        <v>0</v>
      </c>
      <c r="AD275" s="74">
        <v>0</v>
      </c>
      <c r="AE275" s="74">
        <v>0</v>
      </c>
      <c r="AF275" s="74">
        <v>0</v>
      </c>
      <c r="AG275" s="74">
        <v>0</v>
      </c>
      <c r="AH275" s="74">
        <v>0</v>
      </c>
      <c r="AI275" s="74">
        <v>0</v>
      </c>
      <c r="AJ275" s="74">
        <v>0</v>
      </c>
      <c r="BP275">
        <v>273</v>
      </c>
      <c r="BQ275" t="s">
        <v>2155</v>
      </c>
    </row>
    <row r="276" spans="2:69" ht="14.25" x14ac:dyDescent="0.2">
      <c r="B276" s="16">
        <v>274</v>
      </c>
      <c r="C276" s="16" t="s">
        <v>1094</v>
      </c>
      <c r="D276" s="16" t="s">
        <v>1304</v>
      </c>
      <c r="E276" s="16" t="s">
        <v>1045</v>
      </c>
      <c r="F276" s="16">
        <f t="shared" si="7"/>
        <v>1</v>
      </c>
      <c r="G276" s="19" t="s">
        <v>1385</v>
      </c>
      <c r="H276" s="3" t="s">
        <v>815</v>
      </c>
      <c r="I276" s="3">
        <f>武器2!I276</f>
        <v>9</v>
      </c>
      <c r="J276" s="16">
        <v>6</v>
      </c>
      <c r="K276" s="16">
        <v>2</v>
      </c>
      <c r="L276" s="16">
        <v>22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16">
        <v>16</v>
      </c>
      <c r="U276" s="27">
        <v>0</v>
      </c>
      <c r="V276" s="27">
        <v>0</v>
      </c>
      <c r="W276" s="27">
        <v>0</v>
      </c>
      <c r="X276" s="74">
        <v>0</v>
      </c>
      <c r="Y276" s="74">
        <v>0</v>
      </c>
      <c r="Z276" s="74">
        <v>0</v>
      </c>
      <c r="AA276" s="74">
        <v>0</v>
      </c>
      <c r="AB276" s="74">
        <v>0</v>
      </c>
      <c r="AC276" s="74">
        <v>0</v>
      </c>
      <c r="AD276" s="74">
        <v>0</v>
      </c>
      <c r="AE276" s="74">
        <v>0</v>
      </c>
      <c r="AF276" s="74">
        <v>0</v>
      </c>
      <c r="AG276" s="74">
        <v>0</v>
      </c>
      <c r="AH276" s="74">
        <v>0</v>
      </c>
      <c r="AI276" s="74">
        <v>0</v>
      </c>
      <c r="AJ276" s="74">
        <v>0</v>
      </c>
      <c r="BP276">
        <v>274</v>
      </c>
      <c r="BQ276" t="s">
        <v>2156</v>
      </c>
    </row>
    <row r="277" spans="2:69" ht="14.25" x14ac:dyDescent="0.2">
      <c r="B277" s="16">
        <v>275</v>
      </c>
      <c r="C277" s="16" t="s">
        <v>1118</v>
      </c>
      <c r="D277" s="16" t="s">
        <v>1504</v>
      </c>
      <c r="E277" s="16" t="s">
        <v>1045</v>
      </c>
      <c r="F277" s="16">
        <f t="shared" si="7"/>
        <v>1</v>
      </c>
      <c r="G277" s="19" t="s">
        <v>1385</v>
      </c>
      <c r="H277" s="3" t="s">
        <v>815</v>
      </c>
      <c r="I277" s="3">
        <f>武器2!I277</f>
        <v>9</v>
      </c>
      <c r="J277" s="16">
        <v>6</v>
      </c>
      <c r="K277" s="16">
        <v>3</v>
      </c>
      <c r="L277" s="16">
        <v>33</v>
      </c>
      <c r="M277" s="26">
        <v>0</v>
      </c>
      <c r="N277" s="26">
        <v>0</v>
      </c>
      <c r="O277" s="26">
        <v>0</v>
      </c>
      <c r="P277" s="26">
        <v>0</v>
      </c>
      <c r="Q277" s="16">
        <v>38</v>
      </c>
      <c r="R277" s="26">
        <v>0</v>
      </c>
      <c r="S277" s="26">
        <v>0</v>
      </c>
      <c r="T277" s="26">
        <v>0</v>
      </c>
      <c r="U277" s="27">
        <v>0</v>
      </c>
      <c r="V277" s="27">
        <v>0</v>
      </c>
      <c r="W277" s="27">
        <v>0</v>
      </c>
      <c r="X277" s="74">
        <v>0</v>
      </c>
      <c r="Y277" s="74">
        <v>0</v>
      </c>
      <c r="Z277" s="74">
        <v>0</v>
      </c>
      <c r="AA277" s="74">
        <v>0</v>
      </c>
      <c r="AB277" s="74">
        <v>0</v>
      </c>
      <c r="AC277" s="74">
        <v>0</v>
      </c>
      <c r="AD277" s="74">
        <v>0</v>
      </c>
      <c r="AE277" s="74">
        <v>0</v>
      </c>
      <c r="AF277" s="74">
        <v>0</v>
      </c>
      <c r="AG277" s="74">
        <v>0</v>
      </c>
      <c r="AH277" s="74">
        <v>0</v>
      </c>
      <c r="AI277" s="74">
        <v>0</v>
      </c>
      <c r="AJ277" s="74">
        <v>0</v>
      </c>
      <c r="BP277">
        <v>275</v>
      </c>
      <c r="BQ277" t="s">
        <v>2157</v>
      </c>
    </row>
    <row r="278" spans="2:69" ht="14.25" x14ac:dyDescent="0.2">
      <c r="B278" s="16">
        <v>276</v>
      </c>
      <c r="C278" s="16" t="s">
        <v>1088</v>
      </c>
      <c r="D278" s="16" t="s">
        <v>1505</v>
      </c>
      <c r="E278" s="16" t="s">
        <v>1045</v>
      </c>
      <c r="F278" s="16">
        <f t="shared" si="7"/>
        <v>1</v>
      </c>
      <c r="G278" s="19" t="s">
        <v>1385</v>
      </c>
      <c r="H278" s="3" t="s">
        <v>815</v>
      </c>
      <c r="I278" s="3">
        <f>武器2!I278</f>
        <v>9</v>
      </c>
      <c r="J278" s="16">
        <v>6</v>
      </c>
      <c r="K278" s="16">
        <v>4</v>
      </c>
      <c r="L278" s="16">
        <v>44</v>
      </c>
      <c r="M278" s="26">
        <v>0</v>
      </c>
      <c r="N278" s="26">
        <v>0</v>
      </c>
      <c r="O278" s="26">
        <v>0</v>
      </c>
      <c r="P278" s="26">
        <v>0</v>
      </c>
      <c r="Q278" s="16">
        <v>51</v>
      </c>
      <c r="R278" s="26">
        <v>0</v>
      </c>
      <c r="S278" s="26">
        <v>0</v>
      </c>
      <c r="T278" s="26">
        <v>0</v>
      </c>
      <c r="U278" s="27">
        <v>0</v>
      </c>
      <c r="V278" s="27">
        <v>0</v>
      </c>
      <c r="W278" s="27">
        <v>0</v>
      </c>
      <c r="X278" s="74">
        <v>0</v>
      </c>
      <c r="Y278" s="74">
        <v>0</v>
      </c>
      <c r="Z278" s="74">
        <v>0</v>
      </c>
      <c r="AA278" s="74">
        <v>0</v>
      </c>
      <c r="AB278" s="74">
        <v>0</v>
      </c>
      <c r="AC278" s="74">
        <v>0</v>
      </c>
      <c r="AD278" s="74">
        <v>0</v>
      </c>
      <c r="AE278" s="74">
        <v>0</v>
      </c>
      <c r="AF278" s="74">
        <v>0</v>
      </c>
      <c r="AG278" s="74">
        <v>0</v>
      </c>
      <c r="AH278" s="74">
        <v>0</v>
      </c>
      <c r="AI278" s="74">
        <v>0</v>
      </c>
      <c r="AJ278" s="74">
        <v>0</v>
      </c>
      <c r="BP278">
        <v>276</v>
      </c>
      <c r="BQ278" t="s">
        <v>2158</v>
      </c>
    </row>
    <row r="279" spans="2:69" ht="14.25" x14ac:dyDescent="0.2">
      <c r="B279" s="16">
        <v>277</v>
      </c>
      <c r="C279" s="16" t="s">
        <v>1053</v>
      </c>
      <c r="D279" s="16" t="s">
        <v>1506</v>
      </c>
      <c r="E279" s="16" t="s">
        <v>1045</v>
      </c>
      <c r="F279" s="16">
        <f t="shared" si="7"/>
        <v>1</v>
      </c>
      <c r="G279" s="19" t="s">
        <v>1385</v>
      </c>
      <c r="H279" s="3" t="s">
        <v>815</v>
      </c>
      <c r="I279" s="3">
        <f>武器2!I279</f>
        <v>9</v>
      </c>
      <c r="J279" s="16">
        <v>6</v>
      </c>
      <c r="K279" s="16">
        <v>5</v>
      </c>
      <c r="L279" s="16">
        <v>56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7">
        <v>0</v>
      </c>
      <c r="V279" s="27">
        <v>0</v>
      </c>
      <c r="W279" s="27">
        <v>0</v>
      </c>
      <c r="X279" s="74">
        <v>0</v>
      </c>
      <c r="Y279" s="74">
        <v>0</v>
      </c>
      <c r="Z279" s="74">
        <v>0</v>
      </c>
      <c r="AA279" s="74">
        <v>0</v>
      </c>
      <c r="AB279" s="74">
        <v>0</v>
      </c>
      <c r="AC279" s="74">
        <v>0</v>
      </c>
      <c r="AD279" s="70">
        <v>9.0909090909090939E-2</v>
      </c>
      <c r="AE279" s="74">
        <v>0</v>
      </c>
      <c r="AF279" s="74">
        <v>0</v>
      </c>
      <c r="AG279" s="74">
        <v>0</v>
      </c>
      <c r="AH279" s="74">
        <v>0</v>
      </c>
      <c r="AI279" s="74">
        <v>0</v>
      </c>
      <c r="AJ279" s="74">
        <v>0</v>
      </c>
      <c r="BP279">
        <v>277</v>
      </c>
      <c r="BQ279" t="s">
        <v>2159</v>
      </c>
    </row>
    <row r="280" spans="2:69" ht="14.25" x14ac:dyDescent="0.2">
      <c r="B280" s="16">
        <v>278</v>
      </c>
      <c r="C280" s="16" t="s">
        <v>1061</v>
      </c>
      <c r="D280" s="16" t="s">
        <v>1507</v>
      </c>
      <c r="E280" s="16" t="s">
        <v>1045</v>
      </c>
      <c r="F280" s="16">
        <f t="shared" si="7"/>
        <v>1</v>
      </c>
      <c r="G280" s="19" t="s">
        <v>1385</v>
      </c>
      <c r="H280" s="3" t="s">
        <v>815</v>
      </c>
      <c r="I280" s="3">
        <f>武器2!I280</f>
        <v>9</v>
      </c>
      <c r="J280" s="16">
        <v>6</v>
      </c>
      <c r="K280" s="16">
        <v>6</v>
      </c>
      <c r="L280" s="16">
        <v>67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7">
        <v>0</v>
      </c>
      <c r="V280" s="27">
        <v>0</v>
      </c>
      <c r="W280" s="27">
        <v>0</v>
      </c>
      <c r="X280" s="74">
        <v>0</v>
      </c>
      <c r="Y280" s="74">
        <v>0</v>
      </c>
      <c r="Z280" s="74">
        <v>0</v>
      </c>
      <c r="AA280" s="74">
        <v>0</v>
      </c>
      <c r="AB280" s="74">
        <v>0</v>
      </c>
      <c r="AC280" s="70">
        <v>0.1071428571428571</v>
      </c>
      <c r="AD280" s="74">
        <v>0</v>
      </c>
      <c r="AE280" s="74">
        <v>0</v>
      </c>
      <c r="AF280" s="74">
        <v>0</v>
      </c>
      <c r="AG280" s="74">
        <v>0</v>
      </c>
      <c r="AH280" s="74">
        <v>0</v>
      </c>
      <c r="AI280" s="74">
        <v>0</v>
      </c>
      <c r="AJ280" s="74">
        <v>0</v>
      </c>
      <c r="BP280">
        <v>278</v>
      </c>
      <c r="BQ280" t="s">
        <v>2160</v>
      </c>
    </row>
    <row r="281" spans="2:69" ht="14.25" x14ac:dyDescent="0.2">
      <c r="B281" s="16">
        <v>279</v>
      </c>
      <c r="C281" s="16" t="s">
        <v>1086</v>
      </c>
      <c r="D281" s="16" t="s">
        <v>1196</v>
      </c>
      <c r="E281" s="16" t="s">
        <v>1045</v>
      </c>
      <c r="F281" s="16">
        <f t="shared" si="7"/>
        <v>1</v>
      </c>
      <c r="G281" s="19" t="s">
        <v>1385</v>
      </c>
      <c r="H281" s="3" t="s">
        <v>815</v>
      </c>
      <c r="I281" s="3">
        <f>武器2!I281</f>
        <v>9</v>
      </c>
      <c r="J281" s="16">
        <v>6</v>
      </c>
      <c r="K281" s="16">
        <v>7</v>
      </c>
      <c r="L281" s="16">
        <v>78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7">
        <v>0</v>
      </c>
      <c r="V281" s="27">
        <v>0</v>
      </c>
      <c r="W281" s="27">
        <v>0</v>
      </c>
      <c r="X281" s="74">
        <v>0</v>
      </c>
      <c r="Y281" s="74">
        <v>0</v>
      </c>
      <c r="Z281" s="70">
        <v>0.1228070175438597</v>
      </c>
      <c r="AA281" s="74">
        <v>0</v>
      </c>
      <c r="AB281" s="74">
        <v>0</v>
      </c>
      <c r="AC281" s="74">
        <v>0</v>
      </c>
      <c r="AD281" s="74">
        <v>0</v>
      </c>
      <c r="AE281" s="74">
        <v>0</v>
      </c>
      <c r="AF281" s="74">
        <v>0</v>
      </c>
      <c r="AG281" s="74">
        <v>0</v>
      </c>
      <c r="AH281" s="74">
        <v>0</v>
      </c>
      <c r="AI281" s="74">
        <v>0</v>
      </c>
      <c r="AJ281" s="74">
        <v>0</v>
      </c>
      <c r="BP281">
        <v>279</v>
      </c>
      <c r="BQ281" t="s">
        <v>2161</v>
      </c>
    </row>
    <row r="282" spans="2:69" ht="14.25" x14ac:dyDescent="0.2">
      <c r="B282" s="16">
        <v>280</v>
      </c>
      <c r="C282" s="16" t="s">
        <v>1111</v>
      </c>
      <c r="D282" s="16" t="s">
        <v>1305</v>
      </c>
      <c r="E282" s="16" t="s">
        <v>1045</v>
      </c>
      <c r="F282" s="16">
        <f t="shared" si="7"/>
        <v>1</v>
      </c>
      <c r="G282" s="19" t="s">
        <v>1385</v>
      </c>
      <c r="H282" s="3" t="s">
        <v>815</v>
      </c>
      <c r="I282" s="3">
        <f>武器2!I282</f>
        <v>9</v>
      </c>
      <c r="J282" s="16">
        <v>6</v>
      </c>
      <c r="K282" s="16">
        <v>8</v>
      </c>
      <c r="L282" s="16">
        <v>89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7">
        <v>0</v>
      </c>
      <c r="V282" s="27">
        <v>0</v>
      </c>
      <c r="W282" s="27">
        <v>0</v>
      </c>
      <c r="X282" s="74">
        <v>0</v>
      </c>
      <c r="Y282" s="74">
        <v>0</v>
      </c>
      <c r="Z282" s="74">
        <v>0</v>
      </c>
      <c r="AA282" s="74">
        <v>0</v>
      </c>
      <c r="AB282" s="74">
        <v>0</v>
      </c>
      <c r="AC282" s="74">
        <v>0</v>
      </c>
      <c r="AD282" s="74">
        <v>0</v>
      </c>
      <c r="AE282" s="70">
        <v>0.48979591836734693</v>
      </c>
      <c r="AF282" s="74">
        <v>0</v>
      </c>
      <c r="AG282" s="74">
        <v>0</v>
      </c>
      <c r="AH282" s="74">
        <v>0</v>
      </c>
      <c r="AI282" s="74">
        <v>0</v>
      </c>
      <c r="AJ282" s="74">
        <v>0</v>
      </c>
      <c r="BP282">
        <v>280</v>
      </c>
      <c r="BQ282" t="s">
        <v>2162</v>
      </c>
    </row>
    <row r="283" spans="2:69" ht="14.25" x14ac:dyDescent="0.2">
      <c r="B283" s="16">
        <v>281</v>
      </c>
      <c r="C283" s="16" t="s">
        <v>1073</v>
      </c>
      <c r="D283" s="16" t="s">
        <v>1233</v>
      </c>
      <c r="E283" s="16" t="s">
        <v>1046</v>
      </c>
      <c r="F283" s="16">
        <f t="shared" si="7"/>
        <v>1</v>
      </c>
      <c r="G283" s="19" t="s">
        <v>1385</v>
      </c>
      <c r="H283" s="3" t="s">
        <v>815</v>
      </c>
      <c r="I283" s="3">
        <f>武器2!I283</f>
        <v>9</v>
      </c>
      <c r="J283" s="16">
        <v>6</v>
      </c>
      <c r="K283" s="16">
        <v>1</v>
      </c>
      <c r="L283" s="16">
        <v>15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7">
        <v>0</v>
      </c>
      <c r="V283" s="27">
        <v>0</v>
      </c>
      <c r="W283" s="27">
        <v>0</v>
      </c>
      <c r="X283" s="74">
        <v>0</v>
      </c>
      <c r="Y283" s="74">
        <v>0</v>
      </c>
      <c r="Z283" s="74">
        <v>0</v>
      </c>
      <c r="AA283" s="74">
        <v>0</v>
      </c>
      <c r="AB283" s="74">
        <v>0</v>
      </c>
      <c r="AC283" s="70">
        <v>0</v>
      </c>
      <c r="AD283" s="74">
        <v>0</v>
      </c>
      <c r="AE283" s="74">
        <v>0</v>
      </c>
      <c r="AF283" s="74">
        <v>0</v>
      </c>
      <c r="AG283" s="74">
        <v>0</v>
      </c>
      <c r="AH283" s="74">
        <v>0</v>
      </c>
      <c r="AI283" s="74">
        <v>0</v>
      </c>
      <c r="AJ283" s="74">
        <v>0</v>
      </c>
      <c r="BP283">
        <v>281</v>
      </c>
      <c r="BQ283" t="s">
        <v>2163</v>
      </c>
    </row>
    <row r="284" spans="2:69" ht="14.25" x14ac:dyDescent="0.2">
      <c r="B284" s="16">
        <v>282</v>
      </c>
      <c r="C284" s="16" t="s">
        <v>1092</v>
      </c>
      <c r="D284" s="16" t="s">
        <v>1443</v>
      </c>
      <c r="E284" s="16" t="s">
        <v>1046</v>
      </c>
      <c r="F284" s="16">
        <f t="shared" si="7"/>
        <v>1</v>
      </c>
      <c r="G284" s="19" t="s">
        <v>1385</v>
      </c>
      <c r="H284" s="3" t="s">
        <v>815</v>
      </c>
      <c r="I284" s="3">
        <f>武器2!I284</f>
        <v>9</v>
      </c>
      <c r="J284" s="16">
        <v>6</v>
      </c>
      <c r="K284" s="16">
        <v>2</v>
      </c>
      <c r="L284" s="16">
        <v>30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7">
        <v>0</v>
      </c>
      <c r="V284" s="27">
        <v>0</v>
      </c>
      <c r="W284" s="27">
        <v>0</v>
      </c>
      <c r="X284" s="74">
        <v>0</v>
      </c>
      <c r="Y284" s="74">
        <v>0</v>
      </c>
      <c r="Z284" s="74">
        <v>0</v>
      </c>
      <c r="AA284" s="74">
        <v>0</v>
      </c>
      <c r="AB284" s="74">
        <v>0</v>
      </c>
      <c r="AC284" s="74">
        <v>0</v>
      </c>
      <c r="AD284" s="74">
        <v>0</v>
      </c>
      <c r="AE284" s="70">
        <v>0</v>
      </c>
      <c r="AF284" s="74">
        <v>0</v>
      </c>
      <c r="AG284" s="74">
        <v>0</v>
      </c>
      <c r="AH284" s="74">
        <v>0</v>
      </c>
      <c r="AI284" s="74">
        <v>0</v>
      </c>
      <c r="AJ284" s="74">
        <v>0</v>
      </c>
      <c r="BP284">
        <v>282</v>
      </c>
      <c r="BQ284" t="s">
        <v>2164</v>
      </c>
    </row>
    <row r="285" spans="2:69" ht="14.25" x14ac:dyDescent="0.2">
      <c r="B285" s="16">
        <v>283</v>
      </c>
      <c r="C285" s="16" t="s">
        <v>1075</v>
      </c>
      <c r="D285" s="16" t="s">
        <v>1306</v>
      </c>
      <c r="E285" s="16" t="s">
        <v>1046</v>
      </c>
      <c r="F285" s="16">
        <f t="shared" si="7"/>
        <v>1</v>
      </c>
      <c r="G285" s="19" t="s">
        <v>1385</v>
      </c>
      <c r="H285" s="3" t="s">
        <v>815</v>
      </c>
      <c r="I285" s="3">
        <f>武器2!I285</f>
        <v>9</v>
      </c>
      <c r="J285" s="16">
        <v>6</v>
      </c>
      <c r="K285" s="16">
        <v>3</v>
      </c>
      <c r="L285" s="16">
        <v>45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7">
        <v>0</v>
      </c>
      <c r="V285" s="27">
        <v>0</v>
      </c>
      <c r="W285" s="27">
        <v>0</v>
      </c>
      <c r="X285" s="74">
        <v>0</v>
      </c>
      <c r="Y285" s="74">
        <v>0</v>
      </c>
      <c r="Z285" s="74">
        <v>0</v>
      </c>
      <c r="AA285" s="74">
        <v>0</v>
      </c>
      <c r="AB285" s="74">
        <v>0</v>
      </c>
      <c r="AC285" s="74">
        <v>0</v>
      </c>
      <c r="AD285" s="74">
        <v>0</v>
      </c>
      <c r="AE285" s="70">
        <v>0</v>
      </c>
      <c r="AF285" s="74">
        <v>0</v>
      </c>
      <c r="AG285" s="74">
        <v>0</v>
      </c>
      <c r="AH285" s="74">
        <v>0</v>
      </c>
      <c r="AI285" s="74">
        <v>0</v>
      </c>
      <c r="AJ285" s="74">
        <v>0</v>
      </c>
      <c r="BP285">
        <v>283</v>
      </c>
      <c r="BQ285" t="s">
        <v>1978</v>
      </c>
    </row>
    <row r="286" spans="2:69" ht="14.25" x14ac:dyDescent="0.2">
      <c r="B286" s="16">
        <v>284</v>
      </c>
      <c r="C286" s="16" t="s">
        <v>1061</v>
      </c>
      <c r="D286" s="16" t="s">
        <v>1333</v>
      </c>
      <c r="E286" s="16" t="s">
        <v>1046</v>
      </c>
      <c r="F286" s="16">
        <f t="shared" si="7"/>
        <v>1</v>
      </c>
      <c r="G286" s="19" t="s">
        <v>1385</v>
      </c>
      <c r="H286" s="3" t="s">
        <v>815</v>
      </c>
      <c r="I286" s="3">
        <f>武器2!I286</f>
        <v>9</v>
      </c>
      <c r="J286" s="16">
        <v>6</v>
      </c>
      <c r="K286" s="16">
        <v>4</v>
      </c>
      <c r="L286" s="16">
        <v>60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7">
        <v>0</v>
      </c>
      <c r="V286" s="27">
        <v>0</v>
      </c>
      <c r="W286" s="27">
        <v>0</v>
      </c>
      <c r="X286" s="74">
        <v>0</v>
      </c>
      <c r="Y286" s="74">
        <v>0</v>
      </c>
      <c r="Z286" s="74">
        <v>0</v>
      </c>
      <c r="AA286" s="74">
        <v>0</v>
      </c>
      <c r="AB286" s="74">
        <v>0</v>
      </c>
      <c r="AC286" s="74">
        <v>0</v>
      </c>
      <c r="AD286" s="74">
        <v>0</v>
      </c>
      <c r="AE286" s="70">
        <v>0</v>
      </c>
      <c r="AF286" s="74">
        <v>0</v>
      </c>
      <c r="AG286" s="74">
        <v>0</v>
      </c>
      <c r="AH286" s="74">
        <v>0</v>
      </c>
      <c r="AI286" s="74">
        <v>0</v>
      </c>
      <c r="AJ286" s="74">
        <v>0</v>
      </c>
      <c r="BP286">
        <v>284</v>
      </c>
      <c r="BQ286" t="s">
        <v>2165</v>
      </c>
    </row>
    <row r="287" spans="2:69" ht="14.25" x14ac:dyDescent="0.2">
      <c r="B287" s="16">
        <v>285</v>
      </c>
      <c r="C287" s="16" t="s">
        <v>1055</v>
      </c>
      <c r="D287" s="16" t="s">
        <v>1508</v>
      </c>
      <c r="E287" s="16" t="s">
        <v>1046</v>
      </c>
      <c r="F287" s="16">
        <f t="shared" si="7"/>
        <v>1</v>
      </c>
      <c r="G287" s="19" t="s">
        <v>1385</v>
      </c>
      <c r="H287" s="3" t="s">
        <v>815</v>
      </c>
      <c r="I287" s="3">
        <f>武器2!I287</f>
        <v>9</v>
      </c>
      <c r="J287" s="16">
        <v>6</v>
      </c>
      <c r="K287" s="16">
        <v>5</v>
      </c>
      <c r="L287" s="16">
        <v>75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7">
        <v>0</v>
      </c>
      <c r="V287" s="27">
        <v>0</v>
      </c>
      <c r="W287" s="27">
        <v>0</v>
      </c>
      <c r="X287" s="74">
        <v>0</v>
      </c>
      <c r="Y287" s="74">
        <v>0</v>
      </c>
      <c r="Z287" s="74">
        <v>0</v>
      </c>
      <c r="AA287" s="74">
        <v>0</v>
      </c>
      <c r="AB287" s="74">
        <v>0</v>
      </c>
      <c r="AC287" s="70">
        <v>0</v>
      </c>
      <c r="AD287" s="74">
        <v>0</v>
      </c>
      <c r="AE287" s="74">
        <v>0</v>
      </c>
      <c r="AF287" s="74">
        <v>0</v>
      </c>
      <c r="AG287" s="74">
        <v>0</v>
      </c>
      <c r="AH287" s="74">
        <v>0</v>
      </c>
      <c r="AI287" s="74">
        <v>0</v>
      </c>
      <c r="AJ287" s="74">
        <v>0</v>
      </c>
      <c r="BP287">
        <v>285</v>
      </c>
      <c r="BQ287" t="s">
        <v>2166</v>
      </c>
    </row>
    <row r="288" spans="2:69" ht="14.25" x14ac:dyDescent="0.2">
      <c r="B288" s="16">
        <v>286</v>
      </c>
      <c r="C288" s="16" t="s">
        <v>1080</v>
      </c>
      <c r="D288" s="16" t="s">
        <v>1509</v>
      </c>
      <c r="E288" s="16" t="s">
        <v>1046</v>
      </c>
      <c r="F288" s="16">
        <f t="shared" si="7"/>
        <v>1</v>
      </c>
      <c r="G288" s="19" t="s">
        <v>1385</v>
      </c>
      <c r="H288" s="3" t="s">
        <v>815</v>
      </c>
      <c r="I288" s="3">
        <f>武器2!I288</f>
        <v>9</v>
      </c>
      <c r="J288" s="16">
        <v>6</v>
      </c>
      <c r="K288" s="16">
        <v>6</v>
      </c>
      <c r="L288" s="16">
        <v>90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7">
        <v>0</v>
      </c>
      <c r="V288" s="27">
        <v>0</v>
      </c>
      <c r="W288" s="27">
        <v>0</v>
      </c>
      <c r="X288" s="74">
        <v>0</v>
      </c>
      <c r="Y288" s="74">
        <v>0</v>
      </c>
      <c r="Z288" s="74">
        <v>0</v>
      </c>
      <c r="AA288" s="74">
        <v>0</v>
      </c>
      <c r="AB288" s="74">
        <v>0</v>
      </c>
      <c r="AC288" s="74">
        <v>0</v>
      </c>
      <c r="AD288" s="74">
        <v>0</v>
      </c>
      <c r="AE288" s="70">
        <v>0</v>
      </c>
      <c r="AF288" s="74">
        <v>0</v>
      </c>
      <c r="AG288" s="74">
        <v>0</v>
      </c>
      <c r="AH288" s="74">
        <v>0</v>
      </c>
      <c r="AI288" s="74">
        <v>0</v>
      </c>
      <c r="AJ288" s="74">
        <v>0</v>
      </c>
      <c r="BP288">
        <v>286</v>
      </c>
      <c r="BQ288" t="s">
        <v>2107</v>
      </c>
    </row>
    <row r="289" spans="2:69" ht="14.25" x14ac:dyDescent="0.2">
      <c r="B289" s="16">
        <v>287</v>
      </c>
      <c r="C289" s="16" t="s">
        <v>1051</v>
      </c>
      <c r="D289" s="16" t="s">
        <v>1271</v>
      </c>
      <c r="E289" s="16" t="s">
        <v>1046</v>
      </c>
      <c r="F289" s="16">
        <f t="shared" si="7"/>
        <v>1</v>
      </c>
      <c r="G289" s="19" t="s">
        <v>1385</v>
      </c>
      <c r="H289" s="3" t="s">
        <v>815</v>
      </c>
      <c r="I289" s="3">
        <f>武器2!I289</f>
        <v>9</v>
      </c>
      <c r="J289" s="16">
        <v>6</v>
      </c>
      <c r="K289" s="16">
        <v>7</v>
      </c>
      <c r="L289" s="16">
        <v>105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7">
        <v>0</v>
      </c>
      <c r="V289" s="27">
        <v>0</v>
      </c>
      <c r="W289" s="27">
        <v>0</v>
      </c>
      <c r="X289" s="74">
        <v>0</v>
      </c>
      <c r="Y289" s="74">
        <v>0</v>
      </c>
      <c r="Z289" s="74">
        <v>0</v>
      </c>
      <c r="AA289" s="74">
        <v>0</v>
      </c>
      <c r="AB289" s="74">
        <v>0</v>
      </c>
      <c r="AC289" s="74">
        <v>0</v>
      </c>
      <c r="AD289" s="74">
        <v>0</v>
      </c>
      <c r="AE289" s="70">
        <v>0</v>
      </c>
      <c r="AF289" s="74">
        <v>0</v>
      </c>
      <c r="AG289" s="74">
        <v>0</v>
      </c>
      <c r="AH289" s="74">
        <v>0</v>
      </c>
      <c r="AI289" s="74">
        <v>0</v>
      </c>
      <c r="AJ289" s="74">
        <v>0</v>
      </c>
      <c r="BP289">
        <v>287</v>
      </c>
      <c r="BQ289" t="s">
        <v>2167</v>
      </c>
    </row>
    <row r="290" spans="2:69" ht="14.25" x14ac:dyDescent="0.2">
      <c r="B290" s="16">
        <v>288</v>
      </c>
      <c r="C290" s="16" t="s">
        <v>1059</v>
      </c>
      <c r="D290" s="16" t="s">
        <v>1412</v>
      </c>
      <c r="E290" s="16" t="s">
        <v>1046</v>
      </c>
      <c r="F290" s="16">
        <f t="shared" si="7"/>
        <v>1</v>
      </c>
      <c r="G290" s="19" t="s">
        <v>1385</v>
      </c>
      <c r="H290" s="3" t="s">
        <v>815</v>
      </c>
      <c r="I290" s="3">
        <f>武器2!I290</f>
        <v>9</v>
      </c>
      <c r="J290" s="16">
        <v>6</v>
      </c>
      <c r="K290" s="16">
        <v>8</v>
      </c>
      <c r="L290" s="16">
        <v>120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7">
        <v>0</v>
      </c>
      <c r="V290" s="27">
        <v>0</v>
      </c>
      <c r="W290" s="27">
        <v>0</v>
      </c>
      <c r="X290" s="74">
        <v>0</v>
      </c>
      <c r="Y290" s="74">
        <v>0</v>
      </c>
      <c r="Z290" s="74">
        <v>0</v>
      </c>
      <c r="AA290" s="70">
        <v>0</v>
      </c>
      <c r="AB290" s="74">
        <v>0</v>
      </c>
      <c r="AC290" s="74">
        <v>0</v>
      </c>
      <c r="AD290" s="74">
        <v>0</v>
      </c>
      <c r="AE290" s="74">
        <v>0</v>
      </c>
      <c r="AF290" s="74">
        <v>0</v>
      </c>
      <c r="AG290" s="74">
        <v>0</v>
      </c>
      <c r="AH290" s="74">
        <v>0</v>
      </c>
      <c r="AI290" s="74">
        <v>0</v>
      </c>
      <c r="AJ290" s="74">
        <v>0</v>
      </c>
      <c r="BP290">
        <v>288</v>
      </c>
      <c r="BQ290" t="s">
        <v>2168</v>
      </c>
    </row>
    <row r="291" spans="2:69" ht="14.25" x14ac:dyDescent="0.2">
      <c r="B291" s="16">
        <v>289</v>
      </c>
      <c r="C291" s="16" t="s">
        <v>1063</v>
      </c>
      <c r="D291" s="16" t="s">
        <v>1337</v>
      </c>
      <c r="E291" s="16" t="s">
        <v>1043</v>
      </c>
      <c r="F291" s="16">
        <f t="shared" si="7"/>
        <v>2</v>
      </c>
      <c r="G291" s="19" t="s">
        <v>1385</v>
      </c>
      <c r="H291" s="3" t="s">
        <v>816</v>
      </c>
      <c r="I291" s="3">
        <f>武器2!I291</f>
        <v>10</v>
      </c>
      <c r="J291" s="16">
        <v>0</v>
      </c>
      <c r="K291" s="16">
        <v>1</v>
      </c>
      <c r="L291" s="16">
        <v>17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7">
        <v>0</v>
      </c>
      <c r="V291" s="20">
        <v>0.01</v>
      </c>
      <c r="W291" s="27">
        <v>0</v>
      </c>
      <c r="X291" s="74">
        <v>0</v>
      </c>
      <c r="Y291" s="74">
        <v>0</v>
      </c>
      <c r="Z291" s="74">
        <v>0</v>
      </c>
      <c r="AA291" s="74">
        <v>0</v>
      </c>
      <c r="AB291" s="74">
        <v>0</v>
      </c>
      <c r="AC291" s="74">
        <v>0</v>
      </c>
      <c r="AD291" s="70">
        <v>9.9009900990099098E-3</v>
      </c>
      <c r="AE291" s="74">
        <v>0</v>
      </c>
      <c r="AF291" s="74">
        <v>0</v>
      </c>
      <c r="AG291" s="74">
        <v>0</v>
      </c>
      <c r="AH291" s="74">
        <v>0</v>
      </c>
      <c r="AI291" s="74">
        <v>0</v>
      </c>
      <c r="AJ291" s="74">
        <v>0</v>
      </c>
      <c r="BP291">
        <v>289</v>
      </c>
      <c r="BQ291" t="s">
        <v>2169</v>
      </c>
    </row>
    <row r="292" spans="2:69" ht="14.25" x14ac:dyDescent="0.2">
      <c r="B292" s="16">
        <v>290</v>
      </c>
      <c r="C292" s="16" t="s">
        <v>1088</v>
      </c>
      <c r="D292" s="16" t="s">
        <v>1136</v>
      </c>
      <c r="E292" s="16" t="s">
        <v>1043</v>
      </c>
      <c r="F292" s="16">
        <f t="shared" si="7"/>
        <v>2</v>
      </c>
      <c r="G292" s="19" t="s">
        <v>1385</v>
      </c>
      <c r="H292" s="3" t="s">
        <v>816</v>
      </c>
      <c r="I292" s="3">
        <f>武器2!I292</f>
        <v>10</v>
      </c>
      <c r="J292" s="16">
        <v>0</v>
      </c>
      <c r="K292" s="16">
        <v>2</v>
      </c>
      <c r="L292" s="16">
        <v>35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16">
        <v>10</v>
      </c>
      <c r="T292" s="26">
        <v>0</v>
      </c>
      <c r="U292" s="27">
        <v>0</v>
      </c>
      <c r="V292" s="27">
        <v>0</v>
      </c>
      <c r="W292" s="27">
        <v>0</v>
      </c>
      <c r="X292" s="74">
        <v>0</v>
      </c>
      <c r="Y292" s="74">
        <v>0</v>
      </c>
      <c r="Z292" s="74">
        <v>0</v>
      </c>
      <c r="AA292" s="70">
        <v>0.1266375545851528</v>
      </c>
      <c r="AB292" s="74">
        <v>0</v>
      </c>
      <c r="AC292" s="74">
        <v>0</v>
      </c>
      <c r="AD292" s="74">
        <v>0</v>
      </c>
      <c r="AE292" s="74">
        <v>0</v>
      </c>
      <c r="AF292" s="74">
        <v>0</v>
      </c>
      <c r="AG292" s="74">
        <v>0</v>
      </c>
      <c r="AH292" s="74">
        <v>0</v>
      </c>
      <c r="AI292" s="74">
        <v>0</v>
      </c>
      <c r="AJ292" s="74">
        <v>0</v>
      </c>
      <c r="BP292">
        <v>290</v>
      </c>
      <c r="BQ292" t="s">
        <v>2170</v>
      </c>
    </row>
    <row r="293" spans="2:69" ht="14.25" x14ac:dyDescent="0.2">
      <c r="B293" s="16">
        <v>291</v>
      </c>
      <c r="C293" s="16" t="s">
        <v>1106</v>
      </c>
      <c r="D293" s="16" t="s">
        <v>1136</v>
      </c>
      <c r="E293" s="16" t="s">
        <v>1043</v>
      </c>
      <c r="F293" s="16">
        <f t="shared" si="7"/>
        <v>3</v>
      </c>
      <c r="G293" s="19" t="s">
        <v>1385</v>
      </c>
      <c r="H293" s="3" t="s">
        <v>816</v>
      </c>
      <c r="I293" s="3">
        <f>武器2!I293</f>
        <v>10</v>
      </c>
      <c r="J293" s="16">
        <v>0</v>
      </c>
      <c r="K293" s="16">
        <v>3</v>
      </c>
      <c r="L293" s="16">
        <v>52</v>
      </c>
      <c r="M293" s="16">
        <v>53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16">
        <v>14</v>
      </c>
      <c r="U293" s="27">
        <v>0</v>
      </c>
      <c r="V293" s="27">
        <v>0</v>
      </c>
      <c r="W293" s="27">
        <v>0</v>
      </c>
      <c r="X293" s="74">
        <v>0</v>
      </c>
      <c r="Y293" s="74">
        <v>0</v>
      </c>
      <c r="Z293" s="74">
        <v>0</v>
      </c>
      <c r="AA293" s="70">
        <v>0.17695473251028804</v>
      </c>
      <c r="AB293" s="74">
        <v>0</v>
      </c>
      <c r="AC293" s="74">
        <v>0</v>
      </c>
      <c r="AD293" s="74">
        <v>0</v>
      </c>
      <c r="AE293" s="74">
        <v>0</v>
      </c>
      <c r="AF293" s="74">
        <v>0</v>
      </c>
      <c r="AG293" s="74">
        <v>0</v>
      </c>
      <c r="AH293" s="74">
        <v>0</v>
      </c>
      <c r="AI293" s="74">
        <v>0</v>
      </c>
      <c r="AJ293" s="74">
        <v>0</v>
      </c>
      <c r="BP293">
        <v>291</v>
      </c>
      <c r="BQ293" t="s">
        <v>2171</v>
      </c>
    </row>
    <row r="294" spans="2:69" ht="14.25" x14ac:dyDescent="0.2">
      <c r="B294" s="16">
        <v>292</v>
      </c>
      <c r="C294" s="16" t="s">
        <v>1063</v>
      </c>
      <c r="D294" s="16" t="s">
        <v>1430</v>
      </c>
      <c r="E294" s="16" t="s">
        <v>1043</v>
      </c>
      <c r="F294" s="16">
        <f t="shared" si="7"/>
        <v>3</v>
      </c>
      <c r="G294" s="19" t="s">
        <v>1385</v>
      </c>
      <c r="H294" s="3" t="s">
        <v>816</v>
      </c>
      <c r="I294" s="3">
        <f>武器2!I294</f>
        <v>10</v>
      </c>
      <c r="J294" s="16">
        <v>0</v>
      </c>
      <c r="K294" s="16">
        <v>4</v>
      </c>
      <c r="L294" s="16">
        <v>70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0">
        <v>3.7999999999999999E-2</v>
      </c>
      <c r="V294" s="27">
        <v>0</v>
      </c>
      <c r="W294" s="27">
        <v>0</v>
      </c>
      <c r="X294" s="74">
        <v>0</v>
      </c>
      <c r="Y294" s="74">
        <v>0</v>
      </c>
      <c r="Z294" s="70">
        <v>4.7619047619047672E-2</v>
      </c>
      <c r="AA294" s="74">
        <v>0</v>
      </c>
      <c r="AB294" s="74">
        <v>0</v>
      </c>
      <c r="AC294" s="70">
        <v>4.7619047619047672E-2</v>
      </c>
      <c r="AD294" s="74">
        <v>0</v>
      </c>
      <c r="AE294" s="74">
        <v>0</v>
      </c>
      <c r="AF294" s="74">
        <v>0</v>
      </c>
      <c r="AG294" s="74">
        <v>0</v>
      </c>
      <c r="AH294" s="74">
        <v>0</v>
      </c>
      <c r="AI294" s="74">
        <v>0</v>
      </c>
      <c r="AJ294" s="74">
        <v>0</v>
      </c>
      <c r="BP294">
        <v>292</v>
      </c>
      <c r="BQ294" t="s">
        <v>2172</v>
      </c>
    </row>
    <row r="295" spans="2:69" ht="14.25" x14ac:dyDescent="0.2">
      <c r="B295" s="16">
        <v>293</v>
      </c>
      <c r="C295" s="16" t="s">
        <v>1100</v>
      </c>
      <c r="D295" s="16" t="s">
        <v>1308</v>
      </c>
      <c r="E295" s="16" t="s">
        <v>1043</v>
      </c>
      <c r="F295" s="16">
        <f t="shared" si="7"/>
        <v>4</v>
      </c>
      <c r="G295" s="19" t="s">
        <v>1385</v>
      </c>
      <c r="H295" s="3" t="s">
        <v>816</v>
      </c>
      <c r="I295" s="3">
        <f>武器2!I295</f>
        <v>10</v>
      </c>
      <c r="J295" s="16">
        <v>0</v>
      </c>
      <c r="K295" s="16">
        <v>5</v>
      </c>
      <c r="L295" s="16">
        <v>88</v>
      </c>
      <c r="M295" s="16">
        <v>89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7">
        <v>0</v>
      </c>
      <c r="V295" s="27">
        <v>0</v>
      </c>
      <c r="W295" s="27">
        <v>0</v>
      </c>
      <c r="X295" s="74">
        <v>0</v>
      </c>
      <c r="Y295" s="74">
        <v>0</v>
      </c>
      <c r="Z295" s="70">
        <v>5.6603773584905648E-2</v>
      </c>
      <c r="AA295" s="70">
        <v>0.26470588235294112</v>
      </c>
      <c r="AB295" s="74">
        <v>0</v>
      </c>
      <c r="AC295" s="74">
        <v>0</v>
      </c>
      <c r="AD295" s="70">
        <v>5.6603773584905648E-2</v>
      </c>
      <c r="AE295" s="74">
        <v>0</v>
      </c>
      <c r="AF295" s="74">
        <v>0</v>
      </c>
      <c r="AG295" s="74">
        <v>0</v>
      </c>
      <c r="AH295" s="74">
        <v>0</v>
      </c>
      <c r="AI295" s="74">
        <v>0</v>
      </c>
      <c r="AJ295" s="74">
        <v>0</v>
      </c>
      <c r="BP295">
        <v>293</v>
      </c>
      <c r="BQ295" t="s">
        <v>2173</v>
      </c>
    </row>
    <row r="296" spans="2:69" ht="14.25" x14ac:dyDescent="0.2">
      <c r="B296" s="16">
        <v>294</v>
      </c>
      <c r="C296" s="16" t="s">
        <v>1114</v>
      </c>
      <c r="D296" s="16" t="s">
        <v>1510</v>
      </c>
      <c r="E296" s="16" t="s">
        <v>1043</v>
      </c>
      <c r="F296" s="16">
        <f t="shared" si="7"/>
        <v>4</v>
      </c>
      <c r="G296" s="19" t="s">
        <v>1385</v>
      </c>
      <c r="H296" s="3" t="s">
        <v>816</v>
      </c>
      <c r="I296" s="3">
        <f>武器2!I296</f>
        <v>10</v>
      </c>
      <c r="J296" s="16">
        <v>0</v>
      </c>
      <c r="K296" s="16">
        <v>6</v>
      </c>
      <c r="L296" s="16">
        <v>105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7">
        <v>0</v>
      </c>
      <c r="V296" s="20">
        <v>0.06</v>
      </c>
      <c r="W296" s="27">
        <v>0</v>
      </c>
      <c r="X296" s="74">
        <v>0</v>
      </c>
      <c r="Y296" s="74">
        <v>0</v>
      </c>
      <c r="Z296" s="70">
        <v>6.5420560747663559E-2</v>
      </c>
      <c r="AA296" s="70">
        <v>0.30069930069930073</v>
      </c>
      <c r="AB296" s="74">
        <v>0</v>
      </c>
      <c r="AC296" s="74">
        <v>0</v>
      </c>
      <c r="AD296" s="74">
        <v>0</v>
      </c>
      <c r="AE296" s="70">
        <v>6.5420560747663559E-2</v>
      </c>
      <c r="AF296" s="74">
        <v>0</v>
      </c>
      <c r="AG296" s="74">
        <v>0</v>
      </c>
      <c r="AH296" s="74">
        <v>0</v>
      </c>
      <c r="AI296" s="74">
        <v>0</v>
      </c>
      <c r="AJ296" s="74">
        <v>0</v>
      </c>
      <c r="BP296">
        <v>294</v>
      </c>
      <c r="BQ296" t="s">
        <v>2174</v>
      </c>
    </row>
    <row r="297" spans="2:69" ht="14.25" x14ac:dyDescent="0.2">
      <c r="B297" s="16">
        <v>295</v>
      </c>
      <c r="C297" s="16" t="s">
        <v>1063</v>
      </c>
      <c r="D297" s="16" t="s">
        <v>1352</v>
      </c>
      <c r="E297" s="16" t="s">
        <v>1043</v>
      </c>
      <c r="F297" s="16">
        <f t="shared" si="7"/>
        <v>5</v>
      </c>
      <c r="G297" s="19" t="s">
        <v>1385</v>
      </c>
      <c r="H297" s="3" t="s">
        <v>816</v>
      </c>
      <c r="I297" s="3">
        <f>武器2!I297</f>
        <v>10</v>
      </c>
      <c r="J297" s="16">
        <v>0</v>
      </c>
      <c r="K297" s="16">
        <v>7</v>
      </c>
      <c r="L297" s="16">
        <v>123</v>
      </c>
      <c r="M297" s="16">
        <v>125</v>
      </c>
      <c r="N297" s="26">
        <v>0</v>
      </c>
      <c r="O297" s="26">
        <v>0</v>
      </c>
      <c r="P297" s="26">
        <v>0</v>
      </c>
      <c r="Q297" s="16">
        <v>13</v>
      </c>
      <c r="R297" s="26">
        <v>0</v>
      </c>
      <c r="S297" s="26">
        <v>0</v>
      </c>
      <c r="T297" s="26">
        <v>0</v>
      </c>
      <c r="U297" s="27">
        <v>0</v>
      </c>
      <c r="V297" s="20">
        <v>7.0000000000000007E-2</v>
      </c>
      <c r="W297" s="27">
        <v>0</v>
      </c>
      <c r="X297" s="74">
        <v>0</v>
      </c>
      <c r="Y297" s="70">
        <v>7.8341013824884786E-2</v>
      </c>
      <c r="Z297" s="74">
        <v>0</v>
      </c>
      <c r="AA297" s="70">
        <v>0.33554817275747506</v>
      </c>
      <c r="AB297" s="74">
        <v>0</v>
      </c>
      <c r="AC297" s="74">
        <v>0</v>
      </c>
      <c r="AD297" s="74">
        <v>0</v>
      </c>
      <c r="AE297" s="74">
        <v>0</v>
      </c>
      <c r="AF297" s="74">
        <v>0</v>
      </c>
      <c r="AG297" s="74">
        <v>0</v>
      </c>
      <c r="AH297" s="74">
        <v>0</v>
      </c>
      <c r="AI297" s="74">
        <v>0</v>
      </c>
      <c r="AJ297" s="74">
        <v>0</v>
      </c>
      <c r="BP297">
        <v>295</v>
      </c>
      <c r="BQ297" t="s">
        <v>2175</v>
      </c>
    </row>
    <row r="298" spans="2:69" ht="14.25" x14ac:dyDescent="0.2">
      <c r="B298" s="16">
        <v>296</v>
      </c>
      <c r="C298" s="16" t="s">
        <v>1084</v>
      </c>
      <c r="D298" s="16" t="s">
        <v>1484</v>
      </c>
      <c r="E298" s="16" t="s">
        <v>1043</v>
      </c>
      <c r="F298" s="16">
        <f t="shared" si="7"/>
        <v>5</v>
      </c>
      <c r="G298" s="19" t="s">
        <v>1385</v>
      </c>
      <c r="H298" s="3" t="s">
        <v>816</v>
      </c>
      <c r="I298" s="3">
        <f>武器2!I298</f>
        <v>10</v>
      </c>
      <c r="J298" s="16">
        <v>0</v>
      </c>
      <c r="K298" s="16">
        <v>8</v>
      </c>
      <c r="L298" s="16">
        <v>140</v>
      </c>
      <c r="M298" s="16">
        <v>143</v>
      </c>
      <c r="N298" s="16">
        <v>18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7">
        <v>0</v>
      </c>
      <c r="V298" s="27">
        <v>0</v>
      </c>
      <c r="W298" s="27">
        <v>0</v>
      </c>
      <c r="X298" s="74">
        <v>0</v>
      </c>
      <c r="Y298" s="74">
        <v>0</v>
      </c>
      <c r="Z298" s="74">
        <v>0</v>
      </c>
      <c r="AA298" s="70">
        <v>0.36507936507936511</v>
      </c>
      <c r="AB298" s="74">
        <v>0</v>
      </c>
      <c r="AC298" s="70">
        <v>8.6757990867579959E-2</v>
      </c>
      <c r="AD298" s="70">
        <v>8.6757990867579959E-2</v>
      </c>
      <c r="AE298" s="74">
        <v>0</v>
      </c>
      <c r="AF298" s="74">
        <v>0</v>
      </c>
      <c r="AG298" s="74">
        <v>0</v>
      </c>
      <c r="AH298" s="74">
        <v>0</v>
      </c>
      <c r="AI298" s="74">
        <v>0</v>
      </c>
      <c r="AJ298" s="74">
        <v>0</v>
      </c>
      <c r="BP298">
        <v>296</v>
      </c>
      <c r="BQ298" t="s">
        <v>2176</v>
      </c>
    </row>
    <row r="299" spans="2:69" ht="14.25" x14ac:dyDescent="0.2">
      <c r="B299" s="16">
        <v>297</v>
      </c>
      <c r="C299" s="16" t="s">
        <v>1118</v>
      </c>
      <c r="D299" s="16" t="s">
        <v>1462</v>
      </c>
      <c r="E299" s="16" t="s">
        <v>1044</v>
      </c>
      <c r="F299" s="16">
        <f t="shared" si="7"/>
        <v>1</v>
      </c>
      <c r="G299" s="19" t="s">
        <v>1385</v>
      </c>
      <c r="H299" s="3" t="s">
        <v>816</v>
      </c>
      <c r="I299" s="3">
        <f>武器2!I299</f>
        <v>10</v>
      </c>
      <c r="J299" s="16">
        <v>0</v>
      </c>
      <c r="K299" s="16">
        <v>1</v>
      </c>
      <c r="L299" s="16">
        <v>13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7">
        <v>0</v>
      </c>
      <c r="V299" s="20">
        <v>0.01</v>
      </c>
      <c r="W299" s="27">
        <v>0</v>
      </c>
      <c r="X299" s="74">
        <v>0</v>
      </c>
      <c r="Y299" s="74">
        <v>0</v>
      </c>
      <c r="Z299" s="74">
        <v>0</v>
      </c>
      <c r="AA299" s="74">
        <v>0</v>
      </c>
      <c r="AB299" s="74">
        <v>0</v>
      </c>
      <c r="AC299" s="74">
        <v>0</v>
      </c>
      <c r="AD299" s="74">
        <v>0</v>
      </c>
      <c r="AE299" s="74">
        <v>0</v>
      </c>
      <c r="AF299" s="74">
        <v>0</v>
      </c>
      <c r="AG299" s="74">
        <v>0</v>
      </c>
      <c r="AH299" s="74">
        <v>0</v>
      </c>
      <c r="AI299" s="74">
        <v>0</v>
      </c>
      <c r="AJ299" s="74">
        <v>0</v>
      </c>
      <c r="BP299">
        <v>297</v>
      </c>
      <c r="BQ299" t="s">
        <v>2177</v>
      </c>
    </row>
    <row r="300" spans="2:69" ht="14.25" x14ac:dyDescent="0.2">
      <c r="B300" s="16">
        <v>298</v>
      </c>
      <c r="C300" s="16" t="s">
        <v>1124</v>
      </c>
      <c r="D300" s="16" t="s">
        <v>1216</v>
      </c>
      <c r="E300" s="16" t="s">
        <v>1044</v>
      </c>
      <c r="F300" s="16">
        <f t="shared" si="7"/>
        <v>1</v>
      </c>
      <c r="G300" s="19" t="s">
        <v>1385</v>
      </c>
      <c r="H300" s="3" t="s">
        <v>816</v>
      </c>
      <c r="I300" s="3">
        <f>武器2!I300</f>
        <v>10</v>
      </c>
      <c r="J300" s="16">
        <v>0</v>
      </c>
      <c r="K300" s="16">
        <v>2</v>
      </c>
      <c r="L300" s="16">
        <v>26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7">
        <v>0</v>
      </c>
      <c r="V300" s="20">
        <v>2.2000000000000002E-2</v>
      </c>
      <c r="W300" s="27">
        <v>0</v>
      </c>
      <c r="X300" s="74">
        <v>0</v>
      </c>
      <c r="Y300" s="74">
        <v>0</v>
      </c>
      <c r="Z300" s="74">
        <v>0</v>
      </c>
      <c r="AA300" s="74">
        <v>0</v>
      </c>
      <c r="AB300" s="74">
        <v>0</v>
      </c>
      <c r="AC300" s="74">
        <v>0</v>
      </c>
      <c r="AD300" s="74">
        <v>0</v>
      </c>
      <c r="AE300" s="74">
        <v>0</v>
      </c>
      <c r="AF300" s="74">
        <v>0</v>
      </c>
      <c r="AG300" s="74">
        <v>0</v>
      </c>
      <c r="AH300" s="74">
        <v>0</v>
      </c>
      <c r="AI300" s="74">
        <v>0</v>
      </c>
      <c r="AJ300" s="74">
        <v>0</v>
      </c>
      <c r="BP300">
        <v>298</v>
      </c>
      <c r="BQ300" t="s">
        <v>2178</v>
      </c>
    </row>
    <row r="301" spans="2:69" ht="14.25" x14ac:dyDescent="0.2">
      <c r="B301" s="16">
        <v>299</v>
      </c>
      <c r="C301" s="16" t="s">
        <v>1126</v>
      </c>
      <c r="D301" s="16" t="s">
        <v>1511</v>
      </c>
      <c r="E301" s="16" t="s">
        <v>1044</v>
      </c>
      <c r="F301" s="16">
        <f t="shared" si="7"/>
        <v>2</v>
      </c>
      <c r="G301" s="19" t="s">
        <v>1385</v>
      </c>
      <c r="H301" s="3" t="s">
        <v>816</v>
      </c>
      <c r="I301" s="3">
        <f>武器2!I301</f>
        <v>10</v>
      </c>
      <c r="J301" s="16">
        <v>0</v>
      </c>
      <c r="K301" s="16">
        <v>3</v>
      </c>
      <c r="L301" s="16">
        <v>39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16">
        <v>16</v>
      </c>
      <c r="U301" s="27">
        <v>0</v>
      </c>
      <c r="V301" s="27">
        <v>0</v>
      </c>
      <c r="W301" s="27">
        <v>0</v>
      </c>
      <c r="X301" s="74">
        <v>0</v>
      </c>
      <c r="Y301" s="74">
        <v>0</v>
      </c>
      <c r="Z301" s="74">
        <v>0</v>
      </c>
      <c r="AA301" s="74">
        <v>0</v>
      </c>
      <c r="AB301" s="74">
        <v>0</v>
      </c>
      <c r="AC301" s="74">
        <v>0</v>
      </c>
      <c r="AD301" s="70">
        <v>3.8461538461538436E-2</v>
      </c>
      <c r="AE301" s="74">
        <v>0</v>
      </c>
      <c r="AF301" s="74">
        <v>0</v>
      </c>
      <c r="AG301" s="74">
        <v>0</v>
      </c>
      <c r="AH301" s="74">
        <v>0</v>
      </c>
      <c r="AI301" s="74">
        <v>0</v>
      </c>
      <c r="AJ301" s="74">
        <v>0</v>
      </c>
      <c r="BP301">
        <v>299</v>
      </c>
      <c r="BQ301" t="s">
        <v>2179</v>
      </c>
    </row>
    <row r="302" spans="2:69" ht="14.25" x14ac:dyDescent="0.2">
      <c r="B302" s="16">
        <v>300</v>
      </c>
      <c r="C302" s="16" t="s">
        <v>1075</v>
      </c>
      <c r="D302" s="16" t="s">
        <v>1218</v>
      </c>
      <c r="E302" s="16" t="s">
        <v>1044</v>
      </c>
      <c r="F302" s="16">
        <f t="shared" si="7"/>
        <v>2</v>
      </c>
      <c r="G302" s="19" t="s">
        <v>1385</v>
      </c>
      <c r="H302" s="3" t="s">
        <v>816</v>
      </c>
      <c r="I302" s="3">
        <f>武器2!I302</f>
        <v>10</v>
      </c>
      <c r="J302" s="16">
        <v>0</v>
      </c>
      <c r="K302" s="16">
        <v>4</v>
      </c>
      <c r="L302" s="16">
        <v>52</v>
      </c>
      <c r="M302" s="16">
        <v>79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16">
        <v>22</v>
      </c>
      <c r="T302" s="26">
        <v>0</v>
      </c>
      <c r="U302" s="27">
        <v>0</v>
      </c>
      <c r="V302" s="27">
        <v>0</v>
      </c>
      <c r="W302" s="27">
        <v>0</v>
      </c>
      <c r="X302" s="74">
        <v>0</v>
      </c>
      <c r="Y302" s="74">
        <v>0</v>
      </c>
      <c r="Z302" s="74">
        <v>0</v>
      </c>
      <c r="AA302" s="74">
        <v>0</v>
      </c>
      <c r="AB302" s="74">
        <v>0</v>
      </c>
      <c r="AC302" s="74">
        <v>0</v>
      </c>
      <c r="AD302" s="74">
        <v>0</v>
      </c>
      <c r="AE302" s="74">
        <v>0</v>
      </c>
      <c r="AF302" s="74">
        <v>0</v>
      </c>
      <c r="AG302" s="74">
        <v>0</v>
      </c>
      <c r="AH302" s="74">
        <v>0</v>
      </c>
      <c r="AI302" s="74">
        <v>0</v>
      </c>
      <c r="AJ302" s="74">
        <v>0</v>
      </c>
      <c r="BP302">
        <v>300</v>
      </c>
      <c r="BQ302" t="s">
        <v>2180</v>
      </c>
    </row>
    <row r="303" spans="2:69" ht="14.25" x14ac:dyDescent="0.2">
      <c r="B303" s="16">
        <v>301</v>
      </c>
      <c r="C303" s="16" t="s">
        <v>1126</v>
      </c>
      <c r="D303" s="16" t="s">
        <v>1512</v>
      </c>
      <c r="E303" s="16" t="s">
        <v>1044</v>
      </c>
      <c r="F303" s="16">
        <f t="shared" si="7"/>
        <v>2</v>
      </c>
      <c r="G303" s="19" t="s">
        <v>1385</v>
      </c>
      <c r="H303" s="3" t="s">
        <v>816</v>
      </c>
      <c r="I303" s="3">
        <f>武器2!I303</f>
        <v>10</v>
      </c>
      <c r="J303" s="16">
        <v>0</v>
      </c>
      <c r="K303" s="16">
        <v>5</v>
      </c>
      <c r="L303" s="16">
        <v>66</v>
      </c>
      <c r="M303" s="16">
        <v>99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16">
        <v>26</v>
      </c>
      <c r="U303" s="27">
        <v>0</v>
      </c>
      <c r="V303" s="27">
        <v>0</v>
      </c>
      <c r="W303" s="27">
        <v>0</v>
      </c>
      <c r="X303" s="74">
        <v>0</v>
      </c>
      <c r="Y303" s="74">
        <v>0</v>
      </c>
      <c r="Z303" s="74">
        <v>0</v>
      </c>
      <c r="AA303" s="74">
        <v>0</v>
      </c>
      <c r="AB303" s="74">
        <v>0</v>
      </c>
      <c r="AC303" s="74">
        <v>0</v>
      </c>
      <c r="AD303" s="74">
        <v>0</v>
      </c>
      <c r="AE303" s="74">
        <v>0</v>
      </c>
      <c r="AF303" s="74">
        <v>0</v>
      </c>
      <c r="AG303" s="74">
        <v>0</v>
      </c>
      <c r="AH303" s="74">
        <v>0</v>
      </c>
      <c r="AI303" s="74">
        <v>0</v>
      </c>
      <c r="AJ303" s="74">
        <v>0</v>
      </c>
      <c r="BP303">
        <v>301</v>
      </c>
      <c r="BQ303" t="s">
        <v>2181</v>
      </c>
    </row>
    <row r="304" spans="2:69" ht="14.25" x14ac:dyDescent="0.2">
      <c r="B304" s="16">
        <v>302</v>
      </c>
      <c r="C304" s="16" t="s">
        <v>1082</v>
      </c>
      <c r="D304" s="16" t="s">
        <v>1192</v>
      </c>
      <c r="E304" s="16" t="s">
        <v>1044</v>
      </c>
      <c r="F304" s="16">
        <f t="shared" si="7"/>
        <v>3</v>
      </c>
      <c r="G304" s="19" t="s">
        <v>1385</v>
      </c>
      <c r="H304" s="3" t="s">
        <v>816</v>
      </c>
      <c r="I304" s="3">
        <f>武器2!I304</f>
        <v>10</v>
      </c>
      <c r="J304" s="16">
        <v>0</v>
      </c>
      <c r="K304" s="16">
        <v>6</v>
      </c>
      <c r="L304" s="16">
        <v>79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0">
        <v>6.4000000000000001E-2</v>
      </c>
      <c r="V304" s="27">
        <v>0</v>
      </c>
      <c r="W304" s="27">
        <v>0</v>
      </c>
      <c r="X304" s="74">
        <v>0</v>
      </c>
      <c r="Y304" s="74">
        <v>0</v>
      </c>
      <c r="Z304" s="70">
        <v>7.407407407407407E-2</v>
      </c>
      <c r="AA304" s="74">
        <v>0</v>
      </c>
      <c r="AB304" s="74">
        <v>0</v>
      </c>
      <c r="AC304" s="70">
        <v>7.407407407407407E-2</v>
      </c>
      <c r="AD304" s="74">
        <v>0</v>
      </c>
      <c r="AE304" s="74">
        <v>0</v>
      </c>
      <c r="AF304" s="74">
        <v>0</v>
      </c>
      <c r="AG304" s="74">
        <v>0</v>
      </c>
      <c r="AH304" s="74">
        <v>0</v>
      </c>
      <c r="AI304" s="74">
        <v>0</v>
      </c>
      <c r="AJ304" s="74">
        <v>0</v>
      </c>
      <c r="BP304">
        <v>302</v>
      </c>
      <c r="BQ304" t="s">
        <v>2182</v>
      </c>
    </row>
    <row r="305" spans="2:69" ht="14.25" x14ac:dyDescent="0.2">
      <c r="B305" s="16">
        <v>303</v>
      </c>
      <c r="C305" s="16" t="s">
        <v>1084</v>
      </c>
      <c r="D305" s="16" t="s">
        <v>1437</v>
      </c>
      <c r="E305" s="16" t="s">
        <v>1044</v>
      </c>
      <c r="F305" s="16">
        <f t="shared" si="7"/>
        <v>3</v>
      </c>
      <c r="G305" s="19" t="s">
        <v>1385</v>
      </c>
      <c r="H305" s="3" t="s">
        <v>816</v>
      </c>
      <c r="I305" s="3">
        <f>武器2!I305</f>
        <v>10</v>
      </c>
      <c r="J305" s="16">
        <v>0</v>
      </c>
      <c r="K305" s="16">
        <v>7</v>
      </c>
      <c r="L305" s="16">
        <v>92</v>
      </c>
      <c r="M305" s="16">
        <v>139</v>
      </c>
      <c r="N305" s="26">
        <v>0</v>
      </c>
      <c r="O305" s="26">
        <v>0</v>
      </c>
      <c r="P305" s="26">
        <v>0</v>
      </c>
      <c r="Q305" s="16">
        <v>14</v>
      </c>
      <c r="R305" s="26">
        <v>0</v>
      </c>
      <c r="S305" s="26">
        <v>0</v>
      </c>
      <c r="T305" s="26">
        <v>0</v>
      </c>
      <c r="U305" s="27">
        <v>0</v>
      </c>
      <c r="V305" s="20">
        <v>7.8E-2</v>
      </c>
      <c r="W305" s="27">
        <v>0</v>
      </c>
      <c r="X305" s="74">
        <v>0</v>
      </c>
      <c r="Y305" s="74">
        <v>0</v>
      </c>
      <c r="Z305" s="74">
        <v>0</v>
      </c>
      <c r="AA305" s="74">
        <v>0</v>
      </c>
      <c r="AB305" s="74">
        <v>0</v>
      </c>
      <c r="AC305" s="74">
        <v>0</v>
      </c>
      <c r="AD305" s="74">
        <v>0</v>
      </c>
      <c r="AE305" s="74">
        <v>0</v>
      </c>
      <c r="AF305" s="74">
        <v>0</v>
      </c>
      <c r="AG305" s="74">
        <v>0</v>
      </c>
      <c r="AH305" s="74">
        <v>0</v>
      </c>
      <c r="AI305" s="74">
        <v>0</v>
      </c>
      <c r="AJ305" s="74">
        <v>0</v>
      </c>
      <c r="BP305">
        <v>303</v>
      </c>
      <c r="BQ305" t="s">
        <v>2183</v>
      </c>
    </row>
    <row r="306" spans="2:69" ht="14.25" x14ac:dyDescent="0.2">
      <c r="B306" s="16">
        <v>304</v>
      </c>
      <c r="C306" s="16" t="s">
        <v>1075</v>
      </c>
      <c r="D306" s="16" t="s">
        <v>1173</v>
      </c>
      <c r="E306" s="16" t="s">
        <v>1044</v>
      </c>
      <c r="F306" s="16">
        <f t="shared" si="7"/>
        <v>3</v>
      </c>
      <c r="G306" s="19" t="s">
        <v>1385</v>
      </c>
      <c r="H306" s="3" t="s">
        <v>816</v>
      </c>
      <c r="I306" s="3">
        <f>武器2!I306</f>
        <v>10</v>
      </c>
      <c r="J306" s="16">
        <v>0</v>
      </c>
      <c r="K306" s="16">
        <v>8</v>
      </c>
      <c r="L306" s="16">
        <v>105</v>
      </c>
      <c r="M306" s="16">
        <v>159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16">
        <v>44</v>
      </c>
      <c r="T306" s="26">
        <v>0</v>
      </c>
      <c r="U306" s="27">
        <v>0</v>
      </c>
      <c r="V306" s="27">
        <v>0</v>
      </c>
      <c r="W306" s="27">
        <v>0</v>
      </c>
      <c r="X306" s="74">
        <v>0</v>
      </c>
      <c r="Y306" s="74">
        <v>0</v>
      </c>
      <c r="Z306" s="74">
        <v>0</v>
      </c>
      <c r="AA306" s="70">
        <v>0.3902439024390244</v>
      </c>
      <c r="AB306" s="74">
        <v>0</v>
      </c>
      <c r="AC306" s="74">
        <v>0</v>
      </c>
      <c r="AD306" s="74">
        <v>0</v>
      </c>
      <c r="AE306" s="74">
        <v>0</v>
      </c>
      <c r="AF306" s="74">
        <v>0</v>
      </c>
      <c r="AG306" s="74">
        <v>0</v>
      </c>
      <c r="AH306" s="74">
        <v>0</v>
      </c>
      <c r="AI306" s="74">
        <v>0</v>
      </c>
      <c r="AJ306" s="74">
        <v>0</v>
      </c>
      <c r="BP306">
        <v>304</v>
      </c>
      <c r="BQ306" t="s">
        <v>2184</v>
      </c>
    </row>
    <row r="307" spans="2:69" ht="14.25" x14ac:dyDescent="0.2">
      <c r="B307" s="16">
        <v>305</v>
      </c>
      <c r="C307" s="16" t="s">
        <v>1080</v>
      </c>
      <c r="D307" s="16" t="s">
        <v>1347</v>
      </c>
      <c r="E307" s="16" t="s">
        <v>1045</v>
      </c>
      <c r="F307" s="16">
        <f t="shared" si="7"/>
        <v>1</v>
      </c>
      <c r="G307" s="19" t="s">
        <v>1385</v>
      </c>
      <c r="H307" s="3" t="s">
        <v>816</v>
      </c>
      <c r="I307" s="3">
        <f>武器2!I307</f>
        <v>10</v>
      </c>
      <c r="J307" s="16">
        <v>0</v>
      </c>
      <c r="K307" s="16">
        <v>1</v>
      </c>
      <c r="L307" s="16">
        <v>15</v>
      </c>
      <c r="M307" s="16">
        <v>29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7">
        <v>0</v>
      </c>
      <c r="V307" s="27">
        <v>0</v>
      </c>
      <c r="W307" s="27">
        <v>0</v>
      </c>
      <c r="X307" s="74">
        <v>0</v>
      </c>
      <c r="Y307" s="74">
        <v>0</v>
      </c>
      <c r="Z307" s="74">
        <v>0</v>
      </c>
      <c r="AA307" s="74">
        <v>0</v>
      </c>
      <c r="AB307" s="74">
        <v>0</v>
      </c>
      <c r="AC307" s="74">
        <v>0</v>
      </c>
      <c r="AD307" s="74">
        <v>0</v>
      </c>
      <c r="AE307" s="74">
        <v>0</v>
      </c>
      <c r="AF307" s="74">
        <v>0</v>
      </c>
      <c r="AG307" s="74">
        <v>0</v>
      </c>
      <c r="AH307" s="74">
        <v>0</v>
      </c>
      <c r="AI307" s="74">
        <v>0</v>
      </c>
      <c r="AJ307" s="74">
        <v>0</v>
      </c>
      <c r="BP307">
        <v>305</v>
      </c>
      <c r="BQ307" t="s">
        <v>2185</v>
      </c>
    </row>
    <row r="308" spans="2:69" ht="14.25" x14ac:dyDescent="0.2">
      <c r="B308" s="16">
        <v>306</v>
      </c>
      <c r="C308" s="16" t="s">
        <v>1082</v>
      </c>
      <c r="D308" s="16" t="s">
        <v>1513</v>
      </c>
      <c r="E308" s="16" t="s">
        <v>1045</v>
      </c>
      <c r="F308" s="16">
        <f t="shared" si="7"/>
        <v>1</v>
      </c>
      <c r="G308" s="19" t="s">
        <v>1385</v>
      </c>
      <c r="H308" s="3" t="s">
        <v>816</v>
      </c>
      <c r="I308" s="3">
        <f>武器2!I308</f>
        <v>10</v>
      </c>
      <c r="J308" s="16">
        <v>0</v>
      </c>
      <c r="K308" s="16">
        <v>2</v>
      </c>
      <c r="L308" s="16">
        <v>30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7">
        <v>0</v>
      </c>
      <c r="V308" s="27">
        <v>0</v>
      </c>
      <c r="W308" s="27">
        <v>0</v>
      </c>
      <c r="X308" s="74">
        <v>0</v>
      </c>
      <c r="Y308" s="74">
        <v>0</v>
      </c>
      <c r="Z308" s="74">
        <v>0</v>
      </c>
      <c r="AA308" s="74">
        <v>0</v>
      </c>
      <c r="AB308" s="70">
        <v>3.8461538461538436E-2</v>
      </c>
      <c r="AC308" s="74">
        <v>0</v>
      </c>
      <c r="AD308" s="74">
        <v>0</v>
      </c>
      <c r="AE308" s="74">
        <v>0</v>
      </c>
      <c r="AF308" s="74">
        <v>0</v>
      </c>
      <c r="AG308" s="74">
        <v>0</v>
      </c>
      <c r="AH308" s="74">
        <v>0</v>
      </c>
      <c r="AI308" s="74">
        <v>0</v>
      </c>
      <c r="AJ308" s="74">
        <v>0</v>
      </c>
      <c r="BP308">
        <v>306</v>
      </c>
      <c r="BQ308" t="s">
        <v>2186</v>
      </c>
    </row>
    <row r="309" spans="2:69" ht="14.25" x14ac:dyDescent="0.2">
      <c r="B309" s="16">
        <v>307</v>
      </c>
      <c r="C309" s="16" t="s">
        <v>1106</v>
      </c>
      <c r="D309" s="16" t="s">
        <v>1514</v>
      </c>
      <c r="E309" s="16" t="s">
        <v>1045</v>
      </c>
      <c r="F309" s="16">
        <f t="shared" si="7"/>
        <v>1</v>
      </c>
      <c r="G309" s="19" t="s">
        <v>1385</v>
      </c>
      <c r="H309" s="3" t="s">
        <v>816</v>
      </c>
      <c r="I309" s="3">
        <f>武器2!I309</f>
        <v>10</v>
      </c>
      <c r="J309" s="16">
        <v>0</v>
      </c>
      <c r="K309" s="16">
        <v>3</v>
      </c>
      <c r="L309" s="16">
        <v>46</v>
      </c>
      <c r="M309" s="16">
        <v>89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7">
        <v>0</v>
      </c>
      <c r="V309" s="27">
        <v>0</v>
      </c>
      <c r="W309" s="27">
        <v>0</v>
      </c>
      <c r="X309" s="74">
        <v>0</v>
      </c>
      <c r="Y309" s="74">
        <v>0</v>
      </c>
      <c r="Z309" s="74">
        <v>0</v>
      </c>
      <c r="AA309" s="74">
        <v>0</v>
      </c>
      <c r="AB309" s="74">
        <v>0</v>
      </c>
      <c r="AC309" s="74">
        <v>0</v>
      </c>
      <c r="AD309" s="74">
        <v>0</v>
      </c>
      <c r="AE309" s="74">
        <v>0</v>
      </c>
      <c r="AF309" s="74">
        <v>0</v>
      </c>
      <c r="AG309" s="74">
        <v>0</v>
      </c>
      <c r="AH309" s="74">
        <v>0</v>
      </c>
      <c r="AI309" s="74">
        <v>0</v>
      </c>
      <c r="AJ309" s="74">
        <v>0</v>
      </c>
      <c r="BP309">
        <v>307</v>
      </c>
      <c r="BQ309" t="s">
        <v>2187</v>
      </c>
    </row>
    <row r="310" spans="2:69" ht="14.25" x14ac:dyDescent="0.2">
      <c r="B310" s="16">
        <v>308</v>
      </c>
      <c r="C310" s="16" t="s">
        <v>1073</v>
      </c>
      <c r="D310" s="16" t="s">
        <v>1257</v>
      </c>
      <c r="E310" s="16" t="s">
        <v>1045</v>
      </c>
      <c r="F310" s="16">
        <f t="shared" si="7"/>
        <v>1</v>
      </c>
      <c r="G310" s="19" t="s">
        <v>1385</v>
      </c>
      <c r="H310" s="3" t="s">
        <v>816</v>
      </c>
      <c r="I310" s="3">
        <f>武器2!I310</f>
        <v>10</v>
      </c>
      <c r="J310" s="16">
        <v>0</v>
      </c>
      <c r="K310" s="16">
        <v>4</v>
      </c>
      <c r="L310" s="16">
        <v>61</v>
      </c>
      <c r="M310" s="16">
        <v>119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7">
        <v>0</v>
      </c>
      <c r="V310" s="27">
        <v>0</v>
      </c>
      <c r="W310" s="27">
        <v>0</v>
      </c>
      <c r="X310" s="74">
        <v>0</v>
      </c>
      <c r="Y310" s="74">
        <v>0</v>
      </c>
      <c r="Z310" s="74">
        <v>0</v>
      </c>
      <c r="AA310" s="74">
        <v>0</v>
      </c>
      <c r="AB310" s="74">
        <v>0</v>
      </c>
      <c r="AC310" s="74">
        <v>0</v>
      </c>
      <c r="AD310" s="74">
        <v>0</v>
      </c>
      <c r="AE310" s="74">
        <v>0</v>
      </c>
      <c r="AF310" s="74">
        <v>0</v>
      </c>
      <c r="AG310" s="74">
        <v>0</v>
      </c>
      <c r="AH310" s="74">
        <v>0</v>
      </c>
      <c r="AI310" s="74">
        <v>0</v>
      </c>
      <c r="AJ310" s="74">
        <v>0</v>
      </c>
      <c r="BP310">
        <v>308</v>
      </c>
      <c r="BQ310" t="s">
        <v>2188</v>
      </c>
    </row>
    <row r="311" spans="2:69" ht="14.25" x14ac:dyDescent="0.2">
      <c r="B311" s="16">
        <v>309</v>
      </c>
      <c r="C311" s="16" t="s">
        <v>1061</v>
      </c>
      <c r="D311" s="16" t="s">
        <v>1515</v>
      </c>
      <c r="E311" s="16" t="s">
        <v>1045</v>
      </c>
      <c r="F311" s="16">
        <f t="shared" si="7"/>
        <v>1</v>
      </c>
      <c r="G311" s="19" t="s">
        <v>1385</v>
      </c>
      <c r="H311" s="3" t="s">
        <v>816</v>
      </c>
      <c r="I311" s="3">
        <f>武器2!I311</f>
        <v>10</v>
      </c>
      <c r="J311" s="16">
        <v>0</v>
      </c>
      <c r="K311" s="16">
        <v>5</v>
      </c>
      <c r="L311" s="16">
        <v>77</v>
      </c>
      <c r="M311" s="16">
        <v>149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7">
        <v>0</v>
      </c>
      <c r="V311" s="27">
        <v>0</v>
      </c>
      <c r="W311" s="27">
        <v>0</v>
      </c>
      <c r="X311" s="74">
        <v>0</v>
      </c>
      <c r="Y311" s="74">
        <v>0</v>
      </c>
      <c r="Z311" s="74">
        <v>0</v>
      </c>
      <c r="AA311" s="74">
        <v>0</v>
      </c>
      <c r="AB311" s="74">
        <v>0</v>
      </c>
      <c r="AC311" s="74">
        <v>0</v>
      </c>
      <c r="AD311" s="74">
        <v>0</v>
      </c>
      <c r="AE311" s="74">
        <v>0</v>
      </c>
      <c r="AF311" s="74">
        <v>0</v>
      </c>
      <c r="AG311" s="74">
        <v>0</v>
      </c>
      <c r="AH311" s="74">
        <v>0</v>
      </c>
      <c r="AI311" s="74">
        <v>0</v>
      </c>
      <c r="AJ311" s="74">
        <v>0</v>
      </c>
      <c r="BP311">
        <v>309</v>
      </c>
      <c r="BQ311" t="s">
        <v>2189</v>
      </c>
    </row>
    <row r="312" spans="2:69" ht="14.25" x14ac:dyDescent="0.2">
      <c r="B312" s="16">
        <v>310</v>
      </c>
      <c r="C312" s="16" t="s">
        <v>1102</v>
      </c>
      <c r="D312" s="16" t="s">
        <v>1330</v>
      </c>
      <c r="E312" s="16" t="s">
        <v>1045</v>
      </c>
      <c r="F312" s="16">
        <f t="shared" si="7"/>
        <v>1</v>
      </c>
      <c r="G312" s="19" t="s">
        <v>1385</v>
      </c>
      <c r="H312" s="3" t="s">
        <v>816</v>
      </c>
      <c r="I312" s="3">
        <f>武器2!I312</f>
        <v>10</v>
      </c>
      <c r="J312" s="16">
        <v>0</v>
      </c>
      <c r="K312" s="16">
        <v>6</v>
      </c>
      <c r="L312" s="16">
        <v>92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7">
        <v>0</v>
      </c>
      <c r="V312" s="27">
        <v>0</v>
      </c>
      <c r="W312" s="27">
        <v>0</v>
      </c>
      <c r="X312" s="74">
        <v>0</v>
      </c>
      <c r="Y312" s="74">
        <v>0</v>
      </c>
      <c r="Z312" s="74">
        <v>0</v>
      </c>
      <c r="AA312" s="70">
        <v>0.41860465116279066</v>
      </c>
      <c r="AB312" s="74">
        <v>0</v>
      </c>
      <c r="AC312" s="74">
        <v>0</v>
      </c>
      <c r="AD312" s="74">
        <v>0</v>
      </c>
      <c r="AE312" s="74">
        <v>0</v>
      </c>
      <c r="AF312" s="74">
        <v>0</v>
      </c>
      <c r="AG312" s="74">
        <v>0</v>
      </c>
      <c r="AH312" s="74">
        <v>0</v>
      </c>
      <c r="AI312" s="74">
        <v>0</v>
      </c>
      <c r="AJ312" s="74">
        <v>0</v>
      </c>
      <c r="BP312">
        <v>310</v>
      </c>
      <c r="BQ312" t="s">
        <v>2190</v>
      </c>
    </row>
    <row r="313" spans="2:69" ht="14.25" x14ac:dyDescent="0.2">
      <c r="B313" s="16">
        <v>311</v>
      </c>
      <c r="C313" s="16" t="s">
        <v>1061</v>
      </c>
      <c r="D313" s="16" t="s">
        <v>1516</v>
      </c>
      <c r="E313" s="16" t="s">
        <v>1045</v>
      </c>
      <c r="F313" s="16">
        <f t="shared" si="7"/>
        <v>1</v>
      </c>
      <c r="G313" s="19" t="s">
        <v>1385</v>
      </c>
      <c r="H313" s="3" t="s">
        <v>816</v>
      </c>
      <c r="I313" s="3">
        <f>武器2!I313</f>
        <v>10</v>
      </c>
      <c r="J313" s="16">
        <v>0</v>
      </c>
      <c r="K313" s="16">
        <v>7</v>
      </c>
      <c r="L313" s="16">
        <v>107</v>
      </c>
      <c r="M313" s="16">
        <v>209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7">
        <v>0</v>
      </c>
      <c r="V313" s="27">
        <v>0</v>
      </c>
      <c r="W313" s="27">
        <v>0</v>
      </c>
      <c r="X313" s="74">
        <v>0</v>
      </c>
      <c r="Y313" s="74">
        <v>0</v>
      </c>
      <c r="Z313" s="74">
        <v>0</v>
      </c>
      <c r="AA313" s="74">
        <v>0</v>
      </c>
      <c r="AB313" s="74">
        <v>0</v>
      </c>
      <c r="AC313" s="74">
        <v>0</v>
      </c>
      <c r="AD313" s="74">
        <v>0</v>
      </c>
      <c r="AE313" s="74">
        <v>0</v>
      </c>
      <c r="AF313" s="74">
        <v>0</v>
      </c>
      <c r="AG313" s="74">
        <v>0</v>
      </c>
      <c r="AH313" s="74">
        <v>0</v>
      </c>
      <c r="AI313" s="74">
        <v>0</v>
      </c>
      <c r="AJ313" s="74">
        <v>0</v>
      </c>
      <c r="BP313">
        <v>311</v>
      </c>
      <c r="BQ313" t="s">
        <v>2191</v>
      </c>
    </row>
    <row r="314" spans="2:69" ht="14.25" x14ac:dyDescent="0.2">
      <c r="B314" s="16">
        <v>312</v>
      </c>
      <c r="C314" s="16" t="s">
        <v>1077</v>
      </c>
      <c r="D314" s="16" t="s">
        <v>1331</v>
      </c>
      <c r="E314" s="16" t="s">
        <v>1045</v>
      </c>
      <c r="F314" s="16">
        <f t="shared" si="7"/>
        <v>1</v>
      </c>
      <c r="G314" s="19" t="s">
        <v>1385</v>
      </c>
      <c r="H314" s="3" t="s">
        <v>816</v>
      </c>
      <c r="I314" s="3">
        <f>武器2!I314</f>
        <v>10</v>
      </c>
      <c r="J314" s="16">
        <v>0</v>
      </c>
      <c r="K314" s="16">
        <v>8</v>
      </c>
      <c r="L314" s="16">
        <v>123</v>
      </c>
      <c r="M314" s="16">
        <v>239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7">
        <v>0</v>
      </c>
      <c r="V314" s="27">
        <v>0</v>
      </c>
      <c r="W314" s="27">
        <v>0</v>
      </c>
      <c r="X314" s="74">
        <v>0</v>
      </c>
      <c r="Y314" s="74">
        <v>0</v>
      </c>
      <c r="Z314" s="74">
        <v>0</v>
      </c>
      <c r="AA314" s="74">
        <v>0</v>
      </c>
      <c r="AB314" s="74">
        <v>0</v>
      </c>
      <c r="AC314" s="74">
        <v>0</v>
      </c>
      <c r="AD314" s="74">
        <v>0</v>
      </c>
      <c r="AE314" s="74">
        <v>0</v>
      </c>
      <c r="AF314" s="74">
        <v>0</v>
      </c>
      <c r="AG314" s="74">
        <v>0</v>
      </c>
      <c r="AH314" s="74">
        <v>0</v>
      </c>
      <c r="AI314" s="74">
        <v>0</v>
      </c>
      <c r="AJ314" s="74">
        <v>0</v>
      </c>
      <c r="BP314">
        <v>312</v>
      </c>
      <c r="BQ314" t="s">
        <v>2192</v>
      </c>
    </row>
    <row r="315" spans="2:69" ht="14.25" x14ac:dyDescent="0.2">
      <c r="B315" s="16">
        <v>313</v>
      </c>
      <c r="C315" s="16" t="s">
        <v>1086</v>
      </c>
      <c r="D315" s="16" t="s">
        <v>1517</v>
      </c>
      <c r="E315" s="16" t="s">
        <v>1046</v>
      </c>
      <c r="F315" s="16">
        <f t="shared" si="7"/>
        <v>1</v>
      </c>
      <c r="G315" s="19" t="s">
        <v>1385</v>
      </c>
      <c r="H315" s="3" t="s">
        <v>816</v>
      </c>
      <c r="I315" s="3">
        <f>武器2!I315</f>
        <v>10</v>
      </c>
      <c r="J315" s="16">
        <v>0</v>
      </c>
      <c r="K315" s="16">
        <v>1</v>
      </c>
      <c r="L315" s="16">
        <v>20</v>
      </c>
      <c r="M315" s="16">
        <v>0</v>
      </c>
      <c r="N315" s="26">
        <v>0</v>
      </c>
      <c r="O315" s="26">
        <v>0</v>
      </c>
      <c r="P315" s="26">
        <v>0</v>
      </c>
      <c r="Q315" s="26">
        <v>0</v>
      </c>
      <c r="R315" s="26">
        <v>0</v>
      </c>
      <c r="S315" s="26">
        <v>0</v>
      </c>
      <c r="T315" s="26">
        <v>0</v>
      </c>
      <c r="U315" s="27">
        <v>0</v>
      </c>
      <c r="V315" s="27">
        <v>0</v>
      </c>
      <c r="W315" s="27">
        <v>0</v>
      </c>
      <c r="X315" s="74">
        <v>0</v>
      </c>
      <c r="Y315" s="74">
        <v>0</v>
      </c>
      <c r="Z315" s="74">
        <v>0</v>
      </c>
      <c r="AA315" s="74">
        <v>0</v>
      </c>
      <c r="AB315" s="74">
        <v>0</v>
      </c>
      <c r="AC315" s="74">
        <v>0</v>
      </c>
      <c r="AD315" s="74">
        <v>0</v>
      </c>
      <c r="AE315" s="74">
        <v>0</v>
      </c>
      <c r="AF315" s="74">
        <v>0</v>
      </c>
      <c r="AG315" s="74">
        <v>0</v>
      </c>
      <c r="AH315" s="74">
        <v>0</v>
      </c>
      <c r="AI315" s="74">
        <v>0</v>
      </c>
      <c r="AJ315" s="74">
        <v>0</v>
      </c>
      <c r="BP315">
        <v>313</v>
      </c>
      <c r="BQ315" t="s">
        <v>2193</v>
      </c>
    </row>
    <row r="316" spans="2:69" ht="14.25" x14ac:dyDescent="0.2">
      <c r="B316" s="16">
        <v>314</v>
      </c>
      <c r="C316" s="16" t="s">
        <v>1128</v>
      </c>
      <c r="D316" s="16" t="s">
        <v>1367</v>
      </c>
      <c r="E316" s="16" t="s">
        <v>1046</v>
      </c>
      <c r="F316" s="16">
        <f t="shared" si="7"/>
        <v>1</v>
      </c>
      <c r="G316" s="19" t="s">
        <v>1385</v>
      </c>
      <c r="H316" s="3" t="s">
        <v>816</v>
      </c>
      <c r="I316" s="3">
        <f>武器2!I316</f>
        <v>10</v>
      </c>
      <c r="J316" s="16">
        <v>0</v>
      </c>
      <c r="K316" s="16">
        <v>2</v>
      </c>
      <c r="L316" s="16">
        <v>41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16">
        <v>0</v>
      </c>
      <c r="T316" s="26">
        <v>0</v>
      </c>
      <c r="U316" s="27">
        <v>0</v>
      </c>
      <c r="V316" s="27">
        <v>0</v>
      </c>
      <c r="W316" s="27">
        <v>0</v>
      </c>
      <c r="X316" s="74">
        <v>0</v>
      </c>
      <c r="Y316" s="74">
        <v>0</v>
      </c>
      <c r="Z316" s="74">
        <v>0</v>
      </c>
      <c r="AA316" s="74">
        <v>0</v>
      </c>
      <c r="AB316" s="74">
        <v>0</v>
      </c>
      <c r="AC316" s="74">
        <v>0</v>
      </c>
      <c r="AD316" s="74">
        <v>0</v>
      </c>
      <c r="AE316" s="74">
        <v>0</v>
      </c>
      <c r="AF316" s="74">
        <v>0</v>
      </c>
      <c r="AG316" s="74">
        <v>0</v>
      </c>
      <c r="AH316" s="74">
        <v>0</v>
      </c>
      <c r="AI316" s="74">
        <v>0</v>
      </c>
      <c r="AJ316" s="74">
        <v>0</v>
      </c>
      <c r="BP316">
        <v>314</v>
      </c>
      <c r="BQ316" t="s">
        <v>2194</v>
      </c>
    </row>
    <row r="317" spans="2:69" ht="14.25" x14ac:dyDescent="0.2">
      <c r="B317" s="16">
        <v>315</v>
      </c>
      <c r="C317" s="16" t="s">
        <v>1067</v>
      </c>
      <c r="D317" s="16" t="s">
        <v>1518</v>
      </c>
      <c r="E317" s="16" t="s">
        <v>1046</v>
      </c>
      <c r="F317" s="16">
        <f t="shared" si="7"/>
        <v>1</v>
      </c>
      <c r="G317" s="19" t="s">
        <v>1385</v>
      </c>
      <c r="H317" s="3" t="s">
        <v>816</v>
      </c>
      <c r="I317" s="3">
        <f>武器2!I317</f>
        <v>10</v>
      </c>
      <c r="J317" s="16">
        <v>0</v>
      </c>
      <c r="K317" s="16">
        <v>3</v>
      </c>
      <c r="L317" s="16">
        <v>62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7">
        <v>0</v>
      </c>
      <c r="V317" s="27">
        <v>0</v>
      </c>
      <c r="W317" s="27">
        <v>0</v>
      </c>
      <c r="X317" s="74">
        <v>0</v>
      </c>
      <c r="Y317" s="74">
        <v>0</v>
      </c>
      <c r="Z317" s="74">
        <v>0</v>
      </c>
      <c r="AA317" s="74">
        <v>0</v>
      </c>
      <c r="AB317" s="70">
        <v>0</v>
      </c>
      <c r="AC317" s="74">
        <v>0</v>
      </c>
      <c r="AD317" s="74">
        <v>0</v>
      </c>
      <c r="AE317" s="74">
        <v>0</v>
      </c>
      <c r="AF317" s="74">
        <v>0</v>
      </c>
      <c r="AG317" s="74">
        <v>0</v>
      </c>
      <c r="AH317" s="74">
        <v>0</v>
      </c>
      <c r="AI317" s="74">
        <v>0</v>
      </c>
      <c r="AJ317" s="74">
        <v>0</v>
      </c>
      <c r="BP317">
        <v>315</v>
      </c>
      <c r="BQ317" t="s">
        <v>2195</v>
      </c>
    </row>
    <row r="318" spans="2:69" ht="14.25" x14ac:dyDescent="0.2">
      <c r="B318" s="16">
        <v>316</v>
      </c>
      <c r="C318" s="16" t="s">
        <v>1102</v>
      </c>
      <c r="D318" s="16" t="s">
        <v>1519</v>
      </c>
      <c r="E318" s="16" t="s">
        <v>1046</v>
      </c>
      <c r="F318" s="16">
        <f t="shared" si="7"/>
        <v>1</v>
      </c>
      <c r="G318" s="19" t="s">
        <v>1385</v>
      </c>
      <c r="H318" s="3" t="s">
        <v>816</v>
      </c>
      <c r="I318" s="3">
        <f>武器2!I318</f>
        <v>10</v>
      </c>
      <c r="J318" s="16">
        <v>0</v>
      </c>
      <c r="K318" s="16">
        <v>4</v>
      </c>
      <c r="L318" s="16">
        <v>82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7">
        <v>0</v>
      </c>
      <c r="V318" s="27">
        <v>0</v>
      </c>
      <c r="W318" s="27">
        <v>0</v>
      </c>
      <c r="X318" s="74">
        <v>0</v>
      </c>
      <c r="Y318" s="74">
        <v>0</v>
      </c>
      <c r="Z318" s="74">
        <v>0</v>
      </c>
      <c r="AA318" s="70">
        <v>0</v>
      </c>
      <c r="AB318" s="74">
        <v>0</v>
      </c>
      <c r="AC318" s="74">
        <v>0</v>
      </c>
      <c r="AD318" s="74">
        <v>0</v>
      </c>
      <c r="AE318" s="74">
        <v>0</v>
      </c>
      <c r="AF318" s="74">
        <v>0</v>
      </c>
      <c r="AG318" s="74">
        <v>0</v>
      </c>
      <c r="AH318" s="74">
        <v>0</v>
      </c>
      <c r="AI318" s="74">
        <v>0</v>
      </c>
      <c r="AJ318" s="74">
        <v>0</v>
      </c>
      <c r="BP318">
        <v>316</v>
      </c>
      <c r="BQ318" t="s">
        <v>2196</v>
      </c>
    </row>
    <row r="319" spans="2:69" ht="14.25" x14ac:dyDescent="0.2">
      <c r="B319" s="16">
        <v>317</v>
      </c>
      <c r="C319" s="16" t="s">
        <v>1094</v>
      </c>
      <c r="D319" s="16" t="s">
        <v>1152</v>
      </c>
      <c r="E319" s="16" t="s">
        <v>1046</v>
      </c>
      <c r="F319" s="16">
        <f t="shared" si="7"/>
        <v>1</v>
      </c>
      <c r="G319" s="19" t="s">
        <v>1385</v>
      </c>
      <c r="H319" s="3" t="s">
        <v>816</v>
      </c>
      <c r="I319" s="3">
        <f>武器2!I319</f>
        <v>10</v>
      </c>
      <c r="J319" s="16">
        <v>0</v>
      </c>
      <c r="K319" s="16">
        <v>5</v>
      </c>
      <c r="L319" s="16">
        <v>103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7">
        <v>0</v>
      </c>
      <c r="V319" s="27">
        <v>0</v>
      </c>
      <c r="W319" s="27">
        <v>0</v>
      </c>
      <c r="X319" s="74">
        <v>0</v>
      </c>
      <c r="Y319" s="70">
        <v>0</v>
      </c>
      <c r="Z319" s="74">
        <v>0</v>
      </c>
      <c r="AA319" s="74">
        <v>0</v>
      </c>
      <c r="AB319" s="74">
        <v>0</v>
      </c>
      <c r="AC319" s="74">
        <v>0</v>
      </c>
      <c r="AD319" s="74">
        <v>0</v>
      </c>
      <c r="AE319" s="74">
        <v>0</v>
      </c>
      <c r="AF319" s="74">
        <v>0</v>
      </c>
      <c r="AG319" s="74">
        <v>0</v>
      </c>
      <c r="AH319" s="74">
        <v>0</v>
      </c>
      <c r="AI319" s="74">
        <v>0</v>
      </c>
      <c r="AJ319" s="74">
        <v>0</v>
      </c>
      <c r="BP319">
        <v>317</v>
      </c>
      <c r="BQ319" t="s">
        <v>2197</v>
      </c>
    </row>
    <row r="320" spans="2:69" ht="14.25" x14ac:dyDescent="0.2">
      <c r="B320" s="16">
        <v>318</v>
      </c>
      <c r="C320" s="16" t="s">
        <v>1092</v>
      </c>
      <c r="D320" s="16" t="s">
        <v>1149</v>
      </c>
      <c r="E320" s="16" t="s">
        <v>1046</v>
      </c>
      <c r="F320" s="16">
        <f t="shared" si="7"/>
        <v>1</v>
      </c>
      <c r="G320" s="19" t="s">
        <v>1385</v>
      </c>
      <c r="H320" s="3" t="s">
        <v>816</v>
      </c>
      <c r="I320" s="3">
        <f>武器2!I320</f>
        <v>10</v>
      </c>
      <c r="J320" s="16">
        <v>0</v>
      </c>
      <c r="K320" s="16">
        <v>6</v>
      </c>
      <c r="L320" s="16">
        <v>124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7">
        <v>0</v>
      </c>
      <c r="V320" s="20">
        <v>0</v>
      </c>
      <c r="W320" s="27">
        <v>0</v>
      </c>
      <c r="X320" s="74">
        <v>0</v>
      </c>
      <c r="Y320" s="74">
        <v>0</v>
      </c>
      <c r="Z320" s="74">
        <v>0</v>
      </c>
      <c r="AA320" s="74">
        <v>0</v>
      </c>
      <c r="AB320" s="74">
        <v>0</v>
      </c>
      <c r="AC320" s="74">
        <v>0</v>
      </c>
      <c r="AD320" s="74">
        <v>0</v>
      </c>
      <c r="AE320" s="74">
        <v>0</v>
      </c>
      <c r="AF320" s="74">
        <v>0</v>
      </c>
      <c r="AG320" s="74">
        <v>0</v>
      </c>
      <c r="AH320" s="74">
        <v>0</v>
      </c>
      <c r="AI320" s="74">
        <v>0</v>
      </c>
      <c r="AJ320" s="74">
        <v>0</v>
      </c>
      <c r="BP320">
        <v>318</v>
      </c>
      <c r="BQ320" t="s">
        <v>2198</v>
      </c>
    </row>
    <row r="321" spans="2:69" ht="14.25" x14ac:dyDescent="0.2">
      <c r="B321" s="16">
        <v>319</v>
      </c>
      <c r="C321" s="16" t="s">
        <v>1130</v>
      </c>
      <c r="D321" s="16" t="s">
        <v>1180</v>
      </c>
      <c r="E321" s="16" t="s">
        <v>1046</v>
      </c>
      <c r="F321" s="16">
        <f t="shared" si="7"/>
        <v>1</v>
      </c>
      <c r="G321" s="19" t="s">
        <v>1385</v>
      </c>
      <c r="H321" s="3" t="s">
        <v>816</v>
      </c>
      <c r="I321" s="3">
        <f>武器2!I321</f>
        <v>10</v>
      </c>
      <c r="J321" s="16">
        <v>0</v>
      </c>
      <c r="K321" s="16">
        <v>7</v>
      </c>
      <c r="L321" s="16">
        <v>144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16">
        <v>0</v>
      </c>
      <c r="U321" s="27">
        <v>0</v>
      </c>
      <c r="V321" s="27">
        <v>0</v>
      </c>
      <c r="W321" s="27">
        <v>0</v>
      </c>
      <c r="X321" s="74">
        <v>0</v>
      </c>
      <c r="Y321" s="74">
        <v>0</v>
      </c>
      <c r="Z321" s="74">
        <v>0</v>
      </c>
      <c r="AA321" s="74">
        <v>0</v>
      </c>
      <c r="AB321" s="74">
        <v>0</v>
      </c>
      <c r="AC321" s="74">
        <v>0</v>
      </c>
      <c r="AD321" s="74">
        <v>0</v>
      </c>
      <c r="AE321" s="74">
        <v>0</v>
      </c>
      <c r="AF321" s="74">
        <v>0</v>
      </c>
      <c r="AG321" s="74">
        <v>0</v>
      </c>
      <c r="AH321" s="74">
        <v>0</v>
      </c>
      <c r="AI321" s="74">
        <v>0</v>
      </c>
      <c r="AJ321" s="74">
        <v>0</v>
      </c>
      <c r="BP321">
        <v>319</v>
      </c>
      <c r="BQ321" t="s">
        <v>2199</v>
      </c>
    </row>
    <row r="322" spans="2:69" ht="14.25" x14ac:dyDescent="0.2">
      <c r="B322" s="16">
        <v>320</v>
      </c>
      <c r="C322" s="16" t="s">
        <v>1134</v>
      </c>
      <c r="D322" s="16" t="s">
        <v>1151</v>
      </c>
      <c r="E322" s="16" t="s">
        <v>1046</v>
      </c>
      <c r="F322" s="16">
        <f t="shared" si="7"/>
        <v>1</v>
      </c>
      <c r="G322" s="19" t="s">
        <v>1385</v>
      </c>
      <c r="H322" s="3" t="s">
        <v>816</v>
      </c>
      <c r="I322" s="3">
        <f>武器2!I322</f>
        <v>10</v>
      </c>
      <c r="J322" s="16">
        <v>0</v>
      </c>
      <c r="K322" s="16">
        <v>8</v>
      </c>
      <c r="L322" s="16">
        <v>165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7">
        <v>0</v>
      </c>
      <c r="V322" s="27">
        <v>0</v>
      </c>
      <c r="W322" s="27">
        <v>0</v>
      </c>
      <c r="X322" s="74">
        <v>0</v>
      </c>
      <c r="Y322" s="74">
        <v>0</v>
      </c>
      <c r="Z322" s="70">
        <v>0</v>
      </c>
      <c r="AA322" s="74">
        <v>0</v>
      </c>
      <c r="AB322" s="74">
        <v>0</v>
      </c>
      <c r="AC322" s="74">
        <v>0</v>
      </c>
      <c r="AD322" s="74">
        <v>0</v>
      </c>
      <c r="AE322" s="74">
        <v>0</v>
      </c>
      <c r="AF322" s="74">
        <v>0</v>
      </c>
      <c r="AG322" s="74">
        <v>0</v>
      </c>
      <c r="AH322" s="74">
        <v>0</v>
      </c>
      <c r="AI322" s="74">
        <v>0</v>
      </c>
      <c r="AJ322" s="74">
        <v>0</v>
      </c>
      <c r="BP322">
        <v>320</v>
      </c>
      <c r="BQ322" t="s">
        <v>2200</v>
      </c>
    </row>
    <row r="323" spans="2:69" ht="14.25" x14ac:dyDescent="0.2">
      <c r="B323" s="16">
        <v>321</v>
      </c>
      <c r="C323" s="16" t="s">
        <v>1061</v>
      </c>
      <c r="D323" s="16" t="s">
        <v>1520</v>
      </c>
      <c r="E323" s="16" t="s">
        <v>1043</v>
      </c>
      <c r="F323" s="16">
        <f t="shared" ref="F323:F386" si="8">VLOOKUP(E323&amp;K323,buff_num,2,FALSE)</f>
        <v>2</v>
      </c>
      <c r="G323" s="19" t="s">
        <v>1385</v>
      </c>
      <c r="H323" s="3" t="s">
        <v>817</v>
      </c>
      <c r="I323" s="3">
        <f>武器2!I323</f>
        <v>11</v>
      </c>
      <c r="J323" s="16">
        <v>0</v>
      </c>
      <c r="K323" s="16">
        <v>1</v>
      </c>
      <c r="L323" s="16">
        <v>21</v>
      </c>
      <c r="M323" s="26">
        <v>0</v>
      </c>
      <c r="N323" s="26">
        <v>0</v>
      </c>
      <c r="O323" s="26">
        <v>0</v>
      </c>
      <c r="P323" s="26">
        <v>0</v>
      </c>
      <c r="Q323" s="26">
        <v>0</v>
      </c>
      <c r="R323" s="26">
        <v>0</v>
      </c>
      <c r="S323" s="26">
        <v>0</v>
      </c>
      <c r="T323" s="26">
        <v>0</v>
      </c>
      <c r="U323" s="20">
        <v>0.01</v>
      </c>
      <c r="V323" s="27">
        <v>0</v>
      </c>
      <c r="W323" s="27">
        <v>0</v>
      </c>
      <c r="X323" s="74">
        <v>0</v>
      </c>
      <c r="Y323" s="74">
        <v>0</v>
      </c>
      <c r="Z323" s="74">
        <v>0</v>
      </c>
      <c r="AA323" s="74">
        <v>0</v>
      </c>
      <c r="AB323" s="74">
        <v>0</v>
      </c>
      <c r="AC323" s="70">
        <v>1.4778325123152691E-2</v>
      </c>
      <c r="AD323" s="74">
        <v>0</v>
      </c>
      <c r="AE323" s="74">
        <v>0</v>
      </c>
      <c r="AF323" s="74">
        <v>0</v>
      </c>
      <c r="AG323" s="74">
        <v>0</v>
      </c>
      <c r="AH323" s="74">
        <v>0</v>
      </c>
      <c r="AI323" s="74">
        <v>0</v>
      </c>
      <c r="AJ323" s="74">
        <v>0</v>
      </c>
      <c r="BP323">
        <v>321</v>
      </c>
      <c r="BQ323" t="s">
        <v>2201</v>
      </c>
    </row>
    <row r="324" spans="2:69" ht="14.25" x14ac:dyDescent="0.2">
      <c r="B324" s="16">
        <v>322</v>
      </c>
      <c r="C324" s="16" t="s">
        <v>1092</v>
      </c>
      <c r="D324" s="16" t="s">
        <v>1308</v>
      </c>
      <c r="E324" s="16" t="s">
        <v>1043</v>
      </c>
      <c r="F324" s="16">
        <f t="shared" si="8"/>
        <v>2</v>
      </c>
      <c r="G324" s="19" t="s">
        <v>1385</v>
      </c>
      <c r="H324" s="3" t="s">
        <v>817</v>
      </c>
      <c r="I324" s="3">
        <f>武器2!I324</f>
        <v>11</v>
      </c>
      <c r="J324" s="16">
        <v>0</v>
      </c>
      <c r="K324" s="16">
        <v>2</v>
      </c>
      <c r="L324" s="16">
        <v>42</v>
      </c>
      <c r="M324" s="16">
        <v>44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7">
        <v>0</v>
      </c>
      <c r="V324" s="27">
        <v>0</v>
      </c>
      <c r="W324" s="27">
        <v>0</v>
      </c>
      <c r="X324" s="74">
        <v>0</v>
      </c>
      <c r="Y324" s="70">
        <v>5.6603773584905648E-2</v>
      </c>
      <c r="Z324" s="74">
        <v>0</v>
      </c>
      <c r="AA324" s="74">
        <v>0</v>
      </c>
      <c r="AB324" s="74">
        <v>0</v>
      </c>
      <c r="AC324" s="74">
        <v>0</v>
      </c>
      <c r="AD324" s="74">
        <v>0</v>
      </c>
      <c r="AE324" s="74">
        <v>0</v>
      </c>
      <c r="AF324" s="74">
        <v>0</v>
      </c>
      <c r="AG324" s="74">
        <v>0</v>
      </c>
      <c r="AH324" s="74">
        <v>0</v>
      </c>
      <c r="AI324" s="74">
        <v>0</v>
      </c>
      <c r="AJ324" s="74">
        <v>0</v>
      </c>
      <c r="BP324">
        <v>322</v>
      </c>
      <c r="BQ324" t="s">
        <v>2202</v>
      </c>
    </row>
    <row r="325" spans="2:69" ht="14.25" x14ac:dyDescent="0.2">
      <c r="B325" s="16">
        <v>323</v>
      </c>
      <c r="C325" s="16" t="s">
        <v>1061</v>
      </c>
      <c r="D325" s="16" t="s">
        <v>1227</v>
      </c>
      <c r="E325" s="16" t="s">
        <v>1043</v>
      </c>
      <c r="F325" s="16">
        <f t="shared" si="8"/>
        <v>3</v>
      </c>
      <c r="G325" s="19" t="s">
        <v>1385</v>
      </c>
      <c r="H325" s="3" t="s">
        <v>817</v>
      </c>
      <c r="I325" s="3">
        <f>武器2!I325</f>
        <v>11</v>
      </c>
      <c r="J325" s="16">
        <v>0</v>
      </c>
      <c r="K325" s="16">
        <v>3</v>
      </c>
      <c r="L325" s="16">
        <v>63</v>
      </c>
      <c r="M325" s="26">
        <v>0</v>
      </c>
      <c r="N325" s="16">
        <v>6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7">
        <v>0</v>
      </c>
      <c r="V325" s="27">
        <v>0</v>
      </c>
      <c r="W325" s="27">
        <v>0</v>
      </c>
      <c r="X325" s="74">
        <v>0</v>
      </c>
      <c r="Y325" s="70">
        <v>7.8341013824884786E-2</v>
      </c>
      <c r="Z325" s="74">
        <v>0</v>
      </c>
      <c r="AA325" s="74">
        <v>0</v>
      </c>
      <c r="AB325" s="70">
        <v>4.3062200956937802E-2</v>
      </c>
      <c r="AC325" s="74">
        <v>0</v>
      </c>
      <c r="AD325" s="74">
        <v>0</v>
      </c>
      <c r="AE325" s="74">
        <v>0</v>
      </c>
      <c r="AF325" s="74">
        <v>0</v>
      </c>
      <c r="AG325" s="74">
        <v>0</v>
      </c>
      <c r="AH325" s="74">
        <v>0</v>
      </c>
      <c r="AI325" s="74">
        <v>0</v>
      </c>
      <c r="AJ325" s="74">
        <v>0</v>
      </c>
      <c r="BP325">
        <v>323</v>
      </c>
      <c r="BQ325" t="s">
        <v>2203</v>
      </c>
    </row>
    <row r="326" spans="2:69" ht="14.25" x14ac:dyDescent="0.2">
      <c r="B326" s="16">
        <v>324</v>
      </c>
      <c r="C326" s="16" t="s">
        <v>1128</v>
      </c>
      <c r="D326" s="16" t="s">
        <v>1521</v>
      </c>
      <c r="E326" s="16" t="s">
        <v>1043</v>
      </c>
      <c r="F326" s="16">
        <f t="shared" si="8"/>
        <v>3</v>
      </c>
      <c r="G326" s="19" t="s">
        <v>1385</v>
      </c>
      <c r="H326" s="3" t="s">
        <v>817</v>
      </c>
      <c r="I326" s="3">
        <f>武器2!I326</f>
        <v>11</v>
      </c>
      <c r="J326" s="16">
        <v>0</v>
      </c>
      <c r="K326" s="16">
        <v>4</v>
      </c>
      <c r="L326" s="16">
        <v>84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7">
        <v>0</v>
      </c>
      <c r="V326" s="27">
        <v>0</v>
      </c>
      <c r="W326" s="27">
        <v>0</v>
      </c>
      <c r="X326" s="74">
        <v>0</v>
      </c>
      <c r="Y326" s="74">
        <v>0</v>
      </c>
      <c r="Z326" s="70">
        <v>5.6603773584905648E-2</v>
      </c>
      <c r="AA326" s="74">
        <v>0</v>
      </c>
      <c r="AB326" s="70">
        <v>5.6603773584905648E-2</v>
      </c>
      <c r="AC326" s="70">
        <v>5.6603773584905648E-2</v>
      </c>
      <c r="AD326" s="74">
        <v>0</v>
      </c>
      <c r="AE326" s="74">
        <v>0</v>
      </c>
      <c r="AF326" s="74">
        <v>0</v>
      </c>
      <c r="AG326" s="74">
        <v>0</v>
      </c>
      <c r="AH326" s="74">
        <v>0</v>
      </c>
      <c r="AI326" s="74">
        <v>0</v>
      </c>
      <c r="AJ326" s="74">
        <v>0</v>
      </c>
      <c r="BP326">
        <v>324</v>
      </c>
      <c r="BQ326" t="s">
        <v>2204</v>
      </c>
    </row>
    <row r="327" spans="2:69" ht="14.25" x14ac:dyDescent="0.2">
      <c r="B327" s="16">
        <v>325</v>
      </c>
      <c r="C327" s="16" t="s">
        <v>1113</v>
      </c>
      <c r="D327" s="16" t="s">
        <v>1510</v>
      </c>
      <c r="E327" s="16" t="s">
        <v>1043</v>
      </c>
      <c r="F327" s="16">
        <f t="shared" si="8"/>
        <v>4</v>
      </c>
      <c r="G327" s="19" t="s">
        <v>1385</v>
      </c>
      <c r="H327" s="3" t="s">
        <v>817</v>
      </c>
      <c r="I327" s="3">
        <f>武器2!I327</f>
        <v>11</v>
      </c>
      <c r="J327" s="16">
        <v>0</v>
      </c>
      <c r="K327" s="16">
        <v>5</v>
      </c>
      <c r="L327" s="16">
        <v>105</v>
      </c>
      <c r="M327" s="16">
        <v>112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7">
        <v>0</v>
      </c>
      <c r="V327" s="27">
        <v>0</v>
      </c>
      <c r="W327" s="27">
        <v>0</v>
      </c>
      <c r="X327" s="74">
        <v>0</v>
      </c>
      <c r="Y327" s="74">
        <v>0</v>
      </c>
      <c r="Z327" s="70">
        <v>6.5420560747663559E-2</v>
      </c>
      <c r="AA327" s="74">
        <v>0</v>
      </c>
      <c r="AB327" s="70">
        <v>6.5420560747663559E-2</v>
      </c>
      <c r="AC327" s="70">
        <v>6.5420560747663559E-2</v>
      </c>
      <c r="AD327" s="74">
        <v>0</v>
      </c>
      <c r="AE327" s="74">
        <v>0</v>
      </c>
      <c r="AF327" s="74">
        <v>0</v>
      </c>
      <c r="AG327" s="74">
        <v>0</v>
      </c>
      <c r="AH327" s="74">
        <v>0</v>
      </c>
      <c r="AI327" s="74">
        <v>0</v>
      </c>
      <c r="AJ327" s="74">
        <v>0</v>
      </c>
      <c r="BP327">
        <v>325</v>
      </c>
      <c r="BQ327" t="s">
        <v>2205</v>
      </c>
    </row>
    <row r="328" spans="2:69" ht="14.25" x14ac:dyDescent="0.2">
      <c r="B328" s="16">
        <v>326</v>
      </c>
      <c r="C328" s="16" t="s">
        <v>1096</v>
      </c>
      <c r="D328" s="16" t="s">
        <v>1275</v>
      </c>
      <c r="E328" s="16" t="s">
        <v>1043</v>
      </c>
      <c r="F328" s="16">
        <f t="shared" si="8"/>
        <v>4</v>
      </c>
      <c r="G328" s="19" t="s">
        <v>1385</v>
      </c>
      <c r="H328" s="3" t="s">
        <v>817</v>
      </c>
      <c r="I328" s="3">
        <f>武器2!I328</f>
        <v>11</v>
      </c>
      <c r="J328" s="16">
        <v>0</v>
      </c>
      <c r="K328" s="16">
        <v>6</v>
      </c>
      <c r="L328" s="16">
        <v>126</v>
      </c>
      <c r="M328" s="16">
        <v>134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16">
        <v>38</v>
      </c>
      <c r="T328" s="26">
        <v>0</v>
      </c>
      <c r="U328" s="27">
        <v>0</v>
      </c>
      <c r="V328" s="20">
        <v>7.5999999999999998E-2</v>
      </c>
      <c r="W328" s="27">
        <v>0</v>
      </c>
      <c r="X328" s="74">
        <v>0</v>
      </c>
      <c r="Y328" s="74">
        <v>0</v>
      </c>
      <c r="Z328" s="74">
        <v>0</v>
      </c>
      <c r="AA328" s="70">
        <v>7.8341013824884786E-2</v>
      </c>
      <c r="AB328" s="74">
        <v>0</v>
      </c>
      <c r="AC328" s="74">
        <v>0</v>
      </c>
      <c r="AD328" s="74">
        <v>0</v>
      </c>
      <c r="AE328" s="74">
        <v>0</v>
      </c>
      <c r="AF328" s="74">
        <v>0</v>
      </c>
      <c r="AG328" s="74">
        <v>0</v>
      </c>
      <c r="AH328" s="74">
        <v>0</v>
      </c>
      <c r="AI328" s="74">
        <v>0</v>
      </c>
      <c r="AJ328" s="74">
        <v>0</v>
      </c>
      <c r="BP328">
        <v>326</v>
      </c>
      <c r="BQ328" t="s">
        <v>2206</v>
      </c>
    </row>
    <row r="329" spans="2:69" ht="14.25" x14ac:dyDescent="0.2">
      <c r="B329" s="16">
        <v>327</v>
      </c>
      <c r="C329" s="16" t="s">
        <v>1077</v>
      </c>
      <c r="D329" s="16" t="s">
        <v>1522</v>
      </c>
      <c r="E329" s="16" t="s">
        <v>1043</v>
      </c>
      <c r="F329" s="16">
        <f t="shared" si="8"/>
        <v>5</v>
      </c>
      <c r="G329" s="19" t="s">
        <v>1385</v>
      </c>
      <c r="H329" s="3" t="s">
        <v>817</v>
      </c>
      <c r="I329" s="3">
        <f>武器2!I329</f>
        <v>11</v>
      </c>
      <c r="J329" s="16">
        <v>0</v>
      </c>
      <c r="K329" s="16">
        <v>7</v>
      </c>
      <c r="L329" s="16">
        <v>147</v>
      </c>
      <c r="M329" s="16">
        <v>157</v>
      </c>
      <c r="N329" s="16">
        <v>14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0">
        <v>0.08</v>
      </c>
      <c r="V329" s="27">
        <v>0</v>
      </c>
      <c r="W329" s="27">
        <v>0</v>
      </c>
      <c r="X329" s="74">
        <v>0</v>
      </c>
      <c r="Y329" s="74">
        <v>0</v>
      </c>
      <c r="Z329" s="74">
        <v>0</v>
      </c>
      <c r="AA329" s="70">
        <v>9.0909090909090939E-2</v>
      </c>
      <c r="AB329" s="74">
        <v>0</v>
      </c>
      <c r="AC329" s="70">
        <v>9.0909090909090939E-2</v>
      </c>
      <c r="AD329" s="74">
        <v>0</v>
      </c>
      <c r="AE329" s="74">
        <v>0</v>
      </c>
      <c r="AF329" s="74">
        <v>0</v>
      </c>
      <c r="AG329" s="74">
        <v>0</v>
      </c>
      <c r="AH329" s="74">
        <v>0</v>
      </c>
      <c r="AI329" s="74">
        <v>0</v>
      </c>
      <c r="AJ329" s="74">
        <v>0</v>
      </c>
      <c r="BP329">
        <v>327</v>
      </c>
      <c r="BQ329" t="s">
        <v>2207</v>
      </c>
    </row>
    <row r="330" spans="2:69" ht="14.25" x14ac:dyDescent="0.2">
      <c r="B330" s="16">
        <v>328</v>
      </c>
      <c r="C330" s="16" t="s">
        <v>1065</v>
      </c>
      <c r="D330" s="16" t="s">
        <v>1324</v>
      </c>
      <c r="E330" s="16" t="s">
        <v>1043</v>
      </c>
      <c r="F330" s="16">
        <f t="shared" si="8"/>
        <v>5</v>
      </c>
      <c r="G330" s="19" t="s">
        <v>1385</v>
      </c>
      <c r="H330" s="3" t="s">
        <v>817</v>
      </c>
      <c r="I330" s="3">
        <f>武器2!I330</f>
        <v>11</v>
      </c>
      <c r="J330" s="16">
        <v>0</v>
      </c>
      <c r="K330" s="16">
        <v>8</v>
      </c>
      <c r="L330" s="16">
        <v>168</v>
      </c>
      <c r="M330" s="16">
        <v>179</v>
      </c>
      <c r="N330" s="26">
        <v>0</v>
      </c>
      <c r="O330" s="26">
        <v>0</v>
      </c>
      <c r="P330" s="26">
        <v>0</v>
      </c>
      <c r="Q330" s="26">
        <v>0</v>
      </c>
      <c r="R330" s="26">
        <v>0</v>
      </c>
      <c r="S330" s="26">
        <v>0</v>
      </c>
      <c r="T330" s="26">
        <v>0</v>
      </c>
      <c r="U330" s="27">
        <v>0</v>
      </c>
      <c r="V330" s="20">
        <v>0.1</v>
      </c>
      <c r="W330" s="27">
        <v>0</v>
      </c>
      <c r="X330" s="74">
        <v>0</v>
      </c>
      <c r="Y330" s="70">
        <v>0.18699186991869921</v>
      </c>
      <c r="Z330" s="74">
        <v>0</v>
      </c>
      <c r="AA330" s="70">
        <v>0.10313901345291476</v>
      </c>
      <c r="AB330" s="70">
        <v>0.10313901345291476</v>
      </c>
      <c r="AC330" s="74">
        <v>0</v>
      </c>
      <c r="AD330" s="74">
        <v>0</v>
      </c>
      <c r="AE330" s="74">
        <v>0</v>
      </c>
      <c r="AF330" s="74">
        <v>0</v>
      </c>
      <c r="AG330" s="74">
        <v>0</v>
      </c>
      <c r="AH330" s="74">
        <v>0</v>
      </c>
      <c r="AI330" s="74">
        <v>0</v>
      </c>
      <c r="AJ330" s="74">
        <v>0</v>
      </c>
      <c r="BP330">
        <v>328</v>
      </c>
      <c r="BQ330" t="s">
        <v>2208</v>
      </c>
    </row>
    <row r="331" spans="2:69" ht="14.25" x14ac:dyDescent="0.2">
      <c r="B331" s="16">
        <v>329</v>
      </c>
      <c r="C331" s="16" t="s">
        <v>1134</v>
      </c>
      <c r="D331" s="16" t="s">
        <v>1176</v>
      </c>
      <c r="E331" s="16" t="s">
        <v>1044</v>
      </c>
      <c r="F331" s="16">
        <f t="shared" si="8"/>
        <v>1</v>
      </c>
      <c r="G331" s="19" t="s">
        <v>1385</v>
      </c>
      <c r="H331" s="3" t="s">
        <v>817</v>
      </c>
      <c r="I331" s="3">
        <f>武器2!I331</f>
        <v>11</v>
      </c>
      <c r="J331" s="16">
        <v>0</v>
      </c>
      <c r="K331" s="16">
        <v>1</v>
      </c>
      <c r="L331" s="16">
        <v>15</v>
      </c>
      <c r="M331" s="16">
        <v>24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7">
        <v>0</v>
      </c>
      <c r="V331" s="27">
        <v>0</v>
      </c>
      <c r="W331" s="27">
        <v>0</v>
      </c>
      <c r="X331" s="74">
        <v>0</v>
      </c>
      <c r="Y331" s="74">
        <v>0</v>
      </c>
      <c r="Z331" s="74">
        <v>0</v>
      </c>
      <c r="AA331" s="74">
        <v>0</v>
      </c>
      <c r="AB331" s="74">
        <v>0</v>
      </c>
      <c r="AC331" s="74">
        <v>0</v>
      </c>
      <c r="AD331" s="74">
        <v>0</v>
      </c>
      <c r="AE331" s="74">
        <v>0</v>
      </c>
      <c r="AF331" s="74">
        <v>0</v>
      </c>
      <c r="AG331" s="74">
        <v>0</v>
      </c>
      <c r="AH331" s="74">
        <v>0</v>
      </c>
      <c r="AI331" s="74">
        <v>0</v>
      </c>
      <c r="AJ331" s="74">
        <v>0</v>
      </c>
      <c r="BP331">
        <v>329</v>
      </c>
      <c r="BQ331" t="s">
        <v>2209</v>
      </c>
    </row>
    <row r="332" spans="2:69" ht="14.25" x14ac:dyDescent="0.2">
      <c r="B332" s="16">
        <v>330</v>
      </c>
      <c r="C332" s="16" t="s">
        <v>1055</v>
      </c>
      <c r="D332" s="16" t="s">
        <v>1205</v>
      </c>
      <c r="E332" s="16" t="s">
        <v>1044</v>
      </c>
      <c r="F332" s="16">
        <f t="shared" si="8"/>
        <v>1</v>
      </c>
      <c r="G332" s="19" t="s">
        <v>1385</v>
      </c>
      <c r="H332" s="3" t="s">
        <v>817</v>
      </c>
      <c r="I332" s="3">
        <f>武器2!I332</f>
        <v>11</v>
      </c>
      <c r="J332" s="16">
        <v>0</v>
      </c>
      <c r="K332" s="16">
        <v>2</v>
      </c>
      <c r="L332" s="16">
        <v>31</v>
      </c>
      <c r="M332" s="26">
        <v>0</v>
      </c>
      <c r="N332" s="26">
        <v>0</v>
      </c>
      <c r="O332" s="26">
        <v>0</v>
      </c>
      <c r="P332" s="26">
        <v>0</v>
      </c>
      <c r="Q332" s="26">
        <v>0</v>
      </c>
      <c r="R332" s="26">
        <v>0</v>
      </c>
      <c r="S332" s="26">
        <v>0</v>
      </c>
      <c r="T332" s="26">
        <v>0</v>
      </c>
      <c r="U332" s="27">
        <v>0</v>
      </c>
      <c r="V332" s="27">
        <v>0</v>
      </c>
      <c r="W332" s="27">
        <v>0</v>
      </c>
      <c r="X332" s="74">
        <v>0</v>
      </c>
      <c r="Y332" s="74">
        <v>0</v>
      </c>
      <c r="Z332" s="74">
        <v>0</v>
      </c>
      <c r="AA332" s="70">
        <v>2.9126213592232997E-2</v>
      </c>
      <c r="AB332" s="74">
        <v>0</v>
      </c>
      <c r="AC332" s="74">
        <v>0</v>
      </c>
      <c r="AD332" s="74">
        <v>0</v>
      </c>
      <c r="AE332" s="74">
        <v>0</v>
      </c>
      <c r="AF332" s="74">
        <v>0</v>
      </c>
      <c r="AG332" s="74">
        <v>0</v>
      </c>
      <c r="AH332" s="74">
        <v>0</v>
      </c>
      <c r="AI332" s="74">
        <v>0</v>
      </c>
      <c r="AJ332" s="74">
        <v>0</v>
      </c>
      <c r="BP332">
        <v>330</v>
      </c>
      <c r="BQ332" t="s">
        <v>2210</v>
      </c>
    </row>
    <row r="333" spans="2:69" ht="14.25" x14ac:dyDescent="0.2">
      <c r="B333" s="16">
        <v>331</v>
      </c>
      <c r="C333" s="16" t="s">
        <v>1075</v>
      </c>
      <c r="D333" s="16" t="s">
        <v>1502</v>
      </c>
      <c r="E333" s="16" t="s">
        <v>1044</v>
      </c>
      <c r="F333" s="16">
        <f t="shared" si="8"/>
        <v>2</v>
      </c>
      <c r="G333" s="19" t="s">
        <v>1385</v>
      </c>
      <c r="H333" s="3" t="s">
        <v>817</v>
      </c>
      <c r="I333" s="3">
        <f>武器2!I333</f>
        <v>11</v>
      </c>
      <c r="J333" s="16">
        <v>0</v>
      </c>
      <c r="K333" s="16">
        <v>3</v>
      </c>
      <c r="L333" s="16">
        <v>47</v>
      </c>
      <c r="M333" s="26">
        <v>0</v>
      </c>
      <c r="N333" s="16">
        <v>6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7">
        <v>0</v>
      </c>
      <c r="V333" s="27">
        <v>0</v>
      </c>
      <c r="W333" s="27">
        <v>0</v>
      </c>
      <c r="X333" s="74">
        <v>0</v>
      </c>
      <c r="Y333" s="70">
        <v>8.6757990867579959E-2</v>
      </c>
      <c r="Z333" s="74">
        <v>0</v>
      </c>
      <c r="AA333" s="74">
        <v>0</v>
      </c>
      <c r="AB333" s="74">
        <v>0</v>
      </c>
      <c r="AC333" s="74">
        <v>0</v>
      </c>
      <c r="AD333" s="74">
        <v>0</v>
      </c>
      <c r="AE333" s="74">
        <v>0</v>
      </c>
      <c r="AF333" s="74">
        <v>0</v>
      </c>
      <c r="AG333" s="74">
        <v>0</v>
      </c>
      <c r="AH333" s="74">
        <v>0</v>
      </c>
      <c r="AI333" s="74">
        <v>0</v>
      </c>
      <c r="AJ333" s="74">
        <v>0</v>
      </c>
      <c r="BP333">
        <v>331</v>
      </c>
      <c r="BQ333" t="s">
        <v>2211</v>
      </c>
    </row>
    <row r="334" spans="2:69" ht="14.25" x14ac:dyDescent="0.2">
      <c r="B334" s="16">
        <v>332</v>
      </c>
      <c r="C334" s="16" t="s">
        <v>1071</v>
      </c>
      <c r="D334" s="16" t="s">
        <v>1523</v>
      </c>
      <c r="E334" s="16" t="s">
        <v>1044</v>
      </c>
      <c r="F334" s="16">
        <f t="shared" si="8"/>
        <v>2</v>
      </c>
      <c r="G334" s="19" t="s">
        <v>1385</v>
      </c>
      <c r="H334" s="3" t="s">
        <v>817</v>
      </c>
      <c r="I334" s="3">
        <f>武器2!I334</f>
        <v>11</v>
      </c>
      <c r="J334" s="16">
        <v>0</v>
      </c>
      <c r="K334" s="16">
        <v>4</v>
      </c>
      <c r="L334" s="16">
        <v>63</v>
      </c>
      <c r="M334" s="16">
        <v>99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7">
        <v>0</v>
      </c>
      <c r="V334" s="27">
        <v>0</v>
      </c>
      <c r="W334" s="27">
        <v>0</v>
      </c>
      <c r="X334" s="74">
        <v>0</v>
      </c>
      <c r="Y334" s="74">
        <v>0</v>
      </c>
      <c r="Z334" s="74">
        <v>0</v>
      </c>
      <c r="AA334" s="74">
        <v>0</v>
      </c>
      <c r="AB334" s="74">
        <v>0</v>
      </c>
      <c r="AC334" s="70">
        <v>6.1032863849765251E-2</v>
      </c>
      <c r="AD334" s="74">
        <v>0</v>
      </c>
      <c r="AE334" s="74">
        <v>0</v>
      </c>
      <c r="AF334" s="74">
        <v>0</v>
      </c>
      <c r="AG334" s="74">
        <v>0</v>
      </c>
      <c r="AH334" s="74">
        <v>0</v>
      </c>
      <c r="AI334" s="74">
        <v>0</v>
      </c>
      <c r="AJ334" s="74">
        <v>0</v>
      </c>
      <c r="BP334">
        <v>332</v>
      </c>
      <c r="BQ334" t="s">
        <v>2212</v>
      </c>
    </row>
    <row r="335" spans="2:69" ht="14.25" x14ac:dyDescent="0.2">
      <c r="B335" s="16">
        <v>333</v>
      </c>
      <c r="C335" s="16" t="s">
        <v>1082</v>
      </c>
      <c r="D335" s="16" t="s">
        <v>1524</v>
      </c>
      <c r="E335" s="16" t="s">
        <v>1044</v>
      </c>
      <c r="F335" s="16">
        <f t="shared" si="8"/>
        <v>2</v>
      </c>
      <c r="G335" s="19" t="s">
        <v>1385</v>
      </c>
      <c r="H335" s="3" t="s">
        <v>817</v>
      </c>
      <c r="I335" s="3">
        <f>武器2!I335</f>
        <v>11</v>
      </c>
      <c r="J335" s="16">
        <v>0</v>
      </c>
      <c r="K335" s="16">
        <v>5</v>
      </c>
      <c r="L335" s="16">
        <v>79</v>
      </c>
      <c r="M335" s="16">
        <v>124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7">
        <v>0</v>
      </c>
      <c r="V335" s="27">
        <v>0</v>
      </c>
      <c r="W335" s="27">
        <v>0</v>
      </c>
      <c r="X335" s="74">
        <v>0</v>
      </c>
      <c r="Y335" s="70">
        <v>0.13793103448275867</v>
      </c>
      <c r="Z335" s="74">
        <v>0</v>
      </c>
      <c r="AA335" s="74">
        <v>0</v>
      </c>
      <c r="AB335" s="74">
        <v>0</v>
      </c>
      <c r="AC335" s="74">
        <v>0</v>
      </c>
      <c r="AD335" s="74">
        <v>0</v>
      </c>
      <c r="AE335" s="74">
        <v>0</v>
      </c>
      <c r="AF335" s="74">
        <v>0</v>
      </c>
      <c r="AG335" s="74">
        <v>0</v>
      </c>
      <c r="AH335" s="74">
        <v>0</v>
      </c>
      <c r="AI335" s="74">
        <v>0</v>
      </c>
      <c r="AJ335" s="74">
        <v>0</v>
      </c>
      <c r="BP335">
        <v>333</v>
      </c>
      <c r="BQ335" t="s">
        <v>2213</v>
      </c>
    </row>
    <row r="336" spans="2:69" ht="14.25" x14ac:dyDescent="0.2">
      <c r="B336" s="16">
        <v>334</v>
      </c>
      <c r="C336" s="16" t="s">
        <v>1113</v>
      </c>
      <c r="D336" s="16" t="s">
        <v>1299</v>
      </c>
      <c r="E336" s="16" t="s">
        <v>1044</v>
      </c>
      <c r="F336" s="16">
        <f t="shared" si="8"/>
        <v>3</v>
      </c>
      <c r="G336" s="19" t="s">
        <v>1385</v>
      </c>
      <c r="H336" s="3" t="s">
        <v>817</v>
      </c>
      <c r="I336" s="3">
        <f>武器2!I336</f>
        <v>11</v>
      </c>
      <c r="J336" s="16">
        <v>0</v>
      </c>
      <c r="K336" s="16">
        <v>6</v>
      </c>
      <c r="L336" s="16">
        <v>95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7">
        <v>0</v>
      </c>
      <c r="V336" s="20">
        <v>8.4000000000000005E-2</v>
      </c>
      <c r="W336" s="27">
        <v>0</v>
      </c>
      <c r="X336" s="74">
        <v>0</v>
      </c>
      <c r="Y336" s="70">
        <v>0.15966386554621848</v>
      </c>
      <c r="Z336" s="74">
        <v>0</v>
      </c>
      <c r="AA336" s="74">
        <v>0</v>
      </c>
      <c r="AB336" s="70">
        <v>8.6757990867579959E-2</v>
      </c>
      <c r="AC336" s="74">
        <v>0</v>
      </c>
      <c r="AD336" s="74">
        <v>0</v>
      </c>
      <c r="AE336" s="74">
        <v>0</v>
      </c>
      <c r="AF336" s="74">
        <v>0</v>
      </c>
      <c r="AG336" s="74">
        <v>0</v>
      </c>
      <c r="AH336" s="74">
        <v>0</v>
      </c>
      <c r="AI336" s="74">
        <v>0</v>
      </c>
      <c r="AJ336" s="74">
        <v>0</v>
      </c>
      <c r="BP336">
        <v>334</v>
      </c>
      <c r="BQ336" t="s">
        <v>2214</v>
      </c>
    </row>
    <row r="337" spans="2:69" ht="14.25" x14ac:dyDescent="0.2">
      <c r="B337" s="16">
        <v>335</v>
      </c>
      <c r="C337" s="16" t="s">
        <v>1122</v>
      </c>
      <c r="D337" s="16" t="s">
        <v>1353</v>
      </c>
      <c r="E337" s="16" t="s">
        <v>1044</v>
      </c>
      <c r="F337" s="16">
        <f t="shared" si="8"/>
        <v>3</v>
      </c>
      <c r="G337" s="19" t="s">
        <v>1385</v>
      </c>
      <c r="H337" s="3" t="s">
        <v>817</v>
      </c>
      <c r="I337" s="3">
        <f>武器2!I337</f>
        <v>11</v>
      </c>
      <c r="J337" s="16">
        <v>0</v>
      </c>
      <c r="K337" s="16">
        <v>7</v>
      </c>
      <c r="L337" s="16">
        <v>110</v>
      </c>
      <c r="M337" s="26">
        <v>0</v>
      </c>
      <c r="N337" s="26">
        <v>0</v>
      </c>
      <c r="O337" s="26">
        <v>0</v>
      </c>
      <c r="P337" s="26">
        <v>0</v>
      </c>
      <c r="Q337" s="16">
        <v>71</v>
      </c>
      <c r="R337" s="26">
        <v>0</v>
      </c>
      <c r="S337" s="26">
        <v>0</v>
      </c>
      <c r="T337" s="26">
        <v>0</v>
      </c>
      <c r="U337" s="27">
        <v>0</v>
      </c>
      <c r="V337" s="20">
        <v>9.8000000000000004E-2</v>
      </c>
      <c r="W337" s="27">
        <v>0</v>
      </c>
      <c r="X337" s="74">
        <v>0</v>
      </c>
      <c r="Y337" s="70">
        <v>0.18367346938775508</v>
      </c>
      <c r="Z337" s="74">
        <v>0</v>
      </c>
      <c r="AA337" s="74">
        <v>0</v>
      </c>
      <c r="AB337" s="74">
        <v>0</v>
      </c>
      <c r="AC337" s="74">
        <v>0</v>
      </c>
      <c r="AD337" s="74">
        <v>0</v>
      </c>
      <c r="AE337" s="74">
        <v>0</v>
      </c>
      <c r="AF337" s="74">
        <v>0</v>
      </c>
      <c r="AG337" s="74">
        <v>0</v>
      </c>
      <c r="AH337" s="74">
        <v>0</v>
      </c>
      <c r="AI337" s="74">
        <v>0</v>
      </c>
      <c r="AJ337" s="74">
        <v>0</v>
      </c>
      <c r="BP337">
        <v>335</v>
      </c>
      <c r="BQ337" t="s">
        <v>2215</v>
      </c>
    </row>
    <row r="338" spans="2:69" ht="14.25" x14ac:dyDescent="0.2">
      <c r="B338" s="16">
        <v>336</v>
      </c>
      <c r="C338" s="16" t="s">
        <v>1086</v>
      </c>
      <c r="D338" s="16" t="s">
        <v>1267</v>
      </c>
      <c r="E338" s="16" t="s">
        <v>1044</v>
      </c>
      <c r="F338" s="16">
        <f t="shared" si="8"/>
        <v>3</v>
      </c>
      <c r="G338" s="19" t="s">
        <v>1385</v>
      </c>
      <c r="H338" s="3" t="s">
        <v>817</v>
      </c>
      <c r="I338" s="3">
        <f>武器2!I338</f>
        <v>11</v>
      </c>
      <c r="J338" s="16">
        <v>0</v>
      </c>
      <c r="K338" s="16">
        <v>8</v>
      </c>
      <c r="L338" s="16">
        <v>126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0">
        <v>0.10199999999999999</v>
      </c>
      <c r="V338" s="27">
        <v>0</v>
      </c>
      <c r="W338" s="27">
        <v>0</v>
      </c>
      <c r="X338" s="74">
        <v>0</v>
      </c>
      <c r="Y338" s="70">
        <v>0.20318725099601598</v>
      </c>
      <c r="Z338" s="74">
        <v>0</v>
      </c>
      <c r="AA338" s="74">
        <v>0</v>
      </c>
      <c r="AB338" s="70">
        <v>0.11504424778761058</v>
      </c>
      <c r="AC338" s="74">
        <v>0</v>
      </c>
      <c r="AD338" s="74">
        <v>0</v>
      </c>
      <c r="AE338" s="74">
        <v>0</v>
      </c>
      <c r="AF338" s="74">
        <v>0</v>
      </c>
      <c r="AG338" s="74">
        <v>0</v>
      </c>
      <c r="AH338" s="74">
        <v>0</v>
      </c>
      <c r="AI338" s="74">
        <v>0</v>
      </c>
      <c r="AJ338" s="74">
        <v>0</v>
      </c>
      <c r="BP338">
        <v>336</v>
      </c>
      <c r="BQ338" t="s">
        <v>2216</v>
      </c>
    </row>
    <row r="339" spans="2:69" ht="14.25" x14ac:dyDescent="0.2">
      <c r="B339" s="16">
        <v>337</v>
      </c>
      <c r="C339" s="16" t="s">
        <v>1100</v>
      </c>
      <c r="D339" s="16" t="s">
        <v>1525</v>
      </c>
      <c r="E339" s="16" t="s">
        <v>1045</v>
      </c>
      <c r="F339" s="16">
        <f t="shared" si="8"/>
        <v>1</v>
      </c>
      <c r="G339" s="19" t="s">
        <v>1385</v>
      </c>
      <c r="H339" s="3" t="s">
        <v>817</v>
      </c>
      <c r="I339" s="3">
        <f>武器2!I339</f>
        <v>11</v>
      </c>
      <c r="J339" s="16">
        <v>0</v>
      </c>
      <c r="K339" s="16">
        <v>1</v>
      </c>
      <c r="L339" s="16">
        <v>18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7">
        <v>0</v>
      </c>
      <c r="V339" s="27">
        <v>0</v>
      </c>
      <c r="W339" s="27">
        <v>0</v>
      </c>
      <c r="X339" s="74">
        <v>0</v>
      </c>
      <c r="Y339" s="70">
        <v>4.7619047619047672E-2</v>
      </c>
      <c r="Z339" s="74">
        <v>0</v>
      </c>
      <c r="AA339" s="74">
        <v>0</v>
      </c>
      <c r="AB339" s="74">
        <v>0</v>
      </c>
      <c r="AC339" s="74">
        <v>0</v>
      </c>
      <c r="AD339" s="74">
        <v>0</v>
      </c>
      <c r="AE339" s="74">
        <v>0</v>
      </c>
      <c r="AF339" s="74">
        <v>0</v>
      </c>
      <c r="AG339" s="74">
        <v>0</v>
      </c>
      <c r="AH339" s="74">
        <v>0</v>
      </c>
      <c r="AI339" s="74">
        <v>0</v>
      </c>
      <c r="AJ339" s="74">
        <v>0</v>
      </c>
      <c r="BP339">
        <v>337</v>
      </c>
      <c r="BQ339" t="s">
        <v>2217</v>
      </c>
    </row>
    <row r="340" spans="2:69" ht="14.25" x14ac:dyDescent="0.2">
      <c r="B340" s="16">
        <v>338</v>
      </c>
      <c r="C340" s="16" t="s">
        <v>1090</v>
      </c>
      <c r="D340" s="16" t="s">
        <v>1163</v>
      </c>
      <c r="E340" s="16" t="s">
        <v>1045</v>
      </c>
      <c r="F340" s="16">
        <f t="shared" si="8"/>
        <v>1</v>
      </c>
      <c r="G340" s="19" t="s">
        <v>1385</v>
      </c>
      <c r="H340" s="3" t="s">
        <v>817</v>
      </c>
      <c r="I340" s="3">
        <f>武器2!I340</f>
        <v>11</v>
      </c>
      <c r="J340" s="16">
        <v>0</v>
      </c>
      <c r="K340" s="16">
        <v>2</v>
      </c>
      <c r="L340" s="16">
        <v>36</v>
      </c>
      <c r="M340" s="16">
        <v>74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7">
        <v>0</v>
      </c>
      <c r="V340" s="27">
        <v>0</v>
      </c>
      <c r="W340" s="27">
        <v>0</v>
      </c>
      <c r="X340" s="74">
        <v>0</v>
      </c>
      <c r="Y340" s="74">
        <v>0</v>
      </c>
      <c r="Z340" s="74">
        <v>0</v>
      </c>
      <c r="AA340" s="74">
        <v>0</v>
      </c>
      <c r="AB340" s="74">
        <v>0</v>
      </c>
      <c r="AC340" s="74">
        <v>0</v>
      </c>
      <c r="AD340" s="74">
        <v>0</v>
      </c>
      <c r="AE340" s="74">
        <v>0</v>
      </c>
      <c r="AF340" s="74">
        <v>0</v>
      </c>
      <c r="AG340" s="74">
        <v>0</v>
      </c>
      <c r="AH340" s="74">
        <v>0</v>
      </c>
      <c r="AI340" s="74">
        <v>0</v>
      </c>
      <c r="AJ340" s="74">
        <v>0</v>
      </c>
      <c r="BP340">
        <v>338</v>
      </c>
      <c r="BQ340" t="s">
        <v>2218</v>
      </c>
    </row>
    <row r="341" spans="2:69" ht="14.25" x14ac:dyDescent="0.2">
      <c r="B341" s="16">
        <v>339</v>
      </c>
      <c r="C341" s="16" t="s">
        <v>1061</v>
      </c>
      <c r="D341" s="16" t="s">
        <v>1506</v>
      </c>
      <c r="E341" s="16" t="s">
        <v>1045</v>
      </c>
      <c r="F341" s="16">
        <f t="shared" si="8"/>
        <v>1</v>
      </c>
      <c r="G341" s="19" t="s">
        <v>1385</v>
      </c>
      <c r="H341" s="3" t="s">
        <v>817</v>
      </c>
      <c r="I341" s="3">
        <f>武器2!I341</f>
        <v>11</v>
      </c>
      <c r="J341" s="16">
        <v>0</v>
      </c>
      <c r="K341" s="16">
        <v>3</v>
      </c>
      <c r="L341" s="16">
        <v>55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7">
        <v>0</v>
      </c>
      <c r="V341" s="27">
        <v>0</v>
      </c>
      <c r="W341" s="27">
        <v>0</v>
      </c>
      <c r="X341" s="74">
        <v>0</v>
      </c>
      <c r="Y341" s="74">
        <v>0</v>
      </c>
      <c r="Z341" s="74">
        <v>0</v>
      </c>
      <c r="AA341" s="74">
        <v>0</v>
      </c>
      <c r="AB341" s="70">
        <v>6.5420560747663559E-2</v>
      </c>
      <c r="AC341" s="74">
        <v>0</v>
      </c>
      <c r="AD341" s="74">
        <v>0</v>
      </c>
      <c r="AE341" s="74">
        <v>0</v>
      </c>
      <c r="AF341" s="74">
        <v>0</v>
      </c>
      <c r="AG341" s="74">
        <v>0</v>
      </c>
      <c r="AH341" s="74">
        <v>0</v>
      </c>
      <c r="AI341" s="74">
        <v>0</v>
      </c>
      <c r="AJ341" s="74">
        <v>0</v>
      </c>
      <c r="BP341">
        <v>339</v>
      </c>
      <c r="BQ341" t="s">
        <v>2219</v>
      </c>
    </row>
    <row r="342" spans="2:69" ht="14.25" x14ac:dyDescent="0.2">
      <c r="B342" s="16">
        <v>340</v>
      </c>
      <c r="C342" s="16" t="s">
        <v>1104</v>
      </c>
      <c r="D342" s="16" t="s">
        <v>1314</v>
      </c>
      <c r="E342" s="16" t="s">
        <v>1045</v>
      </c>
      <c r="F342" s="16">
        <f t="shared" si="8"/>
        <v>1</v>
      </c>
      <c r="G342" s="19" t="s">
        <v>1385</v>
      </c>
      <c r="H342" s="3" t="s">
        <v>817</v>
      </c>
      <c r="I342" s="3">
        <f>武器2!I342</f>
        <v>11</v>
      </c>
      <c r="J342" s="16">
        <v>0</v>
      </c>
      <c r="K342" s="16">
        <v>4</v>
      </c>
      <c r="L342" s="16">
        <v>73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7">
        <v>0</v>
      </c>
      <c r="V342" s="27">
        <v>0</v>
      </c>
      <c r="W342" s="27">
        <v>0</v>
      </c>
      <c r="X342" s="74">
        <v>0</v>
      </c>
      <c r="Y342" s="70">
        <v>0.15966386554621848</v>
      </c>
      <c r="Z342" s="74">
        <v>0</v>
      </c>
      <c r="AA342" s="74">
        <v>0</v>
      </c>
      <c r="AB342" s="74">
        <v>0</v>
      </c>
      <c r="AC342" s="74">
        <v>0</v>
      </c>
      <c r="AD342" s="74">
        <v>0</v>
      </c>
      <c r="AE342" s="74">
        <v>0</v>
      </c>
      <c r="AF342" s="74">
        <v>0</v>
      </c>
      <c r="AG342" s="74">
        <v>0</v>
      </c>
      <c r="AH342" s="74">
        <v>0</v>
      </c>
      <c r="AI342" s="74">
        <v>0</v>
      </c>
      <c r="AJ342" s="74">
        <v>0</v>
      </c>
      <c r="BP342">
        <v>340</v>
      </c>
      <c r="BQ342" t="s">
        <v>1727</v>
      </c>
    </row>
    <row r="343" spans="2:69" ht="14.25" x14ac:dyDescent="0.2">
      <c r="B343" s="16">
        <v>341</v>
      </c>
      <c r="C343" s="16" t="s">
        <v>1109</v>
      </c>
      <c r="D343" s="16" t="s">
        <v>1526</v>
      </c>
      <c r="E343" s="16" t="s">
        <v>1045</v>
      </c>
      <c r="F343" s="16">
        <f t="shared" si="8"/>
        <v>1</v>
      </c>
      <c r="G343" s="19" t="s">
        <v>1385</v>
      </c>
      <c r="H343" s="3" t="s">
        <v>817</v>
      </c>
      <c r="I343" s="3">
        <f>武器2!I343</f>
        <v>11</v>
      </c>
      <c r="J343" s="16">
        <v>0</v>
      </c>
      <c r="K343" s="16">
        <v>5</v>
      </c>
      <c r="L343" s="16">
        <v>92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7">
        <v>0</v>
      </c>
      <c r="V343" s="20">
        <v>0.10400000000000001</v>
      </c>
      <c r="W343" s="27">
        <v>0</v>
      </c>
      <c r="X343" s="74">
        <v>0</v>
      </c>
      <c r="Y343" s="74">
        <v>0</v>
      </c>
      <c r="Z343" s="74">
        <v>0</v>
      </c>
      <c r="AA343" s="74">
        <v>0</v>
      </c>
      <c r="AB343" s="74">
        <v>0</v>
      </c>
      <c r="AC343" s="74">
        <v>0</v>
      </c>
      <c r="AD343" s="74">
        <v>0</v>
      </c>
      <c r="AE343" s="74">
        <v>0</v>
      </c>
      <c r="AF343" s="74">
        <v>0</v>
      </c>
      <c r="AG343" s="74">
        <v>0</v>
      </c>
      <c r="AH343" s="74">
        <v>0</v>
      </c>
      <c r="AI343" s="74">
        <v>0</v>
      </c>
      <c r="AJ343" s="74">
        <v>0</v>
      </c>
      <c r="BP343">
        <v>341</v>
      </c>
      <c r="BQ343" t="s">
        <v>2220</v>
      </c>
    </row>
    <row r="344" spans="2:69" ht="14.25" x14ac:dyDescent="0.2">
      <c r="B344" s="16">
        <v>342</v>
      </c>
      <c r="C344" s="16" t="s">
        <v>1059</v>
      </c>
      <c r="D344" s="16" t="s">
        <v>1220</v>
      </c>
      <c r="E344" s="16" t="s">
        <v>1045</v>
      </c>
      <c r="F344" s="16">
        <f t="shared" si="8"/>
        <v>1</v>
      </c>
      <c r="G344" s="19" t="s">
        <v>1385</v>
      </c>
      <c r="H344" s="3" t="s">
        <v>817</v>
      </c>
      <c r="I344" s="3">
        <f>武器2!I344</f>
        <v>11</v>
      </c>
      <c r="J344" s="16">
        <v>0</v>
      </c>
      <c r="K344" s="16">
        <v>6</v>
      </c>
      <c r="L344" s="16">
        <v>110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7">
        <v>0</v>
      </c>
      <c r="V344" s="27">
        <v>0</v>
      </c>
      <c r="W344" s="27">
        <v>0</v>
      </c>
      <c r="X344" s="74">
        <v>0</v>
      </c>
      <c r="Y344" s="70">
        <v>0.22480620155038755</v>
      </c>
      <c r="Z344" s="74">
        <v>0</v>
      </c>
      <c r="AA344" s="74">
        <v>0</v>
      </c>
      <c r="AB344" s="74">
        <v>0</v>
      </c>
      <c r="AC344" s="74">
        <v>0</v>
      </c>
      <c r="AD344" s="74">
        <v>0</v>
      </c>
      <c r="AE344" s="74">
        <v>0</v>
      </c>
      <c r="AF344" s="74">
        <v>0</v>
      </c>
      <c r="AG344" s="74">
        <v>0</v>
      </c>
      <c r="AH344" s="74">
        <v>0</v>
      </c>
      <c r="AI344" s="74">
        <v>0</v>
      </c>
      <c r="AJ344" s="74">
        <v>0</v>
      </c>
      <c r="BP344">
        <v>342</v>
      </c>
      <c r="BQ344" t="s">
        <v>2221</v>
      </c>
    </row>
    <row r="345" spans="2:69" ht="14.25" x14ac:dyDescent="0.2">
      <c r="B345" s="16">
        <v>343</v>
      </c>
      <c r="C345" s="16" t="s">
        <v>1075</v>
      </c>
      <c r="D345" s="16" t="s">
        <v>1506</v>
      </c>
      <c r="E345" s="16" t="s">
        <v>1045</v>
      </c>
      <c r="F345" s="16">
        <f t="shared" si="8"/>
        <v>1</v>
      </c>
      <c r="G345" s="19" t="s">
        <v>1385</v>
      </c>
      <c r="H345" s="3" t="s">
        <v>817</v>
      </c>
      <c r="I345" s="3">
        <f>武器2!I345</f>
        <v>11</v>
      </c>
      <c r="J345" s="16">
        <v>0</v>
      </c>
      <c r="K345" s="16">
        <v>7</v>
      </c>
      <c r="L345" s="16">
        <v>129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7">
        <v>0</v>
      </c>
      <c r="V345" s="27">
        <v>0</v>
      </c>
      <c r="W345" s="27">
        <v>0</v>
      </c>
      <c r="X345" s="74">
        <v>0</v>
      </c>
      <c r="Y345" s="74">
        <v>0</v>
      </c>
      <c r="Z345" s="74">
        <v>0</v>
      </c>
      <c r="AA345" s="70">
        <v>0.14529914529914534</v>
      </c>
      <c r="AB345" s="74">
        <v>0</v>
      </c>
      <c r="AC345" s="74">
        <v>0</v>
      </c>
      <c r="AD345" s="74">
        <v>0</v>
      </c>
      <c r="AE345" s="74">
        <v>0</v>
      </c>
      <c r="AF345" s="74">
        <v>0</v>
      </c>
      <c r="AG345" s="74">
        <v>0</v>
      </c>
      <c r="AH345" s="74">
        <v>0</v>
      </c>
      <c r="AI345" s="74">
        <v>0</v>
      </c>
      <c r="AJ345" s="74">
        <v>0</v>
      </c>
      <c r="BP345">
        <v>343</v>
      </c>
      <c r="BQ345" t="s">
        <v>2222</v>
      </c>
    </row>
    <row r="346" spans="2:69" ht="14.25" x14ac:dyDescent="0.2">
      <c r="B346" s="16">
        <v>344</v>
      </c>
      <c r="C346" s="16" t="s">
        <v>1111</v>
      </c>
      <c r="D346" s="16" t="s">
        <v>1303</v>
      </c>
      <c r="E346" s="16" t="s">
        <v>1045</v>
      </c>
      <c r="F346" s="16">
        <f t="shared" si="8"/>
        <v>1</v>
      </c>
      <c r="G346" s="19" t="s">
        <v>1385</v>
      </c>
      <c r="H346" s="3" t="s">
        <v>817</v>
      </c>
      <c r="I346" s="3">
        <f>武器2!I346</f>
        <v>11</v>
      </c>
      <c r="J346" s="16">
        <v>0</v>
      </c>
      <c r="K346" s="16">
        <v>8</v>
      </c>
      <c r="L346" s="16">
        <v>147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7">
        <v>0</v>
      </c>
      <c r="V346" s="27">
        <v>0</v>
      </c>
      <c r="W346" s="27">
        <v>0</v>
      </c>
      <c r="X346" s="74">
        <v>0</v>
      </c>
      <c r="Y346" s="70">
        <v>0.27797833935018046</v>
      </c>
      <c r="Z346" s="74">
        <v>0</v>
      </c>
      <c r="AA346" s="74">
        <v>0</v>
      </c>
      <c r="AB346" s="74">
        <v>0</v>
      </c>
      <c r="AC346" s="74">
        <v>0</v>
      </c>
      <c r="AD346" s="74">
        <v>0</v>
      </c>
      <c r="AE346" s="74">
        <v>0</v>
      </c>
      <c r="AF346" s="74">
        <v>0</v>
      </c>
      <c r="AG346" s="74">
        <v>0</v>
      </c>
      <c r="AH346" s="74">
        <v>0</v>
      </c>
      <c r="AI346" s="74">
        <v>0</v>
      </c>
      <c r="AJ346" s="74">
        <v>0</v>
      </c>
      <c r="BP346">
        <v>344</v>
      </c>
      <c r="BQ346" t="s">
        <v>2223</v>
      </c>
    </row>
    <row r="347" spans="2:69" ht="14.25" x14ac:dyDescent="0.2">
      <c r="B347" s="16">
        <v>345</v>
      </c>
      <c r="C347" s="16" t="s">
        <v>1082</v>
      </c>
      <c r="D347" s="16" t="s">
        <v>1212</v>
      </c>
      <c r="E347" s="16" t="s">
        <v>1046</v>
      </c>
      <c r="F347" s="16">
        <f t="shared" si="8"/>
        <v>1</v>
      </c>
      <c r="G347" s="19" t="s">
        <v>1385</v>
      </c>
      <c r="H347" s="3" t="s">
        <v>817</v>
      </c>
      <c r="I347" s="3">
        <f>武器2!I347</f>
        <v>11</v>
      </c>
      <c r="J347" s="16">
        <v>0</v>
      </c>
      <c r="K347" s="16">
        <v>1</v>
      </c>
      <c r="L347" s="16">
        <v>24</v>
      </c>
      <c r="M347" s="16">
        <v>0</v>
      </c>
      <c r="N347" s="26">
        <v>0</v>
      </c>
      <c r="O347" s="26">
        <v>0</v>
      </c>
      <c r="P347" s="26">
        <v>0</v>
      </c>
      <c r="Q347" s="26">
        <v>0</v>
      </c>
      <c r="R347" s="26">
        <v>0</v>
      </c>
      <c r="S347" s="26">
        <v>0</v>
      </c>
      <c r="T347" s="26">
        <v>0</v>
      </c>
      <c r="U347" s="27">
        <v>0</v>
      </c>
      <c r="V347" s="27">
        <v>0</v>
      </c>
      <c r="W347" s="27">
        <v>0</v>
      </c>
      <c r="X347" s="74">
        <v>0</v>
      </c>
      <c r="Y347" s="74">
        <v>0</v>
      </c>
      <c r="Z347" s="74">
        <v>0</v>
      </c>
      <c r="AA347" s="74">
        <v>0</v>
      </c>
      <c r="AB347" s="74">
        <v>0</v>
      </c>
      <c r="AC347" s="74">
        <v>0</v>
      </c>
      <c r="AD347" s="74">
        <v>0</v>
      </c>
      <c r="AE347" s="74">
        <v>0</v>
      </c>
      <c r="AF347" s="74">
        <v>0</v>
      </c>
      <c r="AG347" s="74">
        <v>0</v>
      </c>
      <c r="AH347" s="74">
        <v>0</v>
      </c>
      <c r="AI347" s="74">
        <v>0</v>
      </c>
      <c r="AJ347" s="74">
        <v>0</v>
      </c>
      <c r="BP347">
        <v>345</v>
      </c>
      <c r="BQ347" t="s">
        <v>2224</v>
      </c>
    </row>
    <row r="348" spans="2:69" ht="14.25" x14ac:dyDescent="0.2">
      <c r="B348" s="16">
        <v>346</v>
      </c>
      <c r="C348" s="16" t="s">
        <v>1090</v>
      </c>
      <c r="D348" s="16" t="s">
        <v>1428</v>
      </c>
      <c r="E348" s="16" t="s">
        <v>1046</v>
      </c>
      <c r="F348" s="16">
        <f t="shared" si="8"/>
        <v>1</v>
      </c>
      <c r="G348" s="19" t="s">
        <v>1385</v>
      </c>
      <c r="H348" s="3" t="s">
        <v>817</v>
      </c>
      <c r="I348" s="3">
        <f>武器2!I348</f>
        <v>11</v>
      </c>
      <c r="J348" s="16">
        <v>0</v>
      </c>
      <c r="K348" s="16">
        <v>2</v>
      </c>
      <c r="L348" s="16">
        <v>49</v>
      </c>
      <c r="M348" s="16">
        <v>0</v>
      </c>
      <c r="N348" s="26">
        <v>0</v>
      </c>
      <c r="O348" s="26">
        <v>0</v>
      </c>
      <c r="P348" s="26">
        <v>0</v>
      </c>
      <c r="Q348" s="26">
        <v>0</v>
      </c>
      <c r="R348" s="26">
        <v>0</v>
      </c>
      <c r="S348" s="26">
        <v>0</v>
      </c>
      <c r="T348" s="26">
        <v>0</v>
      </c>
      <c r="U348" s="27">
        <v>0</v>
      </c>
      <c r="V348" s="27">
        <v>0</v>
      </c>
      <c r="W348" s="27">
        <v>0</v>
      </c>
      <c r="X348" s="74">
        <v>0</v>
      </c>
      <c r="Y348" s="74">
        <v>0</v>
      </c>
      <c r="Z348" s="74">
        <v>0</v>
      </c>
      <c r="AA348" s="74">
        <v>0</v>
      </c>
      <c r="AB348" s="74">
        <v>0</v>
      </c>
      <c r="AC348" s="74">
        <v>0</v>
      </c>
      <c r="AD348" s="74">
        <v>0</v>
      </c>
      <c r="AE348" s="74">
        <v>0</v>
      </c>
      <c r="AF348" s="74">
        <v>0</v>
      </c>
      <c r="AG348" s="74">
        <v>0</v>
      </c>
      <c r="AH348" s="74">
        <v>0</v>
      </c>
      <c r="AI348" s="74">
        <v>0</v>
      </c>
      <c r="AJ348" s="74">
        <v>0</v>
      </c>
      <c r="BP348">
        <v>346</v>
      </c>
      <c r="BQ348" t="s">
        <v>2225</v>
      </c>
    </row>
    <row r="349" spans="2:69" ht="14.25" x14ac:dyDescent="0.2">
      <c r="B349" s="16">
        <v>347</v>
      </c>
      <c r="C349" s="16" t="s">
        <v>1071</v>
      </c>
      <c r="D349" s="16" t="s">
        <v>1246</v>
      </c>
      <c r="E349" s="16" t="s">
        <v>1046</v>
      </c>
      <c r="F349" s="16">
        <f t="shared" si="8"/>
        <v>1</v>
      </c>
      <c r="G349" s="19" t="s">
        <v>1385</v>
      </c>
      <c r="H349" s="3" t="s">
        <v>817</v>
      </c>
      <c r="I349" s="3">
        <f>武器2!I349</f>
        <v>11</v>
      </c>
      <c r="J349" s="16">
        <v>0</v>
      </c>
      <c r="K349" s="16">
        <v>3</v>
      </c>
      <c r="L349" s="16">
        <v>74</v>
      </c>
      <c r="M349" s="26">
        <v>0</v>
      </c>
      <c r="N349" s="26">
        <v>0</v>
      </c>
      <c r="O349" s="26">
        <v>0</v>
      </c>
      <c r="P349" s="26">
        <v>0</v>
      </c>
      <c r="Q349" s="26">
        <v>0</v>
      </c>
      <c r="R349" s="26">
        <v>0</v>
      </c>
      <c r="S349" s="26">
        <v>0</v>
      </c>
      <c r="T349" s="26">
        <v>0</v>
      </c>
      <c r="U349" s="27">
        <v>0</v>
      </c>
      <c r="V349" s="27">
        <v>0</v>
      </c>
      <c r="W349" s="27">
        <v>0</v>
      </c>
      <c r="X349" s="74">
        <v>0</v>
      </c>
      <c r="Y349" s="70">
        <v>0</v>
      </c>
      <c r="Z349" s="74">
        <v>0</v>
      </c>
      <c r="AA349" s="74">
        <v>0</v>
      </c>
      <c r="AB349" s="74">
        <v>0</v>
      </c>
      <c r="AC349" s="74">
        <v>0</v>
      </c>
      <c r="AD349" s="74">
        <v>0</v>
      </c>
      <c r="AE349" s="74">
        <v>0</v>
      </c>
      <c r="AF349" s="74">
        <v>0</v>
      </c>
      <c r="AG349" s="74">
        <v>0</v>
      </c>
      <c r="AH349" s="74">
        <v>0</v>
      </c>
      <c r="AI349" s="74">
        <v>0</v>
      </c>
      <c r="AJ349" s="74">
        <v>0</v>
      </c>
      <c r="BP349">
        <v>347</v>
      </c>
      <c r="BQ349" t="s">
        <v>2226</v>
      </c>
    </row>
    <row r="350" spans="2:69" ht="14.25" x14ac:dyDescent="0.2">
      <c r="B350" s="16">
        <v>348</v>
      </c>
      <c r="C350" s="16" t="s">
        <v>1051</v>
      </c>
      <c r="D350" s="16" t="s">
        <v>1429</v>
      </c>
      <c r="E350" s="16" t="s">
        <v>1046</v>
      </c>
      <c r="F350" s="16">
        <f t="shared" si="8"/>
        <v>1</v>
      </c>
      <c r="G350" s="19" t="s">
        <v>1385</v>
      </c>
      <c r="H350" s="3" t="s">
        <v>817</v>
      </c>
      <c r="I350" s="3">
        <f>武器2!I350</f>
        <v>11</v>
      </c>
      <c r="J350" s="16">
        <v>0</v>
      </c>
      <c r="K350" s="16">
        <v>4</v>
      </c>
      <c r="L350" s="16">
        <v>99</v>
      </c>
      <c r="M350" s="26">
        <v>0</v>
      </c>
      <c r="N350" s="26">
        <v>0</v>
      </c>
      <c r="O350" s="26">
        <v>0</v>
      </c>
      <c r="P350" s="26">
        <v>0</v>
      </c>
      <c r="Q350" s="26">
        <v>0</v>
      </c>
      <c r="R350" s="26">
        <v>0</v>
      </c>
      <c r="S350" s="26">
        <v>0</v>
      </c>
      <c r="T350" s="26">
        <v>0</v>
      </c>
      <c r="U350" s="27">
        <v>0</v>
      </c>
      <c r="V350" s="27">
        <v>0</v>
      </c>
      <c r="W350" s="27">
        <v>0</v>
      </c>
      <c r="X350" s="74">
        <v>0</v>
      </c>
      <c r="Y350" s="70">
        <v>0</v>
      </c>
      <c r="Z350" s="74">
        <v>0</v>
      </c>
      <c r="AA350" s="74">
        <v>0</v>
      </c>
      <c r="AB350" s="74">
        <v>0</v>
      </c>
      <c r="AC350" s="74">
        <v>0</v>
      </c>
      <c r="AD350" s="74">
        <v>0</v>
      </c>
      <c r="AE350" s="74">
        <v>0</v>
      </c>
      <c r="AF350" s="74">
        <v>0</v>
      </c>
      <c r="AG350" s="74">
        <v>0</v>
      </c>
      <c r="AH350" s="74">
        <v>0</v>
      </c>
      <c r="AI350" s="74">
        <v>0</v>
      </c>
      <c r="AJ350" s="74">
        <v>0</v>
      </c>
      <c r="BP350">
        <v>348</v>
      </c>
      <c r="BQ350" t="s">
        <v>2227</v>
      </c>
    </row>
    <row r="351" spans="2:69" ht="14.25" x14ac:dyDescent="0.2">
      <c r="B351" s="16">
        <v>349</v>
      </c>
      <c r="C351" s="16" t="s">
        <v>1116</v>
      </c>
      <c r="D351" s="16" t="s">
        <v>1272</v>
      </c>
      <c r="E351" s="16" t="s">
        <v>1046</v>
      </c>
      <c r="F351" s="16">
        <f t="shared" si="8"/>
        <v>1</v>
      </c>
      <c r="G351" s="19" t="s">
        <v>1385</v>
      </c>
      <c r="H351" s="3" t="s">
        <v>817</v>
      </c>
      <c r="I351" s="3">
        <f>武器2!I351</f>
        <v>11</v>
      </c>
      <c r="J351" s="16">
        <v>0</v>
      </c>
      <c r="K351" s="16">
        <v>5</v>
      </c>
      <c r="L351" s="16">
        <v>124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7">
        <v>0</v>
      </c>
      <c r="V351" s="27">
        <v>0</v>
      </c>
      <c r="W351" s="27">
        <v>0</v>
      </c>
      <c r="X351" s="74">
        <v>0</v>
      </c>
      <c r="Y351" s="70">
        <v>0</v>
      </c>
      <c r="Z351" s="74">
        <v>0</v>
      </c>
      <c r="AA351" s="74">
        <v>0</v>
      </c>
      <c r="AB351" s="74">
        <v>0</v>
      </c>
      <c r="AC351" s="74">
        <v>0</v>
      </c>
      <c r="AD351" s="74">
        <v>0</v>
      </c>
      <c r="AE351" s="74">
        <v>0</v>
      </c>
      <c r="AF351" s="74">
        <v>0</v>
      </c>
      <c r="AG351" s="74">
        <v>0</v>
      </c>
      <c r="AH351" s="74">
        <v>0</v>
      </c>
      <c r="AI351" s="74">
        <v>0</v>
      </c>
      <c r="AJ351" s="74">
        <v>0</v>
      </c>
      <c r="BP351">
        <v>349</v>
      </c>
      <c r="BQ351" t="s">
        <v>2228</v>
      </c>
    </row>
    <row r="352" spans="2:69" ht="14.25" x14ac:dyDescent="0.2">
      <c r="B352" s="16">
        <v>350</v>
      </c>
      <c r="C352" s="16" t="s">
        <v>1084</v>
      </c>
      <c r="D352" s="16" t="s">
        <v>1400</v>
      </c>
      <c r="E352" s="16" t="s">
        <v>1046</v>
      </c>
      <c r="F352" s="16">
        <f t="shared" si="8"/>
        <v>1</v>
      </c>
      <c r="G352" s="19" t="s">
        <v>1385</v>
      </c>
      <c r="H352" s="3" t="s">
        <v>817</v>
      </c>
      <c r="I352" s="3">
        <f>武器2!I352</f>
        <v>11</v>
      </c>
      <c r="J352" s="16">
        <v>0</v>
      </c>
      <c r="K352" s="16">
        <v>6</v>
      </c>
      <c r="L352" s="16">
        <v>148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7">
        <v>0</v>
      </c>
      <c r="V352" s="27">
        <v>0</v>
      </c>
      <c r="W352" s="27">
        <v>0</v>
      </c>
      <c r="X352" s="74">
        <v>0</v>
      </c>
      <c r="Y352" s="74">
        <v>0</v>
      </c>
      <c r="Z352" s="74">
        <v>0</v>
      </c>
      <c r="AA352" s="74">
        <v>0</v>
      </c>
      <c r="AB352" s="74">
        <v>0</v>
      </c>
      <c r="AC352" s="70">
        <v>0</v>
      </c>
      <c r="AD352" s="74">
        <v>0</v>
      </c>
      <c r="AE352" s="74">
        <v>0</v>
      </c>
      <c r="AF352" s="74">
        <v>0</v>
      </c>
      <c r="AG352" s="74">
        <v>0</v>
      </c>
      <c r="AH352" s="74">
        <v>0</v>
      </c>
      <c r="AI352" s="74">
        <v>0</v>
      </c>
      <c r="AJ352" s="74">
        <v>0</v>
      </c>
      <c r="BP352">
        <v>350</v>
      </c>
      <c r="BQ352" t="s">
        <v>2229</v>
      </c>
    </row>
    <row r="353" spans="2:69" ht="14.25" x14ac:dyDescent="0.2">
      <c r="B353" s="16">
        <v>351</v>
      </c>
      <c r="C353" s="16" t="s">
        <v>1061</v>
      </c>
      <c r="D353" s="16" t="s">
        <v>1295</v>
      </c>
      <c r="E353" s="16" t="s">
        <v>1046</v>
      </c>
      <c r="F353" s="16">
        <f t="shared" si="8"/>
        <v>1</v>
      </c>
      <c r="G353" s="19" t="s">
        <v>1385</v>
      </c>
      <c r="H353" s="3" t="s">
        <v>817</v>
      </c>
      <c r="I353" s="3">
        <f>武器2!I353</f>
        <v>11</v>
      </c>
      <c r="J353" s="16">
        <v>0</v>
      </c>
      <c r="K353" s="16">
        <v>7</v>
      </c>
      <c r="L353" s="16">
        <v>173</v>
      </c>
      <c r="M353" s="1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7">
        <v>0</v>
      </c>
      <c r="V353" s="27">
        <v>0</v>
      </c>
      <c r="W353" s="27">
        <v>0</v>
      </c>
      <c r="X353" s="74">
        <v>0</v>
      </c>
      <c r="Y353" s="74">
        <v>0</v>
      </c>
      <c r="Z353" s="74">
        <v>0</v>
      </c>
      <c r="AA353" s="74">
        <v>0</v>
      </c>
      <c r="AB353" s="74">
        <v>0</v>
      </c>
      <c r="AC353" s="74">
        <v>0</v>
      </c>
      <c r="AD353" s="74">
        <v>0</v>
      </c>
      <c r="AE353" s="74">
        <v>0</v>
      </c>
      <c r="AF353" s="74">
        <v>0</v>
      </c>
      <c r="AG353" s="74">
        <v>0</v>
      </c>
      <c r="AH353" s="74">
        <v>0</v>
      </c>
      <c r="AI353" s="74">
        <v>0</v>
      </c>
      <c r="AJ353" s="74">
        <v>0</v>
      </c>
      <c r="BP353">
        <v>351</v>
      </c>
      <c r="BQ353" t="s">
        <v>2230</v>
      </c>
    </row>
    <row r="354" spans="2:69" ht="14.25" x14ac:dyDescent="0.2">
      <c r="B354" s="16">
        <v>352</v>
      </c>
      <c r="C354" s="16" t="s">
        <v>1114</v>
      </c>
      <c r="D354" s="16" t="s">
        <v>1527</v>
      </c>
      <c r="E354" s="16" t="s">
        <v>1046</v>
      </c>
      <c r="F354" s="16">
        <f t="shared" si="8"/>
        <v>1</v>
      </c>
      <c r="G354" s="19" t="s">
        <v>1385</v>
      </c>
      <c r="H354" s="3" t="s">
        <v>817</v>
      </c>
      <c r="I354" s="3">
        <f>武器2!I354</f>
        <v>11</v>
      </c>
      <c r="J354" s="16">
        <v>0</v>
      </c>
      <c r="K354" s="16">
        <v>8</v>
      </c>
      <c r="L354" s="16">
        <v>198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7">
        <v>0</v>
      </c>
      <c r="V354" s="27">
        <v>0</v>
      </c>
      <c r="W354" s="27">
        <v>0</v>
      </c>
      <c r="X354" s="74">
        <v>0</v>
      </c>
      <c r="Y354" s="74">
        <v>0</v>
      </c>
      <c r="Z354" s="74">
        <v>0</v>
      </c>
      <c r="AA354" s="70">
        <v>0</v>
      </c>
      <c r="AB354" s="74">
        <v>0</v>
      </c>
      <c r="AC354" s="74">
        <v>0</v>
      </c>
      <c r="AD354" s="74">
        <v>0</v>
      </c>
      <c r="AE354" s="74">
        <v>0</v>
      </c>
      <c r="AF354" s="74">
        <v>0</v>
      </c>
      <c r="AG354" s="74">
        <v>0</v>
      </c>
      <c r="AH354" s="74">
        <v>0</v>
      </c>
      <c r="AI354" s="74">
        <v>0</v>
      </c>
      <c r="AJ354" s="74">
        <v>0</v>
      </c>
      <c r="BP354">
        <v>352</v>
      </c>
      <c r="BQ354" t="s">
        <v>2231</v>
      </c>
    </row>
    <row r="355" spans="2:69" ht="14.25" x14ac:dyDescent="0.2">
      <c r="B355" s="16">
        <v>353</v>
      </c>
      <c r="C355" s="16" t="s">
        <v>1122</v>
      </c>
      <c r="D355" s="16" t="s">
        <v>1318</v>
      </c>
      <c r="E355" s="16" t="s">
        <v>1043</v>
      </c>
      <c r="F355" s="16">
        <f t="shared" si="8"/>
        <v>2</v>
      </c>
      <c r="G355" s="19" t="s">
        <v>1385</v>
      </c>
      <c r="H355" s="3" t="s">
        <v>818</v>
      </c>
      <c r="I355" s="3">
        <f>武器2!I355</f>
        <v>12</v>
      </c>
      <c r="J355" s="16">
        <v>5</v>
      </c>
      <c r="K355" s="16">
        <v>1</v>
      </c>
      <c r="L355" s="16">
        <v>16</v>
      </c>
      <c r="M355" s="26">
        <v>0</v>
      </c>
      <c r="N355" s="26">
        <v>0</v>
      </c>
      <c r="O355" s="26">
        <v>0</v>
      </c>
      <c r="P355" s="26">
        <v>0</v>
      </c>
      <c r="Q355" s="16">
        <v>11</v>
      </c>
      <c r="R355" s="26">
        <v>0</v>
      </c>
      <c r="S355" s="26">
        <v>0</v>
      </c>
      <c r="T355" s="26">
        <v>0</v>
      </c>
      <c r="U355" s="27">
        <v>0</v>
      </c>
      <c r="V355" s="27">
        <v>0</v>
      </c>
      <c r="W355" s="27">
        <v>0</v>
      </c>
      <c r="X355" s="74">
        <v>0</v>
      </c>
      <c r="Y355" s="74">
        <v>0</v>
      </c>
      <c r="Z355" s="74">
        <v>0</v>
      </c>
      <c r="AA355" s="74">
        <v>0</v>
      </c>
      <c r="AB355" s="74">
        <v>0</v>
      </c>
      <c r="AC355" s="74">
        <v>0</v>
      </c>
      <c r="AD355" s="74">
        <v>0</v>
      </c>
      <c r="AE355" s="70">
        <v>7.8341013824884786E-2</v>
      </c>
      <c r="AF355" s="74">
        <v>0</v>
      </c>
      <c r="AG355" s="74">
        <v>0</v>
      </c>
      <c r="AH355" s="74">
        <v>0</v>
      </c>
      <c r="AI355" s="74">
        <v>0</v>
      </c>
      <c r="AJ355" s="74">
        <v>0</v>
      </c>
      <c r="BP355">
        <v>353</v>
      </c>
      <c r="BQ355" t="s">
        <v>2232</v>
      </c>
    </row>
    <row r="356" spans="2:69" ht="14.25" x14ac:dyDescent="0.2">
      <c r="B356" s="16">
        <v>354</v>
      </c>
      <c r="C356" s="16" t="s">
        <v>1092</v>
      </c>
      <c r="D356" s="16" t="s">
        <v>1351</v>
      </c>
      <c r="E356" s="16" t="s">
        <v>1043</v>
      </c>
      <c r="F356" s="16">
        <f t="shared" si="8"/>
        <v>2</v>
      </c>
      <c r="G356" s="19" t="s">
        <v>1385</v>
      </c>
      <c r="H356" s="3" t="s">
        <v>818</v>
      </c>
      <c r="I356" s="3">
        <f>武器2!I356</f>
        <v>12</v>
      </c>
      <c r="J356" s="16">
        <v>5</v>
      </c>
      <c r="K356" s="16">
        <v>2</v>
      </c>
      <c r="L356" s="16">
        <v>32</v>
      </c>
      <c r="M356" s="26">
        <v>0</v>
      </c>
      <c r="N356" s="16">
        <v>7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7">
        <v>0</v>
      </c>
      <c r="V356" s="27">
        <v>0</v>
      </c>
      <c r="W356" s="27">
        <v>0</v>
      </c>
      <c r="X356" s="74">
        <v>0</v>
      </c>
      <c r="Y356" s="70">
        <v>2.9126213592232997E-2</v>
      </c>
      <c r="Z356" s="74">
        <v>0</v>
      </c>
      <c r="AA356" s="74">
        <v>0</v>
      </c>
      <c r="AB356" s="74">
        <v>0</v>
      </c>
      <c r="AC356" s="74">
        <v>0</v>
      </c>
      <c r="AD356" s="74">
        <v>0</v>
      </c>
      <c r="AE356" s="74">
        <v>0</v>
      </c>
      <c r="AF356" s="74">
        <v>0</v>
      </c>
      <c r="AG356" s="74">
        <v>0</v>
      </c>
      <c r="AH356" s="74">
        <v>0</v>
      </c>
      <c r="AI356" s="74">
        <v>0</v>
      </c>
      <c r="AJ356" s="74">
        <v>0</v>
      </c>
      <c r="BP356">
        <v>354</v>
      </c>
      <c r="BQ356" t="s">
        <v>2233</v>
      </c>
    </row>
    <row r="357" spans="2:69" ht="14.25" x14ac:dyDescent="0.2">
      <c r="B357" s="16">
        <v>355</v>
      </c>
      <c r="C357" s="16" t="s">
        <v>1096</v>
      </c>
      <c r="D357" s="16" t="s">
        <v>1528</v>
      </c>
      <c r="E357" s="16" t="s">
        <v>1043</v>
      </c>
      <c r="F357" s="16">
        <f t="shared" si="8"/>
        <v>3</v>
      </c>
      <c r="G357" s="19" t="s">
        <v>1385</v>
      </c>
      <c r="H357" s="3" t="s">
        <v>818</v>
      </c>
      <c r="I357" s="3">
        <f>武器2!I357</f>
        <v>12</v>
      </c>
      <c r="J357" s="16">
        <v>5</v>
      </c>
      <c r="K357" s="16">
        <v>3</v>
      </c>
      <c r="L357" s="16">
        <v>48</v>
      </c>
      <c r="M357" s="26">
        <v>0</v>
      </c>
      <c r="N357" s="16">
        <v>11</v>
      </c>
      <c r="O357" s="26">
        <v>0</v>
      </c>
      <c r="P357" s="26">
        <v>0</v>
      </c>
      <c r="Q357" s="26">
        <v>0</v>
      </c>
      <c r="R357" s="26">
        <v>0</v>
      </c>
      <c r="S357" s="16">
        <v>15</v>
      </c>
      <c r="T357" s="26">
        <v>0</v>
      </c>
      <c r="U357" s="27">
        <v>0</v>
      </c>
      <c r="V357" s="27">
        <v>0</v>
      </c>
      <c r="W357" s="27">
        <v>0</v>
      </c>
      <c r="X357" s="74">
        <v>0</v>
      </c>
      <c r="Y357" s="74">
        <v>0</v>
      </c>
      <c r="Z357" s="74">
        <v>0</v>
      </c>
      <c r="AA357" s="74">
        <v>0</v>
      </c>
      <c r="AB357" s="74">
        <v>0</v>
      </c>
      <c r="AC357" s="74">
        <v>0</v>
      </c>
      <c r="AD357" s="74">
        <v>0</v>
      </c>
      <c r="AE357" s="70">
        <v>0.20634920634920639</v>
      </c>
      <c r="AF357" s="74">
        <v>0</v>
      </c>
      <c r="AG357" s="74">
        <v>0</v>
      </c>
      <c r="AH357" s="74">
        <v>0</v>
      </c>
      <c r="AI357" s="74">
        <v>0</v>
      </c>
      <c r="AJ357" s="74">
        <v>0</v>
      </c>
      <c r="BP357">
        <v>355</v>
      </c>
      <c r="BQ357" t="s">
        <v>2234</v>
      </c>
    </row>
    <row r="358" spans="2:69" ht="14.25" x14ac:dyDescent="0.2">
      <c r="B358" s="16">
        <v>356</v>
      </c>
      <c r="C358" s="16" t="s">
        <v>1111</v>
      </c>
      <c r="D358" s="16" t="s">
        <v>1325</v>
      </c>
      <c r="E358" s="16" t="s">
        <v>1043</v>
      </c>
      <c r="F358" s="16">
        <f t="shared" si="8"/>
        <v>3</v>
      </c>
      <c r="G358" s="19" t="s">
        <v>1385</v>
      </c>
      <c r="H358" s="3" t="s">
        <v>818</v>
      </c>
      <c r="I358" s="3">
        <f>武器2!I358</f>
        <v>12</v>
      </c>
      <c r="J358" s="16">
        <v>5</v>
      </c>
      <c r="K358" s="16">
        <v>4</v>
      </c>
      <c r="L358" s="16">
        <v>65</v>
      </c>
      <c r="M358" s="26">
        <v>0</v>
      </c>
      <c r="N358" s="16">
        <v>15</v>
      </c>
      <c r="O358" s="26">
        <v>0</v>
      </c>
      <c r="P358" s="26">
        <v>0</v>
      </c>
      <c r="Q358" s="16">
        <v>46</v>
      </c>
      <c r="R358" s="26">
        <v>0</v>
      </c>
      <c r="S358" s="26">
        <v>0</v>
      </c>
      <c r="T358" s="26">
        <v>0</v>
      </c>
      <c r="U358" s="27">
        <v>0</v>
      </c>
      <c r="V358" s="27">
        <v>0</v>
      </c>
      <c r="W358" s="27">
        <v>0</v>
      </c>
      <c r="X358" s="74">
        <v>0</v>
      </c>
      <c r="Y358" s="74">
        <v>0</v>
      </c>
      <c r="Z358" s="74">
        <v>0</v>
      </c>
      <c r="AA358" s="74">
        <v>0</v>
      </c>
      <c r="AB358" s="74">
        <v>0</v>
      </c>
      <c r="AC358" s="74">
        <v>0</v>
      </c>
      <c r="AD358" s="74">
        <v>0</v>
      </c>
      <c r="AE358" s="70">
        <v>0.25650557620817849</v>
      </c>
      <c r="AF358" s="74">
        <v>0</v>
      </c>
      <c r="AG358" s="74">
        <v>0</v>
      </c>
      <c r="AH358" s="74">
        <v>0</v>
      </c>
      <c r="AI358" s="74">
        <v>0</v>
      </c>
      <c r="AJ358" s="74">
        <v>0</v>
      </c>
      <c r="BP358">
        <v>356</v>
      </c>
      <c r="BQ358" t="s">
        <v>2235</v>
      </c>
    </row>
    <row r="359" spans="2:69" ht="14.25" x14ac:dyDescent="0.2">
      <c r="B359" s="16">
        <v>357</v>
      </c>
      <c r="C359" s="16" t="s">
        <v>1130</v>
      </c>
      <c r="D359" s="16" t="s">
        <v>1237</v>
      </c>
      <c r="E359" s="16" t="s">
        <v>1043</v>
      </c>
      <c r="F359" s="16">
        <f t="shared" si="8"/>
        <v>4</v>
      </c>
      <c r="G359" s="19" t="s">
        <v>1385</v>
      </c>
      <c r="H359" s="3" t="s">
        <v>818</v>
      </c>
      <c r="I359" s="3">
        <f>武器2!I359</f>
        <v>12</v>
      </c>
      <c r="J359" s="16">
        <v>5</v>
      </c>
      <c r="K359" s="16">
        <v>5</v>
      </c>
      <c r="L359" s="16">
        <v>81</v>
      </c>
      <c r="M359" s="16">
        <v>84</v>
      </c>
      <c r="N359" s="26">
        <v>0</v>
      </c>
      <c r="O359" s="26">
        <v>0</v>
      </c>
      <c r="P359" s="26">
        <v>0</v>
      </c>
      <c r="Q359" s="16">
        <v>57</v>
      </c>
      <c r="R359" s="26">
        <v>0</v>
      </c>
      <c r="S359" s="26">
        <v>0</v>
      </c>
      <c r="T359" s="26">
        <v>0</v>
      </c>
      <c r="U359" s="27">
        <v>0</v>
      </c>
      <c r="V359" s="27">
        <v>0</v>
      </c>
      <c r="W359" s="27">
        <v>0</v>
      </c>
      <c r="X359" s="74">
        <v>0</v>
      </c>
      <c r="Y359" s="74">
        <v>0</v>
      </c>
      <c r="Z359" s="70">
        <v>6.5420560747663559E-2</v>
      </c>
      <c r="AA359" s="74">
        <v>0</v>
      </c>
      <c r="AB359" s="74">
        <v>0</v>
      </c>
      <c r="AC359" s="74">
        <v>0</v>
      </c>
      <c r="AD359" s="74">
        <v>0</v>
      </c>
      <c r="AE359" s="70">
        <v>0.30069930069930073</v>
      </c>
      <c r="AF359" s="74">
        <v>0</v>
      </c>
      <c r="AG359" s="74">
        <v>0</v>
      </c>
      <c r="AH359" s="74">
        <v>0</v>
      </c>
      <c r="AI359" s="74">
        <v>0</v>
      </c>
      <c r="AJ359" s="74">
        <v>0</v>
      </c>
      <c r="BP359">
        <v>357</v>
      </c>
      <c r="BQ359" t="s">
        <v>2236</v>
      </c>
    </row>
    <row r="360" spans="2:69" ht="14.25" x14ac:dyDescent="0.2">
      <c r="B360" s="16">
        <v>358</v>
      </c>
      <c r="C360" s="16" t="s">
        <v>1109</v>
      </c>
      <c r="D360" s="16" t="s">
        <v>1236</v>
      </c>
      <c r="E360" s="16" t="s">
        <v>1043</v>
      </c>
      <c r="F360" s="16">
        <f t="shared" si="8"/>
        <v>4</v>
      </c>
      <c r="G360" s="19" t="s">
        <v>1385</v>
      </c>
      <c r="H360" s="3" t="s">
        <v>818</v>
      </c>
      <c r="I360" s="3">
        <f>武器2!I360</f>
        <v>12</v>
      </c>
      <c r="J360" s="16">
        <v>5</v>
      </c>
      <c r="K360" s="16">
        <v>6</v>
      </c>
      <c r="L360" s="16">
        <v>97</v>
      </c>
      <c r="M360" s="16">
        <v>101</v>
      </c>
      <c r="N360" s="26">
        <v>0</v>
      </c>
      <c r="O360" s="26">
        <v>0</v>
      </c>
      <c r="P360" s="26">
        <v>0</v>
      </c>
      <c r="Q360" s="16">
        <v>69</v>
      </c>
      <c r="R360" s="26">
        <v>0</v>
      </c>
      <c r="S360" s="26">
        <v>0</v>
      </c>
      <c r="T360" s="26">
        <v>0</v>
      </c>
      <c r="U360" s="27">
        <v>0</v>
      </c>
      <c r="V360" s="27">
        <v>0</v>
      </c>
      <c r="W360" s="27">
        <v>0</v>
      </c>
      <c r="X360" s="74">
        <v>0</v>
      </c>
      <c r="Y360" s="70">
        <v>7.8341013824884786E-2</v>
      </c>
      <c r="Z360" s="74">
        <v>0</v>
      </c>
      <c r="AA360" s="74">
        <v>0</v>
      </c>
      <c r="AB360" s="70">
        <v>7.8341013824884786E-2</v>
      </c>
      <c r="AC360" s="74">
        <v>0</v>
      </c>
      <c r="AD360" s="74">
        <v>0</v>
      </c>
      <c r="AE360" s="74">
        <v>0</v>
      </c>
      <c r="AF360" s="74">
        <v>0</v>
      </c>
      <c r="AG360" s="74">
        <v>0</v>
      </c>
      <c r="AH360" s="74">
        <v>0</v>
      </c>
      <c r="AI360" s="74">
        <v>0</v>
      </c>
      <c r="AJ360" s="74">
        <v>0</v>
      </c>
      <c r="BP360">
        <v>358</v>
      </c>
      <c r="BQ360" t="s">
        <v>2237</v>
      </c>
    </row>
    <row r="361" spans="2:69" ht="14.25" x14ac:dyDescent="0.2">
      <c r="B361" s="16">
        <v>359</v>
      </c>
      <c r="C361" s="16" t="s">
        <v>1069</v>
      </c>
      <c r="D361" s="16" t="s">
        <v>1203</v>
      </c>
      <c r="E361" s="16" t="s">
        <v>1043</v>
      </c>
      <c r="F361" s="16">
        <f t="shared" si="8"/>
        <v>5</v>
      </c>
      <c r="G361" s="19" t="s">
        <v>1385</v>
      </c>
      <c r="H361" s="3" t="s">
        <v>818</v>
      </c>
      <c r="I361" s="3">
        <f>武器2!I361</f>
        <v>12</v>
      </c>
      <c r="J361" s="16">
        <v>5</v>
      </c>
      <c r="K361" s="16">
        <v>7</v>
      </c>
      <c r="L361" s="16">
        <v>114</v>
      </c>
      <c r="M361" s="26">
        <v>0</v>
      </c>
      <c r="N361" s="16">
        <v>26</v>
      </c>
      <c r="O361" s="26">
        <v>0</v>
      </c>
      <c r="P361" s="26">
        <v>0</v>
      </c>
      <c r="Q361" s="16">
        <v>80</v>
      </c>
      <c r="R361" s="26">
        <v>0</v>
      </c>
      <c r="S361" s="26">
        <v>0</v>
      </c>
      <c r="T361" s="26">
        <v>0</v>
      </c>
      <c r="U361" s="27">
        <v>0</v>
      </c>
      <c r="V361" s="20">
        <v>7.2000000000000008E-2</v>
      </c>
      <c r="W361" s="27">
        <v>0</v>
      </c>
      <c r="X361" s="74">
        <v>0</v>
      </c>
      <c r="Y361" s="74">
        <v>0</v>
      </c>
      <c r="Z361" s="74">
        <v>0</v>
      </c>
      <c r="AA361" s="74">
        <v>0</v>
      </c>
      <c r="AB361" s="74">
        <v>0</v>
      </c>
      <c r="AC361" s="74">
        <v>0</v>
      </c>
      <c r="AD361" s="70">
        <v>9.0909090909090939E-2</v>
      </c>
      <c r="AE361" s="70">
        <v>0.37694704049844241</v>
      </c>
      <c r="AF361" s="74">
        <v>0</v>
      </c>
      <c r="AG361" s="74">
        <v>0</v>
      </c>
      <c r="AH361" s="74">
        <v>0</v>
      </c>
      <c r="AI361" s="74">
        <v>0</v>
      </c>
      <c r="AJ361" s="74">
        <v>0</v>
      </c>
      <c r="BP361">
        <v>359</v>
      </c>
      <c r="BQ361" t="s">
        <v>2238</v>
      </c>
    </row>
    <row r="362" spans="2:69" ht="14.25" x14ac:dyDescent="0.2">
      <c r="B362" s="16">
        <v>360</v>
      </c>
      <c r="C362" s="16" t="s">
        <v>1063</v>
      </c>
      <c r="D362" s="16" t="s">
        <v>1529</v>
      </c>
      <c r="E362" s="16" t="s">
        <v>1043</v>
      </c>
      <c r="F362" s="16">
        <f t="shared" si="8"/>
        <v>5</v>
      </c>
      <c r="G362" s="19" t="s">
        <v>1385</v>
      </c>
      <c r="H362" s="3" t="s">
        <v>818</v>
      </c>
      <c r="I362" s="3">
        <f>武器2!I362</f>
        <v>12</v>
      </c>
      <c r="J362" s="16">
        <v>5</v>
      </c>
      <c r="K362" s="16">
        <v>8</v>
      </c>
      <c r="L362" s="16">
        <v>130</v>
      </c>
      <c r="M362" s="26">
        <v>0</v>
      </c>
      <c r="N362" s="26">
        <v>0</v>
      </c>
      <c r="O362" s="26">
        <v>0</v>
      </c>
      <c r="P362" s="26">
        <v>0</v>
      </c>
      <c r="Q362" s="16">
        <v>92</v>
      </c>
      <c r="R362" s="26">
        <v>0</v>
      </c>
      <c r="S362" s="16">
        <v>41</v>
      </c>
      <c r="T362" s="26">
        <v>0</v>
      </c>
      <c r="U362" s="20">
        <v>0.11800000000000001</v>
      </c>
      <c r="V362" s="27">
        <v>0</v>
      </c>
      <c r="W362" s="27">
        <v>0</v>
      </c>
      <c r="X362" s="74">
        <v>0</v>
      </c>
      <c r="Y362" s="70">
        <v>0.10313901345291476</v>
      </c>
      <c r="Z362" s="74">
        <v>0</v>
      </c>
      <c r="AA362" s="74">
        <v>0</v>
      </c>
      <c r="AB362" s="74">
        <v>0</v>
      </c>
      <c r="AC362" s="74">
        <v>0</v>
      </c>
      <c r="AD362" s="74">
        <v>0</v>
      </c>
      <c r="AE362" s="70">
        <v>0.40828402366863903</v>
      </c>
      <c r="AF362" s="74">
        <v>0</v>
      </c>
      <c r="AG362" s="74">
        <v>0</v>
      </c>
      <c r="AH362" s="74">
        <v>0</v>
      </c>
      <c r="AI362" s="74">
        <v>0</v>
      </c>
      <c r="AJ362" s="74">
        <v>0</v>
      </c>
      <c r="BP362">
        <v>360</v>
      </c>
      <c r="BQ362" t="s">
        <v>2239</v>
      </c>
    </row>
    <row r="363" spans="2:69" ht="14.25" x14ac:dyDescent="0.2">
      <c r="B363" s="16">
        <v>361</v>
      </c>
      <c r="C363" s="16" t="s">
        <v>1053</v>
      </c>
      <c r="D363" s="16" t="s">
        <v>1435</v>
      </c>
      <c r="E363" s="16" t="s">
        <v>1044</v>
      </c>
      <c r="F363" s="16">
        <f t="shared" si="8"/>
        <v>1</v>
      </c>
      <c r="G363" s="19" t="s">
        <v>1385</v>
      </c>
      <c r="H363" s="3" t="s">
        <v>818</v>
      </c>
      <c r="I363" s="3">
        <f>武器2!I363</f>
        <v>12</v>
      </c>
      <c r="J363" s="16">
        <v>5</v>
      </c>
      <c r="K363" s="16">
        <v>1</v>
      </c>
      <c r="L363" s="16">
        <v>12</v>
      </c>
      <c r="M363" s="26">
        <v>0</v>
      </c>
      <c r="N363" s="16">
        <v>4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7">
        <v>0</v>
      </c>
      <c r="V363" s="27">
        <v>0</v>
      </c>
      <c r="W363" s="27">
        <v>0</v>
      </c>
      <c r="X363" s="74">
        <v>0</v>
      </c>
      <c r="Y363" s="74">
        <v>0</v>
      </c>
      <c r="Z363" s="74">
        <v>0</v>
      </c>
      <c r="AA363" s="74">
        <v>0</v>
      </c>
      <c r="AB363" s="74">
        <v>0</v>
      </c>
      <c r="AC363" s="74">
        <v>0</v>
      </c>
      <c r="AD363" s="74">
        <v>0</v>
      </c>
      <c r="AE363" s="74">
        <v>0</v>
      </c>
      <c r="AF363" s="74">
        <v>0</v>
      </c>
      <c r="AG363" s="74">
        <v>0</v>
      </c>
      <c r="AH363" s="74">
        <v>0</v>
      </c>
      <c r="AI363" s="74">
        <v>0</v>
      </c>
      <c r="AJ363" s="74">
        <v>0</v>
      </c>
      <c r="BP363">
        <v>361</v>
      </c>
      <c r="BQ363" t="s">
        <v>2240</v>
      </c>
    </row>
    <row r="364" spans="2:69" ht="14.25" x14ac:dyDescent="0.2">
      <c r="B364" s="16">
        <v>362</v>
      </c>
      <c r="C364" s="16" t="s">
        <v>1122</v>
      </c>
      <c r="D364" s="16" t="s">
        <v>1491</v>
      </c>
      <c r="E364" s="16" t="s">
        <v>1044</v>
      </c>
      <c r="F364" s="16">
        <f t="shared" si="8"/>
        <v>1</v>
      </c>
      <c r="G364" s="19" t="s">
        <v>1385</v>
      </c>
      <c r="H364" s="3" t="s">
        <v>818</v>
      </c>
      <c r="I364" s="3">
        <f>武器2!I364</f>
        <v>12</v>
      </c>
      <c r="J364" s="16">
        <v>5</v>
      </c>
      <c r="K364" s="16">
        <v>2</v>
      </c>
      <c r="L364" s="16">
        <v>24</v>
      </c>
      <c r="M364" s="16">
        <v>37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7">
        <v>0</v>
      </c>
      <c r="V364" s="27">
        <v>0</v>
      </c>
      <c r="W364" s="27">
        <v>0</v>
      </c>
      <c r="X364" s="74">
        <v>0</v>
      </c>
      <c r="Y364" s="74">
        <v>0</v>
      </c>
      <c r="Z364" s="74">
        <v>0</v>
      </c>
      <c r="AA364" s="74">
        <v>0</v>
      </c>
      <c r="AB364" s="74">
        <v>0</v>
      </c>
      <c r="AC364" s="74">
        <v>0</v>
      </c>
      <c r="AD364" s="74">
        <v>0</v>
      </c>
      <c r="AE364" s="74">
        <v>0</v>
      </c>
      <c r="AF364" s="74">
        <v>0</v>
      </c>
      <c r="AG364" s="74">
        <v>0</v>
      </c>
      <c r="AH364" s="74">
        <v>0</v>
      </c>
      <c r="AI364" s="74">
        <v>0</v>
      </c>
      <c r="AJ364" s="74">
        <v>0</v>
      </c>
      <c r="BP364">
        <v>362</v>
      </c>
      <c r="BQ364" t="s">
        <v>2241</v>
      </c>
    </row>
    <row r="365" spans="2:69" ht="14.25" x14ac:dyDescent="0.2">
      <c r="B365" s="16">
        <v>363</v>
      </c>
      <c r="C365" s="16" t="s">
        <v>1094</v>
      </c>
      <c r="D365" s="16" t="s">
        <v>1530</v>
      </c>
      <c r="E365" s="16" t="s">
        <v>1044</v>
      </c>
      <c r="F365" s="16">
        <f t="shared" si="8"/>
        <v>2</v>
      </c>
      <c r="G365" s="19" t="s">
        <v>1385</v>
      </c>
      <c r="H365" s="3" t="s">
        <v>818</v>
      </c>
      <c r="I365" s="3">
        <f>武器2!I365</f>
        <v>12</v>
      </c>
      <c r="J365" s="16">
        <v>5</v>
      </c>
      <c r="K365" s="16">
        <v>3</v>
      </c>
      <c r="L365" s="16">
        <v>36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7">
        <v>0</v>
      </c>
      <c r="V365" s="27">
        <v>0</v>
      </c>
      <c r="W365" s="27">
        <v>0</v>
      </c>
      <c r="X365" s="74">
        <v>0</v>
      </c>
      <c r="Y365" s="70">
        <v>4.7619047619047672E-2</v>
      </c>
      <c r="Z365" s="74">
        <v>0</v>
      </c>
      <c r="AA365" s="74">
        <v>0</v>
      </c>
      <c r="AB365" s="74">
        <v>0</v>
      </c>
      <c r="AC365" s="74">
        <v>0</v>
      </c>
      <c r="AD365" s="74">
        <v>0</v>
      </c>
      <c r="AE365" s="70">
        <v>0.22480620155038755</v>
      </c>
      <c r="AF365" s="74">
        <v>0</v>
      </c>
      <c r="AG365" s="74">
        <v>0</v>
      </c>
      <c r="AH365" s="74">
        <v>0</v>
      </c>
      <c r="AI365" s="74">
        <v>0</v>
      </c>
      <c r="AJ365" s="74">
        <v>0</v>
      </c>
      <c r="BP365">
        <v>363</v>
      </c>
      <c r="BQ365" t="s">
        <v>2242</v>
      </c>
    </row>
    <row r="366" spans="2:69" ht="14.25" x14ac:dyDescent="0.2">
      <c r="B366" s="16">
        <v>364</v>
      </c>
      <c r="C366" s="16" t="s">
        <v>1132</v>
      </c>
      <c r="D366" s="16" t="s">
        <v>1299</v>
      </c>
      <c r="E366" s="16" t="s">
        <v>1044</v>
      </c>
      <c r="F366" s="16">
        <f t="shared" si="8"/>
        <v>2</v>
      </c>
      <c r="G366" s="19" t="s">
        <v>1385</v>
      </c>
      <c r="H366" s="3" t="s">
        <v>818</v>
      </c>
      <c r="I366" s="3">
        <f>武器2!I366</f>
        <v>12</v>
      </c>
      <c r="J366" s="16">
        <v>5</v>
      </c>
      <c r="K366" s="16">
        <v>4</v>
      </c>
      <c r="L366" s="16">
        <v>48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16">
        <v>33</v>
      </c>
      <c r="U366" s="27">
        <v>0</v>
      </c>
      <c r="V366" s="27">
        <v>0</v>
      </c>
      <c r="W366" s="27">
        <v>0</v>
      </c>
      <c r="X366" s="74">
        <v>0</v>
      </c>
      <c r="Y366" s="74">
        <v>0</v>
      </c>
      <c r="Z366" s="74">
        <v>0</v>
      </c>
      <c r="AA366" s="74">
        <v>0</v>
      </c>
      <c r="AB366" s="74">
        <v>0</v>
      </c>
      <c r="AC366" s="74">
        <v>0</v>
      </c>
      <c r="AD366" s="74">
        <v>0</v>
      </c>
      <c r="AE366" s="70">
        <v>0.27797833935018046</v>
      </c>
      <c r="AF366" s="74">
        <v>0</v>
      </c>
      <c r="AG366" s="74">
        <v>0</v>
      </c>
      <c r="AH366" s="74">
        <v>0</v>
      </c>
      <c r="AI366" s="74">
        <v>0</v>
      </c>
      <c r="AJ366" s="74">
        <v>0</v>
      </c>
      <c r="BP366">
        <v>364</v>
      </c>
      <c r="BQ366" t="s">
        <v>2243</v>
      </c>
    </row>
    <row r="367" spans="2:69" ht="14.25" x14ac:dyDescent="0.2">
      <c r="B367" s="16">
        <v>365</v>
      </c>
      <c r="C367" s="16" t="s">
        <v>1053</v>
      </c>
      <c r="D367" s="16" t="s">
        <v>1531</v>
      </c>
      <c r="E367" s="16" t="s">
        <v>1044</v>
      </c>
      <c r="F367" s="16">
        <f t="shared" si="8"/>
        <v>2</v>
      </c>
      <c r="G367" s="19" t="s">
        <v>1385</v>
      </c>
      <c r="H367" s="3" t="s">
        <v>818</v>
      </c>
      <c r="I367" s="3">
        <f>武器2!I367</f>
        <v>12</v>
      </c>
      <c r="J367" s="16">
        <v>5</v>
      </c>
      <c r="K367" s="16">
        <v>5</v>
      </c>
      <c r="L367" s="16">
        <v>61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7">
        <v>0</v>
      </c>
      <c r="V367" s="27">
        <v>0</v>
      </c>
      <c r="W367" s="27">
        <v>0</v>
      </c>
      <c r="X367" s="74">
        <v>0</v>
      </c>
      <c r="Y367" s="74">
        <v>0</v>
      </c>
      <c r="Z367" s="74">
        <v>0</v>
      </c>
      <c r="AA367" s="74">
        <v>0</v>
      </c>
      <c r="AB367" s="74">
        <v>0</v>
      </c>
      <c r="AC367" s="74">
        <v>0</v>
      </c>
      <c r="AD367" s="70">
        <v>7.407407407407407E-2</v>
      </c>
      <c r="AE367" s="70">
        <v>0.32432432432432434</v>
      </c>
      <c r="AF367" s="74">
        <v>0</v>
      </c>
      <c r="AG367" s="74">
        <v>0</v>
      </c>
      <c r="AH367" s="74">
        <v>0</v>
      </c>
      <c r="AI367" s="74">
        <v>0</v>
      </c>
      <c r="AJ367" s="74">
        <v>0</v>
      </c>
      <c r="BP367">
        <v>365</v>
      </c>
      <c r="BQ367" t="s">
        <v>2244</v>
      </c>
    </row>
    <row r="368" spans="2:69" ht="14.25" x14ac:dyDescent="0.2">
      <c r="B368" s="16">
        <v>366</v>
      </c>
      <c r="C368" s="16" t="s">
        <v>1126</v>
      </c>
      <c r="D368" s="16" t="s">
        <v>1532</v>
      </c>
      <c r="E368" s="16" t="s">
        <v>1044</v>
      </c>
      <c r="F368" s="16">
        <f t="shared" si="8"/>
        <v>3</v>
      </c>
      <c r="G368" s="19" t="s">
        <v>1385</v>
      </c>
      <c r="H368" s="3" t="s">
        <v>818</v>
      </c>
      <c r="I368" s="3">
        <f>武器2!I368</f>
        <v>12</v>
      </c>
      <c r="J368" s="16">
        <v>5</v>
      </c>
      <c r="K368" s="16">
        <v>6</v>
      </c>
      <c r="L368" s="16">
        <v>73</v>
      </c>
      <c r="M368" s="26">
        <v>0</v>
      </c>
      <c r="N368" s="16">
        <v>25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0">
        <v>9.8000000000000004E-2</v>
      </c>
      <c r="V368" s="27">
        <v>0</v>
      </c>
      <c r="W368" s="27">
        <v>0</v>
      </c>
      <c r="X368" s="74">
        <v>0</v>
      </c>
      <c r="Y368" s="74">
        <v>0</v>
      </c>
      <c r="Z368" s="74">
        <v>0</v>
      </c>
      <c r="AA368" s="74">
        <v>0</v>
      </c>
      <c r="AB368" s="74">
        <v>0</v>
      </c>
      <c r="AC368" s="74">
        <v>0</v>
      </c>
      <c r="AD368" s="74">
        <v>0</v>
      </c>
      <c r="AE368" s="70">
        <v>0.36507936507936511</v>
      </c>
      <c r="AF368" s="74">
        <v>0</v>
      </c>
      <c r="AG368" s="74">
        <v>0</v>
      </c>
      <c r="AH368" s="74">
        <v>0</v>
      </c>
      <c r="AI368" s="74">
        <v>0</v>
      </c>
      <c r="AJ368" s="74">
        <v>0</v>
      </c>
      <c r="BP368">
        <v>366</v>
      </c>
      <c r="BQ368" t="s">
        <v>2245</v>
      </c>
    </row>
    <row r="369" spans="2:69" ht="14.25" x14ac:dyDescent="0.2">
      <c r="B369" s="16">
        <v>367</v>
      </c>
      <c r="C369" s="16" t="s">
        <v>1134</v>
      </c>
      <c r="D369" s="16" t="s">
        <v>1533</v>
      </c>
      <c r="E369" s="16" t="s">
        <v>1044</v>
      </c>
      <c r="F369" s="16">
        <f t="shared" si="8"/>
        <v>3</v>
      </c>
      <c r="G369" s="19" t="s">
        <v>1385</v>
      </c>
      <c r="H369" s="3" t="s">
        <v>818</v>
      </c>
      <c r="I369" s="3">
        <f>武器2!I369</f>
        <v>12</v>
      </c>
      <c r="J369" s="16">
        <v>5</v>
      </c>
      <c r="K369" s="16">
        <v>7</v>
      </c>
      <c r="L369" s="16">
        <v>85</v>
      </c>
      <c r="M369" s="26">
        <v>0</v>
      </c>
      <c r="N369" s="16">
        <v>29</v>
      </c>
      <c r="O369" s="26">
        <v>0</v>
      </c>
      <c r="P369" s="26">
        <v>0</v>
      </c>
      <c r="Q369" s="16">
        <v>89</v>
      </c>
      <c r="R369" s="26">
        <v>0</v>
      </c>
      <c r="S369" s="26">
        <v>0</v>
      </c>
      <c r="T369" s="26">
        <v>0</v>
      </c>
      <c r="U369" s="27">
        <v>0</v>
      </c>
      <c r="V369" s="27">
        <v>0</v>
      </c>
      <c r="W369" s="27">
        <v>0</v>
      </c>
      <c r="X369" s="74">
        <v>0</v>
      </c>
      <c r="Y369" s="70">
        <v>9.9099099099099086E-2</v>
      </c>
      <c r="Z369" s="74">
        <v>0</v>
      </c>
      <c r="AA369" s="74">
        <v>0</v>
      </c>
      <c r="AB369" s="74">
        <v>0</v>
      </c>
      <c r="AC369" s="74">
        <v>0</v>
      </c>
      <c r="AD369" s="74">
        <v>0</v>
      </c>
      <c r="AE369" s="74">
        <v>0</v>
      </c>
      <c r="AF369" s="74">
        <v>0</v>
      </c>
      <c r="AG369" s="74">
        <v>0</v>
      </c>
      <c r="AH369" s="74">
        <v>0</v>
      </c>
      <c r="AI369" s="74">
        <v>0</v>
      </c>
      <c r="AJ369" s="74">
        <v>0</v>
      </c>
      <c r="BP369">
        <v>367</v>
      </c>
      <c r="BQ369" t="s">
        <v>2246</v>
      </c>
    </row>
    <row r="370" spans="2:69" ht="14.25" x14ac:dyDescent="0.2">
      <c r="B370" s="16">
        <v>368</v>
      </c>
      <c r="C370" s="16" t="s">
        <v>1104</v>
      </c>
      <c r="D370" s="16" t="s">
        <v>1142</v>
      </c>
      <c r="E370" s="16" t="s">
        <v>1044</v>
      </c>
      <c r="F370" s="16">
        <f t="shared" si="8"/>
        <v>3</v>
      </c>
      <c r="G370" s="19" t="s">
        <v>1385</v>
      </c>
      <c r="H370" s="3" t="s">
        <v>818</v>
      </c>
      <c r="I370" s="3">
        <f>武器2!I370</f>
        <v>12</v>
      </c>
      <c r="J370" s="16">
        <v>5</v>
      </c>
      <c r="K370" s="16">
        <v>8</v>
      </c>
      <c r="L370" s="16">
        <v>97</v>
      </c>
      <c r="M370" s="16">
        <v>149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7">
        <v>0</v>
      </c>
      <c r="V370" s="27">
        <v>0</v>
      </c>
      <c r="W370" s="27">
        <v>0</v>
      </c>
      <c r="X370" s="74">
        <v>0</v>
      </c>
      <c r="Y370" s="70">
        <v>0.11504424778761058</v>
      </c>
      <c r="Z370" s="70">
        <v>0.11504424778761058</v>
      </c>
      <c r="AA370" s="74">
        <v>0</v>
      </c>
      <c r="AB370" s="74">
        <v>0</v>
      </c>
      <c r="AC370" s="74">
        <v>0</v>
      </c>
      <c r="AD370" s="74">
        <v>0</v>
      </c>
      <c r="AE370" s="74">
        <v>0</v>
      </c>
      <c r="AF370" s="74">
        <v>0</v>
      </c>
      <c r="AG370" s="74">
        <v>0</v>
      </c>
      <c r="AH370" s="74">
        <v>0</v>
      </c>
      <c r="AI370" s="74">
        <v>0</v>
      </c>
      <c r="AJ370" s="74">
        <v>0</v>
      </c>
      <c r="BP370">
        <v>368</v>
      </c>
      <c r="BQ370" t="s">
        <v>2247</v>
      </c>
    </row>
    <row r="371" spans="2:69" ht="14.25" x14ac:dyDescent="0.2">
      <c r="B371" s="16">
        <v>369</v>
      </c>
      <c r="C371" s="16" t="s">
        <v>1051</v>
      </c>
      <c r="D371" s="16" t="s">
        <v>1243</v>
      </c>
      <c r="E371" s="16" t="s">
        <v>1045</v>
      </c>
      <c r="F371" s="16">
        <f t="shared" si="8"/>
        <v>1</v>
      </c>
      <c r="G371" s="19" t="s">
        <v>1385</v>
      </c>
      <c r="H371" s="3" t="s">
        <v>818</v>
      </c>
      <c r="I371" s="3">
        <f>武器2!I371</f>
        <v>12</v>
      </c>
      <c r="J371" s="16">
        <v>5</v>
      </c>
      <c r="K371" s="16">
        <v>1</v>
      </c>
      <c r="L371" s="16">
        <v>14</v>
      </c>
      <c r="M371" s="26">
        <v>0</v>
      </c>
      <c r="N371" s="26">
        <v>0</v>
      </c>
      <c r="O371" s="26">
        <v>0</v>
      </c>
      <c r="P371" s="26">
        <v>0</v>
      </c>
      <c r="Q371" s="16">
        <v>19</v>
      </c>
      <c r="R371" s="26">
        <v>0</v>
      </c>
      <c r="S371" s="26">
        <v>0</v>
      </c>
      <c r="T371" s="26">
        <v>0</v>
      </c>
      <c r="U371" s="27">
        <v>0</v>
      </c>
      <c r="V371" s="27">
        <v>0</v>
      </c>
      <c r="W371" s="27">
        <v>0</v>
      </c>
      <c r="X371" s="74">
        <v>0</v>
      </c>
      <c r="Y371" s="74">
        <v>0</v>
      </c>
      <c r="Z371" s="74">
        <v>0</v>
      </c>
      <c r="AA371" s="74">
        <v>0</v>
      </c>
      <c r="AB371" s="74">
        <v>0</v>
      </c>
      <c r="AC371" s="74">
        <v>0</v>
      </c>
      <c r="AD371" s="74">
        <v>0</v>
      </c>
      <c r="AE371" s="74">
        <v>0</v>
      </c>
      <c r="AF371" s="74">
        <v>0</v>
      </c>
      <c r="AG371" s="74">
        <v>0</v>
      </c>
      <c r="AH371" s="74">
        <v>0</v>
      </c>
      <c r="AI371" s="74">
        <v>0</v>
      </c>
      <c r="AJ371" s="74">
        <v>0</v>
      </c>
      <c r="BP371">
        <v>369</v>
      </c>
      <c r="BQ371" t="s">
        <v>2248</v>
      </c>
    </row>
    <row r="372" spans="2:69" ht="14.25" x14ac:dyDescent="0.2">
      <c r="B372" s="16">
        <v>370</v>
      </c>
      <c r="C372" s="16" t="s">
        <v>1114</v>
      </c>
      <c r="D372" s="16" t="s">
        <v>1534</v>
      </c>
      <c r="E372" s="16" t="s">
        <v>1045</v>
      </c>
      <c r="F372" s="16">
        <f t="shared" si="8"/>
        <v>1</v>
      </c>
      <c r="G372" s="19" t="s">
        <v>1385</v>
      </c>
      <c r="H372" s="3" t="s">
        <v>818</v>
      </c>
      <c r="I372" s="3">
        <f>武器2!I372</f>
        <v>12</v>
      </c>
      <c r="J372" s="16">
        <v>5</v>
      </c>
      <c r="K372" s="16">
        <v>2</v>
      </c>
      <c r="L372" s="16">
        <v>28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7">
        <v>0</v>
      </c>
      <c r="V372" s="20">
        <v>3.4000000000000002E-2</v>
      </c>
      <c r="W372" s="27">
        <v>0</v>
      </c>
      <c r="X372" s="74">
        <v>0</v>
      </c>
      <c r="Y372" s="74">
        <v>0</v>
      </c>
      <c r="Z372" s="74">
        <v>0</v>
      </c>
      <c r="AA372" s="74">
        <v>0</v>
      </c>
      <c r="AB372" s="74">
        <v>0</v>
      </c>
      <c r="AC372" s="74">
        <v>0</v>
      </c>
      <c r="AD372" s="74">
        <v>0</v>
      </c>
      <c r="AE372" s="74">
        <v>0</v>
      </c>
      <c r="AF372" s="74">
        <v>0</v>
      </c>
      <c r="AG372" s="74">
        <v>0</v>
      </c>
      <c r="AH372" s="74">
        <v>0</v>
      </c>
      <c r="AI372" s="74">
        <v>0</v>
      </c>
      <c r="AJ372" s="74">
        <v>0</v>
      </c>
      <c r="BP372">
        <v>370</v>
      </c>
      <c r="BQ372" t="s">
        <v>2249</v>
      </c>
    </row>
    <row r="373" spans="2:69" ht="14.25" x14ac:dyDescent="0.2">
      <c r="B373" s="16">
        <v>371</v>
      </c>
      <c r="C373" s="16" t="s">
        <v>1067</v>
      </c>
      <c r="D373" s="16" t="s">
        <v>1292</v>
      </c>
      <c r="E373" s="16" t="s">
        <v>1045</v>
      </c>
      <c r="F373" s="16">
        <f t="shared" si="8"/>
        <v>1</v>
      </c>
      <c r="G373" s="19" t="s">
        <v>1385</v>
      </c>
      <c r="H373" s="3" t="s">
        <v>818</v>
      </c>
      <c r="I373" s="3">
        <f>武器2!I373</f>
        <v>12</v>
      </c>
      <c r="J373" s="16">
        <v>5</v>
      </c>
      <c r="K373" s="16">
        <v>3</v>
      </c>
      <c r="L373" s="16">
        <v>42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7">
        <v>0</v>
      </c>
      <c r="V373" s="27">
        <v>0</v>
      </c>
      <c r="W373" s="27">
        <v>0</v>
      </c>
      <c r="X373" s="74">
        <v>0</v>
      </c>
      <c r="Y373" s="74">
        <v>0</v>
      </c>
      <c r="Z373" s="74">
        <v>0</v>
      </c>
      <c r="AA373" s="74">
        <v>0</v>
      </c>
      <c r="AB373" s="74">
        <v>0</v>
      </c>
      <c r="AC373" s="74">
        <v>0</v>
      </c>
      <c r="AD373" s="74">
        <v>0</v>
      </c>
      <c r="AE373" s="70">
        <v>0.30069930069930073</v>
      </c>
      <c r="AF373" s="74">
        <v>0</v>
      </c>
      <c r="AG373" s="74">
        <v>0</v>
      </c>
      <c r="AH373" s="74">
        <v>0</v>
      </c>
      <c r="AI373" s="74">
        <v>0</v>
      </c>
      <c r="AJ373" s="74">
        <v>0</v>
      </c>
      <c r="BP373">
        <v>371</v>
      </c>
      <c r="BQ373" t="s">
        <v>2250</v>
      </c>
    </row>
    <row r="374" spans="2:69" ht="14.25" x14ac:dyDescent="0.2">
      <c r="B374" s="16">
        <v>372</v>
      </c>
      <c r="C374" s="16" t="s">
        <v>1053</v>
      </c>
      <c r="D374" s="16" t="s">
        <v>1535</v>
      </c>
      <c r="E374" s="16" t="s">
        <v>1045</v>
      </c>
      <c r="F374" s="16">
        <f t="shared" si="8"/>
        <v>1</v>
      </c>
      <c r="G374" s="19" t="s">
        <v>1385</v>
      </c>
      <c r="H374" s="3" t="s">
        <v>818</v>
      </c>
      <c r="I374" s="3">
        <f>武器2!I374</f>
        <v>12</v>
      </c>
      <c r="J374" s="16">
        <v>5</v>
      </c>
      <c r="K374" s="16">
        <v>4</v>
      </c>
      <c r="L374" s="16">
        <v>57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7">
        <v>0</v>
      </c>
      <c r="V374" s="27">
        <v>0</v>
      </c>
      <c r="W374" s="27">
        <v>0</v>
      </c>
      <c r="X374" s="74">
        <v>0</v>
      </c>
      <c r="Y374" s="74">
        <v>0</v>
      </c>
      <c r="Z374" s="74">
        <v>0</v>
      </c>
      <c r="AA374" s="74">
        <v>0</v>
      </c>
      <c r="AB374" s="74">
        <v>0</v>
      </c>
      <c r="AC374" s="74">
        <v>0</v>
      </c>
      <c r="AD374" s="74">
        <v>0</v>
      </c>
      <c r="AE374" s="70">
        <v>0.36507936507936511</v>
      </c>
      <c r="AF374" s="74">
        <v>0</v>
      </c>
      <c r="AG374" s="74">
        <v>0</v>
      </c>
      <c r="AH374" s="74">
        <v>0</v>
      </c>
      <c r="AI374" s="74">
        <v>0</v>
      </c>
      <c r="AJ374" s="74">
        <v>0</v>
      </c>
      <c r="BP374">
        <v>372</v>
      </c>
      <c r="BQ374" t="s">
        <v>2251</v>
      </c>
    </row>
    <row r="375" spans="2:69" ht="14.25" x14ac:dyDescent="0.2">
      <c r="B375" s="16">
        <v>373</v>
      </c>
      <c r="C375" s="16" t="s">
        <v>1053</v>
      </c>
      <c r="D375" s="16" t="s">
        <v>1208</v>
      </c>
      <c r="E375" s="16" t="s">
        <v>1045</v>
      </c>
      <c r="F375" s="16">
        <f t="shared" si="8"/>
        <v>1</v>
      </c>
      <c r="G375" s="19" t="s">
        <v>1385</v>
      </c>
      <c r="H375" s="3" t="s">
        <v>818</v>
      </c>
      <c r="I375" s="3">
        <f>武器2!I375</f>
        <v>12</v>
      </c>
      <c r="J375" s="16">
        <v>5</v>
      </c>
      <c r="K375" s="16">
        <v>5</v>
      </c>
      <c r="L375" s="16">
        <v>71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7">
        <v>0</v>
      </c>
      <c r="V375" s="27">
        <v>0</v>
      </c>
      <c r="W375" s="27">
        <v>0</v>
      </c>
      <c r="X375" s="74">
        <v>0</v>
      </c>
      <c r="Y375" s="74">
        <v>0</v>
      </c>
      <c r="Z375" s="74">
        <v>0</v>
      </c>
      <c r="AA375" s="74">
        <v>0</v>
      </c>
      <c r="AB375" s="74">
        <v>0</v>
      </c>
      <c r="AC375" s="74">
        <v>0</v>
      </c>
      <c r="AD375" s="74">
        <v>0</v>
      </c>
      <c r="AE375" s="70">
        <v>0.41860465116279066</v>
      </c>
      <c r="AF375" s="74">
        <v>0</v>
      </c>
      <c r="AG375" s="74">
        <v>0</v>
      </c>
      <c r="AH375" s="74">
        <v>0</v>
      </c>
      <c r="AI375" s="74">
        <v>0</v>
      </c>
      <c r="AJ375" s="74">
        <v>0</v>
      </c>
      <c r="BP375">
        <v>373</v>
      </c>
      <c r="BQ375" t="s">
        <v>2252</v>
      </c>
    </row>
    <row r="376" spans="2:69" ht="14.25" x14ac:dyDescent="0.2">
      <c r="B376" s="16">
        <v>374</v>
      </c>
      <c r="C376" s="16" t="s">
        <v>1104</v>
      </c>
      <c r="D376" s="16" t="s">
        <v>1357</v>
      </c>
      <c r="E376" s="16" t="s">
        <v>1045</v>
      </c>
      <c r="F376" s="16">
        <f t="shared" si="8"/>
        <v>1</v>
      </c>
      <c r="G376" s="19" t="s">
        <v>1385</v>
      </c>
      <c r="H376" s="3" t="s">
        <v>818</v>
      </c>
      <c r="I376" s="3">
        <f>武器2!I376</f>
        <v>12</v>
      </c>
      <c r="J376" s="16">
        <v>5</v>
      </c>
      <c r="K376" s="16">
        <v>6</v>
      </c>
      <c r="L376" s="16">
        <v>85</v>
      </c>
      <c r="M376" s="26">
        <v>0</v>
      </c>
      <c r="N376" s="26">
        <v>0</v>
      </c>
      <c r="O376" s="26">
        <v>0</v>
      </c>
      <c r="P376" s="26">
        <v>0</v>
      </c>
      <c r="Q376" s="16">
        <v>115</v>
      </c>
      <c r="R376" s="26">
        <v>0</v>
      </c>
      <c r="S376" s="26">
        <v>0</v>
      </c>
      <c r="T376" s="26">
        <v>0</v>
      </c>
      <c r="U376" s="27">
        <v>0</v>
      </c>
      <c r="V376" s="27">
        <v>0</v>
      </c>
      <c r="W376" s="27">
        <v>0</v>
      </c>
      <c r="X376" s="74">
        <v>0</v>
      </c>
      <c r="Y376" s="74">
        <v>0</v>
      </c>
      <c r="Z376" s="74">
        <v>0</v>
      </c>
      <c r="AA376" s="74">
        <v>0</v>
      </c>
      <c r="AB376" s="74">
        <v>0</v>
      </c>
      <c r="AC376" s="74">
        <v>0</v>
      </c>
      <c r="AD376" s="74">
        <v>0</v>
      </c>
      <c r="AE376" s="74">
        <v>0</v>
      </c>
      <c r="AF376" s="74">
        <v>0</v>
      </c>
      <c r="AG376" s="74">
        <v>0</v>
      </c>
      <c r="AH376" s="74">
        <v>0</v>
      </c>
      <c r="AI376" s="74">
        <v>0</v>
      </c>
      <c r="AJ376" s="74">
        <v>0</v>
      </c>
      <c r="BP376">
        <v>374</v>
      </c>
      <c r="BQ376" t="s">
        <v>2253</v>
      </c>
    </row>
    <row r="377" spans="2:69" ht="14.25" x14ac:dyDescent="0.2">
      <c r="B377" s="16">
        <v>375</v>
      </c>
      <c r="C377" s="16" t="s">
        <v>1065</v>
      </c>
      <c r="D377" s="16" t="s">
        <v>1536</v>
      </c>
      <c r="E377" s="16" t="s">
        <v>1045</v>
      </c>
      <c r="F377" s="16">
        <f t="shared" si="8"/>
        <v>1</v>
      </c>
      <c r="G377" s="19" t="s">
        <v>1385</v>
      </c>
      <c r="H377" s="3" t="s">
        <v>818</v>
      </c>
      <c r="I377" s="3">
        <f>武器2!I377</f>
        <v>12</v>
      </c>
      <c r="J377" s="16">
        <v>5</v>
      </c>
      <c r="K377" s="16">
        <v>7</v>
      </c>
      <c r="L377" s="16">
        <v>99</v>
      </c>
      <c r="M377" s="26">
        <v>0</v>
      </c>
      <c r="N377" s="26">
        <v>0</v>
      </c>
      <c r="O377" s="26">
        <v>0</v>
      </c>
      <c r="P377" s="26">
        <v>0</v>
      </c>
      <c r="Q377" s="16">
        <v>134</v>
      </c>
      <c r="R377" s="26">
        <v>0</v>
      </c>
      <c r="S377" s="26">
        <v>0</v>
      </c>
      <c r="T377" s="26">
        <v>0</v>
      </c>
      <c r="U377" s="27">
        <v>0</v>
      </c>
      <c r="V377" s="27">
        <v>0</v>
      </c>
      <c r="W377" s="27">
        <v>0</v>
      </c>
      <c r="X377" s="74">
        <v>0</v>
      </c>
      <c r="Y377" s="74">
        <v>0</v>
      </c>
      <c r="Z377" s="74">
        <v>0</v>
      </c>
      <c r="AA377" s="74">
        <v>0</v>
      </c>
      <c r="AB377" s="74">
        <v>0</v>
      </c>
      <c r="AC377" s="74">
        <v>0</v>
      </c>
      <c r="AD377" s="74">
        <v>0</v>
      </c>
      <c r="AE377" s="74">
        <v>0</v>
      </c>
      <c r="AF377" s="74">
        <v>0</v>
      </c>
      <c r="AG377" s="74">
        <v>0</v>
      </c>
      <c r="AH377" s="74">
        <v>0</v>
      </c>
      <c r="AI377" s="74">
        <v>0</v>
      </c>
      <c r="AJ377" s="74">
        <v>0</v>
      </c>
      <c r="BP377">
        <v>375</v>
      </c>
      <c r="BQ377" t="s">
        <v>2254</v>
      </c>
    </row>
    <row r="378" spans="2:69" ht="14.25" x14ac:dyDescent="0.2">
      <c r="B378" s="16">
        <v>376</v>
      </c>
      <c r="C378" s="16" t="s">
        <v>1067</v>
      </c>
      <c r="D378" s="16" t="s">
        <v>1537</v>
      </c>
      <c r="E378" s="16" t="s">
        <v>1045</v>
      </c>
      <c r="F378" s="16">
        <f t="shared" si="8"/>
        <v>1</v>
      </c>
      <c r="G378" s="19" t="s">
        <v>1385</v>
      </c>
      <c r="H378" s="3" t="s">
        <v>818</v>
      </c>
      <c r="I378" s="3">
        <f>武器2!I378</f>
        <v>12</v>
      </c>
      <c r="J378" s="16">
        <v>5</v>
      </c>
      <c r="K378" s="16">
        <v>8</v>
      </c>
      <c r="L378" s="16">
        <v>114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7">
        <v>0</v>
      </c>
      <c r="V378" s="27">
        <v>0</v>
      </c>
      <c r="W378" s="27">
        <v>0</v>
      </c>
      <c r="X378" s="74">
        <v>0</v>
      </c>
      <c r="Y378" s="74">
        <v>0</v>
      </c>
      <c r="Z378" s="74">
        <v>0</v>
      </c>
      <c r="AA378" s="74">
        <v>0</v>
      </c>
      <c r="AB378" s="74">
        <v>0</v>
      </c>
      <c r="AC378" s="74">
        <v>0</v>
      </c>
      <c r="AD378" s="74">
        <v>0</v>
      </c>
      <c r="AE378" s="70">
        <v>0.53488372093023262</v>
      </c>
      <c r="AF378" s="74">
        <v>0</v>
      </c>
      <c r="AG378" s="74">
        <v>0</v>
      </c>
      <c r="AH378" s="74">
        <v>0</v>
      </c>
      <c r="AI378" s="74">
        <v>0</v>
      </c>
      <c r="AJ378" s="74">
        <v>0</v>
      </c>
      <c r="BP378">
        <v>376</v>
      </c>
      <c r="BQ378" t="s">
        <v>2255</v>
      </c>
    </row>
    <row r="379" spans="2:69" ht="14.25" x14ac:dyDescent="0.2">
      <c r="B379" s="16">
        <v>377</v>
      </c>
      <c r="C379" s="16" t="s">
        <v>1109</v>
      </c>
      <c r="D379" s="16" t="s">
        <v>1334</v>
      </c>
      <c r="E379" s="16" t="s">
        <v>1046</v>
      </c>
      <c r="F379" s="16">
        <f t="shared" si="8"/>
        <v>1</v>
      </c>
      <c r="G379" s="19" t="s">
        <v>1385</v>
      </c>
      <c r="H379" s="3" t="s">
        <v>818</v>
      </c>
      <c r="I379" s="3">
        <f>武器2!I379</f>
        <v>12</v>
      </c>
      <c r="J379" s="16">
        <v>5</v>
      </c>
      <c r="K379" s="16">
        <v>1</v>
      </c>
      <c r="L379" s="16">
        <v>19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0</v>
      </c>
      <c r="T379" s="26">
        <v>0</v>
      </c>
      <c r="U379" s="27">
        <v>0</v>
      </c>
      <c r="V379" s="27">
        <v>0</v>
      </c>
      <c r="W379" s="27">
        <v>0</v>
      </c>
      <c r="X379" s="74">
        <v>0</v>
      </c>
      <c r="Y379" s="74">
        <v>0</v>
      </c>
      <c r="Z379" s="74">
        <v>0</v>
      </c>
      <c r="AA379" s="74">
        <v>0</v>
      </c>
      <c r="AB379" s="70">
        <v>0</v>
      </c>
      <c r="AC379" s="74">
        <v>0</v>
      </c>
      <c r="AD379" s="74">
        <v>0</v>
      </c>
      <c r="AE379" s="74">
        <v>0</v>
      </c>
      <c r="AF379" s="74">
        <v>0</v>
      </c>
      <c r="AG379" s="74">
        <v>0</v>
      </c>
      <c r="AH379" s="74">
        <v>0</v>
      </c>
      <c r="AI379" s="74">
        <v>0</v>
      </c>
      <c r="AJ379" s="74">
        <v>0</v>
      </c>
      <c r="BP379">
        <v>377</v>
      </c>
      <c r="BQ379" t="s">
        <v>2256</v>
      </c>
    </row>
    <row r="380" spans="2:69" ht="14.25" x14ac:dyDescent="0.2">
      <c r="B380" s="16">
        <v>378</v>
      </c>
      <c r="C380" s="16" t="s">
        <v>1067</v>
      </c>
      <c r="D380" s="16" t="s">
        <v>1358</v>
      </c>
      <c r="E380" s="16" t="s">
        <v>1046</v>
      </c>
      <c r="F380" s="16">
        <f t="shared" si="8"/>
        <v>1</v>
      </c>
      <c r="G380" s="19" t="s">
        <v>1385</v>
      </c>
      <c r="H380" s="3" t="s">
        <v>818</v>
      </c>
      <c r="I380" s="3">
        <f>武器2!I380</f>
        <v>12</v>
      </c>
      <c r="J380" s="16">
        <v>5</v>
      </c>
      <c r="K380" s="16">
        <v>2</v>
      </c>
      <c r="L380" s="16">
        <v>38</v>
      </c>
      <c r="M380" s="26">
        <v>0</v>
      </c>
      <c r="N380" s="1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7">
        <v>0</v>
      </c>
      <c r="V380" s="27">
        <v>0</v>
      </c>
      <c r="W380" s="27">
        <v>0</v>
      </c>
      <c r="X380" s="74">
        <v>0</v>
      </c>
      <c r="Y380" s="74">
        <v>0</v>
      </c>
      <c r="Z380" s="74">
        <v>0</v>
      </c>
      <c r="AA380" s="74">
        <v>0</v>
      </c>
      <c r="AB380" s="74">
        <v>0</v>
      </c>
      <c r="AC380" s="74">
        <v>0</v>
      </c>
      <c r="AD380" s="74">
        <v>0</v>
      </c>
      <c r="AE380" s="74">
        <v>0</v>
      </c>
      <c r="AF380" s="74">
        <v>0</v>
      </c>
      <c r="AG380" s="74">
        <v>0</v>
      </c>
      <c r="AH380" s="74">
        <v>0</v>
      </c>
      <c r="AI380" s="74">
        <v>0</v>
      </c>
      <c r="AJ380" s="74">
        <v>0</v>
      </c>
      <c r="BP380">
        <v>378</v>
      </c>
      <c r="BQ380" t="s">
        <v>2257</v>
      </c>
    </row>
    <row r="381" spans="2:69" ht="14.25" x14ac:dyDescent="0.2">
      <c r="B381" s="16">
        <v>379</v>
      </c>
      <c r="C381" s="16" t="s">
        <v>1116</v>
      </c>
      <c r="D381" s="16" t="s">
        <v>1466</v>
      </c>
      <c r="E381" s="16" t="s">
        <v>1046</v>
      </c>
      <c r="F381" s="16">
        <f t="shared" si="8"/>
        <v>1</v>
      </c>
      <c r="G381" s="19" t="s">
        <v>1385</v>
      </c>
      <c r="H381" s="3" t="s">
        <v>818</v>
      </c>
      <c r="I381" s="3">
        <f>武器2!I381</f>
        <v>12</v>
      </c>
      <c r="J381" s="16">
        <v>5</v>
      </c>
      <c r="K381" s="16">
        <v>3</v>
      </c>
      <c r="L381" s="16">
        <v>57</v>
      </c>
      <c r="M381" s="1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7">
        <v>0</v>
      </c>
      <c r="V381" s="27">
        <v>0</v>
      </c>
      <c r="W381" s="27">
        <v>0</v>
      </c>
      <c r="X381" s="74">
        <v>0</v>
      </c>
      <c r="Y381" s="74">
        <v>0</v>
      </c>
      <c r="Z381" s="74">
        <v>0</v>
      </c>
      <c r="AA381" s="74">
        <v>0</v>
      </c>
      <c r="AB381" s="74">
        <v>0</v>
      </c>
      <c r="AC381" s="74">
        <v>0</v>
      </c>
      <c r="AD381" s="74">
        <v>0</v>
      </c>
      <c r="AE381" s="74">
        <v>0</v>
      </c>
      <c r="AF381" s="74">
        <v>0</v>
      </c>
      <c r="AG381" s="74">
        <v>0</v>
      </c>
      <c r="AH381" s="74">
        <v>0</v>
      </c>
      <c r="AI381" s="74">
        <v>0</v>
      </c>
      <c r="AJ381" s="74">
        <v>0</v>
      </c>
      <c r="BP381">
        <v>379</v>
      </c>
      <c r="BQ381" t="s">
        <v>2258</v>
      </c>
    </row>
    <row r="382" spans="2:69" ht="14.25" x14ac:dyDescent="0.2">
      <c r="B382" s="16">
        <v>380</v>
      </c>
      <c r="C382" s="16" t="s">
        <v>1090</v>
      </c>
      <c r="D382" s="16" t="s">
        <v>1519</v>
      </c>
      <c r="E382" s="16" t="s">
        <v>1046</v>
      </c>
      <c r="F382" s="16">
        <f t="shared" si="8"/>
        <v>1</v>
      </c>
      <c r="G382" s="19" t="s">
        <v>1385</v>
      </c>
      <c r="H382" s="3" t="s">
        <v>818</v>
      </c>
      <c r="I382" s="3">
        <f>武器2!I382</f>
        <v>12</v>
      </c>
      <c r="J382" s="16">
        <v>5</v>
      </c>
      <c r="K382" s="16">
        <v>4</v>
      </c>
      <c r="L382" s="16">
        <v>76</v>
      </c>
      <c r="M382" s="26">
        <v>0</v>
      </c>
      <c r="N382" s="26">
        <v>0</v>
      </c>
      <c r="O382" s="26">
        <v>0</v>
      </c>
      <c r="P382" s="26">
        <v>0</v>
      </c>
      <c r="Q382" s="16">
        <v>0</v>
      </c>
      <c r="R382" s="26">
        <v>0</v>
      </c>
      <c r="S382" s="26">
        <v>0</v>
      </c>
      <c r="T382" s="26">
        <v>0</v>
      </c>
      <c r="U382" s="27">
        <v>0</v>
      </c>
      <c r="V382" s="27">
        <v>0</v>
      </c>
      <c r="W382" s="27">
        <v>0</v>
      </c>
      <c r="X382" s="74">
        <v>0</v>
      </c>
      <c r="Y382" s="74">
        <v>0</v>
      </c>
      <c r="Z382" s="74">
        <v>0</v>
      </c>
      <c r="AA382" s="74">
        <v>0</v>
      </c>
      <c r="AB382" s="74">
        <v>0</v>
      </c>
      <c r="AC382" s="74">
        <v>0</v>
      </c>
      <c r="AD382" s="74">
        <v>0</v>
      </c>
      <c r="AE382" s="74">
        <v>0</v>
      </c>
      <c r="AF382" s="74">
        <v>0</v>
      </c>
      <c r="AG382" s="74">
        <v>0</v>
      </c>
      <c r="AH382" s="74">
        <v>0</v>
      </c>
      <c r="AI382" s="74">
        <v>0</v>
      </c>
      <c r="AJ382" s="74">
        <v>0</v>
      </c>
      <c r="BP382">
        <v>380</v>
      </c>
      <c r="BQ382" t="s">
        <v>2259</v>
      </c>
    </row>
    <row r="383" spans="2:69" ht="14.25" x14ac:dyDescent="0.2">
      <c r="B383" s="16">
        <v>381</v>
      </c>
      <c r="C383" s="16" t="s">
        <v>1111</v>
      </c>
      <c r="D383" s="16" t="s">
        <v>1349</v>
      </c>
      <c r="E383" s="16" t="s">
        <v>1046</v>
      </c>
      <c r="F383" s="16">
        <f t="shared" si="8"/>
        <v>1</v>
      </c>
      <c r="G383" s="19" t="s">
        <v>1385</v>
      </c>
      <c r="H383" s="3" t="s">
        <v>818</v>
      </c>
      <c r="I383" s="3">
        <f>武器2!I383</f>
        <v>12</v>
      </c>
      <c r="J383" s="16">
        <v>5</v>
      </c>
      <c r="K383" s="16">
        <v>5</v>
      </c>
      <c r="L383" s="16">
        <v>95</v>
      </c>
      <c r="M383" s="26">
        <v>0</v>
      </c>
      <c r="N383" s="26">
        <v>0</v>
      </c>
      <c r="O383" s="26">
        <v>0</v>
      </c>
      <c r="P383" s="26">
        <v>0</v>
      </c>
      <c r="Q383" s="16">
        <v>0</v>
      </c>
      <c r="R383" s="26">
        <v>0</v>
      </c>
      <c r="S383" s="26">
        <v>0</v>
      </c>
      <c r="T383" s="26">
        <v>0</v>
      </c>
      <c r="U383" s="27">
        <v>0</v>
      </c>
      <c r="V383" s="27">
        <v>0</v>
      </c>
      <c r="W383" s="27">
        <v>0</v>
      </c>
      <c r="X383" s="74">
        <v>0</v>
      </c>
      <c r="Y383" s="74">
        <v>0</v>
      </c>
      <c r="Z383" s="74">
        <v>0</v>
      </c>
      <c r="AA383" s="74">
        <v>0</v>
      </c>
      <c r="AB383" s="74">
        <v>0</v>
      </c>
      <c r="AC383" s="74">
        <v>0</v>
      </c>
      <c r="AD383" s="74">
        <v>0</v>
      </c>
      <c r="AE383" s="74">
        <v>0</v>
      </c>
      <c r="AF383" s="74">
        <v>0</v>
      </c>
      <c r="AG383" s="74">
        <v>0</v>
      </c>
      <c r="AH383" s="74">
        <v>0</v>
      </c>
      <c r="AI383" s="74">
        <v>0</v>
      </c>
      <c r="AJ383" s="74">
        <v>0</v>
      </c>
      <c r="BP383">
        <v>381</v>
      </c>
      <c r="BQ383" t="s">
        <v>2260</v>
      </c>
    </row>
    <row r="384" spans="2:69" ht="14.25" x14ac:dyDescent="0.2">
      <c r="B384" s="16">
        <v>382</v>
      </c>
      <c r="C384" s="16" t="s">
        <v>1102</v>
      </c>
      <c r="D384" s="16" t="s">
        <v>1399</v>
      </c>
      <c r="E384" s="16" t="s">
        <v>1046</v>
      </c>
      <c r="F384" s="16">
        <f t="shared" si="8"/>
        <v>1</v>
      </c>
      <c r="G384" s="19" t="s">
        <v>1385</v>
      </c>
      <c r="H384" s="3" t="s">
        <v>818</v>
      </c>
      <c r="I384" s="3">
        <f>武器2!I384</f>
        <v>12</v>
      </c>
      <c r="J384" s="16">
        <v>5</v>
      </c>
      <c r="K384" s="16">
        <v>6</v>
      </c>
      <c r="L384" s="16">
        <v>115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7">
        <v>0</v>
      </c>
      <c r="V384" s="27">
        <v>0</v>
      </c>
      <c r="W384" s="27">
        <v>0</v>
      </c>
      <c r="X384" s="74">
        <v>0</v>
      </c>
      <c r="Y384" s="74">
        <v>0</v>
      </c>
      <c r="Z384" s="74">
        <v>0</v>
      </c>
      <c r="AA384" s="74">
        <v>0</v>
      </c>
      <c r="AB384" s="74">
        <v>0</v>
      </c>
      <c r="AC384" s="74">
        <v>0</v>
      </c>
      <c r="AD384" s="74">
        <v>0</v>
      </c>
      <c r="AE384" s="70">
        <v>0</v>
      </c>
      <c r="AF384" s="74">
        <v>0</v>
      </c>
      <c r="AG384" s="74">
        <v>0</v>
      </c>
      <c r="AH384" s="74">
        <v>0</v>
      </c>
      <c r="AI384" s="74">
        <v>0</v>
      </c>
      <c r="AJ384" s="74">
        <v>0</v>
      </c>
      <c r="BP384">
        <v>382</v>
      </c>
      <c r="BQ384" t="s">
        <v>2261</v>
      </c>
    </row>
    <row r="385" spans="2:69" ht="14.25" x14ac:dyDescent="0.2">
      <c r="B385" s="16">
        <v>383</v>
      </c>
      <c r="C385" s="16" t="s">
        <v>1055</v>
      </c>
      <c r="D385" s="16" t="s">
        <v>1538</v>
      </c>
      <c r="E385" s="16" t="s">
        <v>1046</v>
      </c>
      <c r="F385" s="16">
        <f t="shared" si="8"/>
        <v>1</v>
      </c>
      <c r="G385" s="19" t="s">
        <v>1385</v>
      </c>
      <c r="H385" s="3" t="s">
        <v>818</v>
      </c>
      <c r="I385" s="3">
        <f>武器2!I385</f>
        <v>12</v>
      </c>
      <c r="J385" s="16">
        <v>5</v>
      </c>
      <c r="K385" s="16">
        <v>7</v>
      </c>
      <c r="L385" s="16">
        <v>134</v>
      </c>
      <c r="M385" s="26">
        <v>0</v>
      </c>
      <c r="N385" s="26">
        <v>0</v>
      </c>
      <c r="O385" s="26">
        <v>0</v>
      </c>
      <c r="P385" s="26">
        <v>0</v>
      </c>
      <c r="Q385" s="16">
        <v>0</v>
      </c>
      <c r="R385" s="26">
        <v>0</v>
      </c>
      <c r="S385" s="26">
        <v>0</v>
      </c>
      <c r="T385" s="26">
        <v>0</v>
      </c>
      <c r="U385" s="27">
        <v>0</v>
      </c>
      <c r="V385" s="27">
        <v>0</v>
      </c>
      <c r="W385" s="27">
        <v>0</v>
      </c>
      <c r="X385" s="74">
        <v>0</v>
      </c>
      <c r="Y385" s="74">
        <v>0</v>
      </c>
      <c r="Z385" s="74">
        <v>0</v>
      </c>
      <c r="AA385" s="74">
        <v>0</v>
      </c>
      <c r="AB385" s="74">
        <v>0</v>
      </c>
      <c r="AC385" s="74">
        <v>0</v>
      </c>
      <c r="AD385" s="74">
        <v>0</v>
      </c>
      <c r="AE385" s="74">
        <v>0</v>
      </c>
      <c r="AF385" s="74">
        <v>0</v>
      </c>
      <c r="AG385" s="74">
        <v>0</v>
      </c>
      <c r="AH385" s="74">
        <v>0</v>
      </c>
      <c r="AI385" s="74">
        <v>0</v>
      </c>
      <c r="AJ385" s="74">
        <v>0</v>
      </c>
      <c r="BP385">
        <v>383</v>
      </c>
      <c r="BQ385" t="s">
        <v>2262</v>
      </c>
    </row>
    <row r="386" spans="2:69" ht="14.25" x14ac:dyDescent="0.2">
      <c r="B386" s="16">
        <v>384</v>
      </c>
      <c r="C386" s="16" t="s">
        <v>1080</v>
      </c>
      <c r="D386" s="16" t="s">
        <v>1539</v>
      </c>
      <c r="E386" s="16" t="s">
        <v>1046</v>
      </c>
      <c r="F386" s="16">
        <f t="shared" si="8"/>
        <v>1</v>
      </c>
      <c r="G386" s="19" t="s">
        <v>1385</v>
      </c>
      <c r="H386" s="3" t="s">
        <v>818</v>
      </c>
      <c r="I386" s="3">
        <f>武器2!I386</f>
        <v>12</v>
      </c>
      <c r="J386" s="16">
        <v>5</v>
      </c>
      <c r="K386" s="16">
        <v>8</v>
      </c>
      <c r="L386" s="16">
        <v>153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0">
        <v>0</v>
      </c>
      <c r="V386" s="27">
        <v>0</v>
      </c>
      <c r="W386" s="27">
        <v>0</v>
      </c>
      <c r="X386" s="74">
        <v>0</v>
      </c>
      <c r="Y386" s="74">
        <v>0</v>
      </c>
      <c r="Z386" s="74">
        <v>0</v>
      </c>
      <c r="AA386" s="74">
        <v>0</v>
      </c>
      <c r="AB386" s="74">
        <v>0</v>
      </c>
      <c r="AC386" s="74">
        <v>0</v>
      </c>
      <c r="AD386" s="74">
        <v>0</v>
      </c>
      <c r="AE386" s="74">
        <v>0</v>
      </c>
      <c r="AF386" s="74">
        <v>0</v>
      </c>
      <c r="AG386" s="74">
        <v>0</v>
      </c>
      <c r="AH386" s="74">
        <v>0</v>
      </c>
      <c r="AI386" s="74">
        <v>0</v>
      </c>
      <c r="AJ386" s="74">
        <v>0</v>
      </c>
      <c r="BP386">
        <v>384</v>
      </c>
      <c r="BQ386" t="s">
        <v>2263</v>
      </c>
    </row>
    <row r="387" spans="2:69" ht="14.25" x14ac:dyDescent="0.2">
      <c r="B387" s="16">
        <v>385</v>
      </c>
      <c r="C387" s="16" t="s">
        <v>1113</v>
      </c>
      <c r="D387" s="16" t="s">
        <v>1310</v>
      </c>
      <c r="E387" s="16" t="s">
        <v>1043</v>
      </c>
      <c r="F387" s="16">
        <f t="shared" ref="F387:F450" si="9">VLOOKUP(E387&amp;K387,buff_num,2,FALSE)</f>
        <v>2</v>
      </c>
      <c r="G387" s="19" t="s">
        <v>1385</v>
      </c>
      <c r="H387" s="3" t="s">
        <v>819</v>
      </c>
      <c r="I387" s="3">
        <f>武器2!I387</f>
        <v>13</v>
      </c>
      <c r="J387" s="16">
        <v>0</v>
      </c>
      <c r="K387" s="16">
        <v>1</v>
      </c>
      <c r="L387" s="16">
        <v>19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7">
        <v>0</v>
      </c>
      <c r="V387" s="27">
        <v>0</v>
      </c>
      <c r="W387" s="27">
        <v>0</v>
      </c>
      <c r="X387" s="74">
        <v>0</v>
      </c>
      <c r="Y387" s="74">
        <v>0</v>
      </c>
      <c r="Z387" s="74">
        <v>0</v>
      </c>
      <c r="AA387" s="74">
        <v>0</v>
      </c>
      <c r="AB387" s="70">
        <v>1.4778325123152691E-2</v>
      </c>
      <c r="AC387" s="74">
        <v>0</v>
      </c>
      <c r="AD387" s="74">
        <v>0</v>
      </c>
      <c r="AE387" s="70">
        <v>1.4778325123152691E-2</v>
      </c>
      <c r="AF387" s="74">
        <v>0</v>
      </c>
      <c r="AG387" s="74">
        <v>0</v>
      </c>
      <c r="AH387" s="74">
        <v>0</v>
      </c>
      <c r="AI387" s="74">
        <v>0</v>
      </c>
      <c r="AJ387" s="74">
        <v>0</v>
      </c>
      <c r="BP387">
        <v>385</v>
      </c>
      <c r="BQ387" t="s">
        <v>2264</v>
      </c>
    </row>
    <row r="388" spans="2:69" ht="14.25" x14ac:dyDescent="0.2">
      <c r="B388" s="16">
        <v>386</v>
      </c>
      <c r="C388" s="16" t="s">
        <v>1130</v>
      </c>
      <c r="D388" s="16" t="s">
        <v>1540</v>
      </c>
      <c r="E388" s="16" t="s">
        <v>1043</v>
      </c>
      <c r="F388" s="16">
        <f t="shared" si="9"/>
        <v>2</v>
      </c>
      <c r="G388" s="19" t="s">
        <v>1385</v>
      </c>
      <c r="H388" s="3" t="s">
        <v>819</v>
      </c>
      <c r="I388" s="3">
        <f>武器2!I388</f>
        <v>13</v>
      </c>
      <c r="J388" s="16">
        <v>0</v>
      </c>
      <c r="K388" s="16">
        <v>2</v>
      </c>
      <c r="L388" s="16">
        <v>38</v>
      </c>
      <c r="M388" s="26">
        <v>0</v>
      </c>
      <c r="N388" s="16">
        <v>6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7">
        <v>0</v>
      </c>
      <c r="V388" s="27">
        <v>0</v>
      </c>
      <c r="W388" s="27">
        <v>0</v>
      </c>
      <c r="X388" s="74">
        <v>0</v>
      </c>
      <c r="Y388" s="74">
        <v>0</v>
      </c>
      <c r="Z388" s="74">
        <v>0</v>
      </c>
      <c r="AA388" s="74">
        <v>0</v>
      </c>
      <c r="AB388" s="74">
        <v>0</v>
      </c>
      <c r="AC388" s="74">
        <v>0</v>
      </c>
      <c r="AD388" s="74">
        <v>0</v>
      </c>
      <c r="AE388" s="70">
        <v>2.9126213592232997E-2</v>
      </c>
      <c r="AF388" s="74">
        <v>0</v>
      </c>
      <c r="AG388" s="74">
        <v>0</v>
      </c>
      <c r="AH388" s="74">
        <v>0</v>
      </c>
      <c r="AI388" s="74">
        <v>0</v>
      </c>
      <c r="AJ388" s="74">
        <v>0</v>
      </c>
      <c r="BP388">
        <v>386</v>
      </c>
      <c r="BQ388" t="s">
        <v>2265</v>
      </c>
    </row>
    <row r="389" spans="2:69" ht="14.25" x14ac:dyDescent="0.2">
      <c r="B389" s="16">
        <v>387</v>
      </c>
      <c r="C389" s="16" t="s">
        <v>1096</v>
      </c>
      <c r="D389" s="16" t="s">
        <v>1472</v>
      </c>
      <c r="E389" s="16" t="s">
        <v>1043</v>
      </c>
      <c r="F389" s="16">
        <f t="shared" si="9"/>
        <v>3</v>
      </c>
      <c r="G389" s="19" t="s">
        <v>1385</v>
      </c>
      <c r="H389" s="3" t="s">
        <v>819</v>
      </c>
      <c r="I389" s="3">
        <f>武器2!I389</f>
        <v>13</v>
      </c>
      <c r="J389" s="16">
        <v>0</v>
      </c>
      <c r="K389" s="16">
        <v>3</v>
      </c>
      <c r="L389" s="16">
        <v>57</v>
      </c>
      <c r="M389" s="16">
        <v>56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16">
        <v>17</v>
      </c>
      <c r="U389" s="27">
        <v>0</v>
      </c>
      <c r="V389" s="27">
        <v>0</v>
      </c>
      <c r="W389" s="27">
        <v>0</v>
      </c>
      <c r="X389" s="74">
        <v>0</v>
      </c>
      <c r="Y389" s="70">
        <v>4.3062200956937802E-2</v>
      </c>
      <c r="Z389" s="74">
        <v>0</v>
      </c>
      <c r="AA389" s="74">
        <v>0</v>
      </c>
      <c r="AB389" s="74">
        <v>0</v>
      </c>
      <c r="AC389" s="74">
        <v>0</v>
      </c>
      <c r="AD389" s="74">
        <v>0</v>
      </c>
      <c r="AE389" s="74">
        <v>0</v>
      </c>
      <c r="AF389" s="74">
        <v>0</v>
      </c>
      <c r="AG389" s="74">
        <v>0</v>
      </c>
      <c r="AH389" s="74">
        <v>0</v>
      </c>
      <c r="AI389" s="74">
        <v>0</v>
      </c>
      <c r="AJ389" s="74">
        <v>0</v>
      </c>
      <c r="BP389">
        <v>387</v>
      </c>
      <c r="BQ389" t="s">
        <v>2266</v>
      </c>
    </row>
    <row r="390" spans="2:69" ht="14.25" x14ac:dyDescent="0.2">
      <c r="B390" s="16">
        <v>388</v>
      </c>
      <c r="C390" s="16" t="s">
        <v>1059</v>
      </c>
      <c r="D390" s="16" t="s">
        <v>1416</v>
      </c>
      <c r="E390" s="16" t="s">
        <v>1043</v>
      </c>
      <c r="F390" s="16">
        <f t="shared" si="9"/>
        <v>3</v>
      </c>
      <c r="G390" s="19" t="s">
        <v>1385</v>
      </c>
      <c r="H390" s="3" t="s">
        <v>819</v>
      </c>
      <c r="I390" s="3">
        <f>武器2!I390</f>
        <v>13</v>
      </c>
      <c r="J390" s="16">
        <v>0</v>
      </c>
      <c r="K390" s="16">
        <v>4</v>
      </c>
      <c r="L390" s="16">
        <v>76</v>
      </c>
      <c r="M390" s="26">
        <v>0</v>
      </c>
      <c r="N390" s="26">
        <v>0</v>
      </c>
      <c r="O390" s="26">
        <v>0</v>
      </c>
      <c r="P390" s="26">
        <v>0</v>
      </c>
      <c r="Q390" s="16">
        <v>52</v>
      </c>
      <c r="R390" s="26">
        <v>0</v>
      </c>
      <c r="S390" s="26">
        <v>0</v>
      </c>
      <c r="T390" s="16">
        <v>23</v>
      </c>
      <c r="U390" s="27">
        <v>0</v>
      </c>
      <c r="V390" s="27">
        <v>0</v>
      </c>
      <c r="W390" s="27">
        <v>0</v>
      </c>
      <c r="X390" s="74">
        <v>0</v>
      </c>
      <c r="Y390" s="74">
        <v>0</v>
      </c>
      <c r="Z390" s="74">
        <v>0</v>
      </c>
      <c r="AA390" s="74">
        <v>0</v>
      </c>
      <c r="AB390" s="74">
        <v>0</v>
      </c>
      <c r="AC390" s="74">
        <v>0</v>
      </c>
      <c r="AD390" s="70">
        <v>5.6603773584905648E-2</v>
      </c>
      <c r="AE390" s="74">
        <v>0</v>
      </c>
      <c r="AF390" s="74">
        <v>0</v>
      </c>
      <c r="AG390" s="74">
        <v>0</v>
      </c>
      <c r="AH390" s="74">
        <v>0</v>
      </c>
      <c r="AI390" s="74">
        <v>0</v>
      </c>
      <c r="AJ390" s="74">
        <v>0</v>
      </c>
      <c r="BP390">
        <v>388</v>
      </c>
      <c r="BQ390" t="s">
        <v>2267</v>
      </c>
    </row>
    <row r="391" spans="2:69" ht="14.25" x14ac:dyDescent="0.2">
      <c r="B391" s="16">
        <v>389</v>
      </c>
      <c r="C391" s="16" t="s">
        <v>1113</v>
      </c>
      <c r="D391" s="16" t="s">
        <v>1297</v>
      </c>
      <c r="E391" s="16" t="s">
        <v>1043</v>
      </c>
      <c r="F391" s="16">
        <f t="shared" si="9"/>
        <v>4</v>
      </c>
      <c r="G391" s="19" t="s">
        <v>1385</v>
      </c>
      <c r="H391" s="3" t="s">
        <v>819</v>
      </c>
      <c r="I391" s="3">
        <f>武器2!I391</f>
        <v>13</v>
      </c>
      <c r="J391" s="16">
        <v>0</v>
      </c>
      <c r="K391" s="16">
        <v>5</v>
      </c>
      <c r="L391" s="16">
        <v>96</v>
      </c>
      <c r="M391" s="16">
        <v>93</v>
      </c>
      <c r="N391" s="26">
        <v>0</v>
      </c>
      <c r="O391" s="26">
        <v>0</v>
      </c>
      <c r="P391" s="26">
        <v>0</v>
      </c>
      <c r="Q391" s="16">
        <v>66</v>
      </c>
      <c r="R391" s="26">
        <v>0</v>
      </c>
      <c r="S391" s="26">
        <v>0</v>
      </c>
      <c r="T391" s="26">
        <v>0</v>
      </c>
      <c r="U391" s="27">
        <v>0</v>
      </c>
      <c r="V391" s="27">
        <v>0</v>
      </c>
      <c r="W391" s="27">
        <v>0</v>
      </c>
      <c r="X391" s="74">
        <v>0</v>
      </c>
      <c r="Y391" s="74">
        <v>0</v>
      </c>
      <c r="Z391" s="74">
        <v>0</v>
      </c>
      <c r="AA391" s="74">
        <v>0</v>
      </c>
      <c r="AB391" s="74">
        <v>0</v>
      </c>
      <c r="AC391" s="70">
        <v>0.30069930069930073</v>
      </c>
      <c r="AD391" s="70">
        <v>6.5420560747663559E-2</v>
      </c>
      <c r="AE391" s="74">
        <v>0</v>
      </c>
      <c r="AF391" s="74">
        <v>0</v>
      </c>
      <c r="AG391" s="74">
        <v>0</v>
      </c>
      <c r="AH391" s="74">
        <v>0</v>
      </c>
      <c r="AI391" s="74">
        <v>0</v>
      </c>
      <c r="AJ391" s="74">
        <v>0</v>
      </c>
      <c r="BP391">
        <v>389</v>
      </c>
      <c r="BQ391" t="s">
        <v>2268</v>
      </c>
    </row>
    <row r="392" spans="2:69" ht="14.25" x14ac:dyDescent="0.2">
      <c r="B392" s="16">
        <v>390</v>
      </c>
      <c r="C392" s="16" t="s">
        <v>1055</v>
      </c>
      <c r="D392" s="16" t="s">
        <v>1307</v>
      </c>
      <c r="E392" s="16" t="s">
        <v>1043</v>
      </c>
      <c r="F392" s="16">
        <f t="shared" si="9"/>
        <v>4</v>
      </c>
      <c r="G392" s="19" t="s">
        <v>1385</v>
      </c>
      <c r="H392" s="3" t="s">
        <v>819</v>
      </c>
      <c r="I392" s="3">
        <f>武器2!I392</f>
        <v>13</v>
      </c>
      <c r="J392" s="16">
        <v>0</v>
      </c>
      <c r="K392" s="16">
        <v>6</v>
      </c>
      <c r="L392" s="16">
        <v>115</v>
      </c>
      <c r="M392" s="16">
        <v>112</v>
      </c>
      <c r="N392" s="16">
        <v>20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7">
        <v>0</v>
      </c>
      <c r="V392" s="27">
        <v>0</v>
      </c>
      <c r="W392" s="27">
        <v>0</v>
      </c>
      <c r="X392" s="74">
        <v>0</v>
      </c>
      <c r="Y392" s="74">
        <v>0</v>
      </c>
      <c r="Z392" s="74">
        <v>0</v>
      </c>
      <c r="AA392" s="74">
        <v>0</v>
      </c>
      <c r="AB392" s="70">
        <v>7.8341013824884786E-2</v>
      </c>
      <c r="AC392" s="70">
        <v>0.34210526315789469</v>
      </c>
      <c r="AD392" s="74">
        <v>0</v>
      </c>
      <c r="AE392" s="74">
        <v>0</v>
      </c>
      <c r="AF392" s="74">
        <v>0</v>
      </c>
      <c r="AG392" s="74">
        <v>0</v>
      </c>
      <c r="AH392" s="74">
        <v>0</v>
      </c>
      <c r="AI392" s="74">
        <v>0</v>
      </c>
      <c r="AJ392" s="74">
        <v>0</v>
      </c>
      <c r="BP392">
        <v>390</v>
      </c>
      <c r="BQ392" t="s">
        <v>2269</v>
      </c>
    </row>
    <row r="393" spans="2:69" ht="14.25" x14ac:dyDescent="0.2">
      <c r="B393" s="16">
        <v>391</v>
      </c>
      <c r="C393" s="16" t="s">
        <v>1126</v>
      </c>
      <c r="D393" s="16" t="s">
        <v>1541</v>
      </c>
      <c r="E393" s="16" t="s">
        <v>1043</v>
      </c>
      <c r="F393" s="16">
        <f t="shared" si="9"/>
        <v>5</v>
      </c>
      <c r="G393" s="19" t="s">
        <v>1385</v>
      </c>
      <c r="H393" s="3" t="s">
        <v>819</v>
      </c>
      <c r="I393" s="3">
        <f>武器2!I393</f>
        <v>13</v>
      </c>
      <c r="J393" s="16">
        <v>0</v>
      </c>
      <c r="K393" s="16">
        <v>7</v>
      </c>
      <c r="L393" s="16">
        <v>134</v>
      </c>
      <c r="M393" s="16">
        <v>131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16">
        <v>40</v>
      </c>
      <c r="U393" s="27">
        <v>0</v>
      </c>
      <c r="V393" s="27">
        <v>0</v>
      </c>
      <c r="W393" s="27">
        <v>0</v>
      </c>
      <c r="X393" s="74">
        <v>0</v>
      </c>
      <c r="Y393" s="74">
        <v>0</v>
      </c>
      <c r="Z393" s="74">
        <v>0</v>
      </c>
      <c r="AA393" s="74">
        <v>0</v>
      </c>
      <c r="AB393" s="70">
        <v>9.0909090909090939E-2</v>
      </c>
      <c r="AC393" s="70">
        <v>0.37694704049844241</v>
      </c>
      <c r="AD393" s="74">
        <v>0</v>
      </c>
      <c r="AE393" s="70">
        <v>9.0909090909090939E-2</v>
      </c>
      <c r="AF393" s="74">
        <v>0</v>
      </c>
      <c r="AG393" s="74">
        <v>0</v>
      </c>
      <c r="AH393" s="74">
        <v>0</v>
      </c>
      <c r="AI393" s="74">
        <v>0</v>
      </c>
      <c r="AJ393" s="74">
        <v>0</v>
      </c>
      <c r="BP393">
        <v>391</v>
      </c>
      <c r="BQ393" t="s">
        <v>2270</v>
      </c>
    </row>
    <row r="394" spans="2:69" ht="14.25" x14ac:dyDescent="0.2">
      <c r="B394" s="16">
        <v>392</v>
      </c>
      <c r="C394" s="16" t="s">
        <v>1059</v>
      </c>
      <c r="D394" s="16" t="s">
        <v>1471</v>
      </c>
      <c r="E394" s="16" t="s">
        <v>1043</v>
      </c>
      <c r="F394" s="16">
        <f t="shared" si="9"/>
        <v>5</v>
      </c>
      <c r="G394" s="19" t="s">
        <v>1385</v>
      </c>
      <c r="H394" s="3" t="s">
        <v>819</v>
      </c>
      <c r="I394" s="3">
        <f>武器2!I394</f>
        <v>13</v>
      </c>
      <c r="J394" s="16">
        <v>0</v>
      </c>
      <c r="K394" s="16">
        <v>8</v>
      </c>
      <c r="L394" s="16">
        <v>153</v>
      </c>
      <c r="M394" s="16">
        <v>149</v>
      </c>
      <c r="N394" s="26">
        <v>0</v>
      </c>
      <c r="O394" s="26">
        <v>0</v>
      </c>
      <c r="P394" s="26">
        <v>0</v>
      </c>
      <c r="Q394" s="16">
        <v>105</v>
      </c>
      <c r="R394" s="26">
        <v>0</v>
      </c>
      <c r="S394" s="26">
        <v>0</v>
      </c>
      <c r="T394" s="26">
        <v>0</v>
      </c>
      <c r="U394" s="27">
        <v>0</v>
      </c>
      <c r="V394" s="20">
        <v>0.10400000000000001</v>
      </c>
      <c r="W394" s="27">
        <v>0</v>
      </c>
      <c r="X394" s="74">
        <v>0</v>
      </c>
      <c r="Y394" s="74">
        <v>0</v>
      </c>
      <c r="Z394" s="74">
        <v>0</v>
      </c>
      <c r="AA394" s="70">
        <v>0.10313901345291476</v>
      </c>
      <c r="AB394" s="74">
        <v>0</v>
      </c>
      <c r="AC394" s="70">
        <v>0.40828402366863903</v>
      </c>
      <c r="AD394" s="74">
        <v>0</v>
      </c>
      <c r="AE394" s="74">
        <v>0</v>
      </c>
      <c r="AF394" s="74">
        <v>0</v>
      </c>
      <c r="AG394" s="74">
        <v>0</v>
      </c>
      <c r="AH394" s="74">
        <v>0</v>
      </c>
      <c r="AI394" s="74">
        <v>0</v>
      </c>
      <c r="AJ394" s="74">
        <v>0</v>
      </c>
      <c r="BP394">
        <v>392</v>
      </c>
      <c r="BQ394" t="s">
        <v>2271</v>
      </c>
    </row>
    <row r="395" spans="2:69" ht="14.25" x14ac:dyDescent="0.2">
      <c r="B395" s="16">
        <v>393</v>
      </c>
      <c r="C395" s="16" t="s">
        <v>1106</v>
      </c>
      <c r="D395" s="16" t="s">
        <v>1362</v>
      </c>
      <c r="E395" s="16" t="s">
        <v>1044</v>
      </c>
      <c r="F395" s="16">
        <f t="shared" si="9"/>
        <v>1</v>
      </c>
      <c r="G395" s="19" t="s">
        <v>1385</v>
      </c>
      <c r="H395" s="3" t="s">
        <v>819</v>
      </c>
      <c r="I395" s="3">
        <f>武器2!I395</f>
        <v>13</v>
      </c>
      <c r="J395" s="16">
        <v>0</v>
      </c>
      <c r="K395" s="16">
        <v>1</v>
      </c>
      <c r="L395" s="16">
        <v>14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7">
        <v>0</v>
      </c>
      <c r="V395" s="27">
        <v>0</v>
      </c>
      <c r="W395" s="27">
        <v>0</v>
      </c>
      <c r="X395" s="74">
        <v>0</v>
      </c>
      <c r="Y395" s="74">
        <v>0</v>
      </c>
      <c r="Z395" s="74">
        <v>0</v>
      </c>
      <c r="AA395" s="70">
        <v>1.4778325123152691E-2</v>
      </c>
      <c r="AB395" s="74">
        <v>0</v>
      </c>
      <c r="AC395" s="74">
        <v>0</v>
      </c>
      <c r="AD395" s="74">
        <v>0</v>
      </c>
      <c r="AE395" s="74">
        <v>0</v>
      </c>
      <c r="AF395" s="74">
        <v>0</v>
      </c>
      <c r="AG395" s="74">
        <v>0</v>
      </c>
      <c r="AH395" s="74">
        <v>0</v>
      </c>
      <c r="AI395" s="74">
        <v>0</v>
      </c>
      <c r="AJ395" s="74">
        <v>0</v>
      </c>
      <c r="BP395">
        <v>393</v>
      </c>
      <c r="BQ395" t="s">
        <v>2272</v>
      </c>
    </row>
    <row r="396" spans="2:69" ht="14.25" x14ac:dyDescent="0.2">
      <c r="B396" s="16">
        <v>394</v>
      </c>
      <c r="C396" s="16" t="s">
        <v>1051</v>
      </c>
      <c r="D396" s="16" t="s">
        <v>1542</v>
      </c>
      <c r="E396" s="16" t="s">
        <v>1044</v>
      </c>
      <c r="F396" s="16">
        <f t="shared" si="9"/>
        <v>1</v>
      </c>
      <c r="G396" s="19" t="s">
        <v>1385</v>
      </c>
      <c r="H396" s="3" t="s">
        <v>819</v>
      </c>
      <c r="I396" s="3">
        <f>武器2!I396</f>
        <v>13</v>
      </c>
      <c r="J396" s="16">
        <v>0</v>
      </c>
      <c r="K396" s="16">
        <v>2</v>
      </c>
      <c r="L396" s="16">
        <v>28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7">
        <v>0</v>
      </c>
      <c r="V396" s="27">
        <v>0</v>
      </c>
      <c r="W396" s="27">
        <v>0</v>
      </c>
      <c r="X396" s="74">
        <v>0</v>
      </c>
      <c r="Y396" s="70">
        <v>2.9126213592232997E-2</v>
      </c>
      <c r="Z396" s="74">
        <v>0</v>
      </c>
      <c r="AA396" s="74">
        <v>0</v>
      </c>
      <c r="AB396" s="74">
        <v>0</v>
      </c>
      <c r="AC396" s="74">
        <v>0</v>
      </c>
      <c r="AD396" s="74">
        <v>0</v>
      </c>
      <c r="AE396" s="74">
        <v>0</v>
      </c>
      <c r="AF396" s="74">
        <v>0</v>
      </c>
      <c r="AG396" s="74">
        <v>0</v>
      </c>
      <c r="AH396" s="74">
        <v>0</v>
      </c>
      <c r="AI396" s="74">
        <v>0</v>
      </c>
      <c r="AJ396" s="74">
        <v>0</v>
      </c>
      <c r="BP396">
        <v>394</v>
      </c>
      <c r="BQ396" t="s">
        <v>2273</v>
      </c>
    </row>
    <row r="397" spans="2:69" ht="14.25" x14ac:dyDescent="0.2">
      <c r="B397" s="16">
        <v>395</v>
      </c>
      <c r="C397" s="16" t="s">
        <v>1065</v>
      </c>
      <c r="D397" s="16" t="s">
        <v>1488</v>
      </c>
      <c r="E397" s="16" t="s">
        <v>1044</v>
      </c>
      <c r="F397" s="16">
        <f t="shared" si="9"/>
        <v>2</v>
      </c>
      <c r="G397" s="19" t="s">
        <v>1385</v>
      </c>
      <c r="H397" s="3" t="s">
        <v>819</v>
      </c>
      <c r="I397" s="3">
        <f>武器2!I397</f>
        <v>13</v>
      </c>
      <c r="J397" s="16">
        <v>0</v>
      </c>
      <c r="K397" s="16">
        <v>3</v>
      </c>
      <c r="L397" s="16">
        <v>43</v>
      </c>
      <c r="M397" s="16">
        <v>62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7">
        <v>0</v>
      </c>
      <c r="V397" s="27">
        <v>0</v>
      </c>
      <c r="W397" s="27">
        <v>0</v>
      </c>
      <c r="X397" s="74">
        <v>0</v>
      </c>
      <c r="Y397" s="74">
        <v>0</v>
      </c>
      <c r="Z397" s="74">
        <v>0</v>
      </c>
      <c r="AA397" s="74">
        <v>0</v>
      </c>
      <c r="AB397" s="74">
        <v>0</v>
      </c>
      <c r="AC397" s="70">
        <v>0.22480620155038755</v>
      </c>
      <c r="AD397" s="74">
        <v>0</v>
      </c>
      <c r="AE397" s="74">
        <v>0</v>
      </c>
      <c r="AF397" s="74">
        <v>0</v>
      </c>
      <c r="AG397" s="74">
        <v>0</v>
      </c>
      <c r="AH397" s="74">
        <v>0</v>
      </c>
      <c r="AI397" s="74">
        <v>0</v>
      </c>
      <c r="AJ397" s="74">
        <v>0</v>
      </c>
      <c r="BP397">
        <v>395</v>
      </c>
      <c r="BQ397" t="s">
        <v>2274</v>
      </c>
    </row>
    <row r="398" spans="2:69" ht="14.25" x14ac:dyDescent="0.2">
      <c r="B398" s="16">
        <v>396</v>
      </c>
      <c r="C398" s="16" t="s">
        <v>1094</v>
      </c>
      <c r="D398" s="16" t="s">
        <v>1543</v>
      </c>
      <c r="E398" s="16" t="s">
        <v>1044</v>
      </c>
      <c r="F398" s="16">
        <f t="shared" si="9"/>
        <v>2</v>
      </c>
      <c r="G398" s="19" t="s">
        <v>1385</v>
      </c>
      <c r="H398" s="3" t="s">
        <v>819</v>
      </c>
      <c r="I398" s="3">
        <f>武器2!I398</f>
        <v>13</v>
      </c>
      <c r="J398" s="16">
        <v>0</v>
      </c>
      <c r="K398" s="16">
        <v>4</v>
      </c>
      <c r="L398" s="16">
        <v>57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7">
        <v>0</v>
      </c>
      <c r="V398" s="27">
        <v>0</v>
      </c>
      <c r="W398" s="27">
        <v>0</v>
      </c>
      <c r="X398" s="74">
        <v>0</v>
      </c>
      <c r="Y398" s="70">
        <v>6.1032863849765251E-2</v>
      </c>
      <c r="Z398" s="74">
        <v>0</v>
      </c>
      <c r="AA398" s="70">
        <v>6.1032863849765251E-2</v>
      </c>
      <c r="AB398" s="74">
        <v>0</v>
      </c>
      <c r="AC398" s="74">
        <v>0</v>
      </c>
      <c r="AD398" s="74">
        <v>0</v>
      </c>
      <c r="AE398" s="74">
        <v>0</v>
      </c>
      <c r="AF398" s="74">
        <v>0</v>
      </c>
      <c r="AG398" s="74">
        <v>0</v>
      </c>
      <c r="AH398" s="74">
        <v>0</v>
      </c>
      <c r="AI398" s="74">
        <v>0</v>
      </c>
      <c r="AJ398" s="74">
        <v>0</v>
      </c>
      <c r="BP398">
        <v>396</v>
      </c>
      <c r="BQ398" t="s">
        <v>2275</v>
      </c>
    </row>
    <row r="399" spans="2:69" ht="14.25" x14ac:dyDescent="0.2">
      <c r="B399" s="16">
        <v>397</v>
      </c>
      <c r="C399" s="16" t="s">
        <v>1096</v>
      </c>
      <c r="D399" s="16" t="s">
        <v>1476</v>
      </c>
      <c r="E399" s="16" t="s">
        <v>1044</v>
      </c>
      <c r="F399" s="16">
        <f t="shared" si="9"/>
        <v>2</v>
      </c>
      <c r="G399" s="19" t="s">
        <v>1385</v>
      </c>
      <c r="H399" s="3" t="s">
        <v>819</v>
      </c>
      <c r="I399" s="3">
        <f>武器2!I399</f>
        <v>13</v>
      </c>
      <c r="J399" s="16">
        <v>0</v>
      </c>
      <c r="K399" s="16">
        <v>5</v>
      </c>
      <c r="L399" s="16">
        <v>72</v>
      </c>
      <c r="M399" s="16">
        <v>104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7">
        <v>0</v>
      </c>
      <c r="V399" s="27">
        <v>0</v>
      </c>
      <c r="W399" s="27">
        <v>0</v>
      </c>
      <c r="X399" s="74">
        <v>0</v>
      </c>
      <c r="Y399" s="74">
        <v>0</v>
      </c>
      <c r="Z399" s="74">
        <v>0</v>
      </c>
      <c r="AA399" s="74">
        <v>0</v>
      </c>
      <c r="AB399" s="70">
        <v>7.407407407407407E-2</v>
      </c>
      <c r="AC399" s="74">
        <v>0</v>
      </c>
      <c r="AD399" s="74">
        <v>0</v>
      </c>
      <c r="AE399" s="74">
        <v>0</v>
      </c>
      <c r="AF399" s="74">
        <v>0</v>
      </c>
      <c r="AG399" s="74">
        <v>0</v>
      </c>
      <c r="AH399" s="74">
        <v>0</v>
      </c>
      <c r="AI399" s="74">
        <v>0</v>
      </c>
      <c r="AJ399" s="74">
        <v>0</v>
      </c>
      <c r="BP399">
        <v>397</v>
      </c>
      <c r="BQ399" t="s">
        <v>2276</v>
      </c>
    </row>
    <row r="400" spans="2:69" ht="14.25" x14ac:dyDescent="0.2">
      <c r="B400" s="16">
        <v>398</v>
      </c>
      <c r="C400" s="16" t="s">
        <v>1075</v>
      </c>
      <c r="D400" s="16" t="s">
        <v>1544</v>
      </c>
      <c r="E400" s="16" t="s">
        <v>1044</v>
      </c>
      <c r="F400" s="16">
        <f t="shared" si="9"/>
        <v>3</v>
      </c>
      <c r="G400" s="19" t="s">
        <v>1385</v>
      </c>
      <c r="H400" s="3" t="s">
        <v>819</v>
      </c>
      <c r="I400" s="3">
        <f>武器2!I400</f>
        <v>13</v>
      </c>
      <c r="J400" s="16">
        <v>0</v>
      </c>
      <c r="K400" s="16">
        <v>6</v>
      </c>
      <c r="L400" s="16">
        <v>86</v>
      </c>
      <c r="M400" s="16">
        <v>124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0">
        <v>7.5999999999999998E-2</v>
      </c>
      <c r="V400" s="27">
        <v>0</v>
      </c>
      <c r="W400" s="27">
        <v>0</v>
      </c>
      <c r="X400" s="74">
        <v>0</v>
      </c>
      <c r="Y400" s="74">
        <v>0</v>
      </c>
      <c r="Z400" s="74">
        <v>0</v>
      </c>
      <c r="AA400" s="74">
        <v>0</v>
      </c>
      <c r="AB400" s="74">
        <v>0</v>
      </c>
      <c r="AC400" s="74">
        <v>0</v>
      </c>
      <c r="AD400" s="74">
        <v>0</v>
      </c>
      <c r="AE400" s="70">
        <v>8.6757990867579959E-2</v>
      </c>
      <c r="AF400" s="74">
        <v>0</v>
      </c>
      <c r="AG400" s="74">
        <v>0</v>
      </c>
      <c r="AH400" s="74">
        <v>0</v>
      </c>
      <c r="AI400" s="74">
        <v>0</v>
      </c>
      <c r="AJ400" s="74">
        <v>0</v>
      </c>
      <c r="BP400">
        <v>398</v>
      </c>
      <c r="BQ400" t="s">
        <v>2277</v>
      </c>
    </row>
    <row r="401" spans="2:69" ht="14.25" x14ac:dyDescent="0.2">
      <c r="B401" s="16">
        <v>399</v>
      </c>
      <c r="C401" s="16" t="s">
        <v>1086</v>
      </c>
      <c r="D401" s="16" t="s">
        <v>1139</v>
      </c>
      <c r="E401" s="16" t="s">
        <v>1044</v>
      </c>
      <c r="F401" s="16">
        <f t="shared" si="9"/>
        <v>3</v>
      </c>
      <c r="G401" s="19" t="s">
        <v>1385</v>
      </c>
      <c r="H401" s="3" t="s">
        <v>819</v>
      </c>
      <c r="I401" s="3">
        <f>武器2!I401</f>
        <v>13</v>
      </c>
      <c r="J401" s="16">
        <v>0</v>
      </c>
      <c r="K401" s="16">
        <v>7</v>
      </c>
      <c r="L401" s="16">
        <v>100</v>
      </c>
      <c r="M401" s="26">
        <v>0</v>
      </c>
      <c r="N401" s="26">
        <v>0</v>
      </c>
      <c r="O401" s="26">
        <v>0</v>
      </c>
      <c r="P401" s="26">
        <v>0</v>
      </c>
      <c r="Q401" s="16">
        <v>103</v>
      </c>
      <c r="R401" s="26">
        <v>0</v>
      </c>
      <c r="S401" s="26">
        <v>0</v>
      </c>
      <c r="T401" s="26">
        <v>0</v>
      </c>
      <c r="U401" s="27">
        <v>0</v>
      </c>
      <c r="V401" s="27">
        <v>0</v>
      </c>
      <c r="W401" s="27">
        <v>0</v>
      </c>
      <c r="X401" s="74">
        <v>0</v>
      </c>
      <c r="Y401" s="74">
        <v>0</v>
      </c>
      <c r="Z401" s="70">
        <v>9.9099099099099086E-2</v>
      </c>
      <c r="AA401" s="74">
        <v>0</v>
      </c>
      <c r="AB401" s="74">
        <v>0</v>
      </c>
      <c r="AC401" s="70">
        <v>0.40119760479041922</v>
      </c>
      <c r="AD401" s="74">
        <v>0</v>
      </c>
      <c r="AE401" s="74">
        <v>0</v>
      </c>
      <c r="AF401" s="74">
        <v>0</v>
      </c>
      <c r="AG401" s="74">
        <v>0</v>
      </c>
      <c r="AH401" s="74">
        <v>0</v>
      </c>
      <c r="AI401" s="74">
        <v>0</v>
      </c>
      <c r="AJ401" s="74">
        <v>0</v>
      </c>
      <c r="BP401">
        <v>399</v>
      </c>
      <c r="BQ401" t="s">
        <v>2278</v>
      </c>
    </row>
    <row r="402" spans="2:69" ht="14.25" x14ac:dyDescent="0.2">
      <c r="B402" s="16">
        <v>400</v>
      </c>
      <c r="C402" s="16" t="s">
        <v>1130</v>
      </c>
      <c r="D402" s="16" t="s">
        <v>1545</v>
      </c>
      <c r="E402" s="16" t="s">
        <v>1044</v>
      </c>
      <c r="F402" s="16">
        <f t="shared" si="9"/>
        <v>3</v>
      </c>
      <c r="G402" s="19" t="s">
        <v>1385</v>
      </c>
      <c r="H402" s="3" t="s">
        <v>819</v>
      </c>
      <c r="I402" s="3">
        <f>武器2!I402</f>
        <v>13</v>
      </c>
      <c r="J402" s="16">
        <v>0</v>
      </c>
      <c r="K402" s="16">
        <v>8</v>
      </c>
      <c r="L402" s="16">
        <v>115</v>
      </c>
      <c r="M402" s="16">
        <v>166</v>
      </c>
      <c r="N402" s="26">
        <v>0</v>
      </c>
      <c r="O402" s="26">
        <v>0</v>
      </c>
      <c r="P402" s="26">
        <v>0</v>
      </c>
      <c r="Q402" s="16">
        <v>117</v>
      </c>
      <c r="R402" s="26">
        <v>0</v>
      </c>
      <c r="S402" s="26">
        <v>0</v>
      </c>
      <c r="T402" s="26">
        <v>0</v>
      </c>
      <c r="U402" s="27">
        <v>0</v>
      </c>
      <c r="V402" s="27">
        <v>0</v>
      </c>
      <c r="W402" s="27">
        <v>0</v>
      </c>
      <c r="X402" s="74">
        <v>0</v>
      </c>
      <c r="Y402" s="74">
        <v>0</v>
      </c>
      <c r="Z402" s="74">
        <v>0</v>
      </c>
      <c r="AA402" s="74">
        <v>0</v>
      </c>
      <c r="AB402" s="74">
        <v>0</v>
      </c>
      <c r="AC402" s="70">
        <v>0.43502824858757061</v>
      </c>
      <c r="AD402" s="74">
        <v>0</v>
      </c>
      <c r="AE402" s="74">
        <v>0</v>
      </c>
      <c r="AF402" s="74">
        <v>0</v>
      </c>
      <c r="AG402" s="74">
        <v>0</v>
      </c>
      <c r="AH402" s="74">
        <v>0</v>
      </c>
      <c r="AI402" s="74">
        <v>0</v>
      </c>
      <c r="AJ402" s="74">
        <v>0</v>
      </c>
      <c r="BP402">
        <v>400</v>
      </c>
      <c r="BQ402" t="s">
        <v>2279</v>
      </c>
    </row>
    <row r="403" spans="2:69" ht="14.25" x14ac:dyDescent="0.2">
      <c r="B403" s="16">
        <v>401</v>
      </c>
      <c r="C403" s="16" t="s">
        <v>1067</v>
      </c>
      <c r="D403" s="16" t="s">
        <v>1162</v>
      </c>
      <c r="E403" s="16" t="s">
        <v>1045</v>
      </c>
      <c r="F403" s="16">
        <f t="shared" si="9"/>
        <v>1</v>
      </c>
      <c r="G403" s="19" t="s">
        <v>1385</v>
      </c>
      <c r="H403" s="3" t="s">
        <v>819</v>
      </c>
      <c r="I403" s="3">
        <f>武器2!I403</f>
        <v>13</v>
      </c>
      <c r="J403" s="16">
        <v>0</v>
      </c>
      <c r="K403" s="16">
        <v>1</v>
      </c>
      <c r="L403" s="16">
        <v>16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7">
        <v>0</v>
      </c>
      <c r="V403" s="27">
        <v>0</v>
      </c>
      <c r="W403" s="27">
        <v>0</v>
      </c>
      <c r="X403" s="74">
        <v>0</v>
      </c>
      <c r="Y403" s="74">
        <v>0</v>
      </c>
      <c r="Z403" s="74">
        <v>0</v>
      </c>
      <c r="AA403" s="74">
        <v>0</v>
      </c>
      <c r="AB403" s="74">
        <v>0</v>
      </c>
      <c r="AC403" s="74">
        <v>0</v>
      </c>
      <c r="AD403" s="70">
        <v>2.4390243902439046E-2</v>
      </c>
      <c r="AE403" s="74">
        <v>0</v>
      </c>
      <c r="AF403" s="74">
        <v>0</v>
      </c>
      <c r="AG403" s="74">
        <v>0</v>
      </c>
      <c r="AH403" s="74">
        <v>0</v>
      </c>
      <c r="AI403" s="74">
        <v>0</v>
      </c>
      <c r="AJ403" s="74">
        <v>0</v>
      </c>
      <c r="BP403">
        <v>401</v>
      </c>
      <c r="BQ403" t="s">
        <v>2280</v>
      </c>
    </row>
    <row r="404" spans="2:69" ht="14.25" x14ac:dyDescent="0.2">
      <c r="B404" s="16">
        <v>402</v>
      </c>
      <c r="C404" s="16" t="s">
        <v>1128</v>
      </c>
      <c r="D404" s="16" t="s">
        <v>1305</v>
      </c>
      <c r="E404" s="16" t="s">
        <v>1045</v>
      </c>
      <c r="F404" s="16">
        <f t="shared" si="9"/>
        <v>1</v>
      </c>
      <c r="G404" s="19" t="s">
        <v>1385</v>
      </c>
      <c r="H404" s="3" t="s">
        <v>819</v>
      </c>
      <c r="I404" s="3">
        <f>武器2!I404</f>
        <v>13</v>
      </c>
      <c r="J404" s="16">
        <v>0</v>
      </c>
      <c r="K404" s="16">
        <v>2</v>
      </c>
      <c r="L404" s="16">
        <v>33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7">
        <v>0</v>
      </c>
      <c r="V404" s="27">
        <v>0</v>
      </c>
      <c r="W404" s="27">
        <v>0</v>
      </c>
      <c r="X404" s="74">
        <v>0</v>
      </c>
      <c r="Y404" s="74">
        <v>0</v>
      </c>
      <c r="Z404" s="74">
        <v>0</v>
      </c>
      <c r="AA404" s="74">
        <v>0</v>
      </c>
      <c r="AB404" s="70">
        <v>4.7619047619047672E-2</v>
      </c>
      <c r="AC404" s="74">
        <v>0</v>
      </c>
      <c r="AD404" s="74">
        <v>0</v>
      </c>
      <c r="AE404" s="74">
        <v>0</v>
      </c>
      <c r="AF404" s="74">
        <v>0</v>
      </c>
      <c r="AG404" s="74">
        <v>0</v>
      </c>
      <c r="AH404" s="74">
        <v>0</v>
      </c>
      <c r="AI404" s="74">
        <v>0</v>
      </c>
      <c r="AJ404" s="74">
        <v>0</v>
      </c>
      <c r="BP404">
        <v>402</v>
      </c>
      <c r="BQ404" t="s">
        <v>2281</v>
      </c>
    </row>
    <row r="405" spans="2:69" ht="14.25" x14ac:dyDescent="0.2">
      <c r="B405" s="16">
        <v>403</v>
      </c>
      <c r="C405" s="16" t="s">
        <v>1106</v>
      </c>
      <c r="D405" s="16" t="s">
        <v>1280</v>
      </c>
      <c r="E405" s="16" t="s">
        <v>1045</v>
      </c>
      <c r="F405" s="16">
        <f t="shared" si="9"/>
        <v>1</v>
      </c>
      <c r="G405" s="19" t="s">
        <v>1385</v>
      </c>
      <c r="H405" s="3" t="s">
        <v>819</v>
      </c>
      <c r="I405" s="3">
        <f>武器2!I405</f>
        <v>13</v>
      </c>
      <c r="J405" s="16">
        <v>0</v>
      </c>
      <c r="K405" s="16">
        <v>3</v>
      </c>
      <c r="L405" s="16">
        <v>50</v>
      </c>
      <c r="M405" s="26">
        <v>0</v>
      </c>
      <c r="N405" s="16">
        <v>17</v>
      </c>
      <c r="O405" s="26">
        <v>0</v>
      </c>
      <c r="P405" s="26">
        <v>0</v>
      </c>
      <c r="Q405" s="26">
        <v>0</v>
      </c>
      <c r="R405" s="26">
        <v>0</v>
      </c>
      <c r="S405" s="26">
        <v>0</v>
      </c>
      <c r="T405" s="26">
        <v>0</v>
      </c>
      <c r="U405" s="27">
        <v>0</v>
      </c>
      <c r="V405" s="27">
        <v>0</v>
      </c>
      <c r="W405" s="27">
        <v>0</v>
      </c>
      <c r="X405" s="74">
        <v>0</v>
      </c>
      <c r="Y405" s="74">
        <v>0</v>
      </c>
      <c r="Z405" s="74">
        <v>0</v>
      </c>
      <c r="AA405" s="74">
        <v>0</v>
      </c>
      <c r="AB405" s="74">
        <v>0</v>
      </c>
      <c r="AC405" s="74">
        <v>0</v>
      </c>
      <c r="AD405" s="74">
        <v>0</v>
      </c>
      <c r="AE405" s="74">
        <v>0</v>
      </c>
      <c r="AF405" s="74">
        <v>0</v>
      </c>
      <c r="AG405" s="74">
        <v>0</v>
      </c>
      <c r="AH405" s="74">
        <v>0</v>
      </c>
      <c r="AI405" s="74">
        <v>0</v>
      </c>
      <c r="AJ405" s="74">
        <v>0</v>
      </c>
      <c r="BP405">
        <v>403</v>
      </c>
      <c r="BQ405" t="s">
        <v>2282</v>
      </c>
    </row>
    <row r="406" spans="2:69" ht="14.25" x14ac:dyDescent="0.2">
      <c r="B406" s="16">
        <v>404</v>
      </c>
      <c r="C406" s="16" t="s">
        <v>1080</v>
      </c>
      <c r="D406" s="16" t="s">
        <v>1546</v>
      </c>
      <c r="E406" s="16" t="s">
        <v>1045</v>
      </c>
      <c r="F406" s="16">
        <f t="shared" si="9"/>
        <v>1</v>
      </c>
      <c r="G406" s="19" t="s">
        <v>1385</v>
      </c>
      <c r="H406" s="3" t="s">
        <v>819</v>
      </c>
      <c r="I406" s="3">
        <f>武器2!I406</f>
        <v>13</v>
      </c>
      <c r="J406" s="16">
        <v>0</v>
      </c>
      <c r="K406" s="16">
        <v>4</v>
      </c>
      <c r="L406" s="16">
        <v>67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7">
        <v>0</v>
      </c>
      <c r="V406" s="27">
        <v>0</v>
      </c>
      <c r="W406" s="27">
        <v>0</v>
      </c>
      <c r="X406" s="74">
        <v>0</v>
      </c>
      <c r="Y406" s="74">
        <v>0</v>
      </c>
      <c r="Z406" s="74">
        <v>0</v>
      </c>
      <c r="AA406" s="74">
        <v>0</v>
      </c>
      <c r="AB406" s="74">
        <v>0</v>
      </c>
      <c r="AC406" s="74">
        <v>0</v>
      </c>
      <c r="AD406" s="74">
        <v>0</v>
      </c>
      <c r="AE406" s="70">
        <v>8.6757990867579959E-2</v>
      </c>
      <c r="AF406" s="74">
        <v>0</v>
      </c>
      <c r="AG406" s="74">
        <v>0</v>
      </c>
      <c r="AH406" s="74">
        <v>0</v>
      </c>
      <c r="AI406" s="74">
        <v>0</v>
      </c>
      <c r="AJ406" s="74">
        <v>0</v>
      </c>
      <c r="BP406">
        <v>404</v>
      </c>
      <c r="BQ406" t="s">
        <v>2283</v>
      </c>
    </row>
    <row r="407" spans="2:69" ht="14.25" x14ac:dyDescent="0.2">
      <c r="B407" s="16">
        <v>405</v>
      </c>
      <c r="C407" s="16" t="s">
        <v>1084</v>
      </c>
      <c r="D407" s="16" t="s">
        <v>1231</v>
      </c>
      <c r="E407" s="16" t="s">
        <v>1045</v>
      </c>
      <c r="F407" s="16">
        <f t="shared" si="9"/>
        <v>1</v>
      </c>
      <c r="G407" s="19" t="s">
        <v>1385</v>
      </c>
      <c r="H407" s="3" t="s">
        <v>819</v>
      </c>
      <c r="I407" s="3">
        <f>武器2!I407</f>
        <v>13</v>
      </c>
      <c r="J407" s="16">
        <v>0</v>
      </c>
      <c r="K407" s="16">
        <v>5</v>
      </c>
      <c r="L407" s="16">
        <v>84</v>
      </c>
      <c r="M407" s="16">
        <v>156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7">
        <v>0</v>
      </c>
      <c r="V407" s="27">
        <v>0</v>
      </c>
      <c r="W407" s="27">
        <v>0</v>
      </c>
      <c r="X407" s="74">
        <v>0</v>
      </c>
      <c r="Y407" s="74">
        <v>0</v>
      </c>
      <c r="Z407" s="74">
        <v>0</v>
      </c>
      <c r="AA407" s="74">
        <v>0</v>
      </c>
      <c r="AB407" s="74">
        <v>0</v>
      </c>
      <c r="AC407" s="74">
        <v>0</v>
      </c>
      <c r="AD407" s="74">
        <v>0</v>
      </c>
      <c r="AE407" s="74">
        <v>0</v>
      </c>
      <c r="AF407" s="74">
        <v>0</v>
      </c>
      <c r="AG407" s="74">
        <v>0</v>
      </c>
      <c r="AH407" s="74">
        <v>0</v>
      </c>
      <c r="AI407" s="74">
        <v>0</v>
      </c>
      <c r="AJ407" s="74">
        <v>0</v>
      </c>
      <c r="BP407">
        <v>405</v>
      </c>
      <c r="BQ407" t="s">
        <v>2284</v>
      </c>
    </row>
    <row r="408" spans="2:69" ht="14.25" x14ac:dyDescent="0.2">
      <c r="B408" s="16">
        <v>406</v>
      </c>
      <c r="C408" s="16" t="s">
        <v>1061</v>
      </c>
      <c r="D408" s="16" t="s">
        <v>1547</v>
      </c>
      <c r="E408" s="16" t="s">
        <v>1045</v>
      </c>
      <c r="F408" s="16">
        <f t="shared" si="9"/>
        <v>1</v>
      </c>
      <c r="G408" s="19" t="s">
        <v>1385</v>
      </c>
      <c r="H408" s="3" t="s">
        <v>819</v>
      </c>
      <c r="I408" s="3">
        <f>武器2!I408</f>
        <v>13</v>
      </c>
      <c r="J408" s="16">
        <v>0</v>
      </c>
      <c r="K408" s="16">
        <v>6</v>
      </c>
      <c r="L408" s="16">
        <v>100</v>
      </c>
      <c r="M408" s="16">
        <v>187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7">
        <v>0</v>
      </c>
      <c r="V408" s="27">
        <v>0</v>
      </c>
      <c r="W408" s="27">
        <v>0</v>
      </c>
      <c r="X408" s="74">
        <v>0</v>
      </c>
      <c r="Y408" s="74">
        <v>0</v>
      </c>
      <c r="Z408" s="74">
        <v>0</v>
      </c>
      <c r="AA408" s="74">
        <v>0</v>
      </c>
      <c r="AB408" s="74">
        <v>0</v>
      </c>
      <c r="AC408" s="74">
        <v>0</v>
      </c>
      <c r="AD408" s="74">
        <v>0</v>
      </c>
      <c r="AE408" s="74">
        <v>0</v>
      </c>
      <c r="AF408" s="74">
        <v>0</v>
      </c>
      <c r="AG408" s="74">
        <v>0</v>
      </c>
      <c r="AH408" s="74">
        <v>0</v>
      </c>
      <c r="AI408" s="74">
        <v>0</v>
      </c>
      <c r="AJ408" s="74">
        <v>0</v>
      </c>
      <c r="BP408">
        <v>406</v>
      </c>
      <c r="BQ408" t="s">
        <v>2285</v>
      </c>
    </row>
    <row r="409" spans="2:69" ht="14.25" x14ac:dyDescent="0.2">
      <c r="B409" s="16">
        <v>407</v>
      </c>
      <c r="C409" s="16" t="s">
        <v>1055</v>
      </c>
      <c r="D409" s="16" t="s">
        <v>1537</v>
      </c>
      <c r="E409" s="16" t="s">
        <v>1045</v>
      </c>
      <c r="F409" s="16">
        <f t="shared" si="9"/>
        <v>1</v>
      </c>
      <c r="G409" s="19" t="s">
        <v>1385</v>
      </c>
      <c r="H409" s="3" t="s">
        <v>819</v>
      </c>
      <c r="I409" s="3">
        <f>武器2!I409</f>
        <v>13</v>
      </c>
      <c r="J409" s="16">
        <v>0</v>
      </c>
      <c r="K409" s="16">
        <v>7</v>
      </c>
      <c r="L409" s="16">
        <v>117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7">
        <v>0</v>
      </c>
      <c r="V409" s="27">
        <v>0</v>
      </c>
      <c r="W409" s="27">
        <v>0</v>
      </c>
      <c r="X409" s="74">
        <v>0</v>
      </c>
      <c r="Y409" s="74">
        <v>0</v>
      </c>
      <c r="Z409" s="74">
        <v>0</v>
      </c>
      <c r="AA409" s="74">
        <v>0</v>
      </c>
      <c r="AB409" s="74">
        <v>0</v>
      </c>
      <c r="AC409" s="70">
        <v>0.50248756218905477</v>
      </c>
      <c r="AD409" s="74">
        <v>0</v>
      </c>
      <c r="AE409" s="74">
        <v>0</v>
      </c>
      <c r="AF409" s="74">
        <v>0</v>
      </c>
      <c r="AG409" s="74">
        <v>0</v>
      </c>
      <c r="AH409" s="74">
        <v>0</v>
      </c>
      <c r="AI409" s="74">
        <v>0</v>
      </c>
      <c r="AJ409" s="74">
        <v>0</v>
      </c>
      <c r="BP409">
        <v>407</v>
      </c>
      <c r="BQ409" t="s">
        <v>2286</v>
      </c>
    </row>
    <row r="410" spans="2:69" ht="14.25" x14ac:dyDescent="0.2">
      <c r="B410" s="16">
        <v>408</v>
      </c>
      <c r="C410" s="16" t="s">
        <v>1128</v>
      </c>
      <c r="D410" s="16" t="s">
        <v>1548</v>
      </c>
      <c r="E410" s="16" t="s">
        <v>1045</v>
      </c>
      <c r="F410" s="16">
        <f t="shared" si="9"/>
        <v>1</v>
      </c>
      <c r="G410" s="19" t="s">
        <v>1385</v>
      </c>
      <c r="H410" s="3" t="s">
        <v>819</v>
      </c>
      <c r="I410" s="3">
        <f>武器2!I410</f>
        <v>13</v>
      </c>
      <c r="J410" s="16">
        <v>0</v>
      </c>
      <c r="K410" s="16">
        <v>8</v>
      </c>
      <c r="L410" s="16">
        <v>134</v>
      </c>
      <c r="M410" s="26">
        <v>0</v>
      </c>
      <c r="N410" s="26">
        <v>0</v>
      </c>
      <c r="O410" s="26">
        <v>0</v>
      </c>
      <c r="P410" s="26">
        <v>0</v>
      </c>
      <c r="Q410" s="16">
        <v>176</v>
      </c>
      <c r="R410" s="26">
        <v>0</v>
      </c>
      <c r="S410" s="26">
        <v>0</v>
      </c>
      <c r="T410" s="26">
        <v>0</v>
      </c>
      <c r="U410" s="27">
        <v>0</v>
      </c>
      <c r="V410" s="27">
        <v>0</v>
      </c>
      <c r="W410" s="27">
        <v>0</v>
      </c>
      <c r="X410" s="74">
        <v>0</v>
      </c>
      <c r="Y410" s="74">
        <v>0</v>
      </c>
      <c r="Z410" s="74">
        <v>0</v>
      </c>
      <c r="AA410" s="74">
        <v>0</v>
      </c>
      <c r="AB410" s="74">
        <v>0</v>
      </c>
      <c r="AC410" s="74">
        <v>0</v>
      </c>
      <c r="AD410" s="74">
        <v>0</v>
      </c>
      <c r="AE410" s="74">
        <v>0</v>
      </c>
      <c r="AF410" s="74">
        <v>0</v>
      </c>
      <c r="AG410" s="74">
        <v>0</v>
      </c>
      <c r="AH410" s="74">
        <v>0</v>
      </c>
      <c r="AI410" s="74">
        <v>0</v>
      </c>
      <c r="AJ410" s="74">
        <v>0</v>
      </c>
      <c r="BP410">
        <v>408</v>
      </c>
      <c r="BQ410" t="s">
        <v>2287</v>
      </c>
    </row>
    <row r="411" spans="2:69" ht="14.25" x14ac:dyDescent="0.2">
      <c r="B411" s="16">
        <v>409</v>
      </c>
      <c r="C411" s="16" t="s">
        <v>1067</v>
      </c>
      <c r="D411" s="16" t="s">
        <v>1444</v>
      </c>
      <c r="E411" s="16" t="s">
        <v>1046</v>
      </c>
      <c r="F411" s="16">
        <f t="shared" si="9"/>
        <v>1</v>
      </c>
      <c r="G411" s="19" t="s">
        <v>1385</v>
      </c>
      <c r="H411" s="3" t="s">
        <v>819</v>
      </c>
      <c r="I411" s="3">
        <f>武器2!I411</f>
        <v>13</v>
      </c>
      <c r="J411" s="16">
        <v>0</v>
      </c>
      <c r="K411" s="16">
        <v>1</v>
      </c>
      <c r="L411" s="16">
        <v>22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7">
        <v>0</v>
      </c>
      <c r="V411" s="27">
        <v>0</v>
      </c>
      <c r="W411" s="27">
        <v>0</v>
      </c>
      <c r="X411" s="74">
        <v>0</v>
      </c>
      <c r="Y411" s="74">
        <v>0</v>
      </c>
      <c r="Z411" s="74">
        <v>0</v>
      </c>
      <c r="AA411" s="74">
        <v>0</v>
      </c>
      <c r="AB411" s="70">
        <v>0</v>
      </c>
      <c r="AC411" s="74">
        <v>0</v>
      </c>
      <c r="AD411" s="74">
        <v>0</v>
      </c>
      <c r="AE411" s="74">
        <v>0</v>
      </c>
      <c r="AF411" s="74">
        <v>0</v>
      </c>
      <c r="AG411" s="74">
        <v>0</v>
      </c>
      <c r="AH411" s="74">
        <v>0</v>
      </c>
      <c r="AI411" s="74">
        <v>0</v>
      </c>
      <c r="AJ411" s="74">
        <v>0</v>
      </c>
      <c r="BP411">
        <v>409</v>
      </c>
      <c r="BQ411" t="s">
        <v>2288</v>
      </c>
    </row>
    <row r="412" spans="2:69" ht="14.25" x14ac:dyDescent="0.2">
      <c r="B412" s="16">
        <v>410</v>
      </c>
      <c r="C412" s="16" t="s">
        <v>1100</v>
      </c>
      <c r="D412" s="16" t="s">
        <v>1549</v>
      </c>
      <c r="E412" s="16" t="s">
        <v>1046</v>
      </c>
      <c r="F412" s="16">
        <f t="shared" si="9"/>
        <v>1</v>
      </c>
      <c r="G412" s="19" t="s">
        <v>1385</v>
      </c>
      <c r="H412" s="3" t="s">
        <v>819</v>
      </c>
      <c r="I412" s="3">
        <f>武器2!I412</f>
        <v>13</v>
      </c>
      <c r="J412" s="16">
        <v>0</v>
      </c>
      <c r="K412" s="16">
        <v>2</v>
      </c>
      <c r="L412" s="16">
        <v>45</v>
      </c>
      <c r="M412" s="26">
        <v>0</v>
      </c>
      <c r="N412" s="26">
        <v>0</v>
      </c>
      <c r="O412" s="26">
        <v>0</v>
      </c>
      <c r="P412" s="26">
        <v>0</v>
      </c>
      <c r="Q412" s="16">
        <v>0</v>
      </c>
      <c r="R412" s="26">
        <v>0</v>
      </c>
      <c r="S412" s="26">
        <v>0</v>
      </c>
      <c r="T412" s="26">
        <v>0</v>
      </c>
      <c r="U412" s="27">
        <v>0</v>
      </c>
      <c r="V412" s="27">
        <v>0</v>
      </c>
      <c r="W412" s="27">
        <v>0</v>
      </c>
      <c r="X412" s="74">
        <v>0</v>
      </c>
      <c r="Y412" s="74">
        <v>0</v>
      </c>
      <c r="Z412" s="74">
        <v>0</v>
      </c>
      <c r="AA412" s="74">
        <v>0</v>
      </c>
      <c r="AB412" s="74">
        <v>0</v>
      </c>
      <c r="AC412" s="74">
        <v>0</v>
      </c>
      <c r="AD412" s="74">
        <v>0</v>
      </c>
      <c r="AE412" s="74">
        <v>0</v>
      </c>
      <c r="AF412" s="74">
        <v>0</v>
      </c>
      <c r="AG412" s="74">
        <v>0</v>
      </c>
      <c r="AH412" s="74">
        <v>0</v>
      </c>
      <c r="AI412" s="74">
        <v>0</v>
      </c>
      <c r="AJ412" s="74">
        <v>0</v>
      </c>
      <c r="BP412">
        <v>410</v>
      </c>
      <c r="BQ412" t="s">
        <v>1978</v>
      </c>
    </row>
    <row r="413" spans="2:69" ht="14.25" x14ac:dyDescent="0.2">
      <c r="B413" s="16">
        <v>411</v>
      </c>
      <c r="C413" s="16" t="s">
        <v>1075</v>
      </c>
      <c r="D413" s="16" t="s">
        <v>1322</v>
      </c>
      <c r="E413" s="16" t="s">
        <v>1046</v>
      </c>
      <c r="F413" s="16">
        <f t="shared" si="9"/>
        <v>1</v>
      </c>
      <c r="G413" s="19" t="s">
        <v>1385</v>
      </c>
      <c r="H413" s="3" t="s">
        <v>819</v>
      </c>
      <c r="I413" s="3">
        <f>武器2!I413</f>
        <v>13</v>
      </c>
      <c r="J413" s="16">
        <v>0</v>
      </c>
      <c r="K413" s="16">
        <v>3</v>
      </c>
      <c r="L413" s="16">
        <v>67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7">
        <v>0</v>
      </c>
      <c r="V413" s="27">
        <v>0</v>
      </c>
      <c r="W413" s="27">
        <v>0</v>
      </c>
      <c r="X413" s="74">
        <v>0</v>
      </c>
      <c r="Y413" s="74">
        <v>0</v>
      </c>
      <c r="Z413" s="74">
        <v>0</v>
      </c>
      <c r="AA413" s="74">
        <v>0</v>
      </c>
      <c r="AB413" s="74">
        <v>0</v>
      </c>
      <c r="AC413" s="70">
        <v>0</v>
      </c>
      <c r="AD413" s="74">
        <v>0</v>
      </c>
      <c r="AE413" s="74">
        <v>0</v>
      </c>
      <c r="AF413" s="74">
        <v>0</v>
      </c>
      <c r="AG413" s="74">
        <v>0</v>
      </c>
      <c r="AH413" s="74">
        <v>0</v>
      </c>
      <c r="AI413" s="74">
        <v>0</v>
      </c>
      <c r="AJ413" s="74">
        <v>0</v>
      </c>
      <c r="BP413">
        <v>411</v>
      </c>
      <c r="BQ413" t="s">
        <v>2289</v>
      </c>
    </row>
    <row r="414" spans="2:69" ht="14.25" x14ac:dyDescent="0.2">
      <c r="B414" s="16">
        <v>412</v>
      </c>
      <c r="C414" s="16" t="s">
        <v>1063</v>
      </c>
      <c r="D414" s="16" t="s">
        <v>1260</v>
      </c>
      <c r="E414" s="16" t="s">
        <v>1046</v>
      </c>
      <c r="F414" s="16">
        <f t="shared" si="9"/>
        <v>1</v>
      </c>
      <c r="G414" s="19" t="s">
        <v>1385</v>
      </c>
      <c r="H414" s="3" t="s">
        <v>819</v>
      </c>
      <c r="I414" s="3">
        <f>武器2!I414</f>
        <v>13</v>
      </c>
      <c r="J414" s="16">
        <v>0</v>
      </c>
      <c r="K414" s="16">
        <v>4</v>
      </c>
      <c r="L414" s="16">
        <v>90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7">
        <v>0</v>
      </c>
      <c r="V414" s="27">
        <v>0</v>
      </c>
      <c r="W414" s="27">
        <v>0</v>
      </c>
      <c r="X414" s="74">
        <v>0</v>
      </c>
      <c r="Y414" s="74">
        <v>0</v>
      </c>
      <c r="Z414" s="74">
        <v>0</v>
      </c>
      <c r="AA414" s="74">
        <v>0</v>
      </c>
      <c r="AB414" s="74">
        <v>0</v>
      </c>
      <c r="AC414" s="70">
        <v>0</v>
      </c>
      <c r="AD414" s="74">
        <v>0</v>
      </c>
      <c r="AE414" s="74">
        <v>0</v>
      </c>
      <c r="AF414" s="74">
        <v>0</v>
      </c>
      <c r="AG414" s="74">
        <v>0</v>
      </c>
      <c r="AH414" s="74">
        <v>0</v>
      </c>
      <c r="AI414" s="74">
        <v>0</v>
      </c>
      <c r="AJ414" s="74">
        <v>0</v>
      </c>
      <c r="BP414">
        <v>412</v>
      </c>
      <c r="BQ414" t="s">
        <v>2290</v>
      </c>
    </row>
    <row r="415" spans="2:69" ht="14.25" x14ac:dyDescent="0.2">
      <c r="B415" s="16">
        <v>413</v>
      </c>
      <c r="C415" s="16" t="s">
        <v>1126</v>
      </c>
      <c r="D415" s="16" t="s">
        <v>1235</v>
      </c>
      <c r="E415" s="16" t="s">
        <v>1046</v>
      </c>
      <c r="F415" s="16">
        <f t="shared" si="9"/>
        <v>1</v>
      </c>
      <c r="G415" s="19" t="s">
        <v>1385</v>
      </c>
      <c r="H415" s="3" t="s">
        <v>819</v>
      </c>
      <c r="I415" s="3">
        <f>武器2!I415</f>
        <v>13</v>
      </c>
      <c r="J415" s="16">
        <v>0</v>
      </c>
      <c r="K415" s="16">
        <v>5</v>
      </c>
      <c r="L415" s="16">
        <v>112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7">
        <v>0</v>
      </c>
      <c r="V415" s="27">
        <v>0</v>
      </c>
      <c r="W415" s="27">
        <v>0</v>
      </c>
      <c r="X415" s="74">
        <v>0</v>
      </c>
      <c r="Y415" s="74">
        <v>0</v>
      </c>
      <c r="Z415" s="74">
        <v>0</v>
      </c>
      <c r="AA415" s="74">
        <v>0</v>
      </c>
      <c r="AB415" s="74">
        <v>0</v>
      </c>
      <c r="AC415" s="74">
        <v>0</v>
      </c>
      <c r="AD415" s="74">
        <v>0</v>
      </c>
      <c r="AE415" s="70">
        <v>0</v>
      </c>
      <c r="AF415" s="74">
        <v>0</v>
      </c>
      <c r="AG415" s="74">
        <v>0</v>
      </c>
      <c r="AH415" s="74">
        <v>0</v>
      </c>
      <c r="AI415" s="74">
        <v>0</v>
      </c>
      <c r="AJ415" s="74">
        <v>0</v>
      </c>
      <c r="BP415">
        <v>413</v>
      </c>
      <c r="BQ415" t="s">
        <v>2291</v>
      </c>
    </row>
    <row r="416" spans="2:69" ht="14.25" x14ac:dyDescent="0.2">
      <c r="B416" s="16">
        <v>414</v>
      </c>
      <c r="C416" s="16" t="s">
        <v>1109</v>
      </c>
      <c r="D416" s="16" t="s">
        <v>1184</v>
      </c>
      <c r="E416" s="16" t="s">
        <v>1046</v>
      </c>
      <c r="F416" s="16">
        <f t="shared" si="9"/>
        <v>1</v>
      </c>
      <c r="G416" s="19" t="s">
        <v>1385</v>
      </c>
      <c r="H416" s="3" t="s">
        <v>819</v>
      </c>
      <c r="I416" s="3">
        <f>武器2!I416</f>
        <v>13</v>
      </c>
      <c r="J416" s="16">
        <v>0</v>
      </c>
      <c r="K416" s="16">
        <v>6</v>
      </c>
      <c r="L416" s="16">
        <v>135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7">
        <v>0</v>
      </c>
      <c r="V416" s="27">
        <v>0</v>
      </c>
      <c r="W416" s="27">
        <v>0</v>
      </c>
      <c r="X416" s="74">
        <v>0</v>
      </c>
      <c r="Y416" s="74">
        <v>0</v>
      </c>
      <c r="Z416" s="74">
        <v>0</v>
      </c>
      <c r="AA416" s="74">
        <v>0</v>
      </c>
      <c r="AB416" s="74">
        <v>0</v>
      </c>
      <c r="AC416" s="70">
        <v>0</v>
      </c>
      <c r="AD416" s="74">
        <v>0</v>
      </c>
      <c r="AE416" s="74">
        <v>0</v>
      </c>
      <c r="AF416" s="74">
        <v>0</v>
      </c>
      <c r="AG416" s="74">
        <v>0</v>
      </c>
      <c r="AH416" s="74">
        <v>0</v>
      </c>
      <c r="AI416" s="74">
        <v>0</v>
      </c>
      <c r="AJ416" s="74">
        <v>0</v>
      </c>
      <c r="BP416">
        <v>414</v>
      </c>
      <c r="BQ416" t="s">
        <v>2292</v>
      </c>
    </row>
    <row r="417" spans="2:69" ht="14.25" x14ac:dyDescent="0.2">
      <c r="B417" s="16">
        <v>415</v>
      </c>
      <c r="C417" s="16" t="s">
        <v>1126</v>
      </c>
      <c r="D417" s="16" t="s">
        <v>1258</v>
      </c>
      <c r="E417" s="16" t="s">
        <v>1046</v>
      </c>
      <c r="F417" s="16">
        <f t="shared" si="9"/>
        <v>1</v>
      </c>
      <c r="G417" s="19" t="s">
        <v>1385</v>
      </c>
      <c r="H417" s="3" t="s">
        <v>819</v>
      </c>
      <c r="I417" s="3">
        <f>武器2!I417</f>
        <v>13</v>
      </c>
      <c r="J417" s="16">
        <v>0</v>
      </c>
      <c r="K417" s="16">
        <v>7</v>
      </c>
      <c r="L417" s="16">
        <v>157</v>
      </c>
      <c r="M417" s="26">
        <v>0</v>
      </c>
      <c r="N417" s="26">
        <v>0</v>
      </c>
      <c r="O417" s="26">
        <v>0</v>
      </c>
      <c r="P417" s="26">
        <v>0</v>
      </c>
      <c r="Q417" s="16">
        <v>0</v>
      </c>
      <c r="R417" s="26">
        <v>0</v>
      </c>
      <c r="S417" s="26">
        <v>0</v>
      </c>
      <c r="T417" s="26">
        <v>0</v>
      </c>
      <c r="U417" s="27">
        <v>0</v>
      </c>
      <c r="V417" s="27">
        <v>0</v>
      </c>
      <c r="W417" s="27">
        <v>0</v>
      </c>
      <c r="X417" s="74">
        <v>0</v>
      </c>
      <c r="Y417" s="74">
        <v>0</v>
      </c>
      <c r="Z417" s="74">
        <v>0</v>
      </c>
      <c r="AA417" s="74">
        <v>0</v>
      </c>
      <c r="AB417" s="74">
        <v>0</v>
      </c>
      <c r="AC417" s="74">
        <v>0</v>
      </c>
      <c r="AD417" s="74">
        <v>0</v>
      </c>
      <c r="AE417" s="74">
        <v>0</v>
      </c>
      <c r="AF417" s="74">
        <v>0</v>
      </c>
      <c r="AG417" s="74">
        <v>0</v>
      </c>
      <c r="AH417" s="74">
        <v>0</v>
      </c>
      <c r="AI417" s="74">
        <v>0</v>
      </c>
      <c r="AJ417" s="74">
        <v>0</v>
      </c>
      <c r="BP417">
        <v>415</v>
      </c>
      <c r="BQ417" t="s">
        <v>2293</v>
      </c>
    </row>
    <row r="418" spans="2:69" ht="14.25" x14ac:dyDescent="0.2">
      <c r="B418" s="16">
        <v>416</v>
      </c>
      <c r="C418" s="16" t="s">
        <v>1065</v>
      </c>
      <c r="D418" s="16" t="s">
        <v>1234</v>
      </c>
      <c r="E418" s="16" t="s">
        <v>1046</v>
      </c>
      <c r="F418" s="16">
        <f t="shared" si="9"/>
        <v>1</v>
      </c>
      <c r="G418" s="19" t="s">
        <v>1385</v>
      </c>
      <c r="H418" s="3" t="s">
        <v>819</v>
      </c>
      <c r="I418" s="3">
        <f>武器2!I418</f>
        <v>13</v>
      </c>
      <c r="J418" s="16">
        <v>0</v>
      </c>
      <c r="K418" s="16">
        <v>8</v>
      </c>
      <c r="L418" s="16">
        <v>180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7">
        <v>0</v>
      </c>
      <c r="V418" s="27">
        <v>0</v>
      </c>
      <c r="W418" s="27">
        <v>0</v>
      </c>
      <c r="X418" s="74">
        <v>0</v>
      </c>
      <c r="Y418" s="74">
        <v>0</v>
      </c>
      <c r="Z418" s="74">
        <v>0</v>
      </c>
      <c r="AA418" s="74">
        <v>0</v>
      </c>
      <c r="AB418" s="74">
        <v>0</v>
      </c>
      <c r="AC418" s="74">
        <v>0</v>
      </c>
      <c r="AD418" s="70">
        <v>0</v>
      </c>
      <c r="AE418" s="74">
        <v>0</v>
      </c>
      <c r="AF418" s="74">
        <v>0</v>
      </c>
      <c r="AG418" s="74">
        <v>0</v>
      </c>
      <c r="AH418" s="74">
        <v>0</v>
      </c>
      <c r="AI418" s="74">
        <v>0</v>
      </c>
      <c r="AJ418" s="74">
        <v>0</v>
      </c>
      <c r="BP418">
        <v>416</v>
      </c>
      <c r="BQ418" t="s">
        <v>2294</v>
      </c>
    </row>
    <row r="419" spans="2:69" ht="14.25" x14ac:dyDescent="0.2">
      <c r="B419" s="16">
        <v>417</v>
      </c>
      <c r="C419" s="16" t="s">
        <v>1096</v>
      </c>
      <c r="D419" s="16" t="s">
        <v>1344</v>
      </c>
      <c r="E419" s="16" t="s">
        <v>1043</v>
      </c>
      <c r="F419" s="16">
        <f t="shared" si="9"/>
        <v>2</v>
      </c>
      <c r="G419" s="19" t="s">
        <v>1385</v>
      </c>
      <c r="H419" s="3" t="s">
        <v>820</v>
      </c>
      <c r="I419" s="3">
        <f>武器2!I419</f>
        <v>14</v>
      </c>
      <c r="J419" s="16">
        <v>5</v>
      </c>
      <c r="K419" s="16">
        <v>1</v>
      </c>
      <c r="L419" s="16">
        <v>15</v>
      </c>
      <c r="M419" s="26">
        <v>0</v>
      </c>
      <c r="N419" s="26">
        <v>0</v>
      </c>
      <c r="O419" s="26">
        <v>0</v>
      </c>
      <c r="P419" s="26">
        <v>0</v>
      </c>
      <c r="Q419" s="16">
        <v>13</v>
      </c>
      <c r="R419" s="26">
        <v>0</v>
      </c>
      <c r="S419" s="26">
        <v>0</v>
      </c>
      <c r="T419" s="26">
        <v>0</v>
      </c>
      <c r="U419" s="27">
        <v>0</v>
      </c>
      <c r="V419" s="27">
        <v>0</v>
      </c>
      <c r="W419" s="27">
        <v>0</v>
      </c>
      <c r="X419" s="74">
        <v>0</v>
      </c>
      <c r="Y419" s="74">
        <v>0</v>
      </c>
      <c r="Z419" s="74">
        <v>0</v>
      </c>
      <c r="AA419" s="74">
        <v>0</v>
      </c>
      <c r="AB419" s="74">
        <v>0</v>
      </c>
      <c r="AC419" s="74">
        <v>0</v>
      </c>
      <c r="AD419" s="70">
        <v>1.4778325123152691E-2</v>
      </c>
      <c r="AE419" s="74">
        <v>0</v>
      </c>
      <c r="AF419" s="74">
        <v>0</v>
      </c>
      <c r="AG419" s="74">
        <v>0</v>
      </c>
      <c r="AH419" s="74">
        <v>0</v>
      </c>
      <c r="AI419" s="74">
        <v>0</v>
      </c>
      <c r="AJ419" s="74">
        <v>0</v>
      </c>
      <c r="BP419">
        <v>417</v>
      </c>
      <c r="BQ419" t="s">
        <v>2295</v>
      </c>
    </row>
    <row r="420" spans="2:69" ht="14.25" x14ac:dyDescent="0.2">
      <c r="B420" s="16">
        <v>418</v>
      </c>
      <c r="C420" s="16" t="s">
        <v>1051</v>
      </c>
      <c r="D420" s="16" t="s">
        <v>1319</v>
      </c>
      <c r="E420" s="16" t="s">
        <v>1043</v>
      </c>
      <c r="F420" s="16">
        <f t="shared" si="9"/>
        <v>2</v>
      </c>
      <c r="G420" s="19" t="s">
        <v>1385</v>
      </c>
      <c r="H420" s="3" t="s">
        <v>820</v>
      </c>
      <c r="I420" s="3">
        <f>武器2!I420</f>
        <v>14</v>
      </c>
      <c r="J420" s="16">
        <v>5</v>
      </c>
      <c r="K420" s="16">
        <v>2</v>
      </c>
      <c r="L420" s="16">
        <v>30</v>
      </c>
      <c r="M420" s="26">
        <v>0</v>
      </c>
      <c r="N420" s="26">
        <v>0</v>
      </c>
      <c r="O420" s="26">
        <v>0</v>
      </c>
      <c r="P420" s="26">
        <v>0</v>
      </c>
      <c r="Q420" s="16">
        <v>27</v>
      </c>
      <c r="R420" s="26">
        <v>0</v>
      </c>
      <c r="S420" s="26">
        <v>0</v>
      </c>
      <c r="T420" s="26">
        <v>0</v>
      </c>
      <c r="U420" s="27">
        <v>0</v>
      </c>
      <c r="V420" s="27">
        <v>0</v>
      </c>
      <c r="W420" s="27">
        <v>0</v>
      </c>
      <c r="X420" s="74">
        <v>0</v>
      </c>
      <c r="Y420" s="74">
        <v>0</v>
      </c>
      <c r="Z420" s="74">
        <v>0</v>
      </c>
      <c r="AA420" s="74">
        <v>0</v>
      </c>
      <c r="AB420" s="70">
        <v>0.14893617021276595</v>
      </c>
      <c r="AC420" s="74">
        <v>0</v>
      </c>
      <c r="AD420" s="74">
        <v>0</v>
      </c>
      <c r="AE420" s="74">
        <v>0</v>
      </c>
      <c r="AF420" s="74">
        <v>0</v>
      </c>
      <c r="AG420" s="74">
        <v>0</v>
      </c>
      <c r="AH420" s="74">
        <v>0</v>
      </c>
      <c r="AI420" s="74">
        <v>0</v>
      </c>
      <c r="AJ420" s="74">
        <v>0</v>
      </c>
      <c r="BP420">
        <v>418</v>
      </c>
      <c r="BQ420" t="s">
        <v>2296</v>
      </c>
    </row>
    <row r="421" spans="2:69" ht="14.25" x14ac:dyDescent="0.2">
      <c r="B421" s="16">
        <v>419</v>
      </c>
      <c r="C421" s="16" t="s">
        <v>1134</v>
      </c>
      <c r="D421" s="16" t="s">
        <v>1236</v>
      </c>
      <c r="E421" s="16" t="s">
        <v>1043</v>
      </c>
      <c r="F421" s="16">
        <f t="shared" si="9"/>
        <v>3</v>
      </c>
      <c r="G421" s="19" t="s">
        <v>1385</v>
      </c>
      <c r="H421" s="3" t="s">
        <v>820</v>
      </c>
      <c r="I421" s="3">
        <f>武器2!I421</f>
        <v>14</v>
      </c>
      <c r="J421" s="16">
        <v>5</v>
      </c>
      <c r="K421" s="16">
        <v>3</v>
      </c>
      <c r="L421" s="16">
        <v>46</v>
      </c>
      <c r="M421" s="16">
        <v>44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7">
        <v>0</v>
      </c>
      <c r="V421" s="27">
        <v>0</v>
      </c>
      <c r="W421" s="27">
        <v>0</v>
      </c>
      <c r="X421" s="74">
        <v>0</v>
      </c>
      <c r="Y421" s="74">
        <v>0</v>
      </c>
      <c r="Z421" s="70">
        <v>4.3062200956937802E-2</v>
      </c>
      <c r="AA421" s="74">
        <v>0</v>
      </c>
      <c r="AB421" s="70">
        <v>0.20634920634920639</v>
      </c>
      <c r="AC421" s="74">
        <v>0</v>
      </c>
      <c r="AD421" s="74">
        <v>0</v>
      </c>
      <c r="AE421" s="74">
        <v>0</v>
      </c>
      <c r="AF421" s="74">
        <v>0</v>
      </c>
      <c r="AG421" s="74">
        <v>0</v>
      </c>
      <c r="AH421" s="74">
        <v>0</v>
      </c>
      <c r="AI421" s="74">
        <v>0</v>
      </c>
      <c r="AJ421" s="74">
        <v>0</v>
      </c>
      <c r="BP421">
        <v>419</v>
      </c>
      <c r="BQ421" t="s">
        <v>2297</v>
      </c>
    </row>
    <row r="422" spans="2:69" ht="14.25" x14ac:dyDescent="0.2">
      <c r="B422" s="16">
        <v>420</v>
      </c>
      <c r="C422" s="16" t="s">
        <v>1071</v>
      </c>
      <c r="D422" s="16" t="s">
        <v>1202</v>
      </c>
      <c r="E422" s="16" t="s">
        <v>1043</v>
      </c>
      <c r="F422" s="16">
        <f t="shared" si="9"/>
        <v>3</v>
      </c>
      <c r="G422" s="19" t="s">
        <v>1385</v>
      </c>
      <c r="H422" s="3" t="s">
        <v>820</v>
      </c>
      <c r="I422" s="3">
        <f>武器2!I422</f>
        <v>14</v>
      </c>
      <c r="J422" s="16">
        <v>5</v>
      </c>
      <c r="K422" s="16">
        <v>4</v>
      </c>
      <c r="L422" s="16">
        <v>61</v>
      </c>
      <c r="M422" s="16">
        <v>59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7">
        <v>0</v>
      </c>
      <c r="V422" s="27">
        <v>0</v>
      </c>
      <c r="W422" s="27">
        <v>0</v>
      </c>
      <c r="X422" s="74">
        <v>0</v>
      </c>
      <c r="Y422" s="74">
        <v>0</v>
      </c>
      <c r="Z422" s="74">
        <v>0</v>
      </c>
      <c r="AA422" s="74">
        <v>0</v>
      </c>
      <c r="AB422" s="70">
        <v>0.25650557620817849</v>
      </c>
      <c r="AC422" s="70">
        <v>5.6603773584905648E-2</v>
      </c>
      <c r="AD422" s="74">
        <v>0</v>
      </c>
      <c r="AE422" s="74">
        <v>0</v>
      </c>
      <c r="AF422" s="74">
        <v>0</v>
      </c>
      <c r="AG422" s="74">
        <v>0</v>
      </c>
      <c r="AH422" s="74">
        <v>0</v>
      </c>
      <c r="AI422" s="74">
        <v>0</v>
      </c>
      <c r="AJ422" s="74">
        <v>0</v>
      </c>
      <c r="BP422">
        <v>420</v>
      </c>
      <c r="BQ422" t="s">
        <v>2298</v>
      </c>
    </row>
    <row r="423" spans="2:69" ht="14.25" x14ac:dyDescent="0.2">
      <c r="B423" s="16">
        <v>421</v>
      </c>
      <c r="C423" s="16" t="s">
        <v>1075</v>
      </c>
      <c r="D423" s="16" t="s">
        <v>1239</v>
      </c>
      <c r="E423" s="16" t="s">
        <v>1043</v>
      </c>
      <c r="F423" s="16">
        <f t="shared" si="9"/>
        <v>4</v>
      </c>
      <c r="G423" s="19" t="s">
        <v>1385</v>
      </c>
      <c r="H423" s="3" t="s">
        <v>820</v>
      </c>
      <c r="I423" s="3">
        <f>武器2!I423</f>
        <v>14</v>
      </c>
      <c r="J423" s="16">
        <v>5</v>
      </c>
      <c r="K423" s="16">
        <v>5</v>
      </c>
      <c r="L423" s="16">
        <v>76</v>
      </c>
      <c r="M423" s="16">
        <v>74</v>
      </c>
      <c r="N423" s="16">
        <v>20</v>
      </c>
      <c r="O423" s="26">
        <v>0</v>
      </c>
      <c r="P423" s="26">
        <v>0</v>
      </c>
      <c r="Q423" s="26">
        <v>0</v>
      </c>
      <c r="R423" s="26">
        <v>0</v>
      </c>
      <c r="S423" s="26">
        <v>0</v>
      </c>
      <c r="T423" s="26">
        <v>0</v>
      </c>
      <c r="U423" s="20">
        <v>5.5999999999999994E-2</v>
      </c>
      <c r="V423" s="27">
        <v>0</v>
      </c>
      <c r="W423" s="27">
        <v>0</v>
      </c>
      <c r="X423" s="74">
        <v>0</v>
      </c>
      <c r="Y423" s="74">
        <v>0</v>
      </c>
      <c r="Z423" s="74">
        <v>0</v>
      </c>
      <c r="AA423" s="74">
        <v>0</v>
      </c>
      <c r="AB423" s="74">
        <v>0</v>
      </c>
      <c r="AC423" s="74">
        <v>0</v>
      </c>
      <c r="AD423" s="74">
        <v>0</v>
      </c>
      <c r="AE423" s="70">
        <v>6.5420560747663559E-2</v>
      </c>
      <c r="AF423" s="74">
        <v>0</v>
      </c>
      <c r="AG423" s="74">
        <v>0</v>
      </c>
      <c r="AH423" s="74">
        <v>0</v>
      </c>
      <c r="AI423" s="74">
        <v>0</v>
      </c>
      <c r="AJ423" s="74">
        <v>0</v>
      </c>
      <c r="BP423">
        <v>421</v>
      </c>
      <c r="BQ423" t="s">
        <v>2299</v>
      </c>
    </row>
    <row r="424" spans="2:69" ht="14.25" x14ac:dyDescent="0.2">
      <c r="B424" s="16">
        <v>422</v>
      </c>
      <c r="C424" s="16" t="s">
        <v>1084</v>
      </c>
      <c r="D424" s="16" t="s">
        <v>1550</v>
      </c>
      <c r="E424" s="16" t="s">
        <v>1043</v>
      </c>
      <c r="F424" s="16">
        <f t="shared" si="9"/>
        <v>4</v>
      </c>
      <c r="G424" s="19" t="s">
        <v>1385</v>
      </c>
      <c r="H424" s="3" t="s">
        <v>820</v>
      </c>
      <c r="I424" s="3">
        <f>武器2!I424</f>
        <v>14</v>
      </c>
      <c r="J424" s="16">
        <v>5</v>
      </c>
      <c r="K424" s="16">
        <v>6</v>
      </c>
      <c r="L424" s="16">
        <v>92</v>
      </c>
      <c r="M424" s="26">
        <v>0</v>
      </c>
      <c r="N424" s="26">
        <v>0</v>
      </c>
      <c r="O424" s="26">
        <v>0</v>
      </c>
      <c r="P424" s="26">
        <v>0</v>
      </c>
      <c r="Q424" s="16">
        <v>82</v>
      </c>
      <c r="R424" s="26">
        <v>0</v>
      </c>
      <c r="S424" s="16">
        <v>36</v>
      </c>
      <c r="T424" s="26">
        <v>0</v>
      </c>
      <c r="U424" s="27">
        <v>0</v>
      </c>
      <c r="V424" s="27">
        <v>0</v>
      </c>
      <c r="W424" s="27">
        <v>0</v>
      </c>
      <c r="X424" s="74">
        <v>0</v>
      </c>
      <c r="Y424" s="70">
        <v>7.8341013824884786E-2</v>
      </c>
      <c r="Z424" s="74">
        <v>0</v>
      </c>
      <c r="AA424" s="74">
        <v>0</v>
      </c>
      <c r="AB424" s="70">
        <v>0.34210526315789469</v>
      </c>
      <c r="AC424" s="74">
        <v>0</v>
      </c>
      <c r="AD424" s="74">
        <v>0</v>
      </c>
      <c r="AE424" s="74">
        <v>0</v>
      </c>
      <c r="AF424" s="74">
        <v>0</v>
      </c>
      <c r="AG424" s="74">
        <v>0</v>
      </c>
      <c r="AH424" s="74">
        <v>0</v>
      </c>
      <c r="AI424" s="74">
        <v>0</v>
      </c>
      <c r="AJ424" s="74">
        <v>0</v>
      </c>
      <c r="BP424">
        <v>422</v>
      </c>
      <c r="BQ424" t="s">
        <v>2300</v>
      </c>
    </row>
    <row r="425" spans="2:69" ht="14.25" x14ac:dyDescent="0.2">
      <c r="B425" s="16">
        <v>423</v>
      </c>
      <c r="C425" s="16" t="s">
        <v>1065</v>
      </c>
      <c r="D425" s="16" t="s">
        <v>1261</v>
      </c>
      <c r="E425" s="16" t="s">
        <v>1043</v>
      </c>
      <c r="F425" s="16">
        <f t="shared" si="9"/>
        <v>5</v>
      </c>
      <c r="G425" s="19" t="s">
        <v>1385</v>
      </c>
      <c r="H425" s="3" t="s">
        <v>820</v>
      </c>
      <c r="I425" s="3">
        <f>武器2!I425</f>
        <v>14</v>
      </c>
      <c r="J425" s="16">
        <v>5</v>
      </c>
      <c r="K425" s="16">
        <v>7</v>
      </c>
      <c r="L425" s="16">
        <v>107</v>
      </c>
      <c r="M425" s="26">
        <v>0</v>
      </c>
      <c r="N425" s="16">
        <v>29</v>
      </c>
      <c r="O425" s="26">
        <v>0</v>
      </c>
      <c r="P425" s="26">
        <v>0</v>
      </c>
      <c r="Q425" s="26">
        <v>0</v>
      </c>
      <c r="R425" s="26">
        <v>0</v>
      </c>
      <c r="S425" s="16">
        <v>42</v>
      </c>
      <c r="T425" s="16">
        <v>40</v>
      </c>
      <c r="U425" s="27">
        <v>0</v>
      </c>
      <c r="V425" s="27">
        <v>0</v>
      </c>
      <c r="W425" s="27">
        <v>0</v>
      </c>
      <c r="X425" s="74">
        <v>0</v>
      </c>
      <c r="Y425" s="74">
        <v>0</v>
      </c>
      <c r="Z425" s="74">
        <v>0</v>
      </c>
      <c r="AA425" s="74">
        <v>0</v>
      </c>
      <c r="AB425" s="70">
        <v>0.37694704049844241</v>
      </c>
      <c r="AC425" s="70">
        <v>9.0909090909090939E-2</v>
      </c>
      <c r="AD425" s="74">
        <v>0</v>
      </c>
      <c r="AE425" s="74">
        <v>0</v>
      </c>
      <c r="AF425" s="74">
        <v>0</v>
      </c>
      <c r="AG425" s="74">
        <v>0</v>
      </c>
      <c r="AH425" s="74">
        <v>0</v>
      </c>
      <c r="AI425" s="74">
        <v>0</v>
      </c>
      <c r="AJ425" s="74">
        <v>0</v>
      </c>
      <c r="BP425">
        <v>423</v>
      </c>
      <c r="BQ425" t="s">
        <v>2301</v>
      </c>
    </row>
    <row r="426" spans="2:69" ht="14.25" x14ac:dyDescent="0.2">
      <c r="B426" s="16">
        <v>424</v>
      </c>
      <c r="C426" s="16" t="s">
        <v>1071</v>
      </c>
      <c r="D426" s="16" t="s">
        <v>1276</v>
      </c>
      <c r="E426" s="16" t="s">
        <v>1043</v>
      </c>
      <c r="F426" s="16">
        <f t="shared" si="9"/>
        <v>5</v>
      </c>
      <c r="G426" s="19" t="s">
        <v>1385</v>
      </c>
      <c r="H426" s="3" t="s">
        <v>820</v>
      </c>
      <c r="I426" s="3">
        <f>武器2!I426</f>
        <v>14</v>
      </c>
      <c r="J426" s="16">
        <v>5</v>
      </c>
      <c r="K426" s="16">
        <v>8</v>
      </c>
      <c r="L426" s="16">
        <v>122</v>
      </c>
      <c r="M426" s="26">
        <v>0</v>
      </c>
      <c r="N426" s="26">
        <v>0</v>
      </c>
      <c r="O426" s="26">
        <v>0</v>
      </c>
      <c r="P426" s="26">
        <v>0</v>
      </c>
      <c r="Q426" s="16">
        <v>110</v>
      </c>
      <c r="R426" s="26">
        <v>0</v>
      </c>
      <c r="S426" s="26">
        <v>0</v>
      </c>
      <c r="T426" s="16">
        <v>46</v>
      </c>
      <c r="U426" s="20">
        <v>9.1999999999999998E-2</v>
      </c>
      <c r="V426" s="27">
        <v>0</v>
      </c>
      <c r="W426" s="27">
        <v>0</v>
      </c>
      <c r="X426" s="74">
        <v>0</v>
      </c>
      <c r="Y426" s="74">
        <v>0</v>
      </c>
      <c r="Z426" s="70">
        <v>0.10313901345291476</v>
      </c>
      <c r="AA426" s="74">
        <v>0</v>
      </c>
      <c r="AB426" s="70">
        <v>0.40828402366863903</v>
      </c>
      <c r="AC426" s="74">
        <v>0</v>
      </c>
      <c r="AD426" s="74">
        <v>0</v>
      </c>
      <c r="AE426" s="74">
        <v>0</v>
      </c>
      <c r="AF426" s="74">
        <v>0</v>
      </c>
      <c r="AG426" s="74">
        <v>0</v>
      </c>
      <c r="AH426" s="74">
        <v>0</v>
      </c>
      <c r="AI426" s="74">
        <v>0</v>
      </c>
      <c r="AJ426" s="74">
        <v>0</v>
      </c>
      <c r="BP426">
        <v>424</v>
      </c>
      <c r="BQ426" t="s">
        <v>2302</v>
      </c>
    </row>
    <row r="427" spans="2:69" ht="14.25" x14ac:dyDescent="0.2">
      <c r="B427" s="16">
        <v>425</v>
      </c>
      <c r="C427" s="16" t="s">
        <v>1067</v>
      </c>
      <c r="D427" s="16" t="s">
        <v>1551</v>
      </c>
      <c r="E427" s="16" t="s">
        <v>1044</v>
      </c>
      <c r="F427" s="16">
        <f t="shared" si="9"/>
        <v>1</v>
      </c>
      <c r="G427" s="19" t="s">
        <v>1385</v>
      </c>
      <c r="H427" s="3" t="s">
        <v>820</v>
      </c>
      <c r="I427" s="3">
        <f>武器2!I427</f>
        <v>14</v>
      </c>
      <c r="J427" s="16">
        <v>5</v>
      </c>
      <c r="K427" s="16">
        <v>1</v>
      </c>
      <c r="L427" s="16">
        <v>11</v>
      </c>
      <c r="M427" s="26">
        <v>0</v>
      </c>
      <c r="N427" s="16">
        <v>4</v>
      </c>
      <c r="O427" s="26">
        <v>0</v>
      </c>
      <c r="P427" s="26">
        <v>0</v>
      </c>
      <c r="Q427" s="26">
        <v>0</v>
      </c>
      <c r="R427" s="26">
        <v>0</v>
      </c>
      <c r="S427" s="26">
        <v>0</v>
      </c>
      <c r="T427" s="26">
        <v>0</v>
      </c>
      <c r="U427" s="27">
        <v>0</v>
      </c>
      <c r="V427" s="27">
        <v>0</v>
      </c>
      <c r="W427" s="27">
        <v>0</v>
      </c>
      <c r="X427" s="74">
        <v>0</v>
      </c>
      <c r="Y427" s="74">
        <v>0</v>
      </c>
      <c r="Z427" s="74">
        <v>0</v>
      </c>
      <c r="AA427" s="74">
        <v>0</v>
      </c>
      <c r="AB427" s="74">
        <v>0</v>
      </c>
      <c r="AC427" s="74">
        <v>0</v>
      </c>
      <c r="AD427" s="74">
        <v>0</v>
      </c>
      <c r="AE427" s="74">
        <v>0</v>
      </c>
      <c r="AF427" s="74">
        <v>0</v>
      </c>
      <c r="AG427" s="74">
        <v>0</v>
      </c>
      <c r="AH427" s="74">
        <v>0</v>
      </c>
      <c r="AI427" s="74">
        <v>0</v>
      </c>
      <c r="AJ427" s="74">
        <v>0</v>
      </c>
      <c r="BP427">
        <v>425</v>
      </c>
      <c r="BQ427" t="s">
        <v>2303</v>
      </c>
    </row>
    <row r="428" spans="2:69" ht="14.25" x14ac:dyDescent="0.2">
      <c r="B428" s="16">
        <v>426</v>
      </c>
      <c r="C428" s="16" t="s">
        <v>1128</v>
      </c>
      <c r="D428" s="16" t="s">
        <v>1291</v>
      </c>
      <c r="E428" s="16" t="s">
        <v>1044</v>
      </c>
      <c r="F428" s="16">
        <f t="shared" si="9"/>
        <v>1</v>
      </c>
      <c r="G428" s="19" t="s">
        <v>1385</v>
      </c>
      <c r="H428" s="3" t="s">
        <v>820</v>
      </c>
      <c r="I428" s="3">
        <f>武器2!I428</f>
        <v>14</v>
      </c>
      <c r="J428" s="16">
        <v>5</v>
      </c>
      <c r="K428" s="16">
        <v>2</v>
      </c>
      <c r="L428" s="16">
        <v>23</v>
      </c>
      <c r="M428" s="16">
        <v>33</v>
      </c>
      <c r="N428" s="26">
        <v>0</v>
      </c>
      <c r="O428" s="26">
        <v>0</v>
      </c>
      <c r="P428" s="26">
        <v>0</v>
      </c>
      <c r="Q428" s="26">
        <v>0</v>
      </c>
      <c r="R428" s="26">
        <v>0</v>
      </c>
      <c r="S428" s="26">
        <v>0</v>
      </c>
      <c r="T428" s="26">
        <v>0</v>
      </c>
      <c r="U428" s="27">
        <v>0</v>
      </c>
      <c r="V428" s="27">
        <v>0</v>
      </c>
      <c r="W428" s="27">
        <v>0</v>
      </c>
      <c r="X428" s="74">
        <v>0</v>
      </c>
      <c r="Y428" s="74">
        <v>0</v>
      </c>
      <c r="Z428" s="74">
        <v>0</v>
      </c>
      <c r="AA428" s="74">
        <v>0</v>
      </c>
      <c r="AB428" s="74">
        <v>0</v>
      </c>
      <c r="AC428" s="74">
        <v>0</v>
      </c>
      <c r="AD428" s="74">
        <v>0</v>
      </c>
      <c r="AE428" s="74">
        <v>0</v>
      </c>
      <c r="AF428" s="74">
        <v>0</v>
      </c>
      <c r="AG428" s="74">
        <v>0</v>
      </c>
      <c r="AH428" s="74">
        <v>0</v>
      </c>
      <c r="AI428" s="74">
        <v>0</v>
      </c>
      <c r="AJ428" s="74">
        <v>0</v>
      </c>
      <c r="BP428">
        <v>426</v>
      </c>
      <c r="BQ428" t="s">
        <v>2304</v>
      </c>
    </row>
    <row r="429" spans="2:69" ht="14.25" x14ac:dyDescent="0.2">
      <c r="B429" s="16">
        <v>427</v>
      </c>
      <c r="C429" s="16" t="s">
        <v>1063</v>
      </c>
      <c r="D429" s="16" t="s">
        <v>1421</v>
      </c>
      <c r="E429" s="16" t="s">
        <v>1044</v>
      </c>
      <c r="F429" s="16">
        <f t="shared" si="9"/>
        <v>2</v>
      </c>
      <c r="G429" s="19" t="s">
        <v>1385</v>
      </c>
      <c r="H429" s="3" t="s">
        <v>820</v>
      </c>
      <c r="I429" s="3">
        <f>武器2!I429</f>
        <v>14</v>
      </c>
      <c r="J429" s="16">
        <v>5</v>
      </c>
      <c r="K429" s="16">
        <v>3</v>
      </c>
      <c r="L429" s="16">
        <v>34</v>
      </c>
      <c r="M429" s="26">
        <v>0</v>
      </c>
      <c r="N429" s="16">
        <v>13</v>
      </c>
      <c r="O429" s="26">
        <v>0</v>
      </c>
      <c r="P429" s="26">
        <v>0</v>
      </c>
      <c r="Q429" s="26">
        <v>0</v>
      </c>
      <c r="R429" s="26">
        <v>0</v>
      </c>
      <c r="S429" s="26">
        <v>0</v>
      </c>
      <c r="T429" s="26">
        <v>0</v>
      </c>
      <c r="U429" s="27">
        <v>0</v>
      </c>
      <c r="V429" s="27">
        <v>0</v>
      </c>
      <c r="W429" s="27">
        <v>0</v>
      </c>
      <c r="X429" s="74">
        <v>0</v>
      </c>
      <c r="Y429" s="74">
        <v>0</v>
      </c>
      <c r="Z429" s="74">
        <v>0</v>
      </c>
      <c r="AA429" s="70">
        <v>4.7619047619047672E-2</v>
      </c>
      <c r="AB429" s="74">
        <v>0</v>
      </c>
      <c r="AC429" s="74">
        <v>0</v>
      </c>
      <c r="AD429" s="74">
        <v>0</v>
      </c>
      <c r="AE429" s="74">
        <v>0</v>
      </c>
      <c r="AF429" s="74">
        <v>0</v>
      </c>
      <c r="AG429" s="74">
        <v>0</v>
      </c>
      <c r="AH429" s="74">
        <v>0</v>
      </c>
      <c r="AI429" s="74">
        <v>0</v>
      </c>
      <c r="AJ429" s="74">
        <v>0</v>
      </c>
      <c r="BP429">
        <v>427</v>
      </c>
      <c r="BQ429" t="s">
        <v>2305</v>
      </c>
    </row>
    <row r="430" spans="2:69" ht="14.25" x14ac:dyDescent="0.2">
      <c r="B430" s="16">
        <v>428</v>
      </c>
      <c r="C430" s="16" t="s">
        <v>1124</v>
      </c>
      <c r="D430" s="16" t="s">
        <v>1552</v>
      </c>
      <c r="E430" s="16" t="s">
        <v>1044</v>
      </c>
      <c r="F430" s="16">
        <f t="shared" si="9"/>
        <v>2</v>
      </c>
      <c r="G430" s="19" t="s">
        <v>1385</v>
      </c>
      <c r="H430" s="3" t="s">
        <v>820</v>
      </c>
      <c r="I430" s="3">
        <f>武器2!I430</f>
        <v>14</v>
      </c>
      <c r="J430" s="16">
        <v>5</v>
      </c>
      <c r="K430" s="16">
        <v>4</v>
      </c>
      <c r="L430" s="16">
        <v>46</v>
      </c>
      <c r="M430" s="26">
        <v>0</v>
      </c>
      <c r="N430" s="16">
        <v>18</v>
      </c>
      <c r="O430" s="26">
        <v>0</v>
      </c>
      <c r="P430" s="26">
        <v>0</v>
      </c>
      <c r="Q430" s="26">
        <v>0</v>
      </c>
      <c r="R430" s="26">
        <v>0</v>
      </c>
      <c r="S430" s="26">
        <v>0</v>
      </c>
      <c r="T430" s="26">
        <v>0</v>
      </c>
      <c r="U430" s="27">
        <v>0</v>
      </c>
      <c r="V430" s="27">
        <v>0</v>
      </c>
      <c r="W430" s="27">
        <v>0</v>
      </c>
      <c r="X430" s="74">
        <v>0</v>
      </c>
      <c r="Y430" s="74">
        <v>0</v>
      </c>
      <c r="Z430" s="74">
        <v>0</v>
      </c>
      <c r="AA430" s="74">
        <v>0</v>
      </c>
      <c r="AB430" s="70">
        <v>0.27797833935018046</v>
      </c>
      <c r="AC430" s="74">
        <v>0</v>
      </c>
      <c r="AD430" s="74">
        <v>0</v>
      </c>
      <c r="AE430" s="74">
        <v>0</v>
      </c>
      <c r="AF430" s="74">
        <v>0</v>
      </c>
      <c r="AG430" s="74">
        <v>0</v>
      </c>
      <c r="AH430" s="74">
        <v>0</v>
      </c>
      <c r="AI430" s="74">
        <v>0</v>
      </c>
      <c r="AJ430" s="74">
        <v>0</v>
      </c>
      <c r="BP430">
        <v>428</v>
      </c>
      <c r="BQ430" t="s">
        <v>2306</v>
      </c>
    </row>
    <row r="431" spans="2:69" ht="14.25" x14ac:dyDescent="0.2">
      <c r="B431" s="16">
        <v>429</v>
      </c>
      <c r="C431" s="16" t="s">
        <v>1084</v>
      </c>
      <c r="D431" s="16" t="s">
        <v>1363</v>
      </c>
      <c r="E431" s="16" t="s">
        <v>1044</v>
      </c>
      <c r="F431" s="16">
        <f t="shared" si="9"/>
        <v>2</v>
      </c>
      <c r="G431" s="19" t="s">
        <v>1385</v>
      </c>
      <c r="H431" s="3" t="s">
        <v>820</v>
      </c>
      <c r="I431" s="3">
        <f>武器2!I431</f>
        <v>14</v>
      </c>
      <c r="J431" s="16">
        <v>5</v>
      </c>
      <c r="K431" s="16">
        <v>5</v>
      </c>
      <c r="L431" s="16">
        <v>57</v>
      </c>
      <c r="M431" s="26">
        <v>0</v>
      </c>
      <c r="N431" s="16">
        <v>23</v>
      </c>
      <c r="O431" s="26">
        <v>0</v>
      </c>
      <c r="P431" s="26">
        <v>0</v>
      </c>
      <c r="Q431" s="26">
        <v>0</v>
      </c>
      <c r="R431" s="26">
        <v>0</v>
      </c>
      <c r="S431" s="26">
        <v>0</v>
      </c>
      <c r="T431" s="26">
        <v>0</v>
      </c>
      <c r="U431" s="27">
        <v>0</v>
      </c>
      <c r="V431" s="27">
        <v>0</v>
      </c>
      <c r="W431" s="27">
        <v>0</v>
      </c>
      <c r="X431" s="74">
        <v>0</v>
      </c>
      <c r="Y431" s="74">
        <v>0</v>
      </c>
      <c r="Z431" s="74">
        <v>0</v>
      </c>
      <c r="AA431" s="74">
        <v>0</v>
      </c>
      <c r="AB431" s="70">
        <v>0.32432432432432434</v>
      </c>
      <c r="AC431" s="74">
        <v>0</v>
      </c>
      <c r="AD431" s="74">
        <v>0</v>
      </c>
      <c r="AE431" s="74">
        <v>0</v>
      </c>
      <c r="AF431" s="74">
        <v>0</v>
      </c>
      <c r="AG431" s="74">
        <v>0</v>
      </c>
      <c r="AH431" s="74">
        <v>0</v>
      </c>
      <c r="AI431" s="74">
        <v>0</v>
      </c>
      <c r="AJ431" s="74">
        <v>0</v>
      </c>
      <c r="BP431">
        <v>429</v>
      </c>
      <c r="BQ431" t="s">
        <v>2307</v>
      </c>
    </row>
    <row r="432" spans="2:69" ht="14.25" x14ac:dyDescent="0.2">
      <c r="B432" s="16">
        <v>430</v>
      </c>
      <c r="C432" s="16" t="s">
        <v>1104</v>
      </c>
      <c r="D432" s="16" t="s">
        <v>1363</v>
      </c>
      <c r="E432" s="16" t="s">
        <v>1044</v>
      </c>
      <c r="F432" s="16">
        <f t="shared" si="9"/>
        <v>3</v>
      </c>
      <c r="G432" s="19" t="s">
        <v>1385</v>
      </c>
      <c r="H432" s="3" t="s">
        <v>820</v>
      </c>
      <c r="I432" s="3">
        <f>武器2!I432</f>
        <v>14</v>
      </c>
      <c r="J432" s="16">
        <v>5</v>
      </c>
      <c r="K432" s="16">
        <v>6</v>
      </c>
      <c r="L432" s="16">
        <v>69</v>
      </c>
      <c r="M432" s="26">
        <v>0</v>
      </c>
      <c r="N432" s="26">
        <v>0</v>
      </c>
      <c r="O432" s="26">
        <v>0</v>
      </c>
      <c r="P432" s="26">
        <v>0</v>
      </c>
      <c r="Q432" s="16">
        <v>92</v>
      </c>
      <c r="R432" s="26">
        <v>0</v>
      </c>
      <c r="S432" s="26">
        <v>0</v>
      </c>
      <c r="T432" s="26">
        <v>0</v>
      </c>
      <c r="U432" s="27">
        <v>0</v>
      </c>
      <c r="V432" s="27">
        <v>0</v>
      </c>
      <c r="W432" s="27">
        <v>0</v>
      </c>
      <c r="X432" s="74">
        <v>0</v>
      </c>
      <c r="Y432" s="74">
        <v>0</v>
      </c>
      <c r="Z432" s="74">
        <v>0</v>
      </c>
      <c r="AA432" s="74">
        <v>0</v>
      </c>
      <c r="AB432" s="70">
        <v>0.36507936507936511</v>
      </c>
      <c r="AC432" s="74">
        <v>0</v>
      </c>
      <c r="AD432" s="74">
        <v>0</v>
      </c>
      <c r="AE432" s="70">
        <v>8.6757990867579959E-2</v>
      </c>
      <c r="AF432" s="74">
        <v>0</v>
      </c>
      <c r="AG432" s="74">
        <v>0</v>
      </c>
      <c r="AH432" s="74">
        <v>0</v>
      </c>
      <c r="AI432" s="74">
        <v>0</v>
      </c>
      <c r="AJ432" s="74">
        <v>0</v>
      </c>
      <c r="BP432">
        <v>430</v>
      </c>
      <c r="BQ432" t="s">
        <v>2308</v>
      </c>
    </row>
    <row r="433" spans="2:69" ht="14.25" x14ac:dyDescent="0.2">
      <c r="B433" s="16">
        <v>431</v>
      </c>
      <c r="C433" s="16" t="s">
        <v>1069</v>
      </c>
      <c r="D433" s="16" t="s">
        <v>1553</v>
      </c>
      <c r="E433" s="16" t="s">
        <v>1044</v>
      </c>
      <c r="F433" s="16">
        <f t="shared" si="9"/>
        <v>3</v>
      </c>
      <c r="G433" s="19" t="s">
        <v>1385</v>
      </c>
      <c r="H433" s="3" t="s">
        <v>820</v>
      </c>
      <c r="I433" s="3">
        <f>武器2!I433</f>
        <v>14</v>
      </c>
      <c r="J433" s="16">
        <v>5</v>
      </c>
      <c r="K433" s="16">
        <v>7</v>
      </c>
      <c r="L433" s="16">
        <v>80</v>
      </c>
      <c r="M433" s="16">
        <v>116</v>
      </c>
      <c r="N433" s="26">
        <v>0</v>
      </c>
      <c r="O433" s="26">
        <v>0</v>
      </c>
      <c r="P433" s="26">
        <v>0</v>
      </c>
      <c r="Q433" s="16">
        <v>107</v>
      </c>
      <c r="R433" s="26">
        <v>0</v>
      </c>
      <c r="S433" s="26">
        <v>0</v>
      </c>
      <c r="T433" s="26">
        <v>0</v>
      </c>
      <c r="U433" s="27">
        <v>0</v>
      </c>
      <c r="V433" s="27">
        <v>0</v>
      </c>
      <c r="W433" s="27">
        <v>0</v>
      </c>
      <c r="X433" s="74">
        <v>0</v>
      </c>
      <c r="Y433" s="74">
        <v>0</v>
      </c>
      <c r="Z433" s="74">
        <v>0</v>
      </c>
      <c r="AA433" s="74">
        <v>0</v>
      </c>
      <c r="AB433" s="74">
        <v>0</v>
      </c>
      <c r="AC433" s="70">
        <v>9.9099099099099086E-2</v>
      </c>
      <c r="AD433" s="74">
        <v>0</v>
      </c>
      <c r="AE433" s="74">
        <v>0</v>
      </c>
      <c r="AF433" s="74">
        <v>0</v>
      </c>
      <c r="AG433" s="74">
        <v>0</v>
      </c>
      <c r="AH433" s="74">
        <v>0</v>
      </c>
      <c r="AI433" s="74">
        <v>0</v>
      </c>
      <c r="AJ433" s="74">
        <v>0</v>
      </c>
      <c r="BP433">
        <v>431</v>
      </c>
      <c r="BQ433" t="s">
        <v>2309</v>
      </c>
    </row>
    <row r="434" spans="2:69" ht="14.25" x14ac:dyDescent="0.2">
      <c r="B434" s="16">
        <v>432</v>
      </c>
      <c r="C434" s="16" t="s">
        <v>1118</v>
      </c>
      <c r="D434" s="16" t="s">
        <v>1554</v>
      </c>
      <c r="E434" s="16" t="s">
        <v>1044</v>
      </c>
      <c r="F434" s="16">
        <f t="shared" si="9"/>
        <v>3</v>
      </c>
      <c r="G434" s="19" t="s">
        <v>1385</v>
      </c>
      <c r="H434" s="3" t="s">
        <v>820</v>
      </c>
      <c r="I434" s="3">
        <f>武器2!I434</f>
        <v>14</v>
      </c>
      <c r="J434" s="16">
        <v>5</v>
      </c>
      <c r="K434" s="16">
        <v>8</v>
      </c>
      <c r="L434" s="16">
        <v>92</v>
      </c>
      <c r="M434" s="16">
        <v>133</v>
      </c>
      <c r="N434" s="26">
        <v>0</v>
      </c>
      <c r="O434" s="26">
        <v>0</v>
      </c>
      <c r="P434" s="26">
        <v>0</v>
      </c>
      <c r="Q434" s="26">
        <v>0</v>
      </c>
      <c r="R434" s="26">
        <v>0</v>
      </c>
      <c r="S434" s="26">
        <v>0</v>
      </c>
      <c r="T434" s="26">
        <v>0</v>
      </c>
      <c r="U434" s="27">
        <v>0</v>
      </c>
      <c r="V434" s="20">
        <v>0.106</v>
      </c>
      <c r="W434" s="27">
        <v>0</v>
      </c>
      <c r="X434" s="74">
        <v>0</v>
      </c>
      <c r="Y434" s="74">
        <v>0</v>
      </c>
      <c r="Z434" s="70">
        <v>0.11504424778761058</v>
      </c>
      <c r="AA434" s="74">
        <v>0</v>
      </c>
      <c r="AB434" s="74">
        <v>0</v>
      </c>
      <c r="AC434" s="74">
        <v>0</v>
      </c>
      <c r="AD434" s="74">
        <v>0</v>
      </c>
      <c r="AE434" s="74">
        <v>0</v>
      </c>
      <c r="AF434" s="74">
        <v>0</v>
      </c>
      <c r="AG434" s="74">
        <v>0</v>
      </c>
      <c r="AH434" s="74">
        <v>0</v>
      </c>
      <c r="AI434" s="74">
        <v>0</v>
      </c>
      <c r="AJ434" s="74">
        <v>0</v>
      </c>
      <c r="BP434">
        <v>432</v>
      </c>
      <c r="BQ434" t="s">
        <v>2310</v>
      </c>
    </row>
    <row r="435" spans="2:69" ht="14.25" x14ac:dyDescent="0.2">
      <c r="B435" s="16">
        <v>433</v>
      </c>
      <c r="C435" s="16" t="s">
        <v>1092</v>
      </c>
      <c r="D435" s="16" t="s">
        <v>1424</v>
      </c>
      <c r="E435" s="16" t="s">
        <v>1045</v>
      </c>
      <c r="F435" s="16">
        <f t="shared" si="9"/>
        <v>1</v>
      </c>
      <c r="G435" s="19" t="s">
        <v>1385</v>
      </c>
      <c r="H435" s="3" t="s">
        <v>820</v>
      </c>
      <c r="I435" s="3">
        <f>武器2!I435</f>
        <v>14</v>
      </c>
      <c r="J435" s="16">
        <v>5</v>
      </c>
      <c r="K435" s="16">
        <v>1</v>
      </c>
      <c r="L435" s="16">
        <v>13</v>
      </c>
      <c r="M435" s="26">
        <v>0</v>
      </c>
      <c r="N435" s="16">
        <v>6</v>
      </c>
      <c r="O435" s="26">
        <v>0</v>
      </c>
      <c r="P435" s="26">
        <v>0</v>
      </c>
      <c r="Q435" s="26">
        <v>0</v>
      </c>
      <c r="R435" s="26">
        <v>0</v>
      </c>
      <c r="S435" s="26">
        <v>0</v>
      </c>
      <c r="T435" s="26">
        <v>0</v>
      </c>
      <c r="U435" s="27">
        <v>0</v>
      </c>
      <c r="V435" s="27">
        <v>0</v>
      </c>
      <c r="W435" s="27">
        <v>0</v>
      </c>
      <c r="X435" s="74">
        <v>0</v>
      </c>
      <c r="Y435" s="74">
        <v>0</v>
      </c>
      <c r="Z435" s="74">
        <v>0</v>
      </c>
      <c r="AA435" s="74">
        <v>0</v>
      </c>
      <c r="AB435" s="74">
        <v>0</v>
      </c>
      <c r="AC435" s="74">
        <v>0</v>
      </c>
      <c r="AD435" s="74">
        <v>0</v>
      </c>
      <c r="AE435" s="74">
        <v>0</v>
      </c>
      <c r="AF435" s="74">
        <v>0</v>
      </c>
      <c r="AG435" s="74">
        <v>0</v>
      </c>
      <c r="AH435" s="74">
        <v>0</v>
      </c>
      <c r="AI435" s="74">
        <v>0</v>
      </c>
      <c r="AJ435" s="74">
        <v>0</v>
      </c>
      <c r="BP435">
        <v>433</v>
      </c>
      <c r="BQ435" t="s">
        <v>2311</v>
      </c>
    </row>
    <row r="436" spans="2:69" ht="14.25" x14ac:dyDescent="0.2">
      <c r="B436" s="16">
        <v>434</v>
      </c>
      <c r="C436" s="16" t="s">
        <v>1106</v>
      </c>
      <c r="D436" s="16" t="s">
        <v>1478</v>
      </c>
      <c r="E436" s="16" t="s">
        <v>1045</v>
      </c>
      <c r="F436" s="16">
        <f t="shared" si="9"/>
        <v>1</v>
      </c>
      <c r="G436" s="19" t="s">
        <v>1385</v>
      </c>
      <c r="H436" s="3" t="s">
        <v>820</v>
      </c>
      <c r="I436" s="3">
        <f>武器2!I436</f>
        <v>14</v>
      </c>
      <c r="J436" s="16">
        <v>5</v>
      </c>
      <c r="K436" s="16">
        <v>2</v>
      </c>
      <c r="L436" s="16">
        <v>26</v>
      </c>
      <c r="M436" s="26">
        <v>0</v>
      </c>
      <c r="N436" s="26">
        <v>0</v>
      </c>
      <c r="O436" s="26">
        <v>0</v>
      </c>
      <c r="P436" s="26">
        <v>0</v>
      </c>
      <c r="Q436" s="26">
        <v>0</v>
      </c>
      <c r="R436" s="26">
        <v>0</v>
      </c>
      <c r="S436" s="26">
        <v>0</v>
      </c>
      <c r="T436" s="26">
        <v>0</v>
      </c>
      <c r="U436" s="20">
        <v>3.7999999999999999E-2</v>
      </c>
      <c r="V436" s="27">
        <v>0</v>
      </c>
      <c r="W436" s="27">
        <v>0</v>
      </c>
      <c r="X436" s="74">
        <v>0</v>
      </c>
      <c r="Y436" s="74">
        <v>0</v>
      </c>
      <c r="Z436" s="74">
        <v>0</v>
      </c>
      <c r="AA436" s="74">
        <v>0</v>
      </c>
      <c r="AB436" s="74">
        <v>0</v>
      </c>
      <c r="AC436" s="74">
        <v>0</v>
      </c>
      <c r="AD436" s="74">
        <v>0</v>
      </c>
      <c r="AE436" s="74">
        <v>0</v>
      </c>
      <c r="AF436" s="74">
        <v>0</v>
      </c>
      <c r="AG436" s="74">
        <v>0</v>
      </c>
      <c r="AH436" s="74">
        <v>0</v>
      </c>
      <c r="AI436" s="74">
        <v>0</v>
      </c>
      <c r="AJ436" s="74">
        <v>0</v>
      </c>
      <c r="BP436">
        <v>434</v>
      </c>
      <c r="BQ436" t="s">
        <v>2312</v>
      </c>
    </row>
    <row r="437" spans="2:69" ht="14.25" x14ac:dyDescent="0.2">
      <c r="B437" s="16">
        <v>435</v>
      </c>
      <c r="C437" s="16" t="s">
        <v>1059</v>
      </c>
      <c r="D437" s="16" t="s">
        <v>1223</v>
      </c>
      <c r="E437" s="16" t="s">
        <v>1045</v>
      </c>
      <c r="F437" s="16">
        <f t="shared" si="9"/>
        <v>1</v>
      </c>
      <c r="G437" s="19" t="s">
        <v>1385</v>
      </c>
      <c r="H437" s="3" t="s">
        <v>820</v>
      </c>
      <c r="I437" s="3">
        <f>武器2!I437</f>
        <v>14</v>
      </c>
      <c r="J437" s="16">
        <v>5</v>
      </c>
      <c r="K437" s="16">
        <v>3</v>
      </c>
      <c r="L437" s="16">
        <v>40</v>
      </c>
      <c r="M437" s="26">
        <v>0</v>
      </c>
      <c r="N437" s="26">
        <v>0</v>
      </c>
      <c r="O437" s="26">
        <v>0</v>
      </c>
      <c r="P437" s="26">
        <v>0</v>
      </c>
      <c r="Q437" s="26">
        <v>0</v>
      </c>
      <c r="R437" s="26">
        <v>0</v>
      </c>
      <c r="S437" s="26">
        <v>0</v>
      </c>
      <c r="T437" s="26">
        <v>0</v>
      </c>
      <c r="U437" s="27">
        <v>0</v>
      </c>
      <c r="V437" s="27">
        <v>0</v>
      </c>
      <c r="W437" s="27">
        <v>0</v>
      </c>
      <c r="X437" s="74">
        <v>0</v>
      </c>
      <c r="Y437" s="74">
        <v>0</v>
      </c>
      <c r="Z437" s="74">
        <v>0</v>
      </c>
      <c r="AA437" s="74">
        <v>0</v>
      </c>
      <c r="AB437" s="70">
        <v>0.30069930069930073</v>
      </c>
      <c r="AC437" s="74">
        <v>0</v>
      </c>
      <c r="AD437" s="74">
        <v>0</v>
      </c>
      <c r="AE437" s="74">
        <v>0</v>
      </c>
      <c r="AF437" s="74">
        <v>0</v>
      </c>
      <c r="AG437" s="74">
        <v>0</v>
      </c>
      <c r="AH437" s="74">
        <v>0</v>
      </c>
      <c r="AI437" s="74">
        <v>0</v>
      </c>
      <c r="AJ437" s="74">
        <v>0</v>
      </c>
      <c r="BP437">
        <v>435</v>
      </c>
      <c r="BQ437" t="s">
        <v>2313</v>
      </c>
    </row>
    <row r="438" spans="2:69" ht="14.25" x14ac:dyDescent="0.2">
      <c r="B438" s="16">
        <v>436</v>
      </c>
      <c r="C438" s="16" t="s">
        <v>1086</v>
      </c>
      <c r="D438" s="16" t="s">
        <v>1514</v>
      </c>
      <c r="E438" s="16" t="s">
        <v>1045</v>
      </c>
      <c r="F438" s="16">
        <f t="shared" si="9"/>
        <v>1</v>
      </c>
      <c r="G438" s="19" t="s">
        <v>1385</v>
      </c>
      <c r="H438" s="3" t="s">
        <v>820</v>
      </c>
      <c r="I438" s="3">
        <f>武器2!I438</f>
        <v>14</v>
      </c>
      <c r="J438" s="16">
        <v>5</v>
      </c>
      <c r="K438" s="16">
        <v>4</v>
      </c>
      <c r="L438" s="16">
        <v>53</v>
      </c>
      <c r="M438" s="26">
        <v>0</v>
      </c>
      <c r="N438" s="26">
        <v>0</v>
      </c>
      <c r="O438" s="26">
        <v>0</v>
      </c>
      <c r="P438" s="26">
        <v>0</v>
      </c>
      <c r="Q438" s="26">
        <v>0</v>
      </c>
      <c r="R438" s="26">
        <v>0</v>
      </c>
      <c r="S438" s="26">
        <v>0</v>
      </c>
      <c r="T438" s="26">
        <v>0</v>
      </c>
      <c r="U438" s="27">
        <v>0</v>
      </c>
      <c r="V438" s="27">
        <v>0</v>
      </c>
      <c r="W438" s="27">
        <v>0</v>
      </c>
      <c r="X438" s="74">
        <v>0</v>
      </c>
      <c r="Y438" s="74">
        <v>0</v>
      </c>
      <c r="Z438" s="74">
        <v>0</v>
      </c>
      <c r="AA438" s="74">
        <v>0</v>
      </c>
      <c r="AB438" s="74">
        <v>0</v>
      </c>
      <c r="AC438" s="74">
        <v>0</v>
      </c>
      <c r="AD438" s="70">
        <v>8.6757990867579959E-2</v>
      </c>
      <c r="AE438" s="74">
        <v>0</v>
      </c>
      <c r="AF438" s="74">
        <v>0</v>
      </c>
      <c r="AG438" s="74">
        <v>0</v>
      </c>
      <c r="AH438" s="74">
        <v>0</v>
      </c>
      <c r="AI438" s="74">
        <v>0</v>
      </c>
      <c r="AJ438" s="74">
        <v>0</v>
      </c>
      <c r="BP438">
        <v>436</v>
      </c>
      <c r="BQ438" t="s">
        <v>2314</v>
      </c>
    </row>
    <row r="439" spans="2:69" ht="14.25" x14ac:dyDescent="0.2">
      <c r="B439" s="16">
        <v>437</v>
      </c>
      <c r="C439" s="16" t="s">
        <v>1055</v>
      </c>
      <c r="D439" s="16" t="s">
        <v>1220</v>
      </c>
      <c r="E439" s="16" t="s">
        <v>1045</v>
      </c>
      <c r="F439" s="16">
        <f t="shared" si="9"/>
        <v>1</v>
      </c>
      <c r="G439" s="19" t="s">
        <v>1385</v>
      </c>
      <c r="H439" s="3" t="s">
        <v>820</v>
      </c>
      <c r="I439" s="3">
        <f>武器2!I439</f>
        <v>14</v>
      </c>
      <c r="J439" s="16">
        <v>5</v>
      </c>
      <c r="K439" s="16">
        <v>5</v>
      </c>
      <c r="L439" s="16">
        <v>67</v>
      </c>
      <c r="M439" s="26">
        <v>0</v>
      </c>
      <c r="N439" s="26">
        <v>0</v>
      </c>
      <c r="O439" s="26">
        <v>0</v>
      </c>
      <c r="P439" s="26">
        <v>0</v>
      </c>
      <c r="Q439" s="26">
        <v>0</v>
      </c>
      <c r="R439" s="26">
        <v>0</v>
      </c>
      <c r="S439" s="26">
        <v>0</v>
      </c>
      <c r="T439" s="26">
        <v>0</v>
      </c>
      <c r="U439" s="27">
        <v>0</v>
      </c>
      <c r="V439" s="27">
        <v>0</v>
      </c>
      <c r="W439" s="27">
        <v>0</v>
      </c>
      <c r="X439" s="74">
        <v>0</v>
      </c>
      <c r="Y439" s="74">
        <v>0</v>
      </c>
      <c r="Z439" s="74">
        <v>0</v>
      </c>
      <c r="AA439" s="70">
        <v>0.1071428571428571</v>
      </c>
      <c r="AB439" s="74">
        <v>0</v>
      </c>
      <c r="AC439" s="74">
        <v>0</v>
      </c>
      <c r="AD439" s="74">
        <v>0</v>
      </c>
      <c r="AE439" s="74">
        <v>0</v>
      </c>
      <c r="AF439" s="74">
        <v>0</v>
      </c>
      <c r="AG439" s="74">
        <v>0</v>
      </c>
      <c r="AH439" s="74">
        <v>0</v>
      </c>
      <c r="AI439" s="74">
        <v>0</v>
      </c>
      <c r="AJ439" s="74">
        <v>0</v>
      </c>
      <c r="BP439">
        <v>437</v>
      </c>
      <c r="BQ439" t="s">
        <v>2315</v>
      </c>
    </row>
    <row r="440" spans="2:69" ht="14.25" x14ac:dyDescent="0.2">
      <c r="B440" s="16">
        <v>438</v>
      </c>
      <c r="C440" s="16" t="s">
        <v>1075</v>
      </c>
      <c r="D440" s="16" t="s">
        <v>1515</v>
      </c>
      <c r="E440" s="16" t="s">
        <v>1045</v>
      </c>
      <c r="F440" s="16">
        <f t="shared" si="9"/>
        <v>1</v>
      </c>
      <c r="G440" s="19" t="s">
        <v>1385</v>
      </c>
      <c r="H440" s="3" t="s">
        <v>820</v>
      </c>
      <c r="I440" s="3">
        <f>武器2!I440</f>
        <v>14</v>
      </c>
      <c r="J440" s="16">
        <v>5</v>
      </c>
      <c r="K440" s="16">
        <v>6</v>
      </c>
      <c r="L440" s="16">
        <v>80</v>
      </c>
      <c r="M440" s="26">
        <v>0</v>
      </c>
      <c r="N440" s="26">
        <v>0</v>
      </c>
      <c r="O440" s="26">
        <v>0</v>
      </c>
      <c r="P440" s="26">
        <v>0</v>
      </c>
      <c r="Q440" s="26">
        <v>0</v>
      </c>
      <c r="R440" s="26">
        <v>0</v>
      </c>
      <c r="S440" s="26">
        <v>0</v>
      </c>
      <c r="T440" s="26">
        <v>0</v>
      </c>
      <c r="U440" s="27">
        <v>0</v>
      </c>
      <c r="V440" s="27">
        <v>0</v>
      </c>
      <c r="W440" s="27">
        <v>0</v>
      </c>
      <c r="X440" s="74">
        <v>0</v>
      </c>
      <c r="Y440" s="74">
        <v>0</v>
      </c>
      <c r="Z440" s="74">
        <v>0</v>
      </c>
      <c r="AA440" s="74">
        <v>0</v>
      </c>
      <c r="AB440" s="74">
        <v>0</v>
      </c>
      <c r="AC440" s="74">
        <v>0</v>
      </c>
      <c r="AD440" s="74">
        <v>0</v>
      </c>
      <c r="AE440" s="70">
        <v>0.1266375545851528</v>
      </c>
      <c r="AF440" s="74">
        <v>0</v>
      </c>
      <c r="AG440" s="74">
        <v>0</v>
      </c>
      <c r="AH440" s="74">
        <v>0</v>
      </c>
      <c r="AI440" s="74">
        <v>0</v>
      </c>
      <c r="AJ440" s="74">
        <v>0</v>
      </c>
      <c r="BP440">
        <v>438</v>
      </c>
      <c r="BQ440" t="s">
        <v>2316</v>
      </c>
    </row>
    <row r="441" spans="2:69" ht="14.25" x14ac:dyDescent="0.2">
      <c r="B441" s="16">
        <v>439</v>
      </c>
      <c r="C441" s="16" t="s">
        <v>1120</v>
      </c>
      <c r="D441" s="16" t="s">
        <v>1302</v>
      </c>
      <c r="E441" s="16" t="s">
        <v>1045</v>
      </c>
      <c r="F441" s="16">
        <f t="shared" si="9"/>
        <v>1</v>
      </c>
      <c r="G441" s="19" t="s">
        <v>1385</v>
      </c>
      <c r="H441" s="3" t="s">
        <v>820</v>
      </c>
      <c r="I441" s="3">
        <f>武器2!I441</f>
        <v>14</v>
      </c>
      <c r="J441" s="16">
        <v>5</v>
      </c>
      <c r="K441" s="16">
        <v>7</v>
      </c>
      <c r="L441" s="16">
        <v>94</v>
      </c>
      <c r="M441" s="26">
        <v>0</v>
      </c>
      <c r="N441" s="26">
        <v>0</v>
      </c>
      <c r="O441" s="26">
        <v>0</v>
      </c>
      <c r="P441" s="26">
        <v>0</v>
      </c>
      <c r="Q441" s="16">
        <v>161</v>
      </c>
      <c r="R441" s="26">
        <v>0</v>
      </c>
      <c r="S441" s="26">
        <v>0</v>
      </c>
      <c r="T441" s="26">
        <v>0</v>
      </c>
      <c r="U441" s="27">
        <v>0</v>
      </c>
      <c r="V441" s="27">
        <v>0</v>
      </c>
      <c r="W441" s="27">
        <v>0</v>
      </c>
      <c r="X441" s="74">
        <v>0</v>
      </c>
      <c r="Y441" s="74">
        <v>0</v>
      </c>
      <c r="Z441" s="74">
        <v>0</v>
      </c>
      <c r="AA441" s="74">
        <v>0</v>
      </c>
      <c r="AB441" s="74">
        <v>0</v>
      </c>
      <c r="AC441" s="74">
        <v>0</v>
      </c>
      <c r="AD441" s="74">
        <v>0</v>
      </c>
      <c r="AE441" s="74">
        <v>0</v>
      </c>
      <c r="AF441" s="74">
        <v>0</v>
      </c>
      <c r="AG441" s="74">
        <v>0</v>
      </c>
      <c r="AH441" s="74">
        <v>0</v>
      </c>
      <c r="AI441" s="74">
        <v>0</v>
      </c>
      <c r="AJ441" s="74">
        <v>0</v>
      </c>
      <c r="BP441">
        <v>439</v>
      </c>
      <c r="BQ441" t="s">
        <v>2317</v>
      </c>
    </row>
    <row r="442" spans="2:69" ht="14.25" x14ac:dyDescent="0.2">
      <c r="B442" s="16">
        <v>440</v>
      </c>
      <c r="C442" s="16" t="s">
        <v>1069</v>
      </c>
      <c r="D442" s="16" t="s">
        <v>1269</v>
      </c>
      <c r="E442" s="16" t="s">
        <v>1045</v>
      </c>
      <c r="F442" s="16">
        <f t="shared" si="9"/>
        <v>1</v>
      </c>
      <c r="G442" s="19" t="s">
        <v>1385</v>
      </c>
      <c r="H442" s="3" t="s">
        <v>820</v>
      </c>
      <c r="I442" s="3">
        <f>武器2!I442</f>
        <v>14</v>
      </c>
      <c r="J442" s="16">
        <v>5</v>
      </c>
      <c r="K442" s="16">
        <v>8</v>
      </c>
      <c r="L442" s="16">
        <v>107</v>
      </c>
      <c r="M442" s="26">
        <v>0</v>
      </c>
      <c r="N442" s="26">
        <v>0</v>
      </c>
      <c r="O442" s="26">
        <v>0</v>
      </c>
      <c r="P442" s="26">
        <v>0</v>
      </c>
      <c r="Q442" s="16">
        <v>184</v>
      </c>
      <c r="R442" s="26">
        <v>0</v>
      </c>
      <c r="S442" s="26">
        <v>0</v>
      </c>
      <c r="T442" s="26">
        <v>0</v>
      </c>
      <c r="U442" s="27">
        <v>0</v>
      </c>
      <c r="V442" s="27">
        <v>0</v>
      </c>
      <c r="W442" s="27">
        <v>0</v>
      </c>
      <c r="X442" s="74">
        <v>0</v>
      </c>
      <c r="Y442" s="74">
        <v>0</v>
      </c>
      <c r="Z442" s="74">
        <v>0</v>
      </c>
      <c r="AA442" s="74">
        <v>0</v>
      </c>
      <c r="AB442" s="74">
        <v>0</v>
      </c>
      <c r="AC442" s="74">
        <v>0</v>
      </c>
      <c r="AD442" s="74">
        <v>0</v>
      </c>
      <c r="AE442" s="74">
        <v>0</v>
      </c>
      <c r="AF442" s="74">
        <v>0</v>
      </c>
      <c r="AG442" s="74">
        <v>0</v>
      </c>
      <c r="AH442" s="74">
        <v>0</v>
      </c>
      <c r="AI442" s="74">
        <v>0</v>
      </c>
      <c r="AJ442" s="74">
        <v>0</v>
      </c>
      <c r="BP442">
        <v>440</v>
      </c>
      <c r="BQ442" t="s">
        <v>2318</v>
      </c>
    </row>
    <row r="443" spans="2:69" ht="14.25" x14ac:dyDescent="0.2">
      <c r="B443" s="16">
        <v>441</v>
      </c>
      <c r="C443" s="16" t="s">
        <v>1118</v>
      </c>
      <c r="D443" s="16" t="s">
        <v>1555</v>
      </c>
      <c r="E443" s="16" t="s">
        <v>1046</v>
      </c>
      <c r="F443" s="16">
        <f t="shared" si="9"/>
        <v>1</v>
      </c>
      <c r="G443" s="19" t="s">
        <v>1385</v>
      </c>
      <c r="H443" s="3" t="s">
        <v>820</v>
      </c>
      <c r="I443" s="3">
        <f>武器2!I443</f>
        <v>14</v>
      </c>
      <c r="J443" s="16">
        <v>5</v>
      </c>
      <c r="K443" s="16">
        <v>1</v>
      </c>
      <c r="L443" s="16">
        <v>18</v>
      </c>
      <c r="M443" s="26">
        <v>0</v>
      </c>
      <c r="N443" s="26">
        <v>0</v>
      </c>
      <c r="O443" s="26">
        <v>0</v>
      </c>
      <c r="P443" s="26">
        <v>0</v>
      </c>
      <c r="Q443" s="26">
        <v>0</v>
      </c>
      <c r="R443" s="26">
        <v>0</v>
      </c>
      <c r="S443" s="26">
        <v>0</v>
      </c>
      <c r="T443" s="26">
        <v>0</v>
      </c>
      <c r="U443" s="27">
        <v>0</v>
      </c>
      <c r="V443" s="27">
        <v>0</v>
      </c>
      <c r="W443" s="27">
        <v>0</v>
      </c>
      <c r="X443" s="74">
        <v>0</v>
      </c>
      <c r="Y443" s="74">
        <v>0</v>
      </c>
      <c r="Z443" s="74">
        <v>0</v>
      </c>
      <c r="AA443" s="74">
        <v>0</v>
      </c>
      <c r="AB443" s="70">
        <v>0</v>
      </c>
      <c r="AC443" s="74">
        <v>0</v>
      </c>
      <c r="AD443" s="74">
        <v>0</v>
      </c>
      <c r="AE443" s="74">
        <v>0</v>
      </c>
      <c r="AF443" s="74">
        <v>0</v>
      </c>
      <c r="AG443" s="74">
        <v>0</v>
      </c>
      <c r="AH443" s="74">
        <v>0</v>
      </c>
      <c r="AI443" s="74">
        <v>0</v>
      </c>
      <c r="AJ443" s="74">
        <v>0</v>
      </c>
      <c r="BP443">
        <v>441</v>
      </c>
      <c r="BQ443" t="s">
        <v>2319</v>
      </c>
    </row>
    <row r="444" spans="2:69" ht="14.25" x14ac:dyDescent="0.2">
      <c r="B444" s="16">
        <v>442</v>
      </c>
      <c r="C444" s="16" t="s">
        <v>1116</v>
      </c>
      <c r="D444" s="16" t="s">
        <v>1214</v>
      </c>
      <c r="E444" s="16" t="s">
        <v>1046</v>
      </c>
      <c r="F444" s="16">
        <f t="shared" si="9"/>
        <v>1</v>
      </c>
      <c r="G444" s="19" t="s">
        <v>1385</v>
      </c>
      <c r="H444" s="3" t="s">
        <v>820</v>
      </c>
      <c r="I444" s="3">
        <f>武器2!I444</f>
        <v>14</v>
      </c>
      <c r="J444" s="16">
        <v>5</v>
      </c>
      <c r="K444" s="16">
        <v>2</v>
      </c>
      <c r="L444" s="16">
        <v>36</v>
      </c>
      <c r="M444" s="26">
        <v>0</v>
      </c>
      <c r="N444" s="26">
        <v>0</v>
      </c>
      <c r="O444" s="26">
        <v>0</v>
      </c>
      <c r="P444" s="26">
        <v>0</v>
      </c>
      <c r="Q444" s="26">
        <v>0</v>
      </c>
      <c r="R444" s="26">
        <v>0</v>
      </c>
      <c r="S444" s="26">
        <v>0</v>
      </c>
      <c r="T444" s="26">
        <v>0</v>
      </c>
      <c r="U444" s="27">
        <v>0</v>
      </c>
      <c r="V444" s="27">
        <v>0</v>
      </c>
      <c r="W444" s="27">
        <v>0</v>
      </c>
      <c r="X444" s="74">
        <v>0</v>
      </c>
      <c r="Y444" s="74">
        <v>0</v>
      </c>
      <c r="Z444" s="74">
        <v>0</v>
      </c>
      <c r="AA444" s="74">
        <v>0</v>
      </c>
      <c r="AB444" s="70">
        <v>0</v>
      </c>
      <c r="AC444" s="74">
        <v>0</v>
      </c>
      <c r="AD444" s="74">
        <v>0</v>
      </c>
      <c r="AE444" s="74">
        <v>0</v>
      </c>
      <c r="AF444" s="74">
        <v>0</v>
      </c>
      <c r="AG444" s="74">
        <v>0</v>
      </c>
      <c r="AH444" s="74">
        <v>0</v>
      </c>
      <c r="AI444" s="74">
        <v>0</v>
      </c>
      <c r="AJ444" s="74">
        <v>0</v>
      </c>
      <c r="BP444">
        <v>442</v>
      </c>
      <c r="BQ444" t="s">
        <v>2320</v>
      </c>
    </row>
    <row r="445" spans="2:69" ht="14.25" x14ac:dyDescent="0.2">
      <c r="B445" s="16">
        <v>443</v>
      </c>
      <c r="C445" s="16" t="s">
        <v>1073</v>
      </c>
      <c r="D445" s="16" t="s">
        <v>1556</v>
      </c>
      <c r="E445" s="16" t="s">
        <v>1046</v>
      </c>
      <c r="F445" s="16">
        <f t="shared" si="9"/>
        <v>1</v>
      </c>
      <c r="G445" s="19" t="s">
        <v>1385</v>
      </c>
      <c r="H445" s="3" t="s">
        <v>820</v>
      </c>
      <c r="I445" s="3">
        <f>武器2!I445</f>
        <v>14</v>
      </c>
      <c r="J445" s="16">
        <v>5</v>
      </c>
      <c r="K445" s="16">
        <v>3</v>
      </c>
      <c r="L445" s="16">
        <v>54</v>
      </c>
      <c r="M445" s="26">
        <v>0</v>
      </c>
      <c r="N445" s="26">
        <v>0</v>
      </c>
      <c r="O445" s="26">
        <v>0</v>
      </c>
      <c r="P445" s="26">
        <v>0</v>
      </c>
      <c r="Q445" s="26">
        <v>0</v>
      </c>
      <c r="R445" s="26">
        <v>0</v>
      </c>
      <c r="S445" s="26">
        <v>0</v>
      </c>
      <c r="T445" s="26">
        <v>0</v>
      </c>
      <c r="U445" s="27">
        <v>0</v>
      </c>
      <c r="V445" s="27">
        <v>0</v>
      </c>
      <c r="W445" s="27">
        <v>0</v>
      </c>
      <c r="X445" s="74">
        <v>0</v>
      </c>
      <c r="Y445" s="74">
        <v>0</v>
      </c>
      <c r="Z445" s="74">
        <v>0</v>
      </c>
      <c r="AA445" s="74">
        <v>0</v>
      </c>
      <c r="AB445" s="70">
        <v>0</v>
      </c>
      <c r="AC445" s="74">
        <v>0</v>
      </c>
      <c r="AD445" s="74">
        <v>0</v>
      </c>
      <c r="AE445" s="74">
        <v>0</v>
      </c>
      <c r="AF445" s="74">
        <v>0</v>
      </c>
      <c r="AG445" s="74">
        <v>0</v>
      </c>
      <c r="AH445" s="74">
        <v>0</v>
      </c>
      <c r="AI445" s="74">
        <v>0</v>
      </c>
      <c r="AJ445" s="74">
        <v>0</v>
      </c>
      <c r="BP445">
        <v>443</v>
      </c>
      <c r="BQ445" t="s">
        <v>2321</v>
      </c>
    </row>
    <row r="446" spans="2:69" ht="14.25" x14ac:dyDescent="0.2">
      <c r="B446" s="16">
        <v>444</v>
      </c>
      <c r="C446" s="16" t="s">
        <v>1082</v>
      </c>
      <c r="D446" s="16" t="s">
        <v>1557</v>
      </c>
      <c r="E446" s="16" t="s">
        <v>1046</v>
      </c>
      <c r="F446" s="16">
        <f t="shared" si="9"/>
        <v>1</v>
      </c>
      <c r="G446" s="19" t="s">
        <v>1385</v>
      </c>
      <c r="H446" s="3" t="s">
        <v>820</v>
      </c>
      <c r="I446" s="3">
        <f>武器2!I446</f>
        <v>14</v>
      </c>
      <c r="J446" s="16">
        <v>5</v>
      </c>
      <c r="K446" s="16">
        <v>4</v>
      </c>
      <c r="L446" s="16">
        <v>72</v>
      </c>
      <c r="M446" s="26">
        <v>0</v>
      </c>
      <c r="N446" s="26">
        <v>0</v>
      </c>
      <c r="O446" s="26">
        <v>0</v>
      </c>
      <c r="P446" s="26">
        <v>0</v>
      </c>
      <c r="Q446" s="16">
        <v>0</v>
      </c>
      <c r="R446" s="26">
        <v>0</v>
      </c>
      <c r="S446" s="26">
        <v>0</v>
      </c>
      <c r="T446" s="26">
        <v>0</v>
      </c>
      <c r="U446" s="27">
        <v>0</v>
      </c>
      <c r="V446" s="27">
        <v>0</v>
      </c>
      <c r="W446" s="27">
        <v>0</v>
      </c>
      <c r="X446" s="74">
        <v>0</v>
      </c>
      <c r="Y446" s="74">
        <v>0</v>
      </c>
      <c r="Z446" s="74">
        <v>0</v>
      </c>
      <c r="AA446" s="74">
        <v>0</v>
      </c>
      <c r="AB446" s="74">
        <v>0</v>
      </c>
      <c r="AC446" s="74">
        <v>0</v>
      </c>
      <c r="AD446" s="74">
        <v>0</v>
      </c>
      <c r="AE446" s="74">
        <v>0</v>
      </c>
      <c r="AF446" s="74">
        <v>0</v>
      </c>
      <c r="AG446" s="74">
        <v>0</v>
      </c>
      <c r="AH446" s="74">
        <v>0</v>
      </c>
      <c r="AI446" s="74">
        <v>0</v>
      </c>
      <c r="AJ446" s="74">
        <v>0</v>
      </c>
      <c r="BP446">
        <v>444</v>
      </c>
      <c r="BQ446" t="s">
        <v>2322</v>
      </c>
    </row>
    <row r="447" spans="2:69" ht="14.25" x14ac:dyDescent="0.2">
      <c r="B447" s="16">
        <v>445</v>
      </c>
      <c r="C447" s="16" t="s">
        <v>1053</v>
      </c>
      <c r="D447" s="16" t="s">
        <v>1558</v>
      </c>
      <c r="E447" s="16" t="s">
        <v>1046</v>
      </c>
      <c r="F447" s="16">
        <f t="shared" si="9"/>
        <v>1</v>
      </c>
      <c r="G447" s="19" t="s">
        <v>1385</v>
      </c>
      <c r="H447" s="3" t="s">
        <v>820</v>
      </c>
      <c r="I447" s="3">
        <f>武器2!I447</f>
        <v>14</v>
      </c>
      <c r="J447" s="16">
        <v>5</v>
      </c>
      <c r="K447" s="16">
        <v>5</v>
      </c>
      <c r="L447" s="16">
        <v>90</v>
      </c>
      <c r="M447" s="26">
        <v>0</v>
      </c>
      <c r="N447" s="26">
        <v>0</v>
      </c>
      <c r="O447" s="26">
        <v>0</v>
      </c>
      <c r="P447" s="26">
        <v>0</v>
      </c>
      <c r="Q447" s="26">
        <v>0</v>
      </c>
      <c r="R447" s="26">
        <v>0</v>
      </c>
      <c r="S447" s="26">
        <v>0</v>
      </c>
      <c r="T447" s="26">
        <v>0</v>
      </c>
      <c r="U447" s="27">
        <v>0</v>
      </c>
      <c r="V447" s="27">
        <v>0</v>
      </c>
      <c r="W447" s="27">
        <v>0</v>
      </c>
      <c r="X447" s="74">
        <v>0</v>
      </c>
      <c r="Y447" s="74">
        <v>0</v>
      </c>
      <c r="Z447" s="74">
        <v>0</v>
      </c>
      <c r="AA447" s="70">
        <v>0</v>
      </c>
      <c r="AB447" s="74">
        <v>0</v>
      </c>
      <c r="AC447" s="74">
        <v>0</v>
      </c>
      <c r="AD447" s="74">
        <v>0</v>
      </c>
      <c r="AE447" s="74">
        <v>0</v>
      </c>
      <c r="AF447" s="74">
        <v>0</v>
      </c>
      <c r="AG447" s="74">
        <v>0</v>
      </c>
      <c r="AH447" s="74">
        <v>0</v>
      </c>
      <c r="AI447" s="74">
        <v>0</v>
      </c>
      <c r="AJ447" s="74">
        <v>0</v>
      </c>
      <c r="BP447">
        <v>445</v>
      </c>
      <c r="BQ447" t="s">
        <v>2323</v>
      </c>
    </row>
    <row r="448" spans="2:69" ht="14.25" x14ac:dyDescent="0.2">
      <c r="B448" s="16">
        <v>446</v>
      </c>
      <c r="C448" s="16" t="s">
        <v>1084</v>
      </c>
      <c r="D448" s="16" t="s">
        <v>1539</v>
      </c>
      <c r="E448" s="16" t="s">
        <v>1046</v>
      </c>
      <c r="F448" s="16">
        <f t="shared" si="9"/>
        <v>1</v>
      </c>
      <c r="G448" s="19" t="s">
        <v>1385</v>
      </c>
      <c r="H448" s="3" t="s">
        <v>820</v>
      </c>
      <c r="I448" s="3">
        <f>武器2!I448</f>
        <v>14</v>
      </c>
      <c r="J448" s="16">
        <v>5</v>
      </c>
      <c r="K448" s="16">
        <v>6</v>
      </c>
      <c r="L448" s="16">
        <v>108</v>
      </c>
      <c r="M448" s="26">
        <v>0</v>
      </c>
      <c r="N448" s="26">
        <v>0</v>
      </c>
      <c r="O448" s="26">
        <v>0</v>
      </c>
      <c r="P448" s="26">
        <v>0</v>
      </c>
      <c r="Q448" s="26">
        <v>0</v>
      </c>
      <c r="R448" s="26">
        <v>0</v>
      </c>
      <c r="S448" s="26">
        <v>0</v>
      </c>
      <c r="T448" s="26">
        <v>0</v>
      </c>
      <c r="U448" s="27">
        <v>0</v>
      </c>
      <c r="V448" s="27">
        <v>0</v>
      </c>
      <c r="W448" s="27">
        <v>0</v>
      </c>
      <c r="X448" s="74">
        <v>0</v>
      </c>
      <c r="Y448" s="74">
        <v>0</v>
      </c>
      <c r="Z448" s="74">
        <v>0</v>
      </c>
      <c r="AA448" s="74">
        <v>0</v>
      </c>
      <c r="AB448" s="70">
        <v>0</v>
      </c>
      <c r="AC448" s="74">
        <v>0</v>
      </c>
      <c r="AD448" s="74">
        <v>0</v>
      </c>
      <c r="AE448" s="74">
        <v>0</v>
      </c>
      <c r="AF448" s="74">
        <v>0</v>
      </c>
      <c r="AG448" s="74">
        <v>0</v>
      </c>
      <c r="AH448" s="74">
        <v>0</v>
      </c>
      <c r="AI448" s="74">
        <v>0</v>
      </c>
      <c r="AJ448" s="74">
        <v>0</v>
      </c>
      <c r="BP448">
        <v>446</v>
      </c>
      <c r="BQ448" t="s">
        <v>2324</v>
      </c>
    </row>
    <row r="449" spans="2:69" ht="14.25" x14ac:dyDescent="0.2">
      <c r="B449" s="16">
        <v>447</v>
      </c>
      <c r="C449" s="16" t="s">
        <v>1104</v>
      </c>
      <c r="D449" s="16" t="s">
        <v>1400</v>
      </c>
      <c r="E449" s="16" t="s">
        <v>1046</v>
      </c>
      <c r="F449" s="16">
        <f t="shared" si="9"/>
        <v>1</v>
      </c>
      <c r="G449" s="19" t="s">
        <v>1385</v>
      </c>
      <c r="H449" s="3" t="s">
        <v>820</v>
      </c>
      <c r="I449" s="3">
        <f>武器2!I449</f>
        <v>14</v>
      </c>
      <c r="J449" s="16">
        <v>5</v>
      </c>
      <c r="K449" s="16">
        <v>7</v>
      </c>
      <c r="L449" s="16">
        <v>126</v>
      </c>
      <c r="M449" s="16">
        <v>0</v>
      </c>
      <c r="N449" s="26">
        <v>0</v>
      </c>
      <c r="O449" s="26">
        <v>0</v>
      </c>
      <c r="P449" s="26">
        <v>0</v>
      </c>
      <c r="Q449" s="26">
        <v>0</v>
      </c>
      <c r="R449" s="26">
        <v>0</v>
      </c>
      <c r="S449" s="26">
        <v>0</v>
      </c>
      <c r="T449" s="26">
        <v>0</v>
      </c>
      <c r="U449" s="27">
        <v>0</v>
      </c>
      <c r="V449" s="27">
        <v>0</v>
      </c>
      <c r="W449" s="27">
        <v>0</v>
      </c>
      <c r="X449" s="74">
        <v>0</v>
      </c>
      <c r="Y449" s="74">
        <v>0</v>
      </c>
      <c r="Z449" s="74">
        <v>0</v>
      </c>
      <c r="AA449" s="74">
        <v>0</v>
      </c>
      <c r="AB449" s="74">
        <v>0</v>
      </c>
      <c r="AC449" s="74">
        <v>0</v>
      </c>
      <c r="AD449" s="74">
        <v>0</v>
      </c>
      <c r="AE449" s="74">
        <v>0</v>
      </c>
      <c r="AF449" s="74">
        <v>0</v>
      </c>
      <c r="AG449" s="74">
        <v>0</v>
      </c>
      <c r="AH449" s="74">
        <v>0</v>
      </c>
      <c r="AI449" s="74">
        <v>0</v>
      </c>
      <c r="AJ449" s="74">
        <v>0</v>
      </c>
      <c r="BP449">
        <v>447</v>
      </c>
      <c r="BQ449" t="s">
        <v>2325</v>
      </c>
    </row>
    <row r="450" spans="2:69" ht="14.25" x14ac:dyDescent="0.2">
      <c r="B450" s="16">
        <v>448</v>
      </c>
      <c r="C450" s="16" t="s">
        <v>1059</v>
      </c>
      <c r="D450" s="16" t="s">
        <v>1559</v>
      </c>
      <c r="E450" s="16" t="s">
        <v>1046</v>
      </c>
      <c r="F450" s="16">
        <f t="shared" si="9"/>
        <v>1</v>
      </c>
      <c r="G450" s="19" t="s">
        <v>1385</v>
      </c>
      <c r="H450" s="3" t="s">
        <v>820</v>
      </c>
      <c r="I450" s="3">
        <f>武器2!I450</f>
        <v>14</v>
      </c>
      <c r="J450" s="16">
        <v>5</v>
      </c>
      <c r="K450" s="16">
        <v>8</v>
      </c>
      <c r="L450" s="16">
        <v>144</v>
      </c>
      <c r="M450" s="26">
        <v>0</v>
      </c>
      <c r="N450" s="26">
        <v>0</v>
      </c>
      <c r="O450" s="26">
        <v>0</v>
      </c>
      <c r="P450" s="26">
        <v>0</v>
      </c>
      <c r="Q450" s="16">
        <v>0</v>
      </c>
      <c r="R450" s="26">
        <v>0</v>
      </c>
      <c r="S450" s="26">
        <v>0</v>
      </c>
      <c r="T450" s="26">
        <v>0</v>
      </c>
      <c r="U450" s="27">
        <v>0</v>
      </c>
      <c r="V450" s="27">
        <v>0</v>
      </c>
      <c r="W450" s="27">
        <v>0</v>
      </c>
      <c r="X450" s="74">
        <v>0</v>
      </c>
      <c r="Y450" s="74">
        <v>0</v>
      </c>
      <c r="Z450" s="74">
        <v>0</v>
      </c>
      <c r="AA450" s="74">
        <v>0</v>
      </c>
      <c r="AB450" s="74">
        <v>0</v>
      </c>
      <c r="AC450" s="74">
        <v>0</v>
      </c>
      <c r="AD450" s="74">
        <v>0</v>
      </c>
      <c r="AE450" s="74">
        <v>0</v>
      </c>
      <c r="AF450" s="74">
        <v>0</v>
      </c>
      <c r="AG450" s="74">
        <v>0</v>
      </c>
      <c r="AH450" s="74">
        <v>0</v>
      </c>
      <c r="AI450" s="74">
        <v>0</v>
      </c>
      <c r="AJ450" s="74">
        <v>0</v>
      </c>
      <c r="BP450">
        <v>448</v>
      </c>
      <c r="BQ450" t="s">
        <v>2326</v>
      </c>
    </row>
    <row r="451" spans="2:69" ht="14.25" x14ac:dyDescent="0.2">
      <c r="B451" s="16">
        <v>449</v>
      </c>
      <c r="C451" s="16" t="s">
        <v>1128</v>
      </c>
      <c r="D451" s="16" t="s">
        <v>1296</v>
      </c>
      <c r="E451" s="16" t="s">
        <v>1043</v>
      </c>
      <c r="F451" s="16">
        <f t="shared" ref="F451:F514" si="10">VLOOKUP(E451&amp;K451,buff_num,2,FALSE)</f>
        <v>2</v>
      </c>
      <c r="G451" s="19" t="s">
        <v>1385</v>
      </c>
      <c r="H451" s="3" t="s">
        <v>821</v>
      </c>
      <c r="I451" s="3">
        <f>武器2!I451</f>
        <v>15</v>
      </c>
      <c r="J451" s="16">
        <v>9</v>
      </c>
      <c r="K451" s="16">
        <v>1</v>
      </c>
      <c r="L451" s="16">
        <v>19</v>
      </c>
      <c r="M451" s="26">
        <v>0</v>
      </c>
      <c r="N451" s="26">
        <v>0</v>
      </c>
      <c r="O451" s="26">
        <v>0</v>
      </c>
      <c r="P451" s="26">
        <v>0</v>
      </c>
      <c r="Q451" s="26">
        <v>0</v>
      </c>
      <c r="R451" s="26">
        <v>0</v>
      </c>
      <c r="S451" s="26">
        <v>0</v>
      </c>
      <c r="T451" s="26">
        <v>0</v>
      </c>
      <c r="U451" s="27">
        <v>0</v>
      </c>
      <c r="V451" s="27">
        <v>0</v>
      </c>
      <c r="W451" s="27">
        <v>0</v>
      </c>
      <c r="X451" s="74">
        <v>0</v>
      </c>
      <c r="Y451" s="74">
        <v>0</v>
      </c>
      <c r="Z451" s="74">
        <v>0</v>
      </c>
      <c r="AA451" s="74">
        <v>0</v>
      </c>
      <c r="AB451" s="70">
        <v>1.4778325123152691E-2</v>
      </c>
      <c r="AC451" s="74">
        <v>0</v>
      </c>
      <c r="AD451" s="70">
        <v>7.8341013824884786E-2</v>
      </c>
      <c r="AE451" s="74">
        <v>0</v>
      </c>
      <c r="AF451" s="74">
        <v>0</v>
      </c>
      <c r="AG451" s="74">
        <v>0</v>
      </c>
      <c r="AH451" s="74">
        <v>0</v>
      </c>
      <c r="AI451" s="74">
        <v>0</v>
      </c>
      <c r="AJ451" s="74">
        <v>0</v>
      </c>
      <c r="BP451">
        <v>449</v>
      </c>
      <c r="BQ451" t="s">
        <v>2327</v>
      </c>
    </row>
    <row r="452" spans="2:69" ht="14.25" x14ac:dyDescent="0.2">
      <c r="B452" s="16">
        <v>450</v>
      </c>
      <c r="C452" s="16" t="s">
        <v>1088</v>
      </c>
      <c r="D452" s="16" t="s">
        <v>1560</v>
      </c>
      <c r="E452" s="16" t="s">
        <v>1043</v>
      </c>
      <c r="F452" s="16">
        <f t="shared" si="10"/>
        <v>2</v>
      </c>
      <c r="G452" s="19" t="s">
        <v>1385</v>
      </c>
      <c r="H452" s="3" t="s">
        <v>821</v>
      </c>
      <c r="I452" s="3">
        <f>武器2!I452</f>
        <v>15</v>
      </c>
      <c r="J452" s="16">
        <v>9</v>
      </c>
      <c r="K452" s="16">
        <v>2</v>
      </c>
      <c r="L452" s="16">
        <v>38</v>
      </c>
      <c r="M452" s="26">
        <v>0</v>
      </c>
      <c r="N452" s="26">
        <v>0</v>
      </c>
      <c r="O452" s="26">
        <v>0</v>
      </c>
      <c r="P452" s="26">
        <v>0</v>
      </c>
      <c r="Q452" s="16">
        <v>27</v>
      </c>
      <c r="R452" s="26">
        <v>0</v>
      </c>
      <c r="S452" s="26">
        <v>0</v>
      </c>
      <c r="T452" s="26">
        <v>0</v>
      </c>
      <c r="U452" s="27">
        <v>0</v>
      </c>
      <c r="V452" s="27">
        <v>0</v>
      </c>
      <c r="W452" s="27">
        <v>0</v>
      </c>
      <c r="X452" s="74">
        <v>0</v>
      </c>
      <c r="Y452" s="74">
        <v>0</v>
      </c>
      <c r="Z452" s="74">
        <v>0</v>
      </c>
      <c r="AA452" s="74">
        <v>0</v>
      </c>
      <c r="AB452" s="70">
        <v>2.9126213592232997E-2</v>
      </c>
      <c r="AC452" s="74">
        <v>0</v>
      </c>
      <c r="AD452" s="74">
        <v>0</v>
      </c>
      <c r="AE452" s="74">
        <v>0</v>
      </c>
      <c r="AF452" s="74">
        <v>0</v>
      </c>
      <c r="AG452" s="74">
        <v>0</v>
      </c>
      <c r="AH452" s="74">
        <v>0</v>
      </c>
      <c r="AI452" s="74">
        <v>0</v>
      </c>
      <c r="AJ452" s="74">
        <v>0</v>
      </c>
      <c r="BP452">
        <v>450</v>
      </c>
      <c r="BQ452" t="s">
        <v>2328</v>
      </c>
    </row>
    <row r="453" spans="2:69" ht="14.25" x14ac:dyDescent="0.2">
      <c r="B453" s="16">
        <v>451</v>
      </c>
      <c r="C453" s="16" t="s">
        <v>1126</v>
      </c>
      <c r="D453" s="16" t="s">
        <v>1237</v>
      </c>
      <c r="E453" s="16" t="s">
        <v>1043</v>
      </c>
      <c r="F453" s="16">
        <f t="shared" si="10"/>
        <v>3</v>
      </c>
      <c r="G453" s="19" t="s">
        <v>1385</v>
      </c>
      <c r="H453" s="3" t="s">
        <v>821</v>
      </c>
      <c r="I453" s="3">
        <f>武器2!I453</f>
        <v>15</v>
      </c>
      <c r="J453" s="16">
        <v>9</v>
      </c>
      <c r="K453" s="16">
        <v>3</v>
      </c>
      <c r="L453" s="16">
        <v>57</v>
      </c>
      <c r="M453" s="26">
        <v>0</v>
      </c>
      <c r="N453" s="26">
        <v>0</v>
      </c>
      <c r="O453" s="26">
        <v>0</v>
      </c>
      <c r="P453" s="26">
        <v>0</v>
      </c>
      <c r="Q453" s="26">
        <v>0</v>
      </c>
      <c r="R453" s="26">
        <v>0</v>
      </c>
      <c r="S453" s="26">
        <v>0</v>
      </c>
      <c r="T453" s="26">
        <v>0</v>
      </c>
      <c r="U453" s="27">
        <v>0</v>
      </c>
      <c r="V453" s="20">
        <v>3.7999999999999999E-2</v>
      </c>
      <c r="W453" s="27">
        <v>0</v>
      </c>
      <c r="X453" s="74">
        <v>0</v>
      </c>
      <c r="Y453" s="70">
        <v>4.3062200956937802E-2</v>
      </c>
      <c r="Z453" s="70">
        <v>4.3062200956937802E-2</v>
      </c>
      <c r="AA453" s="74">
        <v>0</v>
      </c>
      <c r="AB453" s="74">
        <v>0</v>
      </c>
      <c r="AC453" s="74">
        <v>0</v>
      </c>
      <c r="AD453" s="74">
        <v>0</v>
      </c>
      <c r="AE453" s="74">
        <v>0</v>
      </c>
      <c r="AF453" s="74">
        <v>0</v>
      </c>
      <c r="AG453" s="74">
        <v>0</v>
      </c>
      <c r="AH453" s="74">
        <v>0</v>
      </c>
      <c r="AI453" s="74">
        <v>0</v>
      </c>
      <c r="AJ453" s="74">
        <v>0</v>
      </c>
      <c r="BP453">
        <v>451</v>
      </c>
      <c r="BQ453" t="s">
        <v>2329</v>
      </c>
    </row>
    <row r="454" spans="2:69" ht="14.25" x14ac:dyDescent="0.2">
      <c r="B454" s="16">
        <v>452</v>
      </c>
      <c r="C454" s="16" t="s">
        <v>1084</v>
      </c>
      <c r="D454" s="16" t="s">
        <v>1561</v>
      </c>
      <c r="E454" s="16" t="s">
        <v>1043</v>
      </c>
      <c r="F454" s="16">
        <f t="shared" si="10"/>
        <v>3</v>
      </c>
      <c r="G454" s="19" t="s">
        <v>1385</v>
      </c>
      <c r="H454" s="3" t="s">
        <v>821</v>
      </c>
      <c r="I454" s="3">
        <f>武器2!I454</f>
        <v>15</v>
      </c>
      <c r="J454" s="16">
        <v>9</v>
      </c>
      <c r="K454" s="16">
        <v>4</v>
      </c>
      <c r="L454" s="16">
        <v>76</v>
      </c>
      <c r="M454" s="26">
        <v>0</v>
      </c>
      <c r="N454" s="26">
        <v>0</v>
      </c>
      <c r="O454" s="26">
        <v>0</v>
      </c>
      <c r="P454" s="26">
        <v>0</v>
      </c>
      <c r="Q454" s="26">
        <v>0</v>
      </c>
      <c r="R454" s="26">
        <v>0</v>
      </c>
      <c r="S454" s="26">
        <v>0</v>
      </c>
      <c r="T454" s="26">
        <v>0</v>
      </c>
      <c r="U454" s="27">
        <v>0</v>
      </c>
      <c r="V454" s="27">
        <v>0</v>
      </c>
      <c r="W454" s="27">
        <v>0</v>
      </c>
      <c r="X454" s="74">
        <v>0</v>
      </c>
      <c r="Y454" s="74">
        <v>0</v>
      </c>
      <c r="Z454" s="74">
        <v>0</v>
      </c>
      <c r="AA454" s="70">
        <v>5.6603773584905648E-2</v>
      </c>
      <c r="AB454" s="74">
        <v>0</v>
      </c>
      <c r="AC454" s="74">
        <v>0</v>
      </c>
      <c r="AD454" s="70">
        <v>0.25650557620817849</v>
      </c>
      <c r="AE454" s="70">
        <v>5.6603773584905648E-2</v>
      </c>
      <c r="AF454" s="74">
        <v>0</v>
      </c>
      <c r="AG454" s="74">
        <v>0</v>
      </c>
      <c r="AH454" s="74">
        <v>0</v>
      </c>
      <c r="AI454" s="74">
        <v>0</v>
      </c>
      <c r="AJ454" s="74">
        <v>0</v>
      </c>
      <c r="BP454">
        <v>452</v>
      </c>
      <c r="BQ454" t="s">
        <v>2330</v>
      </c>
    </row>
    <row r="455" spans="2:69" ht="14.25" x14ac:dyDescent="0.2">
      <c r="B455" s="16">
        <v>453</v>
      </c>
      <c r="C455" s="16" t="s">
        <v>1077</v>
      </c>
      <c r="D455" s="16" t="s">
        <v>1238</v>
      </c>
      <c r="E455" s="16" t="s">
        <v>1043</v>
      </c>
      <c r="F455" s="16">
        <f t="shared" si="10"/>
        <v>4</v>
      </c>
      <c r="G455" s="19" t="s">
        <v>1385</v>
      </c>
      <c r="H455" s="3" t="s">
        <v>821</v>
      </c>
      <c r="I455" s="3">
        <f>武器2!I455</f>
        <v>15</v>
      </c>
      <c r="J455" s="16">
        <v>9</v>
      </c>
      <c r="K455" s="16">
        <v>5</v>
      </c>
      <c r="L455" s="16">
        <v>96</v>
      </c>
      <c r="M455" s="26">
        <v>0</v>
      </c>
      <c r="N455" s="26">
        <v>0</v>
      </c>
      <c r="O455" s="26">
        <v>0</v>
      </c>
      <c r="P455" s="26">
        <v>0</v>
      </c>
      <c r="Q455" s="26">
        <v>0</v>
      </c>
      <c r="R455" s="26">
        <v>0</v>
      </c>
      <c r="S455" s="26">
        <v>0</v>
      </c>
      <c r="T455" s="26">
        <v>0</v>
      </c>
      <c r="U455" s="20">
        <v>0.06</v>
      </c>
      <c r="V455" s="27">
        <v>0</v>
      </c>
      <c r="W455" s="27">
        <v>0</v>
      </c>
      <c r="X455" s="74">
        <v>0</v>
      </c>
      <c r="Y455" s="74">
        <v>0</v>
      </c>
      <c r="Z455" s="74">
        <v>0</v>
      </c>
      <c r="AA455" s="74">
        <v>0</v>
      </c>
      <c r="AB455" s="70">
        <v>6.5420560747663559E-2</v>
      </c>
      <c r="AC455" s="70">
        <v>6.5420560747663559E-2</v>
      </c>
      <c r="AD455" s="70">
        <v>0.30069930069930073</v>
      </c>
      <c r="AE455" s="74">
        <v>0</v>
      </c>
      <c r="AF455" s="74">
        <v>0</v>
      </c>
      <c r="AG455" s="74">
        <v>0</v>
      </c>
      <c r="AH455" s="74">
        <v>0</v>
      </c>
      <c r="AI455" s="74">
        <v>0</v>
      </c>
      <c r="AJ455" s="74">
        <v>0</v>
      </c>
      <c r="BP455">
        <v>453</v>
      </c>
      <c r="BQ455" t="s">
        <v>2331</v>
      </c>
    </row>
    <row r="456" spans="2:69" ht="14.25" x14ac:dyDescent="0.2">
      <c r="B456" s="16">
        <v>454</v>
      </c>
      <c r="C456" s="16" t="s">
        <v>1126</v>
      </c>
      <c r="D456" s="16" t="s">
        <v>1562</v>
      </c>
      <c r="E456" s="16" t="s">
        <v>1043</v>
      </c>
      <c r="F456" s="16">
        <f t="shared" si="10"/>
        <v>4</v>
      </c>
      <c r="G456" s="19" t="s">
        <v>1385</v>
      </c>
      <c r="H456" s="3" t="s">
        <v>821</v>
      </c>
      <c r="I456" s="3">
        <f>武器2!I456</f>
        <v>15</v>
      </c>
      <c r="J456" s="16">
        <v>9</v>
      </c>
      <c r="K456" s="16">
        <v>6</v>
      </c>
      <c r="L456" s="16">
        <v>115</v>
      </c>
      <c r="M456" s="26">
        <v>0</v>
      </c>
      <c r="N456" s="16">
        <v>19</v>
      </c>
      <c r="O456" s="26">
        <v>0</v>
      </c>
      <c r="P456" s="26">
        <v>0</v>
      </c>
      <c r="Q456" s="16">
        <v>82</v>
      </c>
      <c r="R456" s="26">
        <v>0</v>
      </c>
      <c r="S456" s="26">
        <v>0</v>
      </c>
      <c r="T456" s="16">
        <v>36</v>
      </c>
      <c r="U456" s="27">
        <v>0</v>
      </c>
      <c r="V456" s="27">
        <v>0</v>
      </c>
      <c r="W456" s="27">
        <v>0</v>
      </c>
      <c r="X456" s="74">
        <v>0</v>
      </c>
      <c r="Y456" s="74">
        <v>0</v>
      </c>
      <c r="Z456" s="74">
        <v>0</v>
      </c>
      <c r="AA456" s="74">
        <v>0</v>
      </c>
      <c r="AB456" s="70">
        <v>7.8341013824884786E-2</v>
      </c>
      <c r="AC456" s="74">
        <v>0</v>
      </c>
      <c r="AD456" s="74">
        <v>0</v>
      </c>
      <c r="AE456" s="74">
        <v>0</v>
      </c>
      <c r="AF456" s="74">
        <v>0</v>
      </c>
      <c r="AG456" s="74">
        <v>0</v>
      </c>
      <c r="AH456" s="74">
        <v>0</v>
      </c>
      <c r="AI456" s="74">
        <v>0</v>
      </c>
      <c r="AJ456" s="74">
        <v>0</v>
      </c>
      <c r="BP456">
        <v>454</v>
      </c>
      <c r="BQ456" t="s">
        <v>2332</v>
      </c>
    </row>
    <row r="457" spans="2:69" ht="14.25" x14ac:dyDescent="0.2">
      <c r="B457" s="16">
        <v>455</v>
      </c>
      <c r="C457" s="16" t="s">
        <v>1057</v>
      </c>
      <c r="D457" s="16" t="s">
        <v>1319</v>
      </c>
      <c r="E457" s="16" t="s">
        <v>1043</v>
      </c>
      <c r="F457" s="16">
        <f t="shared" si="10"/>
        <v>5</v>
      </c>
      <c r="G457" s="19" t="s">
        <v>1385</v>
      </c>
      <c r="H457" s="3" t="s">
        <v>821</v>
      </c>
      <c r="I457" s="3">
        <f>武器2!I457</f>
        <v>15</v>
      </c>
      <c r="J457" s="16">
        <v>9</v>
      </c>
      <c r="K457" s="16">
        <v>7</v>
      </c>
      <c r="L457" s="16">
        <v>134</v>
      </c>
      <c r="M457" s="26">
        <v>0</v>
      </c>
      <c r="N457" s="26">
        <v>0</v>
      </c>
      <c r="O457" s="26">
        <v>0</v>
      </c>
      <c r="P457" s="26">
        <v>0</v>
      </c>
      <c r="Q457" s="26">
        <v>0</v>
      </c>
      <c r="R457" s="26">
        <v>0</v>
      </c>
      <c r="S457" s="26">
        <v>0</v>
      </c>
      <c r="T457" s="26">
        <v>0</v>
      </c>
      <c r="U457" s="20">
        <v>8.4000000000000005E-2</v>
      </c>
      <c r="V457" s="27">
        <v>0</v>
      </c>
      <c r="W457" s="27">
        <v>0</v>
      </c>
      <c r="X457" s="74">
        <v>0</v>
      </c>
      <c r="Y457" s="74">
        <v>0</v>
      </c>
      <c r="Z457" s="70">
        <v>9.0909090909090939E-2</v>
      </c>
      <c r="AA457" s="70">
        <v>9.0909090909090939E-2</v>
      </c>
      <c r="AB457" s="70">
        <v>9.0909090909090939E-2</v>
      </c>
      <c r="AC457" s="74">
        <v>0</v>
      </c>
      <c r="AD457" s="70">
        <v>0.37694704049844241</v>
      </c>
      <c r="AE457" s="74">
        <v>0</v>
      </c>
      <c r="AF457" s="74">
        <v>0</v>
      </c>
      <c r="AG457" s="74">
        <v>0</v>
      </c>
      <c r="AH457" s="74">
        <v>0</v>
      </c>
      <c r="AI457" s="74">
        <v>0</v>
      </c>
      <c r="AJ457" s="74">
        <v>0</v>
      </c>
      <c r="BP457">
        <v>455</v>
      </c>
      <c r="BQ457" t="s">
        <v>2333</v>
      </c>
    </row>
    <row r="458" spans="2:69" ht="14.25" x14ac:dyDescent="0.2">
      <c r="B458" s="16">
        <v>456</v>
      </c>
      <c r="C458" s="16" t="s">
        <v>1100</v>
      </c>
      <c r="D458" s="16" t="s">
        <v>1498</v>
      </c>
      <c r="E458" s="16" t="s">
        <v>1043</v>
      </c>
      <c r="F458" s="16">
        <f t="shared" si="10"/>
        <v>5</v>
      </c>
      <c r="G458" s="19" t="s">
        <v>1385</v>
      </c>
      <c r="H458" s="3" t="s">
        <v>821</v>
      </c>
      <c r="I458" s="3">
        <f>武器2!I458</f>
        <v>15</v>
      </c>
      <c r="J458" s="16">
        <v>9</v>
      </c>
      <c r="K458" s="16">
        <v>8</v>
      </c>
      <c r="L458" s="16">
        <v>153</v>
      </c>
      <c r="M458" s="26">
        <v>0</v>
      </c>
      <c r="N458" s="26">
        <v>0</v>
      </c>
      <c r="O458" s="26">
        <v>0</v>
      </c>
      <c r="P458" s="26">
        <v>0</v>
      </c>
      <c r="Q458" s="26">
        <v>0</v>
      </c>
      <c r="R458" s="26">
        <v>0</v>
      </c>
      <c r="S458" s="16">
        <v>50</v>
      </c>
      <c r="T458" s="16">
        <v>48</v>
      </c>
      <c r="U458" s="27">
        <v>0</v>
      </c>
      <c r="V458" s="27">
        <v>0</v>
      </c>
      <c r="W458" s="27">
        <v>0</v>
      </c>
      <c r="X458" s="74">
        <v>0</v>
      </c>
      <c r="Y458" s="74">
        <v>0</v>
      </c>
      <c r="Z458" s="70">
        <v>0.10313901345291476</v>
      </c>
      <c r="AA458" s="70">
        <v>0.10313901345291476</v>
      </c>
      <c r="AB458" s="74">
        <v>0</v>
      </c>
      <c r="AC458" s="74">
        <v>0</v>
      </c>
      <c r="AD458" s="70">
        <v>0.40828402366863903</v>
      </c>
      <c r="AE458" s="74">
        <v>0</v>
      </c>
      <c r="AF458" s="74">
        <v>0</v>
      </c>
      <c r="AG458" s="74">
        <v>0</v>
      </c>
      <c r="AH458" s="74">
        <v>0</v>
      </c>
      <c r="AI458" s="74">
        <v>0</v>
      </c>
      <c r="AJ458" s="74">
        <v>0</v>
      </c>
      <c r="BP458">
        <v>456</v>
      </c>
      <c r="BQ458" t="s">
        <v>2334</v>
      </c>
    </row>
    <row r="459" spans="2:69" ht="14.25" x14ac:dyDescent="0.2">
      <c r="B459" s="16">
        <v>457</v>
      </c>
      <c r="C459" s="16" t="s">
        <v>1126</v>
      </c>
      <c r="D459" s="16" t="s">
        <v>1512</v>
      </c>
      <c r="E459" s="16" t="s">
        <v>1044</v>
      </c>
      <c r="F459" s="16">
        <f t="shared" si="10"/>
        <v>1</v>
      </c>
      <c r="G459" s="19" t="s">
        <v>1385</v>
      </c>
      <c r="H459" s="3" t="s">
        <v>821</v>
      </c>
      <c r="I459" s="3">
        <f>武器2!I459</f>
        <v>15</v>
      </c>
      <c r="J459" s="16">
        <v>9</v>
      </c>
      <c r="K459" s="16">
        <v>1</v>
      </c>
      <c r="L459" s="16">
        <v>14</v>
      </c>
      <c r="M459" s="26">
        <v>0</v>
      </c>
      <c r="N459" s="26">
        <v>0</v>
      </c>
      <c r="O459" s="26">
        <v>0</v>
      </c>
      <c r="P459" s="26">
        <v>0</v>
      </c>
      <c r="Q459" s="26">
        <v>0</v>
      </c>
      <c r="R459" s="26">
        <v>0</v>
      </c>
      <c r="S459" s="26">
        <v>0</v>
      </c>
      <c r="T459" s="26">
        <v>0</v>
      </c>
      <c r="U459" s="27">
        <v>0</v>
      </c>
      <c r="V459" s="27">
        <v>0</v>
      </c>
      <c r="W459" s="27">
        <v>0</v>
      </c>
      <c r="X459" s="74">
        <v>0</v>
      </c>
      <c r="Y459" s="74">
        <v>0</v>
      </c>
      <c r="Z459" s="74">
        <v>0</v>
      </c>
      <c r="AA459" s="74">
        <v>0</v>
      </c>
      <c r="AB459" s="74">
        <v>0</v>
      </c>
      <c r="AC459" s="70">
        <v>1.4778325123152691E-2</v>
      </c>
      <c r="AD459" s="74">
        <v>0</v>
      </c>
      <c r="AE459" s="74">
        <v>0</v>
      </c>
      <c r="AF459" s="74">
        <v>0</v>
      </c>
      <c r="AG459" s="74">
        <v>0</v>
      </c>
      <c r="AH459" s="74">
        <v>0</v>
      </c>
      <c r="AI459" s="74">
        <v>0</v>
      </c>
      <c r="AJ459" s="74">
        <v>0</v>
      </c>
      <c r="BP459">
        <v>457</v>
      </c>
      <c r="BQ459" t="s">
        <v>2335</v>
      </c>
    </row>
    <row r="460" spans="2:69" ht="14.25" x14ac:dyDescent="0.2">
      <c r="B460" s="16">
        <v>458</v>
      </c>
      <c r="C460" s="16" t="s">
        <v>1109</v>
      </c>
      <c r="D460" s="16" t="s">
        <v>1327</v>
      </c>
      <c r="E460" s="16" t="s">
        <v>1044</v>
      </c>
      <c r="F460" s="16">
        <f t="shared" si="10"/>
        <v>1</v>
      </c>
      <c r="G460" s="19" t="s">
        <v>1385</v>
      </c>
      <c r="H460" s="3" t="s">
        <v>821</v>
      </c>
      <c r="I460" s="3">
        <f>武器2!I460</f>
        <v>15</v>
      </c>
      <c r="J460" s="16">
        <v>9</v>
      </c>
      <c r="K460" s="16">
        <v>2</v>
      </c>
      <c r="L460" s="16">
        <v>28</v>
      </c>
      <c r="M460" s="26">
        <v>0</v>
      </c>
      <c r="N460" s="26">
        <v>0</v>
      </c>
      <c r="O460" s="26">
        <v>0</v>
      </c>
      <c r="P460" s="26">
        <v>0</v>
      </c>
      <c r="Q460" s="26">
        <v>0</v>
      </c>
      <c r="R460" s="26">
        <v>0</v>
      </c>
      <c r="S460" s="26">
        <v>0</v>
      </c>
      <c r="T460" s="26">
        <v>0</v>
      </c>
      <c r="U460" s="27">
        <v>0</v>
      </c>
      <c r="V460" s="27">
        <v>0</v>
      </c>
      <c r="W460" s="27">
        <v>0</v>
      </c>
      <c r="X460" s="74">
        <v>0</v>
      </c>
      <c r="Y460" s="74">
        <v>0</v>
      </c>
      <c r="Z460" s="74">
        <v>0</v>
      </c>
      <c r="AA460" s="74">
        <v>0</v>
      </c>
      <c r="AB460" s="74">
        <v>0</v>
      </c>
      <c r="AC460" s="74">
        <v>0</v>
      </c>
      <c r="AD460" s="70">
        <v>0.15966386554621848</v>
      </c>
      <c r="AE460" s="74">
        <v>0</v>
      </c>
      <c r="AF460" s="74">
        <v>0</v>
      </c>
      <c r="AG460" s="74">
        <v>0</v>
      </c>
      <c r="AH460" s="74">
        <v>0</v>
      </c>
      <c r="AI460" s="74">
        <v>0</v>
      </c>
      <c r="AJ460" s="74">
        <v>0</v>
      </c>
      <c r="BP460">
        <v>458</v>
      </c>
      <c r="BQ460" t="s">
        <v>2336</v>
      </c>
    </row>
    <row r="461" spans="2:69" ht="14.25" x14ac:dyDescent="0.2">
      <c r="B461" s="16">
        <v>459</v>
      </c>
      <c r="C461" s="16" t="s">
        <v>1132</v>
      </c>
      <c r="D461" s="16" t="s">
        <v>1420</v>
      </c>
      <c r="E461" s="16" t="s">
        <v>1044</v>
      </c>
      <c r="F461" s="16">
        <f t="shared" si="10"/>
        <v>2</v>
      </c>
      <c r="G461" s="19" t="s">
        <v>1385</v>
      </c>
      <c r="H461" s="3" t="s">
        <v>821</v>
      </c>
      <c r="I461" s="3">
        <f>武器2!I461</f>
        <v>15</v>
      </c>
      <c r="J461" s="16">
        <v>9</v>
      </c>
      <c r="K461" s="16">
        <v>3</v>
      </c>
      <c r="L461" s="16">
        <v>43</v>
      </c>
      <c r="M461" s="26">
        <v>0</v>
      </c>
      <c r="N461" s="26">
        <v>0</v>
      </c>
      <c r="O461" s="26">
        <v>0</v>
      </c>
      <c r="P461" s="26">
        <v>0</v>
      </c>
      <c r="Q461" s="26">
        <v>0</v>
      </c>
      <c r="R461" s="26">
        <v>0</v>
      </c>
      <c r="S461" s="26">
        <v>0</v>
      </c>
      <c r="T461" s="26">
        <v>0</v>
      </c>
      <c r="U461" s="20">
        <v>0.04</v>
      </c>
      <c r="V461" s="27">
        <v>0</v>
      </c>
      <c r="W461" s="27">
        <v>0</v>
      </c>
      <c r="X461" s="74">
        <v>0</v>
      </c>
      <c r="Y461" s="74">
        <v>0</v>
      </c>
      <c r="Z461" s="74">
        <v>0</v>
      </c>
      <c r="AA461" s="74">
        <v>0</v>
      </c>
      <c r="AB461" s="74">
        <v>0</v>
      </c>
      <c r="AC461" s="70">
        <v>4.7619047619047672E-2</v>
      </c>
      <c r="AD461" s="74">
        <v>0</v>
      </c>
      <c r="AE461" s="74">
        <v>0</v>
      </c>
      <c r="AF461" s="74">
        <v>0</v>
      </c>
      <c r="AG461" s="74">
        <v>0</v>
      </c>
      <c r="AH461" s="74">
        <v>0</v>
      </c>
      <c r="AI461" s="74">
        <v>0</v>
      </c>
      <c r="AJ461" s="74">
        <v>0</v>
      </c>
      <c r="BP461">
        <v>459</v>
      </c>
      <c r="BQ461" t="s">
        <v>2337</v>
      </c>
    </row>
    <row r="462" spans="2:69" ht="14.25" x14ac:dyDescent="0.2">
      <c r="B462" s="16">
        <v>460</v>
      </c>
      <c r="C462" s="16" t="s">
        <v>1073</v>
      </c>
      <c r="D462" s="16" t="s">
        <v>1289</v>
      </c>
      <c r="E462" s="16" t="s">
        <v>1044</v>
      </c>
      <c r="F462" s="16">
        <f t="shared" si="10"/>
        <v>2</v>
      </c>
      <c r="G462" s="19" t="s">
        <v>1385</v>
      </c>
      <c r="H462" s="3" t="s">
        <v>821</v>
      </c>
      <c r="I462" s="3">
        <f>武器2!I462</f>
        <v>15</v>
      </c>
      <c r="J462" s="16">
        <v>9</v>
      </c>
      <c r="K462" s="16">
        <v>4</v>
      </c>
      <c r="L462" s="16">
        <v>57</v>
      </c>
      <c r="M462" s="26">
        <v>0</v>
      </c>
      <c r="N462" s="26">
        <v>0</v>
      </c>
      <c r="O462" s="26">
        <v>0</v>
      </c>
      <c r="P462" s="26">
        <v>0</v>
      </c>
      <c r="Q462" s="26">
        <v>0</v>
      </c>
      <c r="R462" s="26">
        <v>0</v>
      </c>
      <c r="S462" s="26">
        <v>0</v>
      </c>
      <c r="T462" s="26">
        <v>0</v>
      </c>
      <c r="U462" s="27">
        <v>0</v>
      </c>
      <c r="V462" s="27">
        <v>0</v>
      </c>
      <c r="W462" s="27">
        <v>0</v>
      </c>
      <c r="X462" s="74">
        <v>0</v>
      </c>
      <c r="Y462" s="74">
        <v>0</v>
      </c>
      <c r="Z462" s="70">
        <v>6.1032863849765251E-2</v>
      </c>
      <c r="AA462" s="74">
        <v>0</v>
      </c>
      <c r="AB462" s="74">
        <v>0</v>
      </c>
      <c r="AC462" s="74">
        <v>0</v>
      </c>
      <c r="AD462" s="74">
        <v>0</v>
      </c>
      <c r="AE462" s="70">
        <v>6.1032863849765251E-2</v>
      </c>
      <c r="AF462" s="74">
        <v>0</v>
      </c>
      <c r="AG462" s="74">
        <v>0</v>
      </c>
      <c r="AH462" s="74">
        <v>0</v>
      </c>
      <c r="AI462" s="74">
        <v>0</v>
      </c>
      <c r="AJ462" s="74">
        <v>0</v>
      </c>
      <c r="BP462">
        <v>460</v>
      </c>
      <c r="BQ462" t="s">
        <v>2338</v>
      </c>
    </row>
    <row r="463" spans="2:69" ht="14.25" x14ac:dyDescent="0.2">
      <c r="B463" s="16">
        <v>461</v>
      </c>
      <c r="C463" s="16" t="s">
        <v>1120</v>
      </c>
      <c r="D463" s="16" t="s">
        <v>1554</v>
      </c>
      <c r="E463" s="16" t="s">
        <v>1044</v>
      </c>
      <c r="F463" s="16">
        <f t="shared" si="10"/>
        <v>2</v>
      </c>
      <c r="G463" s="19" t="s">
        <v>1385</v>
      </c>
      <c r="H463" s="3" t="s">
        <v>821</v>
      </c>
      <c r="I463" s="3">
        <f>武器2!I463</f>
        <v>15</v>
      </c>
      <c r="J463" s="16">
        <v>9</v>
      </c>
      <c r="K463" s="16">
        <v>5</v>
      </c>
      <c r="L463" s="16">
        <v>72</v>
      </c>
      <c r="M463" s="26">
        <v>0</v>
      </c>
      <c r="N463" s="26">
        <v>0</v>
      </c>
      <c r="O463" s="26">
        <v>0</v>
      </c>
      <c r="P463" s="26">
        <v>0</v>
      </c>
      <c r="Q463" s="16">
        <v>76</v>
      </c>
      <c r="R463" s="26">
        <v>0</v>
      </c>
      <c r="S463" s="16">
        <v>35</v>
      </c>
      <c r="T463" s="26">
        <v>0</v>
      </c>
      <c r="U463" s="27">
        <v>0</v>
      </c>
      <c r="V463" s="27">
        <v>0</v>
      </c>
      <c r="W463" s="27">
        <v>0</v>
      </c>
      <c r="X463" s="74">
        <v>0</v>
      </c>
      <c r="Y463" s="74">
        <v>0</v>
      </c>
      <c r="Z463" s="74">
        <v>0</v>
      </c>
      <c r="AA463" s="74">
        <v>0</v>
      </c>
      <c r="AB463" s="74">
        <v>0</v>
      </c>
      <c r="AC463" s="74">
        <v>0</v>
      </c>
      <c r="AD463" s="74">
        <v>0</v>
      </c>
      <c r="AE463" s="74">
        <v>0</v>
      </c>
      <c r="AF463" s="74">
        <v>0</v>
      </c>
      <c r="AG463" s="74">
        <v>0</v>
      </c>
      <c r="AH463" s="74">
        <v>0</v>
      </c>
      <c r="AI463" s="74">
        <v>0</v>
      </c>
      <c r="AJ463" s="74">
        <v>0</v>
      </c>
      <c r="BP463">
        <v>461</v>
      </c>
      <c r="BQ463" t="s">
        <v>2339</v>
      </c>
    </row>
    <row r="464" spans="2:69" ht="14.25" x14ac:dyDescent="0.2">
      <c r="B464" s="16">
        <v>462</v>
      </c>
      <c r="C464" s="16" t="s">
        <v>1116</v>
      </c>
      <c r="D464" s="16" t="s">
        <v>1420</v>
      </c>
      <c r="E464" s="16" t="s">
        <v>1044</v>
      </c>
      <c r="F464" s="16">
        <f t="shared" si="10"/>
        <v>3</v>
      </c>
      <c r="G464" s="19" t="s">
        <v>1385</v>
      </c>
      <c r="H464" s="3" t="s">
        <v>821</v>
      </c>
      <c r="I464" s="3">
        <f>武器2!I464</f>
        <v>15</v>
      </c>
      <c r="J464" s="16">
        <v>9</v>
      </c>
      <c r="K464" s="16">
        <v>6</v>
      </c>
      <c r="L464" s="16">
        <v>86</v>
      </c>
      <c r="M464" s="16">
        <v>118</v>
      </c>
      <c r="N464" s="26">
        <v>0</v>
      </c>
      <c r="O464" s="26">
        <v>0</v>
      </c>
      <c r="P464" s="26">
        <v>0</v>
      </c>
      <c r="Q464" s="26">
        <v>0</v>
      </c>
      <c r="R464" s="26">
        <v>0</v>
      </c>
      <c r="S464" s="26">
        <v>0</v>
      </c>
      <c r="T464" s="16">
        <v>40</v>
      </c>
      <c r="U464" s="20">
        <v>0.08</v>
      </c>
      <c r="V464" s="27">
        <v>0</v>
      </c>
      <c r="W464" s="27">
        <v>0</v>
      </c>
      <c r="X464" s="74">
        <v>0</v>
      </c>
      <c r="Y464" s="74">
        <v>0</v>
      </c>
      <c r="Z464" s="74">
        <v>0</v>
      </c>
      <c r="AA464" s="74">
        <v>0</v>
      </c>
      <c r="AB464" s="74">
        <v>0</v>
      </c>
      <c r="AC464" s="74">
        <v>0</v>
      </c>
      <c r="AD464" s="74">
        <v>0</v>
      </c>
      <c r="AE464" s="74">
        <v>0</v>
      </c>
      <c r="AF464" s="74">
        <v>0</v>
      </c>
      <c r="AG464" s="74">
        <v>0</v>
      </c>
      <c r="AH464" s="74">
        <v>0</v>
      </c>
      <c r="AI464" s="74">
        <v>0</v>
      </c>
      <c r="AJ464" s="74">
        <v>0</v>
      </c>
      <c r="BP464">
        <v>462</v>
      </c>
      <c r="BQ464" t="s">
        <v>2340</v>
      </c>
    </row>
    <row r="465" spans="2:69" ht="14.25" x14ac:dyDescent="0.2">
      <c r="B465" s="16">
        <v>463</v>
      </c>
      <c r="C465" s="16" t="s">
        <v>1071</v>
      </c>
      <c r="D465" s="16" t="s">
        <v>1501</v>
      </c>
      <c r="E465" s="16" t="s">
        <v>1044</v>
      </c>
      <c r="F465" s="16">
        <f t="shared" si="10"/>
        <v>3</v>
      </c>
      <c r="G465" s="19" t="s">
        <v>1385</v>
      </c>
      <c r="H465" s="3" t="s">
        <v>821</v>
      </c>
      <c r="I465" s="3">
        <f>武器2!I465</f>
        <v>15</v>
      </c>
      <c r="J465" s="16">
        <v>9</v>
      </c>
      <c r="K465" s="16">
        <v>7</v>
      </c>
      <c r="L465" s="16">
        <v>100</v>
      </c>
      <c r="M465" s="26">
        <v>0</v>
      </c>
      <c r="N465" s="26">
        <v>0</v>
      </c>
      <c r="O465" s="26">
        <v>0</v>
      </c>
      <c r="P465" s="26">
        <v>0</v>
      </c>
      <c r="Q465" s="26">
        <v>0</v>
      </c>
      <c r="R465" s="26">
        <v>0</v>
      </c>
      <c r="S465" s="26">
        <v>0</v>
      </c>
      <c r="T465" s="26">
        <v>0</v>
      </c>
      <c r="U465" s="27">
        <v>0</v>
      </c>
      <c r="V465" s="27">
        <v>0</v>
      </c>
      <c r="W465" s="27">
        <v>0</v>
      </c>
      <c r="X465" s="74">
        <v>0</v>
      </c>
      <c r="Y465" s="70">
        <v>9.9099099099099086E-2</v>
      </c>
      <c r="Z465" s="74">
        <v>0</v>
      </c>
      <c r="AA465" s="70">
        <v>9.9099099099099086E-2</v>
      </c>
      <c r="AB465" s="74">
        <v>0</v>
      </c>
      <c r="AC465" s="74">
        <v>0</v>
      </c>
      <c r="AD465" s="74">
        <v>0</v>
      </c>
      <c r="AE465" s="70">
        <v>9.9099099099099086E-2</v>
      </c>
      <c r="AF465" s="74">
        <v>0</v>
      </c>
      <c r="AG465" s="74">
        <v>0</v>
      </c>
      <c r="AH465" s="74">
        <v>0</v>
      </c>
      <c r="AI465" s="74">
        <v>0</v>
      </c>
      <c r="AJ465" s="74">
        <v>0</v>
      </c>
      <c r="BP465">
        <v>463</v>
      </c>
      <c r="BQ465" t="s">
        <v>2341</v>
      </c>
    </row>
    <row r="466" spans="2:69" ht="14.25" x14ac:dyDescent="0.2">
      <c r="B466" s="16">
        <v>464</v>
      </c>
      <c r="C466" s="16" t="s">
        <v>1090</v>
      </c>
      <c r="D466" s="16" t="s">
        <v>1159</v>
      </c>
      <c r="E466" s="16" t="s">
        <v>1044</v>
      </c>
      <c r="F466" s="16">
        <f t="shared" si="10"/>
        <v>3</v>
      </c>
      <c r="G466" s="19" t="s">
        <v>1385</v>
      </c>
      <c r="H466" s="3" t="s">
        <v>821</v>
      </c>
      <c r="I466" s="3">
        <f>武器2!I466</f>
        <v>15</v>
      </c>
      <c r="J466" s="16">
        <v>9</v>
      </c>
      <c r="K466" s="16">
        <v>8</v>
      </c>
      <c r="L466" s="16">
        <v>115</v>
      </c>
      <c r="M466" s="16">
        <v>158</v>
      </c>
      <c r="N466" s="26">
        <v>0</v>
      </c>
      <c r="O466" s="26">
        <v>0</v>
      </c>
      <c r="P466" s="26">
        <v>0</v>
      </c>
      <c r="Q466" s="26">
        <v>0</v>
      </c>
      <c r="R466" s="26">
        <v>0</v>
      </c>
      <c r="S466" s="26">
        <v>0</v>
      </c>
      <c r="T466" s="26">
        <v>0</v>
      </c>
      <c r="U466" s="20">
        <v>0.106</v>
      </c>
      <c r="V466" s="27">
        <v>0</v>
      </c>
      <c r="W466" s="27">
        <v>0</v>
      </c>
      <c r="X466" s="74">
        <v>0</v>
      </c>
      <c r="Y466" s="74">
        <v>0</v>
      </c>
      <c r="Z466" s="74">
        <v>0</v>
      </c>
      <c r="AA466" s="74">
        <v>0</v>
      </c>
      <c r="AB466" s="74">
        <v>0</v>
      </c>
      <c r="AC466" s="74">
        <v>0</v>
      </c>
      <c r="AD466" s="70">
        <v>0.43502824858757061</v>
      </c>
      <c r="AE466" s="74">
        <v>0</v>
      </c>
      <c r="AF466" s="74">
        <v>0</v>
      </c>
      <c r="AG466" s="74">
        <v>0</v>
      </c>
      <c r="AH466" s="74">
        <v>0</v>
      </c>
      <c r="AI466" s="74">
        <v>0</v>
      </c>
      <c r="AJ466" s="74">
        <v>0</v>
      </c>
      <c r="BP466">
        <v>464</v>
      </c>
      <c r="BQ466" t="s">
        <v>2342</v>
      </c>
    </row>
    <row r="467" spans="2:69" ht="14.25" x14ac:dyDescent="0.2">
      <c r="B467" s="16">
        <v>465</v>
      </c>
      <c r="C467" s="16" t="s">
        <v>1100</v>
      </c>
      <c r="D467" s="16" t="s">
        <v>1563</v>
      </c>
      <c r="E467" s="16" t="s">
        <v>1045</v>
      </c>
      <c r="F467" s="16">
        <f t="shared" si="10"/>
        <v>1</v>
      </c>
      <c r="G467" s="19" t="s">
        <v>1385</v>
      </c>
      <c r="H467" s="3" t="s">
        <v>821</v>
      </c>
      <c r="I467" s="3">
        <f>武器2!I467</f>
        <v>15</v>
      </c>
      <c r="J467" s="16">
        <v>9</v>
      </c>
      <c r="K467" s="16">
        <v>1</v>
      </c>
      <c r="L467" s="16">
        <v>16</v>
      </c>
      <c r="M467" s="26">
        <v>0</v>
      </c>
      <c r="N467" s="26">
        <v>0</v>
      </c>
      <c r="O467" s="26">
        <v>0</v>
      </c>
      <c r="P467" s="26">
        <v>0</v>
      </c>
      <c r="Q467" s="26">
        <v>0</v>
      </c>
      <c r="R467" s="26">
        <v>0</v>
      </c>
      <c r="S467" s="26">
        <v>0</v>
      </c>
      <c r="T467" s="26">
        <v>0</v>
      </c>
      <c r="U467" s="27">
        <v>0</v>
      </c>
      <c r="V467" s="27">
        <v>0</v>
      </c>
      <c r="W467" s="27">
        <v>0</v>
      </c>
      <c r="X467" s="74">
        <v>0</v>
      </c>
      <c r="Y467" s="74">
        <v>0</v>
      </c>
      <c r="Z467" s="74">
        <v>0</v>
      </c>
      <c r="AA467" s="74">
        <v>0</v>
      </c>
      <c r="AB467" s="70">
        <v>2.4390243902439046E-2</v>
      </c>
      <c r="AC467" s="74">
        <v>0</v>
      </c>
      <c r="AD467" s="74">
        <v>0</v>
      </c>
      <c r="AE467" s="74">
        <v>0</v>
      </c>
      <c r="AF467" s="74">
        <v>0</v>
      </c>
      <c r="AG467" s="74">
        <v>0</v>
      </c>
      <c r="AH467" s="74">
        <v>0</v>
      </c>
      <c r="AI467" s="74">
        <v>0</v>
      </c>
      <c r="AJ467" s="74">
        <v>0</v>
      </c>
      <c r="BP467">
        <v>465</v>
      </c>
      <c r="BQ467" t="s">
        <v>2343</v>
      </c>
    </row>
    <row r="468" spans="2:69" ht="14.25" x14ac:dyDescent="0.2">
      <c r="B468" s="16">
        <v>466</v>
      </c>
      <c r="C468" s="16" t="s">
        <v>1075</v>
      </c>
      <c r="D468" s="16" t="s">
        <v>1564</v>
      </c>
      <c r="E468" s="16" t="s">
        <v>1045</v>
      </c>
      <c r="F468" s="16">
        <f t="shared" si="10"/>
        <v>1</v>
      </c>
      <c r="G468" s="19" t="s">
        <v>1385</v>
      </c>
      <c r="H468" s="3" t="s">
        <v>821</v>
      </c>
      <c r="I468" s="3">
        <f>武器2!I468</f>
        <v>15</v>
      </c>
      <c r="J468" s="16">
        <v>9</v>
      </c>
      <c r="K468" s="16">
        <v>2</v>
      </c>
      <c r="L468" s="16">
        <v>33</v>
      </c>
      <c r="M468" s="26">
        <v>0</v>
      </c>
      <c r="N468" s="26">
        <v>0</v>
      </c>
      <c r="O468" s="26">
        <v>0</v>
      </c>
      <c r="P468" s="26">
        <v>0</v>
      </c>
      <c r="Q468" s="26">
        <v>0</v>
      </c>
      <c r="R468" s="26">
        <v>0</v>
      </c>
      <c r="S468" s="26">
        <v>0</v>
      </c>
      <c r="T468" s="26">
        <v>0</v>
      </c>
      <c r="U468" s="27">
        <v>0</v>
      </c>
      <c r="V468" s="27">
        <v>0</v>
      </c>
      <c r="W468" s="27">
        <v>0</v>
      </c>
      <c r="X468" s="74">
        <v>0</v>
      </c>
      <c r="Y468" s="74">
        <v>0</v>
      </c>
      <c r="Z468" s="74">
        <v>0</v>
      </c>
      <c r="AA468" s="74">
        <v>0</v>
      </c>
      <c r="AB468" s="74">
        <v>0</v>
      </c>
      <c r="AC468" s="74">
        <v>0</v>
      </c>
      <c r="AD468" s="74">
        <v>0</v>
      </c>
      <c r="AE468" s="70">
        <v>4.7619047619047672E-2</v>
      </c>
      <c r="AF468" s="74">
        <v>0</v>
      </c>
      <c r="AG468" s="74">
        <v>0</v>
      </c>
      <c r="AH468" s="74">
        <v>0</v>
      </c>
      <c r="AI468" s="74">
        <v>0</v>
      </c>
      <c r="AJ468" s="74">
        <v>0</v>
      </c>
      <c r="BP468">
        <v>466</v>
      </c>
      <c r="BQ468" t="s">
        <v>2344</v>
      </c>
    </row>
    <row r="469" spans="2:69" ht="14.25" x14ac:dyDescent="0.2">
      <c r="B469" s="16">
        <v>467</v>
      </c>
      <c r="C469" s="16" t="s">
        <v>1102</v>
      </c>
      <c r="D469" s="16" t="s">
        <v>1221</v>
      </c>
      <c r="E469" s="16" t="s">
        <v>1045</v>
      </c>
      <c r="F469" s="16">
        <f t="shared" si="10"/>
        <v>1</v>
      </c>
      <c r="G469" s="19" t="s">
        <v>1385</v>
      </c>
      <c r="H469" s="3" t="s">
        <v>821</v>
      </c>
      <c r="I469" s="3">
        <f>武器2!I469</f>
        <v>15</v>
      </c>
      <c r="J469" s="16">
        <v>9</v>
      </c>
      <c r="K469" s="16">
        <v>3</v>
      </c>
      <c r="L469" s="16">
        <v>50</v>
      </c>
      <c r="M469" s="26">
        <v>0</v>
      </c>
      <c r="N469" s="26">
        <v>0</v>
      </c>
      <c r="O469" s="26">
        <v>0</v>
      </c>
      <c r="P469" s="26">
        <v>0</v>
      </c>
      <c r="Q469" s="26">
        <v>0</v>
      </c>
      <c r="R469" s="26">
        <v>0</v>
      </c>
      <c r="S469" s="26">
        <v>0</v>
      </c>
      <c r="T469" s="26">
        <v>0</v>
      </c>
      <c r="U469" s="27">
        <v>0</v>
      </c>
      <c r="V469" s="20">
        <v>6.2E-2</v>
      </c>
      <c r="W469" s="27">
        <v>0</v>
      </c>
      <c r="X469" s="74">
        <v>0</v>
      </c>
      <c r="Y469" s="74">
        <v>0</v>
      </c>
      <c r="Z469" s="74">
        <v>0</v>
      </c>
      <c r="AA469" s="74">
        <v>0</v>
      </c>
      <c r="AB469" s="74">
        <v>0</v>
      </c>
      <c r="AC469" s="74">
        <v>0</v>
      </c>
      <c r="AD469" s="74">
        <v>0</v>
      </c>
      <c r="AE469" s="74">
        <v>0</v>
      </c>
      <c r="AF469" s="74">
        <v>0</v>
      </c>
      <c r="AG469" s="74">
        <v>0</v>
      </c>
      <c r="AH469" s="74">
        <v>0</v>
      </c>
      <c r="AI469" s="74">
        <v>0</v>
      </c>
      <c r="AJ469" s="74">
        <v>0</v>
      </c>
      <c r="BP469">
        <v>467</v>
      </c>
      <c r="BQ469" t="s">
        <v>1726</v>
      </c>
    </row>
    <row r="470" spans="2:69" ht="14.25" x14ac:dyDescent="0.2">
      <c r="B470" s="16">
        <v>468</v>
      </c>
      <c r="C470" s="16" t="s">
        <v>1128</v>
      </c>
      <c r="D470" s="16" t="s">
        <v>1565</v>
      </c>
      <c r="E470" s="16" t="s">
        <v>1045</v>
      </c>
      <c r="F470" s="16">
        <f t="shared" si="10"/>
        <v>1</v>
      </c>
      <c r="G470" s="19" t="s">
        <v>1385</v>
      </c>
      <c r="H470" s="3" t="s">
        <v>821</v>
      </c>
      <c r="I470" s="3">
        <f>武器2!I470</f>
        <v>15</v>
      </c>
      <c r="J470" s="16">
        <v>9</v>
      </c>
      <c r="K470" s="16">
        <v>4</v>
      </c>
      <c r="L470" s="16">
        <v>67</v>
      </c>
      <c r="M470" s="26">
        <v>0</v>
      </c>
      <c r="N470" s="26">
        <v>0</v>
      </c>
      <c r="O470" s="26">
        <v>0</v>
      </c>
      <c r="P470" s="26">
        <v>0</v>
      </c>
      <c r="Q470" s="26">
        <v>0</v>
      </c>
      <c r="R470" s="26">
        <v>0</v>
      </c>
      <c r="S470" s="26">
        <v>0</v>
      </c>
      <c r="T470" s="26">
        <v>0</v>
      </c>
      <c r="U470" s="27">
        <v>0</v>
      </c>
      <c r="V470" s="27">
        <v>0</v>
      </c>
      <c r="W470" s="27">
        <v>0</v>
      </c>
      <c r="X470" s="74">
        <v>0</v>
      </c>
      <c r="Y470" s="70">
        <v>8.6757990867579959E-2</v>
      </c>
      <c r="Z470" s="74">
        <v>0</v>
      </c>
      <c r="AA470" s="74">
        <v>0</v>
      </c>
      <c r="AB470" s="74">
        <v>0</v>
      </c>
      <c r="AC470" s="74">
        <v>0</v>
      </c>
      <c r="AD470" s="74">
        <v>0</v>
      </c>
      <c r="AE470" s="74">
        <v>0</v>
      </c>
      <c r="AF470" s="74">
        <v>0</v>
      </c>
      <c r="AG470" s="74">
        <v>0</v>
      </c>
      <c r="AH470" s="74">
        <v>0</v>
      </c>
      <c r="AI470" s="74">
        <v>0</v>
      </c>
      <c r="AJ470" s="74">
        <v>0</v>
      </c>
      <c r="BP470">
        <v>468</v>
      </c>
      <c r="BQ470" t="s">
        <v>2345</v>
      </c>
    </row>
    <row r="471" spans="2:69" ht="14.25" x14ac:dyDescent="0.2">
      <c r="B471" s="16">
        <v>469</v>
      </c>
      <c r="C471" s="16" t="s">
        <v>1118</v>
      </c>
      <c r="D471" s="16" t="s">
        <v>1566</v>
      </c>
      <c r="E471" s="16" t="s">
        <v>1045</v>
      </c>
      <c r="F471" s="16">
        <f t="shared" si="10"/>
        <v>1</v>
      </c>
      <c r="G471" s="19" t="s">
        <v>1385</v>
      </c>
      <c r="H471" s="3" t="s">
        <v>821</v>
      </c>
      <c r="I471" s="3">
        <f>武器2!I471</f>
        <v>15</v>
      </c>
      <c r="J471" s="16">
        <v>9</v>
      </c>
      <c r="K471" s="16">
        <v>5</v>
      </c>
      <c r="L471" s="16">
        <v>84</v>
      </c>
      <c r="M471" s="26">
        <v>0</v>
      </c>
      <c r="N471" s="26">
        <v>0</v>
      </c>
      <c r="O471" s="26">
        <v>0</v>
      </c>
      <c r="P471" s="26">
        <v>0</v>
      </c>
      <c r="Q471" s="26">
        <v>0</v>
      </c>
      <c r="R471" s="26">
        <v>0</v>
      </c>
      <c r="S471" s="26">
        <v>0</v>
      </c>
      <c r="T471" s="26">
        <v>0</v>
      </c>
      <c r="U471" s="27">
        <v>0</v>
      </c>
      <c r="V471" s="27">
        <v>0</v>
      </c>
      <c r="W471" s="27">
        <v>0</v>
      </c>
      <c r="X471" s="74">
        <v>0</v>
      </c>
      <c r="Y471" s="74">
        <v>0</v>
      </c>
      <c r="Z471" s="74">
        <v>0</v>
      </c>
      <c r="AA471" s="74">
        <v>0</v>
      </c>
      <c r="AB471" s="70">
        <v>0.1071428571428571</v>
      </c>
      <c r="AC471" s="74">
        <v>0</v>
      </c>
      <c r="AD471" s="74">
        <v>0</v>
      </c>
      <c r="AE471" s="74">
        <v>0</v>
      </c>
      <c r="AF471" s="74">
        <v>0</v>
      </c>
      <c r="AG471" s="74">
        <v>0</v>
      </c>
      <c r="AH471" s="74">
        <v>0</v>
      </c>
      <c r="AI471" s="74">
        <v>0</v>
      </c>
      <c r="AJ471" s="74">
        <v>0</v>
      </c>
      <c r="BP471">
        <v>469</v>
      </c>
      <c r="BQ471" t="s">
        <v>2346</v>
      </c>
    </row>
    <row r="472" spans="2:69" ht="14.25" x14ac:dyDescent="0.2">
      <c r="B472" s="16">
        <v>470</v>
      </c>
      <c r="C472" s="16" t="s">
        <v>1098</v>
      </c>
      <c r="D472" s="16" t="s">
        <v>1164</v>
      </c>
      <c r="E472" s="16" t="s">
        <v>1045</v>
      </c>
      <c r="F472" s="16">
        <f t="shared" si="10"/>
        <v>1</v>
      </c>
      <c r="G472" s="19" t="s">
        <v>1385</v>
      </c>
      <c r="H472" s="3" t="s">
        <v>821</v>
      </c>
      <c r="I472" s="3">
        <f>武器2!I472</f>
        <v>15</v>
      </c>
      <c r="J472" s="16">
        <v>9</v>
      </c>
      <c r="K472" s="16">
        <v>6</v>
      </c>
      <c r="L472" s="16">
        <v>100</v>
      </c>
      <c r="M472" s="26">
        <v>0</v>
      </c>
      <c r="N472" s="26">
        <v>0</v>
      </c>
      <c r="O472" s="26">
        <v>0</v>
      </c>
      <c r="P472" s="26">
        <v>0</v>
      </c>
      <c r="Q472" s="26">
        <v>0</v>
      </c>
      <c r="R472" s="26">
        <v>0</v>
      </c>
      <c r="S472" s="26">
        <v>0</v>
      </c>
      <c r="T472" s="26">
        <v>0</v>
      </c>
      <c r="U472" s="27">
        <v>0</v>
      </c>
      <c r="V472" s="27">
        <v>0</v>
      </c>
      <c r="W472" s="27">
        <v>0</v>
      </c>
      <c r="X472" s="74">
        <v>0</v>
      </c>
      <c r="Y472" s="74">
        <v>0</v>
      </c>
      <c r="Z472" s="74">
        <v>0</v>
      </c>
      <c r="AA472" s="74">
        <v>0</v>
      </c>
      <c r="AB472" s="74">
        <v>0</v>
      </c>
      <c r="AC472" s="74">
        <v>0</v>
      </c>
      <c r="AD472" s="70">
        <v>0.46380697050938335</v>
      </c>
      <c r="AE472" s="74">
        <v>0</v>
      </c>
      <c r="AF472" s="74">
        <v>0</v>
      </c>
      <c r="AG472" s="74">
        <v>0</v>
      </c>
      <c r="AH472" s="74">
        <v>0</v>
      </c>
      <c r="AI472" s="74">
        <v>0</v>
      </c>
      <c r="AJ472" s="74">
        <v>0</v>
      </c>
      <c r="BP472">
        <v>470</v>
      </c>
      <c r="BQ472" t="s">
        <v>2347</v>
      </c>
    </row>
    <row r="473" spans="2:69" ht="14.25" x14ac:dyDescent="0.2">
      <c r="B473" s="16">
        <v>471</v>
      </c>
      <c r="C473" s="16" t="s">
        <v>1122</v>
      </c>
      <c r="D473" s="16" t="s">
        <v>1567</v>
      </c>
      <c r="E473" s="16" t="s">
        <v>1045</v>
      </c>
      <c r="F473" s="16">
        <f t="shared" si="10"/>
        <v>1</v>
      </c>
      <c r="G473" s="19" t="s">
        <v>1385</v>
      </c>
      <c r="H473" s="3" t="s">
        <v>821</v>
      </c>
      <c r="I473" s="3">
        <f>武器2!I473</f>
        <v>15</v>
      </c>
      <c r="J473" s="16">
        <v>9</v>
      </c>
      <c r="K473" s="16">
        <v>7</v>
      </c>
      <c r="L473" s="16">
        <v>117</v>
      </c>
      <c r="M473" s="26">
        <v>0</v>
      </c>
      <c r="N473" s="26">
        <v>0</v>
      </c>
      <c r="O473" s="26">
        <v>0</v>
      </c>
      <c r="P473" s="26">
        <v>0</v>
      </c>
      <c r="Q473" s="26">
        <v>0</v>
      </c>
      <c r="R473" s="26">
        <v>0</v>
      </c>
      <c r="S473" s="26">
        <v>0</v>
      </c>
      <c r="T473" s="26">
        <v>0</v>
      </c>
      <c r="U473" s="27">
        <v>0</v>
      </c>
      <c r="V473" s="27">
        <v>0</v>
      </c>
      <c r="W473" s="27">
        <v>0</v>
      </c>
      <c r="X473" s="74">
        <v>0</v>
      </c>
      <c r="Y473" s="74">
        <v>0</v>
      </c>
      <c r="Z473" s="74">
        <v>0</v>
      </c>
      <c r="AA473" s="74">
        <v>0</v>
      </c>
      <c r="AB473" s="74">
        <v>0</v>
      </c>
      <c r="AC473" s="74">
        <v>0</v>
      </c>
      <c r="AD473" s="70">
        <v>0.50248756218905477</v>
      </c>
      <c r="AE473" s="74">
        <v>0</v>
      </c>
      <c r="AF473" s="74">
        <v>0</v>
      </c>
      <c r="AG473" s="74">
        <v>0</v>
      </c>
      <c r="AH473" s="74">
        <v>0</v>
      </c>
      <c r="AI473" s="74">
        <v>0</v>
      </c>
      <c r="AJ473" s="74">
        <v>0</v>
      </c>
      <c r="BP473">
        <v>471</v>
      </c>
      <c r="BQ473" t="s">
        <v>2348</v>
      </c>
    </row>
    <row r="474" spans="2:69" ht="14.25" x14ac:dyDescent="0.2">
      <c r="B474" s="16">
        <v>472</v>
      </c>
      <c r="C474" s="16" t="s">
        <v>1124</v>
      </c>
      <c r="D474" s="16" t="s">
        <v>1568</v>
      </c>
      <c r="E474" s="16" t="s">
        <v>1045</v>
      </c>
      <c r="F474" s="16">
        <f t="shared" si="10"/>
        <v>1</v>
      </c>
      <c r="G474" s="19" t="s">
        <v>1385</v>
      </c>
      <c r="H474" s="3" t="s">
        <v>821</v>
      </c>
      <c r="I474" s="3">
        <f>武器2!I474</f>
        <v>15</v>
      </c>
      <c r="J474" s="16">
        <v>9</v>
      </c>
      <c r="K474" s="16">
        <v>8</v>
      </c>
      <c r="L474" s="16">
        <v>134</v>
      </c>
      <c r="M474" s="26">
        <v>0</v>
      </c>
      <c r="N474" s="26">
        <v>0</v>
      </c>
      <c r="O474" s="26">
        <v>0</v>
      </c>
      <c r="P474" s="26">
        <v>0</v>
      </c>
      <c r="Q474" s="26">
        <v>0</v>
      </c>
      <c r="R474" s="26">
        <v>0</v>
      </c>
      <c r="S474" s="16">
        <v>84</v>
      </c>
      <c r="T474" s="26">
        <v>0</v>
      </c>
      <c r="U474" s="27">
        <v>0</v>
      </c>
      <c r="V474" s="27">
        <v>0</v>
      </c>
      <c r="W474" s="27">
        <v>0</v>
      </c>
      <c r="X474" s="74">
        <v>0</v>
      </c>
      <c r="Y474" s="74">
        <v>0</v>
      </c>
      <c r="Z474" s="74">
        <v>0</v>
      </c>
      <c r="AA474" s="74">
        <v>0</v>
      </c>
      <c r="AB474" s="74">
        <v>0</v>
      </c>
      <c r="AC474" s="74">
        <v>0</v>
      </c>
      <c r="AD474" s="74">
        <v>0</v>
      </c>
      <c r="AE474" s="74">
        <v>0</v>
      </c>
      <c r="AF474" s="74">
        <v>0</v>
      </c>
      <c r="AG474" s="74">
        <v>0</v>
      </c>
      <c r="AH474" s="74">
        <v>0</v>
      </c>
      <c r="AI474" s="74">
        <v>0</v>
      </c>
      <c r="AJ474" s="74">
        <v>0</v>
      </c>
      <c r="BP474">
        <v>472</v>
      </c>
      <c r="BQ474" t="s">
        <v>2349</v>
      </c>
    </row>
    <row r="475" spans="2:69" ht="14.25" x14ac:dyDescent="0.2">
      <c r="B475" s="16">
        <v>473</v>
      </c>
      <c r="C475" s="16" t="s">
        <v>1104</v>
      </c>
      <c r="D475" s="16" t="s">
        <v>1468</v>
      </c>
      <c r="E475" s="16" t="s">
        <v>1046</v>
      </c>
      <c r="F475" s="16">
        <f t="shared" si="10"/>
        <v>1</v>
      </c>
      <c r="G475" s="19" t="s">
        <v>1385</v>
      </c>
      <c r="H475" s="3" t="s">
        <v>821</v>
      </c>
      <c r="I475" s="3">
        <f>武器2!I475</f>
        <v>15</v>
      </c>
      <c r="J475" s="16">
        <v>9</v>
      </c>
      <c r="K475" s="16">
        <v>1</v>
      </c>
      <c r="L475" s="16">
        <v>22</v>
      </c>
      <c r="M475" s="26">
        <v>0</v>
      </c>
      <c r="N475" s="26">
        <v>0</v>
      </c>
      <c r="O475" s="26">
        <v>0</v>
      </c>
      <c r="P475" s="26">
        <v>0</v>
      </c>
      <c r="Q475" s="26">
        <v>0</v>
      </c>
      <c r="R475" s="26">
        <v>0</v>
      </c>
      <c r="S475" s="26">
        <v>0</v>
      </c>
      <c r="T475" s="26">
        <v>0</v>
      </c>
      <c r="U475" s="27">
        <v>0</v>
      </c>
      <c r="V475" s="27">
        <v>0</v>
      </c>
      <c r="W475" s="27">
        <v>0</v>
      </c>
      <c r="X475" s="74">
        <v>0</v>
      </c>
      <c r="Y475" s="74">
        <v>0</v>
      </c>
      <c r="Z475" s="74">
        <v>0</v>
      </c>
      <c r="AA475" s="74">
        <v>0</v>
      </c>
      <c r="AB475" s="74">
        <v>0</v>
      </c>
      <c r="AC475" s="74">
        <v>0</v>
      </c>
      <c r="AD475" s="70">
        <v>0</v>
      </c>
      <c r="AE475" s="74">
        <v>0</v>
      </c>
      <c r="AF475" s="74">
        <v>0</v>
      </c>
      <c r="AG475" s="74">
        <v>0</v>
      </c>
      <c r="AH475" s="74">
        <v>0</v>
      </c>
      <c r="AI475" s="74">
        <v>0</v>
      </c>
      <c r="AJ475" s="74">
        <v>0</v>
      </c>
      <c r="BP475">
        <v>473</v>
      </c>
      <c r="BQ475" t="s">
        <v>2288</v>
      </c>
    </row>
    <row r="476" spans="2:69" ht="14.25" x14ac:dyDescent="0.2">
      <c r="B476" s="16">
        <v>474</v>
      </c>
      <c r="C476" s="16" t="s">
        <v>1106</v>
      </c>
      <c r="D476" s="16" t="s">
        <v>1166</v>
      </c>
      <c r="E476" s="16" t="s">
        <v>1046</v>
      </c>
      <c r="F476" s="16">
        <f t="shared" si="10"/>
        <v>1</v>
      </c>
      <c r="G476" s="19" t="s">
        <v>1385</v>
      </c>
      <c r="H476" s="3" t="s">
        <v>821</v>
      </c>
      <c r="I476" s="3">
        <f>武器2!I476</f>
        <v>15</v>
      </c>
      <c r="J476" s="16">
        <v>9</v>
      </c>
      <c r="K476" s="16">
        <v>2</v>
      </c>
      <c r="L476" s="16">
        <v>45</v>
      </c>
      <c r="M476" s="26">
        <v>0</v>
      </c>
      <c r="N476" s="26">
        <v>0</v>
      </c>
      <c r="O476" s="26">
        <v>0</v>
      </c>
      <c r="P476" s="26">
        <v>0</v>
      </c>
      <c r="Q476" s="26">
        <v>0</v>
      </c>
      <c r="R476" s="26">
        <v>0</v>
      </c>
      <c r="S476" s="26">
        <v>0</v>
      </c>
      <c r="T476" s="26">
        <v>0</v>
      </c>
      <c r="U476" s="27">
        <v>0</v>
      </c>
      <c r="V476" s="27">
        <v>0</v>
      </c>
      <c r="W476" s="27">
        <v>0</v>
      </c>
      <c r="X476" s="74">
        <v>0</v>
      </c>
      <c r="Y476" s="74">
        <v>0</v>
      </c>
      <c r="Z476" s="74">
        <v>0</v>
      </c>
      <c r="AA476" s="74">
        <v>0</v>
      </c>
      <c r="AB476" s="74">
        <v>0</v>
      </c>
      <c r="AC476" s="74">
        <v>0</v>
      </c>
      <c r="AD476" s="70">
        <v>0</v>
      </c>
      <c r="AE476" s="74">
        <v>0</v>
      </c>
      <c r="AF476" s="74">
        <v>0</v>
      </c>
      <c r="AG476" s="74">
        <v>0</v>
      </c>
      <c r="AH476" s="74">
        <v>0</v>
      </c>
      <c r="AI476" s="74">
        <v>0</v>
      </c>
      <c r="AJ476" s="74">
        <v>0</v>
      </c>
      <c r="BP476">
        <v>474</v>
      </c>
      <c r="BQ476" t="s">
        <v>1978</v>
      </c>
    </row>
    <row r="477" spans="2:69" ht="14.25" x14ac:dyDescent="0.2">
      <c r="B477" s="16">
        <v>475</v>
      </c>
      <c r="C477" s="16" t="s">
        <v>1094</v>
      </c>
      <c r="D477" s="16" t="s">
        <v>1569</v>
      </c>
      <c r="E477" s="16" t="s">
        <v>1046</v>
      </c>
      <c r="F477" s="16">
        <f t="shared" si="10"/>
        <v>1</v>
      </c>
      <c r="G477" s="19" t="s">
        <v>1385</v>
      </c>
      <c r="H477" s="3" t="s">
        <v>821</v>
      </c>
      <c r="I477" s="3">
        <f>武器2!I477</f>
        <v>15</v>
      </c>
      <c r="J477" s="16">
        <v>9</v>
      </c>
      <c r="K477" s="16">
        <v>3</v>
      </c>
      <c r="L477" s="16">
        <v>67</v>
      </c>
      <c r="M477" s="16">
        <v>0</v>
      </c>
      <c r="N477" s="26">
        <v>0</v>
      </c>
      <c r="O477" s="26">
        <v>0</v>
      </c>
      <c r="P477" s="26">
        <v>0</v>
      </c>
      <c r="Q477" s="26">
        <v>0</v>
      </c>
      <c r="R477" s="26">
        <v>0</v>
      </c>
      <c r="S477" s="26">
        <v>0</v>
      </c>
      <c r="T477" s="26">
        <v>0</v>
      </c>
      <c r="U477" s="27">
        <v>0</v>
      </c>
      <c r="V477" s="27">
        <v>0</v>
      </c>
      <c r="W477" s="27">
        <v>0</v>
      </c>
      <c r="X477" s="74">
        <v>0</v>
      </c>
      <c r="Y477" s="74">
        <v>0</v>
      </c>
      <c r="Z477" s="74">
        <v>0</v>
      </c>
      <c r="AA477" s="74">
        <v>0</v>
      </c>
      <c r="AB477" s="74">
        <v>0</v>
      </c>
      <c r="AC477" s="74">
        <v>0</v>
      </c>
      <c r="AD477" s="74">
        <v>0</v>
      </c>
      <c r="AE477" s="74">
        <v>0</v>
      </c>
      <c r="AF477" s="74">
        <v>0</v>
      </c>
      <c r="AG477" s="74">
        <v>0</v>
      </c>
      <c r="AH477" s="74">
        <v>0</v>
      </c>
      <c r="AI477" s="74">
        <v>0</v>
      </c>
      <c r="AJ477" s="74">
        <v>0</v>
      </c>
      <c r="BP477">
        <v>475</v>
      </c>
      <c r="BQ477" t="s">
        <v>2350</v>
      </c>
    </row>
    <row r="478" spans="2:69" ht="14.25" x14ac:dyDescent="0.2">
      <c r="B478" s="16">
        <v>476</v>
      </c>
      <c r="C478" s="16" t="s">
        <v>1116</v>
      </c>
      <c r="D478" s="16" t="s">
        <v>1570</v>
      </c>
      <c r="E478" s="16" t="s">
        <v>1046</v>
      </c>
      <c r="F478" s="16">
        <f t="shared" si="10"/>
        <v>1</v>
      </c>
      <c r="G478" s="19" t="s">
        <v>1385</v>
      </c>
      <c r="H478" s="3" t="s">
        <v>821</v>
      </c>
      <c r="I478" s="3">
        <f>武器2!I478</f>
        <v>15</v>
      </c>
      <c r="J478" s="16">
        <v>9</v>
      </c>
      <c r="K478" s="16">
        <v>4</v>
      </c>
      <c r="L478" s="16">
        <v>90</v>
      </c>
      <c r="M478" s="26">
        <v>0</v>
      </c>
      <c r="N478" s="26">
        <v>0</v>
      </c>
      <c r="O478" s="26">
        <v>0</v>
      </c>
      <c r="P478" s="26">
        <v>0</v>
      </c>
      <c r="Q478" s="26">
        <v>0</v>
      </c>
      <c r="R478" s="26">
        <v>0</v>
      </c>
      <c r="S478" s="26">
        <v>0</v>
      </c>
      <c r="T478" s="26">
        <v>0</v>
      </c>
      <c r="U478" s="27">
        <v>0</v>
      </c>
      <c r="V478" s="27">
        <v>0</v>
      </c>
      <c r="W478" s="27">
        <v>0</v>
      </c>
      <c r="X478" s="74">
        <v>0</v>
      </c>
      <c r="Y478" s="74">
        <v>0</v>
      </c>
      <c r="Z478" s="74">
        <v>0</v>
      </c>
      <c r="AA478" s="74">
        <v>0</v>
      </c>
      <c r="AB478" s="74">
        <v>0</v>
      </c>
      <c r="AC478" s="74">
        <v>0</v>
      </c>
      <c r="AD478" s="70">
        <v>0</v>
      </c>
      <c r="AE478" s="74">
        <v>0</v>
      </c>
      <c r="AF478" s="74">
        <v>0</v>
      </c>
      <c r="AG478" s="74">
        <v>0</v>
      </c>
      <c r="AH478" s="74">
        <v>0</v>
      </c>
      <c r="AI478" s="74">
        <v>0</v>
      </c>
      <c r="AJ478" s="74">
        <v>0</v>
      </c>
      <c r="BP478">
        <v>476</v>
      </c>
      <c r="BQ478" t="s">
        <v>2107</v>
      </c>
    </row>
    <row r="479" spans="2:69" ht="14.25" x14ac:dyDescent="0.2">
      <c r="B479" s="16">
        <v>477</v>
      </c>
      <c r="C479" s="16" t="s">
        <v>1111</v>
      </c>
      <c r="D479" s="16" t="s">
        <v>1317</v>
      </c>
      <c r="E479" s="16" t="s">
        <v>1046</v>
      </c>
      <c r="F479" s="16">
        <f t="shared" si="10"/>
        <v>1</v>
      </c>
      <c r="G479" s="19" t="s">
        <v>1385</v>
      </c>
      <c r="H479" s="3" t="s">
        <v>821</v>
      </c>
      <c r="I479" s="3">
        <f>武器2!I479</f>
        <v>15</v>
      </c>
      <c r="J479" s="16">
        <v>9</v>
      </c>
      <c r="K479" s="16">
        <v>5</v>
      </c>
      <c r="L479" s="16">
        <v>112</v>
      </c>
      <c r="M479" s="26">
        <v>0</v>
      </c>
      <c r="N479" s="26">
        <v>0</v>
      </c>
      <c r="O479" s="26">
        <v>0</v>
      </c>
      <c r="P479" s="26">
        <v>0</v>
      </c>
      <c r="Q479" s="26">
        <v>0</v>
      </c>
      <c r="R479" s="26">
        <v>0</v>
      </c>
      <c r="S479" s="26">
        <v>0</v>
      </c>
      <c r="T479" s="26">
        <v>0</v>
      </c>
      <c r="U479" s="27">
        <v>0</v>
      </c>
      <c r="V479" s="27">
        <v>0</v>
      </c>
      <c r="W479" s="27">
        <v>0</v>
      </c>
      <c r="X479" s="74">
        <v>0</v>
      </c>
      <c r="Y479" s="74">
        <v>0</v>
      </c>
      <c r="Z479" s="74">
        <v>0</v>
      </c>
      <c r="AA479" s="74">
        <v>0</v>
      </c>
      <c r="AB479" s="70">
        <v>0</v>
      </c>
      <c r="AC479" s="74">
        <v>0</v>
      </c>
      <c r="AD479" s="74">
        <v>0</v>
      </c>
      <c r="AE479" s="74">
        <v>0</v>
      </c>
      <c r="AF479" s="74">
        <v>0</v>
      </c>
      <c r="AG479" s="74">
        <v>0</v>
      </c>
      <c r="AH479" s="74">
        <v>0</v>
      </c>
      <c r="AI479" s="74">
        <v>0</v>
      </c>
      <c r="AJ479" s="74">
        <v>0</v>
      </c>
      <c r="BP479">
        <v>477</v>
      </c>
      <c r="BQ479" t="s">
        <v>2351</v>
      </c>
    </row>
    <row r="480" spans="2:69" ht="14.25" x14ac:dyDescent="0.2">
      <c r="B480" s="16">
        <v>478</v>
      </c>
      <c r="C480" s="16" t="s">
        <v>1088</v>
      </c>
      <c r="D480" s="16" t="s">
        <v>1414</v>
      </c>
      <c r="E480" s="16" t="s">
        <v>1046</v>
      </c>
      <c r="F480" s="16">
        <f t="shared" si="10"/>
        <v>1</v>
      </c>
      <c r="G480" s="19" t="s">
        <v>1385</v>
      </c>
      <c r="H480" s="3" t="s">
        <v>821</v>
      </c>
      <c r="I480" s="3">
        <f>武器2!I480</f>
        <v>15</v>
      </c>
      <c r="J480" s="16">
        <v>9</v>
      </c>
      <c r="K480" s="16">
        <v>6</v>
      </c>
      <c r="L480" s="16">
        <v>135</v>
      </c>
      <c r="M480" s="26">
        <v>0</v>
      </c>
      <c r="N480" s="26">
        <v>0</v>
      </c>
      <c r="O480" s="26">
        <v>0</v>
      </c>
      <c r="P480" s="26">
        <v>0</v>
      </c>
      <c r="Q480" s="26">
        <v>0</v>
      </c>
      <c r="R480" s="26">
        <v>0</v>
      </c>
      <c r="S480" s="26">
        <v>0</v>
      </c>
      <c r="T480" s="26">
        <v>0</v>
      </c>
      <c r="U480" s="27">
        <v>0</v>
      </c>
      <c r="V480" s="27">
        <v>0</v>
      </c>
      <c r="W480" s="27">
        <v>0</v>
      </c>
      <c r="X480" s="74">
        <v>0</v>
      </c>
      <c r="Y480" s="74">
        <v>0</v>
      </c>
      <c r="Z480" s="74">
        <v>0</v>
      </c>
      <c r="AA480" s="74">
        <v>0</v>
      </c>
      <c r="AB480" s="74">
        <v>0</v>
      </c>
      <c r="AC480" s="74">
        <v>0</v>
      </c>
      <c r="AD480" s="70">
        <v>0</v>
      </c>
      <c r="AE480" s="74">
        <v>0</v>
      </c>
      <c r="AF480" s="74">
        <v>0</v>
      </c>
      <c r="AG480" s="74">
        <v>0</v>
      </c>
      <c r="AH480" s="74">
        <v>0</v>
      </c>
      <c r="AI480" s="74">
        <v>0</v>
      </c>
      <c r="AJ480" s="74">
        <v>0</v>
      </c>
      <c r="BP480">
        <v>478</v>
      </c>
      <c r="BQ480" t="s">
        <v>1951</v>
      </c>
    </row>
    <row r="481" spans="2:69" ht="14.25" x14ac:dyDescent="0.2">
      <c r="B481" s="16">
        <v>479</v>
      </c>
      <c r="C481" s="16" t="s">
        <v>1053</v>
      </c>
      <c r="D481" s="16" t="s">
        <v>1234</v>
      </c>
      <c r="E481" s="16" t="s">
        <v>1046</v>
      </c>
      <c r="F481" s="16">
        <f t="shared" si="10"/>
        <v>1</v>
      </c>
      <c r="G481" s="19" t="s">
        <v>1385</v>
      </c>
      <c r="H481" s="3" t="s">
        <v>821</v>
      </c>
      <c r="I481" s="3">
        <f>武器2!I481</f>
        <v>15</v>
      </c>
      <c r="J481" s="16">
        <v>9</v>
      </c>
      <c r="K481" s="16">
        <v>7</v>
      </c>
      <c r="L481" s="16">
        <v>157</v>
      </c>
      <c r="M481" s="26">
        <v>0</v>
      </c>
      <c r="N481" s="26">
        <v>0</v>
      </c>
      <c r="O481" s="26">
        <v>0</v>
      </c>
      <c r="P481" s="26">
        <v>0</v>
      </c>
      <c r="Q481" s="26">
        <v>0</v>
      </c>
      <c r="R481" s="26">
        <v>0</v>
      </c>
      <c r="S481" s="26">
        <v>0</v>
      </c>
      <c r="T481" s="26">
        <v>0</v>
      </c>
      <c r="U481" s="27">
        <v>0</v>
      </c>
      <c r="V481" s="27">
        <v>0</v>
      </c>
      <c r="W481" s="27">
        <v>0</v>
      </c>
      <c r="X481" s="74">
        <v>0</v>
      </c>
      <c r="Y481" s="74">
        <v>0</v>
      </c>
      <c r="Z481" s="74">
        <v>0</v>
      </c>
      <c r="AA481" s="74">
        <v>0</v>
      </c>
      <c r="AB481" s="74">
        <v>0</v>
      </c>
      <c r="AC481" s="74">
        <v>0</v>
      </c>
      <c r="AD481" s="70">
        <v>0</v>
      </c>
      <c r="AE481" s="74">
        <v>0</v>
      </c>
      <c r="AF481" s="74">
        <v>0</v>
      </c>
      <c r="AG481" s="74">
        <v>0</v>
      </c>
      <c r="AH481" s="74">
        <v>0</v>
      </c>
      <c r="AI481" s="74">
        <v>0</v>
      </c>
      <c r="AJ481" s="74">
        <v>0</v>
      </c>
      <c r="BP481">
        <v>479</v>
      </c>
      <c r="BQ481" t="s">
        <v>2352</v>
      </c>
    </row>
    <row r="482" spans="2:69" ht="14.25" x14ac:dyDescent="0.2">
      <c r="B482" s="16">
        <v>480</v>
      </c>
      <c r="C482" s="16" t="s">
        <v>1082</v>
      </c>
      <c r="D482" s="16" t="s">
        <v>1571</v>
      </c>
      <c r="E482" s="16" t="s">
        <v>1046</v>
      </c>
      <c r="F482" s="16">
        <f t="shared" si="10"/>
        <v>1</v>
      </c>
      <c r="G482" s="19" t="s">
        <v>1385</v>
      </c>
      <c r="H482" s="3" t="s">
        <v>821</v>
      </c>
      <c r="I482" s="3">
        <f>武器2!I482</f>
        <v>15</v>
      </c>
      <c r="J482" s="16">
        <v>9</v>
      </c>
      <c r="K482" s="16">
        <v>8</v>
      </c>
      <c r="L482" s="16">
        <v>180</v>
      </c>
      <c r="M482" s="26">
        <v>0</v>
      </c>
      <c r="N482" s="26">
        <v>0</v>
      </c>
      <c r="O482" s="26">
        <v>0</v>
      </c>
      <c r="P482" s="26">
        <v>0</v>
      </c>
      <c r="Q482" s="26">
        <v>0</v>
      </c>
      <c r="R482" s="26">
        <v>0</v>
      </c>
      <c r="S482" s="26">
        <v>0</v>
      </c>
      <c r="T482" s="26">
        <v>0</v>
      </c>
      <c r="U482" s="27">
        <v>0</v>
      </c>
      <c r="V482" s="27">
        <v>0</v>
      </c>
      <c r="W482" s="27">
        <v>0</v>
      </c>
      <c r="X482" s="74">
        <v>0</v>
      </c>
      <c r="Y482" s="74">
        <v>0</v>
      </c>
      <c r="Z482" s="74">
        <v>0</v>
      </c>
      <c r="AA482" s="74">
        <v>0</v>
      </c>
      <c r="AB482" s="74">
        <v>0</v>
      </c>
      <c r="AC482" s="74">
        <v>0</v>
      </c>
      <c r="AD482" s="70">
        <v>0</v>
      </c>
      <c r="AE482" s="74">
        <v>0</v>
      </c>
      <c r="AF482" s="74">
        <v>0</v>
      </c>
      <c r="AG482" s="74">
        <v>0</v>
      </c>
      <c r="AH482" s="74">
        <v>0</v>
      </c>
      <c r="AI482" s="74">
        <v>0</v>
      </c>
      <c r="AJ482" s="74">
        <v>0</v>
      </c>
      <c r="BP482">
        <v>480</v>
      </c>
      <c r="BQ482" t="s">
        <v>2294</v>
      </c>
    </row>
    <row r="483" spans="2:69" ht="14.25" x14ac:dyDescent="0.2">
      <c r="B483" s="16">
        <v>481</v>
      </c>
      <c r="C483" s="16" t="s">
        <v>1092</v>
      </c>
      <c r="D483" s="16" t="s">
        <v>1572</v>
      </c>
      <c r="E483" s="16" t="s">
        <v>1043</v>
      </c>
      <c r="F483" s="16">
        <f t="shared" si="10"/>
        <v>2</v>
      </c>
      <c r="G483" s="19" t="s">
        <v>1385</v>
      </c>
      <c r="H483" s="3" t="s">
        <v>822</v>
      </c>
      <c r="I483" s="3">
        <f>武器2!I483</f>
        <v>16</v>
      </c>
      <c r="J483" s="16">
        <v>1</v>
      </c>
      <c r="K483" s="16">
        <v>1</v>
      </c>
      <c r="L483" s="16">
        <v>23</v>
      </c>
      <c r="M483" s="16">
        <v>19</v>
      </c>
      <c r="N483" s="26">
        <v>0</v>
      </c>
      <c r="O483" s="26">
        <v>0</v>
      </c>
      <c r="P483" s="26">
        <v>0</v>
      </c>
      <c r="Q483" s="26">
        <v>0</v>
      </c>
      <c r="R483" s="26">
        <v>0</v>
      </c>
      <c r="S483" s="16">
        <v>6</v>
      </c>
      <c r="T483" s="26">
        <v>0</v>
      </c>
      <c r="U483" s="27">
        <v>0</v>
      </c>
      <c r="V483" s="27">
        <v>0</v>
      </c>
      <c r="W483" s="27">
        <v>0</v>
      </c>
      <c r="X483" s="74">
        <v>0</v>
      </c>
      <c r="Y483" s="74">
        <v>0</v>
      </c>
      <c r="Z483" s="74">
        <v>0</v>
      </c>
      <c r="AA483" s="74">
        <v>0</v>
      </c>
      <c r="AB483" s="74">
        <v>0</v>
      </c>
      <c r="AC483" s="74">
        <v>0</v>
      </c>
      <c r="AD483" s="74">
        <v>0</v>
      </c>
      <c r="AE483" s="74">
        <v>0</v>
      </c>
      <c r="AF483" s="74">
        <v>0</v>
      </c>
      <c r="AG483" s="74">
        <v>0</v>
      </c>
      <c r="AH483" s="74">
        <v>0</v>
      </c>
      <c r="AI483" s="74">
        <v>0</v>
      </c>
      <c r="AJ483" s="74">
        <v>0</v>
      </c>
      <c r="BP483">
        <v>481</v>
      </c>
      <c r="BQ483" t="s">
        <v>2353</v>
      </c>
    </row>
    <row r="484" spans="2:69" ht="14.25" x14ac:dyDescent="0.2">
      <c r="B484" s="16">
        <v>482</v>
      </c>
      <c r="C484" s="16" t="s">
        <v>1124</v>
      </c>
      <c r="D484" s="16" t="s">
        <v>1497</v>
      </c>
      <c r="E484" s="16" t="s">
        <v>1043</v>
      </c>
      <c r="F484" s="16">
        <f t="shared" si="10"/>
        <v>2</v>
      </c>
      <c r="G484" s="19" t="s">
        <v>1385</v>
      </c>
      <c r="H484" s="3" t="s">
        <v>822</v>
      </c>
      <c r="I484" s="3">
        <f>武器2!I484</f>
        <v>16</v>
      </c>
      <c r="J484" s="16">
        <v>1</v>
      </c>
      <c r="K484" s="16">
        <v>2</v>
      </c>
      <c r="L484" s="16">
        <v>46</v>
      </c>
      <c r="M484" s="16">
        <v>39</v>
      </c>
      <c r="N484" s="26">
        <v>0</v>
      </c>
      <c r="O484" s="26">
        <v>0</v>
      </c>
      <c r="P484" s="26">
        <v>0</v>
      </c>
      <c r="Q484" s="26">
        <v>0</v>
      </c>
      <c r="R484" s="26">
        <v>0</v>
      </c>
      <c r="S484" s="26">
        <v>0</v>
      </c>
      <c r="T484" s="26">
        <v>0</v>
      </c>
      <c r="U484" s="27">
        <v>0</v>
      </c>
      <c r="V484" s="27">
        <v>0</v>
      </c>
      <c r="W484" s="27">
        <v>0</v>
      </c>
      <c r="X484" s="74">
        <v>0</v>
      </c>
      <c r="Y484" s="74">
        <v>0</v>
      </c>
      <c r="Z484" s="74">
        <v>0</v>
      </c>
      <c r="AA484" s="74">
        <v>0</v>
      </c>
      <c r="AB484" s="74">
        <v>0</v>
      </c>
      <c r="AC484" s="74">
        <v>0</v>
      </c>
      <c r="AD484" s="74">
        <v>0</v>
      </c>
      <c r="AE484" s="70">
        <v>2.9126213592232997E-2</v>
      </c>
      <c r="AF484" s="74">
        <v>0</v>
      </c>
      <c r="AG484" s="74">
        <v>0</v>
      </c>
      <c r="AH484" s="74">
        <v>0</v>
      </c>
      <c r="AI484" s="74">
        <v>0</v>
      </c>
      <c r="AJ484" s="74">
        <v>0</v>
      </c>
      <c r="BP484">
        <v>482</v>
      </c>
      <c r="BQ484" t="s">
        <v>2354</v>
      </c>
    </row>
    <row r="485" spans="2:69" ht="14.25" x14ac:dyDescent="0.2">
      <c r="B485" s="16">
        <v>483</v>
      </c>
      <c r="C485" s="16" t="s">
        <v>1067</v>
      </c>
      <c r="D485" s="16" t="s">
        <v>1249</v>
      </c>
      <c r="E485" s="16" t="s">
        <v>1043</v>
      </c>
      <c r="F485" s="16">
        <f t="shared" si="10"/>
        <v>3</v>
      </c>
      <c r="G485" s="19" t="s">
        <v>1385</v>
      </c>
      <c r="H485" s="3" t="s">
        <v>822</v>
      </c>
      <c r="I485" s="3">
        <f>武器2!I485</f>
        <v>16</v>
      </c>
      <c r="J485" s="16">
        <v>1</v>
      </c>
      <c r="K485" s="16">
        <v>3</v>
      </c>
      <c r="L485" s="16">
        <v>69</v>
      </c>
      <c r="M485" s="26">
        <v>0</v>
      </c>
      <c r="N485" s="26">
        <v>0</v>
      </c>
      <c r="O485" s="26">
        <v>0</v>
      </c>
      <c r="P485" s="26">
        <v>0</v>
      </c>
      <c r="Q485" s="16">
        <v>31</v>
      </c>
      <c r="R485" s="26">
        <v>0</v>
      </c>
      <c r="S485" s="26">
        <v>0</v>
      </c>
      <c r="T485" s="26">
        <v>0</v>
      </c>
      <c r="U485" s="27">
        <v>0</v>
      </c>
      <c r="V485" s="27">
        <v>0</v>
      </c>
      <c r="W485" s="27">
        <v>0</v>
      </c>
      <c r="X485" s="74">
        <v>0</v>
      </c>
      <c r="Y485" s="70">
        <v>4.3062200956937802E-2</v>
      </c>
      <c r="Z485" s="70">
        <v>4.3062200956937802E-2</v>
      </c>
      <c r="AA485" s="74">
        <v>0</v>
      </c>
      <c r="AB485" s="74">
        <v>0</v>
      </c>
      <c r="AC485" s="74">
        <v>0</v>
      </c>
      <c r="AD485" s="74">
        <v>0</v>
      </c>
      <c r="AE485" s="74">
        <v>0</v>
      </c>
      <c r="AF485" s="74">
        <v>0</v>
      </c>
      <c r="AG485" s="74">
        <v>0</v>
      </c>
      <c r="AH485" s="74">
        <v>0</v>
      </c>
      <c r="AI485" s="74">
        <v>0</v>
      </c>
      <c r="AJ485" s="74">
        <v>0</v>
      </c>
      <c r="BP485">
        <v>483</v>
      </c>
      <c r="BQ485" t="s">
        <v>2355</v>
      </c>
    </row>
    <row r="486" spans="2:69" ht="14.25" x14ac:dyDescent="0.2">
      <c r="B486" s="16">
        <v>484</v>
      </c>
      <c r="C486" s="16" t="s">
        <v>1116</v>
      </c>
      <c r="D486" s="16" t="s">
        <v>1573</v>
      </c>
      <c r="E486" s="16" t="s">
        <v>1043</v>
      </c>
      <c r="F486" s="16">
        <f t="shared" si="10"/>
        <v>3</v>
      </c>
      <c r="G486" s="19" t="s">
        <v>1385</v>
      </c>
      <c r="H486" s="3" t="s">
        <v>822</v>
      </c>
      <c r="I486" s="3">
        <f>武器2!I486</f>
        <v>16</v>
      </c>
      <c r="J486" s="16">
        <v>1</v>
      </c>
      <c r="K486" s="16">
        <v>4</v>
      </c>
      <c r="L486" s="16">
        <v>92</v>
      </c>
      <c r="M486" s="26">
        <v>0</v>
      </c>
      <c r="N486" s="26">
        <v>0</v>
      </c>
      <c r="O486" s="26">
        <v>0</v>
      </c>
      <c r="P486" s="26">
        <v>0</v>
      </c>
      <c r="Q486" s="26">
        <v>0</v>
      </c>
      <c r="R486" s="26">
        <v>0</v>
      </c>
      <c r="S486" s="26">
        <v>0</v>
      </c>
      <c r="T486" s="26">
        <v>0</v>
      </c>
      <c r="U486" s="27">
        <v>0</v>
      </c>
      <c r="V486" s="27">
        <v>0</v>
      </c>
      <c r="W486" s="27">
        <v>0</v>
      </c>
      <c r="X486" s="74">
        <v>0</v>
      </c>
      <c r="Y486" s="74">
        <v>0</v>
      </c>
      <c r="Z486" s="74">
        <v>0</v>
      </c>
      <c r="AA486" s="74">
        <v>0</v>
      </c>
      <c r="AB486" s="70">
        <v>5.6603773584905648E-2</v>
      </c>
      <c r="AC486" s="70">
        <v>5.6603773584905648E-2</v>
      </c>
      <c r="AD486" s="70">
        <v>5.6603773584905648E-2</v>
      </c>
      <c r="AE486" s="74">
        <v>0</v>
      </c>
      <c r="AF486" s="74">
        <v>0</v>
      </c>
      <c r="AG486" s="74">
        <v>0</v>
      </c>
      <c r="AH486" s="74">
        <v>0</v>
      </c>
      <c r="AI486" s="74">
        <v>0</v>
      </c>
      <c r="AJ486" s="74">
        <v>0</v>
      </c>
      <c r="BP486">
        <v>484</v>
      </c>
      <c r="BQ486" t="s">
        <v>2356</v>
      </c>
    </row>
    <row r="487" spans="2:69" ht="14.25" x14ac:dyDescent="0.2">
      <c r="B487" s="16">
        <v>485</v>
      </c>
      <c r="C487" s="16" t="s">
        <v>1065</v>
      </c>
      <c r="D487" s="16" t="s">
        <v>1239</v>
      </c>
      <c r="E487" s="16" t="s">
        <v>1043</v>
      </c>
      <c r="F487" s="16">
        <f t="shared" si="10"/>
        <v>4</v>
      </c>
      <c r="G487" s="19" t="s">
        <v>1385</v>
      </c>
      <c r="H487" s="3" t="s">
        <v>822</v>
      </c>
      <c r="I487" s="3">
        <f>武器2!I487</f>
        <v>16</v>
      </c>
      <c r="J487" s="16">
        <v>1</v>
      </c>
      <c r="K487" s="16">
        <v>5</v>
      </c>
      <c r="L487" s="16">
        <v>115</v>
      </c>
      <c r="M487" s="16">
        <v>98</v>
      </c>
      <c r="N487" s="26">
        <v>0</v>
      </c>
      <c r="O487" s="26">
        <v>0</v>
      </c>
      <c r="P487" s="26">
        <v>0</v>
      </c>
      <c r="Q487" s="26">
        <v>0</v>
      </c>
      <c r="R487" s="26">
        <v>0</v>
      </c>
      <c r="S487" s="26">
        <v>0</v>
      </c>
      <c r="T487" s="26">
        <v>0</v>
      </c>
      <c r="U487" s="27">
        <v>0</v>
      </c>
      <c r="V487" s="27">
        <v>0</v>
      </c>
      <c r="W487" s="27">
        <v>0</v>
      </c>
      <c r="X487" s="74">
        <v>0</v>
      </c>
      <c r="Y487" s="74">
        <v>0</v>
      </c>
      <c r="Z487" s="74">
        <v>0</v>
      </c>
      <c r="AA487" s="70">
        <v>0.30069930069930073</v>
      </c>
      <c r="AB487" s="70">
        <v>6.5420560747663559E-2</v>
      </c>
      <c r="AC487" s="74">
        <v>0</v>
      </c>
      <c r="AD487" s="74">
        <v>0</v>
      </c>
      <c r="AE487" s="70">
        <v>6.5420560747663559E-2</v>
      </c>
      <c r="AF487" s="74">
        <v>0</v>
      </c>
      <c r="AG487" s="74">
        <v>0</v>
      </c>
      <c r="AH487" s="74">
        <v>0</v>
      </c>
      <c r="AI487" s="74">
        <v>0</v>
      </c>
      <c r="AJ487" s="74">
        <v>0</v>
      </c>
      <c r="BP487">
        <v>485</v>
      </c>
      <c r="BQ487" t="s">
        <v>2357</v>
      </c>
    </row>
    <row r="488" spans="2:69" ht="14.25" x14ac:dyDescent="0.2">
      <c r="B488" s="16">
        <v>486</v>
      </c>
      <c r="C488" s="16" t="s">
        <v>1109</v>
      </c>
      <c r="D488" s="16" t="s">
        <v>1574</v>
      </c>
      <c r="E488" s="16" t="s">
        <v>1043</v>
      </c>
      <c r="F488" s="16">
        <f t="shared" si="10"/>
        <v>4</v>
      </c>
      <c r="G488" s="19" t="s">
        <v>1385</v>
      </c>
      <c r="H488" s="3" t="s">
        <v>822</v>
      </c>
      <c r="I488" s="3">
        <f>武器2!I488</f>
        <v>16</v>
      </c>
      <c r="J488" s="16">
        <v>1</v>
      </c>
      <c r="K488" s="16">
        <v>6</v>
      </c>
      <c r="L488" s="16">
        <v>138</v>
      </c>
      <c r="M488" s="26">
        <v>0</v>
      </c>
      <c r="N488" s="26">
        <v>0</v>
      </c>
      <c r="O488" s="26">
        <v>0</v>
      </c>
      <c r="P488" s="26">
        <v>0</v>
      </c>
      <c r="Q488" s="26">
        <v>0</v>
      </c>
      <c r="R488" s="26">
        <v>0</v>
      </c>
      <c r="S488" s="26">
        <v>0</v>
      </c>
      <c r="T488" s="26">
        <v>0</v>
      </c>
      <c r="U488" s="20">
        <v>6.8000000000000005E-2</v>
      </c>
      <c r="V488" s="20">
        <v>7.5999999999999998E-2</v>
      </c>
      <c r="W488" s="27">
        <v>0</v>
      </c>
      <c r="X488" s="74">
        <v>0</v>
      </c>
      <c r="Y488" s="74">
        <v>0</v>
      </c>
      <c r="Z488" s="74">
        <v>0</v>
      </c>
      <c r="AA488" s="70">
        <v>0.34210526315789469</v>
      </c>
      <c r="AB488" s="70">
        <v>7.8341013824884786E-2</v>
      </c>
      <c r="AC488" s="74">
        <v>0</v>
      </c>
      <c r="AD488" s="74">
        <v>0</v>
      </c>
      <c r="AE488" s="74">
        <v>0</v>
      </c>
      <c r="AF488" s="74">
        <v>0</v>
      </c>
      <c r="AG488" s="74">
        <v>0</v>
      </c>
      <c r="AH488" s="74">
        <v>0</v>
      </c>
      <c r="AI488" s="74">
        <v>0</v>
      </c>
      <c r="AJ488" s="74">
        <v>0</v>
      </c>
      <c r="BP488">
        <v>486</v>
      </c>
      <c r="BQ488" t="s">
        <v>2358</v>
      </c>
    </row>
    <row r="489" spans="2:69" ht="14.25" x14ac:dyDescent="0.2">
      <c r="B489" s="16">
        <v>487</v>
      </c>
      <c r="C489" s="16" t="s">
        <v>1102</v>
      </c>
      <c r="D489" s="16" t="s">
        <v>1575</v>
      </c>
      <c r="E489" s="16" t="s">
        <v>1043</v>
      </c>
      <c r="F489" s="16">
        <f t="shared" si="10"/>
        <v>5</v>
      </c>
      <c r="G489" s="19" t="s">
        <v>1385</v>
      </c>
      <c r="H489" s="3" t="s">
        <v>822</v>
      </c>
      <c r="I489" s="3">
        <f>武器2!I489</f>
        <v>16</v>
      </c>
      <c r="J489" s="16">
        <v>1</v>
      </c>
      <c r="K489" s="16">
        <v>7</v>
      </c>
      <c r="L489" s="16">
        <v>161</v>
      </c>
      <c r="M489" s="16">
        <v>137</v>
      </c>
      <c r="N489" s="26">
        <v>0</v>
      </c>
      <c r="O489" s="26">
        <v>0</v>
      </c>
      <c r="P489" s="26">
        <v>0</v>
      </c>
      <c r="Q489" s="26">
        <v>0</v>
      </c>
      <c r="R489" s="26">
        <v>0</v>
      </c>
      <c r="S489" s="16">
        <v>44</v>
      </c>
      <c r="T489" s="26">
        <v>0</v>
      </c>
      <c r="U489" s="20">
        <v>0.08</v>
      </c>
      <c r="V489" s="27">
        <v>0</v>
      </c>
      <c r="W489" s="27">
        <v>0</v>
      </c>
      <c r="X489" s="74">
        <v>0</v>
      </c>
      <c r="Y489" s="74">
        <v>0</v>
      </c>
      <c r="Z489" s="70">
        <v>9.0909090909090939E-2</v>
      </c>
      <c r="AA489" s="70">
        <v>0.37694704049844241</v>
      </c>
      <c r="AB489" s="74">
        <v>0</v>
      </c>
      <c r="AC489" s="74">
        <v>0</v>
      </c>
      <c r="AD489" s="74">
        <v>0</v>
      </c>
      <c r="AE489" s="74">
        <v>0</v>
      </c>
      <c r="AF489" s="74">
        <v>0</v>
      </c>
      <c r="AG489" s="74">
        <v>0</v>
      </c>
      <c r="AH489" s="74">
        <v>0</v>
      </c>
      <c r="AI489" s="74">
        <v>0</v>
      </c>
      <c r="AJ489" s="74">
        <v>0</v>
      </c>
      <c r="BP489">
        <v>487</v>
      </c>
      <c r="BQ489" t="s">
        <v>2359</v>
      </c>
    </row>
    <row r="490" spans="2:69" ht="14.25" x14ac:dyDescent="0.2">
      <c r="B490" s="16">
        <v>488</v>
      </c>
      <c r="C490" s="16" t="s">
        <v>1124</v>
      </c>
      <c r="D490" s="16" t="s">
        <v>1510</v>
      </c>
      <c r="E490" s="16" t="s">
        <v>1043</v>
      </c>
      <c r="F490" s="16">
        <f t="shared" si="10"/>
        <v>5</v>
      </c>
      <c r="G490" s="19" t="s">
        <v>1385</v>
      </c>
      <c r="H490" s="3" t="s">
        <v>822</v>
      </c>
      <c r="I490" s="3">
        <f>武器2!I490</f>
        <v>16</v>
      </c>
      <c r="J490" s="16">
        <v>1</v>
      </c>
      <c r="K490" s="16">
        <v>8</v>
      </c>
      <c r="L490" s="16">
        <v>184</v>
      </c>
      <c r="M490" s="16">
        <v>157</v>
      </c>
      <c r="N490" s="26">
        <v>0</v>
      </c>
      <c r="O490" s="26">
        <v>0</v>
      </c>
      <c r="P490" s="26">
        <v>0</v>
      </c>
      <c r="Q490" s="26">
        <v>0</v>
      </c>
      <c r="R490" s="26">
        <v>0</v>
      </c>
      <c r="S490" s="16">
        <v>50</v>
      </c>
      <c r="T490" s="16">
        <v>46</v>
      </c>
      <c r="U490" s="27">
        <v>0</v>
      </c>
      <c r="V490" s="27">
        <v>0</v>
      </c>
      <c r="W490" s="27">
        <v>0</v>
      </c>
      <c r="X490" s="74">
        <v>0</v>
      </c>
      <c r="Y490" s="74">
        <v>0</v>
      </c>
      <c r="Z490" s="74">
        <v>0</v>
      </c>
      <c r="AA490" s="70">
        <v>0.40828402366863903</v>
      </c>
      <c r="AB490" s="70">
        <v>0.10313901345291476</v>
      </c>
      <c r="AC490" s="74">
        <v>0</v>
      </c>
      <c r="AD490" s="74">
        <v>0</v>
      </c>
      <c r="AE490" s="74">
        <v>0</v>
      </c>
      <c r="AF490" s="74">
        <v>0</v>
      </c>
      <c r="AG490" s="74">
        <v>0</v>
      </c>
      <c r="AH490" s="74">
        <v>0</v>
      </c>
      <c r="AI490" s="74">
        <v>0</v>
      </c>
      <c r="AJ490" s="74">
        <v>0</v>
      </c>
      <c r="BP490">
        <v>488</v>
      </c>
      <c r="BQ490" t="s">
        <v>2360</v>
      </c>
    </row>
    <row r="491" spans="2:69" ht="14.25" x14ac:dyDescent="0.2">
      <c r="B491" s="16">
        <v>489</v>
      </c>
      <c r="C491" s="16" t="s">
        <v>1116</v>
      </c>
      <c r="D491" s="16" t="s">
        <v>1576</v>
      </c>
      <c r="E491" s="16" t="s">
        <v>1044</v>
      </c>
      <c r="F491" s="16">
        <f t="shared" si="10"/>
        <v>1</v>
      </c>
      <c r="G491" s="19" t="s">
        <v>1385</v>
      </c>
      <c r="H491" s="3" t="s">
        <v>822</v>
      </c>
      <c r="I491" s="3">
        <f>武器2!I491</f>
        <v>16</v>
      </c>
      <c r="J491" s="16">
        <v>1</v>
      </c>
      <c r="K491" s="16">
        <v>1</v>
      </c>
      <c r="L491" s="16">
        <v>17</v>
      </c>
      <c r="M491" s="26">
        <v>0</v>
      </c>
      <c r="N491" s="26">
        <v>0</v>
      </c>
      <c r="O491" s="26">
        <v>0</v>
      </c>
      <c r="P491" s="26">
        <v>0</v>
      </c>
      <c r="Q491" s="26">
        <v>0</v>
      </c>
      <c r="R491" s="26">
        <v>0</v>
      </c>
      <c r="S491" s="26">
        <v>0</v>
      </c>
      <c r="T491" s="26">
        <v>0</v>
      </c>
      <c r="U491" s="27">
        <v>0</v>
      </c>
      <c r="V491" s="27">
        <v>0</v>
      </c>
      <c r="W491" s="27">
        <v>0</v>
      </c>
      <c r="X491" s="74">
        <v>0</v>
      </c>
      <c r="Y491" s="74">
        <v>0</v>
      </c>
      <c r="Z491" s="74">
        <v>0</v>
      </c>
      <c r="AA491" s="74">
        <v>0</v>
      </c>
      <c r="AB491" s="74">
        <v>0</v>
      </c>
      <c r="AC491" s="74">
        <v>0</v>
      </c>
      <c r="AD491" s="74">
        <v>0</v>
      </c>
      <c r="AE491" s="70">
        <v>1.4778325123152691E-2</v>
      </c>
      <c r="AF491" s="74">
        <v>0</v>
      </c>
      <c r="AG491" s="74">
        <v>0</v>
      </c>
      <c r="AH491" s="74">
        <v>0</v>
      </c>
      <c r="AI491" s="74">
        <v>0</v>
      </c>
      <c r="AJ491" s="74">
        <v>0</v>
      </c>
      <c r="BP491">
        <v>489</v>
      </c>
      <c r="BQ491" t="s">
        <v>2361</v>
      </c>
    </row>
    <row r="492" spans="2:69" ht="14.25" x14ac:dyDescent="0.2">
      <c r="B492" s="16">
        <v>490</v>
      </c>
      <c r="C492" s="16" t="s">
        <v>1102</v>
      </c>
      <c r="D492" s="16" t="s">
        <v>1172</v>
      </c>
      <c r="E492" s="16" t="s">
        <v>1044</v>
      </c>
      <c r="F492" s="16">
        <f t="shared" si="10"/>
        <v>1</v>
      </c>
      <c r="G492" s="19" t="s">
        <v>1385</v>
      </c>
      <c r="H492" s="3" t="s">
        <v>822</v>
      </c>
      <c r="I492" s="3">
        <f>武器2!I492</f>
        <v>16</v>
      </c>
      <c r="J492" s="16">
        <v>1</v>
      </c>
      <c r="K492" s="16">
        <v>2</v>
      </c>
      <c r="L492" s="16">
        <v>34</v>
      </c>
      <c r="M492" s="26">
        <v>0</v>
      </c>
      <c r="N492" s="26">
        <v>0</v>
      </c>
      <c r="O492" s="26">
        <v>0</v>
      </c>
      <c r="P492" s="26">
        <v>0</v>
      </c>
      <c r="Q492" s="26">
        <v>0</v>
      </c>
      <c r="R492" s="26">
        <v>0</v>
      </c>
      <c r="S492" s="26">
        <v>0</v>
      </c>
      <c r="T492" s="26">
        <v>0</v>
      </c>
      <c r="U492" s="27">
        <v>0</v>
      </c>
      <c r="V492" s="27">
        <v>0</v>
      </c>
      <c r="W492" s="27">
        <v>0</v>
      </c>
      <c r="X492" s="74">
        <v>0</v>
      </c>
      <c r="Y492" s="74">
        <v>0</v>
      </c>
      <c r="Z492" s="74">
        <v>0</v>
      </c>
      <c r="AA492" s="74">
        <v>0</v>
      </c>
      <c r="AB492" s="70">
        <v>2.9126213592232997E-2</v>
      </c>
      <c r="AC492" s="74">
        <v>0</v>
      </c>
      <c r="AD492" s="74">
        <v>0</v>
      </c>
      <c r="AE492" s="74">
        <v>0</v>
      </c>
      <c r="AF492" s="74">
        <v>0</v>
      </c>
      <c r="AG492" s="74">
        <v>0</v>
      </c>
      <c r="AH492" s="74">
        <v>0</v>
      </c>
      <c r="AI492" s="74">
        <v>0</v>
      </c>
      <c r="AJ492" s="74">
        <v>0</v>
      </c>
      <c r="BP492">
        <v>490</v>
      </c>
      <c r="BQ492" t="s">
        <v>2362</v>
      </c>
    </row>
    <row r="493" spans="2:69" ht="14.25" x14ac:dyDescent="0.2">
      <c r="B493" s="16">
        <v>491</v>
      </c>
      <c r="C493" s="16" t="s">
        <v>1124</v>
      </c>
      <c r="D493" s="16" t="s">
        <v>1577</v>
      </c>
      <c r="E493" s="16" t="s">
        <v>1044</v>
      </c>
      <c r="F493" s="16">
        <f t="shared" si="10"/>
        <v>2</v>
      </c>
      <c r="G493" s="19" t="s">
        <v>1385</v>
      </c>
      <c r="H493" s="3" t="s">
        <v>822</v>
      </c>
      <c r="I493" s="3">
        <f>武器2!I493</f>
        <v>16</v>
      </c>
      <c r="J493" s="16">
        <v>1</v>
      </c>
      <c r="K493" s="16">
        <v>3</v>
      </c>
      <c r="L493" s="16">
        <v>51</v>
      </c>
      <c r="M493" s="26">
        <v>0</v>
      </c>
      <c r="N493" s="26">
        <v>0</v>
      </c>
      <c r="O493" s="26">
        <v>0</v>
      </c>
      <c r="P493" s="26">
        <v>0</v>
      </c>
      <c r="Q493" s="26">
        <v>0</v>
      </c>
      <c r="R493" s="26">
        <v>0</v>
      </c>
      <c r="S493" s="26">
        <v>0</v>
      </c>
      <c r="T493" s="26">
        <v>0</v>
      </c>
      <c r="U493" s="27">
        <v>0</v>
      </c>
      <c r="V493" s="27">
        <v>0</v>
      </c>
      <c r="W493" s="27">
        <v>0</v>
      </c>
      <c r="X493" s="74">
        <v>0</v>
      </c>
      <c r="Y493" s="74">
        <v>0</v>
      </c>
      <c r="Z493" s="70">
        <v>4.7619047619047672E-2</v>
      </c>
      <c r="AA493" s="70">
        <v>0.22480620155038755</v>
      </c>
      <c r="AB493" s="74">
        <v>0</v>
      </c>
      <c r="AC493" s="74">
        <v>0</v>
      </c>
      <c r="AD493" s="74">
        <v>0</v>
      </c>
      <c r="AE493" s="74">
        <v>0</v>
      </c>
      <c r="AF493" s="74">
        <v>0</v>
      </c>
      <c r="AG493" s="74">
        <v>0</v>
      </c>
      <c r="AH493" s="74">
        <v>0</v>
      </c>
      <c r="AI493" s="74">
        <v>0</v>
      </c>
      <c r="AJ493" s="74">
        <v>0</v>
      </c>
      <c r="BP493">
        <v>491</v>
      </c>
      <c r="BQ493" t="s">
        <v>2363</v>
      </c>
    </row>
    <row r="494" spans="2:69" ht="14.25" x14ac:dyDescent="0.2">
      <c r="B494" s="16">
        <v>492</v>
      </c>
      <c r="C494" s="16" t="s">
        <v>1102</v>
      </c>
      <c r="D494" s="16" t="s">
        <v>1578</v>
      </c>
      <c r="E494" s="16" t="s">
        <v>1044</v>
      </c>
      <c r="F494" s="16">
        <f t="shared" si="10"/>
        <v>2</v>
      </c>
      <c r="G494" s="19" t="s">
        <v>1385</v>
      </c>
      <c r="H494" s="3" t="s">
        <v>822</v>
      </c>
      <c r="I494" s="3">
        <f>武器2!I494</f>
        <v>16</v>
      </c>
      <c r="J494" s="16">
        <v>1</v>
      </c>
      <c r="K494" s="16">
        <v>4</v>
      </c>
      <c r="L494" s="16">
        <v>69</v>
      </c>
      <c r="M494" s="16">
        <v>87</v>
      </c>
      <c r="N494" s="26">
        <v>0</v>
      </c>
      <c r="O494" s="26">
        <v>0</v>
      </c>
      <c r="P494" s="26">
        <v>0</v>
      </c>
      <c r="Q494" s="26">
        <v>0</v>
      </c>
      <c r="R494" s="26">
        <v>0</v>
      </c>
      <c r="S494" s="26">
        <v>0</v>
      </c>
      <c r="T494" s="26">
        <v>0</v>
      </c>
      <c r="U494" s="27">
        <v>0</v>
      </c>
      <c r="V494" s="27">
        <v>0</v>
      </c>
      <c r="W494" s="27">
        <v>0</v>
      </c>
      <c r="X494" s="74">
        <v>0</v>
      </c>
      <c r="Y494" s="74">
        <v>0</v>
      </c>
      <c r="Z494" s="74">
        <v>0</v>
      </c>
      <c r="AA494" s="70">
        <v>0.27797833935018046</v>
      </c>
      <c r="AB494" s="74">
        <v>0</v>
      </c>
      <c r="AC494" s="74">
        <v>0</v>
      </c>
      <c r="AD494" s="74">
        <v>0</v>
      </c>
      <c r="AE494" s="74">
        <v>0</v>
      </c>
      <c r="AF494" s="74">
        <v>0</v>
      </c>
      <c r="AG494" s="74">
        <v>0</v>
      </c>
      <c r="AH494" s="74">
        <v>0</v>
      </c>
      <c r="AI494" s="74">
        <v>0</v>
      </c>
      <c r="AJ494" s="74">
        <v>0</v>
      </c>
      <c r="BP494">
        <v>492</v>
      </c>
      <c r="BQ494" t="s">
        <v>2364</v>
      </c>
    </row>
    <row r="495" spans="2:69" ht="14.25" x14ac:dyDescent="0.2">
      <c r="B495" s="16">
        <v>493</v>
      </c>
      <c r="C495" s="16" t="s">
        <v>1082</v>
      </c>
      <c r="D495" s="16" t="s">
        <v>1229</v>
      </c>
      <c r="E495" s="16" t="s">
        <v>1044</v>
      </c>
      <c r="F495" s="16">
        <f t="shared" si="10"/>
        <v>2</v>
      </c>
      <c r="G495" s="19" t="s">
        <v>1385</v>
      </c>
      <c r="H495" s="3" t="s">
        <v>822</v>
      </c>
      <c r="I495" s="3">
        <f>武器2!I495</f>
        <v>16</v>
      </c>
      <c r="J495" s="16">
        <v>1</v>
      </c>
      <c r="K495" s="16">
        <v>5</v>
      </c>
      <c r="L495" s="16">
        <v>86</v>
      </c>
      <c r="M495" s="26">
        <v>0</v>
      </c>
      <c r="N495" s="26">
        <v>0</v>
      </c>
      <c r="O495" s="26">
        <v>0</v>
      </c>
      <c r="P495" s="26">
        <v>0</v>
      </c>
      <c r="Q495" s="26">
        <v>0</v>
      </c>
      <c r="R495" s="26">
        <v>0</v>
      </c>
      <c r="S495" s="26">
        <v>0</v>
      </c>
      <c r="T495" s="26">
        <v>0</v>
      </c>
      <c r="U495" s="27">
        <v>0</v>
      </c>
      <c r="V495" s="27">
        <v>0</v>
      </c>
      <c r="W495" s="27">
        <v>0</v>
      </c>
      <c r="X495" s="74">
        <v>0</v>
      </c>
      <c r="Y495" s="74">
        <v>0</v>
      </c>
      <c r="Z495" s="74">
        <v>0</v>
      </c>
      <c r="AA495" s="70">
        <v>0.32432432432432434</v>
      </c>
      <c r="AB495" s="74">
        <v>0</v>
      </c>
      <c r="AC495" s="74">
        <v>0</v>
      </c>
      <c r="AD495" s="70">
        <v>7.407407407407407E-2</v>
      </c>
      <c r="AE495" s="74">
        <v>0</v>
      </c>
      <c r="AF495" s="74">
        <v>0</v>
      </c>
      <c r="AG495" s="74">
        <v>0</v>
      </c>
      <c r="AH495" s="74">
        <v>0</v>
      </c>
      <c r="AI495" s="74">
        <v>0</v>
      </c>
      <c r="AJ495" s="74">
        <v>0</v>
      </c>
      <c r="BP495">
        <v>493</v>
      </c>
      <c r="BQ495" t="s">
        <v>2365</v>
      </c>
    </row>
    <row r="496" spans="2:69" ht="14.25" x14ac:dyDescent="0.2">
      <c r="B496" s="16">
        <v>494</v>
      </c>
      <c r="C496" s="16" t="s">
        <v>1077</v>
      </c>
      <c r="D496" s="16" t="s">
        <v>1435</v>
      </c>
      <c r="E496" s="16" t="s">
        <v>1044</v>
      </c>
      <c r="F496" s="16">
        <f t="shared" si="10"/>
        <v>3</v>
      </c>
      <c r="G496" s="19" t="s">
        <v>1385</v>
      </c>
      <c r="H496" s="3" t="s">
        <v>822</v>
      </c>
      <c r="I496" s="3">
        <f>武器2!I496</f>
        <v>16</v>
      </c>
      <c r="J496" s="16">
        <v>1</v>
      </c>
      <c r="K496" s="16">
        <v>6</v>
      </c>
      <c r="L496" s="16">
        <v>103</v>
      </c>
      <c r="M496" s="26">
        <v>0</v>
      </c>
      <c r="N496" s="26">
        <v>0</v>
      </c>
      <c r="O496" s="26">
        <v>0</v>
      </c>
      <c r="P496" s="26">
        <v>0</v>
      </c>
      <c r="Q496" s="26">
        <v>0</v>
      </c>
      <c r="R496" s="26">
        <v>0</v>
      </c>
      <c r="S496" s="26">
        <v>0</v>
      </c>
      <c r="T496" s="26">
        <v>0</v>
      </c>
      <c r="U496" s="27">
        <v>0</v>
      </c>
      <c r="V496" s="27">
        <v>0</v>
      </c>
      <c r="W496" s="27">
        <v>0</v>
      </c>
      <c r="X496" s="74">
        <v>0</v>
      </c>
      <c r="Y496" s="70">
        <v>8.6757990867579959E-2</v>
      </c>
      <c r="Z496" s="70">
        <v>8.6757990867579959E-2</v>
      </c>
      <c r="AA496" s="74">
        <v>0</v>
      </c>
      <c r="AB496" s="74">
        <v>0</v>
      </c>
      <c r="AC496" s="74">
        <v>0</v>
      </c>
      <c r="AD496" s="70">
        <v>8.6757990867579959E-2</v>
      </c>
      <c r="AE496" s="74">
        <v>0</v>
      </c>
      <c r="AF496" s="74">
        <v>0</v>
      </c>
      <c r="AG496" s="74">
        <v>0</v>
      </c>
      <c r="AH496" s="74">
        <v>0</v>
      </c>
      <c r="AI496" s="74">
        <v>0</v>
      </c>
      <c r="AJ496" s="74">
        <v>0</v>
      </c>
      <c r="BP496">
        <v>494</v>
      </c>
      <c r="BQ496" t="s">
        <v>2366</v>
      </c>
    </row>
    <row r="497" spans="2:69" ht="14.25" x14ac:dyDescent="0.2">
      <c r="B497" s="16">
        <v>495</v>
      </c>
      <c r="C497" s="16" t="s">
        <v>1090</v>
      </c>
      <c r="D497" s="16" t="s">
        <v>1300</v>
      </c>
      <c r="E497" s="16" t="s">
        <v>1044</v>
      </c>
      <c r="F497" s="16">
        <f t="shared" si="10"/>
        <v>3</v>
      </c>
      <c r="G497" s="19" t="s">
        <v>1385</v>
      </c>
      <c r="H497" s="3" t="s">
        <v>822</v>
      </c>
      <c r="I497" s="3">
        <f>武器2!I497</f>
        <v>16</v>
      </c>
      <c r="J497" s="16">
        <v>1</v>
      </c>
      <c r="K497" s="16">
        <v>7</v>
      </c>
      <c r="L497" s="16">
        <v>120</v>
      </c>
      <c r="M497" s="16">
        <v>152</v>
      </c>
      <c r="N497" s="26">
        <v>0</v>
      </c>
      <c r="O497" s="26">
        <v>0</v>
      </c>
      <c r="P497" s="26">
        <v>0</v>
      </c>
      <c r="Q497" s="26">
        <v>0</v>
      </c>
      <c r="R497" s="26">
        <v>0</v>
      </c>
      <c r="S497" s="26">
        <v>0</v>
      </c>
      <c r="T497" s="26">
        <v>0</v>
      </c>
      <c r="U497" s="20">
        <v>8.8000000000000009E-2</v>
      </c>
      <c r="V497" s="27">
        <v>0</v>
      </c>
      <c r="W497" s="27">
        <v>0</v>
      </c>
      <c r="X497" s="74">
        <v>0</v>
      </c>
      <c r="Y497" s="74">
        <v>0</v>
      </c>
      <c r="Z497" s="70">
        <v>9.9099099099099086E-2</v>
      </c>
      <c r="AA497" s="74">
        <v>0</v>
      </c>
      <c r="AB497" s="74">
        <v>0</v>
      </c>
      <c r="AC497" s="74">
        <v>0</v>
      </c>
      <c r="AD497" s="74">
        <v>0</v>
      </c>
      <c r="AE497" s="74">
        <v>0</v>
      </c>
      <c r="AF497" s="74">
        <v>0</v>
      </c>
      <c r="AG497" s="74">
        <v>0</v>
      </c>
      <c r="AH497" s="74">
        <v>0</v>
      </c>
      <c r="AI497" s="74">
        <v>0</v>
      </c>
      <c r="AJ497" s="74">
        <v>0</v>
      </c>
      <c r="BP497">
        <v>495</v>
      </c>
      <c r="BQ497" t="s">
        <v>2367</v>
      </c>
    </row>
    <row r="498" spans="2:69" ht="14.25" x14ac:dyDescent="0.2">
      <c r="B498" s="16">
        <v>496</v>
      </c>
      <c r="C498" s="16" t="s">
        <v>1084</v>
      </c>
      <c r="D498" s="16" t="s">
        <v>1241</v>
      </c>
      <c r="E498" s="16" t="s">
        <v>1044</v>
      </c>
      <c r="F498" s="16">
        <f t="shared" si="10"/>
        <v>3</v>
      </c>
      <c r="G498" s="19" t="s">
        <v>1385</v>
      </c>
      <c r="H498" s="3" t="s">
        <v>822</v>
      </c>
      <c r="I498" s="3">
        <f>武器2!I498</f>
        <v>16</v>
      </c>
      <c r="J498" s="16">
        <v>1</v>
      </c>
      <c r="K498" s="16">
        <v>8</v>
      </c>
      <c r="L498" s="16">
        <v>138</v>
      </c>
      <c r="M498" s="16">
        <v>174</v>
      </c>
      <c r="N498" s="26">
        <v>0</v>
      </c>
      <c r="O498" s="26">
        <v>0</v>
      </c>
      <c r="P498" s="26">
        <v>0</v>
      </c>
      <c r="Q498" s="26">
        <v>0</v>
      </c>
      <c r="R498" s="26">
        <v>0</v>
      </c>
      <c r="S498" s="26">
        <v>0</v>
      </c>
      <c r="T498" s="26">
        <v>0</v>
      </c>
      <c r="U498" s="27">
        <v>0</v>
      </c>
      <c r="V498" s="27">
        <v>0</v>
      </c>
      <c r="W498" s="27">
        <v>0</v>
      </c>
      <c r="X498" s="74">
        <v>0</v>
      </c>
      <c r="Y498" s="74">
        <v>0</v>
      </c>
      <c r="Z498" s="74">
        <v>0</v>
      </c>
      <c r="AA498" s="70">
        <v>0.43502824858757061</v>
      </c>
      <c r="AB498" s="70">
        <v>0.11504424778761058</v>
      </c>
      <c r="AC498" s="74">
        <v>0</v>
      </c>
      <c r="AD498" s="74">
        <v>0</v>
      </c>
      <c r="AE498" s="74">
        <v>0</v>
      </c>
      <c r="AF498" s="74">
        <v>0</v>
      </c>
      <c r="AG498" s="74">
        <v>0</v>
      </c>
      <c r="AH498" s="74">
        <v>0</v>
      </c>
      <c r="AI498" s="74">
        <v>0</v>
      </c>
      <c r="AJ498" s="74">
        <v>0</v>
      </c>
      <c r="BP498">
        <v>496</v>
      </c>
      <c r="BQ498" t="s">
        <v>2368</v>
      </c>
    </row>
    <row r="499" spans="2:69" ht="14.25" x14ac:dyDescent="0.2">
      <c r="B499" s="16">
        <v>497</v>
      </c>
      <c r="C499" s="16" t="s">
        <v>1061</v>
      </c>
      <c r="D499" s="16" t="s">
        <v>1536</v>
      </c>
      <c r="E499" s="16" t="s">
        <v>1045</v>
      </c>
      <c r="F499" s="16">
        <f t="shared" si="10"/>
        <v>1</v>
      </c>
      <c r="G499" s="19" t="s">
        <v>1385</v>
      </c>
      <c r="H499" s="3" t="s">
        <v>822</v>
      </c>
      <c r="I499" s="3">
        <f>武器2!I499</f>
        <v>16</v>
      </c>
      <c r="J499" s="16">
        <v>1</v>
      </c>
      <c r="K499" s="16">
        <v>1</v>
      </c>
      <c r="L499" s="16">
        <v>20</v>
      </c>
      <c r="M499" s="16">
        <v>32</v>
      </c>
      <c r="N499" s="26">
        <v>0</v>
      </c>
      <c r="O499" s="26">
        <v>0</v>
      </c>
      <c r="P499" s="26">
        <v>0</v>
      </c>
      <c r="Q499" s="26">
        <v>0</v>
      </c>
      <c r="R499" s="26">
        <v>0</v>
      </c>
      <c r="S499" s="26">
        <v>0</v>
      </c>
      <c r="T499" s="26">
        <v>0</v>
      </c>
      <c r="U499" s="27">
        <v>0</v>
      </c>
      <c r="V499" s="27">
        <v>0</v>
      </c>
      <c r="W499" s="27">
        <v>0</v>
      </c>
      <c r="X499" s="74">
        <v>0</v>
      </c>
      <c r="Y499" s="74">
        <v>0</v>
      </c>
      <c r="Z499" s="74">
        <v>0</v>
      </c>
      <c r="AA499" s="74">
        <v>0</v>
      </c>
      <c r="AB499" s="74">
        <v>0</v>
      </c>
      <c r="AC499" s="74">
        <v>0</v>
      </c>
      <c r="AD499" s="74">
        <v>0</v>
      </c>
      <c r="AE499" s="74">
        <v>0</v>
      </c>
      <c r="AF499" s="74">
        <v>0</v>
      </c>
      <c r="AG499" s="74">
        <v>0</v>
      </c>
      <c r="AH499" s="74">
        <v>0</v>
      </c>
      <c r="AI499" s="74">
        <v>0</v>
      </c>
      <c r="AJ499" s="74">
        <v>0</v>
      </c>
      <c r="BP499">
        <v>497</v>
      </c>
      <c r="BQ499" t="s">
        <v>2369</v>
      </c>
    </row>
    <row r="500" spans="2:69" ht="14.25" x14ac:dyDescent="0.2">
      <c r="B500" s="16">
        <v>498</v>
      </c>
      <c r="C500" s="16" t="s">
        <v>1075</v>
      </c>
      <c r="D500" s="16" t="s">
        <v>1579</v>
      </c>
      <c r="E500" s="16" t="s">
        <v>1045</v>
      </c>
      <c r="F500" s="16">
        <f t="shared" si="10"/>
        <v>1</v>
      </c>
      <c r="G500" s="19" t="s">
        <v>1385</v>
      </c>
      <c r="H500" s="3" t="s">
        <v>822</v>
      </c>
      <c r="I500" s="3">
        <f>武器2!I500</f>
        <v>16</v>
      </c>
      <c r="J500" s="16">
        <v>1</v>
      </c>
      <c r="K500" s="16">
        <v>2</v>
      </c>
      <c r="L500" s="16">
        <v>40</v>
      </c>
      <c r="M500" s="16">
        <v>65</v>
      </c>
      <c r="N500" s="26">
        <v>0</v>
      </c>
      <c r="O500" s="26">
        <v>0</v>
      </c>
      <c r="P500" s="26">
        <v>0</v>
      </c>
      <c r="Q500" s="26">
        <v>0</v>
      </c>
      <c r="R500" s="26">
        <v>0</v>
      </c>
      <c r="S500" s="26">
        <v>0</v>
      </c>
      <c r="T500" s="26">
        <v>0</v>
      </c>
      <c r="U500" s="27">
        <v>0</v>
      </c>
      <c r="V500" s="27">
        <v>0</v>
      </c>
      <c r="W500" s="27">
        <v>0</v>
      </c>
      <c r="X500" s="74">
        <v>0</v>
      </c>
      <c r="Y500" s="74">
        <v>0</v>
      </c>
      <c r="Z500" s="74">
        <v>0</v>
      </c>
      <c r="AA500" s="74">
        <v>0</v>
      </c>
      <c r="AB500" s="74">
        <v>0</v>
      </c>
      <c r="AC500" s="74">
        <v>0</v>
      </c>
      <c r="AD500" s="74">
        <v>0</v>
      </c>
      <c r="AE500" s="74">
        <v>0</v>
      </c>
      <c r="AF500" s="74">
        <v>0</v>
      </c>
      <c r="AG500" s="74">
        <v>0</v>
      </c>
      <c r="AH500" s="74">
        <v>0</v>
      </c>
      <c r="AI500" s="74">
        <v>0</v>
      </c>
      <c r="AJ500" s="74">
        <v>0</v>
      </c>
      <c r="BP500">
        <v>498</v>
      </c>
      <c r="BQ500" t="s">
        <v>2370</v>
      </c>
    </row>
    <row r="501" spans="2:69" ht="14.25" x14ac:dyDescent="0.2">
      <c r="B501" s="16">
        <v>499</v>
      </c>
      <c r="C501" s="16" t="s">
        <v>1094</v>
      </c>
      <c r="D501" s="16" t="s">
        <v>1580</v>
      </c>
      <c r="E501" s="16" t="s">
        <v>1045</v>
      </c>
      <c r="F501" s="16">
        <f t="shared" si="10"/>
        <v>1</v>
      </c>
      <c r="G501" s="19" t="s">
        <v>1385</v>
      </c>
      <c r="H501" s="3" t="s">
        <v>822</v>
      </c>
      <c r="I501" s="3">
        <f>武器2!I501</f>
        <v>16</v>
      </c>
      <c r="J501" s="16">
        <v>1</v>
      </c>
      <c r="K501" s="16">
        <v>3</v>
      </c>
      <c r="L501" s="16">
        <v>60</v>
      </c>
      <c r="M501" s="16">
        <v>98</v>
      </c>
      <c r="N501" s="26">
        <v>0</v>
      </c>
      <c r="O501" s="26">
        <v>0</v>
      </c>
      <c r="P501" s="26">
        <v>0</v>
      </c>
      <c r="Q501" s="26">
        <v>0</v>
      </c>
      <c r="R501" s="26">
        <v>0</v>
      </c>
      <c r="S501" s="26">
        <v>0</v>
      </c>
      <c r="T501" s="26">
        <v>0</v>
      </c>
      <c r="U501" s="27">
        <v>0</v>
      </c>
      <c r="V501" s="27">
        <v>0</v>
      </c>
      <c r="W501" s="27">
        <v>0</v>
      </c>
      <c r="X501" s="74">
        <v>0</v>
      </c>
      <c r="Y501" s="74">
        <v>0</v>
      </c>
      <c r="Z501" s="74">
        <v>0</v>
      </c>
      <c r="AA501" s="74">
        <v>0</v>
      </c>
      <c r="AB501" s="74">
        <v>0</v>
      </c>
      <c r="AC501" s="74">
        <v>0</v>
      </c>
      <c r="AD501" s="74">
        <v>0</v>
      </c>
      <c r="AE501" s="74">
        <v>0</v>
      </c>
      <c r="AF501" s="74">
        <v>0</v>
      </c>
      <c r="AG501" s="74">
        <v>0</v>
      </c>
      <c r="AH501" s="74">
        <v>0</v>
      </c>
      <c r="AI501" s="74">
        <v>0</v>
      </c>
      <c r="AJ501" s="74">
        <v>0</v>
      </c>
      <c r="BP501">
        <v>499</v>
      </c>
      <c r="BQ501" t="s">
        <v>2371</v>
      </c>
    </row>
    <row r="502" spans="2:69" ht="14.25" x14ac:dyDescent="0.2">
      <c r="B502" s="16">
        <v>500</v>
      </c>
      <c r="C502" s="16" t="s">
        <v>1080</v>
      </c>
      <c r="D502" s="16" t="s">
        <v>1525</v>
      </c>
      <c r="E502" s="16" t="s">
        <v>1045</v>
      </c>
      <c r="F502" s="16">
        <f t="shared" si="10"/>
        <v>1</v>
      </c>
      <c r="G502" s="19" t="s">
        <v>1385</v>
      </c>
      <c r="H502" s="3" t="s">
        <v>822</v>
      </c>
      <c r="I502" s="3">
        <f>武器2!I502</f>
        <v>16</v>
      </c>
      <c r="J502" s="16">
        <v>1</v>
      </c>
      <c r="K502" s="16">
        <v>4</v>
      </c>
      <c r="L502" s="16">
        <v>80</v>
      </c>
      <c r="M502" s="26">
        <v>0</v>
      </c>
      <c r="N502" s="26">
        <v>0</v>
      </c>
      <c r="O502" s="26">
        <v>0</v>
      </c>
      <c r="P502" s="26">
        <v>0</v>
      </c>
      <c r="Q502" s="26">
        <v>0</v>
      </c>
      <c r="R502" s="26">
        <v>0</v>
      </c>
      <c r="S502" s="26">
        <v>0</v>
      </c>
      <c r="T502" s="26">
        <v>0</v>
      </c>
      <c r="U502" s="27">
        <v>0</v>
      </c>
      <c r="V502" s="27">
        <v>0</v>
      </c>
      <c r="W502" s="27">
        <v>0</v>
      </c>
      <c r="X502" s="74">
        <v>0</v>
      </c>
      <c r="Y502" s="74">
        <v>0</v>
      </c>
      <c r="Z502" s="74">
        <v>0</v>
      </c>
      <c r="AA502" s="74">
        <v>0</v>
      </c>
      <c r="AB502" s="74">
        <v>0</v>
      </c>
      <c r="AC502" s="74">
        <v>0</v>
      </c>
      <c r="AD502" s="74">
        <v>0</v>
      </c>
      <c r="AE502" s="70">
        <v>8.6757990867579959E-2</v>
      </c>
      <c r="AF502" s="74">
        <v>0</v>
      </c>
      <c r="AG502" s="74">
        <v>0</v>
      </c>
      <c r="AH502" s="74">
        <v>0</v>
      </c>
      <c r="AI502" s="74">
        <v>0</v>
      </c>
      <c r="AJ502" s="74">
        <v>0</v>
      </c>
      <c r="BP502">
        <v>500</v>
      </c>
      <c r="BQ502" t="s">
        <v>2372</v>
      </c>
    </row>
    <row r="503" spans="2:69" ht="14.25" x14ac:dyDescent="0.2">
      <c r="B503" s="16">
        <v>501</v>
      </c>
      <c r="C503" s="16" t="s">
        <v>1069</v>
      </c>
      <c r="D503" s="16" t="s">
        <v>1146</v>
      </c>
      <c r="E503" s="16" t="s">
        <v>1045</v>
      </c>
      <c r="F503" s="16">
        <f t="shared" si="10"/>
        <v>1</v>
      </c>
      <c r="G503" s="19" t="s">
        <v>1385</v>
      </c>
      <c r="H503" s="3" t="s">
        <v>822</v>
      </c>
      <c r="I503" s="3">
        <f>武器2!I503</f>
        <v>16</v>
      </c>
      <c r="J503" s="16">
        <v>1</v>
      </c>
      <c r="K503" s="16">
        <v>5</v>
      </c>
      <c r="L503" s="16">
        <v>100</v>
      </c>
      <c r="M503" s="16">
        <v>163</v>
      </c>
      <c r="N503" s="26">
        <v>0</v>
      </c>
      <c r="O503" s="26">
        <v>0</v>
      </c>
      <c r="P503" s="26">
        <v>0</v>
      </c>
      <c r="Q503" s="26">
        <v>0</v>
      </c>
      <c r="R503" s="26">
        <v>0</v>
      </c>
      <c r="S503" s="26">
        <v>0</v>
      </c>
      <c r="T503" s="26">
        <v>0</v>
      </c>
      <c r="U503" s="27">
        <v>0</v>
      </c>
      <c r="V503" s="27">
        <v>0</v>
      </c>
      <c r="W503" s="27">
        <v>0</v>
      </c>
      <c r="X503" s="74">
        <v>0</v>
      </c>
      <c r="Y503" s="74">
        <v>0</v>
      </c>
      <c r="Z503" s="74">
        <v>0</v>
      </c>
      <c r="AA503" s="74">
        <v>0</v>
      </c>
      <c r="AB503" s="74">
        <v>0</v>
      </c>
      <c r="AC503" s="74">
        <v>0</v>
      </c>
      <c r="AD503" s="74">
        <v>0</v>
      </c>
      <c r="AE503" s="74">
        <v>0</v>
      </c>
      <c r="AF503" s="74">
        <v>0</v>
      </c>
      <c r="AG503" s="74">
        <v>0</v>
      </c>
      <c r="AH503" s="74">
        <v>0</v>
      </c>
      <c r="AI503" s="74">
        <v>0</v>
      </c>
      <c r="AJ503" s="74">
        <v>0</v>
      </c>
      <c r="BP503">
        <v>501</v>
      </c>
      <c r="BQ503" t="s">
        <v>2373</v>
      </c>
    </row>
    <row r="504" spans="2:69" ht="14.25" x14ac:dyDescent="0.2">
      <c r="B504" s="16">
        <v>502</v>
      </c>
      <c r="C504" s="16" t="s">
        <v>1059</v>
      </c>
      <c r="D504" s="16" t="s">
        <v>1581</v>
      </c>
      <c r="E504" s="16" t="s">
        <v>1045</v>
      </c>
      <c r="F504" s="16">
        <f t="shared" si="10"/>
        <v>1</v>
      </c>
      <c r="G504" s="19" t="s">
        <v>1385</v>
      </c>
      <c r="H504" s="3" t="s">
        <v>822</v>
      </c>
      <c r="I504" s="3">
        <f>武器2!I504</f>
        <v>16</v>
      </c>
      <c r="J504" s="16">
        <v>1</v>
      </c>
      <c r="K504" s="16">
        <v>6</v>
      </c>
      <c r="L504" s="16">
        <v>120</v>
      </c>
      <c r="M504" s="16">
        <v>196</v>
      </c>
      <c r="N504" s="26">
        <v>0</v>
      </c>
      <c r="O504" s="26">
        <v>0</v>
      </c>
      <c r="P504" s="26">
        <v>0</v>
      </c>
      <c r="Q504" s="26">
        <v>0</v>
      </c>
      <c r="R504" s="26">
        <v>0</v>
      </c>
      <c r="S504" s="26">
        <v>0</v>
      </c>
      <c r="T504" s="26">
        <v>0</v>
      </c>
      <c r="U504" s="27">
        <v>0</v>
      </c>
      <c r="V504" s="27">
        <v>0</v>
      </c>
      <c r="W504" s="27">
        <v>0</v>
      </c>
      <c r="X504" s="74">
        <v>0</v>
      </c>
      <c r="Y504" s="74">
        <v>0</v>
      </c>
      <c r="Z504" s="74">
        <v>0</v>
      </c>
      <c r="AA504" s="74">
        <v>0</v>
      </c>
      <c r="AB504" s="74">
        <v>0</v>
      </c>
      <c r="AC504" s="74">
        <v>0</v>
      </c>
      <c r="AD504" s="74">
        <v>0</v>
      </c>
      <c r="AE504" s="74">
        <v>0</v>
      </c>
      <c r="AF504" s="74">
        <v>0</v>
      </c>
      <c r="AG504" s="74">
        <v>0</v>
      </c>
      <c r="AH504" s="74">
        <v>0</v>
      </c>
      <c r="AI504" s="74">
        <v>0</v>
      </c>
      <c r="AJ504" s="74">
        <v>0</v>
      </c>
      <c r="BP504">
        <v>502</v>
      </c>
      <c r="BQ504" t="s">
        <v>2374</v>
      </c>
    </row>
    <row r="505" spans="2:69" ht="14.25" x14ac:dyDescent="0.2">
      <c r="B505" s="16">
        <v>503</v>
      </c>
      <c r="C505" s="16" t="s">
        <v>1086</v>
      </c>
      <c r="D505" s="16" t="s">
        <v>1144</v>
      </c>
      <c r="E505" s="16" t="s">
        <v>1045</v>
      </c>
      <c r="F505" s="16">
        <f t="shared" si="10"/>
        <v>1</v>
      </c>
      <c r="G505" s="19" t="s">
        <v>1385</v>
      </c>
      <c r="H505" s="3" t="s">
        <v>822</v>
      </c>
      <c r="I505" s="3">
        <f>武器2!I505</f>
        <v>16</v>
      </c>
      <c r="J505" s="16">
        <v>1</v>
      </c>
      <c r="K505" s="16">
        <v>7</v>
      </c>
      <c r="L505" s="16">
        <v>141</v>
      </c>
      <c r="M505" s="26">
        <v>0</v>
      </c>
      <c r="N505" s="26">
        <v>0</v>
      </c>
      <c r="O505" s="26">
        <v>0</v>
      </c>
      <c r="P505" s="26">
        <v>0</v>
      </c>
      <c r="Q505" s="26">
        <v>0</v>
      </c>
      <c r="R505" s="26">
        <v>0</v>
      </c>
      <c r="S505" s="26">
        <v>0</v>
      </c>
      <c r="T505" s="26">
        <v>0</v>
      </c>
      <c r="U505" s="27">
        <v>0</v>
      </c>
      <c r="V505" s="27">
        <v>0</v>
      </c>
      <c r="W505" s="27">
        <v>0</v>
      </c>
      <c r="X505" s="74">
        <v>0</v>
      </c>
      <c r="Y505" s="74">
        <v>0</v>
      </c>
      <c r="Z505" s="74">
        <v>0</v>
      </c>
      <c r="AA505" s="70">
        <v>0.50248756218905477</v>
      </c>
      <c r="AB505" s="74">
        <v>0</v>
      </c>
      <c r="AC505" s="74">
        <v>0</v>
      </c>
      <c r="AD505" s="74">
        <v>0</v>
      </c>
      <c r="AE505" s="74">
        <v>0</v>
      </c>
      <c r="AF505" s="74">
        <v>0</v>
      </c>
      <c r="AG505" s="74">
        <v>0</v>
      </c>
      <c r="AH505" s="74">
        <v>0</v>
      </c>
      <c r="AI505" s="74">
        <v>0</v>
      </c>
      <c r="AJ505" s="74">
        <v>0</v>
      </c>
      <c r="BP505">
        <v>503</v>
      </c>
      <c r="BQ505" t="s">
        <v>2375</v>
      </c>
    </row>
    <row r="506" spans="2:69" ht="14.25" x14ac:dyDescent="0.2">
      <c r="B506" s="16">
        <v>504</v>
      </c>
      <c r="C506" s="16" t="s">
        <v>1086</v>
      </c>
      <c r="D506" s="16" t="s">
        <v>1193</v>
      </c>
      <c r="E506" s="16" t="s">
        <v>1045</v>
      </c>
      <c r="F506" s="16">
        <f t="shared" si="10"/>
        <v>1</v>
      </c>
      <c r="G506" s="19" t="s">
        <v>1385</v>
      </c>
      <c r="H506" s="3" t="s">
        <v>822</v>
      </c>
      <c r="I506" s="3">
        <f>武器2!I506</f>
        <v>16</v>
      </c>
      <c r="J506" s="16">
        <v>1</v>
      </c>
      <c r="K506" s="16">
        <v>8</v>
      </c>
      <c r="L506" s="16">
        <v>161</v>
      </c>
      <c r="M506" s="16">
        <v>262</v>
      </c>
      <c r="N506" s="26">
        <v>0</v>
      </c>
      <c r="O506" s="26">
        <v>0</v>
      </c>
      <c r="P506" s="26">
        <v>0</v>
      </c>
      <c r="Q506" s="26">
        <v>0</v>
      </c>
      <c r="R506" s="26">
        <v>0</v>
      </c>
      <c r="S506" s="26">
        <v>0</v>
      </c>
      <c r="T506" s="26">
        <v>0</v>
      </c>
      <c r="U506" s="27">
        <v>0</v>
      </c>
      <c r="V506" s="27">
        <v>0</v>
      </c>
      <c r="W506" s="27">
        <v>0</v>
      </c>
      <c r="X506" s="74">
        <v>0</v>
      </c>
      <c r="Y506" s="74">
        <v>0</v>
      </c>
      <c r="Z506" s="74">
        <v>0</v>
      </c>
      <c r="AA506" s="74">
        <v>0</v>
      </c>
      <c r="AB506" s="74">
        <v>0</v>
      </c>
      <c r="AC506" s="74">
        <v>0</v>
      </c>
      <c r="AD506" s="74">
        <v>0</v>
      </c>
      <c r="AE506" s="74">
        <v>0</v>
      </c>
      <c r="AF506" s="74">
        <v>0</v>
      </c>
      <c r="AG506" s="74">
        <v>0</v>
      </c>
      <c r="AH506" s="74">
        <v>0</v>
      </c>
      <c r="AI506" s="74">
        <v>0</v>
      </c>
      <c r="AJ506" s="74">
        <v>0</v>
      </c>
      <c r="BP506">
        <v>504</v>
      </c>
      <c r="BQ506" t="s">
        <v>2376</v>
      </c>
    </row>
    <row r="507" spans="2:69" ht="14.25" x14ac:dyDescent="0.2">
      <c r="B507" s="16">
        <v>505</v>
      </c>
      <c r="C507" s="16" t="s">
        <v>1086</v>
      </c>
      <c r="D507" s="16" t="s">
        <v>1582</v>
      </c>
      <c r="E507" s="16" t="s">
        <v>1046</v>
      </c>
      <c r="F507" s="16">
        <f t="shared" si="10"/>
        <v>1</v>
      </c>
      <c r="G507" s="19" t="s">
        <v>1385</v>
      </c>
      <c r="H507" s="3" t="s">
        <v>822</v>
      </c>
      <c r="I507" s="3">
        <f>武器2!I507</f>
        <v>16</v>
      </c>
      <c r="J507" s="16">
        <v>1</v>
      </c>
      <c r="K507" s="16">
        <v>1</v>
      </c>
      <c r="L507" s="16">
        <v>27</v>
      </c>
      <c r="M507" s="26">
        <v>0</v>
      </c>
      <c r="N507" s="26">
        <v>0</v>
      </c>
      <c r="O507" s="26">
        <v>0</v>
      </c>
      <c r="P507" s="26">
        <v>0</v>
      </c>
      <c r="Q507" s="26">
        <v>0</v>
      </c>
      <c r="R507" s="26">
        <v>0</v>
      </c>
      <c r="S507" s="26">
        <v>0</v>
      </c>
      <c r="T507" s="26">
        <v>0</v>
      </c>
      <c r="U507" s="27">
        <v>0</v>
      </c>
      <c r="V507" s="27">
        <v>0</v>
      </c>
      <c r="W507" s="27">
        <v>0</v>
      </c>
      <c r="X507" s="74">
        <v>0</v>
      </c>
      <c r="Y507" s="70">
        <v>0</v>
      </c>
      <c r="Z507" s="74">
        <v>0</v>
      </c>
      <c r="AA507" s="74">
        <v>0</v>
      </c>
      <c r="AB507" s="74">
        <v>0</v>
      </c>
      <c r="AC507" s="74">
        <v>0</v>
      </c>
      <c r="AD507" s="74">
        <v>0</v>
      </c>
      <c r="AE507" s="74">
        <v>0</v>
      </c>
      <c r="AF507" s="74">
        <v>0</v>
      </c>
      <c r="AG507" s="74">
        <v>0</v>
      </c>
      <c r="AH507" s="74">
        <v>0</v>
      </c>
      <c r="AI507" s="74">
        <v>0</v>
      </c>
      <c r="AJ507" s="74">
        <v>0</v>
      </c>
      <c r="BP507">
        <v>505</v>
      </c>
      <c r="BQ507" t="s">
        <v>2377</v>
      </c>
    </row>
    <row r="508" spans="2:69" ht="14.25" x14ac:dyDescent="0.2">
      <c r="B508" s="16">
        <v>506</v>
      </c>
      <c r="C508" s="16" t="s">
        <v>1124</v>
      </c>
      <c r="D508" s="16" t="s">
        <v>1583</v>
      </c>
      <c r="E508" s="16" t="s">
        <v>1046</v>
      </c>
      <c r="F508" s="16">
        <f t="shared" si="10"/>
        <v>1</v>
      </c>
      <c r="G508" s="19" t="s">
        <v>1385</v>
      </c>
      <c r="H508" s="3" t="s">
        <v>822</v>
      </c>
      <c r="I508" s="3">
        <f>武器2!I508</f>
        <v>16</v>
      </c>
      <c r="J508" s="16">
        <v>1</v>
      </c>
      <c r="K508" s="16">
        <v>2</v>
      </c>
      <c r="L508" s="16">
        <v>54</v>
      </c>
      <c r="M508" s="16">
        <v>0</v>
      </c>
      <c r="N508" s="26">
        <v>0</v>
      </c>
      <c r="O508" s="26">
        <v>0</v>
      </c>
      <c r="P508" s="26">
        <v>0</v>
      </c>
      <c r="Q508" s="26">
        <v>0</v>
      </c>
      <c r="R508" s="26">
        <v>0</v>
      </c>
      <c r="S508" s="26">
        <v>0</v>
      </c>
      <c r="T508" s="26">
        <v>0</v>
      </c>
      <c r="U508" s="27">
        <v>0</v>
      </c>
      <c r="V508" s="27">
        <v>0</v>
      </c>
      <c r="W508" s="27">
        <v>0</v>
      </c>
      <c r="X508" s="74">
        <v>0</v>
      </c>
      <c r="Y508" s="74">
        <v>0</v>
      </c>
      <c r="Z508" s="74">
        <v>0</v>
      </c>
      <c r="AA508" s="74">
        <v>0</v>
      </c>
      <c r="AB508" s="74">
        <v>0</v>
      </c>
      <c r="AC508" s="74">
        <v>0</v>
      </c>
      <c r="AD508" s="74">
        <v>0</v>
      </c>
      <c r="AE508" s="74">
        <v>0</v>
      </c>
      <c r="AF508" s="74">
        <v>0</v>
      </c>
      <c r="AG508" s="74">
        <v>0</v>
      </c>
      <c r="AH508" s="74">
        <v>0</v>
      </c>
      <c r="AI508" s="74">
        <v>0</v>
      </c>
      <c r="AJ508" s="74">
        <v>0</v>
      </c>
      <c r="BP508">
        <v>506</v>
      </c>
      <c r="BQ508" t="s">
        <v>2378</v>
      </c>
    </row>
    <row r="509" spans="2:69" ht="14.25" x14ac:dyDescent="0.2">
      <c r="B509" s="16">
        <v>507</v>
      </c>
      <c r="C509" s="16" t="s">
        <v>1080</v>
      </c>
      <c r="D509" s="16" t="s">
        <v>1273</v>
      </c>
      <c r="E509" s="16" t="s">
        <v>1046</v>
      </c>
      <c r="F509" s="16">
        <f t="shared" si="10"/>
        <v>1</v>
      </c>
      <c r="G509" s="19" t="s">
        <v>1385</v>
      </c>
      <c r="H509" s="3" t="s">
        <v>822</v>
      </c>
      <c r="I509" s="3">
        <f>武器2!I509</f>
        <v>16</v>
      </c>
      <c r="J509" s="16">
        <v>1</v>
      </c>
      <c r="K509" s="16">
        <v>3</v>
      </c>
      <c r="L509" s="16">
        <v>81</v>
      </c>
      <c r="M509" s="26">
        <v>0</v>
      </c>
      <c r="N509" s="26">
        <v>0</v>
      </c>
      <c r="O509" s="26">
        <v>0</v>
      </c>
      <c r="P509" s="26">
        <v>0</v>
      </c>
      <c r="Q509" s="26">
        <v>0</v>
      </c>
      <c r="R509" s="26">
        <v>0</v>
      </c>
      <c r="S509" s="26">
        <v>0</v>
      </c>
      <c r="T509" s="26">
        <v>0</v>
      </c>
      <c r="U509" s="27">
        <v>0</v>
      </c>
      <c r="V509" s="27">
        <v>0</v>
      </c>
      <c r="W509" s="27">
        <v>0</v>
      </c>
      <c r="X509" s="74">
        <v>0</v>
      </c>
      <c r="Y509" s="74">
        <v>0</v>
      </c>
      <c r="Z509" s="74">
        <v>0</v>
      </c>
      <c r="AA509" s="70">
        <v>0</v>
      </c>
      <c r="AB509" s="74">
        <v>0</v>
      </c>
      <c r="AC509" s="74">
        <v>0</v>
      </c>
      <c r="AD509" s="74">
        <v>0</v>
      </c>
      <c r="AE509" s="74">
        <v>0</v>
      </c>
      <c r="AF509" s="74">
        <v>0</v>
      </c>
      <c r="AG509" s="74">
        <v>0</v>
      </c>
      <c r="AH509" s="74">
        <v>0</v>
      </c>
      <c r="AI509" s="74">
        <v>0</v>
      </c>
      <c r="AJ509" s="74">
        <v>0</v>
      </c>
      <c r="BP509">
        <v>507</v>
      </c>
      <c r="BQ509" t="s">
        <v>2379</v>
      </c>
    </row>
    <row r="510" spans="2:69" ht="14.25" x14ac:dyDescent="0.2">
      <c r="B510" s="16">
        <v>508</v>
      </c>
      <c r="C510" s="16" t="s">
        <v>1130</v>
      </c>
      <c r="D510" s="16" t="s">
        <v>1366</v>
      </c>
      <c r="E510" s="16" t="s">
        <v>1046</v>
      </c>
      <c r="F510" s="16">
        <f t="shared" si="10"/>
        <v>1</v>
      </c>
      <c r="G510" s="19" t="s">
        <v>1385</v>
      </c>
      <c r="H510" s="3" t="s">
        <v>822</v>
      </c>
      <c r="I510" s="3">
        <f>武器2!I510</f>
        <v>16</v>
      </c>
      <c r="J510" s="16">
        <v>1</v>
      </c>
      <c r="K510" s="16">
        <v>4</v>
      </c>
      <c r="L510" s="16">
        <v>108</v>
      </c>
      <c r="M510" s="26">
        <v>0</v>
      </c>
      <c r="N510" s="26">
        <v>0</v>
      </c>
      <c r="O510" s="26">
        <v>0</v>
      </c>
      <c r="P510" s="26">
        <v>0</v>
      </c>
      <c r="Q510" s="26">
        <v>0</v>
      </c>
      <c r="R510" s="26">
        <v>0</v>
      </c>
      <c r="S510" s="16">
        <v>0</v>
      </c>
      <c r="T510" s="26">
        <v>0</v>
      </c>
      <c r="U510" s="27">
        <v>0</v>
      </c>
      <c r="V510" s="27">
        <v>0</v>
      </c>
      <c r="W510" s="27">
        <v>0</v>
      </c>
      <c r="X510" s="74">
        <v>0</v>
      </c>
      <c r="Y510" s="74">
        <v>0</v>
      </c>
      <c r="Z510" s="74">
        <v>0</v>
      </c>
      <c r="AA510" s="74">
        <v>0</v>
      </c>
      <c r="AB510" s="74">
        <v>0</v>
      </c>
      <c r="AC510" s="74">
        <v>0</v>
      </c>
      <c r="AD510" s="74">
        <v>0</v>
      </c>
      <c r="AE510" s="74">
        <v>0</v>
      </c>
      <c r="AF510" s="74">
        <v>0</v>
      </c>
      <c r="AG510" s="74">
        <v>0</v>
      </c>
      <c r="AH510" s="74">
        <v>0</v>
      </c>
      <c r="AI510" s="74">
        <v>0</v>
      </c>
      <c r="AJ510" s="74">
        <v>0</v>
      </c>
      <c r="BP510">
        <v>508</v>
      </c>
      <c r="BQ510" t="s">
        <v>2324</v>
      </c>
    </row>
    <row r="511" spans="2:69" ht="14.25" x14ac:dyDescent="0.2">
      <c r="B511" s="16">
        <v>509</v>
      </c>
      <c r="C511" s="16" t="s">
        <v>1134</v>
      </c>
      <c r="D511" s="16" t="s">
        <v>1584</v>
      </c>
      <c r="E511" s="16" t="s">
        <v>1046</v>
      </c>
      <c r="F511" s="16">
        <f t="shared" si="10"/>
        <v>1</v>
      </c>
      <c r="G511" s="19" t="s">
        <v>1385</v>
      </c>
      <c r="H511" s="3" t="s">
        <v>822</v>
      </c>
      <c r="I511" s="3">
        <f>武器2!I511</f>
        <v>16</v>
      </c>
      <c r="J511" s="16">
        <v>1</v>
      </c>
      <c r="K511" s="16">
        <v>5</v>
      </c>
      <c r="L511" s="16">
        <v>135</v>
      </c>
      <c r="M511" s="26">
        <v>0</v>
      </c>
      <c r="N511" s="26">
        <v>0</v>
      </c>
      <c r="O511" s="26">
        <v>0</v>
      </c>
      <c r="P511" s="26">
        <v>0</v>
      </c>
      <c r="Q511" s="26">
        <v>0</v>
      </c>
      <c r="R511" s="26">
        <v>0</v>
      </c>
      <c r="S511" s="26">
        <v>0</v>
      </c>
      <c r="T511" s="26">
        <v>0</v>
      </c>
      <c r="U511" s="27">
        <v>0</v>
      </c>
      <c r="V511" s="27">
        <v>0</v>
      </c>
      <c r="W511" s="27">
        <v>0</v>
      </c>
      <c r="X511" s="74">
        <v>0</v>
      </c>
      <c r="Y511" s="70">
        <v>0</v>
      </c>
      <c r="Z511" s="74">
        <v>0</v>
      </c>
      <c r="AA511" s="74">
        <v>0</v>
      </c>
      <c r="AB511" s="74">
        <v>0</v>
      </c>
      <c r="AC511" s="74">
        <v>0</v>
      </c>
      <c r="AD511" s="74">
        <v>0</v>
      </c>
      <c r="AE511" s="74">
        <v>0</v>
      </c>
      <c r="AF511" s="74">
        <v>0</v>
      </c>
      <c r="AG511" s="74">
        <v>0</v>
      </c>
      <c r="AH511" s="74">
        <v>0</v>
      </c>
      <c r="AI511" s="74">
        <v>0</v>
      </c>
      <c r="AJ511" s="74">
        <v>0</v>
      </c>
      <c r="BP511">
        <v>509</v>
      </c>
      <c r="BQ511" t="s">
        <v>2380</v>
      </c>
    </row>
    <row r="512" spans="2:69" ht="14.25" x14ac:dyDescent="0.2">
      <c r="B512" s="16">
        <v>510</v>
      </c>
      <c r="C512" s="16" t="s">
        <v>1059</v>
      </c>
      <c r="D512" s="16" t="s">
        <v>1168</v>
      </c>
      <c r="E512" s="16" t="s">
        <v>1046</v>
      </c>
      <c r="F512" s="16">
        <f t="shared" si="10"/>
        <v>1</v>
      </c>
      <c r="G512" s="19" t="s">
        <v>1385</v>
      </c>
      <c r="H512" s="3" t="s">
        <v>822</v>
      </c>
      <c r="I512" s="3">
        <f>武器2!I512</f>
        <v>16</v>
      </c>
      <c r="J512" s="16">
        <v>1</v>
      </c>
      <c r="K512" s="16">
        <v>6</v>
      </c>
      <c r="L512" s="16">
        <v>162</v>
      </c>
      <c r="M512" s="26">
        <v>0</v>
      </c>
      <c r="N512" s="26">
        <v>0</v>
      </c>
      <c r="O512" s="26">
        <v>0</v>
      </c>
      <c r="P512" s="26">
        <v>0</v>
      </c>
      <c r="Q512" s="26">
        <v>0</v>
      </c>
      <c r="R512" s="26">
        <v>0</v>
      </c>
      <c r="S512" s="26">
        <v>0</v>
      </c>
      <c r="T512" s="26">
        <v>0</v>
      </c>
      <c r="U512" s="27">
        <v>0</v>
      </c>
      <c r="V512" s="27">
        <v>0</v>
      </c>
      <c r="W512" s="27">
        <v>0</v>
      </c>
      <c r="X512" s="74">
        <v>0</v>
      </c>
      <c r="Y512" s="74">
        <v>0</v>
      </c>
      <c r="Z512" s="74">
        <v>0</v>
      </c>
      <c r="AA512" s="70">
        <v>0</v>
      </c>
      <c r="AB512" s="74">
        <v>0</v>
      </c>
      <c r="AC512" s="74">
        <v>0</v>
      </c>
      <c r="AD512" s="74">
        <v>0</v>
      </c>
      <c r="AE512" s="74">
        <v>0</v>
      </c>
      <c r="AF512" s="74">
        <v>0</v>
      </c>
      <c r="AG512" s="74">
        <v>0</v>
      </c>
      <c r="AH512" s="74">
        <v>0</v>
      </c>
      <c r="AI512" s="74">
        <v>0</v>
      </c>
      <c r="AJ512" s="74">
        <v>0</v>
      </c>
      <c r="BP512">
        <v>510</v>
      </c>
      <c r="BQ512" t="s">
        <v>2381</v>
      </c>
    </row>
    <row r="513" spans="2:69" ht="14.25" x14ac:dyDescent="0.2">
      <c r="B513" s="16">
        <v>511</v>
      </c>
      <c r="C513" s="16" t="s">
        <v>1082</v>
      </c>
      <c r="D513" s="16" t="s">
        <v>1585</v>
      </c>
      <c r="E513" s="16" t="s">
        <v>1046</v>
      </c>
      <c r="F513" s="16">
        <f t="shared" si="10"/>
        <v>1</v>
      </c>
      <c r="G513" s="19" t="s">
        <v>1385</v>
      </c>
      <c r="H513" s="3" t="s">
        <v>822</v>
      </c>
      <c r="I513" s="3">
        <f>武器2!I513</f>
        <v>16</v>
      </c>
      <c r="J513" s="16">
        <v>1</v>
      </c>
      <c r="K513" s="16">
        <v>7</v>
      </c>
      <c r="L513" s="16">
        <v>189</v>
      </c>
      <c r="M513" s="16">
        <v>0</v>
      </c>
      <c r="N513" s="26">
        <v>0</v>
      </c>
      <c r="O513" s="26">
        <v>0</v>
      </c>
      <c r="P513" s="26">
        <v>0</v>
      </c>
      <c r="Q513" s="26">
        <v>0</v>
      </c>
      <c r="R513" s="26">
        <v>0</v>
      </c>
      <c r="S513" s="26">
        <v>0</v>
      </c>
      <c r="T513" s="26">
        <v>0</v>
      </c>
      <c r="U513" s="27">
        <v>0</v>
      </c>
      <c r="V513" s="27">
        <v>0</v>
      </c>
      <c r="W513" s="27">
        <v>0</v>
      </c>
      <c r="X513" s="74">
        <v>0</v>
      </c>
      <c r="Y513" s="74">
        <v>0</v>
      </c>
      <c r="Z513" s="74">
        <v>0</v>
      </c>
      <c r="AA513" s="74">
        <v>0</v>
      </c>
      <c r="AB513" s="74">
        <v>0</v>
      </c>
      <c r="AC513" s="74">
        <v>0</v>
      </c>
      <c r="AD513" s="74">
        <v>0</v>
      </c>
      <c r="AE513" s="74">
        <v>0</v>
      </c>
      <c r="AF513" s="74">
        <v>0</v>
      </c>
      <c r="AG513" s="74">
        <v>0</v>
      </c>
      <c r="AH513" s="74">
        <v>0</v>
      </c>
      <c r="AI513" s="74">
        <v>0</v>
      </c>
      <c r="AJ513" s="74">
        <v>0</v>
      </c>
      <c r="BP513">
        <v>511</v>
      </c>
      <c r="BQ513" t="s">
        <v>2382</v>
      </c>
    </row>
    <row r="514" spans="2:69" ht="14.25" x14ac:dyDescent="0.2">
      <c r="B514" s="16">
        <v>512</v>
      </c>
      <c r="C514" s="16" t="s">
        <v>1082</v>
      </c>
      <c r="D514" s="16" t="s">
        <v>1399</v>
      </c>
      <c r="E514" s="16" t="s">
        <v>1046</v>
      </c>
      <c r="F514" s="16">
        <f t="shared" si="10"/>
        <v>1</v>
      </c>
      <c r="G514" s="19" t="s">
        <v>1385</v>
      </c>
      <c r="H514" s="3" t="s">
        <v>822</v>
      </c>
      <c r="I514" s="3">
        <f>武器2!I514</f>
        <v>16</v>
      </c>
      <c r="J514" s="16">
        <v>1</v>
      </c>
      <c r="K514" s="16">
        <v>8</v>
      </c>
      <c r="L514" s="16">
        <v>216</v>
      </c>
      <c r="M514" s="16">
        <v>0</v>
      </c>
      <c r="N514" s="26">
        <v>0</v>
      </c>
      <c r="O514" s="26">
        <v>0</v>
      </c>
      <c r="P514" s="26">
        <v>0</v>
      </c>
      <c r="Q514" s="26">
        <v>0</v>
      </c>
      <c r="R514" s="26">
        <v>0</v>
      </c>
      <c r="S514" s="26">
        <v>0</v>
      </c>
      <c r="T514" s="26">
        <v>0</v>
      </c>
      <c r="U514" s="27">
        <v>0</v>
      </c>
      <c r="V514" s="27">
        <v>0</v>
      </c>
      <c r="W514" s="27">
        <v>0</v>
      </c>
      <c r="X514" s="74">
        <v>0</v>
      </c>
      <c r="Y514" s="74">
        <v>0</v>
      </c>
      <c r="Z514" s="74">
        <v>0</v>
      </c>
      <c r="AA514" s="74">
        <v>0</v>
      </c>
      <c r="AB514" s="74">
        <v>0</v>
      </c>
      <c r="AC514" s="74">
        <v>0</v>
      </c>
      <c r="AD514" s="74">
        <v>0</v>
      </c>
      <c r="AE514" s="74">
        <v>0</v>
      </c>
      <c r="AF514" s="74">
        <v>0</v>
      </c>
      <c r="AG514" s="74">
        <v>0</v>
      </c>
      <c r="AH514" s="74">
        <v>0</v>
      </c>
      <c r="AI514" s="74">
        <v>0</v>
      </c>
      <c r="AJ514" s="74">
        <v>0</v>
      </c>
      <c r="BP514">
        <v>512</v>
      </c>
      <c r="BQ514" t="s">
        <v>2383</v>
      </c>
    </row>
    <row r="515" spans="2:69" ht="14.25" x14ac:dyDescent="0.2">
      <c r="B515" s="16">
        <v>513</v>
      </c>
      <c r="C515" s="16" t="s">
        <v>1100</v>
      </c>
      <c r="D515" s="16" t="s">
        <v>1586</v>
      </c>
      <c r="E515" s="16" t="s">
        <v>1043</v>
      </c>
      <c r="F515" s="16">
        <f t="shared" ref="F515:F578" si="11">VLOOKUP(E515&amp;K515,buff_num,2,FALSE)</f>
        <v>2</v>
      </c>
      <c r="G515" s="19" t="s">
        <v>1385</v>
      </c>
      <c r="H515" s="3" t="s">
        <v>823</v>
      </c>
      <c r="I515" s="3">
        <f>武器2!I515</f>
        <v>17</v>
      </c>
      <c r="J515" s="16">
        <v>10</v>
      </c>
      <c r="K515" s="16">
        <v>1</v>
      </c>
      <c r="L515" s="16">
        <v>17</v>
      </c>
      <c r="M515" s="16">
        <v>14</v>
      </c>
      <c r="N515" s="26">
        <v>0</v>
      </c>
      <c r="O515" s="26">
        <v>0</v>
      </c>
      <c r="P515" s="26">
        <v>0</v>
      </c>
      <c r="Q515" s="26">
        <v>0</v>
      </c>
      <c r="R515" s="26">
        <v>0</v>
      </c>
      <c r="S515" s="26">
        <v>0</v>
      </c>
      <c r="T515" s="26">
        <v>0</v>
      </c>
      <c r="U515" s="27">
        <v>0</v>
      </c>
      <c r="V515" s="27">
        <v>0</v>
      </c>
      <c r="W515" s="27">
        <v>0</v>
      </c>
      <c r="X515" s="74">
        <v>0</v>
      </c>
      <c r="Y515" s="74">
        <v>0</v>
      </c>
      <c r="Z515" s="74">
        <v>0</v>
      </c>
      <c r="AA515" s="74">
        <v>0</v>
      </c>
      <c r="AB515" s="74">
        <v>0</v>
      </c>
      <c r="AC515" s="74">
        <v>0</v>
      </c>
      <c r="AD515" s="70">
        <v>1.4778325123152691E-2</v>
      </c>
      <c r="AE515" s="74">
        <v>0</v>
      </c>
      <c r="AF515" s="74">
        <v>0</v>
      </c>
      <c r="AG515" s="74">
        <v>0</v>
      </c>
      <c r="AH515" s="74">
        <v>0</v>
      </c>
      <c r="AI515" s="74">
        <v>0</v>
      </c>
      <c r="AJ515" s="74">
        <v>0</v>
      </c>
      <c r="BP515">
        <v>513</v>
      </c>
      <c r="BQ515" t="s">
        <v>2384</v>
      </c>
    </row>
    <row r="516" spans="2:69" ht="14.25" x14ac:dyDescent="0.2">
      <c r="B516" s="16">
        <v>514</v>
      </c>
      <c r="C516" s="16" t="s">
        <v>1073</v>
      </c>
      <c r="D516" s="16" t="s">
        <v>1587</v>
      </c>
      <c r="E516" s="16" t="s">
        <v>1043</v>
      </c>
      <c r="F516" s="16">
        <f t="shared" si="11"/>
        <v>2</v>
      </c>
      <c r="G516" s="19" t="s">
        <v>1385</v>
      </c>
      <c r="H516" s="3" t="s">
        <v>823</v>
      </c>
      <c r="I516" s="3">
        <f>武器2!I516</f>
        <v>17</v>
      </c>
      <c r="J516" s="16">
        <v>10</v>
      </c>
      <c r="K516" s="16">
        <v>2</v>
      </c>
      <c r="L516" s="16">
        <v>34</v>
      </c>
      <c r="M516" s="26">
        <v>0</v>
      </c>
      <c r="N516" s="26">
        <v>0</v>
      </c>
      <c r="O516" s="26">
        <v>0</v>
      </c>
      <c r="P516" s="26">
        <v>0</v>
      </c>
      <c r="Q516" s="26">
        <v>0</v>
      </c>
      <c r="R516" s="26">
        <v>0</v>
      </c>
      <c r="S516" s="26">
        <v>0</v>
      </c>
      <c r="T516" s="26">
        <v>0</v>
      </c>
      <c r="U516" s="27">
        <v>0</v>
      </c>
      <c r="V516" s="27">
        <v>0</v>
      </c>
      <c r="W516" s="27">
        <v>0</v>
      </c>
      <c r="X516" s="74">
        <v>0</v>
      </c>
      <c r="Y516" s="70">
        <v>5.6603773584905648E-2</v>
      </c>
      <c r="Z516" s="74">
        <v>0</v>
      </c>
      <c r="AA516" s="70">
        <v>2.9126213592232997E-2</v>
      </c>
      <c r="AB516" s="74">
        <v>0</v>
      </c>
      <c r="AC516" s="74">
        <v>0</v>
      </c>
      <c r="AD516" s="74">
        <v>0</v>
      </c>
      <c r="AE516" s="74">
        <v>0</v>
      </c>
      <c r="AF516" s="74">
        <v>0</v>
      </c>
      <c r="AG516" s="74">
        <v>0</v>
      </c>
      <c r="AH516" s="74">
        <v>0</v>
      </c>
      <c r="AI516" s="74">
        <v>0</v>
      </c>
      <c r="AJ516" s="74">
        <v>0</v>
      </c>
      <c r="BP516">
        <v>514</v>
      </c>
      <c r="BQ516" t="s">
        <v>2385</v>
      </c>
    </row>
    <row r="517" spans="2:69" ht="14.25" x14ac:dyDescent="0.2">
      <c r="B517" s="16">
        <v>515</v>
      </c>
      <c r="C517" s="16" t="s">
        <v>1082</v>
      </c>
      <c r="D517" s="16" t="s">
        <v>1157</v>
      </c>
      <c r="E517" s="16" t="s">
        <v>1043</v>
      </c>
      <c r="F517" s="16">
        <f t="shared" si="11"/>
        <v>3</v>
      </c>
      <c r="G517" s="19" t="s">
        <v>1385</v>
      </c>
      <c r="H517" s="3" t="s">
        <v>823</v>
      </c>
      <c r="I517" s="3">
        <f>武器2!I517</f>
        <v>17</v>
      </c>
      <c r="J517" s="16">
        <v>10</v>
      </c>
      <c r="K517" s="16">
        <v>3</v>
      </c>
      <c r="L517" s="16">
        <v>51</v>
      </c>
      <c r="M517" s="16">
        <v>44</v>
      </c>
      <c r="N517" s="26">
        <v>0</v>
      </c>
      <c r="O517" s="26">
        <v>0</v>
      </c>
      <c r="P517" s="26">
        <v>0</v>
      </c>
      <c r="Q517" s="26">
        <v>0</v>
      </c>
      <c r="R517" s="26">
        <v>0</v>
      </c>
      <c r="S517" s="16">
        <v>15</v>
      </c>
      <c r="T517" s="26">
        <v>0</v>
      </c>
      <c r="U517" s="27">
        <v>0</v>
      </c>
      <c r="V517" s="27">
        <v>0</v>
      </c>
      <c r="W517" s="27">
        <v>0</v>
      </c>
      <c r="X517" s="74">
        <v>0</v>
      </c>
      <c r="Y517" s="74">
        <v>0</v>
      </c>
      <c r="Z517" s="74">
        <v>0</v>
      </c>
      <c r="AA517" s="70">
        <v>4.3062200956937802E-2</v>
      </c>
      <c r="AB517" s="74">
        <v>0</v>
      </c>
      <c r="AC517" s="74">
        <v>0</v>
      </c>
      <c r="AD517" s="74">
        <v>0</v>
      </c>
      <c r="AE517" s="74">
        <v>0</v>
      </c>
      <c r="AF517" s="74">
        <v>0</v>
      </c>
      <c r="AG517" s="74">
        <v>0</v>
      </c>
      <c r="AH517" s="74">
        <v>0</v>
      </c>
      <c r="AI517" s="74">
        <v>0</v>
      </c>
      <c r="AJ517" s="74">
        <v>0</v>
      </c>
      <c r="BP517">
        <v>515</v>
      </c>
      <c r="BQ517" t="s">
        <v>2386</v>
      </c>
    </row>
    <row r="518" spans="2:69" ht="14.25" x14ac:dyDescent="0.2">
      <c r="B518" s="16">
        <v>516</v>
      </c>
      <c r="C518" s="16" t="s">
        <v>1126</v>
      </c>
      <c r="D518" s="16" t="s">
        <v>1215</v>
      </c>
      <c r="E518" s="16" t="s">
        <v>1043</v>
      </c>
      <c r="F518" s="16">
        <f t="shared" si="11"/>
        <v>3</v>
      </c>
      <c r="G518" s="19" t="s">
        <v>1385</v>
      </c>
      <c r="H518" s="3" t="s">
        <v>823</v>
      </c>
      <c r="I518" s="3">
        <f>武器2!I518</f>
        <v>17</v>
      </c>
      <c r="J518" s="16">
        <v>10</v>
      </c>
      <c r="K518" s="16">
        <v>4</v>
      </c>
      <c r="L518" s="16">
        <v>69</v>
      </c>
      <c r="M518" s="16">
        <v>59</v>
      </c>
      <c r="N518" s="26">
        <v>0</v>
      </c>
      <c r="O518" s="26">
        <v>0</v>
      </c>
      <c r="P518" s="26">
        <v>0</v>
      </c>
      <c r="Q518" s="26">
        <v>0</v>
      </c>
      <c r="R518" s="26">
        <v>0</v>
      </c>
      <c r="S518" s="26">
        <v>0</v>
      </c>
      <c r="T518" s="16">
        <v>26</v>
      </c>
      <c r="U518" s="27">
        <v>0</v>
      </c>
      <c r="V518" s="27">
        <v>0</v>
      </c>
      <c r="W518" s="27">
        <v>0</v>
      </c>
      <c r="X518" s="74">
        <v>0</v>
      </c>
      <c r="Y518" s="74">
        <v>0</v>
      </c>
      <c r="Z518" s="74">
        <v>0</v>
      </c>
      <c r="AA518" s="74">
        <v>0</v>
      </c>
      <c r="AB518" s="74">
        <v>0</v>
      </c>
      <c r="AC518" s="74">
        <v>0</v>
      </c>
      <c r="AD518" s="70">
        <v>5.6603773584905648E-2</v>
      </c>
      <c r="AE518" s="74">
        <v>0</v>
      </c>
      <c r="AF518" s="74">
        <v>0</v>
      </c>
      <c r="AG518" s="74">
        <v>0</v>
      </c>
      <c r="AH518" s="74">
        <v>0</v>
      </c>
      <c r="AI518" s="74">
        <v>0</v>
      </c>
      <c r="AJ518" s="74">
        <v>0</v>
      </c>
      <c r="BP518">
        <v>516</v>
      </c>
      <c r="BQ518" t="s">
        <v>2387</v>
      </c>
    </row>
    <row r="519" spans="2:69" ht="14.25" x14ac:dyDescent="0.2">
      <c r="B519" s="16">
        <v>517</v>
      </c>
      <c r="C519" s="16" t="s">
        <v>1090</v>
      </c>
      <c r="D519" s="16" t="s">
        <v>1588</v>
      </c>
      <c r="E519" s="16" t="s">
        <v>1043</v>
      </c>
      <c r="F519" s="16">
        <f t="shared" si="11"/>
        <v>4</v>
      </c>
      <c r="G519" s="19" t="s">
        <v>1385</v>
      </c>
      <c r="H519" s="3" t="s">
        <v>823</v>
      </c>
      <c r="I519" s="3">
        <f>武器2!I519</f>
        <v>17</v>
      </c>
      <c r="J519" s="16">
        <v>10</v>
      </c>
      <c r="K519" s="16">
        <v>5</v>
      </c>
      <c r="L519" s="16">
        <v>86</v>
      </c>
      <c r="M519" s="26">
        <v>0</v>
      </c>
      <c r="N519" s="16">
        <v>15</v>
      </c>
      <c r="O519" s="26">
        <v>0</v>
      </c>
      <c r="P519" s="26">
        <v>0</v>
      </c>
      <c r="Q519" s="26">
        <v>0</v>
      </c>
      <c r="R519" s="26">
        <v>0</v>
      </c>
      <c r="S519" s="26">
        <v>0</v>
      </c>
      <c r="T519" s="26">
        <v>0</v>
      </c>
      <c r="U519" s="27">
        <v>0</v>
      </c>
      <c r="V519" s="20">
        <v>0.05</v>
      </c>
      <c r="W519" s="27">
        <v>0</v>
      </c>
      <c r="X519" s="74">
        <v>0</v>
      </c>
      <c r="Y519" s="70">
        <v>0.1266375545851528</v>
      </c>
      <c r="Z519" s="74">
        <v>0</v>
      </c>
      <c r="AA519" s="74">
        <v>0</v>
      </c>
      <c r="AB519" s="70">
        <v>6.5420560747663559E-2</v>
      </c>
      <c r="AC519" s="74">
        <v>0</v>
      </c>
      <c r="AD519" s="74">
        <v>0</v>
      </c>
      <c r="AE519" s="74">
        <v>0</v>
      </c>
      <c r="AF519" s="74">
        <v>0</v>
      </c>
      <c r="AG519" s="74">
        <v>0</v>
      </c>
      <c r="AH519" s="74">
        <v>0</v>
      </c>
      <c r="AI519" s="74">
        <v>0</v>
      </c>
      <c r="AJ519" s="74">
        <v>0</v>
      </c>
      <c r="BP519">
        <v>517</v>
      </c>
      <c r="BQ519" t="s">
        <v>2388</v>
      </c>
    </row>
    <row r="520" spans="2:69" ht="14.25" x14ac:dyDescent="0.2">
      <c r="B520" s="16">
        <v>518</v>
      </c>
      <c r="C520" s="16" t="s">
        <v>1057</v>
      </c>
      <c r="D520" s="16" t="s">
        <v>1170</v>
      </c>
      <c r="E520" s="16" t="s">
        <v>1043</v>
      </c>
      <c r="F520" s="16">
        <f t="shared" si="11"/>
        <v>4</v>
      </c>
      <c r="G520" s="19" t="s">
        <v>1385</v>
      </c>
      <c r="H520" s="3" t="s">
        <v>823</v>
      </c>
      <c r="I520" s="3">
        <f>武器2!I520</f>
        <v>17</v>
      </c>
      <c r="J520" s="16">
        <v>10</v>
      </c>
      <c r="K520" s="16">
        <v>6</v>
      </c>
      <c r="L520" s="16">
        <v>103</v>
      </c>
      <c r="M520" s="16">
        <v>89</v>
      </c>
      <c r="N520" s="16">
        <v>18</v>
      </c>
      <c r="O520" s="26">
        <v>0</v>
      </c>
      <c r="P520" s="26">
        <v>0</v>
      </c>
      <c r="Q520" s="26">
        <v>0</v>
      </c>
      <c r="R520" s="26">
        <v>0</v>
      </c>
      <c r="S520" s="26">
        <v>0</v>
      </c>
      <c r="T520" s="26">
        <v>0</v>
      </c>
      <c r="U520" s="20">
        <v>7.8E-2</v>
      </c>
      <c r="V520" s="27">
        <v>0</v>
      </c>
      <c r="W520" s="27">
        <v>0</v>
      </c>
      <c r="X520" s="74">
        <v>0</v>
      </c>
      <c r="Y520" s="70">
        <v>0.14893617021276595</v>
      </c>
      <c r="Z520" s="74">
        <v>0</v>
      </c>
      <c r="AA520" s="74">
        <v>0</v>
      </c>
      <c r="AB520" s="74">
        <v>0</v>
      </c>
      <c r="AC520" s="74">
        <v>0</v>
      </c>
      <c r="AD520" s="74">
        <v>0</v>
      </c>
      <c r="AE520" s="74">
        <v>0</v>
      </c>
      <c r="AF520" s="74">
        <v>0</v>
      </c>
      <c r="AG520" s="74">
        <v>0</v>
      </c>
      <c r="AH520" s="74">
        <v>0</v>
      </c>
      <c r="AI520" s="74">
        <v>0</v>
      </c>
      <c r="AJ520" s="74">
        <v>0</v>
      </c>
      <c r="BP520">
        <v>518</v>
      </c>
      <c r="BQ520" t="s">
        <v>2389</v>
      </c>
    </row>
    <row r="521" spans="2:69" ht="14.25" x14ac:dyDescent="0.2">
      <c r="B521" s="16">
        <v>519</v>
      </c>
      <c r="C521" s="16" t="s">
        <v>1109</v>
      </c>
      <c r="D521" s="16" t="s">
        <v>1573</v>
      </c>
      <c r="E521" s="16" t="s">
        <v>1043</v>
      </c>
      <c r="F521" s="16">
        <f t="shared" si="11"/>
        <v>5</v>
      </c>
      <c r="G521" s="19" t="s">
        <v>1385</v>
      </c>
      <c r="H521" s="3" t="s">
        <v>823</v>
      </c>
      <c r="I521" s="3">
        <f>武器2!I521</f>
        <v>17</v>
      </c>
      <c r="J521" s="16">
        <v>10</v>
      </c>
      <c r="K521" s="16">
        <v>7</v>
      </c>
      <c r="L521" s="16">
        <v>120</v>
      </c>
      <c r="M521" s="16">
        <v>104</v>
      </c>
      <c r="N521" s="26">
        <v>0</v>
      </c>
      <c r="O521" s="26">
        <v>0</v>
      </c>
      <c r="P521" s="26">
        <v>0</v>
      </c>
      <c r="Q521" s="16">
        <v>80</v>
      </c>
      <c r="R521" s="26">
        <v>0</v>
      </c>
      <c r="S521" s="26">
        <v>0</v>
      </c>
      <c r="T521" s="16">
        <v>46</v>
      </c>
      <c r="U521" s="27">
        <v>0</v>
      </c>
      <c r="V521" s="20">
        <v>7.2000000000000008E-2</v>
      </c>
      <c r="W521" s="27">
        <v>0</v>
      </c>
      <c r="X521" s="74">
        <v>0</v>
      </c>
      <c r="Y521" s="74">
        <v>0</v>
      </c>
      <c r="Z521" s="74">
        <v>0</v>
      </c>
      <c r="AA521" s="70">
        <v>9.0909090909090939E-2</v>
      </c>
      <c r="AB521" s="74">
        <v>0</v>
      </c>
      <c r="AC521" s="74">
        <v>0</v>
      </c>
      <c r="AD521" s="74">
        <v>0</v>
      </c>
      <c r="AE521" s="74">
        <v>0</v>
      </c>
      <c r="AF521" s="74">
        <v>0</v>
      </c>
      <c r="AG521" s="74">
        <v>0</v>
      </c>
      <c r="AH521" s="74">
        <v>0</v>
      </c>
      <c r="AI521" s="74">
        <v>0</v>
      </c>
      <c r="AJ521" s="74">
        <v>0</v>
      </c>
      <c r="BP521">
        <v>519</v>
      </c>
      <c r="BQ521" t="s">
        <v>2390</v>
      </c>
    </row>
    <row r="522" spans="2:69" ht="14.25" x14ac:dyDescent="0.2">
      <c r="B522" s="16">
        <v>520</v>
      </c>
      <c r="C522" s="16" t="s">
        <v>1111</v>
      </c>
      <c r="D522" s="16" t="s">
        <v>1589</v>
      </c>
      <c r="E522" s="16" t="s">
        <v>1043</v>
      </c>
      <c r="F522" s="16">
        <f t="shared" si="11"/>
        <v>5</v>
      </c>
      <c r="G522" s="19" t="s">
        <v>1385</v>
      </c>
      <c r="H522" s="3" t="s">
        <v>823</v>
      </c>
      <c r="I522" s="3">
        <f>武器2!I522</f>
        <v>17</v>
      </c>
      <c r="J522" s="16">
        <v>10</v>
      </c>
      <c r="K522" s="16">
        <v>8</v>
      </c>
      <c r="L522" s="16">
        <v>138</v>
      </c>
      <c r="M522" s="16">
        <v>119</v>
      </c>
      <c r="N522" s="16">
        <v>24</v>
      </c>
      <c r="O522" s="26">
        <v>0</v>
      </c>
      <c r="P522" s="26">
        <v>0</v>
      </c>
      <c r="Q522" s="16">
        <v>92</v>
      </c>
      <c r="R522" s="26">
        <v>0</v>
      </c>
      <c r="S522" s="26">
        <v>0</v>
      </c>
      <c r="T522" s="26">
        <v>0</v>
      </c>
      <c r="U522" s="27">
        <v>0</v>
      </c>
      <c r="V522" s="27">
        <v>0</v>
      </c>
      <c r="W522" s="27">
        <v>0</v>
      </c>
      <c r="X522" s="74">
        <v>0</v>
      </c>
      <c r="Y522" s="70">
        <v>0.18699186991869921</v>
      </c>
      <c r="Z522" s="70">
        <v>0.10313901345291476</v>
      </c>
      <c r="AA522" s="74">
        <v>0</v>
      </c>
      <c r="AB522" s="74">
        <v>0</v>
      </c>
      <c r="AC522" s="74">
        <v>0</v>
      </c>
      <c r="AD522" s="74">
        <v>0</v>
      </c>
      <c r="AE522" s="74">
        <v>0</v>
      </c>
      <c r="AF522" s="74">
        <v>0</v>
      </c>
      <c r="AG522" s="74">
        <v>0</v>
      </c>
      <c r="AH522" s="74">
        <v>0</v>
      </c>
      <c r="AI522" s="74">
        <v>0</v>
      </c>
      <c r="AJ522" s="74">
        <v>0</v>
      </c>
      <c r="BP522">
        <v>520</v>
      </c>
      <c r="BQ522" t="s">
        <v>2391</v>
      </c>
    </row>
    <row r="523" spans="2:69" ht="14.25" x14ac:dyDescent="0.2">
      <c r="B523" s="16">
        <v>521</v>
      </c>
      <c r="C523" s="16" t="s">
        <v>1073</v>
      </c>
      <c r="D523" s="16" t="s">
        <v>1590</v>
      </c>
      <c r="E523" s="16" t="s">
        <v>1044</v>
      </c>
      <c r="F523" s="16">
        <f t="shared" si="11"/>
        <v>1</v>
      </c>
      <c r="G523" s="19" t="s">
        <v>1385</v>
      </c>
      <c r="H523" s="3" t="s">
        <v>823</v>
      </c>
      <c r="I523" s="3">
        <f>武器2!I523</f>
        <v>17</v>
      </c>
      <c r="J523" s="16">
        <v>10</v>
      </c>
      <c r="K523" s="16">
        <v>1</v>
      </c>
      <c r="L523" s="16">
        <v>12</v>
      </c>
      <c r="M523" s="26">
        <v>0</v>
      </c>
      <c r="N523" s="26">
        <v>0</v>
      </c>
      <c r="O523" s="26">
        <v>0</v>
      </c>
      <c r="P523" s="26">
        <v>0</v>
      </c>
      <c r="Q523" s="16">
        <v>12</v>
      </c>
      <c r="R523" s="26">
        <v>0</v>
      </c>
      <c r="S523" s="26">
        <v>0</v>
      </c>
      <c r="T523" s="26">
        <v>0</v>
      </c>
      <c r="U523" s="27">
        <v>0</v>
      </c>
      <c r="V523" s="27">
        <v>0</v>
      </c>
      <c r="W523" s="27">
        <v>0</v>
      </c>
      <c r="X523" s="74">
        <v>0</v>
      </c>
      <c r="Y523" s="74">
        <v>0</v>
      </c>
      <c r="Z523" s="74">
        <v>0</v>
      </c>
      <c r="AA523" s="74">
        <v>0</v>
      </c>
      <c r="AB523" s="74">
        <v>0</v>
      </c>
      <c r="AC523" s="74">
        <v>0</v>
      </c>
      <c r="AD523" s="74">
        <v>0</v>
      </c>
      <c r="AE523" s="74">
        <v>0</v>
      </c>
      <c r="AF523" s="74">
        <v>0</v>
      </c>
      <c r="AG523" s="74">
        <v>0</v>
      </c>
      <c r="AH523" s="74">
        <v>0</v>
      </c>
      <c r="AI523" s="74">
        <v>0</v>
      </c>
      <c r="AJ523" s="74">
        <v>0</v>
      </c>
      <c r="BP523">
        <v>521</v>
      </c>
      <c r="BQ523" t="s">
        <v>2392</v>
      </c>
    </row>
    <row r="524" spans="2:69" ht="14.25" x14ac:dyDescent="0.2">
      <c r="B524" s="16">
        <v>522</v>
      </c>
      <c r="C524" s="16" t="s">
        <v>1090</v>
      </c>
      <c r="D524" s="16" t="s">
        <v>1591</v>
      </c>
      <c r="E524" s="16" t="s">
        <v>1044</v>
      </c>
      <c r="F524" s="16">
        <f t="shared" si="11"/>
        <v>1</v>
      </c>
      <c r="G524" s="19" t="s">
        <v>1385</v>
      </c>
      <c r="H524" s="3" t="s">
        <v>823</v>
      </c>
      <c r="I524" s="3">
        <f>武器2!I524</f>
        <v>17</v>
      </c>
      <c r="J524" s="16">
        <v>10</v>
      </c>
      <c r="K524" s="16">
        <v>2</v>
      </c>
      <c r="L524" s="16">
        <v>25</v>
      </c>
      <c r="M524" s="26">
        <v>0</v>
      </c>
      <c r="N524" s="26">
        <v>0</v>
      </c>
      <c r="O524" s="26">
        <v>0</v>
      </c>
      <c r="P524" s="26">
        <v>0</v>
      </c>
      <c r="Q524" s="26">
        <v>0</v>
      </c>
      <c r="R524" s="26">
        <v>0</v>
      </c>
      <c r="S524" s="26">
        <v>0</v>
      </c>
      <c r="T524" s="26">
        <v>0</v>
      </c>
      <c r="U524" s="20">
        <v>2.7999999999999997E-2</v>
      </c>
      <c r="V524" s="27">
        <v>0</v>
      </c>
      <c r="W524" s="27">
        <v>0</v>
      </c>
      <c r="X524" s="74">
        <v>0</v>
      </c>
      <c r="Y524" s="74">
        <v>0</v>
      </c>
      <c r="Z524" s="74">
        <v>0</v>
      </c>
      <c r="AA524" s="74">
        <v>0</v>
      </c>
      <c r="AB524" s="74">
        <v>0</v>
      </c>
      <c r="AC524" s="74">
        <v>0</v>
      </c>
      <c r="AD524" s="74">
        <v>0</v>
      </c>
      <c r="AE524" s="74">
        <v>0</v>
      </c>
      <c r="AF524" s="74">
        <v>0</v>
      </c>
      <c r="AG524" s="74">
        <v>0</v>
      </c>
      <c r="AH524" s="74">
        <v>0</v>
      </c>
      <c r="AI524" s="74">
        <v>0</v>
      </c>
      <c r="AJ524" s="74">
        <v>0</v>
      </c>
      <c r="BP524">
        <v>522</v>
      </c>
      <c r="BQ524" t="s">
        <v>2393</v>
      </c>
    </row>
    <row r="525" spans="2:69" ht="14.25" x14ac:dyDescent="0.2">
      <c r="B525" s="16">
        <v>523</v>
      </c>
      <c r="C525" s="16" t="s">
        <v>1088</v>
      </c>
      <c r="D525" s="16" t="s">
        <v>1578</v>
      </c>
      <c r="E525" s="16" t="s">
        <v>1044</v>
      </c>
      <c r="F525" s="16">
        <f t="shared" si="11"/>
        <v>2</v>
      </c>
      <c r="G525" s="19" t="s">
        <v>1385</v>
      </c>
      <c r="H525" s="3" t="s">
        <v>823</v>
      </c>
      <c r="I525" s="3">
        <f>武器2!I525</f>
        <v>17</v>
      </c>
      <c r="J525" s="16">
        <v>10</v>
      </c>
      <c r="K525" s="16">
        <v>3</v>
      </c>
      <c r="L525" s="16">
        <v>38</v>
      </c>
      <c r="M525" s="26">
        <v>0</v>
      </c>
      <c r="N525" s="16">
        <v>10</v>
      </c>
      <c r="O525" s="26">
        <v>0</v>
      </c>
      <c r="P525" s="26">
        <v>0</v>
      </c>
      <c r="Q525" s="26">
        <v>0</v>
      </c>
      <c r="R525" s="26">
        <v>0</v>
      </c>
      <c r="S525" s="26">
        <v>0</v>
      </c>
      <c r="T525" s="26">
        <v>0</v>
      </c>
      <c r="U525" s="27">
        <v>0</v>
      </c>
      <c r="V525" s="27">
        <v>0</v>
      </c>
      <c r="W525" s="27">
        <v>0</v>
      </c>
      <c r="X525" s="74">
        <v>0</v>
      </c>
      <c r="Y525" s="74">
        <v>0</v>
      </c>
      <c r="Z525" s="74">
        <v>0</v>
      </c>
      <c r="AA525" s="74">
        <v>0</v>
      </c>
      <c r="AB525" s="74">
        <v>0</v>
      </c>
      <c r="AC525" s="70">
        <v>4.7619047619047672E-2</v>
      </c>
      <c r="AD525" s="74">
        <v>0</v>
      </c>
      <c r="AE525" s="74">
        <v>0</v>
      </c>
      <c r="AF525" s="74">
        <v>0</v>
      </c>
      <c r="AG525" s="74">
        <v>0</v>
      </c>
      <c r="AH525" s="74">
        <v>0</v>
      </c>
      <c r="AI525" s="74">
        <v>0</v>
      </c>
      <c r="AJ525" s="74">
        <v>0</v>
      </c>
      <c r="BP525">
        <v>523</v>
      </c>
      <c r="BQ525" t="s">
        <v>2394</v>
      </c>
    </row>
    <row r="526" spans="2:69" ht="14.25" x14ac:dyDescent="0.2">
      <c r="B526" s="16">
        <v>524</v>
      </c>
      <c r="C526" s="16" t="s">
        <v>1104</v>
      </c>
      <c r="D526" s="16" t="s">
        <v>1278</v>
      </c>
      <c r="E526" s="16" t="s">
        <v>1044</v>
      </c>
      <c r="F526" s="16">
        <f t="shared" si="11"/>
        <v>2</v>
      </c>
      <c r="G526" s="19" t="s">
        <v>1385</v>
      </c>
      <c r="H526" s="3" t="s">
        <v>823</v>
      </c>
      <c r="I526" s="3">
        <f>武器2!I526</f>
        <v>17</v>
      </c>
      <c r="J526" s="16">
        <v>10</v>
      </c>
      <c r="K526" s="16">
        <v>4</v>
      </c>
      <c r="L526" s="16">
        <v>51</v>
      </c>
      <c r="M526" s="26">
        <v>0</v>
      </c>
      <c r="N526" s="16">
        <v>13</v>
      </c>
      <c r="O526" s="26">
        <v>0</v>
      </c>
      <c r="P526" s="26">
        <v>0</v>
      </c>
      <c r="Q526" s="16">
        <v>51</v>
      </c>
      <c r="R526" s="26">
        <v>0</v>
      </c>
      <c r="S526" s="26">
        <v>0</v>
      </c>
      <c r="T526" s="26">
        <v>0</v>
      </c>
      <c r="U526" s="27">
        <v>0</v>
      </c>
      <c r="V526" s="27">
        <v>0</v>
      </c>
      <c r="W526" s="27">
        <v>0</v>
      </c>
      <c r="X526" s="74">
        <v>0</v>
      </c>
      <c r="Y526" s="74">
        <v>0</v>
      </c>
      <c r="Z526" s="74">
        <v>0</v>
      </c>
      <c r="AA526" s="74">
        <v>0</v>
      </c>
      <c r="AB526" s="74">
        <v>0</v>
      </c>
      <c r="AC526" s="74">
        <v>0</v>
      </c>
      <c r="AD526" s="74">
        <v>0</v>
      </c>
      <c r="AE526" s="74">
        <v>0</v>
      </c>
      <c r="AF526" s="74">
        <v>0</v>
      </c>
      <c r="AG526" s="74">
        <v>0</v>
      </c>
      <c r="AH526" s="74">
        <v>0</v>
      </c>
      <c r="AI526" s="74">
        <v>0</v>
      </c>
      <c r="AJ526" s="74">
        <v>0</v>
      </c>
      <c r="BP526">
        <v>524</v>
      </c>
      <c r="BQ526" t="s">
        <v>2395</v>
      </c>
    </row>
    <row r="527" spans="2:69" ht="14.25" x14ac:dyDescent="0.2">
      <c r="B527" s="16">
        <v>525</v>
      </c>
      <c r="C527" s="16" t="s">
        <v>1111</v>
      </c>
      <c r="D527" s="16" t="s">
        <v>1189</v>
      </c>
      <c r="E527" s="16" t="s">
        <v>1044</v>
      </c>
      <c r="F527" s="16">
        <f t="shared" si="11"/>
        <v>2</v>
      </c>
      <c r="G527" s="19" t="s">
        <v>1385</v>
      </c>
      <c r="H527" s="3" t="s">
        <v>823</v>
      </c>
      <c r="I527" s="3">
        <f>武器2!I527</f>
        <v>17</v>
      </c>
      <c r="J527" s="16">
        <v>10</v>
      </c>
      <c r="K527" s="16">
        <v>5</v>
      </c>
      <c r="L527" s="16">
        <v>64</v>
      </c>
      <c r="M527" s="26">
        <v>0</v>
      </c>
      <c r="N527" s="26">
        <v>0</v>
      </c>
      <c r="O527" s="26">
        <v>0</v>
      </c>
      <c r="P527" s="26">
        <v>0</v>
      </c>
      <c r="Q527" s="26">
        <v>0</v>
      </c>
      <c r="R527" s="26">
        <v>0</v>
      </c>
      <c r="S527" s="26">
        <v>0</v>
      </c>
      <c r="T527" s="26">
        <v>0</v>
      </c>
      <c r="U527" s="27">
        <v>0</v>
      </c>
      <c r="V527" s="27">
        <v>0</v>
      </c>
      <c r="W527" s="27">
        <v>0</v>
      </c>
      <c r="X527" s="74">
        <v>0</v>
      </c>
      <c r="Y527" s="74">
        <v>0</v>
      </c>
      <c r="Z527" s="70">
        <v>7.407407407407407E-2</v>
      </c>
      <c r="AA527" s="74">
        <v>0</v>
      </c>
      <c r="AB527" s="74">
        <v>0</v>
      </c>
      <c r="AC527" s="74">
        <v>0</v>
      </c>
      <c r="AD527" s="74">
        <v>0</v>
      </c>
      <c r="AE527" s="70">
        <v>7.407407407407407E-2</v>
      </c>
      <c r="AF527" s="74">
        <v>0</v>
      </c>
      <c r="AG527" s="74">
        <v>0</v>
      </c>
      <c r="AH527" s="74">
        <v>0</v>
      </c>
      <c r="AI527" s="74">
        <v>0</v>
      </c>
      <c r="AJ527" s="74">
        <v>0</v>
      </c>
      <c r="BP527">
        <v>525</v>
      </c>
      <c r="BQ527" t="s">
        <v>2396</v>
      </c>
    </row>
    <row r="528" spans="2:69" ht="14.25" x14ac:dyDescent="0.2">
      <c r="B528" s="16">
        <v>526</v>
      </c>
      <c r="C528" s="16" t="s">
        <v>1106</v>
      </c>
      <c r="D528" s="16" t="s">
        <v>1301</v>
      </c>
      <c r="E528" s="16" t="s">
        <v>1044</v>
      </c>
      <c r="F528" s="16">
        <f t="shared" si="11"/>
        <v>3</v>
      </c>
      <c r="G528" s="19" t="s">
        <v>1385</v>
      </c>
      <c r="H528" s="3" t="s">
        <v>823</v>
      </c>
      <c r="I528" s="3">
        <f>武器2!I528</f>
        <v>17</v>
      </c>
      <c r="J528" s="16">
        <v>10</v>
      </c>
      <c r="K528" s="16">
        <v>6</v>
      </c>
      <c r="L528" s="16">
        <v>77</v>
      </c>
      <c r="M528" s="26">
        <v>0</v>
      </c>
      <c r="N528" s="26">
        <v>0</v>
      </c>
      <c r="O528" s="26">
        <v>0</v>
      </c>
      <c r="P528" s="26">
        <v>0</v>
      </c>
      <c r="Q528" s="16">
        <v>76</v>
      </c>
      <c r="R528" s="26">
        <v>0</v>
      </c>
      <c r="S528" s="26">
        <v>0</v>
      </c>
      <c r="T528" s="26">
        <v>0</v>
      </c>
      <c r="U528" s="27">
        <v>0</v>
      </c>
      <c r="V528" s="27">
        <v>0</v>
      </c>
      <c r="W528" s="27">
        <v>0</v>
      </c>
      <c r="X528" s="74">
        <v>0</v>
      </c>
      <c r="Y528" s="70">
        <v>0.15966386554621848</v>
      </c>
      <c r="Z528" s="74">
        <v>0</v>
      </c>
      <c r="AA528" s="74">
        <v>0</v>
      </c>
      <c r="AB528" s="74">
        <v>0</v>
      </c>
      <c r="AC528" s="74">
        <v>0</v>
      </c>
      <c r="AD528" s="70">
        <v>8.6757990867579959E-2</v>
      </c>
      <c r="AE528" s="74">
        <v>0</v>
      </c>
      <c r="AF528" s="74">
        <v>0</v>
      </c>
      <c r="AG528" s="74">
        <v>0</v>
      </c>
      <c r="AH528" s="74">
        <v>0</v>
      </c>
      <c r="AI528" s="74">
        <v>0</v>
      </c>
      <c r="AJ528" s="74">
        <v>0</v>
      </c>
      <c r="BP528">
        <v>526</v>
      </c>
      <c r="BQ528" t="s">
        <v>2397</v>
      </c>
    </row>
    <row r="529" spans="2:69" ht="14.25" x14ac:dyDescent="0.2">
      <c r="B529" s="16">
        <v>527</v>
      </c>
      <c r="C529" s="16" t="s">
        <v>1077</v>
      </c>
      <c r="D529" s="16" t="s">
        <v>1345</v>
      </c>
      <c r="E529" s="16" t="s">
        <v>1044</v>
      </c>
      <c r="F529" s="16">
        <f t="shared" si="11"/>
        <v>3</v>
      </c>
      <c r="G529" s="19" t="s">
        <v>1385</v>
      </c>
      <c r="H529" s="3" t="s">
        <v>823</v>
      </c>
      <c r="I529" s="3">
        <f>武器2!I529</f>
        <v>17</v>
      </c>
      <c r="J529" s="16">
        <v>10</v>
      </c>
      <c r="K529" s="16">
        <v>7</v>
      </c>
      <c r="L529" s="16">
        <v>90</v>
      </c>
      <c r="M529" s="16">
        <v>116</v>
      </c>
      <c r="N529" s="16">
        <v>24</v>
      </c>
      <c r="O529" s="26">
        <v>0</v>
      </c>
      <c r="P529" s="26">
        <v>0</v>
      </c>
      <c r="Q529" s="26">
        <v>0</v>
      </c>
      <c r="R529" s="26">
        <v>0</v>
      </c>
      <c r="S529" s="26">
        <v>0</v>
      </c>
      <c r="T529" s="26">
        <v>0</v>
      </c>
      <c r="U529" s="27">
        <v>0</v>
      </c>
      <c r="V529" s="27">
        <v>0</v>
      </c>
      <c r="W529" s="27">
        <v>0</v>
      </c>
      <c r="X529" s="74">
        <v>0</v>
      </c>
      <c r="Y529" s="70">
        <v>0.18367346938775508</v>
      </c>
      <c r="Z529" s="74">
        <v>0</v>
      </c>
      <c r="AA529" s="74">
        <v>0</v>
      </c>
      <c r="AB529" s="74">
        <v>0</v>
      </c>
      <c r="AC529" s="74">
        <v>0</v>
      </c>
      <c r="AD529" s="74">
        <v>0</v>
      </c>
      <c r="AE529" s="74">
        <v>0</v>
      </c>
      <c r="AF529" s="74">
        <v>0</v>
      </c>
      <c r="AG529" s="74">
        <v>0</v>
      </c>
      <c r="AH529" s="74">
        <v>0</v>
      </c>
      <c r="AI529" s="74">
        <v>0</v>
      </c>
      <c r="AJ529" s="74">
        <v>0</v>
      </c>
      <c r="BP529">
        <v>527</v>
      </c>
      <c r="BQ529" t="s">
        <v>2398</v>
      </c>
    </row>
    <row r="530" spans="2:69" ht="14.25" x14ac:dyDescent="0.2">
      <c r="B530" s="16">
        <v>528</v>
      </c>
      <c r="C530" s="16" t="s">
        <v>1114</v>
      </c>
      <c r="D530" s="16" t="s">
        <v>1592</v>
      </c>
      <c r="E530" s="16" t="s">
        <v>1044</v>
      </c>
      <c r="F530" s="16">
        <f t="shared" si="11"/>
        <v>3</v>
      </c>
      <c r="G530" s="19" t="s">
        <v>1385</v>
      </c>
      <c r="H530" s="3" t="s">
        <v>823</v>
      </c>
      <c r="I530" s="3">
        <f>武器2!I530</f>
        <v>17</v>
      </c>
      <c r="J530" s="16">
        <v>10</v>
      </c>
      <c r="K530" s="16">
        <v>8</v>
      </c>
      <c r="L530" s="16">
        <v>103</v>
      </c>
      <c r="M530" s="26">
        <v>0</v>
      </c>
      <c r="N530" s="26">
        <v>0</v>
      </c>
      <c r="O530" s="26">
        <v>0</v>
      </c>
      <c r="P530" s="26">
        <v>0</v>
      </c>
      <c r="Q530" s="26">
        <v>0</v>
      </c>
      <c r="R530" s="26">
        <v>0</v>
      </c>
      <c r="S530" s="16">
        <v>46</v>
      </c>
      <c r="T530" s="26">
        <v>0</v>
      </c>
      <c r="U530" s="27">
        <v>0</v>
      </c>
      <c r="V530" s="20">
        <v>9.1999999999999998E-2</v>
      </c>
      <c r="W530" s="27">
        <v>0</v>
      </c>
      <c r="X530" s="74">
        <v>0</v>
      </c>
      <c r="Y530" s="74">
        <v>0</v>
      </c>
      <c r="Z530" s="74">
        <v>0</v>
      </c>
      <c r="AA530" s="74">
        <v>0</v>
      </c>
      <c r="AB530" s="70">
        <v>0.11504424778761058</v>
      </c>
      <c r="AC530" s="74">
        <v>0</v>
      </c>
      <c r="AD530" s="74">
        <v>0</v>
      </c>
      <c r="AE530" s="74">
        <v>0</v>
      </c>
      <c r="AF530" s="74">
        <v>0</v>
      </c>
      <c r="AG530" s="74">
        <v>0</v>
      </c>
      <c r="AH530" s="74">
        <v>0</v>
      </c>
      <c r="AI530" s="74">
        <v>0</v>
      </c>
      <c r="AJ530" s="74">
        <v>0</v>
      </c>
      <c r="BP530">
        <v>528</v>
      </c>
      <c r="BQ530" t="s">
        <v>2399</v>
      </c>
    </row>
    <row r="531" spans="2:69" ht="14.25" x14ac:dyDescent="0.2">
      <c r="B531" s="16">
        <v>529</v>
      </c>
      <c r="C531" s="16" t="s">
        <v>1061</v>
      </c>
      <c r="D531" s="16" t="s">
        <v>1340</v>
      </c>
      <c r="E531" s="16" t="s">
        <v>1045</v>
      </c>
      <c r="F531" s="16">
        <f t="shared" si="11"/>
        <v>1</v>
      </c>
      <c r="G531" s="19" t="s">
        <v>1385</v>
      </c>
      <c r="H531" s="3" t="s">
        <v>823</v>
      </c>
      <c r="I531" s="3">
        <f>武器2!I531</f>
        <v>17</v>
      </c>
      <c r="J531" s="16">
        <v>10</v>
      </c>
      <c r="K531" s="16">
        <v>1</v>
      </c>
      <c r="L531" s="16">
        <v>15</v>
      </c>
      <c r="M531" s="26">
        <v>0</v>
      </c>
      <c r="N531" s="26">
        <v>0</v>
      </c>
      <c r="O531" s="26">
        <v>0</v>
      </c>
      <c r="P531" s="26">
        <v>0</v>
      </c>
      <c r="Q531" s="26">
        <v>0</v>
      </c>
      <c r="R531" s="26">
        <v>0</v>
      </c>
      <c r="S531" s="26">
        <v>0</v>
      </c>
      <c r="T531" s="26">
        <v>0</v>
      </c>
      <c r="U531" s="20">
        <v>2.2000000000000002E-2</v>
      </c>
      <c r="V531" s="27">
        <v>0</v>
      </c>
      <c r="W531" s="27">
        <v>0</v>
      </c>
      <c r="X531" s="74">
        <v>0</v>
      </c>
      <c r="Y531" s="74">
        <v>0</v>
      </c>
      <c r="Z531" s="74">
        <v>0</v>
      </c>
      <c r="AA531" s="74">
        <v>0</v>
      </c>
      <c r="AB531" s="74">
        <v>0</v>
      </c>
      <c r="AC531" s="74">
        <v>0</v>
      </c>
      <c r="AD531" s="74">
        <v>0</v>
      </c>
      <c r="AE531" s="74">
        <v>0</v>
      </c>
      <c r="AF531" s="74">
        <v>0</v>
      </c>
      <c r="AG531" s="74">
        <v>0</v>
      </c>
      <c r="AH531" s="74">
        <v>0</v>
      </c>
      <c r="AI531" s="74">
        <v>0</v>
      </c>
      <c r="AJ531" s="74">
        <v>0</v>
      </c>
      <c r="BP531">
        <v>529</v>
      </c>
      <c r="BQ531" t="s">
        <v>2400</v>
      </c>
    </row>
    <row r="532" spans="2:69" ht="14.25" x14ac:dyDescent="0.2">
      <c r="B532" s="16">
        <v>530</v>
      </c>
      <c r="C532" s="16" t="s">
        <v>1104</v>
      </c>
      <c r="D532" s="16" t="s">
        <v>1396</v>
      </c>
      <c r="E532" s="16" t="s">
        <v>1045</v>
      </c>
      <c r="F532" s="16">
        <f t="shared" si="11"/>
        <v>1</v>
      </c>
      <c r="G532" s="19" t="s">
        <v>1385</v>
      </c>
      <c r="H532" s="3" t="s">
        <v>823</v>
      </c>
      <c r="I532" s="3">
        <f>武器2!I532</f>
        <v>17</v>
      </c>
      <c r="J532" s="16">
        <v>10</v>
      </c>
      <c r="K532" s="16">
        <v>2</v>
      </c>
      <c r="L532" s="16">
        <v>30</v>
      </c>
      <c r="M532" s="26">
        <v>0</v>
      </c>
      <c r="N532" s="26">
        <v>0</v>
      </c>
      <c r="O532" s="26">
        <v>0</v>
      </c>
      <c r="P532" s="26">
        <v>0</v>
      </c>
      <c r="Q532" s="26">
        <v>0</v>
      </c>
      <c r="R532" s="26">
        <v>0</v>
      </c>
      <c r="S532" s="16">
        <v>17</v>
      </c>
      <c r="T532" s="26">
        <v>0</v>
      </c>
      <c r="U532" s="27">
        <v>0</v>
      </c>
      <c r="V532" s="27">
        <v>0</v>
      </c>
      <c r="W532" s="27">
        <v>0</v>
      </c>
      <c r="X532" s="74">
        <v>0</v>
      </c>
      <c r="Y532" s="74">
        <v>0</v>
      </c>
      <c r="Z532" s="74">
        <v>0</v>
      </c>
      <c r="AA532" s="74">
        <v>0</v>
      </c>
      <c r="AB532" s="74">
        <v>0</v>
      </c>
      <c r="AC532" s="74">
        <v>0</v>
      </c>
      <c r="AD532" s="74">
        <v>0</v>
      </c>
      <c r="AE532" s="74">
        <v>0</v>
      </c>
      <c r="AF532" s="74">
        <v>0</v>
      </c>
      <c r="AG532" s="74">
        <v>0</v>
      </c>
      <c r="AH532" s="74">
        <v>0</v>
      </c>
      <c r="AI532" s="74">
        <v>0</v>
      </c>
      <c r="AJ532" s="74">
        <v>0</v>
      </c>
      <c r="BP532">
        <v>530</v>
      </c>
      <c r="BQ532" t="s">
        <v>2401</v>
      </c>
    </row>
    <row r="533" spans="2:69" ht="14.25" x14ac:dyDescent="0.2">
      <c r="B533" s="16">
        <v>531</v>
      </c>
      <c r="C533" s="16" t="s">
        <v>1118</v>
      </c>
      <c r="D533" s="16" t="s">
        <v>1593</v>
      </c>
      <c r="E533" s="16" t="s">
        <v>1045</v>
      </c>
      <c r="F533" s="16">
        <f t="shared" si="11"/>
        <v>1</v>
      </c>
      <c r="G533" s="19" t="s">
        <v>1385</v>
      </c>
      <c r="H533" s="3" t="s">
        <v>823</v>
      </c>
      <c r="I533" s="3">
        <f>武器2!I533</f>
        <v>17</v>
      </c>
      <c r="J533" s="16">
        <v>10</v>
      </c>
      <c r="K533" s="16">
        <v>3</v>
      </c>
      <c r="L533" s="16">
        <v>45</v>
      </c>
      <c r="M533" s="16">
        <v>74</v>
      </c>
      <c r="N533" s="26">
        <v>0</v>
      </c>
      <c r="O533" s="26">
        <v>0</v>
      </c>
      <c r="P533" s="26">
        <v>0</v>
      </c>
      <c r="Q533" s="26">
        <v>0</v>
      </c>
      <c r="R533" s="26">
        <v>0</v>
      </c>
      <c r="S533" s="26">
        <v>0</v>
      </c>
      <c r="T533" s="26">
        <v>0</v>
      </c>
      <c r="U533" s="27">
        <v>0</v>
      </c>
      <c r="V533" s="27">
        <v>0</v>
      </c>
      <c r="W533" s="27">
        <v>0</v>
      </c>
      <c r="X533" s="74">
        <v>0</v>
      </c>
      <c r="Y533" s="74">
        <v>0</v>
      </c>
      <c r="Z533" s="74">
        <v>0</v>
      </c>
      <c r="AA533" s="74">
        <v>0</v>
      </c>
      <c r="AB533" s="74">
        <v>0</v>
      </c>
      <c r="AC533" s="74">
        <v>0</v>
      </c>
      <c r="AD533" s="74">
        <v>0</v>
      </c>
      <c r="AE533" s="74">
        <v>0</v>
      </c>
      <c r="AF533" s="74">
        <v>0</v>
      </c>
      <c r="AG533" s="74">
        <v>0</v>
      </c>
      <c r="AH533" s="74">
        <v>0</v>
      </c>
      <c r="AI533" s="74">
        <v>0</v>
      </c>
      <c r="AJ533" s="74">
        <v>0</v>
      </c>
      <c r="BP533">
        <v>531</v>
      </c>
      <c r="BQ533" t="s">
        <v>2402</v>
      </c>
    </row>
    <row r="534" spans="2:69" ht="14.25" x14ac:dyDescent="0.2">
      <c r="B534" s="16">
        <v>532</v>
      </c>
      <c r="C534" s="16" t="s">
        <v>1118</v>
      </c>
      <c r="D534" s="16" t="s">
        <v>1480</v>
      </c>
      <c r="E534" s="16" t="s">
        <v>1045</v>
      </c>
      <c r="F534" s="16">
        <f t="shared" si="11"/>
        <v>1</v>
      </c>
      <c r="G534" s="19" t="s">
        <v>1385</v>
      </c>
      <c r="H534" s="3" t="s">
        <v>823</v>
      </c>
      <c r="I534" s="3">
        <f>武器2!I534</f>
        <v>17</v>
      </c>
      <c r="J534" s="16">
        <v>10</v>
      </c>
      <c r="K534" s="16">
        <v>4</v>
      </c>
      <c r="L534" s="16">
        <v>60</v>
      </c>
      <c r="M534" s="26">
        <v>0</v>
      </c>
      <c r="N534" s="26">
        <v>0</v>
      </c>
      <c r="O534" s="26">
        <v>0</v>
      </c>
      <c r="P534" s="26">
        <v>0</v>
      </c>
      <c r="Q534" s="16">
        <v>76</v>
      </c>
      <c r="R534" s="26">
        <v>0</v>
      </c>
      <c r="S534" s="26">
        <v>0</v>
      </c>
      <c r="T534" s="26">
        <v>0</v>
      </c>
      <c r="U534" s="27">
        <v>0</v>
      </c>
      <c r="V534" s="27">
        <v>0</v>
      </c>
      <c r="W534" s="27">
        <v>0</v>
      </c>
      <c r="X534" s="74">
        <v>0</v>
      </c>
      <c r="Y534" s="74">
        <v>0</v>
      </c>
      <c r="Z534" s="74">
        <v>0</v>
      </c>
      <c r="AA534" s="74">
        <v>0</v>
      </c>
      <c r="AB534" s="74">
        <v>0</v>
      </c>
      <c r="AC534" s="74">
        <v>0</v>
      </c>
      <c r="AD534" s="74">
        <v>0</v>
      </c>
      <c r="AE534" s="74">
        <v>0</v>
      </c>
      <c r="AF534" s="74">
        <v>0</v>
      </c>
      <c r="AG534" s="74">
        <v>0</v>
      </c>
      <c r="AH534" s="74">
        <v>0</v>
      </c>
      <c r="AI534" s="74">
        <v>0</v>
      </c>
      <c r="AJ534" s="74">
        <v>0</v>
      </c>
      <c r="BP534">
        <v>532</v>
      </c>
      <c r="BQ534" t="s">
        <v>2403</v>
      </c>
    </row>
    <row r="535" spans="2:69" ht="14.25" x14ac:dyDescent="0.2">
      <c r="B535" s="16">
        <v>533</v>
      </c>
      <c r="C535" s="16" t="s">
        <v>1092</v>
      </c>
      <c r="D535" s="16" t="s">
        <v>1525</v>
      </c>
      <c r="E535" s="16" t="s">
        <v>1045</v>
      </c>
      <c r="F535" s="16">
        <f t="shared" si="11"/>
        <v>1</v>
      </c>
      <c r="G535" s="19" t="s">
        <v>1385</v>
      </c>
      <c r="H535" s="3" t="s">
        <v>823</v>
      </c>
      <c r="I535" s="3">
        <f>武器2!I535</f>
        <v>17</v>
      </c>
      <c r="J535" s="16">
        <v>10</v>
      </c>
      <c r="K535" s="16">
        <v>5</v>
      </c>
      <c r="L535" s="16">
        <v>75</v>
      </c>
      <c r="M535" s="26">
        <v>0</v>
      </c>
      <c r="N535" s="26">
        <v>0</v>
      </c>
      <c r="O535" s="26">
        <v>0</v>
      </c>
      <c r="P535" s="26">
        <v>0</v>
      </c>
      <c r="Q535" s="26">
        <v>0</v>
      </c>
      <c r="R535" s="26">
        <v>0</v>
      </c>
      <c r="S535" s="16">
        <v>43</v>
      </c>
      <c r="T535" s="26">
        <v>0</v>
      </c>
      <c r="U535" s="27">
        <v>0</v>
      </c>
      <c r="V535" s="27">
        <v>0</v>
      </c>
      <c r="W535" s="27">
        <v>0</v>
      </c>
      <c r="X535" s="74">
        <v>0</v>
      </c>
      <c r="Y535" s="74">
        <v>0</v>
      </c>
      <c r="Z535" s="74">
        <v>0</v>
      </c>
      <c r="AA535" s="74">
        <v>0</v>
      </c>
      <c r="AB535" s="74">
        <v>0</v>
      </c>
      <c r="AC535" s="74">
        <v>0</v>
      </c>
      <c r="AD535" s="74">
        <v>0</v>
      </c>
      <c r="AE535" s="74">
        <v>0</v>
      </c>
      <c r="AF535" s="74">
        <v>0</v>
      </c>
      <c r="AG535" s="74">
        <v>0</v>
      </c>
      <c r="AH535" s="74">
        <v>0</v>
      </c>
      <c r="AI535" s="74">
        <v>0</v>
      </c>
      <c r="AJ535" s="74">
        <v>0</v>
      </c>
      <c r="BP535">
        <v>533</v>
      </c>
      <c r="BQ535" t="s">
        <v>2404</v>
      </c>
    </row>
    <row r="536" spans="2:69" ht="14.25" x14ac:dyDescent="0.2">
      <c r="B536" s="16">
        <v>534</v>
      </c>
      <c r="C536" s="16" t="s">
        <v>1132</v>
      </c>
      <c r="D536" s="16" t="s">
        <v>1364</v>
      </c>
      <c r="E536" s="16" t="s">
        <v>1045</v>
      </c>
      <c r="F536" s="16">
        <f t="shared" si="11"/>
        <v>1</v>
      </c>
      <c r="G536" s="19" t="s">
        <v>1385</v>
      </c>
      <c r="H536" s="3" t="s">
        <v>823</v>
      </c>
      <c r="I536" s="3">
        <f>武器2!I536</f>
        <v>17</v>
      </c>
      <c r="J536" s="16">
        <v>10</v>
      </c>
      <c r="K536" s="16">
        <v>6</v>
      </c>
      <c r="L536" s="16">
        <v>90</v>
      </c>
      <c r="M536" s="26">
        <v>0</v>
      </c>
      <c r="N536" s="26">
        <v>0</v>
      </c>
      <c r="O536" s="26">
        <v>0</v>
      </c>
      <c r="P536" s="26">
        <v>0</v>
      </c>
      <c r="Q536" s="26">
        <v>0</v>
      </c>
      <c r="R536" s="26">
        <v>0</v>
      </c>
      <c r="S536" s="26">
        <v>0</v>
      </c>
      <c r="T536" s="26">
        <v>0</v>
      </c>
      <c r="U536" s="27">
        <v>0</v>
      </c>
      <c r="V536" s="27">
        <v>0</v>
      </c>
      <c r="W536" s="27">
        <v>0</v>
      </c>
      <c r="X536" s="74">
        <v>0</v>
      </c>
      <c r="Y536" s="74">
        <v>0</v>
      </c>
      <c r="Z536" s="74">
        <v>0</v>
      </c>
      <c r="AA536" s="74">
        <v>0</v>
      </c>
      <c r="AB536" s="74">
        <v>0</v>
      </c>
      <c r="AC536" s="70">
        <v>0.1266375545851528</v>
      </c>
      <c r="AD536" s="74">
        <v>0</v>
      </c>
      <c r="AE536" s="74">
        <v>0</v>
      </c>
      <c r="AF536" s="74">
        <v>0</v>
      </c>
      <c r="AG536" s="74">
        <v>0</v>
      </c>
      <c r="AH536" s="74">
        <v>0</v>
      </c>
      <c r="AI536" s="74">
        <v>0</v>
      </c>
      <c r="AJ536" s="74">
        <v>0</v>
      </c>
      <c r="BP536">
        <v>534</v>
      </c>
      <c r="BQ536" t="s">
        <v>2405</v>
      </c>
    </row>
    <row r="537" spans="2:69" ht="14.25" x14ac:dyDescent="0.2">
      <c r="B537" s="16">
        <v>535</v>
      </c>
      <c r="C537" s="16" t="s">
        <v>1122</v>
      </c>
      <c r="D537" s="16" t="s">
        <v>1594</v>
      </c>
      <c r="E537" s="16" t="s">
        <v>1045</v>
      </c>
      <c r="F537" s="16">
        <f t="shared" si="11"/>
        <v>1</v>
      </c>
      <c r="G537" s="19" t="s">
        <v>1385</v>
      </c>
      <c r="H537" s="3" t="s">
        <v>823</v>
      </c>
      <c r="I537" s="3">
        <f>武器2!I537</f>
        <v>17</v>
      </c>
      <c r="J537" s="16">
        <v>10</v>
      </c>
      <c r="K537" s="16">
        <v>7</v>
      </c>
      <c r="L537" s="16">
        <v>105</v>
      </c>
      <c r="M537" s="26">
        <v>0</v>
      </c>
      <c r="N537" s="26">
        <v>0</v>
      </c>
      <c r="O537" s="26">
        <v>0</v>
      </c>
      <c r="P537" s="26">
        <v>0</v>
      </c>
      <c r="Q537" s="26">
        <v>0</v>
      </c>
      <c r="R537" s="26">
        <v>0</v>
      </c>
      <c r="S537" s="26">
        <v>0</v>
      </c>
      <c r="T537" s="26">
        <v>0</v>
      </c>
      <c r="U537" s="27">
        <v>0</v>
      </c>
      <c r="V537" s="27">
        <v>0</v>
      </c>
      <c r="W537" s="27">
        <v>0</v>
      </c>
      <c r="X537" s="74">
        <v>0</v>
      </c>
      <c r="Y537" s="70">
        <v>0.25093632958801493</v>
      </c>
      <c r="Z537" s="74">
        <v>0</v>
      </c>
      <c r="AA537" s="74">
        <v>0</v>
      </c>
      <c r="AB537" s="74">
        <v>0</v>
      </c>
      <c r="AC537" s="74">
        <v>0</v>
      </c>
      <c r="AD537" s="74">
        <v>0</v>
      </c>
      <c r="AE537" s="74">
        <v>0</v>
      </c>
      <c r="AF537" s="74">
        <v>0</v>
      </c>
      <c r="AG537" s="74">
        <v>0</v>
      </c>
      <c r="AH537" s="74">
        <v>0</v>
      </c>
      <c r="AI537" s="74">
        <v>0</v>
      </c>
      <c r="AJ537" s="74">
        <v>0</v>
      </c>
      <c r="BP537">
        <v>535</v>
      </c>
      <c r="BQ537" t="s">
        <v>2406</v>
      </c>
    </row>
    <row r="538" spans="2:69" ht="14.25" x14ac:dyDescent="0.2">
      <c r="B538" s="16">
        <v>536</v>
      </c>
      <c r="C538" s="16" t="s">
        <v>1084</v>
      </c>
      <c r="D538" s="16" t="s">
        <v>1481</v>
      </c>
      <c r="E538" s="16" t="s">
        <v>1045</v>
      </c>
      <c r="F538" s="16">
        <f t="shared" si="11"/>
        <v>1</v>
      </c>
      <c r="G538" s="19" t="s">
        <v>1385</v>
      </c>
      <c r="H538" s="3" t="s">
        <v>823</v>
      </c>
      <c r="I538" s="3">
        <f>武器2!I538</f>
        <v>17</v>
      </c>
      <c r="J538" s="16">
        <v>10</v>
      </c>
      <c r="K538" s="16">
        <v>8</v>
      </c>
      <c r="L538" s="16">
        <v>120</v>
      </c>
      <c r="M538" s="26">
        <v>0</v>
      </c>
      <c r="N538" s="26">
        <v>0</v>
      </c>
      <c r="O538" s="26">
        <v>0</v>
      </c>
      <c r="P538" s="26">
        <v>0</v>
      </c>
      <c r="Q538" s="26">
        <v>0</v>
      </c>
      <c r="R538" s="26">
        <v>0</v>
      </c>
      <c r="S538" s="26">
        <v>0</v>
      </c>
      <c r="T538" s="26">
        <v>0</v>
      </c>
      <c r="U538" s="27">
        <v>0</v>
      </c>
      <c r="V538" s="27">
        <v>0</v>
      </c>
      <c r="W538" s="27">
        <v>0</v>
      </c>
      <c r="X538" s="74">
        <v>0</v>
      </c>
      <c r="Y538" s="70">
        <v>0.27797833935018046</v>
      </c>
      <c r="Z538" s="74">
        <v>0</v>
      </c>
      <c r="AA538" s="74">
        <v>0</v>
      </c>
      <c r="AB538" s="74">
        <v>0</v>
      </c>
      <c r="AC538" s="74">
        <v>0</v>
      </c>
      <c r="AD538" s="74">
        <v>0</v>
      </c>
      <c r="AE538" s="74">
        <v>0</v>
      </c>
      <c r="AF538" s="74">
        <v>0</v>
      </c>
      <c r="AG538" s="74">
        <v>0</v>
      </c>
      <c r="AH538" s="74">
        <v>0</v>
      </c>
      <c r="AI538" s="74">
        <v>0</v>
      </c>
      <c r="AJ538" s="74">
        <v>0</v>
      </c>
      <c r="BP538">
        <v>536</v>
      </c>
      <c r="BQ538" t="s">
        <v>2407</v>
      </c>
    </row>
    <row r="539" spans="2:69" ht="14.25" x14ac:dyDescent="0.2">
      <c r="B539" s="16">
        <v>537</v>
      </c>
      <c r="C539" s="16" t="s">
        <v>1116</v>
      </c>
      <c r="D539" s="16" t="s">
        <v>1595</v>
      </c>
      <c r="E539" s="16" t="s">
        <v>1046</v>
      </c>
      <c r="F539" s="16">
        <f t="shared" si="11"/>
        <v>1</v>
      </c>
      <c r="G539" s="19" t="s">
        <v>1385</v>
      </c>
      <c r="H539" s="3" t="s">
        <v>823</v>
      </c>
      <c r="I539" s="3">
        <f>武器2!I539</f>
        <v>17</v>
      </c>
      <c r="J539" s="16">
        <v>10</v>
      </c>
      <c r="K539" s="16">
        <v>1</v>
      </c>
      <c r="L539" s="16">
        <v>20</v>
      </c>
      <c r="M539" s="26">
        <v>0</v>
      </c>
      <c r="N539" s="26">
        <v>0</v>
      </c>
      <c r="O539" s="26">
        <v>0</v>
      </c>
      <c r="P539" s="26">
        <v>0</v>
      </c>
      <c r="Q539" s="26">
        <v>0</v>
      </c>
      <c r="R539" s="26">
        <v>0</v>
      </c>
      <c r="S539" s="26">
        <v>0</v>
      </c>
      <c r="T539" s="26">
        <v>0</v>
      </c>
      <c r="U539" s="27">
        <v>0</v>
      </c>
      <c r="V539" s="27">
        <v>0</v>
      </c>
      <c r="W539" s="27">
        <v>0</v>
      </c>
      <c r="X539" s="74">
        <v>0</v>
      </c>
      <c r="Y539" s="70">
        <v>0</v>
      </c>
      <c r="Z539" s="74">
        <v>0</v>
      </c>
      <c r="AA539" s="74">
        <v>0</v>
      </c>
      <c r="AB539" s="74">
        <v>0</v>
      </c>
      <c r="AC539" s="74">
        <v>0</v>
      </c>
      <c r="AD539" s="74">
        <v>0</v>
      </c>
      <c r="AE539" s="74">
        <v>0</v>
      </c>
      <c r="AF539" s="74">
        <v>0</v>
      </c>
      <c r="AG539" s="74">
        <v>0</v>
      </c>
      <c r="AH539" s="74">
        <v>0</v>
      </c>
      <c r="AI539" s="74">
        <v>0</v>
      </c>
      <c r="AJ539" s="74">
        <v>0</v>
      </c>
      <c r="BP539">
        <v>537</v>
      </c>
      <c r="BQ539" t="s">
        <v>2408</v>
      </c>
    </row>
    <row r="540" spans="2:69" ht="14.25" x14ac:dyDescent="0.2">
      <c r="B540" s="16">
        <v>538</v>
      </c>
      <c r="C540" s="16" t="s">
        <v>1059</v>
      </c>
      <c r="D540" s="16" t="s">
        <v>1286</v>
      </c>
      <c r="E540" s="16" t="s">
        <v>1046</v>
      </c>
      <c r="F540" s="16">
        <f t="shared" si="11"/>
        <v>1</v>
      </c>
      <c r="G540" s="19" t="s">
        <v>1385</v>
      </c>
      <c r="H540" s="3" t="s">
        <v>823</v>
      </c>
      <c r="I540" s="3">
        <f>武器2!I540</f>
        <v>17</v>
      </c>
      <c r="J540" s="16">
        <v>10</v>
      </c>
      <c r="K540" s="16">
        <v>2</v>
      </c>
      <c r="L540" s="16">
        <v>40</v>
      </c>
      <c r="M540" s="26">
        <v>0</v>
      </c>
      <c r="N540" s="26">
        <v>0</v>
      </c>
      <c r="O540" s="26">
        <v>0</v>
      </c>
      <c r="P540" s="26">
        <v>0</v>
      </c>
      <c r="Q540" s="26">
        <v>0</v>
      </c>
      <c r="R540" s="26">
        <v>0</v>
      </c>
      <c r="S540" s="26">
        <v>0</v>
      </c>
      <c r="T540" s="26">
        <v>0</v>
      </c>
      <c r="U540" s="20">
        <v>0</v>
      </c>
      <c r="V540" s="27">
        <v>0</v>
      </c>
      <c r="W540" s="27">
        <v>0</v>
      </c>
      <c r="X540" s="74">
        <v>0</v>
      </c>
      <c r="Y540" s="74">
        <v>0</v>
      </c>
      <c r="Z540" s="74">
        <v>0</v>
      </c>
      <c r="AA540" s="74">
        <v>0</v>
      </c>
      <c r="AB540" s="74">
        <v>0</v>
      </c>
      <c r="AC540" s="74">
        <v>0</v>
      </c>
      <c r="AD540" s="74">
        <v>0</v>
      </c>
      <c r="AE540" s="74">
        <v>0</v>
      </c>
      <c r="AF540" s="74">
        <v>0</v>
      </c>
      <c r="AG540" s="74">
        <v>0</v>
      </c>
      <c r="AH540" s="74">
        <v>0</v>
      </c>
      <c r="AI540" s="74">
        <v>0</v>
      </c>
      <c r="AJ540" s="74">
        <v>0</v>
      </c>
      <c r="BP540">
        <v>538</v>
      </c>
      <c r="BQ540" t="s">
        <v>2409</v>
      </c>
    </row>
    <row r="541" spans="2:69" ht="14.25" x14ac:dyDescent="0.2">
      <c r="B541" s="16">
        <v>539</v>
      </c>
      <c r="C541" s="16" t="s">
        <v>1059</v>
      </c>
      <c r="D541" s="16" t="s">
        <v>1233</v>
      </c>
      <c r="E541" s="16" t="s">
        <v>1046</v>
      </c>
      <c r="F541" s="16">
        <f t="shared" si="11"/>
        <v>1</v>
      </c>
      <c r="G541" s="19" t="s">
        <v>1385</v>
      </c>
      <c r="H541" s="3" t="s">
        <v>823</v>
      </c>
      <c r="I541" s="3">
        <f>武器2!I541</f>
        <v>17</v>
      </c>
      <c r="J541" s="16">
        <v>10</v>
      </c>
      <c r="K541" s="16">
        <v>3</v>
      </c>
      <c r="L541" s="16">
        <v>60</v>
      </c>
      <c r="M541" s="26">
        <v>0</v>
      </c>
      <c r="N541" s="26">
        <v>0</v>
      </c>
      <c r="O541" s="26">
        <v>0</v>
      </c>
      <c r="P541" s="26">
        <v>0</v>
      </c>
      <c r="Q541" s="26">
        <v>0</v>
      </c>
      <c r="R541" s="26">
        <v>0</v>
      </c>
      <c r="S541" s="26">
        <v>0</v>
      </c>
      <c r="T541" s="26">
        <v>0</v>
      </c>
      <c r="U541" s="27">
        <v>0</v>
      </c>
      <c r="V541" s="27">
        <v>0</v>
      </c>
      <c r="W541" s="27">
        <v>0</v>
      </c>
      <c r="X541" s="74">
        <v>0</v>
      </c>
      <c r="Y541" s="70">
        <v>0</v>
      </c>
      <c r="Z541" s="74">
        <v>0</v>
      </c>
      <c r="AA541" s="74">
        <v>0</v>
      </c>
      <c r="AB541" s="74">
        <v>0</v>
      </c>
      <c r="AC541" s="74">
        <v>0</v>
      </c>
      <c r="AD541" s="74">
        <v>0</v>
      </c>
      <c r="AE541" s="74">
        <v>0</v>
      </c>
      <c r="AF541" s="74">
        <v>0</v>
      </c>
      <c r="AG541" s="74">
        <v>0</v>
      </c>
      <c r="AH541" s="74">
        <v>0</v>
      </c>
      <c r="AI541" s="74">
        <v>0</v>
      </c>
      <c r="AJ541" s="74">
        <v>0</v>
      </c>
      <c r="BP541">
        <v>539</v>
      </c>
      <c r="BQ541" t="s">
        <v>2410</v>
      </c>
    </row>
    <row r="542" spans="2:69" ht="14.25" x14ac:dyDescent="0.2">
      <c r="B542" s="16">
        <v>540</v>
      </c>
      <c r="C542" s="16" t="s">
        <v>1059</v>
      </c>
      <c r="D542" s="16" t="s">
        <v>1596</v>
      </c>
      <c r="E542" s="16" t="s">
        <v>1046</v>
      </c>
      <c r="F542" s="16">
        <f t="shared" si="11"/>
        <v>1</v>
      </c>
      <c r="G542" s="19" t="s">
        <v>1385</v>
      </c>
      <c r="H542" s="3" t="s">
        <v>823</v>
      </c>
      <c r="I542" s="3">
        <f>武器2!I542</f>
        <v>17</v>
      </c>
      <c r="J542" s="16">
        <v>10</v>
      </c>
      <c r="K542" s="16">
        <v>4</v>
      </c>
      <c r="L542" s="16">
        <v>81</v>
      </c>
      <c r="M542" s="26">
        <v>0</v>
      </c>
      <c r="N542" s="26">
        <v>0</v>
      </c>
      <c r="O542" s="26">
        <v>0</v>
      </c>
      <c r="P542" s="26">
        <v>0</v>
      </c>
      <c r="Q542" s="26">
        <v>0</v>
      </c>
      <c r="R542" s="26">
        <v>0</v>
      </c>
      <c r="S542" s="26">
        <v>0</v>
      </c>
      <c r="T542" s="26">
        <v>0</v>
      </c>
      <c r="U542" s="27">
        <v>0</v>
      </c>
      <c r="V542" s="27">
        <v>0</v>
      </c>
      <c r="W542" s="27">
        <v>0</v>
      </c>
      <c r="X542" s="74">
        <v>0</v>
      </c>
      <c r="Y542" s="70">
        <v>0</v>
      </c>
      <c r="Z542" s="74">
        <v>0</v>
      </c>
      <c r="AA542" s="74">
        <v>0</v>
      </c>
      <c r="AB542" s="74">
        <v>0</v>
      </c>
      <c r="AC542" s="74">
        <v>0</v>
      </c>
      <c r="AD542" s="74">
        <v>0</v>
      </c>
      <c r="AE542" s="74">
        <v>0</v>
      </c>
      <c r="AF542" s="74">
        <v>0</v>
      </c>
      <c r="AG542" s="74">
        <v>0</v>
      </c>
      <c r="AH542" s="74">
        <v>0</v>
      </c>
      <c r="AI542" s="74">
        <v>0</v>
      </c>
      <c r="AJ542" s="74">
        <v>0</v>
      </c>
      <c r="BP542">
        <v>540</v>
      </c>
      <c r="BQ542" t="s">
        <v>2411</v>
      </c>
    </row>
    <row r="543" spans="2:69" ht="14.25" x14ac:dyDescent="0.2">
      <c r="B543" s="16">
        <v>541</v>
      </c>
      <c r="C543" s="16" t="s">
        <v>1075</v>
      </c>
      <c r="D543" s="16" t="s">
        <v>1199</v>
      </c>
      <c r="E543" s="16" t="s">
        <v>1046</v>
      </c>
      <c r="F543" s="16">
        <f t="shared" si="11"/>
        <v>1</v>
      </c>
      <c r="G543" s="19" t="s">
        <v>1385</v>
      </c>
      <c r="H543" s="3" t="s">
        <v>823</v>
      </c>
      <c r="I543" s="3">
        <f>武器2!I543</f>
        <v>17</v>
      </c>
      <c r="J543" s="16">
        <v>10</v>
      </c>
      <c r="K543" s="16">
        <v>5</v>
      </c>
      <c r="L543" s="16">
        <v>101</v>
      </c>
      <c r="M543" s="16">
        <v>0</v>
      </c>
      <c r="N543" s="26">
        <v>0</v>
      </c>
      <c r="O543" s="26">
        <v>0</v>
      </c>
      <c r="P543" s="26">
        <v>0</v>
      </c>
      <c r="Q543" s="26">
        <v>0</v>
      </c>
      <c r="R543" s="26">
        <v>0</v>
      </c>
      <c r="S543" s="26">
        <v>0</v>
      </c>
      <c r="T543" s="26">
        <v>0</v>
      </c>
      <c r="U543" s="27">
        <v>0</v>
      </c>
      <c r="V543" s="27">
        <v>0</v>
      </c>
      <c r="W543" s="27">
        <v>0</v>
      </c>
      <c r="X543" s="74">
        <v>0</v>
      </c>
      <c r="Y543" s="74">
        <v>0</v>
      </c>
      <c r="Z543" s="74">
        <v>0</v>
      </c>
      <c r="AA543" s="74">
        <v>0</v>
      </c>
      <c r="AB543" s="74">
        <v>0</v>
      </c>
      <c r="AC543" s="74">
        <v>0</v>
      </c>
      <c r="AD543" s="74">
        <v>0</v>
      </c>
      <c r="AE543" s="74">
        <v>0</v>
      </c>
      <c r="AF543" s="74">
        <v>0</v>
      </c>
      <c r="AG543" s="74">
        <v>0</v>
      </c>
      <c r="AH543" s="74">
        <v>0</v>
      </c>
      <c r="AI543" s="74">
        <v>0</v>
      </c>
      <c r="AJ543" s="74">
        <v>0</v>
      </c>
      <c r="BP543">
        <v>541</v>
      </c>
      <c r="BQ543" t="s">
        <v>2412</v>
      </c>
    </row>
    <row r="544" spans="2:69" ht="14.25" x14ac:dyDescent="0.2">
      <c r="B544" s="16">
        <v>542</v>
      </c>
      <c r="C544" s="16" t="s">
        <v>1082</v>
      </c>
      <c r="D544" s="16" t="s">
        <v>1244</v>
      </c>
      <c r="E544" s="16" t="s">
        <v>1046</v>
      </c>
      <c r="F544" s="16">
        <f t="shared" si="11"/>
        <v>1</v>
      </c>
      <c r="G544" s="19" t="s">
        <v>1385</v>
      </c>
      <c r="H544" s="3" t="s">
        <v>823</v>
      </c>
      <c r="I544" s="3">
        <f>武器2!I544</f>
        <v>17</v>
      </c>
      <c r="J544" s="16">
        <v>10</v>
      </c>
      <c r="K544" s="16">
        <v>6</v>
      </c>
      <c r="L544" s="16">
        <v>121</v>
      </c>
      <c r="M544" s="26">
        <v>0</v>
      </c>
      <c r="N544" s="26">
        <v>0</v>
      </c>
      <c r="O544" s="26">
        <v>0</v>
      </c>
      <c r="P544" s="26">
        <v>0</v>
      </c>
      <c r="Q544" s="16">
        <v>0</v>
      </c>
      <c r="R544" s="26">
        <v>0</v>
      </c>
      <c r="S544" s="26">
        <v>0</v>
      </c>
      <c r="T544" s="26">
        <v>0</v>
      </c>
      <c r="U544" s="27">
        <v>0</v>
      </c>
      <c r="V544" s="27">
        <v>0</v>
      </c>
      <c r="W544" s="27">
        <v>0</v>
      </c>
      <c r="X544" s="74">
        <v>0</v>
      </c>
      <c r="Y544" s="74">
        <v>0</v>
      </c>
      <c r="Z544" s="74">
        <v>0</v>
      </c>
      <c r="AA544" s="74">
        <v>0</v>
      </c>
      <c r="AB544" s="74">
        <v>0</v>
      </c>
      <c r="AC544" s="74">
        <v>0</v>
      </c>
      <c r="AD544" s="74">
        <v>0</v>
      </c>
      <c r="AE544" s="74">
        <v>0</v>
      </c>
      <c r="AF544" s="74">
        <v>0</v>
      </c>
      <c r="AG544" s="74">
        <v>0</v>
      </c>
      <c r="AH544" s="74">
        <v>0</v>
      </c>
      <c r="AI544" s="74">
        <v>0</v>
      </c>
      <c r="AJ544" s="74">
        <v>0</v>
      </c>
      <c r="BP544">
        <v>542</v>
      </c>
      <c r="BQ544" t="s">
        <v>2413</v>
      </c>
    </row>
    <row r="545" spans="2:69" ht="14.25" x14ac:dyDescent="0.2">
      <c r="B545" s="16">
        <v>543</v>
      </c>
      <c r="C545" s="16" t="s">
        <v>1086</v>
      </c>
      <c r="D545" s="16" t="s">
        <v>1549</v>
      </c>
      <c r="E545" s="16" t="s">
        <v>1046</v>
      </c>
      <c r="F545" s="16">
        <f t="shared" si="11"/>
        <v>1</v>
      </c>
      <c r="G545" s="19" t="s">
        <v>1385</v>
      </c>
      <c r="H545" s="3" t="s">
        <v>823</v>
      </c>
      <c r="I545" s="3">
        <f>武器2!I545</f>
        <v>17</v>
      </c>
      <c r="J545" s="16">
        <v>10</v>
      </c>
      <c r="K545" s="16">
        <v>7</v>
      </c>
      <c r="L545" s="16">
        <v>142</v>
      </c>
      <c r="M545" s="26">
        <v>0</v>
      </c>
      <c r="N545" s="26">
        <v>0</v>
      </c>
      <c r="O545" s="26">
        <v>0</v>
      </c>
      <c r="P545" s="26">
        <v>0</v>
      </c>
      <c r="Q545" s="26">
        <v>0</v>
      </c>
      <c r="R545" s="26">
        <v>0</v>
      </c>
      <c r="S545" s="26">
        <v>0</v>
      </c>
      <c r="T545" s="26">
        <v>0</v>
      </c>
      <c r="U545" s="20">
        <v>0</v>
      </c>
      <c r="V545" s="27">
        <v>0</v>
      </c>
      <c r="W545" s="27">
        <v>0</v>
      </c>
      <c r="X545" s="74">
        <v>0</v>
      </c>
      <c r="Y545" s="74">
        <v>0</v>
      </c>
      <c r="Z545" s="74">
        <v>0</v>
      </c>
      <c r="AA545" s="74">
        <v>0</v>
      </c>
      <c r="AB545" s="74">
        <v>0</v>
      </c>
      <c r="AC545" s="74">
        <v>0</v>
      </c>
      <c r="AD545" s="74">
        <v>0</v>
      </c>
      <c r="AE545" s="74">
        <v>0</v>
      </c>
      <c r="AF545" s="74">
        <v>0</v>
      </c>
      <c r="AG545" s="74">
        <v>0</v>
      </c>
      <c r="AH545" s="74">
        <v>0</v>
      </c>
      <c r="AI545" s="74">
        <v>0</v>
      </c>
      <c r="AJ545" s="74">
        <v>0</v>
      </c>
      <c r="BP545">
        <v>543</v>
      </c>
      <c r="BQ545" t="s">
        <v>2414</v>
      </c>
    </row>
    <row r="546" spans="2:69" ht="14.25" x14ac:dyDescent="0.2">
      <c r="B546" s="16">
        <v>544</v>
      </c>
      <c r="C546" s="16" t="s">
        <v>1111</v>
      </c>
      <c r="D546" s="16" t="s">
        <v>1224</v>
      </c>
      <c r="E546" s="16" t="s">
        <v>1046</v>
      </c>
      <c r="F546" s="16">
        <f t="shared" si="11"/>
        <v>1</v>
      </c>
      <c r="G546" s="19" t="s">
        <v>1385</v>
      </c>
      <c r="H546" s="3" t="s">
        <v>823</v>
      </c>
      <c r="I546" s="3">
        <f>武器2!I546</f>
        <v>17</v>
      </c>
      <c r="J546" s="16">
        <v>10</v>
      </c>
      <c r="K546" s="16">
        <v>8</v>
      </c>
      <c r="L546" s="16">
        <v>162</v>
      </c>
      <c r="M546" s="26">
        <v>0</v>
      </c>
      <c r="N546" s="26">
        <v>0</v>
      </c>
      <c r="O546" s="26">
        <v>0</v>
      </c>
      <c r="P546" s="26">
        <v>0</v>
      </c>
      <c r="Q546" s="26">
        <v>0</v>
      </c>
      <c r="R546" s="26">
        <v>0</v>
      </c>
      <c r="S546" s="26">
        <v>0</v>
      </c>
      <c r="T546" s="26">
        <v>0</v>
      </c>
      <c r="U546" s="27">
        <v>0</v>
      </c>
      <c r="V546" s="20">
        <v>0</v>
      </c>
      <c r="W546" s="27">
        <v>0</v>
      </c>
      <c r="X546" s="74">
        <v>0</v>
      </c>
      <c r="Y546" s="74">
        <v>0</v>
      </c>
      <c r="Z546" s="74">
        <v>0</v>
      </c>
      <c r="AA546" s="74">
        <v>0</v>
      </c>
      <c r="AB546" s="74">
        <v>0</v>
      </c>
      <c r="AC546" s="74">
        <v>0</v>
      </c>
      <c r="AD546" s="74">
        <v>0</v>
      </c>
      <c r="AE546" s="74">
        <v>0</v>
      </c>
      <c r="AF546" s="74">
        <v>0</v>
      </c>
      <c r="AG546" s="74">
        <v>0</v>
      </c>
      <c r="AH546" s="74">
        <v>0</v>
      </c>
      <c r="AI546" s="74">
        <v>0</v>
      </c>
      <c r="AJ546" s="74">
        <v>0</v>
      </c>
      <c r="BP546">
        <v>544</v>
      </c>
      <c r="BQ546" t="s">
        <v>2415</v>
      </c>
    </row>
    <row r="547" spans="2:69" ht="14.25" x14ac:dyDescent="0.2">
      <c r="B547" s="16">
        <v>545</v>
      </c>
      <c r="C547" s="16" t="s">
        <v>1053</v>
      </c>
      <c r="D547" s="16" t="s">
        <v>1262</v>
      </c>
      <c r="E547" s="16" t="s">
        <v>1043</v>
      </c>
      <c r="F547" s="16">
        <f t="shared" si="11"/>
        <v>2</v>
      </c>
      <c r="G547" s="19" t="s">
        <v>1385</v>
      </c>
      <c r="H547" s="3" t="s">
        <v>39</v>
      </c>
      <c r="I547" s="3">
        <f>武器2!I547</f>
        <v>18</v>
      </c>
      <c r="J547" s="16">
        <v>10</v>
      </c>
      <c r="K547" s="16">
        <v>1</v>
      </c>
      <c r="L547" s="16">
        <v>17</v>
      </c>
      <c r="M547" s="26">
        <v>0</v>
      </c>
      <c r="N547" s="26">
        <v>0</v>
      </c>
      <c r="O547" s="26">
        <v>0</v>
      </c>
      <c r="P547" s="26">
        <v>0</v>
      </c>
      <c r="Q547" s="16">
        <v>14</v>
      </c>
      <c r="R547" s="26">
        <v>0</v>
      </c>
      <c r="S547" s="26">
        <v>0</v>
      </c>
      <c r="T547" s="26">
        <v>0</v>
      </c>
      <c r="U547" s="27">
        <v>0</v>
      </c>
      <c r="V547" s="27">
        <v>0</v>
      </c>
      <c r="W547" s="27">
        <v>0</v>
      </c>
      <c r="X547" s="74">
        <v>0</v>
      </c>
      <c r="Y547" s="74">
        <v>0</v>
      </c>
      <c r="Z547" s="74">
        <v>0</v>
      </c>
      <c r="AA547" s="74">
        <v>0</v>
      </c>
      <c r="AB547" s="74">
        <v>0</v>
      </c>
      <c r="AC547" s="74">
        <v>0</v>
      </c>
      <c r="AD547" s="74">
        <v>0</v>
      </c>
      <c r="AE547" s="70">
        <v>7.8341013824884786E-2</v>
      </c>
      <c r="AF547" s="74">
        <v>0</v>
      </c>
      <c r="AG547" s="74">
        <v>0</v>
      </c>
      <c r="AH547" s="74">
        <v>0</v>
      </c>
      <c r="AI547" s="74">
        <v>0</v>
      </c>
      <c r="AJ547" s="74">
        <v>0</v>
      </c>
      <c r="BP547">
        <v>545</v>
      </c>
      <c r="BQ547" t="s">
        <v>2416</v>
      </c>
    </row>
    <row r="548" spans="2:69" ht="14.25" x14ac:dyDescent="0.2">
      <c r="B548" s="16">
        <v>546</v>
      </c>
      <c r="C548" s="16" t="s">
        <v>1096</v>
      </c>
      <c r="D548" s="16" t="s">
        <v>1550</v>
      </c>
      <c r="E548" s="16" t="s">
        <v>1043</v>
      </c>
      <c r="F548" s="16">
        <f t="shared" si="11"/>
        <v>2</v>
      </c>
      <c r="G548" s="19" t="s">
        <v>1385</v>
      </c>
      <c r="H548" s="3" t="s">
        <v>39</v>
      </c>
      <c r="I548" s="3">
        <f>武器2!I548</f>
        <v>18</v>
      </c>
      <c r="J548" s="16">
        <v>10</v>
      </c>
      <c r="K548" s="16">
        <v>2</v>
      </c>
      <c r="L548" s="16">
        <v>34</v>
      </c>
      <c r="M548" s="26">
        <v>0</v>
      </c>
      <c r="N548" s="16">
        <v>8</v>
      </c>
      <c r="O548" s="26">
        <v>0</v>
      </c>
      <c r="P548" s="26">
        <v>0</v>
      </c>
      <c r="Q548" s="26">
        <v>0</v>
      </c>
      <c r="R548" s="26">
        <v>0</v>
      </c>
      <c r="S548" s="26">
        <v>0</v>
      </c>
      <c r="T548" s="26">
        <v>0</v>
      </c>
      <c r="U548" s="27">
        <v>0</v>
      </c>
      <c r="V548" s="27">
        <v>0</v>
      </c>
      <c r="W548" s="27">
        <v>0</v>
      </c>
      <c r="X548" s="74">
        <v>0</v>
      </c>
      <c r="Y548" s="74">
        <v>0</v>
      </c>
      <c r="Z548" s="74">
        <v>0</v>
      </c>
      <c r="AA548" s="74">
        <v>0</v>
      </c>
      <c r="AB548" s="74">
        <v>0</v>
      </c>
      <c r="AC548" s="74">
        <v>0</v>
      </c>
      <c r="AD548" s="70">
        <v>2.9126213592232997E-2</v>
      </c>
      <c r="AE548" s="74">
        <v>0</v>
      </c>
      <c r="AF548" s="74">
        <v>0</v>
      </c>
      <c r="AG548" s="74">
        <v>0</v>
      </c>
      <c r="AH548" s="74">
        <v>0</v>
      </c>
      <c r="AI548" s="74">
        <v>0</v>
      </c>
      <c r="AJ548" s="74">
        <v>0</v>
      </c>
      <c r="BP548">
        <v>546</v>
      </c>
      <c r="BQ548" t="s">
        <v>2417</v>
      </c>
    </row>
    <row r="549" spans="2:69" ht="14.25" x14ac:dyDescent="0.2">
      <c r="B549" s="16">
        <v>547</v>
      </c>
      <c r="C549" s="16" t="s">
        <v>1134</v>
      </c>
      <c r="D549" s="16" t="s">
        <v>1264</v>
      </c>
      <c r="E549" s="16" t="s">
        <v>1043</v>
      </c>
      <c r="F549" s="16">
        <f t="shared" si="11"/>
        <v>3</v>
      </c>
      <c r="G549" s="19" t="s">
        <v>1385</v>
      </c>
      <c r="H549" s="3" t="s">
        <v>39</v>
      </c>
      <c r="I549" s="3">
        <f>武器2!I549</f>
        <v>18</v>
      </c>
      <c r="J549" s="16">
        <v>10</v>
      </c>
      <c r="K549" s="16">
        <v>3</v>
      </c>
      <c r="L549" s="16">
        <v>51</v>
      </c>
      <c r="M549" s="26">
        <v>0</v>
      </c>
      <c r="N549" s="16">
        <v>12</v>
      </c>
      <c r="O549" s="26">
        <v>0</v>
      </c>
      <c r="P549" s="26">
        <v>0</v>
      </c>
      <c r="Q549" s="16">
        <v>44</v>
      </c>
      <c r="R549" s="26">
        <v>0</v>
      </c>
      <c r="S549" s="26">
        <v>0</v>
      </c>
      <c r="T549" s="26">
        <v>0</v>
      </c>
      <c r="U549" s="27">
        <v>0</v>
      </c>
      <c r="V549" s="27">
        <v>0</v>
      </c>
      <c r="W549" s="27">
        <v>0</v>
      </c>
      <c r="X549" s="74">
        <v>0</v>
      </c>
      <c r="Y549" s="74">
        <v>0</v>
      </c>
      <c r="Z549" s="74">
        <v>0</v>
      </c>
      <c r="AA549" s="70">
        <v>4.3062200956937802E-2</v>
      </c>
      <c r="AB549" s="74">
        <v>0</v>
      </c>
      <c r="AC549" s="74">
        <v>0</v>
      </c>
      <c r="AD549" s="74">
        <v>0</v>
      </c>
      <c r="AE549" s="74">
        <v>0</v>
      </c>
      <c r="AF549" s="74">
        <v>0</v>
      </c>
      <c r="AG549" s="74">
        <v>0</v>
      </c>
      <c r="AH549" s="74">
        <v>0</v>
      </c>
      <c r="AI549" s="74">
        <v>0</v>
      </c>
      <c r="AJ549" s="74">
        <v>0</v>
      </c>
      <c r="BP549">
        <v>547</v>
      </c>
      <c r="BQ549" t="s">
        <v>2418</v>
      </c>
    </row>
    <row r="550" spans="2:69" ht="14.25" x14ac:dyDescent="0.2">
      <c r="B550" s="16">
        <v>548</v>
      </c>
      <c r="C550" s="16" t="s">
        <v>1067</v>
      </c>
      <c r="D550" s="16" t="s">
        <v>1154</v>
      </c>
      <c r="E550" s="16" t="s">
        <v>1043</v>
      </c>
      <c r="F550" s="16">
        <f t="shared" si="11"/>
        <v>3</v>
      </c>
      <c r="G550" s="19" t="s">
        <v>1385</v>
      </c>
      <c r="H550" s="3" t="s">
        <v>39</v>
      </c>
      <c r="I550" s="3">
        <f>武器2!I550</f>
        <v>18</v>
      </c>
      <c r="J550" s="16">
        <v>10</v>
      </c>
      <c r="K550" s="16">
        <v>4</v>
      </c>
      <c r="L550" s="16">
        <v>69</v>
      </c>
      <c r="M550" s="16">
        <v>74</v>
      </c>
      <c r="N550" s="26">
        <v>0</v>
      </c>
      <c r="O550" s="26">
        <v>0</v>
      </c>
      <c r="P550" s="26">
        <v>0</v>
      </c>
      <c r="Q550" s="26">
        <v>0</v>
      </c>
      <c r="R550" s="26">
        <v>0</v>
      </c>
      <c r="S550" s="26">
        <v>0</v>
      </c>
      <c r="T550" s="26">
        <v>0</v>
      </c>
      <c r="U550" s="27">
        <v>0</v>
      </c>
      <c r="V550" s="27">
        <v>0</v>
      </c>
      <c r="W550" s="27">
        <v>0</v>
      </c>
      <c r="X550" s="74">
        <v>0</v>
      </c>
      <c r="Y550" s="74">
        <v>0</v>
      </c>
      <c r="Z550" s="74">
        <v>0</v>
      </c>
      <c r="AA550" s="70">
        <v>5.6603773584905648E-2</v>
      </c>
      <c r="AB550" s="74">
        <v>0</v>
      </c>
      <c r="AC550" s="74">
        <v>0</v>
      </c>
      <c r="AD550" s="74">
        <v>0</v>
      </c>
      <c r="AE550" s="70">
        <v>0.25650557620817849</v>
      </c>
      <c r="AF550" s="74">
        <v>0</v>
      </c>
      <c r="AG550" s="74">
        <v>0</v>
      </c>
      <c r="AH550" s="74">
        <v>0</v>
      </c>
      <c r="AI550" s="74">
        <v>0</v>
      </c>
      <c r="AJ550" s="74">
        <v>0</v>
      </c>
      <c r="BP550">
        <v>548</v>
      </c>
      <c r="BQ550" t="s">
        <v>2419</v>
      </c>
    </row>
    <row r="551" spans="2:69" ht="14.25" x14ac:dyDescent="0.2">
      <c r="B551" s="16">
        <v>549</v>
      </c>
      <c r="C551" s="16" t="s">
        <v>1113</v>
      </c>
      <c r="D551" s="16" t="s">
        <v>1338</v>
      </c>
      <c r="E551" s="16" t="s">
        <v>1043</v>
      </c>
      <c r="F551" s="16">
        <f t="shared" si="11"/>
        <v>4</v>
      </c>
      <c r="G551" s="19" t="s">
        <v>1385</v>
      </c>
      <c r="H551" s="3" t="s">
        <v>39</v>
      </c>
      <c r="I551" s="3">
        <f>武器2!I551</f>
        <v>18</v>
      </c>
      <c r="J551" s="16">
        <v>10</v>
      </c>
      <c r="K551" s="16">
        <v>5</v>
      </c>
      <c r="L551" s="16">
        <v>86</v>
      </c>
      <c r="M551" s="16">
        <v>93</v>
      </c>
      <c r="N551" s="16">
        <v>20</v>
      </c>
      <c r="O551" s="26">
        <v>0</v>
      </c>
      <c r="P551" s="26">
        <v>0</v>
      </c>
      <c r="Q551" s="26">
        <v>0</v>
      </c>
      <c r="R551" s="26">
        <v>0</v>
      </c>
      <c r="S551" s="26">
        <v>0</v>
      </c>
      <c r="T551" s="26">
        <v>0</v>
      </c>
      <c r="U551" s="27">
        <v>0</v>
      </c>
      <c r="V551" s="27">
        <v>0</v>
      </c>
      <c r="W551" s="27">
        <v>0</v>
      </c>
      <c r="X551" s="74">
        <v>0</v>
      </c>
      <c r="Y551" s="70">
        <v>6.5420560747663559E-2</v>
      </c>
      <c r="Z551" s="74">
        <v>0</v>
      </c>
      <c r="AA551" s="74">
        <v>0</v>
      </c>
      <c r="AB551" s="74">
        <v>0</v>
      </c>
      <c r="AC551" s="74">
        <v>0</v>
      </c>
      <c r="AD551" s="74">
        <v>0</v>
      </c>
      <c r="AE551" s="70">
        <v>0.30069930069930073</v>
      </c>
      <c r="AF551" s="74">
        <v>0</v>
      </c>
      <c r="AG551" s="74">
        <v>0</v>
      </c>
      <c r="AH551" s="74">
        <v>0</v>
      </c>
      <c r="AI551" s="74">
        <v>0</v>
      </c>
      <c r="AJ551" s="74">
        <v>0</v>
      </c>
      <c r="BP551">
        <v>549</v>
      </c>
      <c r="BQ551" t="s">
        <v>2420</v>
      </c>
    </row>
    <row r="552" spans="2:69" ht="14.25" x14ac:dyDescent="0.2">
      <c r="B552" s="16">
        <v>550</v>
      </c>
      <c r="C552" s="16" t="s">
        <v>1116</v>
      </c>
      <c r="D552" s="16" t="s">
        <v>1562</v>
      </c>
      <c r="E552" s="16" t="s">
        <v>1043</v>
      </c>
      <c r="F552" s="16">
        <f t="shared" si="11"/>
        <v>4</v>
      </c>
      <c r="G552" s="19" t="s">
        <v>1385</v>
      </c>
      <c r="H552" s="3" t="s">
        <v>39</v>
      </c>
      <c r="I552" s="3">
        <f>武器2!I552</f>
        <v>18</v>
      </c>
      <c r="J552" s="16">
        <v>10</v>
      </c>
      <c r="K552" s="16">
        <v>6</v>
      </c>
      <c r="L552" s="16">
        <v>103</v>
      </c>
      <c r="M552" s="16">
        <v>112</v>
      </c>
      <c r="N552" s="26">
        <v>0</v>
      </c>
      <c r="O552" s="26">
        <v>0</v>
      </c>
      <c r="P552" s="26">
        <v>0</v>
      </c>
      <c r="Q552" s="26">
        <v>0</v>
      </c>
      <c r="R552" s="26">
        <v>0</v>
      </c>
      <c r="S552" s="26">
        <v>0</v>
      </c>
      <c r="T552" s="26">
        <v>0</v>
      </c>
      <c r="U552" s="20">
        <v>6.8000000000000005E-2</v>
      </c>
      <c r="V552" s="20">
        <v>7.8E-2</v>
      </c>
      <c r="W552" s="27">
        <v>0</v>
      </c>
      <c r="X552" s="74">
        <v>0</v>
      </c>
      <c r="Y552" s="74">
        <v>0</v>
      </c>
      <c r="Z552" s="74">
        <v>0</v>
      </c>
      <c r="AA552" s="74">
        <v>0</v>
      </c>
      <c r="AB552" s="74">
        <v>0</v>
      </c>
      <c r="AC552" s="70">
        <v>7.8341013824884786E-2</v>
      </c>
      <c r="AD552" s="74">
        <v>0</v>
      </c>
      <c r="AE552" s="74">
        <v>0</v>
      </c>
      <c r="AF552" s="74">
        <v>0</v>
      </c>
      <c r="AG552" s="74">
        <v>0</v>
      </c>
      <c r="AH552" s="74">
        <v>0</v>
      </c>
      <c r="AI552" s="74">
        <v>0</v>
      </c>
      <c r="AJ552" s="74">
        <v>0</v>
      </c>
      <c r="BP552">
        <v>550</v>
      </c>
      <c r="BQ552" t="s">
        <v>2421</v>
      </c>
    </row>
    <row r="553" spans="2:69" ht="14.25" x14ac:dyDescent="0.2">
      <c r="B553" s="16">
        <v>551</v>
      </c>
      <c r="C553" s="16" t="s">
        <v>1130</v>
      </c>
      <c r="D553" s="16" t="s">
        <v>1597</v>
      </c>
      <c r="E553" s="16" t="s">
        <v>1043</v>
      </c>
      <c r="F553" s="16">
        <f t="shared" si="11"/>
        <v>5</v>
      </c>
      <c r="G553" s="19" t="s">
        <v>1385</v>
      </c>
      <c r="H553" s="3" t="s">
        <v>39</v>
      </c>
      <c r="I553" s="3">
        <f>武器2!I553</f>
        <v>18</v>
      </c>
      <c r="J553" s="16">
        <v>10</v>
      </c>
      <c r="K553" s="16">
        <v>7</v>
      </c>
      <c r="L553" s="16">
        <v>120</v>
      </c>
      <c r="M553" s="26">
        <v>0</v>
      </c>
      <c r="N553" s="26">
        <v>0</v>
      </c>
      <c r="O553" s="26">
        <v>0</v>
      </c>
      <c r="P553" s="26">
        <v>0</v>
      </c>
      <c r="Q553" s="16">
        <v>104</v>
      </c>
      <c r="R553" s="26">
        <v>0</v>
      </c>
      <c r="S553" s="26">
        <v>0</v>
      </c>
      <c r="T553" s="26">
        <v>0</v>
      </c>
      <c r="U553" s="27">
        <v>0</v>
      </c>
      <c r="V553" s="20">
        <v>9.1999999999999998E-2</v>
      </c>
      <c r="W553" s="27">
        <v>0</v>
      </c>
      <c r="X553" s="74">
        <v>0</v>
      </c>
      <c r="Y553" s="74">
        <v>0</v>
      </c>
      <c r="Z553" s="74">
        <v>0</v>
      </c>
      <c r="AA553" s="70">
        <v>9.0909090909090939E-2</v>
      </c>
      <c r="AB553" s="70">
        <v>9.0909090909090939E-2</v>
      </c>
      <c r="AC553" s="74">
        <v>0</v>
      </c>
      <c r="AD553" s="74">
        <v>0</v>
      </c>
      <c r="AE553" s="70">
        <v>0.37694704049844241</v>
      </c>
      <c r="AF553" s="74">
        <v>0</v>
      </c>
      <c r="AG553" s="74">
        <v>0</v>
      </c>
      <c r="AH553" s="74">
        <v>0</v>
      </c>
      <c r="AI553" s="74">
        <v>0</v>
      </c>
      <c r="AJ553" s="74">
        <v>0</v>
      </c>
      <c r="BP553">
        <v>551</v>
      </c>
      <c r="BQ553" t="s">
        <v>2422</v>
      </c>
    </row>
    <row r="554" spans="2:69" ht="14.25" x14ac:dyDescent="0.2">
      <c r="B554" s="16">
        <v>552</v>
      </c>
      <c r="C554" s="16" t="s">
        <v>1053</v>
      </c>
      <c r="D554" s="16" t="s">
        <v>1598</v>
      </c>
      <c r="E554" s="16" t="s">
        <v>1043</v>
      </c>
      <c r="F554" s="16">
        <f t="shared" si="11"/>
        <v>5</v>
      </c>
      <c r="G554" s="19" t="s">
        <v>1385</v>
      </c>
      <c r="H554" s="3" t="s">
        <v>39</v>
      </c>
      <c r="I554" s="3">
        <f>武器2!I554</f>
        <v>18</v>
      </c>
      <c r="J554" s="16">
        <v>10</v>
      </c>
      <c r="K554" s="16">
        <v>8</v>
      </c>
      <c r="L554" s="16">
        <v>138</v>
      </c>
      <c r="M554" s="26">
        <v>0</v>
      </c>
      <c r="N554" s="26">
        <v>0</v>
      </c>
      <c r="O554" s="26">
        <v>0</v>
      </c>
      <c r="P554" s="26">
        <v>0</v>
      </c>
      <c r="Q554" s="16">
        <v>119</v>
      </c>
      <c r="R554" s="26">
        <v>0</v>
      </c>
      <c r="S554" s="26">
        <v>0</v>
      </c>
      <c r="T554" s="26">
        <v>0</v>
      </c>
      <c r="U554" s="27">
        <v>0</v>
      </c>
      <c r="V554" s="27">
        <v>0</v>
      </c>
      <c r="W554" s="27">
        <v>0</v>
      </c>
      <c r="X554" s="74">
        <v>0</v>
      </c>
      <c r="Y554" s="74">
        <v>0</v>
      </c>
      <c r="Z554" s="70">
        <v>0.10313901345291476</v>
      </c>
      <c r="AA554" s="70">
        <v>0.10313901345291476</v>
      </c>
      <c r="AB554" s="74">
        <v>0</v>
      </c>
      <c r="AC554" s="70">
        <v>0.10313901345291476</v>
      </c>
      <c r="AD554" s="74">
        <v>0</v>
      </c>
      <c r="AE554" s="70">
        <v>0.40828402366863903</v>
      </c>
      <c r="AF554" s="74">
        <v>0</v>
      </c>
      <c r="AG554" s="74">
        <v>0</v>
      </c>
      <c r="AH554" s="74">
        <v>0</v>
      </c>
      <c r="AI554" s="74">
        <v>0</v>
      </c>
      <c r="AJ554" s="74">
        <v>0</v>
      </c>
      <c r="BP554">
        <v>552</v>
      </c>
      <c r="BQ554" t="s">
        <v>2423</v>
      </c>
    </row>
    <row r="555" spans="2:69" ht="14.25" x14ac:dyDescent="0.2">
      <c r="B555" s="16">
        <v>553</v>
      </c>
      <c r="C555" s="16" t="s">
        <v>1082</v>
      </c>
      <c r="D555" s="16" t="s">
        <v>1599</v>
      </c>
      <c r="E555" s="16" t="s">
        <v>1044</v>
      </c>
      <c r="F555" s="16">
        <f t="shared" si="11"/>
        <v>1</v>
      </c>
      <c r="G555" s="19" t="s">
        <v>1385</v>
      </c>
      <c r="H555" s="3" t="s">
        <v>39</v>
      </c>
      <c r="I555" s="3">
        <f>武器2!I555</f>
        <v>18</v>
      </c>
      <c r="J555" s="16">
        <v>10</v>
      </c>
      <c r="K555" s="16">
        <v>1</v>
      </c>
      <c r="L555" s="16">
        <v>12</v>
      </c>
      <c r="M555" s="26">
        <v>0</v>
      </c>
      <c r="N555" s="26">
        <v>0</v>
      </c>
      <c r="O555" s="26">
        <v>0</v>
      </c>
      <c r="P555" s="26">
        <v>0</v>
      </c>
      <c r="Q555" s="16">
        <v>16</v>
      </c>
      <c r="R555" s="26">
        <v>0</v>
      </c>
      <c r="S555" s="26">
        <v>0</v>
      </c>
      <c r="T555" s="26">
        <v>0</v>
      </c>
      <c r="U555" s="27">
        <v>0</v>
      </c>
      <c r="V555" s="27">
        <v>0</v>
      </c>
      <c r="W555" s="27">
        <v>0</v>
      </c>
      <c r="X555" s="74">
        <v>0</v>
      </c>
      <c r="Y555" s="74">
        <v>0</v>
      </c>
      <c r="Z555" s="74">
        <v>0</v>
      </c>
      <c r="AA555" s="74">
        <v>0</v>
      </c>
      <c r="AB555" s="74">
        <v>0</v>
      </c>
      <c r="AC555" s="74">
        <v>0</v>
      </c>
      <c r="AD555" s="74">
        <v>0</v>
      </c>
      <c r="AE555" s="74">
        <v>0</v>
      </c>
      <c r="AF555" s="74">
        <v>0</v>
      </c>
      <c r="AG555" s="74">
        <v>0</v>
      </c>
      <c r="AH555" s="74">
        <v>0</v>
      </c>
      <c r="AI555" s="74">
        <v>0</v>
      </c>
      <c r="AJ555" s="74">
        <v>0</v>
      </c>
      <c r="BP555">
        <v>553</v>
      </c>
      <c r="BQ555" t="s">
        <v>2424</v>
      </c>
    </row>
    <row r="556" spans="2:69" ht="14.25" x14ac:dyDescent="0.2">
      <c r="B556" s="16">
        <v>554</v>
      </c>
      <c r="C556" s="16" t="s">
        <v>1126</v>
      </c>
      <c r="D556" s="16" t="s">
        <v>1354</v>
      </c>
      <c r="E556" s="16" t="s">
        <v>1044</v>
      </c>
      <c r="F556" s="16">
        <f t="shared" si="11"/>
        <v>1</v>
      </c>
      <c r="G556" s="19" t="s">
        <v>1385</v>
      </c>
      <c r="H556" s="3" t="s">
        <v>39</v>
      </c>
      <c r="I556" s="3">
        <f>武器2!I556</f>
        <v>18</v>
      </c>
      <c r="J556" s="16">
        <v>10</v>
      </c>
      <c r="K556" s="16">
        <v>2</v>
      </c>
      <c r="L556" s="16">
        <v>25</v>
      </c>
      <c r="M556" s="26">
        <v>0</v>
      </c>
      <c r="N556" s="26">
        <v>0</v>
      </c>
      <c r="O556" s="26">
        <v>0</v>
      </c>
      <c r="P556" s="26">
        <v>0</v>
      </c>
      <c r="Q556" s="16">
        <v>33</v>
      </c>
      <c r="R556" s="26">
        <v>0</v>
      </c>
      <c r="S556" s="26">
        <v>0</v>
      </c>
      <c r="T556" s="26">
        <v>0</v>
      </c>
      <c r="U556" s="27">
        <v>0</v>
      </c>
      <c r="V556" s="27">
        <v>0</v>
      </c>
      <c r="W556" s="27">
        <v>0</v>
      </c>
      <c r="X556" s="74">
        <v>0</v>
      </c>
      <c r="Y556" s="74">
        <v>0</v>
      </c>
      <c r="Z556" s="74">
        <v>0</v>
      </c>
      <c r="AA556" s="74">
        <v>0</v>
      </c>
      <c r="AB556" s="74">
        <v>0</v>
      </c>
      <c r="AC556" s="74">
        <v>0</v>
      </c>
      <c r="AD556" s="74">
        <v>0</v>
      </c>
      <c r="AE556" s="74">
        <v>0</v>
      </c>
      <c r="AF556" s="74">
        <v>0</v>
      </c>
      <c r="AG556" s="74">
        <v>0</v>
      </c>
      <c r="AH556" s="74">
        <v>0</v>
      </c>
      <c r="AI556" s="74">
        <v>0</v>
      </c>
      <c r="AJ556" s="74">
        <v>0</v>
      </c>
      <c r="BP556">
        <v>554</v>
      </c>
      <c r="BQ556" t="s">
        <v>2425</v>
      </c>
    </row>
    <row r="557" spans="2:69" ht="14.25" x14ac:dyDescent="0.2">
      <c r="B557" s="16">
        <v>555</v>
      </c>
      <c r="C557" s="16" t="s">
        <v>1116</v>
      </c>
      <c r="D557" s="16" t="s">
        <v>1511</v>
      </c>
      <c r="E557" s="16" t="s">
        <v>1044</v>
      </c>
      <c r="F557" s="16">
        <f t="shared" si="11"/>
        <v>2</v>
      </c>
      <c r="G557" s="19" t="s">
        <v>1385</v>
      </c>
      <c r="H557" s="3" t="s">
        <v>39</v>
      </c>
      <c r="I557" s="3">
        <f>武器2!I557</f>
        <v>18</v>
      </c>
      <c r="J557" s="16">
        <v>10</v>
      </c>
      <c r="K557" s="16">
        <v>3</v>
      </c>
      <c r="L557" s="16">
        <v>38</v>
      </c>
      <c r="M557" s="26">
        <v>0</v>
      </c>
      <c r="N557" s="16">
        <v>13</v>
      </c>
      <c r="O557" s="26">
        <v>0</v>
      </c>
      <c r="P557" s="26">
        <v>0</v>
      </c>
      <c r="Q557" s="16">
        <v>49</v>
      </c>
      <c r="R557" s="26">
        <v>0</v>
      </c>
      <c r="S557" s="26">
        <v>0</v>
      </c>
      <c r="T557" s="26">
        <v>0</v>
      </c>
      <c r="U557" s="27">
        <v>0</v>
      </c>
      <c r="V557" s="27">
        <v>0</v>
      </c>
      <c r="W557" s="27">
        <v>0</v>
      </c>
      <c r="X557" s="74">
        <v>0</v>
      </c>
      <c r="Y557" s="74">
        <v>0</v>
      </c>
      <c r="Z557" s="74">
        <v>0</v>
      </c>
      <c r="AA557" s="74">
        <v>0</v>
      </c>
      <c r="AB557" s="74">
        <v>0</v>
      </c>
      <c r="AC557" s="74">
        <v>0</v>
      </c>
      <c r="AD557" s="74">
        <v>0</v>
      </c>
      <c r="AE557" s="74">
        <v>0</v>
      </c>
      <c r="AF557" s="74">
        <v>0</v>
      </c>
      <c r="AG557" s="74">
        <v>0</v>
      </c>
      <c r="AH557" s="74">
        <v>0</v>
      </c>
      <c r="AI557" s="74">
        <v>0</v>
      </c>
      <c r="AJ557" s="74">
        <v>0</v>
      </c>
      <c r="BP557">
        <v>555</v>
      </c>
      <c r="BQ557" t="s">
        <v>2426</v>
      </c>
    </row>
    <row r="558" spans="2:69" ht="14.25" x14ac:dyDescent="0.2">
      <c r="B558" s="16">
        <v>556</v>
      </c>
      <c r="C558" s="16" t="s">
        <v>1077</v>
      </c>
      <c r="D558" s="16" t="s">
        <v>1312</v>
      </c>
      <c r="E558" s="16" t="s">
        <v>1044</v>
      </c>
      <c r="F558" s="16">
        <f t="shared" si="11"/>
        <v>2</v>
      </c>
      <c r="G558" s="19" t="s">
        <v>1385</v>
      </c>
      <c r="H558" s="3" t="s">
        <v>39</v>
      </c>
      <c r="I558" s="3">
        <f>武器2!I558</f>
        <v>18</v>
      </c>
      <c r="J558" s="16">
        <v>10</v>
      </c>
      <c r="K558" s="16">
        <v>4</v>
      </c>
      <c r="L558" s="16">
        <v>51</v>
      </c>
      <c r="M558" s="26">
        <v>0</v>
      </c>
      <c r="N558" s="16">
        <v>18</v>
      </c>
      <c r="O558" s="26">
        <v>0</v>
      </c>
      <c r="P558" s="26">
        <v>0</v>
      </c>
      <c r="Q558" s="26">
        <v>0</v>
      </c>
      <c r="R558" s="26">
        <v>0</v>
      </c>
      <c r="S558" s="26">
        <v>0</v>
      </c>
      <c r="T558" s="26">
        <v>0</v>
      </c>
      <c r="U558" s="27">
        <v>0</v>
      </c>
      <c r="V558" s="27">
        <v>0</v>
      </c>
      <c r="W558" s="27">
        <v>0</v>
      </c>
      <c r="X558" s="74">
        <v>0</v>
      </c>
      <c r="Y558" s="74">
        <v>0</v>
      </c>
      <c r="Z558" s="74">
        <v>0</v>
      </c>
      <c r="AA558" s="70">
        <v>6.1032863849765251E-2</v>
      </c>
      <c r="AB558" s="74">
        <v>0</v>
      </c>
      <c r="AC558" s="74">
        <v>0</v>
      </c>
      <c r="AD558" s="74">
        <v>0</v>
      </c>
      <c r="AE558" s="74">
        <v>0</v>
      </c>
      <c r="AF558" s="74">
        <v>0</v>
      </c>
      <c r="AG558" s="74">
        <v>0</v>
      </c>
      <c r="AH558" s="74">
        <v>0</v>
      </c>
      <c r="AI558" s="74">
        <v>0</v>
      </c>
      <c r="AJ558" s="74">
        <v>0</v>
      </c>
      <c r="BP558">
        <v>556</v>
      </c>
      <c r="BQ558" t="s">
        <v>2427</v>
      </c>
    </row>
    <row r="559" spans="2:69" ht="14.25" x14ac:dyDescent="0.2">
      <c r="B559" s="16">
        <v>557</v>
      </c>
      <c r="C559" s="16" t="s">
        <v>1106</v>
      </c>
      <c r="D559" s="16" t="s">
        <v>1241</v>
      </c>
      <c r="E559" s="16" t="s">
        <v>1044</v>
      </c>
      <c r="F559" s="16">
        <f t="shared" si="11"/>
        <v>2</v>
      </c>
      <c r="G559" s="19" t="s">
        <v>1385</v>
      </c>
      <c r="H559" s="3" t="s">
        <v>39</v>
      </c>
      <c r="I559" s="3">
        <f>武器2!I559</f>
        <v>18</v>
      </c>
      <c r="J559" s="16">
        <v>10</v>
      </c>
      <c r="K559" s="16">
        <v>5</v>
      </c>
      <c r="L559" s="16">
        <v>64</v>
      </c>
      <c r="M559" s="26">
        <v>0</v>
      </c>
      <c r="N559" s="16">
        <v>23</v>
      </c>
      <c r="O559" s="26">
        <v>0</v>
      </c>
      <c r="P559" s="26">
        <v>0</v>
      </c>
      <c r="Q559" s="26">
        <v>0</v>
      </c>
      <c r="R559" s="26">
        <v>0</v>
      </c>
      <c r="S559" s="26">
        <v>0</v>
      </c>
      <c r="T559" s="26">
        <v>0</v>
      </c>
      <c r="U559" s="27">
        <v>0</v>
      </c>
      <c r="V559" s="27">
        <v>0</v>
      </c>
      <c r="W559" s="27">
        <v>0</v>
      </c>
      <c r="X559" s="74">
        <v>0</v>
      </c>
      <c r="Y559" s="74">
        <v>0</v>
      </c>
      <c r="Z559" s="74">
        <v>0</v>
      </c>
      <c r="AA559" s="70">
        <v>7.407407407407407E-2</v>
      </c>
      <c r="AB559" s="74">
        <v>0</v>
      </c>
      <c r="AC559" s="74">
        <v>0</v>
      </c>
      <c r="AD559" s="74">
        <v>0</v>
      </c>
      <c r="AE559" s="74">
        <v>0</v>
      </c>
      <c r="AF559" s="74">
        <v>0</v>
      </c>
      <c r="AG559" s="74">
        <v>0</v>
      </c>
      <c r="AH559" s="74">
        <v>0</v>
      </c>
      <c r="AI559" s="74">
        <v>0</v>
      </c>
      <c r="AJ559" s="74">
        <v>0</v>
      </c>
      <c r="BP559">
        <v>557</v>
      </c>
      <c r="BQ559" t="s">
        <v>2428</v>
      </c>
    </row>
    <row r="560" spans="2:69" ht="14.25" x14ac:dyDescent="0.2">
      <c r="B560" s="16">
        <v>558</v>
      </c>
      <c r="C560" s="16" t="s">
        <v>1073</v>
      </c>
      <c r="D560" s="16" t="s">
        <v>1328</v>
      </c>
      <c r="E560" s="16" t="s">
        <v>1044</v>
      </c>
      <c r="F560" s="16">
        <f t="shared" si="11"/>
        <v>3</v>
      </c>
      <c r="G560" s="19" t="s">
        <v>1385</v>
      </c>
      <c r="H560" s="3" t="s">
        <v>39</v>
      </c>
      <c r="I560" s="3">
        <f>武器2!I560</f>
        <v>18</v>
      </c>
      <c r="J560" s="16">
        <v>10</v>
      </c>
      <c r="K560" s="16">
        <v>6</v>
      </c>
      <c r="L560" s="16">
        <v>77</v>
      </c>
      <c r="M560" s="16">
        <v>124</v>
      </c>
      <c r="N560" s="26">
        <v>0</v>
      </c>
      <c r="O560" s="26">
        <v>0</v>
      </c>
      <c r="P560" s="26">
        <v>0</v>
      </c>
      <c r="Q560" s="16">
        <v>99</v>
      </c>
      <c r="R560" s="26">
        <v>0</v>
      </c>
      <c r="S560" s="26">
        <v>0</v>
      </c>
      <c r="T560" s="26">
        <v>0</v>
      </c>
      <c r="U560" s="27">
        <v>0</v>
      </c>
      <c r="V560" s="27">
        <v>0</v>
      </c>
      <c r="W560" s="27">
        <v>0</v>
      </c>
      <c r="X560" s="74">
        <v>0</v>
      </c>
      <c r="Y560" s="74">
        <v>0</v>
      </c>
      <c r="Z560" s="74">
        <v>0</v>
      </c>
      <c r="AA560" s="74">
        <v>0</v>
      </c>
      <c r="AB560" s="74">
        <v>0</v>
      </c>
      <c r="AC560" s="74">
        <v>0</v>
      </c>
      <c r="AD560" s="74">
        <v>0</v>
      </c>
      <c r="AE560" s="70">
        <v>0.36507936507936511</v>
      </c>
      <c r="AF560" s="74">
        <v>0</v>
      </c>
      <c r="AG560" s="74">
        <v>0</v>
      </c>
      <c r="AH560" s="74">
        <v>0</v>
      </c>
      <c r="AI560" s="74">
        <v>0</v>
      </c>
      <c r="AJ560" s="74">
        <v>0</v>
      </c>
      <c r="BP560">
        <v>558</v>
      </c>
      <c r="BQ560" t="s">
        <v>2429</v>
      </c>
    </row>
    <row r="561" spans="2:69" ht="14.25" x14ac:dyDescent="0.2">
      <c r="B561" s="16">
        <v>559</v>
      </c>
      <c r="C561" s="16" t="s">
        <v>1120</v>
      </c>
      <c r="D561" s="16" t="s">
        <v>1600</v>
      </c>
      <c r="E561" s="16" t="s">
        <v>1044</v>
      </c>
      <c r="F561" s="16">
        <f t="shared" si="11"/>
        <v>3</v>
      </c>
      <c r="G561" s="19" t="s">
        <v>1385</v>
      </c>
      <c r="H561" s="3" t="s">
        <v>39</v>
      </c>
      <c r="I561" s="3">
        <f>武器2!I561</f>
        <v>18</v>
      </c>
      <c r="J561" s="16">
        <v>10</v>
      </c>
      <c r="K561" s="16">
        <v>7</v>
      </c>
      <c r="L561" s="16">
        <v>90</v>
      </c>
      <c r="M561" s="16">
        <v>145</v>
      </c>
      <c r="N561" s="16">
        <v>32</v>
      </c>
      <c r="O561" s="26">
        <v>0</v>
      </c>
      <c r="P561" s="26">
        <v>0</v>
      </c>
      <c r="Q561" s="26">
        <v>0</v>
      </c>
      <c r="R561" s="26">
        <v>0</v>
      </c>
      <c r="S561" s="26">
        <v>0</v>
      </c>
      <c r="T561" s="26">
        <v>0</v>
      </c>
      <c r="U561" s="27">
        <v>0</v>
      </c>
      <c r="V561" s="27">
        <v>0</v>
      </c>
      <c r="W561" s="27">
        <v>0</v>
      </c>
      <c r="X561" s="74">
        <v>0</v>
      </c>
      <c r="Y561" s="70">
        <v>9.9099099099099086E-2</v>
      </c>
      <c r="Z561" s="74">
        <v>0</v>
      </c>
      <c r="AA561" s="74">
        <v>0</v>
      </c>
      <c r="AB561" s="74">
        <v>0</v>
      </c>
      <c r="AC561" s="74">
        <v>0</v>
      </c>
      <c r="AD561" s="74">
        <v>0</v>
      </c>
      <c r="AE561" s="74">
        <v>0</v>
      </c>
      <c r="AF561" s="74">
        <v>0</v>
      </c>
      <c r="AG561" s="74">
        <v>0</v>
      </c>
      <c r="AH561" s="74">
        <v>0</v>
      </c>
      <c r="AI561" s="74">
        <v>0</v>
      </c>
      <c r="AJ561" s="74">
        <v>0</v>
      </c>
      <c r="BP561">
        <v>559</v>
      </c>
      <c r="BQ561" t="s">
        <v>2430</v>
      </c>
    </row>
    <row r="562" spans="2:69" ht="14.25" x14ac:dyDescent="0.2">
      <c r="B562" s="16">
        <v>560</v>
      </c>
      <c r="C562" s="16" t="s">
        <v>1088</v>
      </c>
      <c r="D562" s="16" t="s">
        <v>1601</v>
      </c>
      <c r="E562" s="16" t="s">
        <v>1044</v>
      </c>
      <c r="F562" s="16">
        <f t="shared" si="11"/>
        <v>3</v>
      </c>
      <c r="G562" s="19" t="s">
        <v>1385</v>
      </c>
      <c r="H562" s="3" t="s">
        <v>39</v>
      </c>
      <c r="I562" s="3">
        <f>武器2!I562</f>
        <v>18</v>
      </c>
      <c r="J562" s="16">
        <v>10</v>
      </c>
      <c r="K562" s="16">
        <v>8</v>
      </c>
      <c r="L562" s="16">
        <v>103</v>
      </c>
      <c r="M562" s="26">
        <v>0</v>
      </c>
      <c r="N562" s="26">
        <v>0</v>
      </c>
      <c r="O562" s="26">
        <v>0</v>
      </c>
      <c r="P562" s="26">
        <v>0</v>
      </c>
      <c r="Q562" s="26">
        <v>0</v>
      </c>
      <c r="R562" s="26">
        <v>0</v>
      </c>
      <c r="S562" s="26">
        <v>0</v>
      </c>
      <c r="T562" s="26">
        <v>0</v>
      </c>
      <c r="U562" s="20">
        <v>0.10199999999999999</v>
      </c>
      <c r="V562" s="27">
        <v>0</v>
      </c>
      <c r="W562" s="27">
        <v>0</v>
      </c>
      <c r="X562" s="74">
        <v>0</v>
      </c>
      <c r="Y562" s="74">
        <v>0</v>
      </c>
      <c r="Z562" s="70">
        <v>0.11504424778761058</v>
      </c>
      <c r="AA562" s="74">
        <v>0</v>
      </c>
      <c r="AB562" s="74">
        <v>0</v>
      </c>
      <c r="AC562" s="74">
        <v>0</v>
      </c>
      <c r="AD562" s="74">
        <v>0</v>
      </c>
      <c r="AE562" s="70">
        <v>0.43502824858757061</v>
      </c>
      <c r="AF562" s="74">
        <v>0</v>
      </c>
      <c r="AG562" s="74">
        <v>0</v>
      </c>
      <c r="AH562" s="74">
        <v>0</v>
      </c>
      <c r="AI562" s="74">
        <v>0</v>
      </c>
      <c r="AJ562" s="74">
        <v>0</v>
      </c>
      <c r="BP562">
        <v>560</v>
      </c>
      <c r="BQ562" t="s">
        <v>2431</v>
      </c>
    </row>
    <row r="563" spans="2:69" ht="14.25" x14ac:dyDescent="0.2">
      <c r="B563" s="16">
        <v>561</v>
      </c>
      <c r="C563" s="16" t="s">
        <v>1077</v>
      </c>
      <c r="D563" s="16" t="s">
        <v>1209</v>
      </c>
      <c r="E563" s="16" t="s">
        <v>1045</v>
      </c>
      <c r="F563" s="16">
        <f t="shared" si="11"/>
        <v>1</v>
      </c>
      <c r="G563" s="19" t="s">
        <v>1385</v>
      </c>
      <c r="H563" s="3" t="s">
        <v>39</v>
      </c>
      <c r="I563" s="3">
        <f>武器2!I563</f>
        <v>18</v>
      </c>
      <c r="J563" s="16">
        <v>10</v>
      </c>
      <c r="K563" s="16">
        <v>1</v>
      </c>
      <c r="L563" s="16">
        <v>15</v>
      </c>
      <c r="M563" s="26">
        <v>0</v>
      </c>
      <c r="N563" s="26">
        <v>0</v>
      </c>
      <c r="O563" s="26">
        <v>0</v>
      </c>
      <c r="P563" s="26">
        <v>0</v>
      </c>
      <c r="Q563" s="26">
        <v>0</v>
      </c>
      <c r="R563" s="26">
        <v>0</v>
      </c>
      <c r="S563" s="26">
        <v>0</v>
      </c>
      <c r="T563" s="26">
        <v>0</v>
      </c>
      <c r="U563" s="27">
        <v>0</v>
      </c>
      <c r="V563" s="27">
        <v>0</v>
      </c>
      <c r="W563" s="27">
        <v>0</v>
      </c>
      <c r="X563" s="74">
        <v>0</v>
      </c>
      <c r="Y563" s="74">
        <v>0</v>
      </c>
      <c r="Z563" s="74">
        <v>0</v>
      </c>
      <c r="AA563" s="74">
        <v>0</v>
      </c>
      <c r="AB563" s="70">
        <v>2.4390243902439046E-2</v>
      </c>
      <c r="AC563" s="74">
        <v>0</v>
      </c>
      <c r="AD563" s="74">
        <v>0</v>
      </c>
      <c r="AE563" s="74">
        <v>0</v>
      </c>
      <c r="AF563" s="74">
        <v>0</v>
      </c>
      <c r="AG563" s="74">
        <v>0</v>
      </c>
      <c r="AH563" s="74">
        <v>0</v>
      </c>
      <c r="AI563" s="74">
        <v>0</v>
      </c>
      <c r="AJ563" s="74">
        <v>0</v>
      </c>
      <c r="BP563">
        <v>561</v>
      </c>
      <c r="BQ563" t="s">
        <v>2432</v>
      </c>
    </row>
    <row r="564" spans="2:69" ht="14.25" x14ac:dyDescent="0.2">
      <c r="B564" s="16">
        <v>562</v>
      </c>
      <c r="C564" s="16" t="s">
        <v>1092</v>
      </c>
      <c r="D564" s="16" t="s">
        <v>1513</v>
      </c>
      <c r="E564" s="16" t="s">
        <v>1045</v>
      </c>
      <c r="F564" s="16">
        <f t="shared" si="11"/>
        <v>1</v>
      </c>
      <c r="G564" s="19" t="s">
        <v>1385</v>
      </c>
      <c r="H564" s="3" t="s">
        <v>39</v>
      </c>
      <c r="I564" s="3">
        <f>武器2!I564</f>
        <v>18</v>
      </c>
      <c r="J564" s="16">
        <v>10</v>
      </c>
      <c r="K564" s="16">
        <v>2</v>
      </c>
      <c r="L564" s="16">
        <v>30</v>
      </c>
      <c r="M564" s="26">
        <v>0</v>
      </c>
      <c r="N564" s="26">
        <v>0</v>
      </c>
      <c r="O564" s="26">
        <v>0</v>
      </c>
      <c r="P564" s="26">
        <v>0</v>
      </c>
      <c r="Q564" s="26">
        <v>0</v>
      </c>
      <c r="R564" s="26">
        <v>0</v>
      </c>
      <c r="S564" s="26">
        <v>0</v>
      </c>
      <c r="T564" s="26">
        <v>0</v>
      </c>
      <c r="U564" s="27">
        <v>0</v>
      </c>
      <c r="V564" s="27">
        <v>0</v>
      </c>
      <c r="W564" s="27">
        <v>0</v>
      </c>
      <c r="X564" s="74">
        <v>0</v>
      </c>
      <c r="Y564" s="74">
        <v>0</v>
      </c>
      <c r="Z564" s="74">
        <v>0</v>
      </c>
      <c r="AA564" s="74">
        <v>0</v>
      </c>
      <c r="AB564" s="74">
        <v>0</v>
      </c>
      <c r="AC564" s="74">
        <v>0</v>
      </c>
      <c r="AD564" s="70">
        <v>4.7619047619047672E-2</v>
      </c>
      <c r="AE564" s="74">
        <v>0</v>
      </c>
      <c r="AF564" s="74">
        <v>0</v>
      </c>
      <c r="AG564" s="74">
        <v>0</v>
      </c>
      <c r="AH564" s="74">
        <v>0</v>
      </c>
      <c r="AI564" s="74">
        <v>0</v>
      </c>
      <c r="AJ564" s="74">
        <v>0</v>
      </c>
      <c r="BP564">
        <v>562</v>
      </c>
      <c r="BQ564" t="s">
        <v>2433</v>
      </c>
    </row>
    <row r="565" spans="2:69" ht="14.25" x14ac:dyDescent="0.2">
      <c r="B565" s="16">
        <v>563</v>
      </c>
      <c r="C565" s="16" t="s">
        <v>1071</v>
      </c>
      <c r="D565" s="16" t="s">
        <v>1355</v>
      </c>
      <c r="E565" s="16" t="s">
        <v>1045</v>
      </c>
      <c r="F565" s="16">
        <f t="shared" si="11"/>
        <v>1</v>
      </c>
      <c r="G565" s="19" t="s">
        <v>1385</v>
      </c>
      <c r="H565" s="3" t="s">
        <v>39</v>
      </c>
      <c r="I565" s="3">
        <f>武器2!I565</f>
        <v>18</v>
      </c>
      <c r="J565" s="16">
        <v>10</v>
      </c>
      <c r="K565" s="16">
        <v>3</v>
      </c>
      <c r="L565" s="16">
        <v>45</v>
      </c>
      <c r="M565" s="26">
        <v>0</v>
      </c>
      <c r="N565" s="26">
        <v>0</v>
      </c>
      <c r="O565" s="26">
        <v>0</v>
      </c>
      <c r="P565" s="26">
        <v>0</v>
      </c>
      <c r="Q565" s="26">
        <v>0</v>
      </c>
      <c r="R565" s="26">
        <v>0</v>
      </c>
      <c r="S565" s="26">
        <v>0</v>
      </c>
      <c r="T565" s="26">
        <v>0</v>
      </c>
      <c r="U565" s="27">
        <v>0</v>
      </c>
      <c r="V565" s="27">
        <v>0</v>
      </c>
      <c r="W565" s="27">
        <v>0</v>
      </c>
      <c r="X565" s="74">
        <v>0</v>
      </c>
      <c r="Y565" s="70">
        <v>6.5420560747663559E-2</v>
      </c>
      <c r="Z565" s="74">
        <v>0</v>
      </c>
      <c r="AA565" s="74">
        <v>0</v>
      </c>
      <c r="AB565" s="74">
        <v>0</v>
      </c>
      <c r="AC565" s="74">
        <v>0</v>
      </c>
      <c r="AD565" s="74">
        <v>0</v>
      </c>
      <c r="AE565" s="74">
        <v>0</v>
      </c>
      <c r="AF565" s="74">
        <v>0</v>
      </c>
      <c r="AG565" s="74">
        <v>0</v>
      </c>
      <c r="AH565" s="74">
        <v>0</v>
      </c>
      <c r="AI565" s="74">
        <v>0</v>
      </c>
      <c r="AJ565" s="74">
        <v>0</v>
      </c>
      <c r="BP565">
        <v>563</v>
      </c>
      <c r="BQ565" t="s">
        <v>2434</v>
      </c>
    </row>
    <row r="566" spans="2:69" ht="14.25" x14ac:dyDescent="0.2">
      <c r="B566" s="16">
        <v>564</v>
      </c>
      <c r="C566" s="16" t="s">
        <v>1124</v>
      </c>
      <c r="D566" s="16" t="s">
        <v>1504</v>
      </c>
      <c r="E566" s="16" t="s">
        <v>1045</v>
      </c>
      <c r="F566" s="16">
        <f t="shared" si="11"/>
        <v>1</v>
      </c>
      <c r="G566" s="19" t="s">
        <v>1385</v>
      </c>
      <c r="H566" s="3" t="s">
        <v>39</v>
      </c>
      <c r="I566" s="3">
        <f>武器2!I566</f>
        <v>18</v>
      </c>
      <c r="J566" s="16">
        <v>10</v>
      </c>
      <c r="K566" s="16">
        <v>4</v>
      </c>
      <c r="L566" s="16">
        <v>60</v>
      </c>
      <c r="M566" s="26">
        <v>0</v>
      </c>
      <c r="N566" s="26">
        <v>0</v>
      </c>
      <c r="O566" s="26">
        <v>0</v>
      </c>
      <c r="P566" s="26">
        <v>0</v>
      </c>
      <c r="Q566" s="26">
        <v>0</v>
      </c>
      <c r="R566" s="26">
        <v>0</v>
      </c>
      <c r="S566" s="26">
        <v>0</v>
      </c>
      <c r="T566" s="26">
        <v>0</v>
      </c>
      <c r="U566" s="20">
        <v>7.5999999999999998E-2</v>
      </c>
      <c r="V566" s="27">
        <v>0</v>
      </c>
      <c r="W566" s="27">
        <v>0</v>
      </c>
      <c r="X566" s="74">
        <v>0</v>
      </c>
      <c r="Y566" s="74">
        <v>0</v>
      </c>
      <c r="Z566" s="74">
        <v>0</v>
      </c>
      <c r="AA566" s="74">
        <v>0</v>
      </c>
      <c r="AB566" s="74">
        <v>0</v>
      </c>
      <c r="AC566" s="74">
        <v>0</v>
      </c>
      <c r="AD566" s="74">
        <v>0</v>
      </c>
      <c r="AE566" s="74">
        <v>0</v>
      </c>
      <c r="AF566" s="74">
        <v>0</v>
      </c>
      <c r="AG566" s="74">
        <v>0</v>
      </c>
      <c r="AH566" s="74">
        <v>0</v>
      </c>
      <c r="AI566" s="74">
        <v>0</v>
      </c>
      <c r="AJ566" s="74">
        <v>0</v>
      </c>
      <c r="BP566">
        <v>564</v>
      </c>
      <c r="BQ566" t="s">
        <v>2435</v>
      </c>
    </row>
    <row r="567" spans="2:69" ht="14.25" x14ac:dyDescent="0.2">
      <c r="B567" s="16">
        <v>565</v>
      </c>
      <c r="C567" s="16" t="s">
        <v>1130</v>
      </c>
      <c r="D567" s="16" t="s">
        <v>1480</v>
      </c>
      <c r="E567" s="16" t="s">
        <v>1045</v>
      </c>
      <c r="F567" s="16">
        <f t="shared" si="11"/>
        <v>1</v>
      </c>
      <c r="G567" s="19" t="s">
        <v>1385</v>
      </c>
      <c r="H567" s="3" t="s">
        <v>39</v>
      </c>
      <c r="I567" s="3">
        <f>武器2!I567</f>
        <v>18</v>
      </c>
      <c r="J567" s="16">
        <v>10</v>
      </c>
      <c r="K567" s="16">
        <v>5</v>
      </c>
      <c r="L567" s="16">
        <v>75</v>
      </c>
      <c r="M567" s="26">
        <v>0</v>
      </c>
      <c r="N567" s="16">
        <v>34</v>
      </c>
      <c r="O567" s="26">
        <v>0</v>
      </c>
      <c r="P567" s="26">
        <v>0</v>
      </c>
      <c r="Q567" s="26">
        <v>0</v>
      </c>
      <c r="R567" s="26">
        <v>0</v>
      </c>
      <c r="S567" s="26">
        <v>0</v>
      </c>
      <c r="T567" s="26">
        <v>0</v>
      </c>
      <c r="U567" s="27">
        <v>0</v>
      </c>
      <c r="V567" s="27">
        <v>0</v>
      </c>
      <c r="W567" s="27">
        <v>0</v>
      </c>
      <c r="X567" s="74">
        <v>0</v>
      </c>
      <c r="Y567" s="74">
        <v>0</v>
      </c>
      <c r="Z567" s="74">
        <v>0</v>
      </c>
      <c r="AA567" s="74">
        <v>0</v>
      </c>
      <c r="AB567" s="74">
        <v>0</v>
      </c>
      <c r="AC567" s="74">
        <v>0</v>
      </c>
      <c r="AD567" s="74">
        <v>0</v>
      </c>
      <c r="AE567" s="74">
        <v>0</v>
      </c>
      <c r="AF567" s="74">
        <v>0</v>
      </c>
      <c r="AG567" s="74">
        <v>0</v>
      </c>
      <c r="AH567" s="74">
        <v>0</v>
      </c>
      <c r="AI567" s="74">
        <v>0</v>
      </c>
      <c r="AJ567" s="74">
        <v>0</v>
      </c>
      <c r="BP567">
        <v>565</v>
      </c>
      <c r="BQ567" t="s">
        <v>2436</v>
      </c>
    </row>
    <row r="568" spans="2:69" ht="14.25" x14ac:dyDescent="0.2">
      <c r="B568" s="16">
        <v>566</v>
      </c>
      <c r="C568" s="16" t="s">
        <v>1094</v>
      </c>
      <c r="D568" s="16" t="s">
        <v>1293</v>
      </c>
      <c r="E568" s="16" t="s">
        <v>1045</v>
      </c>
      <c r="F568" s="16">
        <f t="shared" si="11"/>
        <v>1</v>
      </c>
      <c r="G568" s="19" t="s">
        <v>1385</v>
      </c>
      <c r="H568" s="3" t="s">
        <v>39</v>
      </c>
      <c r="I568" s="3">
        <f>武器2!I568</f>
        <v>18</v>
      </c>
      <c r="J568" s="16">
        <v>10</v>
      </c>
      <c r="K568" s="16">
        <v>6</v>
      </c>
      <c r="L568" s="16">
        <v>90</v>
      </c>
      <c r="M568" s="26">
        <v>0</v>
      </c>
      <c r="N568" s="16">
        <v>41</v>
      </c>
      <c r="O568" s="26">
        <v>0</v>
      </c>
      <c r="P568" s="26">
        <v>0</v>
      </c>
      <c r="Q568" s="26">
        <v>0</v>
      </c>
      <c r="R568" s="26">
        <v>0</v>
      </c>
      <c r="S568" s="26">
        <v>0</v>
      </c>
      <c r="T568" s="26">
        <v>0</v>
      </c>
      <c r="U568" s="27">
        <v>0</v>
      </c>
      <c r="V568" s="27">
        <v>0</v>
      </c>
      <c r="W568" s="27">
        <v>0</v>
      </c>
      <c r="X568" s="74">
        <v>0</v>
      </c>
      <c r="Y568" s="74">
        <v>0</v>
      </c>
      <c r="Z568" s="74">
        <v>0</v>
      </c>
      <c r="AA568" s="74">
        <v>0</v>
      </c>
      <c r="AB568" s="74">
        <v>0</v>
      </c>
      <c r="AC568" s="74">
        <v>0</v>
      </c>
      <c r="AD568" s="74">
        <v>0</v>
      </c>
      <c r="AE568" s="74">
        <v>0</v>
      </c>
      <c r="AF568" s="74">
        <v>0</v>
      </c>
      <c r="AG568" s="74">
        <v>0</v>
      </c>
      <c r="AH568" s="74">
        <v>0</v>
      </c>
      <c r="AI568" s="74">
        <v>0</v>
      </c>
      <c r="AJ568" s="74">
        <v>0</v>
      </c>
      <c r="BP568">
        <v>566</v>
      </c>
      <c r="BQ568" t="s">
        <v>2437</v>
      </c>
    </row>
    <row r="569" spans="2:69" ht="14.25" x14ac:dyDescent="0.2">
      <c r="B569" s="16">
        <v>567</v>
      </c>
      <c r="C569" s="16" t="s">
        <v>1096</v>
      </c>
      <c r="D569" s="16" t="s">
        <v>1161</v>
      </c>
      <c r="E569" s="16" t="s">
        <v>1045</v>
      </c>
      <c r="F569" s="16">
        <f t="shared" si="11"/>
        <v>1</v>
      </c>
      <c r="G569" s="19" t="s">
        <v>1385</v>
      </c>
      <c r="H569" s="3" t="s">
        <v>39</v>
      </c>
      <c r="I569" s="3">
        <f>武器2!I569</f>
        <v>18</v>
      </c>
      <c r="J569" s="16">
        <v>10</v>
      </c>
      <c r="K569" s="16">
        <v>7</v>
      </c>
      <c r="L569" s="16">
        <v>105</v>
      </c>
      <c r="M569" s="26">
        <v>0</v>
      </c>
      <c r="N569" s="26">
        <v>0</v>
      </c>
      <c r="O569" s="26">
        <v>0</v>
      </c>
      <c r="P569" s="26">
        <v>0</v>
      </c>
      <c r="Q569" s="26">
        <v>0</v>
      </c>
      <c r="R569" s="26">
        <v>0</v>
      </c>
      <c r="S569" s="26">
        <v>0</v>
      </c>
      <c r="T569" s="26">
        <v>0</v>
      </c>
      <c r="U569" s="27">
        <v>0</v>
      </c>
      <c r="V569" s="27">
        <v>0</v>
      </c>
      <c r="W569" s="27">
        <v>0</v>
      </c>
      <c r="X569" s="74">
        <v>0</v>
      </c>
      <c r="Y569" s="74">
        <v>0</v>
      </c>
      <c r="Z569" s="74">
        <v>0</v>
      </c>
      <c r="AA569" s="74">
        <v>0</v>
      </c>
      <c r="AB569" s="74">
        <v>0</v>
      </c>
      <c r="AC569" s="74">
        <v>0</v>
      </c>
      <c r="AD569" s="74">
        <v>0</v>
      </c>
      <c r="AE569" s="70">
        <v>0.50248756218905477</v>
      </c>
      <c r="AF569" s="74">
        <v>0</v>
      </c>
      <c r="AG569" s="74">
        <v>0</v>
      </c>
      <c r="AH569" s="74">
        <v>0</v>
      </c>
      <c r="AI569" s="74">
        <v>0</v>
      </c>
      <c r="AJ569" s="74">
        <v>0</v>
      </c>
      <c r="BP569">
        <v>567</v>
      </c>
      <c r="BQ569" t="s">
        <v>2438</v>
      </c>
    </row>
    <row r="570" spans="2:69" ht="14.25" x14ac:dyDescent="0.2">
      <c r="B570" s="16">
        <v>568</v>
      </c>
      <c r="C570" s="16" t="s">
        <v>1067</v>
      </c>
      <c r="D570" s="16" t="s">
        <v>1356</v>
      </c>
      <c r="E570" s="16" t="s">
        <v>1045</v>
      </c>
      <c r="F570" s="16">
        <f t="shared" si="11"/>
        <v>1</v>
      </c>
      <c r="G570" s="19" t="s">
        <v>1385</v>
      </c>
      <c r="H570" s="3" t="s">
        <v>39</v>
      </c>
      <c r="I570" s="3">
        <f>武器2!I570</f>
        <v>18</v>
      </c>
      <c r="J570" s="16">
        <v>10</v>
      </c>
      <c r="K570" s="16">
        <v>8</v>
      </c>
      <c r="L570" s="16">
        <v>120</v>
      </c>
      <c r="M570" s="26">
        <v>0</v>
      </c>
      <c r="N570" s="26">
        <v>0</v>
      </c>
      <c r="O570" s="26">
        <v>0</v>
      </c>
      <c r="P570" s="26">
        <v>0</v>
      </c>
      <c r="Q570" s="26">
        <v>0</v>
      </c>
      <c r="R570" s="26">
        <v>0</v>
      </c>
      <c r="S570" s="26">
        <v>0</v>
      </c>
      <c r="T570" s="26">
        <v>0</v>
      </c>
      <c r="U570" s="27">
        <v>0</v>
      </c>
      <c r="V570" s="27">
        <v>0</v>
      </c>
      <c r="W570" s="27">
        <v>0</v>
      </c>
      <c r="X570" s="74">
        <v>0</v>
      </c>
      <c r="Y570" s="74">
        <v>0</v>
      </c>
      <c r="Z570" s="74">
        <v>0</v>
      </c>
      <c r="AA570" s="70">
        <v>0.15966386554621848</v>
      </c>
      <c r="AB570" s="74">
        <v>0</v>
      </c>
      <c r="AC570" s="74">
        <v>0</v>
      </c>
      <c r="AD570" s="74">
        <v>0</v>
      </c>
      <c r="AE570" s="74">
        <v>0</v>
      </c>
      <c r="AF570" s="74">
        <v>0</v>
      </c>
      <c r="AG570" s="74">
        <v>0</v>
      </c>
      <c r="AH570" s="74">
        <v>0</v>
      </c>
      <c r="AI570" s="74">
        <v>0</v>
      </c>
      <c r="AJ570" s="74">
        <v>0</v>
      </c>
      <c r="BP570">
        <v>568</v>
      </c>
      <c r="BQ570" t="s">
        <v>2439</v>
      </c>
    </row>
    <row r="571" spans="2:69" ht="14.25" x14ac:dyDescent="0.2">
      <c r="B571" s="16">
        <v>569</v>
      </c>
      <c r="C571" s="16" t="s">
        <v>1051</v>
      </c>
      <c r="D571" s="16" t="s">
        <v>1225</v>
      </c>
      <c r="E571" s="16" t="s">
        <v>1046</v>
      </c>
      <c r="F571" s="16">
        <f t="shared" si="11"/>
        <v>1</v>
      </c>
      <c r="G571" s="19" t="s">
        <v>1385</v>
      </c>
      <c r="H571" s="3" t="s">
        <v>39</v>
      </c>
      <c r="I571" s="3">
        <f>武器2!I571</f>
        <v>18</v>
      </c>
      <c r="J571" s="16">
        <v>10</v>
      </c>
      <c r="K571" s="16">
        <v>1</v>
      </c>
      <c r="L571" s="16">
        <v>20</v>
      </c>
      <c r="M571" s="16">
        <v>0</v>
      </c>
      <c r="N571" s="26">
        <v>0</v>
      </c>
      <c r="O571" s="26">
        <v>0</v>
      </c>
      <c r="P571" s="26">
        <v>0</v>
      </c>
      <c r="Q571" s="26">
        <v>0</v>
      </c>
      <c r="R571" s="26">
        <v>0</v>
      </c>
      <c r="S571" s="26">
        <v>0</v>
      </c>
      <c r="T571" s="26">
        <v>0</v>
      </c>
      <c r="U571" s="27">
        <v>0</v>
      </c>
      <c r="V571" s="27">
        <v>0</v>
      </c>
      <c r="W571" s="27">
        <v>0</v>
      </c>
      <c r="X571" s="74">
        <v>0</v>
      </c>
      <c r="Y571" s="74">
        <v>0</v>
      </c>
      <c r="Z571" s="74">
        <v>0</v>
      </c>
      <c r="AA571" s="74">
        <v>0</v>
      </c>
      <c r="AB571" s="74">
        <v>0</v>
      </c>
      <c r="AC571" s="74">
        <v>0</v>
      </c>
      <c r="AD571" s="74">
        <v>0</v>
      </c>
      <c r="AE571" s="74">
        <v>0</v>
      </c>
      <c r="AF571" s="74">
        <v>0</v>
      </c>
      <c r="AG571" s="74">
        <v>0</v>
      </c>
      <c r="AH571" s="74">
        <v>0</v>
      </c>
      <c r="AI571" s="74">
        <v>0</v>
      </c>
      <c r="AJ571" s="74">
        <v>0</v>
      </c>
      <c r="BP571">
        <v>569</v>
      </c>
      <c r="BQ571" t="s">
        <v>2408</v>
      </c>
    </row>
    <row r="572" spans="2:69" ht="14.25" x14ac:dyDescent="0.2">
      <c r="B572" s="16">
        <v>570</v>
      </c>
      <c r="C572" s="16" t="s">
        <v>1075</v>
      </c>
      <c r="D572" s="16" t="s">
        <v>1165</v>
      </c>
      <c r="E572" s="16" t="s">
        <v>1046</v>
      </c>
      <c r="F572" s="16">
        <f t="shared" si="11"/>
        <v>1</v>
      </c>
      <c r="G572" s="19" t="s">
        <v>1385</v>
      </c>
      <c r="H572" s="3" t="s">
        <v>39</v>
      </c>
      <c r="I572" s="3">
        <f>武器2!I572</f>
        <v>18</v>
      </c>
      <c r="J572" s="16">
        <v>10</v>
      </c>
      <c r="K572" s="16">
        <v>2</v>
      </c>
      <c r="L572" s="16">
        <v>40</v>
      </c>
      <c r="M572" s="26">
        <v>0</v>
      </c>
      <c r="N572" s="26">
        <v>0</v>
      </c>
      <c r="O572" s="26">
        <v>0</v>
      </c>
      <c r="P572" s="26">
        <v>0</v>
      </c>
      <c r="Q572" s="26">
        <v>0</v>
      </c>
      <c r="R572" s="26">
        <v>0</v>
      </c>
      <c r="S572" s="26">
        <v>0</v>
      </c>
      <c r="T572" s="26">
        <v>0</v>
      </c>
      <c r="U572" s="20">
        <v>0</v>
      </c>
      <c r="V572" s="27">
        <v>0</v>
      </c>
      <c r="W572" s="27">
        <v>0</v>
      </c>
      <c r="X572" s="74">
        <v>0</v>
      </c>
      <c r="Y572" s="74">
        <v>0</v>
      </c>
      <c r="Z572" s="74">
        <v>0</v>
      </c>
      <c r="AA572" s="74">
        <v>0</v>
      </c>
      <c r="AB572" s="74">
        <v>0</v>
      </c>
      <c r="AC572" s="74">
        <v>0</v>
      </c>
      <c r="AD572" s="74">
        <v>0</v>
      </c>
      <c r="AE572" s="74">
        <v>0</v>
      </c>
      <c r="AF572" s="74">
        <v>0</v>
      </c>
      <c r="AG572" s="74">
        <v>0</v>
      </c>
      <c r="AH572" s="74">
        <v>0</v>
      </c>
      <c r="AI572" s="74">
        <v>0</v>
      </c>
      <c r="AJ572" s="74">
        <v>0</v>
      </c>
      <c r="BP572">
        <v>570</v>
      </c>
      <c r="BQ572" t="s">
        <v>2409</v>
      </c>
    </row>
    <row r="573" spans="2:69" ht="14.25" x14ac:dyDescent="0.2">
      <c r="B573" s="16">
        <v>571</v>
      </c>
      <c r="C573" s="16" t="s">
        <v>1111</v>
      </c>
      <c r="D573" s="16" t="s">
        <v>1317</v>
      </c>
      <c r="E573" s="16" t="s">
        <v>1046</v>
      </c>
      <c r="F573" s="16">
        <f t="shared" si="11"/>
        <v>1</v>
      </c>
      <c r="G573" s="19" t="s">
        <v>1385</v>
      </c>
      <c r="H573" s="3" t="s">
        <v>39</v>
      </c>
      <c r="I573" s="3">
        <f>武器2!I573</f>
        <v>18</v>
      </c>
      <c r="J573" s="16">
        <v>10</v>
      </c>
      <c r="K573" s="16">
        <v>3</v>
      </c>
      <c r="L573" s="16">
        <v>60</v>
      </c>
      <c r="M573" s="26">
        <v>0</v>
      </c>
      <c r="N573" s="26">
        <v>0</v>
      </c>
      <c r="O573" s="26">
        <v>0</v>
      </c>
      <c r="P573" s="26">
        <v>0</v>
      </c>
      <c r="Q573" s="26">
        <v>0</v>
      </c>
      <c r="R573" s="26">
        <v>0</v>
      </c>
      <c r="S573" s="26">
        <v>0</v>
      </c>
      <c r="T573" s="26">
        <v>0</v>
      </c>
      <c r="U573" s="27">
        <v>0</v>
      </c>
      <c r="V573" s="27">
        <v>0</v>
      </c>
      <c r="W573" s="27">
        <v>0</v>
      </c>
      <c r="X573" s="74">
        <v>0</v>
      </c>
      <c r="Y573" s="74">
        <v>0</v>
      </c>
      <c r="Z573" s="74">
        <v>0</v>
      </c>
      <c r="AA573" s="74">
        <v>0</v>
      </c>
      <c r="AB573" s="74">
        <v>0</v>
      </c>
      <c r="AC573" s="70">
        <v>0</v>
      </c>
      <c r="AD573" s="74">
        <v>0</v>
      </c>
      <c r="AE573" s="74">
        <v>0</v>
      </c>
      <c r="AF573" s="74">
        <v>0</v>
      </c>
      <c r="AG573" s="74">
        <v>0</v>
      </c>
      <c r="AH573" s="74">
        <v>0</v>
      </c>
      <c r="AI573" s="74">
        <v>0</v>
      </c>
      <c r="AJ573" s="74">
        <v>0</v>
      </c>
      <c r="BP573">
        <v>571</v>
      </c>
      <c r="BQ573" t="s">
        <v>2410</v>
      </c>
    </row>
    <row r="574" spans="2:69" ht="14.25" x14ac:dyDescent="0.2">
      <c r="B574" s="16">
        <v>572</v>
      </c>
      <c r="C574" s="16" t="s">
        <v>1113</v>
      </c>
      <c r="D574" s="16" t="s">
        <v>1527</v>
      </c>
      <c r="E574" s="16" t="s">
        <v>1046</v>
      </c>
      <c r="F574" s="16">
        <f t="shared" si="11"/>
        <v>1</v>
      </c>
      <c r="G574" s="19" t="s">
        <v>1385</v>
      </c>
      <c r="H574" s="3" t="s">
        <v>39</v>
      </c>
      <c r="I574" s="3">
        <f>武器2!I574</f>
        <v>18</v>
      </c>
      <c r="J574" s="16">
        <v>10</v>
      </c>
      <c r="K574" s="16">
        <v>4</v>
      </c>
      <c r="L574" s="16">
        <v>81</v>
      </c>
      <c r="M574" s="26">
        <v>0</v>
      </c>
      <c r="N574" s="26">
        <v>0</v>
      </c>
      <c r="O574" s="26">
        <v>0</v>
      </c>
      <c r="P574" s="26">
        <v>0</v>
      </c>
      <c r="Q574" s="26">
        <v>0</v>
      </c>
      <c r="R574" s="26">
        <v>0</v>
      </c>
      <c r="S574" s="26">
        <v>0</v>
      </c>
      <c r="T574" s="26">
        <v>0</v>
      </c>
      <c r="U574" s="27">
        <v>0</v>
      </c>
      <c r="V574" s="27">
        <v>0</v>
      </c>
      <c r="W574" s="27">
        <v>0</v>
      </c>
      <c r="X574" s="74">
        <v>0</v>
      </c>
      <c r="Y574" s="74">
        <v>0</v>
      </c>
      <c r="Z574" s="74">
        <v>0</v>
      </c>
      <c r="AA574" s="74">
        <v>0</v>
      </c>
      <c r="AB574" s="74">
        <v>0</v>
      </c>
      <c r="AC574" s="74">
        <v>0</v>
      </c>
      <c r="AD574" s="70">
        <v>0</v>
      </c>
      <c r="AE574" s="74">
        <v>0</v>
      </c>
      <c r="AF574" s="74">
        <v>0</v>
      </c>
      <c r="AG574" s="74">
        <v>0</v>
      </c>
      <c r="AH574" s="74">
        <v>0</v>
      </c>
      <c r="AI574" s="74">
        <v>0</v>
      </c>
      <c r="AJ574" s="74">
        <v>0</v>
      </c>
      <c r="BP574">
        <v>572</v>
      </c>
      <c r="BQ574" t="s">
        <v>2440</v>
      </c>
    </row>
    <row r="575" spans="2:69" ht="14.25" x14ac:dyDescent="0.2">
      <c r="B575" s="16">
        <v>573</v>
      </c>
      <c r="C575" s="16" t="s">
        <v>1114</v>
      </c>
      <c r="D575" s="16" t="s">
        <v>1456</v>
      </c>
      <c r="E575" s="16" t="s">
        <v>1046</v>
      </c>
      <c r="F575" s="16">
        <f t="shared" si="11"/>
        <v>1</v>
      </c>
      <c r="G575" s="19" t="s">
        <v>1385</v>
      </c>
      <c r="H575" s="3" t="s">
        <v>39</v>
      </c>
      <c r="I575" s="3">
        <f>武器2!I575</f>
        <v>18</v>
      </c>
      <c r="J575" s="16">
        <v>10</v>
      </c>
      <c r="K575" s="16">
        <v>5</v>
      </c>
      <c r="L575" s="16">
        <v>101</v>
      </c>
      <c r="M575" s="26">
        <v>0</v>
      </c>
      <c r="N575" s="26">
        <v>0</v>
      </c>
      <c r="O575" s="26">
        <v>0</v>
      </c>
      <c r="P575" s="26">
        <v>0</v>
      </c>
      <c r="Q575" s="26">
        <v>0</v>
      </c>
      <c r="R575" s="26">
        <v>0</v>
      </c>
      <c r="S575" s="26">
        <v>0</v>
      </c>
      <c r="T575" s="16">
        <v>0</v>
      </c>
      <c r="U575" s="27">
        <v>0</v>
      </c>
      <c r="V575" s="27">
        <v>0</v>
      </c>
      <c r="W575" s="27">
        <v>0</v>
      </c>
      <c r="X575" s="74">
        <v>0</v>
      </c>
      <c r="Y575" s="74">
        <v>0</v>
      </c>
      <c r="Z575" s="74">
        <v>0</v>
      </c>
      <c r="AA575" s="74">
        <v>0</v>
      </c>
      <c r="AB575" s="74">
        <v>0</v>
      </c>
      <c r="AC575" s="74">
        <v>0</v>
      </c>
      <c r="AD575" s="74">
        <v>0</v>
      </c>
      <c r="AE575" s="74">
        <v>0</v>
      </c>
      <c r="AF575" s="74">
        <v>0</v>
      </c>
      <c r="AG575" s="74">
        <v>0</v>
      </c>
      <c r="AH575" s="74">
        <v>0</v>
      </c>
      <c r="AI575" s="74">
        <v>0</v>
      </c>
      <c r="AJ575" s="74">
        <v>0</v>
      </c>
      <c r="BP575">
        <v>573</v>
      </c>
      <c r="BQ575" t="s">
        <v>2441</v>
      </c>
    </row>
    <row r="576" spans="2:69" ht="14.25" x14ac:dyDescent="0.2">
      <c r="B576" s="16">
        <v>574</v>
      </c>
      <c r="C576" s="16" t="s">
        <v>1111</v>
      </c>
      <c r="D576" s="16" t="s">
        <v>1153</v>
      </c>
      <c r="E576" s="16" t="s">
        <v>1046</v>
      </c>
      <c r="F576" s="16">
        <f t="shared" si="11"/>
        <v>1</v>
      </c>
      <c r="G576" s="19" t="s">
        <v>1385</v>
      </c>
      <c r="H576" s="3" t="s">
        <v>39</v>
      </c>
      <c r="I576" s="3">
        <f>武器2!I576</f>
        <v>18</v>
      </c>
      <c r="J576" s="16">
        <v>10</v>
      </c>
      <c r="K576" s="16">
        <v>6</v>
      </c>
      <c r="L576" s="16">
        <v>121</v>
      </c>
      <c r="M576" s="16">
        <v>0</v>
      </c>
      <c r="N576" s="26">
        <v>0</v>
      </c>
      <c r="O576" s="26">
        <v>0</v>
      </c>
      <c r="P576" s="26">
        <v>0</v>
      </c>
      <c r="Q576" s="26">
        <v>0</v>
      </c>
      <c r="R576" s="26">
        <v>0</v>
      </c>
      <c r="S576" s="26">
        <v>0</v>
      </c>
      <c r="T576" s="26">
        <v>0</v>
      </c>
      <c r="U576" s="27">
        <v>0</v>
      </c>
      <c r="V576" s="27">
        <v>0</v>
      </c>
      <c r="W576" s="27">
        <v>0</v>
      </c>
      <c r="X576" s="74">
        <v>0</v>
      </c>
      <c r="Y576" s="74">
        <v>0</v>
      </c>
      <c r="Z576" s="74">
        <v>0</v>
      </c>
      <c r="AA576" s="74">
        <v>0</v>
      </c>
      <c r="AB576" s="74">
        <v>0</v>
      </c>
      <c r="AC576" s="74">
        <v>0</v>
      </c>
      <c r="AD576" s="74">
        <v>0</v>
      </c>
      <c r="AE576" s="74">
        <v>0</v>
      </c>
      <c r="AF576" s="74">
        <v>0</v>
      </c>
      <c r="AG576" s="74">
        <v>0</v>
      </c>
      <c r="AH576" s="74">
        <v>0</v>
      </c>
      <c r="AI576" s="74">
        <v>0</v>
      </c>
      <c r="AJ576" s="74">
        <v>0</v>
      </c>
      <c r="BP576">
        <v>574</v>
      </c>
      <c r="BQ576" t="s">
        <v>2442</v>
      </c>
    </row>
    <row r="577" spans="2:69" ht="14.25" x14ac:dyDescent="0.2">
      <c r="B577" s="16">
        <v>575</v>
      </c>
      <c r="C577" s="16" t="s">
        <v>1055</v>
      </c>
      <c r="D577" s="16" t="s">
        <v>1234</v>
      </c>
      <c r="E577" s="16" t="s">
        <v>1046</v>
      </c>
      <c r="F577" s="16">
        <f t="shared" si="11"/>
        <v>1</v>
      </c>
      <c r="G577" s="19" t="s">
        <v>1385</v>
      </c>
      <c r="H577" s="3" t="s">
        <v>39</v>
      </c>
      <c r="I577" s="3">
        <f>武器2!I577</f>
        <v>18</v>
      </c>
      <c r="J577" s="16">
        <v>10</v>
      </c>
      <c r="K577" s="16">
        <v>7</v>
      </c>
      <c r="L577" s="16">
        <v>142</v>
      </c>
      <c r="M577" s="16">
        <v>0</v>
      </c>
      <c r="N577" s="26">
        <v>0</v>
      </c>
      <c r="O577" s="26">
        <v>0</v>
      </c>
      <c r="P577" s="26">
        <v>0</v>
      </c>
      <c r="Q577" s="26">
        <v>0</v>
      </c>
      <c r="R577" s="26">
        <v>0</v>
      </c>
      <c r="S577" s="26">
        <v>0</v>
      </c>
      <c r="T577" s="26">
        <v>0</v>
      </c>
      <c r="U577" s="27">
        <v>0</v>
      </c>
      <c r="V577" s="27">
        <v>0</v>
      </c>
      <c r="W577" s="27">
        <v>0</v>
      </c>
      <c r="X577" s="74">
        <v>0</v>
      </c>
      <c r="Y577" s="74">
        <v>0</v>
      </c>
      <c r="Z577" s="74">
        <v>0</v>
      </c>
      <c r="AA577" s="74">
        <v>0</v>
      </c>
      <c r="AB577" s="74">
        <v>0</v>
      </c>
      <c r="AC577" s="74">
        <v>0</v>
      </c>
      <c r="AD577" s="74">
        <v>0</v>
      </c>
      <c r="AE577" s="74">
        <v>0</v>
      </c>
      <c r="AF577" s="74">
        <v>0</v>
      </c>
      <c r="AG577" s="74">
        <v>0</v>
      </c>
      <c r="AH577" s="74">
        <v>0</v>
      </c>
      <c r="AI577" s="74">
        <v>0</v>
      </c>
      <c r="AJ577" s="74">
        <v>0</v>
      </c>
      <c r="BP577">
        <v>575</v>
      </c>
      <c r="BQ577" t="s">
        <v>2443</v>
      </c>
    </row>
    <row r="578" spans="2:69" ht="14.25" x14ac:dyDescent="0.2">
      <c r="B578" s="16">
        <v>576</v>
      </c>
      <c r="C578" s="16" t="s">
        <v>1102</v>
      </c>
      <c r="D578" s="16" t="s">
        <v>1179</v>
      </c>
      <c r="E578" s="16" t="s">
        <v>1046</v>
      </c>
      <c r="F578" s="16">
        <f t="shared" si="11"/>
        <v>1</v>
      </c>
      <c r="G578" s="19" t="s">
        <v>1385</v>
      </c>
      <c r="H578" s="3" t="s">
        <v>39</v>
      </c>
      <c r="I578" s="3">
        <f>武器2!I578</f>
        <v>18</v>
      </c>
      <c r="J578" s="16">
        <v>10</v>
      </c>
      <c r="K578" s="16">
        <v>8</v>
      </c>
      <c r="L578" s="16">
        <v>162</v>
      </c>
      <c r="M578" s="26">
        <v>0</v>
      </c>
      <c r="N578" s="26">
        <v>0</v>
      </c>
      <c r="O578" s="26">
        <v>0</v>
      </c>
      <c r="P578" s="26">
        <v>0</v>
      </c>
      <c r="Q578" s="26">
        <v>0</v>
      </c>
      <c r="R578" s="26">
        <v>0</v>
      </c>
      <c r="S578" s="26">
        <v>0</v>
      </c>
      <c r="T578" s="26">
        <v>0</v>
      </c>
      <c r="U578" s="27">
        <v>0</v>
      </c>
      <c r="V578" s="27">
        <v>0</v>
      </c>
      <c r="W578" s="27">
        <v>0</v>
      </c>
      <c r="X578" s="74">
        <v>0</v>
      </c>
      <c r="Y578" s="74">
        <v>0</v>
      </c>
      <c r="Z578" s="70">
        <v>0</v>
      </c>
      <c r="AA578" s="74">
        <v>0</v>
      </c>
      <c r="AB578" s="74">
        <v>0</v>
      </c>
      <c r="AC578" s="74">
        <v>0</v>
      </c>
      <c r="AD578" s="74">
        <v>0</v>
      </c>
      <c r="AE578" s="74">
        <v>0</v>
      </c>
      <c r="AF578" s="74">
        <v>0</v>
      </c>
      <c r="AG578" s="74">
        <v>0</v>
      </c>
      <c r="AH578" s="74">
        <v>0</v>
      </c>
      <c r="AI578" s="74">
        <v>0</v>
      </c>
      <c r="AJ578" s="74">
        <v>0</v>
      </c>
      <c r="BP578">
        <v>576</v>
      </c>
      <c r="BQ578" t="s">
        <v>2381</v>
      </c>
    </row>
    <row r="579" spans="2:69" ht="14.25" x14ac:dyDescent="0.2">
      <c r="B579" s="16">
        <v>577</v>
      </c>
      <c r="C579" s="16" t="s">
        <v>1106</v>
      </c>
      <c r="D579" s="16" t="s">
        <v>1602</v>
      </c>
      <c r="E579" s="16" t="s">
        <v>1043</v>
      </c>
      <c r="F579" s="16">
        <f t="shared" ref="F579:F642" si="12">VLOOKUP(E579&amp;K579,buff_num,2,FALSE)</f>
        <v>2</v>
      </c>
      <c r="G579" s="19" t="s">
        <v>1385</v>
      </c>
      <c r="H579" s="3" t="s">
        <v>824</v>
      </c>
      <c r="I579" s="3">
        <f>武器2!I579</f>
        <v>19</v>
      </c>
      <c r="J579" s="16">
        <v>0</v>
      </c>
      <c r="K579" s="16">
        <v>1</v>
      </c>
      <c r="L579" s="16">
        <v>24</v>
      </c>
      <c r="M579" s="26">
        <v>0</v>
      </c>
      <c r="N579" s="16">
        <v>3</v>
      </c>
      <c r="O579" s="26">
        <v>0</v>
      </c>
      <c r="P579" s="26">
        <v>0</v>
      </c>
      <c r="Q579" s="26">
        <v>0</v>
      </c>
      <c r="R579" s="26">
        <v>0</v>
      </c>
      <c r="S579" s="26">
        <v>0</v>
      </c>
      <c r="T579" s="26">
        <v>0</v>
      </c>
      <c r="U579" s="27">
        <v>0</v>
      </c>
      <c r="V579" s="27">
        <v>0</v>
      </c>
      <c r="W579" s="27">
        <v>0</v>
      </c>
      <c r="X579" s="74">
        <v>0</v>
      </c>
      <c r="Y579" s="74">
        <v>0</v>
      </c>
      <c r="Z579" s="74">
        <v>0</v>
      </c>
      <c r="AA579" s="74">
        <v>0</v>
      </c>
      <c r="AB579" s="74">
        <v>0</v>
      </c>
      <c r="AC579" s="74">
        <v>0</v>
      </c>
      <c r="AD579" s="74">
        <v>0</v>
      </c>
      <c r="AE579" s="70">
        <v>1.4778325123152691E-2</v>
      </c>
      <c r="AF579" s="74">
        <v>0</v>
      </c>
      <c r="AG579" s="74">
        <v>0</v>
      </c>
      <c r="AH579" s="74">
        <v>0</v>
      </c>
      <c r="AI579" s="74">
        <v>0</v>
      </c>
      <c r="AJ579" s="74">
        <v>0</v>
      </c>
      <c r="BP579">
        <v>577</v>
      </c>
      <c r="BQ579" t="s">
        <v>2444</v>
      </c>
    </row>
    <row r="580" spans="2:69" ht="14.25" x14ac:dyDescent="0.2">
      <c r="B580" s="16">
        <v>578</v>
      </c>
      <c r="C580" s="16" t="s">
        <v>1116</v>
      </c>
      <c r="D580" s="16" t="s">
        <v>1562</v>
      </c>
      <c r="E580" s="16" t="s">
        <v>1043</v>
      </c>
      <c r="F580" s="16">
        <f t="shared" si="12"/>
        <v>2</v>
      </c>
      <c r="G580" s="19" t="s">
        <v>1385</v>
      </c>
      <c r="H580" s="3" t="s">
        <v>824</v>
      </c>
      <c r="I580" s="3">
        <f>武器2!I580</f>
        <v>19</v>
      </c>
      <c r="J580" s="16">
        <v>0</v>
      </c>
      <c r="K580" s="16">
        <v>2</v>
      </c>
      <c r="L580" s="16">
        <v>48</v>
      </c>
      <c r="M580" s="26">
        <v>0</v>
      </c>
      <c r="N580" s="16">
        <v>7</v>
      </c>
      <c r="O580" s="26">
        <v>0</v>
      </c>
      <c r="P580" s="26">
        <v>0</v>
      </c>
      <c r="Q580" s="26">
        <v>0</v>
      </c>
      <c r="R580" s="26">
        <v>0</v>
      </c>
      <c r="S580" s="26">
        <v>0</v>
      </c>
      <c r="T580" s="26">
        <v>0</v>
      </c>
      <c r="U580" s="27">
        <v>0</v>
      </c>
      <c r="V580" s="27">
        <v>0</v>
      </c>
      <c r="W580" s="27">
        <v>0</v>
      </c>
      <c r="X580" s="74">
        <v>0</v>
      </c>
      <c r="Y580" s="74">
        <v>0</v>
      </c>
      <c r="Z580" s="74">
        <v>0</v>
      </c>
      <c r="AA580" s="74">
        <v>0</v>
      </c>
      <c r="AB580" s="74">
        <v>0</v>
      </c>
      <c r="AC580" s="70">
        <v>0.17012448132780078</v>
      </c>
      <c r="AD580" s="74">
        <v>0</v>
      </c>
      <c r="AE580" s="74">
        <v>0</v>
      </c>
      <c r="AF580" s="74">
        <v>0</v>
      </c>
      <c r="AG580" s="74">
        <v>0</v>
      </c>
      <c r="AH580" s="74">
        <v>0</v>
      </c>
      <c r="AI580" s="74">
        <v>0</v>
      </c>
      <c r="AJ580" s="74">
        <v>0</v>
      </c>
      <c r="BP580">
        <v>578</v>
      </c>
      <c r="BQ580" t="s">
        <v>2445</v>
      </c>
    </row>
    <row r="581" spans="2:69" ht="14.25" x14ac:dyDescent="0.2">
      <c r="B581" s="16">
        <v>579</v>
      </c>
      <c r="C581" s="16" t="s">
        <v>1086</v>
      </c>
      <c r="D581" s="16" t="s">
        <v>1485</v>
      </c>
      <c r="E581" s="16" t="s">
        <v>1043</v>
      </c>
      <c r="F581" s="16">
        <f t="shared" si="12"/>
        <v>3</v>
      </c>
      <c r="G581" s="19" t="s">
        <v>1385</v>
      </c>
      <c r="H581" s="3" t="s">
        <v>824</v>
      </c>
      <c r="I581" s="3">
        <f>武器2!I581</f>
        <v>19</v>
      </c>
      <c r="J581" s="16">
        <v>0</v>
      </c>
      <c r="K581" s="16">
        <v>3</v>
      </c>
      <c r="L581" s="16">
        <v>72</v>
      </c>
      <c r="M581" s="26">
        <v>0</v>
      </c>
      <c r="N581" s="26">
        <v>0</v>
      </c>
      <c r="O581" s="26">
        <v>0</v>
      </c>
      <c r="P581" s="26">
        <v>0</v>
      </c>
      <c r="Q581" s="26">
        <v>0</v>
      </c>
      <c r="R581" s="26">
        <v>0</v>
      </c>
      <c r="S581" s="26">
        <v>0</v>
      </c>
      <c r="T581" s="16">
        <v>20</v>
      </c>
      <c r="U581" s="27">
        <v>0</v>
      </c>
      <c r="V581" s="27">
        <v>0</v>
      </c>
      <c r="W581" s="27">
        <v>0</v>
      </c>
      <c r="X581" s="74">
        <v>0</v>
      </c>
      <c r="Y581" s="74">
        <v>0</v>
      </c>
      <c r="Z581" s="74">
        <v>0</v>
      </c>
      <c r="AA581" s="74">
        <v>0</v>
      </c>
      <c r="AB581" s="70">
        <v>4.7619047619047672E-2</v>
      </c>
      <c r="AC581" s="74">
        <v>0</v>
      </c>
      <c r="AD581" s="70">
        <v>4.7619047619047672E-2</v>
      </c>
      <c r="AE581" s="74">
        <v>0</v>
      </c>
      <c r="AF581" s="74">
        <v>0</v>
      </c>
      <c r="AG581" s="74">
        <v>0</v>
      </c>
      <c r="AH581" s="74">
        <v>0</v>
      </c>
      <c r="AI581" s="74">
        <v>0</v>
      </c>
      <c r="AJ581" s="74">
        <v>0</v>
      </c>
      <c r="BP581">
        <v>579</v>
      </c>
      <c r="BQ581" t="s">
        <v>2446</v>
      </c>
    </row>
    <row r="582" spans="2:69" ht="14.25" x14ac:dyDescent="0.2">
      <c r="B582" s="16">
        <v>580</v>
      </c>
      <c r="C582" s="16" t="s">
        <v>1130</v>
      </c>
      <c r="D582" s="16" t="s">
        <v>1603</v>
      </c>
      <c r="E582" s="16" t="s">
        <v>1043</v>
      </c>
      <c r="F582" s="16">
        <f t="shared" si="12"/>
        <v>3</v>
      </c>
      <c r="G582" s="19" t="s">
        <v>1385</v>
      </c>
      <c r="H582" s="3" t="s">
        <v>824</v>
      </c>
      <c r="I582" s="3">
        <f>武器2!I582</f>
        <v>19</v>
      </c>
      <c r="J582" s="16">
        <v>0</v>
      </c>
      <c r="K582" s="16">
        <v>4</v>
      </c>
      <c r="L582" s="16">
        <v>96</v>
      </c>
      <c r="M582" s="26">
        <v>0</v>
      </c>
      <c r="N582" s="16">
        <v>14</v>
      </c>
      <c r="O582" s="26">
        <v>0</v>
      </c>
      <c r="P582" s="26">
        <v>0</v>
      </c>
      <c r="Q582" s="26">
        <v>0</v>
      </c>
      <c r="R582" s="26">
        <v>0</v>
      </c>
      <c r="S582" s="26">
        <v>0</v>
      </c>
      <c r="T582" s="26">
        <v>0</v>
      </c>
      <c r="U582" s="27">
        <v>0</v>
      </c>
      <c r="V582" s="27">
        <v>0</v>
      </c>
      <c r="W582" s="27">
        <v>0</v>
      </c>
      <c r="X582" s="74">
        <v>0</v>
      </c>
      <c r="Y582" s="70">
        <v>6.5420560747663559E-2</v>
      </c>
      <c r="Z582" s="74">
        <v>0</v>
      </c>
      <c r="AA582" s="74">
        <v>0</v>
      </c>
      <c r="AB582" s="74">
        <v>0</v>
      </c>
      <c r="AC582" s="74">
        <v>0</v>
      </c>
      <c r="AD582" s="74">
        <v>0</v>
      </c>
      <c r="AE582" s="70">
        <v>6.5420560747663559E-2</v>
      </c>
      <c r="AF582" s="74">
        <v>0</v>
      </c>
      <c r="AG582" s="74">
        <v>0</v>
      </c>
      <c r="AH582" s="74">
        <v>0</v>
      </c>
      <c r="AI582" s="74">
        <v>0</v>
      </c>
      <c r="AJ582" s="74">
        <v>0</v>
      </c>
      <c r="BP582">
        <v>580</v>
      </c>
      <c r="BQ582" t="s">
        <v>2447</v>
      </c>
    </row>
    <row r="583" spans="2:69" ht="14.25" x14ac:dyDescent="0.2">
      <c r="B583" s="16">
        <v>581</v>
      </c>
      <c r="C583" s="16" t="s">
        <v>1126</v>
      </c>
      <c r="D583" s="16" t="s">
        <v>1604</v>
      </c>
      <c r="E583" s="16" t="s">
        <v>1043</v>
      </c>
      <c r="F583" s="16">
        <f t="shared" si="12"/>
        <v>4</v>
      </c>
      <c r="G583" s="19" t="s">
        <v>1385</v>
      </c>
      <c r="H583" s="3" t="s">
        <v>824</v>
      </c>
      <c r="I583" s="3">
        <f>武器2!I583</f>
        <v>19</v>
      </c>
      <c r="J583" s="16">
        <v>0</v>
      </c>
      <c r="K583" s="16">
        <v>5</v>
      </c>
      <c r="L583" s="16">
        <v>120</v>
      </c>
      <c r="M583" s="26">
        <v>0</v>
      </c>
      <c r="N583" s="26">
        <v>0</v>
      </c>
      <c r="O583" s="26">
        <v>0</v>
      </c>
      <c r="P583" s="26">
        <v>0</v>
      </c>
      <c r="Q583" s="26">
        <v>0</v>
      </c>
      <c r="R583" s="26">
        <v>0</v>
      </c>
      <c r="S583" s="16">
        <v>38</v>
      </c>
      <c r="T583" s="16">
        <v>34</v>
      </c>
      <c r="U583" s="27">
        <v>0</v>
      </c>
      <c r="V583" s="27">
        <v>0</v>
      </c>
      <c r="W583" s="27">
        <v>0</v>
      </c>
      <c r="X583" s="74">
        <v>0</v>
      </c>
      <c r="Y583" s="74">
        <v>0</v>
      </c>
      <c r="Z583" s="74">
        <v>0</v>
      </c>
      <c r="AA583" s="74">
        <v>0</v>
      </c>
      <c r="AB583" s="70">
        <v>7.8341013824884786E-2</v>
      </c>
      <c r="AC583" s="70">
        <v>0.34210526315789469</v>
      </c>
      <c r="AD583" s="74">
        <v>0</v>
      </c>
      <c r="AE583" s="74">
        <v>0</v>
      </c>
      <c r="AF583" s="74">
        <v>0</v>
      </c>
      <c r="AG583" s="74">
        <v>0</v>
      </c>
      <c r="AH583" s="74">
        <v>0</v>
      </c>
      <c r="AI583" s="74">
        <v>0</v>
      </c>
      <c r="AJ583" s="74">
        <v>0</v>
      </c>
      <c r="BP583">
        <v>581</v>
      </c>
      <c r="BQ583" t="s">
        <v>2448</v>
      </c>
    </row>
    <row r="584" spans="2:69" ht="14.25" x14ac:dyDescent="0.2">
      <c r="B584" s="16">
        <v>582</v>
      </c>
      <c r="C584" s="16" t="s">
        <v>1116</v>
      </c>
      <c r="D584" s="16" t="s">
        <v>1605</v>
      </c>
      <c r="E584" s="16" t="s">
        <v>1043</v>
      </c>
      <c r="F584" s="16">
        <f t="shared" si="12"/>
        <v>4</v>
      </c>
      <c r="G584" s="19" t="s">
        <v>1385</v>
      </c>
      <c r="H584" s="3" t="s">
        <v>824</v>
      </c>
      <c r="I584" s="3">
        <f>武器2!I584</f>
        <v>19</v>
      </c>
      <c r="J584" s="16">
        <v>0</v>
      </c>
      <c r="K584" s="16">
        <v>6</v>
      </c>
      <c r="L584" s="16">
        <v>145</v>
      </c>
      <c r="M584" s="16">
        <v>148</v>
      </c>
      <c r="N584" s="16">
        <v>22</v>
      </c>
      <c r="O584" s="26">
        <v>0</v>
      </c>
      <c r="P584" s="26">
        <v>0</v>
      </c>
      <c r="Q584" s="26">
        <v>0</v>
      </c>
      <c r="R584" s="26">
        <v>0</v>
      </c>
      <c r="S584" s="26">
        <v>0</v>
      </c>
      <c r="T584" s="26">
        <v>0</v>
      </c>
      <c r="U584" s="20">
        <v>8.199999999999999E-2</v>
      </c>
      <c r="V584" s="27">
        <v>0</v>
      </c>
      <c r="W584" s="27">
        <v>0</v>
      </c>
      <c r="X584" s="74">
        <v>0</v>
      </c>
      <c r="Y584" s="74">
        <v>0</v>
      </c>
      <c r="Z584" s="74">
        <v>0</v>
      </c>
      <c r="AA584" s="74">
        <v>0</v>
      </c>
      <c r="AB584" s="74">
        <v>0</v>
      </c>
      <c r="AC584" s="74">
        <v>0</v>
      </c>
      <c r="AD584" s="74">
        <v>0</v>
      </c>
      <c r="AE584" s="70">
        <v>9.5022624434389136E-2</v>
      </c>
      <c r="AF584" s="74">
        <v>0</v>
      </c>
      <c r="AG584" s="74">
        <v>0</v>
      </c>
      <c r="AH584" s="74">
        <v>0</v>
      </c>
      <c r="AI584" s="74">
        <v>0</v>
      </c>
      <c r="AJ584" s="74">
        <v>0</v>
      </c>
      <c r="BP584">
        <v>582</v>
      </c>
      <c r="BQ584" t="s">
        <v>2449</v>
      </c>
    </row>
    <row r="585" spans="2:69" ht="14.25" x14ac:dyDescent="0.2">
      <c r="B585" s="16">
        <v>583</v>
      </c>
      <c r="C585" s="16" t="s">
        <v>1104</v>
      </c>
      <c r="D585" s="16" t="s">
        <v>1575</v>
      </c>
      <c r="E585" s="16" t="s">
        <v>1043</v>
      </c>
      <c r="F585" s="16">
        <f t="shared" si="12"/>
        <v>5</v>
      </c>
      <c r="G585" s="19" t="s">
        <v>1385</v>
      </c>
      <c r="H585" s="3" t="s">
        <v>824</v>
      </c>
      <c r="I585" s="3">
        <f>武器2!I585</f>
        <v>19</v>
      </c>
      <c r="J585" s="16">
        <v>0</v>
      </c>
      <c r="K585" s="16">
        <v>7</v>
      </c>
      <c r="L585" s="16">
        <v>169</v>
      </c>
      <c r="M585" s="26">
        <v>0</v>
      </c>
      <c r="N585" s="16">
        <v>26</v>
      </c>
      <c r="O585" s="26">
        <v>0</v>
      </c>
      <c r="P585" s="26">
        <v>0</v>
      </c>
      <c r="Q585" s="16">
        <v>96</v>
      </c>
      <c r="R585" s="26">
        <v>0</v>
      </c>
      <c r="S585" s="26">
        <v>0</v>
      </c>
      <c r="T585" s="26">
        <v>0</v>
      </c>
      <c r="U585" s="27">
        <v>0</v>
      </c>
      <c r="V585" s="27">
        <v>0</v>
      </c>
      <c r="W585" s="27">
        <v>0</v>
      </c>
      <c r="X585" s="74">
        <v>0</v>
      </c>
      <c r="Y585" s="74">
        <v>0</v>
      </c>
      <c r="Z585" s="70">
        <v>0.1071428571428571</v>
      </c>
      <c r="AA585" s="74">
        <v>0</v>
      </c>
      <c r="AB585" s="74">
        <v>0</v>
      </c>
      <c r="AC585" s="70">
        <v>0.42028985507246375</v>
      </c>
      <c r="AD585" s="70">
        <v>0.1071428571428571</v>
      </c>
      <c r="AE585" s="74">
        <v>0</v>
      </c>
      <c r="AF585" s="74">
        <v>0</v>
      </c>
      <c r="AG585" s="74">
        <v>0</v>
      </c>
      <c r="AH585" s="74">
        <v>0</v>
      </c>
      <c r="AI585" s="74">
        <v>0</v>
      </c>
      <c r="AJ585" s="74">
        <v>0</v>
      </c>
      <c r="BP585">
        <v>583</v>
      </c>
      <c r="BQ585" t="s">
        <v>2450</v>
      </c>
    </row>
    <row r="586" spans="2:69" ht="14.25" x14ac:dyDescent="0.2">
      <c r="B586" s="16">
        <v>584</v>
      </c>
      <c r="C586" s="16" t="s">
        <v>1055</v>
      </c>
      <c r="D586" s="16" t="s">
        <v>1606</v>
      </c>
      <c r="E586" s="16" t="s">
        <v>1043</v>
      </c>
      <c r="F586" s="16">
        <f t="shared" si="12"/>
        <v>5</v>
      </c>
      <c r="G586" s="19" t="s">
        <v>1385</v>
      </c>
      <c r="H586" s="3" t="s">
        <v>824</v>
      </c>
      <c r="I586" s="3">
        <f>武器2!I586</f>
        <v>19</v>
      </c>
      <c r="J586" s="16">
        <v>0</v>
      </c>
      <c r="K586" s="16">
        <v>8</v>
      </c>
      <c r="L586" s="16">
        <v>193</v>
      </c>
      <c r="M586" s="16">
        <v>197</v>
      </c>
      <c r="N586" s="16">
        <v>29</v>
      </c>
      <c r="O586" s="26">
        <v>0</v>
      </c>
      <c r="P586" s="26">
        <v>0</v>
      </c>
      <c r="Q586" s="26">
        <v>0</v>
      </c>
      <c r="R586" s="26">
        <v>0</v>
      </c>
      <c r="S586" s="26">
        <v>0</v>
      </c>
      <c r="T586" s="26">
        <v>0</v>
      </c>
      <c r="U586" s="20">
        <v>0.11</v>
      </c>
      <c r="V586" s="20">
        <v>0.12</v>
      </c>
      <c r="W586" s="27">
        <v>0</v>
      </c>
      <c r="X586" s="74">
        <v>0</v>
      </c>
      <c r="Y586" s="74">
        <v>0</v>
      </c>
      <c r="Z586" s="74">
        <v>0</v>
      </c>
      <c r="AA586" s="74">
        <v>0</v>
      </c>
      <c r="AB586" s="74">
        <v>0</v>
      </c>
      <c r="AC586" s="70">
        <v>0.45355191256830596</v>
      </c>
      <c r="AD586" s="74">
        <v>0</v>
      </c>
      <c r="AE586" s="74">
        <v>0</v>
      </c>
      <c r="AF586" s="74">
        <v>0</v>
      </c>
      <c r="AG586" s="74">
        <v>0</v>
      </c>
      <c r="AH586" s="74">
        <v>0</v>
      </c>
      <c r="AI586" s="74">
        <v>0</v>
      </c>
      <c r="AJ586" s="74">
        <v>0</v>
      </c>
      <c r="BP586">
        <v>584</v>
      </c>
      <c r="BQ586" t="s">
        <v>2451</v>
      </c>
    </row>
    <row r="587" spans="2:69" ht="14.25" x14ac:dyDescent="0.2">
      <c r="B587" s="16">
        <v>585</v>
      </c>
      <c r="C587" s="16" t="s">
        <v>1114</v>
      </c>
      <c r="D587" s="16" t="s">
        <v>1361</v>
      </c>
      <c r="E587" s="16" t="s">
        <v>1044</v>
      </c>
      <c r="F587" s="16">
        <f t="shared" si="12"/>
        <v>1</v>
      </c>
      <c r="G587" s="19" t="s">
        <v>1385</v>
      </c>
      <c r="H587" s="3" t="s">
        <v>824</v>
      </c>
      <c r="I587" s="3">
        <f>武器2!I587</f>
        <v>19</v>
      </c>
      <c r="J587" s="16">
        <v>0</v>
      </c>
      <c r="K587" s="16">
        <v>1</v>
      </c>
      <c r="L587" s="16">
        <v>18</v>
      </c>
      <c r="M587" s="16">
        <v>27</v>
      </c>
      <c r="N587" s="26">
        <v>0</v>
      </c>
      <c r="O587" s="26">
        <v>0</v>
      </c>
      <c r="P587" s="26">
        <v>0</v>
      </c>
      <c r="Q587" s="26">
        <v>0</v>
      </c>
      <c r="R587" s="26">
        <v>0</v>
      </c>
      <c r="S587" s="26">
        <v>0</v>
      </c>
      <c r="T587" s="26">
        <v>0</v>
      </c>
      <c r="U587" s="27">
        <v>0</v>
      </c>
      <c r="V587" s="27">
        <v>0</v>
      </c>
      <c r="W587" s="27">
        <v>0</v>
      </c>
      <c r="X587" s="74">
        <v>0</v>
      </c>
      <c r="Y587" s="74">
        <v>0</v>
      </c>
      <c r="Z587" s="74">
        <v>0</v>
      </c>
      <c r="AA587" s="74">
        <v>0</v>
      </c>
      <c r="AB587" s="74">
        <v>0</v>
      </c>
      <c r="AC587" s="74">
        <v>0</v>
      </c>
      <c r="AD587" s="74">
        <v>0</v>
      </c>
      <c r="AE587" s="74">
        <v>0</v>
      </c>
      <c r="AF587" s="74">
        <v>0</v>
      </c>
      <c r="AG587" s="74">
        <v>0</v>
      </c>
      <c r="AH587" s="74">
        <v>0</v>
      </c>
      <c r="AI587" s="74">
        <v>0</v>
      </c>
      <c r="AJ587" s="74">
        <v>0</v>
      </c>
      <c r="BP587">
        <v>585</v>
      </c>
      <c r="BQ587" t="s">
        <v>2452</v>
      </c>
    </row>
    <row r="588" spans="2:69" ht="14.25" x14ac:dyDescent="0.2">
      <c r="B588" s="16">
        <v>586</v>
      </c>
      <c r="C588" s="16" t="s">
        <v>1086</v>
      </c>
      <c r="D588" s="16" t="s">
        <v>1242</v>
      </c>
      <c r="E588" s="16" t="s">
        <v>1044</v>
      </c>
      <c r="F588" s="16">
        <f t="shared" si="12"/>
        <v>1</v>
      </c>
      <c r="G588" s="19" t="s">
        <v>1385</v>
      </c>
      <c r="H588" s="3" t="s">
        <v>824</v>
      </c>
      <c r="I588" s="3">
        <f>武器2!I588</f>
        <v>19</v>
      </c>
      <c r="J588" s="16">
        <v>0</v>
      </c>
      <c r="K588" s="16">
        <v>2</v>
      </c>
      <c r="L588" s="16">
        <v>36</v>
      </c>
      <c r="M588" s="16">
        <v>54</v>
      </c>
      <c r="N588" s="26">
        <v>0</v>
      </c>
      <c r="O588" s="26">
        <v>0</v>
      </c>
      <c r="P588" s="26">
        <v>0</v>
      </c>
      <c r="Q588" s="26">
        <v>0</v>
      </c>
      <c r="R588" s="26">
        <v>0</v>
      </c>
      <c r="S588" s="26">
        <v>0</v>
      </c>
      <c r="T588" s="26">
        <v>0</v>
      </c>
      <c r="U588" s="27">
        <v>0</v>
      </c>
      <c r="V588" s="27">
        <v>0</v>
      </c>
      <c r="W588" s="27">
        <v>0</v>
      </c>
      <c r="X588" s="74">
        <v>0</v>
      </c>
      <c r="Y588" s="74">
        <v>0</v>
      </c>
      <c r="Z588" s="74">
        <v>0</v>
      </c>
      <c r="AA588" s="74">
        <v>0</v>
      </c>
      <c r="AB588" s="74">
        <v>0</v>
      </c>
      <c r="AC588" s="74">
        <v>0</v>
      </c>
      <c r="AD588" s="74">
        <v>0</v>
      </c>
      <c r="AE588" s="74">
        <v>0</v>
      </c>
      <c r="AF588" s="74">
        <v>0</v>
      </c>
      <c r="AG588" s="74">
        <v>0</v>
      </c>
      <c r="AH588" s="74">
        <v>0</v>
      </c>
      <c r="AI588" s="74">
        <v>0</v>
      </c>
      <c r="AJ588" s="74">
        <v>0</v>
      </c>
      <c r="BP588">
        <v>586</v>
      </c>
      <c r="BQ588" t="s">
        <v>2453</v>
      </c>
    </row>
    <row r="589" spans="2:69" ht="14.25" x14ac:dyDescent="0.2">
      <c r="B589" s="16">
        <v>587</v>
      </c>
      <c r="C589" s="16" t="s">
        <v>1134</v>
      </c>
      <c r="D589" s="16" t="s">
        <v>1607</v>
      </c>
      <c r="E589" s="16" t="s">
        <v>1044</v>
      </c>
      <c r="F589" s="16">
        <f t="shared" si="12"/>
        <v>2</v>
      </c>
      <c r="G589" s="19" t="s">
        <v>1385</v>
      </c>
      <c r="H589" s="3" t="s">
        <v>824</v>
      </c>
      <c r="I589" s="3">
        <f>武器2!I589</f>
        <v>19</v>
      </c>
      <c r="J589" s="16">
        <v>0</v>
      </c>
      <c r="K589" s="16">
        <v>3</v>
      </c>
      <c r="L589" s="16">
        <v>54</v>
      </c>
      <c r="M589" s="26">
        <v>0</v>
      </c>
      <c r="N589" s="26">
        <v>0</v>
      </c>
      <c r="O589" s="26">
        <v>0</v>
      </c>
      <c r="P589" s="26">
        <v>0</v>
      </c>
      <c r="Q589" s="26">
        <v>0</v>
      </c>
      <c r="R589" s="26">
        <v>0</v>
      </c>
      <c r="S589" s="26">
        <v>0</v>
      </c>
      <c r="T589" s="26">
        <v>0</v>
      </c>
      <c r="U589" s="27">
        <v>0</v>
      </c>
      <c r="V589" s="27">
        <v>0</v>
      </c>
      <c r="W589" s="27">
        <v>0</v>
      </c>
      <c r="X589" s="74">
        <v>0</v>
      </c>
      <c r="Y589" s="74">
        <v>0</v>
      </c>
      <c r="Z589" s="74">
        <v>0</v>
      </c>
      <c r="AA589" s="74">
        <v>0</v>
      </c>
      <c r="AB589" s="74">
        <v>0</v>
      </c>
      <c r="AC589" s="70">
        <v>0.25650557620817849</v>
      </c>
      <c r="AD589" s="74">
        <v>0</v>
      </c>
      <c r="AE589" s="70">
        <v>5.6603773584905648E-2</v>
      </c>
      <c r="AF589" s="74">
        <v>0</v>
      </c>
      <c r="AG589" s="74">
        <v>0</v>
      </c>
      <c r="AH589" s="74">
        <v>0</v>
      </c>
      <c r="AI589" s="74">
        <v>0</v>
      </c>
      <c r="AJ589" s="74">
        <v>0</v>
      </c>
      <c r="BP589">
        <v>587</v>
      </c>
      <c r="BQ589" t="s">
        <v>2454</v>
      </c>
    </row>
    <row r="590" spans="2:69" ht="14.25" x14ac:dyDescent="0.2">
      <c r="B590" s="16">
        <v>588</v>
      </c>
      <c r="C590" s="16" t="s">
        <v>1084</v>
      </c>
      <c r="D590" s="16" t="s">
        <v>1279</v>
      </c>
      <c r="E590" s="16" t="s">
        <v>1044</v>
      </c>
      <c r="F590" s="16">
        <f t="shared" si="12"/>
        <v>2</v>
      </c>
      <c r="G590" s="19" t="s">
        <v>1385</v>
      </c>
      <c r="H590" s="3" t="s">
        <v>824</v>
      </c>
      <c r="I590" s="3">
        <f>武器2!I590</f>
        <v>19</v>
      </c>
      <c r="J590" s="16">
        <v>0</v>
      </c>
      <c r="K590" s="16">
        <v>4</v>
      </c>
      <c r="L590" s="16">
        <v>72</v>
      </c>
      <c r="M590" s="16">
        <v>109</v>
      </c>
      <c r="N590" s="26">
        <v>0</v>
      </c>
      <c r="O590" s="26">
        <v>0</v>
      </c>
      <c r="P590" s="26">
        <v>0</v>
      </c>
      <c r="Q590" s="26">
        <v>0</v>
      </c>
      <c r="R590" s="26">
        <v>0</v>
      </c>
      <c r="S590" s="26">
        <v>0</v>
      </c>
      <c r="T590" s="26">
        <v>0</v>
      </c>
      <c r="U590" s="27">
        <v>0</v>
      </c>
      <c r="V590" s="20">
        <v>6.6000000000000003E-2</v>
      </c>
      <c r="W590" s="27">
        <v>0</v>
      </c>
      <c r="X590" s="74">
        <v>0</v>
      </c>
      <c r="Y590" s="74">
        <v>0</v>
      </c>
      <c r="Z590" s="74">
        <v>0</v>
      </c>
      <c r="AA590" s="74">
        <v>0</v>
      </c>
      <c r="AB590" s="74">
        <v>0</v>
      </c>
      <c r="AC590" s="74">
        <v>0</v>
      </c>
      <c r="AD590" s="74">
        <v>0</v>
      </c>
      <c r="AE590" s="74">
        <v>0</v>
      </c>
      <c r="AF590" s="74">
        <v>0</v>
      </c>
      <c r="AG590" s="74">
        <v>0</v>
      </c>
      <c r="AH590" s="74">
        <v>0</v>
      </c>
      <c r="AI590" s="74">
        <v>0</v>
      </c>
      <c r="AJ590" s="74">
        <v>0</v>
      </c>
      <c r="BP590">
        <v>588</v>
      </c>
      <c r="BQ590" t="s">
        <v>2455</v>
      </c>
    </row>
    <row r="591" spans="2:69" ht="14.25" x14ac:dyDescent="0.2">
      <c r="B591" s="16">
        <v>589</v>
      </c>
      <c r="C591" s="16" t="s">
        <v>1082</v>
      </c>
      <c r="D591" s="16" t="s">
        <v>1278</v>
      </c>
      <c r="E591" s="16" t="s">
        <v>1044</v>
      </c>
      <c r="F591" s="16">
        <f t="shared" si="12"/>
        <v>2</v>
      </c>
      <c r="G591" s="19" t="s">
        <v>1385</v>
      </c>
      <c r="H591" s="3" t="s">
        <v>824</v>
      </c>
      <c r="I591" s="3">
        <f>武器2!I591</f>
        <v>19</v>
      </c>
      <c r="J591" s="16">
        <v>0</v>
      </c>
      <c r="K591" s="16">
        <v>5</v>
      </c>
      <c r="L591" s="16">
        <v>90</v>
      </c>
      <c r="M591" s="26">
        <v>0</v>
      </c>
      <c r="N591" s="16">
        <v>20</v>
      </c>
      <c r="O591" s="26">
        <v>0</v>
      </c>
      <c r="P591" s="26">
        <v>0</v>
      </c>
      <c r="Q591" s="26">
        <v>0</v>
      </c>
      <c r="R591" s="26">
        <v>0</v>
      </c>
      <c r="S591" s="26">
        <v>0</v>
      </c>
      <c r="T591" s="26">
        <v>0</v>
      </c>
      <c r="U591" s="27">
        <v>0</v>
      </c>
      <c r="V591" s="27">
        <v>0</v>
      </c>
      <c r="W591" s="27">
        <v>0</v>
      </c>
      <c r="X591" s="74">
        <v>0</v>
      </c>
      <c r="Y591" s="74">
        <v>0</v>
      </c>
      <c r="Z591" s="74">
        <v>0</v>
      </c>
      <c r="AA591" s="74">
        <v>0</v>
      </c>
      <c r="AB591" s="74">
        <v>0</v>
      </c>
      <c r="AC591" s="70">
        <v>0.36507936507936511</v>
      </c>
      <c r="AD591" s="74">
        <v>0</v>
      </c>
      <c r="AE591" s="74">
        <v>0</v>
      </c>
      <c r="AF591" s="74">
        <v>0</v>
      </c>
      <c r="AG591" s="74">
        <v>0</v>
      </c>
      <c r="AH591" s="74">
        <v>0</v>
      </c>
      <c r="AI591" s="74">
        <v>0</v>
      </c>
      <c r="AJ591" s="74">
        <v>0</v>
      </c>
      <c r="BP591">
        <v>589</v>
      </c>
      <c r="BQ591" t="s">
        <v>2456</v>
      </c>
    </row>
    <row r="592" spans="2:69" ht="14.25" x14ac:dyDescent="0.2">
      <c r="B592" s="16">
        <v>590</v>
      </c>
      <c r="C592" s="16" t="s">
        <v>1113</v>
      </c>
      <c r="D592" s="16" t="s">
        <v>1326</v>
      </c>
      <c r="E592" s="16" t="s">
        <v>1044</v>
      </c>
      <c r="F592" s="16">
        <f t="shared" si="12"/>
        <v>3</v>
      </c>
      <c r="G592" s="19" t="s">
        <v>1385</v>
      </c>
      <c r="H592" s="3" t="s">
        <v>824</v>
      </c>
      <c r="I592" s="3">
        <f>武器2!I592</f>
        <v>19</v>
      </c>
      <c r="J592" s="16">
        <v>0</v>
      </c>
      <c r="K592" s="16">
        <v>6</v>
      </c>
      <c r="L592" s="16">
        <v>108</v>
      </c>
      <c r="M592" s="16">
        <v>164</v>
      </c>
      <c r="N592" s="16">
        <v>24</v>
      </c>
      <c r="O592" s="26">
        <v>0</v>
      </c>
      <c r="P592" s="26">
        <v>0</v>
      </c>
      <c r="Q592" s="16">
        <v>92</v>
      </c>
      <c r="R592" s="26">
        <v>0</v>
      </c>
      <c r="S592" s="26">
        <v>0</v>
      </c>
      <c r="T592" s="26">
        <v>0</v>
      </c>
      <c r="U592" s="27">
        <v>0</v>
      </c>
      <c r="V592" s="27">
        <v>0</v>
      </c>
      <c r="W592" s="27">
        <v>0</v>
      </c>
      <c r="X592" s="74">
        <v>0</v>
      </c>
      <c r="Y592" s="74">
        <v>0</v>
      </c>
      <c r="Z592" s="74">
        <v>0</v>
      </c>
      <c r="AA592" s="74">
        <v>0</v>
      </c>
      <c r="AB592" s="74">
        <v>0</v>
      </c>
      <c r="AC592" s="74">
        <v>0</v>
      </c>
      <c r="AD592" s="74">
        <v>0</v>
      </c>
      <c r="AE592" s="74">
        <v>0</v>
      </c>
      <c r="AF592" s="74">
        <v>0</v>
      </c>
      <c r="AG592" s="74">
        <v>0</v>
      </c>
      <c r="AH592" s="74">
        <v>0</v>
      </c>
      <c r="AI592" s="74">
        <v>0</v>
      </c>
      <c r="AJ592" s="74">
        <v>0</v>
      </c>
      <c r="BP592">
        <v>590</v>
      </c>
      <c r="BQ592" t="s">
        <v>2457</v>
      </c>
    </row>
    <row r="593" spans="2:69" ht="14.25" x14ac:dyDescent="0.2">
      <c r="B593" s="16">
        <v>591</v>
      </c>
      <c r="C593" s="16" t="s">
        <v>1088</v>
      </c>
      <c r="D593" s="16" t="s">
        <v>1363</v>
      </c>
      <c r="E593" s="16" t="s">
        <v>1044</v>
      </c>
      <c r="F593" s="16">
        <f t="shared" si="12"/>
        <v>3</v>
      </c>
      <c r="G593" s="19" t="s">
        <v>1385</v>
      </c>
      <c r="H593" s="3" t="s">
        <v>824</v>
      </c>
      <c r="I593" s="3">
        <f>武器2!I593</f>
        <v>19</v>
      </c>
      <c r="J593" s="16">
        <v>0</v>
      </c>
      <c r="K593" s="16">
        <v>7</v>
      </c>
      <c r="L593" s="16">
        <v>127</v>
      </c>
      <c r="M593" s="16">
        <v>192</v>
      </c>
      <c r="N593" s="16">
        <v>29</v>
      </c>
      <c r="O593" s="26">
        <v>0</v>
      </c>
      <c r="P593" s="26">
        <v>0</v>
      </c>
      <c r="Q593" s="26">
        <v>0</v>
      </c>
      <c r="R593" s="26">
        <v>0</v>
      </c>
      <c r="S593" s="26">
        <v>0</v>
      </c>
      <c r="T593" s="26">
        <v>0</v>
      </c>
      <c r="U593" s="27">
        <v>0</v>
      </c>
      <c r="V593" s="27">
        <v>0</v>
      </c>
      <c r="W593" s="27">
        <v>0</v>
      </c>
      <c r="X593" s="74">
        <v>0</v>
      </c>
      <c r="Y593" s="74">
        <v>0</v>
      </c>
      <c r="Z593" s="74">
        <v>0</v>
      </c>
      <c r="AA593" s="74">
        <v>0</v>
      </c>
      <c r="AB593" s="74">
        <v>0</v>
      </c>
      <c r="AC593" s="74">
        <v>0</v>
      </c>
      <c r="AD593" s="74">
        <v>0</v>
      </c>
      <c r="AE593" s="70">
        <v>0.11894273127753308</v>
      </c>
      <c r="AF593" s="74">
        <v>0</v>
      </c>
      <c r="AG593" s="74">
        <v>0</v>
      </c>
      <c r="AH593" s="74">
        <v>0</v>
      </c>
      <c r="AI593" s="74">
        <v>0</v>
      </c>
      <c r="AJ593" s="74">
        <v>0</v>
      </c>
      <c r="BP593">
        <v>591</v>
      </c>
      <c r="BQ593" t="s">
        <v>2458</v>
      </c>
    </row>
    <row r="594" spans="2:69" ht="14.25" x14ac:dyDescent="0.2">
      <c r="B594" s="16">
        <v>592</v>
      </c>
      <c r="C594" s="16" t="s">
        <v>1065</v>
      </c>
      <c r="D594" s="16" t="s">
        <v>1608</v>
      </c>
      <c r="E594" s="16" t="s">
        <v>1044</v>
      </c>
      <c r="F594" s="16">
        <f t="shared" si="12"/>
        <v>3</v>
      </c>
      <c r="G594" s="19" t="s">
        <v>1385</v>
      </c>
      <c r="H594" s="3" t="s">
        <v>824</v>
      </c>
      <c r="I594" s="3">
        <f>武器2!I594</f>
        <v>19</v>
      </c>
      <c r="J594" s="16">
        <v>0</v>
      </c>
      <c r="K594" s="16">
        <v>8</v>
      </c>
      <c r="L594" s="16">
        <v>145</v>
      </c>
      <c r="M594" s="16">
        <v>219</v>
      </c>
      <c r="N594" s="26">
        <v>0</v>
      </c>
      <c r="O594" s="26">
        <v>0</v>
      </c>
      <c r="P594" s="26">
        <v>0</v>
      </c>
      <c r="Q594" s="26">
        <v>0</v>
      </c>
      <c r="R594" s="26">
        <v>0</v>
      </c>
      <c r="S594" s="16">
        <v>67</v>
      </c>
      <c r="T594" s="26">
        <v>0</v>
      </c>
      <c r="U594" s="27">
        <v>0</v>
      </c>
      <c r="V594" s="27">
        <v>0</v>
      </c>
      <c r="W594" s="27">
        <v>0</v>
      </c>
      <c r="X594" s="74">
        <v>0</v>
      </c>
      <c r="Y594" s="70">
        <v>0.13419913419913421</v>
      </c>
      <c r="Z594" s="74">
        <v>0</v>
      </c>
      <c r="AA594" s="74">
        <v>0</v>
      </c>
      <c r="AB594" s="74">
        <v>0</v>
      </c>
      <c r="AC594" s="74">
        <v>0</v>
      </c>
      <c r="AD594" s="74">
        <v>0</v>
      </c>
      <c r="AE594" s="74">
        <v>0</v>
      </c>
      <c r="AF594" s="74">
        <v>0</v>
      </c>
      <c r="AG594" s="74">
        <v>0</v>
      </c>
      <c r="AH594" s="74">
        <v>0</v>
      </c>
      <c r="AI594" s="74">
        <v>0</v>
      </c>
      <c r="AJ594" s="74">
        <v>0</v>
      </c>
      <c r="BP594">
        <v>592</v>
      </c>
      <c r="BQ594" t="s">
        <v>2459</v>
      </c>
    </row>
    <row r="595" spans="2:69" ht="14.25" x14ac:dyDescent="0.2">
      <c r="B595" s="16">
        <v>593</v>
      </c>
      <c r="C595" s="16" t="s">
        <v>1116</v>
      </c>
      <c r="D595" s="16" t="s">
        <v>1609</v>
      </c>
      <c r="E595" s="16" t="s">
        <v>1045</v>
      </c>
      <c r="F595" s="16">
        <f t="shared" si="12"/>
        <v>1</v>
      </c>
      <c r="G595" s="19" t="s">
        <v>1385</v>
      </c>
      <c r="H595" s="3" t="s">
        <v>824</v>
      </c>
      <c r="I595" s="3">
        <f>武器2!I595</f>
        <v>19</v>
      </c>
      <c r="J595" s="16">
        <v>0</v>
      </c>
      <c r="K595" s="16">
        <v>1</v>
      </c>
      <c r="L595" s="16">
        <v>21</v>
      </c>
      <c r="M595" s="16">
        <v>41</v>
      </c>
      <c r="N595" s="26">
        <v>0</v>
      </c>
      <c r="O595" s="26">
        <v>0</v>
      </c>
      <c r="P595" s="26">
        <v>0</v>
      </c>
      <c r="Q595" s="26">
        <v>0</v>
      </c>
      <c r="R595" s="26">
        <v>0</v>
      </c>
      <c r="S595" s="26">
        <v>0</v>
      </c>
      <c r="T595" s="26">
        <v>0</v>
      </c>
      <c r="U595" s="27">
        <v>0</v>
      </c>
      <c r="V595" s="27">
        <v>0</v>
      </c>
      <c r="W595" s="27">
        <v>0</v>
      </c>
      <c r="X595" s="74">
        <v>0</v>
      </c>
      <c r="Y595" s="74">
        <v>0</v>
      </c>
      <c r="Z595" s="74">
        <v>0</v>
      </c>
      <c r="AA595" s="74">
        <v>0</v>
      </c>
      <c r="AB595" s="74">
        <v>0</v>
      </c>
      <c r="AC595" s="74">
        <v>0</v>
      </c>
      <c r="AD595" s="74">
        <v>0</v>
      </c>
      <c r="AE595" s="74">
        <v>0</v>
      </c>
      <c r="AF595" s="74">
        <v>0</v>
      </c>
      <c r="AG595" s="74">
        <v>0</v>
      </c>
      <c r="AH595" s="74">
        <v>0</v>
      </c>
      <c r="AI595" s="74">
        <v>0</v>
      </c>
      <c r="AJ595" s="74">
        <v>0</v>
      </c>
      <c r="BP595">
        <v>593</v>
      </c>
      <c r="BQ595" t="s">
        <v>2460</v>
      </c>
    </row>
    <row r="596" spans="2:69" ht="14.25" x14ac:dyDescent="0.2">
      <c r="B596" s="16">
        <v>594</v>
      </c>
      <c r="C596" s="16" t="s">
        <v>1132</v>
      </c>
      <c r="D596" s="16" t="s">
        <v>1610</v>
      </c>
      <c r="E596" s="16" t="s">
        <v>1045</v>
      </c>
      <c r="F596" s="16">
        <f t="shared" si="12"/>
        <v>1</v>
      </c>
      <c r="G596" s="19" t="s">
        <v>1385</v>
      </c>
      <c r="H596" s="3" t="s">
        <v>824</v>
      </c>
      <c r="I596" s="3">
        <f>武器2!I596</f>
        <v>19</v>
      </c>
      <c r="J596" s="16">
        <v>0</v>
      </c>
      <c r="K596" s="16">
        <v>2</v>
      </c>
      <c r="L596" s="16">
        <v>42</v>
      </c>
      <c r="M596" s="26">
        <v>0</v>
      </c>
      <c r="N596" s="26">
        <v>0</v>
      </c>
      <c r="O596" s="26">
        <v>0</v>
      </c>
      <c r="P596" s="26">
        <v>0</v>
      </c>
      <c r="Q596" s="26">
        <v>0</v>
      </c>
      <c r="R596" s="26">
        <v>0</v>
      </c>
      <c r="S596" s="26">
        <v>0</v>
      </c>
      <c r="T596" s="26">
        <v>0</v>
      </c>
      <c r="U596" s="27">
        <v>0</v>
      </c>
      <c r="V596" s="27">
        <v>0</v>
      </c>
      <c r="W596" s="27">
        <v>0</v>
      </c>
      <c r="X596" s="74">
        <v>0</v>
      </c>
      <c r="Y596" s="74">
        <v>0</v>
      </c>
      <c r="Z596" s="74">
        <v>0</v>
      </c>
      <c r="AA596" s="74">
        <v>0</v>
      </c>
      <c r="AB596" s="70">
        <v>5.6603773584905648E-2</v>
      </c>
      <c r="AC596" s="74">
        <v>0</v>
      </c>
      <c r="AD596" s="74">
        <v>0</v>
      </c>
      <c r="AE596" s="74">
        <v>0</v>
      </c>
      <c r="AF596" s="74">
        <v>0</v>
      </c>
      <c r="AG596" s="74">
        <v>0</v>
      </c>
      <c r="AH596" s="74">
        <v>0</v>
      </c>
      <c r="AI596" s="74">
        <v>0</v>
      </c>
      <c r="AJ596" s="74">
        <v>0</v>
      </c>
      <c r="BP596">
        <v>594</v>
      </c>
      <c r="BQ596" t="s">
        <v>2461</v>
      </c>
    </row>
    <row r="597" spans="2:69" ht="14.25" x14ac:dyDescent="0.2">
      <c r="B597" s="16">
        <v>595</v>
      </c>
      <c r="C597" s="16" t="s">
        <v>1106</v>
      </c>
      <c r="D597" s="16" t="s">
        <v>1492</v>
      </c>
      <c r="E597" s="16" t="s">
        <v>1045</v>
      </c>
      <c r="F597" s="16">
        <f t="shared" si="12"/>
        <v>1</v>
      </c>
      <c r="G597" s="19" t="s">
        <v>1385</v>
      </c>
      <c r="H597" s="3" t="s">
        <v>824</v>
      </c>
      <c r="I597" s="3">
        <f>武器2!I597</f>
        <v>19</v>
      </c>
      <c r="J597" s="16">
        <v>0</v>
      </c>
      <c r="K597" s="16">
        <v>3</v>
      </c>
      <c r="L597" s="16">
        <v>63</v>
      </c>
      <c r="M597" s="26">
        <v>0</v>
      </c>
      <c r="N597" s="26">
        <v>0</v>
      </c>
      <c r="O597" s="26">
        <v>0</v>
      </c>
      <c r="P597" s="26">
        <v>0</v>
      </c>
      <c r="Q597" s="26">
        <v>0</v>
      </c>
      <c r="R597" s="26">
        <v>0</v>
      </c>
      <c r="S597" s="26">
        <v>0</v>
      </c>
      <c r="T597" s="26">
        <v>0</v>
      </c>
      <c r="U597" s="27">
        <v>0</v>
      </c>
      <c r="V597" s="27">
        <v>0</v>
      </c>
      <c r="W597" s="27">
        <v>0</v>
      </c>
      <c r="X597" s="74">
        <v>0</v>
      </c>
      <c r="Y597" s="74">
        <v>0</v>
      </c>
      <c r="Z597" s="74">
        <v>0</v>
      </c>
      <c r="AA597" s="74">
        <v>0</v>
      </c>
      <c r="AB597" s="74">
        <v>0</v>
      </c>
      <c r="AC597" s="70">
        <v>0.34210526315789469</v>
      </c>
      <c r="AD597" s="74">
        <v>0</v>
      </c>
      <c r="AE597" s="74">
        <v>0</v>
      </c>
      <c r="AF597" s="74">
        <v>0</v>
      </c>
      <c r="AG597" s="74">
        <v>0</v>
      </c>
      <c r="AH597" s="74">
        <v>0</v>
      </c>
      <c r="AI597" s="74">
        <v>0</v>
      </c>
      <c r="AJ597" s="74">
        <v>0</v>
      </c>
      <c r="BP597">
        <v>595</v>
      </c>
      <c r="BQ597" t="s">
        <v>2462</v>
      </c>
    </row>
    <row r="598" spans="2:69" ht="14.25" x14ac:dyDescent="0.2">
      <c r="B598" s="16">
        <v>596</v>
      </c>
      <c r="C598" s="16" t="s">
        <v>1090</v>
      </c>
      <c r="D598" s="16" t="s">
        <v>1611</v>
      </c>
      <c r="E598" s="16" t="s">
        <v>1045</v>
      </c>
      <c r="F598" s="16">
        <f t="shared" si="12"/>
        <v>1</v>
      </c>
      <c r="G598" s="19" t="s">
        <v>1385</v>
      </c>
      <c r="H598" s="3" t="s">
        <v>824</v>
      </c>
      <c r="I598" s="3">
        <f>武器2!I598</f>
        <v>19</v>
      </c>
      <c r="J598" s="16">
        <v>0</v>
      </c>
      <c r="K598" s="16">
        <v>4</v>
      </c>
      <c r="L598" s="16">
        <v>84</v>
      </c>
      <c r="M598" s="26">
        <v>0</v>
      </c>
      <c r="N598" s="26">
        <v>0</v>
      </c>
      <c r="O598" s="26">
        <v>0</v>
      </c>
      <c r="P598" s="26">
        <v>0</v>
      </c>
      <c r="Q598" s="26">
        <v>0</v>
      </c>
      <c r="R598" s="26">
        <v>0</v>
      </c>
      <c r="S598" s="26">
        <v>0</v>
      </c>
      <c r="T598" s="26">
        <v>0</v>
      </c>
      <c r="U598" s="27">
        <v>0</v>
      </c>
      <c r="V598" s="27">
        <v>0</v>
      </c>
      <c r="W598" s="27">
        <v>0</v>
      </c>
      <c r="X598" s="74">
        <v>0</v>
      </c>
      <c r="Y598" s="74">
        <v>0</v>
      </c>
      <c r="Z598" s="74">
        <v>0</v>
      </c>
      <c r="AA598" s="74">
        <v>0</v>
      </c>
      <c r="AB598" s="74">
        <v>0</v>
      </c>
      <c r="AC598" s="74">
        <v>0</v>
      </c>
      <c r="AD598" s="70">
        <v>0.10313901345291476</v>
      </c>
      <c r="AE598" s="74">
        <v>0</v>
      </c>
      <c r="AF598" s="74">
        <v>0</v>
      </c>
      <c r="AG598" s="74">
        <v>0</v>
      </c>
      <c r="AH598" s="74">
        <v>0</v>
      </c>
      <c r="AI598" s="74">
        <v>0</v>
      </c>
      <c r="AJ598" s="74">
        <v>0</v>
      </c>
      <c r="BP598">
        <v>596</v>
      </c>
      <c r="BQ598" t="s">
        <v>2463</v>
      </c>
    </row>
    <row r="599" spans="2:69" ht="14.25" x14ac:dyDescent="0.2">
      <c r="B599" s="16">
        <v>597</v>
      </c>
      <c r="C599" s="16" t="s">
        <v>1075</v>
      </c>
      <c r="D599" s="16" t="s">
        <v>1612</v>
      </c>
      <c r="E599" s="16" t="s">
        <v>1045</v>
      </c>
      <c r="F599" s="16">
        <f t="shared" si="12"/>
        <v>1</v>
      </c>
      <c r="G599" s="19" t="s">
        <v>1385</v>
      </c>
      <c r="H599" s="3" t="s">
        <v>824</v>
      </c>
      <c r="I599" s="3">
        <f>武器2!I599</f>
        <v>19</v>
      </c>
      <c r="J599" s="16">
        <v>0</v>
      </c>
      <c r="K599" s="16">
        <v>5</v>
      </c>
      <c r="L599" s="16">
        <v>105</v>
      </c>
      <c r="M599" s="26">
        <v>0</v>
      </c>
      <c r="N599" s="26">
        <v>0</v>
      </c>
      <c r="O599" s="26">
        <v>0</v>
      </c>
      <c r="P599" s="26">
        <v>0</v>
      </c>
      <c r="Q599" s="26">
        <v>0</v>
      </c>
      <c r="R599" s="26">
        <v>0</v>
      </c>
      <c r="S599" s="26">
        <v>0</v>
      </c>
      <c r="T599" s="26">
        <v>0</v>
      </c>
      <c r="U599" s="27">
        <v>0</v>
      </c>
      <c r="V599" s="27">
        <v>0</v>
      </c>
      <c r="W599" s="27">
        <v>0</v>
      </c>
      <c r="X599" s="74">
        <v>0</v>
      </c>
      <c r="Y599" s="74">
        <v>0</v>
      </c>
      <c r="Z599" s="74">
        <v>0</v>
      </c>
      <c r="AA599" s="74">
        <v>0</v>
      </c>
      <c r="AB599" s="74">
        <v>0</v>
      </c>
      <c r="AC599" s="74">
        <v>0</v>
      </c>
      <c r="AD599" s="74">
        <v>0</v>
      </c>
      <c r="AE599" s="70">
        <v>0.1266375545851528</v>
      </c>
      <c r="AF599" s="74">
        <v>0</v>
      </c>
      <c r="AG599" s="74">
        <v>0</v>
      </c>
      <c r="AH599" s="74">
        <v>0</v>
      </c>
      <c r="AI599" s="74">
        <v>0</v>
      </c>
      <c r="AJ599" s="74">
        <v>0</v>
      </c>
      <c r="BP599">
        <v>597</v>
      </c>
      <c r="BQ599" t="s">
        <v>2464</v>
      </c>
    </row>
    <row r="600" spans="2:69" ht="14.25" x14ac:dyDescent="0.2">
      <c r="B600" s="16">
        <v>598</v>
      </c>
      <c r="C600" s="16" t="s">
        <v>1100</v>
      </c>
      <c r="D600" s="16" t="s">
        <v>1222</v>
      </c>
      <c r="E600" s="16" t="s">
        <v>1045</v>
      </c>
      <c r="F600" s="16">
        <f t="shared" si="12"/>
        <v>1</v>
      </c>
      <c r="G600" s="19" t="s">
        <v>1385</v>
      </c>
      <c r="H600" s="3" t="s">
        <v>824</v>
      </c>
      <c r="I600" s="3">
        <f>武器2!I600</f>
        <v>19</v>
      </c>
      <c r="J600" s="16">
        <v>0</v>
      </c>
      <c r="K600" s="16">
        <v>6</v>
      </c>
      <c r="L600" s="16">
        <v>127</v>
      </c>
      <c r="M600" s="16">
        <v>247</v>
      </c>
      <c r="N600" s="26">
        <v>0</v>
      </c>
      <c r="O600" s="26">
        <v>0</v>
      </c>
      <c r="P600" s="26">
        <v>0</v>
      </c>
      <c r="Q600" s="26">
        <v>0</v>
      </c>
      <c r="R600" s="26">
        <v>0</v>
      </c>
      <c r="S600" s="26">
        <v>0</v>
      </c>
      <c r="T600" s="26">
        <v>0</v>
      </c>
      <c r="U600" s="27">
        <v>0</v>
      </c>
      <c r="V600" s="27">
        <v>0</v>
      </c>
      <c r="W600" s="27">
        <v>0</v>
      </c>
      <c r="X600" s="74">
        <v>0</v>
      </c>
      <c r="Y600" s="74">
        <v>0</v>
      </c>
      <c r="Z600" s="74">
        <v>0</v>
      </c>
      <c r="AA600" s="74">
        <v>0</v>
      </c>
      <c r="AB600" s="74">
        <v>0</v>
      </c>
      <c r="AC600" s="74">
        <v>0</v>
      </c>
      <c r="AD600" s="74">
        <v>0</v>
      </c>
      <c r="AE600" s="74">
        <v>0</v>
      </c>
      <c r="AF600" s="74">
        <v>0</v>
      </c>
      <c r="AG600" s="74">
        <v>0</v>
      </c>
      <c r="AH600" s="74">
        <v>0</v>
      </c>
      <c r="AI600" s="74">
        <v>0</v>
      </c>
      <c r="AJ600" s="74">
        <v>0</v>
      </c>
      <c r="BP600">
        <v>598</v>
      </c>
      <c r="BQ600" t="s">
        <v>2465</v>
      </c>
    </row>
    <row r="601" spans="2:69" ht="14.25" x14ac:dyDescent="0.2">
      <c r="B601" s="16">
        <v>599</v>
      </c>
      <c r="C601" s="16" t="s">
        <v>1069</v>
      </c>
      <c r="D601" s="16" t="s">
        <v>1410</v>
      </c>
      <c r="E601" s="16" t="s">
        <v>1045</v>
      </c>
      <c r="F601" s="16">
        <f t="shared" si="12"/>
        <v>1</v>
      </c>
      <c r="G601" s="19" t="s">
        <v>1385</v>
      </c>
      <c r="H601" s="3" t="s">
        <v>824</v>
      </c>
      <c r="I601" s="3">
        <f>武器2!I601</f>
        <v>19</v>
      </c>
      <c r="J601" s="16">
        <v>0</v>
      </c>
      <c r="K601" s="16">
        <v>7</v>
      </c>
      <c r="L601" s="16">
        <v>148</v>
      </c>
      <c r="M601" s="16">
        <v>288</v>
      </c>
      <c r="N601" s="26">
        <v>0</v>
      </c>
      <c r="O601" s="26">
        <v>0</v>
      </c>
      <c r="P601" s="26">
        <v>0</v>
      </c>
      <c r="Q601" s="26">
        <v>0</v>
      </c>
      <c r="R601" s="26">
        <v>0</v>
      </c>
      <c r="S601" s="26">
        <v>0</v>
      </c>
      <c r="T601" s="26">
        <v>0</v>
      </c>
      <c r="U601" s="27">
        <v>0</v>
      </c>
      <c r="V601" s="27">
        <v>0</v>
      </c>
      <c r="W601" s="27">
        <v>0</v>
      </c>
      <c r="X601" s="74">
        <v>0</v>
      </c>
      <c r="Y601" s="74">
        <v>0</v>
      </c>
      <c r="Z601" s="74">
        <v>0</v>
      </c>
      <c r="AA601" s="74">
        <v>0</v>
      </c>
      <c r="AB601" s="74">
        <v>0</v>
      </c>
      <c r="AC601" s="74">
        <v>0</v>
      </c>
      <c r="AD601" s="74">
        <v>0</v>
      </c>
      <c r="AE601" s="74">
        <v>0</v>
      </c>
      <c r="AF601" s="74">
        <v>0</v>
      </c>
      <c r="AG601" s="74">
        <v>0</v>
      </c>
      <c r="AH601" s="74">
        <v>0</v>
      </c>
      <c r="AI601" s="74">
        <v>0</v>
      </c>
      <c r="AJ601" s="74">
        <v>0</v>
      </c>
      <c r="BP601">
        <v>599</v>
      </c>
      <c r="BQ601" t="s">
        <v>2466</v>
      </c>
    </row>
    <row r="602" spans="2:69" ht="14.25" x14ac:dyDescent="0.2">
      <c r="B602" s="16">
        <v>600</v>
      </c>
      <c r="C602" s="16" t="s">
        <v>1063</v>
      </c>
      <c r="D602" s="16" t="s">
        <v>1613</v>
      </c>
      <c r="E602" s="16" t="s">
        <v>1045</v>
      </c>
      <c r="F602" s="16">
        <f t="shared" si="12"/>
        <v>1</v>
      </c>
      <c r="G602" s="19" t="s">
        <v>1385</v>
      </c>
      <c r="H602" s="3" t="s">
        <v>824</v>
      </c>
      <c r="I602" s="3">
        <f>武器2!I602</f>
        <v>19</v>
      </c>
      <c r="J602" s="16">
        <v>0</v>
      </c>
      <c r="K602" s="16">
        <v>8</v>
      </c>
      <c r="L602" s="16">
        <v>169</v>
      </c>
      <c r="M602" s="26">
        <v>0</v>
      </c>
      <c r="N602" s="26">
        <v>0</v>
      </c>
      <c r="O602" s="26">
        <v>0</v>
      </c>
      <c r="P602" s="26">
        <v>0</v>
      </c>
      <c r="Q602" s="26">
        <v>0</v>
      </c>
      <c r="R602" s="26">
        <v>0</v>
      </c>
      <c r="S602" s="26">
        <v>0</v>
      </c>
      <c r="T602" s="26">
        <v>0</v>
      </c>
      <c r="U602" s="27">
        <v>0</v>
      </c>
      <c r="V602" s="27">
        <v>0</v>
      </c>
      <c r="W602" s="27">
        <v>0</v>
      </c>
      <c r="X602" s="74">
        <v>0</v>
      </c>
      <c r="Y602" s="70">
        <v>0.18699186991869921</v>
      </c>
      <c r="Z602" s="74">
        <v>0</v>
      </c>
      <c r="AA602" s="74">
        <v>0</v>
      </c>
      <c r="AB602" s="74">
        <v>0</v>
      </c>
      <c r="AC602" s="74">
        <v>0</v>
      </c>
      <c r="AD602" s="74">
        <v>0</v>
      </c>
      <c r="AE602" s="74">
        <v>0</v>
      </c>
      <c r="AF602" s="74">
        <v>0</v>
      </c>
      <c r="AG602" s="74">
        <v>0</v>
      </c>
      <c r="AH602" s="74">
        <v>0</v>
      </c>
      <c r="AI602" s="74">
        <v>0</v>
      </c>
      <c r="AJ602" s="74">
        <v>0</v>
      </c>
      <c r="BP602">
        <v>600</v>
      </c>
      <c r="BQ602" t="s">
        <v>2467</v>
      </c>
    </row>
    <row r="603" spans="2:69" ht="14.25" x14ac:dyDescent="0.2">
      <c r="B603" s="16">
        <v>601</v>
      </c>
      <c r="C603" s="16" t="s">
        <v>1126</v>
      </c>
      <c r="D603" s="16" t="s">
        <v>1614</v>
      </c>
      <c r="E603" s="16" t="s">
        <v>1046</v>
      </c>
      <c r="F603" s="16">
        <f t="shared" si="12"/>
        <v>1</v>
      </c>
      <c r="G603" s="19" t="s">
        <v>1385</v>
      </c>
      <c r="H603" s="3" t="s">
        <v>824</v>
      </c>
      <c r="I603" s="3">
        <f>武器2!I603</f>
        <v>19</v>
      </c>
      <c r="J603" s="16">
        <v>0</v>
      </c>
      <c r="K603" s="16">
        <v>1</v>
      </c>
      <c r="L603" s="16">
        <v>28</v>
      </c>
      <c r="M603" s="16">
        <v>0</v>
      </c>
      <c r="N603" s="26">
        <v>0</v>
      </c>
      <c r="O603" s="26">
        <v>0</v>
      </c>
      <c r="P603" s="26">
        <v>0</v>
      </c>
      <c r="Q603" s="26">
        <v>0</v>
      </c>
      <c r="R603" s="26">
        <v>0</v>
      </c>
      <c r="S603" s="26">
        <v>0</v>
      </c>
      <c r="T603" s="26">
        <v>0</v>
      </c>
      <c r="U603" s="27">
        <v>0</v>
      </c>
      <c r="V603" s="27">
        <v>0</v>
      </c>
      <c r="W603" s="27">
        <v>0</v>
      </c>
      <c r="X603" s="74">
        <v>0</v>
      </c>
      <c r="Y603" s="74">
        <v>0</v>
      </c>
      <c r="Z603" s="74">
        <v>0</v>
      </c>
      <c r="AA603" s="74">
        <v>0</v>
      </c>
      <c r="AB603" s="74">
        <v>0</v>
      </c>
      <c r="AC603" s="74">
        <v>0</v>
      </c>
      <c r="AD603" s="74">
        <v>0</v>
      </c>
      <c r="AE603" s="74">
        <v>0</v>
      </c>
      <c r="AF603" s="74">
        <v>0</v>
      </c>
      <c r="AG603" s="74">
        <v>0</v>
      </c>
      <c r="AH603" s="74">
        <v>0</v>
      </c>
      <c r="AI603" s="74">
        <v>0</v>
      </c>
      <c r="AJ603" s="74">
        <v>0</v>
      </c>
      <c r="BP603">
        <v>601</v>
      </c>
      <c r="BQ603" t="s">
        <v>2468</v>
      </c>
    </row>
    <row r="604" spans="2:69" ht="14.25" x14ac:dyDescent="0.2">
      <c r="B604" s="16">
        <v>602</v>
      </c>
      <c r="C604" s="16" t="s">
        <v>1055</v>
      </c>
      <c r="D604" s="16" t="s">
        <v>1199</v>
      </c>
      <c r="E604" s="16" t="s">
        <v>1046</v>
      </c>
      <c r="F604" s="16">
        <f t="shared" si="12"/>
        <v>1</v>
      </c>
      <c r="G604" s="19" t="s">
        <v>1385</v>
      </c>
      <c r="H604" s="3" t="s">
        <v>824</v>
      </c>
      <c r="I604" s="3">
        <f>武器2!I604</f>
        <v>19</v>
      </c>
      <c r="J604" s="16">
        <v>0</v>
      </c>
      <c r="K604" s="16">
        <v>2</v>
      </c>
      <c r="L604" s="16">
        <v>56</v>
      </c>
      <c r="M604" s="26">
        <v>0</v>
      </c>
      <c r="N604" s="26">
        <v>0</v>
      </c>
      <c r="O604" s="26">
        <v>0</v>
      </c>
      <c r="P604" s="26">
        <v>0</v>
      </c>
      <c r="Q604" s="26">
        <v>0</v>
      </c>
      <c r="R604" s="26">
        <v>0</v>
      </c>
      <c r="S604" s="26">
        <v>0</v>
      </c>
      <c r="T604" s="26">
        <v>0</v>
      </c>
      <c r="U604" s="27">
        <v>0</v>
      </c>
      <c r="V604" s="27">
        <v>0</v>
      </c>
      <c r="W604" s="27">
        <v>0</v>
      </c>
      <c r="X604" s="74">
        <v>0</v>
      </c>
      <c r="Y604" s="74">
        <v>0</v>
      </c>
      <c r="Z604" s="70">
        <v>0</v>
      </c>
      <c r="AA604" s="74">
        <v>0</v>
      </c>
      <c r="AB604" s="74">
        <v>0</v>
      </c>
      <c r="AC604" s="74">
        <v>0</v>
      </c>
      <c r="AD604" s="74">
        <v>0</v>
      </c>
      <c r="AE604" s="74">
        <v>0</v>
      </c>
      <c r="AF604" s="74">
        <v>0</v>
      </c>
      <c r="AG604" s="74">
        <v>0</v>
      </c>
      <c r="AH604" s="74">
        <v>0</v>
      </c>
      <c r="AI604" s="74">
        <v>0</v>
      </c>
      <c r="AJ604" s="74">
        <v>0</v>
      </c>
      <c r="BP604">
        <v>602</v>
      </c>
      <c r="BQ604" t="s">
        <v>2469</v>
      </c>
    </row>
    <row r="605" spans="2:69" ht="14.25" x14ac:dyDescent="0.2">
      <c r="B605" s="16">
        <v>603</v>
      </c>
      <c r="C605" s="16" t="s">
        <v>1053</v>
      </c>
      <c r="D605" s="16" t="s">
        <v>1233</v>
      </c>
      <c r="E605" s="16" t="s">
        <v>1046</v>
      </c>
      <c r="F605" s="16">
        <f t="shared" si="12"/>
        <v>1</v>
      </c>
      <c r="G605" s="19" t="s">
        <v>1385</v>
      </c>
      <c r="H605" s="3" t="s">
        <v>824</v>
      </c>
      <c r="I605" s="3">
        <f>武器2!I605</f>
        <v>19</v>
      </c>
      <c r="J605" s="16">
        <v>0</v>
      </c>
      <c r="K605" s="16">
        <v>3</v>
      </c>
      <c r="L605" s="16">
        <v>85</v>
      </c>
      <c r="M605" s="16">
        <v>0</v>
      </c>
      <c r="N605" s="26">
        <v>0</v>
      </c>
      <c r="O605" s="26">
        <v>0</v>
      </c>
      <c r="P605" s="26">
        <v>0</v>
      </c>
      <c r="Q605" s="26">
        <v>0</v>
      </c>
      <c r="R605" s="26">
        <v>0</v>
      </c>
      <c r="S605" s="26">
        <v>0</v>
      </c>
      <c r="T605" s="26">
        <v>0</v>
      </c>
      <c r="U605" s="27">
        <v>0</v>
      </c>
      <c r="V605" s="27">
        <v>0</v>
      </c>
      <c r="W605" s="27">
        <v>0</v>
      </c>
      <c r="X605" s="74">
        <v>0</v>
      </c>
      <c r="Y605" s="74">
        <v>0</v>
      </c>
      <c r="Z605" s="74">
        <v>0</v>
      </c>
      <c r="AA605" s="74">
        <v>0</v>
      </c>
      <c r="AB605" s="74">
        <v>0</v>
      </c>
      <c r="AC605" s="74">
        <v>0</v>
      </c>
      <c r="AD605" s="74">
        <v>0</v>
      </c>
      <c r="AE605" s="74">
        <v>0</v>
      </c>
      <c r="AF605" s="74">
        <v>0</v>
      </c>
      <c r="AG605" s="74">
        <v>0</v>
      </c>
      <c r="AH605" s="74">
        <v>0</v>
      </c>
      <c r="AI605" s="74">
        <v>0</v>
      </c>
      <c r="AJ605" s="74">
        <v>0</v>
      </c>
      <c r="BP605">
        <v>603</v>
      </c>
      <c r="BQ605" t="s">
        <v>2470</v>
      </c>
    </row>
    <row r="606" spans="2:69" ht="14.25" x14ac:dyDescent="0.2">
      <c r="B606" s="16">
        <v>604</v>
      </c>
      <c r="C606" s="16" t="s">
        <v>1065</v>
      </c>
      <c r="D606" s="16" t="s">
        <v>1322</v>
      </c>
      <c r="E606" s="16" t="s">
        <v>1046</v>
      </c>
      <c r="F606" s="16">
        <f t="shared" si="12"/>
        <v>1</v>
      </c>
      <c r="G606" s="19" t="s">
        <v>1385</v>
      </c>
      <c r="H606" s="3" t="s">
        <v>824</v>
      </c>
      <c r="I606" s="3">
        <f>武器2!I606</f>
        <v>19</v>
      </c>
      <c r="J606" s="16">
        <v>0</v>
      </c>
      <c r="K606" s="16">
        <v>4</v>
      </c>
      <c r="L606" s="16">
        <v>113</v>
      </c>
      <c r="M606" s="26">
        <v>0</v>
      </c>
      <c r="N606" s="26">
        <v>0</v>
      </c>
      <c r="O606" s="26">
        <v>0</v>
      </c>
      <c r="P606" s="26">
        <v>0</v>
      </c>
      <c r="Q606" s="26">
        <v>0</v>
      </c>
      <c r="R606" s="26">
        <v>0</v>
      </c>
      <c r="S606" s="26">
        <v>0</v>
      </c>
      <c r="T606" s="26">
        <v>0</v>
      </c>
      <c r="U606" s="27">
        <v>0</v>
      </c>
      <c r="V606" s="20">
        <v>0</v>
      </c>
      <c r="W606" s="27">
        <v>0</v>
      </c>
      <c r="X606" s="74">
        <v>0</v>
      </c>
      <c r="Y606" s="74">
        <v>0</v>
      </c>
      <c r="Z606" s="74">
        <v>0</v>
      </c>
      <c r="AA606" s="74">
        <v>0</v>
      </c>
      <c r="AB606" s="74">
        <v>0</v>
      </c>
      <c r="AC606" s="74">
        <v>0</v>
      </c>
      <c r="AD606" s="74">
        <v>0</v>
      </c>
      <c r="AE606" s="74">
        <v>0</v>
      </c>
      <c r="AF606" s="74">
        <v>0</v>
      </c>
      <c r="AG606" s="74">
        <v>0</v>
      </c>
      <c r="AH606" s="74">
        <v>0</v>
      </c>
      <c r="AI606" s="74">
        <v>0</v>
      </c>
      <c r="AJ606" s="74">
        <v>0</v>
      </c>
      <c r="BP606">
        <v>604</v>
      </c>
      <c r="BQ606" t="s">
        <v>2471</v>
      </c>
    </row>
    <row r="607" spans="2:69" ht="14.25" x14ac:dyDescent="0.2">
      <c r="B607" s="16">
        <v>605</v>
      </c>
      <c r="C607" s="16" t="s">
        <v>1069</v>
      </c>
      <c r="D607" s="16" t="s">
        <v>1429</v>
      </c>
      <c r="E607" s="16" t="s">
        <v>1046</v>
      </c>
      <c r="F607" s="16">
        <f t="shared" si="12"/>
        <v>1</v>
      </c>
      <c r="G607" s="19" t="s">
        <v>1385</v>
      </c>
      <c r="H607" s="3" t="s">
        <v>824</v>
      </c>
      <c r="I607" s="3">
        <f>武器2!I607</f>
        <v>19</v>
      </c>
      <c r="J607" s="16">
        <v>0</v>
      </c>
      <c r="K607" s="16">
        <v>5</v>
      </c>
      <c r="L607" s="16">
        <v>142</v>
      </c>
      <c r="M607" s="26">
        <v>0</v>
      </c>
      <c r="N607" s="26">
        <v>0</v>
      </c>
      <c r="O607" s="26">
        <v>0</v>
      </c>
      <c r="P607" s="26">
        <v>0</v>
      </c>
      <c r="Q607" s="26">
        <v>0</v>
      </c>
      <c r="R607" s="26">
        <v>0</v>
      </c>
      <c r="S607" s="26">
        <v>0</v>
      </c>
      <c r="T607" s="26">
        <v>0</v>
      </c>
      <c r="U607" s="27">
        <v>0</v>
      </c>
      <c r="V607" s="27">
        <v>0</v>
      </c>
      <c r="W607" s="27">
        <v>0</v>
      </c>
      <c r="X607" s="74">
        <v>0</v>
      </c>
      <c r="Y607" s="74">
        <v>0</v>
      </c>
      <c r="Z607" s="74">
        <v>0</v>
      </c>
      <c r="AA607" s="74">
        <v>0</v>
      </c>
      <c r="AB607" s="70">
        <v>0</v>
      </c>
      <c r="AC607" s="74">
        <v>0</v>
      </c>
      <c r="AD607" s="74">
        <v>0</v>
      </c>
      <c r="AE607" s="74">
        <v>0</v>
      </c>
      <c r="AF607" s="74">
        <v>0</v>
      </c>
      <c r="AG607" s="74">
        <v>0</v>
      </c>
      <c r="AH607" s="74">
        <v>0</v>
      </c>
      <c r="AI607" s="74">
        <v>0</v>
      </c>
      <c r="AJ607" s="74">
        <v>0</v>
      </c>
      <c r="BP607">
        <v>605</v>
      </c>
      <c r="BQ607" t="s">
        <v>2472</v>
      </c>
    </row>
    <row r="608" spans="2:69" ht="14.25" x14ac:dyDescent="0.2">
      <c r="B608" s="16">
        <v>606</v>
      </c>
      <c r="C608" s="16" t="s">
        <v>1118</v>
      </c>
      <c r="D608" s="16" t="s">
        <v>1615</v>
      </c>
      <c r="E608" s="16" t="s">
        <v>1046</v>
      </c>
      <c r="F608" s="16">
        <f t="shared" si="12"/>
        <v>1</v>
      </c>
      <c r="G608" s="19" t="s">
        <v>1385</v>
      </c>
      <c r="H608" s="3" t="s">
        <v>824</v>
      </c>
      <c r="I608" s="3">
        <f>武器2!I608</f>
        <v>19</v>
      </c>
      <c r="J608" s="16">
        <v>0</v>
      </c>
      <c r="K608" s="16">
        <v>6</v>
      </c>
      <c r="L608" s="16">
        <v>170</v>
      </c>
      <c r="M608" s="26">
        <v>0</v>
      </c>
      <c r="N608" s="26">
        <v>0</v>
      </c>
      <c r="O608" s="26">
        <v>0</v>
      </c>
      <c r="P608" s="26">
        <v>0</v>
      </c>
      <c r="Q608" s="16">
        <v>0</v>
      </c>
      <c r="R608" s="26">
        <v>0</v>
      </c>
      <c r="S608" s="26">
        <v>0</v>
      </c>
      <c r="T608" s="26">
        <v>0</v>
      </c>
      <c r="U608" s="27">
        <v>0</v>
      </c>
      <c r="V608" s="27">
        <v>0</v>
      </c>
      <c r="W608" s="27">
        <v>0</v>
      </c>
      <c r="X608" s="74">
        <v>0</v>
      </c>
      <c r="Y608" s="74">
        <v>0</v>
      </c>
      <c r="Z608" s="74">
        <v>0</v>
      </c>
      <c r="AA608" s="74">
        <v>0</v>
      </c>
      <c r="AB608" s="74">
        <v>0</v>
      </c>
      <c r="AC608" s="74">
        <v>0</v>
      </c>
      <c r="AD608" s="74">
        <v>0</v>
      </c>
      <c r="AE608" s="74">
        <v>0</v>
      </c>
      <c r="AF608" s="74">
        <v>0</v>
      </c>
      <c r="AG608" s="74">
        <v>0</v>
      </c>
      <c r="AH608" s="74">
        <v>0</v>
      </c>
      <c r="AI608" s="74">
        <v>0</v>
      </c>
      <c r="AJ608" s="74">
        <v>0</v>
      </c>
      <c r="BP608">
        <v>606</v>
      </c>
      <c r="BQ608" t="s">
        <v>2473</v>
      </c>
    </row>
    <row r="609" spans="2:69" ht="14.25" x14ac:dyDescent="0.2">
      <c r="B609" s="16">
        <v>607</v>
      </c>
      <c r="C609" s="16" t="s">
        <v>1106</v>
      </c>
      <c r="D609" s="16" t="s">
        <v>1616</v>
      </c>
      <c r="E609" s="16" t="s">
        <v>1046</v>
      </c>
      <c r="F609" s="16">
        <f t="shared" si="12"/>
        <v>1</v>
      </c>
      <c r="G609" s="19" t="s">
        <v>1385</v>
      </c>
      <c r="H609" s="3" t="s">
        <v>824</v>
      </c>
      <c r="I609" s="3">
        <f>武器2!I609</f>
        <v>19</v>
      </c>
      <c r="J609" s="16">
        <v>0</v>
      </c>
      <c r="K609" s="16">
        <v>7</v>
      </c>
      <c r="L609" s="16">
        <v>198</v>
      </c>
      <c r="M609" s="26">
        <v>0</v>
      </c>
      <c r="N609" s="26">
        <v>0</v>
      </c>
      <c r="O609" s="26">
        <v>0</v>
      </c>
      <c r="P609" s="26">
        <v>0</v>
      </c>
      <c r="Q609" s="26">
        <v>0</v>
      </c>
      <c r="R609" s="26">
        <v>0</v>
      </c>
      <c r="S609" s="26">
        <v>0</v>
      </c>
      <c r="T609" s="26">
        <v>0</v>
      </c>
      <c r="U609" s="27">
        <v>0</v>
      </c>
      <c r="V609" s="27">
        <v>0</v>
      </c>
      <c r="W609" s="27">
        <v>0</v>
      </c>
      <c r="X609" s="74">
        <v>0</v>
      </c>
      <c r="Y609" s="74">
        <v>0</v>
      </c>
      <c r="Z609" s="74">
        <v>0</v>
      </c>
      <c r="AA609" s="74">
        <v>0</v>
      </c>
      <c r="AB609" s="74">
        <v>0</v>
      </c>
      <c r="AC609" s="74">
        <v>0</v>
      </c>
      <c r="AD609" s="70">
        <v>0</v>
      </c>
      <c r="AE609" s="74">
        <v>0</v>
      </c>
      <c r="AF609" s="74">
        <v>0</v>
      </c>
      <c r="AG609" s="74">
        <v>0</v>
      </c>
      <c r="AH609" s="74">
        <v>0</v>
      </c>
      <c r="AI609" s="74">
        <v>0</v>
      </c>
      <c r="AJ609" s="74">
        <v>0</v>
      </c>
      <c r="BP609">
        <v>607</v>
      </c>
      <c r="BQ609" t="s">
        <v>2474</v>
      </c>
    </row>
    <row r="610" spans="2:69" ht="14.25" x14ac:dyDescent="0.2">
      <c r="B610" s="16">
        <v>608</v>
      </c>
      <c r="C610" s="16" t="s">
        <v>1080</v>
      </c>
      <c r="D610" s="16" t="s">
        <v>1617</v>
      </c>
      <c r="E610" s="16" t="s">
        <v>1046</v>
      </c>
      <c r="F610" s="16">
        <f t="shared" si="12"/>
        <v>1</v>
      </c>
      <c r="G610" s="19" t="s">
        <v>1385</v>
      </c>
      <c r="H610" s="3" t="s">
        <v>824</v>
      </c>
      <c r="I610" s="3">
        <f>武器2!I610</f>
        <v>19</v>
      </c>
      <c r="J610" s="16">
        <v>0</v>
      </c>
      <c r="K610" s="16">
        <v>8</v>
      </c>
      <c r="L610" s="16">
        <v>227</v>
      </c>
      <c r="M610" s="26">
        <v>0</v>
      </c>
      <c r="N610" s="26">
        <v>0</v>
      </c>
      <c r="O610" s="26">
        <v>0</v>
      </c>
      <c r="P610" s="26">
        <v>0</v>
      </c>
      <c r="Q610" s="26">
        <v>0</v>
      </c>
      <c r="R610" s="26">
        <v>0</v>
      </c>
      <c r="S610" s="26">
        <v>0</v>
      </c>
      <c r="T610" s="26">
        <v>0</v>
      </c>
      <c r="U610" s="27">
        <v>0</v>
      </c>
      <c r="V610" s="27">
        <v>0</v>
      </c>
      <c r="W610" s="27">
        <v>0</v>
      </c>
      <c r="X610" s="74">
        <v>0</v>
      </c>
      <c r="Y610" s="74">
        <v>0</v>
      </c>
      <c r="Z610" s="74">
        <v>0</v>
      </c>
      <c r="AA610" s="74">
        <v>0</v>
      </c>
      <c r="AB610" s="74">
        <v>0</v>
      </c>
      <c r="AC610" s="74">
        <v>0</v>
      </c>
      <c r="AD610" s="74">
        <v>0</v>
      </c>
      <c r="AE610" s="70">
        <v>0</v>
      </c>
      <c r="AF610" s="74">
        <v>0</v>
      </c>
      <c r="AG610" s="74">
        <v>0</v>
      </c>
      <c r="AH610" s="74">
        <v>0</v>
      </c>
      <c r="AI610" s="74">
        <v>0</v>
      </c>
      <c r="AJ610" s="74">
        <v>0</v>
      </c>
      <c r="BP610">
        <v>608</v>
      </c>
      <c r="BQ610" t="s">
        <v>2475</v>
      </c>
    </row>
    <row r="611" spans="2:69" ht="14.25" x14ac:dyDescent="0.2">
      <c r="B611" s="16">
        <v>609</v>
      </c>
      <c r="C611" s="16" t="s">
        <v>1100</v>
      </c>
      <c r="D611" s="16" t="s">
        <v>1387</v>
      </c>
      <c r="E611" s="16" t="s">
        <v>1043</v>
      </c>
      <c r="F611" s="16">
        <f t="shared" si="12"/>
        <v>2</v>
      </c>
      <c r="G611" s="19" t="s">
        <v>1385</v>
      </c>
      <c r="H611" s="3" t="s">
        <v>825</v>
      </c>
      <c r="I611" s="3">
        <f>武器2!I611</f>
        <v>20</v>
      </c>
      <c r="J611" s="16">
        <v>1</v>
      </c>
      <c r="K611" s="16">
        <v>1</v>
      </c>
      <c r="L611" s="16">
        <v>23</v>
      </c>
      <c r="M611" s="26">
        <v>0</v>
      </c>
      <c r="N611" s="26">
        <v>0</v>
      </c>
      <c r="O611" s="26">
        <v>0</v>
      </c>
      <c r="P611" s="26">
        <v>0</v>
      </c>
      <c r="Q611" s="26">
        <v>0</v>
      </c>
      <c r="R611" s="26">
        <v>0</v>
      </c>
      <c r="S611" s="26">
        <v>0</v>
      </c>
      <c r="T611" s="26">
        <v>0</v>
      </c>
      <c r="U611" s="27">
        <v>0</v>
      </c>
      <c r="V611" s="27">
        <v>0</v>
      </c>
      <c r="W611" s="27">
        <v>0</v>
      </c>
      <c r="X611" s="74">
        <v>0</v>
      </c>
      <c r="Y611" s="70">
        <v>1.4778325123152691E-2</v>
      </c>
      <c r="Z611" s="74">
        <v>0</v>
      </c>
      <c r="AA611" s="74">
        <v>0</v>
      </c>
      <c r="AB611" s="74">
        <v>0</v>
      </c>
      <c r="AC611" s="74">
        <v>0</v>
      </c>
      <c r="AD611" s="70">
        <v>1.4778325123152691E-2</v>
      </c>
      <c r="AE611" s="74">
        <v>0</v>
      </c>
      <c r="AF611" s="74">
        <v>0</v>
      </c>
      <c r="AG611" s="74">
        <v>0</v>
      </c>
      <c r="AH611" s="74">
        <v>0</v>
      </c>
      <c r="AI611" s="74">
        <v>0</v>
      </c>
      <c r="AJ611" s="74">
        <v>0</v>
      </c>
      <c r="BP611">
        <v>609</v>
      </c>
      <c r="BQ611" t="s">
        <v>2476</v>
      </c>
    </row>
    <row r="612" spans="2:69" ht="14.25" x14ac:dyDescent="0.2">
      <c r="B612" s="16">
        <v>610</v>
      </c>
      <c r="C612" s="16" t="s">
        <v>1096</v>
      </c>
      <c r="D612" s="16" t="s">
        <v>1311</v>
      </c>
      <c r="E612" s="16" t="s">
        <v>1043</v>
      </c>
      <c r="F612" s="16">
        <f t="shared" si="12"/>
        <v>2</v>
      </c>
      <c r="G612" s="19" t="s">
        <v>1385</v>
      </c>
      <c r="H612" s="3" t="s">
        <v>825</v>
      </c>
      <c r="I612" s="3">
        <f>武器2!I612</f>
        <v>20</v>
      </c>
      <c r="J612" s="16">
        <v>1</v>
      </c>
      <c r="K612" s="16">
        <v>2</v>
      </c>
      <c r="L612" s="16">
        <v>46</v>
      </c>
      <c r="M612" s="26">
        <v>0</v>
      </c>
      <c r="N612" s="16">
        <v>9</v>
      </c>
      <c r="O612" s="26">
        <v>0</v>
      </c>
      <c r="P612" s="26">
        <v>0</v>
      </c>
      <c r="Q612" s="26">
        <v>0</v>
      </c>
      <c r="R612" s="26">
        <v>0</v>
      </c>
      <c r="S612" s="26">
        <v>0</v>
      </c>
      <c r="T612" s="26">
        <v>0</v>
      </c>
      <c r="U612" s="20">
        <v>0.03</v>
      </c>
      <c r="V612" s="27">
        <v>0</v>
      </c>
      <c r="W612" s="27">
        <v>0</v>
      </c>
      <c r="X612" s="74">
        <v>0</v>
      </c>
      <c r="Y612" s="74">
        <v>0</v>
      </c>
      <c r="Z612" s="74">
        <v>0</v>
      </c>
      <c r="AA612" s="74">
        <v>0</v>
      </c>
      <c r="AB612" s="74">
        <v>0</v>
      </c>
      <c r="AC612" s="74">
        <v>0</v>
      </c>
      <c r="AD612" s="74">
        <v>0</v>
      </c>
      <c r="AE612" s="74">
        <v>0</v>
      </c>
      <c r="AF612" s="74">
        <v>0</v>
      </c>
      <c r="AG612" s="74">
        <v>0</v>
      </c>
      <c r="AH612" s="74">
        <v>0</v>
      </c>
      <c r="AI612" s="74">
        <v>0</v>
      </c>
      <c r="AJ612" s="74">
        <v>0</v>
      </c>
      <c r="BP612">
        <v>610</v>
      </c>
      <c r="BQ612" t="s">
        <v>2477</v>
      </c>
    </row>
    <row r="613" spans="2:69" ht="14.25" x14ac:dyDescent="0.2">
      <c r="B613" s="16">
        <v>611</v>
      </c>
      <c r="C613" s="16" t="s">
        <v>1116</v>
      </c>
      <c r="D613" s="16" t="s">
        <v>1573</v>
      </c>
      <c r="E613" s="16" t="s">
        <v>1043</v>
      </c>
      <c r="F613" s="16">
        <f t="shared" si="12"/>
        <v>3</v>
      </c>
      <c r="G613" s="19" t="s">
        <v>1385</v>
      </c>
      <c r="H613" s="3" t="s">
        <v>825</v>
      </c>
      <c r="I613" s="3">
        <f>武器2!I613</f>
        <v>20</v>
      </c>
      <c r="J613" s="16">
        <v>1</v>
      </c>
      <c r="K613" s="16">
        <v>3</v>
      </c>
      <c r="L613" s="16">
        <v>69</v>
      </c>
      <c r="M613" s="26">
        <v>0</v>
      </c>
      <c r="N613" s="26">
        <v>0</v>
      </c>
      <c r="O613" s="26">
        <v>0</v>
      </c>
      <c r="P613" s="26">
        <v>0</v>
      </c>
      <c r="Q613" s="26">
        <v>0</v>
      </c>
      <c r="R613" s="26">
        <v>0</v>
      </c>
      <c r="S613" s="26">
        <v>0</v>
      </c>
      <c r="T613" s="26">
        <v>0</v>
      </c>
      <c r="U613" s="20">
        <v>4.4000000000000004E-2</v>
      </c>
      <c r="V613" s="20">
        <v>0.04</v>
      </c>
      <c r="W613" s="27">
        <v>0</v>
      </c>
      <c r="X613" s="74">
        <v>0</v>
      </c>
      <c r="Y613" s="74">
        <v>0</v>
      </c>
      <c r="Z613" s="74">
        <v>0</v>
      </c>
      <c r="AA613" s="74">
        <v>0</v>
      </c>
      <c r="AB613" s="74">
        <v>0</v>
      </c>
      <c r="AC613" s="74">
        <v>0</v>
      </c>
      <c r="AD613" s="74">
        <v>0</v>
      </c>
      <c r="AE613" s="70">
        <v>4.7619047619047672E-2</v>
      </c>
      <c r="AF613" s="74">
        <v>0</v>
      </c>
      <c r="AG613" s="74">
        <v>0</v>
      </c>
      <c r="AH613" s="74">
        <v>0</v>
      </c>
      <c r="AI613" s="74">
        <v>0</v>
      </c>
      <c r="AJ613" s="74">
        <v>0</v>
      </c>
      <c r="BP613">
        <v>611</v>
      </c>
      <c r="BQ613" t="s">
        <v>2478</v>
      </c>
    </row>
    <row r="614" spans="2:69" ht="14.25" x14ac:dyDescent="0.2">
      <c r="B614" s="16">
        <v>612</v>
      </c>
      <c r="C614" s="16" t="s">
        <v>1132</v>
      </c>
      <c r="D614" s="16" t="s">
        <v>1618</v>
      </c>
      <c r="E614" s="16" t="s">
        <v>1043</v>
      </c>
      <c r="F614" s="16">
        <f t="shared" si="12"/>
        <v>3</v>
      </c>
      <c r="G614" s="19" t="s">
        <v>1385</v>
      </c>
      <c r="H614" s="3" t="s">
        <v>825</v>
      </c>
      <c r="I614" s="3">
        <f>武器2!I614</f>
        <v>20</v>
      </c>
      <c r="J614" s="16">
        <v>1</v>
      </c>
      <c r="K614" s="16">
        <v>4</v>
      </c>
      <c r="L614" s="16">
        <v>92</v>
      </c>
      <c r="M614" s="26">
        <v>0</v>
      </c>
      <c r="N614" s="26">
        <v>0</v>
      </c>
      <c r="O614" s="26">
        <v>0</v>
      </c>
      <c r="P614" s="26">
        <v>0</v>
      </c>
      <c r="Q614" s="26">
        <v>0</v>
      </c>
      <c r="R614" s="26">
        <v>0</v>
      </c>
      <c r="S614" s="16">
        <v>27</v>
      </c>
      <c r="T614" s="26">
        <v>0</v>
      </c>
      <c r="U614" s="27">
        <v>0</v>
      </c>
      <c r="V614" s="27">
        <v>0</v>
      </c>
      <c r="W614" s="27">
        <v>0</v>
      </c>
      <c r="X614" s="74">
        <v>0</v>
      </c>
      <c r="Y614" s="74">
        <v>0</v>
      </c>
      <c r="Z614" s="70">
        <v>0.29328621908127206</v>
      </c>
      <c r="AA614" s="74">
        <v>0</v>
      </c>
      <c r="AB614" s="74">
        <v>0</v>
      </c>
      <c r="AC614" s="74">
        <v>0</v>
      </c>
      <c r="AD614" s="70">
        <v>6.5420560747663559E-2</v>
      </c>
      <c r="AE614" s="74">
        <v>0</v>
      </c>
      <c r="AF614" s="74">
        <v>0</v>
      </c>
      <c r="AG614" s="74">
        <v>0</v>
      </c>
      <c r="AH614" s="74">
        <v>0</v>
      </c>
      <c r="AI614" s="74">
        <v>0</v>
      </c>
      <c r="AJ614" s="74">
        <v>0</v>
      </c>
      <c r="BP614">
        <v>612</v>
      </c>
      <c r="BQ614" t="s">
        <v>2479</v>
      </c>
    </row>
    <row r="615" spans="2:69" ht="14.25" x14ac:dyDescent="0.2">
      <c r="B615" s="16">
        <v>613</v>
      </c>
      <c r="C615" s="16" t="s">
        <v>1086</v>
      </c>
      <c r="D615" s="16" t="s">
        <v>1200</v>
      </c>
      <c r="E615" s="16" t="s">
        <v>1043</v>
      </c>
      <c r="F615" s="16">
        <f t="shared" si="12"/>
        <v>4</v>
      </c>
      <c r="G615" s="19" t="s">
        <v>1385</v>
      </c>
      <c r="H615" s="3" t="s">
        <v>825</v>
      </c>
      <c r="I615" s="3">
        <f>武器2!I615</f>
        <v>20</v>
      </c>
      <c r="J615" s="16">
        <v>1</v>
      </c>
      <c r="K615" s="16">
        <v>5</v>
      </c>
      <c r="L615" s="16">
        <v>115</v>
      </c>
      <c r="M615" s="16">
        <v>123</v>
      </c>
      <c r="N615" s="16">
        <v>22</v>
      </c>
      <c r="O615" s="26">
        <v>0</v>
      </c>
      <c r="P615" s="26">
        <v>0</v>
      </c>
      <c r="Q615" s="26">
        <v>0</v>
      </c>
      <c r="R615" s="26">
        <v>0</v>
      </c>
      <c r="S615" s="26">
        <v>0</v>
      </c>
      <c r="T615" s="26">
        <v>0</v>
      </c>
      <c r="U615" s="27">
        <v>0</v>
      </c>
      <c r="V615" s="27">
        <v>0</v>
      </c>
      <c r="W615" s="27">
        <v>0</v>
      </c>
      <c r="X615" s="74">
        <v>0</v>
      </c>
      <c r="Y615" s="70">
        <v>7.8341013824884786E-2</v>
      </c>
      <c r="Z615" s="74">
        <v>0</v>
      </c>
      <c r="AA615" s="74">
        <v>0</v>
      </c>
      <c r="AB615" s="74">
        <v>0</v>
      </c>
      <c r="AC615" s="74">
        <v>0</v>
      </c>
      <c r="AD615" s="70">
        <v>7.8341013824884786E-2</v>
      </c>
      <c r="AE615" s="74">
        <v>0</v>
      </c>
      <c r="AF615" s="74">
        <v>0</v>
      </c>
      <c r="AG615" s="74">
        <v>0</v>
      </c>
      <c r="AH615" s="74">
        <v>0</v>
      </c>
      <c r="AI615" s="74">
        <v>0</v>
      </c>
      <c r="AJ615" s="74">
        <v>0</v>
      </c>
      <c r="BP615">
        <v>613</v>
      </c>
      <c r="BQ615" t="s">
        <v>2480</v>
      </c>
    </row>
    <row r="616" spans="2:69" ht="14.25" x14ac:dyDescent="0.2">
      <c r="B616" s="16">
        <v>614</v>
      </c>
      <c r="C616" s="16" t="s">
        <v>1088</v>
      </c>
      <c r="D616" s="16" t="s">
        <v>1240</v>
      </c>
      <c r="E616" s="16" t="s">
        <v>1043</v>
      </c>
      <c r="F616" s="16">
        <f t="shared" si="12"/>
        <v>4</v>
      </c>
      <c r="G616" s="19" t="s">
        <v>1385</v>
      </c>
      <c r="H616" s="3" t="s">
        <v>825</v>
      </c>
      <c r="I616" s="3">
        <f>武器2!I616</f>
        <v>20</v>
      </c>
      <c r="J616" s="16">
        <v>1</v>
      </c>
      <c r="K616" s="16">
        <v>6</v>
      </c>
      <c r="L616" s="16">
        <v>138</v>
      </c>
      <c r="M616" s="26">
        <v>0</v>
      </c>
      <c r="N616" s="26">
        <v>0</v>
      </c>
      <c r="O616" s="26">
        <v>0</v>
      </c>
      <c r="P616" s="26">
        <v>0</v>
      </c>
      <c r="Q616" s="16">
        <v>91</v>
      </c>
      <c r="R616" s="26">
        <v>0</v>
      </c>
      <c r="S616" s="26">
        <v>0</v>
      </c>
      <c r="T616" s="16">
        <v>45</v>
      </c>
      <c r="U616" s="27">
        <v>0</v>
      </c>
      <c r="V616" s="27">
        <v>0</v>
      </c>
      <c r="W616" s="27">
        <v>0</v>
      </c>
      <c r="X616" s="74">
        <v>0</v>
      </c>
      <c r="Y616" s="70">
        <v>9.5022624434389136E-2</v>
      </c>
      <c r="Z616" s="70">
        <v>0.38271604938271608</v>
      </c>
      <c r="AA616" s="74">
        <v>0</v>
      </c>
      <c r="AB616" s="74">
        <v>0</v>
      </c>
      <c r="AC616" s="74">
        <v>0</v>
      </c>
      <c r="AD616" s="74">
        <v>0</v>
      </c>
      <c r="AE616" s="74">
        <v>0</v>
      </c>
      <c r="AF616" s="74">
        <v>0</v>
      </c>
      <c r="AG616" s="74">
        <v>0</v>
      </c>
      <c r="AH616" s="74">
        <v>0</v>
      </c>
      <c r="AI616" s="74">
        <v>0</v>
      </c>
      <c r="AJ616" s="74">
        <v>0</v>
      </c>
      <c r="BP616">
        <v>614</v>
      </c>
      <c r="BQ616" t="s">
        <v>2481</v>
      </c>
    </row>
    <row r="617" spans="2:69" ht="14.25" x14ac:dyDescent="0.2">
      <c r="B617" s="16">
        <v>615</v>
      </c>
      <c r="C617" s="16" t="s">
        <v>1104</v>
      </c>
      <c r="D617" s="16" t="s">
        <v>1498</v>
      </c>
      <c r="E617" s="16" t="s">
        <v>1043</v>
      </c>
      <c r="F617" s="16">
        <f t="shared" si="12"/>
        <v>5</v>
      </c>
      <c r="G617" s="19" t="s">
        <v>1385</v>
      </c>
      <c r="H617" s="3" t="s">
        <v>825</v>
      </c>
      <c r="I617" s="3">
        <f>武器2!I617</f>
        <v>20</v>
      </c>
      <c r="J617" s="16">
        <v>1</v>
      </c>
      <c r="K617" s="16">
        <v>7</v>
      </c>
      <c r="L617" s="16">
        <v>161</v>
      </c>
      <c r="M617" s="16">
        <v>172</v>
      </c>
      <c r="N617" s="26">
        <v>0</v>
      </c>
      <c r="O617" s="26">
        <v>0</v>
      </c>
      <c r="P617" s="26">
        <v>0</v>
      </c>
      <c r="Q617" s="26">
        <v>0</v>
      </c>
      <c r="R617" s="26">
        <v>0</v>
      </c>
      <c r="S617" s="26">
        <v>0</v>
      </c>
      <c r="T617" s="26">
        <v>0</v>
      </c>
      <c r="U617" s="27">
        <v>0</v>
      </c>
      <c r="V617" s="27">
        <v>0</v>
      </c>
      <c r="W617" s="27">
        <v>0</v>
      </c>
      <c r="X617" s="74">
        <v>0</v>
      </c>
      <c r="Y617" s="70">
        <v>0.1071428571428571</v>
      </c>
      <c r="Z617" s="70">
        <v>0.42028985507246375</v>
      </c>
      <c r="AA617" s="74">
        <v>0</v>
      </c>
      <c r="AB617" s="70">
        <v>0.1071428571428571</v>
      </c>
      <c r="AC617" s="74">
        <v>0</v>
      </c>
      <c r="AD617" s="74">
        <v>0</v>
      </c>
      <c r="AE617" s="70">
        <v>0.1071428571428571</v>
      </c>
      <c r="AF617" s="74">
        <v>0</v>
      </c>
      <c r="AG617" s="74">
        <v>0</v>
      </c>
      <c r="AH617" s="74">
        <v>0</v>
      </c>
      <c r="AI617" s="74">
        <v>0</v>
      </c>
      <c r="AJ617" s="74">
        <v>0</v>
      </c>
      <c r="BP617">
        <v>615</v>
      </c>
      <c r="BQ617" t="s">
        <v>2482</v>
      </c>
    </row>
    <row r="618" spans="2:69" ht="14.25" x14ac:dyDescent="0.2">
      <c r="B618" s="16">
        <v>616</v>
      </c>
      <c r="C618" s="16" t="s">
        <v>1106</v>
      </c>
      <c r="D618" s="16" t="s">
        <v>1619</v>
      </c>
      <c r="E618" s="16" t="s">
        <v>1043</v>
      </c>
      <c r="F618" s="16">
        <f t="shared" si="12"/>
        <v>5</v>
      </c>
      <c r="G618" s="19" t="s">
        <v>1385</v>
      </c>
      <c r="H618" s="3" t="s">
        <v>825</v>
      </c>
      <c r="I618" s="3">
        <f>武器2!I618</f>
        <v>20</v>
      </c>
      <c r="J618" s="16">
        <v>1</v>
      </c>
      <c r="K618" s="16">
        <v>8</v>
      </c>
      <c r="L618" s="16">
        <v>184</v>
      </c>
      <c r="M618" s="26">
        <v>0</v>
      </c>
      <c r="N618" s="16">
        <v>36</v>
      </c>
      <c r="O618" s="26">
        <v>0</v>
      </c>
      <c r="P618" s="26">
        <v>0</v>
      </c>
      <c r="Q618" s="26">
        <v>0</v>
      </c>
      <c r="R618" s="26">
        <v>0</v>
      </c>
      <c r="S618" s="16">
        <v>55</v>
      </c>
      <c r="T618" s="26">
        <v>0</v>
      </c>
      <c r="U618" s="27">
        <v>0</v>
      </c>
      <c r="V618" s="27">
        <v>0</v>
      </c>
      <c r="W618" s="27">
        <v>0</v>
      </c>
      <c r="X618" s="74">
        <v>0</v>
      </c>
      <c r="Y618" s="70">
        <v>0.1228070175438597</v>
      </c>
      <c r="Z618" s="70">
        <v>0.45355191256830596</v>
      </c>
      <c r="AA618" s="74">
        <v>0</v>
      </c>
      <c r="AB618" s="70">
        <v>0.1228070175438597</v>
      </c>
      <c r="AC618" s="74">
        <v>0</v>
      </c>
      <c r="AD618" s="74">
        <v>0</v>
      </c>
      <c r="AE618" s="74">
        <v>0</v>
      </c>
      <c r="AF618" s="74">
        <v>0</v>
      </c>
      <c r="AG618" s="74">
        <v>0</v>
      </c>
      <c r="AH618" s="74">
        <v>0</v>
      </c>
      <c r="AI618" s="74">
        <v>0</v>
      </c>
      <c r="AJ618" s="74">
        <v>0</v>
      </c>
      <c r="BP618">
        <v>616</v>
      </c>
      <c r="BQ618" t="s">
        <v>2483</v>
      </c>
    </row>
    <row r="619" spans="2:69" ht="14.25" x14ac:dyDescent="0.2">
      <c r="B619" s="16">
        <v>617</v>
      </c>
      <c r="C619" s="16" t="s">
        <v>1116</v>
      </c>
      <c r="D619" s="16" t="s">
        <v>1254</v>
      </c>
      <c r="E619" s="16" t="s">
        <v>1044</v>
      </c>
      <c r="F619" s="16">
        <f t="shared" si="12"/>
        <v>1</v>
      </c>
      <c r="G619" s="19" t="s">
        <v>1385</v>
      </c>
      <c r="H619" s="3" t="s">
        <v>825</v>
      </c>
      <c r="I619" s="3">
        <f>武器2!I619</f>
        <v>20</v>
      </c>
      <c r="J619" s="16">
        <v>1</v>
      </c>
      <c r="K619" s="16">
        <v>1</v>
      </c>
      <c r="L619" s="16">
        <v>17</v>
      </c>
      <c r="M619" s="26">
        <v>0</v>
      </c>
      <c r="N619" s="26">
        <v>0</v>
      </c>
      <c r="O619" s="26">
        <v>0</v>
      </c>
      <c r="P619" s="26">
        <v>0</v>
      </c>
      <c r="Q619" s="16">
        <v>16</v>
      </c>
      <c r="R619" s="26">
        <v>0</v>
      </c>
      <c r="S619" s="26">
        <v>0</v>
      </c>
      <c r="T619" s="26">
        <v>0</v>
      </c>
      <c r="U619" s="27">
        <v>0</v>
      </c>
      <c r="V619" s="27">
        <v>0</v>
      </c>
      <c r="W619" s="27">
        <v>0</v>
      </c>
      <c r="X619" s="74">
        <v>0</v>
      </c>
      <c r="Y619" s="74">
        <v>0</v>
      </c>
      <c r="Z619" s="74">
        <v>0</v>
      </c>
      <c r="AA619" s="74">
        <v>0</v>
      </c>
      <c r="AB619" s="74">
        <v>0</v>
      </c>
      <c r="AC619" s="74">
        <v>0</v>
      </c>
      <c r="AD619" s="74">
        <v>0</v>
      </c>
      <c r="AE619" s="74">
        <v>0</v>
      </c>
      <c r="AF619" s="74">
        <v>0</v>
      </c>
      <c r="AG619" s="74">
        <v>0</v>
      </c>
      <c r="AH619" s="74">
        <v>0</v>
      </c>
      <c r="AI619" s="74">
        <v>0</v>
      </c>
      <c r="AJ619" s="74">
        <v>0</v>
      </c>
      <c r="BP619">
        <v>617</v>
      </c>
      <c r="BQ619" t="s">
        <v>2484</v>
      </c>
    </row>
    <row r="620" spans="2:69" ht="14.25" x14ac:dyDescent="0.2">
      <c r="B620" s="16">
        <v>618</v>
      </c>
      <c r="C620" s="16" t="s">
        <v>1061</v>
      </c>
      <c r="D620" s="16" t="s">
        <v>1433</v>
      </c>
      <c r="E620" s="16" t="s">
        <v>1044</v>
      </c>
      <c r="F620" s="16">
        <f t="shared" si="12"/>
        <v>1</v>
      </c>
      <c r="G620" s="19" t="s">
        <v>1385</v>
      </c>
      <c r="H620" s="3" t="s">
        <v>825</v>
      </c>
      <c r="I620" s="3">
        <f>武器2!I620</f>
        <v>20</v>
      </c>
      <c r="J620" s="16">
        <v>1</v>
      </c>
      <c r="K620" s="16">
        <v>2</v>
      </c>
      <c r="L620" s="16">
        <v>34</v>
      </c>
      <c r="M620" s="26">
        <v>0</v>
      </c>
      <c r="N620" s="26">
        <v>0</v>
      </c>
      <c r="O620" s="26">
        <v>0</v>
      </c>
      <c r="P620" s="26">
        <v>0</v>
      </c>
      <c r="Q620" s="26">
        <v>0</v>
      </c>
      <c r="R620" s="26">
        <v>0</v>
      </c>
      <c r="S620" s="26">
        <v>0</v>
      </c>
      <c r="T620" s="26">
        <v>0</v>
      </c>
      <c r="U620" s="27">
        <v>0</v>
      </c>
      <c r="V620" s="27">
        <v>0</v>
      </c>
      <c r="W620" s="27">
        <v>0</v>
      </c>
      <c r="X620" s="74">
        <v>0</v>
      </c>
      <c r="Y620" s="74">
        <v>0</v>
      </c>
      <c r="Z620" s="74">
        <v>0</v>
      </c>
      <c r="AA620" s="70">
        <v>3.8461538461538436E-2</v>
      </c>
      <c r="AB620" s="74">
        <v>0</v>
      </c>
      <c r="AC620" s="74">
        <v>0</v>
      </c>
      <c r="AD620" s="74">
        <v>0</v>
      </c>
      <c r="AE620" s="74">
        <v>0</v>
      </c>
      <c r="AF620" s="74">
        <v>0</v>
      </c>
      <c r="AG620" s="74">
        <v>0</v>
      </c>
      <c r="AH620" s="74">
        <v>0</v>
      </c>
      <c r="AI620" s="74">
        <v>0</v>
      </c>
      <c r="AJ620" s="74">
        <v>0</v>
      </c>
      <c r="BP620">
        <v>618</v>
      </c>
      <c r="BQ620" t="s">
        <v>2485</v>
      </c>
    </row>
    <row r="621" spans="2:69" ht="14.25" x14ac:dyDescent="0.2">
      <c r="B621" s="16">
        <v>619</v>
      </c>
      <c r="C621" s="16" t="s">
        <v>1120</v>
      </c>
      <c r="D621" s="16" t="s">
        <v>1620</v>
      </c>
      <c r="E621" s="16" t="s">
        <v>1044</v>
      </c>
      <c r="F621" s="16">
        <f t="shared" si="12"/>
        <v>2</v>
      </c>
      <c r="G621" s="19" t="s">
        <v>1385</v>
      </c>
      <c r="H621" s="3" t="s">
        <v>825</v>
      </c>
      <c r="I621" s="3">
        <f>武器2!I621</f>
        <v>20</v>
      </c>
      <c r="J621" s="16">
        <v>1</v>
      </c>
      <c r="K621" s="16">
        <v>3</v>
      </c>
      <c r="L621" s="16">
        <v>51</v>
      </c>
      <c r="M621" s="16">
        <v>82</v>
      </c>
      <c r="N621" s="26">
        <v>0</v>
      </c>
      <c r="O621" s="26">
        <v>0</v>
      </c>
      <c r="P621" s="26">
        <v>0</v>
      </c>
      <c r="Q621" s="26">
        <v>0</v>
      </c>
      <c r="R621" s="26">
        <v>0</v>
      </c>
      <c r="S621" s="26">
        <v>0</v>
      </c>
      <c r="T621" s="26">
        <v>0</v>
      </c>
      <c r="U621" s="27">
        <v>0</v>
      </c>
      <c r="V621" s="27">
        <v>0</v>
      </c>
      <c r="W621" s="27">
        <v>0</v>
      </c>
      <c r="X621" s="74">
        <v>0</v>
      </c>
      <c r="Y621" s="74">
        <v>0</v>
      </c>
      <c r="Z621" s="74">
        <v>0</v>
      </c>
      <c r="AA621" s="74">
        <v>0</v>
      </c>
      <c r="AB621" s="74">
        <v>0</v>
      </c>
      <c r="AC621" s="74">
        <v>0</v>
      </c>
      <c r="AD621" s="74">
        <v>0</v>
      </c>
      <c r="AE621" s="70">
        <v>5.6603773584905648E-2</v>
      </c>
      <c r="AF621" s="74">
        <v>0</v>
      </c>
      <c r="AG621" s="74">
        <v>0</v>
      </c>
      <c r="AH621" s="74">
        <v>0</v>
      </c>
      <c r="AI621" s="74">
        <v>0</v>
      </c>
      <c r="AJ621" s="74">
        <v>0</v>
      </c>
      <c r="BP621">
        <v>619</v>
      </c>
      <c r="BQ621" t="s">
        <v>2486</v>
      </c>
    </row>
    <row r="622" spans="2:69" ht="14.25" x14ac:dyDescent="0.2">
      <c r="B622" s="16">
        <v>620</v>
      </c>
      <c r="C622" s="16" t="s">
        <v>1061</v>
      </c>
      <c r="D622" s="16" t="s">
        <v>1421</v>
      </c>
      <c r="E622" s="16" t="s">
        <v>1044</v>
      </c>
      <c r="F622" s="16">
        <f t="shared" si="12"/>
        <v>2</v>
      </c>
      <c r="G622" s="19" t="s">
        <v>1385</v>
      </c>
      <c r="H622" s="3" t="s">
        <v>825</v>
      </c>
      <c r="I622" s="3">
        <f>武器2!I622</f>
        <v>20</v>
      </c>
      <c r="J622" s="16">
        <v>1</v>
      </c>
      <c r="K622" s="16">
        <v>4</v>
      </c>
      <c r="L622" s="16">
        <v>69</v>
      </c>
      <c r="M622" s="26">
        <v>0</v>
      </c>
      <c r="N622" s="26">
        <v>0</v>
      </c>
      <c r="O622" s="26">
        <v>0</v>
      </c>
      <c r="P622" s="26">
        <v>0</v>
      </c>
      <c r="Q622" s="26">
        <v>0</v>
      </c>
      <c r="R622" s="26">
        <v>0</v>
      </c>
      <c r="S622" s="26">
        <v>0</v>
      </c>
      <c r="T622" s="26">
        <v>0</v>
      </c>
      <c r="U622" s="27">
        <v>0</v>
      </c>
      <c r="V622" s="27">
        <v>0</v>
      </c>
      <c r="W622" s="27">
        <v>0</v>
      </c>
      <c r="X622" s="74">
        <v>0</v>
      </c>
      <c r="Y622" s="74">
        <v>0</v>
      </c>
      <c r="Z622" s="74">
        <v>0</v>
      </c>
      <c r="AA622" s="70">
        <v>6.9767441860465129E-2</v>
      </c>
      <c r="AB622" s="70">
        <v>6.9767441860465129E-2</v>
      </c>
      <c r="AC622" s="74">
        <v>0</v>
      </c>
      <c r="AD622" s="74">
        <v>0</v>
      </c>
      <c r="AE622" s="74">
        <v>0</v>
      </c>
      <c r="AF622" s="74">
        <v>0</v>
      </c>
      <c r="AG622" s="74">
        <v>0</v>
      </c>
      <c r="AH622" s="74">
        <v>0</v>
      </c>
      <c r="AI622" s="74">
        <v>0</v>
      </c>
      <c r="AJ622" s="74">
        <v>0</v>
      </c>
      <c r="BP622">
        <v>620</v>
      </c>
      <c r="BQ622" t="s">
        <v>2487</v>
      </c>
    </row>
    <row r="623" spans="2:69" ht="14.25" x14ac:dyDescent="0.2">
      <c r="B623" s="16">
        <v>621</v>
      </c>
      <c r="C623" s="16" t="s">
        <v>1111</v>
      </c>
      <c r="D623" s="16" t="s">
        <v>1160</v>
      </c>
      <c r="E623" s="16" t="s">
        <v>1044</v>
      </c>
      <c r="F623" s="16">
        <f t="shared" si="12"/>
        <v>2</v>
      </c>
      <c r="G623" s="19" t="s">
        <v>1385</v>
      </c>
      <c r="H623" s="3" t="s">
        <v>825</v>
      </c>
      <c r="I623" s="3">
        <f>武器2!I623</f>
        <v>20</v>
      </c>
      <c r="J623" s="16">
        <v>1</v>
      </c>
      <c r="K623" s="16">
        <v>5</v>
      </c>
      <c r="L623" s="16">
        <v>86</v>
      </c>
      <c r="M623" s="26">
        <v>0</v>
      </c>
      <c r="N623" s="26">
        <v>0</v>
      </c>
      <c r="O623" s="26">
        <v>0</v>
      </c>
      <c r="P623" s="26">
        <v>0</v>
      </c>
      <c r="Q623" s="26">
        <v>0</v>
      </c>
      <c r="R623" s="26">
        <v>0</v>
      </c>
      <c r="S623" s="26">
        <v>0</v>
      </c>
      <c r="T623" s="26">
        <v>0</v>
      </c>
      <c r="U623" s="27">
        <v>0</v>
      </c>
      <c r="V623" s="27">
        <v>0</v>
      </c>
      <c r="W623" s="27">
        <v>0</v>
      </c>
      <c r="X623" s="74">
        <v>0</v>
      </c>
      <c r="Y623" s="74">
        <v>0</v>
      </c>
      <c r="Z623" s="70">
        <v>0.36507936507936511</v>
      </c>
      <c r="AA623" s="74">
        <v>0</v>
      </c>
      <c r="AB623" s="74">
        <v>0</v>
      </c>
      <c r="AC623" s="74">
        <v>0</v>
      </c>
      <c r="AD623" s="74">
        <v>0</v>
      </c>
      <c r="AE623" s="70">
        <v>8.6757990867579959E-2</v>
      </c>
      <c r="AF623" s="74">
        <v>0</v>
      </c>
      <c r="AG623" s="74">
        <v>0</v>
      </c>
      <c r="AH623" s="74">
        <v>0</v>
      </c>
      <c r="AI623" s="74">
        <v>0</v>
      </c>
      <c r="AJ623" s="74">
        <v>0</v>
      </c>
      <c r="BP623">
        <v>621</v>
      </c>
      <c r="BQ623" t="s">
        <v>2488</v>
      </c>
    </row>
    <row r="624" spans="2:69" ht="14.25" x14ac:dyDescent="0.2">
      <c r="B624" s="16">
        <v>622</v>
      </c>
      <c r="C624" s="16" t="s">
        <v>1080</v>
      </c>
      <c r="D624" s="16" t="s">
        <v>1158</v>
      </c>
      <c r="E624" s="16" t="s">
        <v>1044</v>
      </c>
      <c r="F624" s="16">
        <f t="shared" si="12"/>
        <v>3</v>
      </c>
      <c r="G624" s="19" t="s">
        <v>1385</v>
      </c>
      <c r="H624" s="3" t="s">
        <v>825</v>
      </c>
      <c r="I624" s="3">
        <f>武器2!I624</f>
        <v>20</v>
      </c>
      <c r="J624" s="16">
        <v>1</v>
      </c>
      <c r="K624" s="16">
        <v>6</v>
      </c>
      <c r="L624" s="16">
        <v>103</v>
      </c>
      <c r="M624" s="16">
        <v>164</v>
      </c>
      <c r="N624" s="26">
        <v>0</v>
      </c>
      <c r="O624" s="26">
        <v>0</v>
      </c>
      <c r="P624" s="26">
        <v>0</v>
      </c>
      <c r="Q624" s="16">
        <v>101</v>
      </c>
      <c r="R624" s="26">
        <v>0</v>
      </c>
      <c r="S624" s="26">
        <v>0</v>
      </c>
      <c r="T624" s="26">
        <v>0</v>
      </c>
      <c r="U624" s="27">
        <v>0</v>
      </c>
      <c r="V624" s="27">
        <v>0</v>
      </c>
      <c r="W624" s="27">
        <v>0</v>
      </c>
      <c r="X624" s="74">
        <v>0</v>
      </c>
      <c r="Y624" s="74">
        <v>0</v>
      </c>
      <c r="Z624" s="70">
        <v>0.40828402366863903</v>
      </c>
      <c r="AA624" s="74">
        <v>0</v>
      </c>
      <c r="AB624" s="74">
        <v>0</v>
      </c>
      <c r="AC624" s="74">
        <v>0</v>
      </c>
      <c r="AD624" s="74">
        <v>0</v>
      </c>
      <c r="AE624" s="74">
        <v>0</v>
      </c>
      <c r="AF624" s="74">
        <v>0</v>
      </c>
      <c r="AG624" s="74">
        <v>0</v>
      </c>
      <c r="AH624" s="74">
        <v>0</v>
      </c>
      <c r="AI624" s="74">
        <v>0</v>
      </c>
      <c r="AJ624" s="74">
        <v>0</v>
      </c>
      <c r="BP624">
        <v>622</v>
      </c>
      <c r="BQ624" t="s">
        <v>2489</v>
      </c>
    </row>
    <row r="625" spans="2:69" ht="14.25" x14ac:dyDescent="0.2">
      <c r="B625" s="16">
        <v>623</v>
      </c>
      <c r="C625" s="16" t="s">
        <v>1061</v>
      </c>
      <c r="D625" s="16" t="s">
        <v>1339</v>
      </c>
      <c r="E625" s="16" t="s">
        <v>1044</v>
      </c>
      <c r="F625" s="16">
        <f t="shared" si="12"/>
        <v>3</v>
      </c>
      <c r="G625" s="19" t="s">
        <v>1385</v>
      </c>
      <c r="H625" s="3" t="s">
        <v>825</v>
      </c>
      <c r="I625" s="3">
        <f>武器2!I625</f>
        <v>20</v>
      </c>
      <c r="J625" s="16">
        <v>1</v>
      </c>
      <c r="K625" s="16">
        <v>7</v>
      </c>
      <c r="L625" s="16">
        <v>120</v>
      </c>
      <c r="M625" s="26">
        <v>0</v>
      </c>
      <c r="N625" s="26">
        <v>0</v>
      </c>
      <c r="O625" s="26">
        <v>0</v>
      </c>
      <c r="P625" s="26">
        <v>0</v>
      </c>
      <c r="Q625" s="26">
        <v>0</v>
      </c>
      <c r="R625" s="26">
        <v>0</v>
      </c>
      <c r="S625" s="26">
        <v>0</v>
      </c>
      <c r="T625" s="16">
        <v>59</v>
      </c>
      <c r="U625" s="27">
        <v>0</v>
      </c>
      <c r="V625" s="27">
        <v>0</v>
      </c>
      <c r="W625" s="27">
        <v>0</v>
      </c>
      <c r="X625" s="74">
        <v>0</v>
      </c>
      <c r="Y625" s="74">
        <v>0</v>
      </c>
      <c r="Z625" s="74">
        <v>0</v>
      </c>
      <c r="AA625" s="74">
        <v>0</v>
      </c>
      <c r="AB625" s="70">
        <v>0.11894273127753308</v>
      </c>
      <c r="AC625" s="74">
        <v>0</v>
      </c>
      <c r="AD625" s="70">
        <v>0.11894273127753308</v>
      </c>
      <c r="AE625" s="74">
        <v>0</v>
      </c>
      <c r="AF625" s="74">
        <v>0</v>
      </c>
      <c r="AG625" s="74">
        <v>0</v>
      </c>
      <c r="AH625" s="74">
        <v>0</v>
      </c>
      <c r="AI625" s="74">
        <v>0</v>
      </c>
      <c r="AJ625" s="74">
        <v>0</v>
      </c>
      <c r="BP625">
        <v>623</v>
      </c>
      <c r="BQ625" t="s">
        <v>2490</v>
      </c>
    </row>
    <row r="626" spans="2:69" ht="14.25" x14ac:dyDescent="0.2">
      <c r="B626" s="16">
        <v>624</v>
      </c>
      <c r="C626" s="16" t="s">
        <v>1109</v>
      </c>
      <c r="D626" s="16" t="s">
        <v>1268</v>
      </c>
      <c r="E626" s="16" t="s">
        <v>1044</v>
      </c>
      <c r="F626" s="16">
        <f t="shared" si="12"/>
        <v>3</v>
      </c>
      <c r="G626" s="19" t="s">
        <v>1385</v>
      </c>
      <c r="H626" s="3" t="s">
        <v>825</v>
      </c>
      <c r="I626" s="3">
        <f>武器2!I626</f>
        <v>20</v>
      </c>
      <c r="J626" s="16">
        <v>1</v>
      </c>
      <c r="K626" s="16">
        <v>8</v>
      </c>
      <c r="L626" s="16">
        <v>138</v>
      </c>
      <c r="M626" s="26">
        <v>0</v>
      </c>
      <c r="N626" s="26">
        <v>0</v>
      </c>
      <c r="O626" s="26">
        <v>0</v>
      </c>
      <c r="P626" s="26">
        <v>0</v>
      </c>
      <c r="Q626" s="26">
        <v>0</v>
      </c>
      <c r="R626" s="26">
        <v>0</v>
      </c>
      <c r="S626" s="26">
        <v>0</v>
      </c>
      <c r="T626" s="26">
        <v>0</v>
      </c>
      <c r="U626" s="27">
        <v>0</v>
      </c>
      <c r="V626" s="27">
        <v>0</v>
      </c>
      <c r="W626" s="27">
        <v>0</v>
      </c>
      <c r="X626" s="74">
        <v>0</v>
      </c>
      <c r="Y626" s="74">
        <v>0</v>
      </c>
      <c r="Z626" s="70">
        <v>0.47916666666666663</v>
      </c>
      <c r="AA626" s="74">
        <v>0</v>
      </c>
      <c r="AB626" s="70">
        <v>0.13419913419913421</v>
      </c>
      <c r="AC626" s="74">
        <v>0</v>
      </c>
      <c r="AD626" s="74">
        <v>0</v>
      </c>
      <c r="AE626" s="70">
        <v>0.13419913419913421</v>
      </c>
      <c r="AF626" s="74">
        <v>0</v>
      </c>
      <c r="AG626" s="74">
        <v>0</v>
      </c>
      <c r="AH626" s="74">
        <v>0</v>
      </c>
      <c r="AI626" s="74">
        <v>0</v>
      </c>
      <c r="AJ626" s="74">
        <v>0</v>
      </c>
      <c r="BP626">
        <v>624</v>
      </c>
      <c r="BQ626" t="s">
        <v>2491</v>
      </c>
    </row>
    <row r="627" spans="2:69" ht="14.25" x14ac:dyDescent="0.2">
      <c r="B627" s="16">
        <v>625</v>
      </c>
      <c r="C627" s="16" t="s">
        <v>1130</v>
      </c>
      <c r="D627" s="16" t="s">
        <v>1621</v>
      </c>
      <c r="E627" s="16" t="s">
        <v>1045</v>
      </c>
      <c r="F627" s="16">
        <f t="shared" si="12"/>
        <v>1</v>
      </c>
      <c r="G627" s="19" t="s">
        <v>1385</v>
      </c>
      <c r="H627" s="3" t="s">
        <v>825</v>
      </c>
      <c r="I627" s="3">
        <f>武器2!I627</f>
        <v>20</v>
      </c>
      <c r="J627" s="16">
        <v>1</v>
      </c>
      <c r="K627" s="16">
        <v>1</v>
      </c>
      <c r="L627" s="16">
        <v>20</v>
      </c>
      <c r="M627" s="26">
        <v>0</v>
      </c>
      <c r="N627" s="26">
        <v>0</v>
      </c>
      <c r="O627" s="26">
        <v>0</v>
      </c>
      <c r="P627" s="26">
        <v>0</v>
      </c>
      <c r="Q627" s="16">
        <v>25</v>
      </c>
      <c r="R627" s="26">
        <v>0</v>
      </c>
      <c r="S627" s="26">
        <v>0</v>
      </c>
      <c r="T627" s="26">
        <v>0</v>
      </c>
      <c r="U627" s="27">
        <v>0</v>
      </c>
      <c r="V627" s="27">
        <v>0</v>
      </c>
      <c r="W627" s="27">
        <v>0</v>
      </c>
      <c r="X627" s="74">
        <v>0</v>
      </c>
      <c r="Y627" s="74">
        <v>0</v>
      </c>
      <c r="Z627" s="74">
        <v>0</v>
      </c>
      <c r="AA627" s="74">
        <v>0</v>
      </c>
      <c r="AB627" s="74">
        <v>0</v>
      </c>
      <c r="AC627" s="74">
        <v>0</v>
      </c>
      <c r="AD627" s="74">
        <v>0</v>
      </c>
      <c r="AE627" s="74">
        <v>0</v>
      </c>
      <c r="AF627" s="74">
        <v>0</v>
      </c>
      <c r="AG627" s="74">
        <v>0</v>
      </c>
      <c r="AH627" s="74">
        <v>0</v>
      </c>
      <c r="AI627" s="74">
        <v>0</v>
      </c>
      <c r="AJ627" s="74">
        <v>0</v>
      </c>
      <c r="BP627">
        <v>625</v>
      </c>
      <c r="BQ627" t="s">
        <v>2492</v>
      </c>
    </row>
    <row r="628" spans="2:69" ht="14.25" x14ac:dyDescent="0.2">
      <c r="B628" s="16">
        <v>626</v>
      </c>
      <c r="C628" s="16" t="s">
        <v>1114</v>
      </c>
      <c r="D628" s="16" t="s">
        <v>1281</v>
      </c>
      <c r="E628" s="16" t="s">
        <v>1045</v>
      </c>
      <c r="F628" s="16">
        <f t="shared" si="12"/>
        <v>1</v>
      </c>
      <c r="G628" s="19" t="s">
        <v>1385</v>
      </c>
      <c r="H628" s="3" t="s">
        <v>825</v>
      </c>
      <c r="I628" s="3">
        <f>武器2!I628</f>
        <v>20</v>
      </c>
      <c r="J628" s="16">
        <v>1</v>
      </c>
      <c r="K628" s="16">
        <v>2</v>
      </c>
      <c r="L628" s="16">
        <v>40</v>
      </c>
      <c r="M628" s="26">
        <v>0</v>
      </c>
      <c r="N628" s="26">
        <v>0</v>
      </c>
      <c r="O628" s="26">
        <v>0</v>
      </c>
      <c r="P628" s="26">
        <v>0</v>
      </c>
      <c r="Q628" s="26">
        <v>0</v>
      </c>
      <c r="R628" s="26">
        <v>0</v>
      </c>
      <c r="S628" s="26">
        <v>0</v>
      </c>
      <c r="T628" s="26">
        <v>0</v>
      </c>
      <c r="U628" s="27">
        <v>0</v>
      </c>
      <c r="V628" s="27">
        <v>0</v>
      </c>
      <c r="W628" s="27">
        <v>0</v>
      </c>
      <c r="X628" s="74">
        <v>0</v>
      </c>
      <c r="Y628" s="74">
        <v>0</v>
      </c>
      <c r="Z628" s="70">
        <v>0.25650557620817849</v>
      </c>
      <c r="AA628" s="74">
        <v>0</v>
      </c>
      <c r="AB628" s="74">
        <v>0</v>
      </c>
      <c r="AC628" s="74">
        <v>0</v>
      </c>
      <c r="AD628" s="74">
        <v>0</v>
      </c>
      <c r="AE628" s="74">
        <v>0</v>
      </c>
      <c r="AF628" s="74">
        <v>0</v>
      </c>
      <c r="AG628" s="74">
        <v>0</v>
      </c>
      <c r="AH628" s="74">
        <v>0</v>
      </c>
      <c r="AI628" s="74">
        <v>0</v>
      </c>
      <c r="AJ628" s="74">
        <v>0</v>
      </c>
      <c r="BP628">
        <v>626</v>
      </c>
      <c r="BQ628" t="s">
        <v>2493</v>
      </c>
    </row>
    <row r="629" spans="2:69" ht="14.25" x14ac:dyDescent="0.2">
      <c r="B629" s="16">
        <v>627</v>
      </c>
      <c r="C629" s="16" t="s">
        <v>1077</v>
      </c>
      <c r="D629" s="16" t="s">
        <v>1535</v>
      </c>
      <c r="E629" s="16" t="s">
        <v>1045</v>
      </c>
      <c r="F629" s="16">
        <f t="shared" si="12"/>
        <v>1</v>
      </c>
      <c r="G629" s="19" t="s">
        <v>1385</v>
      </c>
      <c r="H629" s="3" t="s">
        <v>825</v>
      </c>
      <c r="I629" s="3">
        <f>武器2!I629</f>
        <v>20</v>
      </c>
      <c r="J629" s="16">
        <v>1</v>
      </c>
      <c r="K629" s="16">
        <v>3</v>
      </c>
      <c r="L629" s="16">
        <v>60</v>
      </c>
      <c r="M629" s="26">
        <v>0</v>
      </c>
      <c r="N629" s="16">
        <v>22</v>
      </c>
      <c r="O629" s="26">
        <v>0</v>
      </c>
      <c r="P629" s="26">
        <v>0</v>
      </c>
      <c r="Q629" s="26">
        <v>0</v>
      </c>
      <c r="R629" s="26">
        <v>0</v>
      </c>
      <c r="S629" s="26">
        <v>0</v>
      </c>
      <c r="T629" s="26">
        <v>0</v>
      </c>
      <c r="U629" s="27">
        <v>0</v>
      </c>
      <c r="V629" s="27">
        <v>0</v>
      </c>
      <c r="W629" s="27">
        <v>0</v>
      </c>
      <c r="X629" s="74">
        <v>0</v>
      </c>
      <c r="Y629" s="74">
        <v>0</v>
      </c>
      <c r="Z629" s="74">
        <v>0</v>
      </c>
      <c r="AA629" s="74">
        <v>0</v>
      </c>
      <c r="AB629" s="74">
        <v>0</v>
      </c>
      <c r="AC629" s="74">
        <v>0</v>
      </c>
      <c r="AD629" s="74">
        <v>0</v>
      </c>
      <c r="AE629" s="74">
        <v>0</v>
      </c>
      <c r="AF629" s="74">
        <v>0</v>
      </c>
      <c r="AG629" s="74">
        <v>0</v>
      </c>
      <c r="AH629" s="74">
        <v>0</v>
      </c>
      <c r="AI629" s="74">
        <v>0</v>
      </c>
      <c r="AJ629" s="74">
        <v>0</v>
      </c>
      <c r="BP629">
        <v>627</v>
      </c>
      <c r="BQ629" t="s">
        <v>2494</v>
      </c>
    </row>
    <row r="630" spans="2:69" ht="14.25" x14ac:dyDescent="0.2">
      <c r="B630" s="16">
        <v>628</v>
      </c>
      <c r="C630" s="16" t="s">
        <v>1088</v>
      </c>
      <c r="D630" s="16" t="s">
        <v>1332</v>
      </c>
      <c r="E630" s="16" t="s">
        <v>1045</v>
      </c>
      <c r="F630" s="16">
        <f t="shared" si="12"/>
        <v>1</v>
      </c>
      <c r="G630" s="19" t="s">
        <v>1385</v>
      </c>
      <c r="H630" s="3" t="s">
        <v>825</v>
      </c>
      <c r="I630" s="3">
        <f>武器2!I630</f>
        <v>20</v>
      </c>
      <c r="J630" s="16">
        <v>1</v>
      </c>
      <c r="K630" s="16">
        <v>4</v>
      </c>
      <c r="L630" s="16">
        <v>80</v>
      </c>
      <c r="M630" s="26">
        <v>0</v>
      </c>
      <c r="N630" s="26">
        <v>0</v>
      </c>
      <c r="O630" s="26">
        <v>0</v>
      </c>
      <c r="P630" s="26">
        <v>0</v>
      </c>
      <c r="Q630" s="26">
        <v>0</v>
      </c>
      <c r="R630" s="26">
        <v>0</v>
      </c>
      <c r="S630" s="26">
        <v>0</v>
      </c>
      <c r="T630" s="26">
        <v>0</v>
      </c>
      <c r="U630" s="27">
        <v>0</v>
      </c>
      <c r="V630" s="27">
        <v>0</v>
      </c>
      <c r="W630" s="27">
        <v>0</v>
      </c>
      <c r="X630" s="74">
        <v>0</v>
      </c>
      <c r="Y630" s="74">
        <v>0</v>
      </c>
      <c r="Z630" s="74">
        <v>0</v>
      </c>
      <c r="AA630" s="74">
        <v>0</v>
      </c>
      <c r="AB630" s="70">
        <v>0.10313901345291476</v>
      </c>
      <c r="AC630" s="74">
        <v>0</v>
      </c>
      <c r="AD630" s="74">
        <v>0</v>
      </c>
      <c r="AE630" s="74">
        <v>0</v>
      </c>
      <c r="AF630" s="74">
        <v>0</v>
      </c>
      <c r="AG630" s="74">
        <v>0</v>
      </c>
      <c r="AH630" s="74">
        <v>0</v>
      </c>
      <c r="AI630" s="74">
        <v>0</v>
      </c>
      <c r="AJ630" s="74">
        <v>0</v>
      </c>
      <c r="BP630">
        <v>628</v>
      </c>
      <c r="BQ630" t="s">
        <v>2495</v>
      </c>
    </row>
    <row r="631" spans="2:69" ht="14.25" x14ac:dyDescent="0.2">
      <c r="B631" s="16">
        <v>629</v>
      </c>
      <c r="C631" s="16" t="s">
        <v>1053</v>
      </c>
      <c r="D631" s="16" t="s">
        <v>1342</v>
      </c>
      <c r="E631" s="16" t="s">
        <v>1045</v>
      </c>
      <c r="F631" s="16">
        <f t="shared" si="12"/>
        <v>1</v>
      </c>
      <c r="G631" s="19" t="s">
        <v>1385</v>
      </c>
      <c r="H631" s="3" t="s">
        <v>825</v>
      </c>
      <c r="I631" s="3">
        <f>武器2!I631</f>
        <v>20</v>
      </c>
      <c r="J631" s="16">
        <v>1</v>
      </c>
      <c r="K631" s="16">
        <v>5</v>
      </c>
      <c r="L631" s="16">
        <v>100</v>
      </c>
      <c r="M631" s="26">
        <v>0</v>
      </c>
      <c r="N631" s="26">
        <v>0</v>
      </c>
      <c r="O631" s="26">
        <v>0</v>
      </c>
      <c r="P631" s="26">
        <v>0</v>
      </c>
      <c r="Q631" s="26">
        <v>0</v>
      </c>
      <c r="R631" s="26">
        <v>0</v>
      </c>
      <c r="S631" s="26">
        <v>0</v>
      </c>
      <c r="T631" s="26">
        <v>0</v>
      </c>
      <c r="U631" s="27">
        <v>0</v>
      </c>
      <c r="V631" s="27">
        <v>0</v>
      </c>
      <c r="W631" s="27">
        <v>0</v>
      </c>
      <c r="X631" s="74">
        <v>0</v>
      </c>
      <c r="Y631" s="74">
        <v>0</v>
      </c>
      <c r="Z631" s="74">
        <v>0</v>
      </c>
      <c r="AA631" s="74">
        <v>0</v>
      </c>
      <c r="AB631" s="70">
        <v>0.1266375545851528</v>
      </c>
      <c r="AC631" s="74">
        <v>0</v>
      </c>
      <c r="AD631" s="74">
        <v>0</v>
      </c>
      <c r="AE631" s="74">
        <v>0</v>
      </c>
      <c r="AF631" s="74">
        <v>0</v>
      </c>
      <c r="AG631" s="74">
        <v>0</v>
      </c>
      <c r="AH631" s="74">
        <v>0</v>
      </c>
      <c r="AI631" s="74">
        <v>0</v>
      </c>
      <c r="AJ631" s="74">
        <v>0</v>
      </c>
      <c r="BP631">
        <v>629</v>
      </c>
      <c r="BQ631" t="s">
        <v>2496</v>
      </c>
    </row>
    <row r="632" spans="2:69" ht="14.25" x14ac:dyDescent="0.2">
      <c r="B632" s="16">
        <v>630</v>
      </c>
      <c r="C632" s="16" t="s">
        <v>1088</v>
      </c>
      <c r="D632" s="16" t="s">
        <v>1293</v>
      </c>
      <c r="E632" s="16" t="s">
        <v>1045</v>
      </c>
      <c r="F632" s="16">
        <f t="shared" si="12"/>
        <v>1</v>
      </c>
      <c r="G632" s="19" t="s">
        <v>1385</v>
      </c>
      <c r="H632" s="3" t="s">
        <v>825</v>
      </c>
      <c r="I632" s="3">
        <f>武器2!I632</f>
        <v>20</v>
      </c>
      <c r="J632" s="16">
        <v>1</v>
      </c>
      <c r="K632" s="16">
        <v>6</v>
      </c>
      <c r="L632" s="16">
        <v>120</v>
      </c>
      <c r="M632" s="26">
        <v>0</v>
      </c>
      <c r="N632" s="26">
        <v>0</v>
      </c>
      <c r="O632" s="26">
        <v>0</v>
      </c>
      <c r="P632" s="26">
        <v>0</v>
      </c>
      <c r="Q632" s="26">
        <v>0</v>
      </c>
      <c r="R632" s="26">
        <v>0</v>
      </c>
      <c r="S632" s="26">
        <v>0</v>
      </c>
      <c r="T632" s="26">
        <v>0</v>
      </c>
      <c r="U632" s="27">
        <v>0</v>
      </c>
      <c r="V632" s="27">
        <v>0</v>
      </c>
      <c r="W632" s="27">
        <v>0</v>
      </c>
      <c r="X632" s="74">
        <v>0</v>
      </c>
      <c r="Y632" s="74">
        <v>0</v>
      </c>
      <c r="Z632" s="74">
        <v>0</v>
      </c>
      <c r="AA632" s="70">
        <v>0.14893617021276595</v>
      </c>
      <c r="AB632" s="74">
        <v>0</v>
      </c>
      <c r="AC632" s="74">
        <v>0</v>
      </c>
      <c r="AD632" s="74">
        <v>0</v>
      </c>
      <c r="AE632" s="74">
        <v>0</v>
      </c>
      <c r="AF632" s="74">
        <v>0</v>
      </c>
      <c r="AG632" s="74">
        <v>0</v>
      </c>
      <c r="AH632" s="74">
        <v>0</v>
      </c>
      <c r="AI632" s="74">
        <v>0</v>
      </c>
      <c r="AJ632" s="74">
        <v>0</v>
      </c>
      <c r="BP632">
        <v>630</v>
      </c>
      <c r="BQ632" t="s">
        <v>2497</v>
      </c>
    </row>
    <row r="633" spans="2:69" ht="14.25" x14ac:dyDescent="0.2">
      <c r="B633" s="16">
        <v>631</v>
      </c>
      <c r="C633" s="16" t="s">
        <v>1082</v>
      </c>
      <c r="D633" s="16" t="s">
        <v>1622</v>
      </c>
      <c r="E633" s="16" t="s">
        <v>1045</v>
      </c>
      <c r="F633" s="16">
        <f t="shared" si="12"/>
        <v>1</v>
      </c>
      <c r="G633" s="19" t="s">
        <v>1385</v>
      </c>
      <c r="H633" s="3" t="s">
        <v>825</v>
      </c>
      <c r="I633" s="3">
        <f>武器2!I633</f>
        <v>20</v>
      </c>
      <c r="J633" s="16">
        <v>1</v>
      </c>
      <c r="K633" s="16">
        <v>7</v>
      </c>
      <c r="L633" s="16">
        <v>141</v>
      </c>
      <c r="M633" s="26">
        <v>0</v>
      </c>
      <c r="N633" s="26">
        <v>0</v>
      </c>
      <c r="O633" s="26">
        <v>0</v>
      </c>
      <c r="P633" s="26">
        <v>0</v>
      </c>
      <c r="Q633" s="26">
        <v>0</v>
      </c>
      <c r="R633" s="26">
        <v>0</v>
      </c>
      <c r="S633" s="26">
        <v>0</v>
      </c>
      <c r="T633" s="26">
        <v>0</v>
      </c>
      <c r="U633" s="27">
        <v>0</v>
      </c>
      <c r="V633" s="27">
        <v>0</v>
      </c>
      <c r="W633" s="27">
        <v>0</v>
      </c>
      <c r="X633" s="74">
        <v>0</v>
      </c>
      <c r="Y633" s="70">
        <v>0.16666666666666663</v>
      </c>
      <c r="Z633" s="74">
        <v>0</v>
      </c>
      <c r="AA633" s="74">
        <v>0</v>
      </c>
      <c r="AB633" s="74">
        <v>0</v>
      </c>
      <c r="AC633" s="74">
        <v>0</v>
      </c>
      <c r="AD633" s="74">
        <v>0</v>
      </c>
      <c r="AE633" s="74">
        <v>0</v>
      </c>
      <c r="AF633" s="74">
        <v>0</v>
      </c>
      <c r="AG633" s="74">
        <v>0</v>
      </c>
      <c r="AH633" s="74">
        <v>0</v>
      </c>
      <c r="AI633" s="74">
        <v>0</v>
      </c>
      <c r="AJ633" s="74">
        <v>0</v>
      </c>
      <c r="BP633">
        <v>631</v>
      </c>
      <c r="BQ633" t="s">
        <v>2498</v>
      </c>
    </row>
    <row r="634" spans="2:69" ht="14.25" x14ac:dyDescent="0.2">
      <c r="B634" s="16">
        <v>632</v>
      </c>
      <c r="C634" s="16" t="s">
        <v>1114</v>
      </c>
      <c r="D634" s="16" t="s">
        <v>1623</v>
      </c>
      <c r="E634" s="16" t="s">
        <v>1045</v>
      </c>
      <c r="F634" s="16">
        <f t="shared" si="12"/>
        <v>1</v>
      </c>
      <c r="G634" s="19" t="s">
        <v>1385</v>
      </c>
      <c r="H634" s="3" t="s">
        <v>825</v>
      </c>
      <c r="I634" s="3">
        <f>武器2!I634</f>
        <v>20</v>
      </c>
      <c r="J634" s="16">
        <v>1</v>
      </c>
      <c r="K634" s="16">
        <v>8</v>
      </c>
      <c r="L634" s="16">
        <v>161</v>
      </c>
      <c r="M634" s="26">
        <v>0</v>
      </c>
      <c r="N634" s="26">
        <v>0</v>
      </c>
      <c r="O634" s="26">
        <v>0</v>
      </c>
      <c r="P634" s="26">
        <v>0</v>
      </c>
      <c r="Q634" s="26">
        <v>0</v>
      </c>
      <c r="R634" s="26">
        <v>0</v>
      </c>
      <c r="S634" s="26">
        <v>0</v>
      </c>
      <c r="T634" s="26">
        <v>0</v>
      </c>
      <c r="U634" s="27">
        <v>0</v>
      </c>
      <c r="V634" s="27">
        <v>0</v>
      </c>
      <c r="W634" s="27">
        <v>0</v>
      </c>
      <c r="X634" s="74">
        <v>0</v>
      </c>
      <c r="Y634" s="74">
        <v>0</v>
      </c>
      <c r="Z634" s="74">
        <v>0</v>
      </c>
      <c r="AA634" s="74">
        <v>0</v>
      </c>
      <c r="AB634" s="74">
        <v>0</v>
      </c>
      <c r="AC634" s="74">
        <v>0</v>
      </c>
      <c r="AD634" s="70">
        <v>0.18699186991869921</v>
      </c>
      <c r="AE634" s="74">
        <v>0</v>
      </c>
      <c r="AF634" s="74">
        <v>0</v>
      </c>
      <c r="AG634" s="74">
        <v>0</v>
      </c>
      <c r="AH634" s="74">
        <v>0</v>
      </c>
      <c r="AI634" s="74">
        <v>0</v>
      </c>
      <c r="AJ634" s="74">
        <v>0</v>
      </c>
      <c r="BP634">
        <v>632</v>
      </c>
      <c r="BQ634" t="s">
        <v>2499</v>
      </c>
    </row>
    <row r="635" spans="2:69" ht="14.25" x14ac:dyDescent="0.2">
      <c r="B635" s="16">
        <v>633</v>
      </c>
      <c r="C635" s="16" t="s">
        <v>1069</v>
      </c>
      <c r="D635" s="16" t="s">
        <v>1233</v>
      </c>
      <c r="E635" s="16" t="s">
        <v>1046</v>
      </c>
      <c r="F635" s="16">
        <f t="shared" si="12"/>
        <v>1</v>
      </c>
      <c r="G635" s="19" t="s">
        <v>1385</v>
      </c>
      <c r="H635" s="3" t="s">
        <v>825</v>
      </c>
      <c r="I635" s="3">
        <f>武器2!I635</f>
        <v>20</v>
      </c>
      <c r="J635" s="16">
        <v>1</v>
      </c>
      <c r="K635" s="16">
        <v>1</v>
      </c>
      <c r="L635" s="16">
        <v>27</v>
      </c>
      <c r="M635" s="26">
        <v>0</v>
      </c>
      <c r="N635" s="26">
        <v>0</v>
      </c>
      <c r="O635" s="26">
        <v>0</v>
      </c>
      <c r="P635" s="26">
        <v>0</v>
      </c>
      <c r="Q635" s="26">
        <v>0</v>
      </c>
      <c r="R635" s="26">
        <v>0</v>
      </c>
      <c r="S635" s="26">
        <v>0</v>
      </c>
      <c r="T635" s="26">
        <v>0</v>
      </c>
      <c r="U635" s="27">
        <v>0</v>
      </c>
      <c r="V635" s="27">
        <v>0</v>
      </c>
      <c r="W635" s="27">
        <v>0</v>
      </c>
      <c r="X635" s="74">
        <v>0</v>
      </c>
      <c r="Y635" s="70">
        <v>0</v>
      </c>
      <c r="Z635" s="74">
        <v>0</v>
      </c>
      <c r="AA635" s="74">
        <v>0</v>
      </c>
      <c r="AB635" s="74">
        <v>0</v>
      </c>
      <c r="AC635" s="74">
        <v>0</v>
      </c>
      <c r="AD635" s="74">
        <v>0</v>
      </c>
      <c r="AE635" s="74">
        <v>0</v>
      </c>
      <c r="AF635" s="74">
        <v>0</v>
      </c>
      <c r="AG635" s="74">
        <v>0</v>
      </c>
      <c r="AH635" s="74">
        <v>0</v>
      </c>
      <c r="AI635" s="74">
        <v>0</v>
      </c>
      <c r="AJ635" s="74">
        <v>0</v>
      </c>
      <c r="BP635">
        <v>633</v>
      </c>
      <c r="BQ635" t="s">
        <v>2500</v>
      </c>
    </row>
    <row r="636" spans="2:69" ht="14.25" x14ac:dyDescent="0.2">
      <c r="B636" s="16">
        <v>634</v>
      </c>
      <c r="C636" s="16" t="s">
        <v>1065</v>
      </c>
      <c r="D636" s="16" t="s">
        <v>1624</v>
      </c>
      <c r="E636" s="16" t="s">
        <v>1046</v>
      </c>
      <c r="F636" s="16">
        <f t="shared" si="12"/>
        <v>1</v>
      </c>
      <c r="G636" s="19" t="s">
        <v>1385</v>
      </c>
      <c r="H636" s="3" t="s">
        <v>825</v>
      </c>
      <c r="I636" s="3">
        <f>武器2!I636</f>
        <v>20</v>
      </c>
      <c r="J636" s="16">
        <v>1</v>
      </c>
      <c r="K636" s="16">
        <v>2</v>
      </c>
      <c r="L636" s="16">
        <v>54</v>
      </c>
      <c r="M636" s="26">
        <v>0</v>
      </c>
      <c r="N636" s="26">
        <v>0</v>
      </c>
      <c r="O636" s="26">
        <v>0</v>
      </c>
      <c r="P636" s="26">
        <v>0</v>
      </c>
      <c r="Q636" s="26">
        <v>0</v>
      </c>
      <c r="R636" s="26">
        <v>0</v>
      </c>
      <c r="S636" s="26">
        <v>0</v>
      </c>
      <c r="T636" s="26">
        <v>0</v>
      </c>
      <c r="U636" s="27">
        <v>0</v>
      </c>
      <c r="V636" s="27">
        <v>0</v>
      </c>
      <c r="W636" s="27">
        <v>0</v>
      </c>
      <c r="X636" s="74">
        <v>0</v>
      </c>
      <c r="Y636" s="74">
        <v>0</v>
      </c>
      <c r="Z636" s="74">
        <v>0</v>
      </c>
      <c r="AA636" s="74">
        <v>0</v>
      </c>
      <c r="AB636" s="74">
        <v>0</v>
      </c>
      <c r="AC636" s="70">
        <v>0</v>
      </c>
      <c r="AD636" s="74">
        <v>0</v>
      </c>
      <c r="AE636" s="74">
        <v>0</v>
      </c>
      <c r="AF636" s="74">
        <v>0</v>
      </c>
      <c r="AG636" s="74">
        <v>0</v>
      </c>
      <c r="AH636" s="74">
        <v>0</v>
      </c>
      <c r="AI636" s="74">
        <v>0</v>
      </c>
      <c r="AJ636" s="74">
        <v>0</v>
      </c>
      <c r="BP636">
        <v>634</v>
      </c>
      <c r="BQ636" t="s">
        <v>2378</v>
      </c>
    </row>
    <row r="637" spans="2:69" ht="14.25" x14ac:dyDescent="0.2">
      <c r="B637" s="16">
        <v>635</v>
      </c>
      <c r="C637" s="16" t="s">
        <v>1100</v>
      </c>
      <c r="D637" s="16" t="s">
        <v>1244</v>
      </c>
      <c r="E637" s="16" t="s">
        <v>1046</v>
      </c>
      <c r="F637" s="16">
        <f t="shared" si="12"/>
        <v>1</v>
      </c>
      <c r="G637" s="19" t="s">
        <v>1385</v>
      </c>
      <c r="H637" s="3" t="s">
        <v>825</v>
      </c>
      <c r="I637" s="3">
        <f>武器2!I637</f>
        <v>20</v>
      </c>
      <c r="J637" s="16">
        <v>1</v>
      </c>
      <c r="K637" s="16">
        <v>3</v>
      </c>
      <c r="L637" s="16">
        <v>81</v>
      </c>
      <c r="M637" s="16">
        <v>0</v>
      </c>
      <c r="N637" s="26">
        <v>0</v>
      </c>
      <c r="O637" s="26">
        <v>0</v>
      </c>
      <c r="P637" s="26">
        <v>0</v>
      </c>
      <c r="Q637" s="26">
        <v>0</v>
      </c>
      <c r="R637" s="26">
        <v>0</v>
      </c>
      <c r="S637" s="26">
        <v>0</v>
      </c>
      <c r="T637" s="26">
        <v>0</v>
      </c>
      <c r="U637" s="27">
        <v>0</v>
      </c>
      <c r="V637" s="27">
        <v>0</v>
      </c>
      <c r="W637" s="27">
        <v>0</v>
      </c>
      <c r="X637" s="74">
        <v>0</v>
      </c>
      <c r="Y637" s="74">
        <v>0</v>
      </c>
      <c r="Z637" s="74">
        <v>0</v>
      </c>
      <c r="AA637" s="74">
        <v>0</v>
      </c>
      <c r="AB637" s="74">
        <v>0</v>
      </c>
      <c r="AC637" s="74">
        <v>0</v>
      </c>
      <c r="AD637" s="74">
        <v>0</v>
      </c>
      <c r="AE637" s="74">
        <v>0</v>
      </c>
      <c r="AF637" s="74">
        <v>0</v>
      </c>
      <c r="AG637" s="74">
        <v>0</v>
      </c>
      <c r="AH637" s="74">
        <v>0</v>
      </c>
      <c r="AI637" s="74">
        <v>0</v>
      </c>
      <c r="AJ637" s="74">
        <v>0</v>
      </c>
      <c r="BP637">
        <v>635</v>
      </c>
      <c r="BQ637" t="s">
        <v>2501</v>
      </c>
    </row>
    <row r="638" spans="2:69" ht="14.25" x14ac:dyDescent="0.2">
      <c r="B638" s="16">
        <v>636</v>
      </c>
      <c r="C638" s="16" t="s">
        <v>1130</v>
      </c>
      <c r="D638" s="16" t="s">
        <v>1570</v>
      </c>
      <c r="E638" s="16" t="s">
        <v>1046</v>
      </c>
      <c r="F638" s="16">
        <f t="shared" si="12"/>
        <v>1</v>
      </c>
      <c r="G638" s="19" t="s">
        <v>1385</v>
      </c>
      <c r="H638" s="3" t="s">
        <v>825</v>
      </c>
      <c r="I638" s="3">
        <f>武器2!I638</f>
        <v>20</v>
      </c>
      <c r="J638" s="16">
        <v>1</v>
      </c>
      <c r="K638" s="16">
        <v>4</v>
      </c>
      <c r="L638" s="16">
        <v>108</v>
      </c>
      <c r="M638" s="26">
        <v>0</v>
      </c>
      <c r="N638" s="26">
        <v>0</v>
      </c>
      <c r="O638" s="26">
        <v>0</v>
      </c>
      <c r="P638" s="26">
        <v>0</v>
      </c>
      <c r="Q638" s="26">
        <v>0</v>
      </c>
      <c r="R638" s="26">
        <v>0</v>
      </c>
      <c r="S638" s="26">
        <v>0</v>
      </c>
      <c r="T638" s="26">
        <v>0</v>
      </c>
      <c r="U638" s="27">
        <v>0</v>
      </c>
      <c r="V638" s="27">
        <v>0</v>
      </c>
      <c r="W638" s="27">
        <v>0</v>
      </c>
      <c r="X638" s="74">
        <v>0</v>
      </c>
      <c r="Y638" s="74">
        <v>0</v>
      </c>
      <c r="Z638" s="74">
        <v>0</v>
      </c>
      <c r="AA638" s="74">
        <v>0</v>
      </c>
      <c r="AB638" s="74">
        <v>0</v>
      </c>
      <c r="AC638" s="70">
        <v>0</v>
      </c>
      <c r="AD638" s="74">
        <v>0</v>
      </c>
      <c r="AE638" s="74">
        <v>0</v>
      </c>
      <c r="AF638" s="74">
        <v>0</v>
      </c>
      <c r="AG638" s="74">
        <v>0</v>
      </c>
      <c r="AH638" s="74">
        <v>0</v>
      </c>
      <c r="AI638" s="74">
        <v>0</v>
      </c>
      <c r="AJ638" s="74">
        <v>0</v>
      </c>
      <c r="BP638">
        <v>636</v>
      </c>
      <c r="BQ638" t="s">
        <v>2502</v>
      </c>
    </row>
    <row r="639" spans="2:69" ht="14.25" x14ac:dyDescent="0.2">
      <c r="B639" s="16">
        <v>637</v>
      </c>
      <c r="C639" s="16" t="s">
        <v>1130</v>
      </c>
      <c r="D639" s="16" t="s">
        <v>1483</v>
      </c>
      <c r="E639" s="16" t="s">
        <v>1046</v>
      </c>
      <c r="F639" s="16">
        <f t="shared" si="12"/>
        <v>1</v>
      </c>
      <c r="G639" s="19" t="s">
        <v>1385</v>
      </c>
      <c r="H639" s="3" t="s">
        <v>825</v>
      </c>
      <c r="I639" s="3">
        <f>武器2!I639</f>
        <v>20</v>
      </c>
      <c r="J639" s="16">
        <v>1</v>
      </c>
      <c r="K639" s="16">
        <v>5</v>
      </c>
      <c r="L639" s="16">
        <v>135</v>
      </c>
      <c r="M639" s="16">
        <v>0</v>
      </c>
      <c r="N639" s="26">
        <v>0</v>
      </c>
      <c r="O639" s="26">
        <v>0</v>
      </c>
      <c r="P639" s="26">
        <v>0</v>
      </c>
      <c r="Q639" s="26">
        <v>0</v>
      </c>
      <c r="R639" s="26">
        <v>0</v>
      </c>
      <c r="S639" s="26">
        <v>0</v>
      </c>
      <c r="T639" s="26">
        <v>0</v>
      </c>
      <c r="U639" s="27">
        <v>0</v>
      </c>
      <c r="V639" s="27">
        <v>0</v>
      </c>
      <c r="W639" s="27">
        <v>0</v>
      </c>
      <c r="X639" s="74">
        <v>0</v>
      </c>
      <c r="Y639" s="74">
        <v>0</v>
      </c>
      <c r="Z639" s="74">
        <v>0</v>
      </c>
      <c r="AA639" s="74">
        <v>0</v>
      </c>
      <c r="AB639" s="74">
        <v>0</v>
      </c>
      <c r="AC639" s="74">
        <v>0</v>
      </c>
      <c r="AD639" s="74">
        <v>0</v>
      </c>
      <c r="AE639" s="74">
        <v>0</v>
      </c>
      <c r="AF639" s="74">
        <v>0</v>
      </c>
      <c r="AG639" s="74">
        <v>0</v>
      </c>
      <c r="AH639" s="74">
        <v>0</v>
      </c>
      <c r="AI639" s="74">
        <v>0</v>
      </c>
      <c r="AJ639" s="74">
        <v>0</v>
      </c>
      <c r="BP639">
        <v>637</v>
      </c>
      <c r="BQ639" t="s">
        <v>2503</v>
      </c>
    </row>
    <row r="640" spans="2:69" ht="14.25" x14ac:dyDescent="0.2">
      <c r="B640" s="16">
        <v>638</v>
      </c>
      <c r="C640" s="16" t="s">
        <v>1082</v>
      </c>
      <c r="D640" s="16" t="s">
        <v>1270</v>
      </c>
      <c r="E640" s="16" t="s">
        <v>1046</v>
      </c>
      <c r="F640" s="16">
        <f t="shared" si="12"/>
        <v>1</v>
      </c>
      <c r="G640" s="19" t="s">
        <v>1385</v>
      </c>
      <c r="H640" s="3" t="s">
        <v>825</v>
      </c>
      <c r="I640" s="3">
        <f>武器2!I640</f>
        <v>20</v>
      </c>
      <c r="J640" s="16">
        <v>1</v>
      </c>
      <c r="K640" s="16">
        <v>6</v>
      </c>
      <c r="L640" s="16">
        <v>162</v>
      </c>
      <c r="M640" s="16">
        <v>0</v>
      </c>
      <c r="N640" s="26">
        <v>0</v>
      </c>
      <c r="O640" s="26">
        <v>0</v>
      </c>
      <c r="P640" s="26">
        <v>0</v>
      </c>
      <c r="Q640" s="26">
        <v>0</v>
      </c>
      <c r="R640" s="26">
        <v>0</v>
      </c>
      <c r="S640" s="26">
        <v>0</v>
      </c>
      <c r="T640" s="26">
        <v>0</v>
      </c>
      <c r="U640" s="27">
        <v>0</v>
      </c>
      <c r="V640" s="27">
        <v>0</v>
      </c>
      <c r="W640" s="27">
        <v>0</v>
      </c>
      <c r="X640" s="74">
        <v>0</v>
      </c>
      <c r="Y640" s="74">
        <v>0</v>
      </c>
      <c r="Z640" s="74">
        <v>0</v>
      </c>
      <c r="AA640" s="74">
        <v>0</v>
      </c>
      <c r="AB640" s="74">
        <v>0</v>
      </c>
      <c r="AC640" s="74">
        <v>0</v>
      </c>
      <c r="AD640" s="74">
        <v>0</v>
      </c>
      <c r="AE640" s="74">
        <v>0</v>
      </c>
      <c r="AF640" s="74">
        <v>0</v>
      </c>
      <c r="AG640" s="74">
        <v>0</v>
      </c>
      <c r="AH640" s="74">
        <v>0</v>
      </c>
      <c r="AI640" s="74">
        <v>0</v>
      </c>
      <c r="AJ640" s="74">
        <v>0</v>
      </c>
      <c r="BP640">
        <v>638</v>
      </c>
      <c r="BQ640" t="s">
        <v>2504</v>
      </c>
    </row>
    <row r="641" spans="2:69" ht="14.25" x14ac:dyDescent="0.2">
      <c r="B641" s="16">
        <v>639</v>
      </c>
      <c r="C641" s="16" t="s">
        <v>1102</v>
      </c>
      <c r="D641" s="16" t="s">
        <v>1625</v>
      </c>
      <c r="E641" s="16" t="s">
        <v>1046</v>
      </c>
      <c r="F641" s="16">
        <f t="shared" si="12"/>
        <v>1</v>
      </c>
      <c r="G641" s="19" t="s">
        <v>1385</v>
      </c>
      <c r="H641" s="3" t="s">
        <v>825</v>
      </c>
      <c r="I641" s="3">
        <f>武器2!I641</f>
        <v>20</v>
      </c>
      <c r="J641" s="16">
        <v>1</v>
      </c>
      <c r="K641" s="16">
        <v>7</v>
      </c>
      <c r="L641" s="16">
        <v>189</v>
      </c>
      <c r="M641" s="26">
        <v>0</v>
      </c>
      <c r="N641" s="26">
        <v>0</v>
      </c>
      <c r="O641" s="26">
        <v>0</v>
      </c>
      <c r="P641" s="26">
        <v>0</v>
      </c>
      <c r="Q641" s="26">
        <v>0</v>
      </c>
      <c r="R641" s="26">
        <v>0</v>
      </c>
      <c r="S641" s="26">
        <v>0</v>
      </c>
      <c r="T641" s="26">
        <v>0</v>
      </c>
      <c r="U641" s="27">
        <v>0</v>
      </c>
      <c r="V641" s="27">
        <v>0</v>
      </c>
      <c r="W641" s="27">
        <v>0</v>
      </c>
      <c r="X641" s="74">
        <v>0</v>
      </c>
      <c r="Y641" s="74">
        <v>0</v>
      </c>
      <c r="Z641" s="70">
        <v>0</v>
      </c>
      <c r="AA641" s="74">
        <v>0</v>
      </c>
      <c r="AB641" s="74">
        <v>0</v>
      </c>
      <c r="AC641" s="74">
        <v>0</v>
      </c>
      <c r="AD641" s="74">
        <v>0</v>
      </c>
      <c r="AE641" s="74">
        <v>0</v>
      </c>
      <c r="AF641" s="74">
        <v>0</v>
      </c>
      <c r="AG641" s="74">
        <v>0</v>
      </c>
      <c r="AH641" s="74">
        <v>0</v>
      </c>
      <c r="AI641" s="74">
        <v>0</v>
      </c>
      <c r="AJ641" s="74">
        <v>0</v>
      </c>
      <c r="BP641">
        <v>639</v>
      </c>
      <c r="BQ641" t="s">
        <v>2505</v>
      </c>
    </row>
    <row r="642" spans="2:69" ht="14.25" x14ac:dyDescent="0.2">
      <c r="B642" s="16">
        <v>640</v>
      </c>
      <c r="C642" s="16" t="s">
        <v>1106</v>
      </c>
      <c r="D642" s="16" t="s">
        <v>1626</v>
      </c>
      <c r="E642" s="16" t="s">
        <v>1046</v>
      </c>
      <c r="F642" s="16">
        <f t="shared" si="12"/>
        <v>1</v>
      </c>
      <c r="G642" s="19" t="s">
        <v>1385</v>
      </c>
      <c r="H642" s="3" t="s">
        <v>825</v>
      </c>
      <c r="I642" s="3">
        <f>武器2!I642</f>
        <v>20</v>
      </c>
      <c r="J642" s="16">
        <v>1</v>
      </c>
      <c r="K642" s="16">
        <v>8</v>
      </c>
      <c r="L642" s="16">
        <v>216</v>
      </c>
      <c r="M642" s="26">
        <v>0</v>
      </c>
      <c r="N642" s="16">
        <v>0</v>
      </c>
      <c r="O642" s="26">
        <v>0</v>
      </c>
      <c r="P642" s="26">
        <v>0</v>
      </c>
      <c r="Q642" s="26">
        <v>0</v>
      </c>
      <c r="R642" s="26">
        <v>0</v>
      </c>
      <c r="S642" s="26">
        <v>0</v>
      </c>
      <c r="T642" s="26">
        <v>0</v>
      </c>
      <c r="U642" s="27">
        <v>0</v>
      </c>
      <c r="V642" s="27">
        <v>0</v>
      </c>
      <c r="W642" s="27">
        <v>0</v>
      </c>
      <c r="X642" s="74">
        <v>0</v>
      </c>
      <c r="Y642" s="74">
        <v>0</v>
      </c>
      <c r="Z642" s="74">
        <v>0</v>
      </c>
      <c r="AA642" s="74">
        <v>0</v>
      </c>
      <c r="AB642" s="74">
        <v>0</v>
      </c>
      <c r="AC642" s="74">
        <v>0</v>
      </c>
      <c r="AD642" s="74">
        <v>0</v>
      </c>
      <c r="AE642" s="74">
        <v>0</v>
      </c>
      <c r="AF642" s="74">
        <v>0</v>
      </c>
      <c r="AG642" s="74">
        <v>0</v>
      </c>
      <c r="AH642" s="74">
        <v>0</v>
      </c>
      <c r="AI642" s="74">
        <v>0</v>
      </c>
      <c r="AJ642" s="74">
        <v>0</v>
      </c>
      <c r="BP642">
        <v>640</v>
      </c>
      <c r="BQ642" t="s">
        <v>2506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36</xdr:col>
                <xdr:colOff>390525</xdr:colOff>
                <xdr:row>0</xdr:row>
                <xdr:rowOff>57150</xdr:rowOff>
              </from>
              <to>
                <xdr:col>38</xdr:col>
                <xdr:colOff>361950</xdr:colOff>
                <xdr:row>2</xdr:row>
                <xdr:rowOff>38100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C642"/>
  <sheetViews>
    <sheetView topLeftCell="L7" workbookViewId="0">
      <selection activeCell="T36" sqref="T36"/>
    </sheetView>
  </sheetViews>
  <sheetFormatPr defaultRowHeight="13.5" x14ac:dyDescent="0.15"/>
  <cols>
    <col min="10" max="11" width="5" customWidth="1"/>
    <col min="12" max="13" width="10.5" customWidth="1"/>
    <col min="42" max="42" width="19.75" customWidth="1"/>
    <col min="43" max="43" width="31.5" customWidth="1"/>
    <col min="44" max="44" width="14" customWidth="1"/>
    <col min="47" max="47" width="14.125" customWidth="1"/>
    <col min="50" max="50" width="12.5" customWidth="1"/>
  </cols>
  <sheetData>
    <row r="1" spans="1:55" ht="14.25" x14ac:dyDescent="0.2">
      <c r="B1" s="16"/>
      <c r="C1" s="16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63"/>
    </row>
    <row r="2" spans="1:55" ht="14.25" x14ac:dyDescent="0.2">
      <c r="B2" s="16" t="s">
        <v>1369</v>
      </c>
      <c r="C2" s="16" t="s">
        <v>1370</v>
      </c>
      <c r="D2" s="17" t="s">
        <v>1371</v>
      </c>
      <c r="E2" s="17" t="s">
        <v>1628</v>
      </c>
      <c r="F2" s="17" t="s">
        <v>1372</v>
      </c>
      <c r="G2" s="17" t="s">
        <v>911</v>
      </c>
      <c r="H2" s="17" t="s">
        <v>1373</v>
      </c>
      <c r="I2" s="17" t="s">
        <v>1374</v>
      </c>
      <c r="J2" s="17"/>
      <c r="K2" s="17"/>
      <c r="L2" s="17" t="s">
        <v>1631</v>
      </c>
      <c r="M2" s="17" t="s">
        <v>1632</v>
      </c>
      <c r="N2" s="17" t="s">
        <v>1375</v>
      </c>
      <c r="O2" s="17" t="s">
        <v>1376</v>
      </c>
      <c r="P2" s="63" t="s">
        <v>1646</v>
      </c>
      <c r="Q2" s="62" t="s">
        <v>800</v>
      </c>
      <c r="R2" s="62" t="s">
        <v>801</v>
      </c>
      <c r="S2" s="63" t="s">
        <v>1644</v>
      </c>
      <c r="T2" s="63" t="s">
        <v>1646</v>
      </c>
      <c r="U2" s="63" t="s">
        <v>804</v>
      </c>
      <c r="V2" s="63" t="s">
        <v>1649</v>
      </c>
      <c r="W2" s="63" t="s">
        <v>805</v>
      </c>
      <c r="X2" s="63" t="s">
        <v>806</v>
      </c>
      <c r="Y2" s="65" t="s">
        <v>1377</v>
      </c>
      <c r="Z2" s="65" t="s">
        <v>1378</v>
      </c>
      <c r="AA2" s="65" t="s">
        <v>1661</v>
      </c>
      <c r="AB2" s="63" t="s">
        <v>1379</v>
      </c>
      <c r="AC2" s="61" t="s">
        <v>1664</v>
      </c>
      <c r="AD2" s="61" t="s">
        <v>1666</v>
      </c>
      <c r="AE2" s="61" t="s">
        <v>1668</v>
      </c>
      <c r="AF2" s="61" t="s">
        <v>1670</v>
      </c>
      <c r="AG2" s="61" t="s">
        <v>1672</v>
      </c>
      <c r="AH2" s="61" t="s">
        <v>1676</v>
      </c>
      <c r="AI2" s="61" t="s">
        <v>1674</v>
      </c>
      <c r="AJ2" s="63" t="s">
        <v>1380</v>
      </c>
      <c r="AK2" s="63" t="s">
        <v>1381</v>
      </c>
      <c r="AL2" s="63" t="s">
        <v>1382</v>
      </c>
      <c r="AM2" s="63" t="s">
        <v>1383</v>
      </c>
      <c r="AN2" s="63" t="s">
        <v>1384</v>
      </c>
      <c r="AQ2" s="60" t="s">
        <v>1629</v>
      </c>
      <c r="AR2" s="32" t="s">
        <v>1630</v>
      </c>
      <c r="AS2" s="32" t="s">
        <v>148</v>
      </c>
      <c r="AT2" s="32" t="s">
        <v>1633</v>
      </c>
      <c r="AU2" s="24" t="s">
        <v>1634</v>
      </c>
      <c r="AV2" s="32" t="s">
        <v>1635</v>
      </c>
      <c r="AW2" s="32" t="s">
        <v>1633</v>
      </c>
      <c r="AX2" s="24" t="s">
        <v>1636</v>
      </c>
      <c r="AY2" s="32" t="s">
        <v>1635</v>
      </c>
      <c r="AZ2" s="32" t="s">
        <v>1633</v>
      </c>
      <c r="BA2" s="24" t="s">
        <v>1637</v>
      </c>
      <c r="BB2" s="32" t="s">
        <v>1635</v>
      </c>
      <c r="BC2" s="32" t="s">
        <v>1633</v>
      </c>
    </row>
    <row r="3" spans="1:55" ht="14.25" x14ac:dyDescent="0.2">
      <c r="A3">
        <f>20000+B3</f>
        <v>20001</v>
      </c>
      <c r="B3" s="16">
        <v>1</v>
      </c>
      <c r="C3" s="16" t="s">
        <v>1067</v>
      </c>
      <c r="D3" s="16" t="s">
        <v>1288</v>
      </c>
      <c r="E3" s="16">
        <f>武器3!E3</f>
        <v>2</v>
      </c>
      <c r="F3" s="16" t="s">
        <v>1043</v>
      </c>
      <c r="G3" s="16">
        <f>武器3!G3</f>
        <v>3</v>
      </c>
      <c r="H3" s="19" t="s">
        <v>1385</v>
      </c>
      <c r="I3" s="3" t="s">
        <v>807</v>
      </c>
      <c r="J3" s="3">
        <f>武器2!I3</f>
        <v>1</v>
      </c>
      <c r="K3" s="3"/>
      <c r="L3" s="3" t="str">
        <f>武器3!J3</f>
        <v>下级职业</v>
      </c>
      <c r="M3" s="3" t="str">
        <f>武器3!K3</f>
        <v>地脉</v>
      </c>
      <c r="N3" s="16">
        <v>0</v>
      </c>
      <c r="O3" s="16">
        <v>1</v>
      </c>
      <c r="P3" s="16">
        <f>挂饰2!L3</f>
        <v>16</v>
      </c>
      <c r="Q3" s="16">
        <f>挂饰2!M3</f>
        <v>0</v>
      </c>
      <c r="R3" s="16">
        <f>挂饰2!N3</f>
        <v>0</v>
      </c>
      <c r="S3" s="16">
        <f>挂饰2!O3</f>
        <v>0</v>
      </c>
      <c r="T3" s="16">
        <f>挂饰2!P3</f>
        <v>0</v>
      </c>
      <c r="U3" s="16">
        <f>挂饰2!Q3</f>
        <v>1</v>
      </c>
      <c r="V3" s="16">
        <f>挂饰2!R3</f>
        <v>0</v>
      </c>
      <c r="W3" s="16">
        <f>挂饰2!S3</f>
        <v>0</v>
      </c>
      <c r="X3" s="16">
        <f>挂饰2!T3</f>
        <v>4</v>
      </c>
      <c r="Y3" s="16">
        <f>挂饰2!U3</f>
        <v>0</v>
      </c>
      <c r="Z3" s="16">
        <f>挂饰2!V3</f>
        <v>0</v>
      </c>
      <c r="AA3" s="16">
        <f>挂饰2!W3</f>
        <v>0</v>
      </c>
      <c r="AB3" s="16">
        <f>挂饰2!X3</f>
        <v>0</v>
      </c>
      <c r="AC3" s="16">
        <f>挂饰2!Y3</f>
        <v>0</v>
      </c>
      <c r="AD3" s="16">
        <f>挂饰2!Z3</f>
        <v>0</v>
      </c>
      <c r="AE3" s="16">
        <f>挂饰2!AA3</f>
        <v>0</v>
      </c>
      <c r="AF3" s="16">
        <f>挂饰2!AB3</f>
        <v>0</v>
      </c>
      <c r="AG3" s="16">
        <f>挂饰2!AC3</f>
        <v>0</v>
      </c>
      <c r="AH3" s="16">
        <f>挂饰2!AD3</f>
        <v>0</v>
      </c>
      <c r="AI3" s="16">
        <f>挂饰2!AE3</f>
        <v>0</v>
      </c>
      <c r="AJ3" s="16">
        <f>挂饰2!AF3</f>
        <v>0</v>
      </c>
      <c r="AK3" s="16">
        <f>挂饰2!AG3</f>
        <v>0</v>
      </c>
      <c r="AL3" s="16">
        <f>挂饰2!AH3</f>
        <v>0</v>
      </c>
      <c r="AM3" s="16">
        <f>挂饰2!AI3</f>
        <v>0</v>
      </c>
      <c r="AN3" s="16">
        <f>挂饰2!AJ3</f>
        <v>0</v>
      </c>
      <c r="AO3" s="21">
        <f t="shared" ref="AO3:AO66" si="0">SUM(P3:X3)*1.5+AB3*(P3+VLOOKUP(I3,test2,4,FALSE)+SUM(AJ3:AN3))+SUM(AC3:AI3)*VLOOKUP(I3,test2,2,FALSE)</f>
        <v>31.5</v>
      </c>
      <c r="AP3">
        <f t="shared" ref="AP3:AP66" si="1">(VLOOKUP(AR3,sell,6,FALSE)*AT3+VLOOKUP(AU3,sell,6,FALSE)*AW3+VLOOKUP(AX3,sell,6,FALSE)*AZ3+VLOOKUP(BA3,sell,6,FALSE)*BC3)/2</f>
        <v>30000</v>
      </c>
      <c r="AQ3" t="str">
        <f t="shared" ref="AQ3:AQ66" si="2">getMarking(VLOOKUP(F3,simple1,2,FALSE),G3)</f>
        <v>,斑斓的稻草,夏娃的坚果,耀眼的石头</v>
      </c>
      <c r="AR3" s="24" t="str">
        <f>IF(F3="c",getSring(AQ3,4),VLOOKUP(M3&amp;F3,test4,2,FALSE))</f>
        <v>顶级风之精华</v>
      </c>
      <c r="AS3" s="24">
        <f t="shared" ref="AS3:AS66" si="3">VLOOKUP(AR3,test9,2,FALSE)+30000</f>
        <v>30001</v>
      </c>
      <c r="AT3" s="24">
        <f t="shared" ref="AT3:AT66" si="4">ROUND($AO3/VLOOKUP(AR3,test7,5,FALSE),0)</f>
        <v>2</v>
      </c>
      <c r="AU3" s="24" t="str">
        <f>getSring(AQ3,1)</f>
        <v>斑斓的稻草</v>
      </c>
      <c r="AV3" s="24">
        <f t="shared" ref="AV3:AV66" si="5">VLOOKUP(AU3,test9,2,FALSE)+30000</f>
        <v>30029</v>
      </c>
      <c r="AW3" s="24">
        <f>ROUND($AO3/VLOOKUP(AU3,test7,5,FALSE)/4,0)</f>
        <v>3</v>
      </c>
      <c r="AX3" s="24" t="str">
        <f>getSring(AQ3,2)</f>
        <v>夏娃的坚果</v>
      </c>
      <c r="AY3" s="24">
        <f t="shared" ref="AY3:AY66" si="6">VLOOKUP(AX3,test9,2,FALSE)+30000</f>
        <v>30045</v>
      </c>
      <c r="AZ3" s="24">
        <f t="shared" ref="AZ3:AZ66" si="7">ROUND($AO3/VLOOKUP(AX3,test7,5,FALSE)/4,0)</f>
        <v>3</v>
      </c>
      <c r="BA3" s="24" t="str">
        <f>getSring(AQ3,3)</f>
        <v>耀眼的石头</v>
      </c>
      <c r="BB3" s="24">
        <f t="shared" ref="BB3:BB66" si="8">VLOOKUP(BA3,test9,2,FALSE)+30000</f>
        <v>30037</v>
      </c>
      <c r="BC3" s="24">
        <f t="shared" ref="BC3:BC66" si="9">ROUND($AO3/VLOOKUP(BA3,test7,5,FALSE)/4,0)</f>
        <v>3</v>
      </c>
    </row>
    <row r="4" spans="1:55" ht="14.25" x14ac:dyDescent="0.2">
      <c r="A4">
        <f t="shared" ref="A4:A67" si="10">20000+B4</f>
        <v>20002</v>
      </c>
      <c r="B4" s="16">
        <v>2</v>
      </c>
      <c r="C4" s="16" t="s">
        <v>1094</v>
      </c>
      <c r="D4" s="16" t="s">
        <v>1386</v>
      </c>
      <c r="E4" s="16">
        <f>武器3!E4</f>
        <v>4</v>
      </c>
      <c r="F4" s="16" t="s">
        <v>1043</v>
      </c>
      <c r="G4" s="16">
        <f>武器3!G4</f>
        <v>3</v>
      </c>
      <c r="H4" s="19" t="s">
        <v>1385</v>
      </c>
      <c r="I4" s="3" t="s">
        <v>807</v>
      </c>
      <c r="J4" s="3">
        <f>武器2!I4</f>
        <v>1</v>
      </c>
      <c r="K4" s="3"/>
      <c r="L4" s="3" t="str">
        <f>武器3!J4</f>
        <v>下级职业</v>
      </c>
      <c r="M4" s="3" t="str">
        <f>武器3!K4</f>
        <v>地脉</v>
      </c>
      <c r="N4" s="16">
        <v>0</v>
      </c>
      <c r="O4" s="16">
        <v>2</v>
      </c>
      <c r="P4" s="16">
        <f>挂饰2!L4</f>
        <v>32</v>
      </c>
      <c r="Q4" s="16">
        <f>挂饰2!M4</f>
        <v>0</v>
      </c>
      <c r="R4" s="16">
        <f>挂饰2!N4</f>
        <v>0</v>
      </c>
      <c r="S4" s="16">
        <f>挂饰2!O4</f>
        <v>0</v>
      </c>
      <c r="T4" s="16">
        <f>挂饰2!P4</f>
        <v>0</v>
      </c>
      <c r="U4" s="16">
        <f>挂饰2!Q4</f>
        <v>0</v>
      </c>
      <c r="V4" s="16">
        <f>挂饰2!R4</f>
        <v>0</v>
      </c>
      <c r="W4" s="16">
        <f>挂饰2!S4</f>
        <v>0</v>
      </c>
      <c r="X4" s="16">
        <f>挂饰2!T4</f>
        <v>0</v>
      </c>
      <c r="Y4" s="16">
        <f>挂饰2!U4</f>
        <v>0</v>
      </c>
      <c r="Z4" s="16">
        <f>挂饰2!V4</f>
        <v>0</v>
      </c>
      <c r="AA4" s="16">
        <f>挂饰2!W4</f>
        <v>0</v>
      </c>
      <c r="AB4" s="16">
        <f>挂饰2!X4</f>
        <v>0</v>
      </c>
      <c r="AC4" s="16">
        <f>挂饰2!Y4</f>
        <v>0</v>
      </c>
      <c r="AD4" s="16">
        <f>挂饰2!Z4</f>
        <v>0.1266375545851528</v>
      </c>
      <c r="AE4" s="16">
        <f>挂饰2!AA4</f>
        <v>0</v>
      </c>
      <c r="AF4" s="16">
        <f>挂饰2!AB4</f>
        <v>0</v>
      </c>
      <c r="AG4" s="16">
        <f>挂饰2!AC4</f>
        <v>0</v>
      </c>
      <c r="AH4" s="16">
        <f>挂饰2!AD4</f>
        <v>2.4390243902439046E-2</v>
      </c>
      <c r="AI4" s="16">
        <f>挂饰2!AE4</f>
        <v>0</v>
      </c>
      <c r="AJ4" s="16">
        <f>挂饰2!AF4</f>
        <v>0</v>
      </c>
      <c r="AK4" s="16">
        <f>挂饰2!AG4</f>
        <v>0</v>
      </c>
      <c r="AL4" s="16">
        <f>挂饰2!AH4</f>
        <v>0</v>
      </c>
      <c r="AM4" s="16">
        <f>挂饰2!AI4</f>
        <v>0</v>
      </c>
      <c r="AN4" s="16">
        <f>挂饰2!AJ4</f>
        <v>0</v>
      </c>
      <c r="AO4" s="21">
        <f t="shared" si="0"/>
        <v>48.830652891681758</v>
      </c>
      <c r="AP4">
        <f t="shared" si="1"/>
        <v>46800</v>
      </c>
      <c r="AQ4" t="str">
        <f t="shared" si="2"/>
        <v>,紫水晶,五彩的蘑菇,夏娃的坚果</v>
      </c>
      <c r="AR4" s="24" t="str">
        <f>IF(F4="c",getSring(AQ4,4),VLOOKUP(M4&amp;F4,test4,2,FALSE))</f>
        <v>顶级风之精华</v>
      </c>
      <c r="AS4" s="24">
        <f t="shared" si="3"/>
        <v>30001</v>
      </c>
      <c r="AT4" s="24">
        <f t="shared" si="4"/>
        <v>3</v>
      </c>
      <c r="AU4" s="24" t="str">
        <f>getSring(AQ4,1)</f>
        <v>紫水晶</v>
      </c>
      <c r="AV4" s="24">
        <f t="shared" si="5"/>
        <v>30033</v>
      </c>
      <c r="AW4" s="24">
        <f t="shared" ref="AW4:AW67" si="11">ROUND(AO4/VLOOKUP(AU4,test7,5,FALSE)/4,0)</f>
        <v>5</v>
      </c>
      <c r="AX4" s="24" t="str">
        <f>getSring(AQ4,2)</f>
        <v>五彩的蘑菇</v>
      </c>
      <c r="AY4" s="24">
        <f t="shared" si="6"/>
        <v>30025</v>
      </c>
      <c r="AZ4" s="24">
        <f t="shared" si="7"/>
        <v>5</v>
      </c>
      <c r="BA4" s="24" t="str">
        <f>getSring(AQ4,3)</f>
        <v>夏娃的坚果</v>
      </c>
      <c r="BB4" s="24">
        <f t="shared" si="8"/>
        <v>30045</v>
      </c>
      <c r="BC4" s="24">
        <f t="shared" si="9"/>
        <v>5</v>
      </c>
    </row>
    <row r="5" spans="1:55" ht="14.25" x14ac:dyDescent="0.2">
      <c r="A5">
        <f t="shared" si="10"/>
        <v>20003</v>
      </c>
      <c r="B5" s="16">
        <v>3</v>
      </c>
      <c r="C5" s="16" t="s">
        <v>1100</v>
      </c>
      <c r="D5" s="16" t="s">
        <v>1387</v>
      </c>
      <c r="E5" s="16">
        <f>武器3!E5</f>
        <v>6</v>
      </c>
      <c r="F5" s="16" t="s">
        <v>1043</v>
      </c>
      <c r="G5" s="16">
        <f>武器3!G5</f>
        <v>3</v>
      </c>
      <c r="H5" s="19" t="s">
        <v>1385</v>
      </c>
      <c r="I5" s="3" t="s">
        <v>807</v>
      </c>
      <c r="J5" s="3">
        <f>武器2!I5</f>
        <v>1</v>
      </c>
      <c r="K5" s="3"/>
      <c r="L5" s="3" t="str">
        <f>武器3!J5</f>
        <v>下级职业</v>
      </c>
      <c r="M5" s="3" t="str">
        <f>武器3!K5</f>
        <v>地脉</v>
      </c>
      <c r="N5" s="16">
        <v>0</v>
      </c>
      <c r="O5" s="16">
        <v>3</v>
      </c>
      <c r="P5" s="16">
        <f>挂饰2!L5</f>
        <v>48</v>
      </c>
      <c r="Q5" s="16">
        <f>挂饰2!M5</f>
        <v>51</v>
      </c>
      <c r="R5" s="16">
        <f>挂饰2!N5</f>
        <v>3</v>
      </c>
      <c r="S5" s="16">
        <f>挂饰2!O5</f>
        <v>0</v>
      </c>
      <c r="T5" s="16">
        <f>挂饰2!P5</f>
        <v>0</v>
      </c>
      <c r="U5" s="16">
        <f>挂饰2!Q5</f>
        <v>0</v>
      </c>
      <c r="V5" s="16">
        <f>挂饰2!R5</f>
        <v>0</v>
      </c>
      <c r="W5" s="16">
        <f>挂饰2!S5</f>
        <v>0</v>
      </c>
      <c r="X5" s="16">
        <f>挂饰2!T5</f>
        <v>0</v>
      </c>
      <c r="Y5" s="16">
        <f>挂饰2!U5</f>
        <v>0</v>
      </c>
      <c r="Z5" s="16">
        <f>挂饰2!V5</f>
        <v>0</v>
      </c>
      <c r="AA5" s="16">
        <f>挂饰2!W5</f>
        <v>0</v>
      </c>
      <c r="AB5" s="16">
        <f>挂饰2!X5</f>
        <v>0</v>
      </c>
      <c r="AC5" s="16">
        <f>挂饰2!Y5</f>
        <v>0</v>
      </c>
      <c r="AD5" s="16">
        <f>挂饰2!Z5</f>
        <v>0</v>
      </c>
      <c r="AE5" s="16">
        <f>挂饰2!AA5</f>
        <v>0</v>
      </c>
      <c r="AF5" s="16">
        <f>挂饰2!AB5</f>
        <v>0</v>
      </c>
      <c r="AG5" s="16">
        <f>挂饰2!AC5</f>
        <v>0</v>
      </c>
      <c r="AH5" s="16">
        <f>挂饰2!AD5</f>
        <v>0</v>
      </c>
      <c r="AI5" s="16">
        <f>挂饰2!AE5</f>
        <v>3.3816425120772986E-2</v>
      </c>
      <c r="AJ5" s="16">
        <f>挂饰2!AF5</f>
        <v>0</v>
      </c>
      <c r="AK5" s="16">
        <f>挂饰2!AG5</f>
        <v>0</v>
      </c>
      <c r="AL5" s="16">
        <f>挂饰2!AH5</f>
        <v>0</v>
      </c>
      <c r="AM5" s="16">
        <f>挂饰2!AI5</f>
        <v>0</v>
      </c>
      <c r="AN5" s="16">
        <f>挂饰2!AJ5</f>
        <v>0</v>
      </c>
      <c r="AO5" s="21">
        <f t="shared" si="0"/>
        <v>153.18599033816426</v>
      </c>
      <c r="AP5">
        <f t="shared" si="1"/>
        <v>134400</v>
      </c>
      <c r="AQ5" t="str">
        <f t="shared" si="2"/>
        <v>,斑斓的稻草,夏娃的坚果,剧毒牙</v>
      </c>
      <c r="AR5" s="24" t="str">
        <f>IF(F5="c",getSring(AQ5,4),VLOOKUP(M5&amp;F5,test4,2,FALSE))</f>
        <v>顶级风之精华</v>
      </c>
      <c r="AS5" s="24">
        <f t="shared" si="3"/>
        <v>30001</v>
      </c>
      <c r="AT5" s="24">
        <f t="shared" si="4"/>
        <v>8</v>
      </c>
      <c r="AU5" s="24" t="str">
        <f>getSring(AQ5,1)</f>
        <v>斑斓的稻草</v>
      </c>
      <c r="AV5" s="24">
        <f t="shared" si="5"/>
        <v>30029</v>
      </c>
      <c r="AW5" s="24">
        <f t="shared" si="11"/>
        <v>16</v>
      </c>
      <c r="AX5" s="24" t="str">
        <f>getSring(AQ5,2)</f>
        <v>夏娃的坚果</v>
      </c>
      <c r="AY5" s="24">
        <f t="shared" si="6"/>
        <v>30045</v>
      </c>
      <c r="AZ5" s="24">
        <f t="shared" si="7"/>
        <v>16</v>
      </c>
      <c r="BA5" s="24" t="str">
        <f>getSring(AQ5,3)</f>
        <v>剧毒牙</v>
      </c>
      <c r="BB5" s="24">
        <f t="shared" si="8"/>
        <v>30041</v>
      </c>
      <c r="BC5" s="24">
        <f t="shared" si="9"/>
        <v>16</v>
      </c>
    </row>
    <row r="6" spans="1:55" ht="14.25" x14ac:dyDescent="0.2">
      <c r="A6">
        <f t="shared" si="10"/>
        <v>20004</v>
      </c>
      <c r="B6" s="16">
        <v>4</v>
      </c>
      <c r="C6" s="16" t="s">
        <v>1053</v>
      </c>
      <c r="D6" s="16" t="s">
        <v>1388</v>
      </c>
      <c r="E6" s="16">
        <f>武器3!E6</f>
        <v>8</v>
      </c>
      <c r="F6" s="16" t="s">
        <v>1043</v>
      </c>
      <c r="G6" s="16">
        <f>武器3!G6</f>
        <v>3</v>
      </c>
      <c r="H6" s="19" t="s">
        <v>1385</v>
      </c>
      <c r="I6" s="3" t="s">
        <v>807</v>
      </c>
      <c r="J6" s="3">
        <f>武器2!I6</f>
        <v>1</v>
      </c>
      <c r="K6" s="3"/>
      <c r="L6" s="3" t="str">
        <f>武器3!J6</f>
        <v>下级职业</v>
      </c>
      <c r="M6" s="3" t="str">
        <f>武器3!K6</f>
        <v>地脉</v>
      </c>
      <c r="N6" s="16">
        <v>0</v>
      </c>
      <c r="O6" s="16">
        <v>4</v>
      </c>
      <c r="P6" s="16">
        <f>挂饰2!L6</f>
        <v>64</v>
      </c>
      <c r="Q6" s="16">
        <f>挂饰2!M6</f>
        <v>0</v>
      </c>
      <c r="R6" s="16">
        <f>挂饰2!N6</f>
        <v>4</v>
      </c>
      <c r="S6" s="16">
        <f>挂饰2!O6</f>
        <v>0</v>
      </c>
      <c r="T6" s="16">
        <f>挂饰2!P6</f>
        <v>0</v>
      </c>
      <c r="U6" s="16">
        <f>挂饰2!Q6</f>
        <v>0</v>
      </c>
      <c r="V6" s="16">
        <f>挂饰2!R6</f>
        <v>0</v>
      </c>
      <c r="W6" s="16">
        <f>挂饰2!S6</f>
        <v>0</v>
      </c>
      <c r="X6" s="16">
        <f>挂饰2!T6</f>
        <v>0</v>
      </c>
      <c r="Y6" s="16">
        <f>挂饰2!U6</f>
        <v>0</v>
      </c>
      <c r="Z6" s="16">
        <f>挂饰2!V6</f>
        <v>0</v>
      </c>
      <c r="AA6" s="16">
        <f>挂饰2!W6</f>
        <v>0</v>
      </c>
      <c r="AB6" s="16">
        <f>挂饰2!X6</f>
        <v>0</v>
      </c>
      <c r="AC6" s="16">
        <f>挂饰2!Y6</f>
        <v>0</v>
      </c>
      <c r="AD6" s="16">
        <f>挂饰2!Z6</f>
        <v>0.22480620155038755</v>
      </c>
      <c r="AE6" s="16">
        <f>挂饰2!AA6</f>
        <v>0</v>
      </c>
      <c r="AF6" s="16">
        <f>挂饰2!AB6</f>
        <v>0</v>
      </c>
      <c r="AG6" s="16">
        <f>挂饰2!AC6</f>
        <v>0</v>
      </c>
      <c r="AH6" s="16">
        <f>挂饰2!AD6</f>
        <v>4.7619047619047672E-2</v>
      </c>
      <c r="AI6" s="16">
        <f>挂饰2!AE6</f>
        <v>0</v>
      </c>
      <c r="AJ6" s="16">
        <f>挂饰2!AF6</f>
        <v>0</v>
      </c>
      <c r="AK6" s="16">
        <f>挂饰2!AG6</f>
        <v>0</v>
      </c>
      <c r="AL6" s="16">
        <f>挂饰2!AH6</f>
        <v>0</v>
      </c>
      <c r="AM6" s="16">
        <f>挂饰2!AI6</f>
        <v>0</v>
      </c>
      <c r="AN6" s="16">
        <f>挂饰2!AJ6</f>
        <v>0</v>
      </c>
      <c r="AO6" s="21">
        <f t="shared" si="0"/>
        <v>103.49833887043189</v>
      </c>
      <c r="AP6">
        <f t="shared" si="1"/>
        <v>87600</v>
      </c>
      <c r="AQ6" t="str">
        <f t="shared" si="2"/>
        <v>,斑斓的稻草,剧毒牙,紫水晶</v>
      </c>
      <c r="AR6" s="24" t="str">
        <f>IF(F6="c",getSring(AQ6,4),VLOOKUP(M6&amp;F6,test4,2,FALSE))</f>
        <v>顶级风之精华</v>
      </c>
      <c r="AS6" s="24">
        <f t="shared" si="3"/>
        <v>30001</v>
      </c>
      <c r="AT6" s="24">
        <f t="shared" si="4"/>
        <v>5</v>
      </c>
      <c r="AU6" s="24" t="str">
        <f>getSring(AQ6,1)</f>
        <v>斑斓的稻草</v>
      </c>
      <c r="AV6" s="24">
        <f t="shared" si="5"/>
        <v>30029</v>
      </c>
      <c r="AW6" s="24">
        <f t="shared" si="11"/>
        <v>11</v>
      </c>
      <c r="AX6" s="24" t="str">
        <f>getSring(AQ6,2)</f>
        <v>剧毒牙</v>
      </c>
      <c r="AY6" s="24">
        <f t="shared" si="6"/>
        <v>30041</v>
      </c>
      <c r="AZ6" s="24">
        <f t="shared" si="7"/>
        <v>11</v>
      </c>
      <c r="BA6" s="24" t="str">
        <f>getSring(AQ6,3)</f>
        <v>紫水晶</v>
      </c>
      <c r="BB6" s="24">
        <f t="shared" si="8"/>
        <v>30033</v>
      </c>
      <c r="BC6" s="24">
        <f t="shared" si="9"/>
        <v>11</v>
      </c>
    </row>
    <row r="7" spans="1:55" ht="14.25" x14ac:dyDescent="0.2">
      <c r="A7">
        <f t="shared" si="10"/>
        <v>20005</v>
      </c>
      <c r="B7" s="16">
        <v>5</v>
      </c>
      <c r="C7" s="16" t="s">
        <v>1109</v>
      </c>
      <c r="D7" s="16" t="s">
        <v>1171</v>
      </c>
      <c r="E7" s="16">
        <f>武器3!E7</f>
        <v>10</v>
      </c>
      <c r="F7" s="16" t="s">
        <v>1043</v>
      </c>
      <c r="G7" s="16">
        <f>武器3!G7</f>
        <v>3</v>
      </c>
      <c r="H7" s="19" t="s">
        <v>1385</v>
      </c>
      <c r="I7" s="3" t="s">
        <v>807</v>
      </c>
      <c r="J7" s="3">
        <f>武器2!I7</f>
        <v>1</v>
      </c>
      <c r="K7" s="3"/>
      <c r="L7" s="3" t="str">
        <f>武器3!J7</f>
        <v>下级职业</v>
      </c>
      <c r="M7" s="3" t="str">
        <f>武器3!K7</f>
        <v>地脉</v>
      </c>
      <c r="N7" s="16">
        <v>0</v>
      </c>
      <c r="O7" s="16">
        <v>5</v>
      </c>
      <c r="P7" s="16">
        <f>挂饰2!L7</f>
        <v>80</v>
      </c>
      <c r="Q7" s="16">
        <f>挂饰2!M7</f>
        <v>85</v>
      </c>
      <c r="R7" s="16">
        <f>挂饰2!N7</f>
        <v>0</v>
      </c>
      <c r="S7" s="16">
        <f>挂饰2!O7</f>
        <v>0</v>
      </c>
      <c r="T7" s="16">
        <f>挂饰2!P7</f>
        <v>0</v>
      </c>
      <c r="U7" s="16">
        <f>挂饰2!Q7</f>
        <v>0</v>
      </c>
      <c r="V7" s="16">
        <f>挂饰2!R7</f>
        <v>0</v>
      </c>
      <c r="W7" s="16">
        <f>挂饰2!S7</f>
        <v>0</v>
      </c>
      <c r="X7" s="16">
        <f>挂饰2!T7</f>
        <v>0</v>
      </c>
      <c r="Y7" s="16">
        <f>挂饰2!U7</f>
        <v>0</v>
      </c>
      <c r="Z7" s="16">
        <f>挂饰2!V7</f>
        <v>0</v>
      </c>
      <c r="AA7" s="16">
        <f>挂饰2!W7</f>
        <v>0</v>
      </c>
      <c r="AB7" s="16">
        <f>挂饰2!X7</f>
        <v>0</v>
      </c>
      <c r="AC7" s="16">
        <f>挂饰2!Y7</f>
        <v>0</v>
      </c>
      <c r="AD7" s="16">
        <f>挂饰2!Z7</f>
        <v>0.26470588235294112</v>
      </c>
      <c r="AE7" s="16">
        <f>挂饰2!AA7</f>
        <v>5.6603773584905648E-2</v>
      </c>
      <c r="AF7" s="16">
        <f>挂饰2!AB7</f>
        <v>5.6603773584905648E-2</v>
      </c>
      <c r="AG7" s="16">
        <f>挂饰2!AC7</f>
        <v>0</v>
      </c>
      <c r="AH7" s="16">
        <f>挂饰2!AD7</f>
        <v>0</v>
      </c>
      <c r="AI7" s="16">
        <f>挂饰2!AE7</f>
        <v>0</v>
      </c>
      <c r="AJ7" s="16">
        <f>挂饰2!AF7</f>
        <v>0</v>
      </c>
      <c r="AK7" s="16">
        <f>挂饰2!AG7</f>
        <v>0</v>
      </c>
      <c r="AL7" s="16">
        <f>挂饰2!AH7</f>
        <v>0</v>
      </c>
      <c r="AM7" s="16">
        <f>挂饰2!AI7</f>
        <v>0</v>
      </c>
      <c r="AN7" s="16">
        <f>挂饰2!AJ7</f>
        <v>0</v>
      </c>
      <c r="AO7" s="21">
        <f t="shared" si="0"/>
        <v>249.57852386237514</v>
      </c>
      <c r="AP7">
        <f t="shared" si="1"/>
        <v>218400</v>
      </c>
      <c r="AQ7" t="str">
        <f t="shared" si="2"/>
        <v>,耀眼的石头,剧毒牙,紫水晶</v>
      </c>
      <c r="AR7" s="24" t="str">
        <f>IF(F7="c",getSring(AQ7,4),VLOOKUP(M7&amp;F7,test4,2,FALSE))</f>
        <v>顶级风之精华</v>
      </c>
      <c r="AS7" s="24">
        <f t="shared" si="3"/>
        <v>30001</v>
      </c>
      <c r="AT7" s="24">
        <f t="shared" si="4"/>
        <v>13</v>
      </c>
      <c r="AU7" s="24" t="str">
        <f>getSring(AQ7,1)</f>
        <v>耀眼的石头</v>
      </c>
      <c r="AV7" s="24">
        <f t="shared" si="5"/>
        <v>30037</v>
      </c>
      <c r="AW7" s="24">
        <f t="shared" si="11"/>
        <v>26</v>
      </c>
      <c r="AX7" s="24" t="str">
        <f>getSring(AQ7,2)</f>
        <v>剧毒牙</v>
      </c>
      <c r="AY7" s="24">
        <f t="shared" si="6"/>
        <v>30041</v>
      </c>
      <c r="AZ7" s="24">
        <f t="shared" si="7"/>
        <v>26</v>
      </c>
      <c r="BA7" s="24" t="str">
        <f>getSring(AQ7,3)</f>
        <v>紫水晶</v>
      </c>
      <c r="BB7" s="24">
        <f t="shared" si="8"/>
        <v>30033</v>
      </c>
      <c r="BC7" s="24">
        <f t="shared" si="9"/>
        <v>26</v>
      </c>
    </row>
    <row r="8" spans="1:55" ht="14.25" x14ac:dyDescent="0.2">
      <c r="A8">
        <f t="shared" si="10"/>
        <v>20006</v>
      </c>
      <c r="B8" s="16">
        <v>6</v>
      </c>
      <c r="C8" s="16" t="s">
        <v>1071</v>
      </c>
      <c r="D8" s="16" t="s">
        <v>1337</v>
      </c>
      <c r="E8" s="16">
        <f>武器3!E8</f>
        <v>12</v>
      </c>
      <c r="F8" s="16" t="s">
        <v>1043</v>
      </c>
      <c r="G8" s="16">
        <f>武器3!G8</f>
        <v>3</v>
      </c>
      <c r="H8" s="19" t="s">
        <v>1385</v>
      </c>
      <c r="I8" s="3" t="s">
        <v>807</v>
      </c>
      <c r="J8" s="3">
        <f>武器2!I8</f>
        <v>1</v>
      </c>
      <c r="K8" s="3"/>
      <c r="L8" s="3" t="str">
        <f>武器3!J8</f>
        <v>下级职业</v>
      </c>
      <c r="M8" s="3" t="str">
        <f>武器3!K8</f>
        <v>地脉</v>
      </c>
      <c r="N8" s="16">
        <v>0</v>
      </c>
      <c r="O8" s="16">
        <v>6</v>
      </c>
      <c r="P8" s="16">
        <f>挂饰2!L8</f>
        <v>96</v>
      </c>
      <c r="Q8" s="16">
        <f>挂饰2!M8</f>
        <v>0</v>
      </c>
      <c r="R8" s="16">
        <f>挂饰2!N8</f>
        <v>0</v>
      </c>
      <c r="S8" s="16">
        <f>挂饰2!O8</f>
        <v>0</v>
      </c>
      <c r="T8" s="16">
        <f>挂饰2!P8</f>
        <v>0</v>
      </c>
      <c r="U8" s="16">
        <f>挂饰2!Q8</f>
        <v>0</v>
      </c>
      <c r="V8" s="16">
        <f>挂饰2!R8</f>
        <v>0</v>
      </c>
      <c r="W8" s="16">
        <f>挂饰2!S8</f>
        <v>0</v>
      </c>
      <c r="X8" s="16">
        <f>挂饰2!T8</f>
        <v>0</v>
      </c>
      <c r="Y8" s="16">
        <f>挂饰2!U8</f>
        <v>0.05</v>
      </c>
      <c r="Z8" s="16">
        <f>挂饰2!V8</f>
        <v>0</v>
      </c>
      <c r="AA8" s="16">
        <f>挂饰2!W8</f>
        <v>0</v>
      </c>
      <c r="AB8" s="16">
        <f>挂饰2!X8</f>
        <v>0</v>
      </c>
      <c r="AC8" s="16">
        <f>挂饰2!Y8</f>
        <v>6.5420560747663559E-2</v>
      </c>
      <c r="AD8" s="16">
        <f>挂饰2!Z8</f>
        <v>0.30069930069930073</v>
      </c>
      <c r="AE8" s="16">
        <f>挂饰2!AA8</f>
        <v>6.5420560747663559E-2</v>
      </c>
      <c r="AF8" s="16">
        <f>挂饰2!AB8</f>
        <v>0</v>
      </c>
      <c r="AG8" s="16">
        <f>挂饰2!AC8</f>
        <v>0</v>
      </c>
      <c r="AH8" s="16">
        <f>挂饰2!AD8</f>
        <v>0</v>
      </c>
      <c r="AI8" s="16">
        <f>挂饰2!AE8</f>
        <v>0</v>
      </c>
      <c r="AJ8" s="16">
        <f>挂饰2!AF8</f>
        <v>0</v>
      </c>
      <c r="AK8" s="16">
        <f>挂饰2!AG8</f>
        <v>0</v>
      </c>
      <c r="AL8" s="16">
        <f>挂饰2!AH8</f>
        <v>0</v>
      </c>
      <c r="AM8" s="16">
        <f>挂饰2!AI8</f>
        <v>0</v>
      </c>
      <c r="AN8" s="16">
        <f>挂饰2!AJ8</f>
        <v>0</v>
      </c>
      <c r="AO8" s="21">
        <f t="shared" si="0"/>
        <v>146.37347232207046</v>
      </c>
      <c r="AP8">
        <f t="shared" si="1"/>
        <v>130800</v>
      </c>
      <c r="AQ8" t="str">
        <f t="shared" si="2"/>
        <v>,紫水晶,斑斓的稻草,剧毒牙</v>
      </c>
      <c r="AR8" s="24" t="str">
        <f>IF(F8="c",getSring(AQ8,4),VLOOKUP(M8&amp;F8,test4,2,FALSE))</f>
        <v>顶级风之精华</v>
      </c>
      <c r="AS8" s="24">
        <f t="shared" si="3"/>
        <v>30001</v>
      </c>
      <c r="AT8" s="24">
        <f t="shared" si="4"/>
        <v>8</v>
      </c>
      <c r="AU8" s="24" t="str">
        <f>getSring(AQ8,1)</f>
        <v>紫水晶</v>
      </c>
      <c r="AV8" s="24">
        <f t="shared" si="5"/>
        <v>30033</v>
      </c>
      <c r="AW8" s="24">
        <f t="shared" si="11"/>
        <v>15</v>
      </c>
      <c r="AX8" s="24" t="str">
        <f>getSring(AQ8,2)</f>
        <v>斑斓的稻草</v>
      </c>
      <c r="AY8" s="24">
        <f t="shared" si="6"/>
        <v>30029</v>
      </c>
      <c r="AZ8" s="24">
        <f t="shared" si="7"/>
        <v>15</v>
      </c>
      <c r="BA8" s="24" t="str">
        <f>getSring(AQ8,3)</f>
        <v>剧毒牙</v>
      </c>
      <c r="BB8" s="24">
        <f t="shared" si="8"/>
        <v>30041</v>
      </c>
      <c r="BC8" s="24">
        <f t="shared" si="9"/>
        <v>15</v>
      </c>
    </row>
    <row r="9" spans="1:55" ht="14.25" x14ac:dyDescent="0.2">
      <c r="A9">
        <f t="shared" si="10"/>
        <v>20007</v>
      </c>
      <c r="B9" s="16">
        <v>7</v>
      </c>
      <c r="C9" s="16" t="s">
        <v>1114</v>
      </c>
      <c r="D9" s="16" t="s">
        <v>1264</v>
      </c>
      <c r="E9" s="16">
        <f>武器3!E9</f>
        <v>14</v>
      </c>
      <c r="F9" s="16" t="s">
        <v>1043</v>
      </c>
      <c r="G9" s="16">
        <f>武器3!G9</f>
        <v>3</v>
      </c>
      <c r="H9" s="19" t="s">
        <v>1385</v>
      </c>
      <c r="I9" s="3" t="s">
        <v>807</v>
      </c>
      <c r="J9" s="3">
        <f>武器2!I9</f>
        <v>1</v>
      </c>
      <c r="K9" s="3"/>
      <c r="L9" s="3" t="str">
        <f>武器3!J9</f>
        <v>下级职业</v>
      </c>
      <c r="M9" s="3" t="str">
        <f>武器3!K9</f>
        <v>地脉</v>
      </c>
      <c r="N9" s="16">
        <v>0</v>
      </c>
      <c r="O9" s="16">
        <v>7</v>
      </c>
      <c r="P9" s="16">
        <f>挂饰2!L9</f>
        <v>112</v>
      </c>
      <c r="Q9" s="16">
        <f>挂饰2!M9</f>
        <v>120</v>
      </c>
      <c r="R9" s="16">
        <f>挂饰2!N9</f>
        <v>0</v>
      </c>
      <c r="S9" s="16">
        <f>挂饰2!O9</f>
        <v>0</v>
      </c>
      <c r="T9" s="16">
        <f>挂饰2!P9</f>
        <v>0</v>
      </c>
      <c r="U9" s="16">
        <f>挂饰2!Q9</f>
        <v>13</v>
      </c>
      <c r="V9" s="16">
        <f>挂饰2!R9</f>
        <v>0</v>
      </c>
      <c r="W9" s="16">
        <f>挂饰2!S9</f>
        <v>20</v>
      </c>
      <c r="X9" s="16">
        <f>挂饰2!T9</f>
        <v>0</v>
      </c>
      <c r="Y9" s="16">
        <f>挂饰2!U9</f>
        <v>0</v>
      </c>
      <c r="Z9" s="16">
        <f>挂饰2!V9</f>
        <v>0</v>
      </c>
      <c r="AA9" s="16">
        <f>挂饰2!W9</f>
        <v>0</v>
      </c>
      <c r="AB9" s="16">
        <f>挂饰2!X9</f>
        <v>0</v>
      </c>
      <c r="AC9" s="16">
        <f>挂饰2!Y9</f>
        <v>0</v>
      </c>
      <c r="AD9" s="16">
        <f>挂饰2!Z9</f>
        <v>0.33554817275747506</v>
      </c>
      <c r="AE9" s="16">
        <f>挂饰2!AA9</f>
        <v>0</v>
      </c>
      <c r="AF9" s="16">
        <f>挂饰2!AB9</f>
        <v>0</v>
      </c>
      <c r="AG9" s="16">
        <f>挂饰2!AC9</f>
        <v>7.8341013824884786E-2</v>
      </c>
      <c r="AH9" s="16">
        <f>挂饰2!AD9</f>
        <v>0</v>
      </c>
      <c r="AI9" s="16">
        <f>挂饰2!AE9</f>
        <v>0</v>
      </c>
      <c r="AJ9" s="16">
        <f>挂饰2!AF9</f>
        <v>0</v>
      </c>
      <c r="AK9" s="16">
        <f>挂饰2!AG9</f>
        <v>0</v>
      </c>
      <c r="AL9" s="16">
        <f>挂饰2!AH9</f>
        <v>0</v>
      </c>
      <c r="AM9" s="16">
        <f>挂饰2!AI9</f>
        <v>0</v>
      </c>
      <c r="AN9" s="16">
        <f>挂饰2!AJ9</f>
        <v>0</v>
      </c>
      <c r="AO9" s="21">
        <f t="shared" si="0"/>
        <v>399.77639052620299</v>
      </c>
      <c r="AP9">
        <f t="shared" si="1"/>
        <v>352800</v>
      </c>
      <c r="AQ9" t="str">
        <f t="shared" si="2"/>
        <v>,剧毒牙,紫水晶,耀眼的石头</v>
      </c>
      <c r="AR9" s="24" t="str">
        <f>IF(F9="c",getSring(AQ9,4),VLOOKUP(M9&amp;F9,test4,2,FALSE))</f>
        <v>顶级风之精华</v>
      </c>
      <c r="AS9" s="24">
        <f t="shared" si="3"/>
        <v>30001</v>
      </c>
      <c r="AT9" s="24">
        <f t="shared" si="4"/>
        <v>21</v>
      </c>
      <c r="AU9" s="24" t="str">
        <f>getSring(AQ9,1)</f>
        <v>剧毒牙</v>
      </c>
      <c r="AV9" s="24">
        <f t="shared" si="5"/>
        <v>30041</v>
      </c>
      <c r="AW9" s="24">
        <f t="shared" si="11"/>
        <v>42</v>
      </c>
      <c r="AX9" s="24" t="str">
        <f>getSring(AQ9,2)</f>
        <v>紫水晶</v>
      </c>
      <c r="AY9" s="24">
        <f t="shared" si="6"/>
        <v>30033</v>
      </c>
      <c r="AZ9" s="24">
        <f t="shared" si="7"/>
        <v>42</v>
      </c>
      <c r="BA9" s="24" t="str">
        <f>getSring(AQ9,3)</f>
        <v>耀眼的石头</v>
      </c>
      <c r="BB9" s="24">
        <f t="shared" si="8"/>
        <v>30037</v>
      </c>
      <c r="BC9" s="24">
        <f t="shared" si="9"/>
        <v>42</v>
      </c>
    </row>
    <row r="10" spans="1:55" ht="14.25" x14ac:dyDescent="0.2">
      <c r="A10">
        <f t="shared" si="10"/>
        <v>20008</v>
      </c>
      <c r="B10" s="16">
        <v>8</v>
      </c>
      <c r="C10" s="16" t="s">
        <v>1100</v>
      </c>
      <c r="D10" s="16" t="s">
        <v>1389</v>
      </c>
      <c r="E10" s="16">
        <f>武器3!E10</f>
        <v>16</v>
      </c>
      <c r="F10" s="16" t="s">
        <v>1043</v>
      </c>
      <c r="G10" s="16">
        <f>武器3!G10</f>
        <v>3</v>
      </c>
      <c r="H10" s="19" t="s">
        <v>1385</v>
      </c>
      <c r="I10" s="3" t="s">
        <v>807</v>
      </c>
      <c r="J10" s="3">
        <f>武器2!I10</f>
        <v>1</v>
      </c>
      <c r="K10" s="3"/>
      <c r="L10" s="3" t="str">
        <f>武器3!J10</f>
        <v>下级职业</v>
      </c>
      <c r="M10" s="3" t="str">
        <f>武器3!K10</f>
        <v>地脉</v>
      </c>
      <c r="N10" s="16">
        <v>0</v>
      </c>
      <c r="O10" s="16">
        <v>8</v>
      </c>
      <c r="P10" s="16">
        <f>挂饰2!L10</f>
        <v>128</v>
      </c>
      <c r="Q10" s="16">
        <f>挂饰2!M10</f>
        <v>137</v>
      </c>
      <c r="R10" s="16">
        <f>挂饰2!N10</f>
        <v>0</v>
      </c>
      <c r="S10" s="16">
        <f>挂饰2!O10</f>
        <v>0</v>
      </c>
      <c r="T10" s="16">
        <f>挂饰2!P10</f>
        <v>0</v>
      </c>
      <c r="U10" s="16">
        <f>挂饰2!Q10</f>
        <v>0</v>
      </c>
      <c r="V10" s="16">
        <f>挂饰2!R10</f>
        <v>0</v>
      </c>
      <c r="W10" s="16">
        <f>挂饰2!S10</f>
        <v>0</v>
      </c>
      <c r="X10" s="16">
        <f>挂饰2!T10</f>
        <v>0</v>
      </c>
      <c r="Y10" s="16">
        <f>挂饰2!U10</f>
        <v>0</v>
      </c>
      <c r="Z10" s="16">
        <f>挂饰2!V10</f>
        <v>4.5999999999999999E-2</v>
      </c>
      <c r="AA10" s="16">
        <f>挂饰2!W10</f>
        <v>0</v>
      </c>
      <c r="AB10" s="16">
        <f>挂饰2!X10</f>
        <v>0</v>
      </c>
      <c r="AC10" s="16">
        <f>挂饰2!Y10</f>
        <v>0</v>
      </c>
      <c r="AD10" s="16">
        <f>挂饰2!Z10</f>
        <v>0.36507936507936511</v>
      </c>
      <c r="AE10" s="16">
        <f>挂饰2!AA10</f>
        <v>0</v>
      </c>
      <c r="AF10" s="16">
        <f>挂饰2!AB10</f>
        <v>8.6757990867579959E-2</v>
      </c>
      <c r="AG10" s="16">
        <f>挂饰2!AC10</f>
        <v>0</v>
      </c>
      <c r="AH10" s="16">
        <f>挂饰2!AD10</f>
        <v>8.6757990867579959E-2</v>
      </c>
      <c r="AI10" s="16">
        <f>挂饰2!AE10</f>
        <v>0</v>
      </c>
      <c r="AJ10" s="16">
        <f>挂饰2!AF10</f>
        <v>0</v>
      </c>
      <c r="AK10" s="16">
        <f>挂饰2!AG10</f>
        <v>0</v>
      </c>
      <c r="AL10" s="16">
        <f>挂饰2!AH10</f>
        <v>0</v>
      </c>
      <c r="AM10" s="16">
        <f>挂饰2!AI10</f>
        <v>0</v>
      </c>
      <c r="AN10" s="16">
        <f>挂饰2!AJ10</f>
        <v>0</v>
      </c>
      <c r="AO10" s="21">
        <f t="shared" si="0"/>
        <v>400.46227440747987</v>
      </c>
      <c r="AP10">
        <f t="shared" si="1"/>
        <v>352800</v>
      </c>
      <c r="AQ10" t="str">
        <f t="shared" si="2"/>
        <v>,紫水晶,剧毒牙,五彩的蘑菇</v>
      </c>
      <c r="AR10" s="24" t="str">
        <f>IF(F10="c",getSring(AQ10,4),VLOOKUP(M10&amp;F10,test4,2,FALSE))</f>
        <v>顶级风之精华</v>
      </c>
      <c r="AS10" s="24">
        <f t="shared" si="3"/>
        <v>30001</v>
      </c>
      <c r="AT10" s="24">
        <f t="shared" si="4"/>
        <v>21</v>
      </c>
      <c r="AU10" s="24" t="str">
        <f>getSring(AQ10,1)</f>
        <v>紫水晶</v>
      </c>
      <c r="AV10" s="24">
        <f t="shared" si="5"/>
        <v>30033</v>
      </c>
      <c r="AW10" s="24">
        <f t="shared" si="11"/>
        <v>42</v>
      </c>
      <c r="AX10" s="24" t="str">
        <f>getSring(AQ10,2)</f>
        <v>剧毒牙</v>
      </c>
      <c r="AY10" s="24">
        <f t="shared" si="6"/>
        <v>30041</v>
      </c>
      <c r="AZ10" s="24">
        <f t="shared" si="7"/>
        <v>42</v>
      </c>
      <c r="BA10" s="24" t="str">
        <f>getSring(AQ10,3)</f>
        <v>五彩的蘑菇</v>
      </c>
      <c r="BB10" s="24">
        <f t="shared" si="8"/>
        <v>30025</v>
      </c>
      <c r="BC10" s="24">
        <f t="shared" si="9"/>
        <v>42</v>
      </c>
    </row>
    <row r="11" spans="1:55" ht="14.25" x14ac:dyDescent="0.2">
      <c r="A11">
        <f t="shared" si="10"/>
        <v>20009</v>
      </c>
      <c r="B11" s="16">
        <v>9</v>
      </c>
      <c r="C11" s="16" t="s">
        <v>1063</v>
      </c>
      <c r="D11" s="16" t="s">
        <v>1390</v>
      </c>
      <c r="E11" s="16">
        <f>武器3!E11</f>
        <v>2</v>
      </c>
      <c r="F11" s="16" t="s">
        <v>1044</v>
      </c>
      <c r="G11" s="16">
        <f>武器3!G11</f>
        <v>3</v>
      </c>
      <c r="H11" s="19" t="s">
        <v>1385</v>
      </c>
      <c r="I11" s="3" t="s">
        <v>807</v>
      </c>
      <c r="J11" s="3">
        <f>武器2!I11</f>
        <v>1</v>
      </c>
      <c r="K11" s="3"/>
      <c r="L11" s="3" t="str">
        <f>武器3!J11</f>
        <v>下级职业</v>
      </c>
      <c r="M11" s="3" t="str">
        <f>武器3!K11</f>
        <v>地脉</v>
      </c>
      <c r="N11" s="16">
        <v>0</v>
      </c>
      <c r="O11" s="16">
        <v>1</v>
      </c>
      <c r="P11" s="16">
        <f>挂饰2!L11</f>
        <v>12</v>
      </c>
      <c r="Q11" s="16">
        <f>挂饰2!M11</f>
        <v>0</v>
      </c>
      <c r="R11" s="16">
        <f>挂饰2!N11</f>
        <v>0</v>
      </c>
      <c r="S11" s="16">
        <f>挂饰2!O11</f>
        <v>0</v>
      </c>
      <c r="T11" s="16">
        <f>挂饰2!P11</f>
        <v>0</v>
      </c>
      <c r="U11" s="16">
        <f>挂饰2!Q11</f>
        <v>0</v>
      </c>
      <c r="V11" s="16">
        <f>挂饰2!R11</f>
        <v>0</v>
      </c>
      <c r="W11" s="16">
        <f>挂饰2!S11</f>
        <v>0</v>
      </c>
      <c r="X11" s="16">
        <f>挂饰2!T11</f>
        <v>0</v>
      </c>
      <c r="Y11" s="16">
        <f>挂饰2!U11</f>
        <v>0</v>
      </c>
      <c r="Z11" s="16">
        <f>挂饰2!V11</f>
        <v>0</v>
      </c>
      <c r="AA11" s="16">
        <f>挂饰2!W11</f>
        <v>0</v>
      </c>
      <c r="AB11" s="16">
        <f>挂饰2!X11</f>
        <v>0</v>
      </c>
      <c r="AC11" s="16">
        <f>挂饰2!Y11</f>
        <v>0</v>
      </c>
      <c r="AD11" s="16">
        <f>挂饰2!Z11</f>
        <v>7.407407407407407E-2</v>
      </c>
      <c r="AE11" s="16">
        <f>挂饰2!AA11</f>
        <v>0</v>
      </c>
      <c r="AF11" s="16">
        <f>挂饰2!AB11</f>
        <v>0</v>
      </c>
      <c r="AG11" s="16">
        <f>挂饰2!AC11</f>
        <v>0</v>
      </c>
      <c r="AH11" s="16">
        <f>挂饰2!AD11</f>
        <v>0</v>
      </c>
      <c r="AI11" s="16">
        <f>挂饰2!AE11</f>
        <v>0</v>
      </c>
      <c r="AJ11" s="16">
        <f>挂饰2!AF11</f>
        <v>0</v>
      </c>
      <c r="AK11" s="16">
        <f>挂饰2!AG11</f>
        <v>0</v>
      </c>
      <c r="AL11" s="16">
        <f>挂饰2!AH11</f>
        <v>0</v>
      </c>
      <c r="AM11" s="16">
        <f>挂饰2!AI11</f>
        <v>0</v>
      </c>
      <c r="AN11" s="16">
        <f>挂饰2!AJ11</f>
        <v>0</v>
      </c>
      <c r="AO11" s="21">
        <f t="shared" si="0"/>
        <v>18.407407407407408</v>
      </c>
      <c r="AP11">
        <f t="shared" si="1"/>
        <v>16800</v>
      </c>
      <c r="AQ11" t="str">
        <f t="shared" si="2"/>
        <v>,灰色的稻草,发光的石头,诱人的蘑菇</v>
      </c>
      <c r="AR11" s="24" t="str">
        <f>IF(F11="c",getSring(AQ11,4),VLOOKUP(M11&amp;F11,test4,2,FALSE))</f>
        <v>上级风之精华</v>
      </c>
      <c r="AS11" s="24">
        <f t="shared" si="3"/>
        <v>30002</v>
      </c>
      <c r="AT11" s="24">
        <f t="shared" si="4"/>
        <v>2</v>
      </c>
      <c r="AU11" s="24" t="str">
        <f>getSring(AQ11,1)</f>
        <v>灰色的稻草</v>
      </c>
      <c r="AV11" s="24">
        <f t="shared" si="5"/>
        <v>30028</v>
      </c>
      <c r="AW11" s="24">
        <f t="shared" si="11"/>
        <v>4</v>
      </c>
      <c r="AX11" s="24" t="str">
        <f>getSring(AQ11,2)</f>
        <v>发光的石头</v>
      </c>
      <c r="AY11" s="24">
        <f t="shared" si="6"/>
        <v>30036</v>
      </c>
      <c r="AZ11" s="24">
        <f t="shared" si="7"/>
        <v>4</v>
      </c>
      <c r="BA11" s="24" t="str">
        <f>getSring(AQ11,3)</f>
        <v>诱人的蘑菇</v>
      </c>
      <c r="BB11" s="24">
        <f t="shared" si="8"/>
        <v>30024</v>
      </c>
      <c r="BC11" s="24">
        <f t="shared" si="9"/>
        <v>4</v>
      </c>
    </row>
    <row r="12" spans="1:55" ht="14.25" x14ac:dyDescent="0.2">
      <c r="A12">
        <f t="shared" si="10"/>
        <v>20010</v>
      </c>
      <c r="B12" s="16">
        <v>10</v>
      </c>
      <c r="C12" s="16" t="s">
        <v>1094</v>
      </c>
      <c r="D12" s="16" t="s">
        <v>1391</v>
      </c>
      <c r="E12" s="16">
        <f>武器3!E12</f>
        <v>4</v>
      </c>
      <c r="F12" s="16" t="s">
        <v>1044</v>
      </c>
      <c r="G12" s="16">
        <f>武器3!G12</f>
        <v>3</v>
      </c>
      <c r="H12" s="19" t="s">
        <v>1385</v>
      </c>
      <c r="I12" s="3" t="s">
        <v>807</v>
      </c>
      <c r="J12" s="3">
        <f>武器2!I12</f>
        <v>1</v>
      </c>
      <c r="K12" s="3"/>
      <c r="L12" s="3" t="str">
        <f>武器3!J12</f>
        <v>下级职业</v>
      </c>
      <c r="M12" s="3" t="str">
        <f>武器3!K12</f>
        <v>地脉</v>
      </c>
      <c r="N12" s="16">
        <v>0</v>
      </c>
      <c r="O12" s="16">
        <v>2</v>
      </c>
      <c r="P12" s="16">
        <f>挂饰2!L12</f>
        <v>24</v>
      </c>
      <c r="Q12" s="16">
        <f>挂饰2!M12</f>
        <v>0</v>
      </c>
      <c r="R12" s="16">
        <f>挂饰2!N12</f>
        <v>0</v>
      </c>
      <c r="S12" s="16">
        <f>挂饰2!O12</f>
        <v>0</v>
      </c>
      <c r="T12" s="16">
        <f>挂饰2!P12</f>
        <v>0</v>
      </c>
      <c r="U12" s="16">
        <f>挂饰2!Q12</f>
        <v>0</v>
      </c>
      <c r="V12" s="16">
        <f>挂饰2!R12</f>
        <v>0</v>
      </c>
      <c r="W12" s="16">
        <f>挂饰2!S12</f>
        <v>0</v>
      </c>
      <c r="X12" s="16">
        <f>挂饰2!T12</f>
        <v>0</v>
      </c>
      <c r="Y12" s="16">
        <f>挂饰2!U12</f>
        <v>0</v>
      </c>
      <c r="Z12" s="16">
        <f>挂饰2!V12</f>
        <v>0</v>
      </c>
      <c r="AA12" s="16">
        <f>挂饰2!W12</f>
        <v>0</v>
      </c>
      <c r="AB12" s="16">
        <f>挂饰2!X12</f>
        <v>0</v>
      </c>
      <c r="AC12" s="16">
        <f>挂饰2!Y12</f>
        <v>0</v>
      </c>
      <c r="AD12" s="16">
        <f>挂饰2!Z12</f>
        <v>0</v>
      </c>
      <c r="AE12" s="16">
        <f>挂饰2!AA12</f>
        <v>2.4390243902439046E-2</v>
      </c>
      <c r="AF12" s="16">
        <f>挂饰2!AB12</f>
        <v>0</v>
      </c>
      <c r="AG12" s="16">
        <f>挂饰2!AC12</f>
        <v>0</v>
      </c>
      <c r="AH12" s="16">
        <f>挂饰2!AD12</f>
        <v>0</v>
      </c>
      <c r="AI12" s="16">
        <f>挂饰2!AE12</f>
        <v>0</v>
      </c>
      <c r="AJ12" s="16">
        <f>挂饰2!AF12</f>
        <v>0</v>
      </c>
      <c r="AK12" s="16">
        <f>挂饰2!AG12</f>
        <v>0</v>
      </c>
      <c r="AL12" s="16">
        <f>挂饰2!AH12</f>
        <v>0</v>
      </c>
      <c r="AM12" s="16">
        <f>挂饰2!AI12</f>
        <v>0</v>
      </c>
      <c r="AN12" s="16">
        <f>挂饰2!AJ12</f>
        <v>0</v>
      </c>
      <c r="AO12" s="21">
        <f t="shared" si="0"/>
        <v>36.134146341463413</v>
      </c>
      <c r="AP12">
        <f t="shared" si="1"/>
        <v>33600</v>
      </c>
      <c r="AQ12" t="str">
        <f t="shared" si="2"/>
        <v>,黄水晶,发光的石头,带血的牙</v>
      </c>
      <c r="AR12" s="24" t="str">
        <f>IF(F12="c",getSring(AQ12,4),VLOOKUP(M12&amp;F12,test4,2,FALSE))</f>
        <v>上级风之精华</v>
      </c>
      <c r="AS12" s="24">
        <f t="shared" si="3"/>
        <v>30002</v>
      </c>
      <c r="AT12" s="24">
        <f t="shared" si="4"/>
        <v>4</v>
      </c>
      <c r="AU12" s="24" t="str">
        <f>getSring(AQ12,1)</f>
        <v>黄水晶</v>
      </c>
      <c r="AV12" s="24">
        <f t="shared" si="5"/>
        <v>30032</v>
      </c>
      <c r="AW12" s="24">
        <f t="shared" si="11"/>
        <v>8</v>
      </c>
      <c r="AX12" s="24" t="str">
        <f>getSring(AQ12,2)</f>
        <v>发光的石头</v>
      </c>
      <c r="AY12" s="24">
        <f t="shared" si="6"/>
        <v>30036</v>
      </c>
      <c r="AZ12" s="24">
        <f t="shared" si="7"/>
        <v>8</v>
      </c>
      <c r="BA12" s="24" t="str">
        <f>getSring(AQ12,3)</f>
        <v>带血的牙</v>
      </c>
      <c r="BB12" s="24">
        <f t="shared" si="8"/>
        <v>30040</v>
      </c>
      <c r="BC12" s="24">
        <f t="shared" si="9"/>
        <v>8</v>
      </c>
    </row>
    <row r="13" spans="1:55" ht="14.25" x14ac:dyDescent="0.2">
      <c r="A13">
        <f t="shared" si="10"/>
        <v>20011</v>
      </c>
      <c r="B13" s="16">
        <v>11</v>
      </c>
      <c r="C13" s="16" t="s">
        <v>1092</v>
      </c>
      <c r="D13" s="16" t="s">
        <v>1313</v>
      </c>
      <c r="E13" s="16">
        <f>武器3!E13</f>
        <v>6</v>
      </c>
      <c r="F13" s="16" t="s">
        <v>1044</v>
      </c>
      <c r="G13" s="16">
        <f>武器3!G13</f>
        <v>3</v>
      </c>
      <c r="H13" s="19" t="s">
        <v>1385</v>
      </c>
      <c r="I13" s="3" t="s">
        <v>807</v>
      </c>
      <c r="J13" s="3">
        <f>武器2!I13</f>
        <v>1</v>
      </c>
      <c r="K13" s="3"/>
      <c r="L13" s="3" t="str">
        <f>武器3!J13</f>
        <v>下级职业</v>
      </c>
      <c r="M13" s="3" t="str">
        <f>武器3!K13</f>
        <v>地脉</v>
      </c>
      <c r="N13" s="16">
        <v>0</v>
      </c>
      <c r="O13" s="16">
        <v>3</v>
      </c>
      <c r="P13" s="16">
        <f>挂饰2!L13</f>
        <v>36</v>
      </c>
      <c r="Q13" s="16">
        <f>挂饰2!M13</f>
        <v>57</v>
      </c>
      <c r="R13" s="16">
        <f>挂饰2!N13</f>
        <v>0</v>
      </c>
      <c r="S13" s="16">
        <f>挂饰2!O13</f>
        <v>0</v>
      </c>
      <c r="T13" s="16">
        <f>挂饰2!P13</f>
        <v>0</v>
      </c>
      <c r="U13" s="16">
        <f>挂饰2!Q13</f>
        <v>0</v>
      </c>
      <c r="V13" s="16">
        <f>挂饰2!R13</f>
        <v>0</v>
      </c>
      <c r="W13" s="16">
        <f>挂饰2!S13</f>
        <v>0</v>
      </c>
      <c r="X13" s="16">
        <f>挂饰2!T13</f>
        <v>0</v>
      </c>
      <c r="Y13" s="16">
        <f>挂饰2!U13</f>
        <v>0</v>
      </c>
      <c r="Z13" s="16">
        <f>挂饰2!V13</f>
        <v>0</v>
      </c>
      <c r="AA13" s="16">
        <f>挂饰2!W13</f>
        <v>0</v>
      </c>
      <c r="AB13" s="16">
        <f>挂饰2!X13</f>
        <v>0</v>
      </c>
      <c r="AC13" s="16">
        <f>挂饰2!Y13</f>
        <v>0</v>
      </c>
      <c r="AD13" s="16">
        <f>挂饰2!Z13</f>
        <v>0</v>
      </c>
      <c r="AE13" s="16">
        <f>挂饰2!AA13</f>
        <v>0</v>
      </c>
      <c r="AF13" s="16">
        <f>挂饰2!AB13</f>
        <v>3.8461538461538436E-2</v>
      </c>
      <c r="AG13" s="16">
        <f>挂饰2!AC13</f>
        <v>0</v>
      </c>
      <c r="AH13" s="16">
        <f>挂饰2!AD13</f>
        <v>0</v>
      </c>
      <c r="AI13" s="16">
        <f>挂饰2!AE13</f>
        <v>0</v>
      </c>
      <c r="AJ13" s="16">
        <f>挂饰2!AF13</f>
        <v>0</v>
      </c>
      <c r="AK13" s="16">
        <f>挂饰2!AG13</f>
        <v>0</v>
      </c>
      <c r="AL13" s="16">
        <f>挂饰2!AH13</f>
        <v>0</v>
      </c>
      <c r="AM13" s="16">
        <f>挂饰2!AI13</f>
        <v>0</v>
      </c>
      <c r="AN13" s="16">
        <f>挂饰2!AJ13</f>
        <v>0</v>
      </c>
      <c r="AO13" s="21">
        <f t="shared" si="0"/>
        <v>139.71153846153845</v>
      </c>
      <c r="AP13">
        <f t="shared" si="1"/>
        <v>124200</v>
      </c>
      <c r="AQ13" t="str">
        <f t="shared" si="2"/>
        <v>,黄水晶,诱人的蘑菇,灰色的稻草</v>
      </c>
      <c r="AR13" s="24" t="str">
        <f>IF(F13="c",getSring(AQ13,4),VLOOKUP(M13&amp;F13,test4,2,FALSE))</f>
        <v>上级风之精华</v>
      </c>
      <c r="AS13" s="24">
        <f t="shared" si="3"/>
        <v>30002</v>
      </c>
      <c r="AT13" s="24">
        <f t="shared" si="4"/>
        <v>15</v>
      </c>
      <c r="AU13" s="24" t="str">
        <f>getSring(AQ13,1)</f>
        <v>黄水晶</v>
      </c>
      <c r="AV13" s="24">
        <f t="shared" si="5"/>
        <v>30032</v>
      </c>
      <c r="AW13" s="24">
        <f t="shared" si="11"/>
        <v>29</v>
      </c>
      <c r="AX13" s="24" t="str">
        <f>getSring(AQ13,2)</f>
        <v>诱人的蘑菇</v>
      </c>
      <c r="AY13" s="24">
        <f t="shared" si="6"/>
        <v>30024</v>
      </c>
      <c r="AZ13" s="24">
        <f t="shared" si="7"/>
        <v>29</v>
      </c>
      <c r="BA13" s="24" t="str">
        <f>getSring(AQ13,3)</f>
        <v>灰色的稻草</v>
      </c>
      <c r="BB13" s="24">
        <f t="shared" si="8"/>
        <v>30028</v>
      </c>
      <c r="BC13" s="24">
        <f t="shared" si="9"/>
        <v>29</v>
      </c>
    </row>
    <row r="14" spans="1:55" ht="14.25" x14ac:dyDescent="0.2">
      <c r="A14">
        <f t="shared" si="10"/>
        <v>20012</v>
      </c>
      <c r="B14" s="16">
        <v>12</v>
      </c>
      <c r="C14" s="16" t="s">
        <v>1111</v>
      </c>
      <c r="D14" s="16" t="s">
        <v>1392</v>
      </c>
      <c r="E14" s="16">
        <f>武器3!E14</f>
        <v>8</v>
      </c>
      <c r="F14" s="16" t="s">
        <v>1044</v>
      </c>
      <c r="G14" s="16">
        <f>武器3!G14</f>
        <v>3</v>
      </c>
      <c r="H14" s="19" t="s">
        <v>1385</v>
      </c>
      <c r="I14" s="3" t="s">
        <v>807</v>
      </c>
      <c r="J14" s="3">
        <f>武器2!I14</f>
        <v>1</v>
      </c>
      <c r="K14" s="3"/>
      <c r="L14" s="3" t="str">
        <f>武器3!J14</f>
        <v>下级职业</v>
      </c>
      <c r="M14" s="3" t="str">
        <f>武器3!K14</f>
        <v>地脉</v>
      </c>
      <c r="N14" s="16">
        <v>0</v>
      </c>
      <c r="O14" s="16">
        <v>4</v>
      </c>
      <c r="P14" s="16">
        <f>挂饰2!L14</f>
        <v>48</v>
      </c>
      <c r="Q14" s="16">
        <f>挂饰2!M14</f>
        <v>0</v>
      </c>
      <c r="R14" s="16">
        <f>挂饰2!N14</f>
        <v>0</v>
      </c>
      <c r="S14" s="16">
        <f>挂饰2!O14</f>
        <v>0</v>
      </c>
      <c r="T14" s="16">
        <f>挂饰2!P14</f>
        <v>0</v>
      </c>
      <c r="U14" s="16">
        <f>挂饰2!Q14</f>
        <v>0</v>
      </c>
      <c r="V14" s="16">
        <f>挂饰2!R14</f>
        <v>0</v>
      </c>
      <c r="W14" s="16">
        <f>挂饰2!S14</f>
        <v>0</v>
      </c>
      <c r="X14" s="16">
        <f>挂饰2!T14</f>
        <v>19</v>
      </c>
      <c r="Y14" s="16">
        <f>挂饰2!U14</f>
        <v>0</v>
      </c>
      <c r="Z14" s="16">
        <f>挂饰2!V14</f>
        <v>0</v>
      </c>
      <c r="AA14" s="16">
        <f>挂饰2!W14</f>
        <v>0</v>
      </c>
      <c r="AB14" s="16">
        <f>挂饰2!X14</f>
        <v>0</v>
      </c>
      <c r="AC14" s="16">
        <f>挂饰2!Y14</f>
        <v>0</v>
      </c>
      <c r="AD14" s="16">
        <f>挂饰2!Z14</f>
        <v>0.24242424242424243</v>
      </c>
      <c r="AE14" s="16">
        <f>挂饰2!AA14</f>
        <v>0</v>
      </c>
      <c r="AF14" s="16">
        <f>挂饰2!AB14</f>
        <v>0</v>
      </c>
      <c r="AG14" s="16">
        <f>挂饰2!AC14</f>
        <v>0</v>
      </c>
      <c r="AH14" s="16">
        <f>挂饰2!AD14</f>
        <v>0</v>
      </c>
      <c r="AI14" s="16">
        <f>挂饰2!AE14</f>
        <v>0</v>
      </c>
      <c r="AJ14" s="16">
        <f>挂饰2!AF14</f>
        <v>0</v>
      </c>
      <c r="AK14" s="16">
        <f>挂饰2!AG14</f>
        <v>0</v>
      </c>
      <c r="AL14" s="16">
        <f>挂饰2!AH14</f>
        <v>0</v>
      </c>
      <c r="AM14" s="16">
        <f>挂饰2!AI14</f>
        <v>0</v>
      </c>
      <c r="AN14" s="16">
        <f>挂饰2!AJ14</f>
        <v>0</v>
      </c>
      <c r="AO14" s="21">
        <f t="shared" si="0"/>
        <v>101.83333333333333</v>
      </c>
      <c r="AP14">
        <f t="shared" si="1"/>
        <v>90600</v>
      </c>
      <c r="AQ14" t="str">
        <f t="shared" si="2"/>
        <v>,发光的石头,带血的牙,黄水晶</v>
      </c>
      <c r="AR14" s="24" t="str">
        <f>IF(F14="c",getSring(AQ14,4),VLOOKUP(M14&amp;F14,test4,2,FALSE))</f>
        <v>上级风之精华</v>
      </c>
      <c r="AS14" s="24">
        <f t="shared" si="3"/>
        <v>30002</v>
      </c>
      <c r="AT14" s="24">
        <f t="shared" si="4"/>
        <v>11</v>
      </c>
      <c r="AU14" s="24" t="str">
        <f>getSring(AQ14,1)</f>
        <v>发光的石头</v>
      </c>
      <c r="AV14" s="24">
        <f t="shared" si="5"/>
        <v>30036</v>
      </c>
      <c r="AW14" s="24">
        <f t="shared" si="11"/>
        <v>21</v>
      </c>
      <c r="AX14" s="24" t="str">
        <f>getSring(AQ14,2)</f>
        <v>带血的牙</v>
      </c>
      <c r="AY14" s="24">
        <f t="shared" si="6"/>
        <v>30040</v>
      </c>
      <c r="AZ14" s="24">
        <f t="shared" si="7"/>
        <v>21</v>
      </c>
      <c r="BA14" s="24" t="str">
        <f>getSring(AQ14,3)</f>
        <v>黄水晶</v>
      </c>
      <c r="BB14" s="24">
        <f t="shared" si="8"/>
        <v>30032</v>
      </c>
      <c r="BC14" s="24">
        <f t="shared" si="9"/>
        <v>21</v>
      </c>
    </row>
    <row r="15" spans="1:55" ht="14.25" x14ac:dyDescent="0.2">
      <c r="A15">
        <f t="shared" si="10"/>
        <v>20013</v>
      </c>
      <c r="B15" s="16">
        <v>13</v>
      </c>
      <c r="C15" s="16" t="s">
        <v>1102</v>
      </c>
      <c r="D15" s="16" t="s">
        <v>1346</v>
      </c>
      <c r="E15" s="16">
        <f>武器3!E15</f>
        <v>10</v>
      </c>
      <c r="F15" s="16" t="s">
        <v>1044</v>
      </c>
      <c r="G15" s="16">
        <f>武器3!G15</f>
        <v>3</v>
      </c>
      <c r="H15" s="19" t="s">
        <v>1385</v>
      </c>
      <c r="I15" s="3" t="s">
        <v>807</v>
      </c>
      <c r="J15" s="3">
        <f>武器2!I15</f>
        <v>1</v>
      </c>
      <c r="K15" s="3"/>
      <c r="L15" s="3" t="str">
        <f>武器3!J15</f>
        <v>下级职业</v>
      </c>
      <c r="M15" s="3" t="str">
        <f>武器3!K15</f>
        <v>地脉</v>
      </c>
      <c r="N15" s="16">
        <v>0</v>
      </c>
      <c r="O15" s="16">
        <v>5</v>
      </c>
      <c r="P15" s="16">
        <f>挂饰2!L15</f>
        <v>60</v>
      </c>
      <c r="Q15" s="16">
        <f>挂饰2!M15</f>
        <v>95</v>
      </c>
      <c r="R15" s="16">
        <f>挂饰2!N15</f>
        <v>0</v>
      </c>
      <c r="S15" s="16">
        <f>挂饰2!O15</f>
        <v>0</v>
      </c>
      <c r="T15" s="16">
        <f>挂饰2!P15</f>
        <v>0</v>
      </c>
      <c r="U15" s="16">
        <f>挂饰2!Q15</f>
        <v>0</v>
      </c>
      <c r="V15" s="16">
        <f>挂饰2!R15</f>
        <v>0</v>
      </c>
      <c r="W15" s="16">
        <f>挂饰2!S15</f>
        <v>0</v>
      </c>
      <c r="X15" s="16">
        <f>挂饰2!T15</f>
        <v>0</v>
      </c>
      <c r="Y15" s="16">
        <f>挂饰2!U15</f>
        <v>0</v>
      </c>
      <c r="Z15" s="16">
        <f>挂饰2!V15</f>
        <v>0</v>
      </c>
      <c r="AA15" s="16">
        <f>挂饰2!W15</f>
        <v>0</v>
      </c>
      <c r="AB15" s="16">
        <f>挂饰2!X15</f>
        <v>0</v>
      </c>
      <c r="AC15" s="16">
        <f>挂饰2!Y15</f>
        <v>0</v>
      </c>
      <c r="AD15" s="16">
        <f>挂饰2!Z15</f>
        <v>0</v>
      </c>
      <c r="AE15" s="16">
        <f>挂饰2!AA15</f>
        <v>0</v>
      </c>
      <c r="AF15" s="16">
        <f>挂饰2!AB15</f>
        <v>0</v>
      </c>
      <c r="AG15" s="16">
        <f>挂饰2!AC15</f>
        <v>0</v>
      </c>
      <c r="AH15" s="16">
        <f>挂饰2!AD15</f>
        <v>6.1032863849765251E-2</v>
      </c>
      <c r="AI15" s="16">
        <f>挂饰2!AE15</f>
        <v>0</v>
      </c>
      <c r="AJ15" s="16">
        <f>挂饰2!AF15</f>
        <v>0</v>
      </c>
      <c r="AK15" s="16">
        <f>挂饰2!AG15</f>
        <v>0</v>
      </c>
      <c r="AL15" s="16">
        <f>挂饰2!AH15</f>
        <v>0</v>
      </c>
      <c r="AM15" s="16">
        <f>挂饰2!AI15</f>
        <v>0</v>
      </c>
      <c r="AN15" s="16">
        <f>挂饰2!AJ15</f>
        <v>0</v>
      </c>
      <c r="AO15" s="21">
        <f t="shared" si="0"/>
        <v>232.8356807511737</v>
      </c>
      <c r="AP15">
        <f t="shared" si="1"/>
        <v>203400</v>
      </c>
      <c r="AQ15" t="str">
        <f t="shared" si="2"/>
        <v>,黄水晶,带血的牙,发光的石头</v>
      </c>
      <c r="AR15" s="24" t="str">
        <f>IF(F15="c",getSring(AQ15,4),VLOOKUP(M15&amp;F15,test4,2,FALSE))</f>
        <v>上级风之精华</v>
      </c>
      <c r="AS15" s="24">
        <f t="shared" si="3"/>
        <v>30002</v>
      </c>
      <c r="AT15" s="24">
        <f t="shared" si="4"/>
        <v>24</v>
      </c>
      <c r="AU15" s="24" t="str">
        <f>getSring(AQ15,1)</f>
        <v>黄水晶</v>
      </c>
      <c r="AV15" s="24">
        <f t="shared" si="5"/>
        <v>30032</v>
      </c>
      <c r="AW15" s="24">
        <f t="shared" si="11"/>
        <v>49</v>
      </c>
      <c r="AX15" s="24" t="str">
        <f>getSring(AQ15,2)</f>
        <v>带血的牙</v>
      </c>
      <c r="AY15" s="24">
        <f t="shared" si="6"/>
        <v>30040</v>
      </c>
      <c r="AZ15" s="24">
        <f t="shared" si="7"/>
        <v>49</v>
      </c>
      <c r="BA15" s="24" t="str">
        <f>getSring(AQ15,3)</f>
        <v>发光的石头</v>
      </c>
      <c r="BB15" s="24">
        <f t="shared" si="8"/>
        <v>30036</v>
      </c>
      <c r="BC15" s="24">
        <f t="shared" si="9"/>
        <v>49</v>
      </c>
    </row>
    <row r="16" spans="1:55" ht="14.25" x14ac:dyDescent="0.2">
      <c r="A16">
        <f t="shared" si="10"/>
        <v>20014</v>
      </c>
      <c r="B16" s="16">
        <v>14</v>
      </c>
      <c r="C16" s="16" t="s">
        <v>1128</v>
      </c>
      <c r="D16" s="16" t="s">
        <v>1393</v>
      </c>
      <c r="E16" s="16">
        <f>武器3!E16</f>
        <v>12</v>
      </c>
      <c r="F16" s="16" t="s">
        <v>1044</v>
      </c>
      <c r="G16" s="16">
        <f>武器3!G16</f>
        <v>3</v>
      </c>
      <c r="H16" s="19" t="s">
        <v>1385</v>
      </c>
      <c r="I16" s="3" t="s">
        <v>807</v>
      </c>
      <c r="J16" s="3">
        <f>武器2!I16</f>
        <v>1</v>
      </c>
      <c r="K16" s="3"/>
      <c r="L16" s="3" t="str">
        <f>武器3!J16</f>
        <v>下级职业</v>
      </c>
      <c r="M16" s="3" t="str">
        <f>武器3!K16</f>
        <v>地脉</v>
      </c>
      <c r="N16" s="16">
        <v>0</v>
      </c>
      <c r="O16" s="16">
        <v>6</v>
      </c>
      <c r="P16" s="16">
        <f>挂饰2!L16</f>
        <v>72</v>
      </c>
      <c r="Q16" s="16">
        <f>挂饰2!M16</f>
        <v>0</v>
      </c>
      <c r="R16" s="16">
        <f>挂饰2!N16</f>
        <v>0</v>
      </c>
      <c r="S16" s="16">
        <f>挂饰2!O16</f>
        <v>0</v>
      </c>
      <c r="T16" s="16">
        <f>挂饰2!P16</f>
        <v>0</v>
      </c>
      <c r="U16" s="16">
        <f>挂饰2!Q16</f>
        <v>0</v>
      </c>
      <c r="V16" s="16">
        <f>挂饰2!R16</f>
        <v>0</v>
      </c>
      <c r="W16" s="16">
        <f>挂饰2!S16</f>
        <v>0</v>
      </c>
      <c r="X16" s="16">
        <f>挂饰2!T16</f>
        <v>0</v>
      </c>
      <c r="Y16" s="16">
        <f>挂饰2!U16</f>
        <v>0</v>
      </c>
      <c r="Z16" s="16">
        <f>挂饰2!V16</f>
        <v>0</v>
      </c>
      <c r="AA16" s="16">
        <f>挂饰2!W16</f>
        <v>0</v>
      </c>
      <c r="AB16" s="16">
        <f>挂饰2!X16</f>
        <v>0</v>
      </c>
      <c r="AC16" s="16">
        <f>挂饰2!Y16</f>
        <v>0</v>
      </c>
      <c r="AD16" s="16">
        <f>挂饰2!Z16</f>
        <v>0</v>
      </c>
      <c r="AE16" s="16">
        <f>挂饰2!AA16</f>
        <v>7.407407407407407E-2</v>
      </c>
      <c r="AF16" s="16">
        <f>挂饰2!AB16</f>
        <v>7.407407407407407E-2</v>
      </c>
      <c r="AG16" s="16">
        <f>挂饰2!AC16</f>
        <v>7.407407407407407E-2</v>
      </c>
      <c r="AH16" s="16">
        <f>挂饰2!AD16</f>
        <v>0</v>
      </c>
      <c r="AI16" s="16">
        <f>挂饰2!AE16</f>
        <v>0</v>
      </c>
      <c r="AJ16" s="16">
        <f>挂饰2!AF16</f>
        <v>0</v>
      </c>
      <c r="AK16" s="16">
        <f>挂饰2!AG16</f>
        <v>0</v>
      </c>
      <c r="AL16" s="16">
        <f>挂饰2!AH16</f>
        <v>0</v>
      </c>
      <c r="AM16" s="16">
        <f>挂饰2!AI16</f>
        <v>0</v>
      </c>
      <c r="AN16" s="16">
        <f>挂饰2!AJ16</f>
        <v>0</v>
      </c>
      <c r="AO16" s="21">
        <f t="shared" si="0"/>
        <v>109.22222222222223</v>
      </c>
      <c r="AP16">
        <f t="shared" si="1"/>
        <v>94200</v>
      </c>
      <c r="AQ16" t="str">
        <f t="shared" si="2"/>
        <v>,黄水晶,带血的牙,灰色的稻草</v>
      </c>
      <c r="AR16" s="24" t="str">
        <f>IF(F16="c",getSring(AQ16,4),VLOOKUP(M16&amp;F16,test4,2,FALSE))</f>
        <v>上级风之精华</v>
      </c>
      <c r="AS16" s="24">
        <f t="shared" si="3"/>
        <v>30002</v>
      </c>
      <c r="AT16" s="24">
        <f t="shared" si="4"/>
        <v>11</v>
      </c>
      <c r="AU16" s="24" t="str">
        <f>getSring(AQ16,1)</f>
        <v>黄水晶</v>
      </c>
      <c r="AV16" s="24">
        <f t="shared" si="5"/>
        <v>30032</v>
      </c>
      <c r="AW16" s="24">
        <f t="shared" si="11"/>
        <v>23</v>
      </c>
      <c r="AX16" s="24" t="str">
        <f>getSring(AQ16,2)</f>
        <v>带血的牙</v>
      </c>
      <c r="AY16" s="24">
        <f t="shared" si="6"/>
        <v>30040</v>
      </c>
      <c r="AZ16" s="24">
        <f t="shared" si="7"/>
        <v>23</v>
      </c>
      <c r="BA16" s="24" t="str">
        <f>getSring(AQ16,3)</f>
        <v>灰色的稻草</v>
      </c>
      <c r="BB16" s="24">
        <f t="shared" si="8"/>
        <v>30028</v>
      </c>
      <c r="BC16" s="24">
        <f t="shared" si="9"/>
        <v>23</v>
      </c>
    </row>
    <row r="17" spans="1:55" ht="14.25" x14ac:dyDescent="0.2">
      <c r="A17">
        <f t="shared" si="10"/>
        <v>20015</v>
      </c>
      <c r="B17" s="16">
        <v>15</v>
      </c>
      <c r="C17" s="16" t="s">
        <v>1057</v>
      </c>
      <c r="D17" s="16" t="s">
        <v>1394</v>
      </c>
      <c r="E17" s="16">
        <f>武器3!E17</f>
        <v>14</v>
      </c>
      <c r="F17" s="16" t="s">
        <v>1044</v>
      </c>
      <c r="G17" s="16">
        <f>武器3!G17</f>
        <v>3</v>
      </c>
      <c r="H17" s="19" t="s">
        <v>1385</v>
      </c>
      <c r="I17" s="3" t="s">
        <v>807</v>
      </c>
      <c r="J17" s="3">
        <f>武器2!I17</f>
        <v>1</v>
      </c>
      <c r="K17" s="3"/>
      <c r="L17" s="3" t="str">
        <f>武器3!J17</f>
        <v>下级职业</v>
      </c>
      <c r="M17" s="3" t="str">
        <f>武器3!K17</f>
        <v>地脉</v>
      </c>
      <c r="N17" s="16">
        <v>0</v>
      </c>
      <c r="O17" s="16">
        <v>7</v>
      </c>
      <c r="P17" s="16">
        <f>挂饰2!L17</f>
        <v>84</v>
      </c>
      <c r="Q17" s="16">
        <f>挂饰2!M17</f>
        <v>0</v>
      </c>
      <c r="R17" s="16">
        <f>挂饰2!N17</f>
        <v>0</v>
      </c>
      <c r="S17" s="16">
        <f>挂饰2!O17</f>
        <v>0</v>
      </c>
      <c r="T17" s="16">
        <f>挂饰2!P17</f>
        <v>0</v>
      </c>
      <c r="U17" s="16">
        <f>挂饰2!Q17</f>
        <v>14</v>
      </c>
      <c r="V17" s="16">
        <f>挂饰2!R17</f>
        <v>0</v>
      </c>
      <c r="W17" s="16">
        <f>挂饰2!S17</f>
        <v>0</v>
      </c>
      <c r="X17" s="16">
        <f>挂饰2!T17</f>
        <v>0</v>
      </c>
      <c r="Y17" s="16">
        <f>挂饰2!U17</f>
        <v>6.6000000000000003E-2</v>
      </c>
      <c r="Z17" s="16">
        <f>挂饰2!V17</f>
        <v>0</v>
      </c>
      <c r="AA17" s="16">
        <f>挂饰2!W17</f>
        <v>0</v>
      </c>
      <c r="AB17" s="16">
        <f>挂饰2!X17</f>
        <v>0</v>
      </c>
      <c r="AC17" s="16">
        <f>挂饰2!Y17</f>
        <v>0</v>
      </c>
      <c r="AD17" s="16">
        <f>挂饰2!Z17</f>
        <v>0</v>
      </c>
      <c r="AE17" s="16">
        <f>挂饰2!AA17</f>
        <v>0</v>
      </c>
      <c r="AF17" s="16">
        <f>挂饰2!AB17</f>
        <v>0</v>
      </c>
      <c r="AG17" s="16">
        <f>挂饰2!AC17</f>
        <v>0</v>
      </c>
      <c r="AH17" s="16">
        <f>挂饰2!AD17</f>
        <v>0</v>
      </c>
      <c r="AI17" s="16">
        <f>挂饰2!AE17</f>
        <v>8.6757990867579959E-2</v>
      </c>
      <c r="AJ17" s="16">
        <f>挂饰2!AF17</f>
        <v>0</v>
      </c>
      <c r="AK17" s="16">
        <f>挂饰2!AG17</f>
        <v>0</v>
      </c>
      <c r="AL17" s="16">
        <f>挂饰2!AH17</f>
        <v>0</v>
      </c>
      <c r="AM17" s="16">
        <f>挂饰2!AI17</f>
        <v>0</v>
      </c>
      <c r="AN17" s="16">
        <f>挂饰2!AJ17</f>
        <v>0</v>
      </c>
      <c r="AO17" s="21">
        <f t="shared" si="0"/>
        <v>147.47716894977168</v>
      </c>
      <c r="AP17">
        <f t="shared" si="1"/>
        <v>127800</v>
      </c>
      <c r="AQ17" t="str">
        <f t="shared" si="2"/>
        <v>,诱人的坚果,诱人的蘑菇,带血的牙</v>
      </c>
      <c r="AR17" s="24" t="str">
        <f>IF(F17="c",getSring(AQ17,4),VLOOKUP(M17&amp;F17,test4,2,FALSE))</f>
        <v>上级风之精华</v>
      </c>
      <c r="AS17" s="24">
        <f t="shared" si="3"/>
        <v>30002</v>
      </c>
      <c r="AT17" s="24">
        <f t="shared" si="4"/>
        <v>15</v>
      </c>
      <c r="AU17" s="24" t="str">
        <f>getSring(AQ17,1)</f>
        <v>诱人的坚果</v>
      </c>
      <c r="AV17" s="24">
        <f t="shared" si="5"/>
        <v>30044</v>
      </c>
      <c r="AW17" s="24">
        <f t="shared" si="11"/>
        <v>31</v>
      </c>
      <c r="AX17" s="24" t="str">
        <f>getSring(AQ17,2)</f>
        <v>诱人的蘑菇</v>
      </c>
      <c r="AY17" s="24">
        <f t="shared" si="6"/>
        <v>30024</v>
      </c>
      <c r="AZ17" s="24">
        <f t="shared" si="7"/>
        <v>31</v>
      </c>
      <c r="BA17" s="24" t="str">
        <f>getSring(AQ17,3)</f>
        <v>带血的牙</v>
      </c>
      <c r="BB17" s="24">
        <f t="shared" si="8"/>
        <v>30040</v>
      </c>
      <c r="BC17" s="24">
        <f t="shared" si="9"/>
        <v>31</v>
      </c>
    </row>
    <row r="18" spans="1:55" ht="14.25" x14ac:dyDescent="0.2">
      <c r="A18">
        <f t="shared" si="10"/>
        <v>20016</v>
      </c>
      <c r="B18" s="16">
        <v>16</v>
      </c>
      <c r="C18" s="16" t="s">
        <v>1063</v>
      </c>
      <c r="D18" s="16" t="s">
        <v>1289</v>
      </c>
      <c r="E18" s="16">
        <f>武器3!E18</f>
        <v>16</v>
      </c>
      <c r="F18" s="16" t="s">
        <v>1044</v>
      </c>
      <c r="G18" s="16">
        <f>武器3!G18</f>
        <v>3</v>
      </c>
      <c r="H18" s="19" t="s">
        <v>1385</v>
      </c>
      <c r="I18" s="3" t="s">
        <v>807</v>
      </c>
      <c r="J18" s="3">
        <f>武器2!I18</f>
        <v>1</v>
      </c>
      <c r="K18" s="3"/>
      <c r="L18" s="3" t="str">
        <f>武器3!J18</f>
        <v>下级职业</v>
      </c>
      <c r="M18" s="3" t="str">
        <f>武器3!K18</f>
        <v>地脉</v>
      </c>
      <c r="N18" s="16">
        <v>0</v>
      </c>
      <c r="O18" s="16">
        <v>8</v>
      </c>
      <c r="P18" s="16">
        <f>挂饰2!L18</f>
        <v>96</v>
      </c>
      <c r="Q18" s="16">
        <f>挂饰2!M18</f>
        <v>152</v>
      </c>
      <c r="R18" s="16">
        <f>挂饰2!N18</f>
        <v>0</v>
      </c>
      <c r="S18" s="16">
        <f>挂饰2!O18</f>
        <v>0</v>
      </c>
      <c r="T18" s="16">
        <f>挂饰2!P18</f>
        <v>0</v>
      </c>
      <c r="U18" s="16">
        <f>挂饰2!Q18</f>
        <v>0</v>
      </c>
      <c r="V18" s="16">
        <f>挂饰2!R18</f>
        <v>0</v>
      </c>
      <c r="W18" s="16">
        <f>挂饰2!S18</f>
        <v>25</v>
      </c>
      <c r="X18" s="16">
        <f>挂饰2!T18</f>
        <v>0</v>
      </c>
      <c r="Y18" s="16">
        <f>挂饰2!U18</f>
        <v>0</v>
      </c>
      <c r="Z18" s="16">
        <f>挂饰2!V18</f>
        <v>0</v>
      </c>
      <c r="AA18" s="16">
        <f>挂饰2!W18</f>
        <v>0</v>
      </c>
      <c r="AB18" s="16">
        <f>挂饰2!X18</f>
        <v>0</v>
      </c>
      <c r="AC18" s="16">
        <f>挂饰2!Y18</f>
        <v>0</v>
      </c>
      <c r="AD18" s="16">
        <f>挂饰2!Z18</f>
        <v>0</v>
      </c>
      <c r="AE18" s="16">
        <f>挂饰2!AA18</f>
        <v>0</v>
      </c>
      <c r="AF18" s="16">
        <f>挂饰2!AB18</f>
        <v>0</v>
      </c>
      <c r="AG18" s="16">
        <f>挂饰2!AC18</f>
        <v>0</v>
      </c>
      <c r="AH18" s="16">
        <f>挂饰2!AD18</f>
        <v>9.5022624434389136E-2</v>
      </c>
      <c r="AI18" s="16">
        <f>挂饰2!AE18</f>
        <v>0</v>
      </c>
      <c r="AJ18" s="16">
        <f>挂饰2!AF18</f>
        <v>0</v>
      </c>
      <c r="AK18" s="16">
        <f>挂饰2!AG18</f>
        <v>0</v>
      </c>
      <c r="AL18" s="16">
        <f>挂饰2!AH18</f>
        <v>0</v>
      </c>
      <c r="AM18" s="16">
        <f>挂饰2!AI18</f>
        <v>0</v>
      </c>
      <c r="AN18" s="16">
        <f>挂饰2!AJ18</f>
        <v>0</v>
      </c>
      <c r="AO18" s="21">
        <f t="shared" si="0"/>
        <v>410.02262443438912</v>
      </c>
      <c r="AP18">
        <f t="shared" si="1"/>
        <v>359400</v>
      </c>
      <c r="AQ18" t="str">
        <f t="shared" si="2"/>
        <v>,诱人的坚果,灰色的稻草,发光的石头</v>
      </c>
      <c r="AR18" s="24" t="str">
        <f>IF(F18="c",getSring(AQ18,4),VLOOKUP(M18&amp;F18,test4,2,FALSE))</f>
        <v>上级风之精华</v>
      </c>
      <c r="AS18" s="24">
        <f t="shared" si="3"/>
        <v>30002</v>
      </c>
      <c r="AT18" s="24">
        <f t="shared" si="4"/>
        <v>43</v>
      </c>
      <c r="AU18" s="24" t="str">
        <f>getSring(AQ18,1)</f>
        <v>诱人的坚果</v>
      </c>
      <c r="AV18" s="24">
        <f t="shared" si="5"/>
        <v>30044</v>
      </c>
      <c r="AW18" s="24">
        <f t="shared" si="11"/>
        <v>85</v>
      </c>
      <c r="AX18" s="24" t="str">
        <f>getSring(AQ18,2)</f>
        <v>灰色的稻草</v>
      </c>
      <c r="AY18" s="24">
        <f t="shared" si="6"/>
        <v>30028</v>
      </c>
      <c r="AZ18" s="24">
        <f t="shared" si="7"/>
        <v>85</v>
      </c>
      <c r="BA18" s="24" t="str">
        <f>getSring(AQ18,3)</f>
        <v>发光的石头</v>
      </c>
      <c r="BB18" s="24">
        <f t="shared" si="8"/>
        <v>30036</v>
      </c>
      <c r="BC18" s="24">
        <f t="shared" si="9"/>
        <v>85</v>
      </c>
    </row>
    <row r="19" spans="1:55" ht="14.25" x14ac:dyDescent="0.2">
      <c r="A19">
        <f t="shared" si="10"/>
        <v>20017</v>
      </c>
      <c r="B19" s="16">
        <v>17</v>
      </c>
      <c r="C19" s="16" t="s">
        <v>1090</v>
      </c>
      <c r="D19" s="16" t="s">
        <v>1314</v>
      </c>
      <c r="E19" s="16">
        <f>武器3!E19</f>
        <v>1</v>
      </c>
      <c r="F19" s="16" t="s">
        <v>1045</v>
      </c>
      <c r="G19" s="16">
        <f>武器3!G19</f>
        <v>3</v>
      </c>
      <c r="H19" s="19" t="s">
        <v>1385</v>
      </c>
      <c r="I19" s="3" t="s">
        <v>807</v>
      </c>
      <c r="J19" s="3">
        <f>武器2!I19</f>
        <v>1</v>
      </c>
      <c r="K19" s="3"/>
      <c r="L19" s="3" t="str">
        <f>武器3!J19</f>
        <v>下级职业</v>
      </c>
      <c r="M19" s="3" t="str">
        <f>武器3!K19</f>
        <v>地脉</v>
      </c>
      <c r="N19" s="16">
        <v>0</v>
      </c>
      <c r="O19" s="16">
        <v>1</v>
      </c>
      <c r="P19" s="16">
        <f>挂饰2!L19</f>
        <v>14</v>
      </c>
      <c r="Q19" s="16">
        <f>挂饰2!M19</f>
        <v>28</v>
      </c>
      <c r="R19" s="16">
        <f>挂饰2!N19</f>
        <v>0</v>
      </c>
      <c r="S19" s="16">
        <f>挂饰2!O19</f>
        <v>0</v>
      </c>
      <c r="T19" s="16">
        <f>挂饰2!P19</f>
        <v>0</v>
      </c>
      <c r="U19" s="16">
        <f>挂饰2!Q19</f>
        <v>0</v>
      </c>
      <c r="V19" s="16">
        <f>挂饰2!R19</f>
        <v>0</v>
      </c>
      <c r="W19" s="16">
        <f>挂饰2!S19</f>
        <v>0</v>
      </c>
      <c r="X19" s="16">
        <f>挂饰2!T19</f>
        <v>0</v>
      </c>
      <c r="Y19" s="16">
        <f>挂饰2!U19</f>
        <v>0</v>
      </c>
      <c r="Z19" s="16">
        <f>挂饰2!V19</f>
        <v>0</v>
      </c>
      <c r="AA19" s="16">
        <f>挂饰2!W19</f>
        <v>0</v>
      </c>
      <c r="AB19" s="16">
        <f>挂饰2!X19</f>
        <v>0</v>
      </c>
      <c r="AC19" s="16">
        <f>挂饰2!Y19</f>
        <v>0</v>
      </c>
      <c r="AD19" s="16">
        <f>挂饰2!Z19</f>
        <v>0</v>
      </c>
      <c r="AE19" s="16">
        <f>挂饰2!AA19</f>
        <v>0</v>
      </c>
      <c r="AF19" s="16">
        <f>挂饰2!AB19</f>
        <v>0</v>
      </c>
      <c r="AG19" s="16">
        <f>挂饰2!AC19</f>
        <v>0</v>
      </c>
      <c r="AH19" s="16">
        <f>挂饰2!AD19</f>
        <v>0</v>
      </c>
      <c r="AI19" s="16">
        <f>挂饰2!AE19</f>
        <v>0</v>
      </c>
      <c r="AJ19" s="16">
        <f>挂饰2!AF19</f>
        <v>0</v>
      </c>
      <c r="AK19" s="16">
        <f>挂饰2!AG19</f>
        <v>0</v>
      </c>
      <c r="AL19" s="16">
        <f>挂饰2!AH19</f>
        <v>0</v>
      </c>
      <c r="AM19" s="16">
        <f>挂饰2!AI19</f>
        <v>0</v>
      </c>
      <c r="AN19" s="16">
        <f>挂饰2!AJ19</f>
        <v>0</v>
      </c>
      <c r="AO19" s="21">
        <f t="shared" si="0"/>
        <v>63</v>
      </c>
      <c r="AP19">
        <f t="shared" si="1"/>
        <v>54600</v>
      </c>
      <c r="AQ19" t="str">
        <f t="shared" si="2"/>
        <v>,长獠牙,漂亮的蘑菇,扁扁的稻草</v>
      </c>
      <c r="AR19" s="24" t="str">
        <f>IF(F19="c",getSring(AQ19,4),VLOOKUP(M19&amp;F19,test4,2,FALSE))</f>
        <v>风之精华</v>
      </c>
      <c r="AS19" s="24">
        <f t="shared" si="3"/>
        <v>30003</v>
      </c>
      <c r="AT19" s="24">
        <f t="shared" si="4"/>
        <v>13</v>
      </c>
      <c r="AU19" s="24" t="str">
        <f>getSring(AQ19,1)</f>
        <v>长獠牙</v>
      </c>
      <c r="AV19" s="24">
        <f t="shared" si="5"/>
        <v>30039</v>
      </c>
      <c r="AW19" s="24">
        <f t="shared" si="11"/>
        <v>26</v>
      </c>
      <c r="AX19" s="24" t="str">
        <f>getSring(AQ19,2)</f>
        <v>漂亮的蘑菇</v>
      </c>
      <c r="AY19" s="24">
        <f t="shared" si="6"/>
        <v>30023</v>
      </c>
      <c r="AZ19" s="24">
        <f t="shared" si="7"/>
        <v>26</v>
      </c>
      <c r="BA19" s="24" t="str">
        <f>getSring(AQ19,3)</f>
        <v>扁扁的稻草</v>
      </c>
      <c r="BB19" s="24">
        <f t="shared" si="8"/>
        <v>30027</v>
      </c>
      <c r="BC19" s="24">
        <f t="shared" si="9"/>
        <v>26</v>
      </c>
    </row>
    <row r="20" spans="1:55" ht="14.25" x14ac:dyDescent="0.2">
      <c r="A20">
        <f t="shared" si="10"/>
        <v>20018</v>
      </c>
      <c r="B20" s="16">
        <v>18</v>
      </c>
      <c r="C20" s="16" t="s">
        <v>1116</v>
      </c>
      <c r="D20" s="16" t="s">
        <v>1341</v>
      </c>
      <c r="E20" s="16">
        <f>武器3!E20</f>
        <v>3</v>
      </c>
      <c r="F20" s="16" t="s">
        <v>1045</v>
      </c>
      <c r="G20" s="16">
        <f>武器3!G20</f>
        <v>3</v>
      </c>
      <c r="H20" s="19" t="s">
        <v>1385</v>
      </c>
      <c r="I20" s="3" t="s">
        <v>807</v>
      </c>
      <c r="J20" s="3">
        <f>武器2!I20</f>
        <v>1</v>
      </c>
      <c r="K20" s="3"/>
      <c r="L20" s="3" t="str">
        <f>武器3!J20</f>
        <v>下级职业</v>
      </c>
      <c r="M20" s="3" t="str">
        <f>武器3!K20</f>
        <v>地脉</v>
      </c>
      <c r="N20" s="16">
        <v>0</v>
      </c>
      <c r="O20" s="16">
        <v>2</v>
      </c>
      <c r="P20" s="16">
        <f>挂饰2!L20</f>
        <v>28</v>
      </c>
      <c r="Q20" s="16">
        <f>挂饰2!M20</f>
        <v>0</v>
      </c>
      <c r="R20" s="16">
        <f>挂饰2!N20</f>
        <v>0</v>
      </c>
      <c r="S20" s="16">
        <f>挂饰2!O20</f>
        <v>0</v>
      </c>
      <c r="T20" s="16">
        <f>挂饰2!P20</f>
        <v>0</v>
      </c>
      <c r="U20" s="16">
        <f>挂饰2!Q20</f>
        <v>0</v>
      </c>
      <c r="V20" s="16">
        <f>挂饰2!R20</f>
        <v>0</v>
      </c>
      <c r="W20" s="16">
        <f>挂饰2!S20</f>
        <v>0</v>
      </c>
      <c r="X20" s="16">
        <f>挂饰2!T20</f>
        <v>0</v>
      </c>
      <c r="Y20" s="16">
        <f>挂饰2!U20</f>
        <v>2.7999999999999997E-2</v>
      </c>
      <c r="Z20" s="16">
        <f>挂饰2!V20</f>
        <v>0</v>
      </c>
      <c r="AA20" s="16">
        <f>挂饰2!W20</f>
        <v>0</v>
      </c>
      <c r="AB20" s="16">
        <f>挂饰2!X20</f>
        <v>0</v>
      </c>
      <c r="AC20" s="16">
        <f>挂饰2!Y20</f>
        <v>0</v>
      </c>
      <c r="AD20" s="16">
        <f>挂饰2!Z20</f>
        <v>0</v>
      </c>
      <c r="AE20" s="16">
        <f>挂饰2!AA20</f>
        <v>0</v>
      </c>
      <c r="AF20" s="16">
        <f>挂饰2!AB20</f>
        <v>0</v>
      </c>
      <c r="AG20" s="16">
        <f>挂饰2!AC20</f>
        <v>0</v>
      </c>
      <c r="AH20" s="16">
        <f>挂饰2!AD20</f>
        <v>0</v>
      </c>
      <c r="AI20" s="16">
        <f>挂饰2!AE20</f>
        <v>0</v>
      </c>
      <c r="AJ20" s="16">
        <f>挂饰2!AF20</f>
        <v>0</v>
      </c>
      <c r="AK20" s="16">
        <f>挂饰2!AG20</f>
        <v>0</v>
      </c>
      <c r="AL20" s="16">
        <f>挂饰2!AH20</f>
        <v>0</v>
      </c>
      <c r="AM20" s="16">
        <f>挂饰2!AI20</f>
        <v>0</v>
      </c>
      <c r="AN20" s="16">
        <f>挂饰2!AJ20</f>
        <v>0</v>
      </c>
      <c r="AO20" s="21">
        <f t="shared" si="0"/>
        <v>42</v>
      </c>
      <c r="AP20">
        <f t="shared" si="1"/>
        <v>37800</v>
      </c>
      <c r="AQ20" t="str">
        <f t="shared" si="2"/>
        <v>,扁扁的稻草,长獠牙,漂亮的蘑菇</v>
      </c>
      <c r="AR20" s="24" t="str">
        <f>IF(F20="c",getSring(AQ20,4),VLOOKUP(M20&amp;F20,test4,2,FALSE))</f>
        <v>风之精华</v>
      </c>
      <c r="AS20" s="24">
        <f t="shared" si="3"/>
        <v>30003</v>
      </c>
      <c r="AT20" s="24">
        <f t="shared" si="4"/>
        <v>9</v>
      </c>
      <c r="AU20" s="24" t="str">
        <f>getSring(AQ20,1)</f>
        <v>扁扁的稻草</v>
      </c>
      <c r="AV20" s="24">
        <f t="shared" si="5"/>
        <v>30027</v>
      </c>
      <c r="AW20" s="24">
        <f t="shared" si="11"/>
        <v>18</v>
      </c>
      <c r="AX20" s="24" t="str">
        <f>getSring(AQ20,2)</f>
        <v>长獠牙</v>
      </c>
      <c r="AY20" s="24">
        <f t="shared" si="6"/>
        <v>30039</v>
      </c>
      <c r="AZ20" s="24">
        <f t="shared" si="7"/>
        <v>18</v>
      </c>
      <c r="BA20" s="24" t="str">
        <f>getSring(AQ20,3)</f>
        <v>漂亮的蘑菇</v>
      </c>
      <c r="BB20" s="24">
        <f t="shared" si="8"/>
        <v>30023</v>
      </c>
      <c r="BC20" s="24">
        <f t="shared" si="9"/>
        <v>18</v>
      </c>
    </row>
    <row r="21" spans="1:55" ht="14.25" x14ac:dyDescent="0.2">
      <c r="A21">
        <f t="shared" si="10"/>
        <v>20019</v>
      </c>
      <c r="B21" s="16">
        <v>19</v>
      </c>
      <c r="C21" s="16" t="s">
        <v>1128</v>
      </c>
      <c r="D21" s="16" t="s">
        <v>1395</v>
      </c>
      <c r="E21" s="16">
        <f>武器3!E21</f>
        <v>5</v>
      </c>
      <c r="F21" s="16" t="s">
        <v>1045</v>
      </c>
      <c r="G21" s="16">
        <f>武器3!G21</f>
        <v>3</v>
      </c>
      <c r="H21" s="19" t="s">
        <v>1385</v>
      </c>
      <c r="I21" s="3" t="s">
        <v>807</v>
      </c>
      <c r="J21" s="3">
        <f>武器2!I21</f>
        <v>1</v>
      </c>
      <c r="K21" s="3"/>
      <c r="L21" s="3" t="str">
        <f>武器3!J21</f>
        <v>下级职业</v>
      </c>
      <c r="M21" s="3" t="str">
        <f>武器3!K21</f>
        <v>地脉</v>
      </c>
      <c r="N21" s="16">
        <v>0</v>
      </c>
      <c r="O21" s="16">
        <v>3</v>
      </c>
      <c r="P21" s="16">
        <f>挂饰2!L21</f>
        <v>42</v>
      </c>
      <c r="Q21" s="16">
        <f>挂饰2!M21</f>
        <v>85</v>
      </c>
      <c r="R21" s="16">
        <f>挂饰2!N21</f>
        <v>0</v>
      </c>
      <c r="S21" s="16">
        <f>挂饰2!O21</f>
        <v>0</v>
      </c>
      <c r="T21" s="16">
        <f>挂饰2!P21</f>
        <v>0</v>
      </c>
      <c r="U21" s="16">
        <f>挂饰2!Q21</f>
        <v>0</v>
      </c>
      <c r="V21" s="16">
        <f>挂饰2!R21</f>
        <v>0</v>
      </c>
      <c r="W21" s="16">
        <f>挂饰2!S21</f>
        <v>0</v>
      </c>
      <c r="X21" s="16">
        <f>挂饰2!T21</f>
        <v>0</v>
      </c>
      <c r="Y21" s="16">
        <f>挂饰2!U21</f>
        <v>0</v>
      </c>
      <c r="Z21" s="16">
        <f>挂饰2!V21</f>
        <v>0</v>
      </c>
      <c r="AA21" s="16">
        <f>挂饰2!W21</f>
        <v>0</v>
      </c>
      <c r="AB21" s="16">
        <f>挂饰2!X21</f>
        <v>0</v>
      </c>
      <c r="AC21" s="16">
        <f>挂饰2!Y21</f>
        <v>0</v>
      </c>
      <c r="AD21" s="16">
        <f>挂饰2!Z21</f>
        <v>0</v>
      </c>
      <c r="AE21" s="16">
        <f>挂饰2!AA21</f>
        <v>0</v>
      </c>
      <c r="AF21" s="16">
        <f>挂饰2!AB21</f>
        <v>0</v>
      </c>
      <c r="AG21" s="16">
        <f>挂饰2!AC21</f>
        <v>0</v>
      </c>
      <c r="AH21" s="16">
        <f>挂饰2!AD21</f>
        <v>0</v>
      </c>
      <c r="AI21" s="16">
        <f>挂饰2!AE21</f>
        <v>0</v>
      </c>
      <c r="AJ21" s="16">
        <f>挂饰2!AF21</f>
        <v>0</v>
      </c>
      <c r="AK21" s="16">
        <f>挂饰2!AG21</f>
        <v>0</v>
      </c>
      <c r="AL21" s="16">
        <f>挂饰2!AH21</f>
        <v>0</v>
      </c>
      <c r="AM21" s="16">
        <f>挂饰2!AI21</f>
        <v>0</v>
      </c>
      <c r="AN21" s="16">
        <f>挂饰2!AJ21</f>
        <v>0</v>
      </c>
      <c r="AO21" s="21">
        <f t="shared" si="0"/>
        <v>190.5</v>
      </c>
      <c r="AP21">
        <f t="shared" si="1"/>
        <v>167100</v>
      </c>
      <c r="AQ21" t="str">
        <f t="shared" si="2"/>
        <v>,长獠牙,扁扁的稻草,坚硬的石头</v>
      </c>
      <c r="AR21" s="24" t="str">
        <f>IF(F21="c",getSring(AQ21,4),VLOOKUP(M21&amp;F21,test4,2,FALSE))</f>
        <v>风之精华</v>
      </c>
      <c r="AS21" s="24">
        <f t="shared" si="3"/>
        <v>30003</v>
      </c>
      <c r="AT21" s="24">
        <f t="shared" si="4"/>
        <v>40</v>
      </c>
      <c r="AU21" s="24" t="str">
        <f>getSring(AQ21,1)</f>
        <v>长獠牙</v>
      </c>
      <c r="AV21" s="24">
        <f t="shared" si="5"/>
        <v>30039</v>
      </c>
      <c r="AW21" s="24">
        <f t="shared" si="11"/>
        <v>79</v>
      </c>
      <c r="AX21" s="24" t="str">
        <f>getSring(AQ21,2)</f>
        <v>扁扁的稻草</v>
      </c>
      <c r="AY21" s="24">
        <f t="shared" si="6"/>
        <v>30027</v>
      </c>
      <c r="AZ21" s="24">
        <f t="shared" si="7"/>
        <v>79</v>
      </c>
      <c r="BA21" s="24" t="str">
        <f>getSring(AQ21,3)</f>
        <v>坚硬的石头</v>
      </c>
      <c r="BB21" s="24">
        <f t="shared" si="8"/>
        <v>30035</v>
      </c>
      <c r="BC21" s="24">
        <f t="shared" si="9"/>
        <v>79</v>
      </c>
    </row>
    <row r="22" spans="1:55" ht="14.25" x14ac:dyDescent="0.2">
      <c r="A22">
        <f t="shared" si="10"/>
        <v>20020</v>
      </c>
      <c r="B22" s="16">
        <v>20</v>
      </c>
      <c r="C22" s="16" t="s">
        <v>1102</v>
      </c>
      <c r="D22" s="16" t="s">
        <v>1147</v>
      </c>
      <c r="E22" s="16">
        <f>武器3!E22</f>
        <v>7</v>
      </c>
      <c r="F22" s="16" t="s">
        <v>1045</v>
      </c>
      <c r="G22" s="16">
        <f>武器3!G22</f>
        <v>3</v>
      </c>
      <c r="H22" s="19" t="s">
        <v>1385</v>
      </c>
      <c r="I22" s="3" t="s">
        <v>807</v>
      </c>
      <c r="J22" s="3">
        <f>武器2!I22</f>
        <v>1</v>
      </c>
      <c r="K22" s="3"/>
      <c r="L22" s="3" t="str">
        <f>武器3!J22</f>
        <v>下级职业</v>
      </c>
      <c r="M22" s="3" t="str">
        <f>武器3!K22</f>
        <v>地脉</v>
      </c>
      <c r="N22" s="16">
        <v>0</v>
      </c>
      <c r="O22" s="16">
        <v>4</v>
      </c>
      <c r="P22" s="16">
        <f>挂饰2!L22</f>
        <v>56</v>
      </c>
      <c r="Q22" s="16">
        <f>挂饰2!M22</f>
        <v>0</v>
      </c>
      <c r="R22" s="16">
        <f>挂饰2!N22</f>
        <v>0</v>
      </c>
      <c r="S22" s="16">
        <f>挂饰2!O22</f>
        <v>0</v>
      </c>
      <c r="T22" s="16">
        <f>挂饰2!P22</f>
        <v>0</v>
      </c>
      <c r="U22" s="16">
        <f>挂饰2!Q22</f>
        <v>0</v>
      </c>
      <c r="V22" s="16">
        <f>挂饰2!R22</f>
        <v>0</v>
      </c>
      <c r="W22" s="16">
        <f>挂饰2!S22</f>
        <v>0</v>
      </c>
      <c r="X22" s="16">
        <f>挂饰2!T22</f>
        <v>0</v>
      </c>
      <c r="Y22" s="16">
        <f>挂饰2!U22</f>
        <v>0</v>
      </c>
      <c r="Z22" s="16">
        <f>挂饰2!V22</f>
        <v>0</v>
      </c>
      <c r="AA22" s="16">
        <f>挂饰2!W22</f>
        <v>0</v>
      </c>
      <c r="AB22" s="16">
        <f>挂饰2!X22</f>
        <v>0</v>
      </c>
      <c r="AC22" s="16">
        <f>挂饰2!Y22</f>
        <v>0</v>
      </c>
      <c r="AD22" s="16">
        <f>挂饰2!Z22</f>
        <v>0</v>
      </c>
      <c r="AE22" s="16">
        <f>挂饰2!AA22</f>
        <v>0</v>
      </c>
      <c r="AF22" s="16">
        <f>挂饰2!AB22</f>
        <v>7.407407407407407E-2</v>
      </c>
      <c r="AG22" s="16">
        <f>挂饰2!AC22</f>
        <v>0</v>
      </c>
      <c r="AH22" s="16">
        <f>挂饰2!AD22</f>
        <v>0</v>
      </c>
      <c r="AI22" s="16">
        <f>挂饰2!AE22</f>
        <v>0</v>
      </c>
      <c r="AJ22" s="16">
        <f>挂饰2!AF22</f>
        <v>0</v>
      </c>
      <c r="AK22" s="16">
        <f>挂饰2!AG22</f>
        <v>0</v>
      </c>
      <c r="AL22" s="16">
        <f>挂饰2!AH22</f>
        <v>0</v>
      </c>
      <c r="AM22" s="16">
        <f>挂饰2!AI22</f>
        <v>0</v>
      </c>
      <c r="AN22" s="16">
        <f>挂饰2!AJ22</f>
        <v>0</v>
      </c>
      <c r="AO22" s="21">
        <f t="shared" si="0"/>
        <v>84.407407407407405</v>
      </c>
      <c r="AP22">
        <f t="shared" si="1"/>
        <v>74700</v>
      </c>
      <c r="AQ22" t="str">
        <f t="shared" si="2"/>
        <v>,漂亮的蘑菇,扁扁的稻草,坚硬的石头</v>
      </c>
      <c r="AR22" s="24" t="str">
        <f>IF(F22="c",getSring(AQ22,4),VLOOKUP(M22&amp;F22,test4,2,FALSE))</f>
        <v>风之精华</v>
      </c>
      <c r="AS22" s="24">
        <f t="shared" si="3"/>
        <v>30003</v>
      </c>
      <c r="AT22" s="24">
        <f t="shared" si="4"/>
        <v>18</v>
      </c>
      <c r="AU22" s="24" t="str">
        <f>getSring(AQ22,1)</f>
        <v>漂亮的蘑菇</v>
      </c>
      <c r="AV22" s="24">
        <f t="shared" si="5"/>
        <v>30023</v>
      </c>
      <c r="AW22" s="24">
        <f t="shared" si="11"/>
        <v>35</v>
      </c>
      <c r="AX22" s="24" t="str">
        <f>getSring(AQ22,2)</f>
        <v>扁扁的稻草</v>
      </c>
      <c r="AY22" s="24">
        <f t="shared" si="6"/>
        <v>30027</v>
      </c>
      <c r="AZ22" s="24">
        <f t="shared" si="7"/>
        <v>35</v>
      </c>
      <c r="BA22" s="24" t="str">
        <f>getSring(AQ22,3)</f>
        <v>坚硬的石头</v>
      </c>
      <c r="BB22" s="24">
        <f t="shared" si="8"/>
        <v>30035</v>
      </c>
      <c r="BC22" s="24">
        <f t="shared" si="9"/>
        <v>35</v>
      </c>
    </row>
    <row r="23" spans="1:55" ht="14.25" x14ac:dyDescent="0.2">
      <c r="A23">
        <f t="shared" si="10"/>
        <v>20021</v>
      </c>
      <c r="B23" s="16">
        <v>21</v>
      </c>
      <c r="C23" s="16" t="s">
        <v>1088</v>
      </c>
      <c r="D23" s="16" t="s">
        <v>1396</v>
      </c>
      <c r="E23" s="16">
        <f>武器3!E23</f>
        <v>9</v>
      </c>
      <c r="F23" s="16" t="s">
        <v>1045</v>
      </c>
      <c r="G23" s="16">
        <f>武器3!G23</f>
        <v>3</v>
      </c>
      <c r="H23" s="19" t="s">
        <v>1385</v>
      </c>
      <c r="I23" s="3" t="s">
        <v>807</v>
      </c>
      <c r="J23" s="3">
        <f>武器2!I23</f>
        <v>1</v>
      </c>
      <c r="K23" s="3"/>
      <c r="L23" s="3" t="str">
        <f>武器3!J23</f>
        <v>下级职业</v>
      </c>
      <c r="M23" s="3" t="str">
        <f>武器3!K23</f>
        <v>地脉</v>
      </c>
      <c r="N23" s="16">
        <v>0</v>
      </c>
      <c r="O23" s="16">
        <v>5</v>
      </c>
      <c r="P23" s="16">
        <f>挂饰2!L23</f>
        <v>70</v>
      </c>
      <c r="Q23" s="16">
        <f>挂饰2!M23</f>
        <v>0</v>
      </c>
      <c r="R23" s="16">
        <f>挂饰2!N23</f>
        <v>0</v>
      </c>
      <c r="S23" s="16">
        <f>挂饰2!O23</f>
        <v>0</v>
      </c>
      <c r="T23" s="16">
        <f>挂饰2!P23</f>
        <v>0</v>
      </c>
      <c r="U23" s="16">
        <f>挂饰2!Q23</f>
        <v>0</v>
      </c>
      <c r="V23" s="16">
        <f>挂饰2!R23</f>
        <v>0</v>
      </c>
      <c r="W23" s="16">
        <f>挂饰2!S23</f>
        <v>0</v>
      </c>
      <c r="X23" s="16">
        <f>挂饰2!T23</f>
        <v>0</v>
      </c>
      <c r="Y23" s="16">
        <f>挂饰2!U23</f>
        <v>0</v>
      </c>
      <c r="Z23" s="16">
        <f>挂饰2!V23</f>
        <v>0</v>
      </c>
      <c r="AA23" s="16">
        <f>挂饰2!W23</f>
        <v>0</v>
      </c>
      <c r="AB23" s="16">
        <f>挂饰2!X23</f>
        <v>0</v>
      </c>
      <c r="AC23" s="16">
        <f>挂饰2!Y23</f>
        <v>0</v>
      </c>
      <c r="AD23" s="16">
        <f>挂饰2!Z23</f>
        <v>0.375</v>
      </c>
      <c r="AE23" s="16">
        <f>挂饰2!AA23</f>
        <v>0</v>
      </c>
      <c r="AF23" s="16">
        <f>挂饰2!AB23</f>
        <v>0</v>
      </c>
      <c r="AG23" s="16">
        <f>挂饰2!AC23</f>
        <v>0</v>
      </c>
      <c r="AH23" s="16">
        <f>挂饰2!AD23</f>
        <v>0</v>
      </c>
      <c r="AI23" s="16">
        <f>挂饰2!AE23</f>
        <v>0</v>
      </c>
      <c r="AJ23" s="16">
        <f>挂饰2!AF23</f>
        <v>0</v>
      </c>
      <c r="AK23" s="16">
        <f>挂饰2!AG23</f>
        <v>0</v>
      </c>
      <c r="AL23" s="16">
        <f>挂饰2!AH23</f>
        <v>0</v>
      </c>
      <c r="AM23" s="16">
        <f>挂饰2!AI23</f>
        <v>0</v>
      </c>
      <c r="AN23" s="16">
        <f>挂饰2!AJ23</f>
        <v>0</v>
      </c>
      <c r="AO23" s="21">
        <f t="shared" si="0"/>
        <v>107.0625</v>
      </c>
      <c r="AP23">
        <f t="shared" si="1"/>
        <v>93300</v>
      </c>
      <c r="AQ23" t="str">
        <f t="shared" si="2"/>
        <v>,扁扁的稻草,长獠牙,蓝水晶</v>
      </c>
      <c r="AR23" s="24" t="str">
        <f>IF(F23="c",getSring(AQ23,4),VLOOKUP(M23&amp;F23,test4,2,FALSE))</f>
        <v>风之精华</v>
      </c>
      <c r="AS23" s="24">
        <f t="shared" si="3"/>
        <v>30003</v>
      </c>
      <c r="AT23" s="24">
        <f t="shared" si="4"/>
        <v>22</v>
      </c>
      <c r="AU23" s="24" t="str">
        <f>getSring(AQ23,1)</f>
        <v>扁扁的稻草</v>
      </c>
      <c r="AV23" s="24">
        <f t="shared" si="5"/>
        <v>30027</v>
      </c>
      <c r="AW23" s="24">
        <f t="shared" si="11"/>
        <v>45</v>
      </c>
      <c r="AX23" s="24" t="str">
        <f>getSring(AQ23,2)</f>
        <v>长獠牙</v>
      </c>
      <c r="AY23" s="24">
        <f t="shared" si="6"/>
        <v>30039</v>
      </c>
      <c r="AZ23" s="24">
        <f t="shared" si="7"/>
        <v>45</v>
      </c>
      <c r="BA23" s="24" t="str">
        <f>getSring(AQ23,3)</f>
        <v>蓝水晶</v>
      </c>
      <c r="BB23" s="24">
        <f t="shared" si="8"/>
        <v>30031</v>
      </c>
      <c r="BC23" s="24">
        <f t="shared" si="9"/>
        <v>45</v>
      </c>
    </row>
    <row r="24" spans="1:55" ht="14.25" x14ac:dyDescent="0.2">
      <c r="A24">
        <f t="shared" si="10"/>
        <v>20022</v>
      </c>
      <c r="B24" s="16">
        <v>22</v>
      </c>
      <c r="C24" s="16" t="s">
        <v>1051</v>
      </c>
      <c r="D24" s="16" t="s">
        <v>1209</v>
      </c>
      <c r="E24" s="16">
        <f>武器3!E24</f>
        <v>11</v>
      </c>
      <c r="F24" s="16" t="s">
        <v>1045</v>
      </c>
      <c r="G24" s="16">
        <f>武器3!G24</f>
        <v>3</v>
      </c>
      <c r="H24" s="19" t="s">
        <v>1385</v>
      </c>
      <c r="I24" s="3" t="s">
        <v>807</v>
      </c>
      <c r="J24" s="3">
        <f>武器2!I24</f>
        <v>1</v>
      </c>
      <c r="K24" s="3"/>
      <c r="L24" s="3" t="str">
        <f>武器3!J24</f>
        <v>下级职业</v>
      </c>
      <c r="M24" s="3" t="str">
        <f>武器3!K24</f>
        <v>地脉</v>
      </c>
      <c r="N24" s="16">
        <v>0</v>
      </c>
      <c r="O24" s="16">
        <v>6</v>
      </c>
      <c r="P24" s="16">
        <f>挂饰2!L24</f>
        <v>84</v>
      </c>
      <c r="Q24" s="16">
        <f>挂饰2!M24</f>
        <v>0</v>
      </c>
      <c r="R24" s="16">
        <f>挂饰2!N24</f>
        <v>0</v>
      </c>
      <c r="S24" s="16">
        <f>挂饰2!O24</f>
        <v>0</v>
      </c>
      <c r="T24" s="16">
        <f>挂饰2!P24</f>
        <v>0</v>
      </c>
      <c r="U24" s="16">
        <f>挂饰2!Q24</f>
        <v>0</v>
      </c>
      <c r="V24" s="16">
        <f>挂饰2!R24</f>
        <v>0</v>
      </c>
      <c r="W24" s="16">
        <f>挂饰2!S24</f>
        <v>0</v>
      </c>
      <c r="X24" s="16">
        <f>挂饰2!T24</f>
        <v>0</v>
      </c>
      <c r="Y24" s="16">
        <f>挂饰2!U24</f>
        <v>8.5999999999999993E-2</v>
      </c>
      <c r="Z24" s="16">
        <f>挂饰2!V24</f>
        <v>0</v>
      </c>
      <c r="AA24" s="16">
        <f>挂饰2!W24</f>
        <v>0</v>
      </c>
      <c r="AB24" s="16">
        <f>挂饰2!X24</f>
        <v>0</v>
      </c>
      <c r="AC24" s="16">
        <f>挂饰2!Y24</f>
        <v>0</v>
      </c>
      <c r="AD24" s="16">
        <f>挂饰2!Z24</f>
        <v>0</v>
      </c>
      <c r="AE24" s="16">
        <f>挂饰2!AA24</f>
        <v>0</v>
      </c>
      <c r="AF24" s="16">
        <f>挂饰2!AB24</f>
        <v>0</v>
      </c>
      <c r="AG24" s="16">
        <f>挂饰2!AC24</f>
        <v>0</v>
      </c>
      <c r="AH24" s="16">
        <f>挂饰2!AD24</f>
        <v>0</v>
      </c>
      <c r="AI24" s="16">
        <f>挂饰2!AE24</f>
        <v>0</v>
      </c>
      <c r="AJ24" s="16">
        <f>挂饰2!AF24</f>
        <v>0</v>
      </c>
      <c r="AK24" s="16">
        <f>挂饰2!AG24</f>
        <v>0</v>
      </c>
      <c r="AL24" s="16">
        <f>挂饰2!AH24</f>
        <v>0</v>
      </c>
      <c r="AM24" s="16">
        <f>挂饰2!AI24</f>
        <v>0</v>
      </c>
      <c r="AN24" s="16">
        <f>挂饰2!AJ24</f>
        <v>0</v>
      </c>
      <c r="AO24" s="21">
        <f t="shared" si="0"/>
        <v>126</v>
      </c>
      <c r="AP24">
        <f t="shared" si="1"/>
        <v>110100</v>
      </c>
      <c r="AQ24" t="str">
        <f t="shared" si="2"/>
        <v>,漂亮的蘑菇,扁扁的稻草,蓝水晶</v>
      </c>
      <c r="AR24" s="24" t="str">
        <f>IF(F24="c",getSring(AQ24,4),VLOOKUP(M24&amp;F24,test4,2,FALSE))</f>
        <v>风之精华</v>
      </c>
      <c r="AS24" s="24">
        <f t="shared" si="3"/>
        <v>30003</v>
      </c>
      <c r="AT24" s="24">
        <f t="shared" si="4"/>
        <v>26</v>
      </c>
      <c r="AU24" s="24" t="str">
        <f>getSring(AQ24,1)</f>
        <v>漂亮的蘑菇</v>
      </c>
      <c r="AV24" s="24">
        <f t="shared" si="5"/>
        <v>30023</v>
      </c>
      <c r="AW24" s="24">
        <f t="shared" si="11"/>
        <v>53</v>
      </c>
      <c r="AX24" s="24" t="str">
        <f>getSring(AQ24,2)</f>
        <v>扁扁的稻草</v>
      </c>
      <c r="AY24" s="24">
        <f t="shared" si="6"/>
        <v>30027</v>
      </c>
      <c r="AZ24" s="24">
        <f t="shared" si="7"/>
        <v>53</v>
      </c>
      <c r="BA24" s="24" t="str">
        <f>getSring(AQ24,3)</f>
        <v>蓝水晶</v>
      </c>
      <c r="BB24" s="24">
        <f t="shared" si="8"/>
        <v>30031</v>
      </c>
      <c r="BC24" s="24">
        <f t="shared" si="9"/>
        <v>53</v>
      </c>
    </row>
    <row r="25" spans="1:55" ht="14.25" x14ac:dyDescent="0.2">
      <c r="A25">
        <f t="shared" si="10"/>
        <v>20023</v>
      </c>
      <c r="B25" s="16">
        <v>23</v>
      </c>
      <c r="C25" s="16" t="s">
        <v>1088</v>
      </c>
      <c r="D25" s="16" t="s">
        <v>1148</v>
      </c>
      <c r="E25" s="16">
        <f>武器3!E25</f>
        <v>13</v>
      </c>
      <c r="F25" s="16" t="s">
        <v>1045</v>
      </c>
      <c r="G25" s="16">
        <f>武器3!G25</f>
        <v>3</v>
      </c>
      <c r="H25" s="19" t="s">
        <v>1385</v>
      </c>
      <c r="I25" s="3" t="s">
        <v>807</v>
      </c>
      <c r="J25" s="3">
        <f>武器2!I25</f>
        <v>1</v>
      </c>
      <c r="K25" s="3"/>
      <c r="L25" s="3" t="str">
        <f>武器3!J25</f>
        <v>下级职业</v>
      </c>
      <c r="M25" s="3" t="str">
        <f>武器3!K25</f>
        <v>地脉</v>
      </c>
      <c r="N25" s="16">
        <v>0</v>
      </c>
      <c r="O25" s="16">
        <v>7</v>
      </c>
      <c r="P25" s="16">
        <f>挂饰2!L25</f>
        <v>98</v>
      </c>
      <c r="Q25" s="16">
        <f>挂饰2!M25</f>
        <v>0</v>
      </c>
      <c r="R25" s="16">
        <f>挂饰2!N25</f>
        <v>0</v>
      </c>
      <c r="S25" s="16">
        <f>挂饰2!O25</f>
        <v>0</v>
      </c>
      <c r="T25" s="16">
        <f>挂饰2!P25</f>
        <v>0</v>
      </c>
      <c r="U25" s="16">
        <f>挂饰2!Q25</f>
        <v>0</v>
      </c>
      <c r="V25" s="16">
        <f>挂饰2!R25</f>
        <v>0</v>
      </c>
      <c r="W25" s="16">
        <f>挂饰2!S25</f>
        <v>0</v>
      </c>
      <c r="X25" s="16">
        <f>挂饰2!T25</f>
        <v>0</v>
      </c>
      <c r="Y25" s="16">
        <f>挂饰2!U25</f>
        <v>0.1</v>
      </c>
      <c r="Z25" s="16">
        <f>挂饰2!V25</f>
        <v>0</v>
      </c>
      <c r="AA25" s="16">
        <f>挂饰2!W25</f>
        <v>0</v>
      </c>
      <c r="AB25" s="16">
        <f>挂饰2!X25</f>
        <v>0</v>
      </c>
      <c r="AC25" s="16">
        <f>挂饰2!Y25</f>
        <v>0</v>
      </c>
      <c r="AD25" s="16">
        <f>挂饰2!Z25</f>
        <v>0</v>
      </c>
      <c r="AE25" s="16">
        <f>挂饰2!AA25</f>
        <v>0</v>
      </c>
      <c r="AF25" s="16">
        <f>挂饰2!AB25</f>
        <v>0</v>
      </c>
      <c r="AG25" s="16">
        <f>挂饰2!AC25</f>
        <v>0</v>
      </c>
      <c r="AH25" s="16">
        <f>挂饰2!AD25</f>
        <v>0</v>
      </c>
      <c r="AI25" s="16">
        <f>挂饰2!AE25</f>
        <v>0</v>
      </c>
      <c r="AJ25" s="16">
        <f>挂饰2!AF25</f>
        <v>0</v>
      </c>
      <c r="AK25" s="16">
        <f>挂饰2!AG25</f>
        <v>0</v>
      </c>
      <c r="AL25" s="16">
        <f>挂饰2!AH25</f>
        <v>0</v>
      </c>
      <c r="AM25" s="16">
        <f>挂饰2!AI25</f>
        <v>0</v>
      </c>
      <c r="AN25" s="16">
        <f>挂饰2!AJ25</f>
        <v>0</v>
      </c>
      <c r="AO25" s="21">
        <f t="shared" si="0"/>
        <v>147</v>
      </c>
      <c r="AP25">
        <f t="shared" si="1"/>
        <v>129300</v>
      </c>
      <c r="AQ25" t="str">
        <f t="shared" si="2"/>
        <v>,坚硬的石头,扁扁的稻草,长獠牙</v>
      </c>
      <c r="AR25" s="24" t="str">
        <f>IF(F25="c",getSring(AQ25,4),VLOOKUP(M25&amp;F25,test4,2,FALSE))</f>
        <v>风之精华</v>
      </c>
      <c r="AS25" s="24">
        <f t="shared" si="3"/>
        <v>30003</v>
      </c>
      <c r="AT25" s="24">
        <f t="shared" si="4"/>
        <v>31</v>
      </c>
      <c r="AU25" s="24" t="str">
        <f>getSring(AQ25,1)</f>
        <v>坚硬的石头</v>
      </c>
      <c r="AV25" s="24">
        <f t="shared" si="5"/>
        <v>30035</v>
      </c>
      <c r="AW25" s="24">
        <f t="shared" si="11"/>
        <v>61</v>
      </c>
      <c r="AX25" s="24" t="str">
        <f>getSring(AQ25,2)</f>
        <v>扁扁的稻草</v>
      </c>
      <c r="AY25" s="24">
        <f t="shared" si="6"/>
        <v>30027</v>
      </c>
      <c r="AZ25" s="24">
        <f t="shared" si="7"/>
        <v>61</v>
      </c>
      <c r="BA25" s="24" t="str">
        <f>getSring(AQ25,3)</f>
        <v>长獠牙</v>
      </c>
      <c r="BB25" s="24">
        <f t="shared" si="8"/>
        <v>30039</v>
      </c>
      <c r="BC25" s="24">
        <f t="shared" si="9"/>
        <v>61</v>
      </c>
    </row>
    <row r="26" spans="1:55" ht="14.25" x14ac:dyDescent="0.2">
      <c r="A26">
        <f t="shared" si="10"/>
        <v>20024</v>
      </c>
      <c r="B26" s="16">
        <v>24</v>
      </c>
      <c r="C26" s="16" t="s">
        <v>1055</v>
      </c>
      <c r="D26" s="16" t="s">
        <v>1207</v>
      </c>
      <c r="E26" s="16">
        <f>武器3!E26</f>
        <v>15</v>
      </c>
      <c r="F26" s="16" t="s">
        <v>1045</v>
      </c>
      <c r="G26" s="16">
        <f>武器3!G26</f>
        <v>3</v>
      </c>
      <c r="H26" s="19" t="s">
        <v>1385</v>
      </c>
      <c r="I26" s="3" t="s">
        <v>807</v>
      </c>
      <c r="J26" s="3">
        <f>武器2!I26</f>
        <v>1</v>
      </c>
      <c r="K26" s="3"/>
      <c r="L26" s="3" t="str">
        <f>武器3!J26</f>
        <v>下级职业</v>
      </c>
      <c r="M26" s="3" t="str">
        <f>武器3!K26</f>
        <v>地脉</v>
      </c>
      <c r="N26" s="16">
        <v>0</v>
      </c>
      <c r="O26" s="16">
        <v>8</v>
      </c>
      <c r="P26" s="16">
        <f>挂饰2!L26</f>
        <v>112</v>
      </c>
      <c r="Q26" s="16">
        <f>挂饰2!M26</f>
        <v>0</v>
      </c>
      <c r="R26" s="16">
        <f>挂饰2!N26</f>
        <v>0</v>
      </c>
      <c r="S26" s="16">
        <f>挂饰2!O26</f>
        <v>0</v>
      </c>
      <c r="T26" s="16">
        <f>挂饰2!P26</f>
        <v>0</v>
      </c>
      <c r="U26" s="16">
        <f>挂饰2!Q26</f>
        <v>0</v>
      </c>
      <c r="V26" s="16">
        <f>挂饰2!R26</f>
        <v>0</v>
      </c>
      <c r="W26" s="16">
        <f>挂饰2!S26</f>
        <v>0</v>
      </c>
      <c r="X26" s="16">
        <f>挂饰2!T26</f>
        <v>0</v>
      </c>
      <c r="Y26" s="16">
        <f>挂饰2!U26</f>
        <v>0.114</v>
      </c>
      <c r="Z26" s="16">
        <f>挂饰2!V26</f>
        <v>0</v>
      </c>
      <c r="AA26" s="16">
        <f>挂饰2!W26</f>
        <v>0</v>
      </c>
      <c r="AB26" s="16">
        <f>挂饰2!X26</f>
        <v>0</v>
      </c>
      <c r="AC26" s="16">
        <f>挂饰2!Y26</f>
        <v>0</v>
      </c>
      <c r="AD26" s="16">
        <f>挂饰2!Z26</f>
        <v>0</v>
      </c>
      <c r="AE26" s="16">
        <f>挂饰2!AA26</f>
        <v>0</v>
      </c>
      <c r="AF26" s="16">
        <f>挂饰2!AB26</f>
        <v>0</v>
      </c>
      <c r="AG26" s="16">
        <f>挂饰2!AC26</f>
        <v>0</v>
      </c>
      <c r="AH26" s="16">
        <f>挂饰2!AD26</f>
        <v>0</v>
      </c>
      <c r="AI26" s="16">
        <f>挂饰2!AE26</f>
        <v>0</v>
      </c>
      <c r="AJ26" s="16">
        <f>挂饰2!AF26</f>
        <v>0</v>
      </c>
      <c r="AK26" s="16">
        <f>挂饰2!AG26</f>
        <v>0</v>
      </c>
      <c r="AL26" s="16">
        <f>挂饰2!AH26</f>
        <v>0</v>
      </c>
      <c r="AM26" s="16">
        <f>挂饰2!AI26</f>
        <v>0</v>
      </c>
      <c r="AN26" s="16">
        <f>挂饰2!AJ26</f>
        <v>0</v>
      </c>
      <c r="AO26" s="21">
        <f t="shared" si="0"/>
        <v>168</v>
      </c>
      <c r="AP26">
        <f t="shared" si="1"/>
        <v>147000</v>
      </c>
      <c r="AQ26" t="str">
        <f t="shared" si="2"/>
        <v>,蓝水晶,扁扁的稻草,坚硬的石头</v>
      </c>
      <c r="AR26" s="24" t="str">
        <f>IF(F26="c",getSring(AQ26,4),VLOOKUP(M26&amp;F26,test4,2,FALSE))</f>
        <v>风之精华</v>
      </c>
      <c r="AS26" s="24">
        <f t="shared" si="3"/>
        <v>30003</v>
      </c>
      <c r="AT26" s="24">
        <f t="shared" si="4"/>
        <v>35</v>
      </c>
      <c r="AU26" s="24" t="str">
        <f>getSring(AQ26,1)</f>
        <v>蓝水晶</v>
      </c>
      <c r="AV26" s="24">
        <f t="shared" si="5"/>
        <v>30031</v>
      </c>
      <c r="AW26" s="24">
        <f t="shared" si="11"/>
        <v>70</v>
      </c>
      <c r="AX26" s="24" t="str">
        <f>getSring(AQ26,2)</f>
        <v>扁扁的稻草</v>
      </c>
      <c r="AY26" s="24">
        <f t="shared" si="6"/>
        <v>30027</v>
      </c>
      <c r="AZ26" s="24">
        <f t="shared" si="7"/>
        <v>70</v>
      </c>
      <c r="BA26" s="24" t="str">
        <f>getSring(AQ26,3)</f>
        <v>坚硬的石头</v>
      </c>
      <c r="BB26" s="24">
        <f t="shared" si="8"/>
        <v>30035</v>
      </c>
      <c r="BC26" s="24">
        <f t="shared" si="9"/>
        <v>70</v>
      </c>
    </row>
    <row r="27" spans="1:55" ht="14.25" x14ac:dyDescent="0.2">
      <c r="A27">
        <f t="shared" si="10"/>
        <v>20025</v>
      </c>
      <c r="B27" s="16">
        <v>25</v>
      </c>
      <c r="C27" s="16" t="s">
        <v>1084</v>
      </c>
      <c r="D27" s="16" t="s">
        <v>1397</v>
      </c>
      <c r="E27" s="16">
        <f>武器3!E27</f>
        <v>1</v>
      </c>
      <c r="F27" s="16" t="s">
        <v>1046</v>
      </c>
      <c r="G27" s="16">
        <f>武器3!G27</f>
        <v>4</v>
      </c>
      <c r="H27" s="19" t="s">
        <v>1385</v>
      </c>
      <c r="I27" s="3" t="s">
        <v>807</v>
      </c>
      <c r="J27" s="3">
        <f>武器2!I27</f>
        <v>1</v>
      </c>
      <c r="K27" s="3"/>
      <c r="L27" s="3" t="str">
        <f>武器3!J27</f>
        <v>下级职业</v>
      </c>
      <c r="M27" s="3" t="str">
        <f>武器3!K27</f>
        <v/>
      </c>
      <c r="N27" s="16">
        <v>0</v>
      </c>
      <c r="O27" s="16">
        <v>1</v>
      </c>
      <c r="P27" s="16">
        <f>挂饰2!L27</f>
        <v>18</v>
      </c>
      <c r="Q27" s="16">
        <f>挂饰2!M27</f>
        <v>0</v>
      </c>
      <c r="R27" s="16">
        <f>挂饰2!N27</f>
        <v>0</v>
      </c>
      <c r="S27" s="16">
        <f>挂饰2!O27</f>
        <v>0</v>
      </c>
      <c r="T27" s="16">
        <f>挂饰2!P27</f>
        <v>0</v>
      </c>
      <c r="U27" s="16">
        <f>挂饰2!Q27</f>
        <v>0</v>
      </c>
      <c r="V27" s="16">
        <f>挂饰2!R27</f>
        <v>0</v>
      </c>
      <c r="W27" s="16">
        <f>挂饰2!S27</f>
        <v>0</v>
      </c>
      <c r="X27" s="16">
        <f>挂饰2!T27</f>
        <v>0</v>
      </c>
      <c r="Y27" s="16">
        <f>挂饰2!U27</f>
        <v>0</v>
      </c>
      <c r="Z27" s="16">
        <f>挂饰2!V27</f>
        <v>0</v>
      </c>
      <c r="AA27" s="16">
        <f>挂饰2!W27</f>
        <v>0</v>
      </c>
      <c r="AB27" s="16">
        <f>挂饰2!X27</f>
        <v>0</v>
      </c>
      <c r="AC27" s="16">
        <f>挂饰2!Y27</f>
        <v>0</v>
      </c>
      <c r="AD27" s="16">
        <f>挂饰2!Z27</f>
        <v>0</v>
      </c>
      <c r="AE27" s="16">
        <f>挂饰2!AA27</f>
        <v>0</v>
      </c>
      <c r="AF27" s="16">
        <f>挂饰2!AB27</f>
        <v>0</v>
      </c>
      <c r="AG27" s="16">
        <f>挂饰2!AC27</f>
        <v>0</v>
      </c>
      <c r="AH27" s="16">
        <f>挂饰2!AD27</f>
        <v>0</v>
      </c>
      <c r="AI27" s="16">
        <f>挂饰2!AE27</f>
        <v>0</v>
      </c>
      <c r="AJ27" s="16">
        <f>挂饰2!AF27</f>
        <v>0</v>
      </c>
      <c r="AK27" s="16">
        <f>挂饰2!AG27</f>
        <v>0</v>
      </c>
      <c r="AL27" s="16">
        <f>挂饰2!AH27</f>
        <v>0</v>
      </c>
      <c r="AM27" s="16">
        <f>挂饰2!AI27</f>
        <v>0</v>
      </c>
      <c r="AN27" s="16">
        <f>挂饰2!AJ27</f>
        <v>0</v>
      </c>
      <c r="AO27" s="21">
        <f t="shared" si="0"/>
        <v>27</v>
      </c>
      <c r="AP27">
        <f t="shared" si="1"/>
        <v>23850</v>
      </c>
      <c r="AQ27" t="str">
        <f t="shared" si="2"/>
        <v>,稻草,红水晶,狗牙,蘑菇</v>
      </c>
      <c r="AR27" s="24" t="str">
        <f>IF(F27="c",getSring(AQ27,4),VLOOKUP(M27&amp;F27,test4,2,FALSE))</f>
        <v>蘑菇</v>
      </c>
      <c r="AS27" s="24">
        <f t="shared" si="3"/>
        <v>30022</v>
      </c>
      <c r="AT27" s="24">
        <f t="shared" si="4"/>
        <v>90</v>
      </c>
      <c r="AU27" s="24" t="str">
        <f>getSring(AQ27,1)</f>
        <v>稻草</v>
      </c>
      <c r="AV27" s="24">
        <f t="shared" si="5"/>
        <v>30026</v>
      </c>
      <c r="AW27" s="24">
        <f t="shared" si="11"/>
        <v>23</v>
      </c>
      <c r="AX27" s="24" t="str">
        <f>getSring(AQ27,2)</f>
        <v>红水晶</v>
      </c>
      <c r="AY27" s="24">
        <f t="shared" si="6"/>
        <v>30030</v>
      </c>
      <c r="AZ27" s="24">
        <f t="shared" si="7"/>
        <v>23</v>
      </c>
      <c r="BA27" s="24" t="str">
        <f>getSring(AQ27,3)</f>
        <v>狗牙</v>
      </c>
      <c r="BB27" s="24">
        <f t="shared" si="8"/>
        <v>30038</v>
      </c>
      <c r="BC27" s="24">
        <f t="shared" si="9"/>
        <v>23</v>
      </c>
    </row>
    <row r="28" spans="1:55" ht="14.25" x14ac:dyDescent="0.2">
      <c r="A28">
        <f t="shared" si="10"/>
        <v>20026</v>
      </c>
      <c r="B28" s="16">
        <v>26</v>
      </c>
      <c r="C28" s="16" t="s">
        <v>1130</v>
      </c>
      <c r="D28" s="16" t="s">
        <v>1335</v>
      </c>
      <c r="E28" s="16">
        <f>武器3!E28</f>
        <v>3</v>
      </c>
      <c r="F28" s="16" t="s">
        <v>1046</v>
      </c>
      <c r="G28" s="16">
        <f>武器3!G28</f>
        <v>4</v>
      </c>
      <c r="H28" s="19" t="s">
        <v>1385</v>
      </c>
      <c r="I28" s="3" t="s">
        <v>807</v>
      </c>
      <c r="J28" s="3">
        <f>武器2!I28</f>
        <v>1</v>
      </c>
      <c r="K28" s="3"/>
      <c r="L28" s="3" t="str">
        <f>武器3!J28</f>
        <v>下级职业</v>
      </c>
      <c r="M28" s="3" t="str">
        <f>武器3!K28</f>
        <v/>
      </c>
      <c r="N28" s="16">
        <v>0</v>
      </c>
      <c r="O28" s="16">
        <v>2</v>
      </c>
      <c r="P28" s="16">
        <f>挂饰2!L28</f>
        <v>37</v>
      </c>
      <c r="Q28" s="16">
        <f>挂饰2!M28</f>
        <v>0</v>
      </c>
      <c r="R28" s="16">
        <f>挂饰2!N28</f>
        <v>0</v>
      </c>
      <c r="S28" s="16">
        <f>挂饰2!O28</f>
        <v>0</v>
      </c>
      <c r="T28" s="16">
        <f>挂饰2!P28</f>
        <v>0</v>
      </c>
      <c r="U28" s="16">
        <f>挂饰2!Q28</f>
        <v>0</v>
      </c>
      <c r="V28" s="16">
        <f>挂饰2!R28</f>
        <v>0</v>
      </c>
      <c r="W28" s="16">
        <f>挂饰2!S28</f>
        <v>0</v>
      </c>
      <c r="X28" s="16">
        <f>挂饰2!T28</f>
        <v>0</v>
      </c>
      <c r="Y28" s="16">
        <f>挂饰2!U28</f>
        <v>0</v>
      </c>
      <c r="Z28" s="16">
        <f>挂饰2!V28</f>
        <v>0</v>
      </c>
      <c r="AA28" s="16">
        <f>挂饰2!W28</f>
        <v>0</v>
      </c>
      <c r="AB28" s="16">
        <f>挂饰2!X28</f>
        <v>0</v>
      </c>
      <c r="AC28" s="16">
        <f>挂饰2!Y28</f>
        <v>0</v>
      </c>
      <c r="AD28" s="16">
        <f>挂饰2!Z28</f>
        <v>0</v>
      </c>
      <c r="AE28" s="16">
        <f>挂饰2!AA28</f>
        <v>0</v>
      </c>
      <c r="AF28" s="16">
        <f>挂饰2!AB28</f>
        <v>0</v>
      </c>
      <c r="AG28" s="16">
        <f>挂饰2!AC28</f>
        <v>0</v>
      </c>
      <c r="AH28" s="16">
        <f>挂饰2!AD28</f>
        <v>0</v>
      </c>
      <c r="AI28" s="16">
        <f>挂饰2!AE28</f>
        <v>0</v>
      </c>
      <c r="AJ28" s="16">
        <f>挂饰2!AF28</f>
        <v>0</v>
      </c>
      <c r="AK28" s="16">
        <f>挂饰2!AG28</f>
        <v>0</v>
      </c>
      <c r="AL28" s="16">
        <f>挂饰2!AH28</f>
        <v>0</v>
      </c>
      <c r="AM28" s="16">
        <f>挂饰2!AI28</f>
        <v>0</v>
      </c>
      <c r="AN28" s="16">
        <f>挂饰2!AJ28</f>
        <v>0</v>
      </c>
      <c r="AO28" s="21">
        <f t="shared" si="0"/>
        <v>55.5</v>
      </c>
      <c r="AP28">
        <f t="shared" si="1"/>
        <v>48450</v>
      </c>
      <c r="AQ28" t="str">
        <f t="shared" si="2"/>
        <v>,红水晶,石头,狗牙,稻草</v>
      </c>
      <c r="AR28" s="24" t="str">
        <f>IF(F28="c",getSring(AQ28,4),VLOOKUP(M28&amp;F28,test4,2,FALSE))</f>
        <v>稻草</v>
      </c>
      <c r="AS28" s="24">
        <f t="shared" si="3"/>
        <v>30026</v>
      </c>
      <c r="AT28" s="24">
        <f t="shared" si="4"/>
        <v>185</v>
      </c>
      <c r="AU28" s="24" t="str">
        <f>getSring(AQ28,1)</f>
        <v>红水晶</v>
      </c>
      <c r="AV28" s="24">
        <f t="shared" si="5"/>
        <v>30030</v>
      </c>
      <c r="AW28" s="24">
        <f t="shared" si="11"/>
        <v>46</v>
      </c>
      <c r="AX28" s="24" t="str">
        <f>getSring(AQ28,2)</f>
        <v>石头</v>
      </c>
      <c r="AY28" s="24">
        <f t="shared" si="6"/>
        <v>30034</v>
      </c>
      <c r="AZ28" s="24">
        <f t="shared" si="7"/>
        <v>46</v>
      </c>
      <c r="BA28" s="24" t="str">
        <f>getSring(AQ28,3)</f>
        <v>狗牙</v>
      </c>
      <c r="BB28" s="24">
        <f t="shared" si="8"/>
        <v>30038</v>
      </c>
      <c r="BC28" s="24">
        <f t="shared" si="9"/>
        <v>46</v>
      </c>
    </row>
    <row r="29" spans="1:55" ht="14.25" x14ac:dyDescent="0.2">
      <c r="A29">
        <f t="shared" si="10"/>
        <v>20027</v>
      </c>
      <c r="B29" s="16">
        <v>27</v>
      </c>
      <c r="C29" s="16" t="s">
        <v>1086</v>
      </c>
      <c r="D29" s="16" t="s">
        <v>1398</v>
      </c>
      <c r="E29" s="16">
        <f>武器3!E29</f>
        <v>5</v>
      </c>
      <c r="F29" s="16" t="s">
        <v>1046</v>
      </c>
      <c r="G29" s="16">
        <f>武器3!G29</f>
        <v>4</v>
      </c>
      <c r="H29" s="19" t="s">
        <v>1385</v>
      </c>
      <c r="I29" s="3" t="s">
        <v>807</v>
      </c>
      <c r="J29" s="3">
        <f>武器2!I29</f>
        <v>1</v>
      </c>
      <c r="K29" s="3"/>
      <c r="L29" s="3" t="str">
        <f>武器3!J29</f>
        <v>下级职业</v>
      </c>
      <c r="M29" s="3" t="str">
        <f>武器3!K29</f>
        <v/>
      </c>
      <c r="N29" s="16">
        <v>0</v>
      </c>
      <c r="O29" s="16">
        <v>3</v>
      </c>
      <c r="P29" s="16">
        <f>挂饰2!L29</f>
        <v>56</v>
      </c>
      <c r="Q29" s="16">
        <f>挂饰2!M29</f>
        <v>0</v>
      </c>
      <c r="R29" s="16">
        <f>挂饰2!N29</f>
        <v>0</v>
      </c>
      <c r="S29" s="16">
        <f>挂饰2!O29</f>
        <v>0</v>
      </c>
      <c r="T29" s="16">
        <f>挂饰2!P29</f>
        <v>0</v>
      </c>
      <c r="U29" s="16">
        <f>挂饰2!Q29</f>
        <v>0</v>
      </c>
      <c r="V29" s="16">
        <f>挂饰2!R29</f>
        <v>0</v>
      </c>
      <c r="W29" s="16">
        <f>挂饰2!S29</f>
        <v>0</v>
      </c>
      <c r="X29" s="16">
        <f>挂饰2!T29</f>
        <v>0</v>
      </c>
      <c r="Y29" s="16">
        <f>挂饰2!U29</f>
        <v>0</v>
      </c>
      <c r="Z29" s="16">
        <f>挂饰2!V29</f>
        <v>0</v>
      </c>
      <c r="AA29" s="16">
        <f>挂饰2!W29</f>
        <v>0</v>
      </c>
      <c r="AB29" s="16">
        <f>挂饰2!X29</f>
        <v>0</v>
      </c>
      <c r="AC29" s="16">
        <f>挂饰2!Y29</f>
        <v>0</v>
      </c>
      <c r="AD29" s="16">
        <f>挂饰2!Z29</f>
        <v>0</v>
      </c>
      <c r="AE29" s="16">
        <f>挂饰2!AA29</f>
        <v>0</v>
      </c>
      <c r="AF29" s="16">
        <f>挂饰2!AB29</f>
        <v>0</v>
      </c>
      <c r="AG29" s="16">
        <f>挂饰2!AC29</f>
        <v>0</v>
      </c>
      <c r="AH29" s="16">
        <f>挂饰2!AD29</f>
        <v>0</v>
      </c>
      <c r="AI29" s="16">
        <f>挂饰2!AE29</f>
        <v>0</v>
      </c>
      <c r="AJ29" s="16">
        <f>挂饰2!AF29</f>
        <v>0</v>
      </c>
      <c r="AK29" s="16">
        <f>挂饰2!AG29</f>
        <v>0</v>
      </c>
      <c r="AL29" s="16">
        <f>挂饰2!AH29</f>
        <v>0</v>
      </c>
      <c r="AM29" s="16">
        <f>挂饰2!AI29</f>
        <v>0</v>
      </c>
      <c r="AN29" s="16">
        <f>挂饰2!AJ29</f>
        <v>0</v>
      </c>
      <c r="AO29" s="21">
        <f t="shared" si="0"/>
        <v>84</v>
      </c>
      <c r="AP29">
        <f t="shared" si="1"/>
        <v>73500</v>
      </c>
      <c r="AQ29" t="str">
        <f t="shared" si="2"/>
        <v>,狗牙,石头,稻草,红水晶</v>
      </c>
      <c r="AR29" s="24" t="str">
        <f>IF(F29="c",getSring(AQ29,4),VLOOKUP(M29&amp;F29,test4,2,FALSE))</f>
        <v>红水晶</v>
      </c>
      <c r="AS29" s="24">
        <f t="shared" si="3"/>
        <v>30030</v>
      </c>
      <c r="AT29" s="24">
        <f t="shared" si="4"/>
        <v>280</v>
      </c>
      <c r="AU29" s="24" t="str">
        <f>getSring(AQ29,1)</f>
        <v>狗牙</v>
      </c>
      <c r="AV29" s="24">
        <f t="shared" si="5"/>
        <v>30038</v>
      </c>
      <c r="AW29" s="24">
        <f t="shared" si="11"/>
        <v>70</v>
      </c>
      <c r="AX29" s="24" t="str">
        <f>getSring(AQ29,2)</f>
        <v>石头</v>
      </c>
      <c r="AY29" s="24">
        <f t="shared" si="6"/>
        <v>30034</v>
      </c>
      <c r="AZ29" s="24">
        <f t="shared" si="7"/>
        <v>70</v>
      </c>
      <c r="BA29" s="24" t="str">
        <f>getSring(AQ29,3)</f>
        <v>稻草</v>
      </c>
      <c r="BB29" s="24">
        <f t="shared" si="8"/>
        <v>30026</v>
      </c>
      <c r="BC29" s="24">
        <f t="shared" si="9"/>
        <v>70</v>
      </c>
    </row>
    <row r="30" spans="1:55" ht="14.25" x14ac:dyDescent="0.2">
      <c r="A30">
        <f t="shared" si="10"/>
        <v>20028</v>
      </c>
      <c r="B30" s="16">
        <v>28</v>
      </c>
      <c r="C30" s="16" t="s">
        <v>1104</v>
      </c>
      <c r="D30" s="16" t="s">
        <v>1285</v>
      </c>
      <c r="E30" s="16">
        <f>武器3!E30</f>
        <v>7</v>
      </c>
      <c r="F30" s="16" t="s">
        <v>1046</v>
      </c>
      <c r="G30" s="16">
        <f>武器3!G30</f>
        <v>4</v>
      </c>
      <c r="H30" s="19" t="s">
        <v>1385</v>
      </c>
      <c r="I30" s="3" t="s">
        <v>807</v>
      </c>
      <c r="J30" s="3">
        <f>武器2!I30</f>
        <v>1</v>
      </c>
      <c r="K30" s="3"/>
      <c r="L30" s="3" t="str">
        <f>武器3!J30</f>
        <v>下级职业</v>
      </c>
      <c r="M30" s="3" t="str">
        <f>武器3!K30</f>
        <v/>
      </c>
      <c r="N30" s="16">
        <v>0</v>
      </c>
      <c r="O30" s="16">
        <v>4</v>
      </c>
      <c r="P30" s="16">
        <f>挂饰2!L30</f>
        <v>75</v>
      </c>
      <c r="Q30" s="16">
        <f>挂饰2!M30</f>
        <v>0</v>
      </c>
      <c r="R30" s="16">
        <f>挂饰2!N30</f>
        <v>0</v>
      </c>
      <c r="S30" s="16">
        <f>挂饰2!O30</f>
        <v>0</v>
      </c>
      <c r="T30" s="16">
        <f>挂饰2!P30</f>
        <v>0</v>
      </c>
      <c r="U30" s="16">
        <f>挂饰2!Q30</f>
        <v>0</v>
      </c>
      <c r="V30" s="16">
        <f>挂饰2!R30</f>
        <v>0</v>
      </c>
      <c r="W30" s="16">
        <f>挂饰2!S30</f>
        <v>0</v>
      </c>
      <c r="X30" s="16">
        <f>挂饰2!T30</f>
        <v>0</v>
      </c>
      <c r="Y30" s="16">
        <f>挂饰2!U30</f>
        <v>0</v>
      </c>
      <c r="Z30" s="16">
        <f>挂饰2!V30</f>
        <v>0</v>
      </c>
      <c r="AA30" s="16">
        <f>挂饰2!W30</f>
        <v>0</v>
      </c>
      <c r="AB30" s="16">
        <f>挂饰2!X30</f>
        <v>0</v>
      </c>
      <c r="AC30" s="16">
        <f>挂饰2!Y30</f>
        <v>0</v>
      </c>
      <c r="AD30" s="16">
        <f>挂饰2!Z30</f>
        <v>0</v>
      </c>
      <c r="AE30" s="16">
        <f>挂饰2!AA30</f>
        <v>0</v>
      </c>
      <c r="AF30" s="16">
        <f>挂饰2!AB30</f>
        <v>0</v>
      </c>
      <c r="AG30" s="16">
        <f>挂饰2!AC30</f>
        <v>0</v>
      </c>
      <c r="AH30" s="16">
        <f>挂饰2!AD30</f>
        <v>0</v>
      </c>
      <c r="AI30" s="16">
        <f>挂饰2!AE30</f>
        <v>0</v>
      </c>
      <c r="AJ30" s="16">
        <f>挂饰2!AF30</f>
        <v>0</v>
      </c>
      <c r="AK30" s="16">
        <f>挂饰2!AG30</f>
        <v>0</v>
      </c>
      <c r="AL30" s="16">
        <f>挂饰2!AH30</f>
        <v>0</v>
      </c>
      <c r="AM30" s="16">
        <f>挂饰2!AI30</f>
        <v>0</v>
      </c>
      <c r="AN30" s="16">
        <f>挂饰2!AJ30</f>
        <v>0</v>
      </c>
      <c r="AO30" s="21">
        <f t="shared" si="0"/>
        <v>112.5</v>
      </c>
      <c r="AP30">
        <f t="shared" si="1"/>
        <v>98550</v>
      </c>
      <c r="AQ30" t="str">
        <f t="shared" si="2"/>
        <v>,蘑菇,稻草,红水晶,多汁的坚果</v>
      </c>
      <c r="AR30" s="24" t="str">
        <f>IF(F30="c",getSring(AQ30,4),VLOOKUP(M30&amp;F30,test4,2,FALSE))</f>
        <v>多汁的坚果</v>
      </c>
      <c r="AS30" s="24">
        <f t="shared" si="3"/>
        <v>30042</v>
      </c>
      <c r="AT30" s="24">
        <f t="shared" si="4"/>
        <v>375</v>
      </c>
      <c r="AU30" s="24" t="str">
        <f>getSring(AQ30,1)</f>
        <v>蘑菇</v>
      </c>
      <c r="AV30" s="24">
        <f t="shared" si="5"/>
        <v>30022</v>
      </c>
      <c r="AW30" s="24">
        <f t="shared" si="11"/>
        <v>94</v>
      </c>
      <c r="AX30" s="24" t="str">
        <f>getSring(AQ30,2)</f>
        <v>稻草</v>
      </c>
      <c r="AY30" s="24">
        <f t="shared" si="6"/>
        <v>30026</v>
      </c>
      <c r="AZ30" s="24">
        <f t="shared" si="7"/>
        <v>94</v>
      </c>
      <c r="BA30" s="24" t="str">
        <f>getSring(AQ30,3)</f>
        <v>红水晶</v>
      </c>
      <c r="BB30" s="24">
        <f t="shared" si="8"/>
        <v>30030</v>
      </c>
      <c r="BC30" s="24">
        <f t="shared" si="9"/>
        <v>94</v>
      </c>
    </row>
    <row r="31" spans="1:55" ht="14.25" x14ac:dyDescent="0.2">
      <c r="A31">
        <f t="shared" si="10"/>
        <v>20029</v>
      </c>
      <c r="B31" s="16">
        <v>29</v>
      </c>
      <c r="C31" s="16" t="s">
        <v>1080</v>
      </c>
      <c r="D31" s="16" t="s">
        <v>1399</v>
      </c>
      <c r="E31" s="16">
        <f>武器3!E31</f>
        <v>9</v>
      </c>
      <c r="F31" s="16" t="s">
        <v>1046</v>
      </c>
      <c r="G31" s="16">
        <f>武器3!G31</f>
        <v>4</v>
      </c>
      <c r="H31" s="19" t="s">
        <v>1385</v>
      </c>
      <c r="I31" s="3" t="s">
        <v>807</v>
      </c>
      <c r="J31" s="3">
        <f>武器2!I31</f>
        <v>1</v>
      </c>
      <c r="K31" s="3"/>
      <c r="L31" s="3" t="str">
        <f>武器3!J31</f>
        <v>下级职业</v>
      </c>
      <c r="M31" s="3" t="str">
        <f>武器3!K31</f>
        <v/>
      </c>
      <c r="N31" s="16">
        <v>0</v>
      </c>
      <c r="O31" s="16">
        <v>5</v>
      </c>
      <c r="P31" s="16">
        <f>挂饰2!L31</f>
        <v>94</v>
      </c>
      <c r="Q31" s="16">
        <f>挂饰2!M31</f>
        <v>0</v>
      </c>
      <c r="R31" s="16">
        <f>挂饰2!N31</f>
        <v>0</v>
      </c>
      <c r="S31" s="16">
        <f>挂饰2!O31</f>
        <v>0</v>
      </c>
      <c r="T31" s="16">
        <f>挂饰2!P31</f>
        <v>0</v>
      </c>
      <c r="U31" s="16">
        <f>挂饰2!Q31</f>
        <v>0</v>
      </c>
      <c r="V31" s="16">
        <f>挂饰2!R31</f>
        <v>0</v>
      </c>
      <c r="W31" s="16">
        <f>挂饰2!S31</f>
        <v>0</v>
      </c>
      <c r="X31" s="16">
        <f>挂饰2!T31</f>
        <v>0</v>
      </c>
      <c r="Y31" s="16">
        <f>挂饰2!U31</f>
        <v>0</v>
      </c>
      <c r="Z31" s="16">
        <f>挂饰2!V31</f>
        <v>0</v>
      </c>
      <c r="AA31" s="16">
        <f>挂饰2!W31</f>
        <v>0</v>
      </c>
      <c r="AB31" s="16">
        <f>挂饰2!X31</f>
        <v>0</v>
      </c>
      <c r="AC31" s="16">
        <f>挂饰2!Y31</f>
        <v>0</v>
      </c>
      <c r="AD31" s="16">
        <f>挂饰2!Z31</f>
        <v>0</v>
      </c>
      <c r="AE31" s="16">
        <f>挂饰2!AA31</f>
        <v>0</v>
      </c>
      <c r="AF31" s="16">
        <f>挂饰2!AB31</f>
        <v>0</v>
      </c>
      <c r="AG31" s="16">
        <f>挂饰2!AC31</f>
        <v>0</v>
      </c>
      <c r="AH31" s="16">
        <f>挂饰2!AD31</f>
        <v>0</v>
      </c>
      <c r="AI31" s="16">
        <f>挂饰2!AE31</f>
        <v>0</v>
      </c>
      <c r="AJ31" s="16">
        <f>挂饰2!AF31</f>
        <v>0</v>
      </c>
      <c r="AK31" s="16">
        <f>挂饰2!AG31</f>
        <v>0</v>
      </c>
      <c r="AL31" s="16">
        <f>挂饰2!AH31</f>
        <v>0</v>
      </c>
      <c r="AM31" s="16">
        <f>挂饰2!AI31</f>
        <v>0</v>
      </c>
      <c r="AN31" s="16">
        <f>挂饰2!AJ31</f>
        <v>0</v>
      </c>
      <c r="AO31" s="21">
        <f t="shared" si="0"/>
        <v>141</v>
      </c>
      <c r="AP31">
        <f t="shared" si="1"/>
        <v>123600</v>
      </c>
      <c r="AQ31" t="str">
        <f t="shared" si="2"/>
        <v>,狗牙,多汁的坚果,石头,红水晶</v>
      </c>
      <c r="AR31" s="24" t="str">
        <f>IF(F31="c",getSring(AQ31,4),VLOOKUP(M31&amp;F31,test4,2,FALSE))</f>
        <v>红水晶</v>
      </c>
      <c r="AS31" s="24">
        <f t="shared" si="3"/>
        <v>30030</v>
      </c>
      <c r="AT31" s="24">
        <f t="shared" si="4"/>
        <v>470</v>
      </c>
      <c r="AU31" s="24" t="str">
        <f>getSring(AQ31,1)</f>
        <v>狗牙</v>
      </c>
      <c r="AV31" s="24">
        <f t="shared" si="5"/>
        <v>30038</v>
      </c>
      <c r="AW31" s="24">
        <f t="shared" si="11"/>
        <v>118</v>
      </c>
      <c r="AX31" s="24" t="str">
        <f>getSring(AQ31,2)</f>
        <v>多汁的坚果</v>
      </c>
      <c r="AY31" s="24">
        <f t="shared" si="6"/>
        <v>30042</v>
      </c>
      <c r="AZ31" s="24">
        <f t="shared" si="7"/>
        <v>118</v>
      </c>
      <c r="BA31" s="24" t="str">
        <f>getSring(AQ31,3)</f>
        <v>石头</v>
      </c>
      <c r="BB31" s="24">
        <f t="shared" si="8"/>
        <v>30034</v>
      </c>
      <c r="BC31" s="24">
        <f t="shared" si="9"/>
        <v>118</v>
      </c>
    </row>
    <row r="32" spans="1:55" ht="14.25" x14ac:dyDescent="0.2">
      <c r="A32">
        <f t="shared" si="10"/>
        <v>20030</v>
      </c>
      <c r="B32" s="16">
        <v>30</v>
      </c>
      <c r="C32" s="16" t="s">
        <v>1109</v>
      </c>
      <c r="D32" s="16" t="s">
        <v>1245</v>
      </c>
      <c r="E32" s="16">
        <f>武器3!E32</f>
        <v>11</v>
      </c>
      <c r="F32" s="16" t="s">
        <v>1046</v>
      </c>
      <c r="G32" s="16">
        <f>武器3!G32</f>
        <v>4</v>
      </c>
      <c r="H32" s="19" t="s">
        <v>1385</v>
      </c>
      <c r="I32" s="3" t="s">
        <v>807</v>
      </c>
      <c r="J32" s="3">
        <f>武器2!I32</f>
        <v>1</v>
      </c>
      <c r="K32" s="3"/>
      <c r="L32" s="3" t="str">
        <f>武器3!J32</f>
        <v>下级职业</v>
      </c>
      <c r="M32" s="3" t="str">
        <f>武器3!K32</f>
        <v/>
      </c>
      <c r="N32" s="16">
        <v>0</v>
      </c>
      <c r="O32" s="16">
        <v>6</v>
      </c>
      <c r="P32" s="16">
        <f>挂饰2!L32</f>
        <v>112</v>
      </c>
      <c r="Q32" s="16">
        <f>挂饰2!M32</f>
        <v>0</v>
      </c>
      <c r="R32" s="16">
        <f>挂饰2!N32</f>
        <v>0</v>
      </c>
      <c r="S32" s="16">
        <f>挂饰2!O32</f>
        <v>0</v>
      </c>
      <c r="T32" s="16">
        <f>挂饰2!P32</f>
        <v>0</v>
      </c>
      <c r="U32" s="16">
        <f>挂饰2!Q32</f>
        <v>0</v>
      </c>
      <c r="V32" s="16">
        <f>挂饰2!R32</f>
        <v>0</v>
      </c>
      <c r="W32" s="16">
        <f>挂饰2!S32</f>
        <v>0</v>
      </c>
      <c r="X32" s="16">
        <f>挂饰2!T32</f>
        <v>0</v>
      </c>
      <c r="Y32" s="16">
        <f>挂饰2!U32</f>
        <v>0</v>
      </c>
      <c r="Z32" s="16">
        <f>挂饰2!V32</f>
        <v>0</v>
      </c>
      <c r="AA32" s="16">
        <f>挂饰2!W32</f>
        <v>0</v>
      </c>
      <c r="AB32" s="16">
        <f>挂饰2!X32</f>
        <v>0</v>
      </c>
      <c r="AC32" s="16">
        <f>挂饰2!Y32</f>
        <v>0</v>
      </c>
      <c r="AD32" s="16">
        <f>挂饰2!Z32</f>
        <v>0</v>
      </c>
      <c r="AE32" s="16">
        <f>挂饰2!AA32</f>
        <v>0</v>
      </c>
      <c r="AF32" s="16">
        <f>挂饰2!AB32</f>
        <v>0</v>
      </c>
      <c r="AG32" s="16">
        <f>挂饰2!AC32</f>
        <v>0</v>
      </c>
      <c r="AH32" s="16">
        <f>挂饰2!AD32</f>
        <v>0</v>
      </c>
      <c r="AI32" s="16">
        <f>挂饰2!AE32</f>
        <v>0</v>
      </c>
      <c r="AJ32" s="16">
        <f>挂饰2!AF32</f>
        <v>0</v>
      </c>
      <c r="AK32" s="16">
        <f>挂饰2!AG32</f>
        <v>0</v>
      </c>
      <c r="AL32" s="16">
        <f>挂饰2!AH32</f>
        <v>0</v>
      </c>
      <c r="AM32" s="16">
        <f>挂饰2!AI32</f>
        <v>0</v>
      </c>
      <c r="AN32" s="16">
        <f>挂饰2!AJ32</f>
        <v>0</v>
      </c>
      <c r="AO32" s="21">
        <f t="shared" si="0"/>
        <v>168</v>
      </c>
      <c r="AP32">
        <f t="shared" si="1"/>
        <v>147000</v>
      </c>
      <c r="AQ32" t="str">
        <f t="shared" si="2"/>
        <v>,狗牙,稻草,多汁的坚果,红水晶</v>
      </c>
      <c r="AR32" s="24" t="str">
        <f>IF(F32="c",getSring(AQ32,4),VLOOKUP(M32&amp;F32,test4,2,FALSE))</f>
        <v>红水晶</v>
      </c>
      <c r="AS32" s="24">
        <f t="shared" si="3"/>
        <v>30030</v>
      </c>
      <c r="AT32" s="24">
        <f t="shared" si="4"/>
        <v>560</v>
      </c>
      <c r="AU32" s="24" t="str">
        <f>getSring(AQ32,1)</f>
        <v>狗牙</v>
      </c>
      <c r="AV32" s="24">
        <f t="shared" si="5"/>
        <v>30038</v>
      </c>
      <c r="AW32" s="24">
        <f t="shared" si="11"/>
        <v>140</v>
      </c>
      <c r="AX32" s="24" t="str">
        <f>getSring(AQ32,2)</f>
        <v>稻草</v>
      </c>
      <c r="AY32" s="24">
        <f t="shared" si="6"/>
        <v>30026</v>
      </c>
      <c r="AZ32" s="24">
        <f t="shared" si="7"/>
        <v>140</v>
      </c>
      <c r="BA32" s="24" t="str">
        <f>getSring(AQ32,3)</f>
        <v>多汁的坚果</v>
      </c>
      <c r="BB32" s="24">
        <f t="shared" si="8"/>
        <v>30042</v>
      </c>
      <c r="BC32" s="24">
        <f t="shared" si="9"/>
        <v>140</v>
      </c>
    </row>
    <row r="33" spans="1:55" ht="14.25" x14ac:dyDescent="0.2">
      <c r="A33">
        <f t="shared" si="10"/>
        <v>20031</v>
      </c>
      <c r="B33" s="16">
        <v>31</v>
      </c>
      <c r="C33" s="16" t="s">
        <v>1092</v>
      </c>
      <c r="D33" s="16" t="s">
        <v>1400</v>
      </c>
      <c r="E33" s="16">
        <f>武器3!E33</f>
        <v>13</v>
      </c>
      <c r="F33" s="16" t="s">
        <v>1046</v>
      </c>
      <c r="G33" s="16">
        <f>武器3!G33</f>
        <v>4</v>
      </c>
      <c r="H33" s="19" t="s">
        <v>1385</v>
      </c>
      <c r="I33" s="3" t="s">
        <v>807</v>
      </c>
      <c r="J33" s="3">
        <f>武器2!I33</f>
        <v>1</v>
      </c>
      <c r="K33" s="3"/>
      <c r="L33" s="3" t="str">
        <f>武器3!J33</f>
        <v>下级职业</v>
      </c>
      <c r="M33" s="3" t="str">
        <f>武器3!K33</f>
        <v/>
      </c>
      <c r="N33" s="16">
        <v>0</v>
      </c>
      <c r="O33" s="16">
        <v>7</v>
      </c>
      <c r="P33" s="16">
        <f>挂饰2!L33</f>
        <v>131</v>
      </c>
      <c r="Q33" s="16">
        <f>挂饰2!M33</f>
        <v>0</v>
      </c>
      <c r="R33" s="16">
        <f>挂饰2!N33</f>
        <v>0</v>
      </c>
      <c r="S33" s="16">
        <f>挂饰2!O33</f>
        <v>0</v>
      </c>
      <c r="T33" s="16">
        <f>挂饰2!P33</f>
        <v>0</v>
      </c>
      <c r="U33" s="16">
        <f>挂饰2!Q33</f>
        <v>0</v>
      </c>
      <c r="V33" s="16">
        <f>挂饰2!R33</f>
        <v>0</v>
      </c>
      <c r="W33" s="16">
        <f>挂饰2!S33</f>
        <v>0</v>
      </c>
      <c r="X33" s="16">
        <f>挂饰2!T33</f>
        <v>0</v>
      </c>
      <c r="Y33" s="16">
        <f>挂饰2!U33</f>
        <v>0</v>
      </c>
      <c r="Z33" s="16">
        <f>挂饰2!V33</f>
        <v>0</v>
      </c>
      <c r="AA33" s="16">
        <f>挂饰2!W33</f>
        <v>0</v>
      </c>
      <c r="AB33" s="16">
        <f>挂饰2!X33</f>
        <v>0</v>
      </c>
      <c r="AC33" s="16">
        <f>挂饰2!Y33</f>
        <v>0</v>
      </c>
      <c r="AD33" s="16">
        <f>挂饰2!Z33</f>
        <v>0</v>
      </c>
      <c r="AE33" s="16">
        <f>挂饰2!AA33</f>
        <v>0</v>
      </c>
      <c r="AF33" s="16">
        <f>挂饰2!AB33</f>
        <v>0</v>
      </c>
      <c r="AG33" s="16">
        <f>挂饰2!AC33</f>
        <v>0</v>
      </c>
      <c r="AH33" s="16">
        <f>挂饰2!AD33</f>
        <v>0</v>
      </c>
      <c r="AI33" s="16">
        <f>挂饰2!AE33</f>
        <v>0</v>
      </c>
      <c r="AJ33" s="16">
        <f>挂饰2!AF33</f>
        <v>0</v>
      </c>
      <c r="AK33" s="16">
        <f>挂饰2!AG33</f>
        <v>0</v>
      </c>
      <c r="AL33" s="16">
        <f>挂饰2!AH33</f>
        <v>0</v>
      </c>
      <c r="AM33" s="16">
        <f>挂饰2!AI33</f>
        <v>0</v>
      </c>
      <c r="AN33" s="16">
        <f>挂饰2!AJ33</f>
        <v>0</v>
      </c>
      <c r="AO33" s="21">
        <f t="shared" si="0"/>
        <v>196.5</v>
      </c>
      <c r="AP33">
        <f t="shared" si="1"/>
        <v>172050</v>
      </c>
      <c r="AQ33" t="str">
        <f t="shared" si="2"/>
        <v>,稻草,蘑菇,狗牙,石头</v>
      </c>
      <c r="AR33" s="24" t="str">
        <f>IF(F33="c",getSring(AQ33,4),VLOOKUP(M33&amp;F33,test4,2,FALSE))</f>
        <v>石头</v>
      </c>
      <c r="AS33" s="24">
        <f t="shared" si="3"/>
        <v>30034</v>
      </c>
      <c r="AT33" s="24">
        <f t="shared" si="4"/>
        <v>655</v>
      </c>
      <c r="AU33" s="24" t="str">
        <f>getSring(AQ33,1)</f>
        <v>稻草</v>
      </c>
      <c r="AV33" s="24">
        <f t="shared" si="5"/>
        <v>30026</v>
      </c>
      <c r="AW33" s="24">
        <f t="shared" si="11"/>
        <v>164</v>
      </c>
      <c r="AX33" s="24" t="str">
        <f>getSring(AQ33,2)</f>
        <v>蘑菇</v>
      </c>
      <c r="AY33" s="24">
        <f t="shared" si="6"/>
        <v>30022</v>
      </c>
      <c r="AZ33" s="24">
        <f t="shared" si="7"/>
        <v>164</v>
      </c>
      <c r="BA33" s="24" t="str">
        <f>getSring(AQ33,3)</f>
        <v>狗牙</v>
      </c>
      <c r="BB33" s="24">
        <f t="shared" si="8"/>
        <v>30038</v>
      </c>
      <c r="BC33" s="24">
        <f t="shared" si="9"/>
        <v>164</v>
      </c>
    </row>
    <row r="34" spans="1:55" ht="14.25" x14ac:dyDescent="0.2">
      <c r="A34">
        <f t="shared" si="10"/>
        <v>20032</v>
      </c>
      <c r="B34" s="16">
        <v>32</v>
      </c>
      <c r="C34" s="16" t="s">
        <v>1122</v>
      </c>
      <c r="D34" s="16" t="s">
        <v>1401</v>
      </c>
      <c r="E34" s="16">
        <f>武器3!E34</f>
        <v>15</v>
      </c>
      <c r="F34" s="16" t="s">
        <v>1046</v>
      </c>
      <c r="G34" s="16">
        <f>武器3!G34</f>
        <v>4</v>
      </c>
      <c r="H34" s="19" t="s">
        <v>1385</v>
      </c>
      <c r="I34" s="3" t="s">
        <v>807</v>
      </c>
      <c r="J34" s="3">
        <f>武器2!I34</f>
        <v>1</v>
      </c>
      <c r="K34" s="3"/>
      <c r="L34" s="3" t="str">
        <f>武器3!J34</f>
        <v>下级职业</v>
      </c>
      <c r="M34" s="3" t="str">
        <f>武器3!K34</f>
        <v/>
      </c>
      <c r="N34" s="16">
        <v>0</v>
      </c>
      <c r="O34" s="16">
        <v>8</v>
      </c>
      <c r="P34" s="16">
        <f>挂饰2!L34</f>
        <v>150</v>
      </c>
      <c r="Q34" s="16">
        <f>挂饰2!M34</f>
        <v>0</v>
      </c>
      <c r="R34" s="16">
        <f>挂饰2!N34</f>
        <v>0</v>
      </c>
      <c r="S34" s="16">
        <f>挂饰2!O34</f>
        <v>0</v>
      </c>
      <c r="T34" s="16">
        <f>挂饰2!P34</f>
        <v>0</v>
      </c>
      <c r="U34" s="16">
        <f>挂饰2!Q34</f>
        <v>0</v>
      </c>
      <c r="V34" s="16">
        <f>挂饰2!R34</f>
        <v>0</v>
      </c>
      <c r="W34" s="16">
        <f>挂饰2!S34</f>
        <v>0</v>
      </c>
      <c r="X34" s="16">
        <f>挂饰2!T34</f>
        <v>0</v>
      </c>
      <c r="Y34" s="16">
        <f>挂饰2!U34</f>
        <v>0</v>
      </c>
      <c r="Z34" s="16">
        <f>挂饰2!V34</f>
        <v>0</v>
      </c>
      <c r="AA34" s="16">
        <f>挂饰2!W34</f>
        <v>0</v>
      </c>
      <c r="AB34" s="16">
        <f>挂饰2!X34</f>
        <v>0</v>
      </c>
      <c r="AC34" s="16">
        <f>挂饰2!Y34</f>
        <v>0</v>
      </c>
      <c r="AD34" s="16">
        <f>挂饰2!Z34</f>
        <v>0</v>
      </c>
      <c r="AE34" s="16">
        <f>挂饰2!AA34</f>
        <v>0</v>
      </c>
      <c r="AF34" s="16">
        <f>挂饰2!AB34</f>
        <v>0</v>
      </c>
      <c r="AG34" s="16">
        <f>挂饰2!AC34</f>
        <v>0</v>
      </c>
      <c r="AH34" s="16">
        <f>挂饰2!AD34</f>
        <v>0</v>
      </c>
      <c r="AI34" s="16">
        <f>挂饰2!AE34</f>
        <v>0</v>
      </c>
      <c r="AJ34" s="16">
        <f>挂饰2!AF34</f>
        <v>0</v>
      </c>
      <c r="AK34" s="16">
        <f>挂饰2!AG34</f>
        <v>0</v>
      </c>
      <c r="AL34" s="16">
        <f>挂饰2!AH34</f>
        <v>0</v>
      </c>
      <c r="AM34" s="16">
        <f>挂饰2!AI34</f>
        <v>0</v>
      </c>
      <c r="AN34" s="16">
        <f>挂饰2!AJ34</f>
        <v>0</v>
      </c>
      <c r="AO34" s="21">
        <f t="shared" si="0"/>
        <v>225</v>
      </c>
      <c r="AP34">
        <f t="shared" si="1"/>
        <v>197100</v>
      </c>
      <c r="AQ34" t="str">
        <f t="shared" si="2"/>
        <v>,石头,稻草,蘑菇,狗牙</v>
      </c>
      <c r="AR34" s="24" t="str">
        <f>IF(F34="c",getSring(AQ34,4),VLOOKUP(M34&amp;F34,test4,2,FALSE))</f>
        <v>狗牙</v>
      </c>
      <c r="AS34" s="24">
        <f t="shared" si="3"/>
        <v>30038</v>
      </c>
      <c r="AT34" s="24">
        <f t="shared" si="4"/>
        <v>750</v>
      </c>
      <c r="AU34" s="24" t="str">
        <f>getSring(AQ34,1)</f>
        <v>石头</v>
      </c>
      <c r="AV34" s="24">
        <f t="shared" si="5"/>
        <v>30034</v>
      </c>
      <c r="AW34" s="24">
        <f t="shared" si="11"/>
        <v>188</v>
      </c>
      <c r="AX34" s="24" t="str">
        <f>getSring(AQ34,2)</f>
        <v>稻草</v>
      </c>
      <c r="AY34" s="24">
        <f t="shared" si="6"/>
        <v>30026</v>
      </c>
      <c r="AZ34" s="24">
        <f t="shared" si="7"/>
        <v>188</v>
      </c>
      <c r="BA34" s="24" t="str">
        <f>getSring(AQ34,3)</f>
        <v>蘑菇</v>
      </c>
      <c r="BB34" s="24">
        <f t="shared" si="8"/>
        <v>30022</v>
      </c>
      <c r="BC34" s="24">
        <f t="shared" si="9"/>
        <v>188</v>
      </c>
    </row>
    <row r="35" spans="1:55" ht="14.25" x14ac:dyDescent="0.2">
      <c r="A35">
        <f t="shared" si="10"/>
        <v>20033</v>
      </c>
      <c r="B35" s="16">
        <v>33</v>
      </c>
      <c r="C35" s="16" t="s">
        <v>1067</v>
      </c>
      <c r="D35" s="16" t="s">
        <v>1402</v>
      </c>
      <c r="E35" s="16">
        <f>武器3!E35</f>
        <v>2</v>
      </c>
      <c r="F35" s="16" t="s">
        <v>1043</v>
      </c>
      <c r="G35" s="16">
        <f>武器3!G35</f>
        <v>3</v>
      </c>
      <c r="H35" s="19" t="s">
        <v>1385</v>
      </c>
      <c r="I35" s="3" t="s">
        <v>808</v>
      </c>
      <c r="J35" s="3">
        <f>武器2!I35</f>
        <v>2</v>
      </c>
      <c r="K35" s="3"/>
      <c r="L35" s="3" t="str">
        <f>武器3!J35</f>
        <v>下级职业</v>
      </c>
      <c r="M35" s="3" t="str">
        <f>武器3!K35</f>
        <v>物理</v>
      </c>
      <c r="N35" s="16">
        <v>1</v>
      </c>
      <c r="O35" s="16">
        <v>1</v>
      </c>
      <c r="P35" s="16">
        <f>挂饰2!L35</f>
        <v>14</v>
      </c>
      <c r="Q35" s="16">
        <f>挂饰2!M35</f>
        <v>0</v>
      </c>
      <c r="R35" s="16">
        <f>挂饰2!N35</f>
        <v>0</v>
      </c>
      <c r="S35" s="16">
        <f>挂饰2!O35</f>
        <v>0</v>
      </c>
      <c r="T35" s="16">
        <f>挂饰2!P35</f>
        <v>0</v>
      </c>
      <c r="U35" s="16">
        <f>挂饰2!Q35</f>
        <v>0</v>
      </c>
      <c r="V35" s="16">
        <f>挂饰2!R35</f>
        <v>0</v>
      </c>
      <c r="W35" s="16">
        <f>挂饰2!S35</f>
        <v>0</v>
      </c>
      <c r="X35" s="16">
        <f>挂饰2!T35</f>
        <v>4</v>
      </c>
      <c r="Y35" s="16">
        <f>挂饰2!U35</f>
        <v>0</v>
      </c>
      <c r="Z35" s="16">
        <f>挂饰2!V35</f>
        <v>0</v>
      </c>
      <c r="AA35" s="16">
        <f>挂饰2!W35</f>
        <v>0</v>
      </c>
      <c r="AB35" s="16">
        <f>挂饰2!X35</f>
        <v>0</v>
      </c>
      <c r="AC35" s="16">
        <f>挂饰2!Y35</f>
        <v>0</v>
      </c>
      <c r="AD35" s="16">
        <f>挂饰2!Z35</f>
        <v>0</v>
      </c>
      <c r="AE35" s="16">
        <f>挂饰2!AA35</f>
        <v>0</v>
      </c>
      <c r="AF35" s="16">
        <f>挂饰2!AB35</f>
        <v>0</v>
      </c>
      <c r="AG35" s="16">
        <f>挂饰2!AC35</f>
        <v>9.9009900990099098E-3</v>
      </c>
      <c r="AH35" s="16">
        <f>挂饰2!AD35</f>
        <v>0</v>
      </c>
      <c r="AI35" s="16">
        <f>挂饰2!AE35</f>
        <v>0</v>
      </c>
      <c r="AJ35" s="16">
        <f>挂饰2!AF35</f>
        <v>0</v>
      </c>
      <c r="AK35" s="16">
        <f>挂饰2!AG35</f>
        <v>0</v>
      </c>
      <c r="AL35" s="16">
        <f>挂饰2!AH35</f>
        <v>0</v>
      </c>
      <c r="AM35" s="16">
        <f>挂饰2!AI35</f>
        <v>0</v>
      </c>
      <c r="AN35" s="16">
        <f>挂饰2!AJ35</f>
        <v>0</v>
      </c>
      <c r="AO35" s="21">
        <f t="shared" si="0"/>
        <v>27.049504950495049</v>
      </c>
      <c r="AP35">
        <f t="shared" si="1"/>
        <v>20400</v>
      </c>
      <c r="AQ35" t="str">
        <f t="shared" si="2"/>
        <v>,剧毒牙,紫水晶,斑斓的稻草</v>
      </c>
      <c r="AR35" s="24" t="str">
        <f>IF(F35="c",getSring(AQ35,4),VLOOKUP(M35&amp;F35,test4,2,FALSE))</f>
        <v>顶级石之精华</v>
      </c>
      <c r="AS35" s="24">
        <f t="shared" si="3"/>
        <v>30019</v>
      </c>
      <c r="AT35" s="24">
        <f t="shared" si="4"/>
        <v>1</v>
      </c>
      <c r="AU35" s="24" t="str">
        <f>getSring(AQ35,1)</f>
        <v>剧毒牙</v>
      </c>
      <c r="AV35" s="24">
        <f t="shared" si="5"/>
        <v>30041</v>
      </c>
      <c r="AW35" s="24">
        <f t="shared" si="11"/>
        <v>3</v>
      </c>
      <c r="AX35" s="24" t="str">
        <f>getSring(AQ35,2)</f>
        <v>紫水晶</v>
      </c>
      <c r="AY35" s="24">
        <f t="shared" si="6"/>
        <v>30033</v>
      </c>
      <c r="AZ35" s="24">
        <f t="shared" si="7"/>
        <v>3</v>
      </c>
      <c r="BA35" s="24" t="str">
        <f>getSring(AQ35,3)</f>
        <v>斑斓的稻草</v>
      </c>
      <c r="BB35" s="24">
        <f t="shared" si="8"/>
        <v>30029</v>
      </c>
      <c r="BC35" s="24">
        <f t="shared" si="9"/>
        <v>3</v>
      </c>
    </row>
    <row r="36" spans="1:55" ht="14.25" x14ac:dyDescent="0.2">
      <c r="A36">
        <f t="shared" si="10"/>
        <v>20034</v>
      </c>
      <c r="B36" s="16">
        <v>34</v>
      </c>
      <c r="C36" s="16" t="s">
        <v>1088</v>
      </c>
      <c r="D36" s="16" t="s">
        <v>1155</v>
      </c>
      <c r="E36" s="16">
        <f>武器3!E36</f>
        <v>4</v>
      </c>
      <c r="F36" s="16" t="s">
        <v>1043</v>
      </c>
      <c r="G36" s="16">
        <f>武器3!G36</f>
        <v>3</v>
      </c>
      <c r="H36" s="19" t="s">
        <v>1385</v>
      </c>
      <c r="I36" s="3" t="s">
        <v>808</v>
      </c>
      <c r="J36" s="3">
        <f>武器2!I36</f>
        <v>2</v>
      </c>
      <c r="K36" s="3"/>
      <c r="L36" s="3" t="str">
        <f>武器3!J36</f>
        <v>下级职业</v>
      </c>
      <c r="M36" s="3" t="str">
        <f>武器3!K36</f>
        <v>物理</v>
      </c>
      <c r="N36" s="16">
        <v>1</v>
      </c>
      <c r="O36" s="16">
        <v>2</v>
      </c>
      <c r="P36" s="16">
        <f>挂饰2!L36</f>
        <v>28</v>
      </c>
      <c r="Q36" s="16">
        <f>挂饰2!M36</f>
        <v>0</v>
      </c>
      <c r="R36" s="16">
        <f>挂饰2!N36</f>
        <v>0</v>
      </c>
      <c r="S36" s="16">
        <f>挂饰2!O36</f>
        <v>0</v>
      </c>
      <c r="T36" s="16">
        <f>挂饰2!P36</f>
        <v>0</v>
      </c>
      <c r="U36" s="16">
        <f>挂饰2!Q36</f>
        <v>0</v>
      </c>
      <c r="V36" s="16">
        <f>挂饰2!R36</f>
        <v>0</v>
      </c>
      <c r="W36" s="16">
        <f>挂饰2!S36</f>
        <v>0</v>
      </c>
      <c r="X36" s="16">
        <f>挂饰2!T36</f>
        <v>9</v>
      </c>
      <c r="Y36" s="16">
        <f>挂饰2!U36</f>
        <v>0</v>
      </c>
      <c r="Z36" s="16">
        <f>挂饰2!V36</f>
        <v>0</v>
      </c>
      <c r="AA36" s="16">
        <f>挂饰2!W36</f>
        <v>0</v>
      </c>
      <c r="AB36" s="16">
        <f>挂饰2!X36</f>
        <v>0</v>
      </c>
      <c r="AC36" s="16">
        <f>挂饰2!Y36</f>
        <v>0</v>
      </c>
      <c r="AD36" s="16">
        <f>挂饰2!Z36</f>
        <v>0</v>
      </c>
      <c r="AE36" s="16">
        <f>挂饰2!AA36</f>
        <v>0</v>
      </c>
      <c r="AF36" s="16">
        <f>挂饰2!AB36</f>
        <v>2.4390243902439046E-2</v>
      </c>
      <c r="AG36" s="16">
        <f>挂饰2!AC36</f>
        <v>0</v>
      </c>
      <c r="AH36" s="16">
        <f>挂饰2!AD36</f>
        <v>0</v>
      </c>
      <c r="AI36" s="16">
        <f>挂饰2!AE36</f>
        <v>0</v>
      </c>
      <c r="AJ36" s="16">
        <f>挂饰2!AF36</f>
        <v>0</v>
      </c>
      <c r="AK36" s="16">
        <f>挂饰2!AG36</f>
        <v>0</v>
      </c>
      <c r="AL36" s="16">
        <f>挂饰2!AH36</f>
        <v>0</v>
      </c>
      <c r="AM36" s="16">
        <f>挂饰2!AI36</f>
        <v>0</v>
      </c>
      <c r="AN36" s="16">
        <f>挂饰2!AJ36</f>
        <v>0</v>
      </c>
      <c r="AO36" s="21">
        <f t="shared" si="0"/>
        <v>55.621951219512198</v>
      </c>
      <c r="AP36">
        <f t="shared" si="1"/>
        <v>50400</v>
      </c>
      <c r="AQ36" t="str">
        <f t="shared" si="2"/>
        <v>,耀眼的石头,夏娃的坚果,斑斓的稻草</v>
      </c>
      <c r="AR36" s="24" t="str">
        <f>IF(F36="c",getSring(AQ36,4),VLOOKUP(M36&amp;F36,test4,2,FALSE))</f>
        <v>顶级石之精华</v>
      </c>
      <c r="AS36" s="24">
        <f t="shared" si="3"/>
        <v>30019</v>
      </c>
      <c r="AT36" s="24">
        <f t="shared" si="4"/>
        <v>3</v>
      </c>
      <c r="AU36" s="24" t="str">
        <f>getSring(AQ36,1)</f>
        <v>耀眼的石头</v>
      </c>
      <c r="AV36" s="24">
        <f t="shared" si="5"/>
        <v>30037</v>
      </c>
      <c r="AW36" s="24">
        <f t="shared" si="11"/>
        <v>6</v>
      </c>
      <c r="AX36" s="24" t="str">
        <f>getSring(AQ36,2)</f>
        <v>夏娃的坚果</v>
      </c>
      <c r="AY36" s="24">
        <f t="shared" si="6"/>
        <v>30045</v>
      </c>
      <c r="AZ36" s="24">
        <f t="shared" si="7"/>
        <v>6</v>
      </c>
      <c r="BA36" s="24" t="str">
        <f>getSring(AQ36,3)</f>
        <v>斑斓的稻草</v>
      </c>
      <c r="BB36" s="24">
        <f t="shared" si="8"/>
        <v>30029</v>
      </c>
      <c r="BC36" s="24">
        <f t="shared" si="9"/>
        <v>6</v>
      </c>
    </row>
    <row r="37" spans="1:55" ht="14.25" x14ac:dyDescent="0.2">
      <c r="A37">
        <f t="shared" si="10"/>
        <v>20035</v>
      </c>
      <c r="B37" s="16">
        <v>35</v>
      </c>
      <c r="C37" s="16" t="s">
        <v>1130</v>
      </c>
      <c r="D37" s="16" t="s">
        <v>1403</v>
      </c>
      <c r="E37" s="16">
        <f>武器3!E37</f>
        <v>6</v>
      </c>
      <c r="F37" s="16" t="s">
        <v>1043</v>
      </c>
      <c r="G37" s="16">
        <f>武器3!G37</f>
        <v>3</v>
      </c>
      <c r="H37" s="19" t="s">
        <v>1385</v>
      </c>
      <c r="I37" s="3" t="s">
        <v>808</v>
      </c>
      <c r="J37" s="3">
        <f>武器2!I37</f>
        <v>2</v>
      </c>
      <c r="K37" s="3"/>
      <c r="L37" s="3" t="str">
        <f>武器3!J37</f>
        <v>下级职业</v>
      </c>
      <c r="M37" s="3" t="str">
        <f>武器3!K37</f>
        <v>物理</v>
      </c>
      <c r="N37" s="16">
        <v>1</v>
      </c>
      <c r="O37" s="16">
        <v>3</v>
      </c>
      <c r="P37" s="16">
        <f>挂饰2!L37</f>
        <v>43</v>
      </c>
      <c r="Q37" s="16">
        <f>挂饰2!M37</f>
        <v>0</v>
      </c>
      <c r="R37" s="16">
        <f>挂饰2!N37</f>
        <v>0</v>
      </c>
      <c r="S37" s="16">
        <f>挂饰2!O37</f>
        <v>0</v>
      </c>
      <c r="T37" s="16">
        <f>挂饰2!P37</f>
        <v>0</v>
      </c>
      <c r="U37" s="16">
        <f>挂饰2!Q37</f>
        <v>0</v>
      </c>
      <c r="V37" s="16">
        <f>挂饰2!R37</f>
        <v>0</v>
      </c>
      <c r="W37" s="16">
        <f>挂饰2!S37</f>
        <v>16</v>
      </c>
      <c r="X37" s="16">
        <f>挂饰2!T37</f>
        <v>0</v>
      </c>
      <c r="Y37" s="16">
        <f>挂饰2!U37</f>
        <v>2.7999999999999997E-2</v>
      </c>
      <c r="Z37" s="16">
        <f>挂饰2!V37</f>
        <v>0</v>
      </c>
      <c r="AA37" s="16">
        <f>挂饰2!W37</f>
        <v>0</v>
      </c>
      <c r="AB37" s="16">
        <f>挂饰2!X37</f>
        <v>0</v>
      </c>
      <c r="AC37" s="16">
        <f>挂饰2!Y37</f>
        <v>6.5420560747663559E-2</v>
      </c>
      <c r="AD37" s="16">
        <f>挂饰2!Z37</f>
        <v>0</v>
      </c>
      <c r="AE37" s="16">
        <f>挂饰2!AA37</f>
        <v>0</v>
      </c>
      <c r="AF37" s="16">
        <f>挂饰2!AB37</f>
        <v>0</v>
      </c>
      <c r="AG37" s="16">
        <f>挂饰2!AC37</f>
        <v>0</v>
      </c>
      <c r="AH37" s="16">
        <f>挂饰2!AD37</f>
        <v>0</v>
      </c>
      <c r="AI37" s="16">
        <f>挂饰2!AE37</f>
        <v>0</v>
      </c>
      <c r="AJ37" s="16">
        <f>挂饰2!AF37</f>
        <v>0</v>
      </c>
      <c r="AK37" s="16">
        <f>挂饰2!AG37</f>
        <v>0</v>
      </c>
      <c r="AL37" s="16">
        <f>挂饰2!AH37</f>
        <v>0</v>
      </c>
      <c r="AM37" s="16">
        <f>挂饰2!AI37</f>
        <v>0</v>
      </c>
      <c r="AN37" s="16">
        <f>挂饰2!AJ37</f>
        <v>0</v>
      </c>
      <c r="AO37" s="21">
        <f t="shared" si="0"/>
        <v>88.827102803738313</v>
      </c>
      <c r="AP37">
        <f t="shared" si="1"/>
        <v>80400</v>
      </c>
      <c r="AQ37" t="str">
        <f t="shared" si="2"/>
        <v>,斑斓的稻草,五彩的蘑菇,夏娃的坚果</v>
      </c>
      <c r="AR37" s="24" t="str">
        <f>IF(F37="c",getSring(AQ37,4),VLOOKUP(M37&amp;F37,test4,2,FALSE))</f>
        <v>顶级石之精华</v>
      </c>
      <c r="AS37" s="24">
        <f t="shared" si="3"/>
        <v>30019</v>
      </c>
      <c r="AT37" s="24">
        <f t="shared" si="4"/>
        <v>5</v>
      </c>
      <c r="AU37" s="24" t="str">
        <f>getSring(AQ37,1)</f>
        <v>斑斓的稻草</v>
      </c>
      <c r="AV37" s="24">
        <f t="shared" si="5"/>
        <v>30029</v>
      </c>
      <c r="AW37" s="24">
        <f t="shared" si="11"/>
        <v>9</v>
      </c>
      <c r="AX37" s="24" t="str">
        <f>getSring(AQ37,2)</f>
        <v>五彩的蘑菇</v>
      </c>
      <c r="AY37" s="24">
        <f t="shared" si="6"/>
        <v>30025</v>
      </c>
      <c r="AZ37" s="24">
        <f t="shared" si="7"/>
        <v>9</v>
      </c>
      <c r="BA37" s="24" t="str">
        <f>getSring(AQ37,3)</f>
        <v>夏娃的坚果</v>
      </c>
      <c r="BB37" s="24">
        <f t="shared" si="8"/>
        <v>30045</v>
      </c>
      <c r="BC37" s="24">
        <f t="shared" si="9"/>
        <v>9</v>
      </c>
    </row>
    <row r="38" spans="1:55" ht="14.25" x14ac:dyDescent="0.2">
      <c r="A38">
        <f t="shared" si="10"/>
        <v>20036</v>
      </c>
      <c r="B38" s="16">
        <v>36</v>
      </c>
      <c r="C38" s="16" t="s">
        <v>1059</v>
      </c>
      <c r="D38" s="16" t="s">
        <v>1251</v>
      </c>
      <c r="E38" s="16">
        <f>武器3!E38</f>
        <v>8</v>
      </c>
      <c r="F38" s="16" t="s">
        <v>1043</v>
      </c>
      <c r="G38" s="16">
        <f>武器3!G38</f>
        <v>3</v>
      </c>
      <c r="H38" s="19" t="s">
        <v>1385</v>
      </c>
      <c r="I38" s="3" t="s">
        <v>808</v>
      </c>
      <c r="J38" s="3">
        <f>武器2!I38</f>
        <v>2</v>
      </c>
      <c r="K38" s="3"/>
      <c r="L38" s="3" t="str">
        <f>武器3!J38</f>
        <v>下级职业</v>
      </c>
      <c r="M38" s="3" t="str">
        <f>武器3!K38</f>
        <v>物理</v>
      </c>
      <c r="N38" s="16">
        <v>1</v>
      </c>
      <c r="O38" s="16">
        <v>4</v>
      </c>
      <c r="P38" s="16">
        <f>挂饰2!L38</f>
        <v>57</v>
      </c>
      <c r="Q38" s="16">
        <f>挂饰2!M38</f>
        <v>62</v>
      </c>
      <c r="R38" s="16">
        <f>挂饰2!N38</f>
        <v>0</v>
      </c>
      <c r="S38" s="16">
        <f>挂饰2!O38</f>
        <v>0</v>
      </c>
      <c r="T38" s="16">
        <f>挂饰2!P38</f>
        <v>0</v>
      </c>
      <c r="U38" s="16">
        <f>挂饰2!Q38</f>
        <v>0</v>
      </c>
      <c r="V38" s="16">
        <f>挂饰2!R38</f>
        <v>0</v>
      </c>
      <c r="W38" s="16">
        <f>挂饰2!S38</f>
        <v>22</v>
      </c>
      <c r="X38" s="16">
        <f>挂饰2!T38</f>
        <v>0</v>
      </c>
      <c r="Y38" s="16">
        <f>挂饰2!U38</f>
        <v>0</v>
      </c>
      <c r="Z38" s="16">
        <f>挂饰2!V38</f>
        <v>0</v>
      </c>
      <c r="AA38" s="16">
        <f>挂饰2!W38</f>
        <v>0</v>
      </c>
      <c r="AB38" s="16">
        <f>挂饰2!X38</f>
        <v>0</v>
      </c>
      <c r="AC38" s="16">
        <f>挂饰2!Y38</f>
        <v>8.6757990867579959E-2</v>
      </c>
      <c r="AD38" s="16">
        <f>挂饰2!Z38</f>
        <v>0</v>
      </c>
      <c r="AE38" s="16">
        <f>挂饰2!AA38</f>
        <v>0</v>
      </c>
      <c r="AF38" s="16">
        <f>挂饰2!AB38</f>
        <v>0</v>
      </c>
      <c r="AG38" s="16">
        <f>挂饰2!AC38</f>
        <v>0</v>
      </c>
      <c r="AH38" s="16">
        <f>挂饰2!AD38</f>
        <v>0</v>
      </c>
      <c r="AI38" s="16">
        <f>挂饰2!AE38</f>
        <v>0</v>
      </c>
      <c r="AJ38" s="16">
        <f>挂饰2!AF38</f>
        <v>0</v>
      </c>
      <c r="AK38" s="16">
        <f>挂饰2!AG38</f>
        <v>0</v>
      </c>
      <c r="AL38" s="16">
        <f>挂饰2!AH38</f>
        <v>0</v>
      </c>
      <c r="AM38" s="16">
        <f>挂饰2!AI38</f>
        <v>0</v>
      </c>
      <c r="AN38" s="16">
        <f>挂饰2!AJ38</f>
        <v>0</v>
      </c>
      <c r="AO38" s="21">
        <f t="shared" si="0"/>
        <v>211.9337899543379</v>
      </c>
      <c r="AP38">
        <f t="shared" si="1"/>
        <v>184800</v>
      </c>
      <c r="AQ38" t="str">
        <f t="shared" si="2"/>
        <v>,五彩的蘑菇,剧毒牙,紫水晶</v>
      </c>
      <c r="AR38" s="24" t="str">
        <f>IF(F38="c",getSring(AQ38,4),VLOOKUP(M38&amp;F38,test4,2,FALSE))</f>
        <v>顶级石之精华</v>
      </c>
      <c r="AS38" s="24">
        <f t="shared" si="3"/>
        <v>30019</v>
      </c>
      <c r="AT38" s="24">
        <f t="shared" si="4"/>
        <v>11</v>
      </c>
      <c r="AU38" s="24" t="str">
        <f>getSring(AQ38,1)</f>
        <v>五彩的蘑菇</v>
      </c>
      <c r="AV38" s="24">
        <f t="shared" si="5"/>
        <v>30025</v>
      </c>
      <c r="AW38" s="24">
        <f t="shared" si="11"/>
        <v>22</v>
      </c>
      <c r="AX38" s="24" t="str">
        <f>getSring(AQ38,2)</f>
        <v>剧毒牙</v>
      </c>
      <c r="AY38" s="24">
        <f t="shared" si="6"/>
        <v>30041</v>
      </c>
      <c r="AZ38" s="24">
        <f t="shared" si="7"/>
        <v>22</v>
      </c>
      <c r="BA38" s="24" t="str">
        <f>getSring(AQ38,3)</f>
        <v>紫水晶</v>
      </c>
      <c r="BB38" s="24">
        <f t="shared" si="8"/>
        <v>30033</v>
      </c>
      <c r="BC38" s="24">
        <f t="shared" si="9"/>
        <v>22</v>
      </c>
    </row>
    <row r="39" spans="1:55" ht="14.25" x14ac:dyDescent="0.2">
      <c r="A39">
        <f t="shared" si="10"/>
        <v>20037</v>
      </c>
      <c r="B39" s="16">
        <v>37</v>
      </c>
      <c r="C39" s="16" t="s">
        <v>1067</v>
      </c>
      <c r="D39" s="16" t="s">
        <v>1404</v>
      </c>
      <c r="E39" s="16">
        <f>武器3!E39</f>
        <v>10</v>
      </c>
      <c r="F39" s="16" t="s">
        <v>1043</v>
      </c>
      <c r="G39" s="16">
        <f>武器3!G39</f>
        <v>3</v>
      </c>
      <c r="H39" s="19" t="s">
        <v>1385</v>
      </c>
      <c r="I39" s="3" t="s">
        <v>808</v>
      </c>
      <c r="J39" s="3">
        <f>武器2!I39</f>
        <v>2</v>
      </c>
      <c r="K39" s="3"/>
      <c r="L39" s="3" t="str">
        <f>武器3!J39</f>
        <v>下级职业</v>
      </c>
      <c r="M39" s="3" t="str">
        <f>武器3!K39</f>
        <v>物理</v>
      </c>
      <c r="N39" s="16">
        <v>1</v>
      </c>
      <c r="O39" s="16">
        <v>5</v>
      </c>
      <c r="P39" s="16">
        <f>挂饰2!L39</f>
        <v>72</v>
      </c>
      <c r="Q39" s="16">
        <f>挂饰2!M39</f>
        <v>0</v>
      </c>
      <c r="R39" s="16">
        <f>挂饰2!N39</f>
        <v>0</v>
      </c>
      <c r="S39" s="16">
        <f>挂饰2!O39</f>
        <v>0</v>
      </c>
      <c r="T39" s="16">
        <f>挂饰2!P39</f>
        <v>0</v>
      </c>
      <c r="U39" s="16">
        <f>挂饰2!Q39</f>
        <v>24</v>
      </c>
      <c r="V39" s="16">
        <f>挂饰2!R39</f>
        <v>0</v>
      </c>
      <c r="W39" s="16">
        <f>挂饰2!S39</f>
        <v>0</v>
      </c>
      <c r="X39" s="16">
        <f>挂饰2!T39</f>
        <v>24</v>
      </c>
      <c r="Y39" s="16">
        <f>挂饰2!U39</f>
        <v>0</v>
      </c>
      <c r="Z39" s="16">
        <f>挂饰2!V39</f>
        <v>0</v>
      </c>
      <c r="AA39" s="16">
        <f>挂饰2!W39</f>
        <v>0</v>
      </c>
      <c r="AB39" s="16">
        <f>挂饰2!X39</f>
        <v>0</v>
      </c>
      <c r="AC39" s="16">
        <f>挂饰2!Y39</f>
        <v>0.1071428571428571</v>
      </c>
      <c r="AD39" s="16">
        <f>挂饰2!Z39</f>
        <v>0</v>
      </c>
      <c r="AE39" s="16">
        <f>挂饰2!AA39</f>
        <v>0</v>
      </c>
      <c r="AF39" s="16">
        <f>挂饰2!AB39</f>
        <v>0</v>
      </c>
      <c r="AG39" s="16">
        <f>挂饰2!AC39</f>
        <v>0</v>
      </c>
      <c r="AH39" s="16">
        <f>挂饰2!AD39</f>
        <v>0</v>
      </c>
      <c r="AI39" s="16">
        <f>挂饰2!AE39</f>
        <v>5.6603773584905648E-2</v>
      </c>
      <c r="AJ39" s="16">
        <f>挂饰2!AF39</f>
        <v>0</v>
      </c>
      <c r="AK39" s="16">
        <f>挂饰2!AG39</f>
        <v>0</v>
      </c>
      <c r="AL39" s="16">
        <f>挂饰2!AH39</f>
        <v>0</v>
      </c>
      <c r="AM39" s="16">
        <f>挂饰2!AI39</f>
        <v>0</v>
      </c>
      <c r="AN39" s="16">
        <f>挂饰2!AJ39</f>
        <v>0</v>
      </c>
      <c r="AO39" s="21">
        <f t="shared" si="0"/>
        <v>180.81873315363882</v>
      </c>
      <c r="AP39">
        <f t="shared" si="1"/>
        <v>154800</v>
      </c>
      <c r="AQ39" t="str">
        <f t="shared" si="2"/>
        <v>,斑斓的稻草,五彩的蘑菇,紫水晶</v>
      </c>
      <c r="AR39" s="24" t="str">
        <f>IF(F39="c",getSring(AQ39,4),VLOOKUP(M39&amp;F39,test4,2,FALSE))</f>
        <v>顶级石之精华</v>
      </c>
      <c r="AS39" s="24">
        <f t="shared" si="3"/>
        <v>30019</v>
      </c>
      <c r="AT39" s="24">
        <f t="shared" si="4"/>
        <v>9</v>
      </c>
      <c r="AU39" s="24" t="str">
        <f>getSring(AQ39,1)</f>
        <v>斑斓的稻草</v>
      </c>
      <c r="AV39" s="24">
        <f t="shared" si="5"/>
        <v>30029</v>
      </c>
      <c r="AW39" s="24">
        <f t="shared" si="11"/>
        <v>19</v>
      </c>
      <c r="AX39" s="24" t="str">
        <f>getSring(AQ39,2)</f>
        <v>五彩的蘑菇</v>
      </c>
      <c r="AY39" s="24">
        <f t="shared" si="6"/>
        <v>30025</v>
      </c>
      <c r="AZ39" s="24">
        <f t="shared" si="7"/>
        <v>19</v>
      </c>
      <c r="BA39" s="24" t="str">
        <f>getSring(AQ39,3)</f>
        <v>紫水晶</v>
      </c>
      <c r="BB39" s="24">
        <f t="shared" si="8"/>
        <v>30033</v>
      </c>
      <c r="BC39" s="24">
        <f t="shared" si="9"/>
        <v>19</v>
      </c>
    </row>
    <row r="40" spans="1:55" ht="14.25" x14ac:dyDescent="0.2">
      <c r="A40">
        <f t="shared" si="10"/>
        <v>20038</v>
      </c>
      <c r="B40" s="16">
        <v>38</v>
      </c>
      <c r="C40" s="16" t="s">
        <v>1128</v>
      </c>
      <c r="D40" s="16" t="s">
        <v>1228</v>
      </c>
      <c r="E40" s="16">
        <f>武器3!E40</f>
        <v>12</v>
      </c>
      <c r="F40" s="16" t="s">
        <v>1043</v>
      </c>
      <c r="G40" s="16">
        <f>武器3!G40</f>
        <v>3</v>
      </c>
      <c r="H40" s="19" t="s">
        <v>1385</v>
      </c>
      <c r="I40" s="3" t="s">
        <v>808</v>
      </c>
      <c r="J40" s="3">
        <f>武器2!I40</f>
        <v>2</v>
      </c>
      <c r="K40" s="3"/>
      <c r="L40" s="3" t="str">
        <f>武器3!J40</f>
        <v>下级职业</v>
      </c>
      <c r="M40" s="3" t="str">
        <f>武器3!K40</f>
        <v>物理</v>
      </c>
      <c r="N40" s="16">
        <v>1</v>
      </c>
      <c r="O40" s="16">
        <v>6</v>
      </c>
      <c r="P40" s="16">
        <f>挂饰2!L40</f>
        <v>86</v>
      </c>
      <c r="Q40" s="16">
        <f>挂饰2!M40</f>
        <v>93</v>
      </c>
      <c r="R40" s="16">
        <f>挂饰2!N40</f>
        <v>0</v>
      </c>
      <c r="S40" s="16">
        <f>挂饰2!O40</f>
        <v>0</v>
      </c>
      <c r="T40" s="16">
        <f>挂饰2!P40</f>
        <v>0</v>
      </c>
      <c r="U40" s="16">
        <f>挂饰2!Q40</f>
        <v>0</v>
      </c>
      <c r="V40" s="16">
        <f>挂饰2!R40</f>
        <v>0</v>
      </c>
      <c r="W40" s="16">
        <f>挂饰2!S40</f>
        <v>0</v>
      </c>
      <c r="X40" s="16">
        <f>挂饰2!T40</f>
        <v>0</v>
      </c>
      <c r="Y40" s="16">
        <f>挂饰2!U40</f>
        <v>0</v>
      </c>
      <c r="Z40" s="16">
        <f>挂饰2!V40</f>
        <v>6.6000000000000003E-2</v>
      </c>
      <c r="AA40" s="16">
        <f>挂饰2!W40</f>
        <v>0</v>
      </c>
      <c r="AB40" s="16">
        <f>挂饰2!X40</f>
        <v>0</v>
      </c>
      <c r="AC40" s="16">
        <f>挂饰2!Y40</f>
        <v>0.1266375545851528</v>
      </c>
      <c r="AD40" s="16">
        <f>挂饰2!Z40</f>
        <v>0</v>
      </c>
      <c r="AE40" s="16">
        <f>挂饰2!AA40</f>
        <v>0</v>
      </c>
      <c r="AF40" s="16">
        <f>挂饰2!AB40</f>
        <v>0</v>
      </c>
      <c r="AG40" s="16">
        <f>挂饰2!AC40</f>
        <v>6.5420560747663559E-2</v>
      </c>
      <c r="AH40" s="16">
        <f>挂饰2!AD40</f>
        <v>0</v>
      </c>
      <c r="AI40" s="16">
        <f>挂饰2!AE40</f>
        <v>0</v>
      </c>
      <c r="AJ40" s="16">
        <f>挂饰2!AF40</f>
        <v>0</v>
      </c>
      <c r="AK40" s="16">
        <f>挂饰2!AG40</f>
        <v>0</v>
      </c>
      <c r="AL40" s="16">
        <f>挂饰2!AH40</f>
        <v>0</v>
      </c>
      <c r="AM40" s="16">
        <f>挂饰2!AI40</f>
        <v>0</v>
      </c>
      <c r="AN40" s="16">
        <f>挂饰2!AJ40</f>
        <v>0</v>
      </c>
      <c r="AO40" s="21">
        <f t="shared" si="0"/>
        <v>269.46029057666408</v>
      </c>
      <c r="AP40">
        <f t="shared" si="1"/>
        <v>235200</v>
      </c>
      <c r="AQ40" t="str">
        <f t="shared" si="2"/>
        <v>,斑斓的稻草,剧毒牙,五彩的蘑菇</v>
      </c>
      <c r="AR40" s="24" t="str">
        <f>IF(F40="c",getSring(AQ40,4),VLOOKUP(M40&amp;F40,test4,2,FALSE))</f>
        <v>顶级石之精华</v>
      </c>
      <c r="AS40" s="24">
        <f t="shared" si="3"/>
        <v>30019</v>
      </c>
      <c r="AT40" s="24">
        <f t="shared" si="4"/>
        <v>14</v>
      </c>
      <c r="AU40" s="24" t="str">
        <f>getSring(AQ40,1)</f>
        <v>斑斓的稻草</v>
      </c>
      <c r="AV40" s="24">
        <f t="shared" si="5"/>
        <v>30029</v>
      </c>
      <c r="AW40" s="24">
        <f t="shared" si="11"/>
        <v>28</v>
      </c>
      <c r="AX40" s="24" t="str">
        <f>getSring(AQ40,2)</f>
        <v>剧毒牙</v>
      </c>
      <c r="AY40" s="24">
        <f t="shared" si="6"/>
        <v>30041</v>
      </c>
      <c r="AZ40" s="24">
        <f t="shared" si="7"/>
        <v>28</v>
      </c>
      <c r="BA40" s="24" t="str">
        <f>getSring(AQ40,3)</f>
        <v>五彩的蘑菇</v>
      </c>
      <c r="BB40" s="24">
        <f t="shared" si="8"/>
        <v>30025</v>
      </c>
      <c r="BC40" s="24">
        <f t="shared" si="9"/>
        <v>28</v>
      </c>
    </row>
    <row r="41" spans="1:55" ht="14.25" x14ac:dyDescent="0.2">
      <c r="A41">
        <f t="shared" si="10"/>
        <v>20039</v>
      </c>
      <c r="B41" s="16">
        <v>39</v>
      </c>
      <c r="C41" s="16" t="s">
        <v>1065</v>
      </c>
      <c r="D41" s="16" t="s">
        <v>1185</v>
      </c>
      <c r="E41" s="16">
        <f>武器3!E41</f>
        <v>14</v>
      </c>
      <c r="F41" s="16" t="s">
        <v>1043</v>
      </c>
      <c r="G41" s="16">
        <f>武器3!G41</f>
        <v>3</v>
      </c>
      <c r="H41" s="19" t="s">
        <v>1385</v>
      </c>
      <c r="I41" s="3" t="s">
        <v>808</v>
      </c>
      <c r="J41" s="3">
        <f>武器2!I41</f>
        <v>2</v>
      </c>
      <c r="K41" s="3"/>
      <c r="L41" s="3" t="str">
        <f>武器3!J41</f>
        <v>下级职业</v>
      </c>
      <c r="M41" s="3" t="str">
        <f>武器3!K41</f>
        <v>物理</v>
      </c>
      <c r="N41" s="16">
        <v>1</v>
      </c>
      <c r="O41" s="16">
        <v>7</v>
      </c>
      <c r="P41" s="16">
        <f>挂饰2!L41</f>
        <v>100</v>
      </c>
      <c r="Q41" s="16">
        <f>挂饰2!M41</f>
        <v>109</v>
      </c>
      <c r="R41" s="16">
        <f>挂饰2!N41</f>
        <v>0</v>
      </c>
      <c r="S41" s="16">
        <f>挂饰2!O41</f>
        <v>0</v>
      </c>
      <c r="T41" s="16">
        <f>挂饰2!P41</f>
        <v>0</v>
      </c>
      <c r="U41" s="16">
        <f>挂饰2!Q41</f>
        <v>0</v>
      </c>
      <c r="V41" s="16">
        <f>挂饰2!R41</f>
        <v>0</v>
      </c>
      <c r="W41" s="16">
        <f>挂饰2!S41</f>
        <v>38</v>
      </c>
      <c r="X41" s="16">
        <f>挂饰2!T41</f>
        <v>0</v>
      </c>
      <c r="Y41" s="16">
        <f>挂饰2!U41</f>
        <v>0</v>
      </c>
      <c r="Z41" s="16">
        <f>挂饰2!V41</f>
        <v>0</v>
      </c>
      <c r="AA41" s="16">
        <f>挂饰2!W41</f>
        <v>0</v>
      </c>
      <c r="AB41" s="16">
        <f>挂饰2!X41</f>
        <v>0</v>
      </c>
      <c r="AC41" s="16">
        <f>挂饰2!Y41</f>
        <v>0.14529914529914534</v>
      </c>
      <c r="AD41" s="16">
        <f>挂饰2!Z41</f>
        <v>7.8341013824884786E-2</v>
      </c>
      <c r="AE41" s="16">
        <f>挂饰2!AA41</f>
        <v>7.8341013824884786E-2</v>
      </c>
      <c r="AF41" s="16">
        <f>挂饰2!AB41</f>
        <v>0</v>
      </c>
      <c r="AG41" s="16">
        <f>挂饰2!AC41</f>
        <v>0</v>
      </c>
      <c r="AH41" s="16">
        <f>挂饰2!AD41</f>
        <v>0</v>
      </c>
      <c r="AI41" s="16">
        <f>挂饰2!AE41</f>
        <v>0</v>
      </c>
      <c r="AJ41" s="16">
        <f>挂饰2!AF41</f>
        <v>0</v>
      </c>
      <c r="AK41" s="16">
        <f>挂饰2!AG41</f>
        <v>0</v>
      </c>
      <c r="AL41" s="16">
        <f>挂饰2!AH41</f>
        <v>0</v>
      </c>
      <c r="AM41" s="16">
        <f>挂饰2!AI41</f>
        <v>0</v>
      </c>
      <c r="AN41" s="16">
        <f>挂饰2!AJ41</f>
        <v>0</v>
      </c>
      <c r="AO41" s="21">
        <f t="shared" si="0"/>
        <v>372.00990586474455</v>
      </c>
      <c r="AP41">
        <f t="shared" si="1"/>
        <v>322800</v>
      </c>
      <c r="AQ41" t="str">
        <f t="shared" si="2"/>
        <v>,斑斓的稻草,夏娃的坚果,紫水晶</v>
      </c>
      <c r="AR41" s="24" t="str">
        <f>IF(F41="c",getSring(AQ41,4),VLOOKUP(M41&amp;F41,test4,2,FALSE))</f>
        <v>顶级石之精华</v>
      </c>
      <c r="AS41" s="24">
        <f t="shared" si="3"/>
        <v>30019</v>
      </c>
      <c r="AT41" s="24">
        <f t="shared" si="4"/>
        <v>19</v>
      </c>
      <c r="AU41" s="24" t="str">
        <f>getSring(AQ41,1)</f>
        <v>斑斓的稻草</v>
      </c>
      <c r="AV41" s="24">
        <f t="shared" si="5"/>
        <v>30029</v>
      </c>
      <c r="AW41" s="24">
        <f t="shared" si="11"/>
        <v>39</v>
      </c>
      <c r="AX41" s="24" t="str">
        <f>getSring(AQ41,2)</f>
        <v>夏娃的坚果</v>
      </c>
      <c r="AY41" s="24">
        <f t="shared" si="6"/>
        <v>30045</v>
      </c>
      <c r="AZ41" s="24">
        <f t="shared" si="7"/>
        <v>39</v>
      </c>
      <c r="BA41" s="24" t="str">
        <f>getSring(AQ41,3)</f>
        <v>紫水晶</v>
      </c>
      <c r="BB41" s="24">
        <f t="shared" si="8"/>
        <v>30033</v>
      </c>
      <c r="BC41" s="24">
        <f t="shared" si="9"/>
        <v>39</v>
      </c>
    </row>
    <row r="42" spans="1:55" ht="14.25" x14ac:dyDescent="0.2">
      <c r="A42">
        <f t="shared" si="10"/>
        <v>20040</v>
      </c>
      <c r="B42" s="16">
        <v>40</v>
      </c>
      <c r="C42" s="16" t="s">
        <v>1124</v>
      </c>
      <c r="D42" s="16" t="s">
        <v>1264</v>
      </c>
      <c r="E42" s="16">
        <f>武器3!E42</f>
        <v>16</v>
      </c>
      <c r="F42" s="16" t="s">
        <v>1043</v>
      </c>
      <c r="G42" s="16">
        <f>武器3!G42</f>
        <v>3</v>
      </c>
      <c r="H42" s="19" t="s">
        <v>1385</v>
      </c>
      <c r="I42" s="3" t="s">
        <v>808</v>
      </c>
      <c r="J42" s="3">
        <f>武器2!I42</f>
        <v>2</v>
      </c>
      <c r="K42" s="3"/>
      <c r="L42" s="3" t="str">
        <f>武器3!J42</f>
        <v>下级职业</v>
      </c>
      <c r="M42" s="3" t="str">
        <f>武器3!K42</f>
        <v>物理</v>
      </c>
      <c r="N42" s="16">
        <v>1</v>
      </c>
      <c r="O42" s="16">
        <v>8</v>
      </c>
      <c r="P42" s="16">
        <f>挂饰2!L42</f>
        <v>115</v>
      </c>
      <c r="Q42" s="16">
        <f>挂饰2!M42</f>
        <v>124</v>
      </c>
      <c r="R42" s="16">
        <f>挂饰2!N42</f>
        <v>11</v>
      </c>
      <c r="S42" s="16">
        <f>挂饰2!O42</f>
        <v>0</v>
      </c>
      <c r="T42" s="16">
        <f>挂饰2!P42</f>
        <v>0</v>
      </c>
      <c r="U42" s="16">
        <f>挂饰2!Q42</f>
        <v>0</v>
      </c>
      <c r="V42" s="16">
        <f>挂饰2!R42</f>
        <v>0</v>
      </c>
      <c r="W42" s="16">
        <f>挂饰2!S42</f>
        <v>44</v>
      </c>
      <c r="X42" s="16">
        <f>挂饰2!T42</f>
        <v>0</v>
      </c>
      <c r="Y42" s="16">
        <f>挂饰2!U42</f>
        <v>7.5999999999999998E-2</v>
      </c>
      <c r="Z42" s="16">
        <f>挂饰2!V42</f>
        <v>0</v>
      </c>
      <c r="AA42" s="16">
        <f>挂饰2!W42</f>
        <v>0</v>
      </c>
      <c r="AB42" s="16">
        <f>挂饰2!X42</f>
        <v>0</v>
      </c>
      <c r="AC42" s="16">
        <f>挂饰2!Y42</f>
        <v>0.15966386554621848</v>
      </c>
      <c r="AD42" s="16">
        <f>挂饰2!Z42</f>
        <v>0</v>
      </c>
      <c r="AE42" s="16">
        <f>挂饰2!AA42</f>
        <v>0</v>
      </c>
      <c r="AF42" s="16">
        <f>挂饰2!AB42</f>
        <v>0</v>
      </c>
      <c r="AG42" s="16">
        <f>挂饰2!AC42</f>
        <v>0</v>
      </c>
      <c r="AH42" s="16">
        <f>挂饰2!AD42</f>
        <v>0</v>
      </c>
      <c r="AI42" s="16">
        <f>挂饰2!AE42</f>
        <v>0</v>
      </c>
      <c r="AJ42" s="16">
        <f>挂饰2!AF42</f>
        <v>0</v>
      </c>
      <c r="AK42" s="16">
        <f>挂饰2!AG42</f>
        <v>0</v>
      </c>
      <c r="AL42" s="16">
        <f>挂饰2!AH42</f>
        <v>0</v>
      </c>
      <c r="AM42" s="16">
        <f>挂饰2!AI42</f>
        <v>0</v>
      </c>
      <c r="AN42" s="16">
        <f>挂饰2!AJ42</f>
        <v>0</v>
      </c>
      <c r="AO42" s="21">
        <f t="shared" si="0"/>
        <v>441.79831932773106</v>
      </c>
      <c r="AP42">
        <f t="shared" si="1"/>
        <v>386400</v>
      </c>
      <c r="AQ42" t="str">
        <f t="shared" si="2"/>
        <v>,紫水晶,斑斓的稻草,夏娃的坚果</v>
      </c>
      <c r="AR42" s="24" t="str">
        <f>IF(F42="c",getSring(AQ42,4),VLOOKUP(M42&amp;F42,test4,2,FALSE))</f>
        <v>顶级石之精华</v>
      </c>
      <c r="AS42" s="24">
        <f t="shared" si="3"/>
        <v>30019</v>
      </c>
      <c r="AT42" s="24">
        <f t="shared" si="4"/>
        <v>23</v>
      </c>
      <c r="AU42" s="24" t="str">
        <f>getSring(AQ42,1)</f>
        <v>紫水晶</v>
      </c>
      <c r="AV42" s="24">
        <f t="shared" si="5"/>
        <v>30033</v>
      </c>
      <c r="AW42" s="24">
        <f t="shared" si="11"/>
        <v>46</v>
      </c>
      <c r="AX42" s="24" t="str">
        <f>getSring(AQ42,2)</f>
        <v>斑斓的稻草</v>
      </c>
      <c r="AY42" s="24">
        <f t="shared" si="6"/>
        <v>30029</v>
      </c>
      <c r="AZ42" s="24">
        <f t="shared" si="7"/>
        <v>46</v>
      </c>
      <c r="BA42" s="24" t="str">
        <f>getSring(AQ42,3)</f>
        <v>夏娃的坚果</v>
      </c>
      <c r="BB42" s="24">
        <f t="shared" si="8"/>
        <v>30045</v>
      </c>
      <c r="BC42" s="24">
        <f t="shared" si="9"/>
        <v>46</v>
      </c>
    </row>
    <row r="43" spans="1:55" ht="14.25" x14ac:dyDescent="0.2">
      <c r="A43">
        <f t="shared" si="10"/>
        <v>20041</v>
      </c>
      <c r="B43" s="16">
        <v>41</v>
      </c>
      <c r="C43" s="16" t="s">
        <v>1126</v>
      </c>
      <c r="D43" s="16" t="s">
        <v>1290</v>
      </c>
      <c r="E43" s="16">
        <f>武器3!E43</f>
        <v>2</v>
      </c>
      <c r="F43" s="16" t="s">
        <v>1044</v>
      </c>
      <c r="G43" s="16">
        <f>武器3!G43</f>
        <v>3</v>
      </c>
      <c r="H43" s="19" t="s">
        <v>1385</v>
      </c>
      <c r="I43" s="3" t="s">
        <v>808</v>
      </c>
      <c r="J43" s="3">
        <f>武器2!I43</f>
        <v>2</v>
      </c>
      <c r="K43" s="3"/>
      <c r="L43" s="3" t="str">
        <f>武器3!J43</f>
        <v>下级职业</v>
      </c>
      <c r="M43" s="3" t="str">
        <f>武器3!K43</f>
        <v>物理</v>
      </c>
      <c r="N43" s="16">
        <v>1</v>
      </c>
      <c r="O43" s="16">
        <v>1</v>
      </c>
      <c r="P43" s="16">
        <f>挂饰2!L43</f>
        <v>10</v>
      </c>
      <c r="Q43" s="16">
        <f>挂饰2!M43</f>
        <v>0</v>
      </c>
      <c r="R43" s="16">
        <f>挂饰2!N43</f>
        <v>0</v>
      </c>
      <c r="S43" s="16">
        <f>挂饰2!O43</f>
        <v>0</v>
      </c>
      <c r="T43" s="16">
        <f>挂饰2!P43</f>
        <v>0</v>
      </c>
      <c r="U43" s="16">
        <f>挂饰2!Q43</f>
        <v>0</v>
      </c>
      <c r="V43" s="16">
        <f>挂饰2!R43</f>
        <v>0</v>
      </c>
      <c r="W43" s="16">
        <f>挂饰2!S43</f>
        <v>0</v>
      </c>
      <c r="X43" s="16">
        <f>挂饰2!T43</f>
        <v>0</v>
      </c>
      <c r="Y43" s="16">
        <f>挂饰2!U43</f>
        <v>0</v>
      </c>
      <c r="Z43" s="16">
        <f>挂饰2!V43</f>
        <v>0</v>
      </c>
      <c r="AA43" s="16">
        <f>挂饰2!W43</f>
        <v>0</v>
      </c>
      <c r="AB43" s="16">
        <f>挂饰2!X43</f>
        <v>0</v>
      </c>
      <c r="AC43" s="16">
        <f>挂饰2!Y43</f>
        <v>0</v>
      </c>
      <c r="AD43" s="16">
        <f>挂饰2!Z43</f>
        <v>0</v>
      </c>
      <c r="AE43" s="16">
        <f>挂饰2!AA43</f>
        <v>0</v>
      </c>
      <c r="AF43" s="16">
        <f>挂饰2!AB43</f>
        <v>1.4778325123152691E-2</v>
      </c>
      <c r="AG43" s="16">
        <f>挂饰2!AC43</f>
        <v>0</v>
      </c>
      <c r="AH43" s="16">
        <f>挂饰2!AD43</f>
        <v>0</v>
      </c>
      <c r="AI43" s="16">
        <f>挂饰2!AE43</f>
        <v>0</v>
      </c>
      <c r="AJ43" s="16">
        <f>挂饰2!AF43</f>
        <v>0</v>
      </c>
      <c r="AK43" s="16">
        <f>挂饰2!AG43</f>
        <v>0</v>
      </c>
      <c r="AL43" s="16">
        <f>挂饰2!AH43</f>
        <v>0</v>
      </c>
      <c r="AM43" s="16">
        <f>挂饰2!AI43</f>
        <v>0</v>
      </c>
      <c r="AN43" s="16">
        <f>挂饰2!AJ43</f>
        <v>0</v>
      </c>
      <c r="AO43" s="21">
        <f t="shared" si="0"/>
        <v>15.073891625615763</v>
      </c>
      <c r="AP43">
        <f t="shared" si="1"/>
        <v>15000</v>
      </c>
      <c r="AQ43" t="str">
        <f t="shared" si="2"/>
        <v>,诱人的蘑菇,黄水晶,灰色的稻草</v>
      </c>
      <c r="AR43" s="24" t="str">
        <f>IF(F43="c",getSring(AQ43,4),VLOOKUP(M43&amp;F43,test4,2,FALSE))</f>
        <v>上级石之精华</v>
      </c>
      <c r="AS43" s="24">
        <f t="shared" si="3"/>
        <v>30020</v>
      </c>
      <c r="AT43" s="24">
        <f t="shared" si="4"/>
        <v>2</v>
      </c>
      <c r="AU43" s="24" t="str">
        <f>getSring(AQ43,1)</f>
        <v>诱人的蘑菇</v>
      </c>
      <c r="AV43" s="24">
        <f t="shared" si="5"/>
        <v>30024</v>
      </c>
      <c r="AW43" s="24">
        <f t="shared" si="11"/>
        <v>3</v>
      </c>
      <c r="AX43" s="24" t="str">
        <f>getSring(AQ43,2)</f>
        <v>黄水晶</v>
      </c>
      <c r="AY43" s="24">
        <f t="shared" si="6"/>
        <v>30032</v>
      </c>
      <c r="AZ43" s="24">
        <f t="shared" si="7"/>
        <v>3</v>
      </c>
      <c r="BA43" s="24" t="str">
        <f>getSring(AQ43,3)</f>
        <v>灰色的稻草</v>
      </c>
      <c r="BB43" s="24">
        <f t="shared" si="8"/>
        <v>30028</v>
      </c>
      <c r="BC43" s="24">
        <f t="shared" si="9"/>
        <v>3</v>
      </c>
    </row>
    <row r="44" spans="1:55" ht="14.25" x14ac:dyDescent="0.2">
      <c r="A44">
        <f t="shared" si="10"/>
        <v>20042</v>
      </c>
      <c r="B44" s="16">
        <v>42</v>
      </c>
      <c r="C44" s="16" t="s">
        <v>1130</v>
      </c>
      <c r="D44" s="16" t="s">
        <v>1405</v>
      </c>
      <c r="E44" s="16">
        <f>武器3!E44</f>
        <v>4</v>
      </c>
      <c r="F44" s="16" t="s">
        <v>1044</v>
      </c>
      <c r="G44" s="16">
        <f>武器3!G44</f>
        <v>3</v>
      </c>
      <c r="H44" s="19" t="s">
        <v>1385</v>
      </c>
      <c r="I44" s="3" t="s">
        <v>808</v>
      </c>
      <c r="J44" s="3">
        <f>武器2!I44</f>
        <v>2</v>
      </c>
      <c r="K44" s="3"/>
      <c r="L44" s="3" t="str">
        <f>武器3!J44</f>
        <v>下级职业</v>
      </c>
      <c r="M44" s="3" t="str">
        <f>武器3!K44</f>
        <v>物理</v>
      </c>
      <c r="N44" s="16">
        <v>1</v>
      </c>
      <c r="O44" s="16">
        <v>2</v>
      </c>
      <c r="P44" s="16">
        <f>挂饰2!L44</f>
        <v>21</v>
      </c>
      <c r="Q44" s="16">
        <f>挂饰2!M44</f>
        <v>0</v>
      </c>
      <c r="R44" s="16">
        <f>挂饰2!N44</f>
        <v>0</v>
      </c>
      <c r="S44" s="16">
        <f>挂饰2!O44</f>
        <v>0</v>
      </c>
      <c r="T44" s="16">
        <f>挂饰2!P44</f>
        <v>0</v>
      </c>
      <c r="U44" s="16">
        <f>挂饰2!Q44</f>
        <v>0</v>
      </c>
      <c r="V44" s="16">
        <f>挂饰2!R44</f>
        <v>0</v>
      </c>
      <c r="W44" s="16">
        <f>挂饰2!S44</f>
        <v>0</v>
      </c>
      <c r="X44" s="16">
        <f>挂饰2!T44</f>
        <v>0</v>
      </c>
      <c r="Y44" s="16">
        <f>挂饰2!U44</f>
        <v>0</v>
      </c>
      <c r="Z44" s="16">
        <f>挂饰2!V44</f>
        <v>0</v>
      </c>
      <c r="AA44" s="16">
        <f>挂饰2!W44</f>
        <v>0</v>
      </c>
      <c r="AB44" s="16">
        <f>挂饰2!X44</f>
        <v>0</v>
      </c>
      <c r="AC44" s="16">
        <f>挂饰2!Y44</f>
        <v>0</v>
      </c>
      <c r="AD44" s="16">
        <f>挂饰2!Z44</f>
        <v>0</v>
      </c>
      <c r="AE44" s="16">
        <f>挂饰2!AA44</f>
        <v>0</v>
      </c>
      <c r="AF44" s="16">
        <f>挂饰2!AB44</f>
        <v>2.4390243902439046E-2</v>
      </c>
      <c r="AG44" s="16">
        <f>挂饰2!AC44</f>
        <v>0</v>
      </c>
      <c r="AH44" s="16">
        <f>挂饰2!AD44</f>
        <v>0</v>
      </c>
      <c r="AI44" s="16">
        <f>挂饰2!AE44</f>
        <v>0</v>
      </c>
      <c r="AJ44" s="16">
        <f>挂饰2!AF44</f>
        <v>0</v>
      </c>
      <c r="AK44" s="16">
        <f>挂饰2!AG44</f>
        <v>0</v>
      </c>
      <c r="AL44" s="16">
        <f>挂饰2!AH44</f>
        <v>0</v>
      </c>
      <c r="AM44" s="16">
        <f>挂饰2!AI44</f>
        <v>0</v>
      </c>
      <c r="AN44" s="16">
        <f>挂饰2!AJ44</f>
        <v>0</v>
      </c>
      <c r="AO44" s="21">
        <f t="shared" si="0"/>
        <v>31.621951219512194</v>
      </c>
      <c r="AP44">
        <f t="shared" si="1"/>
        <v>27000</v>
      </c>
      <c r="AQ44" t="str">
        <f t="shared" si="2"/>
        <v>,黄水晶,诱人的坚果,发光的石头</v>
      </c>
      <c r="AR44" s="24" t="str">
        <f>IF(F44="c",getSring(AQ44,4),VLOOKUP(M44&amp;F44,test4,2,FALSE))</f>
        <v>上级石之精华</v>
      </c>
      <c r="AS44" s="24">
        <f t="shared" si="3"/>
        <v>30020</v>
      </c>
      <c r="AT44" s="24">
        <f t="shared" si="4"/>
        <v>3</v>
      </c>
      <c r="AU44" s="24" t="str">
        <f>getSring(AQ44,1)</f>
        <v>黄水晶</v>
      </c>
      <c r="AV44" s="24">
        <f t="shared" si="5"/>
        <v>30032</v>
      </c>
      <c r="AW44" s="24">
        <f t="shared" si="11"/>
        <v>7</v>
      </c>
      <c r="AX44" s="24" t="str">
        <f>getSring(AQ44,2)</f>
        <v>诱人的坚果</v>
      </c>
      <c r="AY44" s="24">
        <f t="shared" si="6"/>
        <v>30044</v>
      </c>
      <c r="AZ44" s="24">
        <f t="shared" si="7"/>
        <v>7</v>
      </c>
      <c r="BA44" s="24" t="str">
        <f>getSring(AQ44,3)</f>
        <v>发光的石头</v>
      </c>
      <c r="BB44" s="24">
        <f t="shared" si="8"/>
        <v>30036</v>
      </c>
      <c r="BC44" s="24">
        <f t="shared" si="9"/>
        <v>7</v>
      </c>
    </row>
    <row r="45" spans="1:55" ht="14.25" x14ac:dyDescent="0.2">
      <c r="A45">
        <f t="shared" si="10"/>
        <v>20043</v>
      </c>
      <c r="B45" s="16">
        <v>43</v>
      </c>
      <c r="C45" s="16" t="s">
        <v>1132</v>
      </c>
      <c r="D45" s="16" t="s">
        <v>1406</v>
      </c>
      <c r="E45" s="16">
        <f>武器3!E45</f>
        <v>6</v>
      </c>
      <c r="F45" s="16" t="s">
        <v>1044</v>
      </c>
      <c r="G45" s="16">
        <f>武器3!G45</f>
        <v>3</v>
      </c>
      <c r="H45" s="19" t="s">
        <v>1385</v>
      </c>
      <c r="I45" s="3" t="s">
        <v>808</v>
      </c>
      <c r="J45" s="3">
        <f>武器2!I45</f>
        <v>2</v>
      </c>
      <c r="K45" s="3"/>
      <c r="L45" s="3" t="str">
        <f>武器3!J45</f>
        <v>下级职业</v>
      </c>
      <c r="M45" s="3" t="str">
        <f>武器3!K45</f>
        <v>物理</v>
      </c>
      <c r="N45" s="16">
        <v>1</v>
      </c>
      <c r="O45" s="16">
        <v>3</v>
      </c>
      <c r="P45" s="16">
        <f>挂饰2!L45</f>
        <v>32</v>
      </c>
      <c r="Q45" s="16">
        <f>挂饰2!M45</f>
        <v>52</v>
      </c>
      <c r="R45" s="16">
        <f>挂饰2!N45</f>
        <v>0</v>
      </c>
      <c r="S45" s="16">
        <f>挂饰2!O45</f>
        <v>0</v>
      </c>
      <c r="T45" s="16">
        <f>挂饰2!P45</f>
        <v>0</v>
      </c>
      <c r="U45" s="16">
        <f>挂饰2!Q45</f>
        <v>0</v>
      </c>
      <c r="V45" s="16">
        <f>挂饰2!R45</f>
        <v>0</v>
      </c>
      <c r="W45" s="16">
        <f>挂饰2!S45</f>
        <v>0</v>
      </c>
      <c r="X45" s="16">
        <f>挂饰2!T45</f>
        <v>0</v>
      </c>
      <c r="Y45" s="16">
        <f>挂饰2!U45</f>
        <v>0</v>
      </c>
      <c r="Z45" s="16">
        <f>挂饰2!V45</f>
        <v>0</v>
      </c>
      <c r="AA45" s="16">
        <f>挂饰2!W45</f>
        <v>0</v>
      </c>
      <c r="AB45" s="16">
        <f>挂饰2!X45</f>
        <v>0</v>
      </c>
      <c r="AC45" s="16">
        <f>挂饰2!Y45</f>
        <v>0</v>
      </c>
      <c r="AD45" s="16">
        <f>挂饰2!Z45</f>
        <v>3.8461538461538436E-2</v>
      </c>
      <c r="AE45" s="16">
        <f>挂饰2!AA45</f>
        <v>0</v>
      </c>
      <c r="AF45" s="16">
        <f>挂饰2!AB45</f>
        <v>0</v>
      </c>
      <c r="AG45" s="16">
        <f>挂饰2!AC45</f>
        <v>0</v>
      </c>
      <c r="AH45" s="16">
        <f>挂饰2!AD45</f>
        <v>0</v>
      </c>
      <c r="AI45" s="16">
        <f>挂饰2!AE45</f>
        <v>0</v>
      </c>
      <c r="AJ45" s="16">
        <f>挂饰2!AF45</f>
        <v>0</v>
      </c>
      <c r="AK45" s="16">
        <f>挂饰2!AG45</f>
        <v>0</v>
      </c>
      <c r="AL45" s="16">
        <f>挂饰2!AH45</f>
        <v>0</v>
      </c>
      <c r="AM45" s="16">
        <f>挂饰2!AI45</f>
        <v>0</v>
      </c>
      <c r="AN45" s="16">
        <f>挂饰2!AJ45</f>
        <v>0</v>
      </c>
      <c r="AO45" s="21">
        <f t="shared" si="0"/>
        <v>126.19230769230769</v>
      </c>
      <c r="AP45">
        <f t="shared" si="1"/>
        <v>109200</v>
      </c>
      <c r="AQ45" t="str">
        <f t="shared" si="2"/>
        <v>,诱人的坚果,发光的石头,灰色的稻草</v>
      </c>
      <c r="AR45" s="24" t="str">
        <f>IF(F45="c",getSring(AQ45,4),VLOOKUP(M45&amp;F45,test4,2,FALSE))</f>
        <v>上级石之精华</v>
      </c>
      <c r="AS45" s="24">
        <f t="shared" si="3"/>
        <v>30020</v>
      </c>
      <c r="AT45" s="24">
        <f t="shared" si="4"/>
        <v>13</v>
      </c>
      <c r="AU45" s="24" t="str">
        <f>getSring(AQ45,1)</f>
        <v>诱人的坚果</v>
      </c>
      <c r="AV45" s="24">
        <f t="shared" si="5"/>
        <v>30044</v>
      </c>
      <c r="AW45" s="24">
        <f t="shared" si="11"/>
        <v>26</v>
      </c>
      <c r="AX45" s="24" t="str">
        <f>getSring(AQ45,2)</f>
        <v>发光的石头</v>
      </c>
      <c r="AY45" s="24">
        <f t="shared" si="6"/>
        <v>30036</v>
      </c>
      <c r="AZ45" s="24">
        <f t="shared" si="7"/>
        <v>26</v>
      </c>
      <c r="BA45" s="24" t="str">
        <f>getSring(AQ45,3)</f>
        <v>灰色的稻草</v>
      </c>
      <c r="BB45" s="24">
        <f t="shared" si="8"/>
        <v>30028</v>
      </c>
      <c r="BC45" s="24">
        <f t="shared" si="9"/>
        <v>26</v>
      </c>
    </row>
    <row r="46" spans="1:55" ht="14.25" x14ac:dyDescent="0.2">
      <c r="A46">
        <f t="shared" si="10"/>
        <v>20044</v>
      </c>
      <c r="B46" s="16">
        <v>44</v>
      </c>
      <c r="C46" s="16" t="s">
        <v>1094</v>
      </c>
      <c r="D46" s="16" t="s">
        <v>1175</v>
      </c>
      <c r="E46" s="16">
        <f>武器3!E46</f>
        <v>8</v>
      </c>
      <c r="F46" s="16" t="s">
        <v>1044</v>
      </c>
      <c r="G46" s="16">
        <f>武器3!G46</f>
        <v>3</v>
      </c>
      <c r="H46" s="19" t="s">
        <v>1385</v>
      </c>
      <c r="I46" s="3" t="s">
        <v>808</v>
      </c>
      <c r="J46" s="3">
        <f>武器2!I46</f>
        <v>2</v>
      </c>
      <c r="K46" s="3"/>
      <c r="L46" s="3" t="str">
        <f>武器3!J46</f>
        <v>下级职业</v>
      </c>
      <c r="M46" s="3" t="str">
        <f>武器3!K46</f>
        <v>物理</v>
      </c>
      <c r="N46" s="16">
        <v>1</v>
      </c>
      <c r="O46" s="16">
        <v>4</v>
      </c>
      <c r="P46" s="16">
        <f>挂饰2!L46</f>
        <v>43</v>
      </c>
      <c r="Q46" s="16">
        <f>挂饰2!M46</f>
        <v>0</v>
      </c>
      <c r="R46" s="16">
        <f>挂饰2!N46</f>
        <v>0</v>
      </c>
      <c r="S46" s="16">
        <f>挂饰2!O46</f>
        <v>0</v>
      </c>
      <c r="T46" s="16">
        <f>挂饰2!P46</f>
        <v>0</v>
      </c>
      <c r="U46" s="16">
        <f>挂饰2!Q46</f>
        <v>21</v>
      </c>
      <c r="V46" s="16">
        <f>挂饰2!R46</f>
        <v>0</v>
      </c>
      <c r="W46" s="16">
        <f>挂饰2!S46</f>
        <v>24</v>
      </c>
      <c r="X46" s="16">
        <f>挂饰2!T46</f>
        <v>0</v>
      </c>
      <c r="Y46" s="16">
        <f>挂饰2!U46</f>
        <v>0</v>
      </c>
      <c r="Z46" s="16">
        <f>挂饰2!V46</f>
        <v>0</v>
      </c>
      <c r="AA46" s="16">
        <f>挂饰2!W46</f>
        <v>0</v>
      </c>
      <c r="AB46" s="16">
        <f>挂饰2!X46</f>
        <v>0</v>
      </c>
      <c r="AC46" s="16">
        <f>挂饰2!Y46</f>
        <v>0</v>
      </c>
      <c r="AD46" s="16">
        <f>挂饰2!Z46</f>
        <v>0</v>
      </c>
      <c r="AE46" s="16">
        <f>挂饰2!AA46</f>
        <v>0</v>
      </c>
      <c r="AF46" s="16">
        <f>挂饰2!AB46</f>
        <v>0</v>
      </c>
      <c r="AG46" s="16">
        <f>挂饰2!AC46</f>
        <v>0</v>
      </c>
      <c r="AH46" s="16">
        <f>挂饰2!AD46</f>
        <v>0</v>
      </c>
      <c r="AI46" s="16">
        <f>挂饰2!AE46</f>
        <v>0</v>
      </c>
      <c r="AJ46" s="16">
        <f>挂饰2!AF46</f>
        <v>0</v>
      </c>
      <c r="AK46" s="16">
        <f>挂饰2!AG46</f>
        <v>0</v>
      </c>
      <c r="AL46" s="16">
        <f>挂饰2!AH46</f>
        <v>0</v>
      </c>
      <c r="AM46" s="16">
        <f>挂饰2!AI46</f>
        <v>0</v>
      </c>
      <c r="AN46" s="16">
        <f>挂饰2!AJ46</f>
        <v>0</v>
      </c>
      <c r="AO46" s="21">
        <f t="shared" si="0"/>
        <v>132</v>
      </c>
      <c r="AP46">
        <f t="shared" si="1"/>
        <v>117600</v>
      </c>
      <c r="AQ46" t="str">
        <f t="shared" si="2"/>
        <v>,发光的石头,诱人的坚果,带血的牙</v>
      </c>
      <c r="AR46" s="24" t="str">
        <f>IF(F46="c",getSring(AQ46,4),VLOOKUP(M46&amp;F46,test4,2,FALSE))</f>
        <v>上级石之精华</v>
      </c>
      <c r="AS46" s="24">
        <f t="shared" si="3"/>
        <v>30020</v>
      </c>
      <c r="AT46" s="24">
        <f t="shared" si="4"/>
        <v>14</v>
      </c>
      <c r="AU46" s="24" t="str">
        <f>getSring(AQ46,1)</f>
        <v>发光的石头</v>
      </c>
      <c r="AV46" s="24">
        <f t="shared" si="5"/>
        <v>30036</v>
      </c>
      <c r="AW46" s="24">
        <f t="shared" si="11"/>
        <v>28</v>
      </c>
      <c r="AX46" s="24" t="str">
        <f>getSring(AQ46,2)</f>
        <v>诱人的坚果</v>
      </c>
      <c r="AY46" s="24">
        <f t="shared" si="6"/>
        <v>30044</v>
      </c>
      <c r="AZ46" s="24">
        <f t="shared" si="7"/>
        <v>28</v>
      </c>
      <c r="BA46" s="24" t="str">
        <f>getSring(AQ46,3)</f>
        <v>带血的牙</v>
      </c>
      <c r="BB46" s="24">
        <f t="shared" si="8"/>
        <v>30040</v>
      </c>
      <c r="BC46" s="24">
        <f t="shared" si="9"/>
        <v>28</v>
      </c>
    </row>
    <row r="47" spans="1:55" ht="14.25" x14ac:dyDescent="0.2">
      <c r="A47">
        <f t="shared" si="10"/>
        <v>20045</v>
      </c>
      <c r="B47" s="16">
        <v>45</v>
      </c>
      <c r="C47" s="16" t="s">
        <v>1096</v>
      </c>
      <c r="D47" s="16" t="s">
        <v>1191</v>
      </c>
      <c r="E47" s="16">
        <f>武器3!E47</f>
        <v>10</v>
      </c>
      <c r="F47" s="16" t="s">
        <v>1044</v>
      </c>
      <c r="G47" s="16">
        <f>武器3!G47</f>
        <v>3</v>
      </c>
      <c r="H47" s="19" t="s">
        <v>1385</v>
      </c>
      <c r="I47" s="3" t="s">
        <v>808</v>
      </c>
      <c r="J47" s="3">
        <f>武器2!I47</f>
        <v>2</v>
      </c>
      <c r="K47" s="3"/>
      <c r="L47" s="3" t="str">
        <f>武器3!J47</f>
        <v>下级职业</v>
      </c>
      <c r="M47" s="3" t="str">
        <f>武器3!K47</f>
        <v>物理</v>
      </c>
      <c r="N47" s="16">
        <v>1</v>
      </c>
      <c r="O47" s="16">
        <v>5</v>
      </c>
      <c r="P47" s="16">
        <f>挂饰2!L47</f>
        <v>54</v>
      </c>
      <c r="Q47" s="16">
        <f>挂饰2!M47</f>
        <v>86</v>
      </c>
      <c r="R47" s="16">
        <f>挂饰2!N47</f>
        <v>0</v>
      </c>
      <c r="S47" s="16">
        <f>挂饰2!O47</f>
        <v>0</v>
      </c>
      <c r="T47" s="16">
        <f>挂饰2!P47</f>
        <v>0</v>
      </c>
      <c r="U47" s="16">
        <f>挂饰2!Q47</f>
        <v>0</v>
      </c>
      <c r="V47" s="16">
        <f>挂饰2!R47</f>
        <v>0</v>
      </c>
      <c r="W47" s="16">
        <f>挂饰2!S47</f>
        <v>0</v>
      </c>
      <c r="X47" s="16">
        <f>挂饰2!T47</f>
        <v>0</v>
      </c>
      <c r="Y47" s="16">
        <f>挂饰2!U47</f>
        <v>0</v>
      </c>
      <c r="Z47" s="16">
        <f>挂饰2!V47</f>
        <v>0</v>
      </c>
      <c r="AA47" s="16">
        <f>挂饰2!W47</f>
        <v>0</v>
      </c>
      <c r="AB47" s="16">
        <f>挂饰2!X47</f>
        <v>0</v>
      </c>
      <c r="AC47" s="16">
        <f>挂饰2!Y47</f>
        <v>0.11894273127753308</v>
      </c>
      <c r="AD47" s="16">
        <f>挂饰2!Z47</f>
        <v>0</v>
      </c>
      <c r="AE47" s="16">
        <f>挂饰2!AA47</f>
        <v>0</v>
      </c>
      <c r="AF47" s="16">
        <f>挂饰2!AB47</f>
        <v>0</v>
      </c>
      <c r="AG47" s="16">
        <f>挂饰2!AC47</f>
        <v>0</v>
      </c>
      <c r="AH47" s="16">
        <f>挂饰2!AD47</f>
        <v>0</v>
      </c>
      <c r="AI47" s="16">
        <f>挂饰2!AE47</f>
        <v>0</v>
      </c>
      <c r="AJ47" s="16">
        <f>挂饰2!AF47</f>
        <v>0</v>
      </c>
      <c r="AK47" s="16">
        <f>挂饰2!AG47</f>
        <v>0</v>
      </c>
      <c r="AL47" s="16">
        <f>挂饰2!AH47</f>
        <v>0</v>
      </c>
      <c r="AM47" s="16">
        <f>挂饰2!AI47</f>
        <v>0</v>
      </c>
      <c r="AN47" s="16">
        <f>挂饰2!AJ47</f>
        <v>0</v>
      </c>
      <c r="AO47" s="21">
        <f t="shared" si="0"/>
        <v>210.59471365638765</v>
      </c>
      <c r="AP47">
        <f t="shared" si="1"/>
        <v>184800</v>
      </c>
      <c r="AQ47" t="str">
        <f t="shared" si="2"/>
        <v>,黄水晶,诱人的坚果,带血的牙</v>
      </c>
      <c r="AR47" s="24" t="str">
        <f>IF(F47="c",getSring(AQ47,4),VLOOKUP(M47&amp;F47,test4,2,FALSE))</f>
        <v>上级石之精华</v>
      </c>
      <c r="AS47" s="24">
        <f t="shared" si="3"/>
        <v>30020</v>
      </c>
      <c r="AT47" s="24">
        <f t="shared" si="4"/>
        <v>22</v>
      </c>
      <c r="AU47" s="24" t="str">
        <f>getSring(AQ47,1)</f>
        <v>黄水晶</v>
      </c>
      <c r="AV47" s="24">
        <f t="shared" si="5"/>
        <v>30032</v>
      </c>
      <c r="AW47" s="24">
        <f t="shared" si="11"/>
        <v>44</v>
      </c>
      <c r="AX47" s="24" t="str">
        <f>getSring(AQ47,2)</f>
        <v>诱人的坚果</v>
      </c>
      <c r="AY47" s="24">
        <f t="shared" si="6"/>
        <v>30044</v>
      </c>
      <c r="AZ47" s="24">
        <f t="shared" si="7"/>
        <v>44</v>
      </c>
      <c r="BA47" s="24" t="str">
        <f>getSring(AQ47,3)</f>
        <v>带血的牙</v>
      </c>
      <c r="BB47" s="24">
        <f t="shared" si="8"/>
        <v>30040</v>
      </c>
      <c r="BC47" s="24">
        <f t="shared" si="9"/>
        <v>44</v>
      </c>
    </row>
    <row r="48" spans="1:55" ht="14.25" x14ac:dyDescent="0.2">
      <c r="A48">
        <f t="shared" si="10"/>
        <v>20046</v>
      </c>
      <c r="B48" s="16">
        <v>46</v>
      </c>
      <c r="C48" s="16" t="s">
        <v>1084</v>
      </c>
      <c r="D48" s="16" t="s">
        <v>1407</v>
      </c>
      <c r="E48" s="16">
        <f>武器3!E48</f>
        <v>12</v>
      </c>
      <c r="F48" s="16" t="s">
        <v>1044</v>
      </c>
      <c r="G48" s="16">
        <f>武器3!G48</f>
        <v>3</v>
      </c>
      <c r="H48" s="19" t="s">
        <v>1385</v>
      </c>
      <c r="I48" s="3" t="s">
        <v>808</v>
      </c>
      <c r="J48" s="3">
        <f>武器2!I48</f>
        <v>2</v>
      </c>
      <c r="K48" s="3"/>
      <c r="L48" s="3" t="str">
        <f>武器3!J48</f>
        <v>下级职业</v>
      </c>
      <c r="M48" s="3" t="str">
        <f>武器3!K48</f>
        <v>物理</v>
      </c>
      <c r="N48" s="16">
        <v>1</v>
      </c>
      <c r="O48" s="16">
        <v>6</v>
      </c>
      <c r="P48" s="16">
        <f>挂饰2!L48</f>
        <v>64</v>
      </c>
      <c r="Q48" s="16">
        <f>挂饰2!M48</f>
        <v>104</v>
      </c>
      <c r="R48" s="16">
        <f>挂饰2!N48</f>
        <v>0</v>
      </c>
      <c r="S48" s="16">
        <f>挂饰2!O48</f>
        <v>0</v>
      </c>
      <c r="T48" s="16">
        <f>挂饰2!P48</f>
        <v>0</v>
      </c>
      <c r="U48" s="16">
        <f>挂饰2!Q48</f>
        <v>0</v>
      </c>
      <c r="V48" s="16">
        <f>挂饰2!R48</f>
        <v>0</v>
      </c>
      <c r="W48" s="16">
        <f>挂饰2!S48</f>
        <v>0</v>
      </c>
      <c r="X48" s="16">
        <f>挂饰2!T48</f>
        <v>0</v>
      </c>
      <c r="Y48" s="16">
        <f>挂饰2!U48</f>
        <v>0</v>
      </c>
      <c r="Z48" s="16">
        <f>挂饰2!V48</f>
        <v>7.2000000000000008E-2</v>
      </c>
      <c r="AA48" s="16">
        <f>挂饰2!W48</f>
        <v>0</v>
      </c>
      <c r="AB48" s="16">
        <f>挂饰2!X48</f>
        <v>0</v>
      </c>
      <c r="AC48" s="16">
        <f>挂饰2!Y48</f>
        <v>0.13793103448275867</v>
      </c>
      <c r="AD48" s="16">
        <f>挂饰2!Z48</f>
        <v>0</v>
      </c>
      <c r="AE48" s="16">
        <f>挂饰2!AA48</f>
        <v>0</v>
      </c>
      <c r="AF48" s="16">
        <f>挂饰2!AB48</f>
        <v>0</v>
      </c>
      <c r="AG48" s="16">
        <f>挂饰2!AC48</f>
        <v>0</v>
      </c>
      <c r="AH48" s="16">
        <f>挂饰2!AD48</f>
        <v>0</v>
      </c>
      <c r="AI48" s="16">
        <f>挂饰2!AE48</f>
        <v>0</v>
      </c>
      <c r="AJ48" s="16">
        <f>挂饰2!AF48</f>
        <v>0</v>
      </c>
      <c r="AK48" s="16">
        <f>挂饰2!AG48</f>
        <v>0</v>
      </c>
      <c r="AL48" s="16">
        <f>挂饰2!AH48</f>
        <v>0</v>
      </c>
      <c r="AM48" s="16">
        <f>挂饰2!AI48</f>
        <v>0</v>
      </c>
      <c r="AN48" s="16">
        <f>挂饰2!AJ48</f>
        <v>0</v>
      </c>
      <c r="AO48" s="21">
        <f t="shared" si="0"/>
        <v>252.68965517241378</v>
      </c>
      <c r="AP48">
        <f t="shared" si="1"/>
        <v>220200</v>
      </c>
      <c r="AQ48" t="str">
        <f t="shared" si="2"/>
        <v>,灰色的稻草,带血的牙,发光的石头</v>
      </c>
      <c r="AR48" s="24" t="str">
        <f>IF(F48="c",getSring(AQ48,4),VLOOKUP(M48&amp;F48,test4,2,FALSE))</f>
        <v>上级石之精华</v>
      </c>
      <c r="AS48" s="24">
        <f t="shared" si="3"/>
        <v>30020</v>
      </c>
      <c r="AT48" s="24">
        <f t="shared" si="4"/>
        <v>26</v>
      </c>
      <c r="AU48" s="24" t="str">
        <f>getSring(AQ48,1)</f>
        <v>灰色的稻草</v>
      </c>
      <c r="AV48" s="24">
        <f t="shared" si="5"/>
        <v>30028</v>
      </c>
      <c r="AW48" s="24">
        <f t="shared" si="11"/>
        <v>53</v>
      </c>
      <c r="AX48" s="24" t="str">
        <f>getSring(AQ48,2)</f>
        <v>带血的牙</v>
      </c>
      <c r="AY48" s="24">
        <f t="shared" si="6"/>
        <v>30040</v>
      </c>
      <c r="AZ48" s="24">
        <f t="shared" si="7"/>
        <v>53</v>
      </c>
      <c r="BA48" s="24" t="str">
        <f>getSring(AQ48,3)</f>
        <v>发光的石头</v>
      </c>
      <c r="BB48" s="24">
        <f t="shared" si="8"/>
        <v>30036</v>
      </c>
      <c r="BC48" s="24">
        <f t="shared" si="9"/>
        <v>53</v>
      </c>
    </row>
    <row r="49" spans="1:55" ht="14.25" x14ac:dyDescent="0.2">
      <c r="A49">
        <f t="shared" si="10"/>
        <v>20047</v>
      </c>
      <c r="B49" s="16">
        <v>47</v>
      </c>
      <c r="C49" s="16" t="s">
        <v>1071</v>
      </c>
      <c r="D49" s="16" t="s">
        <v>1408</v>
      </c>
      <c r="E49" s="16">
        <f>武器3!E49</f>
        <v>14</v>
      </c>
      <c r="F49" s="16" t="s">
        <v>1044</v>
      </c>
      <c r="G49" s="16">
        <f>武器3!G49</f>
        <v>3</v>
      </c>
      <c r="H49" s="19" t="s">
        <v>1385</v>
      </c>
      <c r="I49" s="3" t="s">
        <v>808</v>
      </c>
      <c r="J49" s="3">
        <f>武器2!I49</f>
        <v>2</v>
      </c>
      <c r="K49" s="3"/>
      <c r="L49" s="3" t="str">
        <f>武器3!J49</f>
        <v>下级职业</v>
      </c>
      <c r="M49" s="3" t="str">
        <f>武器3!K49</f>
        <v>物理</v>
      </c>
      <c r="N49" s="16">
        <v>1</v>
      </c>
      <c r="O49" s="16">
        <v>7</v>
      </c>
      <c r="P49" s="16">
        <f>挂饰2!L49</f>
        <v>75</v>
      </c>
      <c r="Q49" s="16">
        <f>挂饰2!M49</f>
        <v>0</v>
      </c>
      <c r="R49" s="16">
        <f>挂饰2!N49</f>
        <v>11</v>
      </c>
      <c r="S49" s="16">
        <f>挂饰2!O49</f>
        <v>0</v>
      </c>
      <c r="T49" s="16">
        <f>挂饰2!P49</f>
        <v>0</v>
      </c>
      <c r="U49" s="16">
        <f>挂饰2!Q49</f>
        <v>0</v>
      </c>
      <c r="V49" s="16">
        <f>挂饰2!R49</f>
        <v>0</v>
      </c>
      <c r="W49" s="16">
        <f>挂饰2!S49</f>
        <v>0</v>
      </c>
      <c r="X49" s="16">
        <f>挂饰2!T49</f>
        <v>0</v>
      </c>
      <c r="Y49" s="16">
        <f>挂饰2!U49</f>
        <v>0</v>
      </c>
      <c r="Z49" s="16">
        <f>挂饰2!V49</f>
        <v>0</v>
      </c>
      <c r="AA49" s="16">
        <f>挂饰2!W49</f>
        <v>0</v>
      </c>
      <c r="AB49" s="16">
        <f>挂饰2!X49</f>
        <v>0</v>
      </c>
      <c r="AC49" s="16">
        <f>挂饰2!Y49</f>
        <v>0</v>
      </c>
      <c r="AD49" s="16">
        <f>挂饰2!Z49</f>
        <v>0</v>
      </c>
      <c r="AE49" s="16">
        <f>挂饰2!AA49</f>
        <v>8.6757990867579959E-2</v>
      </c>
      <c r="AF49" s="16">
        <f>挂饰2!AB49</f>
        <v>8.6757990867579959E-2</v>
      </c>
      <c r="AG49" s="16">
        <f>挂饰2!AC49</f>
        <v>0</v>
      </c>
      <c r="AH49" s="16">
        <f>挂饰2!AD49</f>
        <v>0</v>
      </c>
      <c r="AI49" s="16">
        <f>挂饰2!AE49</f>
        <v>0</v>
      </c>
      <c r="AJ49" s="16">
        <f>挂饰2!AF49</f>
        <v>0</v>
      </c>
      <c r="AK49" s="16">
        <f>挂饰2!AG49</f>
        <v>0</v>
      </c>
      <c r="AL49" s="16">
        <f>挂饰2!AH49</f>
        <v>0</v>
      </c>
      <c r="AM49" s="16">
        <f>挂饰2!AI49</f>
        <v>0</v>
      </c>
      <c r="AN49" s="16">
        <f>挂饰2!AJ49</f>
        <v>0</v>
      </c>
      <c r="AO49" s="21">
        <f t="shared" si="0"/>
        <v>129.86757990867579</v>
      </c>
      <c r="AP49">
        <f t="shared" si="1"/>
        <v>115800</v>
      </c>
      <c r="AQ49" t="str">
        <f t="shared" si="2"/>
        <v>,灰色的稻草,黄水晶,发光的石头</v>
      </c>
      <c r="AR49" s="24" t="str">
        <f>IF(F49="c",getSring(AQ49,4),VLOOKUP(M49&amp;F49,test4,2,FALSE))</f>
        <v>上级石之精华</v>
      </c>
      <c r="AS49" s="24">
        <f t="shared" si="3"/>
        <v>30020</v>
      </c>
      <c r="AT49" s="24">
        <f t="shared" si="4"/>
        <v>14</v>
      </c>
      <c r="AU49" s="24" t="str">
        <f>getSring(AQ49,1)</f>
        <v>灰色的稻草</v>
      </c>
      <c r="AV49" s="24">
        <f t="shared" si="5"/>
        <v>30028</v>
      </c>
      <c r="AW49" s="24">
        <f t="shared" si="11"/>
        <v>27</v>
      </c>
      <c r="AX49" s="24" t="str">
        <f>getSring(AQ49,2)</f>
        <v>黄水晶</v>
      </c>
      <c r="AY49" s="24">
        <f t="shared" si="6"/>
        <v>30032</v>
      </c>
      <c r="AZ49" s="24">
        <f t="shared" si="7"/>
        <v>27</v>
      </c>
      <c r="BA49" s="24" t="str">
        <f>getSring(AQ49,3)</f>
        <v>发光的石头</v>
      </c>
      <c r="BB49" s="24">
        <f t="shared" si="8"/>
        <v>30036</v>
      </c>
      <c r="BC49" s="24">
        <f t="shared" si="9"/>
        <v>27</v>
      </c>
    </row>
    <row r="50" spans="1:55" ht="14.25" x14ac:dyDescent="0.2">
      <c r="A50">
        <f t="shared" si="10"/>
        <v>20048</v>
      </c>
      <c r="B50" s="16">
        <v>48</v>
      </c>
      <c r="C50" s="16" t="s">
        <v>1109</v>
      </c>
      <c r="D50" s="16" t="s">
        <v>1217</v>
      </c>
      <c r="E50" s="16">
        <f>武器3!E50</f>
        <v>16</v>
      </c>
      <c r="F50" s="16" t="s">
        <v>1044</v>
      </c>
      <c r="G50" s="16">
        <f>武器3!G50</f>
        <v>3</v>
      </c>
      <c r="H50" s="19" t="s">
        <v>1385</v>
      </c>
      <c r="I50" s="3" t="s">
        <v>808</v>
      </c>
      <c r="J50" s="3">
        <f>武器2!I50</f>
        <v>2</v>
      </c>
      <c r="K50" s="3"/>
      <c r="L50" s="3" t="str">
        <f>武器3!J50</f>
        <v>下级职业</v>
      </c>
      <c r="M50" s="3" t="str">
        <f>武器3!K50</f>
        <v>物理</v>
      </c>
      <c r="N50" s="16">
        <v>1</v>
      </c>
      <c r="O50" s="16">
        <v>8</v>
      </c>
      <c r="P50" s="16">
        <f>挂饰2!L50</f>
        <v>86</v>
      </c>
      <c r="Q50" s="16">
        <f>挂饰2!M50</f>
        <v>138</v>
      </c>
      <c r="R50" s="16">
        <f>挂饰2!N50</f>
        <v>0</v>
      </c>
      <c r="S50" s="16">
        <f>挂饰2!O50</f>
        <v>0</v>
      </c>
      <c r="T50" s="16">
        <f>挂饰2!P50</f>
        <v>0</v>
      </c>
      <c r="U50" s="16">
        <f>挂饰2!Q50</f>
        <v>0</v>
      </c>
      <c r="V50" s="16">
        <f>挂饰2!R50</f>
        <v>0</v>
      </c>
      <c r="W50" s="16">
        <f>挂饰2!S50</f>
        <v>0</v>
      </c>
      <c r="X50" s="16">
        <f>挂饰2!T50</f>
        <v>0</v>
      </c>
      <c r="Y50" s="16">
        <f>挂饰2!U50</f>
        <v>0</v>
      </c>
      <c r="Z50" s="16">
        <f>挂饰2!V50</f>
        <v>0</v>
      </c>
      <c r="AA50" s="16">
        <f>挂饰2!W50</f>
        <v>0</v>
      </c>
      <c r="AB50" s="16">
        <f>挂饰2!X50</f>
        <v>0</v>
      </c>
      <c r="AC50" s="16">
        <f>挂饰2!Y50</f>
        <v>0</v>
      </c>
      <c r="AD50" s="16">
        <f>挂饰2!Z50</f>
        <v>9.5022624434389136E-2</v>
      </c>
      <c r="AE50" s="16">
        <f>挂饰2!AA50</f>
        <v>0</v>
      </c>
      <c r="AF50" s="16">
        <f>挂饰2!AB50</f>
        <v>9.5022624434389136E-2</v>
      </c>
      <c r="AG50" s="16">
        <f>挂饰2!AC50</f>
        <v>0</v>
      </c>
      <c r="AH50" s="16">
        <f>挂饰2!AD50</f>
        <v>0</v>
      </c>
      <c r="AI50" s="16">
        <f>挂饰2!AE50</f>
        <v>0</v>
      </c>
      <c r="AJ50" s="16">
        <f>挂饰2!AF50</f>
        <v>0</v>
      </c>
      <c r="AK50" s="16">
        <f>挂饰2!AG50</f>
        <v>0</v>
      </c>
      <c r="AL50" s="16">
        <f>挂饰2!AH50</f>
        <v>0</v>
      </c>
      <c r="AM50" s="16">
        <f>挂饰2!AI50</f>
        <v>0</v>
      </c>
      <c r="AN50" s="16">
        <f>挂饰2!AJ50</f>
        <v>0</v>
      </c>
      <c r="AO50" s="21">
        <f t="shared" si="0"/>
        <v>336.95022624434387</v>
      </c>
      <c r="AP50">
        <f t="shared" si="1"/>
        <v>294000</v>
      </c>
      <c r="AQ50" t="str">
        <f t="shared" si="2"/>
        <v>,灰色的稻草,诱人的蘑菇,带血的牙</v>
      </c>
      <c r="AR50" s="24" t="str">
        <f>IF(F50="c",getSring(AQ50,4),VLOOKUP(M50&amp;F50,test4,2,FALSE))</f>
        <v>上级石之精华</v>
      </c>
      <c r="AS50" s="24">
        <f t="shared" si="3"/>
        <v>30020</v>
      </c>
      <c r="AT50" s="24">
        <f t="shared" si="4"/>
        <v>35</v>
      </c>
      <c r="AU50" s="24" t="str">
        <f>getSring(AQ50,1)</f>
        <v>灰色的稻草</v>
      </c>
      <c r="AV50" s="24">
        <f t="shared" si="5"/>
        <v>30028</v>
      </c>
      <c r="AW50" s="24">
        <f t="shared" si="11"/>
        <v>70</v>
      </c>
      <c r="AX50" s="24" t="str">
        <f>getSring(AQ50,2)</f>
        <v>诱人的蘑菇</v>
      </c>
      <c r="AY50" s="24">
        <f t="shared" si="6"/>
        <v>30024</v>
      </c>
      <c r="AZ50" s="24">
        <f t="shared" si="7"/>
        <v>70</v>
      </c>
      <c r="BA50" s="24" t="str">
        <f>getSring(AQ50,3)</f>
        <v>带血的牙</v>
      </c>
      <c r="BB50" s="24">
        <f t="shared" si="8"/>
        <v>30040</v>
      </c>
      <c r="BC50" s="24">
        <f t="shared" si="9"/>
        <v>70</v>
      </c>
    </row>
    <row r="51" spans="1:55" ht="14.25" x14ac:dyDescent="0.2">
      <c r="A51">
        <f t="shared" si="10"/>
        <v>20049</v>
      </c>
      <c r="B51" s="16">
        <v>49</v>
      </c>
      <c r="C51" s="16" t="s">
        <v>1102</v>
      </c>
      <c r="D51" s="16" t="s">
        <v>1145</v>
      </c>
      <c r="E51" s="16">
        <f>武器3!E51</f>
        <v>1</v>
      </c>
      <c r="F51" s="16" t="s">
        <v>1045</v>
      </c>
      <c r="G51" s="16">
        <f>武器3!G51</f>
        <v>3</v>
      </c>
      <c r="H51" s="19" t="s">
        <v>1385</v>
      </c>
      <c r="I51" s="3" t="s">
        <v>808</v>
      </c>
      <c r="J51" s="3">
        <f>武器2!I51</f>
        <v>2</v>
      </c>
      <c r="K51" s="3"/>
      <c r="L51" s="3" t="str">
        <f>武器3!J51</f>
        <v>下级职业</v>
      </c>
      <c r="M51" s="3" t="str">
        <f>武器3!K51</f>
        <v>物理</v>
      </c>
      <c r="N51" s="16">
        <v>1</v>
      </c>
      <c r="O51" s="16">
        <v>1</v>
      </c>
      <c r="P51" s="16">
        <f>挂饰2!L51</f>
        <v>12</v>
      </c>
      <c r="Q51" s="16">
        <f>挂饰2!M51</f>
        <v>0</v>
      </c>
      <c r="R51" s="16">
        <f>挂饰2!N51</f>
        <v>0</v>
      </c>
      <c r="S51" s="16">
        <f>挂饰2!O51</f>
        <v>0</v>
      </c>
      <c r="T51" s="16">
        <f>挂饰2!P51</f>
        <v>0</v>
      </c>
      <c r="U51" s="16">
        <f>挂饰2!Q51</f>
        <v>0</v>
      </c>
      <c r="V51" s="16">
        <f>挂饰2!R51</f>
        <v>0</v>
      </c>
      <c r="W51" s="16">
        <f>挂饰2!S51</f>
        <v>0</v>
      </c>
      <c r="X51" s="16">
        <f>挂饰2!T51</f>
        <v>0</v>
      </c>
      <c r="Y51" s="16">
        <f>挂饰2!U51</f>
        <v>0</v>
      </c>
      <c r="Z51" s="16">
        <f>挂饰2!V51</f>
        <v>0</v>
      </c>
      <c r="AA51" s="16">
        <f>挂饰2!W51</f>
        <v>0</v>
      </c>
      <c r="AB51" s="16">
        <f>挂饰2!X51</f>
        <v>0</v>
      </c>
      <c r="AC51" s="16">
        <f>挂饰2!Y51</f>
        <v>3.8461538461538436E-2</v>
      </c>
      <c r="AD51" s="16">
        <f>挂饰2!Z51</f>
        <v>0</v>
      </c>
      <c r="AE51" s="16">
        <f>挂饰2!AA51</f>
        <v>0</v>
      </c>
      <c r="AF51" s="16">
        <f>挂饰2!AB51</f>
        <v>0</v>
      </c>
      <c r="AG51" s="16">
        <f>挂饰2!AC51</f>
        <v>0</v>
      </c>
      <c r="AH51" s="16">
        <f>挂饰2!AD51</f>
        <v>0</v>
      </c>
      <c r="AI51" s="16">
        <f>挂饰2!AE51</f>
        <v>0</v>
      </c>
      <c r="AJ51" s="16">
        <f>挂饰2!AF51</f>
        <v>0</v>
      </c>
      <c r="AK51" s="16">
        <f>挂饰2!AG51</f>
        <v>0</v>
      </c>
      <c r="AL51" s="16">
        <f>挂饰2!AH51</f>
        <v>0</v>
      </c>
      <c r="AM51" s="16">
        <f>挂饰2!AI51</f>
        <v>0</v>
      </c>
      <c r="AN51" s="16">
        <f>挂饰2!AJ51</f>
        <v>0</v>
      </c>
      <c r="AO51" s="21">
        <f t="shared" si="0"/>
        <v>18.192307692307693</v>
      </c>
      <c r="AP51">
        <f t="shared" si="1"/>
        <v>16800</v>
      </c>
      <c r="AQ51" t="str">
        <f t="shared" si="2"/>
        <v>,长獠牙,蓝水晶,坚硬的石头</v>
      </c>
      <c r="AR51" s="24" t="str">
        <f>IF(F51="c",getSring(AQ51,4),VLOOKUP(M51&amp;F51,test4,2,FALSE))</f>
        <v>石之精华</v>
      </c>
      <c r="AS51" s="24">
        <f t="shared" si="3"/>
        <v>30021</v>
      </c>
      <c r="AT51" s="24">
        <f t="shared" si="4"/>
        <v>4</v>
      </c>
      <c r="AU51" s="24" t="str">
        <f>getSring(AQ51,1)</f>
        <v>长獠牙</v>
      </c>
      <c r="AV51" s="24">
        <f t="shared" si="5"/>
        <v>30039</v>
      </c>
      <c r="AW51" s="24">
        <f t="shared" si="11"/>
        <v>8</v>
      </c>
      <c r="AX51" s="24" t="str">
        <f>getSring(AQ51,2)</f>
        <v>蓝水晶</v>
      </c>
      <c r="AY51" s="24">
        <f t="shared" si="6"/>
        <v>30031</v>
      </c>
      <c r="AZ51" s="24">
        <f t="shared" si="7"/>
        <v>8</v>
      </c>
      <c r="BA51" s="24" t="str">
        <f>getSring(AQ51,3)</f>
        <v>坚硬的石头</v>
      </c>
      <c r="BB51" s="24">
        <f t="shared" si="8"/>
        <v>30035</v>
      </c>
      <c r="BC51" s="24">
        <f t="shared" si="9"/>
        <v>8</v>
      </c>
    </row>
    <row r="52" spans="1:55" ht="14.25" x14ac:dyDescent="0.2">
      <c r="A52">
        <f t="shared" si="10"/>
        <v>20050</v>
      </c>
      <c r="B52" s="16">
        <v>50</v>
      </c>
      <c r="C52" s="16" t="s">
        <v>1098</v>
      </c>
      <c r="D52" s="16" t="s">
        <v>1409</v>
      </c>
      <c r="E52" s="16">
        <f>武器3!E52</f>
        <v>3</v>
      </c>
      <c r="F52" s="16" t="s">
        <v>1045</v>
      </c>
      <c r="G52" s="16">
        <f>武器3!G52</f>
        <v>3</v>
      </c>
      <c r="H52" s="19" t="s">
        <v>1385</v>
      </c>
      <c r="I52" s="3" t="s">
        <v>808</v>
      </c>
      <c r="J52" s="3">
        <f>武器2!I52</f>
        <v>2</v>
      </c>
      <c r="K52" s="3"/>
      <c r="L52" s="3" t="str">
        <f>武器3!J52</f>
        <v>下级职业</v>
      </c>
      <c r="M52" s="3" t="str">
        <f>武器3!K52</f>
        <v>物理</v>
      </c>
      <c r="N52" s="16">
        <v>1</v>
      </c>
      <c r="O52" s="16">
        <v>2</v>
      </c>
      <c r="P52" s="16">
        <f>挂饰2!L52</f>
        <v>25</v>
      </c>
      <c r="Q52" s="16">
        <f>挂饰2!M52</f>
        <v>0</v>
      </c>
      <c r="R52" s="16">
        <f>挂饰2!N52</f>
        <v>0</v>
      </c>
      <c r="S52" s="16">
        <f>挂饰2!O52</f>
        <v>0</v>
      </c>
      <c r="T52" s="16">
        <f>挂饰2!P52</f>
        <v>0</v>
      </c>
      <c r="U52" s="16">
        <f>挂饰2!Q52</f>
        <v>0</v>
      </c>
      <c r="V52" s="16">
        <f>挂饰2!R52</f>
        <v>0</v>
      </c>
      <c r="W52" s="16">
        <f>挂饰2!S52</f>
        <v>18</v>
      </c>
      <c r="X52" s="16">
        <f>挂饰2!T52</f>
        <v>0</v>
      </c>
      <c r="Y52" s="16">
        <f>挂饰2!U52</f>
        <v>0</v>
      </c>
      <c r="Z52" s="16">
        <f>挂饰2!V52</f>
        <v>0</v>
      </c>
      <c r="AA52" s="16">
        <f>挂饰2!W52</f>
        <v>0</v>
      </c>
      <c r="AB52" s="16">
        <f>挂饰2!X52</f>
        <v>0</v>
      </c>
      <c r="AC52" s="16">
        <f>挂饰2!Y52</f>
        <v>0</v>
      </c>
      <c r="AD52" s="16">
        <f>挂饰2!Z52</f>
        <v>0</v>
      </c>
      <c r="AE52" s="16">
        <f>挂饰2!AA52</f>
        <v>0</v>
      </c>
      <c r="AF52" s="16">
        <f>挂饰2!AB52</f>
        <v>0</v>
      </c>
      <c r="AG52" s="16">
        <f>挂饰2!AC52</f>
        <v>0</v>
      </c>
      <c r="AH52" s="16">
        <f>挂饰2!AD52</f>
        <v>0</v>
      </c>
      <c r="AI52" s="16">
        <f>挂饰2!AE52</f>
        <v>0</v>
      </c>
      <c r="AJ52" s="16">
        <f>挂饰2!AF52</f>
        <v>0</v>
      </c>
      <c r="AK52" s="16">
        <f>挂饰2!AG52</f>
        <v>0</v>
      </c>
      <c r="AL52" s="16">
        <f>挂饰2!AH52</f>
        <v>0</v>
      </c>
      <c r="AM52" s="16">
        <f>挂饰2!AI52</f>
        <v>0</v>
      </c>
      <c r="AN52" s="16">
        <f>挂饰2!AJ52</f>
        <v>0</v>
      </c>
      <c r="AO52" s="21">
        <f t="shared" si="0"/>
        <v>64.5</v>
      </c>
      <c r="AP52">
        <f t="shared" si="1"/>
        <v>55500</v>
      </c>
      <c r="AQ52" t="str">
        <f t="shared" si="2"/>
        <v>,美味的坚果,坚硬的石头,扁扁的稻草</v>
      </c>
      <c r="AR52" s="24" t="str">
        <f>IF(F52="c",getSring(AQ52,4),VLOOKUP(M52&amp;F52,test4,2,FALSE))</f>
        <v>石之精华</v>
      </c>
      <c r="AS52" s="24">
        <f t="shared" si="3"/>
        <v>30021</v>
      </c>
      <c r="AT52" s="24">
        <f t="shared" si="4"/>
        <v>13</v>
      </c>
      <c r="AU52" s="24" t="str">
        <f>getSring(AQ52,1)</f>
        <v>美味的坚果</v>
      </c>
      <c r="AV52" s="24">
        <f t="shared" si="5"/>
        <v>30043</v>
      </c>
      <c r="AW52" s="24">
        <f t="shared" si="11"/>
        <v>27</v>
      </c>
      <c r="AX52" s="24" t="str">
        <f>getSring(AQ52,2)</f>
        <v>坚硬的石头</v>
      </c>
      <c r="AY52" s="24">
        <f t="shared" si="6"/>
        <v>30035</v>
      </c>
      <c r="AZ52" s="24">
        <f t="shared" si="7"/>
        <v>27</v>
      </c>
      <c r="BA52" s="24" t="str">
        <f>getSring(AQ52,3)</f>
        <v>扁扁的稻草</v>
      </c>
      <c r="BB52" s="24">
        <f t="shared" si="8"/>
        <v>30027</v>
      </c>
      <c r="BC52" s="24">
        <f t="shared" si="9"/>
        <v>27</v>
      </c>
    </row>
    <row r="53" spans="1:55" ht="14.25" x14ac:dyDescent="0.2">
      <c r="A53">
        <f t="shared" si="10"/>
        <v>20051</v>
      </c>
      <c r="B53" s="16">
        <v>51</v>
      </c>
      <c r="C53" s="16" t="s">
        <v>1090</v>
      </c>
      <c r="D53" s="16" t="s">
        <v>1396</v>
      </c>
      <c r="E53" s="16">
        <f>武器3!E53</f>
        <v>5</v>
      </c>
      <c r="F53" s="16" t="s">
        <v>1045</v>
      </c>
      <c r="G53" s="16">
        <f>武器3!G53</f>
        <v>3</v>
      </c>
      <c r="H53" s="19" t="s">
        <v>1385</v>
      </c>
      <c r="I53" s="3" t="s">
        <v>808</v>
      </c>
      <c r="J53" s="3">
        <f>武器2!I53</f>
        <v>2</v>
      </c>
      <c r="K53" s="3"/>
      <c r="L53" s="3" t="str">
        <f>武器3!J53</f>
        <v>下级职业</v>
      </c>
      <c r="M53" s="3" t="str">
        <f>武器3!K53</f>
        <v>物理</v>
      </c>
      <c r="N53" s="16">
        <v>1</v>
      </c>
      <c r="O53" s="16">
        <v>3</v>
      </c>
      <c r="P53" s="16">
        <f>挂饰2!L53</f>
        <v>37</v>
      </c>
      <c r="Q53" s="16">
        <f>挂饰2!M53</f>
        <v>0</v>
      </c>
      <c r="R53" s="16">
        <f>挂饰2!N53</f>
        <v>0</v>
      </c>
      <c r="S53" s="16">
        <f>挂饰2!O53</f>
        <v>0</v>
      </c>
      <c r="T53" s="16">
        <f>挂饰2!P53</f>
        <v>0</v>
      </c>
      <c r="U53" s="16">
        <f>挂饰2!Q53</f>
        <v>0</v>
      </c>
      <c r="V53" s="16">
        <f>挂饰2!R53</f>
        <v>0</v>
      </c>
      <c r="W53" s="16">
        <f>挂饰2!S53</f>
        <v>0</v>
      </c>
      <c r="X53" s="16">
        <f>挂饰2!T53</f>
        <v>0</v>
      </c>
      <c r="Y53" s="16">
        <f>挂饰2!U53</f>
        <v>0</v>
      </c>
      <c r="Z53" s="16">
        <f>挂饰2!V53</f>
        <v>5.4000000000000006E-2</v>
      </c>
      <c r="AA53" s="16">
        <f>挂饰2!W53</f>
        <v>0</v>
      </c>
      <c r="AB53" s="16">
        <f>挂饰2!X53</f>
        <v>0</v>
      </c>
      <c r="AC53" s="16">
        <f>挂饰2!Y53</f>
        <v>0</v>
      </c>
      <c r="AD53" s="16">
        <f>挂饰2!Z53</f>
        <v>0</v>
      </c>
      <c r="AE53" s="16">
        <f>挂饰2!AA53</f>
        <v>0</v>
      </c>
      <c r="AF53" s="16">
        <f>挂饰2!AB53</f>
        <v>0</v>
      </c>
      <c r="AG53" s="16">
        <f>挂饰2!AC53</f>
        <v>0</v>
      </c>
      <c r="AH53" s="16">
        <f>挂饰2!AD53</f>
        <v>0</v>
      </c>
      <c r="AI53" s="16">
        <f>挂饰2!AE53</f>
        <v>0</v>
      </c>
      <c r="AJ53" s="16">
        <f>挂饰2!AF53</f>
        <v>0</v>
      </c>
      <c r="AK53" s="16">
        <f>挂饰2!AG53</f>
        <v>0</v>
      </c>
      <c r="AL53" s="16">
        <f>挂饰2!AH53</f>
        <v>0</v>
      </c>
      <c r="AM53" s="16">
        <f>挂饰2!AI53</f>
        <v>0</v>
      </c>
      <c r="AN53" s="16">
        <f>挂饰2!AJ53</f>
        <v>0</v>
      </c>
      <c r="AO53" s="21">
        <f t="shared" si="0"/>
        <v>55.5</v>
      </c>
      <c r="AP53">
        <f t="shared" si="1"/>
        <v>49500</v>
      </c>
      <c r="AQ53" t="str">
        <f t="shared" si="2"/>
        <v>,扁扁的稻草,坚硬的石头,蓝水晶</v>
      </c>
      <c r="AR53" s="24" t="str">
        <f>IF(F53="c",getSring(AQ53,4),VLOOKUP(M53&amp;F53,test4,2,FALSE))</f>
        <v>石之精华</v>
      </c>
      <c r="AS53" s="24">
        <f t="shared" si="3"/>
        <v>30021</v>
      </c>
      <c r="AT53" s="24">
        <f t="shared" si="4"/>
        <v>12</v>
      </c>
      <c r="AU53" s="24" t="str">
        <f>getSring(AQ53,1)</f>
        <v>扁扁的稻草</v>
      </c>
      <c r="AV53" s="24">
        <f t="shared" si="5"/>
        <v>30027</v>
      </c>
      <c r="AW53" s="24">
        <f t="shared" si="11"/>
        <v>23</v>
      </c>
      <c r="AX53" s="24" t="str">
        <f>getSring(AQ53,2)</f>
        <v>坚硬的石头</v>
      </c>
      <c r="AY53" s="24">
        <f t="shared" si="6"/>
        <v>30035</v>
      </c>
      <c r="AZ53" s="24">
        <f t="shared" si="7"/>
        <v>23</v>
      </c>
      <c r="BA53" s="24" t="str">
        <f>getSring(AQ53,3)</f>
        <v>蓝水晶</v>
      </c>
      <c r="BB53" s="24">
        <f t="shared" si="8"/>
        <v>30031</v>
      </c>
      <c r="BC53" s="24">
        <f t="shared" si="9"/>
        <v>23</v>
      </c>
    </row>
    <row r="54" spans="1:55" ht="14.25" x14ac:dyDescent="0.2">
      <c r="A54">
        <f t="shared" si="10"/>
        <v>20052</v>
      </c>
      <c r="B54" s="16">
        <v>52</v>
      </c>
      <c r="C54" s="16" t="s">
        <v>1053</v>
      </c>
      <c r="D54" s="16" t="s">
        <v>1292</v>
      </c>
      <c r="E54" s="16">
        <f>武器3!E54</f>
        <v>7</v>
      </c>
      <c r="F54" s="16" t="s">
        <v>1045</v>
      </c>
      <c r="G54" s="16">
        <f>武器3!G54</f>
        <v>3</v>
      </c>
      <c r="H54" s="19" t="s">
        <v>1385</v>
      </c>
      <c r="I54" s="3" t="s">
        <v>808</v>
      </c>
      <c r="J54" s="3">
        <f>武器2!I54</f>
        <v>2</v>
      </c>
      <c r="K54" s="3"/>
      <c r="L54" s="3" t="str">
        <f>武器3!J54</f>
        <v>下级职业</v>
      </c>
      <c r="M54" s="3" t="str">
        <f>武器3!K54</f>
        <v>物理</v>
      </c>
      <c r="N54" s="16">
        <v>1</v>
      </c>
      <c r="O54" s="16">
        <v>4</v>
      </c>
      <c r="P54" s="16">
        <f>挂饰2!L54</f>
        <v>50</v>
      </c>
      <c r="Q54" s="16">
        <f>挂饰2!M54</f>
        <v>0</v>
      </c>
      <c r="R54" s="16">
        <f>挂饰2!N54</f>
        <v>0</v>
      </c>
      <c r="S54" s="16">
        <f>挂饰2!O54</f>
        <v>0</v>
      </c>
      <c r="T54" s="16">
        <f>挂饰2!P54</f>
        <v>0</v>
      </c>
      <c r="U54" s="16">
        <f>挂饰2!Q54</f>
        <v>32</v>
      </c>
      <c r="V54" s="16">
        <f>挂饰2!R54</f>
        <v>0</v>
      </c>
      <c r="W54" s="16">
        <f>挂饰2!S54</f>
        <v>0</v>
      </c>
      <c r="X54" s="16">
        <f>挂饰2!T54</f>
        <v>0</v>
      </c>
      <c r="Y54" s="16">
        <f>挂饰2!U54</f>
        <v>0</v>
      </c>
      <c r="Z54" s="16">
        <f>挂饰2!V54</f>
        <v>0</v>
      </c>
      <c r="AA54" s="16">
        <f>挂饰2!W54</f>
        <v>0</v>
      </c>
      <c r="AB54" s="16">
        <f>挂饰2!X54</f>
        <v>0</v>
      </c>
      <c r="AC54" s="16">
        <f>挂饰2!Y54</f>
        <v>0</v>
      </c>
      <c r="AD54" s="16">
        <f>挂饰2!Z54</f>
        <v>0</v>
      </c>
      <c r="AE54" s="16">
        <f>挂饰2!AA54</f>
        <v>0</v>
      </c>
      <c r="AF54" s="16">
        <f>挂饰2!AB54</f>
        <v>0</v>
      </c>
      <c r="AG54" s="16">
        <f>挂饰2!AC54</f>
        <v>0</v>
      </c>
      <c r="AH54" s="16">
        <f>挂饰2!AD54</f>
        <v>0</v>
      </c>
      <c r="AI54" s="16">
        <f>挂饰2!AE54</f>
        <v>0</v>
      </c>
      <c r="AJ54" s="16">
        <f>挂饰2!AF54</f>
        <v>0</v>
      </c>
      <c r="AK54" s="16">
        <f>挂饰2!AG54</f>
        <v>0</v>
      </c>
      <c r="AL54" s="16">
        <f>挂饰2!AH54</f>
        <v>0</v>
      </c>
      <c r="AM54" s="16">
        <f>挂饰2!AI54</f>
        <v>0</v>
      </c>
      <c r="AN54" s="16">
        <f>挂饰2!AJ54</f>
        <v>0</v>
      </c>
      <c r="AO54" s="21">
        <f t="shared" si="0"/>
        <v>123</v>
      </c>
      <c r="AP54">
        <f t="shared" si="1"/>
        <v>108300</v>
      </c>
      <c r="AQ54" t="str">
        <f t="shared" si="2"/>
        <v>,扁扁的稻草,坚硬的石头,漂亮的蘑菇</v>
      </c>
      <c r="AR54" s="24" t="str">
        <f>IF(F54="c",getSring(AQ54,4),VLOOKUP(M54&amp;F54,test4,2,FALSE))</f>
        <v>石之精华</v>
      </c>
      <c r="AS54" s="24">
        <f t="shared" si="3"/>
        <v>30021</v>
      </c>
      <c r="AT54" s="24">
        <f t="shared" si="4"/>
        <v>26</v>
      </c>
      <c r="AU54" s="24" t="str">
        <f>getSring(AQ54,1)</f>
        <v>扁扁的稻草</v>
      </c>
      <c r="AV54" s="24">
        <f t="shared" si="5"/>
        <v>30027</v>
      </c>
      <c r="AW54" s="24">
        <f t="shared" si="11"/>
        <v>51</v>
      </c>
      <c r="AX54" s="24" t="str">
        <f>getSring(AQ54,2)</f>
        <v>坚硬的石头</v>
      </c>
      <c r="AY54" s="24">
        <f t="shared" si="6"/>
        <v>30035</v>
      </c>
      <c r="AZ54" s="24">
        <f t="shared" si="7"/>
        <v>51</v>
      </c>
      <c r="BA54" s="24" t="str">
        <f>getSring(AQ54,3)</f>
        <v>漂亮的蘑菇</v>
      </c>
      <c r="BB54" s="24">
        <f t="shared" si="8"/>
        <v>30023</v>
      </c>
      <c r="BC54" s="24">
        <f t="shared" si="9"/>
        <v>51</v>
      </c>
    </row>
    <row r="55" spans="1:55" ht="14.25" x14ac:dyDescent="0.2">
      <c r="A55">
        <f t="shared" si="10"/>
        <v>20053</v>
      </c>
      <c r="B55" s="16">
        <v>53</v>
      </c>
      <c r="C55" s="16" t="s">
        <v>1098</v>
      </c>
      <c r="D55" s="16" t="s">
        <v>1178</v>
      </c>
      <c r="E55" s="16">
        <f>武器3!E55</f>
        <v>9</v>
      </c>
      <c r="F55" s="16" t="s">
        <v>1045</v>
      </c>
      <c r="G55" s="16">
        <f>武器3!G55</f>
        <v>3</v>
      </c>
      <c r="H55" s="19" t="s">
        <v>1385</v>
      </c>
      <c r="I55" s="3" t="s">
        <v>808</v>
      </c>
      <c r="J55" s="3">
        <f>武器2!I55</f>
        <v>2</v>
      </c>
      <c r="K55" s="3"/>
      <c r="L55" s="3" t="str">
        <f>武器3!J55</f>
        <v>下级职业</v>
      </c>
      <c r="M55" s="3" t="str">
        <f>武器3!K55</f>
        <v>物理</v>
      </c>
      <c r="N55" s="16">
        <v>1</v>
      </c>
      <c r="O55" s="16">
        <v>5</v>
      </c>
      <c r="P55" s="16">
        <f>挂饰2!L55</f>
        <v>63</v>
      </c>
      <c r="Q55" s="16">
        <f>挂饰2!M55</f>
        <v>0</v>
      </c>
      <c r="R55" s="16">
        <f>挂饰2!N55</f>
        <v>0</v>
      </c>
      <c r="S55" s="16">
        <f>挂饰2!O55</f>
        <v>0</v>
      </c>
      <c r="T55" s="16">
        <f>挂饰2!P55</f>
        <v>0</v>
      </c>
      <c r="U55" s="16">
        <f>挂饰2!Q55</f>
        <v>0</v>
      </c>
      <c r="V55" s="16">
        <f>挂饰2!R55</f>
        <v>0</v>
      </c>
      <c r="W55" s="16">
        <f>挂饰2!S55</f>
        <v>0</v>
      </c>
      <c r="X55" s="16">
        <f>挂饰2!T55</f>
        <v>0</v>
      </c>
      <c r="Y55" s="16">
        <f>挂饰2!U55</f>
        <v>0</v>
      </c>
      <c r="Z55" s="16">
        <f>挂饰2!V55</f>
        <v>0</v>
      </c>
      <c r="AA55" s="16">
        <f>挂饰2!W55</f>
        <v>0</v>
      </c>
      <c r="AB55" s="16">
        <f>挂饰2!X55</f>
        <v>0</v>
      </c>
      <c r="AC55" s="16">
        <f>挂饰2!Y55</f>
        <v>0.16666666666666663</v>
      </c>
      <c r="AD55" s="16">
        <f>挂饰2!Z55</f>
        <v>0</v>
      </c>
      <c r="AE55" s="16">
        <f>挂饰2!AA55</f>
        <v>0</v>
      </c>
      <c r="AF55" s="16">
        <f>挂饰2!AB55</f>
        <v>0</v>
      </c>
      <c r="AG55" s="16">
        <f>挂饰2!AC55</f>
        <v>0</v>
      </c>
      <c r="AH55" s="16">
        <f>挂饰2!AD55</f>
        <v>0</v>
      </c>
      <c r="AI55" s="16">
        <f>挂饰2!AE55</f>
        <v>0</v>
      </c>
      <c r="AJ55" s="16">
        <f>挂饰2!AF55</f>
        <v>0</v>
      </c>
      <c r="AK55" s="16">
        <f>挂饰2!AG55</f>
        <v>0</v>
      </c>
      <c r="AL55" s="16">
        <f>挂饰2!AH55</f>
        <v>0</v>
      </c>
      <c r="AM55" s="16">
        <f>挂饰2!AI55</f>
        <v>0</v>
      </c>
      <c r="AN55" s="16">
        <f>挂饰2!AJ55</f>
        <v>0</v>
      </c>
      <c r="AO55" s="21">
        <f t="shared" si="0"/>
        <v>95.333333333333329</v>
      </c>
      <c r="AP55">
        <f t="shared" si="1"/>
        <v>84000</v>
      </c>
      <c r="AQ55" t="str">
        <f t="shared" si="2"/>
        <v>,坚硬的石头,漂亮的蘑菇,扁扁的稻草</v>
      </c>
      <c r="AR55" s="24" t="str">
        <f>IF(F55="c",getSring(AQ55,4),VLOOKUP(M55&amp;F55,test4,2,FALSE))</f>
        <v>石之精华</v>
      </c>
      <c r="AS55" s="24">
        <f t="shared" si="3"/>
        <v>30021</v>
      </c>
      <c r="AT55" s="24">
        <f t="shared" si="4"/>
        <v>20</v>
      </c>
      <c r="AU55" s="24" t="str">
        <f>getSring(AQ55,1)</f>
        <v>坚硬的石头</v>
      </c>
      <c r="AV55" s="24">
        <f t="shared" si="5"/>
        <v>30035</v>
      </c>
      <c r="AW55" s="24">
        <f t="shared" si="11"/>
        <v>40</v>
      </c>
      <c r="AX55" s="24" t="str">
        <f>getSring(AQ55,2)</f>
        <v>漂亮的蘑菇</v>
      </c>
      <c r="AY55" s="24">
        <f t="shared" si="6"/>
        <v>30023</v>
      </c>
      <c r="AZ55" s="24">
        <f t="shared" si="7"/>
        <v>40</v>
      </c>
      <c r="BA55" s="24" t="str">
        <f>getSring(AQ55,3)</f>
        <v>扁扁的稻草</v>
      </c>
      <c r="BB55" s="24">
        <f t="shared" si="8"/>
        <v>30027</v>
      </c>
      <c r="BC55" s="24">
        <f t="shared" si="9"/>
        <v>40</v>
      </c>
    </row>
    <row r="56" spans="1:55" ht="14.25" x14ac:dyDescent="0.2">
      <c r="A56">
        <f t="shared" si="10"/>
        <v>20054</v>
      </c>
      <c r="B56" s="16">
        <v>54</v>
      </c>
      <c r="C56" s="16" t="s">
        <v>1071</v>
      </c>
      <c r="D56" s="16" t="s">
        <v>1340</v>
      </c>
      <c r="E56" s="16">
        <f>武器3!E56</f>
        <v>11</v>
      </c>
      <c r="F56" s="16" t="s">
        <v>1045</v>
      </c>
      <c r="G56" s="16">
        <f>武器3!G56</f>
        <v>3</v>
      </c>
      <c r="H56" s="19" t="s">
        <v>1385</v>
      </c>
      <c r="I56" s="3" t="s">
        <v>808</v>
      </c>
      <c r="J56" s="3">
        <f>武器2!I56</f>
        <v>2</v>
      </c>
      <c r="K56" s="3"/>
      <c r="L56" s="3" t="str">
        <f>武器3!J56</f>
        <v>下级职业</v>
      </c>
      <c r="M56" s="3" t="str">
        <f>武器3!K56</f>
        <v>物理</v>
      </c>
      <c r="N56" s="16">
        <v>1</v>
      </c>
      <c r="O56" s="16">
        <v>6</v>
      </c>
      <c r="P56" s="16">
        <f>挂饰2!L56</f>
        <v>75</v>
      </c>
      <c r="Q56" s="16">
        <f>挂饰2!M56</f>
        <v>156</v>
      </c>
      <c r="R56" s="16">
        <f>挂饰2!N56</f>
        <v>0</v>
      </c>
      <c r="S56" s="16">
        <f>挂饰2!O56</f>
        <v>0</v>
      </c>
      <c r="T56" s="16">
        <f>挂饰2!P56</f>
        <v>0</v>
      </c>
      <c r="U56" s="16">
        <f>挂饰2!Q56</f>
        <v>0</v>
      </c>
      <c r="V56" s="16">
        <f>挂饰2!R56</f>
        <v>0</v>
      </c>
      <c r="W56" s="16">
        <f>挂饰2!S56</f>
        <v>0</v>
      </c>
      <c r="X56" s="16">
        <f>挂饰2!T56</f>
        <v>0</v>
      </c>
      <c r="Y56" s="16">
        <f>挂饰2!U56</f>
        <v>0</v>
      </c>
      <c r="Z56" s="16">
        <f>挂饰2!V56</f>
        <v>0</v>
      </c>
      <c r="AA56" s="16">
        <f>挂饰2!W56</f>
        <v>0</v>
      </c>
      <c r="AB56" s="16">
        <f>挂饰2!X56</f>
        <v>0</v>
      </c>
      <c r="AC56" s="16">
        <f>挂饰2!Y56</f>
        <v>0</v>
      </c>
      <c r="AD56" s="16">
        <f>挂饰2!Z56</f>
        <v>0</v>
      </c>
      <c r="AE56" s="16">
        <f>挂饰2!AA56</f>
        <v>0</v>
      </c>
      <c r="AF56" s="16">
        <f>挂饰2!AB56</f>
        <v>0</v>
      </c>
      <c r="AG56" s="16">
        <f>挂饰2!AC56</f>
        <v>0</v>
      </c>
      <c r="AH56" s="16">
        <f>挂饰2!AD56</f>
        <v>0</v>
      </c>
      <c r="AI56" s="16">
        <f>挂饰2!AE56</f>
        <v>0</v>
      </c>
      <c r="AJ56" s="16">
        <f>挂饰2!AF56</f>
        <v>0</v>
      </c>
      <c r="AK56" s="16">
        <f>挂饰2!AG56</f>
        <v>0</v>
      </c>
      <c r="AL56" s="16">
        <f>挂饰2!AH56</f>
        <v>0</v>
      </c>
      <c r="AM56" s="16">
        <f>挂饰2!AI56</f>
        <v>0</v>
      </c>
      <c r="AN56" s="16">
        <f>挂饰2!AJ56</f>
        <v>0</v>
      </c>
      <c r="AO56" s="21">
        <f t="shared" si="0"/>
        <v>346.5</v>
      </c>
      <c r="AP56">
        <f t="shared" si="1"/>
        <v>302400</v>
      </c>
      <c r="AQ56" t="str">
        <f t="shared" si="2"/>
        <v>,蓝水晶,坚硬的石头,长獠牙</v>
      </c>
      <c r="AR56" s="24" t="str">
        <f>IF(F56="c",getSring(AQ56,4),VLOOKUP(M56&amp;F56,test4,2,FALSE))</f>
        <v>石之精华</v>
      </c>
      <c r="AS56" s="24">
        <f t="shared" si="3"/>
        <v>30021</v>
      </c>
      <c r="AT56" s="24">
        <f t="shared" si="4"/>
        <v>72</v>
      </c>
      <c r="AU56" s="24" t="str">
        <f>getSring(AQ56,1)</f>
        <v>蓝水晶</v>
      </c>
      <c r="AV56" s="24">
        <f t="shared" si="5"/>
        <v>30031</v>
      </c>
      <c r="AW56" s="24">
        <f t="shared" si="11"/>
        <v>144</v>
      </c>
      <c r="AX56" s="24" t="str">
        <f>getSring(AQ56,2)</f>
        <v>坚硬的石头</v>
      </c>
      <c r="AY56" s="24">
        <f t="shared" si="6"/>
        <v>30035</v>
      </c>
      <c r="AZ56" s="24">
        <f t="shared" si="7"/>
        <v>144</v>
      </c>
      <c r="BA56" s="24" t="str">
        <f>getSring(AQ56,3)</f>
        <v>长獠牙</v>
      </c>
      <c r="BB56" s="24">
        <f t="shared" si="8"/>
        <v>30039</v>
      </c>
      <c r="BC56" s="24">
        <f t="shared" si="9"/>
        <v>144</v>
      </c>
    </row>
    <row r="57" spans="1:55" ht="14.25" x14ac:dyDescent="0.2">
      <c r="A57">
        <f t="shared" si="10"/>
        <v>20055</v>
      </c>
      <c r="B57" s="16">
        <v>55</v>
      </c>
      <c r="C57" s="16" t="s">
        <v>1067</v>
      </c>
      <c r="D57" s="16" t="s">
        <v>1410</v>
      </c>
      <c r="E57" s="16">
        <f>武器3!E57</f>
        <v>13</v>
      </c>
      <c r="F57" s="16" t="s">
        <v>1045</v>
      </c>
      <c r="G57" s="16">
        <f>武器3!G57</f>
        <v>3</v>
      </c>
      <c r="H57" s="19" t="s">
        <v>1385</v>
      </c>
      <c r="I57" s="3" t="s">
        <v>808</v>
      </c>
      <c r="J57" s="3">
        <f>武器2!I57</f>
        <v>2</v>
      </c>
      <c r="K57" s="3"/>
      <c r="L57" s="3" t="str">
        <f>武器3!J57</f>
        <v>下级职业</v>
      </c>
      <c r="M57" s="3" t="str">
        <f>武器3!K57</f>
        <v>物理</v>
      </c>
      <c r="N57" s="16">
        <v>1</v>
      </c>
      <c r="O57" s="16">
        <v>7</v>
      </c>
      <c r="P57" s="16">
        <f>挂饰2!L57</f>
        <v>88</v>
      </c>
      <c r="Q57" s="16">
        <f>挂饰2!M57</f>
        <v>0</v>
      </c>
      <c r="R57" s="16">
        <f>挂饰2!N57</f>
        <v>0</v>
      </c>
      <c r="S57" s="16">
        <f>挂饰2!O57</f>
        <v>0</v>
      </c>
      <c r="T57" s="16">
        <f>挂饰2!P57</f>
        <v>0</v>
      </c>
      <c r="U57" s="16">
        <f>挂饰2!Q57</f>
        <v>0</v>
      </c>
      <c r="V57" s="16">
        <f>挂饰2!R57</f>
        <v>0</v>
      </c>
      <c r="W57" s="16">
        <f>挂饰2!S57</f>
        <v>64</v>
      </c>
      <c r="X57" s="16">
        <f>挂饰2!T57</f>
        <v>0</v>
      </c>
      <c r="Y57" s="16">
        <f>挂饰2!U57</f>
        <v>0</v>
      </c>
      <c r="Z57" s="16">
        <f>挂饰2!V57</f>
        <v>0</v>
      </c>
      <c r="AA57" s="16">
        <f>挂饰2!W57</f>
        <v>0</v>
      </c>
      <c r="AB57" s="16">
        <f>挂饰2!X57</f>
        <v>0</v>
      </c>
      <c r="AC57" s="16">
        <f>挂饰2!Y57</f>
        <v>0</v>
      </c>
      <c r="AD57" s="16">
        <f>挂饰2!Z57</f>
        <v>0</v>
      </c>
      <c r="AE57" s="16">
        <f>挂饰2!AA57</f>
        <v>0</v>
      </c>
      <c r="AF57" s="16">
        <f>挂饰2!AB57</f>
        <v>0</v>
      </c>
      <c r="AG57" s="16">
        <f>挂饰2!AC57</f>
        <v>0</v>
      </c>
      <c r="AH57" s="16">
        <f>挂饰2!AD57</f>
        <v>0</v>
      </c>
      <c r="AI57" s="16">
        <f>挂饰2!AE57</f>
        <v>0</v>
      </c>
      <c r="AJ57" s="16">
        <f>挂饰2!AF57</f>
        <v>0</v>
      </c>
      <c r="AK57" s="16">
        <f>挂饰2!AG57</f>
        <v>0</v>
      </c>
      <c r="AL57" s="16">
        <f>挂饰2!AH57</f>
        <v>0</v>
      </c>
      <c r="AM57" s="16">
        <f>挂饰2!AI57</f>
        <v>0</v>
      </c>
      <c r="AN57" s="16">
        <f>挂饰2!AJ57</f>
        <v>0</v>
      </c>
      <c r="AO57" s="21">
        <f t="shared" si="0"/>
        <v>228</v>
      </c>
      <c r="AP57">
        <f t="shared" si="1"/>
        <v>200700</v>
      </c>
      <c r="AQ57" t="str">
        <f t="shared" si="2"/>
        <v>,漂亮的蘑菇,美味的坚果,蓝水晶</v>
      </c>
      <c r="AR57" s="24" t="str">
        <f>IF(F57="c",getSring(AQ57,4),VLOOKUP(M57&amp;F57,test4,2,FALSE))</f>
        <v>石之精华</v>
      </c>
      <c r="AS57" s="24">
        <f t="shared" si="3"/>
        <v>30021</v>
      </c>
      <c r="AT57" s="24">
        <f t="shared" si="4"/>
        <v>48</v>
      </c>
      <c r="AU57" s="24" t="str">
        <f>getSring(AQ57,1)</f>
        <v>漂亮的蘑菇</v>
      </c>
      <c r="AV57" s="24">
        <f t="shared" si="5"/>
        <v>30023</v>
      </c>
      <c r="AW57" s="24">
        <f t="shared" si="11"/>
        <v>95</v>
      </c>
      <c r="AX57" s="24" t="str">
        <f>getSring(AQ57,2)</f>
        <v>美味的坚果</v>
      </c>
      <c r="AY57" s="24">
        <f t="shared" si="6"/>
        <v>30043</v>
      </c>
      <c r="AZ57" s="24">
        <f t="shared" si="7"/>
        <v>95</v>
      </c>
      <c r="BA57" s="24" t="str">
        <f>getSring(AQ57,3)</f>
        <v>蓝水晶</v>
      </c>
      <c r="BB57" s="24">
        <f t="shared" si="8"/>
        <v>30031</v>
      </c>
      <c r="BC57" s="24">
        <f t="shared" si="9"/>
        <v>95</v>
      </c>
    </row>
    <row r="58" spans="1:55" ht="14.25" x14ac:dyDescent="0.2">
      <c r="A58">
        <f t="shared" si="10"/>
        <v>20056</v>
      </c>
      <c r="B58" s="16">
        <v>56</v>
      </c>
      <c r="C58" s="16" t="s">
        <v>1067</v>
      </c>
      <c r="D58" s="16" t="s">
        <v>1411</v>
      </c>
      <c r="E58" s="16">
        <f>武器3!E58</f>
        <v>15</v>
      </c>
      <c r="F58" s="16" t="s">
        <v>1045</v>
      </c>
      <c r="G58" s="16">
        <f>武器3!G58</f>
        <v>3</v>
      </c>
      <c r="H58" s="19" t="s">
        <v>1385</v>
      </c>
      <c r="I58" s="3" t="s">
        <v>808</v>
      </c>
      <c r="J58" s="3">
        <f>武器2!I58</f>
        <v>2</v>
      </c>
      <c r="K58" s="3"/>
      <c r="L58" s="3" t="str">
        <f>武器3!J58</f>
        <v>下级职业</v>
      </c>
      <c r="M58" s="3" t="str">
        <f>武器3!K58</f>
        <v>物理</v>
      </c>
      <c r="N58" s="16">
        <v>1</v>
      </c>
      <c r="O58" s="16">
        <v>8</v>
      </c>
      <c r="P58" s="16">
        <f>挂饰2!L58</f>
        <v>100</v>
      </c>
      <c r="Q58" s="16">
        <f>挂饰2!M58</f>
        <v>208</v>
      </c>
      <c r="R58" s="16">
        <f>挂饰2!N58</f>
        <v>0</v>
      </c>
      <c r="S58" s="16">
        <f>挂饰2!O58</f>
        <v>0</v>
      </c>
      <c r="T58" s="16">
        <f>挂饰2!P58</f>
        <v>0</v>
      </c>
      <c r="U58" s="16">
        <f>挂饰2!Q58</f>
        <v>0</v>
      </c>
      <c r="V58" s="16">
        <f>挂饰2!R58</f>
        <v>0</v>
      </c>
      <c r="W58" s="16">
        <f>挂饰2!S58</f>
        <v>0</v>
      </c>
      <c r="X58" s="16">
        <f>挂饰2!T58</f>
        <v>0</v>
      </c>
      <c r="Y58" s="16">
        <f>挂饰2!U58</f>
        <v>0</v>
      </c>
      <c r="Z58" s="16">
        <f>挂饰2!V58</f>
        <v>0</v>
      </c>
      <c r="AA58" s="16">
        <f>挂饰2!W58</f>
        <v>0</v>
      </c>
      <c r="AB58" s="16">
        <f>挂饰2!X58</f>
        <v>0</v>
      </c>
      <c r="AC58" s="16">
        <f>挂饰2!Y58</f>
        <v>0</v>
      </c>
      <c r="AD58" s="16">
        <f>挂饰2!Z58</f>
        <v>0</v>
      </c>
      <c r="AE58" s="16">
        <f>挂饰2!AA58</f>
        <v>0</v>
      </c>
      <c r="AF58" s="16">
        <f>挂饰2!AB58</f>
        <v>0</v>
      </c>
      <c r="AG58" s="16">
        <f>挂饰2!AC58</f>
        <v>0</v>
      </c>
      <c r="AH58" s="16">
        <f>挂饰2!AD58</f>
        <v>0</v>
      </c>
      <c r="AI58" s="16">
        <f>挂饰2!AE58</f>
        <v>0</v>
      </c>
      <c r="AJ58" s="16">
        <f>挂饰2!AF58</f>
        <v>0</v>
      </c>
      <c r="AK58" s="16">
        <f>挂饰2!AG58</f>
        <v>0</v>
      </c>
      <c r="AL58" s="16">
        <f>挂饰2!AH58</f>
        <v>0</v>
      </c>
      <c r="AM58" s="16">
        <f>挂饰2!AI58</f>
        <v>0</v>
      </c>
      <c r="AN58" s="16">
        <f>挂饰2!AJ58</f>
        <v>0</v>
      </c>
      <c r="AO58" s="21">
        <f t="shared" si="0"/>
        <v>462</v>
      </c>
      <c r="AP58">
        <f t="shared" si="1"/>
        <v>404100</v>
      </c>
      <c r="AQ58" t="str">
        <f t="shared" si="2"/>
        <v>,蓝水晶,坚硬的石头,漂亮的蘑菇</v>
      </c>
      <c r="AR58" s="24" t="str">
        <f>IF(F58="c",getSring(AQ58,4),VLOOKUP(M58&amp;F58,test4,2,FALSE))</f>
        <v>石之精华</v>
      </c>
      <c r="AS58" s="24">
        <f t="shared" si="3"/>
        <v>30021</v>
      </c>
      <c r="AT58" s="24">
        <f t="shared" si="4"/>
        <v>96</v>
      </c>
      <c r="AU58" s="24" t="str">
        <f>getSring(AQ58,1)</f>
        <v>蓝水晶</v>
      </c>
      <c r="AV58" s="24">
        <f t="shared" si="5"/>
        <v>30031</v>
      </c>
      <c r="AW58" s="24">
        <f t="shared" si="11"/>
        <v>193</v>
      </c>
      <c r="AX58" s="24" t="str">
        <f>getSring(AQ58,2)</f>
        <v>坚硬的石头</v>
      </c>
      <c r="AY58" s="24">
        <f t="shared" si="6"/>
        <v>30035</v>
      </c>
      <c r="AZ58" s="24">
        <f t="shared" si="7"/>
        <v>193</v>
      </c>
      <c r="BA58" s="24" t="str">
        <f>getSring(AQ58,3)</f>
        <v>漂亮的蘑菇</v>
      </c>
      <c r="BB58" s="24">
        <f t="shared" si="8"/>
        <v>30023</v>
      </c>
      <c r="BC58" s="24">
        <f t="shared" si="9"/>
        <v>193</v>
      </c>
    </row>
    <row r="59" spans="1:55" ht="14.25" x14ac:dyDescent="0.2">
      <c r="A59">
        <f t="shared" si="10"/>
        <v>20057</v>
      </c>
      <c r="B59" s="16">
        <v>57</v>
      </c>
      <c r="C59" s="16" t="s">
        <v>1128</v>
      </c>
      <c r="D59" s="16" t="s">
        <v>1213</v>
      </c>
      <c r="E59" s="16">
        <f>武器3!E59</f>
        <v>1</v>
      </c>
      <c r="F59" s="16" t="s">
        <v>1046</v>
      </c>
      <c r="G59" s="16">
        <f>武器3!G59</f>
        <v>4</v>
      </c>
      <c r="H59" s="19" t="s">
        <v>1385</v>
      </c>
      <c r="I59" s="3" t="s">
        <v>808</v>
      </c>
      <c r="J59" s="3">
        <f>武器2!I59</f>
        <v>2</v>
      </c>
      <c r="K59" s="3"/>
      <c r="L59" s="3" t="str">
        <f>武器3!J59</f>
        <v>下级职业</v>
      </c>
      <c r="M59" s="3" t="str">
        <f>武器3!K59</f>
        <v/>
      </c>
      <c r="N59" s="16">
        <v>1</v>
      </c>
      <c r="O59" s="16">
        <v>1</v>
      </c>
      <c r="P59" s="16">
        <f>挂饰2!L59</f>
        <v>16</v>
      </c>
      <c r="Q59" s="16">
        <f>挂饰2!M59</f>
        <v>0</v>
      </c>
      <c r="R59" s="16">
        <f>挂饰2!N59</f>
        <v>0</v>
      </c>
      <c r="S59" s="16">
        <f>挂饰2!O59</f>
        <v>0</v>
      </c>
      <c r="T59" s="16">
        <f>挂饰2!P59</f>
        <v>0</v>
      </c>
      <c r="U59" s="16">
        <f>挂饰2!Q59</f>
        <v>0</v>
      </c>
      <c r="V59" s="16">
        <f>挂饰2!R59</f>
        <v>0</v>
      </c>
      <c r="W59" s="16">
        <f>挂饰2!S59</f>
        <v>0</v>
      </c>
      <c r="X59" s="16">
        <f>挂饰2!T59</f>
        <v>0</v>
      </c>
      <c r="Y59" s="16">
        <f>挂饰2!U59</f>
        <v>0</v>
      </c>
      <c r="Z59" s="16">
        <f>挂饰2!V59</f>
        <v>0</v>
      </c>
      <c r="AA59" s="16">
        <f>挂饰2!W59</f>
        <v>0</v>
      </c>
      <c r="AB59" s="16">
        <f>挂饰2!X59</f>
        <v>0</v>
      </c>
      <c r="AC59" s="16">
        <f>挂饰2!Y59</f>
        <v>0</v>
      </c>
      <c r="AD59" s="16">
        <f>挂饰2!Z59</f>
        <v>0</v>
      </c>
      <c r="AE59" s="16">
        <f>挂饰2!AA59</f>
        <v>0</v>
      </c>
      <c r="AF59" s="16">
        <f>挂饰2!AB59</f>
        <v>0</v>
      </c>
      <c r="AG59" s="16">
        <f>挂饰2!AC59</f>
        <v>0</v>
      </c>
      <c r="AH59" s="16">
        <f>挂饰2!AD59</f>
        <v>0</v>
      </c>
      <c r="AI59" s="16">
        <f>挂饰2!AE59</f>
        <v>0</v>
      </c>
      <c r="AJ59" s="16">
        <f>挂饰2!AF59</f>
        <v>0</v>
      </c>
      <c r="AK59" s="16">
        <f>挂饰2!AG59</f>
        <v>0</v>
      </c>
      <c r="AL59" s="16">
        <f>挂饰2!AH59</f>
        <v>0</v>
      </c>
      <c r="AM59" s="16">
        <f>挂饰2!AI59</f>
        <v>0</v>
      </c>
      <c r="AN59" s="16">
        <f>挂饰2!AJ59</f>
        <v>0</v>
      </c>
      <c r="AO59" s="21">
        <f t="shared" si="0"/>
        <v>24</v>
      </c>
      <c r="AP59">
        <f t="shared" si="1"/>
        <v>21000</v>
      </c>
      <c r="AQ59" t="str">
        <f t="shared" si="2"/>
        <v>,蘑菇,红水晶,石头,稻草</v>
      </c>
      <c r="AR59" s="24" t="str">
        <f>IF(F59="c",getSring(AQ59,4),VLOOKUP(M59&amp;F59,test4,2,FALSE))</f>
        <v>稻草</v>
      </c>
      <c r="AS59" s="24">
        <f t="shared" si="3"/>
        <v>30026</v>
      </c>
      <c r="AT59" s="24">
        <f t="shared" si="4"/>
        <v>80</v>
      </c>
      <c r="AU59" s="24" t="str">
        <f>getSring(AQ59,1)</f>
        <v>蘑菇</v>
      </c>
      <c r="AV59" s="24">
        <f t="shared" si="5"/>
        <v>30022</v>
      </c>
      <c r="AW59" s="24">
        <f t="shared" si="11"/>
        <v>20</v>
      </c>
      <c r="AX59" s="24" t="str">
        <f>getSring(AQ59,2)</f>
        <v>红水晶</v>
      </c>
      <c r="AY59" s="24">
        <f t="shared" si="6"/>
        <v>30030</v>
      </c>
      <c r="AZ59" s="24">
        <f t="shared" si="7"/>
        <v>20</v>
      </c>
      <c r="BA59" s="24" t="str">
        <f>getSring(AQ59,3)</f>
        <v>石头</v>
      </c>
      <c r="BB59" s="24">
        <f t="shared" si="8"/>
        <v>30034</v>
      </c>
      <c r="BC59" s="24">
        <f t="shared" si="9"/>
        <v>20</v>
      </c>
    </row>
    <row r="60" spans="1:55" ht="14.25" x14ac:dyDescent="0.2">
      <c r="A60">
        <f t="shared" si="10"/>
        <v>20058</v>
      </c>
      <c r="B60" s="16">
        <v>58</v>
      </c>
      <c r="C60" s="16" t="s">
        <v>1055</v>
      </c>
      <c r="D60" s="16" t="s">
        <v>1412</v>
      </c>
      <c r="E60" s="16">
        <f>武器3!E60</f>
        <v>3</v>
      </c>
      <c r="F60" s="16" t="s">
        <v>1046</v>
      </c>
      <c r="G60" s="16">
        <f>武器3!G60</f>
        <v>4</v>
      </c>
      <c r="H60" s="19" t="s">
        <v>1385</v>
      </c>
      <c r="I60" s="3" t="s">
        <v>808</v>
      </c>
      <c r="J60" s="3">
        <f>武器2!I60</f>
        <v>2</v>
      </c>
      <c r="K60" s="3"/>
      <c r="L60" s="3" t="str">
        <f>武器3!J60</f>
        <v>下级职业</v>
      </c>
      <c r="M60" s="3" t="str">
        <f>武器3!K60</f>
        <v/>
      </c>
      <c r="N60" s="16">
        <v>1</v>
      </c>
      <c r="O60" s="16">
        <v>2</v>
      </c>
      <c r="P60" s="16">
        <f>挂饰2!L60</f>
        <v>33</v>
      </c>
      <c r="Q60" s="16">
        <f>挂饰2!M60</f>
        <v>0</v>
      </c>
      <c r="R60" s="16">
        <f>挂饰2!N60</f>
        <v>0</v>
      </c>
      <c r="S60" s="16">
        <f>挂饰2!O60</f>
        <v>0</v>
      </c>
      <c r="T60" s="16">
        <f>挂饰2!P60</f>
        <v>0</v>
      </c>
      <c r="U60" s="16">
        <f>挂饰2!Q60</f>
        <v>0</v>
      </c>
      <c r="V60" s="16">
        <f>挂饰2!R60</f>
        <v>0</v>
      </c>
      <c r="W60" s="16">
        <f>挂饰2!S60</f>
        <v>0</v>
      </c>
      <c r="X60" s="16">
        <f>挂饰2!T60</f>
        <v>0</v>
      </c>
      <c r="Y60" s="16">
        <f>挂饰2!U60</f>
        <v>0</v>
      </c>
      <c r="Z60" s="16">
        <f>挂饰2!V60</f>
        <v>0</v>
      </c>
      <c r="AA60" s="16">
        <f>挂饰2!W60</f>
        <v>0</v>
      </c>
      <c r="AB60" s="16">
        <f>挂饰2!X60</f>
        <v>0</v>
      </c>
      <c r="AC60" s="16">
        <f>挂饰2!Y60</f>
        <v>0</v>
      </c>
      <c r="AD60" s="16">
        <f>挂饰2!Z60</f>
        <v>0</v>
      </c>
      <c r="AE60" s="16">
        <f>挂饰2!AA60</f>
        <v>0</v>
      </c>
      <c r="AF60" s="16">
        <f>挂饰2!AB60</f>
        <v>0</v>
      </c>
      <c r="AG60" s="16">
        <f>挂饰2!AC60</f>
        <v>0</v>
      </c>
      <c r="AH60" s="16">
        <f>挂饰2!AD60</f>
        <v>0</v>
      </c>
      <c r="AI60" s="16">
        <f>挂饰2!AE60</f>
        <v>0</v>
      </c>
      <c r="AJ60" s="16">
        <f>挂饰2!AF60</f>
        <v>0</v>
      </c>
      <c r="AK60" s="16">
        <f>挂饰2!AG60</f>
        <v>0</v>
      </c>
      <c r="AL60" s="16">
        <f>挂饰2!AH60</f>
        <v>0</v>
      </c>
      <c r="AM60" s="16">
        <f>挂饰2!AI60</f>
        <v>0</v>
      </c>
      <c r="AN60" s="16">
        <f>挂饰2!AJ60</f>
        <v>0</v>
      </c>
      <c r="AO60" s="21">
        <f t="shared" si="0"/>
        <v>49.5</v>
      </c>
      <c r="AP60">
        <f t="shared" si="1"/>
        <v>43200</v>
      </c>
      <c r="AQ60" t="str">
        <f t="shared" si="2"/>
        <v>,石头,狗牙,稻草,红水晶</v>
      </c>
      <c r="AR60" s="24" t="str">
        <f>IF(F60="c",getSring(AQ60,4),VLOOKUP(M60&amp;F60,test4,2,FALSE))</f>
        <v>红水晶</v>
      </c>
      <c r="AS60" s="24">
        <f t="shared" si="3"/>
        <v>30030</v>
      </c>
      <c r="AT60" s="24">
        <f t="shared" si="4"/>
        <v>165</v>
      </c>
      <c r="AU60" s="24" t="str">
        <f>getSring(AQ60,1)</f>
        <v>石头</v>
      </c>
      <c r="AV60" s="24">
        <f t="shared" si="5"/>
        <v>30034</v>
      </c>
      <c r="AW60" s="24">
        <f t="shared" si="11"/>
        <v>41</v>
      </c>
      <c r="AX60" s="24" t="str">
        <f>getSring(AQ60,2)</f>
        <v>狗牙</v>
      </c>
      <c r="AY60" s="24">
        <f t="shared" si="6"/>
        <v>30038</v>
      </c>
      <c r="AZ60" s="24">
        <f t="shared" si="7"/>
        <v>41</v>
      </c>
      <c r="BA60" s="24" t="str">
        <f>getSring(AQ60,3)</f>
        <v>稻草</v>
      </c>
      <c r="BB60" s="24">
        <f t="shared" si="8"/>
        <v>30026</v>
      </c>
      <c r="BC60" s="24">
        <f t="shared" si="9"/>
        <v>41</v>
      </c>
    </row>
    <row r="61" spans="1:55" ht="14.25" x14ac:dyDescent="0.2">
      <c r="A61">
        <f t="shared" si="10"/>
        <v>20059</v>
      </c>
      <c r="B61" s="16">
        <v>59</v>
      </c>
      <c r="C61" s="16" t="s">
        <v>1063</v>
      </c>
      <c r="D61" s="16" t="s">
        <v>1234</v>
      </c>
      <c r="E61" s="16">
        <f>武器3!E61</f>
        <v>5</v>
      </c>
      <c r="F61" s="16" t="s">
        <v>1046</v>
      </c>
      <c r="G61" s="16">
        <f>武器3!G61</f>
        <v>4</v>
      </c>
      <c r="H61" s="19" t="s">
        <v>1385</v>
      </c>
      <c r="I61" s="3" t="s">
        <v>808</v>
      </c>
      <c r="J61" s="3">
        <f>武器2!I61</f>
        <v>2</v>
      </c>
      <c r="K61" s="3"/>
      <c r="L61" s="3" t="str">
        <f>武器3!J61</f>
        <v>下级职业</v>
      </c>
      <c r="M61" s="3" t="str">
        <f>武器3!K61</f>
        <v/>
      </c>
      <c r="N61" s="16">
        <v>1</v>
      </c>
      <c r="O61" s="16">
        <v>3</v>
      </c>
      <c r="P61" s="16">
        <f>挂饰2!L61</f>
        <v>50</v>
      </c>
      <c r="Q61" s="16">
        <f>挂饰2!M61</f>
        <v>0</v>
      </c>
      <c r="R61" s="16">
        <f>挂饰2!N61</f>
        <v>0</v>
      </c>
      <c r="S61" s="16">
        <f>挂饰2!O61</f>
        <v>0</v>
      </c>
      <c r="T61" s="16">
        <f>挂饰2!P61</f>
        <v>0</v>
      </c>
      <c r="U61" s="16">
        <f>挂饰2!Q61</f>
        <v>0</v>
      </c>
      <c r="V61" s="16">
        <f>挂饰2!R61</f>
        <v>0</v>
      </c>
      <c r="W61" s="16">
        <f>挂饰2!S61</f>
        <v>0</v>
      </c>
      <c r="X61" s="16">
        <f>挂饰2!T61</f>
        <v>0</v>
      </c>
      <c r="Y61" s="16">
        <f>挂饰2!U61</f>
        <v>0</v>
      </c>
      <c r="Z61" s="16">
        <f>挂饰2!V61</f>
        <v>0</v>
      </c>
      <c r="AA61" s="16">
        <f>挂饰2!W61</f>
        <v>0</v>
      </c>
      <c r="AB61" s="16">
        <f>挂饰2!X61</f>
        <v>0</v>
      </c>
      <c r="AC61" s="16">
        <f>挂饰2!Y61</f>
        <v>0</v>
      </c>
      <c r="AD61" s="16">
        <f>挂饰2!Z61</f>
        <v>0</v>
      </c>
      <c r="AE61" s="16">
        <f>挂饰2!AA61</f>
        <v>0</v>
      </c>
      <c r="AF61" s="16">
        <f>挂饰2!AB61</f>
        <v>0</v>
      </c>
      <c r="AG61" s="16">
        <f>挂饰2!AC61</f>
        <v>0</v>
      </c>
      <c r="AH61" s="16">
        <f>挂饰2!AD61</f>
        <v>0</v>
      </c>
      <c r="AI61" s="16">
        <f>挂饰2!AE61</f>
        <v>0</v>
      </c>
      <c r="AJ61" s="16">
        <f>挂饰2!AF61</f>
        <v>0</v>
      </c>
      <c r="AK61" s="16">
        <f>挂饰2!AG61</f>
        <v>0</v>
      </c>
      <c r="AL61" s="16">
        <f>挂饰2!AH61</f>
        <v>0</v>
      </c>
      <c r="AM61" s="16">
        <f>挂饰2!AI61</f>
        <v>0</v>
      </c>
      <c r="AN61" s="16">
        <f>挂饰2!AJ61</f>
        <v>0</v>
      </c>
      <c r="AO61" s="21">
        <f t="shared" si="0"/>
        <v>75</v>
      </c>
      <c r="AP61">
        <f t="shared" si="1"/>
        <v>65850</v>
      </c>
      <c r="AQ61" t="str">
        <f t="shared" si="2"/>
        <v>,稻草,蘑菇,红水晶,狗牙</v>
      </c>
      <c r="AR61" s="24" t="str">
        <f>IF(F61="c",getSring(AQ61,4),VLOOKUP(M61&amp;F61,test4,2,FALSE))</f>
        <v>狗牙</v>
      </c>
      <c r="AS61" s="24">
        <f t="shared" si="3"/>
        <v>30038</v>
      </c>
      <c r="AT61" s="24">
        <f t="shared" si="4"/>
        <v>250</v>
      </c>
      <c r="AU61" s="24" t="str">
        <f>getSring(AQ61,1)</f>
        <v>稻草</v>
      </c>
      <c r="AV61" s="24">
        <f t="shared" si="5"/>
        <v>30026</v>
      </c>
      <c r="AW61" s="24">
        <f t="shared" si="11"/>
        <v>63</v>
      </c>
      <c r="AX61" s="24" t="str">
        <f>getSring(AQ61,2)</f>
        <v>蘑菇</v>
      </c>
      <c r="AY61" s="24">
        <f t="shared" si="6"/>
        <v>30022</v>
      </c>
      <c r="AZ61" s="24">
        <f t="shared" si="7"/>
        <v>63</v>
      </c>
      <c r="BA61" s="24" t="str">
        <f>getSring(AQ61,3)</f>
        <v>红水晶</v>
      </c>
      <c r="BB61" s="24">
        <f t="shared" si="8"/>
        <v>30030</v>
      </c>
      <c r="BC61" s="24">
        <f t="shared" si="9"/>
        <v>63</v>
      </c>
    </row>
    <row r="62" spans="1:55" ht="14.25" x14ac:dyDescent="0.2">
      <c r="A62">
        <f t="shared" si="10"/>
        <v>20060</v>
      </c>
      <c r="B62" s="16">
        <v>60</v>
      </c>
      <c r="C62" s="16" t="s">
        <v>1051</v>
      </c>
      <c r="D62" s="16" t="s">
        <v>1413</v>
      </c>
      <c r="E62" s="16">
        <f>武器3!E62</f>
        <v>7</v>
      </c>
      <c r="F62" s="16" t="s">
        <v>1046</v>
      </c>
      <c r="G62" s="16">
        <f>武器3!G62</f>
        <v>4</v>
      </c>
      <c r="H62" s="19" t="s">
        <v>1385</v>
      </c>
      <c r="I62" s="3" t="s">
        <v>808</v>
      </c>
      <c r="J62" s="3">
        <f>武器2!I62</f>
        <v>2</v>
      </c>
      <c r="K62" s="3"/>
      <c r="L62" s="3" t="str">
        <f>武器3!J62</f>
        <v>下级职业</v>
      </c>
      <c r="M62" s="3" t="str">
        <f>武器3!K62</f>
        <v/>
      </c>
      <c r="N62" s="16">
        <v>1</v>
      </c>
      <c r="O62" s="16">
        <v>4</v>
      </c>
      <c r="P62" s="16">
        <f>挂饰2!L62</f>
        <v>67</v>
      </c>
      <c r="Q62" s="16">
        <f>挂饰2!M62</f>
        <v>0</v>
      </c>
      <c r="R62" s="16">
        <f>挂饰2!N62</f>
        <v>0</v>
      </c>
      <c r="S62" s="16">
        <f>挂饰2!O62</f>
        <v>0</v>
      </c>
      <c r="T62" s="16">
        <f>挂饰2!P62</f>
        <v>0</v>
      </c>
      <c r="U62" s="16">
        <f>挂饰2!Q62</f>
        <v>0</v>
      </c>
      <c r="V62" s="16">
        <f>挂饰2!R62</f>
        <v>0</v>
      </c>
      <c r="W62" s="16">
        <f>挂饰2!S62</f>
        <v>0</v>
      </c>
      <c r="X62" s="16">
        <f>挂饰2!T62</f>
        <v>0</v>
      </c>
      <c r="Y62" s="16">
        <f>挂饰2!U62</f>
        <v>0</v>
      </c>
      <c r="Z62" s="16">
        <f>挂饰2!V62</f>
        <v>0</v>
      </c>
      <c r="AA62" s="16">
        <f>挂饰2!W62</f>
        <v>0</v>
      </c>
      <c r="AB62" s="16">
        <f>挂饰2!X62</f>
        <v>0</v>
      </c>
      <c r="AC62" s="16">
        <f>挂饰2!Y62</f>
        <v>0</v>
      </c>
      <c r="AD62" s="16">
        <f>挂饰2!Z62</f>
        <v>0</v>
      </c>
      <c r="AE62" s="16">
        <f>挂饰2!AA62</f>
        <v>0</v>
      </c>
      <c r="AF62" s="16">
        <f>挂饰2!AB62</f>
        <v>0</v>
      </c>
      <c r="AG62" s="16">
        <f>挂饰2!AC62</f>
        <v>0</v>
      </c>
      <c r="AH62" s="16">
        <f>挂饰2!AD62</f>
        <v>0</v>
      </c>
      <c r="AI62" s="16">
        <f>挂饰2!AE62</f>
        <v>0</v>
      </c>
      <c r="AJ62" s="16">
        <f>挂饰2!AF62</f>
        <v>0</v>
      </c>
      <c r="AK62" s="16">
        <f>挂饰2!AG62</f>
        <v>0</v>
      </c>
      <c r="AL62" s="16">
        <f>挂饰2!AH62</f>
        <v>0</v>
      </c>
      <c r="AM62" s="16">
        <f>挂饰2!AI62</f>
        <v>0</v>
      </c>
      <c r="AN62" s="16">
        <f>挂饰2!AJ62</f>
        <v>0</v>
      </c>
      <c r="AO62" s="21">
        <f t="shared" si="0"/>
        <v>100.5</v>
      </c>
      <c r="AP62">
        <f t="shared" si="1"/>
        <v>88050</v>
      </c>
      <c r="AQ62" t="str">
        <f t="shared" si="2"/>
        <v>,狗牙,石头,稻草,多汁的坚果</v>
      </c>
      <c r="AR62" s="24" t="str">
        <f>IF(F62="c",getSring(AQ62,4),VLOOKUP(M62&amp;F62,test4,2,FALSE))</f>
        <v>多汁的坚果</v>
      </c>
      <c r="AS62" s="24">
        <f t="shared" si="3"/>
        <v>30042</v>
      </c>
      <c r="AT62" s="24">
        <f t="shared" si="4"/>
        <v>335</v>
      </c>
      <c r="AU62" s="24" t="str">
        <f>getSring(AQ62,1)</f>
        <v>狗牙</v>
      </c>
      <c r="AV62" s="24">
        <f t="shared" si="5"/>
        <v>30038</v>
      </c>
      <c r="AW62" s="24">
        <f t="shared" si="11"/>
        <v>84</v>
      </c>
      <c r="AX62" s="24" t="str">
        <f>getSring(AQ62,2)</f>
        <v>石头</v>
      </c>
      <c r="AY62" s="24">
        <f t="shared" si="6"/>
        <v>30034</v>
      </c>
      <c r="AZ62" s="24">
        <f t="shared" si="7"/>
        <v>84</v>
      </c>
      <c r="BA62" s="24" t="str">
        <f>getSring(AQ62,3)</f>
        <v>稻草</v>
      </c>
      <c r="BB62" s="24">
        <f t="shared" si="8"/>
        <v>30026</v>
      </c>
      <c r="BC62" s="24">
        <f t="shared" si="9"/>
        <v>84</v>
      </c>
    </row>
    <row r="63" spans="1:55" ht="14.25" x14ac:dyDescent="0.2">
      <c r="A63">
        <f t="shared" si="10"/>
        <v>20061</v>
      </c>
      <c r="B63" s="16">
        <v>61</v>
      </c>
      <c r="C63" s="16" t="s">
        <v>1130</v>
      </c>
      <c r="D63" s="16" t="s">
        <v>1235</v>
      </c>
      <c r="E63" s="16">
        <f>武器3!E63</f>
        <v>9</v>
      </c>
      <c r="F63" s="16" t="s">
        <v>1046</v>
      </c>
      <c r="G63" s="16">
        <f>武器3!G63</f>
        <v>4</v>
      </c>
      <c r="H63" s="19" t="s">
        <v>1385</v>
      </c>
      <c r="I63" s="3" t="s">
        <v>808</v>
      </c>
      <c r="J63" s="3">
        <f>武器2!I63</f>
        <v>2</v>
      </c>
      <c r="K63" s="3"/>
      <c r="L63" s="3" t="str">
        <f>武器3!J63</f>
        <v>下级职业</v>
      </c>
      <c r="M63" s="3" t="str">
        <f>武器3!K63</f>
        <v/>
      </c>
      <c r="N63" s="16">
        <v>1</v>
      </c>
      <c r="O63" s="16">
        <v>5</v>
      </c>
      <c r="P63" s="16">
        <f>挂饰2!L63</f>
        <v>84</v>
      </c>
      <c r="Q63" s="16">
        <f>挂饰2!M63</f>
        <v>0</v>
      </c>
      <c r="R63" s="16">
        <f>挂饰2!N63</f>
        <v>0</v>
      </c>
      <c r="S63" s="16">
        <f>挂饰2!O63</f>
        <v>0</v>
      </c>
      <c r="T63" s="16">
        <f>挂饰2!P63</f>
        <v>0</v>
      </c>
      <c r="U63" s="16">
        <f>挂饰2!Q63</f>
        <v>0</v>
      </c>
      <c r="V63" s="16">
        <f>挂饰2!R63</f>
        <v>0</v>
      </c>
      <c r="W63" s="16">
        <f>挂饰2!S63</f>
        <v>0</v>
      </c>
      <c r="X63" s="16">
        <f>挂饰2!T63</f>
        <v>0</v>
      </c>
      <c r="Y63" s="16">
        <f>挂饰2!U63</f>
        <v>0</v>
      </c>
      <c r="Z63" s="16">
        <f>挂饰2!V63</f>
        <v>0</v>
      </c>
      <c r="AA63" s="16">
        <f>挂饰2!W63</f>
        <v>0</v>
      </c>
      <c r="AB63" s="16">
        <f>挂饰2!X63</f>
        <v>0</v>
      </c>
      <c r="AC63" s="16">
        <f>挂饰2!Y63</f>
        <v>0</v>
      </c>
      <c r="AD63" s="16">
        <f>挂饰2!Z63</f>
        <v>0</v>
      </c>
      <c r="AE63" s="16">
        <f>挂饰2!AA63</f>
        <v>0</v>
      </c>
      <c r="AF63" s="16">
        <f>挂饰2!AB63</f>
        <v>0</v>
      </c>
      <c r="AG63" s="16">
        <f>挂饰2!AC63</f>
        <v>0</v>
      </c>
      <c r="AH63" s="16">
        <f>挂饰2!AD63</f>
        <v>0</v>
      </c>
      <c r="AI63" s="16">
        <f>挂饰2!AE63</f>
        <v>0</v>
      </c>
      <c r="AJ63" s="16">
        <f>挂饰2!AF63</f>
        <v>0</v>
      </c>
      <c r="AK63" s="16">
        <f>挂饰2!AG63</f>
        <v>0</v>
      </c>
      <c r="AL63" s="16">
        <f>挂饰2!AH63</f>
        <v>0</v>
      </c>
      <c r="AM63" s="16">
        <f>挂饰2!AI63</f>
        <v>0</v>
      </c>
      <c r="AN63" s="16">
        <f>挂饰2!AJ63</f>
        <v>0</v>
      </c>
      <c r="AO63" s="21">
        <f t="shared" si="0"/>
        <v>126</v>
      </c>
      <c r="AP63">
        <f t="shared" si="1"/>
        <v>110250</v>
      </c>
      <c r="AQ63" t="str">
        <f t="shared" si="2"/>
        <v>,多汁的坚果,狗牙,红水晶,稻草</v>
      </c>
      <c r="AR63" s="24" t="str">
        <f>IF(F63="c",getSring(AQ63,4),VLOOKUP(M63&amp;F63,test4,2,FALSE))</f>
        <v>稻草</v>
      </c>
      <c r="AS63" s="24">
        <f t="shared" si="3"/>
        <v>30026</v>
      </c>
      <c r="AT63" s="24">
        <f t="shared" si="4"/>
        <v>420</v>
      </c>
      <c r="AU63" s="24" t="str">
        <f>getSring(AQ63,1)</f>
        <v>多汁的坚果</v>
      </c>
      <c r="AV63" s="24">
        <f t="shared" si="5"/>
        <v>30042</v>
      </c>
      <c r="AW63" s="24">
        <f t="shared" si="11"/>
        <v>105</v>
      </c>
      <c r="AX63" s="24" t="str">
        <f>getSring(AQ63,2)</f>
        <v>狗牙</v>
      </c>
      <c r="AY63" s="24">
        <f t="shared" si="6"/>
        <v>30038</v>
      </c>
      <c r="AZ63" s="24">
        <f t="shared" si="7"/>
        <v>105</v>
      </c>
      <c r="BA63" s="24" t="str">
        <f>getSring(AQ63,3)</f>
        <v>红水晶</v>
      </c>
      <c r="BB63" s="24">
        <f t="shared" si="8"/>
        <v>30030</v>
      </c>
      <c r="BC63" s="24">
        <f t="shared" si="9"/>
        <v>105</v>
      </c>
    </row>
    <row r="64" spans="1:55" ht="14.25" x14ac:dyDescent="0.2">
      <c r="A64">
        <f t="shared" si="10"/>
        <v>20062</v>
      </c>
      <c r="B64" s="16">
        <v>62</v>
      </c>
      <c r="C64" s="16" t="s">
        <v>1071</v>
      </c>
      <c r="D64" s="16" t="s">
        <v>1413</v>
      </c>
      <c r="E64" s="16">
        <f>武器3!E64</f>
        <v>11</v>
      </c>
      <c r="F64" s="16" t="s">
        <v>1046</v>
      </c>
      <c r="G64" s="16">
        <f>武器3!G64</f>
        <v>4</v>
      </c>
      <c r="H64" s="19" t="s">
        <v>1385</v>
      </c>
      <c r="I64" s="3" t="s">
        <v>808</v>
      </c>
      <c r="J64" s="3">
        <f>武器2!I64</f>
        <v>2</v>
      </c>
      <c r="K64" s="3"/>
      <c r="L64" s="3" t="str">
        <f>武器3!J64</f>
        <v>下级职业</v>
      </c>
      <c r="M64" s="3" t="str">
        <f>武器3!K64</f>
        <v/>
      </c>
      <c r="N64" s="16">
        <v>1</v>
      </c>
      <c r="O64" s="16">
        <v>6</v>
      </c>
      <c r="P64" s="16">
        <f>挂饰2!L64</f>
        <v>101</v>
      </c>
      <c r="Q64" s="16">
        <f>挂饰2!M64</f>
        <v>0</v>
      </c>
      <c r="R64" s="16">
        <f>挂饰2!N64</f>
        <v>0</v>
      </c>
      <c r="S64" s="16">
        <f>挂饰2!O64</f>
        <v>0</v>
      </c>
      <c r="T64" s="16">
        <f>挂饰2!P64</f>
        <v>0</v>
      </c>
      <c r="U64" s="16">
        <f>挂饰2!Q64</f>
        <v>0</v>
      </c>
      <c r="V64" s="16">
        <f>挂饰2!R64</f>
        <v>0</v>
      </c>
      <c r="W64" s="16">
        <f>挂饰2!S64</f>
        <v>0</v>
      </c>
      <c r="X64" s="16">
        <f>挂饰2!T64</f>
        <v>0</v>
      </c>
      <c r="Y64" s="16">
        <f>挂饰2!U64</f>
        <v>0</v>
      </c>
      <c r="Z64" s="16">
        <f>挂饰2!V64</f>
        <v>0</v>
      </c>
      <c r="AA64" s="16">
        <f>挂饰2!W64</f>
        <v>0</v>
      </c>
      <c r="AB64" s="16">
        <f>挂饰2!X64</f>
        <v>0</v>
      </c>
      <c r="AC64" s="16">
        <f>挂饰2!Y64</f>
        <v>0</v>
      </c>
      <c r="AD64" s="16">
        <f>挂饰2!Z64</f>
        <v>0</v>
      </c>
      <c r="AE64" s="16">
        <f>挂饰2!AA64</f>
        <v>0</v>
      </c>
      <c r="AF64" s="16">
        <f>挂饰2!AB64</f>
        <v>0</v>
      </c>
      <c r="AG64" s="16">
        <f>挂饰2!AC64</f>
        <v>0</v>
      </c>
      <c r="AH64" s="16">
        <f>挂饰2!AD64</f>
        <v>0</v>
      </c>
      <c r="AI64" s="16">
        <f>挂饰2!AE64</f>
        <v>0</v>
      </c>
      <c r="AJ64" s="16">
        <f>挂饰2!AF64</f>
        <v>0</v>
      </c>
      <c r="AK64" s="16">
        <f>挂饰2!AG64</f>
        <v>0</v>
      </c>
      <c r="AL64" s="16">
        <f>挂饰2!AH64</f>
        <v>0</v>
      </c>
      <c r="AM64" s="16">
        <f>挂饰2!AI64</f>
        <v>0</v>
      </c>
      <c r="AN64" s="16">
        <f>挂饰2!AJ64</f>
        <v>0</v>
      </c>
      <c r="AO64" s="21">
        <f t="shared" si="0"/>
        <v>151.5</v>
      </c>
      <c r="AP64">
        <f t="shared" si="1"/>
        <v>132450</v>
      </c>
      <c r="AQ64" t="str">
        <f t="shared" si="2"/>
        <v>,狗牙,石头,蘑菇,红水晶</v>
      </c>
      <c r="AR64" s="24" t="str">
        <f>IF(F64="c",getSring(AQ64,4),VLOOKUP(M64&amp;F64,test4,2,FALSE))</f>
        <v>红水晶</v>
      </c>
      <c r="AS64" s="24">
        <f t="shared" si="3"/>
        <v>30030</v>
      </c>
      <c r="AT64" s="24">
        <f t="shared" si="4"/>
        <v>505</v>
      </c>
      <c r="AU64" s="24" t="str">
        <f>getSring(AQ64,1)</f>
        <v>狗牙</v>
      </c>
      <c r="AV64" s="24">
        <f t="shared" si="5"/>
        <v>30038</v>
      </c>
      <c r="AW64" s="24">
        <f t="shared" si="11"/>
        <v>126</v>
      </c>
      <c r="AX64" s="24" t="str">
        <f>getSring(AQ64,2)</f>
        <v>石头</v>
      </c>
      <c r="AY64" s="24">
        <f t="shared" si="6"/>
        <v>30034</v>
      </c>
      <c r="AZ64" s="24">
        <f t="shared" si="7"/>
        <v>126</v>
      </c>
      <c r="BA64" s="24" t="str">
        <f>getSring(AQ64,3)</f>
        <v>蘑菇</v>
      </c>
      <c r="BB64" s="24">
        <f t="shared" si="8"/>
        <v>30022</v>
      </c>
      <c r="BC64" s="24">
        <f t="shared" si="9"/>
        <v>126</v>
      </c>
    </row>
    <row r="65" spans="1:55" ht="14.25" x14ac:dyDescent="0.2">
      <c r="A65">
        <f t="shared" si="10"/>
        <v>20063</v>
      </c>
      <c r="B65" s="16">
        <v>63</v>
      </c>
      <c r="C65" s="16" t="s">
        <v>1080</v>
      </c>
      <c r="D65" s="16" t="s">
        <v>1414</v>
      </c>
      <c r="E65" s="16">
        <f>武器3!E65</f>
        <v>13</v>
      </c>
      <c r="F65" s="16" t="s">
        <v>1046</v>
      </c>
      <c r="G65" s="16">
        <f>武器3!G65</f>
        <v>4</v>
      </c>
      <c r="H65" s="19" t="s">
        <v>1385</v>
      </c>
      <c r="I65" s="3" t="s">
        <v>808</v>
      </c>
      <c r="J65" s="3">
        <f>武器2!I65</f>
        <v>2</v>
      </c>
      <c r="K65" s="3"/>
      <c r="L65" s="3" t="str">
        <f>武器3!J65</f>
        <v>下级职业</v>
      </c>
      <c r="M65" s="3" t="str">
        <f>武器3!K65</f>
        <v/>
      </c>
      <c r="N65" s="16">
        <v>1</v>
      </c>
      <c r="O65" s="16">
        <v>7</v>
      </c>
      <c r="P65" s="16">
        <f>挂饰2!L65</f>
        <v>118</v>
      </c>
      <c r="Q65" s="16">
        <f>挂饰2!M65</f>
        <v>0</v>
      </c>
      <c r="R65" s="16">
        <f>挂饰2!N65</f>
        <v>0</v>
      </c>
      <c r="S65" s="16">
        <f>挂饰2!O65</f>
        <v>0</v>
      </c>
      <c r="T65" s="16">
        <f>挂饰2!P65</f>
        <v>0</v>
      </c>
      <c r="U65" s="16">
        <f>挂饰2!Q65</f>
        <v>0</v>
      </c>
      <c r="V65" s="16">
        <f>挂饰2!R65</f>
        <v>0</v>
      </c>
      <c r="W65" s="16">
        <f>挂饰2!S65</f>
        <v>0</v>
      </c>
      <c r="X65" s="16">
        <f>挂饰2!T65</f>
        <v>0</v>
      </c>
      <c r="Y65" s="16">
        <f>挂饰2!U65</f>
        <v>0</v>
      </c>
      <c r="Z65" s="16">
        <f>挂饰2!V65</f>
        <v>0</v>
      </c>
      <c r="AA65" s="16">
        <f>挂饰2!W65</f>
        <v>0</v>
      </c>
      <c r="AB65" s="16">
        <f>挂饰2!X65</f>
        <v>0</v>
      </c>
      <c r="AC65" s="16">
        <f>挂饰2!Y65</f>
        <v>0</v>
      </c>
      <c r="AD65" s="16">
        <f>挂饰2!Z65</f>
        <v>0</v>
      </c>
      <c r="AE65" s="16">
        <f>挂饰2!AA65</f>
        <v>0</v>
      </c>
      <c r="AF65" s="16">
        <f>挂饰2!AB65</f>
        <v>0</v>
      </c>
      <c r="AG65" s="16">
        <f>挂饰2!AC65</f>
        <v>0</v>
      </c>
      <c r="AH65" s="16">
        <f>挂饰2!AD65</f>
        <v>0</v>
      </c>
      <c r="AI65" s="16">
        <f>挂饰2!AE65</f>
        <v>0</v>
      </c>
      <c r="AJ65" s="16">
        <f>挂饰2!AF65</f>
        <v>0</v>
      </c>
      <c r="AK65" s="16">
        <f>挂饰2!AG65</f>
        <v>0</v>
      </c>
      <c r="AL65" s="16">
        <f>挂饰2!AH65</f>
        <v>0</v>
      </c>
      <c r="AM65" s="16">
        <f>挂饰2!AI65</f>
        <v>0</v>
      </c>
      <c r="AN65" s="16">
        <f>挂饰2!AJ65</f>
        <v>0</v>
      </c>
      <c r="AO65" s="21">
        <f t="shared" si="0"/>
        <v>177</v>
      </c>
      <c r="AP65">
        <f t="shared" si="1"/>
        <v>155100</v>
      </c>
      <c r="AQ65" t="str">
        <f t="shared" si="2"/>
        <v>,狗牙,红水晶,稻草,蘑菇</v>
      </c>
      <c r="AR65" s="24" t="str">
        <f>IF(F65="c",getSring(AQ65,4),VLOOKUP(M65&amp;F65,test4,2,FALSE))</f>
        <v>蘑菇</v>
      </c>
      <c r="AS65" s="24">
        <f t="shared" si="3"/>
        <v>30022</v>
      </c>
      <c r="AT65" s="24">
        <f t="shared" si="4"/>
        <v>590</v>
      </c>
      <c r="AU65" s="24" t="str">
        <f>getSring(AQ65,1)</f>
        <v>狗牙</v>
      </c>
      <c r="AV65" s="24">
        <f t="shared" si="5"/>
        <v>30038</v>
      </c>
      <c r="AW65" s="24">
        <f t="shared" si="11"/>
        <v>148</v>
      </c>
      <c r="AX65" s="24" t="str">
        <f>getSring(AQ65,2)</f>
        <v>红水晶</v>
      </c>
      <c r="AY65" s="24">
        <f t="shared" si="6"/>
        <v>30030</v>
      </c>
      <c r="AZ65" s="24">
        <f t="shared" si="7"/>
        <v>148</v>
      </c>
      <c r="BA65" s="24" t="str">
        <f>getSring(AQ65,3)</f>
        <v>稻草</v>
      </c>
      <c r="BB65" s="24">
        <f t="shared" si="8"/>
        <v>30026</v>
      </c>
      <c r="BC65" s="24">
        <f t="shared" si="9"/>
        <v>148</v>
      </c>
    </row>
    <row r="66" spans="1:55" ht="14.25" x14ac:dyDescent="0.2">
      <c r="A66">
        <f t="shared" si="10"/>
        <v>20064</v>
      </c>
      <c r="B66" s="16">
        <v>64</v>
      </c>
      <c r="C66" s="16" t="s">
        <v>1124</v>
      </c>
      <c r="D66" s="16" t="s">
        <v>1415</v>
      </c>
      <c r="E66" s="16">
        <f>武器3!E66</f>
        <v>15</v>
      </c>
      <c r="F66" s="16" t="s">
        <v>1046</v>
      </c>
      <c r="G66" s="16">
        <f>武器3!G66</f>
        <v>4</v>
      </c>
      <c r="H66" s="19" t="s">
        <v>1385</v>
      </c>
      <c r="I66" s="3" t="s">
        <v>808</v>
      </c>
      <c r="J66" s="3">
        <f>武器2!I66</f>
        <v>2</v>
      </c>
      <c r="K66" s="3"/>
      <c r="L66" s="3" t="str">
        <f>武器3!J66</f>
        <v>下级职业</v>
      </c>
      <c r="M66" s="3" t="str">
        <f>武器3!K66</f>
        <v/>
      </c>
      <c r="N66" s="16">
        <v>1</v>
      </c>
      <c r="O66" s="16">
        <v>8</v>
      </c>
      <c r="P66" s="16">
        <f>挂饰2!L66</f>
        <v>135</v>
      </c>
      <c r="Q66" s="16">
        <f>挂饰2!M66</f>
        <v>0</v>
      </c>
      <c r="R66" s="16">
        <f>挂饰2!N66</f>
        <v>0</v>
      </c>
      <c r="S66" s="16">
        <f>挂饰2!O66</f>
        <v>0</v>
      </c>
      <c r="T66" s="16">
        <f>挂饰2!P66</f>
        <v>0</v>
      </c>
      <c r="U66" s="16">
        <f>挂饰2!Q66</f>
        <v>0</v>
      </c>
      <c r="V66" s="16">
        <f>挂饰2!R66</f>
        <v>0</v>
      </c>
      <c r="W66" s="16">
        <f>挂饰2!S66</f>
        <v>0</v>
      </c>
      <c r="X66" s="16">
        <f>挂饰2!T66</f>
        <v>0</v>
      </c>
      <c r="Y66" s="16">
        <f>挂饰2!U66</f>
        <v>0</v>
      </c>
      <c r="Z66" s="16">
        <f>挂饰2!V66</f>
        <v>0</v>
      </c>
      <c r="AA66" s="16">
        <f>挂饰2!W66</f>
        <v>0</v>
      </c>
      <c r="AB66" s="16">
        <f>挂饰2!X66</f>
        <v>0</v>
      </c>
      <c r="AC66" s="16">
        <f>挂饰2!Y66</f>
        <v>0</v>
      </c>
      <c r="AD66" s="16">
        <f>挂饰2!Z66</f>
        <v>0</v>
      </c>
      <c r="AE66" s="16">
        <f>挂饰2!AA66</f>
        <v>0</v>
      </c>
      <c r="AF66" s="16">
        <f>挂饰2!AB66</f>
        <v>0</v>
      </c>
      <c r="AG66" s="16">
        <f>挂饰2!AC66</f>
        <v>0</v>
      </c>
      <c r="AH66" s="16">
        <f>挂饰2!AD66</f>
        <v>0</v>
      </c>
      <c r="AI66" s="16">
        <f>挂饰2!AE66</f>
        <v>0</v>
      </c>
      <c r="AJ66" s="16">
        <f>挂饰2!AF66</f>
        <v>0</v>
      </c>
      <c r="AK66" s="16">
        <f>挂饰2!AG66</f>
        <v>0</v>
      </c>
      <c r="AL66" s="16">
        <f>挂饰2!AH66</f>
        <v>0</v>
      </c>
      <c r="AM66" s="16">
        <f>挂饰2!AI66</f>
        <v>0</v>
      </c>
      <c r="AN66" s="16">
        <f>挂饰2!AJ66</f>
        <v>0</v>
      </c>
      <c r="AO66" s="21">
        <f t="shared" si="0"/>
        <v>202.5</v>
      </c>
      <c r="AP66">
        <f t="shared" si="1"/>
        <v>177300</v>
      </c>
      <c r="AQ66" t="str">
        <f t="shared" si="2"/>
        <v>,狗牙,稻草,石头,红水晶</v>
      </c>
      <c r="AR66" s="24" t="str">
        <f>IF(F66="c",getSring(AQ66,4),VLOOKUP(M66&amp;F66,test4,2,FALSE))</f>
        <v>红水晶</v>
      </c>
      <c r="AS66" s="24">
        <f t="shared" si="3"/>
        <v>30030</v>
      </c>
      <c r="AT66" s="24">
        <f t="shared" si="4"/>
        <v>675</v>
      </c>
      <c r="AU66" s="24" t="str">
        <f>getSring(AQ66,1)</f>
        <v>狗牙</v>
      </c>
      <c r="AV66" s="24">
        <f t="shared" si="5"/>
        <v>30038</v>
      </c>
      <c r="AW66" s="24">
        <f t="shared" si="11"/>
        <v>169</v>
      </c>
      <c r="AX66" s="24" t="str">
        <f>getSring(AQ66,2)</f>
        <v>稻草</v>
      </c>
      <c r="AY66" s="24">
        <f t="shared" si="6"/>
        <v>30026</v>
      </c>
      <c r="AZ66" s="24">
        <f t="shared" si="7"/>
        <v>169</v>
      </c>
      <c r="BA66" s="24" t="str">
        <f>getSring(AQ66,3)</f>
        <v>石头</v>
      </c>
      <c r="BB66" s="24">
        <f t="shared" si="8"/>
        <v>30034</v>
      </c>
      <c r="BC66" s="24">
        <f t="shared" si="9"/>
        <v>169</v>
      </c>
    </row>
    <row r="67" spans="1:55" ht="14.25" x14ac:dyDescent="0.2">
      <c r="A67">
        <f t="shared" si="10"/>
        <v>20065</v>
      </c>
      <c r="B67" s="16">
        <v>65</v>
      </c>
      <c r="C67" s="16" t="s">
        <v>1061</v>
      </c>
      <c r="D67" s="16" t="s">
        <v>1416</v>
      </c>
      <c r="E67" s="16">
        <f>武器3!E67</f>
        <v>2</v>
      </c>
      <c r="F67" s="16" t="s">
        <v>1043</v>
      </c>
      <c r="G67" s="16">
        <f>武器3!G67</f>
        <v>3</v>
      </c>
      <c r="H67" s="19" t="s">
        <v>1385</v>
      </c>
      <c r="I67" s="3" t="s">
        <v>809</v>
      </c>
      <c r="J67" s="3">
        <f>武器2!I67</f>
        <v>3</v>
      </c>
      <c r="K67" s="3"/>
      <c r="L67" s="3" t="str">
        <f>武器3!J67</f>
        <v>下级职业</v>
      </c>
      <c r="M67" s="3" t="str">
        <f>武器3!K67</f>
        <v>电击</v>
      </c>
      <c r="N67" s="16">
        <v>5</v>
      </c>
      <c r="O67" s="16">
        <v>1</v>
      </c>
      <c r="P67" s="16">
        <f>挂饰2!L67</f>
        <v>12</v>
      </c>
      <c r="Q67" s="16">
        <f>挂饰2!M67</f>
        <v>0</v>
      </c>
      <c r="R67" s="16">
        <f>挂饰2!N67</f>
        <v>3</v>
      </c>
      <c r="S67" s="16">
        <f>挂饰2!O67</f>
        <v>0</v>
      </c>
      <c r="T67" s="16">
        <f>挂饰2!P67</f>
        <v>0</v>
      </c>
      <c r="U67" s="16">
        <f>挂饰2!Q67</f>
        <v>0</v>
      </c>
      <c r="V67" s="16">
        <f>挂饰2!R67</f>
        <v>0</v>
      </c>
      <c r="W67" s="16">
        <f>挂饰2!S67</f>
        <v>0</v>
      </c>
      <c r="X67" s="16">
        <f>挂饰2!T67</f>
        <v>0</v>
      </c>
      <c r="Y67" s="16">
        <f>挂饰2!U67</f>
        <v>0</v>
      </c>
      <c r="Z67" s="16">
        <f>挂饰2!V67</f>
        <v>0</v>
      </c>
      <c r="AA67" s="16">
        <f>挂饰2!W67</f>
        <v>0</v>
      </c>
      <c r="AB67" s="16">
        <f>挂饰2!X67</f>
        <v>0</v>
      </c>
      <c r="AC67" s="16">
        <f>挂饰2!Y67</f>
        <v>0</v>
      </c>
      <c r="AD67" s="16">
        <f>挂饰2!Z67</f>
        <v>0</v>
      </c>
      <c r="AE67" s="16">
        <f>挂饰2!AA67</f>
        <v>0</v>
      </c>
      <c r="AF67" s="16">
        <f>挂饰2!AB67</f>
        <v>0</v>
      </c>
      <c r="AG67" s="16">
        <f>挂饰2!AC67</f>
        <v>0</v>
      </c>
      <c r="AH67" s="16">
        <f>挂饰2!AD67</f>
        <v>0</v>
      </c>
      <c r="AI67" s="16">
        <f>挂饰2!AE67</f>
        <v>6.5420560747663559E-2</v>
      </c>
      <c r="AJ67" s="16">
        <f>挂饰2!AF67</f>
        <v>0</v>
      </c>
      <c r="AK67" s="16">
        <f>挂饰2!AG67</f>
        <v>0</v>
      </c>
      <c r="AL67" s="16">
        <f>挂饰2!AH67</f>
        <v>0</v>
      </c>
      <c r="AM67" s="16">
        <f>挂饰2!AI67</f>
        <v>0</v>
      </c>
      <c r="AN67" s="16">
        <f>挂饰2!AJ67</f>
        <v>0</v>
      </c>
      <c r="AO67" s="21">
        <f t="shared" ref="AO67:AO130" si="12">SUM(P67:X67)*1.5+AB67*(P67+VLOOKUP(I67,test2,4,FALSE)+SUM(AJ67:AN67))+SUM(AC67:AI67)*VLOOKUP(I67,test2,2,FALSE)</f>
        <v>22.696261682242991</v>
      </c>
      <c r="AP67">
        <f t="shared" ref="AP67:AP130" si="13">(VLOOKUP(AR67,sell,6,FALSE)*AT67+VLOOKUP(AU67,sell,6,FALSE)*AW67+VLOOKUP(AX67,sell,6,FALSE)*AZ67+VLOOKUP(BA67,sell,6,FALSE)*BC67)/2</f>
        <v>16800</v>
      </c>
      <c r="AQ67" t="str">
        <f t="shared" ref="AQ67:AQ130" si="14">getMarking(VLOOKUP(F67,simple1,2,FALSE),G67)</f>
        <v>,五彩的蘑菇,剧毒牙,斑斓的稻草</v>
      </c>
      <c r="AR67" s="24" t="str">
        <f>IF(F67="c",getSring(AQ67,4),VLOOKUP(M67&amp;F67,test4,2,FALSE))</f>
        <v>顶级雷之精华</v>
      </c>
      <c r="AS67" s="24">
        <f t="shared" ref="AS67:AS130" si="15">VLOOKUP(AR67,test9,2,FALSE)+30000</f>
        <v>30004</v>
      </c>
      <c r="AT67" s="24">
        <f t="shared" ref="AT67:AT130" si="16">ROUND($AO67/VLOOKUP(AR67,test7,5,FALSE),0)</f>
        <v>1</v>
      </c>
      <c r="AU67" s="24" t="str">
        <f>getSring(AQ67,1)</f>
        <v>五彩的蘑菇</v>
      </c>
      <c r="AV67" s="24">
        <f t="shared" ref="AV67:AV130" si="17">VLOOKUP(AU67,test9,2,FALSE)+30000</f>
        <v>30025</v>
      </c>
      <c r="AW67" s="24">
        <f t="shared" si="11"/>
        <v>2</v>
      </c>
      <c r="AX67" s="24" t="str">
        <f>getSring(AQ67,2)</f>
        <v>剧毒牙</v>
      </c>
      <c r="AY67" s="24">
        <f t="shared" ref="AY67:AY130" si="18">VLOOKUP(AX67,test9,2,FALSE)+30000</f>
        <v>30041</v>
      </c>
      <c r="AZ67" s="24">
        <f t="shared" ref="AZ67:AZ130" si="19">ROUND($AO67/VLOOKUP(AX67,test7,5,FALSE)/4,0)</f>
        <v>2</v>
      </c>
      <c r="BA67" s="24" t="str">
        <f>getSring(AQ67,3)</f>
        <v>斑斓的稻草</v>
      </c>
      <c r="BB67" s="24">
        <f t="shared" ref="BB67:BB130" si="20">VLOOKUP(BA67,test9,2,FALSE)+30000</f>
        <v>30029</v>
      </c>
      <c r="BC67" s="24">
        <f t="shared" ref="BC67:BC130" si="21">ROUND($AO67/VLOOKUP(BA67,test7,5,FALSE)/4,0)</f>
        <v>2</v>
      </c>
    </row>
    <row r="68" spans="1:55" ht="14.25" x14ac:dyDescent="0.2">
      <c r="A68">
        <f t="shared" ref="A68:A131" si="22">20000+B68</f>
        <v>20066</v>
      </c>
      <c r="B68" s="16">
        <v>66</v>
      </c>
      <c r="C68" s="16" t="s">
        <v>1100</v>
      </c>
      <c r="D68" s="16" t="s">
        <v>1252</v>
      </c>
      <c r="E68" s="16">
        <f>武器3!E68</f>
        <v>4</v>
      </c>
      <c r="F68" s="16" t="s">
        <v>1043</v>
      </c>
      <c r="G68" s="16">
        <f>武器3!G68</f>
        <v>3</v>
      </c>
      <c r="H68" s="19" t="s">
        <v>1385</v>
      </c>
      <c r="I68" s="3" t="s">
        <v>809</v>
      </c>
      <c r="J68" s="3">
        <f>武器2!I68</f>
        <v>3</v>
      </c>
      <c r="K68" s="3"/>
      <c r="L68" s="3" t="str">
        <f>武器3!J68</f>
        <v>下级职业</v>
      </c>
      <c r="M68" s="3" t="str">
        <f>武器3!K68</f>
        <v>电击</v>
      </c>
      <c r="N68" s="16">
        <v>5</v>
      </c>
      <c r="O68" s="16">
        <v>2</v>
      </c>
      <c r="P68" s="16">
        <f>挂饰2!L68</f>
        <v>25</v>
      </c>
      <c r="Q68" s="16">
        <f>挂饰2!M68</f>
        <v>0</v>
      </c>
      <c r="R68" s="16">
        <f>挂饰2!N68</f>
        <v>6</v>
      </c>
      <c r="S68" s="16">
        <f>挂饰2!O68</f>
        <v>0</v>
      </c>
      <c r="T68" s="16">
        <f>挂饰2!P68</f>
        <v>0</v>
      </c>
      <c r="U68" s="16">
        <f>挂饰2!Q68</f>
        <v>0</v>
      </c>
      <c r="V68" s="16">
        <f>挂饰2!R68</f>
        <v>0</v>
      </c>
      <c r="W68" s="16">
        <f>挂饰2!S68</f>
        <v>0</v>
      </c>
      <c r="X68" s="16">
        <f>挂饰2!T68</f>
        <v>11</v>
      </c>
      <c r="Y68" s="16">
        <f>挂饰2!U68</f>
        <v>0</v>
      </c>
      <c r="Z68" s="16">
        <f>挂饰2!V68</f>
        <v>0</v>
      </c>
      <c r="AA68" s="16">
        <f>挂饰2!W68</f>
        <v>0</v>
      </c>
      <c r="AB68" s="16">
        <f>挂饰2!X68</f>
        <v>0</v>
      </c>
      <c r="AC68" s="16">
        <f>挂饰2!Y68</f>
        <v>0</v>
      </c>
      <c r="AD68" s="16">
        <f>挂饰2!Z68</f>
        <v>0</v>
      </c>
      <c r="AE68" s="16">
        <f>挂饰2!AA68</f>
        <v>0</v>
      </c>
      <c r="AF68" s="16">
        <f>挂饰2!AB68</f>
        <v>0</v>
      </c>
      <c r="AG68" s="16">
        <f>挂饰2!AC68</f>
        <v>0</v>
      </c>
      <c r="AH68" s="16">
        <f>挂饰2!AD68</f>
        <v>0</v>
      </c>
      <c r="AI68" s="16">
        <f>挂饰2!AE68</f>
        <v>0</v>
      </c>
      <c r="AJ68" s="16">
        <f>挂饰2!AF68</f>
        <v>0</v>
      </c>
      <c r="AK68" s="16">
        <f>挂饰2!AG68</f>
        <v>0</v>
      </c>
      <c r="AL68" s="16">
        <f>挂饰2!AH68</f>
        <v>0</v>
      </c>
      <c r="AM68" s="16">
        <f>挂饰2!AI68</f>
        <v>0</v>
      </c>
      <c r="AN68" s="16">
        <f>挂饰2!AJ68</f>
        <v>0</v>
      </c>
      <c r="AO68" s="21">
        <f t="shared" si="12"/>
        <v>63</v>
      </c>
      <c r="AP68">
        <f t="shared" si="13"/>
        <v>54000</v>
      </c>
      <c r="AQ68" t="str">
        <f t="shared" si="14"/>
        <v>,夏娃的坚果,剧毒牙,斑斓的稻草</v>
      </c>
      <c r="AR68" s="24" t="str">
        <f>IF(F68="c",getSring(AQ68,4),VLOOKUP(M68&amp;F68,test4,2,FALSE))</f>
        <v>顶级雷之精华</v>
      </c>
      <c r="AS68" s="24">
        <f t="shared" si="15"/>
        <v>30004</v>
      </c>
      <c r="AT68" s="24">
        <f t="shared" si="16"/>
        <v>3</v>
      </c>
      <c r="AU68" s="24" t="str">
        <f>getSring(AQ68,1)</f>
        <v>夏娃的坚果</v>
      </c>
      <c r="AV68" s="24">
        <f t="shared" si="17"/>
        <v>30045</v>
      </c>
      <c r="AW68" s="24">
        <f t="shared" ref="AW68:AW131" si="23">ROUND(AO68/VLOOKUP(AU68,test7,5,FALSE)/4,0)</f>
        <v>7</v>
      </c>
      <c r="AX68" s="24" t="str">
        <f>getSring(AQ68,2)</f>
        <v>剧毒牙</v>
      </c>
      <c r="AY68" s="24">
        <f t="shared" si="18"/>
        <v>30041</v>
      </c>
      <c r="AZ68" s="24">
        <f t="shared" si="19"/>
        <v>7</v>
      </c>
      <c r="BA68" s="24" t="str">
        <f>getSring(AQ68,3)</f>
        <v>斑斓的稻草</v>
      </c>
      <c r="BB68" s="24">
        <f t="shared" si="20"/>
        <v>30029</v>
      </c>
      <c r="BC68" s="24">
        <f t="shared" si="21"/>
        <v>7</v>
      </c>
    </row>
    <row r="69" spans="1:55" ht="14.25" x14ac:dyDescent="0.2">
      <c r="A69">
        <f t="shared" si="22"/>
        <v>20067</v>
      </c>
      <c r="B69" s="16">
        <v>67</v>
      </c>
      <c r="C69" s="16" t="s">
        <v>1088</v>
      </c>
      <c r="D69" s="16" t="s">
        <v>1389</v>
      </c>
      <c r="E69" s="16">
        <f>武器3!E69</f>
        <v>6</v>
      </c>
      <c r="F69" s="16" t="s">
        <v>1043</v>
      </c>
      <c r="G69" s="16">
        <f>武器3!G69</f>
        <v>3</v>
      </c>
      <c r="H69" s="19" t="s">
        <v>1385</v>
      </c>
      <c r="I69" s="3" t="s">
        <v>809</v>
      </c>
      <c r="J69" s="3">
        <f>武器2!I69</f>
        <v>3</v>
      </c>
      <c r="K69" s="3"/>
      <c r="L69" s="3" t="str">
        <f>武器3!J69</f>
        <v>下级职业</v>
      </c>
      <c r="M69" s="3" t="str">
        <f>武器3!K69</f>
        <v>电击</v>
      </c>
      <c r="N69" s="16">
        <v>5</v>
      </c>
      <c r="O69" s="16">
        <v>3</v>
      </c>
      <c r="P69" s="16">
        <f>挂饰2!L69</f>
        <v>38</v>
      </c>
      <c r="Q69" s="16">
        <f>挂饰2!M69</f>
        <v>0</v>
      </c>
      <c r="R69" s="16">
        <f>挂饰2!N69</f>
        <v>9</v>
      </c>
      <c r="S69" s="16">
        <f>挂饰2!O69</f>
        <v>0</v>
      </c>
      <c r="T69" s="16">
        <f>挂饰2!P69</f>
        <v>0</v>
      </c>
      <c r="U69" s="16">
        <f>挂饰2!Q69</f>
        <v>37</v>
      </c>
      <c r="V69" s="16">
        <f>挂饰2!R69</f>
        <v>0</v>
      </c>
      <c r="W69" s="16">
        <f>挂饰2!S69</f>
        <v>0</v>
      </c>
      <c r="X69" s="16">
        <f>挂饰2!T69</f>
        <v>0</v>
      </c>
      <c r="Y69" s="16">
        <f>挂饰2!U69</f>
        <v>3.4000000000000002E-2</v>
      </c>
      <c r="Z69" s="16">
        <f>挂饰2!V69</f>
        <v>0</v>
      </c>
      <c r="AA69" s="16">
        <f>挂饰2!W69</f>
        <v>0</v>
      </c>
      <c r="AB69" s="16">
        <f>挂饰2!X69</f>
        <v>0</v>
      </c>
      <c r="AC69" s="16">
        <f>挂饰2!Y69</f>
        <v>0</v>
      </c>
      <c r="AD69" s="16">
        <f>挂饰2!Z69</f>
        <v>0</v>
      </c>
      <c r="AE69" s="16">
        <f>挂饰2!AA69</f>
        <v>0</v>
      </c>
      <c r="AF69" s="16">
        <f>挂饰2!AB69</f>
        <v>0</v>
      </c>
      <c r="AG69" s="16">
        <f>挂饰2!AC69</f>
        <v>0</v>
      </c>
      <c r="AH69" s="16">
        <f>挂饰2!AD69</f>
        <v>0</v>
      </c>
      <c r="AI69" s="16">
        <f>挂饰2!AE69</f>
        <v>0</v>
      </c>
      <c r="AJ69" s="16">
        <f>挂饰2!AF69</f>
        <v>0</v>
      </c>
      <c r="AK69" s="16">
        <f>挂饰2!AG69</f>
        <v>0</v>
      </c>
      <c r="AL69" s="16">
        <f>挂饰2!AH69</f>
        <v>0</v>
      </c>
      <c r="AM69" s="16">
        <f>挂饰2!AI69</f>
        <v>0</v>
      </c>
      <c r="AN69" s="16">
        <f>挂饰2!AJ69</f>
        <v>0</v>
      </c>
      <c r="AO69" s="21">
        <f t="shared" si="12"/>
        <v>126</v>
      </c>
      <c r="AP69">
        <f t="shared" si="13"/>
        <v>114000</v>
      </c>
      <c r="AQ69" t="str">
        <f t="shared" si="14"/>
        <v>,紫水晶,斑斓的稻草,耀眼的石头</v>
      </c>
      <c r="AR69" s="24" t="str">
        <f>IF(F69="c",getSring(AQ69,4),VLOOKUP(M69&amp;F69,test4,2,FALSE))</f>
        <v>顶级雷之精华</v>
      </c>
      <c r="AS69" s="24">
        <f t="shared" si="15"/>
        <v>30004</v>
      </c>
      <c r="AT69" s="24">
        <f t="shared" si="16"/>
        <v>7</v>
      </c>
      <c r="AU69" s="24" t="str">
        <f>getSring(AQ69,1)</f>
        <v>紫水晶</v>
      </c>
      <c r="AV69" s="24">
        <f t="shared" si="17"/>
        <v>30033</v>
      </c>
      <c r="AW69" s="24">
        <f t="shared" si="23"/>
        <v>13</v>
      </c>
      <c r="AX69" s="24" t="str">
        <f>getSring(AQ69,2)</f>
        <v>斑斓的稻草</v>
      </c>
      <c r="AY69" s="24">
        <f t="shared" si="18"/>
        <v>30029</v>
      </c>
      <c r="AZ69" s="24">
        <f t="shared" si="19"/>
        <v>13</v>
      </c>
      <c r="BA69" s="24" t="str">
        <f>getSring(AQ69,3)</f>
        <v>耀眼的石头</v>
      </c>
      <c r="BB69" s="24">
        <f t="shared" si="20"/>
        <v>30037</v>
      </c>
      <c r="BC69" s="24">
        <f t="shared" si="21"/>
        <v>13</v>
      </c>
    </row>
    <row r="70" spans="1:55" ht="14.25" x14ac:dyDescent="0.2">
      <c r="A70">
        <f t="shared" si="22"/>
        <v>20068</v>
      </c>
      <c r="B70" s="16">
        <v>68</v>
      </c>
      <c r="C70" s="16" t="s">
        <v>1122</v>
      </c>
      <c r="D70" s="16" t="s">
        <v>1417</v>
      </c>
      <c r="E70" s="16">
        <f>武器3!E70</f>
        <v>8</v>
      </c>
      <c r="F70" s="16" t="s">
        <v>1043</v>
      </c>
      <c r="G70" s="16">
        <f>武器3!G70</f>
        <v>3</v>
      </c>
      <c r="H70" s="19" t="s">
        <v>1385</v>
      </c>
      <c r="I70" s="3" t="s">
        <v>809</v>
      </c>
      <c r="J70" s="3">
        <f>武器2!I70</f>
        <v>3</v>
      </c>
      <c r="K70" s="3"/>
      <c r="L70" s="3" t="str">
        <f>武器3!J70</f>
        <v>下级职业</v>
      </c>
      <c r="M70" s="3" t="str">
        <f>武器3!K70</f>
        <v>电击</v>
      </c>
      <c r="N70" s="16">
        <v>5</v>
      </c>
      <c r="O70" s="16">
        <v>4</v>
      </c>
      <c r="P70" s="16">
        <f>挂饰2!L70</f>
        <v>51</v>
      </c>
      <c r="Q70" s="16">
        <f>挂饰2!M70</f>
        <v>37</v>
      </c>
      <c r="R70" s="16">
        <f>挂饰2!N70</f>
        <v>0</v>
      </c>
      <c r="S70" s="16">
        <f>挂饰2!O70</f>
        <v>0</v>
      </c>
      <c r="T70" s="16">
        <f>挂饰2!P70</f>
        <v>0</v>
      </c>
      <c r="U70" s="16">
        <f>挂饰2!Q70</f>
        <v>0</v>
      </c>
      <c r="V70" s="16">
        <f>挂饰2!R70</f>
        <v>0</v>
      </c>
      <c r="W70" s="16">
        <f>挂饰2!S70</f>
        <v>23</v>
      </c>
      <c r="X70" s="16">
        <f>挂饰2!T70</f>
        <v>0</v>
      </c>
      <c r="Y70" s="16">
        <f>挂饰2!U70</f>
        <v>0</v>
      </c>
      <c r="Z70" s="16">
        <f>挂饰2!V70</f>
        <v>0</v>
      </c>
      <c r="AA70" s="16">
        <f>挂饰2!W70</f>
        <v>0</v>
      </c>
      <c r="AB70" s="16">
        <f>挂饰2!X70</f>
        <v>0</v>
      </c>
      <c r="AC70" s="16">
        <f>挂饰2!Y70</f>
        <v>0</v>
      </c>
      <c r="AD70" s="16">
        <f>挂饰2!Z70</f>
        <v>0</v>
      </c>
      <c r="AE70" s="16">
        <f>挂饰2!AA70</f>
        <v>4.7619047619047672E-2</v>
      </c>
      <c r="AF70" s="16">
        <f>挂饰2!AB70</f>
        <v>0</v>
      </c>
      <c r="AG70" s="16">
        <f>挂饰2!AC70</f>
        <v>0</v>
      </c>
      <c r="AH70" s="16">
        <f>挂饰2!AD70</f>
        <v>0</v>
      </c>
      <c r="AI70" s="16">
        <f>挂饰2!AE70</f>
        <v>0</v>
      </c>
      <c r="AJ70" s="16">
        <f>挂饰2!AF70</f>
        <v>0</v>
      </c>
      <c r="AK70" s="16">
        <f>挂饰2!AG70</f>
        <v>0</v>
      </c>
      <c r="AL70" s="16">
        <f>挂饰2!AH70</f>
        <v>0</v>
      </c>
      <c r="AM70" s="16">
        <f>挂饰2!AI70</f>
        <v>0</v>
      </c>
      <c r="AN70" s="16">
        <f>挂饰2!AJ70</f>
        <v>0</v>
      </c>
      <c r="AO70" s="21">
        <f t="shared" si="12"/>
        <v>166.64285714285714</v>
      </c>
      <c r="AP70">
        <f t="shared" si="13"/>
        <v>147600</v>
      </c>
      <c r="AQ70" t="str">
        <f t="shared" si="14"/>
        <v>,紫水晶,剧毒牙,五彩的蘑菇</v>
      </c>
      <c r="AR70" s="24" t="str">
        <f>IF(F70="c",getSring(AQ70,4),VLOOKUP(M70&amp;F70,test4,2,FALSE))</f>
        <v>顶级雷之精华</v>
      </c>
      <c r="AS70" s="24">
        <f t="shared" si="15"/>
        <v>30004</v>
      </c>
      <c r="AT70" s="24">
        <f t="shared" si="16"/>
        <v>9</v>
      </c>
      <c r="AU70" s="24" t="str">
        <f>getSring(AQ70,1)</f>
        <v>紫水晶</v>
      </c>
      <c r="AV70" s="24">
        <f t="shared" si="17"/>
        <v>30033</v>
      </c>
      <c r="AW70" s="24">
        <f t="shared" si="23"/>
        <v>17</v>
      </c>
      <c r="AX70" s="24" t="str">
        <f>getSring(AQ70,2)</f>
        <v>剧毒牙</v>
      </c>
      <c r="AY70" s="24">
        <f t="shared" si="18"/>
        <v>30041</v>
      </c>
      <c r="AZ70" s="24">
        <f t="shared" si="19"/>
        <v>17</v>
      </c>
      <c r="BA70" s="24" t="str">
        <f>getSring(AQ70,3)</f>
        <v>五彩的蘑菇</v>
      </c>
      <c r="BB70" s="24">
        <f t="shared" si="20"/>
        <v>30025</v>
      </c>
      <c r="BC70" s="24">
        <f t="shared" si="21"/>
        <v>17</v>
      </c>
    </row>
    <row r="71" spans="1:55" ht="14.25" x14ac:dyDescent="0.2">
      <c r="A71">
        <f t="shared" si="22"/>
        <v>20069</v>
      </c>
      <c r="B71" s="16">
        <v>69</v>
      </c>
      <c r="C71" s="16" t="s">
        <v>1120</v>
      </c>
      <c r="D71" s="16" t="s">
        <v>1418</v>
      </c>
      <c r="E71" s="16">
        <f>武器3!E71</f>
        <v>10</v>
      </c>
      <c r="F71" s="16" t="s">
        <v>1043</v>
      </c>
      <c r="G71" s="16">
        <f>武器3!G71</f>
        <v>3</v>
      </c>
      <c r="H71" s="19" t="s">
        <v>1385</v>
      </c>
      <c r="I71" s="3" t="s">
        <v>809</v>
      </c>
      <c r="J71" s="3">
        <f>武器2!I71</f>
        <v>3</v>
      </c>
      <c r="K71" s="3"/>
      <c r="L71" s="3" t="str">
        <f>武器3!J71</f>
        <v>下级职业</v>
      </c>
      <c r="M71" s="3" t="str">
        <f>武器3!K71</f>
        <v>电击</v>
      </c>
      <c r="N71" s="16">
        <v>5</v>
      </c>
      <c r="O71" s="16">
        <v>5</v>
      </c>
      <c r="P71" s="16">
        <f>挂饰2!L71</f>
        <v>64</v>
      </c>
      <c r="Q71" s="16">
        <f>挂饰2!M71</f>
        <v>0</v>
      </c>
      <c r="R71" s="16">
        <f>挂饰2!N71</f>
        <v>0</v>
      </c>
      <c r="S71" s="16">
        <f>挂饰2!O71</f>
        <v>0</v>
      </c>
      <c r="T71" s="16">
        <f>挂饰2!P71</f>
        <v>0</v>
      </c>
      <c r="U71" s="16">
        <f>挂饰2!Q71</f>
        <v>62</v>
      </c>
      <c r="V71" s="16">
        <f>挂饰2!R71</f>
        <v>0</v>
      </c>
      <c r="W71" s="16">
        <f>挂饰2!S71</f>
        <v>28</v>
      </c>
      <c r="X71" s="16">
        <f>挂饰2!T71</f>
        <v>28</v>
      </c>
      <c r="Y71" s="16">
        <f>挂饰2!U71</f>
        <v>0</v>
      </c>
      <c r="Z71" s="16">
        <f>挂饰2!V71</f>
        <v>0</v>
      </c>
      <c r="AA71" s="16">
        <f>挂饰2!W71</f>
        <v>0</v>
      </c>
      <c r="AB71" s="16">
        <f>挂饰2!X71</f>
        <v>0</v>
      </c>
      <c r="AC71" s="16">
        <f>挂饰2!Y71</f>
        <v>0</v>
      </c>
      <c r="AD71" s="16">
        <f>挂饰2!Z71</f>
        <v>0</v>
      </c>
      <c r="AE71" s="16">
        <f>挂饰2!AA71</f>
        <v>5.6603773584905648E-2</v>
      </c>
      <c r="AF71" s="16">
        <f>挂饰2!AB71</f>
        <v>0</v>
      </c>
      <c r="AG71" s="16">
        <f>挂饰2!AC71</f>
        <v>0</v>
      </c>
      <c r="AH71" s="16">
        <f>挂饰2!AD71</f>
        <v>0</v>
      </c>
      <c r="AI71" s="16">
        <f>挂饰2!AE71</f>
        <v>0</v>
      </c>
      <c r="AJ71" s="16">
        <f>挂饰2!AF71</f>
        <v>0</v>
      </c>
      <c r="AK71" s="16">
        <f>挂饰2!AG71</f>
        <v>0</v>
      </c>
      <c r="AL71" s="16">
        <f>挂饰2!AH71</f>
        <v>0</v>
      </c>
      <c r="AM71" s="16">
        <f>挂饰2!AI71</f>
        <v>0</v>
      </c>
      <c r="AN71" s="16">
        <f>挂饰2!AJ71</f>
        <v>0</v>
      </c>
      <c r="AO71" s="21">
        <f t="shared" si="12"/>
        <v>273.16981132075472</v>
      </c>
      <c r="AP71">
        <f t="shared" si="13"/>
        <v>235200</v>
      </c>
      <c r="AQ71" t="str">
        <f t="shared" si="14"/>
        <v>,斑斓的稻草,紫水晶,耀眼的石头</v>
      </c>
      <c r="AR71" s="24" t="str">
        <f>IF(F71="c",getSring(AQ71,4),VLOOKUP(M71&amp;F71,test4,2,FALSE))</f>
        <v>顶级雷之精华</v>
      </c>
      <c r="AS71" s="24">
        <f t="shared" si="15"/>
        <v>30004</v>
      </c>
      <c r="AT71" s="24">
        <f t="shared" si="16"/>
        <v>14</v>
      </c>
      <c r="AU71" s="24" t="str">
        <f>getSring(AQ71,1)</f>
        <v>斑斓的稻草</v>
      </c>
      <c r="AV71" s="24">
        <f t="shared" si="17"/>
        <v>30029</v>
      </c>
      <c r="AW71" s="24">
        <f t="shared" si="23"/>
        <v>28</v>
      </c>
      <c r="AX71" s="24" t="str">
        <f>getSring(AQ71,2)</f>
        <v>紫水晶</v>
      </c>
      <c r="AY71" s="24">
        <f t="shared" si="18"/>
        <v>30033</v>
      </c>
      <c r="AZ71" s="24">
        <f t="shared" si="19"/>
        <v>28</v>
      </c>
      <c r="BA71" s="24" t="str">
        <f>getSring(AQ71,3)</f>
        <v>耀眼的石头</v>
      </c>
      <c r="BB71" s="24">
        <f t="shared" si="20"/>
        <v>30037</v>
      </c>
      <c r="BC71" s="24">
        <f t="shared" si="21"/>
        <v>28</v>
      </c>
    </row>
    <row r="72" spans="1:55" ht="14.25" x14ac:dyDescent="0.2">
      <c r="A72">
        <f t="shared" si="22"/>
        <v>20070</v>
      </c>
      <c r="B72" s="16">
        <v>70</v>
      </c>
      <c r="C72" s="16" t="s">
        <v>1051</v>
      </c>
      <c r="D72" s="16" t="s">
        <v>1137</v>
      </c>
      <c r="E72" s="16">
        <f>武器3!E72</f>
        <v>12</v>
      </c>
      <c r="F72" s="16" t="s">
        <v>1043</v>
      </c>
      <c r="G72" s="16">
        <f>武器3!G72</f>
        <v>3</v>
      </c>
      <c r="H72" s="19" t="s">
        <v>1385</v>
      </c>
      <c r="I72" s="3" t="s">
        <v>809</v>
      </c>
      <c r="J72" s="3">
        <f>武器2!I72</f>
        <v>3</v>
      </c>
      <c r="K72" s="3"/>
      <c r="L72" s="3" t="str">
        <f>武器3!J72</f>
        <v>下级职业</v>
      </c>
      <c r="M72" s="3" t="str">
        <f>武器3!K72</f>
        <v>电击</v>
      </c>
      <c r="N72" s="16">
        <v>5</v>
      </c>
      <c r="O72" s="16">
        <v>6</v>
      </c>
      <c r="P72" s="16">
        <f>挂饰2!L72</f>
        <v>76</v>
      </c>
      <c r="Q72" s="16">
        <f>挂饰2!M72</f>
        <v>0</v>
      </c>
      <c r="R72" s="16">
        <f>挂饰2!N72</f>
        <v>0</v>
      </c>
      <c r="S72" s="16">
        <f>挂饰2!O72</f>
        <v>0</v>
      </c>
      <c r="T72" s="16">
        <f>挂饰2!P72</f>
        <v>0</v>
      </c>
      <c r="U72" s="16">
        <f>挂饰2!Q72</f>
        <v>74</v>
      </c>
      <c r="V72" s="16">
        <f>挂饰2!R72</f>
        <v>0</v>
      </c>
      <c r="W72" s="16">
        <f>挂饰2!S72</f>
        <v>0</v>
      </c>
      <c r="X72" s="16">
        <f>挂饰2!T72</f>
        <v>34</v>
      </c>
      <c r="Y72" s="16">
        <f>挂饰2!U72</f>
        <v>0</v>
      </c>
      <c r="Z72" s="16">
        <f>挂饰2!V72</f>
        <v>0</v>
      </c>
      <c r="AA72" s="16">
        <f>挂饰2!W72</f>
        <v>0</v>
      </c>
      <c r="AB72" s="16">
        <f>挂饰2!X72</f>
        <v>0</v>
      </c>
      <c r="AC72" s="16">
        <f>挂饰2!Y72</f>
        <v>6.5420560747663559E-2</v>
      </c>
      <c r="AD72" s="16">
        <f>挂饰2!Z72</f>
        <v>0</v>
      </c>
      <c r="AE72" s="16">
        <f>挂饰2!AA72</f>
        <v>0</v>
      </c>
      <c r="AF72" s="16">
        <f>挂饰2!AB72</f>
        <v>0</v>
      </c>
      <c r="AG72" s="16">
        <f>挂饰2!AC72</f>
        <v>0</v>
      </c>
      <c r="AH72" s="16">
        <f>挂饰2!AD72</f>
        <v>0</v>
      </c>
      <c r="AI72" s="16">
        <f>挂饰2!AE72</f>
        <v>0.30069930069930073</v>
      </c>
      <c r="AJ72" s="16">
        <f>挂饰2!AF72</f>
        <v>0</v>
      </c>
      <c r="AK72" s="16">
        <f>挂饰2!AG72</f>
        <v>0</v>
      </c>
      <c r="AL72" s="16">
        <f>挂饰2!AH72</f>
        <v>0</v>
      </c>
      <c r="AM72" s="16">
        <f>挂饰2!AI72</f>
        <v>0</v>
      </c>
      <c r="AN72" s="16">
        <f>挂饰2!AJ72</f>
        <v>0</v>
      </c>
      <c r="AO72" s="21">
        <f t="shared" si="12"/>
        <v>277.09835958434087</v>
      </c>
      <c r="AP72">
        <f t="shared" si="13"/>
        <v>238800</v>
      </c>
      <c r="AQ72" t="str">
        <f t="shared" si="14"/>
        <v>,紫水晶,耀眼的石头,夏娃的坚果</v>
      </c>
      <c r="AR72" s="24" t="str">
        <f>IF(F72="c",getSring(AQ72,4),VLOOKUP(M72&amp;F72,test4,2,FALSE))</f>
        <v>顶级雷之精华</v>
      </c>
      <c r="AS72" s="24">
        <f t="shared" si="15"/>
        <v>30004</v>
      </c>
      <c r="AT72" s="24">
        <f t="shared" si="16"/>
        <v>14</v>
      </c>
      <c r="AU72" s="24" t="str">
        <f>getSring(AQ72,1)</f>
        <v>紫水晶</v>
      </c>
      <c r="AV72" s="24">
        <f t="shared" si="17"/>
        <v>30033</v>
      </c>
      <c r="AW72" s="24">
        <f t="shared" si="23"/>
        <v>29</v>
      </c>
      <c r="AX72" s="24" t="str">
        <f>getSring(AQ72,2)</f>
        <v>耀眼的石头</v>
      </c>
      <c r="AY72" s="24">
        <f t="shared" si="18"/>
        <v>30037</v>
      </c>
      <c r="AZ72" s="24">
        <f t="shared" si="19"/>
        <v>29</v>
      </c>
      <c r="BA72" s="24" t="str">
        <f>getSring(AQ72,3)</f>
        <v>夏娃的坚果</v>
      </c>
      <c r="BB72" s="24">
        <f t="shared" si="20"/>
        <v>30045</v>
      </c>
      <c r="BC72" s="24">
        <f t="shared" si="21"/>
        <v>29</v>
      </c>
    </row>
    <row r="73" spans="1:55" ht="14.25" x14ac:dyDescent="0.2">
      <c r="A73">
        <f t="shared" si="22"/>
        <v>20071</v>
      </c>
      <c r="B73" s="16">
        <v>71</v>
      </c>
      <c r="C73" s="16" t="s">
        <v>1077</v>
      </c>
      <c r="D73" s="16" t="s">
        <v>1249</v>
      </c>
      <c r="E73" s="16">
        <f>武器3!E73</f>
        <v>14</v>
      </c>
      <c r="F73" s="16" t="s">
        <v>1043</v>
      </c>
      <c r="G73" s="16">
        <f>武器3!G73</f>
        <v>3</v>
      </c>
      <c r="H73" s="19" t="s">
        <v>1385</v>
      </c>
      <c r="I73" s="3" t="s">
        <v>809</v>
      </c>
      <c r="J73" s="3">
        <f>武器2!I73</f>
        <v>3</v>
      </c>
      <c r="K73" s="3"/>
      <c r="L73" s="3" t="str">
        <f>武器3!J73</f>
        <v>下级职业</v>
      </c>
      <c r="M73" s="3" t="str">
        <f>武器3!K73</f>
        <v>电击</v>
      </c>
      <c r="N73" s="16">
        <v>5</v>
      </c>
      <c r="O73" s="16">
        <v>7</v>
      </c>
      <c r="P73" s="16">
        <f>挂饰2!L73</f>
        <v>89</v>
      </c>
      <c r="Q73" s="16">
        <f>挂饰2!M73</f>
        <v>65</v>
      </c>
      <c r="R73" s="16">
        <f>挂饰2!N73</f>
        <v>22</v>
      </c>
      <c r="S73" s="16">
        <f>挂饰2!O73</f>
        <v>0</v>
      </c>
      <c r="T73" s="16">
        <f>挂饰2!P73</f>
        <v>0</v>
      </c>
      <c r="U73" s="16">
        <f>挂饰2!Q73</f>
        <v>87</v>
      </c>
      <c r="V73" s="16">
        <f>挂饰2!R73</f>
        <v>0</v>
      </c>
      <c r="W73" s="16">
        <f>挂饰2!S73</f>
        <v>0</v>
      </c>
      <c r="X73" s="16">
        <f>挂饰2!T73</f>
        <v>0</v>
      </c>
      <c r="Y73" s="16">
        <f>挂饰2!U73</f>
        <v>0</v>
      </c>
      <c r="Z73" s="16">
        <f>挂饰2!V73</f>
        <v>0.08</v>
      </c>
      <c r="AA73" s="16">
        <f>挂饰2!W73</f>
        <v>0</v>
      </c>
      <c r="AB73" s="16">
        <f>挂饰2!X73</f>
        <v>0</v>
      </c>
      <c r="AC73" s="16">
        <f>挂饰2!Y73</f>
        <v>0</v>
      </c>
      <c r="AD73" s="16">
        <f>挂饰2!Z73</f>
        <v>7.8341013824884786E-2</v>
      </c>
      <c r="AE73" s="16">
        <f>挂饰2!AA73</f>
        <v>0</v>
      </c>
      <c r="AF73" s="16">
        <f>挂饰2!AB73</f>
        <v>0</v>
      </c>
      <c r="AG73" s="16">
        <f>挂饰2!AC73</f>
        <v>0</v>
      </c>
      <c r="AH73" s="16">
        <f>挂饰2!AD73</f>
        <v>0</v>
      </c>
      <c r="AI73" s="16">
        <f>挂饰2!AE73</f>
        <v>0</v>
      </c>
      <c r="AJ73" s="16">
        <f>挂饰2!AF73</f>
        <v>0</v>
      </c>
      <c r="AK73" s="16">
        <f>挂饰2!AG73</f>
        <v>0</v>
      </c>
      <c r="AL73" s="16">
        <f>挂饰2!AH73</f>
        <v>0</v>
      </c>
      <c r="AM73" s="16">
        <f>挂饰2!AI73</f>
        <v>0</v>
      </c>
      <c r="AN73" s="16">
        <f>挂饰2!AJ73</f>
        <v>0</v>
      </c>
      <c r="AO73" s="21">
        <f t="shared" si="12"/>
        <v>394.73502304147468</v>
      </c>
      <c r="AP73">
        <f t="shared" si="13"/>
        <v>349200</v>
      </c>
      <c r="AQ73" t="str">
        <f t="shared" si="14"/>
        <v>,斑斓的稻草,耀眼的石头,五彩的蘑菇</v>
      </c>
      <c r="AR73" s="24" t="str">
        <f>IF(F73="c",getSring(AQ73,4),VLOOKUP(M73&amp;F73,test4,2,FALSE))</f>
        <v>顶级雷之精华</v>
      </c>
      <c r="AS73" s="24">
        <f t="shared" si="15"/>
        <v>30004</v>
      </c>
      <c r="AT73" s="24">
        <f t="shared" si="16"/>
        <v>21</v>
      </c>
      <c r="AU73" s="24" t="str">
        <f>getSring(AQ73,1)</f>
        <v>斑斓的稻草</v>
      </c>
      <c r="AV73" s="24">
        <f t="shared" si="17"/>
        <v>30029</v>
      </c>
      <c r="AW73" s="24">
        <f t="shared" si="23"/>
        <v>41</v>
      </c>
      <c r="AX73" s="24" t="str">
        <f>getSring(AQ73,2)</f>
        <v>耀眼的石头</v>
      </c>
      <c r="AY73" s="24">
        <f t="shared" si="18"/>
        <v>30037</v>
      </c>
      <c r="AZ73" s="24">
        <f t="shared" si="19"/>
        <v>41</v>
      </c>
      <c r="BA73" s="24" t="str">
        <f>getSring(AQ73,3)</f>
        <v>五彩的蘑菇</v>
      </c>
      <c r="BB73" s="24">
        <f t="shared" si="20"/>
        <v>30025</v>
      </c>
      <c r="BC73" s="24">
        <f t="shared" si="21"/>
        <v>41</v>
      </c>
    </row>
    <row r="74" spans="1:55" ht="14.25" x14ac:dyDescent="0.2">
      <c r="A74">
        <f t="shared" si="22"/>
        <v>20072</v>
      </c>
      <c r="B74" s="16">
        <v>72</v>
      </c>
      <c r="C74" s="16" t="s">
        <v>1075</v>
      </c>
      <c r="D74" s="16" t="s">
        <v>1250</v>
      </c>
      <c r="E74" s="16">
        <f>武器3!E74</f>
        <v>16</v>
      </c>
      <c r="F74" s="16" t="s">
        <v>1043</v>
      </c>
      <c r="G74" s="16">
        <f>武器3!G74</f>
        <v>3</v>
      </c>
      <c r="H74" s="19" t="s">
        <v>1385</v>
      </c>
      <c r="I74" s="3" t="s">
        <v>809</v>
      </c>
      <c r="J74" s="3">
        <f>武器2!I74</f>
        <v>3</v>
      </c>
      <c r="K74" s="3"/>
      <c r="L74" s="3" t="str">
        <f>武器3!J74</f>
        <v>下级职业</v>
      </c>
      <c r="M74" s="3" t="str">
        <f>武器3!K74</f>
        <v>电击</v>
      </c>
      <c r="N74" s="16">
        <v>5</v>
      </c>
      <c r="O74" s="16">
        <v>8</v>
      </c>
      <c r="P74" s="16">
        <f>挂饰2!L74</f>
        <v>102</v>
      </c>
      <c r="Q74" s="16">
        <f>挂饰2!M74</f>
        <v>0</v>
      </c>
      <c r="R74" s="16">
        <f>挂饰2!N74</f>
        <v>25</v>
      </c>
      <c r="S74" s="16">
        <f>挂饰2!O74</f>
        <v>0</v>
      </c>
      <c r="T74" s="16">
        <f>挂饰2!P74</f>
        <v>0</v>
      </c>
      <c r="U74" s="16">
        <f>挂饰2!Q74</f>
        <v>99</v>
      </c>
      <c r="V74" s="16">
        <f>挂饰2!R74</f>
        <v>0</v>
      </c>
      <c r="W74" s="16">
        <f>挂饰2!S74</f>
        <v>46</v>
      </c>
      <c r="X74" s="16">
        <f>挂饰2!T74</f>
        <v>0</v>
      </c>
      <c r="Y74" s="16">
        <f>挂饰2!U74</f>
        <v>0</v>
      </c>
      <c r="Z74" s="16">
        <f>挂饰2!V74</f>
        <v>0</v>
      </c>
      <c r="AA74" s="16">
        <f>挂饰2!W74</f>
        <v>0</v>
      </c>
      <c r="AB74" s="16">
        <f>挂饰2!X74</f>
        <v>0</v>
      </c>
      <c r="AC74" s="16">
        <f>挂饰2!Y74</f>
        <v>8.6757990867579959E-2</v>
      </c>
      <c r="AD74" s="16">
        <f>挂饰2!Z74</f>
        <v>0</v>
      </c>
      <c r="AE74" s="16">
        <f>挂饰2!AA74</f>
        <v>0</v>
      </c>
      <c r="AF74" s="16">
        <f>挂饰2!AB74</f>
        <v>0</v>
      </c>
      <c r="AG74" s="16">
        <f>挂饰2!AC74</f>
        <v>0</v>
      </c>
      <c r="AH74" s="16">
        <f>挂饰2!AD74</f>
        <v>0</v>
      </c>
      <c r="AI74" s="16">
        <f>挂饰2!AE74</f>
        <v>0.36507936507936511</v>
      </c>
      <c r="AJ74" s="16">
        <f>挂饰2!AF74</f>
        <v>0</v>
      </c>
      <c r="AK74" s="16">
        <f>挂饰2!AG74</f>
        <v>0</v>
      </c>
      <c r="AL74" s="16">
        <f>挂饰2!AH74</f>
        <v>0</v>
      </c>
      <c r="AM74" s="16">
        <f>挂饰2!AI74</f>
        <v>0</v>
      </c>
      <c r="AN74" s="16">
        <f>挂饰2!AJ74</f>
        <v>0</v>
      </c>
      <c r="AO74" s="21">
        <f t="shared" si="12"/>
        <v>409.35551206784083</v>
      </c>
      <c r="AP74">
        <f t="shared" si="13"/>
        <v>356400</v>
      </c>
      <c r="AQ74" t="str">
        <f t="shared" si="14"/>
        <v>,斑斓的稻草,剧毒牙,耀眼的石头</v>
      </c>
      <c r="AR74" s="24" t="str">
        <f>IF(F74="c",getSring(AQ74,4),VLOOKUP(M74&amp;F74,test4,2,FALSE))</f>
        <v>顶级雷之精华</v>
      </c>
      <c r="AS74" s="24">
        <f t="shared" si="15"/>
        <v>30004</v>
      </c>
      <c r="AT74" s="24">
        <f t="shared" si="16"/>
        <v>21</v>
      </c>
      <c r="AU74" s="24" t="str">
        <f>getSring(AQ74,1)</f>
        <v>斑斓的稻草</v>
      </c>
      <c r="AV74" s="24">
        <f t="shared" si="17"/>
        <v>30029</v>
      </c>
      <c r="AW74" s="24">
        <f t="shared" si="23"/>
        <v>43</v>
      </c>
      <c r="AX74" s="24" t="str">
        <f>getSring(AQ74,2)</f>
        <v>剧毒牙</v>
      </c>
      <c r="AY74" s="24">
        <f t="shared" si="18"/>
        <v>30041</v>
      </c>
      <c r="AZ74" s="24">
        <f t="shared" si="19"/>
        <v>43</v>
      </c>
      <c r="BA74" s="24" t="str">
        <f>getSring(AQ74,3)</f>
        <v>耀眼的石头</v>
      </c>
      <c r="BB74" s="24">
        <f t="shared" si="20"/>
        <v>30037</v>
      </c>
      <c r="BC74" s="24">
        <f t="shared" si="21"/>
        <v>43</v>
      </c>
    </row>
    <row r="75" spans="1:55" ht="14.25" x14ac:dyDescent="0.2">
      <c r="A75">
        <f t="shared" si="22"/>
        <v>20073</v>
      </c>
      <c r="B75" s="16">
        <v>73</v>
      </c>
      <c r="C75" s="16" t="s">
        <v>1075</v>
      </c>
      <c r="D75" s="16" t="s">
        <v>1140</v>
      </c>
      <c r="E75" s="16">
        <f>武器3!E75</f>
        <v>2</v>
      </c>
      <c r="F75" s="16" t="s">
        <v>1044</v>
      </c>
      <c r="G75" s="16">
        <f>武器3!G75</f>
        <v>3</v>
      </c>
      <c r="H75" s="19" t="s">
        <v>1385</v>
      </c>
      <c r="I75" s="3" t="s">
        <v>809</v>
      </c>
      <c r="J75" s="3">
        <f>武器2!I75</f>
        <v>3</v>
      </c>
      <c r="K75" s="3"/>
      <c r="L75" s="3" t="str">
        <f>武器3!J75</f>
        <v>下级职业</v>
      </c>
      <c r="M75" s="3" t="str">
        <f>武器3!K75</f>
        <v>电击</v>
      </c>
      <c r="N75" s="16">
        <v>5</v>
      </c>
      <c r="O75" s="16">
        <v>1</v>
      </c>
      <c r="P75" s="16">
        <f>挂饰2!L75</f>
        <v>9</v>
      </c>
      <c r="Q75" s="16">
        <f>挂饰2!M75</f>
        <v>0</v>
      </c>
      <c r="R75" s="16">
        <f>挂饰2!N75</f>
        <v>0</v>
      </c>
      <c r="S75" s="16">
        <f>挂饰2!O75</f>
        <v>0</v>
      </c>
      <c r="T75" s="16">
        <f>挂饰2!P75</f>
        <v>0</v>
      </c>
      <c r="U75" s="16">
        <f>挂饰2!Q75</f>
        <v>0</v>
      </c>
      <c r="V75" s="16">
        <f>挂饰2!R75</f>
        <v>0</v>
      </c>
      <c r="W75" s="16">
        <f>挂饰2!S75</f>
        <v>0</v>
      </c>
      <c r="X75" s="16">
        <f>挂饰2!T75</f>
        <v>0</v>
      </c>
      <c r="Y75" s="16">
        <f>挂饰2!U75</f>
        <v>1.2E-2</v>
      </c>
      <c r="Z75" s="16">
        <f>挂饰2!V75</f>
        <v>0</v>
      </c>
      <c r="AA75" s="16">
        <f>挂饰2!W75</f>
        <v>0</v>
      </c>
      <c r="AB75" s="16">
        <f>挂饰2!X75</f>
        <v>0</v>
      </c>
      <c r="AC75" s="16">
        <f>挂饰2!Y75</f>
        <v>0</v>
      </c>
      <c r="AD75" s="16">
        <f>挂饰2!Z75</f>
        <v>0</v>
      </c>
      <c r="AE75" s="16">
        <f>挂饰2!AA75</f>
        <v>0</v>
      </c>
      <c r="AF75" s="16">
        <f>挂饰2!AB75</f>
        <v>0</v>
      </c>
      <c r="AG75" s="16">
        <f>挂饰2!AC75</f>
        <v>0</v>
      </c>
      <c r="AH75" s="16">
        <f>挂饰2!AD75</f>
        <v>0</v>
      </c>
      <c r="AI75" s="16">
        <f>挂饰2!AE75</f>
        <v>0</v>
      </c>
      <c r="AJ75" s="16">
        <f>挂饰2!AF75</f>
        <v>0</v>
      </c>
      <c r="AK75" s="16">
        <f>挂饰2!AG75</f>
        <v>0</v>
      </c>
      <c r="AL75" s="16">
        <f>挂饰2!AH75</f>
        <v>0</v>
      </c>
      <c r="AM75" s="16">
        <f>挂饰2!AI75</f>
        <v>0</v>
      </c>
      <c r="AN75" s="16">
        <f>挂饰2!AJ75</f>
        <v>0</v>
      </c>
      <c r="AO75" s="21">
        <f t="shared" si="12"/>
        <v>13.5</v>
      </c>
      <c r="AP75">
        <f t="shared" si="13"/>
        <v>10200</v>
      </c>
      <c r="AQ75" t="str">
        <f t="shared" si="14"/>
        <v>,发光的石头,带血的牙,灰色的稻草</v>
      </c>
      <c r="AR75" s="24" t="str">
        <f>IF(F75="c",getSring(AQ75,4),VLOOKUP(M75&amp;F75,test4,2,FALSE))</f>
        <v>上级雷之精华</v>
      </c>
      <c r="AS75" s="24">
        <f t="shared" si="15"/>
        <v>30005</v>
      </c>
      <c r="AT75" s="24">
        <f t="shared" si="16"/>
        <v>1</v>
      </c>
      <c r="AU75" s="24" t="str">
        <f>getSring(AQ75,1)</f>
        <v>发光的石头</v>
      </c>
      <c r="AV75" s="24">
        <f t="shared" si="17"/>
        <v>30036</v>
      </c>
      <c r="AW75" s="24">
        <f t="shared" si="23"/>
        <v>3</v>
      </c>
      <c r="AX75" s="24" t="str">
        <f>getSring(AQ75,2)</f>
        <v>带血的牙</v>
      </c>
      <c r="AY75" s="24">
        <f t="shared" si="18"/>
        <v>30040</v>
      </c>
      <c r="AZ75" s="24">
        <f t="shared" si="19"/>
        <v>3</v>
      </c>
      <c r="BA75" s="24" t="str">
        <f>getSring(AQ75,3)</f>
        <v>灰色的稻草</v>
      </c>
      <c r="BB75" s="24">
        <f t="shared" si="20"/>
        <v>30028</v>
      </c>
      <c r="BC75" s="24">
        <f t="shared" si="21"/>
        <v>3</v>
      </c>
    </row>
    <row r="76" spans="1:55" ht="14.25" x14ac:dyDescent="0.2">
      <c r="A76">
        <f t="shared" si="22"/>
        <v>20074</v>
      </c>
      <c r="B76" s="16">
        <v>74</v>
      </c>
      <c r="C76" s="16" t="s">
        <v>1126</v>
      </c>
      <c r="D76" s="16" t="s">
        <v>1138</v>
      </c>
      <c r="E76" s="16">
        <f>武器3!E76</f>
        <v>4</v>
      </c>
      <c r="F76" s="16" t="s">
        <v>1044</v>
      </c>
      <c r="G76" s="16">
        <f>武器3!G76</f>
        <v>3</v>
      </c>
      <c r="H76" s="19" t="s">
        <v>1385</v>
      </c>
      <c r="I76" s="3" t="s">
        <v>809</v>
      </c>
      <c r="J76" s="3">
        <f>武器2!I76</f>
        <v>3</v>
      </c>
      <c r="K76" s="3"/>
      <c r="L76" s="3" t="str">
        <f>武器3!J76</f>
        <v>下级职业</v>
      </c>
      <c r="M76" s="3" t="str">
        <f>武器3!K76</f>
        <v>电击</v>
      </c>
      <c r="N76" s="16">
        <v>5</v>
      </c>
      <c r="O76" s="16">
        <v>2</v>
      </c>
      <c r="P76" s="16">
        <f>挂饰2!L76</f>
        <v>19</v>
      </c>
      <c r="Q76" s="16">
        <f>挂饰2!M76</f>
        <v>0</v>
      </c>
      <c r="R76" s="16">
        <f>挂饰2!N76</f>
        <v>0</v>
      </c>
      <c r="S76" s="16">
        <f>挂饰2!O76</f>
        <v>0</v>
      </c>
      <c r="T76" s="16">
        <f>挂饰2!P76</f>
        <v>0</v>
      </c>
      <c r="U76" s="16">
        <f>挂饰2!Q76</f>
        <v>0</v>
      </c>
      <c r="V76" s="16">
        <f>挂饰2!R76</f>
        <v>0</v>
      </c>
      <c r="W76" s="16">
        <f>挂饰2!S76</f>
        <v>0</v>
      </c>
      <c r="X76" s="16">
        <f>挂饰2!T76</f>
        <v>0</v>
      </c>
      <c r="Y76" s="16">
        <f>挂饰2!U76</f>
        <v>0</v>
      </c>
      <c r="Z76" s="16">
        <f>挂饰2!V76</f>
        <v>0</v>
      </c>
      <c r="AA76" s="16">
        <f>挂饰2!W76</f>
        <v>0</v>
      </c>
      <c r="AB76" s="16">
        <f>挂饰2!X76</f>
        <v>0</v>
      </c>
      <c r="AC76" s="16">
        <f>挂饰2!Y76</f>
        <v>0</v>
      </c>
      <c r="AD76" s="16">
        <f>挂饰2!Z76</f>
        <v>0</v>
      </c>
      <c r="AE76" s="16">
        <f>挂饰2!AA76</f>
        <v>0</v>
      </c>
      <c r="AF76" s="16">
        <f>挂饰2!AB76</f>
        <v>0</v>
      </c>
      <c r="AG76" s="16">
        <f>挂饰2!AC76</f>
        <v>0</v>
      </c>
      <c r="AH76" s="16">
        <f>挂饰2!AD76</f>
        <v>0</v>
      </c>
      <c r="AI76" s="16">
        <f>挂饰2!AE76</f>
        <v>0.13793103448275867</v>
      </c>
      <c r="AJ76" s="16">
        <f>挂饰2!AF76</f>
        <v>0</v>
      </c>
      <c r="AK76" s="16">
        <f>挂饰2!AG76</f>
        <v>0</v>
      </c>
      <c r="AL76" s="16">
        <f>挂饰2!AH76</f>
        <v>0</v>
      </c>
      <c r="AM76" s="16">
        <f>挂饰2!AI76</f>
        <v>0</v>
      </c>
      <c r="AN76" s="16">
        <f>挂饰2!AJ76</f>
        <v>0</v>
      </c>
      <c r="AO76" s="21">
        <f t="shared" si="12"/>
        <v>28.913793103448278</v>
      </c>
      <c r="AP76">
        <f t="shared" si="13"/>
        <v>25200</v>
      </c>
      <c r="AQ76" t="str">
        <f t="shared" si="14"/>
        <v>,带血的牙,灰色的稻草,黄水晶</v>
      </c>
      <c r="AR76" s="24" t="str">
        <f>IF(F76="c",getSring(AQ76,4),VLOOKUP(M76&amp;F76,test4,2,FALSE))</f>
        <v>上级雷之精华</v>
      </c>
      <c r="AS76" s="24">
        <f t="shared" si="15"/>
        <v>30005</v>
      </c>
      <c r="AT76" s="24">
        <f t="shared" si="16"/>
        <v>3</v>
      </c>
      <c r="AU76" s="24" t="str">
        <f>getSring(AQ76,1)</f>
        <v>带血的牙</v>
      </c>
      <c r="AV76" s="24">
        <f t="shared" si="17"/>
        <v>30040</v>
      </c>
      <c r="AW76" s="24">
        <f t="shared" si="23"/>
        <v>6</v>
      </c>
      <c r="AX76" s="24" t="str">
        <f>getSring(AQ76,2)</f>
        <v>灰色的稻草</v>
      </c>
      <c r="AY76" s="24">
        <f t="shared" si="18"/>
        <v>30028</v>
      </c>
      <c r="AZ76" s="24">
        <f t="shared" si="19"/>
        <v>6</v>
      </c>
      <c r="BA76" s="24" t="str">
        <f>getSring(AQ76,3)</f>
        <v>黄水晶</v>
      </c>
      <c r="BB76" s="24">
        <f t="shared" si="20"/>
        <v>30032</v>
      </c>
      <c r="BC76" s="24">
        <f t="shared" si="21"/>
        <v>6</v>
      </c>
    </row>
    <row r="77" spans="1:55" ht="14.25" x14ac:dyDescent="0.2">
      <c r="A77">
        <f t="shared" si="22"/>
        <v>20075</v>
      </c>
      <c r="B77" s="16">
        <v>75</v>
      </c>
      <c r="C77" s="16" t="s">
        <v>1098</v>
      </c>
      <c r="D77" s="16" t="s">
        <v>1277</v>
      </c>
      <c r="E77" s="16">
        <f>武器3!E77</f>
        <v>6</v>
      </c>
      <c r="F77" s="16" t="s">
        <v>1044</v>
      </c>
      <c r="G77" s="16">
        <f>武器3!G77</f>
        <v>3</v>
      </c>
      <c r="H77" s="19" t="s">
        <v>1385</v>
      </c>
      <c r="I77" s="3" t="s">
        <v>809</v>
      </c>
      <c r="J77" s="3">
        <f>武器2!I77</f>
        <v>3</v>
      </c>
      <c r="K77" s="3"/>
      <c r="L77" s="3" t="str">
        <f>武器3!J77</f>
        <v>下级职业</v>
      </c>
      <c r="M77" s="3" t="str">
        <f>武器3!K77</f>
        <v>电击</v>
      </c>
      <c r="N77" s="16">
        <v>5</v>
      </c>
      <c r="O77" s="16">
        <v>3</v>
      </c>
      <c r="P77" s="16">
        <f>挂饰2!L77</f>
        <v>28</v>
      </c>
      <c r="Q77" s="16">
        <f>挂饰2!M77</f>
        <v>0</v>
      </c>
      <c r="R77" s="16">
        <f>挂饰2!N77</f>
        <v>0</v>
      </c>
      <c r="S77" s="16">
        <f>挂饰2!O77</f>
        <v>0</v>
      </c>
      <c r="T77" s="16">
        <f>挂饰2!P77</f>
        <v>0</v>
      </c>
      <c r="U77" s="16">
        <f>挂饰2!Q77</f>
        <v>41</v>
      </c>
      <c r="V77" s="16">
        <f>挂饰2!R77</f>
        <v>0</v>
      </c>
      <c r="W77" s="16">
        <f>挂饰2!S77</f>
        <v>0</v>
      </c>
      <c r="X77" s="16">
        <f>挂饰2!T77</f>
        <v>0</v>
      </c>
      <c r="Y77" s="16">
        <f>挂饰2!U77</f>
        <v>0</v>
      </c>
      <c r="Z77" s="16">
        <f>挂饰2!V77</f>
        <v>0</v>
      </c>
      <c r="AA77" s="16">
        <f>挂饰2!W77</f>
        <v>0</v>
      </c>
      <c r="AB77" s="16">
        <f>挂饰2!X77</f>
        <v>0</v>
      </c>
      <c r="AC77" s="16">
        <f>挂饰2!Y77</f>
        <v>0</v>
      </c>
      <c r="AD77" s="16">
        <f>挂饰2!Z77</f>
        <v>0</v>
      </c>
      <c r="AE77" s="16">
        <f>挂饰2!AA77</f>
        <v>3.8461538461538436E-2</v>
      </c>
      <c r="AF77" s="16">
        <f>挂饰2!AB77</f>
        <v>0</v>
      </c>
      <c r="AG77" s="16">
        <f>挂饰2!AC77</f>
        <v>0</v>
      </c>
      <c r="AH77" s="16">
        <f>挂饰2!AD77</f>
        <v>0</v>
      </c>
      <c r="AI77" s="16">
        <f>挂饰2!AE77</f>
        <v>0</v>
      </c>
      <c r="AJ77" s="16">
        <f>挂饰2!AF77</f>
        <v>0</v>
      </c>
      <c r="AK77" s="16">
        <f>挂饰2!AG77</f>
        <v>0</v>
      </c>
      <c r="AL77" s="16">
        <f>挂饰2!AH77</f>
        <v>0</v>
      </c>
      <c r="AM77" s="16">
        <f>挂饰2!AI77</f>
        <v>0</v>
      </c>
      <c r="AN77" s="16">
        <f>挂饰2!AJ77</f>
        <v>0</v>
      </c>
      <c r="AO77" s="21">
        <f t="shared" si="12"/>
        <v>103.61538461538461</v>
      </c>
      <c r="AP77">
        <f t="shared" si="13"/>
        <v>92400</v>
      </c>
      <c r="AQ77" t="str">
        <f t="shared" si="14"/>
        <v>,诱人的坚果,黄水晶,带血的牙</v>
      </c>
      <c r="AR77" s="24" t="str">
        <f>IF(F77="c",getSring(AQ77,4),VLOOKUP(M77&amp;F77,test4,2,FALSE))</f>
        <v>上级雷之精华</v>
      </c>
      <c r="AS77" s="24">
        <f t="shared" si="15"/>
        <v>30005</v>
      </c>
      <c r="AT77" s="24">
        <f t="shared" si="16"/>
        <v>11</v>
      </c>
      <c r="AU77" s="24" t="str">
        <f>getSring(AQ77,1)</f>
        <v>诱人的坚果</v>
      </c>
      <c r="AV77" s="24">
        <f t="shared" si="17"/>
        <v>30044</v>
      </c>
      <c r="AW77" s="24">
        <f t="shared" si="23"/>
        <v>22</v>
      </c>
      <c r="AX77" s="24" t="str">
        <f>getSring(AQ77,2)</f>
        <v>黄水晶</v>
      </c>
      <c r="AY77" s="24">
        <f t="shared" si="18"/>
        <v>30032</v>
      </c>
      <c r="AZ77" s="24">
        <f t="shared" si="19"/>
        <v>22</v>
      </c>
      <c r="BA77" s="24" t="str">
        <f>getSring(AQ77,3)</f>
        <v>带血的牙</v>
      </c>
      <c r="BB77" s="24">
        <f t="shared" si="20"/>
        <v>30040</v>
      </c>
      <c r="BC77" s="24">
        <f t="shared" si="21"/>
        <v>22</v>
      </c>
    </row>
    <row r="78" spans="1:55" ht="14.25" x14ac:dyDescent="0.2">
      <c r="A78">
        <f t="shared" si="22"/>
        <v>20076</v>
      </c>
      <c r="B78" s="16">
        <v>76</v>
      </c>
      <c r="C78" s="16" t="s">
        <v>1098</v>
      </c>
      <c r="D78" s="16" t="s">
        <v>1143</v>
      </c>
      <c r="E78" s="16">
        <f>武器3!E78</f>
        <v>8</v>
      </c>
      <c r="F78" s="16" t="s">
        <v>1044</v>
      </c>
      <c r="G78" s="16">
        <f>武器3!G78</f>
        <v>3</v>
      </c>
      <c r="H78" s="19" t="s">
        <v>1385</v>
      </c>
      <c r="I78" s="3" t="s">
        <v>809</v>
      </c>
      <c r="J78" s="3">
        <f>武器2!I78</f>
        <v>3</v>
      </c>
      <c r="K78" s="3"/>
      <c r="L78" s="3" t="str">
        <f>武器3!J78</f>
        <v>下级职业</v>
      </c>
      <c r="M78" s="3" t="str">
        <f>武器3!K78</f>
        <v>电击</v>
      </c>
      <c r="N78" s="16">
        <v>5</v>
      </c>
      <c r="O78" s="16">
        <v>4</v>
      </c>
      <c r="P78" s="16">
        <f>挂饰2!L78</f>
        <v>38</v>
      </c>
      <c r="Q78" s="16">
        <f>挂饰2!M78</f>
        <v>0</v>
      </c>
      <c r="R78" s="16">
        <f>挂饰2!N78</f>
        <v>14</v>
      </c>
      <c r="S78" s="16">
        <f>挂饰2!O78</f>
        <v>0</v>
      </c>
      <c r="T78" s="16">
        <f>挂饰2!P78</f>
        <v>0</v>
      </c>
      <c r="U78" s="16">
        <f>挂饰2!Q78</f>
        <v>55</v>
      </c>
      <c r="V78" s="16">
        <f>挂饰2!R78</f>
        <v>0</v>
      </c>
      <c r="W78" s="16">
        <f>挂饰2!S78</f>
        <v>0</v>
      </c>
      <c r="X78" s="16">
        <f>挂饰2!T78</f>
        <v>0</v>
      </c>
      <c r="Y78" s="16">
        <f>挂饰2!U78</f>
        <v>0</v>
      </c>
      <c r="Z78" s="16">
        <f>挂饰2!V78</f>
        <v>0</v>
      </c>
      <c r="AA78" s="16">
        <f>挂饰2!W78</f>
        <v>0</v>
      </c>
      <c r="AB78" s="16">
        <f>挂饰2!X78</f>
        <v>0</v>
      </c>
      <c r="AC78" s="16">
        <f>挂饰2!Y78</f>
        <v>0</v>
      </c>
      <c r="AD78" s="16">
        <f>挂饰2!Z78</f>
        <v>0</v>
      </c>
      <c r="AE78" s="16">
        <f>挂饰2!AA78</f>
        <v>0</v>
      </c>
      <c r="AF78" s="16">
        <f>挂饰2!AB78</f>
        <v>0</v>
      </c>
      <c r="AG78" s="16">
        <f>挂饰2!AC78</f>
        <v>0</v>
      </c>
      <c r="AH78" s="16">
        <f>挂饰2!AD78</f>
        <v>0</v>
      </c>
      <c r="AI78" s="16">
        <f>挂饰2!AE78</f>
        <v>0</v>
      </c>
      <c r="AJ78" s="16">
        <f>挂饰2!AF78</f>
        <v>0</v>
      </c>
      <c r="AK78" s="16">
        <f>挂饰2!AG78</f>
        <v>0</v>
      </c>
      <c r="AL78" s="16">
        <f>挂饰2!AH78</f>
        <v>0</v>
      </c>
      <c r="AM78" s="16">
        <f>挂饰2!AI78</f>
        <v>0</v>
      </c>
      <c r="AN78" s="16">
        <f>挂饰2!AJ78</f>
        <v>0</v>
      </c>
      <c r="AO78" s="21">
        <f t="shared" si="12"/>
        <v>160.5</v>
      </c>
      <c r="AP78">
        <f t="shared" si="13"/>
        <v>141000</v>
      </c>
      <c r="AQ78" t="str">
        <f t="shared" si="14"/>
        <v>,发光的石头,带血的牙,灰色的稻草</v>
      </c>
      <c r="AR78" s="24" t="str">
        <f>IF(F78="c",getSring(AQ78,4),VLOOKUP(M78&amp;F78,test4,2,FALSE))</f>
        <v>上级雷之精华</v>
      </c>
      <c r="AS78" s="24">
        <f t="shared" si="15"/>
        <v>30005</v>
      </c>
      <c r="AT78" s="24">
        <f t="shared" si="16"/>
        <v>17</v>
      </c>
      <c r="AU78" s="24" t="str">
        <f>getSring(AQ78,1)</f>
        <v>发光的石头</v>
      </c>
      <c r="AV78" s="24">
        <f t="shared" si="17"/>
        <v>30036</v>
      </c>
      <c r="AW78" s="24">
        <f t="shared" si="23"/>
        <v>33</v>
      </c>
      <c r="AX78" s="24" t="str">
        <f>getSring(AQ78,2)</f>
        <v>带血的牙</v>
      </c>
      <c r="AY78" s="24">
        <f t="shared" si="18"/>
        <v>30040</v>
      </c>
      <c r="AZ78" s="24">
        <f t="shared" si="19"/>
        <v>33</v>
      </c>
      <c r="BA78" s="24" t="str">
        <f>getSring(AQ78,3)</f>
        <v>灰色的稻草</v>
      </c>
      <c r="BB78" s="24">
        <f t="shared" si="20"/>
        <v>30028</v>
      </c>
      <c r="BC78" s="24">
        <f t="shared" si="21"/>
        <v>33</v>
      </c>
    </row>
    <row r="79" spans="1:55" ht="14.25" x14ac:dyDescent="0.2">
      <c r="A79">
        <f t="shared" si="22"/>
        <v>20077</v>
      </c>
      <c r="B79" s="16">
        <v>77</v>
      </c>
      <c r="C79" s="16" t="s">
        <v>1053</v>
      </c>
      <c r="D79" s="16" t="s">
        <v>1320</v>
      </c>
      <c r="E79" s="16">
        <f>武器3!E79</f>
        <v>10</v>
      </c>
      <c r="F79" s="16" t="s">
        <v>1044</v>
      </c>
      <c r="G79" s="16">
        <f>武器3!G79</f>
        <v>3</v>
      </c>
      <c r="H79" s="19" t="s">
        <v>1385</v>
      </c>
      <c r="I79" s="3" t="s">
        <v>809</v>
      </c>
      <c r="J79" s="3">
        <f>武器2!I79</f>
        <v>3</v>
      </c>
      <c r="K79" s="3"/>
      <c r="L79" s="3" t="str">
        <f>武器3!J79</f>
        <v>下级职业</v>
      </c>
      <c r="M79" s="3" t="str">
        <f>武器3!K79</f>
        <v>电击</v>
      </c>
      <c r="N79" s="16">
        <v>5</v>
      </c>
      <c r="O79" s="16">
        <v>5</v>
      </c>
      <c r="P79" s="16">
        <f>挂饰2!L79</f>
        <v>48</v>
      </c>
      <c r="Q79" s="16">
        <f>挂饰2!M79</f>
        <v>0</v>
      </c>
      <c r="R79" s="16">
        <f>挂饰2!N79</f>
        <v>17</v>
      </c>
      <c r="S79" s="16">
        <f>挂饰2!O79</f>
        <v>0</v>
      </c>
      <c r="T79" s="16">
        <f>挂饰2!P79</f>
        <v>0</v>
      </c>
      <c r="U79" s="16">
        <f>挂饰2!Q79</f>
        <v>0</v>
      </c>
      <c r="V79" s="16">
        <f>挂饰2!R79</f>
        <v>0</v>
      </c>
      <c r="W79" s="16">
        <f>挂饰2!S79</f>
        <v>0</v>
      </c>
      <c r="X79" s="16">
        <f>挂饰2!T79</f>
        <v>0</v>
      </c>
      <c r="Y79" s="16">
        <f>挂饰2!U79</f>
        <v>0</v>
      </c>
      <c r="Z79" s="16">
        <f>挂饰2!V79</f>
        <v>0</v>
      </c>
      <c r="AA79" s="16">
        <f>挂饰2!W79</f>
        <v>0</v>
      </c>
      <c r="AB79" s="16">
        <f>挂饰2!X79</f>
        <v>0</v>
      </c>
      <c r="AC79" s="16">
        <f>挂饰2!Y79</f>
        <v>0</v>
      </c>
      <c r="AD79" s="16">
        <f>挂饰2!Z79</f>
        <v>0</v>
      </c>
      <c r="AE79" s="16">
        <f>挂饰2!AA79</f>
        <v>0</v>
      </c>
      <c r="AF79" s="16">
        <f>挂饰2!AB79</f>
        <v>0</v>
      </c>
      <c r="AG79" s="16">
        <f>挂饰2!AC79</f>
        <v>0</v>
      </c>
      <c r="AH79" s="16">
        <f>挂饰2!AD79</f>
        <v>0</v>
      </c>
      <c r="AI79" s="16">
        <f>挂饰2!AE79</f>
        <v>0.2857142857142857</v>
      </c>
      <c r="AJ79" s="16">
        <f>挂饰2!AF79</f>
        <v>0</v>
      </c>
      <c r="AK79" s="16">
        <f>挂饰2!AG79</f>
        <v>0</v>
      </c>
      <c r="AL79" s="16">
        <f>挂饰2!AH79</f>
        <v>0</v>
      </c>
      <c r="AM79" s="16">
        <f>挂饰2!AI79</f>
        <v>0</v>
      </c>
      <c r="AN79" s="16">
        <f>挂饰2!AJ79</f>
        <v>0</v>
      </c>
      <c r="AO79" s="21">
        <f t="shared" si="12"/>
        <v>98.357142857142861</v>
      </c>
      <c r="AP79">
        <f t="shared" si="13"/>
        <v>84000</v>
      </c>
      <c r="AQ79" t="str">
        <f t="shared" si="14"/>
        <v>,发光的石头,带血的牙,诱人的坚果</v>
      </c>
      <c r="AR79" s="24" t="str">
        <f>IF(F79="c",getSring(AQ79,4),VLOOKUP(M79&amp;F79,test4,2,FALSE))</f>
        <v>上级雷之精华</v>
      </c>
      <c r="AS79" s="24">
        <f t="shared" si="15"/>
        <v>30005</v>
      </c>
      <c r="AT79" s="24">
        <f t="shared" si="16"/>
        <v>10</v>
      </c>
      <c r="AU79" s="24" t="str">
        <f>getSring(AQ79,1)</f>
        <v>发光的石头</v>
      </c>
      <c r="AV79" s="24">
        <f t="shared" si="17"/>
        <v>30036</v>
      </c>
      <c r="AW79" s="24">
        <f t="shared" si="23"/>
        <v>20</v>
      </c>
      <c r="AX79" s="24" t="str">
        <f>getSring(AQ79,2)</f>
        <v>带血的牙</v>
      </c>
      <c r="AY79" s="24">
        <f t="shared" si="18"/>
        <v>30040</v>
      </c>
      <c r="AZ79" s="24">
        <f t="shared" si="19"/>
        <v>20</v>
      </c>
      <c r="BA79" s="24" t="str">
        <f>getSring(AQ79,3)</f>
        <v>诱人的坚果</v>
      </c>
      <c r="BB79" s="24">
        <f t="shared" si="20"/>
        <v>30044</v>
      </c>
      <c r="BC79" s="24">
        <f t="shared" si="21"/>
        <v>20</v>
      </c>
    </row>
    <row r="80" spans="1:55" ht="14.25" x14ac:dyDescent="0.2">
      <c r="A80">
        <f t="shared" si="22"/>
        <v>20078</v>
      </c>
      <c r="B80" s="16">
        <v>78</v>
      </c>
      <c r="C80" s="16" t="s">
        <v>1122</v>
      </c>
      <c r="D80" s="16" t="s">
        <v>1419</v>
      </c>
      <c r="E80" s="16">
        <f>武器3!E80</f>
        <v>12</v>
      </c>
      <c r="F80" s="16" t="s">
        <v>1044</v>
      </c>
      <c r="G80" s="16">
        <f>武器3!G80</f>
        <v>3</v>
      </c>
      <c r="H80" s="19" t="s">
        <v>1385</v>
      </c>
      <c r="I80" s="3" t="s">
        <v>809</v>
      </c>
      <c r="J80" s="3">
        <f>武器2!I80</f>
        <v>3</v>
      </c>
      <c r="K80" s="3"/>
      <c r="L80" s="3" t="str">
        <f>武器3!J80</f>
        <v>下级职业</v>
      </c>
      <c r="M80" s="3" t="str">
        <f>武器3!K80</f>
        <v>电击</v>
      </c>
      <c r="N80" s="16">
        <v>5</v>
      </c>
      <c r="O80" s="16">
        <v>6</v>
      </c>
      <c r="P80" s="16">
        <f>挂饰2!L80</f>
        <v>57</v>
      </c>
      <c r="Q80" s="16">
        <f>挂饰2!M80</f>
        <v>0</v>
      </c>
      <c r="R80" s="16">
        <f>挂饰2!N80</f>
        <v>0</v>
      </c>
      <c r="S80" s="16">
        <f>挂饰2!O80</f>
        <v>0</v>
      </c>
      <c r="T80" s="16">
        <f>挂饰2!P80</f>
        <v>0</v>
      </c>
      <c r="U80" s="16">
        <f>挂饰2!Q80</f>
        <v>83</v>
      </c>
      <c r="V80" s="16">
        <f>挂饰2!R80</f>
        <v>0</v>
      </c>
      <c r="W80" s="16">
        <f>挂饰2!S80</f>
        <v>0</v>
      </c>
      <c r="X80" s="16">
        <f>挂饰2!T80</f>
        <v>0</v>
      </c>
      <c r="Y80" s="16">
        <f>挂饰2!U80</f>
        <v>7.5999999999999998E-2</v>
      </c>
      <c r="Z80" s="16">
        <f>挂饰2!V80</f>
        <v>0</v>
      </c>
      <c r="AA80" s="16">
        <f>挂饰2!W80</f>
        <v>0</v>
      </c>
      <c r="AB80" s="16">
        <f>挂饰2!X80</f>
        <v>0</v>
      </c>
      <c r="AC80" s="16">
        <f>挂饰2!Y80</f>
        <v>0</v>
      </c>
      <c r="AD80" s="16">
        <f>挂饰2!Z80</f>
        <v>0</v>
      </c>
      <c r="AE80" s="16">
        <f>挂饰2!AA80</f>
        <v>0</v>
      </c>
      <c r="AF80" s="16">
        <f>挂饰2!AB80</f>
        <v>0</v>
      </c>
      <c r="AG80" s="16">
        <f>挂饰2!AC80</f>
        <v>0</v>
      </c>
      <c r="AH80" s="16">
        <f>挂饰2!AD80</f>
        <v>0</v>
      </c>
      <c r="AI80" s="16">
        <f>挂饰2!AE80</f>
        <v>0.32432432432432434</v>
      </c>
      <c r="AJ80" s="16">
        <f>挂饰2!AF80</f>
        <v>0</v>
      </c>
      <c r="AK80" s="16">
        <f>挂饰2!AG80</f>
        <v>0</v>
      </c>
      <c r="AL80" s="16">
        <f>挂饰2!AH80</f>
        <v>0</v>
      </c>
      <c r="AM80" s="16">
        <f>挂饰2!AI80</f>
        <v>0</v>
      </c>
      <c r="AN80" s="16">
        <f>挂饰2!AJ80</f>
        <v>0</v>
      </c>
      <c r="AO80" s="21">
        <f t="shared" si="12"/>
        <v>210.97297297297297</v>
      </c>
      <c r="AP80">
        <f t="shared" si="13"/>
        <v>184800</v>
      </c>
      <c r="AQ80" t="str">
        <f t="shared" si="14"/>
        <v>,黄水晶,诱人的坚果,灰色的稻草</v>
      </c>
      <c r="AR80" s="24" t="str">
        <f>IF(F80="c",getSring(AQ80,4),VLOOKUP(M80&amp;F80,test4,2,FALSE))</f>
        <v>上级雷之精华</v>
      </c>
      <c r="AS80" s="24">
        <f t="shared" si="15"/>
        <v>30005</v>
      </c>
      <c r="AT80" s="24">
        <f t="shared" si="16"/>
        <v>22</v>
      </c>
      <c r="AU80" s="24" t="str">
        <f>getSring(AQ80,1)</f>
        <v>黄水晶</v>
      </c>
      <c r="AV80" s="24">
        <f t="shared" si="17"/>
        <v>30032</v>
      </c>
      <c r="AW80" s="24">
        <f t="shared" si="23"/>
        <v>44</v>
      </c>
      <c r="AX80" s="24" t="str">
        <f>getSring(AQ80,2)</f>
        <v>诱人的坚果</v>
      </c>
      <c r="AY80" s="24">
        <f t="shared" si="18"/>
        <v>30044</v>
      </c>
      <c r="AZ80" s="24">
        <f t="shared" si="19"/>
        <v>44</v>
      </c>
      <c r="BA80" s="24" t="str">
        <f>getSring(AQ80,3)</f>
        <v>灰色的稻草</v>
      </c>
      <c r="BB80" s="24">
        <f t="shared" si="20"/>
        <v>30028</v>
      </c>
      <c r="BC80" s="24">
        <f t="shared" si="21"/>
        <v>44</v>
      </c>
    </row>
    <row r="81" spans="1:55" ht="14.25" x14ac:dyDescent="0.2">
      <c r="A81">
        <f t="shared" si="22"/>
        <v>20079</v>
      </c>
      <c r="B81" s="16">
        <v>79</v>
      </c>
      <c r="C81" s="16" t="s">
        <v>1132</v>
      </c>
      <c r="D81" s="16" t="s">
        <v>1420</v>
      </c>
      <c r="E81" s="16">
        <f>武器3!E81</f>
        <v>14</v>
      </c>
      <c r="F81" s="16" t="s">
        <v>1044</v>
      </c>
      <c r="G81" s="16">
        <f>武器3!G81</f>
        <v>3</v>
      </c>
      <c r="H81" s="19" t="s">
        <v>1385</v>
      </c>
      <c r="I81" s="3" t="s">
        <v>809</v>
      </c>
      <c r="J81" s="3">
        <f>武器2!I81</f>
        <v>3</v>
      </c>
      <c r="K81" s="3"/>
      <c r="L81" s="3" t="str">
        <f>武器3!J81</f>
        <v>下级职业</v>
      </c>
      <c r="M81" s="3" t="str">
        <f>武器3!K81</f>
        <v>电击</v>
      </c>
      <c r="N81" s="16">
        <v>5</v>
      </c>
      <c r="O81" s="16">
        <v>7</v>
      </c>
      <c r="P81" s="16">
        <f>挂饰2!L81</f>
        <v>67</v>
      </c>
      <c r="Q81" s="16">
        <f>挂饰2!M81</f>
        <v>0</v>
      </c>
      <c r="R81" s="16">
        <f>挂饰2!N81</f>
        <v>0</v>
      </c>
      <c r="S81" s="16">
        <f>挂饰2!O81</f>
        <v>0</v>
      </c>
      <c r="T81" s="16">
        <f>挂饰2!P81</f>
        <v>0</v>
      </c>
      <c r="U81" s="16">
        <f>挂饰2!Q81</f>
        <v>0</v>
      </c>
      <c r="V81" s="16">
        <f>挂饰2!R81</f>
        <v>0</v>
      </c>
      <c r="W81" s="16">
        <f>挂饰2!S81</f>
        <v>0</v>
      </c>
      <c r="X81" s="16">
        <f>挂饰2!T81</f>
        <v>44</v>
      </c>
      <c r="Y81" s="16">
        <f>挂饰2!U81</f>
        <v>0</v>
      </c>
      <c r="Z81" s="16">
        <f>挂饰2!V81</f>
        <v>0</v>
      </c>
      <c r="AA81" s="16">
        <f>挂饰2!W81</f>
        <v>0</v>
      </c>
      <c r="AB81" s="16">
        <f>挂饰2!X81</f>
        <v>0</v>
      </c>
      <c r="AC81" s="16">
        <f>挂饰2!Y81</f>
        <v>0</v>
      </c>
      <c r="AD81" s="16">
        <f>挂饰2!Z81</f>
        <v>0</v>
      </c>
      <c r="AE81" s="16">
        <f>挂饰2!AA81</f>
        <v>0</v>
      </c>
      <c r="AF81" s="16">
        <f>挂饰2!AB81</f>
        <v>8.6757990867579959E-2</v>
      </c>
      <c r="AG81" s="16">
        <f>挂饰2!AC81</f>
        <v>0</v>
      </c>
      <c r="AH81" s="16">
        <f>挂饰2!AD81</f>
        <v>0</v>
      </c>
      <c r="AI81" s="16">
        <f>挂饰2!AE81</f>
        <v>0.35897435897435892</v>
      </c>
      <c r="AJ81" s="16">
        <f>挂饰2!AF81</f>
        <v>0</v>
      </c>
      <c r="AK81" s="16">
        <f>挂饰2!AG81</f>
        <v>0</v>
      </c>
      <c r="AL81" s="16">
        <f>挂饰2!AH81</f>
        <v>0</v>
      </c>
      <c r="AM81" s="16">
        <f>挂饰2!AI81</f>
        <v>0</v>
      </c>
      <c r="AN81" s="16">
        <f>挂饰2!AJ81</f>
        <v>0</v>
      </c>
      <c r="AO81" s="21">
        <f t="shared" si="12"/>
        <v>167.83719704952583</v>
      </c>
      <c r="AP81">
        <f t="shared" si="13"/>
        <v>144600</v>
      </c>
      <c r="AQ81" t="str">
        <f t="shared" si="14"/>
        <v>,诱人的蘑菇,发光的石头,灰色的稻草</v>
      </c>
      <c r="AR81" s="24" t="str">
        <f>IF(F81="c",getSring(AQ81,4),VLOOKUP(M81&amp;F81,test4,2,FALSE))</f>
        <v>上级雷之精华</v>
      </c>
      <c r="AS81" s="24">
        <f t="shared" si="15"/>
        <v>30005</v>
      </c>
      <c r="AT81" s="24">
        <f t="shared" si="16"/>
        <v>17</v>
      </c>
      <c r="AU81" s="24" t="str">
        <f>getSring(AQ81,1)</f>
        <v>诱人的蘑菇</v>
      </c>
      <c r="AV81" s="24">
        <f t="shared" si="17"/>
        <v>30024</v>
      </c>
      <c r="AW81" s="24">
        <f t="shared" si="23"/>
        <v>35</v>
      </c>
      <c r="AX81" s="24" t="str">
        <f>getSring(AQ81,2)</f>
        <v>发光的石头</v>
      </c>
      <c r="AY81" s="24">
        <f t="shared" si="18"/>
        <v>30036</v>
      </c>
      <c r="AZ81" s="24">
        <f t="shared" si="19"/>
        <v>35</v>
      </c>
      <c r="BA81" s="24" t="str">
        <f>getSring(AQ81,3)</f>
        <v>灰色的稻草</v>
      </c>
      <c r="BB81" s="24">
        <f t="shared" si="20"/>
        <v>30028</v>
      </c>
      <c r="BC81" s="24">
        <f t="shared" si="21"/>
        <v>35</v>
      </c>
    </row>
    <row r="82" spans="1:55" ht="14.25" x14ac:dyDescent="0.2">
      <c r="A82">
        <f t="shared" si="22"/>
        <v>20080</v>
      </c>
      <c r="B82" s="16">
        <v>80</v>
      </c>
      <c r="C82" s="16" t="s">
        <v>1051</v>
      </c>
      <c r="D82" s="16" t="s">
        <v>1421</v>
      </c>
      <c r="E82" s="16">
        <f>武器3!E82</f>
        <v>16</v>
      </c>
      <c r="F82" s="16" t="s">
        <v>1044</v>
      </c>
      <c r="G82" s="16">
        <f>武器3!G82</f>
        <v>3</v>
      </c>
      <c r="H82" s="19" t="s">
        <v>1385</v>
      </c>
      <c r="I82" s="3" t="s">
        <v>809</v>
      </c>
      <c r="J82" s="3">
        <f>武器2!I82</f>
        <v>3</v>
      </c>
      <c r="K82" s="3"/>
      <c r="L82" s="3" t="str">
        <f>武器3!J82</f>
        <v>下级职业</v>
      </c>
      <c r="M82" s="3" t="str">
        <f>武器3!K82</f>
        <v>电击</v>
      </c>
      <c r="N82" s="16">
        <v>5</v>
      </c>
      <c r="O82" s="16">
        <v>8</v>
      </c>
      <c r="P82" s="16">
        <f>挂饰2!L82</f>
        <v>76</v>
      </c>
      <c r="Q82" s="16">
        <f>挂饰2!M82</f>
        <v>0</v>
      </c>
      <c r="R82" s="16">
        <f>挂饰2!N82</f>
        <v>28</v>
      </c>
      <c r="S82" s="16">
        <f>挂饰2!O82</f>
        <v>0</v>
      </c>
      <c r="T82" s="16">
        <f>挂饰2!P82</f>
        <v>0</v>
      </c>
      <c r="U82" s="16">
        <f>挂饰2!Q82</f>
        <v>0</v>
      </c>
      <c r="V82" s="16">
        <f>挂饰2!R82</f>
        <v>0</v>
      </c>
      <c r="W82" s="16">
        <f>挂饰2!S82</f>
        <v>0</v>
      </c>
      <c r="X82" s="16">
        <f>挂饰2!T82</f>
        <v>0</v>
      </c>
      <c r="Y82" s="16">
        <f>挂饰2!U82</f>
        <v>0.10199999999999999</v>
      </c>
      <c r="Z82" s="16">
        <f>挂饰2!V82</f>
        <v>0</v>
      </c>
      <c r="AA82" s="16">
        <f>挂饰2!W82</f>
        <v>0</v>
      </c>
      <c r="AB82" s="16">
        <f>挂饰2!X82</f>
        <v>0</v>
      </c>
      <c r="AC82" s="16">
        <f>挂饰2!Y82</f>
        <v>9.5022624434389136E-2</v>
      </c>
      <c r="AD82" s="16">
        <f>挂饰2!Z82</f>
        <v>0</v>
      </c>
      <c r="AE82" s="16">
        <f>挂饰2!AA82</f>
        <v>0</v>
      </c>
      <c r="AF82" s="16">
        <f>挂饰2!AB82</f>
        <v>0</v>
      </c>
      <c r="AG82" s="16">
        <f>挂饰2!AC82</f>
        <v>0</v>
      </c>
      <c r="AH82" s="16">
        <f>挂饰2!AD82</f>
        <v>0</v>
      </c>
      <c r="AI82" s="16">
        <f>挂饰2!AE82</f>
        <v>0</v>
      </c>
      <c r="AJ82" s="16">
        <f>挂饰2!AF82</f>
        <v>0</v>
      </c>
      <c r="AK82" s="16">
        <f>挂饰2!AG82</f>
        <v>0</v>
      </c>
      <c r="AL82" s="16">
        <f>挂饰2!AH82</f>
        <v>0</v>
      </c>
      <c r="AM82" s="16">
        <f>挂饰2!AI82</f>
        <v>0</v>
      </c>
      <c r="AN82" s="16">
        <f>挂饰2!AJ82</f>
        <v>0</v>
      </c>
      <c r="AO82" s="21">
        <f t="shared" si="12"/>
        <v>156.28506787330318</v>
      </c>
      <c r="AP82">
        <f t="shared" si="13"/>
        <v>136200</v>
      </c>
      <c r="AQ82" t="str">
        <f t="shared" si="14"/>
        <v>,诱人的坚果,黄水晶,带血的牙</v>
      </c>
      <c r="AR82" s="24" t="str">
        <f>IF(F82="c",getSring(AQ82,4),VLOOKUP(M82&amp;F82,test4,2,FALSE))</f>
        <v>上级雷之精华</v>
      </c>
      <c r="AS82" s="24">
        <f t="shared" si="15"/>
        <v>30005</v>
      </c>
      <c r="AT82" s="24">
        <f t="shared" si="16"/>
        <v>16</v>
      </c>
      <c r="AU82" s="24" t="str">
        <f>getSring(AQ82,1)</f>
        <v>诱人的坚果</v>
      </c>
      <c r="AV82" s="24">
        <f t="shared" si="17"/>
        <v>30044</v>
      </c>
      <c r="AW82" s="24">
        <f t="shared" si="23"/>
        <v>33</v>
      </c>
      <c r="AX82" s="24" t="str">
        <f>getSring(AQ82,2)</f>
        <v>黄水晶</v>
      </c>
      <c r="AY82" s="24">
        <f t="shared" si="18"/>
        <v>30032</v>
      </c>
      <c r="AZ82" s="24">
        <f t="shared" si="19"/>
        <v>33</v>
      </c>
      <c r="BA82" s="24" t="str">
        <f>getSring(AQ82,3)</f>
        <v>带血的牙</v>
      </c>
      <c r="BB82" s="24">
        <f t="shared" si="20"/>
        <v>30040</v>
      </c>
      <c r="BC82" s="24">
        <f t="shared" si="21"/>
        <v>33</v>
      </c>
    </row>
    <row r="83" spans="1:55" ht="14.25" x14ac:dyDescent="0.2">
      <c r="A83">
        <f t="shared" si="22"/>
        <v>20081</v>
      </c>
      <c r="B83" s="16">
        <v>81</v>
      </c>
      <c r="C83" s="16" t="s">
        <v>1080</v>
      </c>
      <c r="D83" s="16" t="s">
        <v>1221</v>
      </c>
      <c r="E83" s="16">
        <f>武器3!E83</f>
        <v>1</v>
      </c>
      <c r="F83" s="16" t="s">
        <v>1045</v>
      </c>
      <c r="G83" s="16">
        <f>武器3!G83</f>
        <v>3</v>
      </c>
      <c r="H83" s="19" t="s">
        <v>1385</v>
      </c>
      <c r="I83" s="3" t="s">
        <v>809</v>
      </c>
      <c r="J83" s="3">
        <f>武器2!I83</f>
        <v>3</v>
      </c>
      <c r="K83" s="3"/>
      <c r="L83" s="3" t="str">
        <f>武器3!J83</f>
        <v>下级职业</v>
      </c>
      <c r="M83" s="3" t="str">
        <f>武器3!K83</f>
        <v>电击</v>
      </c>
      <c r="N83" s="16">
        <v>5</v>
      </c>
      <c r="O83" s="16">
        <v>1</v>
      </c>
      <c r="P83" s="16">
        <f>挂饰2!L83</f>
        <v>11</v>
      </c>
      <c r="Q83" s="16">
        <f>挂饰2!M83</f>
        <v>0</v>
      </c>
      <c r="R83" s="16">
        <f>挂饰2!N83</f>
        <v>0</v>
      </c>
      <c r="S83" s="16">
        <f>挂饰2!O83</f>
        <v>0</v>
      </c>
      <c r="T83" s="16">
        <f>挂饰2!P83</f>
        <v>0</v>
      </c>
      <c r="U83" s="16">
        <f>挂饰2!Q83</f>
        <v>0</v>
      </c>
      <c r="V83" s="16">
        <f>挂饰2!R83</f>
        <v>0</v>
      </c>
      <c r="W83" s="16">
        <f>挂饰2!S83</f>
        <v>0</v>
      </c>
      <c r="X83" s="16">
        <f>挂饰2!T83</f>
        <v>0</v>
      </c>
      <c r="Y83" s="16">
        <f>挂饰2!U83</f>
        <v>0</v>
      </c>
      <c r="Z83" s="16">
        <f>挂饰2!V83</f>
        <v>0</v>
      </c>
      <c r="AA83" s="16">
        <f>挂饰2!W83</f>
        <v>0</v>
      </c>
      <c r="AB83" s="16">
        <f>挂饰2!X83</f>
        <v>0</v>
      </c>
      <c r="AC83" s="16">
        <f>挂饰2!Y83</f>
        <v>0</v>
      </c>
      <c r="AD83" s="16">
        <f>挂饰2!Z83</f>
        <v>1.9607843137254943E-2</v>
      </c>
      <c r="AE83" s="16">
        <f>挂饰2!AA83</f>
        <v>0</v>
      </c>
      <c r="AF83" s="16">
        <f>挂饰2!AB83</f>
        <v>0</v>
      </c>
      <c r="AG83" s="16">
        <f>挂饰2!AC83</f>
        <v>0</v>
      </c>
      <c r="AH83" s="16">
        <f>挂饰2!AD83</f>
        <v>0</v>
      </c>
      <c r="AI83" s="16">
        <f>挂饰2!AE83</f>
        <v>0</v>
      </c>
      <c r="AJ83" s="16">
        <f>挂饰2!AF83</f>
        <v>0</v>
      </c>
      <c r="AK83" s="16">
        <f>挂饰2!AG83</f>
        <v>0</v>
      </c>
      <c r="AL83" s="16">
        <f>挂饰2!AH83</f>
        <v>0</v>
      </c>
      <c r="AM83" s="16">
        <f>挂饰2!AI83</f>
        <v>0</v>
      </c>
      <c r="AN83" s="16">
        <f>挂饰2!AJ83</f>
        <v>0</v>
      </c>
      <c r="AO83" s="21">
        <f t="shared" si="12"/>
        <v>16.558823529411764</v>
      </c>
      <c r="AP83">
        <f t="shared" si="13"/>
        <v>13500</v>
      </c>
      <c r="AQ83" t="str">
        <f t="shared" si="14"/>
        <v>,蓝水晶,坚硬的石头,长獠牙</v>
      </c>
      <c r="AR83" s="24" t="str">
        <f>IF(F83="c",getSring(AQ83,4),VLOOKUP(M83&amp;F83,test4,2,FALSE))</f>
        <v>雷之精华</v>
      </c>
      <c r="AS83" s="24">
        <f t="shared" si="15"/>
        <v>30006</v>
      </c>
      <c r="AT83" s="24">
        <f t="shared" si="16"/>
        <v>3</v>
      </c>
      <c r="AU83" s="24" t="str">
        <f>getSring(AQ83,1)</f>
        <v>蓝水晶</v>
      </c>
      <c r="AV83" s="24">
        <f t="shared" si="17"/>
        <v>30031</v>
      </c>
      <c r="AW83" s="24">
        <f t="shared" si="23"/>
        <v>7</v>
      </c>
      <c r="AX83" s="24" t="str">
        <f>getSring(AQ83,2)</f>
        <v>坚硬的石头</v>
      </c>
      <c r="AY83" s="24">
        <f t="shared" si="18"/>
        <v>30035</v>
      </c>
      <c r="AZ83" s="24">
        <f t="shared" si="19"/>
        <v>7</v>
      </c>
      <c r="BA83" s="24" t="str">
        <f>getSring(AQ83,3)</f>
        <v>长獠牙</v>
      </c>
      <c r="BB83" s="24">
        <f t="shared" si="20"/>
        <v>30039</v>
      </c>
      <c r="BC83" s="24">
        <f t="shared" si="21"/>
        <v>7</v>
      </c>
    </row>
    <row r="84" spans="1:55" ht="14.25" x14ac:dyDescent="0.2">
      <c r="A84">
        <f t="shared" si="22"/>
        <v>20082</v>
      </c>
      <c r="B84" s="16">
        <v>82</v>
      </c>
      <c r="C84" s="16" t="s">
        <v>1120</v>
      </c>
      <c r="D84" s="16" t="s">
        <v>1256</v>
      </c>
      <c r="E84" s="16">
        <f>武器3!E84</f>
        <v>3</v>
      </c>
      <c r="F84" s="16" t="s">
        <v>1045</v>
      </c>
      <c r="G84" s="16">
        <f>武器3!G84</f>
        <v>3</v>
      </c>
      <c r="H84" s="19" t="s">
        <v>1385</v>
      </c>
      <c r="I84" s="3" t="s">
        <v>809</v>
      </c>
      <c r="J84" s="3">
        <f>武器2!I84</f>
        <v>3</v>
      </c>
      <c r="K84" s="3"/>
      <c r="L84" s="3" t="str">
        <f>武器3!J84</f>
        <v>下级职业</v>
      </c>
      <c r="M84" s="3" t="str">
        <f>武器3!K84</f>
        <v>电击</v>
      </c>
      <c r="N84" s="16">
        <v>5</v>
      </c>
      <c r="O84" s="16">
        <v>2</v>
      </c>
      <c r="P84" s="16">
        <f>挂饰2!L84</f>
        <v>22</v>
      </c>
      <c r="Q84" s="16">
        <f>挂饰2!M84</f>
        <v>0</v>
      </c>
      <c r="R84" s="16">
        <f>挂饰2!N84</f>
        <v>10</v>
      </c>
      <c r="S84" s="16">
        <f>挂饰2!O84</f>
        <v>0</v>
      </c>
      <c r="T84" s="16">
        <f>挂饰2!P84</f>
        <v>0</v>
      </c>
      <c r="U84" s="16">
        <f>挂饰2!Q84</f>
        <v>0</v>
      </c>
      <c r="V84" s="16">
        <f>挂饰2!R84</f>
        <v>0</v>
      </c>
      <c r="W84" s="16">
        <f>挂饰2!S84</f>
        <v>0</v>
      </c>
      <c r="X84" s="16">
        <f>挂饰2!T84</f>
        <v>0</v>
      </c>
      <c r="Y84" s="16">
        <f>挂饰2!U84</f>
        <v>0</v>
      </c>
      <c r="Z84" s="16">
        <f>挂饰2!V84</f>
        <v>0</v>
      </c>
      <c r="AA84" s="16">
        <f>挂饰2!W84</f>
        <v>0</v>
      </c>
      <c r="AB84" s="16">
        <f>挂饰2!X84</f>
        <v>0</v>
      </c>
      <c r="AC84" s="16">
        <f>挂饰2!Y84</f>
        <v>0</v>
      </c>
      <c r="AD84" s="16">
        <f>挂饰2!Z84</f>
        <v>0</v>
      </c>
      <c r="AE84" s="16">
        <f>挂饰2!AA84</f>
        <v>0</v>
      </c>
      <c r="AF84" s="16">
        <f>挂饰2!AB84</f>
        <v>0</v>
      </c>
      <c r="AG84" s="16">
        <f>挂饰2!AC84</f>
        <v>0</v>
      </c>
      <c r="AH84" s="16">
        <f>挂饰2!AD84</f>
        <v>0</v>
      </c>
      <c r="AI84" s="16">
        <f>挂饰2!AE84</f>
        <v>0</v>
      </c>
      <c r="AJ84" s="16">
        <f>挂饰2!AF84</f>
        <v>0</v>
      </c>
      <c r="AK84" s="16">
        <f>挂饰2!AG84</f>
        <v>0</v>
      </c>
      <c r="AL84" s="16">
        <f>挂饰2!AH84</f>
        <v>0</v>
      </c>
      <c r="AM84" s="16">
        <f>挂饰2!AI84</f>
        <v>0</v>
      </c>
      <c r="AN84" s="16">
        <f>挂饰2!AJ84</f>
        <v>0</v>
      </c>
      <c r="AO84" s="21">
        <f t="shared" si="12"/>
        <v>48</v>
      </c>
      <c r="AP84">
        <f t="shared" si="13"/>
        <v>42000</v>
      </c>
      <c r="AQ84" t="str">
        <f t="shared" si="14"/>
        <v>,长獠牙,蓝水晶,扁扁的稻草</v>
      </c>
      <c r="AR84" s="24" t="str">
        <f>IF(F84="c",getSring(AQ84,4),VLOOKUP(M84&amp;F84,test4,2,FALSE))</f>
        <v>雷之精华</v>
      </c>
      <c r="AS84" s="24">
        <f t="shared" si="15"/>
        <v>30006</v>
      </c>
      <c r="AT84" s="24">
        <f t="shared" si="16"/>
        <v>10</v>
      </c>
      <c r="AU84" s="24" t="str">
        <f>getSring(AQ84,1)</f>
        <v>长獠牙</v>
      </c>
      <c r="AV84" s="24">
        <f t="shared" si="17"/>
        <v>30039</v>
      </c>
      <c r="AW84" s="24">
        <f t="shared" si="23"/>
        <v>20</v>
      </c>
      <c r="AX84" s="24" t="str">
        <f>getSring(AQ84,2)</f>
        <v>蓝水晶</v>
      </c>
      <c r="AY84" s="24">
        <f t="shared" si="18"/>
        <v>30031</v>
      </c>
      <c r="AZ84" s="24">
        <f t="shared" si="19"/>
        <v>20</v>
      </c>
      <c r="BA84" s="24" t="str">
        <f>getSring(AQ84,3)</f>
        <v>扁扁的稻草</v>
      </c>
      <c r="BB84" s="24">
        <f t="shared" si="20"/>
        <v>30027</v>
      </c>
      <c r="BC84" s="24">
        <f t="shared" si="21"/>
        <v>20</v>
      </c>
    </row>
    <row r="85" spans="1:55" ht="14.25" x14ac:dyDescent="0.2">
      <c r="A85">
        <f t="shared" si="22"/>
        <v>20083</v>
      </c>
      <c r="B85" s="16">
        <v>83</v>
      </c>
      <c r="C85" s="16" t="s">
        <v>1132</v>
      </c>
      <c r="D85" s="16" t="s">
        <v>1395</v>
      </c>
      <c r="E85" s="16">
        <f>武器3!E85</f>
        <v>5</v>
      </c>
      <c r="F85" s="16" t="s">
        <v>1045</v>
      </c>
      <c r="G85" s="16">
        <f>武器3!G85</f>
        <v>3</v>
      </c>
      <c r="H85" s="19" t="s">
        <v>1385</v>
      </c>
      <c r="I85" s="3" t="s">
        <v>809</v>
      </c>
      <c r="J85" s="3">
        <f>武器2!I85</f>
        <v>3</v>
      </c>
      <c r="K85" s="3"/>
      <c r="L85" s="3" t="str">
        <f>武器3!J85</f>
        <v>下级职业</v>
      </c>
      <c r="M85" s="3" t="str">
        <f>武器3!K85</f>
        <v>电击</v>
      </c>
      <c r="N85" s="16">
        <v>5</v>
      </c>
      <c r="O85" s="16">
        <v>3</v>
      </c>
      <c r="P85" s="16">
        <f>挂饰2!L85</f>
        <v>33</v>
      </c>
      <c r="Q85" s="16">
        <f>挂饰2!M85</f>
        <v>0</v>
      </c>
      <c r="R85" s="16">
        <f>挂饰2!N85</f>
        <v>0</v>
      </c>
      <c r="S85" s="16">
        <f>挂饰2!O85</f>
        <v>0</v>
      </c>
      <c r="T85" s="16">
        <f>挂饰2!P85</f>
        <v>0</v>
      </c>
      <c r="U85" s="16">
        <f>挂饰2!Q85</f>
        <v>0</v>
      </c>
      <c r="V85" s="16">
        <f>挂饰2!R85</f>
        <v>0</v>
      </c>
      <c r="W85" s="16">
        <f>挂饰2!S85</f>
        <v>0</v>
      </c>
      <c r="X85" s="16">
        <f>挂饰2!T85</f>
        <v>0</v>
      </c>
      <c r="Y85" s="16">
        <f>挂饰2!U85</f>
        <v>0</v>
      </c>
      <c r="Z85" s="16">
        <f>挂饰2!V85</f>
        <v>0</v>
      </c>
      <c r="AA85" s="16">
        <f>挂饰2!W85</f>
        <v>0</v>
      </c>
      <c r="AB85" s="16">
        <f>挂饰2!X85</f>
        <v>0</v>
      </c>
      <c r="AC85" s="16">
        <f>挂饰2!Y85</f>
        <v>0</v>
      </c>
      <c r="AD85" s="16">
        <f>挂饰2!Z85</f>
        <v>0</v>
      </c>
      <c r="AE85" s="16">
        <f>挂饰2!AA85</f>
        <v>0</v>
      </c>
      <c r="AF85" s="16">
        <f>挂饰2!AB85</f>
        <v>0</v>
      </c>
      <c r="AG85" s="16">
        <f>挂饰2!AC85</f>
        <v>0</v>
      </c>
      <c r="AH85" s="16">
        <f>挂饰2!AD85</f>
        <v>0</v>
      </c>
      <c r="AI85" s="16">
        <f>挂饰2!AE85</f>
        <v>0.26470588235294112</v>
      </c>
      <c r="AJ85" s="16">
        <f>挂饰2!AF85</f>
        <v>0</v>
      </c>
      <c r="AK85" s="16">
        <f>挂饰2!AG85</f>
        <v>0</v>
      </c>
      <c r="AL85" s="16">
        <f>挂饰2!AH85</f>
        <v>0</v>
      </c>
      <c r="AM85" s="16">
        <f>挂饰2!AI85</f>
        <v>0</v>
      </c>
      <c r="AN85" s="16">
        <f>挂饰2!AJ85</f>
        <v>0</v>
      </c>
      <c r="AO85" s="21">
        <f t="shared" si="12"/>
        <v>50.294117647058826</v>
      </c>
      <c r="AP85">
        <f t="shared" si="13"/>
        <v>42900</v>
      </c>
      <c r="AQ85" t="str">
        <f t="shared" si="14"/>
        <v>,蓝水晶,坚硬的石头,扁扁的稻草</v>
      </c>
      <c r="AR85" s="24" t="str">
        <f>IF(F85="c",getSring(AQ85,4),VLOOKUP(M85&amp;F85,test4,2,FALSE))</f>
        <v>雷之精华</v>
      </c>
      <c r="AS85" s="24">
        <f t="shared" si="15"/>
        <v>30006</v>
      </c>
      <c r="AT85" s="24">
        <f t="shared" si="16"/>
        <v>10</v>
      </c>
      <c r="AU85" s="24" t="str">
        <f>getSring(AQ85,1)</f>
        <v>蓝水晶</v>
      </c>
      <c r="AV85" s="24">
        <f t="shared" si="17"/>
        <v>30031</v>
      </c>
      <c r="AW85" s="24">
        <f t="shared" si="23"/>
        <v>21</v>
      </c>
      <c r="AX85" s="24" t="str">
        <f>getSring(AQ85,2)</f>
        <v>坚硬的石头</v>
      </c>
      <c r="AY85" s="24">
        <f t="shared" si="18"/>
        <v>30035</v>
      </c>
      <c r="AZ85" s="24">
        <f t="shared" si="19"/>
        <v>21</v>
      </c>
      <c r="BA85" s="24" t="str">
        <f>getSring(AQ85,3)</f>
        <v>扁扁的稻草</v>
      </c>
      <c r="BB85" s="24">
        <f t="shared" si="20"/>
        <v>30027</v>
      </c>
      <c r="BC85" s="24">
        <f t="shared" si="21"/>
        <v>21</v>
      </c>
    </row>
    <row r="86" spans="1:55" ht="14.25" x14ac:dyDescent="0.2">
      <c r="A86">
        <f t="shared" si="22"/>
        <v>20084</v>
      </c>
      <c r="B86" s="16">
        <v>84</v>
      </c>
      <c r="C86" s="16" t="s">
        <v>1109</v>
      </c>
      <c r="D86" s="16" t="s">
        <v>1422</v>
      </c>
      <c r="E86" s="16">
        <f>武器3!E86</f>
        <v>7</v>
      </c>
      <c r="F86" s="16" t="s">
        <v>1045</v>
      </c>
      <c r="G86" s="16">
        <f>武器3!G86</f>
        <v>3</v>
      </c>
      <c r="H86" s="19" t="s">
        <v>1385</v>
      </c>
      <c r="I86" s="3" t="s">
        <v>809</v>
      </c>
      <c r="J86" s="3">
        <f>武器2!I86</f>
        <v>3</v>
      </c>
      <c r="K86" s="3"/>
      <c r="L86" s="3" t="str">
        <f>武器3!J86</f>
        <v>下级职业</v>
      </c>
      <c r="M86" s="3" t="str">
        <f>武器3!K86</f>
        <v>电击</v>
      </c>
      <c r="N86" s="16">
        <v>5</v>
      </c>
      <c r="O86" s="16">
        <v>4</v>
      </c>
      <c r="P86" s="16">
        <f>挂饰2!L86</f>
        <v>44</v>
      </c>
      <c r="Q86" s="16">
        <f>挂饰2!M86</f>
        <v>0</v>
      </c>
      <c r="R86" s="16">
        <f>挂饰2!N86</f>
        <v>0</v>
      </c>
      <c r="S86" s="16">
        <f>挂饰2!O86</f>
        <v>0</v>
      </c>
      <c r="T86" s="16">
        <f>挂饰2!P86</f>
        <v>0</v>
      </c>
      <c r="U86" s="16">
        <f>挂饰2!Q86</f>
        <v>0</v>
      </c>
      <c r="V86" s="16">
        <f>挂饰2!R86</f>
        <v>0</v>
      </c>
      <c r="W86" s="16">
        <f>挂饰2!S86</f>
        <v>0</v>
      </c>
      <c r="X86" s="16">
        <f>挂饰2!T86</f>
        <v>0</v>
      </c>
      <c r="Y86" s="16">
        <f>挂饰2!U86</f>
        <v>0</v>
      </c>
      <c r="Z86" s="16">
        <f>挂饰2!V86</f>
        <v>0</v>
      </c>
      <c r="AA86" s="16">
        <f>挂饰2!W86</f>
        <v>0</v>
      </c>
      <c r="AB86" s="16">
        <f>挂饰2!X86</f>
        <v>0</v>
      </c>
      <c r="AC86" s="16">
        <f>挂饰2!Y86</f>
        <v>0</v>
      </c>
      <c r="AD86" s="16">
        <f>挂饰2!Z86</f>
        <v>0</v>
      </c>
      <c r="AE86" s="16">
        <f>挂饰2!AA86</f>
        <v>0</v>
      </c>
      <c r="AF86" s="16">
        <f>挂饰2!AB86</f>
        <v>0</v>
      </c>
      <c r="AG86" s="16">
        <f>挂饰2!AC86</f>
        <v>0</v>
      </c>
      <c r="AH86" s="16">
        <f>挂饰2!AD86</f>
        <v>0</v>
      </c>
      <c r="AI86" s="16">
        <f>挂饰2!AE86</f>
        <v>0.32432432432432434</v>
      </c>
      <c r="AJ86" s="16">
        <f>挂饰2!AF86</f>
        <v>0</v>
      </c>
      <c r="AK86" s="16">
        <f>挂饰2!AG86</f>
        <v>0</v>
      </c>
      <c r="AL86" s="16">
        <f>挂饰2!AH86</f>
        <v>0</v>
      </c>
      <c r="AM86" s="16">
        <f>挂饰2!AI86</f>
        <v>0</v>
      </c>
      <c r="AN86" s="16">
        <f>挂饰2!AJ86</f>
        <v>0</v>
      </c>
      <c r="AO86" s="21">
        <f t="shared" si="12"/>
        <v>66.972972972972968</v>
      </c>
      <c r="AP86">
        <f t="shared" si="13"/>
        <v>58800</v>
      </c>
      <c r="AQ86" t="str">
        <f t="shared" si="14"/>
        <v>,坚硬的石头,长獠牙,蓝水晶</v>
      </c>
      <c r="AR86" s="24" t="str">
        <f>IF(F86="c",getSring(AQ86,4),VLOOKUP(M86&amp;F86,test4,2,FALSE))</f>
        <v>雷之精华</v>
      </c>
      <c r="AS86" s="24">
        <f t="shared" si="15"/>
        <v>30006</v>
      </c>
      <c r="AT86" s="24">
        <f t="shared" si="16"/>
        <v>14</v>
      </c>
      <c r="AU86" s="24" t="str">
        <f>getSring(AQ86,1)</f>
        <v>坚硬的石头</v>
      </c>
      <c r="AV86" s="24">
        <f t="shared" si="17"/>
        <v>30035</v>
      </c>
      <c r="AW86" s="24">
        <f t="shared" si="23"/>
        <v>28</v>
      </c>
      <c r="AX86" s="24" t="str">
        <f>getSring(AQ86,2)</f>
        <v>长獠牙</v>
      </c>
      <c r="AY86" s="24">
        <f t="shared" si="18"/>
        <v>30039</v>
      </c>
      <c r="AZ86" s="24">
        <f t="shared" si="19"/>
        <v>28</v>
      </c>
      <c r="BA86" s="24" t="str">
        <f>getSring(AQ86,3)</f>
        <v>蓝水晶</v>
      </c>
      <c r="BB86" s="24">
        <f t="shared" si="20"/>
        <v>30031</v>
      </c>
      <c r="BC86" s="24">
        <f t="shared" si="21"/>
        <v>28</v>
      </c>
    </row>
    <row r="87" spans="1:55" ht="14.25" x14ac:dyDescent="0.2">
      <c r="A87">
        <f t="shared" si="22"/>
        <v>20085</v>
      </c>
      <c r="B87" s="16">
        <v>85</v>
      </c>
      <c r="C87" s="16" t="s">
        <v>1124</v>
      </c>
      <c r="D87" s="16" t="s">
        <v>1423</v>
      </c>
      <c r="E87" s="16">
        <f>武器3!E87</f>
        <v>9</v>
      </c>
      <c r="F87" s="16" t="s">
        <v>1045</v>
      </c>
      <c r="G87" s="16">
        <f>武器3!G87</f>
        <v>3</v>
      </c>
      <c r="H87" s="19" t="s">
        <v>1385</v>
      </c>
      <c r="I87" s="3" t="s">
        <v>809</v>
      </c>
      <c r="J87" s="3">
        <f>武器2!I87</f>
        <v>3</v>
      </c>
      <c r="K87" s="3"/>
      <c r="L87" s="3" t="str">
        <f>武器3!J87</f>
        <v>下级职业</v>
      </c>
      <c r="M87" s="3" t="str">
        <f>武器3!K87</f>
        <v>电击</v>
      </c>
      <c r="N87" s="16">
        <v>5</v>
      </c>
      <c r="O87" s="16">
        <v>5</v>
      </c>
      <c r="P87" s="16">
        <f>挂饰2!L87</f>
        <v>56</v>
      </c>
      <c r="Q87" s="16">
        <f>挂饰2!M87</f>
        <v>0</v>
      </c>
      <c r="R87" s="16">
        <f>挂饰2!N87</f>
        <v>0</v>
      </c>
      <c r="S87" s="16">
        <f>挂饰2!O87</f>
        <v>0</v>
      </c>
      <c r="T87" s="16">
        <f>挂饰2!P87</f>
        <v>0</v>
      </c>
      <c r="U87" s="16">
        <f>挂饰2!Q87</f>
        <v>104</v>
      </c>
      <c r="V87" s="16">
        <f>挂饰2!R87</f>
        <v>0</v>
      </c>
      <c r="W87" s="16">
        <f>挂饰2!S87</f>
        <v>0</v>
      </c>
      <c r="X87" s="16">
        <f>挂饰2!T87</f>
        <v>0</v>
      </c>
      <c r="Y87" s="16">
        <f>挂饰2!U87</f>
        <v>0</v>
      </c>
      <c r="Z87" s="16">
        <f>挂饰2!V87</f>
        <v>0</v>
      </c>
      <c r="AA87" s="16">
        <f>挂饰2!W87</f>
        <v>0</v>
      </c>
      <c r="AB87" s="16">
        <f>挂饰2!X87</f>
        <v>0</v>
      </c>
      <c r="AC87" s="16">
        <f>挂饰2!Y87</f>
        <v>0</v>
      </c>
      <c r="AD87" s="16">
        <f>挂饰2!Z87</f>
        <v>0</v>
      </c>
      <c r="AE87" s="16">
        <f>挂饰2!AA87</f>
        <v>0</v>
      </c>
      <c r="AF87" s="16">
        <f>挂饰2!AB87</f>
        <v>0</v>
      </c>
      <c r="AG87" s="16">
        <f>挂饰2!AC87</f>
        <v>0</v>
      </c>
      <c r="AH87" s="16">
        <f>挂饰2!AD87</f>
        <v>0</v>
      </c>
      <c r="AI87" s="16">
        <f>挂饰2!AE87</f>
        <v>0</v>
      </c>
      <c r="AJ87" s="16">
        <f>挂饰2!AF87</f>
        <v>0</v>
      </c>
      <c r="AK87" s="16">
        <f>挂饰2!AG87</f>
        <v>0</v>
      </c>
      <c r="AL87" s="16">
        <f>挂饰2!AH87</f>
        <v>0</v>
      </c>
      <c r="AM87" s="16">
        <f>挂饰2!AI87</f>
        <v>0</v>
      </c>
      <c r="AN87" s="16">
        <f>挂饰2!AJ87</f>
        <v>0</v>
      </c>
      <c r="AO87" s="21">
        <f t="shared" si="12"/>
        <v>240</v>
      </c>
      <c r="AP87">
        <f t="shared" si="13"/>
        <v>210000</v>
      </c>
      <c r="AQ87" t="str">
        <f t="shared" si="14"/>
        <v>,坚硬的石头,美味的坚果,蓝水晶</v>
      </c>
      <c r="AR87" s="24" t="str">
        <f>IF(F87="c",getSring(AQ87,4),VLOOKUP(M87&amp;F87,test4,2,FALSE))</f>
        <v>雷之精华</v>
      </c>
      <c r="AS87" s="24">
        <f t="shared" si="15"/>
        <v>30006</v>
      </c>
      <c r="AT87" s="24">
        <f t="shared" si="16"/>
        <v>50</v>
      </c>
      <c r="AU87" s="24" t="str">
        <f>getSring(AQ87,1)</f>
        <v>坚硬的石头</v>
      </c>
      <c r="AV87" s="24">
        <f t="shared" si="17"/>
        <v>30035</v>
      </c>
      <c r="AW87" s="24">
        <f t="shared" si="23"/>
        <v>100</v>
      </c>
      <c r="AX87" s="24" t="str">
        <f>getSring(AQ87,2)</f>
        <v>美味的坚果</v>
      </c>
      <c r="AY87" s="24">
        <f t="shared" si="18"/>
        <v>30043</v>
      </c>
      <c r="AZ87" s="24">
        <f t="shared" si="19"/>
        <v>100</v>
      </c>
      <c r="BA87" s="24" t="str">
        <f>getSring(AQ87,3)</f>
        <v>蓝水晶</v>
      </c>
      <c r="BB87" s="24">
        <f t="shared" si="20"/>
        <v>30031</v>
      </c>
      <c r="BC87" s="24">
        <f t="shared" si="21"/>
        <v>100</v>
      </c>
    </row>
    <row r="88" spans="1:55" ht="14.25" x14ac:dyDescent="0.2">
      <c r="A88">
        <f t="shared" si="22"/>
        <v>20086</v>
      </c>
      <c r="B88" s="16">
        <v>86</v>
      </c>
      <c r="C88" s="16" t="s">
        <v>1096</v>
      </c>
      <c r="D88" s="16" t="s">
        <v>1424</v>
      </c>
      <c r="E88" s="16">
        <f>武器3!E88</f>
        <v>11</v>
      </c>
      <c r="F88" s="16" t="s">
        <v>1045</v>
      </c>
      <c r="G88" s="16">
        <f>武器3!G88</f>
        <v>3</v>
      </c>
      <c r="H88" s="19" t="s">
        <v>1385</v>
      </c>
      <c r="I88" s="3" t="s">
        <v>809</v>
      </c>
      <c r="J88" s="3">
        <f>武器2!I88</f>
        <v>3</v>
      </c>
      <c r="K88" s="3"/>
      <c r="L88" s="3" t="str">
        <f>武器3!J88</f>
        <v>下级职业</v>
      </c>
      <c r="M88" s="3" t="str">
        <f>武器3!K88</f>
        <v>电击</v>
      </c>
      <c r="N88" s="16">
        <v>5</v>
      </c>
      <c r="O88" s="16">
        <v>6</v>
      </c>
      <c r="P88" s="16">
        <f>挂饰2!L88</f>
        <v>67</v>
      </c>
      <c r="Q88" s="16">
        <f>挂饰2!M88</f>
        <v>0</v>
      </c>
      <c r="R88" s="16">
        <f>挂饰2!N88</f>
        <v>0</v>
      </c>
      <c r="S88" s="16">
        <f>挂饰2!O88</f>
        <v>0</v>
      </c>
      <c r="T88" s="16">
        <f>挂饰2!P88</f>
        <v>0</v>
      </c>
      <c r="U88" s="16">
        <f>挂饰2!Q88</f>
        <v>124</v>
      </c>
      <c r="V88" s="16">
        <f>挂饰2!R88</f>
        <v>0</v>
      </c>
      <c r="W88" s="16">
        <f>挂饰2!S88</f>
        <v>0</v>
      </c>
      <c r="X88" s="16">
        <f>挂饰2!T88</f>
        <v>0</v>
      </c>
      <c r="Y88" s="16">
        <f>挂饰2!U88</f>
        <v>0</v>
      </c>
      <c r="Z88" s="16">
        <f>挂饰2!V88</f>
        <v>0</v>
      </c>
      <c r="AA88" s="16">
        <f>挂饰2!W88</f>
        <v>0</v>
      </c>
      <c r="AB88" s="16">
        <f>挂饰2!X88</f>
        <v>0</v>
      </c>
      <c r="AC88" s="16">
        <f>挂饰2!Y88</f>
        <v>0</v>
      </c>
      <c r="AD88" s="16">
        <f>挂饰2!Z88</f>
        <v>0</v>
      </c>
      <c r="AE88" s="16">
        <f>挂饰2!AA88</f>
        <v>0</v>
      </c>
      <c r="AF88" s="16">
        <f>挂饰2!AB88</f>
        <v>0</v>
      </c>
      <c r="AG88" s="16">
        <f>挂饰2!AC88</f>
        <v>0</v>
      </c>
      <c r="AH88" s="16">
        <f>挂饰2!AD88</f>
        <v>0</v>
      </c>
      <c r="AI88" s="16">
        <f>挂饰2!AE88</f>
        <v>0</v>
      </c>
      <c r="AJ88" s="16">
        <f>挂饰2!AF88</f>
        <v>0</v>
      </c>
      <c r="AK88" s="16">
        <f>挂饰2!AG88</f>
        <v>0</v>
      </c>
      <c r="AL88" s="16">
        <f>挂饰2!AH88</f>
        <v>0</v>
      </c>
      <c r="AM88" s="16">
        <f>挂饰2!AI88</f>
        <v>0</v>
      </c>
      <c r="AN88" s="16">
        <f>挂饰2!AJ88</f>
        <v>0</v>
      </c>
      <c r="AO88" s="21">
        <f t="shared" si="12"/>
        <v>286.5</v>
      </c>
      <c r="AP88">
        <f t="shared" si="13"/>
        <v>251100</v>
      </c>
      <c r="AQ88" t="str">
        <f t="shared" si="14"/>
        <v>,坚硬的石头,长獠牙,蓝水晶</v>
      </c>
      <c r="AR88" s="24" t="str">
        <f>IF(F88="c",getSring(AQ88,4),VLOOKUP(M88&amp;F88,test4,2,FALSE))</f>
        <v>雷之精华</v>
      </c>
      <c r="AS88" s="24">
        <f t="shared" si="15"/>
        <v>30006</v>
      </c>
      <c r="AT88" s="24">
        <f t="shared" si="16"/>
        <v>60</v>
      </c>
      <c r="AU88" s="24" t="str">
        <f>getSring(AQ88,1)</f>
        <v>坚硬的石头</v>
      </c>
      <c r="AV88" s="24">
        <f t="shared" si="17"/>
        <v>30035</v>
      </c>
      <c r="AW88" s="24">
        <f t="shared" si="23"/>
        <v>119</v>
      </c>
      <c r="AX88" s="24" t="str">
        <f>getSring(AQ88,2)</f>
        <v>长獠牙</v>
      </c>
      <c r="AY88" s="24">
        <f t="shared" si="18"/>
        <v>30039</v>
      </c>
      <c r="AZ88" s="24">
        <f t="shared" si="19"/>
        <v>119</v>
      </c>
      <c r="BA88" s="24" t="str">
        <f>getSring(AQ88,3)</f>
        <v>蓝水晶</v>
      </c>
      <c r="BB88" s="24">
        <f t="shared" si="20"/>
        <v>30031</v>
      </c>
      <c r="BC88" s="24">
        <f t="shared" si="21"/>
        <v>119</v>
      </c>
    </row>
    <row r="89" spans="1:55" ht="14.25" x14ac:dyDescent="0.2">
      <c r="A89">
        <f t="shared" si="22"/>
        <v>20087</v>
      </c>
      <c r="B89" s="16">
        <v>87</v>
      </c>
      <c r="C89" s="16" t="s">
        <v>1096</v>
      </c>
      <c r="D89" s="16" t="s">
        <v>1148</v>
      </c>
      <c r="E89" s="16">
        <f>武器3!E89</f>
        <v>13</v>
      </c>
      <c r="F89" s="16" t="s">
        <v>1045</v>
      </c>
      <c r="G89" s="16">
        <f>武器3!G89</f>
        <v>3</v>
      </c>
      <c r="H89" s="19" t="s">
        <v>1385</v>
      </c>
      <c r="I89" s="3" t="s">
        <v>809</v>
      </c>
      <c r="J89" s="3">
        <f>武器2!I89</f>
        <v>3</v>
      </c>
      <c r="K89" s="3"/>
      <c r="L89" s="3" t="str">
        <f>武器3!J89</f>
        <v>下级职业</v>
      </c>
      <c r="M89" s="3" t="str">
        <f>武器3!K89</f>
        <v>电击</v>
      </c>
      <c r="N89" s="16">
        <v>5</v>
      </c>
      <c r="O89" s="16">
        <v>7</v>
      </c>
      <c r="P89" s="16">
        <f>挂饰2!L89</f>
        <v>78</v>
      </c>
      <c r="Q89" s="16">
        <f>挂饰2!M89</f>
        <v>109</v>
      </c>
      <c r="R89" s="16">
        <f>挂饰2!N89</f>
        <v>0</v>
      </c>
      <c r="S89" s="16">
        <f>挂饰2!O89</f>
        <v>0</v>
      </c>
      <c r="T89" s="16">
        <f>挂饰2!P89</f>
        <v>0</v>
      </c>
      <c r="U89" s="16">
        <f>挂饰2!Q89</f>
        <v>0</v>
      </c>
      <c r="V89" s="16">
        <f>挂饰2!R89</f>
        <v>0</v>
      </c>
      <c r="W89" s="16">
        <f>挂饰2!S89</f>
        <v>0</v>
      </c>
      <c r="X89" s="16">
        <f>挂饰2!T89</f>
        <v>0</v>
      </c>
      <c r="Y89" s="16">
        <f>挂饰2!U89</f>
        <v>0</v>
      </c>
      <c r="Z89" s="16">
        <f>挂饰2!V89</f>
        <v>0</v>
      </c>
      <c r="AA89" s="16">
        <f>挂饰2!W89</f>
        <v>0</v>
      </c>
      <c r="AB89" s="16">
        <f>挂饰2!X89</f>
        <v>0</v>
      </c>
      <c r="AC89" s="16">
        <f>挂饰2!Y89</f>
        <v>0</v>
      </c>
      <c r="AD89" s="16">
        <f>挂饰2!Z89</f>
        <v>0</v>
      </c>
      <c r="AE89" s="16">
        <f>挂饰2!AA89</f>
        <v>0</v>
      </c>
      <c r="AF89" s="16">
        <f>挂饰2!AB89</f>
        <v>0</v>
      </c>
      <c r="AG89" s="16">
        <f>挂饰2!AC89</f>
        <v>0</v>
      </c>
      <c r="AH89" s="16">
        <f>挂饰2!AD89</f>
        <v>0</v>
      </c>
      <c r="AI89" s="16">
        <f>挂饰2!AE89</f>
        <v>0</v>
      </c>
      <c r="AJ89" s="16">
        <f>挂饰2!AF89</f>
        <v>0</v>
      </c>
      <c r="AK89" s="16">
        <f>挂饰2!AG89</f>
        <v>0</v>
      </c>
      <c r="AL89" s="16">
        <f>挂饰2!AH89</f>
        <v>0</v>
      </c>
      <c r="AM89" s="16">
        <f>挂饰2!AI89</f>
        <v>0</v>
      </c>
      <c r="AN89" s="16">
        <f>挂饰2!AJ89</f>
        <v>0</v>
      </c>
      <c r="AO89" s="21">
        <f t="shared" si="12"/>
        <v>280.5</v>
      </c>
      <c r="AP89">
        <f t="shared" si="13"/>
        <v>244500</v>
      </c>
      <c r="AQ89" t="str">
        <f t="shared" si="14"/>
        <v>,坚硬的石头,蓝水晶,美味的坚果</v>
      </c>
      <c r="AR89" s="24" t="str">
        <f>IF(F89="c",getSring(AQ89,4),VLOOKUP(M89&amp;F89,test4,2,FALSE))</f>
        <v>雷之精华</v>
      </c>
      <c r="AS89" s="24">
        <f t="shared" si="15"/>
        <v>30006</v>
      </c>
      <c r="AT89" s="24">
        <f t="shared" si="16"/>
        <v>58</v>
      </c>
      <c r="AU89" s="24" t="str">
        <f>getSring(AQ89,1)</f>
        <v>坚硬的石头</v>
      </c>
      <c r="AV89" s="24">
        <f t="shared" si="17"/>
        <v>30035</v>
      </c>
      <c r="AW89" s="24">
        <f t="shared" si="23"/>
        <v>117</v>
      </c>
      <c r="AX89" s="24" t="str">
        <f>getSring(AQ89,2)</f>
        <v>蓝水晶</v>
      </c>
      <c r="AY89" s="24">
        <f t="shared" si="18"/>
        <v>30031</v>
      </c>
      <c r="AZ89" s="24">
        <f t="shared" si="19"/>
        <v>117</v>
      </c>
      <c r="BA89" s="24" t="str">
        <f>getSring(AQ89,3)</f>
        <v>美味的坚果</v>
      </c>
      <c r="BB89" s="24">
        <f t="shared" si="20"/>
        <v>30043</v>
      </c>
      <c r="BC89" s="24">
        <f t="shared" si="21"/>
        <v>117</v>
      </c>
    </row>
    <row r="90" spans="1:55" ht="14.25" x14ac:dyDescent="0.2">
      <c r="A90">
        <f t="shared" si="22"/>
        <v>20088</v>
      </c>
      <c r="B90" s="16">
        <v>88</v>
      </c>
      <c r="C90" s="16" t="s">
        <v>1088</v>
      </c>
      <c r="D90" s="16" t="s">
        <v>1231</v>
      </c>
      <c r="E90" s="16">
        <f>武器3!E90</f>
        <v>15</v>
      </c>
      <c r="F90" s="16" t="s">
        <v>1045</v>
      </c>
      <c r="G90" s="16">
        <f>武器3!G90</f>
        <v>3</v>
      </c>
      <c r="H90" s="19" t="s">
        <v>1385</v>
      </c>
      <c r="I90" s="3" t="s">
        <v>809</v>
      </c>
      <c r="J90" s="3">
        <f>武器2!I90</f>
        <v>3</v>
      </c>
      <c r="K90" s="3"/>
      <c r="L90" s="3" t="str">
        <f>武器3!J90</f>
        <v>下级职业</v>
      </c>
      <c r="M90" s="3" t="str">
        <f>武器3!K90</f>
        <v>电击</v>
      </c>
      <c r="N90" s="16">
        <v>5</v>
      </c>
      <c r="O90" s="16">
        <v>8</v>
      </c>
      <c r="P90" s="16">
        <f>挂饰2!L90</f>
        <v>89</v>
      </c>
      <c r="Q90" s="16">
        <f>挂饰2!M90</f>
        <v>0</v>
      </c>
      <c r="R90" s="16">
        <f>挂饰2!N90</f>
        <v>0</v>
      </c>
      <c r="S90" s="16">
        <f>挂饰2!O90</f>
        <v>0</v>
      </c>
      <c r="T90" s="16">
        <f>挂饰2!P90</f>
        <v>0</v>
      </c>
      <c r="U90" s="16">
        <f>挂饰2!Q90</f>
        <v>166</v>
      </c>
      <c r="V90" s="16">
        <f>挂饰2!R90</f>
        <v>0</v>
      </c>
      <c r="W90" s="16">
        <f>挂饰2!S90</f>
        <v>0</v>
      </c>
      <c r="X90" s="16">
        <f>挂饰2!T90</f>
        <v>0</v>
      </c>
      <c r="Y90" s="16">
        <f>挂饰2!U90</f>
        <v>0</v>
      </c>
      <c r="Z90" s="16">
        <f>挂饰2!V90</f>
        <v>0</v>
      </c>
      <c r="AA90" s="16">
        <f>挂饰2!W90</f>
        <v>0</v>
      </c>
      <c r="AB90" s="16">
        <f>挂饰2!X90</f>
        <v>0</v>
      </c>
      <c r="AC90" s="16">
        <f>挂饰2!Y90</f>
        <v>0</v>
      </c>
      <c r="AD90" s="16">
        <f>挂饰2!Z90</f>
        <v>0</v>
      </c>
      <c r="AE90" s="16">
        <f>挂饰2!AA90</f>
        <v>0</v>
      </c>
      <c r="AF90" s="16">
        <f>挂饰2!AB90</f>
        <v>0</v>
      </c>
      <c r="AG90" s="16">
        <f>挂饰2!AC90</f>
        <v>0</v>
      </c>
      <c r="AH90" s="16">
        <f>挂饰2!AD90</f>
        <v>0</v>
      </c>
      <c r="AI90" s="16">
        <f>挂饰2!AE90</f>
        <v>0</v>
      </c>
      <c r="AJ90" s="16">
        <f>挂饰2!AF90</f>
        <v>0</v>
      </c>
      <c r="AK90" s="16">
        <f>挂饰2!AG90</f>
        <v>0</v>
      </c>
      <c r="AL90" s="16">
        <f>挂饰2!AH90</f>
        <v>0</v>
      </c>
      <c r="AM90" s="16">
        <f>挂饰2!AI90</f>
        <v>0</v>
      </c>
      <c r="AN90" s="16">
        <f>挂饰2!AJ90</f>
        <v>0</v>
      </c>
      <c r="AO90" s="21">
        <f t="shared" si="12"/>
        <v>382.5</v>
      </c>
      <c r="AP90">
        <f t="shared" si="13"/>
        <v>335100</v>
      </c>
      <c r="AQ90" t="str">
        <f t="shared" si="14"/>
        <v>,蓝水晶,扁扁的稻草,长獠牙</v>
      </c>
      <c r="AR90" s="24" t="str">
        <f>IF(F90="c",getSring(AQ90,4),VLOOKUP(M90&amp;F90,test4,2,FALSE))</f>
        <v>雷之精华</v>
      </c>
      <c r="AS90" s="24">
        <f t="shared" si="15"/>
        <v>30006</v>
      </c>
      <c r="AT90" s="24">
        <f t="shared" si="16"/>
        <v>80</v>
      </c>
      <c r="AU90" s="24" t="str">
        <f>getSring(AQ90,1)</f>
        <v>蓝水晶</v>
      </c>
      <c r="AV90" s="24">
        <f t="shared" si="17"/>
        <v>30031</v>
      </c>
      <c r="AW90" s="24">
        <f t="shared" si="23"/>
        <v>159</v>
      </c>
      <c r="AX90" s="24" t="str">
        <f>getSring(AQ90,2)</f>
        <v>扁扁的稻草</v>
      </c>
      <c r="AY90" s="24">
        <f t="shared" si="18"/>
        <v>30027</v>
      </c>
      <c r="AZ90" s="24">
        <f t="shared" si="19"/>
        <v>159</v>
      </c>
      <c r="BA90" s="24" t="str">
        <f>getSring(AQ90,3)</f>
        <v>长獠牙</v>
      </c>
      <c r="BB90" s="24">
        <f t="shared" si="20"/>
        <v>30039</v>
      </c>
      <c r="BC90" s="24">
        <f t="shared" si="21"/>
        <v>159</v>
      </c>
    </row>
    <row r="91" spans="1:55" ht="14.25" x14ac:dyDescent="0.2">
      <c r="A91">
        <f t="shared" si="22"/>
        <v>20089</v>
      </c>
      <c r="B91" s="16">
        <v>89</v>
      </c>
      <c r="C91" s="16" t="s">
        <v>1088</v>
      </c>
      <c r="D91" s="16" t="s">
        <v>1368</v>
      </c>
      <c r="E91" s="16">
        <f>武器3!E91</f>
        <v>1</v>
      </c>
      <c r="F91" s="16" t="s">
        <v>1046</v>
      </c>
      <c r="G91" s="16">
        <f>武器3!G91</f>
        <v>4</v>
      </c>
      <c r="H91" s="19" t="s">
        <v>1385</v>
      </c>
      <c r="I91" s="3" t="s">
        <v>809</v>
      </c>
      <c r="J91" s="3">
        <f>武器2!I91</f>
        <v>3</v>
      </c>
      <c r="K91" s="3"/>
      <c r="L91" s="3" t="str">
        <f>武器3!J91</f>
        <v>下级职业</v>
      </c>
      <c r="M91" s="3" t="str">
        <f>武器3!K91</f>
        <v/>
      </c>
      <c r="N91" s="16">
        <v>5</v>
      </c>
      <c r="O91" s="16">
        <v>1</v>
      </c>
      <c r="P91" s="16">
        <f>挂饰2!L91</f>
        <v>15</v>
      </c>
      <c r="Q91" s="16">
        <f>挂饰2!M91</f>
        <v>0</v>
      </c>
      <c r="R91" s="16">
        <f>挂饰2!N91</f>
        <v>0</v>
      </c>
      <c r="S91" s="16">
        <f>挂饰2!O91</f>
        <v>0</v>
      </c>
      <c r="T91" s="16">
        <f>挂饰2!P91</f>
        <v>0</v>
      </c>
      <c r="U91" s="16">
        <f>挂饰2!Q91</f>
        <v>0</v>
      </c>
      <c r="V91" s="16">
        <f>挂饰2!R91</f>
        <v>0</v>
      </c>
      <c r="W91" s="16">
        <f>挂饰2!S91</f>
        <v>0</v>
      </c>
      <c r="X91" s="16">
        <f>挂饰2!T91</f>
        <v>0</v>
      </c>
      <c r="Y91" s="16">
        <f>挂饰2!U91</f>
        <v>0</v>
      </c>
      <c r="Z91" s="16">
        <f>挂饰2!V91</f>
        <v>0</v>
      </c>
      <c r="AA91" s="16">
        <f>挂饰2!W91</f>
        <v>0</v>
      </c>
      <c r="AB91" s="16">
        <f>挂饰2!X91</f>
        <v>0</v>
      </c>
      <c r="AC91" s="16">
        <f>挂饰2!Y91</f>
        <v>0</v>
      </c>
      <c r="AD91" s="16">
        <f>挂饰2!Z91</f>
        <v>0</v>
      </c>
      <c r="AE91" s="16">
        <f>挂饰2!AA91</f>
        <v>0</v>
      </c>
      <c r="AF91" s="16">
        <f>挂饰2!AB91</f>
        <v>0</v>
      </c>
      <c r="AG91" s="16">
        <f>挂饰2!AC91</f>
        <v>0</v>
      </c>
      <c r="AH91" s="16">
        <f>挂饰2!AD91</f>
        <v>0</v>
      </c>
      <c r="AI91" s="16">
        <f>挂饰2!AE91</f>
        <v>0</v>
      </c>
      <c r="AJ91" s="16">
        <f>挂饰2!AF91</f>
        <v>0</v>
      </c>
      <c r="AK91" s="16">
        <f>挂饰2!AG91</f>
        <v>0</v>
      </c>
      <c r="AL91" s="16">
        <f>挂饰2!AH91</f>
        <v>0</v>
      </c>
      <c r="AM91" s="16">
        <f>挂饰2!AI91</f>
        <v>0</v>
      </c>
      <c r="AN91" s="16">
        <f>挂饰2!AJ91</f>
        <v>0</v>
      </c>
      <c r="AO91" s="21">
        <f t="shared" si="12"/>
        <v>22.5</v>
      </c>
      <c r="AP91">
        <f t="shared" si="13"/>
        <v>19800</v>
      </c>
      <c r="AQ91" t="str">
        <f t="shared" si="14"/>
        <v>,多汁的坚果,稻草,红水晶,狗牙</v>
      </c>
      <c r="AR91" s="24" t="str">
        <f>IF(F91="c",getSring(AQ91,4),VLOOKUP(M91&amp;F91,test4,2,FALSE))</f>
        <v>狗牙</v>
      </c>
      <c r="AS91" s="24">
        <f t="shared" si="15"/>
        <v>30038</v>
      </c>
      <c r="AT91" s="24">
        <f t="shared" si="16"/>
        <v>75</v>
      </c>
      <c r="AU91" s="24" t="str">
        <f>getSring(AQ91,1)</f>
        <v>多汁的坚果</v>
      </c>
      <c r="AV91" s="24">
        <f t="shared" si="17"/>
        <v>30042</v>
      </c>
      <c r="AW91" s="24">
        <f t="shared" si="23"/>
        <v>19</v>
      </c>
      <c r="AX91" s="24" t="str">
        <f>getSring(AQ91,2)</f>
        <v>稻草</v>
      </c>
      <c r="AY91" s="24">
        <f t="shared" si="18"/>
        <v>30026</v>
      </c>
      <c r="AZ91" s="24">
        <f t="shared" si="19"/>
        <v>19</v>
      </c>
      <c r="BA91" s="24" t="str">
        <f>getSring(AQ91,3)</f>
        <v>红水晶</v>
      </c>
      <c r="BB91" s="24">
        <f t="shared" si="20"/>
        <v>30030</v>
      </c>
      <c r="BC91" s="24">
        <f t="shared" si="21"/>
        <v>19</v>
      </c>
    </row>
    <row r="92" spans="1:55" ht="14.25" x14ac:dyDescent="0.2">
      <c r="A92">
        <f t="shared" si="22"/>
        <v>20090</v>
      </c>
      <c r="B92" s="16">
        <v>90</v>
      </c>
      <c r="C92" s="16" t="s">
        <v>1092</v>
      </c>
      <c r="D92" s="16" t="s">
        <v>1273</v>
      </c>
      <c r="E92" s="16">
        <f>武器3!E92</f>
        <v>3</v>
      </c>
      <c r="F92" s="16" t="s">
        <v>1046</v>
      </c>
      <c r="G92" s="16">
        <f>武器3!G92</f>
        <v>4</v>
      </c>
      <c r="H92" s="19" t="s">
        <v>1385</v>
      </c>
      <c r="I92" s="3" t="s">
        <v>809</v>
      </c>
      <c r="J92" s="3">
        <f>武器2!I92</f>
        <v>3</v>
      </c>
      <c r="K92" s="3"/>
      <c r="L92" s="3" t="str">
        <f>武器3!J92</f>
        <v>下级职业</v>
      </c>
      <c r="M92" s="3" t="str">
        <f>武器3!K92</f>
        <v/>
      </c>
      <c r="N92" s="16">
        <v>5</v>
      </c>
      <c r="O92" s="16">
        <v>2</v>
      </c>
      <c r="P92" s="16">
        <f>挂饰2!L92</f>
        <v>30</v>
      </c>
      <c r="Q92" s="16">
        <f>挂饰2!M92</f>
        <v>0</v>
      </c>
      <c r="R92" s="16">
        <f>挂饰2!N92</f>
        <v>0</v>
      </c>
      <c r="S92" s="16">
        <f>挂饰2!O92</f>
        <v>0</v>
      </c>
      <c r="T92" s="16">
        <f>挂饰2!P92</f>
        <v>0</v>
      </c>
      <c r="U92" s="16">
        <f>挂饰2!Q92</f>
        <v>0</v>
      </c>
      <c r="V92" s="16">
        <f>挂饰2!R92</f>
        <v>0</v>
      </c>
      <c r="W92" s="16">
        <f>挂饰2!S92</f>
        <v>0</v>
      </c>
      <c r="X92" s="16">
        <f>挂饰2!T92</f>
        <v>0</v>
      </c>
      <c r="Y92" s="16">
        <f>挂饰2!U92</f>
        <v>0</v>
      </c>
      <c r="Z92" s="16">
        <f>挂饰2!V92</f>
        <v>0</v>
      </c>
      <c r="AA92" s="16">
        <f>挂饰2!W92</f>
        <v>0</v>
      </c>
      <c r="AB92" s="16">
        <f>挂饰2!X92</f>
        <v>0</v>
      </c>
      <c r="AC92" s="16">
        <f>挂饰2!Y92</f>
        <v>0</v>
      </c>
      <c r="AD92" s="16">
        <f>挂饰2!Z92</f>
        <v>0</v>
      </c>
      <c r="AE92" s="16">
        <f>挂饰2!AA92</f>
        <v>0</v>
      </c>
      <c r="AF92" s="16">
        <f>挂饰2!AB92</f>
        <v>0</v>
      </c>
      <c r="AG92" s="16">
        <f>挂饰2!AC92</f>
        <v>0</v>
      </c>
      <c r="AH92" s="16">
        <f>挂饰2!AD92</f>
        <v>0</v>
      </c>
      <c r="AI92" s="16">
        <f>挂饰2!AE92</f>
        <v>0</v>
      </c>
      <c r="AJ92" s="16">
        <f>挂饰2!AF92</f>
        <v>0</v>
      </c>
      <c r="AK92" s="16">
        <f>挂饰2!AG92</f>
        <v>0</v>
      </c>
      <c r="AL92" s="16">
        <f>挂饰2!AH92</f>
        <v>0</v>
      </c>
      <c r="AM92" s="16">
        <f>挂饰2!AI92</f>
        <v>0</v>
      </c>
      <c r="AN92" s="16">
        <f>挂饰2!AJ92</f>
        <v>0</v>
      </c>
      <c r="AO92" s="21">
        <f t="shared" si="12"/>
        <v>45</v>
      </c>
      <c r="AP92">
        <f t="shared" si="13"/>
        <v>39600</v>
      </c>
      <c r="AQ92" t="str">
        <f t="shared" si="14"/>
        <v>,多汁的坚果,石头,红水晶,蘑菇</v>
      </c>
      <c r="AR92" s="24" t="str">
        <f>IF(F92="c",getSring(AQ92,4),VLOOKUP(M92&amp;F92,test4,2,FALSE))</f>
        <v>蘑菇</v>
      </c>
      <c r="AS92" s="24">
        <f t="shared" si="15"/>
        <v>30022</v>
      </c>
      <c r="AT92" s="24">
        <f t="shared" si="16"/>
        <v>150</v>
      </c>
      <c r="AU92" s="24" t="str">
        <f>getSring(AQ92,1)</f>
        <v>多汁的坚果</v>
      </c>
      <c r="AV92" s="24">
        <f t="shared" si="17"/>
        <v>30042</v>
      </c>
      <c r="AW92" s="24">
        <f t="shared" si="23"/>
        <v>38</v>
      </c>
      <c r="AX92" s="24" t="str">
        <f>getSring(AQ92,2)</f>
        <v>石头</v>
      </c>
      <c r="AY92" s="24">
        <f t="shared" si="18"/>
        <v>30034</v>
      </c>
      <c r="AZ92" s="24">
        <f t="shared" si="19"/>
        <v>38</v>
      </c>
      <c r="BA92" s="24" t="str">
        <f>getSring(AQ92,3)</f>
        <v>红水晶</v>
      </c>
      <c r="BB92" s="24">
        <f t="shared" si="20"/>
        <v>30030</v>
      </c>
      <c r="BC92" s="24">
        <f t="shared" si="21"/>
        <v>38</v>
      </c>
    </row>
    <row r="93" spans="1:55" ht="14.25" x14ac:dyDescent="0.2">
      <c r="A93">
        <f t="shared" si="22"/>
        <v>20091</v>
      </c>
      <c r="B93" s="16">
        <v>91</v>
      </c>
      <c r="C93" s="16" t="s">
        <v>1069</v>
      </c>
      <c r="D93" s="16" t="s">
        <v>1211</v>
      </c>
      <c r="E93" s="16">
        <f>武器3!E93</f>
        <v>5</v>
      </c>
      <c r="F93" s="16" t="s">
        <v>1046</v>
      </c>
      <c r="G93" s="16">
        <f>武器3!G93</f>
        <v>4</v>
      </c>
      <c r="H93" s="19" t="s">
        <v>1385</v>
      </c>
      <c r="I93" s="3" t="s">
        <v>809</v>
      </c>
      <c r="J93" s="3">
        <f>武器2!I93</f>
        <v>3</v>
      </c>
      <c r="K93" s="3"/>
      <c r="L93" s="3" t="str">
        <f>武器3!J93</f>
        <v>下级职业</v>
      </c>
      <c r="M93" s="3" t="str">
        <f>武器3!K93</f>
        <v/>
      </c>
      <c r="N93" s="16">
        <v>5</v>
      </c>
      <c r="O93" s="16">
        <v>3</v>
      </c>
      <c r="P93" s="16">
        <f>挂饰2!L93</f>
        <v>45</v>
      </c>
      <c r="Q93" s="16">
        <f>挂饰2!M93</f>
        <v>0</v>
      </c>
      <c r="R93" s="16">
        <f>挂饰2!N93</f>
        <v>0</v>
      </c>
      <c r="S93" s="16">
        <f>挂饰2!O93</f>
        <v>0</v>
      </c>
      <c r="T93" s="16">
        <f>挂饰2!P93</f>
        <v>0</v>
      </c>
      <c r="U93" s="16">
        <f>挂饰2!Q93</f>
        <v>0</v>
      </c>
      <c r="V93" s="16">
        <f>挂饰2!R93</f>
        <v>0</v>
      </c>
      <c r="W93" s="16">
        <f>挂饰2!S93</f>
        <v>0</v>
      </c>
      <c r="X93" s="16">
        <f>挂饰2!T93</f>
        <v>0</v>
      </c>
      <c r="Y93" s="16">
        <f>挂饰2!U93</f>
        <v>0</v>
      </c>
      <c r="Z93" s="16">
        <f>挂饰2!V93</f>
        <v>0</v>
      </c>
      <c r="AA93" s="16">
        <f>挂饰2!W93</f>
        <v>0</v>
      </c>
      <c r="AB93" s="16">
        <f>挂饰2!X93</f>
        <v>0</v>
      </c>
      <c r="AC93" s="16">
        <f>挂饰2!Y93</f>
        <v>0</v>
      </c>
      <c r="AD93" s="16">
        <f>挂饰2!Z93</f>
        <v>0</v>
      </c>
      <c r="AE93" s="16">
        <f>挂饰2!AA93</f>
        <v>0</v>
      </c>
      <c r="AF93" s="16">
        <f>挂饰2!AB93</f>
        <v>0</v>
      </c>
      <c r="AG93" s="16">
        <f>挂饰2!AC93</f>
        <v>0</v>
      </c>
      <c r="AH93" s="16">
        <f>挂饰2!AD93</f>
        <v>0</v>
      </c>
      <c r="AI93" s="16">
        <f>挂饰2!AE93</f>
        <v>0</v>
      </c>
      <c r="AJ93" s="16">
        <f>挂饰2!AF93</f>
        <v>0</v>
      </c>
      <c r="AK93" s="16">
        <f>挂饰2!AG93</f>
        <v>0</v>
      </c>
      <c r="AL93" s="16">
        <f>挂饰2!AH93</f>
        <v>0</v>
      </c>
      <c r="AM93" s="16">
        <f>挂饰2!AI93</f>
        <v>0</v>
      </c>
      <c r="AN93" s="16">
        <f>挂饰2!AJ93</f>
        <v>0</v>
      </c>
      <c r="AO93" s="21">
        <f t="shared" si="12"/>
        <v>67.5</v>
      </c>
      <c r="AP93">
        <f t="shared" si="13"/>
        <v>58950</v>
      </c>
      <c r="AQ93" t="str">
        <f t="shared" si="14"/>
        <v>,蘑菇,石头,红水晶,狗牙</v>
      </c>
      <c r="AR93" s="24" t="str">
        <f>IF(F93="c",getSring(AQ93,4),VLOOKUP(M93&amp;F93,test4,2,FALSE))</f>
        <v>狗牙</v>
      </c>
      <c r="AS93" s="24">
        <f t="shared" si="15"/>
        <v>30038</v>
      </c>
      <c r="AT93" s="24">
        <f t="shared" si="16"/>
        <v>225</v>
      </c>
      <c r="AU93" s="24" t="str">
        <f>getSring(AQ93,1)</f>
        <v>蘑菇</v>
      </c>
      <c r="AV93" s="24">
        <f t="shared" si="17"/>
        <v>30022</v>
      </c>
      <c r="AW93" s="24">
        <f t="shared" si="23"/>
        <v>56</v>
      </c>
      <c r="AX93" s="24" t="str">
        <f>getSring(AQ93,2)</f>
        <v>石头</v>
      </c>
      <c r="AY93" s="24">
        <f t="shared" si="18"/>
        <v>30034</v>
      </c>
      <c r="AZ93" s="24">
        <f t="shared" si="19"/>
        <v>56</v>
      </c>
      <c r="BA93" s="24" t="str">
        <f>getSring(AQ93,3)</f>
        <v>红水晶</v>
      </c>
      <c r="BB93" s="24">
        <f t="shared" si="20"/>
        <v>30030</v>
      </c>
      <c r="BC93" s="24">
        <f t="shared" si="21"/>
        <v>56</v>
      </c>
    </row>
    <row r="94" spans="1:55" ht="14.25" x14ac:dyDescent="0.2">
      <c r="A94">
        <f t="shared" si="22"/>
        <v>20092</v>
      </c>
      <c r="B94" s="16">
        <v>92</v>
      </c>
      <c r="C94" s="16" t="s">
        <v>1092</v>
      </c>
      <c r="D94" s="16" t="s">
        <v>1425</v>
      </c>
      <c r="E94" s="16">
        <f>武器3!E94</f>
        <v>7</v>
      </c>
      <c r="F94" s="16" t="s">
        <v>1046</v>
      </c>
      <c r="G94" s="16">
        <f>武器3!G94</f>
        <v>4</v>
      </c>
      <c r="H94" s="19" t="s">
        <v>1385</v>
      </c>
      <c r="I94" s="3" t="s">
        <v>809</v>
      </c>
      <c r="J94" s="3">
        <f>武器2!I94</f>
        <v>3</v>
      </c>
      <c r="K94" s="3"/>
      <c r="L94" s="3" t="str">
        <f>武器3!J94</f>
        <v>下级职业</v>
      </c>
      <c r="M94" s="3" t="str">
        <f>武器3!K94</f>
        <v/>
      </c>
      <c r="N94" s="16">
        <v>5</v>
      </c>
      <c r="O94" s="16">
        <v>4</v>
      </c>
      <c r="P94" s="16">
        <f>挂饰2!L94</f>
        <v>60</v>
      </c>
      <c r="Q94" s="16">
        <f>挂饰2!M94</f>
        <v>0</v>
      </c>
      <c r="R94" s="16">
        <f>挂饰2!N94</f>
        <v>0</v>
      </c>
      <c r="S94" s="16">
        <f>挂饰2!O94</f>
        <v>0</v>
      </c>
      <c r="T94" s="16">
        <f>挂饰2!P94</f>
        <v>0</v>
      </c>
      <c r="U94" s="16">
        <f>挂饰2!Q94</f>
        <v>0</v>
      </c>
      <c r="V94" s="16">
        <f>挂饰2!R94</f>
        <v>0</v>
      </c>
      <c r="W94" s="16">
        <f>挂饰2!S94</f>
        <v>0</v>
      </c>
      <c r="X94" s="16">
        <f>挂饰2!T94</f>
        <v>0</v>
      </c>
      <c r="Y94" s="16">
        <f>挂饰2!U94</f>
        <v>0</v>
      </c>
      <c r="Z94" s="16">
        <f>挂饰2!V94</f>
        <v>0</v>
      </c>
      <c r="AA94" s="16">
        <f>挂饰2!W94</f>
        <v>0</v>
      </c>
      <c r="AB94" s="16">
        <f>挂饰2!X94</f>
        <v>0</v>
      </c>
      <c r="AC94" s="16">
        <f>挂饰2!Y94</f>
        <v>0</v>
      </c>
      <c r="AD94" s="16">
        <f>挂饰2!Z94</f>
        <v>0</v>
      </c>
      <c r="AE94" s="16">
        <f>挂饰2!AA94</f>
        <v>0</v>
      </c>
      <c r="AF94" s="16">
        <f>挂饰2!AB94</f>
        <v>0</v>
      </c>
      <c r="AG94" s="16">
        <f>挂饰2!AC94</f>
        <v>0</v>
      </c>
      <c r="AH94" s="16">
        <f>挂饰2!AD94</f>
        <v>0</v>
      </c>
      <c r="AI94" s="16">
        <f>挂饰2!AE94</f>
        <v>0</v>
      </c>
      <c r="AJ94" s="16">
        <f>挂饰2!AF94</f>
        <v>0</v>
      </c>
      <c r="AK94" s="16">
        <f>挂饰2!AG94</f>
        <v>0</v>
      </c>
      <c r="AL94" s="16">
        <f>挂饰2!AH94</f>
        <v>0</v>
      </c>
      <c r="AM94" s="16">
        <f>挂饰2!AI94</f>
        <v>0</v>
      </c>
      <c r="AN94" s="16">
        <f>挂饰2!AJ94</f>
        <v>0</v>
      </c>
      <c r="AO94" s="21">
        <f t="shared" si="12"/>
        <v>90</v>
      </c>
      <c r="AP94">
        <f t="shared" si="13"/>
        <v>78750</v>
      </c>
      <c r="AQ94" t="str">
        <f t="shared" si="14"/>
        <v>,红水晶,狗牙,稻草,石头</v>
      </c>
      <c r="AR94" s="24" t="str">
        <f>IF(F94="c",getSring(AQ94,4),VLOOKUP(M94&amp;F94,test4,2,FALSE))</f>
        <v>石头</v>
      </c>
      <c r="AS94" s="24">
        <f t="shared" si="15"/>
        <v>30034</v>
      </c>
      <c r="AT94" s="24">
        <f t="shared" si="16"/>
        <v>300</v>
      </c>
      <c r="AU94" s="24" t="str">
        <f>getSring(AQ94,1)</f>
        <v>红水晶</v>
      </c>
      <c r="AV94" s="24">
        <f t="shared" si="17"/>
        <v>30030</v>
      </c>
      <c r="AW94" s="24">
        <f t="shared" si="23"/>
        <v>75</v>
      </c>
      <c r="AX94" s="24" t="str">
        <f>getSring(AQ94,2)</f>
        <v>狗牙</v>
      </c>
      <c r="AY94" s="24">
        <f t="shared" si="18"/>
        <v>30038</v>
      </c>
      <c r="AZ94" s="24">
        <f t="shared" si="19"/>
        <v>75</v>
      </c>
      <c r="BA94" s="24" t="str">
        <f>getSring(AQ94,3)</f>
        <v>稻草</v>
      </c>
      <c r="BB94" s="24">
        <f t="shared" si="20"/>
        <v>30026</v>
      </c>
      <c r="BC94" s="24">
        <f t="shared" si="21"/>
        <v>75</v>
      </c>
    </row>
    <row r="95" spans="1:55" ht="14.25" x14ac:dyDescent="0.2">
      <c r="A95">
        <f t="shared" si="22"/>
        <v>20093</v>
      </c>
      <c r="B95" s="16">
        <v>93</v>
      </c>
      <c r="C95" s="16" t="s">
        <v>1130</v>
      </c>
      <c r="D95" s="16" t="s">
        <v>1426</v>
      </c>
      <c r="E95" s="16">
        <f>武器3!E95</f>
        <v>9</v>
      </c>
      <c r="F95" s="16" t="s">
        <v>1046</v>
      </c>
      <c r="G95" s="16">
        <f>武器3!G95</f>
        <v>4</v>
      </c>
      <c r="H95" s="19" t="s">
        <v>1385</v>
      </c>
      <c r="I95" s="3" t="s">
        <v>809</v>
      </c>
      <c r="J95" s="3">
        <f>武器2!I95</f>
        <v>3</v>
      </c>
      <c r="K95" s="3"/>
      <c r="L95" s="3" t="str">
        <f>武器3!J95</f>
        <v>下级职业</v>
      </c>
      <c r="M95" s="3" t="str">
        <f>武器3!K95</f>
        <v/>
      </c>
      <c r="N95" s="16">
        <v>5</v>
      </c>
      <c r="O95" s="16">
        <v>5</v>
      </c>
      <c r="P95" s="16">
        <f>挂饰2!L95</f>
        <v>75</v>
      </c>
      <c r="Q95" s="16">
        <f>挂饰2!M95</f>
        <v>0</v>
      </c>
      <c r="R95" s="16">
        <f>挂饰2!N95</f>
        <v>0</v>
      </c>
      <c r="S95" s="16">
        <f>挂饰2!O95</f>
        <v>0</v>
      </c>
      <c r="T95" s="16">
        <f>挂饰2!P95</f>
        <v>0</v>
      </c>
      <c r="U95" s="16">
        <f>挂饰2!Q95</f>
        <v>0</v>
      </c>
      <c r="V95" s="16">
        <f>挂饰2!R95</f>
        <v>0</v>
      </c>
      <c r="W95" s="16">
        <f>挂饰2!S95</f>
        <v>0</v>
      </c>
      <c r="X95" s="16">
        <f>挂饰2!T95</f>
        <v>0</v>
      </c>
      <c r="Y95" s="16">
        <f>挂饰2!U95</f>
        <v>0</v>
      </c>
      <c r="Z95" s="16">
        <f>挂饰2!V95</f>
        <v>0</v>
      </c>
      <c r="AA95" s="16">
        <f>挂饰2!W95</f>
        <v>0</v>
      </c>
      <c r="AB95" s="16">
        <f>挂饰2!X95</f>
        <v>0</v>
      </c>
      <c r="AC95" s="16">
        <f>挂饰2!Y95</f>
        <v>0</v>
      </c>
      <c r="AD95" s="16">
        <f>挂饰2!Z95</f>
        <v>0</v>
      </c>
      <c r="AE95" s="16">
        <f>挂饰2!AA95</f>
        <v>0</v>
      </c>
      <c r="AF95" s="16">
        <f>挂饰2!AB95</f>
        <v>0</v>
      </c>
      <c r="AG95" s="16">
        <f>挂饰2!AC95</f>
        <v>0</v>
      </c>
      <c r="AH95" s="16">
        <f>挂饰2!AD95</f>
        <v>0</v>
      </c>
      <c r="AI95" s="16">
        <f>挂饰2!AE95</f>
        <v>0</v>
      </c>
      <c r="AJ95" s="16">
        <f>挂饰2!AF95</f>
        <v>0</v>
      </c>
      <c r="AK95" s="16">
        <f>挂饰2!AG95</f>
        <v>0</v>
      </c>
      <c r="AL95" s="16">
        <f>挂饰2!AH95</f>
        <v>0</v>
      </c>
      <c r="AM95" s="16">
        <f>挂饰2!AI95</f>
        <v>0</v>
      </c>
      <c r="AN95" s="16">
        <f>挂饰2!AJ95</f>
        <v>0</v>
      </c>
      <c r="AO95" s="21">
        <f t="shared" si="12"/>
        <v>112.5</v>
      </c>
      <c r="AP95">
        <f t="shared" si="13"/>
        <v>98550</v>
      </c>
      <c r="AQ95" t="str">
        <f t="shared" si="14"/>
        <v>,狗牙,稻草,蘑菇,石头</v>
      </c>
      <c r="AR95" s="24" t="str">
        <f>IF(F95="c",getSring(AQ95,4),VLOOKUP(M95&amp;F95,test4,2,FALSE))</f>
        <v>石头</v>
      </c>
      <c r="AS95" s="24">
        <f t="shared" si="15"/>
        <v>30034</v>
      </c>
      <c r="AT95" s="24">
        <f t="shared" si="16"/>
        <v>375</v>
      </c>
      <c r="AU95" s="24" t="str">
        <f>getSring(AQ95,1)</f>
        <v>狗牙</v>
      </c>
      <c r="AV95" s="24">
        <f t="shared" si="17"/>
        <v>30038</v>
      </c>
      <c r="AW95" s="24">
        <f t="shared" si="23"/>
        <v>94</v>
      </c>
      <c r="AX95" s="24" t="str">
        <f>getSring(AQ95,2)</f>
        <v>稻草</v>
      </c>
      <c r="AY95" s="24">
        <f t="shared" si="18"/>
        <v>30026</v>
      </c>
      <c r="AZ95" s="24">
        <f t="shared" si="19"/>
        <v>94</v>
      </c>
      <c r="BA95" s="24" t="str">
        <f>getSring(AQ95,3)</f>
        <v>蘑菇</v>
      </c>
      <c r="BB95" s="24">
        <f t="shared" si="20"/>
        <v>30022</v>
      </c>
      <c r="BC95" s="24">
        <f t="shared" si="21"/>
        <v>94</v>
      </c>
    </row>
    <row r="96" spans="1:55" ht="14.25" x14ac:dyDescent="0.2">
      <c r="A96">
        <f t="shared" si="22"/>
        <v>20094</v>
      </c>
      <c r="B96" s="16">
        <v>94</v>
      </c>
      <c r="C96" s="16" t="s">
        <v>1082</v>
      </c>
      <c r="D96" s="16" t="s">
        <v>1427</v>
      </c>
      <c r="E96" s="16">
        <f>武器3!E96</f>
        <v>11</v>
      </c>
      <c r="F96" s="16" t="s">
        <v>1046</v>
      </c>
      <c r="G96" s="16">
        <f>武器3!G96</f>
        <v>4</v>
      </c>
      <c r="H96" s="19" t="s">
        <v>1385</v>
      </c>
      <c r="I96" s="3" t="s">
        <v>809</v>
      </c>
      <c r="J96" s="3">
        <f>武器2!I96</f>
        <v>3</v>
      </c>
      <c r="K96" s="3"/>
      <c r="L96" s="3" t="str">
        <f>武器3!J96</f>
        <v>下级职业</v>
      </c>
      <c r="M96" s="3" t="str">
        <f>武器3!K96</f>
        <v/>
      </c>
      <c r="N96" s="16">
        <v>5</v>
      </c>
      <c r="O96" s="16">
        <v>6</v>
      </c>
      <c r="P96" s="16">
        <f>挂饰2!L96</f>
        <v>90</v>
      </c>
      <c r="Q96" s="16">
        <f>挂饰2!M96</f>
        <v>0</v>
      </c>
      <c r="R96" s="16">
        <f>挂饰2!N96</f>
        <v>0</v>
      </c>
      <c r="S96" s="16">
        <f>挂饰2!O96</f>
        <v>0</v>
      </c>
      <c r="T96" s="16">
        <f>挂饰2!P96</f>
        <v>0</v>
      </c>
      <c r="U96" s="16">
        <f>挂饰2!Q96</f>
        <v>0</v>
      </c>
      <c r="V96" s="16">
        <f>挂饰2!R96</f>
        <v>0</v>
      </c>
      <c r="W96" s="16">
        <f>挂饰2!S96</f>
        <v>0</v>
      </c>
      <c r="X96" s="16">
        <f>挂饰2!T96</f>
        <v>0</v>
      </c>
      <c r="Y96" s="16">
        <f>挂饰2!U96</f>
        <v>0</v>
      </c>
      <c r="Z96" s="16">
        <f>挂饰2!V96</f>
        <v>0</v>
      </c>
      <c r="AA96" s="16">
        <f>挂饰2!W96</f>
        <v>0</v>
      </c>
      <c r="AB96" s="16">
        <f>挂饰2!X96</f>
        <v>0</v>
      </c>
      <c r="AC96" s="16">
        <f>挂饰2!Y96</f>
        <v>0</v>
      </c>
      <c r="AD96" s="16">
        <f>挂饰2!Z96</f>
        <v>0</v>
      </c>
      <c r="AE96" s="16">
        <f>挂饰2!AA96</f>
        <v>0</v>
      </c>
      <c r="AF96" s="16">
        <f>挂饰2!AB96</f>
        <v>0</v>
      </c>
      <c r="AG96" s="16">
        <f>挂饰2!AC96</f>
        <v>0</v>
      </c>
      <c r="AH96" s="16">
        <f>挂饰2!AD96</f>
        <v>0</v>
      </c>
      <c r="AI96" s="16">
        <f>挂饰2!AE96</f>
        <v>0</v>
      </c>
      <c r="AJ96" s="16">
        <f>挂饰2!AF96</f>
        <v>0</v>
      </c>
      <c r="AK96" s="16">
        <f>挂饰2!AG96</f>
        <v>0</v>
      </c>
      <c r="AL96" s="16">
        <f>挂饰2!AH96</f>
        <v>0</v>
      </c>
      <c r="AM96" s="16">
        <f>挂饰2!AI96</f>
        <v>0</v>
      </c>
      <c r="AN96" s="16">
        <f>挂饰2!AJ96</f>
        <v>0</v>
      </c>
      <c r="AO96" s="21">
        <f t="shared" si="12"/>
        <v>135</v>
      </c>
      <c r="AP96">
        <f t="shared" si="13"/>
        <v>118350</v>
      </c>
      <c r="AQ96" t="str">
        <f t="shared" si="14"/>
        <v>,稻草,石头,蘑菇,红水晶</v>
      </c>
      <c r="AR96" s="24" t="str">
        <f>IF(F96="c",getSring(AQ96,4),VLOOKUP(M96&amp;F96,test4,2,FALSE))</f>
        <v>红水晶</v>
      </c>
      <c r="AS96" s="24">
        <f t="shared" si="15"/>
        <v>30030</v>
      </c>
      <c r="AT96" s="24">
        <f t="shared" si="16"/>
        <v>450</v>
      </c>
      <c r="AU96" s="24" t="str">
        <f>getSring(AQ96,1)</f>
        <v>稻草</v>
      </c>
      <c r="AV96" s="24">
        <f t="shared" si="17"/>
        <v>30026</v>
      </c>
      <c r="AW96" s="24">
        <f t="shared" si="23"/>
        <v>113</v>
      </c>
      <c r="AX96" s="24" t="str">
        <f>getSring(AQ96,2)</f>
        <v>石头</v>
      </c>
      <c r="AY96" s="24">
        <f t="shared" si="18"/>
        <v>30034</v>
      </c>
      <c r="AZ96" s="24">
        <f t="shared" si="19"/>
        <v>113</v>
      </c>
      <c r="BA96" s="24" t="str">
        <f>getSring(AQ96,3)</f>
        <v>蘑菇</v>
      </c>
      <c r="BB96" s="24">
        <f t="shared" si="20"/>
        <v>30022</v>
      </c>
      <c r="BC96" s="24">
        <f t="shared" si="21"/>
        <v>113</v>
      </c>
    </row>
    <row r="97" spans="1:55" ht="14.25" x14ac:dyDescent="0.2">
      <c r="A97">
        <f t="shared" si="22"/>
        <v>20095</v>
      </c>
      <c r="B97" s="16">
        <v>95</v>
      </c>
      <c r="C97" s="16" t="s">
        <v>1104</v>
      </c>
      <c r="D97" s="16" t="s">
        <v>1428</v>
      </c>
      <c r="E97" s="16">
        <f>武器3!E97</f>
        <v>13</v>
      </c>
      <c r="F97" s="16" t="s">
        <v>1046</v>
      </c>
      <c r="G97" s="16">
        <f>武器3!G97</f>
        <v>4</v>
      </c>
      <c r="H97" s="19" t="s">
        <v>1385</v>
      </c>
      <c r="I97" s="3" t="s">
        <v>809</v>
      </c>
      <c r="J97" s="3">
        <f>武器2!I97</f>
        <v>3</v>
      </c>
      <c r="K97" s="3"/>
      <c r="L97" s="3" t="str">
        <f>武器3!J97</f>
        <v>下级职业</v>
      </c>
      <c r="M97" s="3" t="str">
        <f>武器3!K97</f>
        <v/>
      </c>
      <c r="N97" s="16">
        <v>5</v>
      </c>
      <c r="O97" s="16">
        <v>7</v>
      </c>
      <c r="P97" s="16">
        <f>挂饰2!L97</f>
        <v>105</v>
      </c>
      <c r="Q97" s="16">
        <f>挂饰2!M97</f>
        <v>0</v>
      </c>
      <c r="R97" s="16">
        <f>挂饰2!N97</f>
        <v>0</v>
      </c>
      <c r="S97" s="16">
        <f>挂饰2!O97</f>
        <v>0</v>
      </c>
      <c r="T97" s="16">
        <f>挂饰2!P97</f>
        <v>0</v>
      </c>
      <c r="U97" s="16">
        <f>挂饰2!Q97</f>
        <v>0</v>
      </c>
      <c r="V97" s="16">
        <f>挂饰2!R97</f>
        <v>0</v>
      </c>
      <c r="W97" s="16">
        <f>挂饰2!S97</f>
        <v>0</v>
      </c>
      <c r="X97" s="16">
        <f>挂饰2!T97</f>
        <v>0</v>
      </c>
      <c r="Y97" s="16">
        <f>挂饰2!U97</f>
        <v>0</v>
      </c>
      <c r="Z97" s="16">
        <f>挂饰2!V97</f>
        <v>0</v>
      </c>
      <c r="AA97" s="16">
        <f>挂饰2!W97</f>
        <v>0</v>
      </c>
      <c r="AB97" s="16">
        <f>挂饰2!X97</f>
        <v>0</v>
      </c>
      <c r="AC97" s="16">
        <f>挂饰2!Y97</f>
        <v>0</v>
      </c>
      <c r="AD97" s="16">
        <f>挂饰2!Z97</f>
        <v>0</v>
      </c>
      <c r="AE97" s="16">
        <f>挂饰2!AA97</f>
        <v>0</v>
      </c>
      <c r="AF97" s="16">
        <f>挂饰2!AB97</f>
        <v>0</v>
      </c>
      <c r="AG97" s="16">
        <f>挂饰2!AC97</f>
        <v>0</v>
      </c>
      <c r="AH97" s="16">
        <f>挂饰2!AD97</f>
        <v>0</v>
      </c>
      <c r="AI97" s="16">
        <f>挂饰2!AE97</f>
        <v>0</v>
      </c>
      <c r="AJ97" s="16">
        <f>挂饰2!AF97</f>
        <v>0</v>
      </c>
      <c r="AK97" s="16">
        <f>挂饰2!AG97</f>
        <v>0</v>
      </c>
      <c r="AL97" s="16">
        <f>挂饰2!AH97</f>
        <v>0</v>
      </c>
      <c r="AM97" s="16">
        <f>挂饰2!AI97</f>
        <v>0</v>
      </c>
      <c r="AN97" s="16">
        <f>挂饰2!AJ97</f>
        <v>0</v>
      </c>
      <c r="AO97" s="21">
        <f t="shared" si="12"/>
        <v>157.5</v>
      </c>
      <c r="AP97">
        <f t="shared" si="13"/>
        <v>137700</v>
      </c>
      <c r="AQ97" t="str">
        <f t="shared" si="14"/>
        <v>,稻草,蘑菇,红水晶,狗牙</v>
      </c>
      <c r="AR97" s="24" t="str">
        <f>IF(F97="c",getSring(AQ97,4),VLOOKUP(M97&amp;F97,test4,2,FALSE))</f>
        <v>狗牙</v>
      </c>
      <c r="AS97" s="24">
        <f t="shared" si="15"/>
        <v>30038</v>
      </c>
      <c r="AT97" s="24">
        <f t="shared" si="16"/>
        <v>525</v>
      </c>
      <c r="AU97" s="24" t="str">
        <f>getSring(AQ97,1)</f>
        <v>稻草</v>
      </c>
      <c r="AV97" s="24">
        <f t="shared" si="17"/>
        <v>30026</v>
      </c>
      <c r="AW97" s="24">
        <f t="shared" si="23"/>
        <v>131</v>
      </c>
      <c r="AX97" s="24" t="str">
        <f>getSring(AQ97,2)</f>
        <v>蘑菇</v>
      </c>
      <c r="AY97" s="24">
        <f t="shared" si="18"/>
        <v>30022</v>
      </c>
      <c r="AZ97" s="24">
        <f t="shared" si="19"/>
        <v>131</v>
      </c>
      <c r="BA97" s="24" t="str">
        <f>getSring(AQ97,3)</f>
        <v>红水晶</v>
      </c>
      <c r="BB97" s="24">
        <f t="shared" si="20"/>
        <v>30030</v>
      </c>
      <c r="BC97" s="24">
        <f t="shared" si="21"/>
        <v>131</v>
      </c>
    </row>
    <row r="98" spans="1:55" ht="14.25" x14ac:dyDescent="0.2">
      <c r="A98">
        <f t="shared" si="22"/>
        <v>20096</v>
      </c>
      <c r="B98" s="16">
        <v>96</v>
      </c>
      <c r="C98" s="16" t="s">
        <v>1063</v>
      </c>
      <c r="D98" s="16" t="s">
        <v>1429</v>
      </c>
      <c r="E98" s="16">
        <f>武器3!E98</f>
        <v>15</v>
      </c>
      <c r="F98" s="16" t="s">
        <v>1046</v>
      </c>
      <c r="G98" s="16">
        <f>武器3!G98</f>
        <v>4</v>
      </c>
      <c r="H98" s="19" t="s">
        <v>1385</v>
      </c>
      <c r="I98" s="3" t="s">
        <v>809</v>
      </c>
      <c r="J98" s="3">
        <f>武器2!I98</f>
        <v>3</v>
      </c>
      <c r="K98" s="3"/>
      <c r="L98" s="3" t="str">
        <f>武器3!J98</f>
        <v>下级职业</v>
      </c>
      <c r="M98" s="3" t="str">
        <f>武器3!K98</f>
        <v/>
      </c>
      <c r="N98" s="16">
        <v>5</v>
      </c>
      <c r="O98" s="16">
        <v>8</v>
      </c>
      <c r="P98" s="16">
        <f>挂饰2!L98</f>
        <v>120</v>
      </c>
      <c r="Q98" s="16">
        <f>挂饰2!M98</f>
        <v>0</v>
      </c>
      <c r="R98" s="16">
        <f>挂饰2!N98</f>
        <v>0</v>
      </c>
      <c r="S98" s="16">
        <f>挂饰2!O98</f>
        <v>0</v>
      </c>
      <c r="T98" s="16">
        <f>挂饰2!P98</f>
        <v>0</v>
      </c>
      <c r="U98" s="16">
        <f>挂饰2!Q98</f>
        <v>0</v>
      </c>
      <c r="V98" s="16">
        <f>挂饰2!R98</f>
        <v>0</v>
      </c>
      <c r="W98" s="16">
        <f>挂饰2!S98</f>
        <v>0</v>
      </c>
      <c r="X98" s="16">
        <f>挂饰2!T98</f>
        <v>0</v>
      </c>
      <c r="Y98" s="16">
        <f>挂饰2!U98</f>
        <v>0</v>
      </c>
      <c r="Z98" s="16">
        <f>挂饰2!V98</f>
        <v>0</v>
      </c>
      <c r="AA98" s="16">
        <f>挂饰2!W98</f>
        <v>0</v>
      </c>
      <c r="AB98" s="16">
        <f>挂饰2!X98</f>
        <v>0</v>
      </c>
      <c r="AC98" s="16">
        <f>挂饰2!Y98</f>
        <v>0</v>
      </c>
      <c r="AD98" s="16">
        <f>挂饰2!Z98</f>
        <v>0</v>
      </c>
      <c r="AE98" s="16">
        <f>挂饰2!AA98</f>
        <v>0</v>
      </c>
      <c r="AF98" s="16">
        <f>挂饰2!AB98</f>
        <v>0</v>
      </c>
      <c r="AG98" s="16">
        <f>挂饰2!AC98</f>
        <v>0</v>
      </c>
      <c r="AH98" s="16">
        <f>挂饰2!AD98</f>
        <v>0</v>
      </c>
      <c r="AI98" s="16">
        <f>挂饰2!AE98</f>
        <v>0</v>
      </c>
      <c r="AJ98" s="16">
        <f>挂饰2!AF98</f>
        <v>0</v>
      </c>
      <c r="AK98" s="16">
        <f>挂饰2!AG98</f>
        <v>0</v>
      </c>
      <c r="AL98" s="16">
        <f>挂饰2!AH98</f>
        <v>0</v>
      </c>
      <c r="AM98" s="16">
        <f>挂饰2!AI98</f>
        <v>0</v>
      </c>
      <c r="AN98" s="16">
        <f>挂饰2!AJ98</f>
        <v>0</v>
      </c>
      <c r="AO98" s="21">
        <f t="shared" si="12"/>
        <v>180</v>
      </c>
      <c r="AP98">
        <f t="shared" si="13"/>
        <v>157500</v>
      </c>
      <c r="AQ98" t="str">
        <f t="shared" si="14"/>
        <v>,狗牙,石头,红水晶,稻草</v>
      </c>
      <c r="AR98" s="24" t="str">
        <f>IF(F98="c",getSring(AQ98,4),VLOOKUP(M98&amp;F98,test4,2,FALSE))</f>
        <v>稻草</v>
      </c>
      <c r="AS98" s="24">
        <f t="shared" si="15"/>
        <v>30026</v>
      </c>
      <c r="AT98" s="24">
        <f t="shared" si="16"/>
        <v>600</v>
      </c>
      <c r="AU98" s="24" t="str">
        <f>getSring(AQ98,1)</f>
        <v>狗牙</v>
      </c>
      <c r="AV98" s="24">
        <f t="shared" si="17"/>
        <v>30038</v>
      </c>
      <c r="AW98" s="24">
        <f t="shared" si="23"/>
        <v>150</v>
      </c>
      <c r="AX98" s="24" t="str">
        <f>getSring(AQ98,2)</f>
        <v>石头</v>
      </c>
      <c r="AY98" s="24">
        <f t="shared" si="18"/>
        <v>30034</v>
      </c>
      <c r="AZ98" s="24">
        <f t="shared" si="19"/>
        <v>150</v>
      </c>
      <c r="BA98" s="24" t="str">
        <f>getSring(AQ98,3)</f>
        <v>红水晶</v>
      </c>
      <c r="BB98" s="24">
        <f t="shared" si="20"/>
        <v>30030</v>
      </c>
      <c r="BC98" s="24">
        <f t="shared" si="21"/>
        <v>150</v>
      </c>
    </row>
    <row r="99" spans="1:55" ht="14.25" x14ac:dyDescent="0.2">
      <c r="A99">
        <f t="shared" si="22"/>
        <v>20097</v>
      </c>
      <c r="B99" s="16">
        <v>97</v>
      </c>
      <c r="C99" s="16" t="s">
        <v>1077</v>
      </c>
      <c r="D99" s="16" t="s">
        <v>1430</v>
      </c>
      <c r="E99" s="16">
        <f>武器3!E99</f>
        <v>2</v>
      </c>
      <c r="F99" s="16" t="s">
        <v>1043</v>
      </c>
      <c r="G99" s="16">
        <f>武器3!G99</f>
        <v>3</v>
      </c>
      <c r="H99" s="19" t="s">
        <v>1385</v>
      </c>
      <c r="I99" s="3" t="s">
        <v>810</v>
      </c>
      <c r="J99" s="3">
        <f>武器2!I99</f>
        <v>4</v>
      </c>
      <c r="K99" s="3"/>
      <c r="L99" s="3" t="str">
        <f>武器3!J99</f>
        <v>下级职业</v>
      </c>
      <c r="M99" s="3" t="str">
        <f>武器3!K99</f>
        <v>神圣</v>
      </c>
      <c r="N99" s="16">
        <v>9</v>
      </c>
      <c r="O99" s="16">
        <v>1</v>
      </c>
      <c r="P99" s="16">
        <f>挂饰2!L99</f>
        <v>11</v>
      </c>
      <c r="Q99" s="16">
        <f>挂饰2!M99</f>
        <v>0</v>
      </c>
      <c r="R99" s="16">
        <f>挂饰2!N99</f>
        <v>0</v>
      </c>
      <c r="S99" s="16">
        <f>挂饰2!O99</f>
        <v>0</v>
      </c>
      <c r="T99" s="16">
        <f>挂饰2!P99</f>
        <v>0</v>
      </c>
      <c r="U99" s="16">
        <f>挂饰2!Q99</f>
        <v>0</v>
      </c>
      <c r="V99" s="16">
        <f>挂饰2!R99</f>
        <v>0</v>
      </c>
      <c r="W99" s="16">
        <f>挂饰2!S99</f>
        <v>0</v>
      </c>
      <c r="X99" s="16">
        <f>挂饰2!T99</f>
        <v>0</v>
      </c>
      <c r="Y99" s="16">
        <f>挂饰2!U99</f>
        <v>0</v>
      </c>
      <c r="Z99" s="16">
        <f>挂饰2!V99</f>
        <v>0</v>
      </c>
      <c r="AA99" s="16">
        <f>挂饰2!W99</f>
        <v>0</v>
      </c>
      <c r="AB99" s="16">
        <f>挂饰2!X99</f>
        <v>0</v>
      </c>
      <c r="AC99" s="16">
        <f>挂饰2!Y99</f>
        <v>0</v>
      </c>
      <c r="AD99" s="16">
        <f>挂饰2!Z99</f>
        <v>0</v>
      </c>
      <c r="AE99" s="16">
        <f>挂饰2!AA99</f>
        <v>0</v>
      </c>
      <c r="AF99" s="16">
        <f>挂饰2!AB99</f>
        <v>0</v>
      </c>
      <c r="AG99" s="16">
        <f>挂饰2!AC99</f>
        <v>6.5420560747663559E-2</v>
      </c>
      <c r="AH99" s="16">
        <f>挂饰2!AD99</f>
        <v>9.9009900990099098E-3</v>
      </c>
      <c r="AI99" s="16">
        <f>挂饰2!AE99</f>
        <v>0</v>
      </c>
      <c r="AJ99" s="16">
        <f>挂饰2!AF99</f>
        <v>0</v>
      </c>
      <c r="AK99" s="16">
        <f>挂饰2!AG99</f>
        <v>0</v>
      </c>
      <c r="AL99" s="16">
        <f>挂饰2!AH99</f>
        <v>0</v>
      </c>
      <c r="AM99" s="16">
        <f>挂饰2!AI99</f>
        <v>0</v>
      </c>
      <c r="AN99" s="16">
        <f>挂饰2!AJ99</f>
        <v>0</v>
      </c>
      <c r="AO99" s="21">
        <f t="shared" si="12"/>
        <v>16.801286203386695</v>
      </c>
      <c r="AP99">
        <f t="shared" si="13"/>
        <v>16800</v>
      </c>
      <c r="AQ99" t="str">
        <f t="shared" si="14"/>
        <v>,剧毒牙,紫水晶,斑斓的稻草</v>
      </c>
      <c r="AR99" s="24" t="str">
        <f>IF(F99="c",getSring(AQ99,4),VLOOKUP(M99&amp;F99,test4,2,FALSE))</f>
        <v>顶级光之精华</v>
      </c>
      <c r="AS99" s="24">
        <f t="shared" si="15"/>
        <v>30016</v>
      </c>
      <c r="AT99" s="24">
        <f t="shared" si="16"/>
        <v>1</v>
      </c>
      <c r="AU99" s="24" t="str">
        <f>getSring(AQ99,1)</f>
        <v>剧毒牙</v>
      </c>
      <c r="AV99" s="24">
        <f t="shared" si="17"/>
        <v>30041</v>
      </c>
      <c r="AW99" s="24">
        <f t="shared" si="23"/>
        <v>2</v>
      </c>
      <c r="AX99" s="24" t="str">
        <f>getSring(AQ99,2)</f>
        <v>紫水晶</v>
      </c>
      <c r="AY99" s="24">
        <f t="shared" si="18"/>
        <v>30033</v>
      </c>
      <c r="AZ99" s="24">
        <f t="shared" si="19"/>
        <v>2</v>
      </c>
      <c r="BA99" s="24" t="str">
        <f>getSring(AQ99,3)</f>
        <v>斑斓的稻草</v>
      </c>
      <c r="BB99" s="24">
        <f t="shared" si="20"/>
        <v>30029</v>
      </c>
      <c r="BC99" s="24">
        <f t="shared" si="21"/>
        <v>2</v>
      </c>
    </row>
    <row r="100" spans="1:55" ht="14.25" x14ac:dyDescent="0.2">
      <c r="A100">
        <f t="shared" si="22"/>
        <v>20098</v>
      </c>
      <c r="B100" s="16">
        <v>98</v>
      </c>
      <c r="C100" s="16" t="s">
        <v>1109</v>
      </c>
      <c r="D100" s="16" t="s">
        <v>1431</v>
      </c>
      <c r="E100" s="16">
        <f>武器3!E100</f>
        <v>4</v>
      </c>
      <c r="F100" s="16" t="s">
        <v>1043</v>
      </c>
      <c r="G100" s="16">
        <f>武器3!G100</f>
        <v>3</v>
      </c>
      <c r="H100" s="19" t="s">
        <v>1385</v>
      </c>
      <c r="I100" s="3" t="s">
        <v>810</v>
      </c>
      <c r="J100" s="3">
        <f>武器2!I100</f>
        <v>4</v>
      </c>
      <c r="K100" s="3"/>
      <c r="L100" s="3" t="str">
        <f>武器3!J100</f>
        <v>下级职业</v>
      </c>
      <c r="M100" s="3" t="str">
        <f>武器3!K100</f>
        <v>神圣</v>
      </c>
      <c r="N100" s="16">
        <v>9</v>
      </c>
      <c r="O100" s="16">
        <v>2</v>
      </c>
      <c r="P100" s="16">
        <f>挂饰2!L100</f>
        <v>22</v>
      </c>
      <c r="Q100" s="16">
        <f>挂饰2!M100</f>
        <v>0</v>
      </c>
      <c r="R100" s="16">
        <f>挂饰2!N100</f>
        <v>0</v>
      </c>
      <c r="S100" s="16">
        <f>挂饰2!O100</f>
        <v>0</v>
      </c>
      <c r="T100" s="16">
        <f>挂饰2!P100</f>
        <v>0</v>
      </c>
      <c r="U100" s="16">
        <f>挂饰2!Q100</f>
        <v>21</v>
      </c>
      <c r="V100" s="16">
        <f>挂饰2!R100</f>
        <v>0</v>
      </c>
      <c r="W100" s="16">
        <f>挂饰2!S100</f>
        <v>0</v>
      </c>
      <c r="X100" s="16">
        <f>挂饰2!T100</f>
        <v>0</v>
      </c>
      <c r="Y100" s="16">
        <f>挂饰2!U100</f>
        <v>0</v>
      </c>
      <c r="Z100" s="16">
        <f>挂饰2!V100</f>
        <v>0</v>
      </c>
      <c r="AA100" s="16">
        <f>挂饰2!W100</f>
        <v>0</v>
      </c>
      <c r="AB100" s="16">
        <f>挂饰2!X100</f>
        <v>0</v>
      </c>
      <c r="AC100" s="16">
        <f>挂饰2!Y100</f>
        <v>2.4390243902439046E-2</v>
      </c>
      <c r="AD100" s="16">
        <f>挂饰2!Z100</f>
        <v>0</v>
      </c>
      <c r="AE100" s="16">
        <f>挂饰2!AA100</f>
        <v>0</v>
      </c>
      <c r="AF100" s="16">
        <f>挂饰2!AB100</f>
        <v>0</v>
      </c>
      <c r="AG100" s="16">
        <f>挂饰2!AC100</f>
        <v>0</v>
      </c>
      <c r="AH100" s="16">
        <f>挂饰2!AD100</f>
        <v>0</v>
      </c>
      <c r="AI100" s="16">
        <f>挂饰2!AE100</f>
        <v>0</v>
      </c>
      <c r="AJ100" s="16">
        <f>挂饰2!AF100</f>
        <v>0</v>
      </c>
      <c r="AK100" s="16">
        <f>挂饰2!AG100</f>
        <v>0</v>
      </c>
      <c r="AL100" s="16">
        <f>挂饰2!AH100</f>
        <v>0</v>
      </c>
      <c r="AM100" s="16">
        <f>挂饰2!AI100</f>
        <v>0</v>
      </c>
      <c r="AN100" s="16">
        <f>挂饰2!AJ100</f>
        <v>0</v>
      </c>
      <c r="AO100" s="21">
        <f t="shared" si="12"/>
        <v>64.597560975609753</v>
      </c>
      <c r="AP100">
        <f t="shared" si="13"/>
        <v>54000</v>
      </c>
      <c r="AQ100" t="str">
        <f t="shared" si="14"/>
        <v>,夏娃的坚果,斑斓的稻草,紫水晶</v>
      </c>
      <c r="AR100" s="24" t="str">
        <f>IF(F100="c",getSring(AQ100,4),VLOOKUP(M100&amp;F100,test4,2,FALSE))</f>
        <v>顶级光之精华</v>
      </c>
      <c r="AS100" s="24">
        <f t="shared" si="15"/>
        <v>30016</v>
      </c>
      <c r="AT100" s="24">
        <f t="shared" si="16"/>
        <v>3</v>
      </c>
      <c r="AU100" s="24" t="str">
        <f>getSring(AQ100,1)</f>
        <v>夏娃的坚果</v>
      </c>
      <c r="AV100" s="24">
        <f t="shared" si="17"/>
        <v>30045</v>
      </c>
      <c r="AW100" s="24">
        <f t="shared" si="23"/>
        <v>7</v>
      </c>
      <c r="AX100" s="24" t="str">
        <f>getSring(AQ100,2)</f>
        <v>斑斓的稻草</v>
      </c>
      <c r="AY100" s="24">
        <f t="shared" si="18"/>
        <v>30029</v>
      </c>
      <c r="AZ100" s="24">
        <f t="shared" si="19"/>
        <v>7</v>
      </c>
      <c r="BA100" s="24" t="str">
        <f>getSring(AQ100,3)</f>
        <v>紫水晶</v>
      </c>
      <c r="BB100" s="24">
        <f t="shared" si="20"/>
        <v>30033</v>
      </c>
      <c r="BC100" s="24">
        <f t="shared" si="21"/>
        <v>7</v>
      </c>
    </row>
    <row r="101" spans="1:55" ht="14.25" x14ac:dyDescent="0.2">
      <c r="A101">
        <f t="shared" si="22"/>
        <v>20099</v>
      </c>
      <c r="B101" s="16">
        <v>99</v>
      </c>
      <c r="C101" s="16" t="s">
        <v>1061</v>
      </c>
      <c r="D101" s="16" t="s">
        <v>1416</v>
      </c>
      <c r="E101" s="16">
        <f>武器3!E101</f>
        <v>6</v>
      </c>
      <c r="F101" s="16" t="s">
        <v>1043</v>
      </c>
      <c r="G101" s="16">
        <f>武器3!G101</f>
        <v>3</v>
      </c>
      <c r="H101" s="19" t="s">
        <v>1385</v>
      </c>
      <c r="I101" s="3" t="s">
        <v>810</v>
      </c>
      <c r="J101" s="3">
        <f>武器2!I101</f>
        <v>4</v>
      </c>
      <c r="K101" s="3"/>
      <c r="L101" s="3" t="str">
        <f>武器3!J101</f>
        <v>下级职业</v>
      </c>
      <c r="M101" s="3" t="str">
        <f>武器3!K101</f>
        <v>神圣</v>
      </c>
      <c r="N101" s="16">
        <v>9</v>
      </c>
      <c r="O101" s="16">
        <v>3</v>
      </c>
      <c r="P101" s="16">
        <f>挂饰2!L101</f>
        <v>33</v>
      </c>
      <c r="Q101" s="16">
        <f>挂饰2!M101</f>
        <v>0</v>
      </c>
      <c r="R101" s="16">
        <f>挂饰2!N101</f>
        <v>0</v>
      </c>
      <c r="S101" s="16">
        <f>挂饰2!O101</f>
        <v>0</v>
      </c>
      <c r="T101" s="16">
        <f>挂饰2!P101</f>
        <v>0</v>
      </c>
      <c r="U101" s="16">
        <f>挂饰2!Q101</f>
        <v>0</v>
      </c>
      <c r="V101" s="16">
        <f>挂饰2!R101</f>
        <v>0</v>
      </c>
      <c r="W101" s="16">
        <f>挂饰2!S101</f>
        <v>15</v>
      </c>
      <c r="X101" s="16">
        <f>挂饰2!T101</f>
        <v>0</v>
      </c>
      <c r="Y101" s="16">
        <f>挂饰2!U101</f>
        <v>2.7999999999999997E-2</v>
      </c>
      <c r="Z101" s="16">
        <f>挂饰2!V101</f>
        <v>0</v>
      </c>
      <c r="AA101" s="16">
        <f>挂饰2!W101</f>
        <v>0</v>
      </c>
      <c r="AB101" s="16">
        <f>挂饰2!X101</f>
        <v>0</v>
      </c>
      <c r="AC101" s="16">
        <f>挂饰2!Y101</f>
        <v>0</v>
      </c>
      <c r="AD101" s="16">
        <f>挂饰2!Z101</f>
        <v>0</v>
      </c>
      <c r="AE101" s="16">
        <f>挂饰2!AA101</f>
        <v>0</v>
      </c>
      <c r="AF101" s="16">
        <f>挂饰2!AB101</f>
        <v>0</v>
      </c>
      <c r="AG101" s="16">
        <f>挂饰2!AC101</f>
        <v>0.17695473251028804</v>
      </c>
      <c r="AH101" s="16">
        <f>挂饰2!AD101</f>
        <v>0</v>
      </c>
      <c r="AI101" s="16">
        <f>挂饰2!AE101</f>
        <v>0</v>
      </c>
      <c r="AJ101" s="16">
        <f>挂饰2!AF101</f>
        <v>0</v>
      </c>
      <c r="AK101" s="16">
        <f>挂饰2!AG101</f>
        <v>0</v>
      </c>
      <c r="AL101" s="16">
        <f>挂饰2!AH101</f>
        <v>0</v>
      </c>
      <c r="AM101" s="16">
        <f>挂饰2!AI101</f>
        <v>0</v>
      </c>
      <c r="AN101" s="16">
        <f>挂饰2!AJ101</f>
        <v>0</v>
      </c>
      <c r="AO101" s="21">
        <f t="shared" si="12"/>
        <v>72.707818930041157</v>
      </c>
      <c r="AP101">
        <f t="shared" si="13"/>
        <v>67200</v>
      </c>
      <c r="AQ101" t="str">
        <f t="shared" si="14"/>
        <v>,斑斓的稻草,剧毒牙,夏娃的坚果</v>
      </c>
      <c r="AR101" s="24" t="str">
        <f>IF(F101="c",getSring(AQ101,4),VLOOKUP(M101&amp;F101,test4,2,FALSE))</f>
        <v>顶级光之精华</v>
      </c>
      <c r="AS101" s="24">
        <f t="shared" si="15"/>
        <v>30016</v>
      </c>
      <c r="AT101" s="24">
        <f t="shared" si="16"/>
        <v>4</v>
      </c>
      <c r="AU101" s="24" t="str">
        <f>getSring(AQ101,1)</f>
        <v>斑斓的稻草</v>
      </c>
      <c r="AV101" s="24">
        <f t="shared" si="17"/>
        <v>30029</v>
      </c>
      <c r="AW101" s="24">
        <f t="shared" si="23"/>
        <v>8</v>
      </c>
      <c r="AX101" s="24" t="str">
        <f>getSring(AQ101,2)</f>
        <v>剧毒牙</v>
      </c>
      <c r="AY101" s="24">
        <f t="shared" si="18"/>
        <v>30041</v>
      </c>
      <c r="AZ101" s="24">
        <f t="shared" si="19"/>
        <v>8</v>
      </c>
      <c r="BA101" s="24" t="str">
        <f>getSring(AQ101,3)</f>
        <v>夏娃的坚果</v>
      </c>
      <c r="BB101" s="24">
        <f t="shared" si="20"/>
        <v>30045</v>
      </c>
      <c r="BC101" s="24">
        <f t="shared" si="21"/>
        <v>8</v>
      </c>
    </row>
    <row r="102" spans="1:55" ht="14.25" x14ac:dyDescent="0.2">
      <c r="A102">
        <f t="shared" si="22"/>
        <v>20100</v>
      </c>
      <c r="B102" s="16">
        <v>100</v>
      </c>
      <c r="C102" s="16" t="s">
        <v>1096</v>
      </c>
      <c r="D102" s="16" t="s">
        <v>1247</v>
      </c>
      <c r="E102" s="16">
        <f>武器3!E102</f>
        <v>8</v>
      </c>
      <c r="F102" s="16" t="s">
        <v>1043</v>
      </c>
      <c r="G102" s="16">
        <f>武器3!G102</f>
        <v>3</v>
      </c>
      <c r="H102" s="19" t="s">
        <v>1385</v>
      </c>
      <c r="I102" s="3" t="s">
        <v>810</v>
      </c>
      <c r="J102" s="3">
        <f>武器2!I102</f>
        <v>4</v>
      </c>
      <c r="K102" s="3"/>
      <c r="L102" s="3" t="str">
        <f>武器3!J102</f>
        <v>下级职业</v>
      </c>
      <c r="M102" s="3" t="str">
        <f>武器3!K102</f>
        <v>神圣</v>
      </c>
      <c r="N102" s="16">
        <v>9</v>
      </c>
      <c r="O102" s="16">
        <v>4</v>
      </c>
      <c r="P102" s="16">
        <f>挂饰2!L102</f>
        <v>44</v>
      </c>
      <c r="Q102" s="16">
        <f>挂饰2!M102</f>
        <v>0</v>
      </c>
      <c r="R102" s="16">
        <f>挂饰2!N102</f>
        <v>0</v>
      </c>
      <c r="S102" s="16">
        <f>挂饰2!O102</f>
        <v>0</v>
      </c>
      <c r="T102" s="16">
        <f>挂饰2!P102</f>
        <v>0</v>
      </c>
      <c r="U102" s="16">
        <f>挂饰2!Q102</f>
        <v>42</v>
      </c>
      <c r="V102" s="16">
        <f>挂饰2!R102</f>
        <v>0</v>
      </c>
      <c r="W102" s="16">
        <f>挂饰2!S102</f>
        <v>0</v>
      </c>
      <c r="X102" s="16">
        <f>挂饰2!T102</f>
        <v>0</v>
      </c>
      <c r="Y102" s="16">
        <f>挂饰2!U102</f>
        <v>0</v>
      </c>
      <c r="Z102" s="16">
        <f>挂饰2!V102</f>
        <v>0</v>
      </c>
      <c r="AA102" s="16">
        <f>挂饰2!W102</f>
        <v>0</v>
      </c>
      <c r="AB102" s="16">
        <f>挂饰2!X102</f>
        <v>0</v>
      </c>
      <c r="AC102" s="16">
        <f>挂饰2!Y102</f>
        <v>0</v>
      </c>
      <c r="AD102" s="16">
        <f>挂饰2!Z102</f>
        <v>0</v>
      </c>
      <c r="AE102" s="16">
        <f>挂饰2!AA102</f>
        <v>0</v>
      </c>
      <c r="AF102" s="16">
        <f>挂饰2!AB102</f>
        <v>4.7619047619047672E-2</v>
      </c>
      <c r="AG102" s="16">
        <f>挂饰2!AC102</f>
        <v>0.22480620155038755</v>
      </c>
      <c r="AH102" s="16">
        <f>挂饰2!AD102</f>
        <v>0</v>
      </c>
      <c r="AI102" s="16">
        <f>挂饰2!AE102</f>
        <v>0</v>
      </c>
      <c r="AJ102" s="16">
        <f>挂饰2!AF102</f>
        <v>0</v>
      </c>
      <c r="AK102" s="16">
        <f>挂饰2!AG102</f>
        <v>0</v>
      </c>
      <c r="AL102" s="16">
        <f>挂饰2!AH102</f>
        <v>0</v>
      </c>
      <c r="AM102" s="16">
        <f>挂饰2!AI102</f>
        <v>0</v>
      </c>
      <c r="AN102" s="16">
        <f>挂饰2!AJ102</f>
        <v>0</v>
      </c>
      <c r="AO102" s="21">
        <f t="shared" si="12"/>
        <v>130.08970099667775</v>
      </c>
      <c r="AP102">
        <f t="shared" si="13"/>
        <v>117600</v>
      </c>
      <c r="AQ102" t="str">
        <f t="shared" si="14"/>
        <v>,夏娃的坚果,耀眼的石头,紫水晶</v>
      </c>
      <c r="AR102" s="24" t="str">
        <f>IF(F102="c",getSring(AQ102,4),VLOOKUP(M102&amp;F102,test4,2,FALSE))</f>
        <v>顶级光之精华</v>
      </c>
      <c r="AS102" s="24">
        <f t="shared" si="15"/>
        <v>30016</v>
      </c>
      <c r="AT102" s="24">
        <f t="shared" si="16"/>
        <v>7</v>
      </c>
      <c r="AU102" s="24" t="str">
        <f>getSring(AQ102,1)</f>
        <v>夏娃的坚果</v>
      </c>
      <c r="AV102" s="24">
        <f t="shared" si="17"/>
        <v>30045</v>
      </c>
      <c r="AW102" s="24">
        <f t="shared" si="23"/>
        <v>14</v>
      </c>
      <c r="AX102" s="24" t="str">
        <f>getSring(AQ102,2)</f>
        <v>耀眼的石头</v>
      </c>
      <c r="AY102" s="24">
        <f t="shared" si="18"/>
        <v>30037</v>
      </c>
      <c r="AZ102" s="24">
        <f t="shared" si="19"/>
        <v>14</v>
      </c>
      <c r="BA102" s="24" t="str">
        <f>getSring(AQ102,3)</f>
        <v>紫水晶</v>
      </c>
      <c r="BB102" s="24">
        <f t="shared" si="20"/>
        <v>30033</v>
      </c>
      <c r="BC102" s="24">
        <f t="shared" si="21"/>
        <v>14</v>
      </c>
    </row>
    <row r="103" spans="1:55" ht="14.25" x14ac:dyDescent="0.2">
      <c r="A103">
        <f t="shared" si="22"/>
        <v>20101</v>
      </c>
      <c r="B103" s="16">
        <v>101</v>
      </c>
      <c r="C103" s="16" t="s">
        <v>1077</v>
      </c>
      <c r="D103" s="16" t="s">
        <v>1276</v>
      </c>
      <c r="E103" s="16">
        <f>武器3!E103</f>
        <v>10</v>
      </c>
      <c r="F103" s="16" t="s">
        <v>1043</v>
      </c>
      <c r="G103" s="16">
        <f>武器3!G103</f>
        <v>3</v>
      </c>
      <c r="H103" s="19" t="s">
        <v>1385</v>
      </c>
      <c r="I103" s="3" t="s">
        <v>810</v>
      </c>
      <c r="J103" s="3">
        <f>武器2!I103</f>
        <v>4</v>
      </c>
      <c r="K103" s="3"/>
      <c r="L103" s="3" t="str">
        <f>武器3!J103</f>
        <v>下级职业</v>
      </c>
      <c r="M103" s="3" t="str">
        <f>武器3!K103</f>
        <v>神圣</v>
      </c>
      <c r="N103" s="16">
        <v>9</v>
      </c>
      <c r="O103" s="16">
        <v>5</v>
      </c>
      <c r="P103" s="16">
        <f>挂饰2!L103</f>
        <v>56</v>
      </c>
      <c r="Q103" s="16">
        <f>挂饰2!M103</f>
        <v>0</v>
      </c>
      <c r="R103" s="16">
        <f>挂饰2!N103</f>
        <v>14</v>
      </c>
      <c r="S103" s="16">
        <f>挂饰2!O103</f>
        <v>0</v>
      </c>
      <c r="T103" s="16">
        <f>挂饰2!P103</f>
        <v>0</v>
      </c>
      <c r="U103" s="16">
        <f>挂饰2!Q103</f>
        <v>52</v>
      </c>
      <c r="V103" s="16">
        <f>挂饰2!R103</f>
        <v>0</v>
      </c>
      <c r="W103" s="16">
        <f>挂饰2!S103</f>
        <v>0</v>
      </c>
      <c r="X103" s="16">
        <f>挂饰2!T103</f>
        <v>0</v>
      </c>
      <c r="Y103" s="16">
        <f>挂饰2!U103</f>
        <v>0</v>
      </c>
      <c r="Z103" s="16">
        <f>挂饰2!V103</f>
        <v>0</v>
      </c>
      <c r="AA103" s="16">
        <f>挂饰2!W103</f>
        <v>0</v>
      </c>
      <c r="AB103" s="16">
        <f>挂饰2!X103</f>
        <v>0</v>
      </c>
      <c r="AC103" s="16">
        <f>挂饰2!Y103</f>
        <v>0</v>
      </c>
      <c r="AD103" s="16">
        <f>挂饰2!Z103</f>
        <v>0</v>
      </c>
      <c r="AE103" s="16">
        <f>挂饰2!AA103</f>
        <v>0</v>
      </c>
      <c r="AF103" s="16">
        <f>挂饰2!AB103</f>
        <v>0</v>
      </c>
      <c r="AG103" s="16">
        <f>挂饰2!AC103</f>
        <v>0.26470588235294112</v>
      </c>
      <c r="AH103" s="16">
        <f>挂饰2!AD103</f>
        <v>0</v>
      </c>
      <c r="AI103" s="16">
        <f>挂饰2!AE103</f>
        <v>5.6603773584905648E-2</v>
      </c>
      <c r="AJ103" s="16">
        <f>挂饰2!AF103</f>
        <v>0</v>
      </c>
      <c r="AK103" s="16">
        <f>挂饰2!AG103</f>
        <v>0</v>
      </c>
      <c r="AL103" s="16">
        <f>挂饰2!AH103</f>
        <v>0</v>
      </c>
      <c r="AM103" s="16">
        <f>挂饰2!AI103</f>
        <v>0</v>
      </c>
      <c r="AN103" s="16">
        <f>挂饰2!AJ103</f>
        <v>0</v>
      </c>
      <c r="AO103" s="21">
        <f t="shared" si="12"/>
        <v>184.28523862375138</v>
      </c>
      <c r="AP103">
        <f t="shared" si="13"/>
        <v>164400</v>
      </c>
      <c r="AQ103" t="str">
        <f t="shared" si="14"/>
        <v>,紫水晶,耀眼的石头,剧毒牙</v>
      </c>
      <c r="AR103" s="24" t="str">
        <f>IF(F103="c",getSring(AQ103,4),VLOOKUP(M103&amp;F103,test4,2,FALSE))</f>
        <v>顶级光之精华</v>
      </c>
      <c r="AS103" s="24">
        <f t="shared" si="15"/>
        <v>30016</v>
      </c>
      <c r="AT103" s="24">
        <f t="shared" si="16"/>
        <v>10</v>
      </c>
      <c r="AU103" s="24" t="str">
        <f>getSring(AQ103,1)</f>
        <v>紫水晶</v>
      </c>
      <c r="AV103" s="24">
        <f t="shared" si="17"/>
        <v>30033</v>
      </c>
      <c r="AW103" s="24">
        <f t="shared" si="23"/>
        <v>19</v>
      </c>
      <c r="AX103" s="24" t="str">
        <f>getSring(AQ103,2)</f>
        <v>耀眼的石头</v>
      </c>
      <c r="AY103" s="24">
        <f t="shared" si="18"/>
        <v>30037</v>
      </c>
      <c r="AZ103" s="24">
        <f t="shared" si="19"/>
        <v>19</v>
      </c>
      <c r="BA103" s="24" t="str">
        <f>getSring(AQ103,3)</f>
        <v>剧毒牙</v>
      </c>
      <c r="BB103" s="24">
        <f t="shared" si="20"/>
        <v>30041</v>
      </c>
      <c r="BC103" s="24">
        <f t="shared" si="21"/>
        <v>19</v>
      </c>
    </row>
    <row r="104" spans="1:55" ht="14.25" x14ac:dyDescent="0.2">
      <c r="A104">
        <f t="shared" si="22"/>
        <v>20102</v>
      </c>
      <c r="B104" s="16">
        <v>102</v>
      </c>
      <c r="C104" s="16" t="s">
        <v>1071</v>
      </c>
      <c r="D104" s="16" t="s">
        <v>1323</v>
      </c>
      <c r="E104" s="16">
        <f>武器3!E104</f>
        <v>12</v>
      </c>
      <c r="F104" s="16" t="s">
        <v>1043</v>
      </c>
      <c r="G104" s="16">
        <f>武器3!G104</f>
        <v>3</v>
      </c>
      <c r="H104" s="19" t="s">
        <v>1385</v>
      </c>
      <c r="I104" s="3" t="s">
        <v>810</v>
      </c>
      <c r="J104" s="3">
        <f>武器2!I104</f>
        <v>4</v>
      </c>
      <c r="K104" s="3"/>
      <c r="L104" s="3" t="str">
        <f>武器3!J104</f>
        <v>下级职业</v>
      </c>
      <c r="M104" s="3" t="str">
        <f>武器3!K104</f>
        <v>神圣</v>
      </c>
      <c r="N104" s="16">
        <v>9</v>
      </c>
      <c r="O104" s="16">
        <v>6</v>
      </c>
      <c r="P104" s="16">
        <f>挂饰2!L104</f>
        <v>67</v>
      </c>
      <c r="Q104" s="16">
        <f>挂饰2!M104</f>
        <v>0</v>
      </c>
      <c r="R104" s="16">
        <f>挂饰2!N104</f>
        <v>0</v>
      </c>
      <c r="S104" s="16">
        <f>挂饰2!O104</f>
        <v>0</v>
      </c>
      <c r="T104" s="16">
        <f>挂饰2!P104</f>
        <v>0</v>
      </c>
      <c r="U104" s="16">
        <f>挂饰2!Q104</f>
        <v>63</v>
      </c>
      <c r="V104" s="16">
        <f>挂饰2!R104</f>
        <v>0</v>
      </c>
      <c r="W104" s="16">
        <f>挂饰2!S104</f>
        <v>0</v>
      </c>
      <c r="X104" s="16">
        <f>挂饰2!T104</f>
        <v>0</v>
      </c>
      <c r="Y104" s="16">
        <f>挂饰2!U104</f>
        <v>0</v>
      </c>
      <c r="Z104" s="16">
        <f>挂饰2!V104</f>
        <v>0</v>
      </c>
      <c r="AA104" s="16">
        <f>挂饰2!W104</f>
        <v>0</v>
      </c>
      <c r="AB104" s="16">
        <f>挂饰2!X104</f>
        <v>0</v>
      </c>
      <c r="AC104" s="16">
        <f>挂饰2!Y104</f>
        <v>6.5420560747663559E-2</v>
      </c>
      <c r="AD104" s="16">
        <f>挂饰2!Z104</f>
        <v>0</v>
      </c>
      <c r="AE104" s="16">
        <f>挂饰2!AA104</f>
        <v>0</v>
      </c>
      <c r="AF104" s="16">
        <f>挂饰2!AB104</f>
        <v>0</v>
      </c>
      <c r="AG104" s="16">
        <f>挂饰2!AC104</f>
        <v>0.30069930069930073</v>
      </c>
      <c r="AH104" s="16">
        <f>挂饰2!AD104</f>
        <v>6.5420560747663559E-2</v>
      </c>
      <c r="AI104" s="16">
        <f>挂饰2!AE104</f>
        <v>0</v>
      </c>
      <c r="AJ104" s="16">
        <f>挂饰2!AF104</f>
        <v>0</v>
      </c>
      <c r="AK104" s="16">
        <f>挂饰2!AG104</f>
        <v>0</v>
      </c>
      <c r="AL104" s="16">
        <f>挂饰2!AH104</f>
        <v>0</v>
      </c>
      <c r="AM104" s="16">
        <f>挂饰2!AI104</f>
        <v>0</v>
      </c>
      <c r="AN104" s="16">
        <f>挂饰2!AJ104</f>
        <v>0</v>
      </c>
      <c r="AO104" s="21">
        <f t="shared" si="12"/>
        <v>196.72616168877852</v>
      </c>
      <c r="AP104">
        <f t="shared" si="13"/>
        <v>168000</v>
      </c>
      <c r="AQ104" t="str">
        <f t="shared" si="14"/>
        <v>,夏娃的坚果,斑斓的稻草,耀眼的石头</v>
      </c>
      <c r="AR104" s="24" t="str">
        <f>IF(F104="c",getSring(AQ104,4),VLOOKUP(M104&amp;F104,test4,2,FALSE))</f>
        <v>顶级光之精华</v>
      </c>
      <c r="AS104" s="24">
        <f t="shared" si="15"/>
        <v>30016</v>
      </c>
      <c r="AT104" s="24">
        <f t="shared" si="16"/>
        <v>10</v>
      </c>
      <c r="AU104" s="24" t="str">
        <f>getSring(AQ104,1)</f>
        <v>夏娃的坚果</v>
      </c>
      <c r="AV104" s="24">
        <f t="shared" si="17"/>
        <v>30045</v>
      </c>
      <c r="AW104" s="24">
        <f t="shared" si="23"/>
        <v>20</v>
      </c>
      <c r="AX104" s="24" t="str">
        <f>getSring(AQ104,2)</f>
        <v>斑斓的稻草</v>
      </c>
      <c r="AY104" s="24">
        <f t="shared" si="18"/>
        <v>30029</v>
      </c>
      <c r="AZ104" s="24">
        <f t="shared" si="19"/>
        <v>20</v>
      </c>
      <c r="BA104" s="24" t="str">
        <f>getSring(AQ104,3)</f>
        <v>耀眼的石头</v>
      </c>
      <c r="BB104" s="24">
        <f t="shared" si="20"/>
        <v>30037</v>
      </c>
      <c r="BC104" s="24">
        <f t="shared" si="21"/>
        <v>20</v>
      </c>
    </row>
    <row r="105" spans="1:55" ht="14.25" x14ac:dyDescent="0.2">
      <c r="A105">
        <f t="shared" si="22"/>
        <v>20103</v>
      </c>
      <c r="B105" s="16">
        <v>103</v>
      </c>
      <c r="C105" s="16" t="s">
        <v>1067</v>
      </c>
      <c r="D105" s="16" t="s">
        <v>1432</v>
      </c>
      <c r="E105" s="16">
        <f>武器3!E105</f>
        <v>14</v>
      </c>
      <c r="F105" s="16" t="s">
        <v>1043</v>
      </c>
      <c r="G105" s="16">
        <f>武器3!G105</f>
        <v>3</v>
      </c>
      <c r="H105" s="19" t="s">
        <v>1385</v>
      </c>
      <c r="I105" s="3" t="s">
        <v>810</v>
      </c>
      <c r="J105" s="3">
        <f>武器2!I105</f>
        <v>4</v>
      </c>
      <c r="K105" s="3"/>
      <c r="L105" s="3" t="str">
        <f>武器3!J105</f>
        <v>下级职业</v>
      </c>
      <c r="M105" s="3" t="str">
        <f>武器3!K105</f>
        <v>神圣</v>
      </c>
      <c r="N105" s="16">
        <v>9</v>
      </c>
      <c r="O105" s="16">
        <v>7</v>
      </c>
      <c r="P105" s="16">
        <f>挂饰2!L105</f>
        <v>78</v>
      </c>
      <c r="Q105" s="16">
        <f>挂饰2!M105</f>
        <v>87</v>
      </c>
      <c r="R105" s="16">
        <f>挂饰2!N105</f>
        <v>20</v>
      </c>
      <c r="S105" s="16">
        <f>挂饰2!O105</f>
        <v>0</v>
      </c>
      <c r="T105" s="16">
        <f>挂饰2!P105</f>
        <v>0</v>
      </c>
      <c r="U105" s="16">
        <f>挂饰2!Q105</f>
        <v>0</v>
      </c>
      <c r="V105" s="16">
        <f>挂饰2!R105</f>
        <v>0</v>
      </c>
      <c r="W105" s="16">
        <f>挂饰2!S105</f>
        <v>0</v>
      </c>
      <c r="X105" s="16">
        <f>挂饰2!T105</f>
        <v>0</v>
      </c>
      <c r="Y105" s="16">
        <f>挂饰2!U105</f>
        <v>6.6000000000000003E-2</v>
      </c>
      <c r="Z105" s="16">
        <f>挂饰2!V105</f>
        <v>7.2000000000000008E-2</v>
      </c>
      <c r="AA105" s="16">
        <f>挂饰2!W105</f>
        <v>0</v>
      </c>
      <c r="AB105" s="16">
        <f>挂饰2!X105</f>
        <v>0</v>
      </c>
      <c r="AC105" s="16">
        <f>挂饰2!Y105</f>
        <v>0</v>
      </c>
      <c r="AD105" s="16">
        <f>挂饰2!Z105</f>
        <v>0</v>
      </c>
      <c r="AE105" s="16">
        <f>挂饰2!AA105</f>
        <v>7.8341013824884786E-2</v>
      </c>
      <c r="AF105" s="16">
        <f>挂饰2!AB105</f>
        <v>0</v>
      </c>
      <c r="AG105" s="16">
        <f>挂饰2!AC105</f>
        <v>0</v>
      </c>
      <c r="AH105" s="16">
        <f>挂饰2!AD105</f>
        <v>0</v>
      </c>
      <c r="AI105" s="16">
        <f>挂饰2!AE105</f>
        <v>0</v>
      </c>
      <c r="AJ105" s="16">
        <f>挂饰2!AF105</f>
        <v>0</v>
      </c>
      <c r="AK105" s="16">
        <f>挂饰2!AG105</f>
        <v>0</v>
      </c>
      <c r="AL105" s="16">
        <f>挂饰2!AH105</f>
        <v>0</v>
      </c>
      <c r="AM105" s="16">
        <f>挂饰2!AI105</f>
        <v>0</v>
      </c>
      <c r="AN105" s="16">
        <f>挂饰2!AJ105</f>
        <v>0</v>
      </c>
      <c r="AO105" s="21">
        <f t="shared" si="12"/>
        <v>277.81336405529953</v>
      </c>
      <c r="AP105">
        <f t="shared" si="13"/>
        <v>238800</v>
      </c>
      <c r="AQ105" t="str">
        <f t="shared" si="14"/>
        <v>,夏娃的坚果,耀眼的石头,剧毒牙</v>
      </c>
      <c r="AR105" s="24" t="str">
        <f>IF(F105="c",getSring(AQ105,4),VLOOKUP(M105&amp;F105,test4,2,FALSE))</f>
        <v>顶级光之精华</v>
      </c>
      <c r="AS105" s="24">
        <f t="shared" si="15"/>
        <v>30016</v>
      </c>
      <c r="AT105" s="24">
        <f t="shared" si="16"/>
        <v>14</v>
      </c>
      <c r="AU105" s="24" t="str">
        <f>getSring(AQ105,1)</f>
        <v>夏娃的坚果</v>
      </c>
      <c r="AV105" s="24">
        <f t="shared" si="17"/>
        <v>30045</v>
      </c>
      <c r="AW105" s="24">
        <f t="shared" si="23"/>
        <v>29</v>
      </c>
      <c r="AX105" s="24" t="str">
        <f>getSring(AQ105,2)</f>
        <v>耀眼的石头</v>
      </c>
      <c r="AY105" s="24">
        <f t="shared" si="18"/>
        <v>30037</v>
      </c>
      <c r="AZ105" s="24">
        <f t="shared" si="19"/>
        <v>29</v>
      </c>
      <c r="BA105" s="24" t="str">
        <f>getSring(AQ105,3)</f>
        <v>剧毒牙</v>
      </c>
      <c r="BB105" s="24">
        <f t="shared" si="20"/>
        <v>30041</v>
      </c>
      <c r="BC105" s="24">
        <f t="shared" si="21"/>
        <v>29</v>
      </c>
    </row>
    <row r="106" spans="1:55" ht="14.25" x14ac:dyDescent="0.2">
      <c r="A106">
        <f t="shared" si="22"/>
        <v>20104</v>
      </c>
      <c r="B106" s="16">
        <v>104</v>
      </c>
      <c r="C106" s="16" t="s">
        <v>1126</v>
      </c>
      <c r="D106" s="16" t="s">
        <v>1186</v>
      </c>
      <c r="E106" s="16">
        <f>武器3!E106</f>
        <v>16</v>
      </c>
      <c r="F106" s="16" t="s">
        <v>1043</v>
      </c>
      <c r="G106" s="16">
        <f>武器3!G106</f>
        <v>3</v>
      </c>
      <c r="H106" s="19" t="s">
        <v>1385</v>
      </c>
      <c r="I106" s="3" t="s">
        <v>810</v>
      </c>
      <c r="J106" s="3">
        <f>武器2!I106</f>
        <v>4</v>
      </c>
      <c r="K106" s="3"/>
      <c r="L106" s="3" t="str">
        <f>武器3!J106</f>
        <v>下级职业</v>
      </c>
      <c r="M106" s="3" t="str">
        <f>武器3!K106</f>
        <v>神圣</v>
      </c>
      <c r="N106" s="16">
        <v>9</v>
      </c>
      <c r="O106" s="16">
        <v>8</v>
      </c>
      <c r="P106" s="16">
        <f>挂饰2!L106</f>
        <v>89</v>
      </c>
      <c r="Q106" s="16">
        <f>挂饰2!M106</f>
        <v>0</v>
      </c>
      <c r="R106" s="16">
        <f>挂饰2!N106</f>
        <v>23</v>
      </c>
      <c r="S106" s="16">
        <f>挂饰2!O106</f>
        <v>0</v>
      </c>
      <c r="T106" s="16">
        <f>挂饰2!P106</f>
        <v>0</v>
      </c>
      <c r="U106" s="16">
        <f>挂饰2!Q106</f>
        <v>0</v>
      </c>
      <c r="V106" s="16">
        <f>挂饰2!R106</f>
        <v>0</v>
      </c>
      <c r="W106" s="16">
        <f>挂饰2!S106</f>
        <v>0</v>
      </c>
      <c r="X106" s="16">
        <f>挂饰2!T106</f>
        <v>0</v>
      </c>
      <c r="Y106" s="16">
        <f>挂饰2!U106</f>
        <v>0</v>
      </c>
      <c r="Z106" s="16">
        <f>挂饰2!V106</f>
        <v>0</v>
      </c>
      <c r="AA106" s="16">
        <f>挂饰2!W106</f>
        <v>0</v>
      </c>
      <c r="AB106" s="16">
        <f>挂饰2!X106</f>
        <v>0</v>
      </c>
      <c r="AC106" s="16">
        <f>挂饰2!Y106</f>
        <v>0</v>
      </c>
      <c r="AD106" s="16">
        <f>挂饰2!Z106</f>
        <v>0</v>
      </c>
      <c r="AE106" s="16">
        <f>挂饰2!AA106</f>
        <v>8.6757990867579959E-2</v>
      </c>
      <c r="AF106" s="16">
        <f>挂饰2!AB106</f>
        <v>8.6757990867579959E-2</v>
      </c>
      <c r="AG106" s="16">
        <f>挂饰2!AC106</f>
        <v>0.36507936507936511</v>
      </c>
      <c r="AH106" s="16">
        <f>挂饰2!AD106</f>
        <v>0</v>
      </c>
      <c r="AI106" s="16">
        <f>挂饰2!AE106</f>
        <v>8.6757990867579959E-2</v>
      </c>
      <c r="AJ106" s="16">
        <f>挂饰2!AF106</f>
        <v>0</v>
      </c>
      <c r="AK106" s="16">
        <f>挂饰2!AG106</f>
        <v>0</v>
      </c>
      <c r="AL106" s="16">
        <f>挂饰2!AH106</f>
        <v>0</v>
      </c>
      <c r="AM106" s="16">
        <f>挂饰2!AI106</f>
        <v>0</v>
      </c>
      <c r="AN106" s="16">
        <f>挂饰2!AJ106</f>
        <v>0</v>
      </c>
      <c r="AO106" s="21">
        <f t="shared" si="12"/>
        <v>170.50141335072843</v>
      </c>
      <c r="AP106">
        <f t="shared" si="13"/>
        <v>151200</v>
      </c>
      <c r="AQ106" t="str">
        <f t="shared" si="14"/>
        <v>,五彩的蘑菇,夏娃的坚果,斑斓的稻草</v>
      </c>
      <c r="AR106" s="24" t="str">
        <f>IF(F106="c",getSring(AQ106,4),VLOOKUP(M106&amp;F106,test4,2,FALSE))</f>
        <v>顶级光之精华</v>
      </c>
      <c r="AS106" s="24">
        <f t="shared" si="15"/>
        <v>30016</v>
      </c>
      <c r="AT106" s="24">
        <f t="shared" si="16"/>
        <v>9</v>
      </c>
      <c r="AU106" s="24" t="str">
        <f>getSring(AQ106,1)</f>
        <v>五彩的蘑菇</v>
      </c>
      <c r="AV106" s="24">
        <f t="shared" si="17"/>
        <v>30025</v>
      </c>
      <c r="AW106" s="24">
        <f t="shared" si="23"/>
        <v>18</v>
      </c>
      <c r="AX106" s="24" t="str">
        <f>getSring(AQ106,2)</f>
        <v>夏娃的坚果</v>
      </c>
      <c r="AY106" s="24">
        <f t="shared" si="18"/>
        <v>30045</v>
      </c>
      <c r="AZ106" s="24">
        <f t="shared" si="19"/>
        <v>18</v>
      </c>
      <c r="BA106" s="24" t="str">
        <f>getSring(AQ106,3)</f>
        <v>斑斓的稻草</v>
      </c>
      <c r="BB106" s="24">
        <f t="shared" si="20"/>
        <v>30029</v>
      </c>
      <c r="BC106" s="24">
        <f t="shared" si="21"/>
        <v>18</v>
      </c>
    </row>
    <row r="107" spans="1:55" ht="14.25" x14ac:dyDescent="0.2">
      <c r="A107">
        <f t="shared" si="22"/>
        <v>20105</v>
      </c>
      <c r="B107" s="16">
        <v>105</v>
      </c>
      <c r="C107" s="16" t="s">
        <v>1067</v>
      </c>
      <c r="D107" s="16" t="s">
        <v>1433</v>
      </c>
      <c r="E107" s="16">
        <f>武器3!E107</f>
        <v>2</v>
      </c>
      <c r="F107" s="16" t="s">
        <v>1044</v>
      </c>
      <c r="G107" s="16">
        <f>武器3!G107</f>
        <v>3</v>
      </c>
      <c r="H107" s="19" t="s">
        <v>1385</v>
      </c>
      <c r="I107" s="3" t="s">
        <v>810</v>
      </c>
      <c r="J107" s="3">
        <f>武器2!I107</f>
        <v>4</v>
      </c>
      <c r="K107" s="3"/>
      <c r="L107" s="3" t="str">
        <f>武器3!J107</f>
        <v>下级职业</v>
      </c>
      <c r="M107" s="3" t="str">
        <f>武器3!K107</f>
        <v>神圣</v>
      </c>
      <c r="N107" s="16">
        <v>9</v>
      </c>
      <c r="O107" s="16">
        <v>1</v>
      </c>
      <c r="P107" s="16">
        <f>挂饰2!L107</f>
        <v>8</v>
      </c>
      <c r="Q107" s="16">
        <f>挂饰2!M107</f>
        <v>0</v>
      </c>
      <c r="R107" s="16">
        <f>挂饰2!N107</f>
        <v>0</v>
      </c>
      <c r="S107" s="16">
        <f>挂饰2!O107</f>
        <v>0</v>
      </c>
      <c r="T107" s="16">
        <f>挂饰2!P107</f>
        <v>0</v>
      </c>
      <c r="U107" s="16">
        <f>挂饰2!Q107</f>
        <v>0</v>
      </c>
      <c r="V107" s="16">
        <f>挂饰2!R107</f>
        <v>0</v>
      </c>
      <c r="W107" s="16">
        <f>挂饰2!S107</f>
        <v>0</v>
      </c>
      <c r="X107" s="16">
        <f>挂饰2!T107</f>
        <v>0</v>
      </c>
      <c r="Y107" s="16">
        <f>挂饰2!U107</f>
        <v>0</v>
      </c>
      <c r="Z107" s="16">
        <f>挂饰2!V107</f>
        <v>0</v>
      </c>
      <c r="AA107" s="16">
        <f>挂饰2!W107</f>
        <v>0</v>
      </c>
      <c r="AB107" s="16">
        <f>挂饰2!X107</f>
        <v>0</v>
      </c>
      <c r="AC107" s="16">
        <f>挂饰2!Y107</f>
        <v>0</v>
      </c>
      <c r="AD107" s="16">
        <f>挂饰2!Z107</f>
        <v>0</v>
      </c>
      <c r="AE107" s="16">
        <f>挂饰2!AA107</f>
        <v>0</v>
      </c>
      <c r="AF107" s="16">
        <f>挂饰2!AB107</f>
        <v>0</v>
      </c>
      <c r="AG107" s="16">
        <f>挂饰2!AC107</f>
        <v>0</v>
      </c>
      <c r="AH107" s="16">
        <f>挂饰2!AD107</f>
        <v>1.4778325123152691E-2</v>
      </c>
      <c r="AI107" s="16">
        <f>挂饰2!AE107</f>
        <v>0</v>
      </c>
      <c r="AJ107" s="16">
        <f>挂饰2!AF107</f>
        <v>0</v>
      </c>
      <c r="AK107" s="16">
        <f>挂饰2!AG107</f>
        <v>0</v>
      </c>
      <c r="AL107" s="16">
        <f>挂饰2!AH107</f>
        <v>0</v>
      </c>
      <c r="AM107" s="16">
        <f>挂饰2!AI107</f>
        <v>0</v>
      </c>
      <c r="AN107" s="16">
        <f>挂饰2!AJ107</f>
        <v>0</v>
      </c>
      <c r="AO107" s="21">
        <f t="shared" si="12"/>
        <v>12.05911330049261</v>
      </c>
      <c r="AP107">
        <f t="shared" si="13"/>
        <v>10200</v>
      </c>
      <c r="AQ107" t="str">
        <f t="shared" si="14"/>
        <v>,带血的牙,发光的石头,诱人的蘑菇</v>
      </c>
      <c r="AR107" s="24" t="str">
        <f>IF(F107="c",getSring(AQ107,4),VLOOKUP(M107&amp;F107,test4,2,FALSE))</f>
        <v>上级光之精华</v>
      </c>
      <c r="AS107" s="24">
        <f t="shared" si="15"/>
        <v>30017</v>
      </c>
      <c r="AT107" s="24">
        <f t="shared" si="16"/>
        <v>1</v>
      </c>
      <c r="AU107" s="24" t="str">
        <f>getSring(AQ107,1)</f>
        <v>带血的牙</v>
      </c>
      <c r="AV107" s="24">
        <f t="shared" si="17"/>
        <v>30040</v>
      </c>
      <c r="AW107" s="24">
        <f t="shared" si="23"/>
        <v>3</v>
      </c>
      <c r="AX107" s="24" t="str">
        <f>getSring(AQ107,2)</f>
        <v>发光的石头</v>
      </c>
      <c r="AY107" s="24">
        <f t="shared" si="18"/>
        <v>30036</v>
      </c>
      <c r="AZ107" s="24">
        <f t="shared" si="19"/>
        <v>3</v>
      </c>
      <c r="BA107" s="24" t="str">
        <f>getSring(AQ107,3)</f>
        <v>诱人的蘑菇</v>
      </c>
      <c r="BB107" s="24">
        <f t="shared" si="20"/>
        <v>30024</v>
      </c>
      <c r="BC107" s="24">
        <f t="shared" si="21"/>
        <v>3</v>
      </c>
    </row>
    <row r="108" spans="1:55" ht="14.25" x14ac:dyDescent="0.2">
      <c r="A108">
        <f t="shared" si="22"/>
        <v>20106</v>
      </c>
      <c r="B108" s="16">
        <v>106</v>
      </c>
      <c r="C108" s="16" t="s">
        <v>1100</v>
      </c>
      <c r="D108" s="16" t="s">
        <v>1434</v>
      </c>
      <c r="E108" s="16">
        <f>武器3!E108</f>
        <v>4</v>
      </c>
      <c r="F108" s="16" t="s">
        <v>1044</v>
      </c>
      <c r="G108" s="16">
        <f>武器3!G108</f>
        <v>3</v>
      </c>
      <c r="H108" s="19" t="s">
        <v>1385</v>
      </c>
      <c r="I108" s="3" t="s">
        <v>810</v>
      </c>
      <c r="J108" s="3">
        <f>武器2!I108</f>
        <v>4</v>
      </c>
      <c r="K108" s="3"/>
      <c r="L108" s="3" t="str">
        <f>武器3!J108</f>
        <v>下级职业</v>
      </c>
      <c r="M108" s="3" t="str">
        <f>武器3!K108</f>
        <v>神圣</v>
      </c>
      <c r="N108" s="16">
        <v>9</v>
      </c>
      <c r="O108" s="16">
        <v>2</v>
      </c>
      <c r="P108" s="16">
        <f>挂饰2!L108</f>
        <v>16</v>
      </c>
      <c r="Q108" s="16">
        <f>挂饰2!M108</f>
        <v>0</v>
      </c>
      <c r="R108" s="16">
        <f>挂饰2!N108</f>
        <v>6</v>
      </c>
      <c r="S108" s="16">
        <f>挂饰2!O108</f>
        <v>0</v>
      </c>
      <c r="T108" s="16">
        <f>挂饰2!P108</f>
        <v>0</v>
      </c>
      <c r="U108" s="16">
        <f>挂饰2!Q108</f>
        <v>0</v>
      </c>
      <c r="V108" s="16">
        <f>挂饰2!R108</f>
        <v>0</v>
      </c>
      <c r="W108" s="16">
        <f>挂饰2!S108</f>
        <v>0</v>
      </c>
      <c r="X108" s="16">
        <f>挂饰2!T108</f>
        <v>0</v>
      </c>
      <c r="Y108" s="16">
        <f>挂饰2!U108</f>
        <v>0</v>
      </c>
      <c r="Z108" s="16">
        <f>挂饰2!V108</f>
        <v>0</v>
      </c>
      <c r="AA108" s="16">
        <f>挂饰2!W108</f>
        <v>0</v>
      </c>
      <c r="AB108" s="16">
        <f>挂饰2!X108</f>
        <v>0</v>
      </c>
      <c r="AC108" s="16">
        <f>挂饰2!Y108</f>
        <v>0</v>
      </c>
      <c r="AD108" s="16">
        <f>挂饰2!Z108</f>
        <v>0</v>
      </c>
      <c r="AE108" s="16">
        <f>挂饰2!AA108</f>
        <v>0</v>
      </c>
      <c r="AF108" s="16">
        <f>挂饰2!AB108</f>
        <v>0</v>
      </c>
      <c r="AG108" s="16">
        <f>挂饰2!AC108</f>
        <v>0</v>
      </c>
      <c r="AH108" s="16">
        <f>挂饰2!AD108</f>
        <v>0</v>
      </c>
      <c r="AI108" s="16">
        <f>挂饰2!AE108</f>
        <v>0</v>
      </c>
      <c r="AJ108" s="16">
        <f>挂饰2!AF108</f>
        <v>0</v>
      </c>
      <c r="AK108" s="16">
        <f>挂饰2!AG108</f>
        <v>0</v>
      </c>
      <c r="AL108" s="16">
        <f>挂饰2!AH108</f>
        <v>0</v>
      </c>
      <c r="AM108" s="16">
        <f>挂饰2!AI108</f>
        <v>0</v>
      </c>
      <c r="AN108" s="16">
        <f>挂饰2!AJ108</f>
        <v>0</v>
      </c>
      <c r="AO108" s="21">
        <f t="shared" si="12"/>
        <v>33</v>
      </c>
      <c r="AP108">
        <f t="shared" si="13"/>
        <v>27000</v>
      </c>
      <c r="AQ108" t="str">
        <f t="shared" si="14"/>
        <v>,带血的牙,诱人的蘑菇,黄水晶</v>
      </c>
      <c r="AR108" s="24" t="str">
        <f>IF(F108="c",getSring(AQ108,4),VLOOKUP(M108&amp;F108,test4,2,FALSE))</f>
        <v>上级光之精华</v>
      </c>
      <c r="AS108" s="24">
        <f t="shared" si="15"/>
        <v>30017</v>
      </c>
      <c r="AT108" s="24">
        <f t="shared" si="16"/>
        <v>3</v>
      </c>
      <c r="AU108" s="24" t="str">
        <f>getSring(AQ108,1)</f>
        <v>带血的牙</v>
      </c>
      <c r="AV108" s="24">
        <f t="shared" si="17"/>
        <v>30040</v>
      </c>
      <c r="AW108" s="24">
        <f t="shared" si="23"/>
        <v>7</v>
      </c>
      <c r="AX108" s="24" t="str">
        <f>getSring(AQ108,2)</f>
        <v>诱人的蘑菇</v>
      </c>
      <c r="AY108" s="24">
        <f t="shared" si="18"/>
        <v>30024</v>
      </c>
      <c r="AZ108" s="24">
        <f t="shared" si="19"/>
        <v>7</v>
      </c>
      <c r="BA108" s="24" t="str">
        <f>getSring(AQ108,3)</f>
        <v>黄水晶</v>
      </c>
      <c r="BB108" s="24">
        <f t="shared" si="20"/>
        <v>30032</v>
      </c>
      <c r="BC108" s="24">
        <f t="shared" si="21"/>
        <v>7</v>
      </c>
    </row>
    <row r="109" spans="1:55" ht="14.25" x14ac:dyDescent="0.2">
      <c r="A109">
        <f t="shared" si="22"/>
        <v>20107</v>
      </c>
      <c r="B109" s="16">
        <v>107</v>
      </c>
      <c r="C109" s="16" t="s">
        <v>1051</v>
      </c>
      <c r="D109" s="16" t="s">
        <v>1255</v>
      </c>
      <c r="E109" s="16">
        <f>武器3!E109</f>
        <v>6</v>
      </c>
      <c r="F109" s="16" t="s">
        <v>1044</v>
      </c>
      <c r="G109" s="16">
        <f>武器3!G109</f>
        <v>3</v>
      </c>
      <c r="H109" s="19" t="s">
        <v>1385</v>
      </c>
      <c r="I109" s="3" t="s">
        <v>810</v>
      </c>
      <c r="J109" s="3">
        <f>武器2!I109</f>
        <v>4</v>
      </c>
      <c r="K109" s="3"/>
      <c r="L109" s="3" t="str">
        <f>武器3!J109</f>
        <v>下级职业</v>
      </c>
      <c r="M109" s="3" t="str">
        <f>武器3!K109</f>
        <v>神圣</v>
      </c>
      <c r="N109" s="16">
        <v>9</v>
      </c>
      <c r="O109" s="16">
        <v>3</v>
      </c>
      <c r="P109" s="16">
        <f>挂饰2!L109</f>
        <v>25</v>
      </c>
      <c r="Q109" s="16">
        <f>挂饰2!M109</f>
        <v>0</v>
      </c>
      <c r="R109" s="16">
        <f>挂饰2!N109</f>
        <v>0</v>
      </c>
      <c r="S109" s="16">
        <f>挂饰2!O109</f>
        <v>0</v>
      </c>
      <c r="T109" s="16">
        <f>挂饰2!P109</f>
        <v>0</v>
      </c>
      <c r="U109" s="16">
        <f>挂饰2!Q109</f>
        <v>35</v>
      </c>
      <c r="V109" s="16">
        <f>挂饰2!R109</f>
        <v>0</v>
      </c>
      <c r="W109" s="16">
        <f>挂饰2!S109</f>
        <v>0</v>
      </c>
      <c r="X109" s="16">
        <f>挂饰2!T109</f>
        <v>0</v>
      </c>
      <c r="Y109" s="16">
        <f>挂饰2!U109</f>
        <v>0</v>
      </c>
      <c r="Z109" s="16">
        <f>挂饰2!V109</f>
        <v>3.4000000000000002E-2</v>
      </c>
      <c r="AA109" s="16">
        <f>挂饰2!W109</f>
        <v>0</v>
      </c>
      <c r="AB109" s="16">
        <f>挂饰2!X109</f>
        <v>0</v>
      </c>
      <c r="AC109" s="16">
        <f>挂饰2!Y109</f>
        <v>0</v>
      </c>
      <c r="AD109" s="16">
        <f>挂饰2!Z109</f>
        <v>0</v>
      </c>
      <c r="AE109" s="16">
        <f>挂饰2!AA109</f>
        <v>0</v>
      </c>
      <c r="AF109" s="16">
        <f>挂饰2!AB109</f>
        <v>0</v>
      </c>
      <c r="AG109" s="16">
        <f>挂饰2!AC109</f>
        <v>0</v>
      </c>
      <c r="AH109" s="16">
        <f>挂饰2!AD109</f>
        <v>0</v>
      </c>
      <c r="AI109" s="16">
        <f>挂饰2!AE109</f>
        <v>0</v>
      </c>
      <c r="AJ109" s="16">
        <f>挂饰2!AF109</f>
        <v>0</v>
      </c>
      <c r="AK109" s="16">
        <f>挂饰2!AG109</f>
        <v>0</v>
      </c>
      <c r="AL109" s="16">
        <f>挂饰2!AH109</f>
        <v>0</v>
      </c>
      <c r="AM109" s="16">
        <f>挂饰2!AI109</f>
        <v>0</v>
      </c>
      <c r="AN109" s="16">
        <f>挂饰2!AJ109</f>
        <v>0</v>
      </c>
      <c r="AO109" s="21">
        <f t="shared" si="12"/>
        <v>90</v>
      </c>
      <c r="AP109">
        <f t="shared" si="13"/>
        <v>77400</v>
      </c>
      <c r="AQ109" t="str">
        <f t="shared" si="14"/>
        <v>,发光的石头,诱人的蘑菇,灰色的稻草</v>
      </c>
      <c r="AR109" s="24" t="str">
        <f>IF(F109="c",getSring(AQ109,4),VLOOKUP(M109&amp;F109,test4,2,FALSE))</f>
        <v>上级光之精华</v>
      </c>
      <c r="AS109" s="24">
        <f t="shared" si="15"/>
        <v>30017</v>
      </c>
      <c r="AT109" s="24">
        <f t="shared" si="16"/>
        <v>9</v>
      </c>
      <c r="AU109" s="24" t="str">
        <f>getSring(AQ109,1)</f>
        <v>发光的石头</v>
      </c>
      <c r="AV109" s="24">
        <f t="shared" si="17"/>
        <v>30036</v>
      </c>
      <c r="AW109" s="24">
        <f t="shared" si="23"/>
        <v>19</v>
      </c>
      <c r="AX109" s="24" t="str">
        <f>getSring(AQ109,2)</f>
        <v>诱人的蘑菇</v>
      </c>
      <c r="AY109" s="24">
        <f t="shared" si="18"/>
        <v>30024</v>
      </c>
      <c r="AZ109" s="24">
        <f t="shared" si="19"/>
        <v>19</v>
      </c>
      <c r="BA109" s="24" t="str">
        <f>getSring(AQ109,3)</f>
        <v>灰色的稻草</v>
      </c>
      <c r="BB109" s="24">
        <f t="shared" si="20"/>
        <v>30028</v>
      </c>
      <c r="BC109" s="24">
        <f t="shared" si="21"/>
        <v>19</v>
      </c>
    </row>
    <row r="110" spans="1:55" ht="14.25" x14ac:dyDescent="0.2">
      <c r="A110">
        <f t="shared" si="22"/>
        <v>20108</v>
      </c>
      <c r="B110" s="16">
        <v>108</v>
      </c>
      <c r="C110" s="16" t="s">
        <v>1073</v>
      </c>
      <c r="D110" s="16" t="s">
        <v>1173</v>
      </c>
      <c r="E110" s="16">
        <f>武器3!E110</f>
        <v>8</v>
      </c>
      <c r="F110" s="16" t="s">
        <v>1044</v>
      </c>
      <c r="G110" s="16">
        <f>武器3!G110</f>
        <v>3</v>
      </c>
      <c r="H110" s="19" t="s">
        <v>1385</v>
      </c>
      <c r="I110" s="3" t="s">
        <v>810</v>
      </c>
      <c r="J110" s="3">
        <f>武器2!I110</f>
        <v>4</v>
      </c>
      <c r="K110" s="3"/>
      <c r="L110" s="3" t="str">
        <f>武器3!J110</f>
        <v>下级职业</v>
      </c>
      <c r="M110" s="3" t="str">
        <f>武器3!K110</f>
        <v>神圣</v>
      </c>
      <c r="N110" s="16">
        <v>9</v>
      </c>
      <c r="O110" s="16">
        <v>4</v>
      </c>
      <c r="P110" s="16">
        <f>挂饰2!L110</f>
        <v>33</v>
      </c>
      <c r="Q110" s="16">
        <f>挂饰2!M110</f>
        <v>0</v>
      </c>
      <c r="R110" s="16">
        <f>挂饰2!N110</f>
        <v>12</v>
      </c>
      <c r="S110" s="16">
        <f>挂饰2!O110</f>
        <v>0</v>
      </c>
      <c r="T110" s="16">
        <f>挂饰2!P110</f>
        <v>0</v>
      </c>
      <c r="U110" s="16">
        <f>挂饰2!Q110</f>
        <v>0</v>
      </c>
      <c r="V110" s="16">
        <f>挂饰2!R110</f>
        <v>0</v>
      </c>
      <c r="W110" s="16">
        <f>挂饰2!S110</f>
        <v>0</v>
      </c>
      <c r="X110" s="16">
        <f>挂饰2!T110</f>
        <v>0</v>
      </c>
      <c r="Y110" s="16">
        <f>挂饰2!U110</f>
        <v>0</v>
      </c>
      <c r="Z110" s="16">
        <f>挂饰2!V110</f>
        <v>0</v>
      </c>
      <c r="AA110" s="16">
        <f>挂饰2!W110</f>
        <v>0</v>
      </c>
      <c r="AB110" s="16">
        <f>挂饰2!X110</f>
        <v>0</v>
      </c>
      <c r="AC110" s="16">
        <f>挂饰2!Y110</f>
        <v>0</v>
      </c>
      <c r="AD110" s="16">
        <f>挂饰2!Z110</f>
        <v>0</v>
      </c>
      <c r="AE110" s="16">
        <f>挂饰2!AA110</f>
        <v>0</v>
      </c>
      <c r="AF110" s="16">
        <f>挂饰2!AB110</f>
        <v>0</v>
      </c>
      <c r="AG110" s="16">
        <f>挂饰2!AC110</f>
        <v>0.24242424242424243</v>
      </c>
      <c r="AH110" s="16">
        <f>挂饰2!AD110</f>
        <v>0</v>
      </c>
      <c r="AI110" s="16">
        <f>挂饰2!AE110</f>
        <v>0</v>
      </c>
      <c r="AJ110" s="16">
        <f>挂饰2!AF110</f>
        <v>0</v>
      </c>
      <c r="AK110" s="16">
        <f>挂饰2!AG110</f>
        <v>0</v>
      </c>
      <c r="AL110" s="16">
        <f>挂饰2!AH110</f>
        <v>0</v>
      </c>
      <c r="AM110" s="16">
        <f>挂饰2!AI110</f>
        <v>0</v>
      </c>
      <c r="AN110" s="16">
        <f>挂饰2!AJ110</f>
        <v>0</v>
      </c>
      <c r="AO110" s="21">
        <f t="shared" si="12"/>
        <v>68.469696969696969</v>
      </c>
      <c r="AP110">
        <f t="shared" si="13"/>
        <v>58800</v>
      </c>
      <c r="AQ110" t="str">
        <f t="shared" si="14"/>
        <v>,发光的石头,黄水晶,灰色的稻草</v>
      </c>
      <c r="AR110" s="24" t="str">
        <f>IF(F110="c",getSring(AQ110,4),VLOOKUP(M110&amp;F110,test4,2,FALSE))</f>
        <v>上级光之精华</v>
      </c>
      <c r="AS110" s="24">
        <f t="shared" si="15"/>
        <v>30017</v>
      </c>
      <c r="AT110" s="24">
        <f t="shared" si="16"/>
        <v>7</v>
      </c>
      <c r="AU110" s="24" t="str">
        <f>getSring(AQ110,1)</f>
        <v>发光的石头</v>
      </c>
      <c r="AV110" s="24">
        <f t="shared" si="17"/>
        <v>30036</v>
      </c>
      <c r="AW110" s="24">
        <f t="shared" si="23"/>
        <v>14</v>
      </c>
      <c r="AX110" s="24" t="str">
        <f>getSring(AQ110,2)</f>
        <v>黄水晶</v>
      </c>
      <c r="AY110" s="24">
        <f t="shared" si="18"/>
        <v>30032</v>
      </c>
      <c r="AZ110" s="24">
        <f t="shared" si="19"/>
        <v>14</v>
      </c>
      <c r="BA110" s="24" t="str">
        <f>getSring(AQ110,3)</f>
        <v>灰色的稻草</v>
      </c>
      <c r="BB110" s="24">
        <f t="shared" si="20"/>
        <v>30028</v>
      </c>
      <c r="BC110" s="24">
        <f t="shared" si="21"/>
        <v>14</v>
      </c>
    </row>
    <row r="111" spans="1:55" ht="14.25" x14ac:dyDescent="0.2">
      <c r="A111">
        <f t="shared" si="22"/>
        <v>20109</v>
      </c>
      <c r="B111" s="16">
        <v>109</v>
      </c>
      <c r="C111" s="16" t="s">
        <v>1082</v>
      </c>
      <c r="D111" s="16" t="s">
        <v>1362</v>
      </c>
      <c r="E111" s="16">
        <f>武器3!E111</f>
        <v>10</v>
      </c>
      <c r="F111" s="16" t="s">
        <v>1044</v>
      </c>
      <c r="G111" s="16">
        <f>武器3!G111</f>
        <v>3</v>
      </c>
      <c r="H111" s="19" t="s">
        <v>1385</v>
      </c>
      <c r="I111" s="3" t="s">
        <v>810</v>
      </c>
      <c r="J111" s="3">
        <f>武器2!I111</f>
        <v>4</v>
      </c>
      <c r="K111" s="3"/>
      <c r="L111" s="3" t="str">
        <f>武器3!J111</f>
        <v>下级职业</v>
      </c>
      <c r="M111" s="3" t="str">
        <f>武器3!K111</f>
        <v>神圣</v>
      </c>
      <c r="N111" s="16">
        <v>9</v>
      </c>
      <c r="O111" s="16">
        <v>5</v>
      </c>
      <c r="P111" s="16">
        <f>挂饰2!L111</f>
        <v>42</v>
      </c>
      <c r="Q111" s="16">
        <f>挂饰2!M111</f>
        <v>0</v>
      </c>
      <c r="R111" s="16">
        <f>挂饰2!N111</f>
        <v>0</v>
      </c>
      <c r="S111" s="16">
        <f>挂饰2!O111</f>
        <v>0</v>
      </c>
      <c r="T111" s="16">
        <f>挂饰2!P111</f>
        <v>0</v>
      </c>
      <c r="U111" s="16">
        <f>挂饰2!Q111</f>
        <v>0</v>
      </c>
      <c r="V111" s="16">
        <f>挂饰2!R111</f>
        <v>0</v>
      </c>
      <c r="W111" s="16">
        <f>挂饰2!S111</f>
        <v>0</v>
      </c>
      <c r="X111" s="16">
        <f>挂饰2!T111</f>
        <v>0</v>
      </c>
      <c r="Y111" s="16">
        <f>挂饰2!U111</f>
        <v>0</v>
      </c>
      <c r="Z111" s="16">
        <f>挂饰2!V111</f>
        <v>0</v>
      </c>
      <c r="AA111" s="16">
        <f>挂饰2!W111</f>
        <v>0</v>
      </c>
      <c r="AB111" s="16">
        <f>挂饰2!X111</f>
        <v>0</v>
      </c>
      <c r="AC111" s="16">
        <f>挂饰2!Y111</f>
        <v>6.1032863849765251E-2</v>
      </c>
      <c r="AD111" s="16">
        <f>挂饰2!Z111</f>
        <v>0</v>
      </c>
      <c r="AE111" s="16">
        <f>挂饰2!AA111</f>
        <v>0</v>
      </c>
      <c r="AF111" s="16">
        <f>挂饰2!AB111</f>
        <v>0</v>
      </c>
      <c r="AG111" s="16">
        <f>挂饰2!AC111</f>
        <v>0.2857142857142857</v>
      </c>
      <c r="AH111" s="16">
        <f>挂饰2!AD111</f>
        <v>0</v>
      </c>
      <c r="AI111" s="16">
        <f>挂饰2!AE111</f>
        <v>0</v>
      </c>
      <c r="AJ111" s="16">
        <f>挂饰2!AF111</f>
        <v>0</v>
      </c>
      <c r="AK111" s="16">
        <f>挂饰2!AG111</f>
        <v>0</v>
      </c>
      <c r="AL111" s="16">
        <f>挂饰2!AH111</f>
        <v>0</v>
      </c>
      <c r="AM111" s="16">
        <f>挂饰2!AI111</f>
        <v>0</v>
      </c>
      <c r="AN111" s="16">
        <f>挂饰2!AJ111</f>
        <v>0</v>
      </c>
      <c r="AO111" s="21">
        <f t="shared" si="12"/>
        <v>64.38698859825621</v>
      </c>
      <c r="AP111">
        <f t="shared" si="13"/>
        <v>57000</v>
      </c>
      <c r="AQ111" t="str">
        <f t="shared" si="14"/>
        <v>,灰色的稻草,发光的石头,诱人的蘑菇</v>
      </c>
      <c r="AR111" s="24" t="str">
        <f>IF(F111="c",getSring(AQ111,4),VLOOKUP(M111&amp;F111,test4,2,FALSE))</f>
        <v>上级光之精华</v>
      </c>
      <c r="AS111" s="24">
        <f t="shared" si="15"/>
        <v>30017</v>
      </c>
      <c r="AT111" s="24">
        <f t="shared" si="16"/>
        <v>7</v>
      </c>
      <c r="AU111" s="24" t="str">
        <f>getSring(AQ111,1)</f>
        <v>灰色的稻草</v>
      </c>
      <c r="AV111" s="24">
        <f t="shared" si="17"/>
        <v>30028</v>
      </c>
      <c r="AW111" s="24">
        <f t="shared" si="23"/>
        <v>13</v>
      </c>
      <c r="AX111" s="24" t="str">
        <f>getSring(AQ111,2)</f>
        <v>发光的石头</v>
      </c>
      <c r="AY111" s="24">
        <f t="shared" si="18"/>
        <v>30036</v>
      </c>
      <c r="AZ111" s="24">
        <f t="shared" si="19"/>
        <v>13</v>
      </c>
      <c r="BA111" s="24" t="str">
        <f>getSring(AQ111,3)</f>
        <v>诱人的蘑菇</v>
      </c>
      <c r="BB111" s="24">
        <f t="shared" si="20"/>
        <v>30024</v>
      </c>
      <c r="BC111" s="24">
        <f t="shared" si="21"/>
        <v>13</v>
      </c>
    </row>
    <row r="112" spans="1:55" ht="14.25" x14ac:dyDescent="0.2">
      <c r="A112">
        <f t="shared" si="22"/>
        <v>20110</v>
      </c>
      <c r="B112" s="16">
        <v>110</v>
      </c>
      <c r="C112" s="16" t="s">
        <v>1071</v>
      </c>
      <c r="D112" s="16" t="s">
        <v>1435</v>
      </c>
      <c r="E112" s="16">
        <f>武器3!E112</f>
        <v>12</v>
      </c>
      <c r="F112" s="16" t="s">
        <v>1044</v>
      </c>
      <c r="G112" s="16">
        <f>武器3!G112</f>
        <v>3</v>
      </c>
      <c r="H112" s="19" t="s">
        <v>1385</v>
      </c>
      <c r="I112" s="3" t="s">
        <v>810</v>
      </c>
      <c r="J112" s="3">
        <f>武器2!I112</f>
        <v>4</v>
      </c>
      <c r="K112" s="3"/>
      <c r="L112" s="3" t="str">
        <f>武器3!J112</f>
        <v>下级职业</v>
      </c>
      <c r="M112" s="3" t="str">
        <f>武器3!K112</f>
        <v>神圣</v>
      </c>
      <c r="N112" s="16">
        <v>9</v>
      </c>
      <c r="O112" s="16">
        <v>6</v>
      </c>
      <c r="P112" s="16">
        <f>挂饰2!L112</f>
        <v>50</v>
      </c>
      <c r="Q112" s="16">
        <f>挂饰2!M112</f>
        <v>0</v>
      </c>
      <c r="R112" s="16">
        <f>挂饰2!N112</f>
        <v>19</v>
      </c>
      <c r="S112" s="16">
        <f>挂饰2!O112</f>
        <v>0</v>
      </c>
      <c r="T112" s="16">
        <f>挂饰2!P112</f>
        <v>0</v>
      </c>
      <c r="U112" s="16">
        <f>挂饰2!Q112</f>
        <v>0</v>
      </c>
      <c r="V112" s="16">
        <f>挂饰2!R112</f>
        <v>0</v>
      </c>
      <c r="W112" s="16">
        <f>挂饰2!S112</f>
        <v>0</v>
      </c>
      <c r="X112" s="16">
        <f>挂饰2!T112</f>
        <v>0</v>
      </c>
      <c r="Y112" s="16">
        <f>挂饰2!U112</f>
        <v>0</v>
      </c>
      <c r="Z112" s="16">
        <f>挂饰2!V112</f>
        <v>0</v>
      </c>
      <c r="AA112" s="16">
        <f>挂饰2!W112</f>
        <v>0</v>
      </c>
      <c r="AB112" s="16">
        <f>挂饰2!X112</f>
        <v>0</v>
      </c>
      <c r="AC112" s="16">
        <f>挂饰2!Y112</f>
        <v>0</v>
      </c>
      <c r="AD112" s="16">
        <f>挂饰2!Z112</f>
        <v>0</v>
      </c>
      <c r="AE112" s="16">
        <f>挂饰2!AA112</f>
        <v>0</v>
      </c>
      <c r="AF112" s="16">
        <f>挂饰2!AB112</f>
        <v>0</v>
      </c>
      <c r="AG112" s="16">
        <f>挂饰2!AC112</f>
        <v>0.32432432432432434</v>
      </c>
      <c r="AH112" s="16">
        <f>挂饰2!AD112</f>
        <v>7.407407407407407E-2</v>
      </c>
      <c r="AI112" s="16">
        <f>挂饰2!AE112</f>
        <v>0</v>
      </c>
      <c r="AJ112" s="16">
        <f>挂饰2!AF112</f>
        <v>0</v>
      </c>
      <c r="AK112" s="16">
        <f>挂饰2!AG112</f>
        <v>0</v>
      </c>
      <c r="AL112" s="16">
        <f>挂饰2!AH112</f>
        <v>0</v>
      </c>
      <c r="AM112" s="16">
        <f>挂饰2!AI112</f>
        <v>0</v>
      </c>
      <c r="AN112" s="16">
        <f>挂饰2!AJ112</f>
        <v>0</v>
      </c>
      <c r="AO112" s="21">
        <f t="shared" si="12"/>
        <v>105.0935935935936</v>
      </c>
      <c r="AP112">
        <f t="shared" si="13"/>
        <v>92400</v>
      </c>
      <c r="AQ112" t="str">
        <f t="shared" si="14"/>
        <v>,黄水晶,诱人的坚果,诱人的蘑菇</v>
      </c>
      <c r="AR112" s="24" t="str">
        <f>IF(F112="c",getSring(AQ112,4),VLOOKUP(M112&amp;F112,test4,2,FALSE))</f>
        <v>上级光之精华</v>
      </c>
      <c r="AS112" s="24">
        <f t="shared" si="15"/>
        <v>30017</v>
      </c>
      <c r="AT112" s="24">
        <f t="shared" si="16"/>
        <v>11</v>
      </c>
      <c r="AU112" s="24" t="str">
        <f>getSring(AQ112,1)</f>
        <v>黄水晶</v>
      </c>
      <c r="AV112" s="24">
        <f t="shared" si="17"/>
        <v>30032</v>
      </c>
      <c r="AW112" s="24">
        <f t="shared" si="23"/>
        <v>22</v>
      </c>
      <c r="AX112" s="24" t="str">
        <f>getSring(AQ112,2)</f>
        <v>诱人的坚果</v>
      </c>
      <c r="AY112" s="24">
        <f t="shared" si="18"/>
        <v>30044</v>
      </c>
      <c r="AZ112" s="24">
        <f t="shared" si="19"/>
        <v>22</v>
      </c>
      <c r="BA112" s="24" t="str">
        <f>getSring(AQ112,3)</f>
        <v>诱人的蘑菇</v>
      </c>
      <c r="BB112" s="24">
        <f t="shared" si="20"/>
        <v>30024</v>
      </c>
      <c r="BC112" s="24">
        <f t="shared" si="21"/>
        <v>22</v>
      </c>
    </row>
    <row r="113" spans="1:55" ht="14.25" x14ac:dyDescent="0.2">
      <c r="A113">
        <f t="shared" si="22"/>
        <v>20111</v>
      </c>
      <c r="B113" s="16">
        <v>111</v>
      </c>
      <c r="C113" s="16" t="s">
        <v>1073</v>
      </c>
      <c r="D113" s="16" t="s">
        <v>1436</v>
      </c>
      <c r="E113" s="16">
        <f>武器3!E113</f>
        <v>14</v>
      </c>
      <c r="F113" s="16" t="s">
        <v>1044</v>
      </c>
      <c r="G113" s="16">
        <f>武器3!G113</f>
        <v>3</v>
      </c>
      <c r="H113" s="19" t="s">
        <v>1385</v>
      </c>
      <c r="I113" s="3" t="s">
        <v>810</v>
      </c>
      <c r="J113" s="3">
        <f>武器2!I113</f>
        <v>4</v>
      </c>
      <c r="K113" s="3"/>
      <c r="L113" s="3" t="str">
        <f>武器3!J113</f>
        <v>下级职业</v>
      </c>
      <c r="M113" s="3" t="str">
        <f>武器3!K113</f>
        <v>神圣</v>
      </c>
      <c r="N113" s="16">
        <v>9</v>
      </c>
      <c r="O113" s="16">
        <v>7</v>
      </c>
      <c r="P113" s="16">
        <f>挂饰2!L113</f>
        <v>58</v>
      </c>
      <c r="Q113" s="16">
        <f>挂饰2!M113</f>
        <v>0</v>
      </c>
      <c r="R113" s="16">
        <f>挂饰2!N113</f>
        <v>0</v>
      </c>
      <c r="S113" s="16">
        <f>挂饰2!O113</f>
        <v>0</v>
      </c>
      <c r="T113" s="16">
        <f>挂饰2!P113</f>
        <v>0</v>
      </c>
      <c r="U113" s="16">
        <f>挂饰2!Q113</f>
        <v>0</v>
      </c>
      <c r="V113" s="16">
        <f>挂饰2!R113</f>
        <v>0</v>
      </c>
      <c r="W113" s="16">
        <f>挂饰2!S113</f>
        <v>0</v>
      </c>
      <c r="X113" s="16">
        <f>挂饰2!T113</f>
        <v>0</v>
      </c>
      <c r="Y113" s="16">
        <f>挂饰2!U113</f>
        <v>0</v>
      </c>
      <c r="Z113" s="16">
        <f>挂饰2!V113</f>
        <v>0</v>
      </c>
      <c r="AA113" s="16">
        <f>挂饰2!W113</f>
        <v>0</v>
      </c>
      <c r="AB113" s="16">
        <f>挂饰2!X113</f>
        <v>0</v>
      </c>
      <c r="AC113" s="16">
        <f>挂饰2!Y113</f>
        <v>0</v>
      </c>
      <c r="AD113" s="16">
        <f>挂饰2!Z113</f>
        <v>0</v>
      </c>
      <c r="AE113" s="16">
        <f>挂饰2!AA113</f>
        <v>0</v>
      </c>
      <c r="AF113" s="16">
        <f>挂饰2!AB113</f>
        <v>8.6757990867579959E-2</v>
      </c>
      <c r="AG113" s="16">
        <f>挂饰2!AC113</f>
        <v>0.35897435897435892</v>
      </c>
      <c r="AH113" s="16">
        <f>挂饰2!AD113</f>
        <v>0</v>
      </c>
      <c r="AI113" s="16">
        <f>挂饰2!AE113</f>
        <v>8.6757990867579959E-2</v>
      </c>
      <c r="AJ113" s="16">
        <f>挂饰2!AF113</f>
        <v>0</v>
      </c>
      <c r="AK113" s="16">
        <f>挂饰2!AG113</f>
        <v>0</v>
      </c>
      <c r="AL113" s="16">
        <f>挂饰2!AH113</f>
        <v>0</v>
      </c>
      <c r="AM113" s="16">
        <f>挂饰2!AI113</f>
        <v>0</v>
      </c>
      <c r="AN113" s="16">
        <f>挂饰2!AJ113</f>
        <v>0</v>
      </c>
      <c r="AO113" s="21">
        <f t="shared" si="12"/>
        <v>89.129961362838074</v>
      </c>
      <c r="AP113">
        <f t="shared" si="13"/>
        <v>77400</v>
      </c>
      <c r="AQ113" t="str">
        <f t="shared" si="14"/>
        <v>,灰色的稻草,带血的牙,诱人的蘑菇</v>
      </c>
      <c r="AR113" s="24" t="str">
        <f>IF(F113="c",getSring(AQ113,4),VLOOKUP(M113&amp;F113,test4,2,FALSE))</f>
        <v>上级光之精华</v>
      </c>
      <c r="AS113" s="24">
        <f t="shared" si="15"/>
        <v>30017</v>
      </c>
      <c r="AT113" s="24">
        <f t="shared" si="16"/>
        <v>9</v>
      </c>
      <c r="AU113" s="24" t="str">
        <f>getSring(AQ113,1)</f>
        <v>灰色的稻草</v>
      </c>
      <c r="AV113" s="24">
        <f t="shared" si="17"/>
        <v>30028</v>
      </c>
      <c r="AW113" s="24">
        <f t="shared" si="23"/>
        <v>19</v>
      </c>
      <c r="AX113" s="24" t="str">
        <f>getSring(AQ113,2)</f>
        <v>带血的牙</v>
      </c>
      <c r="AY113" s="24">
        <f t="shared" si="18"/>
        <v>30040</v>
      </c>
      <c r="AZ113" s="24">
        <f t="shared" si="19"/>
        <v>19</v>
      </c>
      <c r="BA113" s="24" t="str">
        <f>getSring(AQ113,3)</f>
        <v>诱人的蘑菇</v>
      </c>
      <c r="BB113" s="24">
        <f t="shared" si="20"/>
        <v>30024</v>
      </c>
      <c r="BC113" s="24">
        <f t="shared" si="21"/>
        <v>19</v>
      </c>
    </row>
    <row r="114" spans="1:55" ht="14.25" x14ac:dyDescent="0.2">
      <c r="A114">
        <f t="shared" si="22"/>
        <v>20112</v>
      </c>
      <c r="B114" s="16">
        <v>112</v>
      </c>
      <c r="C114" s="16" t="s">
        <v>1102</v>
      </c>
      <c r="D114" s="16" t="s">
        <v>1437</v>
      </c>
      <c r="E114" s="16">
        <f>武器3!E114</f>
        <v>16</v>
      </c>
      <c r="F114" s="16" t="s">
        <v>1044</v>
      </c>
      <c r="G114" s="16">
        <f>武器3!G114</f>
        <v>3</v>
      </c>
      <c r="H114" s="19" t="s">
        <v>1385</v>
      </c>
      <c r="I114" s="3" t="s">
        <v>810</v>
      </c>
      <c r="J114" s="3">
        <f>武器2!I114</f>
        <v>4</v>
      </c>
      <c r="K114" s="3"/>
      <c r="L114" s="3" t="str">
        <f>武器3!J114</f>
        <v>下级职业</v>
      </c>
      <c r="M114" s="3" t="str">
        <f>武器3!K114</f>
        <v>神圣</v>
      </c>
      <c r="N114" s="16">
        <v>9</v>
      </c>
      <c r="O114" s="16">
        <v>8</v>
      </c>
      <c r="P114" s="16">
        <f>挂饰2!L114</f>
        <v>67</v>
      </c>
      <c r="Q114" s="16">
        <f>挂饰2!M114</f>
        <v>110</v>
      </c>
      <c r="R114" s="16">
        <f>挂饰2!N114</f>
        <v>0</v>
      </c>
      <c r="S114" s="16">
        <f>挂饰2!O114</f>
        <v>0</v>
      </c>
      <c r="T114" s="16">
        <f>挂饰2!P114</f>
        <v>0</v>
      </c>
      <c r="U114" s="16">
        <f>挂饰2!Q114</f>
        <v>93</v>
      </c>
      <c r="V114" s="16">
        <f>挂饰2!R114</f>
        <v>0</v>
      </c>
      <c r="W114" s="16">
        <f>挂饰2!S114</f>
        <v>0</v>
      </c>
      <c r="X114" s="16">
        <f>挂饰2!T114</f>
        <v>0</v>
      </c>
      <c r="Y114" s="16">
        <f>挂饰2!U114</f>
        <v>0</v>
      </c>
      <c r="Z114" s="16">
        <f>挂饰2!V114</f>
        <v>0</v>
      </c>
      <c r="AA114" s="16">
        <f>挂饰2!W114</f>
        <v>0</v>
      </c>
      <c r="AB114" s="16">
        <f>挂饰2!X114</f>
        <v>0</v>
      </c>
      <c r="AC114" s="16">
        <f>挂饰2!Y114</f>
        <v>0</v>
      </c>
      <c r="AD114" s="16">
        <f>挂饰2!Z114</f>
        <v>0</v>
      </c>
      <c r="AE114" s="16">
        <f>挂饰2!AA114</f>
        <v>0</v>
      </c>
      <c r="AF114" s="16">
        <f>挂饰2!AB114</f>
        <v>0</v>
      </c>
      <c r="AG114" s="16">
        <f>挂饰2!AC114</f>
        <v>0.3902439024390244</v>
      </c>
      <c r="AH114" s="16">
        <f>挂饰2!AD114</f>
        <v>0</v>
      </c>
      <c r="AI114" s="16">
        <f>挂饰2!AE114</f>
        <v>0</v>
      </c>
      <c r="AJ114" s="16">
        <f>挂饰2!AF114</f>
        <v>0</v>
      </c>
      <c r="AK114" s="16">
        <f>挂饰2!AG114</f>
        <v>0</v>
      </c>
      <c r="AL114" s="16">
        <f>挂饰2!AH114</f>
        <v>0</v>
      </c>
      <c r="AM114" s="16">
        <f>挂饰2!AI114</f>
        <v>0</v>
      </c>
      <c r="AN114" s="16">
        <f>挂饰2!AJ114</f>
        <v>0</v>
      </c>
      <c r="AO114" s="21">
        <f t="shared" si="12"/>
        <v>406.5609756097561</v>
      </c>
      <c r="AP114">
        <f t="shared" si="13"/>
        <v>354600</v>
      </c>
      <c r="AQ114" t="str">
        <f t="shared" si="14"/>
        <v>,灰色的稻草,发光的石头,黄水晶</v>
      </c>
      <c r="AR114" s="24" t="str">
        <f>IF(F114="c",getSring(AQ114,4),VLOOKUP(M114&amp;F114,test4,2,FALSE))</f>
        <v>上级光之精华</v>
      </c>
      <c r="AS114" s="24">
        <f t="shared" si="15"/>
        <v>30017</v>
      </c>
      <c r="AT114" s="24">
        <f t="shared" si="16"/>
        <v>42</v>
      </c>
      <c r="AU114" s="24" t="str">
        <f>getSring(AQ114,1)</f>
        <v>灰色的稻草</v>
      </c>
      <c r="AV114" s="24">
        <f t="shared" si="17"/>
        <v>30028</v>
      </c>
      <c r="AW114" s="24">
        <f t="shared" si="23"/>
        <v>85</v>
      </c>
      <c r="AX114" s="24" t="str">
        <f>getSring(AQ114,2)</f>
        <v>发光的石头</v>
      </c>
      <c r="AY114" s="24">
        <f t="shared" si="18"/>
        <v>30036</v>
      </c>
      <c r="AZ114" s="24">
        <f t="shared" si="19"/>
        <v>85</v>
      </c>
      <c r="BA114" s="24" t="str">
        <f>getSring(AQ114,3)</f>
        <v>黄水晶</v>
      </c>
      <c r="BB114" s="24">
        <f t="shared" si="20"/>
        <v>30032</v>
      </c>
      <c r="BC114" s="24">
        <f t="shared" si="21"/>
        <v>85</v>
      </c>
    </row>
    <row r="115" spans="1:55" ht="14.25" x14ac:dyDescent="0.2">
      <c r="A115">
        <f t="shared" si="22"/>
        <v>20113</v>
      </c>
      <c r="B115" s="16">
        <v>113</v>
      </c>
      <c r="C115" s="16" t="s">
        <v>1116</v>
      </c>
      <c r="D115" s="16" t="s">
        <v>1438</v>
      </c>
      <c r="E115" s="16">
        <f>武器3!E115</f>
        <v>1</v>
      </c>
      <c r="F115" s="16" t="s">
        <v>1045</v>
      </c>
      <c r="G115" s="16">
        <f>武器3!G115</f>
        <v>3</v>
      </c>
      <c r="H115" s="19" t="s">
        <v>1385</v>
      </c>
      <c r="I115" s="3" t="s">
        <v>810</v>
      </c>
      <c r="J115" s="3">
        <f>武器2!I115</f>
        <v>4</v>
      </c>
      <c r="K115" s="3"/>
      <c r="L115" s="3" t="str">
        <f>武器3!J115</f>
        <v>下级职业</v>
      </c>
      <c r="M115" s="3" t="str">
        <f>武器3!K115</f>
        <v>神圣</v>
      </c>
      <c r="N115" s="16">
        <v>9</v>
      </c>
      <c r="O115" s="16">
        <v>1</v>
      </c>
      <c r="P115" s="16">
        <f>挂饰2!L115</f>
        <v>9</v>
      </c>
      <c r="Q115" s="16">
        <f>挂饰2!M115</f>
        <v>0</v>
      </c>
      <c r="R115" s="16">
        <f>挂饰2!N115</f>
        <v>0</v>
      </c>
      <c r="S115" s="16">
        <f>挂饰2!O115</f>
        <v>0</v>
      </c>
      <c r="T115" s="16">
        <f>挂饰2!P115</f>
        <v>0</v>
      </c>
      <c r="U115" s="16">
        <f>挂饰2!Q115</f>
        <v>0</v>
      </c>
      <c r="V115" s="16">
        <f>挂饰2!R115</f>
        <v>0</v>
      </c>
      <c r="W115" s="16">
        <f>挂饰2!S115</f>
        <v>0</v>
      </c>
      <c r="X115" s="16">
        <f>挂饰2!T115</f>
        <v>0</v>
      </c>
      <c r="Y115" s="16">
        <f>挂饰2!U115</f>
        <v>0</v>
      </c>
      <c r="Z115" s="16">
        <f>挂饰2!V115</f>
        <v>0</v>
      </c>
      <c r="AA115" s="16">
        <f>挂饰2!W115</f>
        <v>0</v>
      </c>
      <c r="AB115" s="16">
        <f>挂饰2!X115</f>
        <v>0</v>
      </c>
      <c r="AC115" s="16">
        <f>挂饰2!Y115</f>
        <v>0</v>
      </c>
      <c r="AD115" s="16">
        <f>挂饰2!Z115</f>
        <v>0</v>
      </c>
      <c r="AE115" s="16">
        <f>挂饰2!AA115</f>
        <v>0</v>
      </c>
      <c r="AF115" s="16">
        <f>挂饰2!AB115</f>
        <v>0</v>
      </c>
      <c r="AG115" s="16">
        <f>挂饰2!AC115</f>
        <v>0</v>
      </c>
      <c r="AH115" s="16">
        <f>挂饰2!AD115</f>
        <v>0</v>
      </c>
      <c r="AI115" s="16">
        <f>挂饰2!AE115</f>
        <v>1.9607843137254943E-2</v>
      </c>
      <c r="AJ115" s="16">
        <f>挂饰2!AF115</f>
        <v>0</v>
      </c>
      <c r="AK115" s="16">
        <f>挂饰2!AG115</f>
        <v>0</v>
      </c>
      <c r="AL115" s="16">
        <f>挂饰2!AH115</f>
        <v>0</v>
      </c>
      <c r="AM115" s="16">
        <f>挂饰2!AI115</f>
        <v>0</v>
      </c>
      <c r="AN115" s="16">
        <f>挂饰2!AJ115</f>
        <v>0</v>
      </c>
      <c r="AO115" s="21">
        <f t="shared" si="12"/>
        <v>13.578431372549019</v>
      </c>
      <c r="AP115">
        <f t="shared" si="13"/>
        <v>12600</v>
      </c>
      <c r="AQ115" t="str">
        <f t="shared" si="14"/>
        <v>,坚硬的石头,长獠牙,漂亮的蘑菇</v>
      </c>
      <c r="AR115" s="24" t="str">
        <f>IF(F115="c",getSring(AQ115,4),VLOOKUP(M115&amp;F115,test4,2,FALSE))</f>
        <v>光之精华</v>
      </c>
      <c r="AS115" s="24">
        <f t="shared" si="15"/>
        <v>30018</v>
      </c>
      <c r="AT115" s="24">
        <f t="shared" si="16"/>
        <v>3</v>
      </c>
      <c r="AU115" s="24" t="str">
        <f>getSring(AQ115,1)</f>
        <v>坚硬的石头</v>
      </c>
      <c r="AV115" s="24">
        <f t="shared" si="17"/>
        <v>30035</v>
      </c>
      <c r="AW115" s="24">
        <f t="shared" si="23"/>
        <v>6</v>
      </c>
      <c r="AX115" s="24" t="str">
        <f>getSring(AQ115,2)</f>
        <v>长獠牙</v>
      </c>
      <c r="AY115" s="24">
        <f t="shared" si="18"/>
        <v>30039</v>
      </c>
      <c r="AZ115" s="24">
        <f t="shared" si="19"/>
        <v>6</v>
      </c>
      <c r="BA115" s="24" t="str">
        <f>getSring(AQ115,3)</f>
        <v>漂亮的蘑菇</v>
      </c>
      <c r="BB115" s="24">
        <f t="shared" si="20"/>
        <v>30023</v>
      </c>
      <c r="BC115" s="24">
        <f t="shared" si="21"/>
        <v>6</v>
      </c>
    </row>
    <row r="116" spans="1:55" ht="14.25" x14ac:dyDescent="0.2">
      <c r="A116">
        <f t="shared" si="22"/>
        <v>20114</v>
      </c>
      <c r="B116" s="16">
        <v>114</v>
      </c>
      <c r="C116" s="16" t="s">
        <v>1109</v>
      </c>
      <c r="D116" s="16" t="s">
        <v>1329</v>
      </c>
      <c r="E116" s="16">
        <f>武器3!E116</f>
        <v>3</v>
      </c>
      <c r="F116" s="16" t="s">
        <v>1045</v>
      </c>
      <c r="G116" s="16">
        <f>武器3!G116</f>
        <v>3</v>
      </c>
      <c r="H116" s="19" t="s">
        <v>1385</v>
      </c>
      <c r="I116" s="3" t="s">
        <v>810</v>
      </c>
      <c r="J116" s="3">
        <f>武器2!I116</f>
        <v>4</v>
      </c>
      <c r="K116" s="3"/>
      <c r="L116" s="3" t="str">
        <f>武器3!J116</f>
        <v>下级职业</v>
      </c>
      <c r="M116" s="3" t="str">
        <f>武器3!K116</f>
        <v>神圣</v>
      </c>
      <c r="N116" s="16">
        <v>9</v>
      </c>
      <c r="O116" s="16">
        <v>2</v>
      </c>
      <c r="P116" s="16">
        <f>挂饰2!L116</f>
        <v>19</v>
      </c>
      <c r="Q116" s="16">
        <f>挂饰2!M116</f>
        <v>0</v>
      </c>
      <c r="R116" s="16">
        <f>挂饰2!N116</f>
        <v>0</v>
      </c>
      <c r="S116" s="16">
        <f>挂饰2!O116</f>
        <v>0</v>
      </c>
      <c r="T116" s="16">
        <f>挂饰2!P116</f>
        <v>0</v>
      </c>
      <c r="U116" s="16">
        <f>挂饰2!Q116</f>
        <v>35</v>
      </c>
      <c r="V116" s="16">
        <f>挂饰2!R116</f>
        <v>0</v>
      </c>
      <c r="W116" s="16">
        <f>挂饰2!S116</f>
        <v>0</v>
      </c>
      <c r="X116" s="16">
        <f>挂饰2!T116</f>
        <v>0</v>
      </c>
      <c r="Y116" s="16">
        <f>挂饰2!U116</f>
        <v>0</v>
      </c>
      <c r="Z116" s="16">
        <f>挂饰2!V116</f>
        <v>0</v>
      </c>
      <c r="AA116" s="16">
        <f>挂饰2!W116</f>
        <v>0</v>
      </c>
      <c r="AB116" s="16">
        <f>挂饰2!X116</f>
        <v>0</v>
      </c>
      <c r="AC116" s="16">
        <f>挂饰2!Y116</f>
        <v>0</v>
      </c>
      <c r="AD116" s="16">
        <f>挂饰2!Z116</f>
        <v>0</v>
      </c>
      <c r="AE116" s="16">
        <f>挂饰2!AA116</f>
        <v>0</v>
      </c>
      <c r="AF116" s="16">
        <f>挂饰2!AB116</f>
        <v>0</v>
      </c>
      <c r="AG116" s="16">
        <f>挂饰2!AC116</f>
        <v>0</v>
      </c>
      <c r="AH116" s="16">
        <f>挂饰2!AD116</f>
        <v>0</v>
      </c>
      <c r="AI116" s="16">
        <f>挂饰2!AE116</f>
        <v>0</v>
      </c>
      <c r="AJ116" s="16">
        <f>挂饰2!AF116</f>
        <v>0</v>
      </c>
      <c r="AK116" s="16">
        <f>挂饰2!AG116</f>
        <v>0</v>
      </c>
      <c r="AL116" s="16">
        <f>挂饰2!AH116</f>
        <v>0</v>
      </c>
      <c r="AM116" s="16">
        <f>挂饰2!AI116</f>
        <v>0</v>
      </c>
      <c r="AN116" s="16">
        <f>挂饰2!AJ116</f>
        <v>0</v>
      </c>
      <c r="AO116" s="21">
        <f t="shared" si="12"/>
        <v>81</v>
      </c>
      <c r="AP116">
        <f t="shared" si="13"/>
        <v>71400</v>
      </c>
      <c r="AQ116" t="str">
        <f t="shared" si="14"/>
        <v>,长獠牙,美味的坚果,漂亮的蘑菇</v>
      </c>
      <c r="AR116" s="24" t="str">
        <f>IF(F116="c",getSring(AQ116,4),VLOOKUP(M116&amp;F116,test4,2,FALSE))</f>
        <v>光之精华</v>
      </c>
      <c r="AS116" s="24">
        <f t="shared" si="15"/>
        <v>30018</v>
      </c>
      <c r="AT116" s="24">
        <f t="shared" si="16"/>
        <v>17</v>
      </c>
      <c r="AU116" s="24" t="str">
        <f>getSring(AQ116,1)</f>
        <v>长獠牙</v>
      </c>
      <c r="AV116" s="24">
        <f t="shared" si="17"/>
        <v>30039</v>
      </c>
      <c r="AW116" s="24">
        <f t="shared" si="23"/>
        <v>34</v>
      </c>
      <c r="AX116" s="24" t="str">
        <f>getSring(AQ116,2)</f>
        <v>美味的坚果</v>
      </c>
      <c r="AY116" s="24">
        <f t="shared" si="18"/>
        <v>30043</v>
      </c>
      <c r="AZ116" s="24">
        <f t="shared" si="19"/>
        <v>34</v>
      </c>
      <c r="BA116" s="24" t="str">
        <f>getSring(AQ116,3)</f>
        <v>漂亮的蘑菇</v>
      </c>
      <c r="BB116" s="24">
        <f t="shared" si="20"/>
        <v>30023</v>
      </c>
      <c r="BC116" s="24">
        <f t="shared" si="21"/>
        <v>34</v>
      </c>
    </row>
    <row r="117" spans="1:55" ht="14.25" x14ac:dyDescent="0.2">
      <c r="A117">
        <f t="shared" si="22"/>
        <v>20115</v>
      </c>
      <c r="B117" s="16">
        <v>115</v>
      </c>
      <c r="C117" s="16" t="s">
        <v>1075</v>
      </c>
      <c r="D117" s="16" t="s">
        <v>1439</v>
      </c>
      <c r="E117" s="16">
        <f>武器3!E117</f>
        <v>5</v>
      </c>
      <c r="F117" s="16" t="s">
        <v>1045</v>
      </c>
      <c r="G117" s="16">
        <f>武器3!G117</f>
        <v>3</v>
      </c>
      <c r="H117" s="19" t="s">
        <v>1385</v>
      </c>
      <c r="I117" s="3" t="s">
        <v>810</v>
      </c>
      <c r="J117" s="3">
        <f>武器2!I117</f>
        <v>4</v>
      </c>
      <c r="K117" s="3"/>
      <c r="L117" s="3" t="str">
        <f>武器3!J117</f>
        <v>下级职业</v>
      </c>
      <c r="M117" s="3" t="str">
        <f>武器3!K117</f>
        <v>神圣</v>
      </c>
      <c r="N117" s="16">
        <v>9</v>
      </c>
      <c r="O117" s="16">
        <v>3</v>
      </c>
      <c r="P117" s="16">
        <f>挂饰2!L117</f>
        <v>29</v>
      </c>
      <c r="Q117" s="16">
        <f>挂饰2!M117</f>
        <v>0</v>
      </c>
      <c r="R117" s="16">
        <f>挂饰2!N117</f>
        <v>14</v>
      </c>
      <c r="S117" s="16">
        <f>挂饰2!O117</f>
        <v>0</v>
      </c>
      <c r="T117" s="16">
        <f>挂饰2!P117</f>
        <v>0</v>
      </c>
      <c r="U117" s="16">
        <f>挂饰2!Q117</f>
        <v>0</v>
      </c>
      <c r="V117" s="16">
        <f>挂饰2!R117</f>
        <v>0</v>
      </c>
      <c r="W117" s="16">
        <f>挂饰2!S117</f>
        <v>0</v>
      </c>
      <c r="X117" s="16">
        <f>挂饰2!T117</f>
        <v>0</v>
      </c>
      <c r="Y117" s="16">
        <f>挂饰2!U117</f>
        <v>0</v>
      </c>
      <c r="Z117" s="16">
        <f>挂饰2!V117</f>
        <v>0</v>
      </c>
      <c r="AA117" s="16">
        <f>挂饰2!W117</f>
        <v>0</v>
      </c>
      <c r="AB117" s="16">
        <f>挂饰2!X117</f>
        <v>0</v>
      </c>
      <c r="AC117" s="16">
        <f>挂饰2!Y117</f>
        <v>0</v>
      </c>
      <c r="AD117" s="16">
        <f>挂饰2!Z117</f>
        <v>0</v>
      </c>
      <c r="AE117" s="16">
        <f>挂饰2!AA117</f>
        <v>0</v>
      </c>
      <c r="AF117" s="16">
        <f>挂饰2!AB117</f>
        <v>0</v>
      </c>
      <c r="AG117" s="16">
        <f>挂饰2!AC117</f>
        <v>0</v>
      </c>
      <c r="AH117" s="16">
        <f>挂饰2!AD117</f>
        <v>0</v>
      </c>
      <c r="AI117" s="16">
        <f>挂饰2!AE117</f>
        <v>0</v>
      </c>
      <c r="AJ117" s="16">
        <f>挂饰2!AF117</f>
        <v>0</v>
      </c>
      <c r="AK117" s="16">
        <f>挂饰2!AG117</f>
        <v>0</v>
      </c>
      <c r="AL117" s="16">
        <f>挂饰2!AH117</f>
        <v>0</v>
      </c>
      <c r="AM117" s="16">
        <f>挂饰2!AI117</f>
        <v>0</v>
      </c>
      <c r="AN117" s="16">
        <f>挂饰2!AJ117</f>
        <v>0</v>
      </c>
      <c r="AO117" s="21">
        <f t="shared" si="12"/>
        <v>64.5</v>
      </c>
      <c r="AP117">
        <f t="shared" si="13"/>
        <v>55500</v>
      </c>
      <c r="AQ117" t="str">
        <f t="shared" si="14"/>
        <v>,长獠牙,漂亮的蘑菇,蓝水晶</v>
      </c>
      <c r="AR117" s="24" t="str">
        <f>IF(F117="c",getSring(AQ117,4),VLOOKUP(M117&amp;F117,test4,2,FALSE))</f>
        <v>光之精华</v>
      </c>
      <c r="AS117" s="24">
        <f t="shared" si="15"/>
        <v>30018</v>
      </c>
      <c r="AT117" s="24">
        <f t="shared" si="16"/>
        <v>13</v>
      </c>
      <c r="AU117" s="24" t="str">
        <f>getSring(AQ117,1)</f>
        <v>长獠牙</v>
      </c>
      <c r="AV117" s="24">
        <f t="shared" si="17"/>
        <v>30039</v>
      </c>
      <c r="AW117" s="24">
        <f t="shared" si="23"/>
        <v>27</v>
      </c>
      <c r="AX117" s="24" t="str">
        <f>getSring(AQ117,2)</f>
        <v>漂亮的蘑菇</v>
      </c>
      <c r="AY117" s="24">
        <f t="shared" si="18"/>
        <v>30023</v>
      </c>
      <c r="AZ117" s="24">
        <f t="shared" si="19"/>
        <v>27</v>
      </c>
      <c r="BA117" s="24" t="str">
        <f>getSring(AQ117,3)</f>
        <v>蓝水晶</v>
      </c>
      <c r="BB117" s="24">
        <f t="shared" si="20"/>
        <v>30031</v>
      </c>
      <c r="BC117" s="24">
        <f t="shared" si="21"/>
        <v>27</v>
      </c>
    </row>
    <row r="118" spans="1:55" ht="14.25" x14ac:dyDescent="0.2">
      <c r="A118">
        <f t="shared" si="22"/>
        <v>20116</v>
      </c>
      <c r="B118" s="16">
        <v>116</v>
      </c>
      <c r="C118" s="16" t="s">
        <v>1102</v>
      </c>
      <c r="D118" s="16" t="s">
        <v>1440</v>
      </c>
      <c r="E118" s="16">
        <f>武器3!E118</f>
        <v>7</v>
      </c>
      <c r="F118" s="16" t="s">
        <v>1045</v>
      </c>
      <c r="G118" s="16">
        <f>武器3!G118</f>
        <v>3</v>
      </c>
      <c r="H118" s="19" t="s">
        <v>1385</v>
      </c>
      <c r="I118" s="3" t="s">
        <v>810</v>
      </c>
      <c r="J118" s="3">
        <f>武器2!I118</f>
        <v>4</v>
      </c>
      <c r="K118" s="3"/>
      <c r="L118" s="3" t="str">
        <f>武器3!J118</f>
        <v>下级职业</v>
      </c>
      <c r="M118" s="3" t="str">
        <f>武器3!K118</f>
        <v>神圣</v>
      </c>
      <c r="N118" s="16">
        <v>9</v>
      </c>
      <c r="O118" s="16">
        <v>4</v>
      </c>
      <c r="P118" s="16">
        <f>挂饰2!L118</f>
        <v>39</v>
      </c>
      <c r="Q118" s="16">
        <f>挂饰2!M118</f>
        <v>0</v>
      </c>
      <c r="R118" s="16">
        <f>挂饰2!N118</f>
        <v>0</v>
      </c>
      <c r="S118" s="16">
        <f>挂饰2!O118</f>
        <v>0</v>
      </c>
      <c r="T118" s="16">
        <f>挂饰2!P118</f>
        <v>0</v>
      </c>
      <c r="U118" s="16">
        <f>挂饰2!Q118</f>
        <v>0</v>
      </c>
      <c r="V118" s="16">
        <f>挂饰2!R118</f>
        <v>0</v>
      </c>
      <c r="W118" s="16">
        <f>挂饰2!S118</f>
        <v>0</v>
      </c>
      <c r="X118" s="16">
        <f>挂饰2!T118</f>
        <v>0</v>
      </c>
      <c r="Y118" s="16">
        <f>挂饰2!U118</f>
        <v>0</v>
      </c>
      <c r="Z118" s="16">
        <f>挂饰2!V118</f>
        <v>0</v>
      </c>
      <c r="AA118" s="16">
        <f>挂饰2!W118</f>
        <v>0</v>
      </c>
      <c r="AB118" s="16">
        <f>挂饰2!X118</f>
        <v>0</v>
      </c>
      <c r="AC118" s="16">
        <f>挂饰2!Y118</f>
        <v>0</v>
      </c>
      <c r="AD118" s="16">
        <f>挂饰2!Z118</f>
        <v>0</v>
      </c>
      <c r="AE118" s="16">
        <f>挂饰2!AA118</f>
        <v>7.407407407407407E-2</v>
      </c>
      <c r="AF118" s="16">
        <f>挂饰2!AB118</f>
        <v>0</v>
      </c>
      <c r="AG118" s="16">
        <f>挂饰2!AC118</f>
        <v>0</v>
      </c>
      <c r="AH118" s="16">
        <f>挂饰2!AD118</f>
        <v>0</v>
      </c>
      <c r="AI118" s="16">
        <f>挂饰2!AE118</f>
        <v>0</v>
      </c>
      <c r="AJ118" s="16">
        <f>挂饰2!AF118</f>
        <v>0</v>
      </c>
      <c r="AK118" s="16">
        <f>挂饰2!AG118</f>
        <v>0</v>
      </c>
      <c r="AL118" s="16">
        <f>挂饰2!AH118</f>
        <v>0</v>
      </c>
      <c r="AM118" s="16">
        <f>挂饰2!AI118</f>
        <v>0</v>
      </c>
      <c r="AN118" s="16">
        <f>挂饰2!AJ118</f>
        <v>0</v>
      </c>
      <c r="AO118" s="21">
        <f t="shared" si="12"/>
        <v>58.796296296296298</v>
      </c>
      <c r="AP118">
        <f t="shared" si="13"/>
        <v>50400</v>
      </c>
      <c r="AQ118" t="str">
        <f t="shared" si="14"/>
        <v>,漂亮的蘑菇,扁扁的稻草,坚硬的石头</v>
      </c>
      <c r="AR118" s="24" t="str">
        <f>IF(F118="c",getSring(AQ118,4),VLOOKUP(M118&amp;F118,test4,2,FALSE))</f>
        <v>光之精华</v>
      </c>
      <c r="AS118" s="24">
        <f t="shared" si="15"/>
        <v>30018</v>
      </c>
      <c r="AT118" s="24">
        <f t="shared" si="16"/>
        <v>12</v>
      </c>
      <c r="AU118" s="24" t="str">
        <f>getSring(AQ118,1)</f>
        <v>漂亮的蘑菇</v>
      </c>
      <c r="AV118" s="24">
        <f t="shared" si="17"/>
        <v>30023</v>
      </c>
      <c r="AW118" s="24">
        <f t="shared" si="23"/>
        <v>24</v>
      </c>
      <c r="AX118" s="24" t="str">
        <f>getSring(AQ118,2)</f>
        <v>扁扁的稻草</v>
      </c>
      <c r="AY118" s="24">
        <f t="shared" si="18"/>
        <v>30027</v>
      </c>
      <c r="AZ118" s="24">
        <f t="shared" si="19"/>
        <v>24</v>
      </c>
      <c r="BA118" s="24" t="str">
        <f>getSring(AQ118,3)</f>
        <v>坚硬的石头</v>
      </c>
      <c r="BB118" s="24">
        <f t="shared" si="20"/>
        <v>30035</v>
      </c>
      <c r="BC118" s="24">
        <f t="shared" si="21"/>
        <v>24</v>
      </c>
    </row>
    <row r="119" spans="1:55" ht="14.25" x14ac:dyDescent="0.2">
      <c r="A119">
        <f t="shared" si="22"/>
        <v>20117</v>
      </c>
      <c r="B119" s="16">
        <v>117</v>
      </c>
      <c r="C119" s="16" t="s">
        <v>1114</v>
      </c>
      <c r="D119" s="16" t="s">
        <v>1177</v>
      </c>
      <c r="E119" s="16">
        <f>武器3!E119</f>
        <v>9</v>
      </c>
      <c r="F119" s="16" t="s">
        <v>1045</v>
      </c>
      <c r="G119" s="16">
        <f>武器3!G119</f>
        <v>3</v>
      </c>
      <c r="H119" s="19" t="s">
        <v>1385</v>
      </c>
      <c r="I119" s="3" t="s">
        <v>810</v>
      </c>
      <c r="J119" s="3">
        <f>武器2!I119</f>
        <v>4</v>
      </c>
      <c r="K119" s="3"/>
      <c r="L119" s="3" t="str">
        <f>武器3!J119</f>
        <v>下级职业</v>
      </c>
      <c r="M119" s="3" t="str">
        <f>武器3!K119</f>
        <v>神圣</v>
      </c>
      <c r="N119" s="16">
        <v>9</v>
      </c>
      <c r="O119" s="16">
        <v>5</v>
      </c>
      <c r="P119" s="16">
        <f>挂饰2!L119</f>
        <v>49</v>
      </c>
      <c r="Q119" s="16">
        <f>挂饰2!M119</f>
        <v>0</v>
      </c>
      <c r="R119" s="16">
        <f>挂饰2!N119</f>
        <v>0</v>
      </c>
      <c r="S119" s="16">
        <f>挂饰2!O119</f>
        <v>0</v>
      </c>
      <c r="T119" s="16">
        <f>挂饰2!P119</f>
        <v>0</v>
      </c>
      <c r="U119" s="16">
        <f>挂饰2!Q119</f>
        <v>0</v>
      </c>
      <c r="V119" s="16">
        <f>挂饰2!R119</f>
        <v>0</v>
      </c>
      <c r="W119" s="16">
        <f>挂饰2!S119</f>
        <v>0</v>
      </c>
      <c r="X119" s="16">
        <f>挂饰2!T119</f>
        <v>0</v>
      </c>
      <c r="Y119" s="16">
        <f>挂饰2!U119</f>
        <v>0</v>
      </c>
      <c r="Z119" s="16">
        <f>挂饰2!V119</f>
        <v>0</v>
      </c>
      <c r="AA119" s="16">
        <f>挂饰2!W119</f>
        <v>0</v>
      </c>
      <c r="AB119" s="16">
        <f>挂饰2!X119</f>
        <v>0</v>
      </c>
      <c r="AC119" s="16">
        <f>挂饰2!Y119</f>
        <v>0</v>
      </c>
      <c r="AD119" s="16">
        <f>挂饰2!Z119</f>
        <v>0</v>
      </c>
      <c r="AE119" s="16">
        <f>挂饰2!AA119</f>
        <v>0</v>
      </c>
      <c r="AF119" s="16">
        <f>挂饰2!AB119</f>
        <v>0</v>
      </c>
      <c r="AG119" s="16">
        <f>挂饰2!AC119</f>
        <v>0.375</v>
      </c>
      <c r="AH119" s="16">
        <f>挂饰2!AD119</f>
        <v>0</v>
      </c>
      <c r="AI119" s="16">
        <f>挂饰2!AE119</f>
        <v>0</v>
      </c>
      <c r="AJ119" s="16">
        <f>挂饰2!AF119</f>
        <v>0</v>
      </c>
      <c r="AK119" s="16">
        <f>挂饰2!AG119</f>
        <v>0</v>
      </c>
      <c r="AL119" s="16">
        <f>挂饰2!AH119</f>
        <v>0</v>
      </c>
      <c r="AM119" s="16">
        <f>挂饰2!AI119</f>
        <v>0</v>
      </c>
      <c r="AN119" s="16">
        <f>挂饰2!AJ119</f>
        <v>0</v>
      </c>
      <c r="AO119" s="21">
        <f t="shared" si="12"/>
        <v>75</v>
      </c>
      <c r="AP119">
        <f t="shared" si="13"/>
        <v>66300</v>
      </c>
      <c r="AQ119" t="str">
        <f t="shared" si="14"/>
        <v>,扁扁的稻草,长獠牙,漂亮的蘑菇</v>
      </c>
      <c r="AR119" s="24" t="str">
        <f>IF(F119="c",getSring(AQ119,4),VLOOKUP(M119&amp;F119,test4,2,FALSE))</f>
        <v>光之精华</v>
      </c>
      <c r="AS119" s="24">
        <f t="shared" si="15"/>
        <v>30018</v>
      </c>
      <c r="AT119" s="24">
        <f t="shared" si="16"/>
        <v>16</v>
      </c>
      <c r="AU119" s="24" t="str">
        <f>getSring(AQ119,1)</f>
        <v>扁扁的稻草</v>
      </c>
      <c r="AV119" s="24">
        <f t="shared" si="17"/>
        <v>30027</v>
      </c>
      <c r="AW119" s="24">
        <f t="shared" si="23"/>
        <v>31</v>
      </c>
      <c r="AX119" s="24" t="str">
        <f>getSring(AQ119,2)</f>
        <v>长獠牙</v>
      </c>
      <c r="AY119" s="24">
        <f t="shared" si="18"/>
        <v>30039</v>
      </c>
      <c r="AZ119" s="24">
        <f t="shared" si="19"/>
        <v>31</v>
      </c>
      <c r="BA119" s="24" t="str">
        <f>getSring(AQ119,3)</f>
        <v>漂亮的蘑菇</v>
      </c>
      <c r="BB119" s="24">
        <f t="shared" si="20"/>
        <v>30023</v>
      </c>
      <c r="BC119" s="24">
        <f t="shared" si="21"/>
        <v>31</v>
      </c>
    </row>
    <row r="120" spans="1:55" ht="14.25" x14ac:dyDescent="0.2">
      <c r="A120">
        <f t="shared" si="22"/>
        <v>20118</v>
      </c>
      <c r="B120" s="16">
        <v>118</v>
      </c>
      <c r="C120" s="16" t="s">
        <v>1051</v>
      </c>
      <c r="D120" s="16" t="s">
        <v>1441</v>
      </c>
      <c r="E120" s="16">
        <f>武器3!E120</f>
        <v>11</v>
      </c>
      <c r="F120" s="16" t="s">
        <v>1045</v>
      </c>
      <c r="G120" s="16">
        <f>武器3!G120</f>
        <v>3</v>
      </c>
      <c r="H120" s="19" t="s">
        <v>1385</v>
      </c>
      <c r="I120" s="3" t="s">
        <v>810</v>
      </c>
      <c r="J120" s="3">
        <f>武器2!I120</f>
        <v>4</v>
      </c>
      <c r="K120" s="3"/>
      <c r="L120" s="3" t="str">
        <f>武器3!J120</f>
        <v>下级职业</v>
      </c>
      <c r="M120" s="3" t="str">
        <f>武器3!K120</f>
        <v>神圣</v>
      </c>
      <c r="N120" s="16">
        <v>9</v>
      </c>
      <c r="O120" s="16">
        <v>6</v>
      </c>
      <c r="P120" s="16">
        <f>挂饰2!L120</f>
        <v>58</v>
      </c>
      <c r="Q120" s="16">
        <f>挂饰2!M120</f>
        <v>0</v>
      </c>
      <c r="R120" s="16">
        <f>挂饰2!N120</f>
        <v>0</v>
      </c>
      <c r="S120" s="16">
        <f>挂饰2!O120</f>
        <v>0</v>
      </c>
      <c r="T120" s="16">
        <f>挂饰2!P120</f>
        <v>0</v>
      </c>
      <c r="U120" s="16">
        <f>挂饰2!Q120</f>
        <v>105</v>
      </c>
      <c r="V120" s="16">
        <f>挂饰2!R120</f>
        <v>0</v>
      </c>
      <c r="W120" s="16">
        <f>挂饰2!S120</f>
        <v>0</v>
      </c>
      <c r="X120" s="16">
        <f>挂饰2!T120</f>
        <v>0</v>
      </c>
      <c r="Y120" s="16">
        <f>挂饰2!U120</f>
        <v>0</v>
      </c>
      <c r="Z120" s="16">
        <f>挂饰2!V120</f>
        <v>0</v>
      </c>
      <c r="AA120" s="16">
        <f>挂饰2!W120</f>
        <v>0</v>
      </c>
      <c r="AB120" s="16">
        <f>挂饰2!X120</f>
        <v>0</v>
      </c>
      <c r="AC120" s="16">
        <f>挂饰2!Y120</f>
        <v>0</v>
      </c>
      <c r="AD120" s="16">
        <f>挂饰2!Z120</f>
        <v>0</v>
      </c>
      <c r="AE120" s="16">
        <f>挂饰2!AA120</f>
        <v>0</v>
      </c>
      <c r="AF120" s="16">
        <f>挂饰2!AB120</f>
        <v>0</v>
      </c>
      <c r="AG120" s="16">
        <f>挂饰2!AC120</f>
        <v>0</v>
      </c>
      <c r="AH120" s="16">
        <f>挂饰2!AD120</f>
        <v>0</v>
      </c>
      <c r="AI120" s="16">
        <f>挂饰2!AE120</f>
        <v>0</v>
      </c>
      <c r="AJ120" s="16">
        <f>挂饰2!AF120</f>
        <v>0</v>
      </c>
      <c r="AK120" s="16">
        <f>挂饰2!AG120</f>
        <v>0</v>
      </c>
      <c r="AL120" s="16">
        <f>挂饰2!AH120</f>
        <v>0</v>
      </c>
      <c r="AM120" s="16">
        <f>挂饰2!AI120</f>
        <v>0</v>
      </c>
      <c r="AN120" s="16">
        <f>挂饰2!AJ120</f>
        <v>0</v>
      </c>
      <c r="AO120" s="21">
        <f t="shared" si="12"/>
        <v>244.5</v>
      </c>
      <c r="AP120">
        <f t="shared" si="13"/>
        <v>214200</v>
      </c>
      <c r="AQ120" t="str">
        <f t="shared" si="14"/>
        <v>,蓝水晶,扁扁的稻草,漂亮的蘑菇</v>
      </c>
      <c r="AR120" s="24" t="str">
        <f>IF(F120="c",getSring(AQ120,4),VLOOKUP(M120&amp;F120,test4,2,FALSE))</f>
        <v>光之精华</v>
      </c>
      <c r="AS120" s="24">
        <f t="shared" si="15"/>
        <v>30018</v>
      </c>
      <c r="AT120" s="24">
        <f t="shared" si="16"/>
        <v>51</v>
      </c>
      <c r="AU120" s="24" t="str">
        <f>getSring(AQ120,1)</f>
        <v>蓝水晶</v>
      </c>
      <c r="AV120" s="24">
        <f t="shared" si="17"/>
        <v>30031</v>
      </c>
      <c r="AW120" s="24">
        <f t="shared" si="23"/>
        <v>102</v>
      </c>
      <c r="AX120" s="24" t="str">
        <f>getSring(AQ120,2)</f>
        <v>扁扁的稻草</v>
      </c>
      <c r="AY120" s="24">
        <f t="shared" si="18"/>
        <v>30027</v>
      </c>
      <c r="AZ120" s="24">
        <f t="shared" si="19"/>
        <v>102</v>
      </c>
      <c r="BA120" s="24" t="str">
        <f>getSring(AQ120,3)</f>
        <v>漂亮的蘑菇</v>
      </c>
      <c r="BB120" s="24">
        <f t="shared" si="20"/>
        <v>30023</v>
      </c>
      <c r="BC120" s="24">
        <f t="shared" si="21"/>
        <v>102</v>
      </c>
    </row>
    <row r="121" spans="1:55" ht="14.25" x14ac:dyDescent="0.2">
      <c r="A121">
        <f t="shared" si="22"/>
        <v>20119</v>
      </c>
      <c r="B121" s="16">
        <v>119</v>
      </c>
      <c r="C121" s="16" t="s">
        <v>1134</v>
      </c>
      <c r="D121" s="16" t="s">
        <v>1283</v>
      </c>
      <c r="E121" s="16">
        <f>武器3!E121</f>
        <v>13</v>
      </c>
      <c r="F121" s="16" t="s">
        <v>1045</v>
      </c>
      <c r="G121" s="16">
        <f>武器3!G121</f>
        <v>3</v>
      </c>
      <c r="H121" s="19" t="s">
        <v>1385</v>
      </c>
      <c r="I121" s="3" t="s">
        <v>810</v>
      </c>
      <c r="J121" s="3">
        <f>武器2!I121</f>
        <v>4</v>
      </c>
      <c r="K121" s="3"/>
      <c r="L121" s="3" t="str">
        <f>武器3!J121</f>
        <v>下级职业</v>
      </c>
      <c r="M121" s="3" t="str">
        <f>武器3!K121</f>
        <v>神圣</v>
      </c>
      <c r="N121" s="16">
        <v>9</v>
      </c>
      <c r="O121" s="16">
        <v>7</v>
      </c>
      <c r="P121" s="16">
        <f>挂饰2!L121</f>
        <v>68</v>
      </c>
      <c r="Q121" s="16">
        <f>挂饰2!M121</f>
        <v>0</v>
      </c>
      <c r="R121" s="16">
        <f>挂饰2!N121</f>
        <v>0</v>
      </c>
      <c r="S121" s="16">
        <f>挂饰2!O121</f>
        <v>0</v>
      </c>
      <c r="T121" s="16">
        <f>挂饰2!P121</f>
        <v>0</v>
      </c>
      <c r="U121" s="16">
        <f>挂饰2!Q121</f>
        <v>0</v>
      </c>
      <c r="V121" s="16">
        <f>挂饰2!R121</f>
        <v>0</v>
      </c>
      <c r="W121" s="16">
        <f>挂饰2!S121</f>
        <v>0</v>
      </c>
      <c r="X121" s="16">
        <f>挂饰2!T121</f>
        <v>0</v>
      </c>
      <c r="Y121" s="16">
        <f>挂饰2!U121</f>
        <v>0</v>
      </c>
      <c r="Z121" s="16">
        <f>挂饰2!V121</f>
        <v>0</v>
      </c>
      <c r="AA121" s="16">
        <f>挂饰2!W121</f>
        <v>0</v>
      </c>
      <c r="AB121" s="16">
        <f>挂饰2!X121</f>
        <v>0</v>
      </c>
      <c r="AC121" s="16">
        <f>挂饰2!Y121</f>
        <v>0</v>
      </c>
      <c r="AD121" s="16">
        <f>挂饰2!Z121</f>
        <v>0</v>
      </c>
      <c r="AE121" s="16">
        <f>挂饰2!AA121</f>
        <v>0</v>
      </c>
      <c r="AF121" s="16">
        <f>挂饰2!AB121</f>
        <v>0</v>
      </c>
      <c r="AG121" s="16">
        <f>挂饰2!AC121</f>
        <v>0.45652173913043481</v>
      </c>
      <c r="AH121" s="16">
        <f>挂饰2!AD121</f>
        <v>0</v>
      </c>
      <c r="AI121" s="16">
        <f>挂饰2!AE121</f>
        <v>0</v>
      </c>
      <c r="AJ121" s="16">
        <f>挂饰2!AF121</f>
        <v>0</v>
      </c>
      <c r="AK121" s="16">
        <f>挂饰2!AG121</f>
        <v>0</v>
      </c>
      <c r="AL121" s="16">
        <f>挂饰2!AH121</f>
        <v>0</v>
      </c>
      <c r="AM121" s="16">
        <f>挂饰2!AI121</f>
        <v>0</v>
      </c>
      <c r="AN121" s="16">
        <f>挂饰2!AJ121</f>
        <v>0</v>
      </c>
      <c r="AO121" s="21">
        <f t="shared" si="12"/>
        <v>103.82608695652173</v>
      </c>
      <c r="AP121">
        <f t="shared" si="13"/>
        <v>91500</v>
      </c>
      <c r="AQ121" t="str">
        <f t="shared" si="14"/>
        <v>,漂亮的蘑菇,坚硬的石头,长獠牙</v>
      </c>
      <c r="AR121" s="24" t="str">
        <f>IF(F121="c",getSring(AQ121,4),VLOOKUP(M121&amp;F121,test4,2,FALSE))</f>
        <v>光之精华</v>
      </c>
      <c r="AS121" s="24">
        <f t="shared" si="15"/>
        <v>30018</v>
      </c>
      <c r="AT121" s="24">
        <f t="shared" si="16"/>
        <v>22</v>
      </c>
      <c r="AU121" s="24" t="str">
        <f>getSring(AQ121,1)</f>
        <v>漂亮的蘑菇</v>
      </c>
      <c r="AV121" s="24">
        <f t="shared" si="17"/>
        <v>30023</v>
      </c>
      <c r="AW121" s="24">
        <f t="shared" si="23"/>
        <v>43</v>
      </c>
      <c r="AX121" s="24" t="str">
        <f>getSring(AQ121,2)</f>
        <v>坚硬的石头</v>
      </c>
      <c r="AY121" s="24">
        <f t="shared" si="18"/>
        <v>30035</v>
      </c>
      <c r="AZ121" s="24">
        <f t="shared" si="19"/>
        <v>43</v>
      </c>
      <c r="BA121" s="24" t="str">
        <f>getSring(AQ121,3)</f>
        <v>长獠牙</v>
      </c>
      <c r="BB121" s="24">
        <f t="shared" si="20"/>
        <v>30039</v>
      </c>
      <c r="BC121" s="24">
        <f t="shared" si="21"/>
        <v>43</v>
      </c>
    </row>
    <row r="122" spans="1:55" ht="14.25" x14ac:dyDescent="0.2">
      <c r="A122">
        <f t="shared" si="22"/>
        <v>20120</v>
      </c>
      <c r="B122" s="16">
        <v>120</v>
      </c>
      <c r="C122" s="16" t="s">
        <v>1073</v>
      </c>
      <c r="D122" s="16" t="s">
        <v>1315</v>
      </c>
      <c r="E122" s="16">
        <f>武器3!E122</f>
        <v>15</v>
      </c>
      <c r="F122" s="16" t="s">
        <v>1045</v>
      </c>
      <c r="G122" s="16">
        <f>武器3!G122</f>
        <v>3</v>
      </c>
      <c r="H122" s="19" t="s">
        <v>1385</v>
      </c>
      <c r="I122" s="3" t="s">
        <v>810</v>
      </c>
      <c r="J122" s="3">
        <f>武器2!I122</f>
        <v>4</v>
      </c>
      <c r="K122" s="3"/>
      <c r="L122" s="3" t="str">
        <f>武器3!J122</f>
        <v>下级职业</v>
      </c>
      <c r="M122" s="3" t="str">
        <f>武器3!K122</f>
        <v>神圣</v>
      </c>
      <c r="N122" s="16">
        <v>9</v>
      </c>
      <c r="O122" s="16">
        <v>8</v>
      </c>
      <c r="P122" s="16">
        <f>挂饰2!L122</f>
        <v>78</v>
      </c>
      <c r="Q122" s="16">
        <f>挂饰2!M122</f>
        <v>0</v>
      </c>
      <c r="R122" s="16">
        <f>挂饰2!N122</f>
        <v>0</v>
      </c>
      <c r="S122" s="16">
        <f>挂饰2!O122</f>
        <v>0</v>
      </c>
      <c r="T122" s="16">
        <f>挂饰2!P122</f>
        <v>0</v>
      </c>
      <c r="U122" s="16">
        <f>挂饰2!Q122</f>
        <v>0</v>
      </c>
      <c r="V122" s="16">
        <f>挂饰2!R122</f>
        <v>0</v>
      </c>
      <c r="W122" s="16">
        <f>挂饰2!S122</f>
        <v>0</v>
      </c>
      <c r="X122" s="16">
        <f>挂饰2!T122</f>
        <v>0</v>
      </c>
      <c r="Y122" s="16">
        <f>挂饰2!U122</f>
        <v>0</v>
      </c>
      <c r="Z122" s="16">
        <f>挂饰2!V122</f>
        <v>0</v>
      </c>
      <c r="AA122" s="16">
        <f>挂饰2!W122</f>
        <v>0</v>
      </c>
      <c r="AB122" s="16">
        <f>挂饰2!X122</f>
        <v>0</v>
      </c>
      <c r="AC122" s="16">
        <f>挂饰2!Y122</f>
        <v>0</v>
      </c>
      <c r="AD122" s="16">
        <f>挂饰2!Z122</f>
        <v>0</v>
      </c>
      <c r="AE122" s="16">
        <f>挂饰2!AA122</f>
        <v>0</v>
      </c>
      <c r="AF122" s="16">
        <f>挂饰2!AB122</f>
        <v>0</v>
      </c>
      <c r="AG122" s="16">
        <f>挂饰2!AC122</f>
        <v>0.48979591836734693</v>
      </c>
      <c r="AH122" s="16">
        <f>挂饰2!AD122</f>
        <v>0</v>
      </c>
      <c r="AI122" s="16">
        <f>挂饰2!AE122</f>
        <v>0</v>
      </c>
      <c r="AJ122" s="16">
        <f>挂饰2!AF122</f>
        <v>0</v>
      </c>
      <c r="AK122" s="16">
        <f>挂饰2!AG122</f>
        <v>0</v>
      </c>
      <c r="AL122" s="16">
        <f>挂饰2!AH122</f>
        <v>0</v>
      </c>
      <c r="AM122" s="16">
        <f>挂饰2!AI122</f>
        <v>0</v>
      </c>
      <c r="AN122" s="16">
        <f>挂饰2!AJ122</f>
        <v>0</v>
      </c>
      <c r="AO122" s="21">
        <f t="shared" si="12"/>
        <v>118.95918367346938</v>
      </c>
      <c r="AP122">
        <f t="shared" si="13"/>
        <v>105000</v>
      </c>
      <c r="AQ122" t="str">
        <f t="shared" si="14"/>
        <v>,长獠牙,蓝水晶,美味的坚果</v>
      </c>
      <c r="AR122" s="24" t="str">
        <f>IF(F122="c",getSring(AQ122,4),VLOOKUP(M122&amp;F122,test4,2,FALSE))</f>
        <v>光之精华</v>
      </c>
      <c r="AS122" s="24">
        <f t="shared" si="15"/>
        <v>30018</v>
      </c>
      <c r="AT122" s="24">
        <f t="shared" si="16"/>
        <v>25</v>
      </c>
      <c r="AU122" s="24" t="str">
        <f>getSring(AQ122,1)</f>
        <v>长獠牙</v>
      </c>
      <c r="AV122" s="24">
        <f t="shared" si="17"/>
        <v>30039</v>
      </c>
      <c r="AW122" s="24">
        <f t="shared" si="23"/>
        <v>50</v>
      </c>
      <c r="AX122" s="24" t="str">
        <f>getSring(AQ122,2)</f>
        <v>蓝水晶</v>
      </c>
      <c r="AY122" s="24">
        <f t="shared" si="18"/>
        <v>30031</v>
      </c>
      <c r="AZ122" s="24">
        <f t="shared" si="19"/>
        <v>50</v>
      </c>
      <c r="BA122" s="24" t="str">
        <f>getSring(AQ122,3)</f>
        <v>美味的坚果</v>
      </c>
      <c r="BB122" s="24">
        <f t="shared" si="20"/>
        <v>30043</v>
      </c>
      <c r="BC122" s="24">
        <f t="shared" si="21"/>
        <v>50</v>
      </c>
    </row>
    <row r="123" spans="1:55" ht="14.25" x14ac:dyDescent="0.2">
      <c r="A123">
        <f t="shared" si="22"/>
        <v>20121</v>
      </c>
      <c r="B123" s="16">
        <v>121</v>
      </c>
      <c r="C123" s="16" t="s">
        <v>1114</v>
      </c>
      <c r="D123" s="16" t="s">
        <v>1442</v>
      </c>
      <c r="E123" s="16">
        <f>武器3!E123</f>
        <v>1</v>
      </c>
      <c r="F123" s="16" t="s">
        <v>1046</v>
      </c>
      <c r="G123" s="16">
        <f>武器3!G123</f>
        <v>4</v>
      </c>
      <c r="H123" s="19" t="s">
        <v>1385</v>
      </c>
      <c r="I123" s="3" t="s">
        <v>810</v>
      </c>
      <c r="J123" s="3">
        <f>武器2!I123</f>
        <v>4</v>
      </c>
      <c r="K123" s="3"/>
      <c r="L123" s="3" t="str">
        <f>武器3!J123</f>
        <v>下级职业</v>
      </c>
      <c r="M123" s="3" t="str">
        <f>武器3!K123</f>
        <v/>
      </c>
      <c r="N123" s="16">
        <v>9</v>
      </c>
      <c r="O123" s="16">
        <v>1</v>
      </c>
      <c r="P123" s="16">
        <f>挂饰2!L123</f>
        <v>13</v>
      </c>
      <c r="Q123" s="16">
        <f>挂饰2!M123</f>
        <v>0</v>
      </c>
      <c r="R123" s="16">
        <f>挂饰2!N123</f>
        <v>0</v>
      </c>
      <c r="S123" s="16">
        <f>挂饰2!O123</f>
        <v>0</v>
      </c>
      <c r="T123" s="16">
        <f>挂饰2!P123</f>
        <v>0</v>
      </c>
      <c r="U123" s="16">
        <f>挂饰2!Q123</f>
        <v>0</v>
      </c>
      <c r="V123" s="16">
        <f>挂饰2!R123</f>
        <v>0</v>
      </c>
      <c r="W123" s="16">
        <f>挂饰2!S123</f>
        <v>0</v>
      </c>
      <c r="X123" s="16">
        <f>挂饰2!T123</f>
        <v>0</v>
      </c>
      <c r="Y123" s="16">
        <f>挂饰2!U123</f>
        <v>0</v>
      </c>
      <c r="Z123" s="16">
        <f>挂饰2!V123</f>
        <v>0</v>
      </c>
      <c r="AA123" s="16">
        <f>挂饰2!W123</f>
        <v>0</v>
      </c>
      <c r="AB123" s="16">
        <f>挂饰2!X123</f>
        <v>0</v>
      </c>
      <c r="AC123" s="16">
        <f>挂饰2!Y123</f>
        <v>0</v>
      </c>
      <c r="AD123" s="16">
        <f>挂饰2!Z123</f>
        <v>0</v>
      </c>
      <c r="AE123" s="16">
        <f>挂饰2!AA123</f>
        <v>0</v>
      </c>
      <c r="AF123" s="16">
        <f>挂饰2!AB123</f>
        <v>0</v>
      </c>
      <c r="AG123" s="16">
        <f>挂饰2!AC123</f>
        <v>0</v>
      </c>
      <c r="AH123" s="16">
        <f>挂饰2!AD123</f>
        <v>0</v>
      </c>
      <c r="AI123" s="16">
        <f>挂饰2!AE123</f>
        <v>0</v>
      </c>
      <c r="AJ123" s="16">
        <f>挂饰2!AF123</f>
        <v>0</v>
      </c>
      <c r="AK123" s="16">
        <f>挂饰2!AG123</f>
        <v>0</v>
      </c>
      <c r="AL123" s="16">
        <f>挂饰2!AH123</f>
        <v>0</v>
      </c>
      <c r="AM123" s="16">
        <f>挂饰2!AI123</f>
        <v>0</v>
      </c>
      <c r="AN123" s="16">
        <f>挂饰2!AJ123</f>
        <v>0</v>
      </c>
      <c r="AO123" s="21">
        <f t="shared" si="12"/>
        <v>19.5</v>
      </c>
      <c r="AP123">
        <f t="shared" si="13"/>
        <v>16950</v>
      </c>
      <c r="AQ123" t="str">
        <f t="shared" si="14"/>
        <v>,红水晶,多汁的坚果,石头,稻草</v>
      </c>
      <c r="AR123" s="24" t="str">
        <f>IF(F123="c",getSring(AQ123,4),VLOOKUP(M123&amp;F123,test4,2,FALSE))</f>
        <v>稻草</v>
      </c>
      <c r="AS123" s="24">
        <f t="shared" si="15"/>
        <v>30026</v>
      </c>
      <c r="AT123" s="24">
        <f t="shared" si="16"/>
        <v>65</v>
      </c>
      <c r="AU123" s="24" t="str">
        <f>getSring(AQ123,1)</f>
        <v>红水晶</v>
      </c>
      <c r="AV123" s="24">
        <f t="shared" si="17"/>
        <v>30030</v>
      </c>
      <c r="AW123" s="24">
        <f t="shared" si="23"/>
        <v>16</v>
      </c>
      <c r="AX123" s="24" t="str">
        <f>getSring(AQ123,2)</f>
        <v>多汁的坚果</v>
      </c>
      <c r="AY123" s="24">
        <f t="shared" si="18"/>
        <v>30042</v>
      </c>
      <c r="AZ123" s="24">
        <f t="shared" si="19"/>
        <v>16</v>
      </c>
      <c r="BA123" s="24" t="str">
        <f>getSring(AQ123,3)</f>
        <v>石头</v>
      </c>
      <c r="BB123" s="24">
        <f t="shared" si="20"/>
        <v>30034</v>
      </c>
      <c r="BC123" s="24">
        <f t="shared" si="21"/>
        <v>16</v>
      </c>
    </row>
    <row r="124" spans="1:55" ht="14.25" x14ac:dyDescent="0.2">
      <c r="A124">
        <f t="shared" si="22"/>
        <v>20122</v>
      </c>
      <c r="B124" s="16">
        <v>122</v>
      </c>
      <c r="C124" s="16" t="s">
        <v>1122</v>
      </c>
      <c r="D124" s="16" t="s">
        <v>1317</v>
      </c>
      <c r="E124" s="16">
        <f>武器3!E124</f>
        <v>3</v>
      </c>
      <c r="F124" s="16" t="s">
        <v>1046</v>
      </c>
      <c r="G124" s="16">
        <f>武器3!G124</f>
        <v>4</v>
      </c>
      <c r="H124" s="19" t="s">
        <v>1385</v>
      </c>
      <c r="I124" s="3" t="s">
        <v>810</v>
      </c>
      <c r="J124" s="3">
        <f>武器2!I124</f>
        <v>4</v>
      </c>
      <c r="K124" s="3"/>
      <c r="L124" s="3" t="str">
        <f>武器3!J124</f>
        <v>下级职业</v>
      </c>
      <c r="M124" s="3" t="str">
        <f>武器3!K124</f>
        <v/>
      </c>
      <c r="N124" s="16">
        <v>9</v>
      </c>
      <c r="O124" s="16">
        <v>2</v>
      </c>
      <c r="P124" s="16">
        <f>挂饰2!L124</f>
        <v>26</v>
      </c>
      <c r="Q124" s="16">
        <f>挂饰2!M124</f>
        <v>0</v>
      </c>
      <c r="R124" s="16">
        <f>挂饰2!N124</f>
        <v>0</v>
      </c>
      <c r="S124" s="16">
        <f>挂饰2!O124</f>
        <v>0</v>
      </c>
      <c r="T124" s="16">
        <f>挂饰2!P124</f>
        <v>0</v>
      </c>
      <c r="U124" s="16">
        <f>挂饰2!Q124</f>
        <v>0</v>
      </c>
      <c r="V124" s="16">
        <f>挂饰2!R124</f>
        <v>0</v>
      </c>
      <c r="W124" s="16">
        <f>挂饰2!S124</f>
        <v>0</v>
      </c>
      <c r="X124" s="16">
        <f>挂饰2!T124</f>
        <v>0</v>
      </c>
      <c r="Y124" s="16">
        <f>挂饰2!U124</f>
        <v>0</v>
      </c>
      <c r="Z124" s="16">
        <f>挂饰2!V124</f>
        <v>0</v>
      </c>
      <c r="AA124" s="16">
        <f>挂饰2!W124</f>
        <v>0</v>
      </c>
      <c r="AB124" s="16">
        <f>挂饰2!X124</f>
        <v>0</v>
      </c>
      <c r="AC124" s="16">
        <f>挂饰2!Y124</f>
        <v>0</v>
      </c>
      <c r="AD124" s="16">
        <f>挂饰2!Z124</f>
        <v>0</v>
      </c>
      <c r="AE124" s="16">
        <f>挂饰2!AA124</f>
        <v>0</v>
      </c>
      <c r="AF124" s="16">
        <f>挂饰2!AB124</f>
        <v>0</v>
      </c>
      <c r="AG124" s="16">
        <f>挂饰2!AC124</f>
        <v>0</v>
      </c>
      <c r="AH124" s="16">
        <f>挂饰2!AD124</f>
        <v>0</v>
      </c>
      <c r="AI124" s="16">
        <f>挂饰2!AE124</f>
        <v>0</v>
      </c>
      <c r="AJ124" s="16">
        <f>挂饰2!AF124</f>
        <v>0</v>
      </c>
      <c r="AK124" s="16">
        <f>挂饰2!AG124</f>
        <v>0</v>
      </c>
      <c r="AL124" s="16">
        <f>挂饰2!AH124</f>
        <v>0</v>
      </c>
      <c r="AM124" s="16">
        <f>挂饰2!AI124</f>
        <v>0</v>
      </c>
      <c r="AN124" s="16">
        <f>挂饰2!AJ124</f>
        <v>0</v>
      </c>
      <c r="AO124" s="21">
        <f t="shared" si="12"/>
        <v>39</v>
      </c>
      <c r="AP124">
        <f t="shared" si="13"/>
        <v>34350</v>
      </c>
      <c r="AQ124" t="str">
        <f t="shared" si="14"/>
        <v>,蘑菇,石头,稻草,红水晶</v>
      </c>
      <c r="AR124" s="24" t="str">
        <f>IF(F124="c",getSring(AQ124,4),VLOOKUP(M124&amp;F124,test4,2,FALSE))</f>
        <v>红水晶</v>
      </c>
      <c r="AS124" s="24">
        <f t="shared" si="15"/>
        <v>30030</v>
      </c>
      <c r="AT124" s="24">
        <f t="shared" si="16"/>
        <v>130</v>
      </c>
      <c r="AU124" s="24" t="str">
        <f>getSring(AQ124,1)</f>
        <v>蘑菇</v>
      </c>
      <c r="AV124" s="24">
        <f t="shared" si="17"/>
        <v>30022</v>
      </c>
      <c r="AW124" s="24">
        <f t="shared" si="23"/>
        <v>33</v>
      </c>
      <c r="AX124" s="24" t="str">
        <f>getSring(AQ124,2)</f>
        <v>石头</v>
      </c>
      <c r="AY124" s="24">
        <f t="shared" si="18"/>
        <v>30034</v>
      </c>
      <c r="AZ124" s="24">
        <f t="shared" si="19"/>
        <v>33</v>
      </c>
      <c r="BA124" s="24" t="str">
        <f>getSring(AQ124,3)</f>
        <v>稻草</v>
      </c>
      <c r="BB124" s="24">
        <f t="shared" si="20"/>
        <v>30026</v>
      </c>
      <c r="BC124" s="24">
        <f t="shared" si="21"/>
        <v>33</v>
      </c>
    </row>
    <row r="125" spans="1:55" ht="14.25" x14ac:dyDescent="0.2">
      <c r="A125">
        <f t="shared" si="22"/>
        <v>20123</v>
      </c>
      <c r="B125" s="16">
        <v>123</v>
      </c>
      <c r="C125" s="16" t="s">
        <v>1111</v>
      </c>
      <c r="D125" s="16" t="s">
        <v>1167</v>
      </c>
      <c r="E125" s="16">
        <f>武器3!E125</f>
        <v>5</v>
      </c>
      <c r="F125" s="16" t="s">
        <v>1046</v>
      </c>
      <c r="G125" s="16">
        <f>武器3!G125</f>
        <v>4</v>
      </c>
      <c r="H125" s="19" t="s">
        <v>1385</v>
      </c>
      <c r="I125" s="3" t="s">
        <v>810</v>
      </c>
      <c r="J125" s="3">
        <f>武器2!I125</f>
        <v>4</v>
      </c>
      <c r="K125" s="3"/>
      <c r="L125" s="3" t="str">
        <f>武器3!J125</f>
        <v>下级职业</v>
      </c>
      <c r="M125" s="3" t="str">
        <f>武器3!K125</f>
        <v/>
      </c>
      <c r="N125" s="16">
        <v>9</v>
      </c>
      <c r="O125" s="16">
        <v>3</v>
      </c>
      <c r="P125" s="16">
        <f>挂饰2!L125</f>
        <v>39</v>
      </c>
      <c r="Q125" s="16">
        <f>挂饰2!M125</f>
        <v>0</v>
      </c>
      <c r="R125" s="16">
        <f>挂饰2!N125</f>
        <v>0</v>
      </c>
      <c r="S125" s="16">
        <f>挂饰2!O125</f>
        <v>0</v>
      </c>
      <c r="T125" s="16">
        <f>挂饰2!P125</f>
        <v>0</v>
      </c>
      <c r="U125" s="16">
        <f>挂饰2!Q125</f>
        <v>0</v>
      </c>
      <c r="V125" s="16">
        <f>挂饰2!R125</f>
        <v>0</v>
      </c>
      <c r="W125" s="16">
        <f>挂饰2!S125</f>
        <v>0</v>
      </c>
      <c r="X125" s="16">
        <f>挂饰2!T125</f>
        <v>0</v>
      </c>
      <c r="Y125" s="16">
        <f>挂饰2!U125</f>
        <v>0</v>
      </c>
      <c r="Z125" s="16">
        <f>挂饰2!V125</f>
        <v>0</v>
      </c>
      <c r="AA125" s="16">
        <f>挂饰2!W125</f>
        <v>0</v>
      </c>
      <c r="AB125" s="16">
        <f>挂饰2!X125</f>
        <v>0</v>
      </c>
      <c r="AC125" s="16">
        <f>挂饰2!Y125</f>
        <v>0</v>
      </c>
      <c r="AD125" s="16">
        <f>挂饰2!Z125</f>
        <v>0</v>
      </c>
      <c r="AE125" s="16">
        <f>挂饰2!AA125</f>
        <v>0</v>
      </c>
      <c r="AF125" s="16">
        <f>挂饰2!AB125</f>
        <v>0</v>
      </c>
      <c r="AG125" s="16">
        <f>挂饰2!AC125</f>
        <v>0</v>
      </c>
      <c r="AH125" s="16">
        <f>挂饰2!AD125</f>
        <v>0</v>
      </c>
      <c r="AI125" s="16">
        <f>挂饰2!AE125</f>
        <v>0</v>
      </c>
      <c r="AJ125" s="16">
        <f>挂饰2!AF125</f>
        <v>0</v>
      </c>
      <c r="AK125" s="16">
        <f>挂饰2!AG125</f>
        <v>0</v>
      </c>
      <c r="AL125" s="16">
        <f>挂饰2!AH125</f>
        <v>0</v>
      </c>
      <c r="AM125" s="16">
        <f>挂饰2!AI125</f>
        <v>0</v>
      </c>
      <c r="AN125" s="16">
        <f>挂饰2!AJ125</f>
        <v>0</v>
      </c>
      <c r="AO125" s="21">
        <f t="shared" si="12"/>
        <v>58.5</v>
      </c>
      <c r="AP125">
        <f t="shared" si="13"/>
        <v>51300</v>
      </c>
      <c r="AQ125" t="str">
        <f t="shared" si="14"/>
        <v>,多汁的坚果,石头,红水晶,稻草</v>
      </c>
      <c r="AR125" s="24" t="str">
        <f>IF(F125="c",getSring(AQ125,4),VLOOKUP(M125&amp;F125,test4,2,FALSE))</f>
        <v>稻草</v>
      </c>
      <c r="AS125" s="24">
        <f t="shared" si="15"/>
        <v>30026</v>
      </c>
      <c r="AT125" s="24">
        <f t="shared" si="16"/>
        <v>195</v>
      </c>
      <c r="AU125" s="24" t="str">
        <f>getSring(AQ125,1)</f>
        <v>多汁的坚果</v>
      </c>
      <c r="AV125" s="24">
        <f t="shared" si="17"/>
        <v>30042</v>
      </c>
      <c r="AW125" s="24">
        <f t="shared" si="23"/>
        <v>49</v>
      </c>
      <c r="AX125" s="24" t="str">
        <f>getSring(AQ125,2)</f>
        <v>石头</v>
      </c>
      <c r="AY125" s="24">
        <f t="shared" si="18"/>
        <v>30034</v>
      </c>
      <c r="AZ125" s="24">
        <f t="shared" si="19"/>
        <v>49</v>
      </c>
      <c r="BA125" s="24" t="str">
        <f>getSring(AQ125,3)</f>
        <v>红水晶</v>
      </c>
      <c r="BB125" s="24">
        <f t="shared" si="20"/>
        <v>30030</v>
      </c>
      <c r="BC125" s="24">
        <f t="shared" si="21"/>
        <v>49</v>
      </c>
    </row>
    <row r="126" spans="1:55" ht="14.25" x14ac:dyDescent="0.2">
      <c r="A126">
        <f t="shared" si="22"/>
        <v>20124</v>
      </c>
      <c r="B126" s="16">
        <v>124</v>
      </c>
      <c r="C126" s="16" t="s">
        <v>1096</v>
      </c>
      <c r="D126" s="16" t="s">
        <v>1210</v>
      </c>
      <c r="E126" s="16">
        <f>武器3!E126</f>
        <v>7</v>
      </c>
      <c r="F126" s="16" t="s">
        <v>1046</v>
      </c>
      <c r="G126" s="16">
        <f>武器3!G126</f>
        <v>4</v>
      </c>
      <c r="H126" s="19" t="s">
        <v>1385</v>
      </c>
      <c r="I126" s="3" t="s">
        <v>810</v>
      </c>
      <c r="J126" s="3">
        <f>武器2!I126</f>
        <v>4</v>
      </c>
      <c r="K126" s="3"/>
      <c r="L126" s="3" t="str">
        <f>武器3!J126</f>
        <v>下级职业</v>
      </c>
      <c r="M126" s="3" t="str">
        <f>武器3!K126</f>
        <v/>
      </c>
      <c r="N126" s="16">
        <v>9</v>
      </c>
      <c r="O126" s="16">
        <v>4</v>
      </c>
      <c r="P126" s="16">
        <f>挂饰2!L126</f>
        <v>52</v>
      </c>
      <c r="Q126" s="16">
        <f>挂饰2!M126</f>
        <v>0</v>
      </c>
      <c r="R126" s="16">
        <f>挂饰2!N126</f>
        <v>0</v>
      </c>
      <c r="S126" s="16">
        <f>挂饰2!O126</f>
        <v>0</v>
      </c>
      <c r="T126" s="16">
        <f>挂饰2!P126</f>
        <v>0</v>
      </c>
      <c r="U126" s="16">
        <f>挂饰2!Q126</f>
        <v>0</v>
      </c>
      <c r="V126" s="16">
        <f>挂饰2!R126</f>
        <v>0</v>
      </c>
      <c r="W126" s="16">
        <f>挂饰2!S126</f>
        <v>0</v>
      </c>
      <c r="X126" s="16">
        <f>挂饰2!T126</f>
        <v>0</v>
      </c>
      <c r="Y126" s="16">
        <f>挂饰2!U126</f>
        <v>0</v>
      </c>
      <c r="Z126" s="16">
        <f>挂饰2!V126</f>
        <v>0</v>
      </c>
      <c r="AA126" s="16">
        <f>挂饰2!W126</f>
        <v>0</v>
      </c>
      <c r="AB126" s="16">
        <f>挂饰2!X126</f>
        <v>0</v>
      </c>
      <c r="AC126" s="16">
        <f>挂饰2!Y126</f>
        <v>0</v>
      </c>
      <c r="AD126" s="16">
        <f>挂饰2!Z126</f>
        <v>0</v>
      </c>
      <c r="AE126" s="16">
        <f>挂饰2!AA126</f>
        <v>0</v>
      </c>
      <c r="AF126" s="16">
        <f>挂饰2!AB126</f>
        <v>0</v>
      </c>
      <c r="AG126" s="16">
        <f>挂饰2!AC126</f>
        <v>0</v>
      </c>
      <c r="AH126" s="16">
        <f>挂饰2!AD126</f>
        <v>0</v>
      </c>
      <c r="AI126" s="16">
        <f>挂饰2!AE126</f>
        <v>0</v>
      </c>
      <c r="AJ126" s="16">
        <f>挂饰2!AF126</f>
        <v>0</v>
      </c>
      <c r="AK126" s="16">
        <f>挂饰2!AG126</f>
        <v>0</v>
      </c>
      <c r="AL126" s="16">
        <f>挂饰2!AH126</f>
        <v>0</v>
      </c>
      <c r="AM126" s="16">
        <f>挂饰2!AI126</f>
        <v>0</v>
      </c>
      <c r="AN126" s="16">
        <f>挂饰2!AJ126</f>
        <v>0</v>
      </c>
      <c r="AO126" s="21">
        <f t="shared" si="12"/>
        <v>78</v>
      </c>
      <c r="AP126">
        <f t="shared" si="13"/>
        <v>68250</v>
      </c>
      <c r="AQ126" t="str">
        <f t="shared" si="14"/>
        <v>,石头,稻草,红水晶,狗牙</v>
      </c>
      <c r="AR126" s="24" t="str">
        <f>IF(F126="c",getSring(AQ126,4),VLOOKUP(M126&amp;F126,test4,2,FALSE))</f>
        <v>狗牙</v>
      </c>
      <c r="AS126" s="24">
        <f t="shared" si="15"/>
        <v>30038</v>
      </c>
      <c r="AT126" s="24">
        <f t="shared" si="16"/>
        <v>260</v>
      </c>
      <c r="AU126" s="24" t="str">
        <f>getSring(AQ126,1)</f>
        <v>石头</v>
      </c>
      <c r="AV126" s="24">
        <f t="shared" si="17"/>
        <v>30034</v>
      </c>
      <c r="AW126" s="24">
        <f t="shared" si="23"/>
        <v>65</v>
      </c>
      <c r="AX126" s="24" t="str">
        <f>getSring(AQ126,2)</f>
        <v>稻草</v>
      </c>
      <c r="AY126" s="24">
        <f t="shared" si="18"/>
        <v>30026</v>
      </c>
      <c r="AZ126" s="24">
        <f t="shared" si="19"/>
        <v>65</v>
      </c>
      <c r="BA126" s="24" t="str">
        <f>getSring(AQ126,3)</f>
        <v>红水晶</v>
      </c>
      <c r="BB126" s="24">
        <f t="shared" si="20"/>
        <v>30030</v>
      </c>
      <c r="BC126" s="24">
        <f t="shared" si="21"/>
        <v>65</v>
      </c>
    </row>
    <row r="127" spans="1:55" ht="14.25" x14ac:dyDescent="0.2">
      <c r="A127">
        <f t="shared" si="22"/>
        <v>20125</v>
      </c>
      <c r="B127" s="16">
        <v>125</v>
      </c>
      <c r="C127" s="16" t="s">
        <v>1100</v>
      </c>
      <c r="D127" s="16" t="s">
        <v>1294</v>
      </c>
      <c r="E127" s="16">
        <f>武器3!E127</f>
        <v>9</v>
      </c>
      <c r="F127" s="16" t="s">
        <v>1046</v>
      </c>
      <c r="G127" s="16">
        <f>武器3!G127</f>
        <v>4</v>
      </c>
      <c r="H127" s="19" t="s">
        <v>1385</v>
      </c>
      <c r="I127" s="3" t="s">
        <v>810</v>
      </c>
      <c r="J127" s="3">
        <f>武器2!I127</f>
        <v>4</v>
      </c>
      <c r="K127" s="3"/>
      <c r="L127" s="3" t="str">
        <f>武器3!J127</f>
        <v>下级职业</v>
      </c>
      <c r="M127" s="3" t="str">
        <f>武器3!K127</f>
        <v/>
      </c>
      <c r="N127" s="16">
        <v>9</v>
      </c>
      <c r="O127" s="16">
        <v>5</v>
      </c>
      <c r="P127" s="16">
        <f>挂饰2!L127</f>
        <v>65</v>
      </c>
      <c r="Q127" s="16">
        <f>挂饰2!M127</f>
        <v>0</v>
      </c>
      <c r="R127" s="16">
        <f>挂饰2!N127</f>
        <v>0</v>
      </c>
      <c r="S127" s="16">
        <f>挂饰2!O127</f>
        <v>0</v>
      </c>
      <c r="T127" s="16">
        <f>挂饰2!P127</f>
        <v>0</v>
      </c>
      <c r="U127" s="16">
        <f>挂饰2!Q127</f>
        <v>0</v>
      </c>
      <c r="V127" s="16">
        <f>挂饰2!R127</f>
        <v>0</v>
      </c>
      <c r="W127" s="16">
        <f>挂饰2!S127</f>
        <v>0</v>
      </c>
      <c r="X127" s="16">
        <f>挂饰2!T127</f>
        <v>0</v>
      </c>
      <c r="Y127" s="16">
        <f>挂饰2!U127</f>
        <v>0</v>
      </c>
      <c r="Z127" s="16">
        <f>挂饰2!V127</f>
        <v>0</v>
      </c>
      <c r="AA127" s="16">
        <f>挂饰2!W127</f>
        <v>0</v>
      </c>
      <c r="AB127" s="16">
        <f>挂饰2!X127</f>
        <v>0</v>
      </c>
      <c r="AC127" s="16">
        <f>挂饰2!Y127</f>
        <v>0</v>
      </c>
      <c r="AD127" s="16">
        <f>挂饰2!Z127</f>
        <v>0</v>
      </c>
      <c r="AE127" s="16">
        <f>挂饰2!AA127</f>
        <v>0</v>
      </c>
      <c r="AF127" s="16">
        <f>挂饰2!AB127</f>
        <v>0</v>
      </c>
      <c r="AG127" s="16">
        <f>挂饰2!AC127</f>
        <v>0</v>
      </c>
      <c r="AH127" s="16">
        <f>挂饰2!AD127</f>
        <v>0</v>
      </c>
      <c r="AI127" s="16">
        <f>挂饰2!AE127</f>
        <v>0</v>
      </c>
      <c r="AJ127" s="16">
        <f>挂饰2!AF127</f>
        <v>0</v>
      </c>
      <c r="AK127" s="16">
        <f>挂饰2!AG127</f>
        <v>0</v>
      </c>
      <c r="AL127" s="16">
        <f>挂饰2!AH127</f>
        <v>0</v>
      </c>
      <c r="AM127" s="16">
        <f>挂饰2!AI127</f>
        <v>0</v>
      </c>
      <c r="AN127" s="16">
        <f>挂饰2!AJ127</f>
        <v>0</v>
      </c>
      <c r="AO127" s="21">
        <f t="shared" si="12"/>
        <v>97.5</v>
      </c>
      <c r="AP127">
        <f t="shared" si="13"/>
        <v>85200</v>
      </c>
      <c r="AQ127" t="str">
        <f t="shared" si="14"/>
        <v>,红水晶,狗牙,稻草,多汁的坚果</v>
      </c>
      <c r="AR127" s="24" t="str">
        <f>IF(F127="c",getSring(AQ127,4),VLOOKUP(M127&amp;F127,test4,2,FALSE))</f>
        <v>多汁的坚果</v>
      </c>
      <c r="AS127" s="24">
        <f t="shared" si="15"/>
        <v>30042</v>
      </c>
      <c r="AT127" s="24">
        <f t="shared" si="16"/>
        <v>325</v>
      </c>
      <c r="AU127" s="24" t="str">
        <f>getSring(AQ127,1)</f>
        <v>红水晶</v>
      </c>
      <c r="AV127" s="24">
        <f t="shared" si="17"/>
        <v>30030</v>
      </c>
      <c r="AW127" s="24">
        <f t="shared" si="23"/>
        <v>81</v>
      </c>
      <c r="AX127" s="24" t="str">
        <f>getSring(AQ127,2)</f>
        <v>狗牙</v>
      </c>
      <c r="AY127" s="24">
        <f t="shared" si="18"/>
        <v>30038</v>
      </c>
      <c r="AZ127" s="24">
        <f t="shared" si="19"/>
        <v>81</v>
      </c>
      <c r="BA127" s="24" t="str">
        <f>getSring(AQ127,3)</f>
        <v>稻草</v>
      </c>
      <c r="BB127" s="24">
        <f t="shared" si="20"/>
        <v>30026</v>
      </c>
      <c r="BC127" s="24">
        <f t="shared" si="21"/>
        <v>81</v>
      </c>
    </row>
    <row r="128" spans="1:55" ht="14.25" x14ac:dyDescent="0.2">
      <c r="A128">
        <f t="shared" si="22"/>
        <v>20126</v>
      </c>
      <c r="B128" s="16">
        <v>126</v>
      </c>
      <c r="C128" s="16" t="s">
        <v>1106</v>
      </c>
      <c r="D128" s="16" t="s">
        <v>1443</v>
      </c>
      <c r="E128" s="16">
        <f>武器3!E128</f>
        <v>11</v>
      </c>
      <c r="F128" s="16" t="s">
        <v>1046</v>
      </c>
      <c r="G128" s="16">
        <f>武器3!G128</f>
        <v>4</v>
      </c>
      <c r="H128" s="19" t="s">
        <v>1385</v>
      </c>
      <c r="I128" s="3" t="s">
        <v>810</v>
      </c>
      <c r="J128" s="3">
        <f>武器2!I128</f>
        <v>4</v>
      </c>
      <c r="K128" s="3"/>
      <c r="L128" s="3" t="str">
        <f>武器3!J128</f>
        <v>下级职业</v>
      </c>
      <c r="M128" s="3" t="str">
        <f>武器3!K128</f>
        <v/>
      </c>
      <c r="N128" s="16">
        <v>9</v>
      </c>
      <c r="O128" s="16">
        <v>6</v>
      </c>
      <c r="P128" s="16">
        <f>挂饰2!L128</f>
        <v>78</v>
      </c>
      <c r="Q128" s="16">
        <f>挂饰2!M128</f>
        <v>0</v>
      </c>
      <c r="R128" s="16">
        <f>挂饰2!N128</f>
        <v>0</v>
      </c>
      <c r="S128" s="16">
        <f>挂饰2!O128</f>
        <v>0</v>
      </c>
      <c r="T128" s="16">
        <f>挂饰2!P128</f>
        <v>0</v>
      </c>
      <c r="U128" s="16">
        <f>挂饰2!Q128</f>
        <v>0</v>
      </c>
      <c r="V128" s="16">
        <f>挂饰2!R128</f>
        <v>0</v>
      </c>
      <c r="W128" s="16">
        <f>挂饰2!S128</f>
        <v>0</v>
      </c>
      <c r="X128" s="16">
        <f>挂饰2!T128</f>
        <v>0</v>
      </c>
      <c r="Y128" s="16">
        <f>挂饰2!U128</f>
        <v>0</v>
      </c>
      <c r="Z128" s="16">
        <f>挂饰2!V128</f>
        <v>0</v>
      </c>
      <c r="AA128" s="16">
        <f>挂饰2!W128</f>
        <v>0</v>
      </c>
      <c r="AB128" s="16">
        <f>挂饰2!X128</f>
        <v>0</v>
      </c>
      <c r="AC128" s="16">
        <f>挂饰2!Y128</f>
        <v>0</v>
      </c>
      <c r="AD128" s="16">
        <f>挂饰2!Z128</f>
        <v>0</v>
      </c>
      <c r="AE128" s="16">
        <f>挂饰2!AA128</f>
        <v>0</v>
      </c>
      <c r="AF128" s="16">
        <f>挂饰2!AB128</f>
        <v>0</v>
      </c>
      <c r="AG128" s="16">
        <f>挂饰2!AC128</f>
        <v>0</v>
      </c>
      <c r="AH128" s="16">
        <f>挂饰2!AD128</f>
        <v>0</v>
      </c>
      <c r="AI128" s="16">
        <f>挂饰2!AE128</f>
        <v>0</v>
      </c>
      <c r="AJ128" s="16">
        <f>挂饰2!AF128</f>
        <v>0</v>
      </c>
      <c r="AK128" s="16">
        <f>挂饰2!AG128</f>
        <v>0</v>
      </c>
      <c r="AL128" s="16">
        <f>挂饰2!AH128</f>
        <v>0</v>
      </c>
      <c r="AM128" s="16">
        <f>挂饰2!AI128</f>
        <v>0</v>
      </c>
      <c r="AN128" s="16">
        <f>挂饰2!AJ128</f>
        <v>0</v>
      </c>
      <c r="AO128" s="21">
        <f t="shared" si="12"/>
        <v>117</v>
      </c>
      <c r="AP128">
        <f t="shared" si="13"/>
        <v>102600</v>
      </c>
      <c r="AQ128" t="str">
        <f t="shared" si="14"/>
        <v>,红水晶,石头,稻草,狗牙</v>
      </c>
      <c r="AR128" s="24" t="str">
        <f>IF(F128="c",getSring(AQ128,4),VLOOKUP(M128&amp;F128,test4,2,FALSE))</f>
        <v>狗牙</v>
      </c>
      <c r="AS128" s="24">
        <f t="shared" si="15"/>
        <v>30038</v>
      </c>
      <c r="AT128" s="24">
        <f t="shared" si="16"/>
        <v>390</v>
      </c>
      <c r="AU128" s="24" t="str">
        <f>getSring(AQ128,1)</f>
        <v>红水晶</v>
      </c>
      <c r="AV128" s="24">
        <f t="shared" si="17"/>
        <v>30030</v>
      </c>
      <c r="AW128" s="24">
        <f t="shared" si="23"/>
        <v>98</v>
      </c>
      <c r="AX128" s="24" t="str">
        <f>getSring(AQ128,2)</f>
        <v>石头</v>
      </c>
      <c r="AY128" s="24">
        <f t="shared" si="18"/>
        <v>30034</v>
      </c>
      <c r="AZ128" s="24">
        <f t="shared" si="19"/>
        <v>98</v>
      </c>
      <c r="BA128" s="24" t="str">
        <f>getSring(AQ128,3)</f>
        <v>稻草</v>
      </c>
      <c r="BB128" s="24">
        <f t="shared" si="20"/>
        <v>30026</v>
      </c>
      <c r="BC128" s="24">
        <f t="shared" si="21"/>
        <v>98</v>
      </c>
    </row>
    <row r="129" spans="1:55" ht="14.25" x14ac:dyDescent="0.2">
      <c r="A129">
        <f t="shared" si="22"/>
        <v>20127</v>
      </c>
      <c r="B129" s="16">
        <v>127</v>
      </c>
      <c r="C129" s="16" t="s">
        <v>1057</v>
      </c>
      <c r="D129" s="16" t="s">
        <v>1274</v>
      </c>
      <c r="E129" s="16">
        <f>武器3!E129</f>
        <v>13</v>
      </c>
      <c r="F129" s="16" t="s">
        <v>1046</v>
      </c>
      <c r="G129" s="16">
        <f>武器3!G129</f>
        <v>4</v>
      </c>
      <c r="H129" s="19" t="s">
        <v>1385</v>
      </c>
      <c r="I129" s="3" t="s">
        <v>810</v>
      </c>
      <c r="J129" s="3">
        <f>武器2!I129</f>
        <v>4</v>
      </c>
      <c r="K129" s="3"/>
      <c r="L129" s="3" t="str">
        <f>武器3!J129</f>
        <v>下级职业</v>
      </c>
      <c r="M129" s="3" t="str">
        <f>武器3!K129</f>
        <v/>
      </c>
      <c r="N129" s="16">
        <v>9</v>
      </c>
      <c r="O129" s="16">
        <v>7</v>
      </c>
      <c r="P129" s="16">
        <f>挂饰2!L129</f>
        <v>92</v>
      </c>
      <c r="Q129" s="16">
        <f>挂饰2!M129</f>
        <v>0</v>
      </c>
      <c r="R129" s="16">
        <f>挂饰2!N129</f>
        <v>0</v>
      </c>
      <c r="S129" s="16">
        <f>挂饰2!O129</f>
        <v>0</v>
      </c>
      <c r="T129" s="16">
        <f>挂饰2!P129</f>
        <v>0</v>
      </c>
      <c r="U129" s="16">
        <f>挂饰2!Q129</f>
        <v>0</v>
      </c>
      <c r="V129" s="16">
        <f>挂饰2!R129</f>
        <v>0</v>
      </c>
      <c r="W129" s="16">
        <f>挂饰2!S129</f>
        <v>0</v>
      </c>
      <c r="X129" s="16">
        <f>挂饰2!T129</f>
        <v>0</v>
      </c>
      <c r="Y129" s="16">
        <f>挂饰2!U129</f>
        <v>0</v>
      </c>
      <c r="Z129" s="16">
        <f>挂饰2!V129</f>
        <v>0</v>
      </c>
      <c r="AA129" s="16">
        <f>挂饰2!W129</f>
        <v>0</v>
      </c>
      <c r="AB129" s="16">
        <f>挂饰2!X129</f>
        <v>0</v>
      </c>
      <c r="AC129" s="16">
        <f>挂饰2!Y129</f>
        <v>0</v>
      </c>
      <c r="AD129" s="16">
        <f>挂饰2!Z129</f>
        <v>0</v>
      </c>
      <c r="AE129" s="16">
        <f>挂饰2!AA129</f>
        <v>0</v>
      </c>
      <c r="AF129" s="16">
        <f>挂饰2!AB129</f>
        <v>0</v>
      </c>
      <c r="AG129" s="16">
        <f>挂饰2!AC129</f>
        <v>0</v>
      </c>
      <c r="AH129" s="16">
        <f>挂饰2!AD129</f>
        <v>0</v>
      </c>
      <c r="AI129" s="16">
        <f>挂饰2!AE129</f>
        <v>0</v>
      </c>
      <c r="AJ129" s="16">
        <f>挂饰2!AF129</f>
        <v>0</v>
      </c>
      <c r="AK129" s="16">
        <f>挂饰2!AG129</f>
        <v>0</v>
      </c>
      <c r="AL129" s="16">
        <f>挂饰2!AH129</f>
        <v>0</v>
      </c>
      <c r="AM129" s="16">
        <f>挂饰2!AI129</f>
        <v>0</v>
      </c>
      <c r="AN129" s="16">
        <f>挂饰2!AJ129</f>
        <v>0</v>
      </c>
      <c r="AO129" s="21">
        <f t="shared" si="12"/>
        <v>138</v>
      </c>
      <c r="AP129">
        <f t="shared" si="13"/>
        <v>120750</v>
      </c>
      <c r="AQ129" t="str">
        <f t="shared" si="14"/>
        <v>,石头,多汁的坚果,红水晶,稻草</v>
      </c>
      <c r="AR129" s="24" t="str">
        <f>IF(F129="c",getSring(AQ129,4),VLOOKUP(M129&amp;F129,test4,2,FALSE))</f>
        <v>稻草</v>
      </c>
      <c r="AS129" s="24">
        <f t="shared" si="15"/>
        <v>30026</v>
      </c>
      <c r="AT129" s="24">
        <f t="shared" si="16"/>
        <v>460</v>
      </c>
      <c r="AU129" s="24" t="str">
        <f>getSring(AQ129,1)</f>
        <v>石头</v>
      </c>
      <c r="AV129" s="24">
        <f t="shared" si="17"/>
        <v>30034</v>
      </c>
      <c r="AW129" s="24">
        <f t="shared" si="23"/>
        <v>115</v>
      </c>
      <c r="AX129" s="24" t="str">
        <f>getSring(AQ129,2)</f>
        <v>多汁的坚果</v>
      </c>
      <c r="AY129" s="24">
        <f t="shared" si="18"/>
        <v>30042</v>
      </c>
      <c r="AZ129" s="24">
        <f t="shared" si="19"/>
        <v>115</v>
      </c>
      <c r="BA129" s="24" t="str">
        <f>getSring(AQ129,3)</f>
        <v>红水晶</v>
      </c>
      <c r="BB129" s="24">
        <f t="shared" si="20"/>
        <v>30030</v>
      </c>
      <c r="BC129" s="24">
        <f t="shared" si="21"/>
        <v>115</v>
      </c>
    </row>
    <row r="130" spans="1:55" ht="14.25" x14ac:dyDescent="0.2">
      <c r="A130">
        <f t="shared" si="22"/>
        <v>20128</v>
      </c>
      <c r="B130" s="16">
        <v>128</v>
      </c>
      <c r="C130" s="16" t="s">
        <v>1057</v>
      </c>
      <c r="D130" s="16" t="s">
        <v>1444</v>
      </c>
      <c r="E130" s="16">
        <f>武器3!E130</f>
        <v>15</v>
      </c>
      <c r="F130" s="16" t="s">
        <v>1046</v>
      </c>
      <c r="G130" s="16">
        <f>武器3!G130</f>
        <v>4</v>
      </c>
      <c r="H130" s="19" t="s">
        <v>1385</v>
      </c>
      <c r="I130" s="3" t="s">
        <v>810</v>
      </c>
      <c r="J130" s="3">
        <f>武器2!I130</f>
        <v>4</v>
      </c>
      <c r="K130" s="3"/>
      <c r="L130" s="3" t="str">
        <f>武器3!J130</f>
        <v>下级职业</v>
      </c>
      <c r="M130" s="3" t="str">
        <f>武器3!K130</f>
        <v/>
      </c>
      <c r="N130" s="16">
        <v>9</v>
      </c>
      <c r="O130" s="16">
        <v>8</v>
      </c>
      <c r="P130" s="16">
        <f>挂饰2!L130</f>
        <v>105</v>
      </c>
      <c r="Q130" s="16">
        <f>挂饰2!M130</f>
        <v>0</v>
      </c>
      <c r="R130" s="16">
        <f>挂饰2!N130</f>
        <v>0</v>
      </c>
      <c r="S130" s="16">
        <f>挂饰2!O130</f>
        <v>0</v>
      </c>
      <c r="T130" s="16">
        <f>挂饰2!P130</f>
        <v>0</v>
      </c>
      <c r="U130" s="16">
        <f>挂饰2!Q130</f>
        <v>0</v>
      </c>
      <c r="V130" s="16">
        <f>挂饰2!R130</f>
        <v>0</v>
      </c>
      <c r="W130" s="16">
        <f>挂饰2!S130</f>
        <v>0</v>
      </c>
      <c r="X130" s="16">
        <f>挂饰2!T130</f>
        <v>0</v>
      </c>
      <c r="Y130" s="16">
        <f>挂饰2!U130</f>
        <v>0</v>
      </c>
      <c r="Z130" s="16">
        <f>挂饰2!V130</f>
        <v>0</v>
      </c>
      <c r="AA130" s="16">
        <f>挂饰2!W130</f>
        <v>0</v>
      </c>
      <c r="AB130" s="16">
        <f>挂饰2!X130</f>
        <v>0</v>
      </c>
      <c r="AC130" s="16">
        <f>挂饰2!Y130</f>
        <v>0</v>
      </c>
      <c r="AD130" s="16">
        <f>挂饰2!Z130</f>
        <v>0</v>
      </c>
      <c r="AE130" s="16">
        <f>挂饰2!AA130</f>
        <v>0</v>
      </c>
      <c r="AF130" s="16">
        <f>挂饰2!AB130</f>
        <v>0</v>
      </c>
      <c r="AG130" s="16">
        <f>挂饰2!AC130</f>
        <v>0</v>
      </c>
      <c r="AH130" s="16">
        <f>挂饰2!AD130</f>
        <v>0</v>
      </c>
      <c r="AI130" s="16">
        <f>挂饰2!AE130</f>
        <v>0</v>
      </c>
      <c r="AJ130" s="16">
        <f>挂饰2!AF130</f>
        <v>0</v>
      </c>
      <c r="AK130" s="16">
        <f>挂饰2!AG130</f>
        <v>0</v>
      </c>
      <c r="AL130" s="16">
        <f>挂饰2!AH130</f>
        <v>0</v>
      </c>
      <c r="AM130" s="16">
        <f>挂饰2!AI130</f>
        <v>0</v>
      </c>
      <c r="AN130" s="16">
        <f>挂饰2!AJ130</f>
        <v>0</v>
      </c>
      <c r="AO130" s="21">
        <f t="shared" si="12"/>
        <v>157.5</v>
      </c>
      <c r="AP130">
        <f t="shared" si="13"/>
        <v>137700</v>
      </c>
      <c r="AQ130" t="str">
        <f t="shared" si="14"/>
        <v>,石头,稻草,狗牙,多汁的坚果</v>
      </c>
      <c r="AR130" s="24" t="str">
        <f>IF(F130="c",getSring(AQ130,4),VLOOKUP(M130&amp;F130,test4,2,FALSE))</f>
        <v>多汁的坚果</v>
      </c>
      <c r="AS130" s="24">
        <f t="shared" si="15"/>
        <v>30042</v>
      </c>
      <c r="AT130" s="24">
        <f t="shared" si="16"/>
        <v>525</v>
      </c>
      <c r="AU130" s="24" t="str">
        <f>getSring(AQ130,1)</f>
        <v>石头</v>
      </c>
      <c r="AV130" s="24">
        <f t="shared" si="17"/>
        <v>30034</v>
      </c>
      <c r="AW130" s="24">
        <f t="shared" si="23"/>
        <v>131</v>
      </c>
      <c r="AX130" s="24" t="str">
        <f>getSring(AQ130,2)</f>
        <v>稻草</v>
      </c>
      <c r="AY130" s="24">
        <f t="shared" si="18"/>
        <v>30026</v>
      </c>
      <c r="AZ130" s="24">
        <f t="shared" si="19"/>
        <v>131</v>
      </c>
      <c r="BA130" s="24" t="str">
        <f>getSring(AQ130,3)</f>
        <v>狗牙</v>
      </c>
      <c r="BB130" s="24">
        <f t="shared" si="20"/>
        <v>30038</v>
      </c>
      <c r="BC130" s="24">
        <f t="shared" si="21"/>
        <v>131</v>
      </c>
    </row>
    <row r="131" spans="1:55" ht="14.25" x14ac:dyDescent="0.2">
      <c r="A131">
        <f t="shared" si="22"/>
        <v>20129</v>
      </c>
      <c r="B131" s="16">
        <v>129</v>
      </c>
      <c r="C131" s="16" t="s">
        <v>1090</v>
      </c>
      <c r="D131" s="16" t="s">
        <v>1445</v>
      </c>
      <c r="E131" s="16">
        <f>武器3!E131</f>
        <v>2</v>
      </c>
      <c r="F131" s="16" t="s">
        <v>1043</v>
      </c>
      <c r="G131" s="16">
        <f>武器3!G131</f>
        <v>3</v>
      </c>
      <c r="H131" s="19" t="s">
        <v>1385</v>
      </c>
      <c r="I131" s="3" t="s">
        <v>811</v>
      </c>
      <c r="J131" s="3">
        <f>武器2!I131</f>
        <v>5</v>
      </c>
      <c r="K131" s="3"/>
      <c r="L131" s="3" t="str">
        <f>武器3!J131</f>
        <v>下级职业</v>
      </c>
      <c r="M131" s="3" t="str">
        <f>武器3!K131</f>
        <v>火炎</v>
      </c>
      <c r="N131" s="16">
        <v>6</v>
      </c>
      <c r="O131" s="16">
        <v>1</v>
      </c>
      <c r="P131" s="16">
        <f>挂饰2!L131</f>
        <v>11</v>
      </c>
      <c r="Q131" s="16">
        <f>挂饰2!M131</f>
        <v>0</v>
      </c>
      <c r="R131" s="16">
        <f>挂饰2!N131</f>
        <v>0</v>
      </c>
      <c r="S131" s="16">
        <f>挂饰2!O131</f>
        <v>0</v>
      </c>
      <c r="T131" s="16">
        <f>挂饰2!P131</f>
        <v>0</v>
      </c>
      <c r="U131" s="16">
        <f>挂饰2!Q131</f>
        <v>0</v>
      </c>
      <c r="V131" s="16">
        <f>挂饰2!R131</f>
        <v>0</v>
      </c>
      <c r="W131" s="16">
        <f>挂饰2!S131</f>
        <v>0</v>
      </c>
      <c r="X131" s="16">
        <f>挂饰2!T131</f>
        <v>0</v>
      </c>
      <c r="Y131" s="16">
        <f>挂饰2!U131</f>
        <v>0</v>
      </c>
      <c r="Z131" s="16">
        <f>挂饰2!V131</f>
        <v>0</v>
      </c>
      <c r="AA131" s="16">
        <f>挂饰2!W131</f>
        <v>0</v>
      </c>
      <c r="AB131" s="16">
        <f>挂饰2!X131</f>
        <v>0</v>
      </c>
      <c r="AC131" s="16">
        <f>挂饰2!Y131</f>
        <v>0</v>
      </c>
      <c r="AD131" s="16">
        <f>挂饰2!Z131</f>
        <v>0</v>
      </c>
      <c r="AE131" s="16">
        <f>挂饰2!AA131</f>
        <v>0</v>
      </c>
      <c r="AF131" s="16">
        <f>挂饰2!AB131</f>
        <v>0</v>
      </c>
      <c r="AG131" s="16">
        <f>挂饰2!AC131</f>
        <v>9.9009900990099098E-3</v>
      </c>
      <c r="AH131" s="16">
        <f>挂饰2!AD131</f>
        <v>0</v>
      </c>
      <c r="AI131" s="16">
        <f>挂饰2!AE131</f>
        <v>9.9009900990099098E-3</v>
      </c>
      <c r="AJ131" s="16">
        <f>挂饰2!AF131</f>
        <v>0</v>
      </c>
      <c r="AK131" s="16">
        <f>挂饰2!AG131</f>
        <v>0</v>
      </c>
      <c r="AL131" s="16">
        <f>挂饰2!AH131</f>
        <v>0</v>
      </c>
      <c r="AM131" s="16">
        <f>挂饰2!AI131</f>
        <v>0</v>
      </c>
      <c r="AN131" s="16">
        <f>挂饰2!AJ131</f>
        <v>0</v>
      </c>
      <c r="AO131" s="21">
        <f t="shared" ref="AO131:AO194" si="24">SUM(P131:X131)*1.5+AB131*(P131+VLOOKUP(I131,test2,4,FALSE)+SUM(AJ131:AN131))+SUM(AC131:AI131)*VLOOKUP(I131,test2,2,FALSE)</f>
        <v>16.56930693069307</v>
      </c>
      <c r="AP131">
        <f t="shared" ref="AP131:AP194" si="25">(VLOOKUP(AR131,sell,6,FALSE)*AT131+VLOOKUP(AU131,sell,6,FALSE)*AW131+VLOOKUP(AX131,sell,6,FALSE)*AZ131+VLOOKUP(BA131,sell,6,FALSE)*BC131)/2</f>
        <v>16800</v>
      </c>
      <c r="AQ131" t="str">
        <f t="shared" ref="AQ131:AQ194" si="26">getMarking(VLOOKUP(F131,simple1,2,FALSE),G131)</f>
        <v>,剧毒牙,耀眼的石头,斑斓的稻草</v>
      </c>
      <c r="AR131" s="24" t="str">
        <f>IF(F131="c",getSring(AQ131,4),VLOOKUP(M131&amp;F131,test4,2,FALSE))</f>
        <v>顶级火之精华</v>
      </c>
      <c r="AS131" s="24">
        <f t="shared" ref="AS131:AS194" si="27">VLOOKUP(AR131,test9,2,FALSE)+30000</f>
        <v>30010</v>
      </c>
      <c r="AT131" s="24">
        <f t="shared" ref="AT131:AT194" si="28">ROUND($AO131/VLOOKUP(AR131,test7,5,FALSE),0)</f>
        <v>1</v>
      </c>
      <c r="AU131" s="24" t="str">
        <f>getSring(AQ131,1)</f>
        <v>剧毒牙</v>
      </c>
      <c r="AV131" s="24">
        <f t="shared" ref="AV131:AV194" si="29">VLOOKUP(AU131,test9,2,FALSE)+30000</f>
        <v>30041</v>
      </c>
      <c r="AW131" s="24">
        <f t="shared" si="23"/>
        <v>2</v>
      </c>
      <c r="AX131" s="24" t="str">
        <f>getSring(AQ131,2)</f>
        <v>耀眼的石头</v>
      </c>
      <c r="AY131" s="24">
        <f t="shared" ref="AY131:AY194" si="30">VLOOKUP(AX131,test9,2,FALSE)+30000</f>
        <v>30037</v>
      </c>
      <c r="AZ131" s="24">
        <f t="shared" ref="AZ131:AZ194" si="31">ROUND($AO131/VLOOKUP(AX131,test7,5,FALSE)/4,0)</f>
        <v>2</v>
      </c>
      <c r="BA131" s="24" t="str">
        <f>getSring(AQ131,3)</f>
        <v>斑斓的稻草</v>
      </c>
      <c r="BB131" s="24">
        <f t="shared" ref="BB131:BB194" si="32">VLOOKUP(BA131,test9,2,FALSE)+30000</f>
        <v>30029</v>
      </c>
      <c r="BC131" s="24">
        <f t="shared" ref="BC131:BC194" si="33">ROUND($AO131/VLOOKUP(BA131,test7,5,FALSE)/4,0)</f>
        <v>2</v>
      </c>
    </row>
    <row r="132" spans="1:55" ht="14.25" x14ac:dyDescent="0.2">
      <c r="A132">
        <f t="shared" ref="A132:A195" si="34">20000+B132</f>
        <v>20130</v>
      </c>
      <c r="B132" s="16">
        <v>130</v>
      </c>
      <c r="C132" s="16" t="s">
        <v>1055</v>
      </c>
      <c r="D132" s="16" t="s">
        <v>1307</v>
      </c>
      <c r="E132" s="16">
        <f>武器3!E132</f>
        <v>4</v>
      </c>
      <c r="F132" s="16" t="s">
        <v>1043</v>
      </c>
      <c r="G132" s="16">
        <f>武器3!G132</f>
        <v>3</v>
      </c>
      <c r="H132" s="19" t="s">
        <v>1385</v>
      </c>
      <c r="I132" s="3" t="s">
        <v>811</v>
      </c>
      <c r="J132" s="3">
        <f>武器2!I132</f>
        <v>5</v>
      </c>
      <c r="K132" s="3"/>
      <c r="L132" s="3" t="str">
        <f>武器3!J132</f>
        <v>下级职业</v>
      </c>
      <c r="M132" s="3" t="str">
        <f>武器3!K132</f>
        <v>火炎</v>
      </c>
      <c r="N132" s="16">
        <v>6</v>
      </c>
      <c r="O132" s="16">
        <v>2</v>
      </c>
      <c r="P132" s="16">
        <f>挂饰2!L132</f>
        <v>22</v>
      </c>
      <c r="Q132" s="16">
        <f>挂饰2!M132</f>
        <v>0</v>
      </c>
      <c r="R132" s="16">
        <f>挂饰2!N132</f>
        <v>0</v>
      </c>
      <c r="S132" s="16">
        <f>挂饰2!O132</f>
        <v>0</v>
      </c>
      <c r="T132" s="16">
        <f>挂饰2!P132</f>
        <v>0</v>
      </c>
      <c r="U132" s="16">
        <f>挂饰2!Q132</f>
        <v>0</v>
      </c>
      <c r="V132" s="16">
        <f>挂饰2!R132</f>
        <v>0</v>
      </c>
      <c r="W132" s="16">
        <f>挂饰2!S132</f>
        <v>13</v>
      </c>
      <c r="X132" s="16">
        <f>挂饰2!T132</f>
        <v>0</v>
      </c>
      <c r="Y132" s="16">
        <f>挂饰2!U132</f>
        <v>0</v>
      </c>
      <c r="Z132" s="16">
        <f>挂饰2!V132</f>
        <v>0</v>
      </c>
      <c r="AA132" s="16">
        <f>挂饰2!W132</f>
        <v>0</v>
      </c>
      <c r="AB132" s="16">
        <f>挂饰2!X132</f>
        <v>0</v>
      </c>
      <c r="AC132" s="16">
        <f>挂饰2!Y132</f>
        <v>0</v>
      </c>
      <c r="AD132" s="16">
        <f>挂饰2!Z132</f>
        <v>0</v>
      </c>
      <c r="AE132" s="16">
        <f>挂饰2!AA132</f>
        <v>0</v>
      </c>
      <c r="AF132" s="16">
        <f>挂饰2!AB132</f>
        <v>0.1266375545851528</v>
      </c>
      <c r="AG132" s="16">
        <f>挂饰2!AC132</f>
        <v>0</v>
      </c>
      <c r="AH132" s="16">
        <f>挂饰2!AD132</f>
        <v>0</v>
      </c>
      <c r="AI132" s="16">
        <f>挂饰2!AE132</f>
        <v>0</v>
      </c>
      <c r="AJ132" s="16">
        <f>挂饰2!AF132</f>
        <v>0</v>
      </c>
      <c r="AK132" s="16">
        <f>挂饰2!AG132</f>
        <v>0</v>
      </c>
      <c r="AL132" s="16">
        <f>挂饰2!AH132</f>
        <v>0</v>
      </c>
      <c r="AM132" s="16">
        <f>挂饰2!AI132</f>
        <v>0</v>
      </c>
      <c r="AN132" s="16">
        <f>挂饰2!AJ132</f>
        <v>0</v>
      </c>
      <c r="AO132" s="21">
        <f t="shared" si="24"/>
        <v>52.943231441048034</v>
      </c>
      <c r="AP132">
        <f t="shared" si="25"/>
        <v>50400</v>
      </c>
      <c r="AQ132" t="str">
        <f t="shared" si="26"/>
        <v>,剧毒牙,斑斓的稻草,夏娃的坚果</v>
      </c>
      <c r="AR132" s="24" t="str">
        <f>IF(F132="c",getSring(AQ132,4),VLOOKUP(M132&amp;F132,test4,2,FALSE))</f>
        <v>顶级火之精华</v>
      </c>
      <c r="AS132" s="24">
        <f t="shared" si="27"/>
        <v>30010</v>
      </c>
      <c r="AT132" s="24">
        <f t="shared" si="28"/>
        <v>3</v>
      </c>
      <c r="AU132" s="24" t="str">
        <f>getSring(AQ132,1)</f>
        <v>剧毒牙</v>
      </c>
      <c r="AV132" s="24">
        <f t="shared" si="29"/>
        <v>30041</v>
      </c>
      <c r="AW132" s="24">
        <f t="shared" ref="AW132:AW195" si="35">ROUND(AO132/VLOOKUP(AU132,test7,5,FALSE)/4,0)</f>
        <v>6</v>
      </c>
      <c r="AX132" s="24" t="str">
        <f>getSring(AQ132,2)</f>
        <v>斑斓的稻草</v>
      </c>
      <c r="AY132" s="24">
        <f t="shared" si="30"/>
        <v>30029</v>
      </c>
      <c r="AZ132" s="24">
        <f t="shared" si="31"/>
        <v>6</v>
      </c>
      <c r="BA132" s="24" t="str">
        <f>getSring(AQ132,3)</f>
        <v>夏娃的坚果</v>
      </c>
      <c r="BB132" s="24">
        <f t="shared" si="32"/>
        <v>30045</v>
      </c>
      <c r="BC132" s="24">
        <f t="shared" si="33"/>
        <v>6</v>
      </c>
    </row>
    <row r="133" spans="1:55" ht="14.25" x14ac:dyDescent="0.2">
      <c r="A133">
        <f t="shared" si="34"/>
        <v>20131</v>
      </c>
      <c r="B133" s="16">
        <v>131</v>
      </c>
      <c r="C133" s="16" t="s">
        <v>1130</v>
      </c>
      <c r="D133" s="16" t="s">
        <v>1446</v>
      </c>
      <c r="E133" s="16">
        <f>武器3!E133</f>
        <v>6</v>
      </c>
      <c r="F133" s="16" t="s">
        <v>1043</v>
      </c>
      <c r="G133" s="16">
        <f>武器3!G133</f>
        <v>3</v>
      </c>
      <c r="H133" s="19" t="s">
        <v>1385</v>
      </c>
      <c r="I133" s="3" t="s">
        <v>811</v>
      </c>
      <c r="J133" s="3">
        <f>武器2!I133</f>
        <v>5</v>
      </c>
      <c r="K133" s="3"/>
      <c r="L133" s="3" t="str">
        <f>武器3!J133</f>
        <v>下级职业</v>
      </c>
      <c r="M133" s="3" t="str">
        <f>武器3!K133</f>
        <v>火炎</v>
      </c>
      <c r="N133" s="16">
        <v>6</v>
      </c>
      <c r="O133" s="16">
        <v>3</v>
      </c>
      <c r="P133" s="16">
        <f>挂饰2!L133</f>
        <v>33</v>
      </c>
      <c r="Q133" s="16">
        <f>挂饰2!M133</f>
        <v>0</v>
      </c>
      <c r="R133" s="16">
        <f>挂饰2!N133</f>
        <v>0</v>
      </c>
      <c r="S133" s="16">
        <f>挂饰2!O133</f>
        <v>0</v>
      </c>
      <c r="T133" s="16">
        <f>挂饰2!P133</f>
        <v>0</v>
      </c>
      <c r="U133" s="16">
        <f>挂饰2!Q133</f>
        <v>0</v>
      </c>
      <c r="V133" s="16">
        <f>挂饰2!R133</f>
        <v>0</v>
      </c>
      <c r="W133" s="16">
        <f>挂饰2!S133</f>
        <v>0</v>
      </c>
      <c r="X133" s="16">
        <f>挂饰2!T133</f>
        <v>0</v>
      </c>
      <c r="Y133" s="16">
        <f>挂饰2!U133</f>
        <v>0.04</v>
      </c>
      <c r="Z133" s="16">
        <f>挂饰2!V133</f>
        <v>0</v>
      </c>
      <c r="AA133" s="16">
        <f>挂饰2!W133</f>
        <v>0</v>
      </c>
      <c r="AB133" s="16">
        <f>挂饰2!X133</f>
        <v>0</v>
      </c>
      <c r="AC133" s="16">
        <f>挂饰2!Y133</f>
        <v>0</v>
      </c>
      <c r="AD133" s="16">
        <f>挂饰2!Z133</f>
        <v>0</v>
      </c>
      <c r="AE133" s="16">
        <f>挂饰2!AA133</f>
        <v>3.3816425120772986E-2</v>
      </c>
      <c r="AF133" s="16">
        <f>挂饰2!AB133</f>
        <v>0.17695473251028804</v>
      </c>
      <c r="AG133" s="16">
        <f>挂饰2!AC133</f>
        <v>0</v>
      </c>
      <c r="AH133" s="16">
        <f>挂饰2!AD133</f>
        <v>0</v>
      </c>
      <c r="AI133" s="16">
        <f>挂饰2!AE133</f>
        <v>0</v>
      </c>
      <c r="AJ133" s="16">
        <f>挂饰2!AF133</f>
        <v>0</v>
      </c>
      <c r="AK133" s="16">
        <f>挂饰2!AG133</f>
        <v>0</v>
      </c>
      <c r="AL133" s="16">
        <f>挂饰2!AH133</f>
        <v>0</v>
      </c>
      <c r="AM133" s="16">
        <f>挂饰2!AI133</f>
        <v>0</v>
      </c>
      <c r="AN133" s="16">
        <f>挂饰2!AJ133</f>
        <v>0</v>
      </c>
      <c r="AO133" s="21">
        <f t="shared" si="24"/>
        <v>50.237699051708717</v>
      </c>
      <c r="AP133">
        <f t="shared" si="25"/>
        <v>46800</v>
      </c>
      <c r="AQ133" t="str">
        <f t="shared" si="26"/>
        <v>,紫水晶,斑斓的稻草,夏娃的坚果</v>
      </c>
      <c r="AR133" s="24" t="str">
        <f>IF(F133="c",getSring(AQ133,4),VLOOKUP(M133&amp;F133,test4,2,FALSE))</f>
        <v>顶级火之精华</v>
      </c>
      <c r="AS133" s="24">
        <f t="shared" si="27"/>
        <v>30010</v>
      </c>
      <c r="AT133" s="24">
        <f t="shared" si="28"/>
        <v>3</v>
      </c>
      <c r="AU133" s="24" t="str">
        <f>getSring(AQ133,1)</f>
        <v>紫水晶</v>
      </c>
      <c r="AV133" s="24">
        <f t="shared" si="29"/>
        <v>30033</v>
      </c>
      <c r="AW133" s="24">
        <f t="shared" si="35"/>
        <v>5</v>
      </c>
      <c r="AX133" s="24" t="str">
        <f>getSring(AQ133,2)</f>
        <v>斑斓的稻草</v>
      </c>
      <c r="AY133" s="24">
        <f t="shared" si="30"/>
        <v>30029</v>
      </c>
      <c r="AZ133" s="24">
        <f t="shared" si="31"/>
        <v>5</v>
      </c>
      <c r="BA133" s="24" t="str">
        <f>getSring(AQ133,3)</f>
        <v>夏娃的坚果</v>
      </c>
      <c r="BB133" s="24">
        <f t="shared" si="32"/>
        <v>30045</v>
      </c>
      <c r="BC133" s="24">
        <f t="shared" si="33"/>
        <v>5</v>
      </c>
    </row>
    <row r="134" spans="1:55" ht="14.25" x14ac:dyDescent="0.2">
      <c r="A134">
        <f t="shared" si="34"/>
        <v>20132</v>
      </c>
      <c r="B134" s="16">
        <v>132</v>
      </c>
      <c r="C134" s="16" t="s">
        <v>1113</v>
      </c>
      <c r="D134" s="16" t="s">
        <v>1186</v>
      </c>
      <c r="E134" s="16">
        <f>武器3!E134</f>
        <v>8</v>
      </c>
      <c r="F134" s="16" t="s">
        <v>1043</v>
      </c>
      <c r="G134" s="16">
        <f>武器3!G134</f>
        <v>3</v>
      </c>
      <c r="H134" s="19" t="s">
        <v>1385</v>
      </c>
      <c r="I134" s="3" t="s">
        <v>811</v>
      </c>
      <c r="J134" s="3">
        <f>武器2!I134</f>
        <v>5</v>
      </c>
      <c r="K134" s="3"/>
      <c r="L134" s="3" t="str">
        <f>武器3!J134</f>
        <v>下级职业</v>
      </c>
      <c r="M134" s="3" t="str">
        <f>武器3!K134</f>
        <v>火炎</v>
      </c>
      <c r="N134" s="16">
        <v>6</v>
      </c>
      <c r="O134" s="16">
        <v>4</v>
      </c>
      <c r="P134" s="16">
        <f>挂饰2!L134</f>
        <v>44</v>
      </c>
      <c r="Q134" s="16">
        <f>挂饰2!M134</f>
        <v>0</v>
      </c>
      <c r="R134" s="16">
        <f>挂饰2!N134</f>
        <v>0</v>
      </c>
      <c r="S134" s="16">
        <f>挂饰2!O134</f>
        <v>0</v>
      </c>
      <c r="T134" s="16">
        <f>挂饰2!P134</f>
        <v>0</v>
      </c>
      <c r="U134" s="16">
        <f>挂饰2!Q134</f>
        <v>0</v>
      </c>
      <c r="V134" s="16">
        <f>挂饰2!R134</f>
        <v>0</v>
      </c>
      <c r="W134" s="16">
        <f>挂饰2!S134</f>
        <v>26</v>
      </c>
      <c r="X134" s="16">
        <f>挂饰2!T134</f>
        <v>0</v>
      </c>
      <c r="Y134" s="16">
        <f>挂饰2!U134</f>
        <v>0</v>
      </c>
      <c r="Z134" s="16">
        <f>挂饰2!V134</f>
        <v>0</v>
      </c>
      <c r="AA134" s="16">
        <f>挂饰2!W134</f>
        <v>0</v>
      </c>
      <c r="AB134" s="16">
        <f>挂饰2!X134</f>
        <v>0</v>
      </c>
      <c r="AC134" s="16">
        <f>挂饰2!Y134</f>
        <v>0</v>
      </c>
      <c r="AD134" s="16">
        <f>挂饰2!Z134</f>
        <v>0</v>
      </c>
      <c r="AE134" s="16">
        <f>挂饰2!AA134</f>
        <v>4.7619047619047672E-2</v>
      </c>
      <c r="AF134" s="16">
        <f>挂饰2!AB134</f>
        <v>0.22480620155038755</v>
      </c>
      <c r="AG134" s="16">
        <f>挂饰2!AC134</f>
        <v>0</v>
      </c>
      <c r="AH134" s="16">
        <f>挂饰2!AD134</f>
        <v>0</v>
      </c>
      <c r="AI134" s="16">
        <f>挂饰2!AE134</f>
        <v>0</v>
      </c>
      <c r="AJ134" s="16">
        <f>挂饰2!AF134</f>
        <v>0</v>
      </c>
      <c r="AK134" s="16">
        <f>挂饰2!AG134</f>
        <v>0</v>
      </c>
      <c r="AL134" s="16">
        <f>挂饰2!AH134</f>
        <v>0</v>
      </c>
      <c r="AM134" s="16">
        <f>挂饰2!AI134</f>
        <v>0</v>
      </c>
      <c r="AN134" s="16">
        <f>挂饰2!AJ134</f>
        <v>0</v>
      </c>
      <c r="AO134" s="21">
        <f t="shared" si="24"/>
        <v>105.95348837209302</v>
      </c>
      <c r="AP134">
        <f t="shared" si="25"/>
        <v>97200</v>
      </c>
      <c r="AQ134" t="str">
        <f t="shared" si="26"/>
        <v>,紫水晶,斑斓的稻草,剧毒牙</v>
      </c>
      <c r="AR134" s="24" t="str">
        <f>IF(F134="c",getSring(AQ134,4),VLOOKUP(M134&amp;F134,test4,2,FALSE))</f>
        <v>顶级火之精华</v>
      </c>
      <c r="AS134" s="24">
        <f t="shared" si="27"/>
        <v>30010</v>
      </c>
      <c r="AT134" s="24">
        <f t="shared" si="28"/>
        <v>6</v>
      </c>
      <c r="AU134" s="24" t="str">
        <f>getSring(AQ134,1)</f>
        <v>紫水晶</v>
      </c>
      <c r="AV134" s="24">
        <f t="shared" si="29"/>
        <v>30033</v>
      </c>
      <c r="AW134" s="24">
        <f t="shared" si="35"/>
        <v>11</v>
      </c>
      <c r="AX134" s="24" t="str">
        <f>getSring(AQ134,2)</f>
        <v>斑斓的稻草</v>
      </c>
      <c r="AY134" s="24">
        <f t="shared" si="30"/>
        <v>30029</v>
      </c>
      <c r="AZ134" s="24">
        <f t="shared" si="31"/>
        <v>11</v>
      </c>
      <c r="BA134" s="24" t="str">
        <f>getSring(AQ134,3)</f>
        <v>剧毒牙</v>
      </c>
      <c r="BB134" s="24">
        <f t="shared" si="32"/>
        <v>30041</v>
      </c>
      <c r="BC134" s="24">
        <f t="shared" si="33"/>
        <v>11</v>
      </c>
    </row>
    <row r="135" spans="1:55" ht="14.25" x14ac:dyDescent="0.2">
      <c r="A135">
        <f t="shared" si="34"/>
        <v>20133</v>
      </c>
      <c r="B135" s="16">
        <v>133</v>
      </c>
      <c r="C135" s="16" t="s">
        <v>1084</v>
      </c>
      <c r="D135" s="16" t="s">
        <v>1263</v>
      </c>
      <c r="E135" s="16">
        <f>武器3!E135</f>
        <v>10</v>
      </c>
      <c r="F135" s="16" t="s">
        <v>1043</v>
      </c>
      <c r="G135" s="16">
        <f>武器3!G135</f>
        <v>3</v>
      </c>
      <c r="H135" s="19" t="s">
        <v>1385</v>
      </c>
      <c r="I135" s="3" t="s">
        <v>811</v>
      </c>
      <c r="J135" s="3">
        <f>武器2!I135</f>
        <v>5</v>
      </c>
      <c r="K135" s="3"/>
      <c r="L135" s="3" t="str">
        <f>武器3!J135</f>
        <v>下级职业</v>
      </c>
      <c r="M135" s="3" t="str">
        <f>武器3!K135</f>
        <v>火炎</v>
      </c>
      <c r="N135" s="16">
        <v>6</v>
      </c>
      <c r="O135" s="16">
        <v>5</v>
      </c>
      <c r="P135" s="16">
        <f>挂饰2!L135</f>
        <v>56</v>
      </c>
      <c r="Q135" s="16">
        <f>挂饰2!M135</f>
        <v>0</v>
      </c>
      <c r="R135" s="16">
        <f>挂饰2!N135</f>
        <v>0</v>
      </c>
      <c r="S135" s="16">
        <f>挂饰2!O135</f>
        <v>0</v>
      </c>
      <c r="T135" s="16">
        <f>挂饰2!P135</f>
        <v>0</v>
      </c>
      <c r="U135" s="16">
        <f>挂饰2!Q135</f>
        <v>0</v>
      </c>
      <c r="V135" s="16">
        <f>挂饰2!R135</f>
        <v>0</v>
      </c>
      <c r="W135" s="16">
        <f>挂饰2!S135</f>
        <v>33</v>
      </c>
      <c r="X135" s="16">
        <f>挂饰2!T135</f>
        <v>0</v>
      </c>
      <c r="Y135" s="16">
        <f>挂饰2!U135</f>
        <v>0</v>
      </c>
      <c r="Z135" s="16">
        <f>挂饰2!V135</f>
        <v>6.6000000000000003E-2</v>
      </c>
      <c r="AA135" s="16">
        <f>挂饰2!W135</f>
        <v>0</v>
      </c>
      <c r="AB135" s="16">
        <f>挂饰2!X135</f>
        <v>0</v>
      </c>
      <c r="AC135" s="16">
        <f>挂饰2!Y135</f>
        <v>0</v>
      </c>
      <c r="AD135" s="16">
        <f>挂饰2!Z135</f>
        <v>0</v>
      </c>
      <c r="AE135" s="16">
        <f>挂饰2!AA135</f>
        <v>0</v>
      </c>
      <c r="AF135" s="16">
        <f>挂饰2!AB135</f>
        <v>0.26470588235294112</v>
      </c>
      <c r="AG135" s="16">
        <f>挂饰2!AC135</f>
        <v>0</v>
      </c>
      <c r="AH135" s="16">
        <f>挂饰2!AD135</f>
        <v>5.6603773584905648E-2</v>
      </c>
      <c r="AI135" s="16">
        <f>挂饰2!AE135</f>
        <v>0</v>
      </c>
      <c r="AJ135" s="16">
        <f>挂饰2!AF135</f>
        <v>0</v>
      </c>
      <c r="AK135" s="16">
        <f>挂饰2!AG135</f>
        <v>0</v>
      </c>
      <c r="AL135" s="16">
        <f>挂饰2!AH135</f>
        <v>0</v>
      </c>
      <c r="AM135" s="16">
        <f>挂饰2!AI135</f>
        <v>0</v>
      </c>
      <c r="AN135" s="16">
        <f>挂饰2!AJ135</f>
        <v>0</v>
      </c>
      <c r="AO135" s="21">
        <f t="shared" si="24"/>
        <v>134.62458379578246</v>
      </c>
      <c r="AP135">
        <f t="shared" si="25"/>
        <v>117600</v>
      </c>
      <c r="AQ135" t="str">
        <f t="shared" si="26"/>
        <v>,夏娃的坚果,耀眼的石头,剧毒牙</v>
      </c>
      <c r="AR135" s="24" t="str">
        <f>IF(F135="c",getSring(AQ135,4),VLOOKUP(M135&amp;F135,test4,2,FALSE))</f>
        <v>顶级火之精华</v>
      </c>
      <c r="AS135" s="24">
        <f t="shared" si="27"/>
        <v>30010</v>
      </c>
      <c r="AT135" s="24">
        <f t="shared" si="28"/>
        <v>7</v>
      </c>
      <c r="AU135" s="24" t="str">
        <f>getSring(AQ135,1)</f>
        <v>夏娃的坚果</v>
      </c>
      <c r="AV135" s="24">
        <f t="shared" si="29"/>
        <v>30045</v>
      </c>
      <c r="AW135" s="24">
        <f t="shared" si="35"/>
        <v>14</v>
      </c>
      <c r="AX135" s="24" t="str">
        <f>getSring(AQ135,2)</f>
        <v>耀眼的石头</v>
      </c>
      <c r="AY135" s="24">
        <f t="shared" si="30"/>
        <v>30037</v>
      </c>
      <c r="AZ135" s="24">
        <f t="shared" si="31"/>
        <v>14</v>
      </c>
      <c r="BA135" s="24" t="str">
        <f>getSring(AQ135,3)</f>
        <v>剧毒牙</v>
      </c>
      <c r="BB135" s="24">
        <f t="shared" si="32"/>
        <v>30041</v>
      </c>
      <c r="BC135" s="24">
        <f t="shared" si="33"/>
        <v>14</v>
      </c>
    </row>
    <row r="136" spans="1:55" ht="14.25" x14ac:dyDescent="0.2">
      <c r="A136">
        <f t="shared" si="34"/>
        <v>20134</v>
      </c>
      <c r="B136" s="16">
        <v>134</v>
      </c>
      <c r="C136" s="16" t="s">
        <v>1077</v>
      </c>
      <c r="D136" s="16" t="s">
        <v>1447</v>
      </c>
      <c r="E136" s="16">
        <f>武器3!E136</f>
        <v>12</v>
      </c>
      <c r="F136" s="16" t="s">
        <v>1043</v>
      </c>
      <c r="G136" s="16">
        <f>武器3!G136</f>
        <v>3</v>
      </c>
      <c r="H136" s="19" t="s">
        <v>1385</v>
      </c>
      <c r="I136" s="3" t="s">
        <v>811</v>
      </c>
      <c r="J136" s="3">
        <f>武器2!I136</f>
        <v>5</v>
      </c>
      <c r="K136" s="3"/>
      <c r="L136" s="3" t="str">
        <f>武器3!J136</f>
        <v>下级职业</v>
      </c>
      <c r="M136" s="3" t="str">
        <f>武器3!K136</f>
        <v>火炎</v>
      </c>
      <c r="N136" s="16">
        <v>6</v>
      </c>
      <c r="O136" s="16">
        <v>6</v>
      </c>
      <c r="P136" s="16">
        <f>挂饰2!L136</f>
        <v>67</v>
      </c>
      <c r="Q136" s="16">
        <f>挂饰2!M136</f>
        <v>0</v>
      </c>
      <c r="R136" s="16">
        <f>挂饰2!N136</f>
        <v>0</v>
      </c>
      <c r="S136" s="16">
        <f>挂饰2!O136</f>
        <v>0</v>
      </c>
      <c r="T136" s="16">
        <f>挂饰2!P136</f>
        <v>0</v>
      </c>
      <c r="U136" s="16">
        <f>挂饰2!Q136</f>
        <v>0</v>
      </c>
      <c r="V136" s="16">
        <f>挂饰2!R136</f>
        <v>0</v>
      </c>
      <c r="W136" s="16">
        <f>挂饰2!S136</f>
        <v>40</v>
      </c>
      <c r="X136" s="16">
        <f>挂饰2!T136</f>
        <v>0</v>
      </c>
      <c r="Y136" s="16">
        <f>挂饰2!U136</f>
        <v>0</v>
      </c>
      <c r="Z136" s="16">
        <f>挂饰2!V136</f>
        <v>0</v>
      </c>
      <c r="AA136" s="16">
        <f>挂饰2!W136</f>
        <v>0</v>
      </c>
      <c r="AB136" s="16">
        <f>挂饰2!X136</f>
        <v>0</v>
      </c>
      <c r="AC136" s="16">
        <f>挂饰2!Y136</f>
        <v>0</v>
      </c>
      <c r="AD136" s="16">
        <f>挂饰2!Z136</f>
        <v>6.5420560747663559E-2</v>
      </c>
      <c r="AE136" s="16">
        <f>挂饰2!AA136</f>
        <v>0</v>
      </c>
      <c r="AF136" s="16">
        <f>挂饰2!AB136</f>
        <v>0.30069930069930073</v>
      </c>
      <c r="AG136" s="16">
        <f>挂饰2!AC136</f>
        <v>6.5420560747663559E-2</v>
      </c>
      <c r="AH136" s="16">
        <f>挂饰2!AD136</f>
        <v>0</v>
      </c>
      <c r="AI136" s="16">
        <f>挂饰2!AE136</f>
        <v>0</v>
      </c>
      <c r="AJ136" s="16">
        <f>挂饰2!AF136</f>
        <v>0</v>
      </c>
      <c r="AK136" s="16">
        <f>挂饰2!AG136</f>
        <v>0</v>
      </c>
      <c r="AL136" s="16">
        <f>挂饰2!AH136</f>
        <v>0</v>
      </c>
      <c r="AM136" s="16">
        <f>挂饰2!AI136</f>
        <v>0</v>
      </c>
      <c r="AN136" s="16">
        <f>挂饰2!AJ136</f>
        <v>0</v>
      </c>
      <c r="AO136" s="21">
        <f t="shared" si="24"/>
        <v>162.0103914776812</v>
      </c>
      <c r="AP136">
        <f t="shared" si="25"/>
        <v>138000</v>
      </c>
      <c r="AQ136" t="str">
        <f t="shared" si="26"/>
        <v>,紫水晶,斑斓的稻草,剧毒牙</v>
      </c>
      <c r="AR136" s="24" t="str">
        <f>IF(F136="c",getSring(AQ136,4),VLOOKUP(M136&amp;F136,test4,2,FALSE))</f>
        <v>顶级火之精华</v>
      </c>
      <c r="AS136" s="24">
        <f t="shared" si="27"/>
        <v>30010</v>
      </c>
      <c r="AT136" s="24">
        <f t="shared" si="28"/>
        <v>8</v>
      </c>
      <c r="AU136" s="24" t="str">
        <f>getSring(AQ136,1)</f>
        <v>紫水晶</v>
      </c>
      <c r="AV136" s="24">
        <f t="shared" si="29"/>
        <v>30033</v>
      </c>
      <c r="AW136" s="24">
        <f t="shared" si="35"/>
        <v>17</v>
      </c>
      <c r="AX136" s="24" t="str">
        <f>getSring(AQ136,2)</f>
        <v>斑斓的稻草</v>
      </c>
      <c r="AY136" s="24">
        <f t="shared" si="30"/>
        <v>30029</v>
      </c>
      <c r="AZ136" s="24">
        <f t="shared" si="31"/>
        <v>17</v>
      </c>
      <c r="BA136" s="24" t="str">
        <f>getSring(AQ136,3)</f>
        <v>剧毒牙</v>
      </c>
      <c r="BB136" s="24">
        <f t="shared" si="32"/>
        <v>30041</v>
      </c>
      <c r="BC136" s="24">
        <f t="shared" si="33"/>
        <v>17</v>
      </c>
    </row>
    <row r="137" spans="1:55" ht="14.25" x14ac:dyDescent="0.2">
      <c r="A137">
        <f t="shared" si="34"/>
        <v>20135</v>
      </c>
      <c r="B137" s="16">
        <v>135</v>
      </c>
      <c r="C137" s="16" t="s">
        <v>1130</v>
      </c>
      <c r="D137" s="16" t="s">
        <v>1228</v>
      </c>
      <c r="E137" s="16">
        <f>武器3!E137</f>
        <v>14</v>
      </c>
      <c r="F137" s="16" t="s">
        <v>1043</v>
      </c>
      <c r="G137" s="16">
        <f>武器3!G137</f>
        <v>3</v>
      </c>
      <c r="H137" s="19" t="s">
        <v>1385</v>
      </c>
      <c r="I137" s="3" t="s">
        <v>811</v>
      </c>
      <c r="J137" s="3">
        <f>武器2!I137</f>
        <v>5</v>
      </c>
      <c r="K137" s="3"/>
      <c r="L137" s="3" t="str">
        <f>武器3!J137</f>
        <v>下级职业</v>
      </c>
      <c r="M137" s="3" t="str">
        <f>武器3!K137</f>
        <v>火炎</v>
      </c>
      <c r="N137" s="16">
        <v>6</v>
      </c>
      <c r="O137" s="16">
        <v>7</v>
      </c>
      <c r="P137" s="16">
        <f>挂饰2!L137</f>
        <v>78</v>
      </c>
      <c r="Q137" s="16">
        <f>挂饰2!M137</f>
        <v>0</v>
      </c>
      <c r="R137" s="16">
        <f>挂饰2!N137</f>
        <v>0</v>
      </c>
      <c r="S137" s="16">
        <f>挂饰2!O137</f>
        <v>0</v>
      </c>
      <c r="T137" s="16">
        <f>挂饰2!P137</f>
        <v>0</v>
      </c>
      <c r="U137" s="16">
        <f>挂饰2!Q137</f>
        <v>0</v>
      </c>
      <c r="V137" s="16">
        <f>挂饰2!R137</f>
        <v>0</v>
      </c>
      <c r="W137" s="16">
        <f>挂饰2!S137</f>
        <v>47</v>
      </c>
      <c r="X137" s="16">
        <f>挂饰2!T137</f>
        <v>47</v>
      </c>
      <c r="Y137" s="16">
        <f>挂饰2!U137</f>
        <v>0</v>
      </c>
      <c r="Z137" s="16">
        <f>挂饰2!V137</f>
        <v>9.4E-2</v>
      </c>
      <c r="AA137" s="16">
        <f>挂饰2!W137</f>
        <v>0</v>
      </c>
      <c r="AB137" s="16">
        <f>挂饰2!X137</f>
        <v>0</v>
      </c>
      <c r="AC137" s="16">
        <f>挂饰2!Y137</f>
        <v>0</v>
      </c>
      <c r="AD137" s="16">
        <f>挂饰2!Z137</f>
        <v>0</v>
      </c>
      <c r="AE137" s="16">
        <f>挂饰2!AA137</f>
        <v>0</v>
      </c>
      <c r="AF137" s="16">
        <f>挂饰2!AB137</f>
        <v>0.33554817275747506</v>
      </c>
      <c r="AG137" s="16">
        <f>挂饰2!AC137</f>
        <v>0</v>
      </c>
      <c r="AH137" s="16">
        <f>挂饰2!AD137</f>
        <v>0</v>
      </c>
      <c r="AI137" s="16">
        <f>挂饰2!AE137</f>
        <v>7.8341013824884786E-2</v>
      </c>
      <c r="AJ137" s="16">
        <f>挂饰2!AF137</f>
        <v>0</v>
      </c>
      <c r="AK137" s="16">
        <f>挂饰2!AG137</f>
        <v>0</v>
      </c>
      <c r="AL137" s="16">
        <f>挂饰2!AH137</f>
        <v>0</v>
      </c>
      <c r="AM137" s="16">
        <f>挂饰2!AI137</f>
        <v>0</v>
      </c>
      <c r="AN137" s="16">
        <f>挂饰2!AJ137</f>
        <v>0</v>
      </c>
      <c r="AO137" s="21">
        <f t="shared" si="24"/>
        <v>259.44861215303825</v>
      </c>
      <c r="AP137">
        <f t="shared" si="25"/>
        <v>231600</v>
      </c>
      <c r="AQ137" t="str">
        <f t="shared" si="26"/>
        <v>,五彩的蘑菇,紫水晶,耀眼的石头</v>
      </c>
      <c r="AR137" s="24" t="str">
        <f>IF(F137="c",getSring(AQ137,4),VLOOKUP(M137&amp;F137,test4,2,FALSE))</f>
        <v>顶级火之精华</v>
      </c>
      <c r="AS137" s="24">
        <f t="shared" si="27"/>
        <v>30010</v>
      </c>
      <c r="AT137" s="24">
        <f t="shared" si="28"/>
        <v>14</v>
      </c>
      <c r="AU137" s="24" t="str">
        <f>getSring(AQ137,1)</f>
        <v>五彩的蘑菇</v>
      </c>
      <c r="AV137" s="24">
        <f t="shared" si="29"/>
        <v>30025</v>
      </c>
      <c r="AW137" s="24">
        <f t="shared" si="35"/>
        <v>27</v>
      </c>
      <c r="AX137" s="24" t="str">
        <f>getSring(AQ137,2)</f>
        <v>紫水晶</v>
      </c>
      <c r="AY137" s="24">
        <f t="shared" si="30"/>
        <v>30033</v>
      </c>
      <c r="AZ137" s="24">
        <f t="shared" si="31"/>
        <v>27</v>
      </c>
      <c r="BA137" s="24" t="str">
        <f>getSring(AQ137,3)</f>
        <v>耀眼的石头</v>
      </c>
      <c r="BB137" s="24">
        <f t="shared" si="32"/>
        <v>30037</v>
      </c>
      <c r="BC137" s="24">
        <f t="shared" si="33"/>
        <v>27</v>
      </c>
    </row>
    <row r="138" spans="1:55" ht="14.25" x14ac:dyDescent="0.2">
      <c r="A138">
        <f t="shared" si="34"/>
        <v>20136</v>
      </c>
      <c r="B138" s="16">
        <v>136</v>
      </c>
      <c r="C138" s="16" t="s">
        <v>1075</v>
      </c>
      <c r="D138" s="16" t="s">
        <v>1309</v>
      </c>
      <c r="E138" s="16">
        <f>武器3!E138</f>
        <v>16</v>
      </c>
      <c r="F138" s="16" t="s">
        <v>1043</v>
      </c>
      <c r="G138" s="16">
        <f>武器3!G138</f>
        <v>3</v>
      </c>
      <c r="H138" s="19" t="s">
        <v>1385</v>
      </c>
      <c r="I138" s="3" t="s">
        <v>811</v>
      </c>
      <c r="J138" s="3">
        <f>武器2!I138</f>
        <v>5</v>
      </c>
      <c r="K138" s="3"/>
      <c r="L138" s="3" t="str">
        <f>武器3!J138</f>
        <v>下级职业</v>
      </c>
      <c r="M138" s="3" t="str">
        <f>武器3!K138</f>
        <v>火炎</v>
      </c>
      <c r="N138" s="16">
        <v>6</v>
      </c>
      <c r="O138" s="16">
        <v>8</v>
      </c>
      <c r="P138" s="16">
        <f>挂饰2!L138</f>
        <v>89</v>
      </c>
      <c r="Q138" s="16">
        <f>挂饰2!M138</f>
        <v>0</v>
      </c>
      <c r="R138" s="16">
        <f>挂饰2!N138</f>
        <v>0</v>
      </c>
      <c r="S138" s="16">
        <f>挂饰2!O138</f>
        <v>0</v>
      </c>
      <c r="T138" s="16">
        <f>挂饰2!P138</f>
        <v>0</v>
      </c>
      <c r="U138" s="16">
        <f>挂饰2!Q138</f>
        <v>76</v>
      </c>
      <c r="V138" s="16">
        <f>挂饰2!R138</f>
        <v>0</v>
      </c>
      <c r="W138" s="16">
        <f>挂饰2!S138</f>
        <v>53</v>
      </c>
      <c r="X138" s="16">
        <f>挂饰2!T138</f>
        <v>0</v>
      </c>
      <c r="Y138" s="16">
        <f>挂饰2!U138</f>
        <v>0</v>
      </c>
      <c r="Z138" s="16">
        <f>挂饰2!V138</f>
        <v>0</v>
      </c>
      <c r="AA138" s="16">
        <f>挂饰2!W138</f>
        <v>0</v>
      </c>
      <c r="AB138" s="16">
        <f>挂饰2!X138</f>
        <v>0</v>
      </c>
      <c r="AC138" s="16">
        <f>挂饰2!Y138</f>
        <v>0</v>
      </c>
      <c r="AD138" s="16">
        <f>挂饰2!Z138</f>
        <v>8.6757990867579959E-2</v>
      </c>
      <c r="AE138" s="16">
        <f>挂饰2!AA138</f>
        <v>8.6757990867579959E-2</v>
      </c>
      <c r="AF138" s="16">
        <f>挂饰2!AB138</f>
        <v>0</v>
      </c>
      <c r="AG138" s="16">
        <f>挂饰2!AC138</f>
        <v>8.6757990867579959E-2</v>
      </c>
      <c r="AH138" s="16">
        <f>挂饰2!AD138</f>
        <v>0</v>
      </c>
      <c r="AI138" s="16">
        <f>挂饰2!AE138</f>
        <v>0</v>
      </c>
      <c r="AJ138" s="16">
        <f>挂饰2!AF138</f>
        <v>0</v>
      </c>
      <c r="AK138" s="16">
        <f>挂饰2!AG138</f>
        <v>0</v>
      </c>
      <c r="AL138" s="16">
        <f>挂饰2!AH138</f>
        <v>0</v>
      </c>
      <c r="AM138" s="16">
        <f>挂饰2!AI138</f>
        <v>0</v>
      </c>
      <c r="AN138" s="16">
        <f>挂饰2!AJ138</f>
        <v>0</v>
      </c>
      <c r="AO138" s="21">
        <f t="shared" si="24"/>
        <v>327.91095890410958</v>
      </c>
      <c r="AP138">
        <f t="shared" si="25"/>
        <v>285600</v>
      </c>
      <c r="AQ138" t="str">
        <f t="shared" si="26"/>
        <v>,五彩的蘑菇,紫水晶,耀眼的石头</v>
      </c>
      <c r="AR138" s="24" t="str">
        <f>IF(F138="c",getSring(AQ138,4),VLOOKUP(M138&amp;F138,test4,2,FALSE))</f>
        <v>顶级火之精华</v>
      </c>
      <c r="AS138" s="24">
        <f t="shared" si="27"/>
        <v>30010</v>
      </c>
      <c r="AT138" s="24">
        <f t="shared" si="28"/>
        <v>17</v>
      </c>
      <c r="AU138" s="24" t="str">
        <f>getSring(AQ138,1)</f>
        <v>五彩的蘑菇</v>
      </c>
      <c r="AV138" s="24">
        <f t="shared" si="29"/>
        <v>30025</v>
      </c>
      <c r="AW138" s="24">
        <f t="shared" si="35"/>
        <v>34</v>
      </c>
      <c r="AX138" s="24" t="str">
        <f>getSring(AQ138,2)</f>
        <v>紫水晶</v>
      </c>
      <c r="AY138" s="24">
        <f t="shared" si="30"/>
        <v>30033</v>
      </c>
      <c r="AZ138" s="24">
        <f t="shared" si="31"/>
        <v>34</v>
      </c>
      <c r="BA138" s="24" t="str">
        <f>getSring(AQ138,3)</f>
        <v>耀眼的石头</v>
      </c>
      <c r="BB138" s="24">
        <f t="shared" si="32"/>
        <v>30037</v>
      </c>
      <c r="BC138" s="24">
        <f t="shared" si="33"/>
        <v>34</v>
      </c>
    </row>
    <row r="139" spans="1:55" ht="14.25" x14ac:dyDescent="0.2">
      <c r="A139">
        <f t="shared" si="34"/>
        <v>20137</v>
      </c>
      <c r="B139" s="16">
        <v>137</v>
      </c>
      <c r="C139" s="16" t="s">
        <v>1069</v>
      </c>
      <c r="D139" s="16" t="s">
        <v>1448</v>
      </c>
      <c r="E139" s="16">
        <f>武器3!E139</f>
        <v>2</v>
      </c>
      <c r="F139" s="16" t="s">
        <v>1044</v>
      </c>
      <c r="G139" s="16">
        <f>武器3!G139</f>
        <v>3</v>
      </c>
      <c r="H139" s="19" t="s">
        <v>1385</v>
      </c>
      <c r="I139" s="3" t="s">
        <v>811</v>
      </c>
      <c r="J139" s="3">
        <f>武器2!I139</f>
        <v>5</v>
      </c>
      <c r="K139" s="3"/>
      <c r="L139" s="3" t="str">
        <f>武器3!J139</f>
        <v>下级职业</v>
      </c>
      <c r="M139" s="3" t="str">
        <f>武器3!K139</f>
        <v>火炎</v>
      </c>
      <c r="N139" s="16">
        <v>6</v>
      </c>
      <c r="O139" s="16">
        <v>1</v>
      </c>
      <c r="P139" s="16">
        <f>挂饰2!L139</f>
        <v>8</v>
      </c>
      <c r="Q139" s="16">
        <f>挂饰2!M139</f>
        <v>0</v>
      </c>
      <c r="R139" s="16">
        <f>挂饰2!N139</f>
        <v>0</v>
      </c>
      <c r="S139" s="16">
        <f>挂饰2!O139</f>
        <v>0</v>
      </c>
      <c r="T139" s="16">
        <f>挂饰2!P139</f>
        <v>0</v>
      </c>
      <c r="U139" s="16">
        <f>挂饰2!Q139</f>
        <v>0</v>
      </c>
      <c r="V139" s="16">
        <f>挂饰2!R139</f>
        <v>0</v>
      </c>
      <c r="W139" s="16">
        <f>挂饰2!S139</f>
        <v>0</v>
      </c>
      <c r="X139" s="16">
        <f>挂饰2!T139</f>
        <v>0</v>
      </c>
      <c r="Y139" s="16">
        <f>挂饰2!U139</f>
        <v>0</v>
      </c>
      <c r="Z139" s="16">
        <f>挂饰2!V139</f>
        <v>0</v>
      </c>
      <c r="AA139" s="16">
        <f>挂饰2!W139</f>
        <v>0</v>
      </c>
      <c r="AB139" s="16">
        <f>挂饰2!X139</f>
        <v>0</v>
      </c>
      <c r="AC139" s="16">
        <f>挂饰2!Y139</f>
        <v>1.4778325123152691E-2</v>
      </c>
      <c r="AD139" s="16">
        <f>挂饰2!Z139</f>
        <v>0</v>
      </c>
      <c r="AE139" s="16">
        <f>挂饰2!AA139</f>
        <v>0</v>
      </c>
      <c r="AF139" s="16">
        <f>挂饰2!AB139</f>
        <v>0</v>
      </c>
      <c r="AG139" s="16">
        <f>挂饰2!AC139</f>
        <v>0</v>
      </c>
      <c r="AH139" s="16">
        <f>挂饰2!AD139</f>
        <v>0</v>
      </c>
      <c r="AI139" s="16">
        <f>挂饰2!AE139</f>
        <v>0</v>
      </c>
      <c r="AJ139" s="16">
        <f>挂饰2!AF139</f>
        <v>0</v>
      </c>
      <c r="AK139" s="16">
        <f>挂饰2!AG139</f>
        <v>0</v>
      </c>
      <c r="AL139" s="16">
        <f>挂饰2!AH139</f>
        <v>0</v>
      </c>
      <c r="AM139" s="16">
        <f>挂饰2!AI139</f>
        <v>0</v>
      </c>
      <c r="AN139" s="16">
        <f>挂饰2!AJ139</f>
        <v>0</v>
      </c>
      <c r="AO139" s="21">
        <f t="shared" si="24"/>
        <v>12.051724137931034</v>
      </c>
      <c r="AP139">
        <f t="shared" si="25"/>
        <v>10200</v>
      </c>
      <c r="AQ139" t="str">
        <f t="shared" si="26"/>
        <v>,灰色的稻草,诱人的蘑菇,黄水晶</v>
      </c>
      <c r="AR139" s="24" t="str">
        <f>IF(F139="c",getSring(AQ139,4),VLOOKUP(M139&amp;F139,test4,2,FALSE))</f>
        <v>上级火之精华</v>
      </c>
      <c r="AS139" s="24">
        <f t="shared" si="27"/>
        <v>30011</v>
      </c>
      <c r="AT139" s="24">
        <f t="shared" si="28"/>
        <v>1</v>
      </c>
      <c r="AU139" s="24" t="str">
        <f>getSring(AQ139,1)</f>
        <v>灰色的稻草</v>
      </c>
      <c r="AV139" s="24">
        <f t="shared" si="29"/>
        <v>30028</v>
      </c>
      <c r="AW139" s="24">
        <f t="shared" si="35"/>
        <v>3</v>
      </c>
      <c r="AX139" s="24" t="str">
        <f>getSring(AQ139,2)</f>
        <v>诱人的蘑菇</v>
      </c>
      <c r="AY139" s="24">
        <f t="shared" si="30"/>
        <v>30024</v>
      </c>
      <c r="AZ139" s="24">
        <f t="shared" si="31"/>
        <v>3</v>
      </c>
      <c r="BA139" s="24" t="str">
        <f>getSring(AQ139,3)</f>
        <v>黄水晶</v>
      </c>
      <c r="BB139" s="24">
        <f t="shared" si="32"/>
        <v>30032</v>
      </c>
      <c r="BC139" s="24">
        <f t="shared" si="33"/>
        <v>3</v>
      </c>
    </row>
    <row r="140" spans="1:55" ht="14.25" x14ac:dyDescent="0.2">
      <c r="A140">
        <f t="shared" si="34"/>
        <v>20138</v>
      </c>
      <c r="B140" s="16">
        <v>138</v>
      </c>
      <c r="C140" s="16" t="s">
        <v>1130</v>
      </c>
      <c r="D140" s="16" t="s">
        <v>1449</v>
      </c>
      <c r="E140" s="16">
        <f>武器3!E140</f>
        <v>4</v>
      </c>
      <c r="F140" s="16" t="s">
        <v>1044</v>
      </c>
      <c r="G140" s="16">
        <f>武器3!G140</f>
        <v>3</v>
      </c>
      <c r="H140" s="19" t="s">
        <v>1385</v>
      </c>
      <c r="I140" s="3" t="s">
        <v>811</v>
      </c>
      <c r="J140" s="3">
        <f>武器2!I140</f>
        <v>5</v>
      </c>
      <c r="K140" s="3"/>
      <c r="L140" s="3" t="str">
        <f>武器3!J140</f>
        <v>下级职业</v>
      </c>
      <c r="M140" s="3" t="str">
        <f>武器3!K140</f>
        <v>火炎</v>
      </c>
      <c r="N140" s="16">
        <v>6</v>
      </c>
      <c r="O140" s="16">
        <v>2</v>
      </c>
      <c r="P140" s="16">
        <f>挂饰2!L140</f>
        <v>16</v>
      </c>
      <c r="Q140" s="16">
        <f>挂饰2!M140</f>
        <v>0</v>
      </c>
      <c r="R140" s="16">
        <f>挂饰2!N140</f>
        <v>0</v>
      </c>
      <c r="S140" s="16">
        <f>挂饰2!O140</f>
        <v>0</v>
      </c>
      <c r="T140" s="16">
        <f>挂饰2!P140</f>
        <v>0</v>
      </c>
      <c r="U140" s="16">
        <f>挂饰2!Q140</f>
        <v>0</v>
      </c>
      <c r="V140" s="16">
        <f>挂饰2!R140</f>
        <v>0</v>
      </c>
      <c r="W140" s="16">
        <f>挂饰2!S140</f>
        <v>0</v>
      </c>
      <c r="X140" s="16">
        <f>挂饰2!T140</f>
        <v>0</v>
      </c>
      <c r="Y140" s="16">
        <f>挂饰2!U140</f>
        <v>0</v>
      </c>
      <c r="Z140" s="16">
        <f>挂饰2!V140</f>
        <v>0</v>
      </c>
      <c r="AA140" s="16">
        <f>挂饰2!W140</f>
        <v>0</v>
      </c>
      <c r="AB140" s="16">
        <f>挂饰2!X140</f>
        <v>0</v>
      </c>
      <c r="AC140" s="16">
        <f>挂饰2!Y140</f>
        <v>0</v>
      </c>
      <c r="AD140" s="16">
        <f>挂饰2!Z140</f>
        <v>0</v>
      </c>
      <c r="AE140" s="16">
        <f>挂饰2!AA140</f>
        <v>0</v>
      </c>
      <c r="AF140" s="16">
        <f>挂饰2!AB140</f>
        <v>0.13793103448275867</v>
      </c>
      <c r="AG140" s="16">
        <f>挂饰2!AC140</f>
        <v>0</v>
      </c>
      <c r="AH140" s="16">
        <f>挂饰2!AD140</f>
        <v>0</v>
      </c>
      <c r="AI140" s="16">
        <f>挂饰2!AE140</f>
        <v>0</v>
      </c>
      <c r="AJ140" s="16">
        <f>挂饰2!AF140</f>
        <v>0</v>
      </c>
      <c r="AK140" s="16">
        <f>挂饰2!AG140</f>
        <v>0</v>
      </c>
      <c r="AL140" s="16">
        <f>挂饰2!AH140</f>
        <v>0</v>
      </c>
      <c r="AM140" s="16">
        <f>挂饰2!AI140</f>
        <v>0</v>
      </c>
      <c r="AN140" s="16">
        <f>挂饰2!AJ140</f>
        <v>0</v>
      </c>
      <c r="AO140" s="21">
        <f t="shared" si="24"/>
        <v>24.482758620689655</v>
      </c>
      <c r="AP140">
        <f t="shared" si="25"/>
        <v>23400</v>
      </c>
      <c r="AQ140" t="str">
        <f t="shared" si="26"/>
        <v>,诱人的蘑菇,黄水晶,诱人的坚果</v>
      </c>
      <c r="AR140" s="24" t="str">
        <f>IF(F140="c",getSring(AQ140,4),VLOOKUP(M140&amp;F140,test4,2,FALSE))</f>
        <v>上级火之精华</v>
      </c>
      <c r="AS140" s="24">
        <f t="shared" si="27"/>
        <v>30011</v>
      </c>
      <c r="AT140" s="24">
        <f t="shared" si="28"/>
        <v>3</v>
      </c>
      <c r="AU140" s="24" t="str">
        <f>getSring(AQ140,1)</f>
        <v>诱人的蘑菇</v>
      </c>
      <c r="AV140" s="24">
        <f t="shared" si="29"/>
        <v>30024</v>
      </c>
      <c r="AW140" s="24">
        <f t="shared" si="35"/>
        <v>5</v>
      </c>
      <c r="AX140" s="24" t="str">
        <f>getSring(AQ140,2)</f>
        <v>黄水晶</v>
      </c>
      <c r="AY140" s="24">
        <f t="shared" si="30"/>
        <v>30032</v>
      </c>
      <c r="AZ140" s="24">
        <f t="shared" si="31"/>
        <v>5</v>
      </c>
      <c r="BA140" s="24" t="str">
        <f>getSring(AQ140,3)</f>
        <v>诱人的坚果</v>
      </c>
      <c r="BB140" s="24">
        <f t="shared" si="32"/>
        <v>30044</v>
      </c>
      <c r="BC140" s="24">
        <f t="shared" si="33"/>
        <v>5</v>
      </c>
    </row>
    <row r="141" spans="1:55" ht="14.25" x14ac:dyDescent="0.2">
      <c r="A141">
        <f t="shared" si="34"/>
        <v>20139</v>
      </c>
      <c r="B141" s="16">
        <v>139</v>
      </c>
      <c r="C141" s="16" t="s">
        <v>1053</v>
      </c>
      <c r="D141" s="16" t="s">
        <v>1394</v>
      </c>
      <c r="E141" s="16">
        <f>武器3!E141</f>
        <v>6</v>
      </c>
      <c r="F141" s="16" t="s">
        <v>1044</v>
      </c>
      <c r="G141" s="16">
        <f>武器3!G141</f>
        <v>3</v>
      </c>
      <c r="H141" s="19" t="s">
        <v>1385</v>
      </c>
      <c r="I141" s="3" t="s">
        <v>811</v>
      </c>
      <c r="J141" s="3">
        <f>武器2!I141</f>
        <v>5</v>
      </c>
      <c r="K141" s="3"/>
      <c r="L141" s="3" t="str">
        <f>武器3!J141</f>
        <v>下级职业</v>
      </c>
      <c r="M141" s="3" t="str">
        <f>武器3!K141</f>
        <v>火炎</v>
      </c>
      <c r="N141" s="16">
        <v>6</v>
      </c>
      <c r="O141" s="16">
        <v>3</v>
      </c>
      <c r="P141" s="16">
        <f>挂饰2!L141</f>
        <v>25</v>
      </c>
      <c r="Q141" s="16">
        <f>挂饰2!M141</f>
        <v>0</v>
      </c>
      <c r="R141" s="16">
        <f>挂饰2!N141</f>
        <v>7</v>
      </c>
      <c r="S141" s="16">
        <f>挂饰2!O141</f>
        <v>0</v>
      </c>
      <c r="T141" s="16">
        <f>挂饰2!P141</f>
        <v>0</v>
      </c>
      <c r="U141" s="16">
        <f>挂饰2!Q141</f>
        <v>0</v>
      </c>
      <c r="V141" s="16">
        <f>挂饰2!R141</f>
        <v>0</v>
      </c>
      <c r="W141" s="16">
        <f>挂饰2!S141</f>
        <v>0</v>
      </c>
      <c r="X141" s="16">
        <f>挂饰2!T141</f>
        <v>0</v>
      </c>
      <c r="Y141" s="16">
        <f>挂饰2!U141</f>
        <v>0</v>
      </c>
      <c r="Z141" s="16">
        <f>挂饰2!V141</f>
        <v>0</v>
      </c>
      <c r="AA141" s="16">
        <f>挂饰2!W141</f>
        <v>0</v>
      </c>
      <c r="AB141" s="16">
        <f>挂饰2!X141</f>
        <v>0</v>
      </c>
      <c r="AC141" s="16">
        <f>挂饰2!Y141</f>
        <v>0</v>
      </c>
      <c r="AD141" s="16">
        <f>挂饰2!Z141</f>
        <v>0</v>
      </c>
      <c r="AE141" s="16">
        <f>挂饰2!AA141</f>
        <v>0</v>
      </c>
      <c r="AF141" s="16">
        <f>挂饰2!AB141</f>
        <v>0.19354838709677424</v>
      </c>
      <c r="AG141" s="16">
        <f>挂饰2!AC141</f>
        <v>0</v>
      </c>
      <c r="AH141" s="16">
        <f>挂饰2!AD141</f>
        <v>0</v>
      </c>
      <c r="AI141" s="16">
        <f>挂饰2!AE141</f>
        <v>0</v>
      </c>
      <c r="AJ141" s="16">
        <f>挂饰2!AF141</f>
        <v>0</v>
      </c>
      <c r="AK141" s="16">
        <f>挂饰2!AG141</f>
        <v>0</v>
      </c>
      <c r="AL141" s="16">
        <f>挂饰2!AH141</f>
        <v>0</v>
      </c>
      <c r="AM141" s="16">
        <f>挂饰2!AI141</f>
        <v>0</v>
      </c>
      <c r="AN141" s="16">
        <f>挂饰2!AJ141</f>
        <v>0</v>
      </c>
      <c r="AO141" s="21">
        <f t="shared" si="24"/>
        <v>48.677419354838712</v>
      </c>
      <c r="AP141">
        <f t="shared" si="25"/>
        <v>42000</v>
      </c>
      <c r="AQ141" t="str">
        <f t="shared" si="26"/>
        <v>,黄水晶,带血的牙,诱人的蘑菇</v>
      </c>
      <c r="AR141" s="24" t="str">
        <f>IF(F141="c",getSring(AQ141,4),VLOOKUP(M141&amp;F141,test4,2,FALSE))</f>
        <v>上级火之精华</v>
      </c>
      <c r="AS141" s="24">
        <f t="shared" si="27"/>
        <v>30011</v>
      </c>
      <c r="AT141" s="24">
        <f t="shared" si="28"/>
        <v>5</v>
      </c>
      <c r="AU141" s="24" t="str">
        <f>getSring(AQ141,1)</f>
        <v>黄水晶</v>
      </c>
      <c r="AV141" s="24">
        <f t="shared" si="29"/>
        <v>30032</v>
      </c>
      <c r="AW141" s="24">
        <f t="shared" si="35"/>
        <v>10</v>
      </c>
      <c r="AX141" s="24" t="str">
        <f>getSring(AQ141,2)</f>
        <v>带血的牙</v>
      </c>
      <c r="AY141" s="24">
        <f t="shared" si="30"/>
        <v>30040</v>
      </c>
      <c r="AZ141" s="24">
        <f t="shared" si="31"/>
        <v>10</v>
      </c>
      <c r="BA141" s="24" t="str">
        <f>getSring(AQ141,3)</f>
        <v>诱人的蘑菇</v>
      </c>
      <c r="BB141" s="24">
        <f t="shared" si="32"/>
        <v>30024</v>
      </c>
      <c r="BC141" s="24">
        <f t="shared" si="33"/>
        <v>10</v>
      </c>
    </row>
    <row r="142" spans="1:55" ht="14.25" x14ac:dyDescent="0.2">
      <c r="A142">
        <f t="shared" si="34"/>
        <v>20140</v>
      </c>
      <c r="B142" s="16">
        <v>140</v>
      </c>
      <c r="C142" s="16" t="s">
        <v>1088</v>
      </c>
      <c r="D142" s="16" t="s">
        <v>1142</v>
      </c>
      <c r="E142" s="16">
        <f>武器3!E142</f>
        <v>8</v>
      </c>
      <c r="F142" s="16" t="s">
        <v>1044</v>
      </c>
      <c r="G142" s="16">
        <f>武器3!G142</f>
        <v>3</v>
      </c>
      <c r="H142" s="19" t="s">
        <v>1385</v>
      </c>
      <c r="I142" s="3" t="s">
        <v>811</v>
      </c>
      <c r="J142" s="3">
        <f>武器2!I142</f>
        <v>5</v>
      </c>
      <c r="K142" s="3"/>
      <c r="L142" s="3" t="str">
        <f>武器3!J142</f>
        <v>下级职业</v>
      </c>
      <c r="M142" s="3" t="str">
        <f>武器3!K142</f>
        <v>火炎</v>
      </c>
      <c r="N142" s="16">
        <v>6</v>
      </c>
      <c r="O142" s="16">
        <v>4</v>
      </c>
      <c r="P142" s="16">
        <f>挂饰2!L142</f>
        <v>33</v>
      </c>
      <c r="Q142" s="16">
        <f>挂饰2!M142</f>
        <v>0</v>
      </c>
      <c r="R142" s="16">
        <f>挂饰2!N142</f>
        <v>0</v>
      </c>
      <c r="S142" s="16">
        <f>挂饰2!O142</f>
        <v>0</v>
      </c>
      <c r="T142" s="16">
        <f>挂饰2!P142</f>
        <v>0</v>
      </c>
      <c r="U142" s="16">
        <f>挂饰2!Q142</f>
        <v>0</v>
      </c>
      <c r="V142" s="16">
        <f>挂饰2!R142</f>
        <v>0</v>
      </c>
      <c r="W142" s="16">
        <f>挂饰2!S142</f>
        <v>0</v>
      </c>
      <c r="X142" s="16">
        <f>挂饰2!T142</f>
        <v>0</v>
      </c>
      <c r="Y142" s="16">
        <f>挂饰2!U142</f>
        <v>0</v>
      </c>
      <c r="Z142" s="16">
        <f>挂饰2!V142</f>
        <v>0</v>
      </c>
      <c r="AA142" s="16">
        <f>挂饰2!W142</f>
        <v>0</v>
      </c>
      <c r="AB142" s="16">
        <f>挂饰2!X142</f>
        <v>0</v>
      </c>
      <c r="AC142" s="16">
        <f>挂饰2!Y142</f>
        <v>0</v>
      </c>
      <c r="AD142" s="16">
        <f>挂饰2!Z142</f>
        <v>0</v>
      </c>
      <c r="AE142" s="16">
        <f>挂饰2!AA142</f>
        <v>5.2132701421800931E-2</v>
      </c>
      <c r="AF142" s="16">
        <f>挂饰2!AB142</f>
        <v>0.24242424242424243</v>
      </c>
      <c r="AG142" s="16">
        <f>挂饰2!AC142</f>
        <v>0</v>
      </c>
      <c r="AH142" s="16">
        <f>挂饰2!AD142</f>
        <v>0</v>
      </c>
      <c r="AI142" s="16">
        <f>挂饰2!AE142</f>
        <v>0</v>
      </c>
      <c r="AJ142" s="16">
        <f>挂饰2!AF142</f>
        <v>0</v>
      </c>
      <c r="AK142" s="16">
        <f>挂饰2!AG142</f>
        <v>0</v>
      </c>
      <c r="AL142" s="16">
        <f>挂饰2!AH142</f>
        <v>0</v>
      </c>
      <c r="AM142" s="16">
        <f>挂饰2!AI142</f>
        <v>0</v>
      </c>
      <c r="AN142" s="16">
        <f>挂饰2!AJ142</f>
        <v>0</v>
      </c>
      <c r="AO142" s="21">
        <f t="shared" si="24"/>
        <v>50.530949303461149</v>
      </c>
      <c r="AP142">
        <f t="shared" si="25"/>
        <v>43800</v>
      </c>
      <c r="AQ142" t="str">
        <f t="shared" si="26"/>
        <v>,黄水晶,发光的石头,带血的牙</v>
      </c>
      <c r="AR142" s="24" t="str">
        <f>IF(F142="c",getSring(AQ142,4),VLOOKUP(M142&amp;F142,test4,2,FALSE))</f>
        <v>上级火之精华</v>
      </c>
      <c r="AS142" s="24">
        <f t="shared" si="27"/>
        <v>30011</v>
      </c>
      <c r="AT142" s="24">
        <f t="shared" si="28"/>
        <v>5</v>
      </c>
      <c r="AU142" s="24" t="str">
        <f>getSring(AQ142,1)</f>
        <v>黄水晶</v>
      </c>
      <c r="AV142" s="24">
        <f t="shared" si="29"/>
        <v>30032</v>
      </c>
      <c r="AW142" s="24">
        <f t="shared" si="35"/>
        <v>11</v>
      </c>
      <c r="AX142" s="24" t="str">
        <f>getSring(AQ142,2)</f>
        <v>发光的石头</v>
      </c>
      <c r="AY142" s="24">
        <f t="shared" si="30"/>
        <v>30036</v>
      </c>
      <c r="AZ142" s="24">
        <f t="shared" si="31"/>
        <v>11</v>
      </c>
      <c r="BA142" s="24" t="str">
        <f>getSring(AQ142,3)</f>
        <v>带血的牙</v>
      </c>
      <c r="BB142" s="24">
        <f t="shared" si="32"/>
        <v>30040</v>
      </c>
      <c r="BC142" s="24">
        <f t="shared" si="33"/>
        <v>11</v>
      </c>
    </row>
    <row r="143" spans="1:55" ht="14.25" x14ac:dyDescent="0.2">
      <c r="A143">
        <f t="shared" si="34"/>
        <v>20141</v>
      </c>
      <c r="B143" s="16">
        <v>141</v>
      </c>
      <c r="C143" s="16" t="s">
        <v>1128</v>
      </c>
      <c r="D143" s="16" t="s">
        <v>1450</v>
      </c>
      <c r="E143" s="16">
        <f>武器3!E143</f>
        <v>10</v>
      </c>
      <c r="F143" s="16" t="s">
        <v>1044</v>
      </c>
      <c r="G143" s="16">
        <f>武器3!G143</f>
        <v>3</v>
      </c>
      <c r="H143" s="19" t="s">
        <v>1385</v>
      </c>
      <c r="I143" s="3" t="s">
        <v>811</v>
      </c>
      <c r="J143" s="3">
        <f>武器2!I143</f>
        <v>5</v>
      </c>
      <c r="K143" s="3"/>
      <c r="L143" s="3" t="str">
        <f>武器3!J143</f>
        <v>下级职业</v>
      </c>
      <c r="M143" s="3" t="str">
        <f>武器3!K143</f>
        <v>火炎</v>
      </c>
      <c r="N143" s="16">
        <v>6</v>
      </c>
      <c r="O143" s="16">
        <v>5</v>
      </c>
      <c r="P143" s="16">
        <f>挂饰2!L143</f>
        <v>42</v>
      </c>
      <c r="Q143" s="16">
        <f>挂饰2!M143</f>
        <v>0</v>
      </c>
      <c r="R143" s="16">
        <f>挂饰2!N143</f>
        <v>12</v>
      </c>
      <c r="S143" s="16">
        <f>挂饰2!O143</f>
        <v>0</v>
      </c>
      <c r="T143" s="16">
        <f>挂饰2!P143</f>
        <v>0</v>
      </c>
      <c r="U143" s="16">
        <f>挂饰2!Q143</f>
        <v>0</v>
      </c>
      <c r="V143" s="16">
        <f>挂饰2!R143</f>
        <v>0</v>
      </c>
      <c r="W143" s="16">
        <f>挂饰2!S143</f>
        <v>0</v>
      </c>
      <c r="X143" s="16">
        <f>挂饰2!T143</f>
        <v>0</v>
      </c>
      <c r="Y143" s="16">
        <f>挂饰2!U143</f>
        <v>0</v>
      </c>
      <c r="Z143" s="16">
        <f>挂饰2!V143</f>
        <v>0</v>
      </c>
      <c r="AA143" s="16">
        <f>挂饰2!W143</f>
        <v>0</v>
      </c>
      <c r="AB143" s="16">
        <f>挂饰2!X143</f>
        <v>0</v>
      </c>
      <c r="AC143" s="16">
        <f>挂饰2!Y143</f>
        <v>0</v>
      </c>
      <c r="AD143" s="16">
        <f>挂饰2!Z143</f>
        <v>6.1032863849765251E-2</v>
      </c>
      <c r="AE143" s="16">
        <f>挂饰2!AA143</f>
        <v>0</v>
      </c>
      <c r="AF143" s="16">
        <f>挂饰2!AB143</f>
        <v>0</v>
      </c>
      <c r="AG143" s="16">
        <f>挂饰2!AC143</f>
        <v>0</v>
      </c>
      <c r="AH143" s="16">
        <f>挂饰2!AD143</f>
        <v>0</v>
      </c>
      <c r="AI143" s="16">
        <f>挂饰2!AE143</f>
        <v>0</v>
      </c>
      <c r="AJ143" s="16">
        <f>挂饰2!AF143</f>
        <v>0</v>
      </c>
      <c r="AK143" s="16">
        <f>挂饰2!AG143</f>
        <v>0</v>
      </c>
      <c r="AL143" s="16">
        <f>挂饰2!AH143</f>
        <v>0</v>
      </c>
      <c r="AM143" s="16">
        <f>挂饰2!AI143</f>
        <v>0</v>
      </c>
      <c r="AN143" s="16">
        <f>挂饰2!AJ143</f>
        <v>0</v>
      </c>
      <c r="AO143" s="21">
        <f t="shared" si="24"/>
        <v>81.213615023474176</v>
      </c>
      <c r="AP143">
        <f t="shared" si="25"/>
        <v>69000</v>
      </c>
      <c r="AQ143" t="str">
        <f t="shared" si="26"/>
        <v>,带血的牙,黄水晶,灰色的稻草</v>
      </c>
      <c r="AR143" s="24" t="str">
        <f>IF(F143="c",getSring(AQ143,4),VLOOKUP(M143&amp;F143,test4,2,FALSE))</f>
        <v>上级火之精华</v>
      </c>
      <c r="AS143" s="24">
        <f t="shared" si="27"/>
        <v>30011</v>
      </c>
      <c r="AT143" s="24">
        <f t="shared" si="28"/>
        <v>8</v>
      </c>
      <c r="AU143" s="24" t="str">
        <f>getSring(AQ143,1)</f>
        <v>带血的牙</v>
      </c>
      <c r="AV143" s="24">
        <f t="shared" si="29"/>
        <v>30040</v>
      </c>
      <c r="AW143" s="24">
        <f t="shared" si="35"/>
        <v>17</v>
      </c>
      <c r="AX143" s="24" t="str">
        <f>getSring(AQ143,2)</f>
        <v>黄水晶</v>
      </c>
      <c r="AY143" s="24">
        <f t="shared" si="30"/>
        <v>30032</v>
      </c>
      <c r="AZ143" s="24">
        <f t="shared" si="31"/>
        <v>17</v>
      </c>
      <c r="BA143" s="24" t="str">
        <f>getSring(AQ143,3)</f>
        <v>灰色的稻草</v>
      </c>
      <c r="BB143" s="24">
        <f t="shared" si="32"/>
        <v>30028</v>
      </c>
      <c r="BC143" s="24">
        <f t="shared" si="33"/>
        <v>17</v>
      </c>
    </row>
    <row r="144" spans="1:55" ht="14.25" x14ac:dyDescent="0.2">
      <c r="A144">
        <f t="shared" si="34"/>
        <v>20142</v>
      </c>
      <c r="B144" s="16">
        <v>142</v>
      </c>
      <c r="C144" s="16" t="s">
        <v>1120</v>
      </c>
      <c r="D144" s="16" t="s">
        <v>1451</v>
      </c>
      <c r="E144" s="16">
        <f>武器3!E144</f>
        <v>12</v>
      </c>
      <c r="F144" s="16" t="s">
        <v>1044</v>
      </c>
      <c r="G144" s="16">
        <f>武器3!G144</f>
        <v>3</v>
      </c>
      <c r="H144" s="19" t="s">
        <v>1385</v>
      </c>
      <c r="I144" s="3" t="s">
        <v>811</v>
      </c>
      <c r="J144" s="3">
        <f>武器2!I144</f>
        <v>5</v>
      </c>
      <c r="K144" s="3"/>
      <c r="L144" s="3" t="str">
        <f>武器3!J144</f>
        <v>下级职业</v>
      </c>
      <c r="M144" s="3" t="str">
        <f>武器3!K144</f>
        <v>火炎</v>
      </c>
      <c r="N144" s="16">
        <v>6</v>
      </c>
      <c r="O144" s="16">
        <v>6</v>
      </c>
      <c r="P144" s="16">
        <f>挂饰2!L144</f>
        <v>50</v>
      </c>
      <c r="Q144" s="16">
        <f>挂饰2!M144</f>
        <v>0</v>
      </c>
      <c r="R144" s="16">
        <f>挂饰2!N144</f>
        <v>15</v>
      </c>
      <c r="S144" s="16">
        <f>挂饰2!O144</f>
        <v>0</v>
      </c>
      <c r="T144" s="16">
        <f>挂饰2!P144</f>
        <v>0</v>
      </c>
      <c r="U144" s="16">
        <f>挂饰2!Q144</f>
        <v>0</v>
      </c>
      <c r="V144" s="16">
        <f>挂饰2!R144</f>
        <v>0</v>
      </c>
      <c r="W144" s="16">
        <f>挂饰2!S144</f>
        <v>44</v>
      </c>
      <c r="X144" s="16">
        <f>挂饰2!T144</f>
        <v>0</v>
      </c>
      <c r="Y144" s="16">
        <f>挂饰2!U144</f>
        <v>0</v>
      </c>
      <c r="Z144" s="16">
        <f>挂饰2!V144</f>
        <v>0</v>
      </c>
      <c r="AA144" s="16">
        <f>挂饰2!W144</f>
        <v>0</v>
      </c>
      <c r="AB144" s="16">
        <f>挂饰2!X144</f>
        <v>0</v>
      </c>
      <c r="AC144" s="16">
        <f>挂饰2!Y144</f>
        <v>0</v>
      </c>
      <c r="AD144" s="16">
        <f>挂饰2!Z144</f>
        <v>0</v>
      </c>
      <c r="AE144" s="16">
        <f>挂饰2!AA144</f>
        <v>0</v>
      </c>
      <c r="AF144" s="16">
        <f>挂饰2!AB144</f>
        <v>0</v>
      </c>
      <c r="AG144" s="16">
        <f>挂饰2!AC144</f>
        <v>0</v>
      </c>
      <c r="AH144" s="16">
        <f>挂饰2!AD144</f>
        <v>7.407407407407407E-2</v>
      </c>
      <c r="AI144" s="16">
        <f>挂饰2!AE144</f>
        <v>0</v>
      </c>
      <c r="AJ144" s="16">
        <f>挂饰2!AF144</f>
        <v>0</v>
      </c>
      <c r="AK144" s="16">
        <f>挂饰2!AG144</f>
        <v>0</v>
      </c>
      <c r="AL144" s="16">
        <f>挂饰2!AH144</f>
        <v>0</v>
      </c>
      <c r="AM144" s="16">
        <f>挂饰2!AI144</f>
        <v>0</v>
      </c>
      <c r="AN144" s="16">
        <f>挂饰2!AJ144</f>
        <v>0</v>
      </c>
      <c r="AO144" s="21">
        <f t="shared" si="24"/>
        <v>163.75925925925927</v>
      </c>
      <c r="AP144">
        <f t="shared" si="25"/>
        <v>142800</v>
      </c>
      <c r="AQ144" t="str">
        <f t="shared" si="26"/>
        <v>,发光的石头,黄水晶,带血的牙</v>
      </c>
      <c r="AR144" s="24" t="str">
        <f>IF(F144="c",getSring(AQ144,4),VLOOKUP(M144&amp;F144,test4,2,FALSE))</f>
        <v>上级火之精华</v>
      </c>
      <c r="AS144" s="24">
        <f t="shared" si="27"/>
        <v>30011</v>
      </c>
      <c r="AT144" s="24">
        <f t="shared" si="28"/>
        <v>17</v>
      </c>
      <c r="AU144" s="24" t="str">
        <f>getSring(AQ144,1)</f>
        <v>发光的石头</v>
      </c>
      <c r="AV144" s="24">
        <f t="shared" si="29"/>
        <v>30036</v>
      </c>
      <c r="AW144" s="24">
        <f t="shared" si="35"/>
        <v>34</v>
      </c>
      <c r="AX144" s="24" t="str">
        <f>getSring(AQ144,2)</f>
        <v>黄水晶</v>
      </c>
      <c r="AY144" s="24">
        <f t="shared" si="30"/>
        <v>30032</v>
      </c>
      <c r="AZ144" s="24">
        <f t="shared" si="31"/>
        <v>34</v>
      </c>
      <c r="BA144" s="24" t="str">
        <f>getSring(AQ144,3)</f>
        <v>带血的牙</v>
      </c>
      <c r="BB144" s="24">
        <f t="shared" si="32"/>
        <v>30040</v>
      </c>
      <c r="BC144" s="24">
        <f t="shared" si="33"/>
        <v>34</v>
      </c>
    </row>
    <row r="145" spans="1:55" ht="14.25" x14ac:dyDescent="0.2">
      <c r="A145">
        <f t="shared" si="34"/>
        <v>20143</v>
      </c>
      <c r="B145" s="16">
        <v>143</v>
      </c>
      <c r="C145" s="16" t="s">
        <v>1077</v>
      </c>
      <c r="D145" s="16" t="s">
        <v>1452</v>
      </c>
      <c r="E145" s="16">
        <f>武器3!E145</f>
        <v>14</v>
      </c>
      <c r="F145" s="16" t="s">
        <v>1044</v>
      </c>
      <c r="G145" s="16">
        <f>武器3!G145</f>
        <v>3</v>
      </c>
      <c r="H145" s="19" t="s">
        <v>1385</v>
      </c>
      <c r="I145" s="3" t="s">
        <v>811</v>
      </c>
      <c r="J145" s="3">
        <f>武器2!I145</f>
        <v>5</v>
      </c>
      <c r="K145" s="3"/>
      <c r="L145" s="3" t="str">
        <f>武器3!J145</f>
        <v>下级职业</v>
      </c>
      <c r="M145" s="3" t="str">
        <f>武器3!K145</f>
        <v>火炎</v>
      </c>
      <c r="N145" s="16">
        <v>6</v>
      </c>
      <c r="O145" s="16">
        <v>7</v>
      </c>
      <c r="P145" s="16">
        <f>挂饰2!L145</f>
        <v>58</v>
      </c>
      <c r="Q145" s="16">
        <f>挂饰2!M145</f>
        <v>0</v>
      </c>
      <c r="R145" s="16">
        <f>挂饰2!N145</f>
        <v>0</v>
      </c>
      <c r="S145" s="16">
        <f>挂饰2!O145</f>
        <v>0</v>
      </c>
      <c r="T145" s="16">
        <f>挂饰2!P145</f>
        <v>0</v>
      </c>
      <c r="U145" s="16">
        <f>挂饰2!Q145</f>
        <v>74</v>
      </c>
      <c r="V145" s="16">
        <f>挂饰2!R145</f>
        <v>0</v>
      </c>
      <c r="W145" s="16">
        <f>挂饰2!S145</f>
        <v>52</v>
      </c>
      <c r="X145" s="16">
        <f>挂饰2!T145</f>
        <v>0</v>
      </c>
      <c r="Y145" s="16">
        <f>挂饰2!U145</f>
        <v>0</v>
      </c>
      <c r="Z145" s="16">
        <f>挂饰2!V145</f>
        <v>0</v>
      </c>
      <c r="AA145" s="16">
        <f>挂饰2!W145</f>
        <v>0</v>
      </c>
      <c r="AB145" s="16">
        <f>挂饰2!X145</f>
        <v>0</v>
      </c>
      <c r="AC145" s="16">
        <f>挂饰2!Y145</f>
        <v>0</v>
      </c>
      <c r="AD145" s="16">
        <f>挂饰2!Z145</f>
        <v>0</v>
      </c>
      <c r="AE145" s="16">
        <f>挂饰2!AA145</f>
        <v>0</v>
      </c>
      <c r="AF145" s="16">
        <f>挂饰2!AB145</f>
        <v>0.35897435897435892</v>
      </c>
      <c r="AG145" s="16">
        <f>挂饰2!AC145</f>
        <v>0</v>
      </c>
      <c r="AH145" s="16">
        <f>挂饰2!AD145</f>
        <v>0</v>
      </c>
      <c r="AI145" s="16">
        <f>挂饰2!AE145</f>
        <v>0</v>
      </c>
      <c r="AJ145" s="16">
        <f>挂饰2!AF145</f>
        <v>0</v>
      </c>
      <c r="AK145" s="16">
        <f>挂饰2!AG145</f>
        <v>0</v>
      </c>
      <c r="AL145" s="16">
        <f>挂饰2!AH145</f>
        <v>0</v>
      </c>
      <c r="AM145" s="16">
        <f>挂饰2!AI145</f>
        <v>0</v>
      </c>
      <c r="AN145" s="16">
        <f>挂饰2!AJ145</f>
        <v>0</v>
      </c>
      <c r="AO145" s="21">
        <f t="shared" si="24"/>
        <v>277.25641025641028</v>
      </c>
      <c r="AP145">
        <f t="shared" si="25"/>
        <v>243600</v>
      </c>
      <c r="AQ145" t="str">
        <f t="shared" si="26"/>
        <v>,黄水晶,灰色的稻草,发光的石头</v>
      </c>
      <c r="AR145" s="24" t="str">
        <f>IF(F145="c",getSring(AQ145,4),VLOOKUP(M145&amp;F145,test4,2,FALSE))</f>
        <v>上级火之精华</v>
      </c>
      <c r="AS145" s="24">
        <f t="shared" si="27"/>
        <v>30011</v>
      </c>
      <c r="AT145" s="24">
        <f t="shared" si="28"/>
        <v>29</v>
      </c>
      <c r="AU145" s="24" t="str">
        <f>getSring(AQ145,1)</f>
        <v>黄水晶</v>
      </c>
      <c r="AV145" s="24">
        <f t="shared" si="29"/>
        <v>30032</v>
      </c>
      <c r="AW145" s="24">
        <f t="shared" si="35"/>
        <v>58</v>
      </c>
      <c r="AX145" s="24" t="str">
        <f>getSring(AQ145,2)</f>
        <v>灰色的稻草</v>
      </c>
      <c r="AY145" s="24">
        <f t="shared" si="30"/>
        <v>30028</v>
      </c>
      <c r="AZ145" s="24">
        <f t="shared" si="31"/>
        <v>58</v>
      </c>
      <c r="BA145" s="24" t="str">
        <f>getSring(AQ145,3)</f>
        <v>发光的石头</v>
      </c>
      <c r="BB145" s="24">
        <f t="shared" si="32"/>
        <v>30036</v>
      </c>
      <c r="BC145" s="24">
        <f t="shared" si="33"/>
        <v>58</v>
      </c>
    </row>
    <row r="146" spans="1:55" ht="14.25" x14ac:dyDescent="0.2">
      <c r="A146">
        <f t="shared" si="34"/>
        <v>20144</v>
      </c>
      <c r="B146" s="16">
        <v>144</v>
      </c>
      <c r="C146" s="16" t="s">
        <v>1059</v>
      </c>
      <c r="D146" s="16" t="s">
        <v>1266</v>
      </c>
      <c r="E146" s="16">
        <f>武器3!E146</f>
        <v>16</v>
      </c>
      <c r="F146" s="16" t="s">
        <v>1044</v>
      </c>
      <c r="G146" s="16">
        <f>武器3!G146</f>
        <v>3</v>
      </c>
      <c r="H146" s="19" t="s">
        <v>1385</v>
      </c>
      <c r="I146" s="3" t="s">
        <v>811</v>
      </c>
      <c r="J146" s="3">
        <f>武器2!I146</f>
        <v>5</v>
      </c>
      <c r="K146" s="3"/>
      <c r="L146" s="3" t="str">
        <f>武器3!J146</f>
        <v>下级职业</v>
      </c>
      <c r="M146" s="3" t="str">
        <f>武器3!K146</f>
        <v>火炎</v>
      </c>
      <c r="N146" s="16">
        <v>6</v>
      </c>
      <c r="O146" s="16">
        <v>8</v>
      </c>
      <c r="P146" s="16">
        <f>挂饰2!L146</f>
        <v>67</v>
      </c>
      <c r="Q146" s="16">
        <f>挂饰2!M146</f>
        <v>0</v>
      </c>
      <c r="R146" s="16">
        <f>挂饰2!N146</f>
        <v>0</v>
      </c>
      <c r="S146" s="16">
        <f>挂饰2!O146</f>
        <v>0</v>
      </c>
      <c r="T146" s="16">
        <f>挂饰2!P146</f>
        <v>0</v>
      </c>
      <c r="U146" s="16">
        <f>挂饰2!Q146</f>
        <v>0</v>
      </c>
      <c r="V146" s="16">
        <f>挂饰2!R146</f>
        <v>0</v>
      </c>
      <c r="W146" s="16">
        <f>挂饰2!S146</f>
        <v>0</v>
      </c>
      <c r="X146" s="16">
        <f>挂饰2!T146</f>
        <v>0</v>
      </c>
      <c r="Y146" s="16">
        <f>挂饰2!U146</f>
        <v>0</v>
      </c>
      <c r="Z146" s="16">
        <f>挂饰2!V146</f>
        <v>0</v>
      </c>
      <c r="AA146" s="16">
        <f>挂饰2!W146</f>
        <v>0</v>
      </c>
      <c r="AB146" s="16">
        <f>挂饰2!X146</f>
        <v>0</v>
      </c>
      <c r="AC146" s="16">
        <f>挂饰2!Y146</f>
        <v>9.5022624434389136E-2</v>
      </c>
      <c r="AD146" s="16">
        <f>挂饰2!Z146</f>
        <v>0</v>
      </c>
      <c r="AE146" s="16">
        <f>挂饰2!AA146</f>
        <v>9.5022624434389136E-2</v>
      </c>
      <c r="AF146" s="16">
        <f>挂饰2!AB146</f>
        <v>0.3902439024390244</v>
      </c>
      <c r="AG146" s="16">
        <f>挂饰2!AC146</f>
        <v>0</v>
      </c>
      <c r="AH146" s="16">
        <f>挂饰2!AD146</f>
        <v>0</v>
      </c>
      <c r="AI146" s="16">
        <f>挂饰2!AE146</f>
        <v>0</v>
      </c>
      <c r="AJ146" s="16">
        <f>挂饰2!AF146</f>
        <v>0</v>
      </c>
      <c r="AK146" s="16">
        <f>挂饰2!AG146</f>
        <v>0</v>
      </c>
      <c r="AL146" s="16">
        <f>挂饰2!AH146</f>
        <v>0</v>
      </c>
      <c r="AM146" s="16">
        <f>挂饰2!AI146</f>
        <v>0</v>
      </c>
      <c r="AN146" s="16">
        <f>挂饰2!AJ146</f>
        <v>0</v>
      </c>
      <c r="AO146" s="21">
        <f t="shared" si="24"/>
        <v>102.53101202957731</v>
      </c>
      <c r="AP146">
        <f t="shared" si="25"/>
        <v>90600</v>
      </c>
      <c r="AQ146" t="str">
        <f t="shared" si="26"/>
        <v>,黄水晶,带血的牙,发光的石头</v>
      </c>
      <c r="AR146" s="24" t="str">
        <f>IF(F146="c",getSring(AQ146,4),VLOOKUP(M146&amp;F146,test4,2,FALSE))</f>
        <v>上级火之精华</v>
      </c>
      <c r="AS146" s="24">
        <f t="shared" si="27"/>
        <v>30011</v>
      </c>
      <c r="AT146" s="24">
        <f t="shared" si="28"/>
        <v>11</v>
      </c>
      <c r="AU146" s="24" t="str">
        <f>getSring(AQ146,1)</f>
        <v>黄水晶</v>
      </c>
      <c r="AV146" s="24">
        <f t="shared" si="29"/>
        <v>30032</v>
      </c>
      <c r="AW146" s="24">
        <f t="shared" si="35"/>
        <v>21</v>
      </c>
      <c r="AX146" s="24" t="str">
        <f>getSring(AQ146,2)</f>
        <v>带血的牙</v>
      </c>
      <c r="AY146" s="24">
        <f t="shared" si="30"/>
        <v>30040</v>
      </c>
      <c r="AZ146" s="24">
        <f t="shared" si="31"/>
        <v>21</v>
      </c>
      <c r="BA146" s="24" t="str">
        <f>getSring(AQ146,3)</f>
        <v>发光的石头</v>
      </c>
      <c r="BB146" s="24">
        <f t="shared" si="32"/>
        <v>30036</v>
      </c>
      <c r="BC146" s="24">
        <f t="shared" si="33"/>
        <v>21</v>
      </c>
    </row>
    <row r="147" spans="1:55" ht="14.25" x14ac:dyDescent="0.2">
      <c r="A147">
        <f t="shared" si="34"/>
        <v>20145</v>
      </c>
      <c r="B147" s="16">
        <v>145</v>
      </c>
      <c r="C147" s="16" t="s">
        <v>1132</v>
      </c>
      <c r="D147" s="16" t="s">
        <v>1453</v>
      </c>
      <c r="E147" s="16">
        <f>武器3!E147</f>
        <v>1</v>
      </c>
      <c r="F147" s="16" t="s">
        <v>1045</v>
      </c>
      <c r="G147" s="16">
        <f>武器3!G147</f>
        <v>3</v>
      </c>
      <c r="H147" s="19" t="s">
        <v>1385</v>
      </c>
      <c r="I147" s="3" t="s">
        <v>811</v>
      </c>
      <c r="J147" s="3">
        <f>武器2!I147</f>
        <v>5</v>
      </c>
      <c r="K147" s="3"/>
      <c r="L147" s="3" t="str">
        <f>武器3!J147</f>
        <v>下级职业</v>
      </c>
      <c r="M147" s="3" t="str">
        <f>武器3!K147</f>
        <v>火炎</v>
      </c>
      <c r="N147" s="16">
        <v>6</v>
      </c>
      <c r="O147" s="16">
        <v>1</v>
      </c>
      <c r="P147" s="16">
        <f>挂饰2!L147</f>
        <v>9</v>
      </c>
      <c r="Q147" s="16">
        <f>挂饰2!M147</f>
        <v>0</v>
      </c>
      <c r="R147" s="16">
        <f>挂饰2!N147</f>
        <v>0</v>
      </c>
      <c r="S147" s="16">
        <f>挂饰2!O147</f>
        <v>0</v>
      </c>
      <c r="T147" s="16">
        <f>挂饰2!P147</f>
        <v>0</v>
      </c>
      <c r="U147" s="16">
        <f>挂饰2!Q147</f>
        <v>0</v>
      </c>
      <c r="V147" s="16">
        <f>挂饰2!R147</f>
        <v>0</v>
      </c>
      <c r="W147" s="16">
        <f>挂饰2!S147</f>
        <v>0</v>
      </c>
      <c r="X147" s="16">
        <f>挂饰2!T147</f>
        <v>0</v>
      </c>
      <c r="Y147" s="16">
        <f>挂饰2!U147</f>
        <v>0</v>
      </c>
      <c r="Z147" s="16">
        <f>挂饰2!V147</f>
        <v>0</v>
      </c>
      <c r="AA147" s="16">
        <f>挂饰2!W147</f>
        <v>0</v>
      </c>
      <c r="AB147" s="16">
        <f>挂饰2!X147</f>
        <v>0</v>
      </c>
      <c r="AC147" s="16">
        <f>挂饰2!Y147</f>
        <v>0</v>
      </c>
      <c r="AD147" s="16">
        <f>挂饰2!Z147</f>
        <v>0</v>
      </c>
      <c r="AE147" s="16">
        <f>挂饰2!AA147</f>
        <v>0</v>
      </c>
      <c r="AF147" s="16">
        <f>挂饰2!AB147</f>
        <v>0.1071428571428571</v>
      </c>
      <c r="AG147" s="16">
        <f>挂饰2!AC147</f>
        <v>0</v>
      </c>
      <c r="AH147" s="16">
        <f>挂饰2!AD147</f>
        <v>0</v>
      </c>
      <c r="AI147" s="16">
        <f>挂饰2!AE147</f>
        <v>0</v>
      </c>
      <c r="AJ147" s="16">
        <f>挂饰2!AF147</f>
        <v>0</v>
      </c>
      <c r="AK147" s="16">
        <f>挂饰2!AG147</f>
        <v>0</v>
      </c>
      <c r="AL147" s="16">
        <f>挂饰2!AH147</f>
        <v>0</v>
      </c>
      <c r="AM147" s="16">
        <f>挂饰2!AI147</f>
        <v>0</v>
      </c>
      <c r="AN147" s="16">
        <f>挂饰2!AJ147</f>
        <v>0</v>
      </c>
      <c r="AO147" s="21">
        <f t="shared" si="24"/>
        <v>13.875</v>
      </c>
      <c r="AP147">
        <f t="shared" si="25"/>
        <v>12600</v>
      </c>
      <c r="AQ147" t="str">
        <f t="shared" si="26"/>
        <v>,蓝水晶,坚硬的石头,扁扁的稻草</v>
      </c>
      <c r="AR147" s="24" t="str">
        <f>IF(F147="c",getSring(AQ147,4),VLOOKUP(M147&amp;F147,test4,2,FALSE))</f>
        <v>火之精华</v>
      </c>
      <c r="AS147" s="24">
        <f t="shared" si="27"/>
        <v>30012</v>
      </c>
      <c r="AT147" s="24">
        <f t="shared" si="28"/>
        <v>3</v>
      </c>
      <c r="AU147" s="24" t="str">
        <f>getSring(AQ147,1)</f>
        <v>蓝水晶</v>
      </c>
      <c r="AV147" s="24">
        <f t="shared" si="29"/>
        <v>30031</v>
      </c>
      <c r="AW147" s="24">
        <f t="shared" si="35"/>
        <v>6</v>
      </c>
      <c r="AX147" s="24" t="str">
        <f>getSring(AQ147,2)</f>
        <v>坚硬的石头</v>
      </c>
      <c r="AY147" s="24">
        <f t="shared" si="30"/>
        <v>30035</v>
      </c>
      <c r="AZ147" s="24">
        <f t="shared" si="31"/>
        <v>6</v>
      </c>
      <c r="BA147" s="24" t="str">
        <f>getSring(AQ147,3)</f>
        <v>扁扁的稻草</v>
      </c>
      <c r="BB147" s="24">
        <f t="shared" si="32"/>
        <v>30027</v>
      </c>
      <c r="BC147" s="24">
        <f t="shared" si="33"/>
        <v>6</v>
      </c>
    </row>
    <row r="148" spans="1:55" ht="14.25" x14ac:dyDescent="0.2">
      <c r="A148">
        <f t="shared" si="34"/>
        <v>20146</v>
      </c>
      <c r="B148" s="16">
        <v>146</v>
      </c>
      <c r="C148" s="16" t="s">
        <v>1080</v>
      </c>
      <c r="D148" s="16" t="s">
        <v>1280</v>
      </c>
      <c r="E148" s="16">
        <f>武器3!E148</f>
        <v>3</v>
      </c>
      <c r="F148" s="16" t="s">
        <v>1045</v>
      </c>
      <c r="G148" s="16">
        <f>武器3!G148</f>
        <v>3</v>
      </c>
      <c r="H148" s="19" t="s">
        <v>1385</v>
      </c>
      <c r="I148" s="3" t="s">
        <v>811</v>
      </c>
      <c r="J148" s="3">
        <f>武器2!I148</f>
        <v>5</v>
      </c>
      <c r="K148" s="3"/>
      <c r="L148" s="3" t="str">
        <f>武器3!J148</f>
        <v>下级职业</v>
      </c>
      <c r="M148" s="3" t="str">
        <f>武器3!K148</f>
        <v>火炎</v>
      </c>
      <c r="N148" s="16">
        <v>6</v>
      </c>
      <c r="O148" s="16">
        <v>2</v>
      </c>
      <c r="P148" s="16">
        <f>挂饰2!L148</f>
        <v>19</v>
      </c>
      <c r="Q148" s="16">
        <f>挂饰2!M148</f>
        <v>0</v>
      </c>
      <c r="R148" s="16">
        <f>挂饰2!N148</f>
        <v>0</v>
      </c>
      <c r="S148" s="16">
        <f>挂饰2!O148</f>
        <v>0</v>
      </c>
      <c r="T148" s="16">
        <f>挂饰2!P148</f>
        <v>0</v>
      </c>
      <c r="U148" s="16">
        <f>挂饰2!Q148</f>
        <v>32</v>
      </c>
      <c r="V148" s="16">
        <f>挂饰2!R148</f>
        <v>0</v>
      </c>
      <c r="W148" s="16">
        <f>挂饰2!S148</f>
        <v>0</v>
      </c>
      <c r="X148" s="16">
        <f>挂饰2!T148</f>
        <v>0</v>
      </c>
      <c r="Y148" s="16">
        <f>挂饰2!U148</f>
        <v>0</v>
      </c>
      <c r="Z148" s="16">
        <f>挂饰2!V148</f>
        <v>0</v>
      </c>
      <c r="AA148" s="16">
        <f>挂饰2!W148</f>
        <v>0</v>
      </c>
      <c r="AB148" s="16">
        <f>挂饰2!X148</f>
        <v>0</v>
      </c>
      <c r="AC148" s="16">
        <f>挂饰2!Y148</f>
        <v>0</v>
      </c>
      <c r="AD148" s="16">
        <f>挂饰2!Z148</f>
        <v>0</v>
      </c>
      <c r="AE148" s="16">
        <f>挂饰2!AA148</f>
        <v>0</v>
      </c>
      <c r="AF148" s="16">
        <f>挂饰2!AB148</f>
        <v>0</v>
      </c>
      <c r="AG148" s="16">
        <f>挂饰2!AC148</f>
        <v>0</v>
      </c>
      <c r="AH148" s="16">
        <f>挂饰2!AD148</f>
        <v>0</v>
      </c>
      <c r="AI148" s="16">
        <f>挂饰2!AE148</f>
        <v>0</v>
      </c>
      <c r="AJ148" s="16">
        <f>挂饰2!AF148</f>
        <v>0</v>
      </c>
      <c r="AK148" s="16">
        <f>挂饰2!AG148</f>
        <v>0</v>
      </c>
      <c r="AL148" s="16">
        <f>挂饰2!AH148</f>
        <v>0</v>
      </c>
      <c r="AM148" s="16">
        <f>挂饰2!AI148</f>
        <v>0</v>
      </c>
      <c r="AN148" s="16">
        <f>挂饰2!AJ148</f>
        <v>0</v>
      </c>
      <c r="AO148" s="21">
        <f t="shared" si="24"/>
        <v>76.5</v>
      </c>
      <c r="AP148">
        <f t="shared" si="25"/>
        <v>67200</v>
      </c>
      <c r="AQ148" t="str">
        <f t="shared" si="26"/>
        <v>,长獠牙,美味的坚果,坚硬的石头</v>
      </c>
      <c r="AR148" s="24" t="str">
        <f>IF(F148="c",getSring(AQ148,4),VLOOKUP(M148&amp;F148,test4,2,FALSE))</f>
        <v>火之精华</v>
      </c>
      <c r="AS148" s="24">
        <f t="shared" si="27"/>
        <v>30012</v>
      </c>
      <c r="AT148" s="24">
        <f t="shared" si="28"/>
        <v>16</v>
      </c>
      <c r="AU148" s="24" t="str">
        <f>getSring(AQ148,1)</f>
        <v>长獠牙</v>
      </c>
      <c r="AV148" s="24">
        <f t="shared" si="29"/>
        <v>30039</v>
      </c>
      <c r="AW148" s="24">
        <f t="shared" si="35"/>
        <v>32</v>
      </c>
      <c r="AX148" s="24" t="str">
        <f>getSring(AQ148,2)</f>
        <v>美味的坚果</v>
      </c>
      <c r="AY148" s="24">
        <f t="shared" si="30"/>
        <v>30043</v>
      </c>
      <c r="AZ148" s="24">
        <f t="shared" si="31"/>
        <v>32</v>
      </c>
      <c r="BA148" s="24" t="str">
        <f>getSring(AQ148,3)</f>
        <v>坚硬的石头</v>
      </c>
      <c r="BB148" s="24">
        <f t="shared" si="32"/>
        <v>30035</v>
      </c>
      <c r="BC148" s="24">
        <f t="shared" si="33"/>
        <v>32</v>
      </c>
    </row>
    <row r="149" spans="1:55" ht="14.25" x14ac:dyDescent="0.2">
      <c r="A149">
        <f t="shared" si="34"/>
        <v>20147</v>
      </c>
      <c r="B149" s="16">
        <v>147</v>
      </c>
      <c r="C149" s="16" t="s">
        <v>1116</v>
      </c>
      <c r="D149" s="16" t="s">
        <v>1219</v>
      </c>
      <c r="E149" s="16">
        <f>武器3!E149</f>
        <v>5</v>
      </c>
      <c r="F149" s="16" t="s">
        <v>1045</v>
      </c>
      <c r="G149" s="16">
        <f>武器3!G149</f>
        <v>3</v>
      </c>
      <c r="H149" s="19" t="s">
        <v>1385</v>
      </c>
      <c r="I149" s="3" t="s">
        <v>811</v>
      </c>
      <c r="J149" s="3">
        <f>武器2!I149</f>
        <v>5</v>
      </c>
      <c r="K149" s="3"/>
      <c r="L149" s="3" t="str">
        <f>武器3!J149</f>
        <v>下级职业</v>
      </c>
      <c r="M149" s="3" t="str">
        <f>武器3!K149</f>
        <v>火炎</v>
      </c>
      <c r="N149" s="16">
        <v>6</v>
      </c>
      <c r="O149" s="16">
        <v>3</v>
      </c>
      <c r="P149" s="16">
        <f>挂饰2!L149</f>
        <v>29</v>
      </c>
      <c r="Q149" s="16">
        <f>挂饰2!M149</f>
        <v>0</v>
      </c>
      <c r="R149" s="16">
        <f>挂饰2!N149</f>
        <v>0</v>
      </c>
      <c r="S149" s="16">
        <f>挂饰2!O149</f>
        <v>0</v>
      </c>
      <c r="T149" s="16">
        <f>挂饰2!P149</f>
        <v>0</v>
      </c>
      <c r="U149" s="16">
        <f>挂饰2!Q149</f>
        <v>0</v>
      </c>
      <c r="V149" s="16">
        <f>挂饰2!R149</f>
        <v>0</v>
      </c>
      <c r="W149" s="16">
        <f>挂饰2!S149</f>
        <v>0</v>
      </c>
      <c r="X149" s="16">
        <f>挂饰2!T149</f>
        <v>0</v>
      </c>
      <c r="Y149" s="16">
        <f>挂饰2!U149</f>
        <v>0</v>
      </c>
      <c r="Z149" s="16">
        <f>挂饰2!V149</f>
        <v>0</v>
      </c>
      <c r="AA149" s="16">
        <f>挂饰2!W149</f>
        <v>0</v>
      </c>
      <c r="AB149" s="16">
        <f>挂饰2!X149</f>
        <v>0</v>
      </c>
      <c r="AC149" s="16">
        <f>挂饰2!Y149</f>
        <v>0</v>
      </c>
      <c r="AD149" s="16">
        <f>挂饰2!Z149</f>
        <v>5.6603773584905648E-2</v>
      </c>
      <c r="AE149" s="16">
        <f>挂饰2!AA149</f>
        <v>0</v>
      </c>
      <c r="AF149" s="16">
        <f>挂饰2!AB149</f>
        <v>0</v>
      </c>
      <c r="AG149" s="16">
        <f>挂饰2!AC149</f>
        <v>0</v>
      </c>
      <c r="AH149" s="16">
        <f>挂饰2!AD149</f>
        <v>0</v>
      </c>
      <c r="AI149" s="16">
        <f>挂饰2!AE149</f>
        <v>0</v>
      </c>
      <c r="AJ149" s="16">
        <f>挂饰2!AF149</f>
        <v>0</v>
      </c>
      <c r="AK149" s="16">
        <f>挂饰2!AG149</f>
        <v>0</v>
      </c>
      <c r="AL149" s="16">
        <f>挂饰2!AH149</f>
        <v>0</v>
      </c>
      <c r="AM149" s="16">
        <f>挂饰2!AI149</f>
        <v>0</v>
      </c>
      <c r="AN149" s="16">
        <f>挂饰2!AJ149</f>
        <v>0</v>
      </c>
      <c r="AO149" s="21">
        <f t="shared" si="24"/>
        <v>43.698113207547166</v>
      </c>
      <c r="AP149">
        <f t="shared" si="25"/>
        <v>37800</v>
      </c>
      <c r="AQ149" t="str">
        <f t="shared" si="26"/>
        <v>,扁扁的稻草,漂亮的蘑菇,蓝水晶</v>
      </c>
      <c r="AR149" s="24" t="str">
        <f>IF(F149="c",getSring(AQ149,4),VLOOKUP(M149&amp;F149,test4,2,FALSE))</f>
        <v>火之精华</v>
      </c>
      <c r="AS149" s="24">
        <f t="shared" si="27"/>
        <v>30012</v>
      </c>
      <c r="AT149" s="24">
        <f t="shared" si="28"/>
        <v>9</v>
      </c>
      <c r="AU149" s="24" t="str">
        <f>getSring(AQ149,1)</f>
        <v>扁扁的稻草</v>
      </c>
      <c r="AV149" s="24">
        <f t="shared" si="29"/>
        <v>30027</v>
      </c>
      <c r="AW149" s="24">
        <f t="shared" si="35"/>
        <v>18</v>
      </c>
      <c r="AX149" s="24" t="str">
        <f>getSring(AQ149,2)</f>
        <v>漂亮的蘑菇</v>
      </c>
      <c r="AY149" s="24">
        <f t="shared" si="30"/>
        <v>30023</v>
      </c>
      <c r="AZ149" s="24">
        <f t="shared" si="31"/>
        <v>18</v>
      </c>
      <c r="BA149" s="24" t="str">
        <f>getSring(AQ149,3)</f>
        <v>蓝水晶</v>
      </c>
      <c r="BB149" s="24">
        <f t="shared" si="32"/>
        <v>30031</v>
      </c>
      <c r="BC149" s="24">
        <f t="shared" si="33"/>
        <v>18</v>
      </c>
    </row>
    <row r="150" spans="1:55" ht="14.25" x14ac:dyDescent="0.2">
      <c r="A150">
        <f t="shared" si="34"/>
        <v>20148</v>
      </c>
      <c r="B150" s="16">
        <v>148</v>
      </c>
      <c r="C150" s="16" t="s">
        <v>1122</v>
      </c>
      <c r="D150" s="16" t="s">
        <v>1194</v>
      </c>
      <c r="E150" s="16">
        <f>武器3!E150</f>
        <v>7</v>
      </c>
      <c r="F150" s="16" t="s">
        <v>1045</v>
      </c>
      <c r="G150" s="16">
        <f>武器3!G150</f>
        <v>3</v>
      </c>
      <c r="H150" s="19" t="s">
        <v>1385</v>
      </c>
      <c r="I150" s="3" t="s">
        <v>811</v>
      </c>
      <c r="J150" s="3">
        <f>武器2!I150</f>
        <v>5</v>
      </c>
      <c r="K150" s="3"/>
      <c r="L150" s="3" t="str">
        <f>武器3!J150</f>
        <v>下级职业</v>
      </c>
      <c r="M150" s="3" t="str">
        <f>武器3!K150</f>
        <v>火炎</v>
      </c>
      <c r="N150" s="16">
        <v>6</v>
      </c>
      <c r="O150" s="16">
        <v>4</v>
      </c>
      <c r="P150" s="16">
        <f>挂饰2!L150</f>
        <v>39</v>
      </c>
      <c r="Q150" s="16">
        <f>挂饰2!M150</f>
        <v>0</v>
      </c>
      <c r="R150" s="16">
        <f>挂饰2!N150</f>
        <v>0</v>
      </c>
      <c r="S150" s="16">
        <f>挂饰2!O150</f>
        <v>0</v>
      </c>
      <c r="T150" s="16">
        <f>挂饰2!P150</f>
        <v>0</v>
      </c>
      <c r="U150" s="16">
        <f>挂饰2!Q150</f>
        <v>0</v>
      </c>
      <c r="V150" s="16">
        <f>挂饰2!R150</f>
        <v>0</v>
      </c>
      <c r="W150" s="16">
        <f>挂饰2!S150</f>
        <v>0</v>
      </c>
      <c r="X150" s="16">
        <f>挂饰2!T150</f>
        <v>0</v>
      </c>
      <c r="Y150" s="16">
        <f>挂饰2!U150</f>
        <v>0</v>
      </c>
      <c r="Z150" s="16">
        <f>挂饰2!V150</f>
        <v>0</v>
      </c>
      <c r="AA150" s="16">
        <f>挂饰2!W150</f>
        <v>0</v>
      </c>
      <c r="AB150" s="16">
        <f>挂饰2!X150</f>
        <v>0</v>
      </c>
      <c r="AC150" s="16">
        <f>挂饰2!Y150</f>
        <v>0</v>
      </c>
      <c r="AD150" s="16">
        <f>挂饰2!Z150</f>
        <v>0</v>
      </c>
      <c r="AE150" s="16">
        <f>挂饰2!AA150</f>
        <v>0</v>
      </c>
      <c r="AF150" s="16">
        <f>挂饰2!AB150</f>
        <v>0.32432432432432434</v>
      </c>
      <c r="AG150" s="16">
        <f>挂饰2!AC150</f>
        <v>0</v>
      </c>
      <c r="AH150" s="16">
        <f>挂饰2!AD150</f>
        <v>0</v>
      </c>
      <c r="AI150" s="16">
        <f>挂饰2!AE150</f>
        <v>0</v>
      </c>
      <c r="AJ150" s="16">
        <f>挂饰2!AF150</f>
        <v>0</v>
      </c>
      <c r="AK150" s="16">
        <f>挂饰2!AG150</f>
        <v>0</v>
      </c>
      <c r="AL150" s="16">
        <f>挂饰2!AH150</f>
        <v>0</v>
      </c>
      <c r="AM150" s="16">
        <f>挂饰2!AI150</f>
        <v>0</v>
      </c>
      <c r="AN150" s="16">
        <f>挂饰2!AJ150</f>
        <v>0</v>
      </c>
      <c r="AO150" s="21">
        <f t="shared" si="24"/>
        <v>59.635135135135137</v>
      </c>
      <c r="AP150">
        <f t="shared" si="25"/>
        <v>51300</v>
      </c>
      <c r="AQ150" t="str">
        <f t="shared" si="26"/>
        <v>,漂亮的蘑菇,坚硬的石头,长獠牙</v>
      </c>
      <c r="AR150" s="24" t="str">
        <f>IF(F150="c",getSring(AQ150,4),VLOOKUP(M150&amp;F150,test4,2,FALSE))</f>
        <v>火之精华</v>
      </c>
      <c r="AS150" s="24">
        <f t="shared" si="27"/>
        <v>30012</v>
      </c>
      <c r="AT150" s="24">
        <f t="shared" si="28"/>
        <v>12</v>
      </c>
      <c r="AU150" s="24" t="str">
        <f>getSring(AQ150,1)</f>
        <v>漂亮的蘑菇</v>
      </c>
      <c r="AV150" s="24">
        <f t="shared" si="29"/>
        <v>30023</v>
      </c>
      <c r="AW150" s="24">
        <f t="shared" si="35"/>
        <v>25</v>
      </c>
      <c r="AX150" s="24" t="str">
        <f>getSring(AQ150,2)</f>
        <v>坚硬的石头</v>
      </c>
      <c r="AY150" s="24">
        <f t="shared" si="30"/>
        <v>30035</v>
      </c>
      <c r="AZ150" s="24">
        <f t="shared" si="31"/>
        <v>25</v>
      </c>
      <c r="BA150" s="24" t="str">
        <f>getSring(AQ150,3)</f>
        <v>长獠牙</v>
      </c>
      <c r="BB150" s="24">
        <f t="shared" si="32"/>
        <v>30039</v>
      </c>
      <c r="BC150" s="24">
        <f t="shared" si="33"/>
        <v>25</v>
      </c>
    </row>
    <row r="151" spans="1:55" ht="14.25" x14ac:dyDescent="0.2">
      <c r="A151">
        <f t="shared" si="34"/>
        <v>20149</v>
      </c>
      <c r="B151" s="16">
        <v>149</v>
      </c>
      <c r="C151" s="16" t="s">
        <v>1053</v>
      </c>
      <c r="D151" s="16" t="s">
        <v>1454</v>
      </c>
      <c r="E151" s="16">
        <f>武器3!E151</f>
        <v>9</v>
      </c>
      <c r="F151" s="16" t="s">
        <v>1045</v>
      </c>
      <c r="G151" s="16">
        <f>武器3!G151</f>
        <v>3</v>
      </c>
      <c r="H151" s="19" t="s">
        <v>1385</v>
      </c>
      <c r="I151" s="3" t="s">
        <v>811</v>
      </c>
      <c r="J151" s="3">
        <f>武器2!I151</f>
        <v>5</v>
      </c>
      <c r="K151" s="3"/>
      <c r="L151" s="3" t="str">
        <f>武器3!J151</f>
        <v>下级职业</v>
      </c>
      <c r="M151" s="3" t="str">
        <f>武器3!K151</f>
        <v>火炎</v>
      </c>
      <c r="N151" s="16">
        <v>6</v>
      </c>
      <c r="O151" s="16">
        <v>5</v>
      </c>
      <c r="P151" s="16">
        <f>挂饰2!L151</f>
        <v>49</v>
      </c>
      <c r="Q151" s="16">
        <f>挂饰2!M151</f>
        <v>0</v>
      </c>
      <c r="R151" s="16">
        <f>挂饰2!N151</f>
        <v>0</v>
      </c>
      <c r="S151" s="16">
        <f>挂饰2!O151</f>
        <v>0</v>
      </c>
      <c r="T151" s="16">
        <f>挂饰2!P151</f>
        <v>0</v>
      </c>
      <c r="U151" s="16">
        <f>挂饰2!Q151</f>
        <v>0</v>
      </c>
      <c r="V151" s="16">
        <f>挂饰2!R151</f>
        <v>0</v>
      </c>
      <c r="W151" s="16">
        <f>挂饰2!S151</f>
        <v>0</v>
      </c>
      <c r="X151" s="16">
        <f>挂饰2!T151</f>
        <v>0</v>
      </c>
      <c r="Y151" s="16">
        <f>挂饰2!U151</f>
        <v>0</v>
      </c>
      <c r="Z151" s="16">
        <f>挂饰2!V151</f>
        <v>0.11199999999999999</v>
      </c>
      <c r="AA151" s="16">
        <f>挂饰2!W151</f>
        <v>0</v>
      </c>
      <c r="AB151" s="16">
        <f>挂饰2!X151</f>
        <v>0</v>
      </c>
      <c r="AC151" s="16">
        <f>挂饰2!Y151</f>
        <v>0</v>
      </c>
      <c r="AD151" s="16">
        <f>挂饰2!Z151</f>
        <v>0</v>
      </c>
      <c r="AE151" s="16">
        <f>挂饰2!AA151</f>
        <v>0</v>
      </c>
      <c r="AF151" s="16">
        <f>挂饰2!AB151</f>
        <v>0</v>
      </c>
      <c r="AG151" s="16">
        <f>挂饰2!AC151</f>
        <v>0</v>
      </c>
      <c r="AH151" s="16">
        <f>挂饰2!AD151</f>
        <v>0</v>
      </c>
      <c r="AI151" s="16">
        <f>挂饰2!AE151</f>
        <v>0</v>
      </c>
      <c r="AJ151" s="16">
        <f>挂饰2!AF151</f>
        <v>0</v>
      </c>
      <c r="AK151" s="16">
        <f>挂饰2!AG151</f>
        <v>0</v>
      </c>
      <c r="AL151" s="16">
        <f>挂饰2!AH151</f>
        <v>0</v>
      </c>
      <c r="AM151" s="16">
        <f>挂饰2!AI151</f>
        <v>0</v>
      </c>
      <c r="AN151" s="16">
        <f>挂饰2!AJ151</f>
        <v>0</v>
      </c>
      <c r="AO151" s="21">
        <f t="shared" si="24"/>
        <v>73.5</v>
      </c>
      <c r="AP151">
        <f t="shared" si="25"/>
        <v>63900</v>
      </c>
      <c r="AQ151" t="str">
        <f t="shared" si="26"/>
        <v>,坚硬的石头,扁扁的稻草,蓝水晶</v>
      </c>
      <c r="AR151" s="24" t="str">
        <f>IF(F151="c",getSring(AQ151,4),VLOOKUP(M151&amp;F151,test4,2,FALSE))</f>
        <v>火之精华</v>
      </c>
      <c r="AS151" s="24">
        <f t="shared" si="27"/>
        <v>30012</v>
      </c>
      <c r="AT151" s="24">
        <f t="shared" si="28"/>
        <v>15</v>
      </c>
      <c r="AU151" s="24" t="str">
        <f>getSring(AQ151,1)</f>
        <v>坚硬的石头</v>
      </c>
      <c r="AV151" s="24">
        <f t="shared" si="29"/>
        <v>30035</v>
      </c>
      <c r="AW151" s="24">
        <f t="shared" si="35"/>
        <v>31</v>
      </c>
      <c r="AX151" s="24" t="str">
        <f>getSring(AQ151,2)</f>
        <v>扁扁的稻草</v>
      </c>
      <c r="AY151" s="24">
        <f t="shared" si="30"/>
        <v>30027</v>
      </c>
      <c r="AZ151" s="24">
        <f t="shared" si="31"/>
        <v>31</v>
      </c>
      <c r="BA151" s="24" t="str">
        <f>getSring(AQ151,3)</f>
        <v>蓝水晶</v>
      </c>
      <c r="BB151" s="24">
        <f t="shared" si="32"/>
        <v>30031</v>
      </c>
      <c r="BC151" s="24">
        <f t="shared" si="33"/>
        <v>31</v>
      </c>
    </row>
    <row r="152" spans="1:55" ht="14.25" x14ac:dyDescent="0.2">
      <c r="A152">
        <f t="shared" si="34"/>
        <v>20150</v>
      </c>
      <c r="B152" s="16">
        <v>150</v>
      </c>
      <c r="C152" s="16" t="s">
        <v>1075</v>
      </c>
      <c r="D152" s="16" t="s">
        <v>1455</v>
      </c>
      <c r="E152" s="16">
        <f>武器3!E152</f>
        <v>11</v>
      </c>
      <c r="F152" s="16" t="s">
        <v>1045</v>
      </c>
      <c r="G152" s="16">
        <f>武器3!G152</f>
        <v>3</v>
      </c>
      <c r="H152" s="19" t="s">
        <v>1385</v>
      </c>
      <c r="I152" s="3" t="s">
        <v>811</v>
      </c>
      <c r="J152" s="3">
        <f>武器2!I152</f>
        <v>5</v>
      </c>
      <c r="K152" s="3"/>
      <c r="L152" s="3" t="str">
        <f>武器3!J152</f>
        <v>下级职业</v>
      </c>
      <c r="M152" s="3" t="str">
        <f>武器3!K152</f>
        <v>火炎</v>
      </c>
      <c r="N152" s="16">
        <v>6</v>
      </c>
      <c r="O152" s="16">
        <v>6</v>
      </c>
      <c r="P152" s="16">
        <f>挂饰2!L152</f>
        <v>58</v>
      </c>
      <c r="Q152" s="16">
        <f>挂饰2!M152</f>
        <v>109</v>
      </c>
      <c r="R152" s="16">
        <f>挂饰2!N152</f>
        <v>0</v>
      </c>
      <c r="S152" s="16">
        <f>挂饰2!O152</f>
        <v>0</v>
      </c>
      <c r="T152" s="16">
        <f>挂饰2!P152</f>
        <v>0</v>
      </c>
      <c r="U152" s="16">
        <f>挂饰2!Q152</f>
        <v>0</v>
      </c>
      <c r="V152" s="16">
        <f>挂饰2!R152</f>
        <v>0</v>
      </c>
      <c r="W152" s="16">
        <f>挂饰2!S152</f>
        <v>0</v>
      </c>
      <c r="X152" s="16">
        <f>挂饰2!T152</f>
        <v>0</v>
      </c>
      <c r="Y152" s="16">
        <f>挂饰2!U152</f>
        <v>0</v>
      </c>
      <c r="Z152" s="16">
        <f>挂饰2!V152</f>
        <v>0</v>
      </c>
      <c r="AA152" s="16">
        <f>挂饰2!W152</f>
        <v>0</v>
      </c>
      <c r="AB152" s="16">
        <f>挂饰2!X152</f>
        <v>0</v>
      </c>
      <c r="AC152" s="16">
        <f>挂饰2!Y152</f>
        <v>0</v>
      </c>
      <c r="AD152" s="16">
        <f>挂饰2!Z152</f>
        <v>0</v>
      </c>
      <c r="AE152" s="16">
        <f>挂饰2!AA152</f>
        <v>0</v>
      </c>
      <c r="AF152" s="16">
        <f>挂饰2!AB152</f>
        <v>0</v>
      </c>
      <c r="AG152" s="16">
        <f>挂饰2!AC152</f>
        <v>0</v>
      </c>
      <c r="AH152" s="16">
        <f>挂饰2!AD152</f>
        <v>0</v>
      </c>
      <c r="AI152" s="16">
        <f>挂饰2!AE152</f>
        <v>0</v>
      </c>
      <c r="AJ152" s="16">
        <f>挂饰2!AF152</f>
        <v>0</v>
      </c>
      <c r="AK152" s="16">
        <f>挂饰2!AG152</f>
        <v>0</v>
      </c>
      <c r="AL152" s="16">
        <f>挂饰2!AH152</f>
        <v>0</v>
      </c>
      <c r="AM152" s="16">
        <f>挂饰2!AI152</f>
        <v>0</v>
      </c>
      <c r="AN152" s="16">
        <f>挂饰2!AJ152</f>
        <v>0</v>
      </c>
      <c r="AO152" s="21">
        <f t="shared" si="24"/>
        <v>250.5</v>
      </c>
      <c r="AP152">
        <f t="shared" si="25"/>
        <v>218400</v>
      </c>
      <c r="AQ152" t="str">
        <f t="shared" si="26"/>
        <v>,坚硬的石头,蓝水晶,扁扁的稻草</v>
      </c>
      <c r="AR152" s="24" t="str">
        <f>IF(F152="c",getSring(AQ152,4),VLOOKUP(M152&amp;F152,test4,2,FALSE))</f>
        <v>火之精华</v>
      </c>
      <c r="AS152" s="24">
        <f t="shared" si="27"/>
        <v>30012</v>
      </c>
      <c r="AT152" s="24">
        <f t="shared" si="28"/>
        <v>52</v>
      </c>
      <c r="AU152" s="24" t="str">
        <f>getSring(AQ152,1)</f>
        <v>坚硬的石头</v>
      </c>
      <c r="AV152" s="24">
        <f t="shared" si="29"/>
        <v>30035</v>
      </c>
      <c r="AW152" s="24">
        <f t="shared" si="35"/>
        <v>104</v>
      </c>
      <c r="AX152" s="24" t="str">
        <f>getSring(AQ152,2)</f>
        <v>蓝水晶</v>
      </c>
      <c r="AY152" s="24">
        <f t="shared" si="30"/>
        <v>30031</v>
      </c>
      <c r="AZ152" s="24">
        <f t="shared" si="31"/>
        <v>104</v>
      </c>
      <c r="BA152" s="24" t="str">
        <f>getSring(AQ152,3)</f>
        <v>扁扁的稻草</v>
      </c>
      <c r="BB152" s="24">
        <f t="shared" si="32"/>
        <v>30027</v>
      </c>
      <c r="BC152" s="24">
        <f t="shared" si="33"/>
        <v>104</v>
      </c>
    </row>
    <row r="153" spans="1:55" ht="14.25" x14ac:dyDescent="0.2">
      <c r="A153">
        <f t="shared" si="34"/>
        <v>20151</v>
      </c>
      <c r="B153" s="16">
        <v>151</v>
      </c>
      <c r="C153" s="16" t="s">
        <v>1051</v>
      </c>
      <c r="D153" s="16" t="s">
        <v>1146</v>
      </c>
      <c r="E153" s="16">
        <f>武器3!E153</f>
        <v>13</v>
      </c>
      <c r="F153" s="16" t="s">
        <v>1045</v>
      </c>
      <c r="G153" s="16">
        <f>武器3!G153</f>
        <v>3</v>
      </c>
      <c r="H153" s="19" t="s">
        <v>1385</v>
      </c>
      <c r="I153" s="3" t="s">
        <v>811</v>
      </c>
      <c r="J153" s="3">
        <f>武器2!I153</f>
        <v>5</v>
      </c>
      <c r="K153" s="3"/>
      <c r="L153" s="3" t="str">
        <f>武器3!J153</f>
        <v>下级职业</v>
      </c>
      <c r="M153" s="3" t="str">
        <f>武器3!K153</f>
        <v>火炎</v>
      </c>
      <c r="N153" s="16">
        <v>6</v>
      </c>
      <c r="O153" s="16">
        <v>7</v>
      </c>
      <c r="P153" s="16">
        <f>挂饰2!L153</f>
        <v>68</v>
      </c>
      <c r="Q153" s="16">
        <f>挂饰2!M153</f>
        <v>0</v>
      </c>
      <c r="R153" s="16">
        <f>挂饰2!N153</f>
        <v>0</v>
      </c>
      <c r="S153" s="16">
        <f>挂饰2!O153</f>
        <v>0</v>
      </c>
      <c r="T153" s="16">
        <f>挂饰2!P153</f>
        <v>0</v>
      </c>
      <c r="U153" s="16">
        <f>挂饰2!Q153</f>
        <v>0</v>
      </c>
      <c r="V153" s="16">
        <f>挂饰2!R153</f>
        <v>0</v>
      </c>
      <c r="W153" s="16">
        <f>挂饰2!S153</f>
        <v>0</v>
      </c>
      <c r="X153" s="16">
        <f>挂饰2!T153</f>
        <v>0</v>
      </c>
      <c r="Y153" s="16">
        <f>挂饰2!U153</f>
        <v>0</v>
      </c>
      <c r="Z153" s="16">
        <f>挂饰2!V153</f>
        <v>0.156</v>
      </c>
      <c r="AA153" s="16">
        <f>挂饰2!W153</f>
        <v>0</v>
      </c>
      <c r="AB153" s="16">
        <f>挂饰2!X153</f>
        <v>0</v>
      </c>
      <c r="AC153" s="16">
        <f>挂饰2!Y153</f>
        <v>0</v>
      </c>
      <c r="AD153" s="16">
        <f>挂饰2!Z153</f>
        <v>0</v>
      </c>
      <c r="AE153" s="16">
        <f>挂饰2!AA153</f>
        <v>0</v>
      </c>
      <c r="AF153" s="16">
        <f>挂饰2!AB153</f>
        <v>0</v>
      </c>
      <c r="AG153" s="16">
        <f>挂饰2!AC153</f>
        <v>0</v>
      </c>
      <c r="AH153" s="16">
        <f>挂饰2!AD153</f>
        <v>0</v>
      </c>
      <c r="AI153" s="16">
        <f>挂饰2!AE153</f>
        <v>0</v>
      </c>
      <c r="AJ153" s="16">
        <f>挂饰2!AF153</f>
        <v>0</v>
      </c>
      <c r="AK153" s="16">
        <f>挂饰2!AG153</f>
        <v>0</v>
      </c>
      <c r="AL153" s="16">
        <f>挂饰2!AH153</f>
        <v>0</v>
      </c>
      <c r="AM153" s="16">
        <f>挂饰2!AI153</f>
        <v>0</v>
      </c>
      <c r="AN153" s="16">
        <f>挂饰2!AJ153</f>
        <v>0</v>
      </c>
      <c r="AO153" s="21">
        <f t="shared" si="24"/>
        <v>102</v>
      </c>
      <c r="AP153">
        <f t="shared" si="25"/>
        <v>89100</v>
      </c>
      <c r="AQ153" t="str">
        <f t="shared" si="26"/>
        <v>,漂亮的蘑菇,扁扁的稻草,坚硬的石头</v>
      </c>
      <c r="AR153" s="24" t="str">
        <f>IF(F153="c",getSring(AQ153,4),VLOOKUP(M153&amp;F153,test4,2,FALSE))</f>
        <v>火之精华</v>
      </c>
      <c r="AS153" s="24">
        <f t="shared" si="27"/>
        <v>30012</v>
      </c>
      <c r="AT153" s="24">
        <f t="shared" si="28"/>
        <v>21</v>
      </c>
      <c r="AU153" s="24" t="str">
        <f>getSring(AQ153,1)</f>
        <v>漂亮的蘑菇</v>
      </c>
      <c r="AV153" s="24">
        <f t="shared" si="29"/>
        <v>30023</v>
      </c>
      <c r="AW153" s="24">
        <f t="shared" si="35"/>
        <v>43</v>
      </c>
      <c r="AX153" s="24" t="str">
        <f>getSring(AQ153,2)</f>
        <v>扁扁的稻草</v>
      </c>
      <c r="AY153" s="24">
        <f t="shared" si="30"/>
        <v>30027</v>
      </c>
      <c r="AZ153" s="24">
        <f t="shared" si="31"/>
        <v>43</v>
      </c>
      <c r="BA153" s="24" t="str">
        <f>getSring(AQ153,3)</f>
        <v>坚硬的石头</v>
      </c>
      <c r="BB153" s="24">
        <f t="shared" si="32"/>
        <v>30035</v>
      </c>
      <c r="BC153" s="24">
        <f t="shared" si="33"/>
        <v>43</v>
      </c>
    </row>
    <row r="154" spans="1:55" ht="14.25" x14ac:dyDescent="0.2">
      <c r="A154">
        <f t="shared" si="34"/>
        <v>20152</v>
      </c>
      <c r="B154" s="16">
        <v>152</v>
      </c>
      <c r="C154" s="16" t="s">
        <v>1124</v>
      </c>
      <c r="D154" s="16" t="s">
        <v>1281</v>
      </c>
      <c r="E154" s="16">
        <f>武器3!E154</f>
        <v>15</v>
      </c>
      <c r="F154" s="16" t="s">
        <v>1045</v>
      </c>
      <c r="G154" s="16">
        <f>武器3!G154</f>
        <v>3</v>
      </c>
      <c r="H154" s="19" t="s">
        <v>1385</v>
      </c>
      <c r="I154" s="3" t="s">
        <v>811</v>
      </c>
      <c r="J154" s="3">
        <f>武器2!I154</f>
        <v>5</v>
      </c>
      <c r="K154" s="3"/>
      <c r="L154" s="3" t="str">
        <f>武器3!J154</f>
        <v>下级职业</v>
      </c>
      <c r="M154" s="3" t="str">
        <f>武器3!K154</f>
        <v>火炎</v>
      </c>
      <c r="N154" s="16">
        <v>6</v>
      </c>
      <c r="O154" s="16">
        <v>8</v>
      </c>
      <c r="P154" s="16">
        <f>挂饰2!L154</f>
        <v>78</v>
      </c>
      <c r="Q154" s="16">
        <f>挂饰2!M154</f>
        <v>0</v>
      </c>
      <c r="R154" s="16">
        <f>挂饰2!N154</f>
        <v>0</v>
      </c>
      <c r="S154" s="16">
        <f>挂饰2!O154</f>
        <v>0</v>
      </c>
      <c r="T154" s="16">
        <f>挂饰2!P154</f>
        <v>0</v>
      </c>
      <c r="U154" s="16">
        <f>挂饰2!Q154</f>
        <v>0</v>
      </c>
      <c r="V154" s="16">
        <f>挂饰2!R154</f>
        <v>0</v>
      </c>
      <c r="W154" s="16">
        <f>挂饰2!S154</f>
        <v>0</v>
      </c>
      <c r="X154" s="16">
        <f>挂饰2!T154</f>
        <v>0</v>
      </c>
      <c r="Y154" s="16">
        <f>挂饰2!U154</f>
        <v>0</v>
      </c>
      <c r="Z154" s="16">
        <f>挂饰2!V154</f>
        <v>0</v>
      </c>
      <c r="AA154" s="16">
        <f>挂饰2!W154</f>
        <v>0</v>
      </c>
      <c r="AB154" s="16">
        <f>挂饰2!X154</f>
        <v>0</v>
      </c>
      <c r="AC154" s="16">
        <f>挂饰2!Y154</f>
        <v>0</v>
      </c>
      <c r="AD154" s="16">
        <f>挂饰2!Z154</f>
        <v>0</v>
      </c>
      <c r="AE154" s="16">
        <f>挂饰2!AA154</f>
        <v>0</v>
      </c>
      <c r="AF154" s="16">
        <f>挂饰2!AB154</f>
        <v>0.48979591836734693</v>
      </c>
      <c r="AG154" s="16">
        <f>挂饰2!AC154</f>
        <v>0</v>
      </c>
      <c r="AH154" s="16">
        <f>挂饰2!AD154</f>
        <v>0</v>
      </c>
      <c r="AI154" s="16">
        <f>挂饰2!AE154</f>
        <v>0</v>
      </c>
      <c r="AJ154" s="16">
        <f>挂饰2!AF154</f>
        <v>0</v>
      </c>
      <c r="AK154" s="16">
        <f>挂饰2!AG154</f>
        <v>0</v>
      </c>
      <c r="AL154" s="16">
        <f>挂饰2!AH154</f>
        <v>0</v>
      </c>
      <c r="AM154" s="16">
        <f>挂饰2!AI154</f>
        <v>0</v>
      </c>
      <c r="AN154" s="16">
        <f>挂饰2!AJ154</f>
        <v>0</v>
      </c>
      <c r="AO154" s="21">
        <f t="shared" si="24"/>
        <v>118.71428571428571</v>
      </c>
      <c r="AP154">
        <f t="shared" si="25"/>
        <v>104100</v>
      </c>
      <c r="AQ154" t="str">
        <f t="shared" si="26"/>
        <v>,蓝水晶,漂亮的蘑菇,扁扁的稻草</v>
      </c>
      <c r="AR154" s="24" t="str">
        <f>IF(F154="c",getSring(AQ154,4),VLOOKUP(M154&amp;F154,test4,2,FALSE))</f>
        <v>火之精华</v>
      </c>
      <c r="AS154" s="24">
        <f t="shared" si="27"/>
        <v>30012</v>
      </c>
      <c r="AT154" s="24">
        <f t="shared" si="28"/>
        <v>25</v>
      </c>
      <c r="AU154" s="24" t="str">
        <f>getSring(AQ154,1)</f>
        <v>蓝水晶</v>
      </c>
      <c r="AV154" s="24">
        <f t="shared" si="29"/>
        <v>30031</v>
      </c>
      <c r="AW154" s="24">
        <f t="shared" si="35"/>
        <v>49</v>
      </c>
      <c r="AX154" s="24" t="str">
        <f>getSring(AQ154,2)</f>
        <v>漂亮的蘑菇</v>
      </c>
      <c r="AY154" s="24">
        <f t="shared" si="30"/>
        <v>30023</v>
      </c>
      <c r="AZ154" s="24">
        <f t="shared" si="31"/>
        <v>49</v>
      </c>
      <c r="BA154" s="24" t="str">
        <f>getSring(AQ154,3)</f>
        <v>扁扁的稻草</v>
      </c>
      <c r="BB154" s="24">
        <f t="shared" si="32"/>
        <v>30027</v>
      </c>
      <c r="BC154" s="24">
        <f t="shared" si="33"/>
        <v>49</v>
      </c>
    </row>
    <row r="155" spans="1:55" ht="14.25" x14ac:dyDescent="0.2">
      <c r="A155">
        <f t="shared" si="34"/>
        <v>20153</v>
      </c>
      <c r="B155" s="16">
        <v>153</v>
      </c>
      <c r="C155" s="16" t="s">
        <v>1100</v>
      </c>
      <c r="D155" s="16" t="s">
        <v>1183</v>
      </c>
      <c r="E155" s="16">
        <f>武器3!E155</f>
        <v>1</v>
      </c>
      <c r="F155" s="16" t="s">
        <v>1046</v>
      </c>
      <c r="G155" s="16">
        <f>武器3!G155</f>
        <v>4</v>
      </c>
      <c r="H155" s="19" t="s">
        <v>1385</v>
      </c>
      <c r="I155" s="3" t="s">
        <v>811</v>
      </c>
      <c r="J155" s="3">
        <f>武器2!I155</f>
        <v>5</v>
      </c>
      <c r="K155" s="3"/>
      <c r="L155" s="3" t="str">
        <f>武器3!J155</f>
        <v>下级职业</v>
      </c>
      <c r="M155" s="3" t="str">
        <f>武器3!K155</f>
        <v/>
      </c>
      <c r="N155" s="16">
        <v>6</v>
      </c>
      <c r="O155" s="16">
        <v>1</v>
      </c>
      <c r="P155" s="16">
        <f>挂饰2!L155</f>
        <v>13</v>
      </c>
      <c r="Q155" s="16">
        <f>挂饰2!M155</f>
        <v>0</v>
      </c>
      <c r="R155" s="16">
        <f>挂饰2!N155</f>
        <v>0</v>
      </c>
      <c r="S155" s="16">
        <f>挂饰2!O155</f>
        <v>0</v>
      </c>
      <c r="T155" s="16">
        <f>挂饰2!P155</f>
        <v>0</v>
      </c>
      <c r="U155" s="16">
        <f>挂饰2!Q155</f>
        <v>0</v>
      </c>
      <c r="V155" s="16">
        <f>挂饰2!R155</f>
        <v>0</v>
      </c>
      <c r="W155" s="16">
        <f>挂饰2!S155</f>
        <v>0</v>
      </c>
      <c r="X155" s="16">
        <f>挂饰2!T155</f>
        <v>0</v>
      </c>
      <c r="Y155" s="16">
        <f>挂饰2!U155</f>
        <v>0</v>
      </c>
      <c r="Z155" s="16">
        <f>挂饰2!V155</f>
        <v>0</v>
      </c>
      <c r="AA155" s="16">
        <f>挂饰2!W155</f>
        <v>0</v>
      </c>
      <c r="AB155" s="16">
        <f>挂饰2!X155</f>
        <v>0</v>
      </c>
      <c r="AC155" s="16">
        <f>挂饰2!Y155</f>
        <v>0</v>
      </c>
      <c r="AD155" s="16">
        <f>挂饰2!Z155</f>
        <v>0</v>
      </c>
      <c r="AE155" s="16">
        <f>挂饰2!AA155</f>
        <v>0</v>
      </c>
      <c r="AF155" s="16">
        <f>挂饰2!AB155</f>
        <v>0</v>
      </c>
      <c r="AG155" s="16">
        <f>挂饰2!AC155</f>
        <v>0</v>
      </c>
      <c r="AH155" s="16">
        <f>挂饰2!AD155</f>
        <v>0</v>
      </c>
      <c r="AI155" s="16">
        <f>挂饰2!AE155</f>
        <v>0</v>
      </c>
      <c r="AJ155" s="16">
        <f>挂饰2!AF155</f>
        <v>0</v>
      </c>
      <c r="AK155" s="16">
        <f>挂饰2!AG155</f>
        <v>0</v>
      </c>
      <c r="AL155" s="16">
        <f>挂饰2!AH155</f>
        <v>0</v>
      </c>
      <c r="AM155" s="16">
        <f>挂饰2!AI155</f>
        <v>0</v>
      </c>
      <c r="AN155" s="16">
        <f>挂饰2!AJ155</f>
        <v>0</v>
      </c>
      <c r="AO155" s="21">
        <f t="shared" si="24"/>
        <v>19.5</v>
      </c>
      <c r="AP155">
        <f t="shared" si="25"/>
        <v>16950</v>
      </c>
      <c r="AQ155" t="str">
        <f t="shared" si="26"/>
        <v>,狗牙,红水晶,石头,稻草</v>
      </c>
      <c r="AR155" s="24" t="str">
        <f>IF(F155="c",getSring(AQ155,4),VLOOKUP(M155&amp;F155,test4,2,FALSE))</f>
        <v>稻草</v>
      </c>
      <c r="AS155" s="24">
        <f t="shared" si="27"/>
        <v>30026</v>
      </c>
      <c r="AT155" s="24">
        <f t="shared" si="28"/>
        <v>65</v>
      </c>
      <c r="AU155" s="24" t="str">
        <f>getSring(AQ155,1)</f>
        <v>狗牙</v>
      </c>
      <c r="AV155" s="24">
        <f t="shared" si="29"/>
        <v>30038</v>
      </c>
      <c r="AW155" s="24">
        <f t="shared" si="35"/>
        <v>16</v>
      </c>
      <c r="AX155" s="24" t="str">
        <f>getSring(AQ155,2)</f>
        <v>红水晶</v>
      </c>
      <c r="AY155" s="24">
        <f t="shared" si="30"/>
        <v>30030</v>
      </c>
      <c r="AZ155" s="24">
        <f t="shared" si="31"/>
        <v>16</v>
      </c>
      <c r="BA155" s="24" t="str">
        <f>getSring(AQ155,3)</f>
        <v>石头</v>
      </c>
      <c r="BB155" s="24">
        <f t="shared" si="32"/>
        <v>30034</v>
      </c>
      <c r="BC155" s="24">
        <f t="shared" si="33"/>
        <v>16</v>
      </c>
    </row>
    <row r="156" spans="1:55" ht="14.25" x14ac:dyDescent="0.2">
      <c r="A156">
        <f t="shared" si="34"/>
        <v>20154</v>
      </c>
      <c r="B156" s="16">
        <v>154</v>
      </c>
      <c r="C156" s="16" t="s">
        <v>1134</v>
      </c>
      <c r="D156" s="16" t="s">
        <v>1456</v>
      </c>
      <c r="E156" s="16">
        <f>武器3!E156</f>
        <v>3</v>
      </c>
      <c r="F156" s="16" t="s">
        <v>1046</v>
      </c>
      <c r="G156" s="16">
        <f>武器3!G156</f>
        <v>4</v>
      </c>
      <c r="H156" s="19" t="s">
        <v>1385</v>
      </c>
      <c r="I156" s="3" t="s">
        <v>811</v>
      </c>
      <c r="J156" s="3">
        <f>武器2!I156</f>
        <v>5</v>
      </c>
      <c r="K156" s="3"/>
      <c r="L156" s="3" t="str">
        <f>武器3!J156</f>
        <v>下级职业</v>
      </c>
      <c r="M156" s="3" t="str">
        <f>武器3!K156</f>
        <v/>
      </c>
      <c r="N156" s="16">
        <v>6</v>
      </c>
      <c r="O156" s="16">
        <v>2</v>
      </c>
      <c r="P156" s="16">
        <f>挂饰2!L156</f>
        <v>26</v>
      </c>
      <c r="Q156" s="16">
        <f>挂饰2!M156</f>
        <v>0</v>
      </c>
      <c r="R156" s="16">
        <f>挂饰2!N156</f>
        <v>0</v>
      </c>
      <c r="S156" s="16">
        <f>挂饰2!O156</f>
        <v>0</v>
      </c>
      <c r="T156" s="16">
        <f>挂饰2!P156</f>
        <v>0</v>
      </c>
      <c r="U156" s="16">
        <f>挂饰2!Q156</f>
        <v>0</v>
      </c>
      <c r="V156" s="16">
        <f>挂饰2!R156</f>
        <v>0</v>
      </c>
      <c r="W156" s="16">
        <f>挂饰2!S156</f>
        <v>0</v>
      </c>
      <c r="X156" s="16">
        <f>挂饰2!T156</f>
        <v>0</v>
      </c>
      <c r="Y156" s="16">
        <f>挂饰2!U156</f>
        <v>0</v>
      </c>
      <c r="Z156" s="16">
        <f>挂饰2!V156</f>
        <v>0</v>
      </c>
      <c r="AA156" s="16">
        <f>挂饰2!W156</f>
        <v>0</v>
      </c>
      <c r="AB156" s="16">
        <f>挂饰2!X156</f>
        <v>0</v>
      </c>
      <c r="AC156" s="16">
        <f>挂饰2!Y156</f>
        <v>0</v>
      </c>
      <c r="AD156" s="16">
        <f>挂饰2!Z156</f>
        <v>0</v>
      </c>
      <c r="AE156" s="16">
        <f>挂饰2!AA156</f>
        <v>0</v>
      </c>
      <c r="AF156" s="16">
        <f>挂饰2!AB156</f>
        <v>0</v>
      </c>
      <c r="AG156" s="16">
        <f>挂饰2!AC156</f>
        <v>0</v>
      </c>
      <c r="AH156" s="16">
        <f>挂饰2!AD156</f>
        <v>0</v>
      </c>
      <c r="AI156" s="16">
        <f>挂饰2!AE156</f>
        <v>0</v>
      </c>
      <c r="AJ156" s="16">
        <f>挂饰2!AF156</f>
        <v>0</v>
      </c>
      <c r="AK156" s="16">
        <f>挂饰2!AG156</f>
        <v>0</v>
      </c>
      <c r="AL156" s="16">
        <f>挂饰2!AH156</f>
        <v>0</v>
      </c>
      <c r="AM156" s="16">
        <f>挂饰2!AI156</f>
        <v>0</v>
      </c>
      <c r="AN156" s="16">
        <f>挂饰2!AJ156</f>
        <v>0</v>
      </c>
      <c r="AO156" s="21">
        <f t="shared" si="24"/>
        <v>39</v>
      </c>
      <c r="AP156">
        <f t="shared" si="25"/>
        <v>34350</v>
      </c>
      <c r="AQ156" t="str">
        <f t="shared" si="26"/>
        <v>,红水晶,石头,狗牙,多汁的坚果</v>
      </c>
      <c r="AR156" s="24" t="str">
        <f>IF(F156="c",getSring(AQ156,4),VLOOKUP(M156&amp;F156,test4,2,FALSE))</f>
        <v>多汁的坚果</v>
      </c>
      <c r="AS156" s="24">
        <f t="shared" si="27"/>
        <v>30042</v>
      </c>
      <c r="AT156" s="24">
        <f t="shared" si="28"/>
        <v>130</v>
      </c>
      <c r="AU156" s="24" t="str">
        <f>getSring(AQ156,1)</f>
        <v>红水晶</v>
      </c>
      <c r="AV156" s="24">
        <f t="shared" si="29"/>
        <v>30030</v>
      </c>
      <c r="AW156" s="24">
        <f t="shared" si="35"/>
        <v>33</v>
      </c>
      <c r="AX156" s="24" t="str">
        <f>getSring(AQ156,2)</f>
        <v>石头</v>
      </c>
      <c r="AY156" s="24">
        <f t="shared" si="30"/>
        <v>30034</v>
      </c>
      <c r="AZ156" s="24">
        <f t="shared" si="31"/>
        <v>33</v>
      </c>
      <c r="BA156" s="24" t="str">
        <f>getSring(AQ156,3)</f>
        <v>狗牙</v>
      </c>
      <c r="BB156" s="24">
        <f t="shared" si="32"/>
        <v>30038</v>
      </c>
      <c r="BC156" s="24">
        <f t="shared" si="33"/>
        <v>33</v>
      </c>
    </row>
    <row r="157" spans="1:55" ht="14.25" x14ac:dyDescent="0.2">
      <c r="A157">
        <f t="shared" si="34"/>
        <v>20155</v>
      </c>
      <c r="B157" s="16">
        <v>155</v>
      </c>
      <c r="C157" s="16" t="s">
        <v>1124</v>
      </c>
      <c r="D157" s="16" t="s">
        <v>1457</v>
      </c>
      <c r="E157" s="16">
        <f>武器3!E157</f>
        <v>5</v>
      </c>
      <c r="F157" s="16" t="s">
        <v>1046</v>
      </c>
      <c r="G157" s="16">
        <f>武器3!G157</f>
        <v>4</v>
      </c>
      <c r="H157" s="19" t="s">
        <v>1385</v>
      </c>
      <c r="I157" s="3" t="s">
        <v>811</v>
      </c>
      <c r="J157" s="3">
        <f>武器2!I157</f>
        <v>5</v>
      </c>
      <c r="K157" s="3"/>
      <c r="L157" s="3" t="str">
        <f>武器3!J157</f>
        <v>下级职业</v>
      </c>
      <c r="M157" s="3" t="str">
        <f>武器3!K157</f>
        <v/>
      </c>
      <c r="N157" s="16">
        <v>6</v>
      </c>
      <c r="O157" s="16">
        <v>3</v>
      </c>
      <c r="P157" s="16">
        <f>挂饰2!L157</f>
        <v>39</v>
      </c>
      <c r="Q157" s="16">
        <f>挂饰2!M157</f>
        <v>0</v>
      </c>
      <c r="R157" s="16">
        <f>挂饰2!N157</f>
        <v>0</v>
      </c>
      <c r="S157" s="16">
        <f>挂饰2!O157</f>
        <v>0</v>
      </c>
      <c r="T157" s="16">
        <f>挂饰2!P157</f>
        <v>0</v>
      </c>
      <c r="U157" s="16">
        <f>挂饰2!Q157</f>
        <v>0</v>
      </c>
      <c r="V157" s="16">
        <f>挂饰2!R157</f>
        <v>0</v>
      </c>
      <c r="W157" s="16">
        <f>挂饰2!S157</f>
        <v>0</v>
      </c>
      <c r="X157" s="16">
        <f>挂饰2!T157</f>
        <v>0</v>
      </c>
      <c r="Y157" s="16">
        <f>挂饰2!U157</f>
        <v>0</v>
      </c>
      <c r="Z157" s="16">
        <f>挂饰2!V157</f>
        <v>0</v>
      </c>
      <c r="AA157" s="16">
        <f>挂饰2!W157</f>
        <v>0</v>
      </c>
      <c r="AB157" s="16">
        <f>挂饰2!X157</f>
        <v>0</v>
      </c>
      <c r="AC157" s="16">
        <f>挂饰2!Y157</f>
        <v>0</v>
      </c>
      <c r="AD157" s="16">
        <f>挂饰2!Z157</f>
        <v>0</v>
      </c>
      <c r="AE157" s="16">
        <f>挂饰2!AA157</f>
        <v>0</v>
      </c>
      <c r="AF157" s="16">
        <f>挂饰2!AB157</f>
        <v>0</v>
      </c>
      <c r="AG157" s="16">
        <f>挂饰2!AC157</f>
        <v>0</v>
      </c>
      <c r="AH157" s="16">
        <f>挂饰2!AD157</f>
        <v>0</v>
      </c>
      <c r="AI157" s="16">
        <f>挂饰2!AE157</f>
        <v>0</v>
      </c>
      <c r="AJ157" s="16">
        <f>挂饰2!AF157</f>
        <v>0</v>
      </c>
      <c r="AK157" s="16">
        <f>挂饰2!AG157</f>
        <v>0</v>
      </c>
      <c r="AL157" s="16">
        <f>挂饰2!AH157</f>
        <v>0</v>
      </c>
      <c r="AM157" s="16">
        <f>挂饰2!AI157</f>
        <v>0</v>
      </c>
      <c r="AN157" s="16">
        <f>挂饰2!AJ157</f>
        <v>0</v>
      </c>
      <c r="AO157" s="21">
        <f t="shared" si="24"/>
        <v>58.5</v>
      </c>
      <c r="AP157">
        <f t="shared" si="25"/>
        <v>51300</v>
      </c>
      <c r="AQ157" t="str">
        <f t="shared" si="26"/>
        <v>,红水晶,稻草,多汁的坚果,蘑菇</v>
      </c>
      <c r="AR157" s="24" t="str">
        <f>IF(F157="c",getSring(AQ157,4),VLOOKUP(M157&amp;F157,test4,2,FALSE))</f>
        <v>蘑菇</v>
      </c>
      <c r="AS157" s="24">
        <f t="shared" si="27"/>
        <v>30022</v>
      </c>
      <c r="AT157" s="24">
        <f t="shared" si="28"/>
        <v>195</v>
      </c>
      <c r="AU157" s="24" t="str">
        <f>getSring(AQ157,1)</f>
        <v>红水晶</v>
      </c>
      <c r="AV157" s="24">
        <f t="shared" si="29"/>
        <v>30030</v>
      </c>
      <c r="AW157" s="24">
        <f t="shared" si="35"/>
        <v>49</v>
      </c>
      <c r="AX157" s="24" t="str">
        <f>getSring(AQ157,2)</f>
        <v>稻草</v>
      </c>
      <c r="AY157" s="24">
        <f t="shared" si="30"/>
        <v>30026</v>
      </c>
      <c r="AZ157" s="24">
        <f t="shared" si="31"/>
        <v>49</v>
      </c>
      <c r="BA157" s="24" t="str">
        <f>getSring(AQ157,3)</f>
        <v>多汁的坚果</v>
      </c>
      <c r="BB157" s="24">
        <f t="shared" si="32"/>
        <v>30042</v>
      </c>
      <c r="BC157" s="24">
        <f t="shared" si="33"/>
        <v>49</v>
      </c>
    </row>
    <row r="158" spans="1:55" ht="14.25" x14ac:dyDescent="0.2">
      <c r="A158">
        <f t="shared" si="34"/>
        <v>20156</v>
      </c>
      <c r="B158" s="16">
        <v>156</v>
      </c>
      <c r="C158" s="16" t="s">
        <v>1114</v>
      </c>
      <c r="D158" s="16" t="s">
        <v>1150</v>
      </c>
      <c r="E158" s="16">
        <f>武器3!E158</f>
        <v>7</v>
      </c>
      <c r="F158" s="16" t="s">
        <v>1046</v>
      </c>
      <c r="G158" s="16">
        <f>武器3!G158</f>
        <v>4</v>
      </c>
      <c r="H158" s="19" t="s">
        <v>1385</v>
      </c>
      <c r="I158" s="3" t="s">
        <v>811</v>
      </c>
      <c r="J158" s="3">
        <f>武器2!I158</f>
        <v>5</v>
      </c>
      <c r="K158" s="3"/>
      <c r="L158" s="3" t="str">
        <f>武器3!J158</f>
        <v>下级职业</v>
      </c>
      <c r="M158" s="3" t="str">
        <f>武器3!K158</f>
        <v/>
      </c>
      <c r="N158" s="16">
        <v>6</v>
      </c>
      <c r="O158" s="16">
        <v>4</v>
      </c>
      <c r="P158" s="16">
        <f>挂饰2!L158</f>
        <v>52</v>
      </c>
      <c r="Q158" s="16">
        <f>挂饰2!M158</f>
        <v>0</v>
      </c>
      <c r="R158" s="16">
        <f>挂饰2!N158</f>
        <v>0</v>
      </c>
      <c r="S158" s="16">
        <f>挂饰2!O158</f>
        <v>0</v>
      </c>
      <c r="T158" s="16">
        <f>挂饰2!P158</f>
        <v>0</v>
      </c>
      <c r="U158" s="16">
        <f>挂饰2!Q158</f>
        <v>0</v>
      </c>
      <c r="V158" s="16">
        <f>挂饰2!R158</f>
        <v>0</v>
      </c>
      <c r="W158" s="16">
        <f>挂饰2!S158</f>
        <v>0</v>
      </c>
      <c r="X158" s="16">
        <f>挂饰2!T158</f>
        <v>0</v>
      </c>
      <c r="Y158" s="16">
        <f>挂饰2!U158</f>
        <v>0</v>
      </c>
      <c r="Z158" s="16">
        <f>挂饰2!V158</f>
        <v>0</v>
      </c>
      <c r="AA158" s="16">
        <f>挂饰2!W158</f>
        <v>0</v>
      </c>
      <c r="AB158" s="16">
        <f>挂饰2!X158</f>
        <v>0</v>
      </c>
      <c r="AC158" s="16">
        <f>挂饰2!Y158</f>
        <v>0</v>
      </c>
      <c r="AD158" s="16">
        <f>挂饰2!Z158</f>
        <v>0</v>
      </c>
      <c r="AE158" s="16">
        <f>挂饰2!AA158</f>
        <v>0</v>
      </c>
      <c r="AF158" s="16">
        <f>挂饰2!AB158</f>
        <v>0</v>
      </c>
      <c r="AG158" s="16">
        <f>挂饰2!AC158</f>
        <v>0</v>
      </c>
      <c r="AH158" s="16">
        <f>挂饰2!AD158</f>
        <v>0</v>
      </c>
      <c r="AI158" s="16">
        <f>挂饰2!AE158</f>
        <v>0</v>
      </c>
      <c r="AJ158" s="16">
        <f>挂饰2!AF158</f>
        <v>0</v>
      </c>
      <c r="AK158" s="16">
        <f>挂饰2!AG158</f>
        <v>0</v>
      </c>
      <c r="AL158" s="16">
        <f>挂饰2!AH158</f>
        <v>0</v>
      </c>
      <c r="AM158" s="16">
        <f>挂饰2!AI158</f>
        <v>0</v>
      </c>
      <c r="AN158" s="16">
        <f>挂饰2!AJ158</f>
        <v>0</v>
      </c>
      <c r="AO158" s="21">
        <f t="shared" si="24"/>
        <v>78</v>
      </c>
      <c r="AP158">
        <f t="shared" si="25"/>
        <v>68250</v>
      </c>
      <c r="AQ158" t="str">
        <f t="shared" si="26"/>
        <v>,蘑菇,石头,稻草,狗牙</v>
      </c>
      <c r="AR158" s="24" t="str">
        <f>IF(F158="c",getSring(AQ158,4),VLOOKUP(M158&amp;F158,test4,2,FALSE))</f>
        <v>狗牙</v>
      </c>
      <c r="AS158" s="24">
        <f t="shared" si="27"/>
        <v>30038</v>
      </c>
      <c r="AT158" s="24">
        <f t="shared" si="28"/>
        <v>260</v>
      </c>
      <c r="AU158" s="24" t="str">
        <f>getSring(AQ158,1)</f>
        <v>蘑菇</v>
      </c>
      <c r="AV158" s="24">
        <f t="shared" si="29"/>
        <v>30022</v>
      </c>
      <c r="AW158" s="24">
        <f t="shared" si="35"/>
        <v>65</v>
      </c>
      <c r="AX158" s="24" t="str">
        <f>getSring(AQ158,2)</f>
        <v>石头</v>
      </c>
      <c r="AY158" s="24">
        <f t="shared" si="30"/>
        <v>30034</v>
      </c>
      <c r="AZ158" s="24">
        <f t="shared" si="31"/>
        <v>65</v>
      </c>
      <c r="BA158" s="24" t="str">
        <f>getSring(AQ158,3)</f>
        <v>稻草</v>
      </c>
      <c r="BB158" s="24">
        <f t="shared" si="32"/>
        <v>30026</v>
      </c>
      <c r="BC158" s="24">
        <f t="shared" si="33"/>
        <v>65</v>
      </c>
    </row>
    <row r="159" spans="1:55" ht="14.25" x14ac:dyDescent="0.2">
      <c r="A159">
        <f t="shared" si="34"/>
        <v>20157</v>
      </c>
      <c r="B159" s="16">
        <v>157</v>
      </c>
      <c r="C159" s="16" t="s">
        <v>1071</v>
      </c>
      <c r="D159" s="16" t="s">
        <v>1458</v>
      </c>
      <c r="E159" s="16">
        <f>武器3!E159</f>
        <v>9</v>
      </c>
      <c r="F159" s="16" t="s">
        <v>1046</v>
      </c>
      <c r="G159" s="16">
        <f>武器3!G159</f>
        <v>4</v>
      </c>
      <c r="H159" s="19" t="s">
        <v>1385</v>
      </c>
      <c r="I159" s="3" t="s">
        <v>811</v>
      </c>
      <c r="J159" s="3">
        <f>武器2!I159</f>
        <v>5</v>
      </c>
      <c r="K159" s="3"/>
      <c r="L159" s="3" t="str">
        <f>武器3!J159</f>
        <v>下级职业</v>
      </c>
      <c r="M159" s="3" t="str">
        <f>武器3!K159</f>
        <v/>
      </c>
      <c r="N159" s="16">
        <v>6</v>
      </c>
      <c r="O159" s="16">
        <v>5</v>
      </c>
      <c r="P159" s="16">
        <f>挂饰2!L159</f>
        <v>65</v>
      </c>
      <c r="Q159" s="16">
        <f>挂饰2!M159</f>
        <v>0</v>
      </c>
      <c r="R159" s="16">
        <f>挂饰2!N159</f>
        <v>0</v>
      </c>
      <c r="S159" s="16">
        <f>挂饰2!O159</f>
        <v>0</v>
      </c>
      <c r="T159" s="16">
        <f>挂饰2!P159</f>
        <v>0</v>
      </c>
      <c r="U159" s="16">
        <f>挂饰2!Q159</f>
        <v>0</v>
      </c>
      <c r="V159" s="16">
        <f>挂饰2!R159</f>
        <v>0</v>
      </c>
      <c r="W159" s="16">
        <f>挂饰2!S159</f>
        <v>0</v>
      </c>
      <c r="X159" s="16">
        <f>挂饰2!T159</f>
        <v>0</v>
      </c>
      <c r="Y159" s="16">
        <f>挂饰2!U159</f>
        <v>0</v>
      </c>
      <c r="Z159" s="16">
        <f>挂饰2!V159</f>
        <v>0</v>
      </c>
      <c r="AA159" s="16">
        <f>挂饰2!W159</f>
        <v>0</v>
      </c>
      <c r="AB159" s="16">
        <f>挂饰2!X159</f>
        <v>0</v>
      </c>
      <c r="AC159" s="16">
        <f>挂饰2!Y159</f>
        <v>0</v>
      </c>
      <c r="AD159" s="16">
        <f>挂饰2!Z159</f>
        <v>0</v>
      </c>
      <c r="AE159" s="16">
        <f>挂饰2!AA159</f>
        <v>0</v>
      </c>
      <c r="AF159" s="16">
        <f>挂饰2!AB159</f>
        <v>0</v>
      </c>
      <c r="AG159" s="16">
        <f>挂饰2!AC159</f>
        <v>0</v>
      </c>
      <c r="AH159" s="16">
        <f>挂饰2!AD159</f>
        <v>0</v>
      </c>
      <c r="AI159" s="16">
        <f>挂饰2!AE159</f>
        <v>0</v>
      </c>
      <c r="AJ159" s="16">
        <f>挂饰2!AF159</f>
        <v>0</v>
      </c>
      <c r="AK159" s="16">
        <f>挂饰2!AG159</f>
        <v>0</v>
      </c>
      <c r="AL159" s="16">
        <f>挂饰2!AH159</f>
        <v>0</v>
      </c>
      <c r="AM159" s="16">
        <f>挂饰2!AI159</f>
        <v>0</v>
      </c>
      <c r="AN159" s="16">
        <f>挂饰2!AJ159</f>
        <v>0</v>
      </c>
      <c r="AO159" s="21">
        <f t="shared" si="24"/>
        <v>97.5</v>
      </c>
      <c r="AP159">
        <f t="shared" si="25"/>
        <v>85200</v>
      </c>
      <c r="AQ159" t="str">
        <f t="shared" si="26"/>
        <v>,狗牙,石头,红水晶,稻草</v>
      </c>
      <c r="AR159" s="24" t="str">
        <f>IF(F159="c",getSring(AQ159,4),VLOOKUP(M159&amp;F159,test4,2,FALSE))</f>
        <v>稻草</v>
      </c>
      <c r="AS159" s="24">
        <f t="shared" si="27"/>
        <v>30026</v>
      </c>
      <c r="AT159" s="24">
        <f t="shared" si="28"/>
        <v>325</v>
      </c>
      <c r="AU159" s="24" t="str">
        <f>getSring(AQ159,1)</f>
        <v>狗牙</v>
      </c>
      <c r="AV159" s="24">
        <f t="shared" si="29"/>
        <v>30038</v>
      </c>
      <c r="AW159" s="24">
        <f t="shared" si="35"/>
        <v>81</v>
      </c>
      <c r="AX159" s="24" t="str">
        <f>getSring(AQ159,2)</f>
        <v>石头</v>
      </c>
      <c r="AY159" s="24">
        <f t="shared" si="30"/>
        <v>30034</v>
      </c>
      <c r="AZ159" s="24">
        <f t="shared" si="31"/>
        <v>81</v>
      </c>
      <c r="BA159" s="24" t="str">
        <f>getSring(AQ159,3)</f>
        <v>红水晶</v>
      </c>
      <c r="BB159" s="24">
        <f t="shared" si="32"/>
        <v>30030</v>
      </c>
      <c r="BC159" s="24">
        <f t="shared" si="33"/>
        <v>81</v>
      </c>
    </row>
    <row r="160" spans="1:55" ht="14.25" x14ac:dyDescent="0.2">
      <c r="A160">
        <f t="shared" si="34"/>
        <v>20158</v>
      </c>
      <c r="B160" s="16">
        <v>158</v>
      </c>
      <c r="C160" s="16" t="s">
        <v>1053</v>
      </c>
      <c r="D160" s="16" t="s">
        <v>1365</v>
      </c>
      <c r="E160" s="16">
        <f>武器3!E160</f>
        <v>11</v>
      </c>
      <c r="F160" s="16" t="s">
        <v>1046</v>
      </c>
      <c r="G160" s="16">
        <f>武器3!G160</f>
        <v>4</v>
      </c>
      <c r="H160" s="19" t="s">
        <v>1385</v>
      </c>
      <c r="I160" s="3" t="s">
        <v>811</v>
      </c>
      <c r="J160" s="3">
        <f>武器2!I160</f>
        <v>5</v>
      </c>
      <c r="K160" s="3"/>
      <c r="L160" s="3" t="str">
        <f>武器3!J160</f>
        <v>下级职业</v>
      </c>
      <c r="M160" s="3" t="str">
        <f>武器3!K160</f>
        <v/>
      </c>
      <c r="N160" s="16">
        <v>6</v>
      </c>
      <c r="O160" s="16">
        <v>6</v>
      </c>
      <c r="P160" s="16">
        <f>挂饰2!L160</f>
        <v>78</v>
      </c>
      <c r="Q160" s="16">
        <f>挂饰2!M160</f>
        <v>0</v>
      </c>
      <c r="R160" s="16">
        <f>挂饰2!N160</f>
        <v>0</v>
      </c>
      <c r="S160" s="16">
        <f>挂饰2!O160</f>
        <v>0</v>
      </c>
      <c r="T160" s="16">
        <f>挂饰2!P160</f>
        <v>0</v>
      </c>
      <c r="U160" s="16">
        <f>挂饰2!Q160</f>
        <v>0</v>
      </c>
      <c r="V160" s="16">
        <f>挂饰2!R160</f>
        <v>0</v>
      </c>
      <c r="W160" s="16">
        <f>挂饰2!S160</f>
        <v>0</v>
      </c>
      <c r="X160" s="16">
        <f>挂饰2!T160</f>
        <v>0</v>
      </c>
      <c r="Y160" s="16">
        <f>挂饰2!U160</f>
        <v>0</v>
      </c>
      <c r="Z160" s="16">
        <f>挂饰2!V160</f>
        <v>0</v>
      </c>
      <c r="AA160" s="16">
        <f>挂饰2!W160</f>
        <v>0</v>
      </c>
      <c r="AB160" s="16">
        <f>挂饰2!X160</f>
        <v>0</v>
      </c>
      <c r="AC160" s="16">
        <f>挂饰2!Y160</f>
        <v>0</v>
      </c>
      <c r="AD160" s="16">
        <f>挂饰2!Z160</f>
        <v>0</v>
      </c>
      <c r="AE160" s="16">
        <f>挂饰2!AA160</f>
        <v>0</v>
      </c>
      <c r="AF160" s="16">
        <f>挂饰2!AB160</f>
        <v>0</v>
      </c>
      <c r="AG160" s="16">
        <f>挂饰2!AC160</f>
        <v>0</v>
      </c>
      <c r="AH160" s="16">
        <f>挂饰2!AD160</f>
        <v>0</v>
      </c>
      <c r="AI160" s="16">
        <f>挂饰2!AE160</f>
        <v>0</v>
      </c>
      <c r="AJ160" s="16">
        <f>挂饰2!AF160</f>
        <v>0</v>
      </c>
      <c r="AK160" s="16">
        <f>挂饰2!AG160</f>
        <v>0</v>
      </c>
      <c r="AL160" s="16">
        <f>挂饰2!AH160</f>
        <v>0</v>
      </c>
      <c r="AM160" s="16">
        <f>挂饰2!AI160</f>
        <v>0</v>
      </c>
      <c r="AN160" s="16">
        <f>挂饰2!AJ160</f>
        <v>0</v>
      </c>
      <c r="AO160" s="21">
        <f t="shared" si="24"/>
        <v>117</v>
      </c>
      <c r="AP160">
        <f t="shared" si="25"/>
        <v>102600</v>
      </c>
      <c r="AQ160" t="str">
        <f t="shared" si="26"/>
        <v>,稻草,石头,狗牙,蘑菇</v>
      </c>
      <c r="AR160" s="24" t="str">
        <f>IF(F160="c",getSring(AQ160,4),VLOOKUP(M160&amp;F160,test4,2,FALSE))</f>
        <v>蘑菇</v>
      </c>
      <c r="AS160" s="24">
        <f t="shared" si="27"/>
        <v>30022</v>
      </c>
      <c r="AT160" s="24">
        <f t="shared" si="28"/>
        <v>390</v>
      </c>
      <c r="AU160" s="24" t="str">
        <f>getSring(AQ160,1)</f>
        <v>稻草</v>
      </c>
      <c r="AV160" s="24">
        <f t="shared" si="29"/>
        <v>30026</v>
      </c>
      <c r="AW160" s="24">
        <f t="shared" si="35"/>
        <v>98</v>
      </c>
      <c r="AX160" s="24" t="str">
        <f>getSring(AQ160,2)</f>
        <v>石头</v>
      </c>
      <c r="AY160" s="24">
        <f t="shared" si="30"/>
        <v>30034</v>
      </c>
      <c r="AZ160" s="24">
        <f t="shared" si="31"/>
        <v>98</v>
      </c>
      <c r="BA160" s="24" t="str">
        <f>getSring(AQ160,3)</f>
        <v>狗牙</v>
      </c>
      <c r="BB160" s="24">
        <f t="shared" si="32"/>
        <v>30038</v>
      </c>
      <c r="BC160" s="24">
        <f t="shared" si="33"/>
        <v>98</v>
      </c>
    </row>
    <row r="161" spans="1:55" ht="14.25" x14ac:dyDescent="0.2">
      <c r="A161">
        <f t="shared" si="34"/>
        <v>20159</v>
      </c>
      <c r="B161" s="16">
        <v>159</v>
      </c>
      <c r="C161" s="16" t="s">
        <v>1114</v>
      </c>
      <c r="D161" s="16" t="s">
        <v>1153</v>
      </c>
      <c r="E161" s="16">
        <f>武器3!E161</f>
        <v>13</v>
      </c>
      <c r="F161" s="16" t="s">
        <v>1046</v>
      </c>
      <c r="G161" s="16">
        <f>武器3!G161</f>
        <v>4</v>
      </c>
      <c r="H161" s="19" t="s">
        <v>1385</v>
      </c>
      <c r="I161" s="3" t="s">
        <v>811</v>
      </c>
      <c r="J161" s="3">
        <f>武器2!I161</f>
        <v>5</v>
      </c>
      <c r="K161" s="3"/>
      <c r="L161" s="3" t="str">
        <f>武器3!J161</f>
        <v>下级职业</v>
      </c>
      <c r="M161" s="3" t="str">
        <f>武器3!K161</f>
        <v/>
      </c>
      <c r="N161" s="16">
        <v>6</v>
      </c>
      <c r="O161" s="16">
        <v>7</v>
      </c>
      <c r="P161" s="16">
        <f>挂饰2!L161</f>
        <v>92</v>
      </c>
      <c r="Q161" s="16">
        <f>挂饰2!M161</f>
        <v>0</v>
      </c>
      <c r="R161" s="16">
        <f>挂饰2!N161</f>
        <v>0</v>
      </c>
      <c r="S161" s="16">
        <f>挂饰2!O161</f>
        <v>0</v>
      </c>
      <c r="T161" s="16">
        <f>挂饰2!P161</f>
        <v>0</v>
      </c>
      <c r="U161" s="16">
        <f>挂饰2!Q161</f>
        <v>0</v>
      </c>
      <c r="V161" s="16">
        <f>挂饰2!R161</f>
        <v>0</v>
      </c>
      <c r="W161" s="16">
        <f>挂饰2!S161</f>
        <v>0</v>
      </c>
      <c r="X161" s="16">
        <f>挂饰2!T161</f>
        <v>0</v>
      </c>
      <c r="Y161" s="16">
        <f>挂饰2!U161</f>
        <v>0</v>
      </c>
      <c r="Z161" s="16">
        <f>挂饰2!V161</f>
        <v>0</v>
      </c>
      <c r="AA161" s="16">
        <f>挂饰2!W161</f>
        <v>0</v>
      </c>
      <c r="AB161" s="16">
        <f>挂饰2!X161</f>
        <v>0</v>
      </c>
      <c r="AC161" s="16">
        <f>挂饰2!Y161</f>
        <v>0</v>
      </c>
      <c r="AD161" s="16">
        <f>挂饰2!Z161</f>
        <v>0</v>
      </c>
      <c r="AE161" s="16">
        <f>挂饰2!AA161</f>
        <v>0</v>
      </c>
      <c r="AF161" s="16">
        <f>挂饰2!AB161</f>
        <v>0</v>
      </c>
      <c r="AG161" s="16">
        <f>挂饰2!AC161</f>
        <v>0</v>
      </c>
      <c r="AH161" s="16">
        <f>挂饰2!AD161</f>
        <v>0</v>
      </c>
      <c r="AI161" s="16">
        <f>挂饰2!AE161</f>
        <v>0</v>
      </c>
      <c r="AJ161" s="16">
        <f>挂饰2!AF161</f>
        <v>0</v>
      </c>
      <c r="AK161" s="16">
        <f>挂饰2!AG161</f>
        <v>0</v>
      </c>
      <c r="AL161" s="16">
        <f>挂饰2!AH161</f>
        <v>0</v>
      </c>
      <c r="AM161" s="16">
        <f>挂饰2!AI161</f>
        <v>0</v>
      </c>
      <c r="AN161" s="16">
        <f>挂饰2!AJ161</f>
        <v>0</v>
      </c>
      <c r="AO161" s="21">
        <f t="shared" si="24"/>
        <v>138</v>
      </c>
      <c r="AP161">
        <f t="shared" si="25"/>
        <v>120750</v>
      </c>
      <c r="AQ161" t="str">
        <f t="shared" si="26"/>
        <v>,稻草,石头,狗牙,蘑菇</v>
      </c>
      <c r="AR161" s="24" t="str">
        <f>IF(F161="c",getSring(AQ161,4),VLOOKUP(M161&amp;F161,test4,2,FALSE))</f>
        <v>蘑菇</v>
      </c>
      <c r="AS161" s="24">
        <f t="shared" si="27"/>
        <v>30022</v>
      </c>
      <c r="AT161" s="24">
        <f t="shared" si="28"/>
        <v>460</v>
      </c>
      <c r="AU161" s="24" t="str">
        <f>getSring(AQ161,1)</f>
        <v>稻草</v>
      </c>
      <c r="AV161" s="24">
        <f t="shared" si="29"/>
        <v>30026</v>
      </c>
      <c r="AW161" s="24">
        <f t="shared" si="35"/>
        <v>115</v>
      </c>
      <c r="AX161" s="24" t="str">
        <f>getSring(AQ161,2)</f>
        <v>石头</v>
      </c>
      <c r="AY161" s="24">
        <f t="shared" si="30"/>
        <v>30034</v>
      </c>
      <c r="AZ161" s="24">
        <f t="shared" si="31"/>
        <v>115</v>
      </c>
      <c r="BA161" s="24" t="str">
        <f>getSring(AQ161,3)</f>
        <v>狗牙</v>
      </c>
      <c r="BB161" s="24">
        <f t="shared" si="32"/>
        <v>30038</v>
      </c>
      <c r="BC161" s="24">
        <f t="shared" si="33"/>
        <v>115</v>
      </c>
    </row>
    <row r="162" spans="1:55" ht="14.25" x14ac:dyDescent="0.2">
      <c r="A162">
        <f t="shared" si="34"/>
        <v>20160</v>
      </c>
      <c r="B162" s="16">
        <v>160</v>
      </c>
      <c r="C162" s="16" t="s">
        <v>1120</v>
      </c>
      <c r="D162" s="16" t="s">
        <v>1198</v>
      </c>
      <c r="E162" s="16">
        <f>武器3!E162</f>
        <v>15</v>
      </c>
      <c r="F162" s="16" t="s">
        <v>1046</v>
      </c>
      <c r="G162" s="16">
        <f>武器3!G162</f>
        <v>4</v>
      </c>
      <c r="H162" s="19" t="s">
        <v>1385</v>
      </c>
      <c r="I162" s="3" t="s">
        <v>811</v>
      </c>
      <c r="J162" s="3">
        <f>武器2!I162</f>
        <v>5</v>
      </c>
      <c r="K162" s="3"/>
      <c r="L162" s="3" t="str">
        <f>武器3!J162</f>
        <v>下级职业</v>
      </c>
      <c r="M162" s="3" t="str">
        <f>武器3!K162</f>
        <v/>
      </c>
      <c r="N162" s="16">
        <v>6</v>
      </c>
      <c r="O162" s="16">
        <v>8</v>
      </c>
      <c r="P162" s="16">
        <f>挂饰2!L162</f>
        <v>105</v>
      </c>
      <c r="Q162" s="16">
        <f>挂饰2!M162</f>
        <v>0</v>
      </c>
      <c r="R162" s="16">
        <f>挂饰2!N162</f>
        <v>0</v>
      </c>
      <c r="S162" s="16">
        <f>挂饰2!O162</f>
        <v>0</v>
      </c>
      <c r="T162" s="16">
        <f>挂饰2!P162</f>
        <v>0</v>
      </c>
      <c r="U162" s="16">
        <f>挂饰2!Q162</f>
        <v>0</v>
      </c>
      <c r="V162" s="16">
        <f>挂饰2!R162</f>
        <v>0</v>
      </c>
      <c r="W162" s="16">
        <f>挂饰2!S162</f>
        <v>0</v>
      </c>
      <c r="X162" s="16">
        <f>挂饰2!T162</f>
        <v>0</v>
      </c>
      <c r="Y162" s="16">
        <f>挂饰2!U162</f>
        <v>0</v>
      </c>
      <c r="Z162" s="16">
        <f>挂饰2!V162</f>
        <v>0</v>
      </c>
      <c r="AA162" s="16">
        <f>挂饰2!W162</f>
        <v>0</v>
      </c>
      <c r="AB162" s="16">
        <f>挂饰2!X162</f>
        <v>0</v>
      </c>
      <c r="AC162" s="16">
        <f>挂饰2!Y162</f>
        <v>0</v>
      </c>
      <c r="AD162" s="16">
        <f>挂饰2!Z162</f>
        <v>0</v>
      </c>
      <c r="AE162" s="16">
        <f>挂饰2!AA162</f>
        <v>0</v>
      </c>
      <c r="AF162" s="16">
        <f>挂饰2!AB162</f>
        <v>0</v>
      </c>
      <c r="AG162" s="16">
        <f>挂饰2!AC162</f>
        <v>0</v>
      </c>
      <c r="AH162" s="16">
        <f>挂饰2!AD162</f>
        <v>0</v>
      </c>
      <c r="AI162" s="16">
        <f>挂饰2!AE162</f>
        <v>0</v>
      </c>
      <c r="AJ162" s="16">
        <f>挂饰2!AF162</f>
        <v>0</v>
      </c>
      <c r="AK162" s="16">
        <f>挂饰2!AG162</f>
        <v>0</v>
      </c>
      <c r="AL162" s="16">
        <f>挂饰2!AH162</f>
        <v>0</v>
      </c>
      <c r="AM162" s="16">
        <f>挂饰2!AI162</f>
        <v>0</v>
      </c>
      <c r="AN162" s="16">
        <f>挂饰2!AJ162</f>
        <v>0</v>
      </c>
      <c r="AO162" s="21">
        <f t="shared" si="24"/>
        <v>157.5</v>
      </c>
      <c r="AP162">
        <f t="shared" si="25"/>
        <v>137700</v>
      </c>
      <c r="AQ162" t="str">
        <f t="shared" si="26"/>
        <v>,石头,狗牙,稻草,蘑菇</v>
      </c>
      <c r="AR162" s="24" t="str">
        <f>IF(F162="c",getSring(AQ162,4),VLOOKUP(M162&amp;F162,test4,2,FALSE))</f>
        <v>蘑菇</v>
      </c>
      <c r="AS162" s="24">
        <f t="shared" si="27"/>
        <v>30022</v>
      </c>
      <c r="AT162" s="24">
        <f t="shared" si="28"/>
        <v>525</v>
      </c>
      <c r="AU162" s="24" t="str">
        <f>getSring(AQ162,1)</f>
        <v>石头</v>
      </c>
      <c r="AV162" s="24">
        <f t="shared" si="29"/>
        <v>30034</v>
      </c>
      <c r="AW162" s="24">
        <f t="shared" si="35"/>
        <v>131</v>
      </c>
      <c r="AX162" s="24" t="str">
        <f>getSring(AQ162,2)</f>
        <v>狗牙</v>
      </c>
      <c r="AY162" s="24">
        <f t="shared" si="30"/>
        <v>30038</v>
      </c>
      <c r="AZ162" s="24">
        <f t="shared" si="31"/>
        <v>131</v>
      </c>
      <c r="BA162" s="24" t="str">
        <f>getSring(AQ162,3)</f>
        <v>稻草</v>
      </c>
      <c r="BB162" s="24">
        <f t="shared" si="32"/>
        <v>30026</v>
      </c>
      <c r="BC162" s="24">
        <f t="shared" si="33"/>
        <v>131</v>
      </c>
    </row>
    <row r="163" spans="1:55" ht="14.25" x14ac:dyDescent="0.2">
      <c r="A163">
        <f t="shared" si="34"/>
        <v>20161</v>
      </c>
      <c r="B163" s="16">
        <v>161</v>
      </c>
      <c r="C163" s="16" t="s">
        <v>1073</v>
      </c>
      <c r="D163" s="16" t="s">
        <v>1204</v>
      </c>
      <c r="E163" s="16">
        <f>武器3!E163</f>
        <v>2</v>
      </c>
      <c r="F163" s="16" t="s">
        <v>1043</v>
      </c>
      <c r="G163" s="16">
        <f>武器3!G163</f>
        <v>3</v>
      </c>
      <c r="H163" s="19" t="s">
        <v>1385</v>
      </c>
      <c r="I163" s="3" t="s">
        <v>812</v>
      </c>
      <c r="J163" s="3">
        <f>武器2!I163</f>
        <v>6</v>
      </c>
      <c r="K163" s="3"/>
      <c r="L163" s="3" t="str">
        <f>武器3!J163</f>
        <v>下级职业</v>
      </c>
      <c r="M163" s="3" t="str">
        <f>武器3!K163</f>
        <v>黑暗</v>
      </c>
      <c r="N163" s="16">
        <v>9</v>
      </c>
      <c r="O163" s="16">
        <v>1</v>
      </c>
      <c r="P163" s="16">
        <f>挂饰2!L163</f>
        <v>11</v>
      </c>
      <c r="Q163" s="16">
        <f>挂饰2!M163</f>
        <v>0</v>
      </c>
      <c r="R163" s="16">
        <f>挂饰2!N163</f>
        <v>0</v>
      </c>
      <c r="S163" s="16">
        <f>挂饰2!O163</f>
        <v>0</v>
      </c>
      <c r="T163" s="16">
        <f>挂饰2!P163</f>
        <v>0</v>
      </c>
      <c r="U163" s="16">
        <f>挂饰2!Q163</f>
        <v>0</v>
      </c>
      <c r="V163" s="16">
        <f>挂饰2!R163</f>
        <v>0</v>
      </c>
      <c r="W163" s="16">
        <f>挂饰2!S163</f>
        <v>0</v>
      </c>
      <c r="X163" s="16">
        <f>挂饰2!T163</f>
        <v>0</v>
      </c>
      <c r="Y163" s="16">
        <f>挂饰2!U163</f>
        <v>0</v>
      </c>
      <c r="Z163" s="16">
        <f>挂饰2!V163</f>
        <v>0</v>
      </c>
      <c r="AA163" s="16">
        <f>挂饰2!W163</f>
        <v>0</v>
      </c>
      <c r="AB163" s="16">
        <f>挂饰2!X163</f>
        <v>0</v>
      </c>
      <c r="AC163" s="16">
        <f>挂饰2!Y163</f>
        <v>9.9009900990099098E-3</v>
      </c>
      <c r="AD163" s="16">
        <f>挂饰2!Z163</f>
        <v>0</v>
      </c>
      <c r="AE163" s="16">
        <f>挂饰2!AA163</f>
        <v>9.9009900990099098E-3</v>
      </c>
      <c r="AF163" s="16">
        <f>挂饰2!AB163</f>
        <v>0</v>
      </c>
      <c r="AG163" s="16">
        <f>挂饰2!AC163</f>
        <v>0</v>
      </c>
      <c r="AH163" s="16">
        <f>挂饰2!AD163</f>
        <v>0</v>
      </c>
      <c r="AI163" s="16">
        <f>挂饰2!AE163</f>
        <v>0</v>
      </c>
      <c r="AJ163" s="16">
        <f>挂饰2!AF163</f>
        <v>0</v>
      </c>
      <c r="AK163" s="16">
        <f>挂饰2!AG163</f>
        <v>0</v>
      </c>
      <c r="AL163" s="16">
        <f>挂饰2!AH163</f>
        <v>0</v>
      </c>
      <c r="AM163" s="16">
        <f>挂饰2!AI163</f>
        <v>0</v>
      </c>
      <c r="AN163" s="16">
        <f>挂饰2!AJ163</f>
        <v>0</v>
      </c>
      <c r="AO163" s="21">
        <f t="shared" si="24"/>
        <v>16.589108910891088</v>
      </c>
      <c r="AP163">
        <f t="shared" si="25"/>
        <v>16800</v>
      </c>
      <c r="AQ163" t="str">
        <f t="shared" si="26"/>
        <v>,紫水晶,斑斓的稻草,剧毒牙</v>
      </c>
      <c r="AR163" s="24" t="str">
        <f>IF(F163="c",getSring(AQ163,4),VLOOKUP(M163&amp;F163,test4,2,FALSE))</f>
        <v>顶级暗之精华</v>
      </c>
      <c r="AS163" s="24">
        <f t="shared" si="27"/>
        <v>30013</v>
      </c>
      <c r="AT163" s="24">
        <f t="shared" si="28"/>
        <v>1</v>
      </c>
      <c r="AU163" s="24" t="str">
        <f>getSring(AQ163,1)</f>
        <v>紫水晶</v>
      </c>
      <c r="AV163" s="24">
        <f t="shared" si="29"/>
        <v>30033</v>
      </c>
      <c r="AW163" s="24">
        <f t="shared" si="35"/>
        <v>2</v>
      </c>
      <c r="AX163" s="24" t="str">
        <f>getSring(AQ163,2)</f>
        <v>斑斓的稻草</v>
      </c>
      <c r="AY163" s="24">
        <f t="shared" si="30"/>
        <v>30029</v>
      </c>
      <c r="AZ163" s="24">
        <f t="shared" si="31"/>
        <v>2</v>
      </c>
      <c r="BA163" s="24" t="str">
        <f>getSring(AQ163,3)</f>
        <v>剧毒牙</v>
      </c>
      <c r="BB163" s="24">
        <f t="shared" si="32"/>
        <v>30041</v>
      </c>
      <c r="BC163" s="24">
        <f t="shared" si="33"/>
        <v>2</v>
      </c>
    </row>
    <row r="164" spans="1:55" ht="14.25" x14ac:dyDescent="0.2">
      <c r="A164">
        <f t="shared" si="34"/>
        <v>20162</v>
      </c>
      <c r="B164" s="16">
        <v>162</v>
      </c>
      <c r="C164" s="16" t="s">
        <v>1065</v>
      </c>
      <c r="D164" s="16" t="s">
        <v>1239</v>
      </c>
      <c r="E164" s="16">
        <f>武器3!E164</f>
        <v>4</v>
      </c>
      <c r="F164" s="16" t="s">
        <v>1043</v>
      </c>
      <c r="G164" s="16">
        <f>武器3!G164</f>
        <v>3</v>
      </c>
      <c r="H164" s="19" t="s">
        <v>1385</v>
      </c>
      <c r="I164" s="3" t="s">
        <v>812</v>
      </c>
      <c r="J164" s="3">
        <f>武器2!I164</f>
        <v>6</v>
      </c>
      <c r="K164" s="3"/>
      <c r="L164" s="3" t="str">
        <f>武器3!J164</f>
        <v>下级职业</v>
      </c>
      <c r="M164" s="3" t="str">
        <f>武器3!K164</f>
        <v>黑暗</v>
      </c>
      <c r="N164" s="16">
        <v>9</v>
      </c>
      <c r="O164" s="16">
        <v>2</v>
      </c>
      <c r="P164" s="16">
        <f>挂饰2!L164</f>
        <v>22</v>
      </c>
      <c r="Q164" s="16">
        <f>挂饰2!M164</f>
        <v>0</v>
      </c>
      <c r="R164" s="16">
        <f>挂饰2!N164</f>
        <v>3</v>
      </c>
      <c r="S164" s="16">
        <f>挂饰2!O164</f>
        <v>0</v>
      </c>
      <c r="T164" s="16">
        <f>挂饰2!P164</f>
        <v>0</v>
      </c>
      <c r="U164" s="16">
        <f>挂饰2!Q164</f>
        <v>0</v>
      </c>
      <c r="V164" s="16">
        <f>挂饰2!R164</f>
        <v>0</v>
      </c>
      <c r="W164" s="16">
        <f>挂饰2!S164</f>
        <v>11</v>
      </c>
      <c r="X164" s="16">
        <f>挂饰2!T164</f>
        <v>0</v>
      </c>
      <c r="Y164" s="16">
        <f>挂饰2!U164</f>
        <v>0</v>
      </c>
      <c r="Z164" s="16">
        <f>挂饰2!V164</f>
        <v>0</v>
      </c>
      <c r="AA164" s="16">
        <f>挂饰2!W164</f>
        <v>0</v>
      </c>
      <c r="AB164" s="16">
        <f>挂饰2!X164</f>
        <v>0</v>
      </c>
      <c r="AC164" s="16">
        <f>挂饰2!Y164</f>
        <v>0</v>
      </c>
      <c r="AD164" s="16">
        <f>挂饰2!Z164</f>
        <v>0</v>
      </c>
      <c r="AE164" s="16">
        <f>挂饰2!AA164</f>
        <v>0</v>
      </c>
      <c r="AF164" s="16">
        <f>挂饰2!AB164</f>
        <v>0</v>
      </c>
      <c r="AG164" s="16">
        <f>挂饰2!AC164</f>
        <v>0</v>
      </c>
      <c r="AH164" s="16">
        <f>挂饰2!AD164</f>
        <v>0</v>
      </c>
      <c r="AI164" s="16">
        <f>挂饰2!AE164</f>
        <v>0</v>
      </c>
      <c r="AJ164" s="16">
        <f>挂饰2!AF164</f>
        <v>0</v>
      </c>
      <c r="AK164" s="16">
        <f>挂饰2!AG164</f>
        <v>0</v>
      </c>
      <c r="AL164" s="16">
        <f>挂饰2!AH164</f>
        <v>0</v>
      </c>
      <c r="AM164" s="16">
        <f>挂饰2!AI164</f>
        <v>0</v>
      </c>
      <c r="AN164" s="16">
        <f>挂饰2!AJ164</f>
        <v>0</v>
      </c>
      <c r="AO164" s="21">
        <f t="shared" si="24"/>
        <v>54</v>
      </c>
      <c r="AP164">
        <f t="shared" si="25"/>
        <v>50400</v>
      </c>
      <c r="AQ164" t="str">
        <f t="shared" si="26"/>
        <v>,耀眼的石头,夏娃的坚果,五彩的蘑菇</v>
      </c>
      <c r="AR164" s="24" t="str">
        <f>IF(F164="c",getSring(AQ164,4),VLOOKUP(M164&amp;F164,test4,2,FALSE))</f>
        <v>顶级暗之精华</v>
      </c>
      <c r="AS164" s="24">
        <f t="shared" si="27"/>
        <v>30013</v>
      </c>
      <c r="AT164" s="24">
        <f t="shared" si="28"/>
        <v>3</v>
      </c>
      <c r="AU164" s="24" t="str">
        <f>getSring(AQ164,1)</f>
        <v>耀眼的石头</v>
      </c>
      <c r="AV164" s="24">
        <f t="shared" si="29"/>
        <v>30037</v>
      </c>
      <c r="AW164" s="24">
        <f t="shared" si="35"/>
        <v>6</v>
      </c>
      <c r="AX164" s="24" t="str">
        <f>getSring(AQ164,2)</f>
        <v>夏娃的坚果</v>
      </c>
      <c r="AY164" s="24">
        <f t="shared" si="30"/>
        <v>30045</v>
      </c>
      <c r="AZ164" s="24">
        <f t="shared" si="31"/>
        <v>6</v>
      </c>
      <c r="BA164" s="24" t="str">
        <f>getSring(AQ164,3)</f>
        <v>五彩的蘑菇</v>
      </c>
      <c r="BB164" s="24">
        <f t="shared" si="32"/>
        <v>30025</v>
      </c>
      <c r="BC164" s="24">
        <f t="shared" si="33"/>
        <v>6</v>
      </c>
    </row>
    <row r="165" spans="1:55" ht="14.25" x14ac:dyDescent="0.2">
      <c r="A165">
        <f t="shared" si="34"/>
        <v>20163</v>
      </c>
      <c r="B165" s="16">
        <v>163</v>
      </c>
      <c r="C165" s="16" t="s">
        <v>1102</v>
      </c>
      <c r="D165" s="16" t="s">
        <v>1360</v>
      </c>
      <c r="E165" s="16">
        <f>武器3!E165</f>
        <v>6</v>
      </c>
      <c r="F165" s="16" t="s">
        <v>1043</v>
      </c>
      <c r="G165" s="16">
        <f>武器3!G165</f>
        <v>3</v>
      </c>
      <c r="H165" s="19" t="s">
        <v>1385</v>
      </c>
      <c r="I165" s="3" t="s">
        <v>812</v>
      </c>
      <c r="J165" s="3">
        <f>武器2!I165</f>
        <v>6</v>
      </c>
      <c r="K165" s="3"/>
      <c r="L165" s="3" t="str">
        <f>武器3!J165</f>
        <v>下级职业</v>
      </c>
      <c r="M165" s="3" t="str">
        <f>武器3!K165</f>
        <v>黑暗</v>
      </c>
      <c r="N165" s="16">
        <v>9</v>
      </c>
      <c r="O165" s="16">
        <v>3</v>
      </c>
      <c r="P165" s="16">
        <f>挂饰2!L165</f>
        <v>33</v>
      </c>
      <c r="Q165" s="16">
        <f>挂饰2!M165</f>
        <v>0</v>
      </c>
      <c r="R165" s="16">
        <f>挂饰2!N165</f>
        <v>0</v>
      </c>
      <c r="S165" s="16">
        <f>挂饰2!O165</f>
        <v>0</v>
      </c>
      <c r="T165" s="16">
        <f>挂饰2!P165</f>
        <v>0</v>
      </c>
      <c r="U165" s="16">
        <f>挂饰2!Q165</f>
        <v>0</v>
      </c>
      <c r="V165" s="16">
        <f>挂饰2!R165</f>
        <v>0</v>
      </c>
      <c r="W165" s="16">
        <f>挂饰2!S165</f>
        <v>0</v>
      </c>
      <c r="X165" s="16">
        <f>挂饰2!T165</f>
        <v>11</v>
      </c>
      <c r="Y165" s="16">
        <f>挂饰2!U165</f>
        <v>0</v>
      </c>
      <c r="Z165" s="16">
        <f>挂饰2!V165</f>
        <v>0</v>
      </c>
      <c r="AA165" s="16">
        <f>挂饰2!W165</f>
        <v>0</v>
      </c>
      <c r="AB165" s="16">
        <f>挂饰2!X165</f>
        <v>0</v>
      </c>
      <c r="AC165" s="16">
        <f>挂饰2!Y165</f>
        <v>0</v>
      </c>
      <c r="AD165" s="16">
        <f>挂饰2!Z165</f>
        <v>0</v>
      </c>
      <c r="AE165" s="16">
        <f>挂饰2!AA165</f>
        <v>0</v>
      </c>
      <c r="AF165" s="16">
        <f>挂饰2!AB165</f>
        <v>3.3816425120772986E-2</v>
      </c>
      <c r="AG165" s="16">
        <f>挂饰2!AC165</f>
        <v>0</v>
      </c>
      <c r="AH165" s="16">
        <f>挂饰2!AD165</f>
        <v>0.17695473251028804</v>
      </c>
      <c r="AI165" s="16">
        <f>挂饰2!AE165</f>
        <v>0</v>
      </c>
      <c r="AJ165" s="16">
        <f>挂饰2!AF165</f>
        <v>0</v>
      </c>
      <c r="AK165" s="16">
        <f>挂饰2!AG165</f>
        <v>0</v>
      </c>
      <c r="AL165" s="16">
        <f>挂饰2!AH165</f>
        <v>0</v>
      </c>
      <c r="AM165" s="16">
        <f>挂饰2!AI165</f>
        <v>0</v>
      </c>
      <c r="AN165" s="16">
        <f>挂饰2!AJ165</f>
        <v>0</v>
      </c>
      <c r="AO165" s="21">
        <f t="shared" si="24"/>
        <v>66.948470209339774</v>
      </c>
      <c r="AP165">
        <f t="shared" si="25"/>
        <v>54000</v>
      </c>
      <c r="AQ165" t="str">
        <f t="shared" si="26"/>
        <v>,斑斓的稻草,剧毒牙,紫水晶</v>
      </c>
      <c r="AR165" s="24" t="str">
        <f>IF(F165="c",getSring(AQ165,4),VLOOKUP(M165&amp;F165,test4,2,FALSE))</f>
        <v>顶级暗之精华</v>
      </c>
      <c r="AS165" s="24">
        <f t="shared" si="27"/>
        <v>30013</v>
      </c>
      <c r="AT165" s="24">
        <f t="shared" si="28"/>
        <v>3</v>
      </c>
      <c r="AU165" s="24" t="str">
        <f>getSring(AQ165,1)</f>
        <v>斑斓的稻草</v>
      </c>
      <c r="AV165" s="24">
        <f t="shared" si="29"/>
        <v>30029</v>
      </c>
      <c r="AW165" s="24">
        <f t="shared" si="35"/>
        <v>7</v>
      </c>
      <c r="AX165" s="24" t="str">
        <f>getSring(AQ165,2)</f>
        <v>剧毒牙</v>
      </c>
      <c r="AY165" s="24">
        <f t="shared" si="30"/>
        <v>30041</v>
      </c>
      <c r="AZ165" s="24">
        <f t="shared" si="31"/>
        <v>7</v>
      </c>
      <c r="BA165" s="24" t="str">
        <f>getSring(AQ165,3)</f>
        <v>紫水晶</v>
      </c>
      <c r="BB165" s="24">
        <f t="shared" si="32"/>
        <v>30033</v>
      </c>
      <c r="BC165" s="24">
        <f t="shared" si="33"/>
        <v>7</v>
      </c>
    </row>
    <row r="166" spans="1:55" ht="14.25" x14ac:dyDescent="0.2">
      <c r="A166">
        <f t="shared" si="34"/>
        <v>20164</v>
      </c>
      <c r="B166" s="16">
        <v>164</v>
      </c>
      <c r="C166" s="16" t="s">
        <v>1073</v>
      </c>
      <c r="D166" s="16" t="s">
        <v>1248</v>
      </c>
      <c r="E166" s="16">
        <f>武器3!E166</f>
        <v>8</v>
      </c>
      <c r="F166" s="16" t="s">
        <v>1043</v>
      </c>
      <c r="G166" s="16">
        <f>武器3!G166</f>
        <v>3</v>
      </c>
      <c r="H166" s="19" t="s">
        <v>1385</v>
      </c>
      <c r="I166" s="3" t="s">
        <v>812</v>
      </c>
      <c r="J166" s="3">
        <f>武器2!I166</f>
        <v>6</v>
      </c>
      <c r="K166" s="3"/>
      <c r="L166" s="3" t="str">
        <f>武器3!J166</f>
        <v>下级职业</v>
      </c>
      <c r="M166" s="3" t="str">
        <f>武器3!K166</f>
        <v>黑暗</v>
      </c>
      <c r="N166" s="16">
        <v>9</v>
      </c>
      <c r="O166" s="16">
        <v>4</v>
      </c>
      <c r="P166" s="16">
        <f>挂饰2!L166</f>
        <v>44</v>
      </c>
      <c r="Q166" s="16">
        <f>挂饰2!M166</f>
        <v>0</v>
      </c>
      <c r="R166" s="16">
        <f>挂饰2!N166</f>
        <v>0</v>
      </c>
      <c r="S166" s="16">
        <f>挂饰2!O166</f>
        <v>0</v>
      </c>
      <c r="T166" s="16">
        <f>挂饰2!P166</f>
        <v>0</v>
      </c>
      <c r="U166" s="16">
        <f>挂饰2!Q166</f>
        <v>0</v>
      </c>
      <c r="V166" s="16">
        <f>挂饰2!R166</f>
        <v>0</v>
      </c>
      <c r="W166" s="16">
        <f>挂饰2!S166</f>
        <v>23</v>
      </c>
      <c r="X166" s="16">
        <f>挂饰2!T166</f>
        <v>0</v>
      </c>
      <c r="Y166" s="16">
        <f>挂饰2!U166</f>
        <v>0.03</v>
      </c>
      <c r="Z166" s="16">
        <f>挂饰2!V166</f>
        <v>0</v>
      </c>
      <c r="AA166" s="16">
        <f>挂饰2!W166</f>
        <v>0</v>
      </c>
      <c r="AB166" s="16">
        <f>挂饰2!X166</f>
        <v>0</v>
      </c>
      <c r="AC166" s="16">
        <f>挂饰2!Y166</f>
        <v>4.7619047619047672E-2</v>
      </c>
      <c r="AD166" s="16">
        <f>挂饰2!Z166</f>
        <v>0</v>
      </c>
      <c r="AE166" s="16">
        <f>挂饰2!AA166</f>
        <v>0</v>
      </c>
      <c r="AF166" s="16">
        <f>挂饰2!AB166</f>
        <v>0</v>
      </c>
      <c r="AG166" s="16">
        <f>挂饰2!AC166</f>
        <v>0</v>
      </c>
      <c r="AH166" s="16">
        <f>挂饰2!AD166</f>
        <v>0</v>
      </c>
      <c r="AI166" s="16">
        <f>挂饰2!AE166</f>
        <v>0</v>
      </c>
      <c r="AJ166" s="16">
        <f>挂饰2!AF166</f>
        <v>0</v>
      </c>
      <c r="AK166" s="16">
        <f>挂饰2!AG166</f>
        <v>0</v>
      </c>
      <c r="AL166" s="16">
        <f>挂饰2!AH166</f>
        <v>0</v>
      </c>
      <c r="AM166" s="16">
        <f>挂饰2!AI166</f>
        <v>0</v>
      </c>
      <c r="AN166" s="16">
        <f>挂饰2!AJ166</f>
        <v>0</v>
      </c>
      <c r="AO166" s="21">
        <f t="shared" si="24"/>
        <v>100.71428571428571</v>
      </c>
      <c r="AP166">
        <f t="shared" si="25"/>
        <v>84000</v>
      </c>
      <c r="AQ166" t="str">
        <f t="shared" si="26"/>
        <v>,斑斓的稻草,耀眼的石头,夏娃的坚果</v>
      </c>
      <c r="AR166" s="24" t="str">
        <f>IF(F166="c",getSring(AQ166,4),VLOOKUP(M166&amp;F166,test4,2,FALSE))</f>
        <v>顶级暗之精华</v>
      </c>
      <c r="AS166" s="24">
        <f t="shared" si="27"/>
        <v>30013</v>
      </c>
      <c r="AT166" s="24">
        <f t="shared" si="28"/>
        <v>5</v>
      </c>
      <c r="AU166" s="24" t="str">
        <f>getSring(AQ166,1)</f>
        <v>斑斓的稻草</v>
      </c>
      <c r="AV166" s="24">
        <f t="shared" si="29"/>
        <v>30029</v>
      </c>
      <c r="AW166" s="24">
        <f t="shared" si="35"/>
        <v>10</v>
      </c>
      <c r="AX166" s="24" t="str">
        <f>getSring(AQ166,2)</f>
        <v>耀眼的石头</v>
      </c>
      <c r="AY166" s="24">
        <f t="shared" si="30"/>
        <v>30037</v>
      </c>
      <c r="AZ166" s="24">
        <f t="shared" si="31"/>
        <v>10</v>
      </c>
      <c r="BA166" s="24" t="str">
        <f>getSring(AQ166,3)</f>
        <v>夏娃的坚果</v>
      </c>
      <c r="BB166" s="24">
        <f t="shared" si="32"/>
        <v>30045</v>
      </c>
      <c r="BC166" s="24">
        <f t="shared" si="33"/>
        <v>10</v>
      </c>
    </row>
    <row r="167" spans="1:55" ht="14.25" x14ac:dyDescent="0.2">
      <c r="A167">
        <f t="shared" si="34"/>
        <v>20165</v>
      </c>
      <c r="B167" s="16">
        <v>165</v>
      </c>
      <c r="C167" s="16" t="s">
        <v>1063</v>
      </c>
      <c r="D167" s="16" t="s">
        <v>1459</v>
      </c>
      <c r="E167" s="16">
        <f>武器3!E167</f>
        <v>10</v>
      </c>
      <c r="F167" s="16" t="s">
        <v>1043</v>
      </c>
      <c r="G167" s="16">
        <f>武器3!G167</f>
        <v>3</v>
      </c>
      <c r="H167" s="19" t="s">
        <v>1385</v>
      </c>
      <c r="I167" s="3" t="s">
        <v>812</v>
      </c>
      <c r="J167" s="3">
        <f>武器2!I167</f>
        <v>6</v>
      </c>
      <c r="K167" s="3"/>
      <c r="L167" s="3" t="str">
        <f>武器3!J167</f>
        <v>下级职业</v>
      </c>
      <c r="M167" s="3" t="str">
        <f>武器3!K167</f>
        <v>黑暗</v>
      </c>
      <c r="N167" s="16">
        <v>9</v>
      </c>
      <c r="O167" s="16">
        <v>5</v>
      </c>
      <c r="P167" s="16">
        <f>挂饰2!L167</f>
        <v>56</v>
      </c>
      <c r="Q167" s="16">
        <f>挂饰2!M167</f>
        <v>70</v>
      </c>
      <c r="R167" s="16">
        <f>挂饰2!N167</f>
        <v>0</v>
      </c>
      <c r="S167" s="16">
        <f>挂饰2!O167</f>
        <v>0</v>
      </c>
      <c r="T167" s="16">
        <f>挂饰2!P167</f>
        <v>0</v>
      </c>
      <c r="U167" s="16">
        <f>挂饰2!Q167</f>
        <v>0</v>
      </c>
      <c r="V167" s="16">
        <f>挂饰2!R167</f>
        <v>0</v>
      </c>
      <c r="W167" s="16">
        <f>挂饰2!S167</f>
        <v>0</v>
      </c>
      <c r="X167" s="16">
        <f>挂饰2!T167</f>
        <v>19</v>
      </c>
      <c r="Y167" s="16">
        <f>挂饰2!U167</f>
        <v>0</v>
      </c>
      <c r="Z167" s="16">
        <f>挂饰2!V167</f>
        <v>5.5999999999999994E-2</v>
      </c>
      <c r="AA167" s="16">
        <f>挂饰2!W167</f>
        <v>0</v>
      </c>
      <c r="AB167" s="16">
        <f>挂饰2!X167</f>
        <v>0</v>
      </c>
      <c r="AC167" s="16">
        <f>挂饰2!Y167</f>
        <v>0</v>
      </c>
      <c r="AD167" s="16">
        <f>挂饰2!Z167</f>
        <v>0</v>
      </c>
      <c r="AE167" s="16">
        <f>挂饰2!AA167</f>
        <v>0</v>
      </c>
      <c r="AF167" s="16">
        <f>挂饰2!AB167</f>
        <v>0</v>
      </c>
      <c r="AG167" s="16">
        <f>挂饰2!AC167</f>
        <v>5.6603773584905648E-2</v>
      </c>
      <c r="AH167" s="16">
        <f>挂饰2!AD167</f>
        <v>0</v>
      </c>
      <c r="AI167" s="16">
        <f>挂饰2!AE167</f>
        <v>0</v>
      </c>
      <c r="AJ167" s="16">
        <f>挂饰2!AF167</f>
        <v>0</v>
      </c>
      <c r="AK167" s="16">
        <f>挂饰2!AG167</f>
        <v>0</v>
      </c>
      <c r="AL167" s="16">
        <f>挂饰2!AH167</f>
        <v>0</v>
      </c>
      <c r="AM167" s="16">
        <f>挂饰2!AI167</f>
        <v>0</v>
      </c>
      <c r="AN167" s="16">
        <f>挂饰2!AJ167</f>
        <v>0</v>
      </c>
      <c r="AO167" s="21">
        <f t="shared" si="24"/>
        <v>217.75471698113208</v>
      </c>
      <c r="AP167">
        <f t="shared" si="25"/>
        <v>188400</v>
      </c>
      <c r="AQ167" t="str">
        <f t="shared" si="26"/>
        <v>,紫水晶,夏娃的坚果,斑斓的稻草</v>
      </c>
      <c r="AR167" s="24" t="str">
        <f>IF(F167="c",getSring(AQ167,4),VLOOKUP(M167&amp;F167,test4,2,FALSE))</f>
        <v>顶级暗之精华</v>
      </c>
      <c r="AS167" s="24">
        <f t="shared" si="27"/>
        <v>30013</v>
      </c>
      <c r="AT167" s="24">
        <f t="shared" si="28"/>
        <v>11</v>
      </c>
      <c r="AU167" s="24" t="str">
        <f>getSring(AQ167,1)</f>
        <v>紫水晶</v>
      </c>
      <c r="AV167" s="24">
        <f t="shared" si="29"/>
        <v>30033</v>
      </c>
      <c r="AW167" s="24">
        <f t="shared" si="35"/>
        <v>23</v>
      </c>
      <c r="AX167" s="24" t="str">
        <f>getSring(AQ167,2)</f>
        <v>夏娃的坚果</v>
      </c>
      <c r="AY167" s="24">
        <f t="shared" si="30"/>
        <v>30045</v>
      </c>
      <c r="AZ167" s="24">
        <f t="shared" si="31"/>
        <v>23</v>
      </c>
      <c r="BA167" s="24" t="str">
        <f>getSring(AQ167,3)</f>
        <v>斑斓的稻草</v>
      </c>
      <c r="BB167" s="24">
        <f t="shared" si="32"/>
        <v>30029</v>
      </c>
      <c r="BC167" s="24">
        <f t="shared" si="33"/>
        <v>23</v>
      </c>
    </row>
    <row r="168" spans="1:55" ht="14.25" x14ac:dyDescent="0.2">
      <c r="A168">
        <f t="shared" si="34"/>
        <v>20166</v>
      </c>
      <c r="B168" s="16">
        <v>166</v>
      </c>
      <c r="C168" s="16" t="s">
        <v>1063</v>
      </c>
      <c r="D168" s="16" t="s">
        <v>1298</v>
      </c>
      <c r="E168" s="16">
        <f>武器3!E168</f>
        <v>12</v>
      </c>
      <c r="F168" s="16" t="s">
        <v>1043</v>
      </c>
      <c r="G168" s="16">
        <f>武器3!G168</f>
        <v>3</v>
      </c>
      <c r="H168" s="19" t="s">
        <v>1385</v>
      </c>
      <c r="I168" s="3" t="s">
        <v>812</v>
      </c>
      <c r="J168" s="3">
        <f>武器2!I168</f>
        <v>6</v>
      </c>
      <c r="K168" s="3"/>
      <c r="L168" s="3" t="str">
        <f>武器3!J168</f>
        <v>下级职业</v>
      </c>
      <c r="M168" s="3" t="str">
        <f>武器3!K168</f>
        <v>黑暗</v>
      </c>
      <c r="N168" s="16">
        <v>9</v>
      </c>
      <c r="O168" s="16">
        <v>6</v>
      </c>
      <c r="P168" s="16">
        <f>挂饰2!L168</f>
        <v>67</v>
      </c>
      <c r="Q168" s="16">
        <f>挂饰2!M168</f>
        <v>0</v>
      </c>
      <c r="R168" s="16">
        <f>挂饰2!N168</f>
        <v>10</v>
      </c>
      <c r="S168" s="16">
        <f>挂饰2!O168</f>
        <v>0</v>
      </c>
      <c r="T168" s="16">
        <f>挂饰2!P168</f>
        <v>0</v>
      </c>
      <c r="U168" s="16">
        <f>挂饰2!Q168</f>
        <v>0</v>
      </c>
      <c r="V168" s="16">
        <f>挂饰2!R168</f>
        <v>0</v>
      </c>
      <c r="W168" s="16">
        <f>挂饰2!S168</f>
        <v>34</v>
      </c>
      <c r="X168" s="16">
        <f>挂饰2!T168</f>
        <v>23</v>
      </c>
      <c r="Y168" s="16">
        <f>挂饰2!U168</f>
        <v>0</v>
      </c>
      <c r="Z168" s="16">
        <f>挂饰2!V168</f>
        <v>0</v>
      </c>
      <c r="AA168" s="16">
        <f>挂饰2!W168</f>
        <v>0</v>
      </c>
      <c r="AB168" s="16">
        <f>挂饰2!X168</f>
        <v>0</v>
      </c>
      <c r="AC168" s="16">
        <f>挂饰2!Y168</f>
        <v>0</v>
      </c>
      <c r="AD168" s="16">
        <f>挂饰2!Z168</f>
        <v>0</v>
      </c>
      <c r="AE168" s="16">
        <f>挂饰2!AA168</f>
        <v>0</v>
      </c>
      <c r="AF168" s="16">
        <f>挂饰2!AB168</f>
        <v>0</v>
      </c>
      <c r="AG168" s="16">
        <f>挂饰2!AC168</f>
        <v>0</v>
      </c>
      <c r="AH168" s="16">
        <f>挂饰2!AD168</f>
        <v>0.30069930069930073</v>
      </c>
      <c r="AI168" s="16">
        <f>挂饰2!AE168</f>
        <v>0</v>
      </c>
      <c r="AJ168" s="16">
        <f>挂饰2!AF168</f>
        <v>0</v>
      </c>
      <c r="AK168" s="16">
        <f>挂饰2!AG168</f>
        <v>0</v>
      </c>
      <c r="AL168" s="16">
        <f>挂饰2!AH168</f>
        <v>0</v>
      </c>
      <c r="AM168" s="16">
        <f>挂饰2!AI168</f>
        <v>0</v>
      </c>
      <c r="AN168" s="16">
        <f>挂饰2!AJ168</f>
        <v>0</v>
      </c>
      <c r="AO168" s="21">
        <f t="shared" si="24"/>
        <v>202.35314685314685</v>
      </c>
      <c r="AP168">
        <f t="shared" si="25"/>
        <v>181200</v>
      </c>
      <c r="AQ168" t="str">
        <f t="shared" si="26"/>
        <v>,紫水晶,斑斓的稻草,耀眼的石头</v>
      </c>
      <c r="AR168" s="24" t="str">
        <f>IF(F168="c",getSring(AQ168,4),VLOOKUP(M168&amp;F168,test4,2,FALSE))</f>
        <v>顶级暗之精华</v>
      </c>
      <c r="AS168" s="24">
        <f t="shared" si="27"/>
        <v>30013</v>
      </c>
      <c r="AT168" s="24">
        <f t="shared" si="28"/>
        <v>11</v>
      </c>
      <c r="AU168" s="24" t="str">
        <f>getSring(AQ168,1)</f>
        <v>紫水晶</v>
      </c>
      <c r="AV168" s="24">
        <f t="shared" si="29"/>
        <v>30033</v>
      </c>
      <c r="AW168" s="24">
        <f t="shared" si="35"/>
        <v>21</v>
      </c>
      <c r="AX168" s="24" t="str">
        <f>getSring(AQ168,2)</f>
        <v>斑斓的稻草</v>
      </c>
      <c r="AY168" s="24">
        <f t="shared" si="30"/>
        <v>30029</v>
      </c>
      <c r="AZ168" s="24">
        <f t="shared" si="31"/>
        <v>21</v>
      </c>
      <c r="BA168" s="24" t="str">
        <f>getSring(AQ168,3)</f>
        <v>耀眼的石头</v>
      </c>
      <c r="BB168" s="24">
        <f t="shared" si="32"/>
        <v>30037</v>
      </c>
      <c r="BC168" s="24">
        <f t="shared" si="33"/>
        <v>21</v>
      </c>
    </row>
    <row r="169" spans="1:55" ht="14.25" x14ac:dyDescent="0.2">
      <c r="A169">
        <f t="shared" si="34"/>
        <v>20167</v>
      </c>
      <c r="B169" s="16">
        <v>167</v>
      </c>
      <c r="C169" s="16" t="s">
        <v>1104</v>
      </c>
      <c r="D169" s="16" t="s">
        <v>1156</v>
      </c>
      <c r="E169" s="16">
        <f>武器3!E169</f>
        <v>14</v>
      </c>
      <c r="F169" s="16" t="s">
        <v>1043</v>
      </c>
      <c r="G169" s="16">
        <f>武器3!G169</f>
        <v>3</v>
      </c>
      <c r="H169" s="19" t="s">
        <v>1385</v>
      </c>
      <c r="I169" s="3" t="s">
        <v>812</v>
      </c>
      <c r="J169" s="3">
        <f>武器2!I169</f>
        <v>6</v>
      </c>
      <c r="K169" s="3"/>
      <c r="L169" s="3" t="str">
        <f>武器3!J169</f>
        <v>下级职业</v>
      </c>
      <c r="M169" s="3" t="str">
        <f>武器3!K169</f>
        <v>黑暗</v>
      </c>
      <c r="N169" s="16">
        <v>9</v>
      </c>
      <c r="O169" s="16">
        <v>7</v>
      </c>
      <c r="P169" s="16">
        <f>挂饰2!L169</f>
        <v>78</v>
      </c>
      <c r="Q169" s="16">
        <f>挂饰2!M169</f>
        <v>98</v>
      </c>
      <c r="R169" s="16">
        <f>挂饰2!N169</f>
        <v>12</v>
      </c>
      <c r="S169" s="16">
        <f>挂饰2!O169</f>
        <v>0</v>
      </c>
      <c r="T169" s="16">
        <f>挂饰2!P169</f>
        <v>0</v>
      </c>
      <c r="U169" s="16">
        <f>挂饰2!Q169</f>
        <v>0</v>
      </c>
      <c r="V169" s="16">
        <f>挂饰2!R169</f>
        <v>0</v>
      </c>
      <c r="W169" s="16">
        <f>挂饰2!S169</f>
        <v>0</v>
      </c>
      <c r="X169" s="16">
        <f>挂饰2!T169</f>
        <v>0</v>
      </c>
      <c r="Y169" s="16">
        <f>挂饰2!U169</f>
        <v>5.2000000000000005E-2</v>
      </c>
      <c r="Z169" s="16">
        <f>挂饰2!V169</f>
        <v>0</v>
      </c>
      <c r="AA169" s="16">
        <f>挂饰2!W169</f>
        <v>0</v>
      </c>
      <c r="AB169" s="16">
        <f>挂饰2!X169</f>
        <v>0</v>
      </c>
      <c r="AC169" s="16">
        <f>挂饰2!Y169</f>
        <v>0</v>
      </c>
      <c r="AD169" s="16">
        <f>挂饰2!Z169</f>
        <v>0</v>
      </c>
      <c r="AE169" s="16">
        <f>挂饰2!AA169</f>
        <v>0</v>
      </c>
      <c r="AF169" s="16">
        <f>挂饰2!AB169</f>
        <v>0</v>
      </c>
      <c r="AG169" s="16">
        <f>挂饰2!AC169</f>
        <v>7.8341013824884786E-2</v>
      </c>
      <c r="AH169" s="16">
        <f>挂饰2!AD169</f>
        <v>0.33554817275747506</v>
      </c>
      <c r="AI169" s="16">
        <f>挂饰2!AE169</f>
        <v>0</v>
      </c>
      <c r="AJ169" s="16">
        <f>挂饰2!AF169</f>
        <v>0</v>
      </c>
      <c r="AK169" s="16">
        <f>挂饰2!AG169</f>
        <v>0</v>
      </c>
      <c r="AL169" s="16">
        <f>挂饰2!AH169</f>
        <v>0</v>
      </c>
      <c r="AM169" s="16">
        <f>挂饰2!AI169</f>
        <v>0</v>
      </c>
      <c r="AN169" s="16">
        <f>挂饰2!AJ169</f>
        <v>0</v>
      </c>
      <c r="AO169" s="21">
        <f t="shared" si="24"/>
        <v>283.86250133962062</v>
      </c>
      <c r="AP169">
        <f t="shared" si="25"/>
        <v>252000</v>
      </c>
      <c r="AQ169" t="str">
        <f t="shared" si="26"/>
        <v>,斑斓的稻草,剧毒牙,紫水晶</v>
      </c>
      <c r="AR169" s="24" t="str">
        <f>IF(F169="c",getSring(AQ169,4),VLOOKUP(M169&amp;F169,test4,2,FALSE))</f>
        <v>顶级暗之精华</v>
      </c>
      <c r="AS169" s="24">
        <f t="shared" si="27"/>
        <v>30013</v>
      </c>
      <c r="AT169" s="24">
        <f t="shared" si="28"/>
        <v>15</v>
      </c>
      <c r="AU169" s="24" t="str">
        <f>getSring(AQ169,1)</f>
        <v>斑斓的稻草</v>
      </c>
      <c r="AV169" s="24">
        <f t="shared" si="29"/>
        <v>30029</v>
      </c>
      <c r="AW169" s="24">
        <f t="shared" si="35"/>
        <v>30</v>
      </c>
      <c r="AX169" s="24" t="str">
        <f>getSring(AQ169,2)</f>
        <v>剧毒牙</v>
      </c>
      <c r="AY169" s="24">
        <f t="shared" si="30"/>
        <v>30041</v>
      </c>
      <c r="AZ169" s="24">
        <f t="shared" si="31"/>
        <v>30</v>
      </c>
      <c r="BA169" s="24" t="str">
        <f>getSring(AQ169,3)</f>
        <v>紫水晶</v>
      </c>
      <c r="BB169" s="24">
        <f t="shared" si="32"/>
        <v>30033</v>
      </c>
      <c r="BC169" s="24">
        <f t="shared" si="33"/>
        <v>30</v>
      </c>
    </row>
    <row r="170" spans="1:55" ht="14.25" x14ac:dyDescent="0.2">
      <c r="A170">
        <f t="shared" si="34"/>
        <v>20168</v>
      </c>
      <c r="B170" s="16">
        <v>168</v>
      </c>
      <c r="C170" s="16" t="s">
        <v>1126</v>
      </c>
      <c r="D170" s="16" t="s">
        <v>1460</v>
      </c>
      <c r="E170" s="16">
        <f>武器3!E170</f>
        <v>16</v>
      </c>
      <c r="F170" s="16" t="s">
        <v>1043</v>
      </c>
      <c r="G170" s="16">
        <f>武器3!G170</f>
        <v>3</v>
      </c>
      <c r="H170" s="19" t="s">
        <v>1385</v>
      </c>
      <c r="I170" s="3" t="s">
        <v>812</v>
      </c>
      <c r="J170" s="3">
        <f>武器2!I170</f>
        <v>6</v>
      </c>
      <c r="K170" s="3"/>
      <c r="L170" s="3" t="str">
        <f>武器3!J170</f>
        <v>下级职业</v>
      </c>
      <c r="M170" s="3" t="str">
        <f>武器3!K170</f>
        <v>黑暗</v>
      </c>
      <c r="N170" s="16">
        <v>9</v>
      </c>
      <c r="O170" s="16">
        <v>8</v>
      </c>
      <c r="P170" s="16">
        <f>挂饰2!L170</f>
        <v>89</v>
      </c>
      <c r="Q170" s="16">
        <f>挂饰2!M170</f>
        <v>112</v>
      </c>
      <c r="R170" s="16">
        <f>挂饰2!N170</f>
        <v>13</v>
      </c>
      <c r="S170" s="16">
        <f>挂饰2!O170</f>
        <v>0</v>
      </c>
      <c r="T170" s="16">
        <f>挂饰2!P170</f>
        <v>0</v>
      </c>
      <c r="U170" s="16">
        <f>挂饰2!Q170</f>
        <v>0</v>
      </c>
      <c r="V170" s="16">
        <f>挂饰2!R170</f>
        <v>0</v>
      </c>
      <c r="W170" s="16">
        <f>挂饰2!S170</f>
        <v>46</v>
      </c>
      <c r="X170" s="16">
        <f>挂饰2!T170</f>
        <v>0</v>
      </c>
      <c r="Y170" s="16">
        <f>挂饰2!U170</f>
        <v>0.06</v>
      </c>
      <c r="Z170" s="16">
        <f>挂饰2!V170</f>
        <v>0</v>
      </c>
      <c r="AA170" s="16">
        <f>挂饰2!W170</f>
        <v>0</v>
      </c>
      <c r="AB170" s="16">
        <f>挂饰2!X170</f>
        <v>0</v>
      </c>
      <c r="AC170" s="16">
        <f>挂饰2!Y170</f>
        <v>8.6757990867579959E-2</v>
      </c>
      <c r="AD170" s="16">
        <f>挂饰2!Z170</f>
        <v>0</v>
      </c>
      <c r="AE170" s="16">
        <f>挂饰2!AA170</f>
        <v>0</v>
      </c>
      <c r="AF170" s="16">
        <f>挂饰2!AB170</f>
        <v>0</v>
      </c>
      <c r="AG170" s="16">
        <f>挂饰2!AC170</f>
        <v>0</v>
      </c>
      <c r="AH170" s="16">
        <f>挂饰2!AD170</f>
        <v>0</v>
      </c>
      <c r="AI170" s="16">
        <f>挂饰2!AE170</f>
        <v>0</v>
      </c>
      <c r="AJ170" s="16">
        <f>挂饰2!AF170</f>
        <v>0</v>
      </c>
      <c r="AK170" s="16">
        <f>挂饰2!AG170</f>
        <v>0</v>
      </c>
      <c r="AL170" s="16">
        <f>挂饰2!AH170</f>
        <v>0</v>
      </c>
      <c r="AM170" s="16">
        <f>挂饰2!AI170</f>
        <v>0</v>
      </c>
      <c r="AN170" s="16">
        <f>挂饰2!AJ170</f>
        <v>0</v>
      </c>
      <c r="AO170" s="21">
        <f t="shared" si="24"/>
        <v>390.39041095890411</v>
      </c>
      <c r="AP170">
        <f t="shared" si="25"/>
        <v>339600</v>
      </c>
      <c r="AQ170" t="str">
        <f t="shared" si="26"/>
        <v>,紫水晶,夏娃的坚果,耀眼的石头</v>
      </c>
      <c r="AR170" s="24" t="str">
        <f>IF(F170="c",getSring(AQ170,4),VLOOKUP(M170&amp;F170,test4,2,FALSE))</f>
        <v>顶级暗之精华</v>
      </c>
      <c r="AS170" s="24">
        <f t="shared" si="27"/>
        <v>30013</v>
      </c>
      <c r="AT170" s="24">
        <f t="shared" si="28"/>
        <v>20</v>
      </c>
      <c r="AU170" s="24" t="str">
        <f>getSring(AQ170,1)</f>
        <v>紫水晶</v>
      </c>
      <c r="AV170" s="24">
        <f t="shared" si="29"/>
        <v>30033</v>
      </c>
      <c r="AW170" s="24">
        <f t="shared" si="35"/>
        <v>41</v>
      </c>
      <c r="AX170" s="24" t="str">
        <f>getSring(AQ170,2)</f>
        <v>夏娃的坚果</v>
      </c>
      <c r="AY170" s="24">
        <f t="shared" si="30"/>
        <v>30045</v>
      </c>
      <c r="AZ170" s="24">
        <f t="shared" si="31"/>
        <v>41</v>
      </c>
      <c r="BA170" s="24" t="str">
        <f>getSring(AQ170,3)</f>
        <v>耀眼的石头</v>
      </c>
      <c r="BB170" s="24">
        <f t="shared" si="32"/>
        <v>30037</v>
      </c>
      <c r="BC170" s="24">
        <f t="shared" si="33"/>
        <v>41</v>
      </c>
    </row>
    <row r="171" spans="1:55" ht="14.25" x14ac:dyDescent="0.2">
      <c r="A171">
        <f t="shared" si="34"/>
        <v>20169</v>
      </c>
      <c r="B171" s="16">
        <v>169</v>
      </c>
      <c r="C171" s="16" t="s">
        <v>1067</v>
      </c>
      <c r="D171" s="16" t="s">
        <v>1321</v>
      </c>
      <c r="E171" s="16">
        <f>武器3!E171</f>
        <v>2</v>
      </c>
      <c r="F171" s="16" t="s">
        <v>1044</v>
      </c>
      <c r="G171" s="16">
        <f>武器3!G171</f>
        <v>3</v>
      </c>
      <c r="H171" s="19" t="s">
        <v>1385</v>
      </c>
      <c r="I171" s="3" t="s">
        <v>812</v>
      </c>
      <c r="J171" s="3">
        <f>武器2!I171</f>
        <v>6</v>
      </c>
      <c r="K171" s="3"/>
      <c r="L171" s="3" t="str">
        <f>武器3!J171</f>
        <v>下级职业</v>
      </c>
      <c r="M171" s="3" t="str">
        <f>武器3!K171</f>
        <v>黑暗</v>
      </c>
      <c r="N171" s="16">
        <v>9</v>
      </c>
      <c r="O171" s="16">
        <v>1</v>
      </c>
      <c r="P171" s="16">
        <f>挂饰2!L171</f>
        <v>8</v>
      </c>
      <c r="Q171" s="16">
        <f>挂饰2!M171</f>
        <v>0</v>
      </c>
      <c r="R171" s="16">
        <f>挂饰2!N171</f>
        <v>0</v>
      </c>
      <c r="S171" s="16">
        <f>挂饰2!O171</f>
        <v>0</v>
      </c>
      <c r="T171" s="16">
        <f>挂饰2!P171</f>
        <v>0</v>
      </c>
      <c r="U171" s="16">
        <f>挂饰2!Q171</f>
        <v>0</v>
      </c>
      <c r="V171" s="16">
        <f>挂饰2!R171</f>
        <v>0</v>
      </c>
      <c r="W171" s="16">
        <f>挂饰2!S171</f>
        <v>0</v>
      </c>
      <c r="X171" s="16">
        <f>挂饰2!T171</f>
        <v>0</v>
      </c>
      <c r="Y171" s="16">
        <f>挂饰2!U171</f>
        <v>0</v>
      </c>
      <c r="Z171" s="16">
        <f>挂饰2!V171</f>
        <v>0</v>
      </c>
      <c r="AA171" s="16">
        <f>挂饰2!W171</f>
        <v>0</v>
      </c>
      <c r="AB171" s="16">
        <f>挂饰2!X171</f>
        <v>0</v>
      </c>
      <c r="AC171" s="16">
        <f>挂饰2!Y171</f>
        <v>0</v>
      </c>
      <c r="AD171" s="16">
        <f>挂饰2!Z171</f>
        <v>0</v>
      </c>
      <c r="AE171" s="16">
        <f>挂饰2!AA171</f>
        <v>0</v>
      </c>
      <c r="AF171" s="16">
        <f>挂饰2!AB171</f>
        <v>0</v>
      </c>
      <c r="AG171" s="16">
        <f>挂饰2!AC171</f>
        <v>0</v>
      </c>
      <c r="AH171" s="16">
        <f>挂饰2!AD171</f>
        <v>0</v>
      </c>
      <c r="AI171" s="16">
        <f>挂饰2!AE171</f>
        <v>1.4778325123152691E-2</v>
      </c>
      <c r="AJ171" s="16">
        <f>挂饰2!AF171</f>
        <v>0</v>
      </c>
      <c r="AK171" s="16">
        <f>挂饰2!AG171</f>
        <v>0</v>
      </c>
      <c r="AL171" s="16">
        <f>挂饰2!AH171</f>
        <v>0</v>
      </c>
      <c r="AM171" s="16">
        <f>挂饰2!AI171</f>
        <v>0</v>
      </c>
      <c r="AN171" s="16">
        <f>挂饰2!AJ171</f>
        <v>0</v>
      </c>
      <c r="AO171" s="21">
        <f t="shared" si="24"/>
        <v>12.066502463054187</v>
      </c>
      <c r="AP171">
        <f t="shared" si="25"/>
        <v>10200</v>
      </c>
      <c r="AQ171" t="str">
        <f t="shared" si="26"/>
        <v>,黄水晶,带血的牙,发光的石头</v>
      </c>
      <c r="AR171" s="24" t="str">
        <f>IF(F171="c",getSring(AQ171,4),VLOOKUP(M171&amp;F171,test4,2,FALSE))</f>
        <v>上级暗之精华</v>
      </c>
      <c r="AS171" s="24">
        <f t="shared" si="27"/>
        <v>30014</v>
      </c>
      <c r="AT171" s="24">
        <f t="shared" si="28"/>
        <v>1</v>
      </c>
      <c r="AU171" s="24" t="str">
        <f>getSring(AQ171,1)</f>
        <v>黄水晶</v>
      </c>
      <c r="AV171" s="24">
        <f t="shared" si="29"/>
        <v>30032</v>
      </c>
      <c r="AW171" s="24">
        <f t="shared" si="35"/>
        <v>3</v>
      </c>
      <c r="AX171" s="24" t="str">
        <f>getSring(AQ171,2)</f>
        <v>带血的牙</v>
      </c>
      <c r="AY171" s="24">
        <f t="shared" si="30"/>
        <v>30040</v>
      </c>
      <c r="AZ171" s="24">
        <f t="shared" si="31"/>
        <v>3</v>
      </c>
      <c r="BA171" s="24" t="str">
        <f>getSring(AQ171,3)</f>
        <v>发光的石头</v>
      </c>
      <c r="BB171" s="24">
        <f t="shared" si="32"/>
        <v>30036</v>
      </c>
      <c r="BC171" s="24">
        <f t="shared" si="33"/>
        <v>3</v>
      </c>
    </row>
    <row r="172" spans="1:55" ht="14.25" x14ac:dyDescent="0.2">
      <c r="A172">
        <f t="shared" si="34"/>
        <v>20170</v>
      </c>
      <c r="B172" s="16">
        <v>170</v>
      </c>
      <c r="C172" s="16" t="s">
        <v>1100</v>
      </c>
      <c r="D172" s="16" t="s">
        <v>1253</v>
      </c>
      <c r="E172" s="16">
        <f>武器3!E172</f>
        <v>4</v>
      </c>
      <c r="F172" s="16" t="s">
        <v>1044</v>
      </c>
      <c r="G172" s="16">
        <f>武器3!G172</f>
        <v>3</v>
      </c>
      <c r="H172" s="19" t="s">
        <v>1385</v>
      </c>
      <c r="I172" s="3" t="s">
        <v>812</v>
      </c>
      <c r="J172" s="3">
        <f>武器2!I172</f>
        <v>6</v>
      </c>
      <c r="K172" s="3"/>
      <c r="L172" s="3" t="str">
        <f>武器3!J172</f>
        <v>下级职业</v>
      </c>
      <c r="M172" s="3" t="str">
        <f>武器3!K172</f>
        <v>黑暗</v>
      </c>
      <c r="N172" s="16">
        <v>9</v>
      </c>
      <c r="O172" s="16">
        <v>2</v>
      </c>
      <c r="P172" s="16">
        <f>挂饰2!L172</f>
        <v>16</v>
      </c>
      <c r="Q172" s="16">
        <f>挂饰2!M172</f>
        <v>31</v>
      </c>
      <c r="R172" s="16">
        <f>挂饰2!N172</f>
        <v>0</v>
      </c>
      <c r="S172" s="16">
        <f>挂饰2!O172</f>
        <v>0</v>
      </c>
      <c r="T172" s="16">
        <f>挂饰2!P172</f>
        <v>0</v>
      </c>
      <c r="U172" s="16">
        <f>挂饰2!Q172</f>
        <v>0</v>
      </c>
      <c r="V172" s="16">
        <f>挂饰2!R172</f>
        <v>0</v>
      </c>
      <c r="W172" s="16">
        <f>挂饰2!S172</f>
        <v>0</v>
      </c>
      <c r="X172" s="16">
        <f>挂饰2!T172</f>
        <v>0</v>
      </c>
      <c r="Y172" s="16">
        <f>挂饰2!U172</f>
        <v>0</v>
      </c>
      <c r="Z172" s="16">
        <f>挂饰2!V172</f>
        <v>0</v>
      </c>
      <c r="AA172" s="16">
        <f>挂饰2!W172</f>
        <v>0</v>
      </c>
      <c r="AB172" s="16">
        <f>挂饰2!X172</f>
        <v>0</v>
      </c>
      <c r="AC172" s="16">
        <f>挂饰2!Y172</f>
        <v>0</v>
      </c>
      <c r="AD172" s="16">
        <f>挂饰2!Z172</f>
        <v>0</v>
      </c>
      <c r="AE172" s="16">
        <f>挂饰2!AA172</f>
        <v>0</v>
      </c>
      <c r="AF172" s="16">
        <f>挂饰2!AB172</f>
        <v>0</v>
      </c>
      <c r="AG172" s="16">
        <f>挂饰2!AC172</f>
        <v>0</v>
      </c>
      <c r="AH172" s="16">
        <f>挂饰2!AD172</f>
        <v>0</v>
      </c>
      <c r="AI172" s="16">
        <f>挂饰2!AE172</f>
        <v>0</v>
      </c>
      <c r="AJ172" s="16">
        <f>挂饰2!AF172</f>
        <v>0</v>
      </c>
      <c r="AK172" s="16">
        <f>挂饰2!AG172</f>
        <v>0</v>
      </c>
      <c r="AL172" s="16">
        <f>挂饰2!AH172</f>
        <v>0</v>
      </c>
      <c r="AM172" s="16">
        <f>挂饰2!AI172</f>
        <v>0</v>
      </c>
      <c r="AN172" s="16">
        <f>挂饰2!AJ172</f>
        <v>0</v>
      </c>
      <c r="AO172" s="21">
        <f t="shared" si="24"/>
        <v>70.5</v>
      </c>
      <c r="AP172">
        <f t="shared" si="25"/>
        <v>60600</v>
      </c>
      <c r="AQ172" t="str">
        <f t="shared" si="26"/>
        <v>,诱人的蘑菇,灰色的稻草,带血的牙</v>
      </c>
      <c r="AR172" s="24" t="str">
        <f>IF(F172="c",getSring(AQ172,4),VLOOKUP(M172&amp;F172,test4,2,FALSE))</f>
        <v>上级暗之精华</v>
      </c>
      <c r="AS172" s="24">
        <f t="shared" si="27"/>
        <v>30014</v>
      </c>
      <c r="AT172" s="24">
        <f t="shared" si="28"/>
        <v>7</v>
      </c>
      <c r="AU172" s="24" t="str">
        <f>getSring(AQ172,1)</f>
        <v>诱人的蘑菇</v>
      </c>
      <c r="AV172" s="24">
        <f t="shared" si="29"/>
        <v>30024</v>
      </c>
      <c r="AW172" s="24">
        <f t="shared" si="35"/>
        <v>15</v>
      </c>
      <c r="AX172" s="24" t="str">
        <f>getSring(AQ172,2)</f>
        <v>灰色的稻草</v>
      </c>
      <c r="AY172" s="24">
        <f t="shared" si="30"/>
        <v>30028</v>
      </c>
      <c r="AZ172" s="24">
        <f t="shared" si="31"/>
        <v>15</v>
      </c>
      <c r="BA172" s="24" t="str">
        <f>getSring(AQ172,3)</f>
        <v>带血的牙</v>
      </c>
      <c r="BB172" s="24">
        <f t="shared" si="32"/>
        <v>30040</v>
      </c>
      <c r="BC172" s="24">
        <f t="shared" si="33"/>
        <v>15</v>
      </c>
    </row>
    <row r="173" spans="1:55" ht="14.25" x14ac:dyDescent="0.2">
      <c r="A173">
        <f t="shared" si="34"/>
        <v>20171</v>
      </c>
      <c r="B173" s="16">
        <v>171</v>
      </c>
      <c r="C173" s="16" t="s">
        <v>1126</v>
      </c>
      <c r="D173" s="16" t="s">
        <v>1190</v>
      </c>
      <c r="E173" s="16">
        <f>武器3!E173</f>
        <v>6</v>
      </c>
      <c r="F173" s="16" t="s">
        <v>1044</v>
      </c>
      <c r="G173" s="16">
        <f>武器3!G173</f>
        <v>3</v>
      </c>
      <c r="H173" s="19" t="s">
        <v>1385</v>
      </c>
      <c r="I173" s="3" t="s">
        <v>812</v>
      </c>
      <c r="J173" s="3">
        <f>武器2!I173</f>
        <v>6</v>
      </c>
      <c r="K173" s="3"/>
      <c r="L173" s="3" t="str">
        <f>武器3!J173</f>
        <v>下级职业</v>
      </c>
      <c r="M173" s="3" t="str">
        <f>武器3!K173</f>
        <v>黑暗</v>
      </c>
      <c r="N173" s="16">
        <v>9</v>
      </c>
      <c r="O173" s="16">
        <v>3</v>
      </c>
      <c r="P173" s="16">
        <f>挂饰2!L173</f>
        <v>25</v>
      </c>
      <c r="Q173" s="16">
        <f>挂饰2!M173</f>
        <v>46</v>
      </c>
      <c r="R173" s="16">
        <f>挂饰2!N173</f>
        <v>0</v>
      </c>
      <c r="S173" s="16">
        <f>挂饰2!O173</f>
        <v>0</v>
      </c>
      <c r="T173" s="16">
        <f>挂饰2!P173</f>
        <v>0</v>
      </c>
      <c r="U173" s="16">
        <f>挂饰2!Q173</f>
        <v>0</v>
      </c>
      <c r="V173" s="16">
        <f>挂饰2!R173</f>
        <v>0</v>
      </c>
      <c r="W173" s="16">
        <f>挂饰2!S173</f>
        <v>0</v>
      </c>
      <c r="X173" s="16">
        <f>挂饰2!T173</f>
        <v>0</v>
      </c>
      <c r="Y173" s="16">
        <f>挂饰2!U173</f>
        <v>0</v>
      </c>
      <c r="Z173" s="16">
        <f>挂饰2!V173</f>
        <v>0</v>
      </c>
      <c r="AA173" s="16">
        <f>挂饰2!W173</f>
        <v>0</v>
      </c>
      <c r="AB173" s="16">
        <f>挂饰2!X173</f>
        <v>0</v>
      </c>
      <c r="AC173" s="16">
        <f>挂饰2!Y173</f>
        <v>0</v>
      </c>
      <c r="AD173" s="16">
        <f>挂饰2!Z173</f>
        <v>0</v>
      </c>
      <c r="AE173" s="16">
        <f>挂饰2!AA173</f>
        <v>3.8461538461538436E-2</v>
      </c>
      <c r="AF173" s="16">
        <f>挂饰2!AB173</f>
        <v>0</v>
      </c>
      <c r="AG173" s="16">
        <f>挂饰2!AC173</f>
        <v>0</v>
      </c>
      <c r="AH173" s="16">
        <f>挂饰2!AD173</f>
        <v>0</v>
      </c>
      <c r="AI173" s="16">
        <f>挂饰2!AE173</f>
        <v>0</v>
      </c>
      <c r="AJ173" s="16">
        <f>挂饰2!AF173</f>
        <v>0</v>
      </c>
      <c r="AK173" s="16">
        <f>挂饰2!AG173</f>
        <v>0</v>
      </c>
      <c r="AL173" s="16">
        <f>挂饰2!AH173</f>
        <v>0</v>
      </c>
      <c r="AM173" s="16">
        <f>挂饰2!AI173</f>
        <v>0</v>
      </c>
      <c r="AN173" s="16">
        <f>挂饰2!AJ173</f>
        <v>0</v>
      </c>
      <c r="AO173" s="21">
        <f t="shared" si="24"/>
        <v>106.67307692307692</v>
      </c>
      <c r="AP173">
        <f t="shared" si="25"/>
        <v>92400</v>
      </c>
      <c r="AQ173" t="str">
        <f t="shared" si="26"/>
        <v>,诱人的蘑菇,黄水晶,灰色的稻草</v>
      </c>
      <c r="AR173" s="24" t="str">
        <f>IF(F173="c",getSring(AQ173,4),VLOOKUP(M173&amp;F173,test4,2,FALSE))</f>
        <v>上级暗之精华</v>
      </c>
      <c r="AS173" s="24">
        <f t="shared" si="27"/>
        <v>30014</v>
      </c>
      <c r="AT173" s="24">
        <f t="shared" si="28"/>
        <v>11</v>
      </c>
      <c r="AU173" s="24" t="str">
        <f>getSring(AQ173,1)</f>
        <v>诱人的蘑菇</v>
      </c>
      <c r="AV173" s="24">
        <f t="shared" si="29"/>
        <v>30024</v>
      </c>
      <c r="AW173" s="24">
        <f t="shared" si="35"/>
        <v>22</v>
      </c>
      <c r="AX173" s="24" t="str">
        <f>getSring(AQ173,2)</f>
        <v>黄水晶</v>
      </c>
      <c r="AY173" s="24">
        <f t="shared" si="30"/>
        <v>30032</v>
      </c>
      <c r="AZ173" s="24">
        <f t="shared" si="31"/>
        <v>22</v>
      </c>
      <c r="BA173" s="24" t="str">
        <f>getSring(AQ173,3)</f>
        <v>灰色的稻草</v>
      </c>
      <c r="BB173" s="24">
        <f t="shared" si="32"/>
        <v>30028</v>
      </c>
      <c r="BC173" s="24">
        <f t="shared" si="33"/>
        <v>22</v>
      </c>
    </row>
    <row r="174" spans="1:55" ht="14.25" x14ac:dyDescent="0.2">
      <c r="A174">
        <f t="shared" si="34"/>
        <v>20172</v>
      </c>
      <c r="B174" s="16">
        <v>172</v>
      </c>
      <c r="C174" s="16" t="s">
        <v>1109</v>
      </c>
      <c r="D174" s="16" t="s">
        <v>1176</v>
      </c>
      <c r="E174" s="16">
        <f>武器3!E174</f>
        <v>8</v>
      </c>
      <c r="F174" s="16" t="s">
        <v>1044</v>
      </c>
      <c r="G174" s="16">
        <f>武器3!G174</f>
        <v>3</v>
      </c>
      <c r="H174" s="19" t="s">
        <v>1385</v>
      </c>
      <c r="I174" s="3" t="s">
        <v>812</v>
      </c>
      <c r="J174" s="3">
        <f>武器2!I174</f>
        <v>6</v>
      </c>
      <c r="K174" s="3"/>
      <c r="L174" s="3" t="str">
        <f>武器3!J174</f>
        <v>下级职业</v>
      </c>
      <c r="M174" s="3" t="str">
        <f>武器3!K174</f>
        <v>黑暗</v>
      </c>
      <c r="N174" s="16">
        <v>9</v>
      </c>
      <c r="O174" s="16">
        <v>4</v>
      </c>
      <c r="P174" s="16">
        <f>挂饰2!L174</f>
        <v>33</v>
      </c>
      <c r="Q174" s="16">
        <f>挂饰2!M174</f>
        <v>0</v>
      </c>
      <c r="R174" s="16">
        <f>挂饰2!N174</f>
        <v>0</v>
      </c>
      <c r="S174" s="16">
        <f>挂饰2!O174</f>
        <v>0</v>
      </c>
      <c r="T174" s="16">
        <f>挂饰2!P174</f>
        <v>0</v>
      </c>
      <c r="U174" s="16">
        <f>挂饰2!Q174</f>
        <v>0</v>
      </c>
      <c r="V174" s="16">
        <f>挂饰2!R174</f>
        <v>0</v>
      </c>
      <c r="W174" s="16">
        <f>挂饰2!S174</f>
        <v>0</v>
      </c>
      <c r="X174" s="16">
        <f>挂饰2!T174</f>
        <v>17</v>
      </c>
      <c r="Y174" s="16">
        <f>挂饰2!U174</f>
        <v>0</v>
      </c>
      <c r="Z174" s="16">
        <f>挂饰2!V174</f>
        <v>0</v>
      </c>
      <c r="AA174" s="16">
        <f>挂饰2!W174</f>
        <v>0</v>
      </c>
      <c r="AB174" s="16">
        <f>挂饰2!X174</f>
        <v>0</v>
      </c>
      <c r="AC174" s="16">
        <f>挂饰2!Y174</f>
        <v>0</v>
      </c>
      <c r="AD174" s="16">
        <f>挂饰2!Z174</f>
        <v>0</v>
      </c>
      <c r="AE174" s="16">
        <f>挂饰2!AA174</f>
        <v>0</v>
      </c>
      <c r="AF174" s="16">
        <f>挂饰2!AB174</f>
        <v>0</v>
      </c>
      <c r="AG174" s="16">
        <f>挂饰2!AC174</f>
        <v>0</v>
      </c>
      <c r="AH174" s="16">
        <f>挂饰2!AD174</f>
        <v>0</v>
      </c>
      <c r="AI174" s="16">
        <f>挂饰2!AE174</f>
        <v>5.2132701421800931E-2</v>
      </c>
      <c r="AJ174" s="16">
        <f>挂饰2!AF174</f>
        <v>0</v>
      </c>
      <c r="AK174" s="16">
        <f>挂饰2!AG174</f>
        <v>0</v>
      </c>
      <c r="AL174" s="16">
        <f>挂饰2!AH174</f>
        <v>0</v>
      </c>
      <c r="AM174" s="16">
        <f>挂饰2!AI174</f>
        <v>0</v>
      </c>
      <c r="AN174" s="16">
        <f>挂饰2!AJ174</f>
        <v>0</v>
      </c>
      <c r="AO174" s="21">
        <f t="shared" si="24"/>
        <v>75.23459715639811</v>
      </c>
      <c r="AP174">
        <f t="shared" si="25"/>
        <v>67200</v>
      </c>
      <c r="AQ174" t="str">
        <f t="shared" si="26"/>
        <v>,黄水晶,发光的石头,灰色的稻草</v>
      </c>
      <c r="AR174" s="24" t="str">
        <f>IF(F174="c",getSring(AQ174,4),VLOOKUP(M174&amp;F174,test4,2,FALSE))</f>
        <v>上级暗之精华</v>
      </c>
      <c r="AS174" s="24">
        <f t="shared" si="27"/>
        <v>30014</v>
      </c>
      <c r="AT174" s="24">
        <f t="shared" si="28"/>
        <v>8</v>
      </c>
      <c r="AU174" s="24" t="str">
        <f>getSring(AQ174,1)</f>
        <v>黄水晶</v>
      </c>
      <c r="AV174" s="24">
        <f t="shared" si="29"/>
        <v>30032</v>
      </c>
      <c r="AW174" s="24">
        <f t="shared" si="35"/>
        <v>16</v>
      </c>
      <c r="AX174" s="24" t="str">
        <f>getSring(AQ174,2)</f>
        <v>发光的石头</v>
      </c>
      <c r="AY174" s="24">
        <f t="shared" si="30"/>
        <v>30036</v>
      </c>
      <c r="AZ174" s="24">
        <f t="shared" si="31"/>
        <v>16</v>
      </c>
      <c r="BA174" s="24" t="str">
        <f>getSring(AQ174,3)</f>
        <v>灰色的稻草</v>
      </c>
      <c r="BB174" s="24">
        <f t="shared" si="32"/>
        <v>30028</v>
      </c>
      <c r="BC174" s="24">
        <f t="shared" si="33"/>
        <v>16</v>
      </c>
    </row>
    <row r="175" spans="1:55" ht="14.25" x14ac:dyDescent="0.2">
      <c r="A175">
        <f t="shared" si="34"/>
        <v>20173</v>
      </c>
      <c r="B175" s="16">
        <v>173</v>
      </c>
      <c r="C175" s="16" t="s">
        <v>1132</v>
      </c>
      <c r="D175" s="16" t="s">
        <v>1461</v>
      </c>
      <c r="E175" s="16">
        <f>武器3!E175</f>
        <v>10</v>
      </c>
      <c r="F175" s="16" t="s">
        <v>1044</v>
      </c>
      <c r="G175" s="16">
        <f>武器3!G175</f>
        <v>3</v>
      </c>
      <c r="H175" s="19" t="s">
        <v>1385</v>
      </c>
      <c r="I175" s="3" t="s">
        <v>812</v>
      </c>
      <c r="J175" s="3">
        <f>武器2!I175</f>
        <v>6</v>
      </c>
      <c r="K175" s="3"/>
      <c r="L175" s="3" t="str">
        <f>武器3!J175</f>
        <v>下级职业</v>
      </c>
      <c r="M175" s="3" t="str">
        <f>武器3!K175</f>
        <v>黑暗</v>
      </c>
      <c r="N175" s="16">
        <v>9</v>
      </c>
      <c r="O175" s="16">
        <v>5</v>
      </c>
      <c r="P175" s="16">
        <f>挂饰2!L175</f>
        <v>42</v>
      </c>
      <c r="Q175" s="16">
        <f>挂饰2!M175</f>
        <v>78</v>
      </c>
      <c r="R175" s="16">
        <f>挂饰2!N175</f>
        <v>9</v>
      </c>
      <c r="S175" s="16">
        <f>挂饰2!O175</f>
        <v>0</v>
      </c>
      <c r="T175" s="16">
        <f>挂饰2!P175</f>
        <v>0</v>
      </c>
      <c r="U175" s="16">
        <f>挂饰2!Q175</f>
        <v>0</v>
      </c>
      <c r="V175" s="16">
        <f>挂饰2!R175</f>
        <v>0</v>
      </c>
      <c r="W175" s="16">
        <f>挂饰2!S175</f>
        <v>0</v>
      </c>
      <c r="X175" s="16">
        <f>挂饰2!T175</f>
        <v>0</v>
      </c>
      <c r="Y175" s="16">
        <f>挂饰2!U175</f>
        <v>0</v>
      </c>
      <c r="Z175" s="16">
        <f>挂饰2!V175</f>
        <v>0</v>
      </c>
      <c r="AA175" s="16">
        <f>挂饰2!W175</f>
        <v>0</v>
      </c>
      <c r="AB175" s="16">
        <f>挂饰2!X175</f>
        <v>0</v>
      </c>
      <c r="AC175" s="16">
        <f>挂饰2!Y175</f>
        <v>0</v>
      </c>
      <c r="AD175" s="16">
        <f>挂饰2!Z175</f>
        <v>0</v>
      </c>
      <c r="AE175" s="16">
        <f>挂饰2!AA175</f>
        <v>0</v>
      </c>
      <c r="AF175" s="16">
        <f>挂饰2!AB175</f>
        <v>0</v>
      </c>
      <c r="AG175" s="16">
        <f>挂饰2!AC175</f>
        <v>0</v>
      </c>
      <c r="AH175" s="16">
        <f>挂饰2!AD175</f>
        <v>0</v>
      </c>
      <c r="AI175" s="16">
        <f>挂饰2!AE175</f>
        <v>0</v>
      </c>
      <c r="AJ175" s="16">
        <f>挂饰2!AF175</f>
        <v>0</v>
      </c>
      <c r="AK175" s="16">
        <f>挂饰2!AG175</f>
        <v>0</v>
      </c>
      <c r="AL175" s="16">
        <f>挂饰2!AH175</f>
        <v>0</v>
      </c>
      <c r="AM175" s="16">
        <f>挂饰2!AI175</f>
        <v>0</v>
      </c>
      <c r="AN175" s="16">
        <f>挂饰2!AJ175</f>
        <v>0</v>
      </c>
      <c r="AO175" s="21">
        <f t="shared" si="24"/>
        <v>193.5</v>
      </c>
      <c r="AP175">
        <f t="shared" si="25"/>
        <v>168000</v>
      </c>
      <c r="AQ175" t="str">
        <f t="shared" si="26"/>
        <v>,发光的石头,灰色的稻草,诱人的蘑菇</v>
      </c>
      <c r="AR175" s="24" t="str">
        <f>IF(F175="c",getSring(AQ175,4),VLOOKUP(M175&amp;F175,test4,2,FALSE))</f>
        <v>上级暗之精华</v>
      </c>
      <c r="AS175" s="24">
        <f t="shared" si="27"/>
        <v>30014</v>
      </c>
      <c r="AT175" s="24">
        <f t="shared" si="28"/>
        <v>20</v>
      </c>
      <c r="AU175" s="24" t="str">
        <f>getSring(AQ175,1)</f>
        <v>发光的石头</v>
      </c>
      <c r="AV175" s="24">
        <f t="shared" si="29"/>
        <v>30036</v>
      </c>
      <c r="AW175" s="24">
        <f t="shared" si="35"/>
        <v>40</v>
      </c>
      <c r="AX175" s="24" t="str">
        <f>getSring(AQ175,2)</f>
        <v>灰色的稻草</v>
      </c>
      <c r="AY175" s="24">
        <f t="shared" si="30"/>
        <v>30028</v>
      </c>
      <c r="AZ175" s="24">
        <f t="shared" si="31"/>
        <v>40</v>
      </c>
      <c r="BA175" s="24" t="str">
        <f>getSring(AQ175,3)</f>
        <v>诱人的蘑菇</v>
      </c>
      <c r="BB175" s="24">
        <f t="shared" si="32"/>
        <v>30024</v>
      </c>
      <c r="BC175" s="24">
        <f t="shared" si="33"/>
        <v>40</v>
      </c>
    </row>
    <row r="176" spans="1:55" ht="14.25" x14ac:dyDescent="0.2">
      <c r="A176">
        <f t="shared" si="34"/>
        <v>20174</v>
      </c>
      <c r="B176" s="16">
        <v>174</v>
      </c>
      <c r="C176" s="16" t="s">
        <v>1120</v>
      </c>
      <c r="D176" s="16" t="s">
        <v>1268</v>
      </c>
      <c r="E176" s="16">
        <f>武器3!E176</f>
        <v>12</v>
      </c>
      <c r="F176" s="16" t="s">
        <v>1044</v>
      </c>
      <c r="G176" s="16">
        <f>武器3!G176</f>
        <v>3</v>
      </c>
      <c r="H176" s="19" t="s">
        <v>1385</v>
      </c>
      <c r="I176" s="3" t="s">
        <v>812</v>
      </c>
      <c r="J176" s="3">
        <f>武器2!I176</f>
        <v>6</v>
      </c>
      <c r="K176" s="3"/>
      <c r="L176" s="3" t="str">
        <f>武器3!J176</f>
        <v>下级职业</v>
      </c>
      <c r="M176" s="3" t="str">
        <f>武器3!K176</f>
        <v>黑暗</v>
      </c>
      <c r="N176" s="16">
        <v>9</v>
      </c>
      <c r="O176" s="16">
        <v>6</v>
      </c>
      <c r="P176" s="16">
        <f>挂饰2!L176</f>
        <v>50</v>
      </c>
      <c r="Q176" s="16">
        <f>挂饰2!M176</f>
        <v>93</v>
      </c>
      <c r="R176" s="16">
        <f>挂饰2!N176</f>
        <v>0</v>
      </c>
      <c r="S176" s="16">
        <f>挂饰2!O176</f>
        <v>0</v>
      </c>
      <c r="T176" s="16">
        <f>挂饰2!P176</f>
        <v>0</v>
      </c>
      <c r="U176" s="16">
        <f>挂饰2!Q176</f>
        <v>57</v>
      </c>
      <c r="V176" s="16">
        <f>挂饰2!R176</f>
        <v>0</v>
      </c>
      <c r="W176" s="16">
        <f>挂饰2!S176</f>
        <v>0</v>
      </c>
      <c r="X176" s="16">
        <f>挂饰2!T176</f>
        <v>25</v>
      </c>
      <c r="Y176" s="16">
        <f>挂饰2!U176</f>
        <v>0</v>
      </c>
      <c r="Z176" s="16">
        <f>挂饰2!V176</f>
        <v>0</v>
      </c>
      <c r="AA176" s="16">
        <f>挂饰2!W176</f>
        <v>0</v>
      </c>
      <c r="AB176" s="16">
        <f>挂饰2!X176</f>
        <v>0</v>
      </c>
      <c r="AC176" s="16">
        <f>挂饰2!Y176</f>
        <v>0</v>
      </c>
      <c r="AD176" s="16">
        <f>挂饰2!Z176</f>
        <v>0</v>
      </c>
      <c r="AE176" s="16">
        <f>挂饰2!AA176</f>
        <v>0</v>
      </c>
      <c r="AF176" s="16">
        <f>挂饰2!AB176</f>
        <v>0</v>
      </c>
      <c r="AG176" s="16">
        <f>挂饰2!AC176</f>
        <v>0</v>
      </c>
      <c r="AH176" s="16">
        <f>挂饰2!AD176</f>
        <v>0</v>
      </c>
      <c r="AI176" s="16">
        <f>挂饰2!AE176</f>
        <v>0</v>
      </c>
      <c r="AJ176" s="16">
        <f>挂饰2!AF176</f>
        <v>0</v>
      </c>
      <c r="AK176" s="16">
        <f>挂饰2!AG176</f>
        <v>0</v>
      </c>
      <c r="AL176" s="16">
        <f>挂饰2!AH176</f>
        <v>0</v>
      </c>
      <c r="AM176" s="16">
        <f>挂饰2!AI176</f>
        <v>0</v>
      </c>
      <c r="AN176" s="16">
        <f>挂饰2!AJ176</f>
        <v>0</v>
      </c>
      <c r="AO176" s="21">
        <f t="shared" si="24"/>
        <v>337.5</v>
      </c>
      <c r="AP176">
        <f t="shared" si="25"/>
        <v>294000</v>
      </c>
      <c r="AQ176" t="str">
        <f t="shared" si="26"/>
        <v>,黄水晶,诱人的坚果,发光的石头</v>
      </c>
      <c r="AR176" s="24" t="str">
        <f>IF(F176="c",getSring(AQ176,4),VLOOKUP(M176&amp;F176,test4,2,FALSE))</f>
        <v>上级暗之精华</v>
      </c>
      <c r="AS176" s="24">
        <f t="shared" si="27"/>
        <v>30014</v>
      </c>
      <c r="AT176" s="24">
        <f t="shared" si="28"/>
        <v>35</v>
      </c>
      <c r="AU176" s="24" t="str">
        <f>getSring(AQ176,1)</f>
        <v>黄水晶</v>
      </c>
      <c r="AV176" s="24">
        <f t="shared" si="29"/>
        <v>30032</v>
      </c>
      <c r="AW176" s="24">
        <f t="shared" si="35"/>
        <v>70</v>
      </c>
      <c r="AX176" s="24" t="str">
        <f>getSring(AQ176,2)</f>
        <v>诱人的坚果</v>
      </c>
      <c r="AY176" s="24">
        <f t="shared" si="30"/>
        <v>30044</v>
      </c>
      <c r="AZ176" s="24">
        <f t="shared" si="31"/>
        <v>70</v>
      </c>
      <c r="BA176" s="24" t="str">
        <f>getSring(AQ176,3)</f>
        <v>发光的石头</v>
      </c>
      <c r="BB176" s="24">
        <f t="shared" si="32"/>
        <v>30036</v>
      </c>
      <c r="BC176" s="24">
        <f t="shared" si="33"/>
        <v>70</v>
      </c>
    </row>
    <row r="177" spans="1:55" ht="14.25" x14ac:dyDescent="0.2">
      <c r="A177">
        <f t="shared" si="34"/>
        <v>20175</v>
      </c>
      <c r="B177" s="16">
        <v>175</v>
      </c>
      <c r="C177" s="16" t="s">
        <v>1080</v>
      </c>
      <c r="D177" s="16" t="s">
        <v>1158</v>
      </c>
      <c r="E177" s="16">
        <f>武器3!E177</f>
        <v>14</v>
      </c>
      <c r="F177" s="16" t="s">
        <v>1044</v>
      </c>
      <c r="G177" s="16">
        <f>武器3!G177</f>
        <v>3</v>
      </c>
      <c r="H177" s="19" t="s">
        <v>1385</v>
      </c>
      <c r="I177" s="3" t="s">
        <v>812</v>
      </c>
      <c r="J177" s="3">
        <f>武器2!I177</f>
        <v>6</v>
      </c>
      <c r="K177" s="3"/>
      <c r="L177" s="3" t="str">
        <f>武器3!J177</f>
        <v>下级职业</v>
      </c>
      <c r="M177" s="3" t="str">
        <f>武器3!K177</f>
        <v>黑暗</v>
      </c>
      <c r="N177" s="16">
        <v>9</v>
      </c>
      <c r="O177" s="16">
        <v>7</v>
      </c>
      <c r="P177" s="16">
        <f>挂饰2!L177</f>
        <v>58</v>
      </c>
      <c r="Q177" s="16">
        <f>挂饰2!M177</f>
        <v>0</v>
      </c>
      <c r="R177" s="16">
        <f>挂饰2!N177</f>
        <v>0</v>
      </c>
      <c r="S177" s="16">
        <f>挂饰2!O177</f>
        <v>0</v>
      </c>
      <c r="T177" s="16">
        <f>挂饰2!P177</f>
        <v>0</v>
      </c>
      <c r="U177" s="16">
        <f>挂饰2!Q177</f>
        <v>0</v>
      </c>
      <c r="V177" s="16">
        <f>挂饰2!R177</f>
        <v>0</v>
      </c>
      <c r="W177" s="16">
        <f>挂饰2!S177</f>
        <v>44</v>
      </c>
      <c r="X177" s="16">
        <f>挂饰2!T177</f>
        <v>29</v>
      </c>
      <c r="Y177" s="16">
        <f>挂饰2!U177</f>
        <v>0</v>
      </c>
      <c r="Z177" s="16">
        <f>挂饰2!V177</f>
        <v>8.8000000000000009E-2</v>
      </c>
      <c r="AA177" s="16">
        <f>挂饰2!W177</f>
        <v>0</v>
      </c>
      <c r="AB177" s="16">
        <f>挂饰2!X177</f>
        <v>0</v>
      </c>
      <c r="AC177" s="16">
        <f>挂饰2!Y177</f>
        <v>0</v>
      </c>
      <c r="AD177" s="16">
        <f>挂饰2!Z177</f>
        <v>0</v>
      </c>
      <c r="AE177" s="16">
        <f>挂饰2!AA177</f>
        <v>0</v>
      </c>
      <c r="AF177" s="16">
        <f>挂饰2!AB177</f>
        <v>0</v>
      </c>
      <c r="AG177" s="16">
        <f>挂饰2!AC177</f>
        <v>0</v>
      </c>
      <c r="AH177" s="16">
        <f>挂饰2!AD177</f>
        <v>0</v>
      </c>
      <c r="AI177" s="16">
        <f>挂饰2!AE177</f>
        <v>0</v>
      </c>
      <c r="AJ177" s="16">
        <f>挂饰2!AF177</f>
        <v>0</v>
      </c>
      <c r="AK177" s="16">
        <f>挂饰2!AG177</f>
        <v>0</v>
      </c>
      <c r="AL177" s="16">
        <f>挂饰2!AH177</f>
        <v>0</v>
      </c>
      <c r="AM177" s="16">
        <f>挂饰2!AI177</f>
        <v>0</v>
      </c>
      <c r="AN177" s="16">
        <f>挂饰2!AJ177</f>
        <v>0</v>
      </c>
      <c r="AO177" s="21">
        <f t="shared" si="24"/>
        <v>196.5</v>
      </c>
      <c r="AP177">
        <f t="shared" si="25"/>
        <v>169800</v>
      </c>
      <c r="AQ177" t="str">
        <f t="shared" si="26"/>
        <v>,灰色的稻草,带血的牙,黄水晶</v>
      </c>
      <c r="AR177" s="24" t="str">
        <f>IF(F177="c",getSring(AQ177,4),VLOOKUP(M177&amp;F177,test4,2,FALSE))</f>
        <v>上级暗之精华</v>
      </c>
      <c r="AS177" s="24">
        <f t="shared" si="27"/>
        <v>30014</v>
      </c>
      <c r="AT177" s="24">
        <f t="shared" si="28"/>
        <v>20</v>
      </c>
      <c r="AU177" s="24" t="str">
        <f>getSring(AQ177,1)</f>
        <v>灰色的稻草</v>
      </c>
      <c r="AV177" s="24">
        <f t="shared" si="29"/>
        <v>30028</v>
      </c>
      <c r="AW177" s="24">
        <f t="shared" si="35"/>
        <v>41</v>
      </c>
      <c r="AX177" s="24" t="str">
        <f>getSring(AQ177,2)</f>
        <v>带血的牙</v>
      </c>
      <c r="AY177" s="24">
        <f t="shared" si="30"/>
        <v>30040</v>
      </c>
      <c r="AZ177" s="24">
        <f t="shared" si="31"/>
        <v>41</v>
      </c>
      <c r="BA177" s="24" t="str">
        <f>getSring(AQ177,3)</f>
        <v>黄水晶</v>
      </c>
      <c r="BB177" s="24">
        <f t="shared" si="32"/>
        <v>30032</v>
      </c>
      <c r="BC177" s="24">
        <f t="shared" si="33"/>
        <v>41</v>
      </c>
    </row>
    <row r="178" spans="1:55" ht="14.25" x14ac:dyDescent="0.2">
      <c r="A178">
        <f t="shared" si="34"/>
        <v>20176</v>
      </c>
      <c r="B178" s="16">
        <v>176</v>
      </c>
      <c r="C178" s="16" t="s">
        <v>1114</v>
      </c>
      <c r="D178" s="16" t="s">
        <v>1462</v>
      </c>
      <c r="E178" s="16">
        <f>武器3!E178</f>
        <v>16</v>
      </c>
      <c r="F178" s="16" t="s">
        <v>1044</v>
      </c>
      <c r="G178" s="16">
        <f>武器3!G178</f>
        <v>3</v>
      </c>
      <c r="H178" s="19" t="s">
        <v>1385</v>
      </c>
      <c r="I178" s="3" t="s">
        <v>812</v>
      </c>
      <c r="J178" s="3">
        <f>武器2!I178</f>
        <v>6</v>
      </c>
      <c r="K178" s="3"/>
      <c r="L178" s="3" t="str">
        <f>武器3!J178</f>
        <v>下级职业</v>
      </c>
      <c r="M178" s="3" t="str">
        <f>武器3!K178</f>
        <v>黑暗</v>
      </c>
      <c r="N178" s="16">
        <v>9</v>
      </c>
      <c r="O178" s="16">
        <v>8</v>
      </c>
      <c r="P178" s="16">
        <f>挂饰2!L178</f>
        <v>67</v>
      </c>
      <c r="Q178" s="16">
        <f>挂饰2!M178</f>
        <v>0</v>
      </c>
      <c r="R178" s="16">
        <f>挂饰2!N178</f>
        <v>0</v>
      </c>
      <c r="S178" s="16">
        <f>挂饰2!O178</f>
        <v>0</v>
      </c>
      <c r="T178" s="16">
        <f>挂饰2!P178</f>
        <v>0</v>
      </c>
      <c r="U178" s="16">
        <f>挂饰2!Q178</f>
        <v>0</v>
      </c>
      <c r="V178" s="16">
        <f>挂饰2!R178</f>
        <v>0</v>
      </c>
      <c r="W178" s="16">
        <f>挂饰2!S178</f>
        <v>0</v>
      </c>
      <c r="X178" s="16">
        <f>挂饰2!T178</f>
        <v>0</v>
      </c>
      <c r="Y178" s="16">
        <f>挂饰2!U178</f>
        <v>0</v>
      </c>
      <c r="Z178" s="16">
        <f>挂饰2!V178</f>
        <v>0.10199999999999999</v>
      </c>
      <c r="AA178" s="16">
        <f>挂饰2!W178</f>
        <v>0</v>
      </c>
      <c r="AB178" s="16">
        <f>挂饰2!X178</f>
        <v>0</v>
      </c>
      <c r="AC178" s="16">
        <f>挂饰2!Y178</f>
        <v>0</v>
      </c>
      <c r="AD178" s="16">
        <f>挂饰2!Z178</f>
        <v>0</v>
      </c>
      <c r="AE178" s="16">
        <f>挂饰2!AA178</f>
        <v>0</v>
      </c>
      <c r="AF178" s="16">
        <f>挂饰2!AB178</f>
        <v>0</v>
      </c>
      <c r="AG178" s="16">
        <f>挂饰2!AC178</f>
        <v>0</v>
      </c>
      <c r="AH178" s="16">
        <f>挂饰2!AD178</f>
        <v>0.3902439024390244</v>
      </c>
      <c r="AI178" s="16">
        <f>挂饰2!AE178</f>
        <v>9.5022624434389136E-2</v>
      </c>
      <c r="AJ178" s="16">
        <f>挂饰2!AF178</f>
        <v>0</v>
      </c>
      <c r="AK178" s="16">
        <f>挂饰2!AG178</f>
        <v>0</v>
      </c>
      <c r="AL178" s="16">
        <f>挂饰2!AH178</f>
        <v>0</v>
      </c>
      <c r="AM178" s="16">
        <f>挂饰2!AI178</f>
        <v>0</v>
      </c>
      <c r="AN178" s="16">
        <f>挂饰2!AJ178</f>
        <v>0</v>
      </c>
      <c r="AO178" s="21">
        <f t="shared" si="24"/>
        <v>102.68369937093036</v>
      </c>
      <c r="AP178">
        <f t="shared" si="25"/>
        <v>90600</v>
      </c>
      <c r="AQ178" t="str">
        <f t="shared" si="26"/>
        <v>,带血的牙,发光的石头,灰色的稻草</v>
      </c>
      <c r="AR178" s="24" t="str">
        <f>IF(F178="c",getSring(AQ178,4),VLOOKUP(M178&amp;F178,test4,2,FALSE))</f>
        <v>上级暗之精华</v>
      </c>
      <c r="AS178" s="24">
        <f t="shared" si="27"/>
        <v>30014</v>
      </c>
      <c r="AT178" s="24">
        <f t="shared" si="28"/>
        <v>11</v>
      </c>
      <c r="AU178" s="24" t="str">
        <f>getSring(AQ178,1)</f>
        <v>带血的牙</v>
      </c>
      <c r="AV178" s="24">
        <f t="shared" si="29"/>
        <v>30040</v>
      </c>
      <c r="AW178" s="24">
        <f t="shared" si="35"/>
        <v>21</v>
      </c>
      <c r="AX178" s="24" t="str">
        <f>getSring(AQ178,2)</f>
        <v>发光的石头</v>
      </c>
      <c r="AY178" s="24">
        <f t="shared" si="30"/>
        <v>30036</v>
      </c>
      <c r="AZ178" s="24">
        <f t="shared" si="31"/>
        <v>21</v>
      </c>
      <c r="BA178" s="24" t="str">
        <f>getSring(AQ178,3)</f>
        <v>灰色的稻草</v>
      </c>
      <c r="BB178" s="24">
        <f t="shared" si="32"/>
        <v>30028</v>
      </c>
      <c r="BC178" s="24">
        <f t="shared" si="33"/>
        <v>21</v>
      </c>
    </row>
    <row r="179" spans="1:55" ht="14.25" x14ac:dyDescent="0.2">
      <c r="A179">
        <f t="shared" si="34"/>
        <v>20177</v>
      </c>
      <c r="B179" s="16">
        <v>177</v>
      </c>
      <c r="C179" s="16" t="s">
        <v>1051</v>
      </c>
      <c r="D179" s="16" t="s">
        <v>1410</v>
      </c>
      <c r="E179" s="16">
        <f>武器3!E179</f>
        <v>1</v>
      </c>
      <c r="F179" s="16" t="s">
        <v>1045</v>
      </c>
      <c r="G179" s="16">
        <f>武器3!G179</f>
        <v>3</v>
      </c>
      <c r="H179" s="19" t="s">
        <v>1385</v>
      </c>
      <c r="I179" s="3" t="s">
        <v>812</v>
      </c>
      <c r="J179" s="3">
        <f>武器2!I179</f>
        <v>6</v>
      </c>
      <c r="K179" s="3"/>
      <c r="L179" s="3" t="str">
        <f>武器3!J179</f>
        <v>下级职业</v>
      </c>
      <c r="M179" s="3" t="str">
        <f>武器3!K179</f>
        <v>黑暗</v>
      </c>
      <c r="N179" s="16">
        <v>9</v>
      </c>
      <c r="O179" s="16">
        <v>1</v>
      </c>
      <c r="P179" s="16">
        <f>挂饰2!L179</f>
        <v>9</v>
      </c>
      <c r="Q179" s="16">
        <f>挂饰2!M179</f>
        <v>0</v>
      </c>
      <c r="R179" s="16">
        <f>挂饰2!N179</f>
        <v>2</v>
      </c>
      <c r="S179" s="16">
        <f>挂饰2!O179</f>
        <v>0</v>
      </c>
      <c r="T179" s="16">
        <f>挂饰2!P179</f>
        <v>0</v>
      </c>
      <c r="U179" s="16">
        <f>挂饰2!Q179</f>
        <v>0</v>
      </c>
      <c r="V179" s="16">
        <f>挂饰2!R179</f>
        <v>0</v>
      </c>
      <c r="W179" s="16">
        <f>挂饰2!S179</f>
        <v>0</v>
      </c>
      <c r="X179" s="16">
        <f>挂饰2!T179</f>
        <v>0</v>
      </c>
      <c r="Y179" s="16">
        <f>挂饰2!U179</f>
        <v>0</v>
      </c>
      <c r="Z179" s="16">
        <f>挂饰2!V179</f>
        <v>0</v>
      </c>
      <c r="AA179" s="16">
        <f>挂饰2!W179</f>
        <v>0</v>
      </c>
      <c r="AB179" s="16">
        <f>挂饰2!X179</f>
        <v>0</v>
      </c>
      <c r="AC179" s="16">
        <f>挂饰2!Y179</f>
        <v>0</v>
      </c>
      <c r="AD179" s="16">
        <f>挂饰2!Z179</f>
        <v>0</v>
      </c>
      <c r="AE179" s="16">
        <f>挂饰2!AA179</f>
        <v>0</v>
      </c>
      <c r="AF179" s="16">
        <f>挂饰2!AB179</f>
        <v>0</v>
      </c>
      <c r="AG179" s="16">
        <f>挂饰2!AC179</f>
        <v>0</v>
      </c>
      <c r="AH179" s="16">
        <f>挂饰2!AD179</f>
        <v>0</v>
      </c>
      <c r="AI179" s="16">
        <f>挂饰2!AE179</f>
        <v>0</v>
      </c>
      <c r="AJ179" s="16">
        <f>挂饰2!AF179</f>
        <v>0</v>
      </c>
      <c r="AK179" s="16">
        <f>挂饰2!AG179</f>
        <v>0</v>
      </c>
      <c r="AL179" s="16">
        <f>挂饰2!AH179</f>
        <v>0</v>
      </c>
      <c r="AM179" s="16">
        <f>挂饰2!AI179</f>
        <v>0</v>
      </c>
      <c r="AN179" s="16">
        <f>挂饰2!AJ179</f>
        <v>0</v>
      </c>
      <c r="AO179" s="21">
        <f t="shared" si="24"/>
        <v>16.5</v>
      </c>
      <c r="AP179">
        <f t="shared" si="25"/>
        <v>13500</v>
      </c>
      <c r="AQ179" t="str">
        <f t="shared" si="26"/>
        <v>,坚硬的石头,扁扁的稻草,漂亮的蘑菇</v>
      </c>
      <c r="AR179" s="24" t="str">
        <f>IF(F179="c",getSring(AQ179,4),VLOOKUP(M179&amp;F179,test4,2,FALSE))</f>
        <v>暗之精华</v>
      </c>
      <c r="AS179" s="24">
        <f t="shared" si="27"/>
        <v>30015</v>
      </c>
      <c r="AT179" s="24">
        <f t="shared" si="28"/>
        <v>3</v>
      </c>
      <c r="AU179" s="24" t="str">
        <f>getSring(AQ179,1)</f>
        <v>坚硬的石头</v>
      </c>
      <c r="AV179" s="24">
        <f t="shared" si="29"/>
        <v>30035</v>
      </c>
      <c r="AW179" s="24">
        <f t="shared" si="35"/>
        <v>7</v>
      </c>
      <c r="AX179" s="24" t="str">
        <f>getSring(AQ179,2)</f>
        <v>扁扁的稻草</v>
      </c>
      <c r="AY179" s="24">
        <f t="shared" si="30"/>
        <v>30027</v>
      </c>
      <c r="AZ179" s="24">
        <f t="shared" si="31"/>
        <v>7</v>
      </c>
      <c r="BA179" s="24" t="str">
        <f>getSring(AQ179,3)</f>
        <v>漂亮的蘑菇</v>
      </c>
      <c r="BB179" s="24">
        <f t="shared" si="32"/>
        <v>30023</v>
      </c>
      <c r="BC179" s="24">
        <f t="shared" si="33"/>
        <v>7</v>
      </c>
    </row>
    <row r="180" spans="1:55" ht="14.25" x14ac:dyDescent="0.2">
      <c r="A180">
        <f t="shared" si="34"/>
        <v>20178</v>
      </c>
      <c r="B180" s="16">
        <v>178</v>
      </c>
      <c r="C180" s="16" t="s">
        <v>1134</v>
      </c>
      <c r="D180" s="16" t="s">
        <v>1438</v>
      </c>
      <c r="E180" s="16">
        <f>武器3!E180</f>
        <v>3</v>
      </c>
      <c r="F180" s="16" t="s">
        <v>1045</v>
      </c>
      <c r="G180" s="16">
        <f>武器3!G180</f>
        <v>3</v>
      </c>
      <c r="H180" s="19" t="s">
        <v>1385</v>
      </c>
      <c r="I180" s="3" t="s">
        <v>812</v>
      </c>
      <c r="J180" s="3">
        <f>武器2!I180</f>
        <v>6</v>
      </c>
      <c r="K180" s="3"/>
      <c r="L180" s="3" t="str">
        <f>武器3!J180</f>
        <v>下级职业</v>
      </c>
      <c r="M180" s="3" t="str">
        <f>武器3!K180</f>
        <v>黑暗</v>
      </c>
      <c r="N180" s="16">
        <v>9</v>
      </c>
      <c r="O180" s="16">
        <v>2</v>
      </c>
      <c r="P180" s="16">
        <f>挂饰2!L180</f>
        <v>19</v>
      </c>
      <c r="Q180" s="16">
        <f>挂饰2!M180</f>
        <v>46</v>
      </c>
      <c r="R180" s="16">
        <f>挂饰2!N180</f>
        <v>0</v>
      </c>
      <c r="S180" s="16">
        <f>挂饰2!O180</f>
        <v>0</v>
      </c>
      <c r="T180" s="16">
        <f>挂饰2!P180</f>
        <v>0</v>
      </c>
      <c r="U180" s="16">
        <f>挂饰2!Q180</f>
        <v>0</v>
      </c>
      <c r="V180" s="16">
        <f>挂饰2!R180</f>
        <v>0</v>
      </c>
      <c r="W180" s="16">
        <f>挂饰2!S180</f>
        <v>0</v>
      </c>
      <c r="X180" s="16">
        <f>挂饰2!T180</f>
        <v>0</v>
      </c>
      <c r="Y180" s="16">
        <f>挂饰2!U180</f>
        <v>0</v>
      </c>
      <c r="Z180" s="16">
        <f>挂饰2!V180</f>
        <v>0</v>
      </c>
      <c r="AA180" s="16">
        <f>挂饰2!W180</f>
        <v>0</v>
      </c>
      <c r="AB180" s="16">
        <f>挂饰2!X180</f>
        <v>0</v>
      </c>
      <c r="AC180" s="16">
        <f>挂饰2!Y180</f>
        <v>0</v>
      </c>
      <c r="AD180" s="16">
        <f>挂饰2!Z180</f>
        <v>0</v>
      </c>
      <c r="AE180" s="16">
        <f>挂饰2!AA180</f>
        <v>0</v>
      </c>
      <c r="AF180" s="16">
        <f>挂饰2!AB180</f>
        <v>0</v>
      </c>
      <c r="AG180" s="16">
        <f>挂饰2!AC180</f>
        <v>0</v>
      </c>
      <c r="AH180" s="16">
        <f>挂饰2!AD180</f>
        <v>0</v>
      </c>
      <c r="AI180" s="16">
        <f>挂饰2!AE180</f>
        <v>0</v>
      </c>
      <c r="AJ180" s="16">
        <f>挂饰2!AF180</f>
        <v>0</v>
      </c>
      <c r="AK180" s="16">
        <f>挂饰2!AG180</f>
        <v>0</v>
      </c>
      <c r="AL180" s="16">
        <f>挂饰2!AH180</f>
        <v>0</v>
      </c>
      <c r="AM180" s="16">
        <f>挂饰2!AI180</f>
        <v>0</v>
      </c>
      <c r="AN180" s="16">
        <f>挂饰2!AJ180</f>
        <v>0</v>
      </c>
      <c r="AO180" s="21">
        <f t="shared" si="24"/>
        <v>97.5</v>
      </c>
      <c r="AP180">
        <f t="shared" si="25"/>
        <v>84900</v>
      </c>
      <c r="AQ180" t="str">
        <f t="shared" si="26"/>
        <v>,扁扁的稻草,美味的坚果,长獠牙</v>
      </c>
      <c r="AR180" s="24" t="str">
        <f>IF(F180="c",getSring(AQ180,4),VLOOKUP(M180&amp;F180,test4,2,FALSE))</f>
        <v>暗之精华</v>
      </c>
      <c r="AS180" s="24">
        <f t="shared" si="27"/>
        <v>30015</v>
      </c>
      <c r="AT180" s="24">
        <f t="shared" si="28"/>
        <v>20</v>
      </c>
      <c r="AU180" s="24" t="str">
        <f>getSring(AQ180,1)</f>
        <v>扁扁的稻草</v>
      </c>
      <c r="AV180" s="24">
        <f t="shared" si="29"/>
        <v>30027</v>
      </c>
      <c r="AW180" s="24">
        <f t="shared" si="35"/>
        <v>41</v>
      </c>
      <c r="AX180" s="24" t="str">
        <f>getSring(AQ180,2)</f>
        <v>美味的坚果</v>
      </c>
      <c r="AY180" s="24">
        <f t="shared" si="30"/>
        <v>30043</v>
      </c>
      <c r="AZ180" s="24">
        <f t="shared" si="31"/>
        <v>41</v>
      </c>
      <c r="BA180" s="24" t="str">
        <f>getSring(AQ180,3)</f>
        <v>长獠牙</v>
      </c>
      <c r="BB180" s="24">
        <f t="shared" si="32"/>
        <v>30039</v>
      </c>
      <c r="BC180" s="24">
        <f t="shared" si="33"/>
        <v>41</v>
      </c>
    </row>
    <row r="181" spans="1:55" ht="14.25" x14ac:dyDescent="0.2">
      <c r="A181">
        <f t="shared" si="34"/>
        <v>20179</v>
      </c>
      <c r="B181" s="16">
        <v>179</v>
      </c>
      <c r="C181" s="16" t="s">
        <v>1067</v>
      </c>
      <c r="D181" s="16" t="s">
        <v>1292</v>
      </c>
      <c r="E181" s="16">
        <f>武器3!E181</f>
        <v>5</v>
      </c>
      <c r="F181" s="16" t="s">
        <v>1045</v>
      </c>
      <c r="G181" s="16">
        <f>武器3!G181</f>
        <v>3</v>
      </c>
      <c r="H181" s="19" t="s">
        <v>1385</v>
      </c>
      <c r="I181" s="3" t="s">
        <v>812</v>
      </c>
      <c r="J181" s="3">
        <f>武器2!I181</f>
        <v>6</v>
      </c>
      <c r="K181" s="3"/>
      <c r="L181" s="3" t="str">
        <f>武器3!J181</f>
        <v>下级职业</v>
      </c>
      <c r="M181" s="3" t="str">
        <f>武器3!K181</f>
        <v>黑暗</v>
      </c>
      <c r="N181" s="16">
        <v>9</v>
      </c>
      <c r="O181" s="16">
        <v>3</v>
      </c>
      <c r="P181" s="16">
        <f>挂饰2!L181</f>
        <v>29</v>
      </c>
      <c r="Q181" s="16">
        <f>挂饰2!M181</f>
        <v>0</v>
      </c>
      <c r="R181" s="16">
        <f>挂饰2!N181</f>
        <v>0</v>
      </c>
      <c r="S181" s="16">
        <f>挂饰2!O181</f>
        <v>0</v>
      </c>
      <c r="T181" s="16">
        <f>挂饰2!P181</f>
        <v>0</v>
      </c>
      <c r="U181" s="16">
        <f>挂饰2!Q181</f>
        <v>0</v>
      </c>
      <c r="V181" s="16">
        <f>挂饰2!R181</f>
        <v>0</v>
      </c>
      <c r="W181" s="16">
        <f>挂饰2!S181</f>
        <v>0</v>
      </c>
      <c r="X181" s="16">
        <f>挂饰2!T181</f>
        <v>0</v>
      </c>
      <c r="Y181" s="16">
        <f>挂饰2!U181</f>
        <v>0</v>
      </c>
      <c r="Z181" s="16">
        <f>挂饰2!V181</f>
        <v>0</v>
      </c>
      <c r="AA181" s="16">
        <f>挂饰2!W181</f>
        <v>0</v>
      </c>
      <c r="AB181" s="16">
        <f>挂饰2!X181</f>
        <v>0</v>
      </c>
      <c r="AC181" s="16">
        <f>挂饰2!Y181</f>
        <v>0</v>
      </c>
      <c r="AD181" s="16">
        <f>挂饰2!Z181</f>
        <v>0</v>
      </c>
      <c r="AE181" s="16">
        <f>挂饰2!AA181</f>
        <v>0</v>
      </c>
      <c r="AF181" s="16">
        <f>挂饰2!AB181</f>
        <v>0</v>
      </c>
      <c r="AG181" s="16">
        <f>挂饰2!AC181</f>
        <v>0</v>
      </c>
      <c r="AH181" s="16">
        <f>挂饰2!AD181</f>
        <v>0.26470588235294112</v>
      </c>
      <c r="AI181" s="16">
        <f>挂饰2!AE181</f>
        <v>0</v>
      </c>
      <c r="AJ181" s="16">
        <f>挂饰2!AF181</f>
        <v>0</v>
      </c>
      <c r="AK181" s="16">
        <f>挂饰2!AG181</f>
        <v>0</v>
      </c>
      <c r="AL181" s="16">
        <f>挂饰2!AH181</f>
        <v>0</v>
      </c>
      <c r="AM181" s="16">
        <f>挂饰2!AI181</f>
        <v>0</v>
      </c>
      <c r="AN181" s="16">
        <f>挂饰2!AJ181</f>
        <v>0</v>
      </c>
      <c r="AO181" s="21">
        <f t="shared" si="24"/>
        <v>44.691176470588232</v>
      </c>
      <c r="AP181">
        <f t="shared" si="25"/>
        <v>38700</v>
      </c>
      <c r="AQ181" t="str">
        <f t="shared" si="26"/>
        <v>,长獠牙,美味的坚果,蓝水晶</v>
      </c>
      <c r="AR181" s="24" t="str">
        <f>IF(F181="c",getSring(AQ181,4),VLOOKUP(M181&amp;F181,test4,2,FALSE))</f>
        <v>暗之精华</v>
      </c>
      <c r="AS181" s="24">
        <f t="shared" si="27"/>
        <v>30015</v>
      </c>
      <c r="AT181" s="24">
        <f t="shared" si="28"/>
        <v>9</v>
      </c>
      <c r="AU181" s="24" t="str">
        <f>getSring(AQ181,1)</f>
        <v>长獠牙</v>
      </c>
      <c r="AV181" s="24">
        <f t="shared" si="29"/>
        <v>30039</v>
      </c>
      <c r="AW181" s="24">
        <f t="shared" si="35"/>
        <v>19</v>
      </c>
      <c r="AX181" s="24" t="str">
        <f>getSring(AQ181,2)</f>
        <v>美味的坚果</v>
      </c>
      <c r="AY181" s="24">
        <f t="shared" si="30"/>
        <v>30043</v>
      </c>
      <c r="AZ181" s="24">
        <f t="shared" si="31"/>
        <v>19</v>
      </c>
      <c r="BA181" s="24" t="str">
        <f>getSring(AQ181,3)</f>
        <v>蓝水晶</v>
      </c>
      <c r="BB181" s="24">
        <f t="shared" si="32"/>
        <v>30031</v>
      </c>
      <c r="BC181" s="24">
        <f t="shared" si="33"/>
        <v>19</v>
      </c>
    </row>
    <row r="182" spans="1:55" ht="14.25" x14ac:dyDescent="0.2">
      <c r="A182">
        <f t="shared" si="34"/>
        <v>20180</v>
      </c>
      <c r="B182" s="16">
        <v>180</v>
      </c>
      <c r="C182" s="16" t="s">
        <v>1069</v>
      </c>
      <c r="D182" s="16" t="s">
        <v>1441</v>
      </c>
      <c r="E182" s="16">
        <f>武器3!E182</f>
        <v>7</v>
      </c>
      <c r="F182" s="16" t="s">
        <v>1045</v>
      </c>
      <c r="G182" s="16">
        <f>武器3!G182</f>
        <v>3</v>
      </c>
      <c r="H182" s="19" t="s">
        <v>1385</v>
      </c>
      <c r="I182" s="3" t="s">
        <v>812</v>
      </c>
      <c r="J182" s="3">
        <f>武器2!I182</f>
        <v>6</v>
      </c>
      <c r="K182" s="3"/>
      <c r="L182" s="3" t="str">
        <f>武器3!J182</f>
        <v>下级职业</v>
      </c>
      <c r="M182" s="3" t="str">
        <f>武器3!K182</f>
        <v>黑暗</v>
      </c>
      <c r="N182" s="16">
        <v>9</v>
      </c>
      <c r="O182" s="16">
        <v>4</v>
      </c>
      <c r="P182" s="16">
        <f>挂饰2!L182</f>
        <v>39</v>
      </c>
      <c r="Q182" s="16">
        <f>挂饰2!M182</f>
        <v>93</v>
      </c>
      <c r="R182" s="16">
        <f>挂饰2!N182</f>
        <v>0</v>
      </c>
      <c r="S182" s="16">
        <f>挂饰2!O182</f>
        <v>0</v>
      </c>
      <c r="T182" s="16">
        <f>挂饰2!P182</f>
        <v>0</v>
      </c>
      <c r="U182" s="16">
        <f>挂饰2!Q182</f>
        <v>0</v>
      </c>
      <c r="V182" s="16">
        <f>挂饰2!R182</f>
        <v>0</v>
      </c>
      <c r="W182" s="16">
        <f>挂饰2!S182</f>
        <v>0</v>
      </c>
      <c r="X182" s="16">
        <f>挂饰2!T182</f>
        <v>0</v>
      </c>
      <c r="Y182" s="16">
        <f>挂饰2!U182</f>
        <v>0</v>
      </c>
      <c r="Z182" s="16">
        <f>挂饰2!V182</f>
        <v>0</v>
      </c>
      <c r="AA182" s="16">
        <f>挂饰2!W182</f>
        <v>0</v>
      </c>
      <c r="AB182" s="16">
        <f>挂饰2!X182</f>
        <v>0</v>
      </c>
      <c r="AC182" s="16">
        <f>挂饰2!Y182</f>
        <v>0</v>
      </c>
      <c r="AD182" s="16">
        <f>挂饰2!Z182</f>
        <v>0</v>
      </c>
      <c r="AE182" s="16">
        <f>挂饰2!AA182</f>
        <v>0</v>
      </c>
      <c r="AF182" s="16">
        <f>挂饰2!AB182</f>
        <v>0</v>
      </c>
      <c r="AG182" s="16">
        <f>挂饰2!AC182</f>
        <v>0</v>
      </c>
      <c r="AH182" s="16">
        <f>挂饰2!AD182</f>
        <v>0</v>
      </c>
      <c r="AI182" s="16">
        <f>挂饰2!AE182</f>
        <v>0</v>
      </c>
      <c r="AJ182" s="16">
        <f>挂饰2!AF182</f>
        <v>0</v>
      </c>
      <c r="AK182" s="16">
        <f>挂饰2!AG182</f>
        <v>0</v>
      </c>
      <c r="AL182" s="16">
        <f>挂饰2!AH182</f>
        <v>0</v>
      </c>
      <c r="AM182" s="16">
        <f>挂饰2!AI182</f>
        <v>0</v>
      </c>
      <c r="AN182" s="16">
        <f>挂饰2!AJ182</f>
        <v>0</v>
      </c>
      <c r="AO182" s="21">
        <f t="shared" si="24"/>
        <v>198</v>
      </c>
      <c r="AP182">
        <f t="shared" si="25"/>
        <v>173100</v>
      </c>
      <c r="AQ182" t="str">
        <f t="shared" si="26"/>
        <v>,蓝水晶,坚硬的石头,美味的坚果</v>
      </c>
      <c r="AR182" s="24" t="str">
        <f>IF(F182="c",getSring(AQ182,4),VLOOKUP(M182&amp;F182,test4,2,FALSE))</f>
        <v>暗之精华</v>
      </c>
      <c r="AS182" s="24">
        <f t="shared" si="27"/>
        <v>30015</v>
      </c>
      <c r="AT182" s="24">
        <f t="shared" si="28"/>
        <v>41</v>
      </c>
      <c r="AU182" s="24" t="str">
        <f>getSring(AQ182,1)</f>
        <v>蓝水晶</v>
      </c>
      <c r="AV182" s="24">
        <f t="shared" si="29"/>
        <v>30031</v>
      </c>
      <c r="AW182" s="24">
        <f t="shared" si="35"/>
        <v>83</v>
      </c>
      <c r="AX182" s="24" t="str">
        <f>getSring(AQ182,2)</f>
        <v>坚硬的石头</v>
      </c>
      <c r="AY182" s="24">
        <f t="shared" si="30"/>
        <v>30035</v>
      </c>
      <c r="AZ182" s="24">
        <f t="shared" si="31"/>
        <v>83</v>
      </c>
      <c r="BA182" s="24" t="str">
        <f>getSring(AQ182,3)</f>
        <v>美味的坚果</v>
      </c>
      <c r="BB182" s="24">
        <f t="shared" si="32"/>
        <v>30043</v>
      </c>
      <c r="BC182" s="24">
        <f t="shared" si="33"/>
        <v>83</v>
      </c>
    </row>
    <row r="183" spans="1:55" ht="14.25" x14ac:dyDescent="0.2">
      <c r="A183">
        <f t="shared" si="34"/>
        <v>20181</v>
      </c>
      <c r="B183" s="16">
        <v>181</v>
      </c>
      <c r="C183" s="16" t="s">
        <v>1075</v>
      </c>
      <c r="D183" s="16" t="s">
        <v>1208</v>
      </c>
      <c r="E183" s="16">
        <f>武器3!E183</f>
        <v>9</v>
      </c>
      <c r="F183" s="16" t="s">
        <v>1045</v>
      </c>
      <c r="G183" s="16">
        <f>武器3!G183</f>
        <v>3</v>
      </c>
      <c r="H183" s="19" t="s">
        <v>1385</v>
      </c>
      <c r="I183" s="3" t="s">
        <v>812</v>
      </c>
      <c r="J183" s="3">
        <f>武器2!I183</f>
        <v>6</v>
      </c>
      <c r="K183" s="3"/>
      <c r="L183" s="3" t="str">
        <f>武器3!J183</f>
        <v>下级职业</v>
      </c>
      <c r="M183" s="3" t="str">
        <f>武器3!K183</f>
        <v>黑暗</v>
      </c>
      <c r="N183" s="16">
        <v>9</v>
      </c>
      <c r="O183" s="16">
        <v>5</v>
      </c>
      <c r="P183" s="16">
        <f>挂饰2!L183</f>
        <v>49</v>
      </c>
      <c r="Q183" s="16">
        <f>挂饰2!M183</f>
        <v>0</v>
      </c>
      <c r="R183" s="16">
        <f>挂饰2!N183</f>
        <v>0</v>
      </c>
      <c r="S183" s="16">
        <f>挂饰2!O183</f>
        <v>0</v>
      </c>
      <c r="T183" s="16">
        <f>挂饰2!P183</f>
        <v>0</v>
      </c>
      <c r="U183" s="16">
        <f>挂饰2!Q183</f>
        <v>0</v>
      </c>
      <c r="V183" s="16">
        <f>挂饰2!R183</f>
        <v>0</v>
      </c>
      <c r="W183" s="16">
        <f>挂饰2!S183</f>
        <v>0</v>
      </c>
      <c r="X183" s="16">
        <f>挂饰2!T183</f>
        <v>32</v>
      </c>
      <c r="Y183" s="16">
        <f>挂饰2!U183</f>
        <v>0</v>
      </c>
      <c r="Z183" s="16">
        <f>挂饰2!V183</f>
        <v>0</v>
      </c>
      <c r="AA183" s="16">
        <f>挂饰2!W183</f>
        <v>0</v>
      </c>
      <c r="AB183" s="16">
        <f>挂饰2!X183</f>
        <v>0</v>
      </c>
      <c r="AC183" s="16">
        <f>挂饰2!Y183</f>
        <v>0</v>
      </c>
      <c r="AD183" s="16">
        <f>挂饰2!Z183</f>
        <v>0</v>
      </c>
      <c r="AE183" s="16">
        <f>挂饰2!AA183</f>
        <v>0</v>
      </c>
      <c r="AF183" s="16">
        <f>挂饰2!AB183</f>
        <v>0</v>
      </c>
      <c r="AG183" s="16">
        <f>挂饰2!AC183</f>
        <v>0</v>
      </c>
      <c r="AH183" s="16">
        <f>挂饰2!AD183</f>
        <v>0</v>
      </c>
      <c r="AI183" s="16">
        <f>挂饰2!AE183</f>
        <v>0</v>
      </c>
      <c r="AJ183" s="16">
        <f>挂饰2!AF183</f>
        <v>0</v>
      </c>
      <c r="AK183" s="16">
        <f>挂饰2!AG183</f>
        <v>0</v>
      </c>
      <c r="AL183" s="16">
        <f>挂饰2!AH183</f>
        <v>0</v>
      </c>
      <c r="AM183" s="16">
        <f>挂饰2!AI183</f>
        <v>0</v>
      </c>
      <c r="AN183" s="16">
        <f>挂饰2!AJ183</f>
        <v>0</v>
      </c>
      <c r="AO183" s="21">
        <f t="shared" si="24"/>
        <v>121.5</v>
      </c>
      <c r="AP183">
        <f t="shared" si="25"/>
        <v>105900</v>
      </c>
      <c r="AQ183" t="str">
        <f t="shared" si="26"/>
        <v>,蓝水晶,坚硬的石头,扁扁的稻草</v>
      </c>
      <c r="AR183" s="24" t="str">
        <f>IF(F183="c",getSring(AQ183,4),VLOOKUP(M183&amp;F183,test4,2,FALSE))</f>
        <v>暗之精华</v>
      </c>
      <c r="AS183" s="24">
        <f t="shared" si="27"/>
        <v>30015</v>
      </c>
      <c r="AT183" s="24">
        <f t="shared" si="28"/>
        <v>25</v>
      </c>
      <c r="AU183" s="24" t="str">
        <f>getSring(AQ183,1)</f>
        <v>蓝水晶</v>
      </c>
      <c r="AV183" s="24">
        <f t="shared" si="29"/>
        <v>30031</v>
      </c>
      <c r="AW183" s="24">
        <f t="shared" si="35"/>
        <v>51</v>
      </c>
      <c r="AX183" s="24" t="str">
        <f>getSring(AQ183,2)</f>
        <v>坚硬的石头</v>
      </c>
      <c r="AY183" s="24">
        <f t="shared" si="30"/>
        <v>30035</v>
      </c>
      <c r="AZ183" s="24">
        <f t="shared" si="31"/>
        <v>51</v>
      </c>
      <c r="BA183" s="24" t="str">
        <f>getSring(AQ183,3)</f>
        <v>扁扁的稻草</v>
      </c>
      <c r="BB183" s="24">
        <f t="shared" si="32"/>
        <v>30027</v>
      </c>
      <c r="BC183" s="24">
        <f t="shared" si="33"/>
        <v>51</v>
      </c>
    </row>
    <row r="184" spans="1:55" ht="14.25" x14ac:dyDescent="0.2">
      <c r="A184">
        <f t="shared" si="34"/>
        <v>20182</v>
      </c>
      <c r="B184" s="16">
        <v>182</v>
      </c>
      <c r="C184" s="16" t="s">
        <v>1051</v>
      </c>
      <c r="D184" s="16" t="s">
        <v>1463</v>
      </c>
      <c r="E184" s="16">
        <f>武器3!E184</f>
        <v>11</v>
      </c>
      <c r="F184" s="16" t="s">
        <v>1045</v>
      </c>
      <c r="G184" s="16">
        <f>武器3!G184</f>
        <v>3</v>
      </c>
      <c r="H184" s="19" t="s">
        <v>1385</v>
      </c>
      <c r="I184" s="3" t="s">
        <v>812</v>
      </c>
      <c r="J184" s="3">
        <f>武器2!I184</f>
        <v>6</v>
      </c>
      <c r="K184" s="3"/>
      <c r="L184" s="3" t="str">
        <f>武器3!J184</f>
        <v>下级职业</v>
      </c>
      <c r="M184" s="3" t="str">
        <f>武器3!K184</f>
        <v>黑暗</v>
      </c>
      <c r="N184" s="16">
        <v>9</v>
      </c>
      <c r="O184" s="16">
        <v>6</v>
      </c>
      <c r="P184" s="16">
        <f>挂饰2!L184</f>
        <v>58</v>
      </c>
      <c r="Q184" s="16">
        <f>挂饰2!M184</f>
        <v>0</v>
      </c>
      <c r="R184" s="16">
        <f>挂饰2!N184</f>
        <v>0</v>
      </c>
      <c r="S184" s="16">
        <f>挂饰2!O184</f>
        <v>0</v>
      </c>
      <c r="T184" s="16">
        <f>挂饰2!P184</f>
        <v>0</v>
      </c>
      <c r="U184" s="16">
        <f>挂饰2!Q184</f>
        <v>0</v>
      </c>
      <c r="V184" s="16">
        <f>挂饰2!R184</f>
        <v>0</v>
      </c>
      <c r="W184" s="16">
        <f>挂饰2!S184</f>
        <v>57</v>
      </c>
      <c r="X184" s="16">
        <f>挂饰2!T184</f>
        <v>0</v>
      </c>
      <c r="Y184" s="16">
        <f>挂饰2!U184</f>
        <v>0</v>
      </c>
      <c r="Z184" s="16">
        <f>挂饰2!V184</f>
        <v>0</v>
      </c>
      <c r="AA184" s="16">
        <f>挂饰2!W184</f>
        <v>0</v>
      </c>
      <c r="AB184" s="16">
        <f>挂饰2!X184</f>
        <v>0</v>
      </c>
      <c r="AC184" s="16">
        <f>挂饰2!Y184</f>
        <v>0</v>
      </c>
      <c r="AD184" s="16">
        <f>挂饰2!Z184</f>
        <v>0</v>
      </c>
      <c r="AE184" s="16">
        <f>挂饰2!AA184</f>
        <v>0</v>
      </c>
      <c r="AF184" s="16">
        <f>挂饰2!AB184</f>
        <v>0</v>
      </c>
      <c r="AG184" s="16">
        <f>挂饰2!AC184</f>
        <v>0</v>
      </c>
      <c r="AH184" s="16">
        <f>挂饰2!AD184</f>
        <v>0</v>
      </c>
      <c r="AI184" s="16">
        <f>挂饰2!AE184</f>
        <v>0</v>
      </c>
      <c r="AJ184" s="16">
        <f>挂饰2!AF184</f>
        <v>0</v>
      </c>
      <c r="AK184" s="16">
        <f>挂饰2!AG184</f>
        <v>0</v>
      </c>
      <c r="AL184" s="16">
        <f>挂饰2!AH184</f>
        <v>0</v>
      </c>
      <c r="AM184" s="16">
        <f>挂饰2!AI184</f>
        <v>0</v>
      </c>
      <c r="AN184" s="16">
        <f>挂饰2!AJ184</f>
        <v>0</v>
      </c>
      <c r="AO184" s="21">
        <f t="shared" si="24"/>
        <v>172.5</v>
      </c>
      <c r="AP184">
        <f t="shared" si="25"/>
        <v>151200</v>
      </c>
      <c r="AQ184" t="str">
        <f t="shared" si="26"/>
        <v>,坚硬的石头,漂亮的蘑菇,长獠牙</v>
      </c>
      <c r="AR184" s="24" t="str">
        <f>IF(F184="c",getSring(AQ184,4),VLOOKUP(M184&amp;F184,test4,2,FALSE))</f>
        <v>暗之精华</v>
      </c>
      <c r="AS184" s="24">
        <f t="shared" si="27"/>
        <v>30015</v>
      </c>
      <c r="AT184" s="24">
        <f t="shared" si="28"/>
        <v>36</v>
      </c>
      <c r="AU184" s="24" t="str">
        <f>getSring(AQ184,1)</f>
        <v>坚硬的石头</v>
      </c>
      <c r="AV184" s="24">
        <f t="shared" si="29"/>
        <v>30035</v>
      </c>
      <c r="AW184" s="24">
        <f t="shared" si="35"/>
        <v>72</v>
      </c>
      <c r="AX184" s="24" t="str">
        <f>getSring(AQ184,2)</f>
        <v>漂亮的蘑菇</v>
      </c>
      <c r="AY184" s="24">
        <f t="shared" si="30"/>
        <v>30023</v>
      </c>
      <c r="AZ184" s="24">
        <f t="shared" si="31"/>
        <v>72</v>
      </c>
      <c r="BA184" s="24" t="str">
        <f>getSring(AQ184,3)</f>
        <v>长獠牙</v>
      </c>
      <c r="BB184" s="24">
        <f t="shared" si="32"/>
        <v>30039</v>
      </c>
      <c r="BC184" s="24">
        <f t="shared" si="33"/>
        <v>72</v>
      </c>
    </row>
    <row r="185" spans="1:55" ht="14.25" x14ac:dyDescent="0.2">
      <c r="A185">
        <f t="shared" si="34"/>
        <v>20183</v>
      </c>
      <c r="B185" s="16">
        <v>183</v>
      </c>
      <c r="C185" s="16" t="s">
        <v>1084</v>
      </c>
      <c r="D185" s="16" t="s">
        <v>1280</v>
      </c>
      <c r="E185" s="16">
        <f>武器3!E185</f>
        <v>13</v>
      </c>
      <c r="F185" s="16" t="s">
        <v>1045</v>
      </c>
      <c r="G185" s="16">
        <f>武器3!G185</f>
        <v>3</v>
      </c>
      <c r="H185" s="19" t="s">
        <v>1385</v>
      </c>
      <c r="I185" s="3" t="s">
        <v>812</v>
      </c>
      <c r="J185" s="3">
        <f>武器2!I185</f>
        <v>6</v>
      </c>
      <c r="K185" s="3"/>
      <c r="L185" s="3" t="str">
        <f>武器3!J185</f>
        <v>下级职业</v>
      </c>
      <c r="M185" s="3" t="str">
        <f>武器3!K185</f>
        <v>黑暗</v>
      </c>
      <c r="N185" s="16">
        <v>9</v>
      </c>
      <c r="O185" s="16">
        <v>7</v>
      </c>
      <c r="P185" s="16">
        <f>挂饰2!L185</f>
        <v>68</v>
      </c>
      <c r="Q185" s="16">
        <f>挂饰2!M185</f>
        <v>163</v>
      </c>
      <c r="R185" s="16">
        <f>挂饰2!N185</f>
        <v>0</v>
      </c>
      <c r="S185" s="16">
        <f>挂饰2!O185</f>
        <v>0</v>
      </c>
      <c r="T185" s="16">
        <f>挂饰2!P185</f>
        <v>0</v>
      </c>
      <c r="U185" s="16">
        <f>挂饰2!Q185</f>
        <v>0</v>
      </c>
      <c r="V185" s="16">
        <f>挂饰2!R185</f>
        <v>0</v>
      </c>
      <c r="W185" s="16">
        <f>挂饰2!S185</f>
        <v>0</v>
      </c>
      <c r="X185" s="16">
        <f>挂饰2!T185</f>
        <v>0</v>
      </c>
      <c r="Y185" s="16">
        <f>挂饰2!U185</f>
        <v>0</v>
      </c>
      <c r="Z185" s="16">
        <f>挂饰2!V185</f>
        <v>0</v>
      </c>
      <c r="AA185" s="16">
        <f>挂饰2!W185</f>
        <v>0</v>
      </c>
      <c r="AB185" s="16">
        <f>挂饰2!X185</f>
        <v>0</v>
      </c>
      <c r="AC185" s="16">
        <f>挂饰2!Y185</f>
        <v>0</v>
      </c>
      <c r="AD185" s="16">
        <f>挂饰2!Z185</f>
        <v>0</v>
      </c>
      <c r="AE185" s="16">
        <f>挂饰2!AA185</f>
        <v>0</v>
      </c>
      <c r="AF185" s="16">
        <f>挂饰2!AB185</f>
        <v>0</v>
      </c>
      <c r="AG185" s="16">
        <f>挂饰2!AC185</f>
        <v>0</v>
      </c>
      <c r="AH185" s="16">
        <f>挂饰2!AD185</f>
        <v>0</v>
      </c>
      <c r="AI185" s="16">
        <f>挂饰2!AE185</f>
        <v>0</v>
      </c>
      <c r="AJ185" s="16">
        <f>挂饰2!AF185</f>
        <v>0</v>
      </c>
      <c r="AK185" s="16">
        <f>挂饰2!AG185</f>
        <v>0</v>
      </c>
      <c r="AL185" s="16">
        <f>挂饰2!AH185</f>
        <v>0</v>
      </c>
      <c r="AM185" s="16">
        <f>挂饰2!AI185</f>
        <v>0</v>
      </c>
      <c r="AN185" s="16">
        <f>挂饰2!AJ185</f>
        <v>0</v>
      </c>
      <c r="AO185" s="21">
        <f t="shared" si="24"/>
        <v>346.5</v>
      </c>
      <c r="AP185">
        <f t="shared" si="25"/>
        <v>302400</v>
      </c>
      <c r="AQ185" t="str">
        <f t="shared" si="26"/>
        <v>,长獠牙,扁扁的稻草,坚硬的石头</v>
      </c>
      <c r="AR185" s="24" t="str">
        <f>IF(F185="c",getSring(AQ185,4),VLOOKUP(M185&amp;F185,test4,2,FALSE))</f>
        <v>暗之精华</v>
      </c>
      <c r="AS185" s="24">
        <f t="shared" si="27"/>
        <v>30015</v>
      </c>
      <c r="AT185" s="24">
        <f t="shared" si="28"/>
        <v>72</v>
      </c>
      <c r="AU185" s="24" t="str">
        <f>getSring(AQ185,1)</f>
        <v>长獠牙</v>
      </c>
      <c r="AV185" s="24">
        <f t="shared" si="29"/>
        <v>30039</v>
      </c>
      <c r="AW185" s="24">
        <f t="shared" si="35"/>
        <v>144</v>
      </c>
      <c r="AX185" s="24" t="str">
        <f>getSring(AQ185,2)</f>
        <v>扁扁的稻草</v>
      </c>
      <c r="AY185" s="24">
        <f t="shared" si="30"/>
        <v>30027</v>
      </c>
      <c r="AZ185" s="24">
        <f t="shared" si="31"/>
        <v>144</v>
      </c>
      <c r="BA185" s="24" t="str">
        <f>getSring(AQ185,3)</f>
        <v>坚硬的石头</v>
      </c>
      <c r="BB185" s="24">
        <f t="shared" si="32"/>
        <v>30035</v>
      </c>
      <c r="BC185" s="24">
        <f t="shared" si="33"/>
        <v>144</v>
      </c>
    </row>
    <row r="186" spans="1:55" ht="14.25" x14ac:dyDescent="0.2">
      <c r="A186">
        <f t="shared" si="34"/>
        <v>20184</v>
      </c>
      <c r="B186" s="16">
        <v>184</v>
      </c>
      <c r="C186" s="16" t="s">
        <v>1106</v>
      </c>
      <c r="D186" s="16" t="s">
        <v>1464</v>
      </c>
      <c r="E186" s="16">
        <f>武器3!E186</f>
        <v>15</v>
      </c>
      <c r="F186" s="16" t="s">
        <v>1045</v>
      </c>
      <c r="G186" s="16">
        <f>武器3!G186</f>
        <v>3</v>
      </c>
      <c r="H186" s="19" t="s">
        <v>1385</v>
      </c>
      <c r="I186" s="3" t="s">
        <v>812</v>
      </c>
      <c r="J186" s="3">
        <f>武器2!I186</f>
        <v>6</v>
      </c>
      <c r="K186" s="3"/>
      <c r="L186" s="3" t="str">
        <f>武器3!J186</f>
        <v>下级职业</v>
      </c>
      <c r="M186" s="3" t="str">
        <f>武器3!K186</f>
        <v>黑暗</v>
      </c>
      <c r="N186" s="16">
        <v>9</v>
      </c>
      <c r="O186" s="16">
        <v>8</v>
      </c>
      <c r="P186" s="16">
        <f>挂饰2!L186</f>
        <v>78</v>
      </c>
      <c r="Q186" s="16">
        <f>挂饰2!M186</f>
        <v>0</v>
      </c>
      <c r="R186" s="16">
        <f>挂饰2!N186</f>
        <v>0</v>
      </c>
      <c r="S186" s="16">
        <f>挂饰2!O186</f>
        <v>0</v>
      </c>
      <c r="T186" s="16">
        <f>挂饰2!P186</f>
        <v>0</v>
      </c>
      <c r="U186" s="16">
        <f>挂饰2!Q186</f>
        <v>0</v>
      </c>
      <c r="V186" s="16">
        <f>挂饰2!R186</f>
        <v>0</v>
      </c>
      <c r="W186" s="16">
        <f>挂饰2!S186</f>
        <v>0</v>
      </c>
      <c r="X186" s="16">
        <f>挂饰2!T186</f>
        <v>51</v>
      </c>
      <c r="Y186" s="16">
        <f>挂饰2!U186</f>
        <v>0</v>
      </c>
      <c r="Z186" s="16">
        <f>挂饰2!V186</f>
        <v>0</v>
      </c>
      <c r="AA186" s="16">
        <f>挂饰2!W186</f>
        <v>0</v>
      </c>
      <c r="AB186" s="16">
        <f>挂饰2!X186</f>
        <v>0</v>
      </c>
      <c r="AC186" s="16">
        <f>挂饰2!Y186</f>
        <v>0</v>
      </c>
      <c r="AD186" s="16">
        <f>挂饰2!Z186</f>
        <v>0</v>
      </c>
      <c r="AE186" s="16">
        <f>挂饰2!AA186</f>
        <v>0</v>
      </c>
      <c r="AF186" s="16">
        <f>挂饰2!AB186</f>
        <v>0</v>
      </c>
      <c r="AG186" s="16">
        <f>挂饰2!AC186</f>
        <v>0</v>
      </c>
      <c r="AH186" s="16">
        <f>挂饰2!AD186</f>
        <v>0</v>
      </c>
      <c r="AI186" s="16">
        <f>挂饰2!AE186</f>
        <v>0</v>
      </c>
      <c r="AJ186" s="16">
        <f>挂饰2!AF186</f>
        <v>0</v>
      </c>
      <c r="AK186" s="16">
        <f>挂饰2!AG186</f>
        <v>0</v>
      </c>
      <c r="AL186" s="16">
        <f>挂饰2!AH186</f>
        <v>0</v>
      </c>
      <c r="AM186" s="16">
        <f>挂饰2!AI186</f>
        <v>0</v>
      </c>
      <c r="AN186" s="16">
        <f>挂饰2!AJ186</f>
        <v>0</v>
      </c>
      <c r="AO186" s="21">
        <f t="shared" si="24"/>
        <v>193.5</v>
      </c>
      <c r="AP186">
        <f t="shared" si="25"/>
        <v>168900</v>
      </c>
      <c r="AQ186" t="str">
        <f t="shared" si="26"/>
        <v>,漂亮的蘑菇,蓝水晶,坚硬的石头</v>
      </c>
      <c r="AR186" s="24" t="str">
        <f>IF(F186="c",getSring(AQ186,4),VLOOKUP(M186&amp;F186,test4,2,FALSE))</f>
        <v>暗之精华</v>
      </c>
      <c r="AS186" s="24">
        <f t="shared" si="27"/>
        <v>30015</v>
      </c>
      <c r="AT186" s="24">
        <f t="shared" si="28"/>
        <v>40</v>
      </c>
      <c r="AU186" s="24" t="str">
        <f>getSring(AQ186,1)</f>
        <v>漂亮的蘑菇</v>
      </c>
      <c r="AV186" s="24">
        <f t="shared" si="29"/>
        <v>30023</v>
      </c>
      <c r="AW186" s="24">
        <f t="shared" si="35"/>
        <v>81</v>
      </c>
      <c r="AX186" s="24" t="str">
        <f>getSring(AQ186,2)</f>
        <v>蓝水晶</v>
      </c>
      <c r="AY186" s="24">
        <f t="shared" si="30"/>
        <v>30031</v>
      </c>
      <c r="AZ186" s="24">
        <f t="shared" si="31"/>
        <v>81</v>
      </c>
      <c r="BA186" s="24" t="str">
        <f>getSring(AQ186,3)</f>
        <v>坚硬的石头</v>
      </c>
      <c r="BB186" s="24">
        <f t="shared" si="32"/>
        <v>30035</v>
      </c>
      <c r="BC186" s="24">
        <f t="shared" si="33"/>
        <v>81</v>
      </c>
    </row>
    <row r="187" spans="1:55" ht="14.25" x14ac:dyDescent="0.2">
      <c r="A187">
        <f t="shared" si="34"/>
        <v>20185</v>
      </c>
      <c r="B187" s="16">
        <v>185</v>
      </c>
      <c r="C187" s="16" t="s">
        <v>1051</v>
      </c>
      <c r="D187" s="16" t="s">
        <v>1465</v>
      </c>
      <c r="E187" s="16">
        <f>武器3!E187</f>
        <v>1</v>
      </c>
      <c r="F187" s="16" t="s">
        <v>1046</v>
      </c>
      <c r="G187" s="16">
        <f>武器3!G187</f>
        <v>4</v>
      </c>
      <c r="H187" s="19" t="s">
        <v>1385</v>
      </c>
      <c r="I187" s="3" t="s">
        <v>812</v>
      </c>
      <c r="J187" s="3">
        <f>武器2!I187</f>
        <v>6</v>
      </c>
      <c r="K187" s="3"/>
      <c r="L187" s="3" t="str">
        <f>武器3!J187</f>
        <v>下级职业</v>
      </c>
      <c r="M187" s="3" t="str">
        <f>武器3!K187</f>
        <v/>
      </c>
      <c r="N187" s="16">
        <v>9</v>
      </c>
      <c r="O187" s="16">
        <v>1</v>
      </c>
      <c r="P187" s="16">
        <f>挂饰2!L187</f>
        <v>13</v>
      </c>
      <c r="Q187" s="16">
        <f>挂饰2!M187</f>
        <v>0</v>
      </c>
      <c r="R187" s="16">
        <f>挂饰2!N187</f>
        <v>0</v>
      </c>
      <c r="S187" s="16">
        <f>挂饰2!O187</f>
        <v>0</v>
      </c>
      <c r="T187" s="16">
        <f>挂饰2!P187</f>
        <v>0</v>
      </c>
      <c r="U187" s="16">
        <f>挂饰2!Q187</f>
        <v>0</v>
      </c>
      <c r="V187" s="16">
        <f>挂饰2!R187</f>
        <v>0</v>
      </c>
      <c r="W187" s="16">
        <f>挂饰2!S187</f>
        <v>0</v>
      </c>
      <c r="X187" s="16">
        <f>挂饰2!T187</f>
        <v>0</v>
      </c>
      <c r="Y187" s="16">
        <f>挂饰2!U187</f>
        <v>0</v>
      </c>
      <c r="Z187" s="16">
        <f>挂饰2!V187</f>
        <v>0</v>
      </c>
      <c r="AA187" s="16">
        <f>挂饰2!W187</f>
        <v>0</v>
      </c>
      <c r="AB187" s="16">
        <f>挂饰2!X187</f>
        <v>0</v>
      </c>
      <c r="AC187" s="16">
        <f>挂饰2!Y187</f>
        <v>0</v>
      </c>
      <c r="AD187" s="16">
        <f>挂饰2!Z187</f>
        <v>0</v>
      </c>
      <c r="AE187" s="16">
        <f>挂饰2!AA187</f>
        <v>0</v>
      </c>
      <c r="AF187" s="16">
        <f>挂饰2!AB187</f>
        <v>0</v>
      </c>
      <c r="AG187" s="16">
        <f>挂饰2!AC187</f>
        <v>0</v>
      </c>
      <c r="AH187" s="16">
        <f>挂饰2!AD187</f>
        <v>0</v>
      </c>
      <c r="AI187" s="16">
        <f>挂饰2!AE187</f>
        <v>0</v>
      </c>
      <c r="AJ187" s="16">
        <f>挂饰2!AF187</f>
        <v>0</v>
      </c>
      <c r="AK187" s="16">
        <f>挂饰2!AG187</f>
        <v>0</v>
      </c>
      <c r="AL187" s="16">
        <f>挂饰2!AH187</f>
        <v>0</v>
      </c>
      <c r="AM187" s="16">
        <f>挂饰2!AI187</f>
        <v>0</v>
      </c>
      <c r="AN187" s="16">
        <f>挂饰2!AJ187</f>
        <v>0</v>
      </c>
      <c r="AO187" s="21">
        <f t="shared" si="24"/>
        <v>19.5</v>
      </c>
      <c r="AP187">
        <f t="shared" si="25"/>
        <v>16950</v>
      </c>
      <c r="AQ187" t="str">
        <f t="shared" si="26"/>
        <v>,蘑菇,狗牙,石头,红水晶</v>
      </c>
      <c r="AR187" s="24" t="str">
        <f>IF(F187="c",getSring(AQ187,4),VLOOKUP(M187&amp;F187,test4,2,FALSE))</f>
        <v>红水晶</v>
      </c>
      <c r="AS187" s="24">
        <f t="shared" si="27"/>
        <v>30030</v>
      </c>
      <c r="AT187" s="24">
        <f t="shared" si="28"/>
        <v>65</v>
      </c>
      <c r="AU187" s="24" t="str">
        <f>getSring(AQ187,1)</f>
        <v>蘑菇</v>
      </c>
      <c r="AV187" s="24">
        <f t="shared" si="29"/>
        <v>30022</v>
      </c>
      <c r="AW187" s="24">
        <f t="shared" si="35"/>
        <v>16</v>
      </c>
      <c r="AX187" s="24" t="str">
        <f>getSring(AQ187,2)</f>
        <v>狗牙</v>
      </c>
      <c r="AY187" s="24">
        <f t="shared" si="30"/>
        <v>30038</v>
      </c>
      <c r="AZ187" s="24">
        <f t="shared" si="31"/>
        <v>16</v>
      </c>
      <c r="BA187" s="24" t="str">
        <f>getSring(AQ187,3)</f>
        <v>石头</v>
      </c>
      <c r="BB187" s="24">
        <f t="shared" si="32"/>
        <v>30034</v>
      </c>
      <c r="BC187" s="24">
        <f t="shared" si="33"/>
        <v>16</v>
      </c>
    </row>
    <row r="188" spans="1:55" ht="14.25" x14ac:dyDescent="0.2">
      <c r="A188">
        <f t="shared" si="34"/>
        <v>20186</v>
      </c>
      <c r="B188" s="16">
        <v>186</v>
      </c>
      <c r="C188" s="16" t="s">
        <v>1098</v>
      </c>
      <c r="D188" s="16" t="s">
        <v>1336</v>
      </c>
      <c r="E188" s="16">
        <f>武器3!E188</f>
        <v>3</v>
      </c>
      <c r="F188" s="16" t="s">
        <v>1046</v>
      </c>
      <c r="G188" s="16">
        <f>武器3!G188</f>
        <v>4</v>
      </c>
      <c r="H188" s="19" t="s">
        <v>1385</v>
      </c>
      <c r="I188" s="3" t="s">
        <v>812</v>
      </c>
      <c r="J188" s="3">
        <f>武器2!I188</f>
        <v>6</v>
      </c>
      <c r="K188" s="3"/>
      <c r="L188" s="3" t="str">
        <f>武器3!J188</f>
        <v>下级职业</v>
      </c>
      <c r="M188" s="3" t="str">
        <f>武器3!K188</f>
        <v/>
      </c>
      <c r="N188" s="16">
        <v>9</v>
      </c>
      <c r="O188" s="16">
        <v>2</v>
      </c>
      <c r="P188" s="16">
        <f>挂饰2!L188</f>
        <v>26</v>
      </c>
      <c r="Q188" s="16">
        <f>挂饰2!M188</f>
        <v>0</v>
      </c>
      <c r="R188" s="16">
        <f>挂饰2!N188</f>
        <v>0</v>
      </c>
      <c r="S188" s="16">
        <f>挂饰2!O188</f>
        <v>0</v>
      </c>
      <c r="T188" s="16">
        <f>挂饰2!P188</f>
        <v>0</v>
      </c>
      <c r="U188" s="16">
        <f>挂饰2!Q188</f>
        <v>0</v>
      </c>
      <c r="V188" s="16">
        <f>挂饰2!R188</f>
        <v>0</v>
      </c>
      <c r="W188" s="16">
        <f>挂饰2!S188</f>
        <v>0</v>
      </c>
      <c r="X188" s="16">
        <f>挂饰2!T188</f>
        <v>0</v>
      </c>
      <c r="Y188" s="16">
        <f>挂饰2!U188</f>
        <v>0</v>
      </c>
      <c r="Z188" s="16">
        <f>挂饰2!V188</f>
        <v>0</v>
      </c>
      <c r="AA188" s="16">
        <f>挂饰2!W188</f>
        <v>0</v>
      </c>
      <c r="AB188" s="16">
        <f>挂饰2!X188</f>
        <v>0</v>
      </c>
      <c r="AC188" s="16">
        <f>挂饰2!Y188</f>
        <v>0</v>
      </c>
      <c r="AD188" s="16">
        <f>挂饰2!Z188</f>
        <v>0</v>
      </c>
      <c r="AE188" s="16">
        <f>挂饰2!AA188</f>
        <v>0</v>
      </c>
      <c r="AF188" s="16">
        <f>挂饰2!AB188</f>
        <v>0</v>
      </c>
      <c r="AG188" s="16">
        <f>挂饰2!AC188</f>
        <v>0</v>
      </c>
      <c r="AH188" s="16">
        <f>挂饰2!AD188</f>
        <v>0</v>
      </c>
      <c r="AI188" s="16">
        <f>挂饰2!AE188</f>
        <v>0</v>
      </c>
      <c r="AJ188" s="16">
        <f>挂饰2!AF188</f>
        <v>0</v>
      </c>
      <c r="AK188" s="16">
        <f>挂饰2!AG188</f>
        <v>0</v>
      </c>
      <c r="AL188" s="16">
        <f>挂饰2!AH188</f>
        <v>0</v>
      </c>
      <c r="AM188" s="16">
        <f>挂饰2!AI188</f>
        <v>0</v>
      </c>
      <c r="AN188" s="16">
        <f>挂饰2!AJ188</f>
        <v>0</v>
      </c>
      <c r="AO188" s="21">
        <f t="shared" si="24"/>
        <v>39</v>
      </c>
      <c r="AP188">
        <f t="shared" si="25"/>
        <v>34350</v>
      </c>
      <c r="AQ188" t="str">
        <f t="shared" si="26"/>
        <v>,红水晶,石头,多汁的坚果,狗牙</v>
      </c>
      <c r="AR188" s="24" t="str">
        <f>IF(F188="c",getSring(AQ188,4),VLOOKUP(M188&amp;F188,test4,2,FALSE))</f>
        <v>狗牙</v>
      </c>
      <c r="AS188" s="24">
        <f t="shared" si="27"/>
        <v>30038</v>
      </c>
      <c r="AT188" s="24">
        <f t="shared" si="28"/>
        <v>130</v>
      </c>
      <c r="AU188" s="24" t="str">
        <f>getSring(AQ188,1)</f>
        <v>红水晶</v>
      </c>
      <c r="AV188" s="24">
        <f t="shared" si="29"/>
        <v>30030</v>
      </c>
      <c r="AW188" s="24">
        <f t="shared" si="35"/>
        <v>33</v>
      </c>
      <c r="AX188" s="24" t="str">
        <f>getSring(AQ188,2)</f>
        <v>石头</v>
      </c>
      <c r="AY188" s="24">
        <f t="shared" si="30"/>
        <v>30034</v>
      </c>
      <c r="AZ188" s="24">
        <f t="shared" si="31"/>
        <v>33</v>
      </c>
      <c r="BA188" s="24" t="str">
        <f>getSring(AQ188,3)</f>
        <v>多汁的坚果</v>
      </c>
      <c r="BB188" s="24">
        <f t="shared" si="32"/>
        <v>30042</v>
      </c>
      <c r="BC188" s="24">
        <f t="shared" si="33"/>
        <v>33</v>
      </c>
    </row>
    <row r="189" spans="1:55" ht="14.25" x14ac:dyDescent="0.2">
      <c r="A189">
        <f t="shared" si="34"/>
        <v>20187</v>
      </c>
      <c r="B189" s="16">
        <v>187</v>
      </c>
      <c r="C189" s="16" t="s">
        <v>1132</v>
      </c>
      <c r="D189" s="16" t="s">
        <v>1466</v>
      </c>
      <c r="E189" s="16">
        <f>武器3!E189</f>
        <v>5</v>
      </c>
      <c r="F189" s="16" t="s">
        <v>1046</v>
      </c>
      <c r="G189" s="16">
        <f>武器3!G189</f>
        <v>4</v>
      </c>
      <c r="H189" s="19" t="s">
        <v>1385</v>
      </c>
      <c r="I189" s="3" t="s">
        <v>812</v>
      </c>
      <c r="J189" s="3">
        <f>武器2!I189</f>
        <v>6</v>
      </c>
      <c r="K189" s="3"/>
      <c r="L189" s="3" t="str">
        <f>武器3!J189</f>
        <v>下级职业</v>
      </c>
      <c r="M189" s="3" t="str">
        <f>武器3!K189</f>
        <v/>
      </c>
      <c r="N189" s="16">
        <v>9</v>
      </c>
      <c r="O189" s="16">
        <v>3</v>
      </c>
      <c r="P189" s="16">
        <f>挂饰2!L189</f>
        <v>39</v>
      </c>
      <c r="Q189" s="16">
        <f>挂饰2!M189</f>
        <v>0</v>
      </c>
      <c r="R189" s="16">
        <f>挂饰2!N189</f>
        <v>0</v>
      </c>
      <c r="S189" s="16">
        <f>挂饰2!O189</f>
        <v>0</v>
      </c>
      <c r="T189" s="16">
        <f>挂饰2!P189</f>
        <v>0</v>
      </c>
      <c r="U189" s="16">
        <f>挂饰2!Q189</f>
        <v>0</v>
      </c>
      <c r="V189" s="16">
        <f>挂饰2!R189</f>
        <v>0</v>
      </c>
      <c r="W189" s="16">
        <f>挂饰2!S189</f>
        <v>0</v>
      </c>
      <c r="X189" s="16">
        <f>挂饰2!T189</f>
        <v>0</v>
      </c>
      <c r="Y189" s="16">
        <f>挂饰2!U189</f>
        <v>0</v>
      </c>
      <c r="Z189" s="16">
        <f>挂饰2!V189</f>
        <v>0</v>
      </c>
      <c r="AA189" s="16">
        <f>挂饰2!W189</f>
        <v>0</v>
      </c>
      <c r="AB189" s="16">
        <f>挂饰2!X189</f>
        <v>0</v>
      </c>
      <c r="AC189" s="16">
        <f>挂饰2!Y189</f>
        <v>0</v>
      </c>
      <c r="AD189" s="16">
        <f>挂饰2!Z189</f>
        <v>0</v>
      </c>
      <c r="AE189" s="16">
        <f>挂饰2!AA189</f>
        <v>0</v>
      </c>
      <c r="AF189" s="16">
        <f>挂饰2!AB189</f>
        <v>0</v>
      </c>
      <c r="AG189" s="16">
        <f>挂饰2!AC189</f>
        <v>0</v>
      </c>
      <c r="AH189" s="16">
        <f>挂饰2!AD189</f>
        <v>0</v>
      </c>
      <c r="AI189" s="16">
        <f>挂饰2!AE189</f>
        <v>0</v>
      </c>
      <c r="AJ189" s="16">
        <f>挂饰2!AF189</f>
        <v>0</v>
      </c>
      <c r="AK189" s="16">
        <f>挂饰2!AG189</f>
        <v>0</v>
      </c>
      <c r="AL189" s="16">
        <f>挂饰2!AH189</f>
        <v>0</v>
      </c>
      <c r="AM189" s="16">
        <f>挂饰2!AI189</f>
        <v>0</v>
      </c>
      <c r="AN189" s="16">
        <f>挂饰2!AJ189</f>
        <v>0</v>
      </c>
      <c r="AO189" s="21">
        <f t="shared" si="24"/>
        <v>58.5</v>
      </c>
      <c r="AP189">
        <f t="shared" si="25"/>
        <v>51300</v>
      </c>
      <c r="AQ189" t="str">
        <f t="shared" si="26"/>
        <v>,多汁的坚果,红水晶,稻草,狗牙</v>
      </c>
      <c r="AR189" s="24" t="str">
        <f>IF(F189="c",getSring(AQ189,4),VLOOKUP(M189&amp;F189,test4,2,FALSE))</f>
        <v>狗牙</v>
      </c>
      <c r="AS189" s="24">
        <f t="shared" si="27"/>
        <v>30038</v>
      </c>
      <c r="AT189" s="24">
        <f t="shared" si="28"/>
        <v>195</v>
      </c>
      <c r="AU189" s="24" t="str">
        <f>getSring(AQ189,1)</f>
        <v>多汁的坚果</v>
      </c>
      <c r="AV189" s="24">
        <f t="shared" si="29"/>
        <v>30042</v>
      </c>
      <c r="AW189" s="24">
        <f t="shared" si="35"/>
        <v>49</v>
      </c>
      <c r="AX189" s="24" t="str">
        <f>getSring(AQ189,2)</f>
        <v>红水晶</v>
      </c>
      <c r="AY189" s="24">
        <f t="shared" si="30"/>
        <v>30030</v>
      </c>
      <c r="AZ189" s="24">
        <f t="shared" si="31"/>
        <v>49</v>
      </c>
      <c r="BA189" s="24" t="str">
        <f>getSring(AQ189,3)</f>
        <v>稻草</v>
      </c>
      <c r="BB189" s="24">
        <f t="shared" si="32"/>
        <v>30026</v>
      </c>
      <c r="BC189" s="24">
        <f t="shared" si="33"/>
        <v>49</v>
      </c>
    </row>
    <row r="190" spans="1:55" ht="14.25" x14ac:dyDescent="0.2">
      <c r="A190">
        <f t="shared" si="34"/>
        <v>20188</v>
      </c>
      <c r="B190" s="16">
        <v>188</v>
      </c>
      <c r="C190" s="16" t="s">
        <v>1077</v>
      </c>
      <c r="D190" s="16" t="s">
        <v>1467</v>
      </c>
      <c r="E190" s="16">
        <f>武器3!E190</f>
        <v>7</v>
      </c>
      <c r="F190" s="16" t="s">
        <v>1046</v>
      </c>
      <c r="G190" s="16">
        <f>武器3!G190</f>
        <v>4</v>
      </c>
      <c r="H190" s="19" t="s">
        <v>1385</v>
      </c>
      <c r="I190" s="3" t="s">
        <v>812</v>
      </c>
      <c r="J190" s="3">
        <f>武器2!I190</f>
        <v>6</v>
      </c>
      <c r="K190" s="3"/>
      <c r="L190" s="3" t="str">
        <f>武器3!J190</f>
        <v>下级职业</v>
      </c>
      <c r="M190" s="3" t="str">
        <f>武器3!K190</f>
        <v/>
      </c>
      <c r="N190" s="16">
        <v>9</v>
      </c>
      <c r="O190" s="16">
        <v>4</v>
      </c>
      <c r="P190" s="16">
        <f>挂饰2!L190</f>
        <v>52</v>
      </c>
      <c r="Q190" s="16">
        <f>挂饰2!M190</f>
        <v>0</v>
      </c>
      <c r="R190" s="16">
        <f>挂饰2!N190</f>
        <v>0</v>
      </c>
      <c r="S190" s="16">
        <f>挂饰2!O190</f>
        <v>0</v>
      </c>
      <c r="T190" s="16">
        <f>挂饰2!P190</f>
        <v>0</v>
      </c>
      <c r="U190" s="16">
        <f>挂饰2!Q190</f>
        <v>0</v>
      </c>
      <c r="V190" s="16">
        <f>挂饰2!R190</f>
        <v>0</v>
      </c>
      <c r="W190" s="16">
        <f>挂饰2!S190</f>
        <v>0</v>
      </c>
      <c r="X190" s="16">
        <f>挂饰2!T190</f>
        <v>0</v>
      </c>
      <c r="Y190" s="16">
        <f>挂饰2!U190</f>
        <v>0</v>
      </c>
      <c r="Z190" s="16">
        <f>挂饰2!V190</f>
        <v>0</v>
      </c>
      <c r="AA190" s="16">
        <f>挂饰2!W190</f>
        <v>0</v>
      </c>
      <c r="AB190" s="16">
        <f>挂饰2!X190</f>
        <v>0</v>
      </c>
      <c r="AC190" s="16">
        <f>挂饰2!Y190</f>
        <v>0</v>
      </c>
      <c r="AD190" s="16">
        <f>挂饰2!Z190</f>
        <v>0</v>
      </c>
      <c r="AE190" s="16">
        <f>挂饰2!AA190</f>
        <v>0</v>
      </c>
      <c r="AF190" s="16">
        <f>挂饰2!AB190</f>
        <v>0</v>
      </c>
      <c r="AG190" s="16">
        <f>挂饰2!AC190</f>
        <v>0</v>
      </c>
      <c r="AH190" s="16">
        <f>挂饰2!AD190</f>
        <v>0</v>
      </c>
      <c r="AI190" s="16">
        <f>挂饰2!AE190</f>
        <v>0</v>
      </c>
      <c r="AJ190" s="16">
        <f>挂饰2!AF190</f>
        <v>0</v>
      </c>
      <c r="AK190" s="16">
        <f>挂饰2!AG190</f>
        <v>0</v>
      </c>
      <c r="AL190" s="16">
        <f>挂饰2!AH190</f>
        <v>0</v>
      </c>
      <c r="AM190" s="16">
        <f>挂饰2!AI190</f>
        <v>0</v>
      </c>
      <c r="AN190" s="16">
        <f>挂饰2!AJ190</f>
        <v>0</v>
      </c>
      <c r="AO190" s="21">
        <f t="shared" si="24"/>
        <v>78</v>
      </c>
      <c r="AP190">
        <f t="shared" si="25"/>
        <v>68250</v>
      </c>
      <c r="AQ190" t="str">
        <f t="shared" si="26"/>
        <v>,红水晶,狗牙,多汁的坚果,稻草</v>
      </c>
      <c r="AR190" s="24" t="str">
        <f>IF(F190="c",getSring(AQ190,4),VLOOKUP(M190&amp;F190,test4,2,FALSE))</f>
        <v>稻草</v>
      </c>
      <c r="AS190" s="24">
        <f t="shared" si="27"/>
        <v>30026</v>
      </c>
      <c r="AT190" s="24">
        <f t="shared" si="28"/>
        <v>260</v>
      </c>
      <c r="AU190" s="24" t="str">
        <f>getSring(AQ190,1)</f>
        <v>红水晶</v>
      </c>
      <c r="AV190" s="24">
        <f t="shared" si="29"/>
        <v>30030</v>
      </c>
      <c r="AW190" s="24">
        <f t="shared" si="35"/>
        <v>65</v>
      </c>
      <c r="AX190" s="24" t="str">
        <f>getSring(AQ190,2)</f>
        <v>狗牙</v>
      </c>
      <c r="AY190" s="24">
        <f t="shared" si="30"/>
        <v>30038</v>
      </c>
      <c r="AZ190" s="24">
        <f t="shared" si="31"/>
        <v>65</v>
      </c>
      <c r="BA190" s="24" t="str">
        <f>getSring(AQ190,3)</f>
        <v>多汁的坚果</v>
      </c>
      <c r="BB190" s="24">
        <f t="shared" si="32"/>
        <v>30042</v>
      </c>
      <c r="BC190" s="24">
        <f t="shared" si="33"/>
        <v>65</v>
      </c>
    </row>
    <row r="191" spans="1:55" ht="14.25" x14ac:dyDescent="0.2">
      <c r="A191">
        <f t="shared" si="34"/>
        <v>20189</v>
      </c>
      <c r="B191" s="16">
        <v>189</v>
      </c>
      <c r="C191" s="16" t="s">
        <v>1096</v>
      </c>
      <c r="D191" s="16" t="s">
        <v>1259</v>
      </c>
      <c r="E191" s="16">
        <f>武器3!E191</f>
        <v>9</v>
      </c>
      <c r="F191" s="16" t="s">
        <v>1046</v>
      </c>
      <c r="G191" s="16">
        <f>武器3!G191</f>
        <v>4</v>
      </c>
      <c r="H191" s="19" t="s">
        <v>1385</v>
      </c>
      <c r="I191" s="3" t="s">
        <v>812</v>
      </c>
      <c r="J191" s="3">
        <f>武器2!I191</f>
        <v>6</v>
      </c>
      <c r="K191" s="3"/>
      <c r="L191" s="3" t="str">
        <f>武器3!J191</f>
        <v>下级职业</v>
      </c>
      <c r="M191" s="3" t="str">
        <f>武器3!K191</f>
        <v/>
      </c>
      <c r="N191" s="16">
        <v>9</v>
      </c>
      <c r="O191" s="16">
        <v>5</v>
      </c>
      <c r="P191" s="16">
        <f>挂饰2!L191</f>
        <v>65</v>
      </c>
      <c r="Q191" s="16">
        <f>挂饰2!M191</f>
        <v>0</v>
      </c>
      <c r="R191" s="16">
        <f>挂饰2!N191</f>
        <v>0</v>
      </c>
      <c r="S191" s="16">
        <f>挂饰2!O191</f>
        <v>0</v>
      </c>
      <c r="T191" s="16">
        <f>挂饰2!P191</f>
        <v>0</v>
      </c>
      <c r="U191" s="16">
        <f>挂饰2!Q191</f>
        <v>0</v>
      </c>
      <c r="V191" s="16">
        <f>挂饰2!R191</f>
        <v>0</v>
      </c>
      <c r="W191" s="16">
        <f>挂饰2!S191</f>
        <v>0</v>
      </c>
      <c r="X191" s="16">
        <f>挂饰2!T191</f>
        <v>0</v>
      </c>
      <c r="Y191" s="16">
        <f>挂饰2!U191</f>
        <v>0</v>
      </c>
      <c r="Z191" s="16">
        <f>挂饰2!V191</f>
        <v>0</v>
      </c>
      <c r="AA191" s="16">
        <f>挂饰2!W191</f>
        <v>0</v>
      </c>
      <c r="AB191" s="16">
        <f>挂饰2!X191</f>
        <v>0</v>
      </c>
      <c r="AC191" s="16">
        <f>挂饰2!Y191</f>
        <v>0</v>
      </c>
      <c r="AD191" s="16">
        <f>挂饰2!Z191</f>
        <v>0</v>
      </c>
      <c r="AE191" s="16">
        <f>挂饰2!AA191</f>
        <v>0</v>
      </c>
      <c r="AF191" s="16">
        <f>挂饰2!AB191</f>
        <v>0</v>
      </c>
      <c r="AG191" s="16">
        <f>挂饰2!AC191</f>
        <v>0</v>
      </c>
      <c r="AH191" s="16">
        <f>挂饰2!AD191</f>
        <v>0</v>
      </c>
      <c r="AI191" s="16">
        <f>挂饰2!AE191</f>
        <v>0</v>
      </c>
      <c r="AJ191" s="16">
        <f>挂饰2!AF191</f>
        <v>0</v>
      </c>
      <c r="AK191" s="16">
        <f>挂饰2!AG191</f>
        <v>0</v>
      </c>
      <c r="AL191" s="16">
        <f>挂饰2!AH191</f>
        <v>0</v>
      </c>
      <c r="AM191" s="16">
        <f>挂饰2!AI191</f>
        <v>0</v>
      </c>
      <c r="AN191" s="16">
        <f>挂饰2!AJ191</f>
        <v>0</v>
      </c>
      <c r="AO191" s="21">
        <f t="shared" si="24"/>
        <v>97.5</v>
      </c>
      <c r="AP191">
        <f t="shared" si="25"/>
        <v>85200</v>
      </c>
      <c r="AQ191" t="str">
        <f t="shared" si="26"/>
        <v>,蘑菇,红水晶,狗牙,石头</v>
      </c>
      <c r="AR191" s="24" t="str">
        <f>IF(F191="c",getSring(AQ191,4),VLOOKUP(M191&amp;F191,test4,2,FALSE))</f>
        <v>石头</v>
      </c>
      <c r="AS191" s="24">
        <f t="shared" si="27"/>
        <v>30034</v>
      </c>
      <c r="AT191" s="24">
        <f t="shared" si="28"/>
        <v>325</v>
      </c>
      <c r="AU191" s="24" t="str">
        <f>getSring(AQ191,1)</f>
        <v>蘑菇</v>
      </c>
      <c r="AV191" s="24">
        <f t="shared" si="29"/>
        <v>30022</v>
      </c>
      <c r="AW191" s="24">
        <f t="shared" si="35"/>
        <v>81</v>
      </c>
      <c r="AX191" s="24" t="str">
        <f>getSring(AQ191,2)</f>
        <v>红水晶</v>
      </c>
      <c r="AY191" s="24">
        <f t="shared" si="30"/>
        <v>30030</v>
      </c>
      <c r="AZ191" s="24">
        <f t="shared" si="31"/>
        <v>81</v>
      </c>
      <c r="BA191" s="24" t="str">
        <f>getSring(AQ191,3)</f>
        <v>狗牙</v>
      </c>
      <c r="BB191" s="24">
        <f t="shared" si="32"/>
        <v>30038</v>
      </c>
      <c r="BC191" s="24">
        <f t="shared" si="33"/>
        <v>81</v>
      </c>
    </row>
    <row r="192" spans="1:55" ht="14.25" x14ac:dyDescent="0.2">
      <c r="A192">
        <f t="shared" si="34"/>
        <v>20190</v>
      </c>
      <c r="B192" s="16">
        <v>190</v>
      </c>
      <c r="C192" s="16" t="s">
        <v>1109</v>
      </c>
      <c r="D192" s="16" t="s">
        <v>1442</v>
      </c>
      <c r="E192" s="16">
        <f>武器3!E192</f>
        <v>11</v>
      </c>
      <c r="F192" s="16" t="s">
        <v>1046</v>
      </c>
      <c r="G192" s="16">
        <f>武器3!G192</f>
        <v>4</v>
      </c>
      <c r="H192" s="19" t="s">
        <v>1385</v>
      </c>
      <c r="I192" s="3" t="s">
        <v>812</v>
      </c>
      <c r="J192" s="3">
        <f>武器2!I192</f>
        <v>6</v>
      </c>
      <c r="K192" s="3"/>
      <c r="L192" s="3" t="str">
        <f>武器3!J192</f>
        <v>下级职业</v>
      </c>
      <c r="M192" s="3" t="str">
        <f>武器3!K192</f>
        <v/>
      </c>
      <c r="N192" s="16">
        <v>9</v>
      </c>
      <c r="O192" s="16">
        <v>6</v>
      </c>
      <c r="P192" s="16">
        <f>挂饰2!L192</f>
        <v>78</v>
      </c>
      <c r="Q192" s="16">
        <f>挂饰2!M192</f>
        <v>0</v>
      </c>
      <c r="R192" s="16">
        <f>挂饰2!N192</f>
        <v>0</v>
      </c>
      <c r="S192" s="16">
        <f>挂饰2!O192</f>
        <v>0</v>
      </c>
      <c r="T192" s="16">
        <f>挂饰2!P192</f>
        <v>0</v>
      </c>
      <c r="U192" s="16">
        <f>挂饰2!Q192</f>
        <v>0</v>
      </c>
      <c r="V192" s="16">
        <f>挂饰2!R192</f>
        <v>0</v>
      </c>
      <c r="W192" s="16">
        <f>挂饰2!S192</f>
        <v>0</v>
      </c>
      <c r="X192" s="16">
        <f>挂饰2!T192</f>
        <v>0</v>
      </c>
      <c r="Y192" s="16">
        <f>挂饰2!U192</f>
        <v>0</v>
      </c>
      <c r="Z192" s="16">
        <f>挂饰2!V192</f>
        <v>0</v>
      </c>
      <c r="AA192" s="16">
        <f>挂饰2!W192</f>
        <v>0</v>
      </c>
      <c r="AB192" s="16">
        <f>挂饰2!X192</f>
        <v>0</v>
      </c>
      <c r="AC192" s="16">
        <f>挂饰2!Y192</f>
        <v>0</v>
      </c>
      <c r="AD192" s="16">
        <f>挂饰2!Z192</f>
        <v>0</v>
      </c>
      <c r="AE192" s="16">
        <f>挂饰2!AA192</f>
        <v>0</v>
      </c>
      <c r="AF192" s="16">
        <f>挂饰2!AB192</f>
        <v>0</v>
      </c>
      <c r="AG192" s="16">
        <f>挂饰2!AC192</f>
        <v>0</v>
      </c>
      <c r="AH192" s="16">
        <f>挂饰2!AD192</f>
        <v>0</v>
      </c>
      <c r="AI192" s="16">
        <f>挂饰2!AE192</f>
        <v>0</v>
      </c>
      <c r="AJ192" s="16">
        <f>挂饰2!AF192</f>
        <v>0</v>
      </c>
      <c r="AK192" s="16">
        <f>挂饰2!AG192</f>
        <v>0</v>
      </c>
      <c r="AL192" s="16">
        <f>挂饰2!AH192</f>
        <v>0</v>
      </c>
      <c r="AM192" s="16">
        <f>挂饰2!AI192</f>
        <v>0</v>
      </c>
      <c r="AN192" s="16">
        <f>挂饰2!AJ192</f>
        <v>0</v>
      </c>
      <c r="AO192" s="21">
        <f t="shared" si="24"/>
        <v>117</v>
      </c>
      <c r="AP192">
        <f t="shared" si="25"/>
        <v>102600</v>
      </c>
      <c r="AQ192" t="str">
        <f t="shared" si="26"/>
        <v>,红水晶,石头,狗牙,稻草</v>
      </c>
      <c r="AR192" s="24" t="str">
        <f>IF(F192="c",getSring(AQ192,4),VLOOKUP(M192&amp;F192,test4,2,FALSE))</f>
        <v>稻草</v>
      </c>
      <c r="AS192" s="24">
        <f t="shared" si="27"/>
        <v>30026</v>
      </c>
      <c r="AT192" s="24">
        <f t="shared" si="28"/>
        <v>390</v>
      </c>
      <c r="AU192" s="24" t="str">
        <f>getSring(AQ192,1)</f>
        <v>红水晶</v>
      </c>
      <c r="AV192" s="24">
        <f t="shared" si="29"/>
        <v>30030</v>
      </c>
      <c r="AW192" s="24">
        <f t="shared" si="35"/>
        <v>98</v>
      </c>
      <c r="AX192" s="24" t="str">
        <f>getSring(AQ192,2)</f>
        <v>石头</v>
      </c>
      <c r="AY192" s="24">
        <f t="shared" si="30"/>
        <v>30034</v>
      </c>
      <c r="AZ192" s="24">
        <f t="shared" si="31"/>
        <v>98</v>
      </c>
      <c r="BA192" s="24" t="str">
        <f>getSring(AQ192,3)</f>
        <v>狗牙</v>
      </c>
      <c r="BB192" s="24">
        <f t="shared" si="32"/>
        <v>30038</v>
      </c>
      <c r="BC192" s="24">
        <f t="shared" si="33"/>
        <v>98</v>
      </c>
    </row>
    <row r="193" spans="1:55" ht="14.25" x14ac:dyDescent="0.2">
      <c r="A193">
        <f t="shared" si="34"/>
        <v>20191</v>
      </c>
      <c r="B193" s="16">
        <v>191</v>
      </c>
      <c r="C193" s="16" t="s">
        <v>1106</v>
      </c>
      <c r="D193" s="16" t="s">
        <v>1468</v>
      </c>
      <c r="E193" s="16">
        <f>武器3!E193</f>
        <v>13</v>
      </c>
      <c r="F193" s="16" t="s">
        <v>1046</v>
      </c>
      <c r="G193" s="16">
        <f>武器3!G193</f>
        <v>4</v>
      </c>
      <c r="H193" s="19" t="s">
        <v>1385</v>
      </c>
      <c r="I193" s="3" t="s">
        <v>812</v>
      </c>
      <c r="J193" s="3">
        <f>武器2!I193</f>
        <v>6</v>
      </c>
      <c r="K193" s="3"/>
      <c r="L193" s="3" t="str">
        <f>武器3!J193</f>
        <v>下级职业</v>
      </c>
      <c r="M193" s="3" t="str">
        <f>武器3!K193</f>
        <v/>
      </c>
      <c r="N193" s="16">
        <v>9</v>
      </c>
      <c r="O193" s="16">
        <v>7</v>
      </c>
      <c r="P193" s="16">
        <f>挂饰2!L193</f>
        <v>92</v>
      </c>
      <c r="Q193" s="16">
        <f>挂饰2!M193</f>
        <v>0</v>
      </c>
      <c r="R193" s="16">
        <f>挂饰2!N193</f>
        <v>0</v>
      </c>
      <c r="S193" s="16">
        <f>挂饰2!O193</f>
        <v>0</v>
      </c>
      <c r="T193" s="16">
        <f>挂饰2!P193</f>
        <v>0</v>
      </c>
      <c r="U193" s="16">
        <f>挂饰2!Q193</f>
        <v>0</v>
      </c>
      <c r="V193" s="16">
        <f>挂饰2!R193</f>
        <v>0</v>
      </c>
      <c r="W193" s="16">
        <f>挂饰2!S193</f>
        <v>0</v>
      </c>
      <c r="X193" s="16">
        <f>挂饰2!T193</f>
        <v>0</v>
      </c>
      <c r="Y193" s="16">
        <f>挂饰2!U193</f>
        <v>0</v>
      </c>
      <c r="Z193" s="16">
        <f>挂饰2!V193</f>
        <v>0</v>
      </c>
      <c r="AA193" s="16">
        <f>挂饰2!W193</f>
        <v>0</v>
      </c>
      <c r="AB193" s="16">
        <f>挂饰2!X193</f>
        <v>0</v>
      </c>
      <c r="AC193" s="16">
        <f>挂饰2!Y193</f>
        <v>0</v>
      </c>
      <c r="AD193" s="16">
        <f>挂饰2!Z193</f>
        <v>0</v>
      </c>
      <c r="AE193" s="16">
        <f>挂饰2!AA193</f>
        <v>0</v>
      </c>
      <c r="AF193" s="16">
        <f>挂饰2!AB193</f>
        <v>0</v>
      </c>
      <c r="AG193" s="16">
        <f>挂饰2!AC193</f>
        <v>0</v>
      </c>
      <c r="AH193" s="16">
        <f>挂饰2!AD193</f>
        <v>0</v>
      </c>
      <c r="AI193" s="16">
        <f>挂饰2!AE193</f>
        <v>0</v>
      </c>
      <c r="AJ193" s="16">
        <f>挂饰2!AF193</f>
        <v>0</v>
      </c>
      <c r="AK193" s="16">
        <f>挂饰2!AG193</f>
        <v>0</v>
      </c>
      <c r="AL193" s="16">
        <f>挂饰2!AH193</f>
        <v>0</v>
      </c>
      <c r="AM193" s="16">
        <f>挂饰2!AI193</f>
        <v>0</v>
      </c>
      <c r="AN193" s="16">
        <f>挂饰2!AJ193</f>
        <v>0</v>
      </c>
      <c r="AO193" s="21">
        <f t="shared" si="24"/>
        <v>138</v>
      </c>
      <c r="AP193">
        <f t="shared" si="25"/>
        <v>120750</v>
      </c>
      <c r="AQ193" t="str">
        <f t="shared" si="26"/>
        <v>,蘑菇,多汁的坚果,狗牙,稻草</v>
      </c>
      <c r="AR193" s="24" t="str">
        <f>IF(F193="c",getSring(AQ193,4),VLOOKUP(M193&amp;F193,test4,2,FALSE))</f>
        <v>稻草</v>
      </c>
      <c r="AS193" s="24">
        <f t="shared" si="27"/>
        <v>30026</v>
      </c>
      <c r="AT193" s="24">
        <f t="shared" si="28"/>
        <v>460</v>
      </c>
      <c r="AU193" s="24" t="str">
        <f>getSring(AQ193,1)</f>
        <v>蘑菇</v>
      </c>
      <c r="AV193" s="24">
        <f t="shared" si="29"/>
        <v>30022</v>
      </c>
      <c r="AW193" s="24">
        <f t="shared" si="35"/>
        <v>115</v>
      </c>
      <c r="AX193" s="24" t="str">
        <f>getSring(AQ193,2)</f>
        <v>多汁的坚果</v>
      </c>
      <c r="AY193" s="24">
        <f t="shared" si="30"/>
        <v>30042</v>
      </c>
      <c r="AZ193" s="24">
        <f t="shared" si="31"/>
        <v>115</v>
      </c>
      <c r="BA193" s="24" t="str">
        <f>getSring(AQ193,3)</f>
        <v>狗牙</v>
      </c>
      <c r="BB193" s="24">
        <f t="shared" si="32"/>
        <v>30038</v>
      </c>
      <c r="BC193" s="24">
        <f t="shared" si="33"/>
        <v>115</v>
      </c>
    </row>
    <row r="194" spans="1:55" ht="14.25" x14ac:dyDescent="0.2">
      <c r="A194">
        <f t="shared" si="34"/>
        <v>20192</v>
      </c>
      <c r="B194" s="16">
        <v>192</v>
      </c>
      <c r="C194" s="16" t="s">
        <v>1088</v>
      </c>
      <c r="D194" s="16" t="s">
        <v>1181</v>
      </c>
      <c r="E194" s="16">
        <f>武器3!E194</f>
        <v>15</v>
      </c>
      <c r="F194" s="16" t="s">
        <v>1046</v>
      </c>
      <c r="G194" s="16">
        <f>武器3!G194</f>
        <v>4</v>
      </c>
      <c r="H194" s="19" t="s">
        <v>1385</v>
      </c>
      <c r="I194" s="3" t="s">
        <v>812</v>
      </c>
      <c r="J194" s="3">
        <f>武器2!I194</f>
        <v>6</v>
      </c>
      <c r="K194" s="3"/>
      <c r="L194" s="3" t="str">
        <f>武器3!J194</f>
        <v>下级职业</v>
      </c>
      <c r="M194" s="3" t="str">
        <f>武器3!K194</f>
        <v/>
      </c>
      <c r="N194" s="16">
        <v>9</v>
      </c>
      <c r="O194" s="16">
        <v>8</v>
      </c>
      <c r="P194" s="16">
        <f>挂饰2!L194</f>
        <v>105</v>
      </c>
      <c r="Q194" s="16">
        <f>挂饰2!M194</f>
        <v>0</v>
      </c>
      <c r="R194" s="16">
        <f>挂饰2!N194</f>
        <v>0</v>
      </c>
      <c r="S194" s="16">
        <f>挂饰2!O194</f>
        <v>0</v>
      </c>
      <c r="T194" s="16">
        <f>挂饰2!P194</f>
        <v>0</v>
      </c>
      <c r="U194" s="16">
        <f>挂饰2!Q194</f>
        <v>0</v>
      </c>
      <c r="V194" s="16">
        <f>挂饰2!R194</f>
        <v>0</v>
      </c>
      <c r="W194" s="16">
        <f>挂饰2!S194</f>
        <v>0</v>
      </c>
      <c r="X194" s="16">
        <f>挂饰2!T194</f>
        <v>0</v>
      </c>
      <c r="Y194" s="16">
        <f>挂饰2!U194</f>
        <v>0</v>
      </c>
      <c r="Z194" s="16">
        <f>挂饰2!V194</f>
        <v>0</v>
      </c>
      <c r="AA194" s="16">
        <f>挂饰2!W194</f>
        <v>0</v>
      </c>
      <c r="AB194" s="16">
        <f>挂饰2!X194</f>
        <v>0</v>
      </c>
      <c r="AC194" s="16">
        <f>挂饰2!Y194</f>
        <v>0</v>
      </c>
      <c r="AD194" s="16">
        <f>挂饰2!Z194</f>
        <v>0</v>
      </c>
      <c r="AE194" s="16">
        <f>挂饰2!AA194</f>
        <v>0</v>
      </c>
      <c r="AF194" s="16">
        <f>挂饰2!AB194</f>
        <v>0</v>
      </c>
      <c r="AG194" s="16">
        <f>挂饰2!AC194</f>
        <v>0</v>
      </c>
      <c r="AH194" s="16">
        <f>挂饰2!AD194</f>
        <v>0</v>
      </c>
      <c r="AI194" s="16">
        <f>挂饰2!AE194</f>
        <v>0</v>
      </c>
      <c r="AJ194" s="16">
        <f>挂饰2!AF194</f>
        <v>0</v>
      </c>
      <c r="AK194" s="16">
        <f>挂饰2!AG194</f>
        <v>0</v>
      </c>
      <c r="AL194" s="16">
        <f>挂饰2!AH194</f>
        <v>0</v>
      </c>
      <c r="AM194" s="16">
        <f>挂饰2!AI194</f>
        <v>0</v>
      </c>
      <c r="AN194" s="16">
        <f>挂饰2!AJ194</f>
        <v>0</v>
      </c>
      <c r="AO194" s="21">
        <f t="shared" si="24"/>
        <v>157.5</v>
      </c>
      <c r="AP194">
        <f t="shared" si="25"/>
        <v>137700</v>
      </c>
      <c r="AQ194" t="str">
        <f t="shared" si="26"/>
        <v>,红水晶,蘑菇,多汁的坚果,石头</v>
      </c>
      <c r="AR194" s="24" t="str">
        <f>IF(F194="c",getSring(AQ194,4),VLOOKUP(M194&amp;F194,test4,2,FALSE))</f>
        <v>石头</v>
      </c>
      <c r="AS194" s="24">
        <f t="shared" si="27"/>
        <v>30034</v>
      </c>
      <c r="AT194" s="24">
        <f t="shared" si="28"/>
        <v>525</v>
      </c>
      <c r="AU194" s="24" t="str">
        <f>getSring(AQ194,1)</f>
        <v>红水晶</v>
      </c>
      <c r="AV194" s="24">
        <f t="shared" si="29"/>
        <v>30030</v>
      </c>
      <c r="AW194" s="24">
        <f t="shared" si="35"/>
        <v>131</v>
      </c>
      <c r="AX194" s="24" t="str">
        <f>getSring(AQ194,2)</f>
        <v>蘑菇</v>
      </c>
      <c r="AY194" s="24">
        <f t="shared" si="30"/>
        <v>30022</v>
      </c>
      <c r="AZ194" s="24">
        <f t="shared" si="31"/>
        <v>131</v>
      </c>
      <c r="BA194" s="24" t="str">
        <f>getSring(AQ194,3)</f>
        <v>多汁的坚果</v>
      </c>
      <c r="BB194" s="24">
        <f t="shared" si="32"/>
        <v>30042</v>
      </c>
      <c r="BC194" s="24">
        <f t="shared" si="33"/>
        <v>131</v>
      </c>
    </row>
    <row r="195" spans="1:55" ht="14.25" x14ac:dyDescent="0.2">
      <c r="A195">
        <f t="shared" si="34"/>
        <v>20193</v>
      </c>
      <c r="B195" s="16">
        <v>193</v>
      </c>
      <c r="C195" s="16" t="s">
        <v>1077</v>
      </c>
      <c r="D195" s="16" t="s">
        <v>1469</v>
      </c>
      <c r="E195" s="16">
        <f>武器3!E195</f>
        <v>2</v>
      </c>
      <c r="F195" s="16" t="s">
        <v>1043</v>
      </c>
      <c r="G195" s="16">
        <f>武器3!G195</f>
        <v>3</v>
      </c>
      <c r="H195" s="19" t="s">
        <v>1385</v>
      </c>
      <c r="I195" s="3" t="s">
        <v>813</v>
      </c>
      <c r="J195" s="3">
        <f>武器2!I195</f>
        <v>7</v>
      </c>
      <c r="K195" s="3"/>
      <c r="L195" s="3" t="str">
        <f>武器3!J195</f>
        <v>下级职业</v>
      </c>
      <c r="M195" s="3" t="str">
        <f>武器3!K195</f>
        <v>地脉</v>
      </c>
      <c r="N195" s="16">
        <v>5</v>
      </c>
      <c r="O195" s="16">
        <v>1</v>
      </c>
      <c r="P195" s="16">
        <f>挂饰2!L195</f>
        <v>12</v>
      </c>
      <c r="Q195" s="16">
        <f>挂饰2!M195</f>
        <v>0</v>
      </c>
      <c r="R195" s="16">
        <f>挂饰2!N195</f>
        <v>0</v>
      </c>
      <c r="S195" s="16">
        <f>挂饰2!O195</f>
        <v>0</v>
      </c>
      <c r="T195" s="16">
        <f>挂饰2!P195</f>
        <v>0</v>
      </c>
      <c r="U195" s="16">
        <f>挂饰2!Q195</f>
        <v>0</v>
      </c>
      <c r="V195" s="16">
        <f>挂饰2!R195</f>
        <v>0</v>
      </c>
      <c r="W195" s="16">
        <f>挂饰2!S195</f>
        <v>0</v>
      </c>
      <c r="X195" s="16">
        <f>挂饰2!T195</f>
        <v>0</v>
      </c>
      <c r="Y195" s="16">
        <f>挂饰2!U195</f>
        <v>0</v>
      </c>
      <c r="Z195" s="16">
        <f>挂饰2!V195</f>
        <v>0</v>
      </c>
      <c r="AA195" s="16">
        <f>挂饰2!W195</f>
        <v>0</v>
      </c>
      <c r="AB195" s="16">
        <f>挂饰2!X195</f>
        <v>0</v>
      </c>
      <c r="AC195" s="16">
        <f>挂饰2!Y195</f>
        <v>0</v>
      </c>
      <c r="AD195" s="16">
        <f>挂饰2!Z195</f>
        <v>6.5420560747663559E-2</v>
      </c>
      <c r="AE195" s="16">
        <f>挂饰2!AA195</f>
        <v>9.9009900990099098E-3</v>
      </c>
      <c r="AF195" s="16">
        <f>挂饰2!AB195</f>
        <v>0</v>
      </c>
      <c r="AG195" s="16">
        <f>挂饰2!AC195</f>
        <v>0</v>
      </c>
      <c r="AH195" s="16">
        <f>挂饰2!AD195</f>
        <v>0</v>
      </c>
      <c r="AI195" s="16">
        <f>挂饰2!AE195</f>
        <v>0</v>
      </c>
      <c r="AJ195" s="16">
        <f>挂饰2!AF195</f>
        <v>0</v>
      </c>
      <c r="AK195" s="16">
        <f>挂饰2!AG195</f>
        <v>0</v>
      </c>
      <c r="AL195" s="16">
        <f>挂饰2!AH195</f>
        <v>0</v>
      </c>
      <c r="AM195" s="16">
        <f>挂饰2!AI195</f>
        <v>0</v>
      </c>
      <c r="AN195" s="16">
        <f>挂饰2!AJ195</f>
        <v>0</v>
      </c>
      <c r="AO195" s="21">
        <f t="shared" ref="AO195:AO258" si="36">SUM(P195:X195)*1.5+AB195*(P195+VLOOKUP(I195,test2,4,FALSE)+SUM(AJ195:AN195))+SUM(AC195:AI195)*VLOOKUP(I195,test2,2,FALSE)</f>
        <v>18.301286203386695</v>
      </c>
      <c r="AP195">
        <f t="shared" ref="AP195:AP258" si="37">(VLOOKUP(AR195,sell,6,FALSE)*AT195+VLOOKUP(AU195,sell,6,FALSE)*AW195+VLOOKUP(AX195,sell,6,FALSE)*AZ195+VLOOKUP(BA195,sell,6,FALSE)*BC195)/2</f>
        <v>16800</v>
      </c>
      <c r="AQ195" t="str">
        <f t="shared" ref="AQ195:AQ258" si="38">getMarking(VLOOKUP(F195,simple1,2,FALSE),G195)</f>
        <v>,斑斓的稻草,耀眼的石头,夏娃的坚果</v>
      </c>
      <c r="AR195" s="24" t="str">
        <f>IF(F195="c",getSring(AQ195,4),VLOOKUP(M195&amp;F195,test4,2,FALSE))</f>
        <v>顶级风之精华</v>
      </c>
      <c r="AS195" s="24">
        <f t="shared" ref="AS195:AS258" si="39">VLOOKUP(AR195,test9,2,FALSE)+30000</f>
        <v>30001</v>
      </c>
      <c r="AT195" s="24">
        <f t="shared" ref="AT195:AT258" si="40">ROUND($AO195/VLOOKUP(AR195,test7,5,FALSE),0)</f>
        <v>1</v>
      </c>
      <c r="AU195" s="24" t="str">
        <f>getSring(AQ195,1)</f>
        <v>斑斓的稻草</v>
      </c>
      <c r="AV195" s="24">
        <f t="shared" ref="AV195:AV258" si="41">VLOOKUP(AU195,test9,2,FALSE)+30000</f>
        <v>30029</v>
      </c>
      <c r="AW195" s="24">
        <f t="shared" si="35"/>
        <v>2</v>
      </c>
      <c r="AX195" s="24" t="str">
        <f>getSring(AQ195,2)</f>
        <v>耀眼的石头</v>
      </c>
      <c r="AY195" s="24">
        <f t="shared" ref="AY195:AY258" si="42">VLOOKUP(AX195,test9,2,FALSE)+30000</f>
        <v>30037</v>
      </c>
      <c r="AZ195" s="24">
        <f t="shared" ref="AZ195:AZ258" si="43">ROUND($AO195/VLOOKUP(AX195,test7,5,FALSE)/4,0)</f>
        <v>2</v>
      </c>
      <c r="BA195" s="24" t="str">
        <f>getSring(AQ195,3)</f>
        <v>夏娃的坚果</v>
      </c>
      <c r="BB195" s="24">
        <f t="shared" ref="BB195:BB258" si="44">VLOOKUP(BA195,test9,2,FALSE)+30000</f>
        <v>30045</v>
      </c>
      <c r="BC195" s="24">
        <f t="shared" ref="BC195:BC258" si="45">ROUND($AO195/VLOOKUP(BA195,test7,5,FALSE)/4,0)</f>
        <v>2</v>
      </c>
    </row>
    <row r="196" spans="1:55" ht="14.25" x14ac:dyDescent="0.2">
      <c r="A196">
        <f t="shared" ref="A196:A259" si="46">20000+B196</f>
        <v>20194</v>
      </c>
      <c r="B196" s="16">
        <v>194</v>
      </c>
      <c r="C196" s="16" t="s">
        <v>1106</v>
      </c>
      <c r="D196" s="16" t="s">
        <v>1470</v>
      </c>
      <c r="E196" s="16">
        <f>武器3!E196</f>
        <v>4</v>
      </c>
      <c r="F196" s="16" t="s">
        <v>1043</v>
      </c>
      <c r="G196" s="16">
        <f>武器3!G196</f>
        <v>3</v>
      </c>
      <c r="H196" s="19" t="s">
        <v>1385</v>
      </c>
      <c r="I196" s="3" t="s">
        <v>813</v>
      </c>
      <c r="J196" s="3">
        <f>武器2!I196</f>
        <v>7</v>
      </c>
      <c r="K196" s="3"/>
      <c r="L196" s="3" t="str">
        <f>武器3!J196</f>
        <v>下级职业</v>
      </c>
      <c r="M196" s="3" t="str">
        <f>武器3!K196</f>
        <v>地脉</v>
      </c>
      <c r="N196" s="16">
        <v>5</v>
      </c>
      <c r="O196" s="16">
        <v>2</v>
      </c>
      <c r="P196" s="16">
        <f>挂饰2!L196</f>
        <v>25</v>
      </c>
      <c r="Q196" s="16">
        <f>挂饰2!M196</f>
        <v>0</v>
      </c>
      <c r="R196" s="16">
        <f>挂饰2!N196</f>
        <v>0</v>
      </c>
      <c r="S196" s="16">
        <f>挂饰2!O196</f>
        <v>0</v>
      </c>
      <c r="T196" s="16">
        <f>挂饰2!P196</f>
        <v>0</v>
      </c>
      <c r="U196" s="16">
        <f>挂饰2!Q196</f>
        <v>19</v>
      </c>
      <c r="V196" s="16">
        <f>挂饰2!R196</f>
        <v>0</v>
      </c>
      <c r="W196" s="16">
        <f>挂饰2!S196</f>
        <v>0</v>
      </c>
      <c r="X196" s="16">
        <f>挂饰2!T196</f>
        <v>0</v>
      </c>
      <c r="Y196" s="16">
        <f>挂饰2!U196</f>
        <v>0</v>
      </c>
      <c r="Z196" s="16">
        <f>挂饰2!V196</f>
        <v>0</v>
      </c>
      <c r="AA196" s="16">
        <f>挂饰2!W196</f>
        <v>0</v>
      </c>
      <c r="AB196" s="16">
        <f>挂饰2!X196</f>
        <v>0</v>
      </c>
      <c r="AC196" s="16">
        <f>挂饰2!Y196</f>
        <v>0</v>
      </c>
      <c r="AD196" s="16">
        <f>挂饰2!Z196</f>
        <v>0</v>
      </c>
      <c r="AE196" s="16">
        <f>挂饰2!AA196</f>
        <v>0</v>
      </c>
      <c r="AF196" s="16">
        <f>挂饰2!AB196</f>
        <v>0</v>
      </c>
      <c r="AG196" s="16">
        <f>挂饰2!AC196</f>
        <v>0</v>
      </c>
      <c r="AH196" s="16">
        <f>挂饰2!AD196</f>
        <v>0</v>
      </c>
      <c r="AI196" s="16">
        <f>挂饰2!AE196</f>
        <v>2.4390243902439046E-2</v>
      </c>
      <c r="AJ196" s="16">
        <f>挂饰2!AF196</f>
        <v>0</v>
      </c>
      <c r="AK196" s="16">
        <f>挂饰2!AG196</f>
        <v>0</v>
      </c>
      <c r="AL196" s="16">
        <f>挂饰2!AH196</f>
        <v>0</v>
      </c>
      <c r="AM196" s="16">
        <f>挂饰2!AI196</f>
        <v>0</v>
      </c>
      <c r="AN196" s="16">
        <f>挂饰2!AJ196</f>
        <v>0</v>
      </c>
      <c r="AO196" s="21">
        <f t="shared" si="36"/>
        <v>66.097560975609753</v>
      </c>
      <c r="AP196">
        <f t="shared" si="37"/>
        <v>54000</v>
      </c>
      <c r="AQ196" t="str">
        <f t="shared" si="38"/>
        <v>,紫水晶,耀眼的石头,剧毒牙</v>
      </c>
      <c r="AR196" s="24" t="str">
        <f>IF(F196="c",getSring(AQ196,4),VLOOKUP(M196&amp;F196,test4,2,FALSE))</f>
        <v>顶级风之精华</v>
      </c>
      <c r="AS196" s="24">
        <f t="shared" si="39"/>
        <v>30001</v>
      </c>
      <c r="AT196" s="24">
        <f t="shared" si="40"/>
        <v>3</v>
      </c>
      <c r="AU196" s="24" t="str">
        <f>getSring(AQ196,1)</f>
        <v>紫水晶</v>
      </c>
      <c r="AV196" s="24">
        <f t="shared" si="41"/>
        <v>30033</v>
      </c>
      <c r="AW196" s="24">
        <f t="shared" ref="AW196:AW259" si="47">ROUND(AO196/VLOOKUP(AU196,test7,5,FALSE)/4,0)</f>
        <v>7</v>
      </c>
      <c r="AX196" s="24" t="str">
        <f>getSring(AQ196,2)</f>
        <v>耀眼的石头</v>
      </c>
      <c r="AY196" s="24">
        <f t="shared" si="42"/>
        <v>30037</v>
      </c>
      <c r="AZ196" s="24">
        <f t="shared" si="43"/>
        <v>7</v>
      </c>
      <c r="BA196" s="24" t="str">
        <f>getSring(AQ196,3)</f>
        <v>剧毒牙</v>
      </c>
      <c r="BB196" s="24">
        <f t="shared" si="44"/>
        <v>30041</v>
      </c>
      <c r="BC196" s="24">
        <f t="shared" si="45"/>
        <v>7</v>
      </c>
    </row>
    <row r="197" spans="1:55" ht="14.25" x14ac:dyDescent="0.2">
      <c r="A197">
        <f t="shared" si="46"/>
        <v>20195</v>
      </c>
      <c r="B197" s="16">
        <v>195</v>
      </c>
      <c r="C197" s="16" t="s">
        <v>1080</v>
      </c>
      <c r="D197" s="16" t="s">
        <v>1201</v>
      </c>
      <c r="E197" s="16">
        <f>武器3!E197</f>
        <v>6</v>
      </c>
      <c r="F197" s="16" t="s">
        <v>1043</v>
      </c>
      <c r="G197" s="16">
        <f>武器3!G197</f>
        <v>3</v>
      </c>
      <c r="H197" s="19" t="s">
        <v>1385</v>
      </c>
      <c r="I197" s="3" t="s">
        <v>813</v>
      </c>
      <c r="J197" s="3">
        <f>武器2!I197</f>
        <v>7</v>
      </c>
      <c r="K197" s="3"/>
      <c r="L197" s="3" t="str">
        <f>武器3!J197</f>
        <v>下级职业</v>
      </c>
      <c r="M197" s="3" t="str">
        <f>武器3!K197</f>
        <v>地脉</v>
      </c>
      <c r="N197" s="16">
        <v>5</v>
      </c>
      <c r="O197" s="16">
        <v>3</v>
      </c>
      <c r="P197" s="16">
        <f>挂饰2!L197</f>
        <v>38</v>
      </c>
      <c r="Q197" s="16">
        <f>挂饰2!M197</f>
        <v>0</v>
      </c>
      <c r="R197" s="16">
        <f>挂饰2!N197</f>
        <v>0</v>
      </c>
      <c r="S197" s="16">
        <f>挂饰2!O197</f>
        <v>0</v>
      </c>
      <c r="T197" s="16">
        <f>挂饰2!P197</f>
        <v>0</v>
      </c>
      <c r="U197" s="16">
        <f>挂饰2!Q197</f>
        <v>0</v>
      </c>
      <c r="V197" s="16">
        <f>挂饰2!R197</f>
        <v>0</v>
      </c>
      <c r="W197" s="16">
        <f>挂饰2!S197</f>
        <v>0</v>
      </c>
      <c r="X197" s="16">
        <f>挂饰2!T197</f>
        <v>0</v>
      </c>
      <c r="Y197" s="16">
        <f>挂饰2!U197</f>
        <v>0</v>
      </c>
      <c r="Z197" s="16">
        <f>挂饰2!V197</f>
        <v>0</v>
      </c>
      <c r="AA197" s="16">
        <f>挂饰2!W197</f>
        <v>0</v>
      </c>
      <c r="AB197" s="16">
        <f>挂饰2!X197</f>
        <v>0</v>
      </c>
      <c r="AC197" s="16">
        <f>挂饰2!Y197</f>
        <v>3.3816425120772986E-2</v>
      </c>
      <c r="AD197" s="16">
        <f>挂饰2!Z197</f>
        <v>0.17695473251028804</v>
      </c>
      <c r="AE197" s="16">
        <f>挂饰2!AA197</f>
        <v>0</v>
      </c>
      <c r="AF197" s="16">
        <f>挂饰2!AB197</f>
        <v>3.3816425120772986E-2</v>
      </c>
      <c r="AG197" s="16">
        <f>挂饰2!AC197</f>
        <v>0</v>
      </c>
      <c r="AH197" s="16">
        <f>挂饰2!AD197</f>
        <v>0</v>
      </c>
      <c r="AI197" s="16">
        <f>挂饰2!AE197</f>
        <v>0</v>
      </c>
      <c r="AJ197" s="16">
        <f>挂饰2!AF197</f>
        <v>0</v>
      </c>
      <c r="AK197" s="16">
        <f>挂饰2!AG197</f>
        <v>0</v>
      </c>
      <c r="AL197" s="16">
        <f>挂饰2!AH197</f>
        <v>0</v>
      </c>
      <c r="AM197" s="16">
        <f>挂饰2!AI197</f>
        <v>0</v>
      </c>
      <c r="AN197" s="16">
        <f>挂饰2!AJ197</f>
        <v>0</v>
      </c>
      <c r="AO197" s="21">
        <f t="shared" si="36"/>
        <v>57.978350331007334</v>
      </c>
      <c r="AP197">
        <f t="shared" si="37"/>
        <v>50400</v>
      </c>
      <c r="AQ197" t="str">
        <f t="shared" si="38"/>
        <v>,五彩的蘑菇,耀眼的石头,剧毒牙</v>
      </c>
      <c r="AR197" s="24" t="str">
        <f>IF(F197="c",getSring(AQ197,4),VLOOKUP(M197&amp;F197,test4,2,FALSE))</f>
        <v>顶级风之精华</v>
      </c>
      <c r="AS197" s="24">
        <f t="shared" si="39"/>
        <v>30001</v>
      </c>
      <c r="AT197" s="24">
        <f t="shared" si="40"/>
        <v>3</v>
      </c>
      <c r="AU197" s="24" t="str">
        <f>getSring(AQ197,1)</f>
        <v>五彩的蘑菇</v>
      </c>
      <c r="AV197" s="24">
        <f t="shared" si="41"/>
        <v>30025</v>
      </c>
      <c r="AW197" s="24">
        <f t="shared" si="47"/>
        <v>6</v>
      </c>
      <c r="AX197" s="24" t="str">
        <f>getSring(AQ197,2)</f>
        <v>耀眼的石头</v>
      </c>
      <c r="AY197" s="24">
        <f t="shared" si="42"/>
        <v>30037</v>
      </c>
      <c r="AZ197" s="24">
        <f t="shared" si="43"/>
        <v>6</v>
      </c>
      <c r="BA197" s="24" t="str">
        <f>getSring(AQ197,3)</f>
        <v>剧毒牙</v>
      </c>
      <c r="BB197" s="24">
        <f t="shared" si="44"/>
        <v>30041</v>
      </c>
      <c r="BC197" s="24">
        <f t="shared" si="45"/>
        <v>6</v>
      </c>
    </row>
    <row r="198" spans="1:55" ht="14.25" x14ac:dyDescent="0.2">
      <c r="A198">
        <f t="shared" si="46"/>
        <v>20196</v>
      </c>
      <c r="B198" s="16">
        <v>196</v>
      </c>
      <c r="C198" s="16" t="s">
        <v>1073</v>
      </c>
      <c r="D198" s="16" t="s">
        <v>1471</v>
      </c>
      <c r="E198" s="16">
        <f>武器3!E198</f>
        <v>8</v>
      </c>
      <c r="F198" s="16" t="s">
        <v>1043</v>
      </c>
      <c r="G198" s="16">
        <f>武器3!G198</f>
        <v>3</v>
      </c>
      <c r="H198" s="19" t="s">
        <v>1385</v>
      </c>
      <c r="I198" s="3" t="s">
        <v>813</v>
      </c>
      <c r="J198" s="3">
        <f>武器2!I198</f>
        <v>7</v>
      </c>
      <c r="K198" s="3"/>
      <c r="L198" s="3" t="str">
        <f>武器3!J198</f>
        <v>下级职业</v>
      </c>
      <c r="M198" s="3" t="str">
        <f>武器3!K198</f>
        <v>地脉</v>
      </c>
      <c r="N198" s="16">
        <v>5</v>
      </c>
      <c r="O198" s="16">
        <v>4</v>
      </c>
      <c r="P198" s="16">
        <f>挂饰2!L198</f>
        <v>51</v>
      </c>
      <c r="Q198" s="16">
        <f>挂饰2!M198</f>
        <v>49</v>
      </c>
      <c r="R198" s="16">
        <f>挂饰2!N198</f>
        <v>8</v>
      </c>
      <c r="S198" s="16">
        <f>挂饰2!O198</f>
        <v>0</v>
      </c>
      <c r="T198" s="16">
        <f>挂饰2!P198</f>
        <v>0</v>
      </c>
      <c r="U198" s="16">
        <f>挂饰2!Q198</f>
        <v>0</v>
      </c>
      <c r="V198" s="16">
        <f>挂饰2!R198</f>
        <v>0</v>
      </c>
      <c r="W198" s="16">
        <f>挂饰2!S198</f>
        <v>0</v>
      </c>
      <c r="X198" s="16">
        <f>挂饰2!T198</f>
        <v>0</v>
      </c>
      <c r="Y198" s="16">
        <f>挂饰2!U198</f>
        <v>0</v>
      </c>
      <c r="Z198" s="16">
        <f>挂饰2!V198</f>
        <v>0</v>
      </c>
      <c r="AA198" s="16">
        <f>挂饰2!W198</f>
        <v>0</v>
      </c>
      <c r="AB198" s="16">
        <f>挂饰2!X198</f>
        <v>0</v>
      </c>
      <c r="AC198" s="16">
        <f>挂饰2!Y198</f>
        <v>0</v>
      </c>
      <c r="AD198" s="16">
        <f>挂饰2!Z198</f>
        <v>0</v>
      </c>
      <c r="AE198" s="16">
        <f>挂饰2!AA198</f>
        <v>0</v>
      </c>
      <c r="AF198" s="16">
        <f>挂饰2!AB198</f>
        <v>0</v>
      </c>
      <c r="AG198" s="16">
        <f>挂饰2!AC198</f>
        <v>0</v>
      </c>
      <c r="AH198" s="16">
        <f>挂饰2!AD198</f>
        <v>4.7619047619047672E-2</v>
      </c>
      <c r="AI198" s="16">
        <f>挂饰2!AE198</f>
        <v>0</v>
      </c>
      <c r="AJ198" s="16">
        <f>挂饰2!AF198</f>
        <v>0</v>
      </c>
      <c r="AK198" s="16">
        <f>挂饰2!AG198</f>
        <v>0</v>
      </c>
      <c r="AL198" s="16">
        <f>挂饰2!AH198</f>
        <v>0</v>
      </c>
      <c r="AM198" s="16">
        <f>挂饰2!AI198</f>
        <v>0</v>
      </c>
      <c r="AN198" s="16">
        <f>挂饰2!AJ198</f>
        <v>0</v>
      </c>
      <c r="AO198" s="21">
        <f t="shared" si="36"/>
        <v>162.1904761904762</v>
      </c>
      <c r="AP198">
        <f t="shared" si="37"/>
        <v>138000</v>
      </c>
      <c r="AQ198" t="str">
        <f t="shared" si="38"/>
        <v>,紫水晶,斑斓的稻草,夏娃的坚果</v>
      </c>
      <c r="AR198" s="24" t="str">
        <f>IF(F198="c",getSring(AQ198,4),VLOOKUP(M198&amp;F198,test4,2,FALSE))</f>
        <v>顶级风之精华</v>
      </c>
      <c r="AS198" s="24">
        <f t="shared" si="39"/>
        <v>30001</v>
      </c>
      <c r="AT198" s="24">
        <f t="shared" si="40"/>
        <v>8</v>
      </c>
      <c r="AU198" s="24" t="str">
        <f>getSring(AQ198,1)</f>
        <v>紫水晶</v>
      </c>
      <c r="AV198" s="24">
        <f t="shared" si="41"/>
        <v>30033</v>
      </c>
      <c r="AW198" s="24">
        <f t="shared" si="47"/>
        <v>17</v>
      </c>
      <c r="AX198" s="24" t="str">
        <f>getSring(AQ198,2)</f>
        <v>斑斓的稻草</v>
      </c>
      <c r="AY198" s="24">
        <f t="shared" si="42"/>
        <v>30029</v>
      </c>
      <c r="AZ198" s="24">
        <f t="shared" si="43"/>
        <v>17</v>
      </c>
      <c r="BA198" s="24" t="str">
        <f>getSring(AQ198,3)</f>
        <v>夏娃的坚果</v>
      </c>
      <c r="BB198" s="24">
        <f t="shared" si="44"/>
        <v>30045</v>
      </c>
      <c r="BC198" s="24">
        <f t="shared" si="45"/>
        <v>17</v>
      </c>
    </row>
    <row r="199" spans="1:55" ht="14.25" x14ac:dyDescent="0.2">
      <c r="A199">
        <f t="shared" si="46"/>
        <v>20197</v>
      </c>
      <c r="B199" s="16">
        <v>197</v>
      </c>
      <c r="C199" s="16" t="s">
        <v>1094</v>
      </c>
      <c r="D199" s="16" t="s">
        <v>1472</v>
      </c>
      <c r="E199" s="16">
        <f>武器3!E199</f>
        <v>10</v>
      </c>
      <c r="F199" s="16" t="s">
        <v>1043</v>
      </c>
      <c r="G199" s="16">
        <f>武器3!G199</f>
        <v>3</v>
      </c>
      <c r="H199" s="19" t="s">
        <v>1385</v>
      </c>
      <c r="I199" s="3" t="s">
        <v>813</v>
      </c>
      <c r="J199" s="3">
        <f>武器2!I199</f>
        <v>7</v>
      </c>
      <c r="K199" s="3"/>
      <c r="L199" s="3" t="str">
        <f>武器3!J199</f>
        <v>下级职业</v>
      </c>
      <c r="M199" s="3" t="str">
        <f>武器3!K199</f>
        <v>地脉</v>
      </c>
      <c r="N199" s="16">
        <v>5</v>
      </c>
      <c r="O199" s="16">
        <v>5</v>
      </c>
      <c r="P199" s="16">
        <f>挂饰2!L199</f>
        <v>64</v>
      </c>
      <c r="Q199" s="16">
        <f>挂饰2!M199</f>
        <v>0</v>
      </c>
      <c r="R199" s="16">
        <f>挂饰2!N199</f>
        <v>0</v>
      </c>
      <c r="S199" s="16">
        <f>挂饰2!O199</f>
        <v>0</v>
      </c>
      <c r="T199" s="16">
        <f>挂饰2!P199</f>
        <v>0</v>
      </c>
      <c r="U199" s="16">
        <f>挂饰2!Q199</f>
        <v>48</v>
      </c>
      <c r="V199" s="16">
        <f>挂饰2!R199</f>
        <v>0</v>
      </c>
      <c r="W199" s="16">
        <f>挂饰2!S199</f>
        <v>24</v>
      </c>
      <c r="X199" s="16">
        <f>挂饰2!T199</f>
        <v>24</v>
      </c>
      <c r="Y199" s="16">
        <f>挂饰2!U199</f>
        <v>0</v>
      </c>
      <c r="Z199" s="16">
        <f>挂饰2!V199</f>
        <v>0</v>
      </c>
      <c r="AA199" s="16">
        <f>挂饰2!W199</f>
        <v>0</v>
      </c>
      <c r="AB199" s="16">
        <f>挂饰2!X199</f>
        <v>0</v>
      </c>
      <c r="AC199" s="16">
        <f>挂饰2!Y199</f>
        <v>0</v>
      </c>
      <c r="AD199" s="16">
        <f>挂饰2!Z199</f>
        <v>0</v>
      </c>
      <c r="AE199" s="16">
        <f>挂饰2!AA199</f>
        <v>5.6603773584905648E-2</v>
      </c>
      <c r="AF199" s="16">
        <f>挂饰2!AB199</f>
        <v>0</v>
      </c>
      <c r="AG199" s="16">
        <f>挂饰2!AC199</f>
        <v>0</v>
      </c>
      <c r="AH199" s="16">
        <f>挂饰2!AD199</f>
        <v>0</v>
      </c>
      <c r="AI199" s="16">
        <f>挂饰2!AE199</f>
        <v>0</v>
      </c>
      <c r="AJ199" s="16">
        <f>挂饰2!AF199</f>
        <v>0</v>
      </c>
      <c r="AK199" s="16">
        <f>挂饰2!AG199</f>
        <v>0</v>
      </c>
      <c r="AL199" s="16">
        <f>挂饰2!AH199</f>
        <v>0</v>
      </c>
      <c r="AM199" s="16">
        <f>挂饰2!AI199</f>
        <v>0</v>
      </c>
      <c r="AN199" s="16">
        <f>挂饰2!AJ199</f>
        <v>0</v>
      </c>
      <c r="AO199" s="21">
        <f t="shared" si="36"/>
        <v>240.22641509433961</v>
      </c>
      <c r="AP199">
        <f t="shared" si="37"/>
        <v>214800</v>
      </c>
      <c r="AQ199" t="str">
        <f t="shared" si="38"/>
        <v>,剧毒牙,五彩的蘑菇,紫水晶</v>
      </c>
      <c r="AR199" s="24" t="str">
        <f>IF(F199="c",getSring(AQ199,4),VLOOKUP(M199&amp;F199,test4,2,FALSE))</f>
        <v>顶级风之精华</v>
      </c>
      <c r="AS199" s="24">
        <f t="shared" si="39"/>
        <v>30001</v>
      </c>
      <c r="AT199" s="24">
        <f t="shared" si="40"/>
        <v>13</v>
      </c>
      <c r="AU199" s="24" t="str">
        <f>getSring(AQ199,1)</f>
        <v>剧毒牙</v>
      </c>
      <c r="AV199" s="24">
        <f t="shared" si="41"/>
        <v>30041</v>
      </c>
      <c r="AW199" s="24">
        <f t="shared" si="47"/>
        <v>25</v>
      </c>
      <c r="AX199" s="24" t="str">
        <f>getSring(AQ199,2)</f>
        <v>五彩的蘑菇</v>
      </c>
      <c r="AY199" s="24">
        <f t="shared" si="42"/>
        <v>30025</v>
      </c>
      <c r="AZ199" s="24">
        <f t="shared" si="43"/>
        <v>25</v>
      </c>
      <c r="BA199" s="24" t="str">
        <f>getSring(AQ199,3)</f>
        <v>紫水晶</v>
      </c>
      <c r="BB199" s="24">
        <f t="shared" si="44"/>
        <v>30033</v>
      </c>
      <c r="BC199" s="24">
        <f t="shared" si="45"/>
        <v>25</v>
      </c>
    </row>
    <row r="200" spans="1:55" ht="14.25" x14ac:dyDescent="0.2">
      <c r="A200">
        <f t="shared" si="46"/>
        <v>20198</v>
      </c>
      <c r="B200" s="16">
        <v>198</v>
      </c>
      <c r="C200" s="16" t="s">
        <v>1061</v>
      </c>
      <c r="D200" s="16" t="s">
        <v>1276</v>
      </c>
      <c r="E200" s="16">
        <f>武器3!E200</f>
        <v>12</v>
      </c>
      <c r="F200" s="16" t="s">
        <v>1043</v>
      </c>
      <c r="G200" s="16">
        <f>武器3!G200</f>
        <v>3</v>
      </c>
      <c r="H200" s="19" t="s">
        <v>1385</v>
      </c>
      <c r="I200" s="3" t="s">
        <v>813</v>
      </c>
      <c r="J200" s="3">
        <f>武器2!I200</f>
        <v>7</v>
      </c>
      <c r="K200" s="3"/>
      <c r="L200" s="3" t="str">
        <f>武器3!J200</f>
        <v>下级职业</v>
      </c>
      <c r="M200" s="3" t="str">
        <f>武器3!K200</f>
        <v>地脉</v>
      </c>
      <c r="N200" s="16">
        <v>5</v>
      </c>
      <c r="O200" s="16">
        <v>6</v>
      </c>
      <c r="P200" s="16">
        <f>挂饰2!L200</f>
        <v>76</v>
      </c>
      <c r="Q200" s="16">
        <f>挂饰2!M200</f>
        <v>0</v>
      </c>
      <c r="R200" s="16">
        <f>挂饰2!N200</f>
        <v>0</v>
      </c>
      <c r="S200" s="16">
        <f>挂饰2!O200</f>
        <v>0</v>
      </c>
      <c r="T200" s="16">
        <f>挂饰2!P200</f>
        <v>0</v>
      </c>
      <c r="U200" s="16">
        <f>挂饰2!Q200</f>
        <v>0</v>
      </c>
      <c r="V200" s="16">
        <f>挂饰2!R200</f>
        <v>0</v>
      </c>
      <c r="W200" s="16">
        <f>挂饰2!S200</f>
        <v>0</v>
      </c>
      <c r="X200" s="16">
        <f>挂饰2!T200</f>
        <v>0</v>
      </c>
      <c r="Y200" s="16">
        <f>挂饰2!U200</f>
        <v>0</v>
      </c>
      <c r="Z200" s="16">
        <f>挂饰2!V200</f>
        <v>5.5999999999999994E-2</v>
      </c>
      <c r="AA200" s="16">
        <f>挂饰2!W200</f>
        <v>0</v>
      </c>
      <c r="AB200" s="16">
        <f>挂饰2!X200</f>
        <v>0</v>
      </c>
      <c r="AC200" s="16">
        <f>挂饰2!Y200</f>
        <v>6.5420560747663559E-2</v>
      </c>
      <c r="AD200" s="16">
        <f>挂饰2!Z200</f>
        <v>0.30069930069930073</v>
      </c>
      <c r="AE200" s="16">
        <f>挂饰2!AA200</f>
        <v>0</v>
      </c>
      <c r="AF200" s="16">
        <f>挂饰2!AB200</f>
        <v>6.5420560747663559E-2</v>
      </c>
      <c r="AG200" s="16">
        <f>挂饰2!AC200</f>
        <v>0</v>
      </c>
      <c r="AH200" s="16">
        <f>挂饰2!AD200</f>
        <v>0</v>
      </c>
      <c r="AI200" s="16">
        <f>挂饰2!AE200</f>
        <v>0</v>
      </c>
      <c r="AJ200" s="16">
        <f>挂饰2!AF200</f>
        <v>0</v>
      </c>
      <c r="AK200" s="16">
        <f>挂饰2!AG200</f>
        <v>0</v>
      </c>
      <c r="AL200" s="16">
        <f>挂饰2!AH200</f>
        <v>0</v>
      </c>
      <c r="AM200" s="16">
        <f>挂饰2!AI200</f>
        <v>0</v>
      </c>
      <c r="AN200" s="16">
        <f>挂饰2!AJ200</f>
        <v>0</v>
      </c>
      <c r="AO200" s="21">
        <f t="shared" si="36"/>
        <v>115.72616168877852</v>
      </c>
      <c r="AP200">
        <f t="shared" si="37"/>
        <v>100800</v>
      </c>
      <c r="AQ200" t="str">
        <f t="shared" si="38"/>
        <v>,夏娃的坚果,剧毒牙,斑斓的稻草</v>
      </c>
      <c r="AR200" s="24" t="str">
        <f>IF(F200="c",getSring(AQ200,4),VLOOKUP(M200&amp;F200,test4,2,FALSE))</f>
        <v>顶级风之精华</v>
      </c>
      <c r="AS200" s="24">
        <f t="shared" si="39"/>
        <v>30001</v>
      </c>
      <c r="AT200" s="24">
        <f t="shared" si="40"/>
        <v>6</v>
      </c>
      <c r="AU200" s="24" t="str">
        <f>getSring(AQ200,1)</f>
        <v>夏娃的坚果</v>
      </c>
      <c r="AV200" s="24">
        <f t="shared" si="41"/>
        <v>30045</v>
      </c>
      <c r="AW200" s="24">
        <f t="shared" si="47"/>
        <v>12</v>
      </c>
      <c r="AX200" s="24" t="str">
        <f>getSring(AQ200,2)</f>
        <v>剧毒牙</v>
      </c>
      <c r="AY200" s="24">
        <f t="shared" si="42"/>
        <v>30041</v>
      </c>
      <c r="AZ200" s="24">
        <f t="shared" si="43"/>
        <v>12</v>
      </c>
      <c r="BA200" s="24" t="str">
        <f>getSring(AQ200,3)</f>
        <v>斑斓的稻草</v>
      </c>
      <c r="BB200" s="24">
        <f t="shared" si="44"/>
        <v>30029</v>
      </c>
      <c r="BC200" s="24">
        <f t="shared" si="45"/>
        <v>12</v>
      </c>
    </row>
    <row r="201" spans="1:55" ht="14.25" x14ac:dyDescent="0.2">
      <c r="A201">
        <f t="shared" si="46"/>
        <v>20199</v>
      </c>
      <c r="B201" s="16">
        <v>199</v>
      </c>
      <c r="C201" s="16" t="s">
        <v>1130</v>
      </c>
      <c r="D201" s="16" t="s">
        <v>1473</v>
      </c>
      <c r="E201" s="16">
        <f>武器3!E201</f>
        <v>14</v>
      </c>
      <c r="F201" s="16" t="s">
        <v>1043</v>
      </c>
      <c r="G201" s="16">
        <f>武器3!G201</f>
        <v>3</v>
      </c>
      <c r="H201" s="19" t="s">
        <v>1385</v>
      </c>
      <c r="I201" s="3" t="s">
        <v>813</v>
      </c>
      <c r="J201" s="3">
        <f>武器2!I201</f>
        <v>7</v>
      </c>
      <c r="K201" s="3"/>
      <c r="L201" s="3" t="str">
        <f>武器3!J201</f>
        <v>下级职业</v>
      </c>
      <c r="M201" s="3" t="str">
        <f>武器3!K201</f>
        <v>地脉</v>
      </c>
      <c r="N201" s="16">
        <v>5</v>
      </c>
      <c r="O201" s="16">
        <v>7</v>
      </c>
      <c r="P201" s="16">
        <f>挂饰2!L201</f>
        <v>89</v>
      </c>
      <c r="Q201" s="16">
        <f>挂饰2!M201</f>
        <v>87</v>
      </c>
      <c r="R201" s="16">
        <f>挂饰2!N201</f>
        <v>0</v>
      </c>
      <c r="S201" s="16">
        <f>挂饰2!O201</f>
        <v>0</v>
      </c>
      <c r="T201" s="16">
        <f>挂饰2!P201</f>
        <v>0</v>
      </c>
      <c r="U201" s="16">
        <f>挂饰2!Q201</f>
        <v>0</v>
      </c>
      <c r="V201" s="16">
        <f>挂饰2!R201</f>
        <v>0</v>
      </c>
      <c r="W201" s="16">
        <f>挂饰2!S201</f>
        <v>0</v>
      </c>
      <c r="X201" s="16">
        <f>挂饰2!T201</f>
        <v>33</v>
      </c>
      <c r="Y201" s="16">
        <f>挂饰2!U201</f>
        <v>0</v>
      </c>
      <c r="Z201" s="16">
        <f>挂饰2!V201</f>
        <v>0</v>
      </c>
      <c r="AA201" s="16">
        <f>挂饰2!W201</f>
        <v>0</v>
      </c>
      <c r="AB201" s="16">
        <f>挂饰2!X201</f>
        <v>0</v>
      </c>
      <c r="AC201" s="16">
        <f>挂饰2!Y201</f>
        <v>0</v>
      </c>
      <c r="AD201" s="16">
        <f>挂饰2!Z201</f>
        <v>0.33554817275747506</v>
      </c>
      <c r="AE201" s="16">
        <f>挂饰2!AA201</f>
        <v>0</v>
      </c>
      <c r="AF201" s="16">
        <f>挂饰2!AB201</f>
        <v>0</v>
      </c>
      <c r="AG201" s="16">
        <f>挂饰2!AC201</f>
        <v>7.8341013824884786E-2</v>
      </c>
      <c r="AH201" s="16">
        <f>挂饰2!AD201</f>
        <v>0</v>
      </c>
      <c r="AI201" s="16">
        <f>挂饰2!AE201</f>
        <v>7.8341013824884786E-2</v>
      </c>
      <c r="AJ201" s="16">
        <f>挂饰2!AF201</f>
        <v>0</v>
      </c>
      <c r="AK201" s="16">
        <f>挂饰2!AG201</f>
        <v>0</v>
      </c>
      <c r="AL201" s="16">
        <f>挂饰2!AH201</f>
        <v>0</v>
      </c>
      <c r="AM201" s="16">
        <f>挂饰2!AI201</f>
        <v>0</v>
      </c>
      <c r="AN201" s="16">
        <f>挂饰2!AJ201</f>
        <v>0</v>
      </c>
      <c r="AO201" s="21">
        <f t="shared" si="36"/>
        <v>315.468920801629</v>
      </c>
      <c r="AP201">
        <f t="shared" si="37"/>
        <v>272400</v>
      </c>
      <c r="AQ201" t="str">
        <f t="shared" si="38"/>
        <v>,斑斓的稻草,五彩的蘑菇,剧毒牙</v>
      </c>
      <c r="AR201" s="24" t="str">
        <f>IF(F201="c",getSring(AQ201,4),VLOOKUP(M201&amp;F201,test4,2,FALSE))</f>
        <v>顶级风之精华</v>
      </c>
      <c r="AS201" s="24">
        <f t="shared" si="39"/>
        <v>30001</v>
      </c>
      <c r="AT201" s="24">
        <f t="shared" si="40"/>
        <v>16</v>
      </c>
      <c r="AU201" s="24" t="str">
        <f>getSring(AQ201,1)</f>
        <v>斑斓的稻草</v>
      </c>
      <c r="AV201" s="24">
        <f t="shared" si="41"/>
        <v>30029</v>
      </c>
      <c r="AW201" s="24">
        <f t="shared" si="47"/>
        <v>33</v>
      </c>
      <c r="AX201" s="24" t="str">
        <f>getSring(AQ201,2)</f>
        <v>五彩的蘑菇</v>
      </c>
      <c r="AY201" s="24">
        <f t="shared" si="42"/>
        <v>30025</v>
      </c>
      <c r="AZ201" s="24">
        <f t="shared" si="43"/>
        <v>33</v>
      </c>
      <c r="BA201" s="24" t="str">
        <f>getSring(AQ201,3)</f>
        <v>剧毒牙</v>
      </c>
      <c r="BB201" s="24">
        <f t="shared" si="44"/>
        <v>30041</v>
      </c>
      <c r="BC201" s="24">
        <f t="shared" si="45"/>
        <v>33</v>
      </c>
    </row>
    <row r="202" spans="1:55" ht="14.25" x14ac:dyDescent="0.2">
      <c r="A202">
        <f t="shared" si="46"/>
        <v>20200</v>
      </c>
      <c r="B202" s="16">
        <v>200</v>
      </c>
      <c r="C202" s="16" t="s">
        <v>1071</v>
      </c>
      <c r="D202" s="16" t="s">
        <v>1187</v>
      </c>
      <c r="E202" s="16">
        <f>武器3!E202</f>
        <v>16</v>
      </c>
      <c r="F202" s="16" t="s">
        <v>1043</v>
      </c>
      <c r="G202" s="16">
        <f>武器3!G202</f>
        <v>3</v>
      </c>
      <c r="H202" s="19" t="s">
        <v>1385</v>
      </c>
      <c r="I202" s="3" t="s">
        <v>813</v>
      </c>
      <c r="J202" s="3">
        <f>武器2!I202</f>
        <v>7</v>
      </c>
      <c r="K202" s="3"/>
      <c r="L202" s="3" t="str">
        <f>武器3!J202</f>
        <v>下级职业</v>
      </c>
      <c r="M202" s="3" t="str">
        <f>武器3!K202</f>
        <v>地脉</v>
      </c>
      <c r="N202" s="16">
        <v>5</v>
      </c>
      <c r="O202" s="16">
        <v>8</v>
      </c>
      <c r="P202" s="16">
        <f>挂饰2!L202</f>
        <v>102</v>
      </c>
      <c r="Q202" s="16">
        <f>挂饰2!M202</f>
        <v>0</v>
      </c>
      <c r="R202" s="16">
        <f>挂饰2!N202</f>
        <v>0</v>
      </c>
      <c r="S202" s="16">
        <f>挂饰2!O202</f>
        <v>0</v>
      </c>
      <c r="T202" s="16">
        <f>挂饰2!P202</f>
        <v>0</v>
      </c>
      <c r="U202" s="16">
        <f>挂饰2!Q202</f>
        <v>0</v>
      </c>
      <c r="V202" s="16">
        <f>挂饰2!R202</f>
        <v>0</v>
      </c>
      <c r="W202" s="16">
        <f>挂饰2!S202</f>
        <v>38</v>
      </c>
      <c r="X202" s="16">
        <f>挂饰2!T202</f>
        <v>0</v>
      </c>
      <c r="Y202" s="16">
        <f>挂饰2!U202</f>
        <v>7.5999999999999998E-2</v>
      </c>
      <c r="Z202" s="16">
        <f>挂饰2!V202</f>
        <v>0</v>
      </c>
      <c r="AA202" s="16">
        <f>挂饰2!W202</f>
        <v>0</v>
      </c>
      <c r="AB202" s="16">
        <f>挂饰2!X202</f>
        <v>0</v>
      </c>
      <c r="AC202" s="16">
        <f>挂饰2!Y202</f>
        <v>0</v>
      </c>
      <c r="AD202" s="16">
        <f>挂饰2!Z202</f>
        <v>0.36507936507936511</v>
      </c>
      <c r="AE202" s="16">
        <f>挂饰2!AA202</f>
        <v>0</v>
      </c>
      <c r="AF202" s="16">
        <f>挂饰2!AB202</f>
        <v>0</v>
      </c>
      <c r="AG202" s="16">
        <f>挂饰2!AC202</f>
        <v>0</v>
      </c>
      <c r="AH202" s="16">
        <f>挂饰2!AD202</f>
        <v>8.6757990867579959E-2</v>
      </c>
      <c r="AI202" s="16">
        <f>挂饰2!AE202</f>
        <v>8.6757990867579959E-2</v>
      </c>
      <c r="AJ202" s="16">
        <f>挂饰2!AF202</f>
        <v>0</v>
      </c>
      <c r="AK202" s="16">
        <f>挂饰2!AG202</f>
        <v>0</v>
      </c>
      <c r="AL202" s="16">
        <f>挂饰2!AH202</f>
        <v>0</v>
      </c>
      <c r="AM202" s="16">
        <f>挂饰2!AI202</f>
        <v>0</v>
      </c>
      <c r="AN202" s="16">
        <f>挂饰2!AJ202</f>
        <v>0</v>
      </c>
      <c r="AO202" s="21">
        <f t="shared" si="36"/>
        <v>212.1543813872581</v>
      </c>
      <c r="AP202">
        <f t="shared" si="37"/>
        <v>184800</v>
      </c>
      <c r="AQ202" t="str">
        <f t="shared" si="38"/>
        <v>,五彩的蘑菇,剧毒牙,紫水晶</v>
      </c>
      <c r="AR202" s="24" t="str">
        <f>IF(F202="c",getSring(AQ202,4),VLOOKUP(M202&amp;F202,test4,2,FALSE))</f>
        <v>顶级风之精华</v>
      </c>
      <c r="AS202" s="24">
        <f t="shared" si="39"/>
        <v>30001</v>
      </c>
      <c r="AT202" s="24">
        <f t="shared" si="40"/>
        <v>11</v>
      </c>
      <c r="AU202" s="24" t="str">
        <f>getSring(AQ202,1)</f>
        <v>五彩的蘑菇</v>
      </c>
      <c r="AV202" s="24">
        <f t="shared" si="41"/>
        <v>30025</v>
      </c>
      <c r="AW202" s="24">
        <f t="shared" si="47"/>
        <v>22</v>
      </c>
      <c r="AX202" s="24" t="str">
        <f>getSring(AQ202,2)</f>
        <v>剧毒牙</v>
      </c>
      <c r="AY202" s="24">
        <f t="shared" si="42"/>
        <v>30041</v>
      </c>
      <c r="AZ202" s="24">
        <f t="shared" si="43"/>
        <v>22</v>
      </c>
      <c r="BA202" s="24" t="str">
        <f>getSring(AQ202,3)</f>
        <v>紫水晶</v>
      </c>
      <c r="BB202" s="24">
        <f t="shared" si="44"/>
        <v>30033</v>
      </c>
      <c r="BC202" s="24">
        <f t="shared" si="45"/>
        <v>22</v>
      </c>
    </row>
    <row r="203" spans="1:55" ht="14.25" x14ac:dyDescent="0.2">
      <c r="A203">
        <f t="shared" si="46"/>
        <v>20201</v>
      </c>
      <c r="B203" s="16">
        <v>201</v>
      </c>
      <c r="C203" s="16" t="s">
        <v>1096</v>
      </c>
      <c r="D203" s="16" t="s">
        <v>1474</v>
      </c>
      <c r="E203" s="16">
        <f>武器3!E203</f>
        <v>2</v>
      </c>
      <c r="F203" s="16" t="s">
        <v>1044</v>
      </c>
      <c r="G203" s="16">
        <f>武器3!G203</f>
        <v>3</v>
      </c>
      <c r="H203" s="19" t="s">
        <v>1385</v>
      </c>
      <c r="I203" s="3" t="s">
        <v>813</v>
      </c>
      <c r="J203" s="3">
        <f>武器2!I203</f>
        <v>7</v>
      </c>
      <c r="K203" s="3"/>
      <c r="L203" s="3" t="str">
        <f>武器3!J203</f>
        <v>下级职业</v>
      </c>
      <c r="M203" s="3" t="str">
        <f>武器3!K203</f>
        <v>地脉</v>
      </c>
      <c r="N203" s="16">
        <v>5</v>
      </c>
      <c r="O203" s="16">
        <v>1</v>
      </c>
      <c r="P203" s="16">
        <f>挂饰2!L203</f>
        <v>9</v>
      </c>
      <c r="Q203" s="16">
        <f>挂饰2!M203</f>
        <v>0</v>
      </c>
      <c r="R203" s="16">
        <f>挂饰2!N203</f>
        <v>0</v>
      </c>
      <c r="S203" s="16">
        <f>挂饰2!O203</f>
        <v>0</v>
      </c>
      <c r="T203" s="16">
        <f>挂饰2!P203</f>
        <v>0</v>
      </c>
      <c r="U203" s="16">
        <f>挂饰2!Q203</f>
        <v>0</v>
      </c>
      <c r="V203" s="16">
        <f>挂饰2!R203</f>
        <v>0</v>
      </c>
      <c r="W203" s="16">
        <f>挂饰2!S203</f>
        <v>0</v>
      </c>
      <c r="X203" s="16">
        <f>挂饰2!T203</f>
        <v>0</v>
      </c>
      <c r="Y203" s="16">
        <f>挂饰2!U203</f>
        <v>0</v>
      </c>
      <c r="Z203" s="16">
        <f>挂饰2!V203</f>
        <v>0</v>
      </c>
      <c r="AA203" s="16">
        <f>挂饰2!W203</f>
        <v>0</v>
      </c>
      <c r="AB203" s="16">
        <f>挂饰2!X203</f>
        <v>0</v>
      </c>
      <c r="AC203" s="16">
        <f>挂饰2!Y203</f>
        <v>0</v>
      </c>
      <c r="AD203" s="16">
        <f>挂饰2!Z203</f>
        <v>0</v>
      </c>
      <c r="AE203" s="16">
        <f>挂饰2!AA203</f>
        <v>0</v>
      </c>
      <c r="AF203" s="16">
        <f>挂饰2!AB203</f>
        <v>0</v>
      </c>
      <c r="AG203" s="16">
        <f>挂饰2!AC203</f>
        <v>0</v>
      </c>
      <c r="AH203" s="16">
        <f>挂饰2!AD203</f>
        <v>0</v>
      </c>
      <c r="AI203" s="16">
        <f>挂饰2!AE203</f>
        <v>1.4778325123152691E-2</v>
      </c>
      <c r="AJ203" s="16">
        <f>挂饰2!AF203</f>
        <v>0</v>
      </c>
      <c r="AK203" s="16">
        <f>挂饰2!AG203</f>
        <v>0</v>
      </c>
      <c r="AL203" s="16">
        <f>挂饰2!AH203</f>
        <v>0</v>
      </c>
      <c r="AM203" s="16">
        <f>挂饰2!AI203</f>
        <v>0</v>
      </c>
      <c r="AN203" s="16">
        <f>挂饰2!AJ203</f>
        <v>0</v>
      </c>
      <c r="AO203" s="21">
        <f t="shared" si="36"/>
        <v>13.55911330049261</v>
      </c>
      <c r="AP203">
        <f t="shared" si="37"/>
        <v>10200</v>
      </c>
      <c r="AQ203" t="str">
        <f t="shared" si="38"/>
        <v>,发光的石头,黄水晶,诱人的蘑菇</v>
      </c>
      <c r="AR203" s="24" t="str">
        <f>IF(F203="c",getSring(AQ203,4),VLOOKUP(M203&amp;F203,test4,2,FALSE))</f>
        <v>上级风之精华</v>
      </c>
      <c r="AS203" s="24">
        <f t="shared" si="39"/>
        <v>30002</v>
      </c>
      <c r="AT203" s="24">
        <f t="shared" si="40"/>
        <v>1</v>
      </c>
      <c r="AU203" s="24" t="str">
        <f>getSring(AQ203,1)</f>
        <v>发光的石头</v>
      </c>
      <c r="AV203" s="24">
        <f t="shared" si="41"/>
        <v>30036</v>
      </c>
      <c r="AW203" s="24">
        <f t="shared" si="47"/>
        <v>3</v>
      </c>
      <c r="AX203" s="24" t="str">
        <f>getSring(AQ203,2)</f>
        <v>黄水晶</v>
      </c>
      <c r="AY203" s="24">
        <f t="shared" si="42"/>
        <v>30032</v>
      </c>
      <c r="AZ203" s="24">
        <f t="shared" si="43"/>
        <v>3</v>
      </c>
      <c r="BA203" s="24" t="str">
        <f>getSring(AQ203,3)</f>
        <v>诱人的蘑菇</v>
      </c>
      <c r="BB203" s="24">
        <f t="shared" si="44"/>
        <v>30024</v>
      </c>
      <c r="BC203" s="24">
        <f t="shared" si="45"/>
        <v>3</v>
      </c>
    </row>
    <row r="204" spans="1:55" ht="14.25" x14ac:dyDescent="0.2">
      <c r="A204">
        <f t="shared" si="46"/>
        <v>20202</v>
      </c>
      <c r="B204" s="16">
        <v>202</v>
      </c>
      <c r="C204" s="16" t="s">
        <v>1090</v>
      </c>
      <c r="D204" s="16" t="s">
        <v>1174</v>
      </c>
      <c r="E204" s="16">
        <f>武器3!E204</f>
        <v>4</v>
      </c>
      <c r="F204" s="16" t="s">
        <v>1044</v>
      </c>
      <c r="G204" s="16">
        <f>武器3!G204</f>
        <v>3</v>
      </c>
      <c r="H204" s="19" t="s">
        <v>1385</v>
      </c>
      <c r="I204" s="3" t="s">
        <v>813</v>
      </c>
      <c r="J204" s="3">
        <f>武器2!I204</f>
        <v>7</v>
      </c>
      <c r="K204" s="3"/>
      <c r="L204" s="3" t="str">
        <f>武器3!J204</f>
        <v>下级职业</v>
      </c>
      <c r="M204" s="3" t="str">
        <f>武器3!K204</f>
        <v>地脉</v>
      </c>
      <c r="N204" s="16">
        <v>5</v>
      </c>
      <c r="O204" s="16">
        <v>2</v>
      </c>
      <c r="P204" s="16">
        <f>挂饰2!L204</f>
        <v>19</v>
      </c>
      <c r="Q204" s="16">
        <f>挂饰2!M204</f>
        <v>0</v>
      </c>
      <c r="R204" s="16">
        <f>挂饰2!N204</f>
        <v>0</v>
      </c>
      <c r="S204" s="16">
        <f>挂饰2!O204</f>
        <v>0</v>
      </c>
      <c r="T204" s="16">
        <f>挂饰2!P204</f>
        <v>0</v>
      </c>
      <c r="U204" s="16">
        <f>挂饰2!Q204</f>
        <v>0</v>
      </c>
      <c r="V204" s="16">
        <f>挂饰2!R204</f>
        <v>0</v>
      </c>
      <c r="W204" s="16">
        <f>挂饰2!S204</f>
        <v>0</v>
      </c>
      <c r="X204" s="16">
        <f>挂饰2!T204</f>
        <v>0</v>
      </c>
      <c r="Y204" s="16">
        <f>挂饰2!U204</f>
        <v>0</v>
      </c>
      <c r="Z204" s="16">
        <f>挂饰2!V204</f>
        <v>0</v>
      </c>
      <c r="AA204" s="16">
        <f>挂饰2!W204</f>
        <v>0</v>
      </c>
      <c r="AB204" s="16">
        <f>挂饰2!X204</f>
        <v>0</v>
      </c>
      <c r="AC204" s="16">
        <f>挂饰2!Y204</f>
        <v>0</v>
      </c>
      <c r="AD204" s="16">
        <f>挂饰2!Z204</f>
        <v>0</v>
      </c>
      <c r="AE204" s="16">
        <f>挂饰2!AA204</f>
        <v>2.4390243902439046E-2</v>
      </c>
      <c r="AF204" s="16">
        <f>挂饰2!AB204</f>
        <v>0</v>
      </c>
      <c r="AG204" s="16">
        <f>挂饰2!AC204</f>
        <v>0</v>
      </c>
      <c r="AH204" s="16">
        <f>挂饰2!AD204</f>
        <v>0</v>
      </c>
      <c r="AI204" s="16">
        <f>挂饰2!AE204</f>
        <v>0</v>
      </c>
      <c r="AJ204" s="16">
        <f>挂饰2!AF204</f>
        <v>0</v>
      </c>
      <c r="AK204" s="16">
        <f>挂饰2!AG204</f>
        <v>0</v>
      </c>
      <c r="AL204" s="16">
        <f>挂饰2!AH204</f>
        <v>0</v>
      </c>
      <c r="AM204" s="16">
        <f>挂饰2!AI204</f>
        <v>0</v>
      </c>
      <c r="AN204" s="16">
        <f>挂饰2!AJ204</f>
        <v>0</v>
      </c>
      <c r="AO204" s="21">
        <f t="shared" si="36"/>
        <v>28.597560975609756</v>
      </c>
      <c r="AP204">
        <f t="shared" si="37"/>
        <v>25200</v>
      </c>
      <c r="AQ204" t="str">
        <f t="shared" si="38"/>
        <v>,发光的石头,诱人的坚果,黄水晶</v>
      </c>
      <c r="AR204" s="24" t="str">
        <f>IF(F204="c",getSring(AQ204,4),VLOOKUP(M204&amp;F204,test4,2,FALSE))</f>
        <v>上级风之精华</v>
      </c>
      <c r="AS204" s="24">
        <f t="shared" si="39"/>
        <v>30002</v>
      </c>
      <c r="AT204" s="24">
        <f t="shared" si="40"/>
        <v>3</v>
      </c>
      <c r="AU204" s="24" t="str">
        <f>getSring(AQ204,1)</f>
        <v>发光的石头</v>
      </c>
      <c r="AV204" s="24">
        <f t="shared" si="41"/>
        <v>30036</v>
      </c>
      <c r="AW204" s="24">
        <f t="shared" si="47"/>
        <v>6</v>
      </c>
      <c r="AX204" s="24" t="str">
        <f>getSring(AQ204,2)</f>
        <v>诱人的坚果</v>
      </c>
      <c r="AY204" s="24">
        <f t="shared" si="42"/>
        <v>30044</v>
      </c>
      <c r="AZ204" s="24">
        <f t="shared" si="43"/>
        <v>6</v>
      </c>
      <c r="BA204" s="24" t="str">
        <f>getSring(AQ204,3)</f>
        <v>黄水晶</v>
      </c>
      <c r="BB204" s="24">
        <f t="shared" si="44"/>
        <v>30032</v>
      </c>
      <c r="BC204" s="24">
        <f t="shared" si="45"/>
        <v>6</v>
      </c>
    </row>
    <row r="205" spans="1:55" ht="14.25" x14ac:dyDescent="0.2">
      <c r="A205">
        <f t="shared" si="46"/>
        <v>20203</v>
      </c>
      <c r="B205" s="16">
        <v>203</v>
      </c>
      <c r="C205" s="16" t="s">
        <v>1120</v>
      </c>
      <c r="D205" s="16" t="s">
        <v>1475</v>
      </c>
      <c r="E205" s="16">
        <f>武器3!E205</f>
        <v>6</v>
      </c>
      <c r="F205" s="16" t="s">
        <v>1044</v>
      </c>
      <c r="G205" s="16">
        <f>武器3!G205</f>
        <v>3</v>
      </c>
      <c r="H205" s="19" t="s">
        <v>1385</v>
      </c>
      <c r="I205" s="3" t="s">
        <v>813</v>
      </c>
      <c r="J205" s="3">
        <f>武器2!I205</f>
        <v>7</v>
      </c>
      <c r="K205" s="3"/>
      <c r="L205" s="3" t="str">
        <f>武器3!J205</f>
        <v>下级职业</v>
      </c>
      <c r="M205" s="3" t="str">
        <f>武器3!K205</f>
        <v>地脉</v>
      </c>
      <c r="N205" s="16">
        <v>5</v>
      </c>
      <c r="O205" s="16">
        <v>3</v>
      </c>
      <c r="P205" s="16">
        <f>挂饰2!L205</f>
        <v>28</v>
      </c>
      <c r="Q205" s="16">
        <f>挂饰2!M205</f>
        <v>0</v>
      </c>
      <c r="R205" s="16">
        <f>挂饰2!N205</f>
        <v>0</v>
      </c>
      <c r="S205" s="16">
        <f>挂饰2!O205</f>
        <v>0</v>
      </c>
      <c r="T205" s="16">
        <f>挂饰2!P205</f>
        <v>0</v>
      </c>
      <c r="U205" s="16">
        <f>挂饰2!Q205</f>
        <v>32</v>
      </c>
      <c r="V205" s="16">
        <f>挂饰2!R205</f>
        <v>0</v>
      </c>
      <c r="W205" s="16">
        <f>挂饰2!S205</f>
        <v>0</v>
      </c>
      <c r="X205" s="16">
        <f>挂饰2!T205</f>
        <v>0</v>
      </c>
      <c r="Y205" s="16">
        <f>挂饰2!U205</f>
        <v>0</v>
      </c>
      <c r="Z205" s="16">
        <f>挂饰2!V205</f>
        <v>0</v>
      </c>
      <c r="AA205" s="16">
        <f>挂饰2!W205</f>
        <v>0</v>
      </c>
      <c r="AB205" s="16">
        <f>挂饰2!X205</f>
        <v>0</v>
      </c>
      <c r="AC205" s="16">
        <f>挂饰2!Y205</f>
        <v>0</v>
      </c>
      <c r="AD205" s="16">
        <f>挂饰2!Z205</f>
        <v>0.19354838709677424</v>
      </c>
      <c r="AE205" s="16">
        <f>挂饰2!AA205</f>
        <v>0</v>
      </c>
      <c r="AF205" s="16">
        <f>挂饰2!AB205</f>
        <v>0</v>
      </c>
      <c r="AG205" s="16">
        <f>挂饰2!AC205</f>
        <v>0</v>
      </c>
      <c r="AH205" s="16">
        <f>挂饰2!AD205</f>
        <v>0</v>
      </c>
      <c r="AI205" s="16">
        <f>挂饰2!AE205</f>
        <v>0</v>
      </c>
      <c r="AJ205" s="16">
        <f>挂饰2!AF205</f>
        <v>0</v>
      </c>
      <c r="AK205" s="16">
        <f>挂饰2!AG205</f>
        <v>0</v>
      </c>
      <c r="AL205" s="16">
        <f>挂饰2!AH205</f>
        <v>0</v>
      </c>
      <c r="AM205" s="16">
        <f>挂饰2!AI205</f>
        <v>0</v>
      </c>
      <c r="AN205" s="16">
        <f>挂饰2!AJ205</f>
        <v>0</v>
      </c>
      <c r="AO205" s="21">
        <f t="shared" si="36"/>
        <v>90.774193548387103</v>
      </c>
      <c r="AP205">
        <f t="shared" si="37"/>
        <v>77400</v>
      </c>
      <c r="AQ205" t="str">
        <f t="shared" si="38"/>
        <v>,诱人的坚果,灰色的稻草,黄水晶</v>
      </c>
      <c r="AR205" s="24" t="str">
        <f>IF(F205="c",getSring(AQ205,4),VLOOKUP(M205&amp;F205,test4,2,FALSE))</f>
        <v>上级风之精华</v>
      </c>
      <c r="AS205" s="24">
        <f t="shared" si="39"/>
        <v>30002</v>
      </c>
      <c r="AT205" s="24">
        <f t="shared" si="40"/>
        <v>9</v>
      </c>
      <c r="AU205" s="24" t="str">
        <f>getSring(AQ205,1)</f>
        <v>诱人的坚果</v>
      </c>
      <c r="AV205" s="24">
        <f t="shared" si="41"/>
        <v>30044</v>
      </c>
      <c r="AW205" s="24">
        <f t="shared" si="47"/>
        <v>19</v>
      </c>
      <c r="AX205" s="24" t="str">
        <f>getSring(AQ205,2)</f>
        <v>灰色的稻草</v>
      </c>
      <c r="AY205" s="24">
        <f t="shared" si="42"/>
        <v>30028</v>
      </c>
      <c r="AZ205" s="24">
        <f t="shared" si="43"/>
        <v>19</v>
      </c>
      <c r="BA205" s="24" t="str">
        <f>getSring(AQ205,3)</f>
        <v>黄水晶</v>
      </c>
      <c r="BB205" s="24">
        <f t="shared" si="44"/>
        <v>30032</v>
      </c>
      <c r="BC205" s="24">
        <f t="shared" si="45"/>
        <v>19</v>
      </c>
    </row>
    <row r="206" spans="1:55" ht="14.25" x14ac:dyDescent="0.2">
      <c r="A206">
        <f t="shared" si="46"/>
        <v>20204</v>
      </c>
      <c r="B206" s="16">
        <v>204</v>
      </c>
      <c r="C206" s="16" t="s">
        <v>1100</v>
      </c>
      <c r="D206" s="16" t="s">
        <v>1141</v>
      </c>
      <c r="E206" s="16">
        <f>武器3!E206</f>
        <v>8</v>
      </c>
      <c r="F206" s="16" t="s">
        <v>1044</v>
      </c>
      <c r="G206" s="16">
        <f>武器3!G206</f>
        <v>3</v>
      </c>
      <c r="H206" s="19" t="s">
        <v>1385</v>
      </c>
      <c r="I206" s="3" t="s">
        <v>813</v>
      </c>
      <c r="J206" s="3">
        <f>武器2!I206</f>
        <v>7</v>
      </c>
      <c r="K206" s="3"/>
      <c r="L206" s="3" t="str">
        <f>武器3!J206</f>
        <v>下级职业</v>
      </c>
      <c r="M206" s="3" t="str">
        <f>武器3!K206</f>
        <v>地脉</v>
      </c>
      <c r="N206" s="16">
        <v>5</v>
      </c>
      <c r="O206" s="16">
        <v>4</v>
      </c>
      <c r="P206" s="16">
        <f>挂饰2!L206</f>
        <v>38</v>
      </c>
      <c r="Q206" s="16">
        <f>挂饰2!M206</f>
        <v>55</v>
      </c>
      <c r="R206" s="16">
        <f>挂饰2!N206</f>
        <v>0</v>
      </c>
      <c r="S206" s="16">
        <f>挂饰2!O206</f>
        <v>0</v>
      </c>
      <c r="T206" s="16">
        <f>挂饰2!P206</f>
        <v>0</v>
      </c>
      <c r="U206" s="16">
        <f>挂饰2!Q206</f>
        <v>0</v>
      </c>
      <c r="V206" s="16">
        <f>挂饰2!R206</f>
        <v>0</v>
      </c>
      <c r="W206" s="16">
        <f>挂饰2!S206</f>
        <v>0</v>
      </c>
      <c r="X206" s="16">
        <f>挂饰2!T206</f>
        <v>0</v>
      </c>
      <c r="Y206" s="16">
        <f>挂饰2!U206</f>
        <v>0</v>
      </c>
      <c r="Z206" s="16">
        <f>挂饰2!V206</f>
        <v>0</v>
      </c>
      <c r="AA206" s="16">
        <f>挂饰2!W206</f>
        <v>0</v>
      </c>
      <c r="AB206" s="16">
        <f>挂饰2!X206</f>
        <v>0</v>
      </c>
      <c r="AC206" s="16">
        <f>挂饰2!Y206</f>
        <v>0</v>
      </c>
      <c r="AD206" s="16">
        <f>挂饰2!Z206</f>
        <v>0.24242424242424243</v>
      </c>
      <c r="AE206" s="16">
        <f>挂饰2!AA206</f>
        <v>0</v>
      </c>
      <c r="AF206" s="16">
        <f>挂饰2!AB206</f>
        <v>0</v>
      </c>
      <c r="AG206" s="16">
        <f>挂饰2!AC206</f>
        <v>0</v>
      </c>
      <c r="AH206" s="16">
        <f>挂饰2!AD206</f>
        <v>0</v>
      </c>
      <c r="AI206" s="16">
        <f>挂饰2!AE206</f>
        <v>0</v>
      </c>
      <c r="AJ206" s="16">
        <f>挂饰2!AF206</f>
        <v>0</v>
      </c>
      <c r="AK206" s="16">
        <f>挂饰2!AG206</f>
        <v>0</v>
      </c>
      <c r="AL206" s="16">
        <f>挂饰2!AH206</f>
        <v>0</v>
      </c>
      <c r="AM206" s="16">
        <f>挂饰2!AI206</f>
        <v>0</v>
      </c>
      <c r="AN206" s="16">
        <f>挂饰2!AJ206</f>
        <v>0</v>
      </c>
      <c r="AO206" s="21">
        <f t="shared" si="36"/>
        <v>140.46969696969697</v>
      </c>
      <c r="AP206">
        <f t="shared" si="37"/>
        <v>124200</v>
      </c>
      <c r="AQ206" t="str">
        <f t="shared" si="38"/>
        <v>,发光的石头,黄水晶,带血的牙</v>
      </c>
      <c r="AR206" s="24" t="str">
        <f>IF(F206="c",getSring(AQ206,4),VLOOKUP(M206&amp;F206,test4,2,FALSE))</f>
        <v>上级风之精华</v>
      </c>
      <c r="AS206" s="24">
        <f t="shared" si="39"/>
        <v>30002</v>
      </c>
      <c r="AT206" s="24">
        <f t="shared" si="40"/>
        <v>15</v>
      </c>
      <c r="AU206" s="24" t="str">
        <f>getSring(AQ206,1)</f>
        <v>发光的石头</v>
      </c>
      <c r="AV206" s="24">
        <f t="shared" si="41"/>
        <v>30036</v>
      </c>
      <c r="AW206" s="24">
        <f t="shared" si="47"/>
        <v>29</v>
      </c>
      <c r="AX206" s="24" t="str">
        <f>getSring(AQ206,2)</f>
        <v>黄水晶</v>
      </c>
      <c r="AY206" s="24">
        <f t="shared" si="42"/>
        <v>30032</v>
      </c>
      <c r="AZ206" s="24">
        <f t="shared" si="43"/>
        <v>29</v>
      </c>
      <c r="BA206" s="24" t="str">
        <f>getSring(AQ206,3)</f>
        <v>带血的牙</v>
      </c>
      <c r="BB206" s="24">
        <f t="shared" si="44"/>
        <v>30040</v>
      </c>
      <c r="BC206" s="24">
        <f t="shared" si="45"/>
        <v>29</v>
      </c>
    </row>
    <row r="207" spans="1:55" ht="14.25" x14ac:dyDescent="0.2">
      <c r="A207">
        <f t="shared" si="46"/>
        <v>20205</v>
      </c>
      <c r="B207" s="16">
        <v>205</v>
      </c>
      <c r="C207" s="16" t="s">
        <v>1055</v>
      </c>
      <c r="D207" s="16" t="s">
        <v>1433</v>
      </c>
      <c r="E207" s="16">
        <f>武器3!E207</f>
        <v>10</v>
      </c>
      <c r="F207" s="16" t="s">
        <v>1044</v>
      </c>
      <c r="G207" s="16">
        <f>武器3!G207</f>
        <v>3</v>
      </c>
      <c r="H207" s="19" t="s">
        <v>1385</v>
      </c>
      <c r="I207" s="3" t="s">
        <v>813</v>
      </c>
      <c r="J207" s="3">
        <f>武器2!I207</f>
        <v>7</v>
      </c>
      <c r="K207" s="3"/>
      <c r="L207" s="3" t="str">
        <f>武器3!J207</f>
        <v>下级职业</v>
      </c>
      <c r="M207" s="3" t="str">
        <f>武器3!K207</f>
        <v>地脉</v>
      </c>
      <c r="N207" s="16">
        <v>5</v>
      </c>
      <c r="O207" s="16">
        <v>5</v>
      </c>
      <c r="P207" s="16">
        <f>挂饰2!L207</f>
        <v>48</v>
      </c>
      <c r="Q207" s="16">
        <f>挂饰2!M207</f>
        <v>0</v>
      </c>
      <c r="R207" s="16">
        <f>挂饰2!N207</f>
        <v>11</v>
      </c>
      <c r="S207" s="16">
        <f>挂饰2!O207</f>
        <v>0</v>
      </c>
      <c r="T207" s="16">
        <f>挂饰2!P207</f>
        <v>0</v>
      </c>
      <c r="U207" s="16">
        <f>挂饰2!Q207</f>
        <v>0</v>
      </c>
      <c r="V207" s="16">
        <f>挂饰2!R207</f>
        <v>0</v>
      </c>
      <c r="W207" s="16">
        <f>挂饰2!S207</f>
        <v>0</v>
      </c>
      <c r="X207" s="16">
        <f>挂饰2!T207</f>
        <v>0</v>
      </c>
      <c r="Y207" s="16">
        <f>挂饰2!U207</f>
        <v>0</v>
      </c>
      <c r="Z207" s="16">
        <f>挂饰2!V207</f>
        <v>0</v>
      </c>
      <c r="AA207" s="16">
        <f>挂饰2!W207</f>
        <v>0</v>
      </c>
      <c r="AB207" s="16">
        <f>挂饰2!X207</f>
        <v>0</v>
      </c>
      <c r="AC207" s="16">
        <f>挂饰2!Y207</f>
        <v>0</v>
      </c>
      <c r="AD207" s="16">
        <f>挂饰2!Z207</f>
        <v>0</v>
      </c>
      <c r="AE207" s="16">
        <f>挂饰2!AA207</f>
        <v>0</v>
      </c>
      <c r="AF207" s="16">
        <f>挂饰2!AB207</f>
        <v>0</v>
      </c>
      <c r="AG207" s="16">
        <f>挂饰2!AC207</f>
        <v>0</v>
      </c>
      <c r="AH207" s="16">
        <f>挂饰2!AD207</f>
        <v>6.1032863849765251E-2</v>
      </c>
      <c r="AI207" s="16">
        <f>挂饰2!AE207</f>
        <v>0</v>
      </c>
      <c r="AJ207" s="16">
        <f>挂饰2!AF207</f>
        <v>0</v>
      </c>
      <c r="AK207" s="16">
        <f>挂饰2!AG207</f>
        <v>0</v>
      </c>
      <c r="AL207" s="16">
        <f>挂饰2!AH207</f>
        <v>0</v>
      </c>
      <c r="AM207" s="16">
        <f>挂饰2!AI207</f>
        <v>0</v>
      </c>
      <c r="AN207" s="16">
        <f>挂饰2!AJ207</f>
        <v>0</v>
      </c>
      <c r="AO207" s="21">
        <f t="shared" si="36"/>
        <v>88.744131455399057</v>
      </c>
      <c r="AP207">
        <f t="shared" si="37"/>
        <v>75600</v>
      </c>
      <c r="AQ207" t="str">
        <f t="shared" si="38"/>
        <v>,灰色的稻草,黄水晶,诱人的坚果</v>
      </c>
      <c r="AR207" s="24" t="str">
        <f>IF(F207="c",getSring(AQ207,4),VLOOKUP(M207&amp;F207,test4,2,FALSE))</f>
        <v>上级风之精华</v>
      </c>
      <c r="AS207" s="24">
        <f t="shared" si="39"/>
        <v>30002</v>
      </c>
      <c r="AT207" s="24">
        <f t="shared" si="40"/>
        <v>9</v>
      </c>
      <c r="AU207" s="24" t="str">
        <f>getSring(AQ207,1)</f>
        <v>灰色的稻草</v>
      </c>
      <c r="AV207" s="24">
        <f t="shared" si="41"/>
        <v>30028</v>
      </c>
      <c r="AW207" s="24">
        <f t="shared" si="47"/>
        <v>18</v>
      </c>
      <c r="AX207" s="24" t="str">
        <f>getSring(AQ207,2)</f>
        <v>黄水晶</v>
      </c>
      <c r="AY207" s="24">
        <f t="shared" si="42"/>
        <v>30032</v>
      </c>
      <c r="AZ207" s="24">
        <f t="shared" si="43"/>
        <v>18</v>
      </c>
      <c r="BA207" s="24" t="str">
        <f>getSring(AQ207,3)</f>
        <v>诱人的坚果</v>
      </c>
      <c r="BB207" s="24">
        <f t="shared" si="44"/>
        <v>30044</v>
      </c>
      <c r="BC207" s="24">
        <f t="shared" si="45"/>
        <v>18</v>
      </c>
    </row>
    <row r="208" spans="1:55" ht="14.25" x14ac:dyDescent="0.2">
      <c r="A208">
        <f t="shared" si="46"/>
        <v>20206</v>
      </c>
      <c r="B208" s="16">
        <v>206</v>
      </c>
      <c r="C208" s="16" t="s">
        <v>1088</v>
      </c>
      <c r="D208" s="16" t="s">
        <v>1476</v>
      </c>
      <c r="E208" s="16">
        <f>武器3!E208</f>
        <v>12</v>
      </c>
      <c r="F208" s="16" t="s">
        <v>1044</v>
      </c>
      <c r="G208" s="16">
        <f>武器3!G208</f>
        <v>3</v>
      </c>
      <c r="H208" s="19" t="s">
        <v>1385</v>
      </c>
      <c r="I208" s="3" t="s">
        <v>813</v>
      </c>
      <c r="J208" s="3">
        <f>武器2!I208</f>
        <v>7</v>
      </c>
      <c r="K208" s="3"/>
      <c r="L208" s="3" t="str">
        <f>武器3!J208</f>
        <v>下级职业</v>
      </c>
      <c r="M208" s="3" t="str">
        <f>武器3!K208</f>
        <v>地脉</v>
      </c>
      <c r="N208" s="16">
        <v>5</v>
      </c>
      <c r="O208" s="16">
        <v>6</v>
      </c>
      <c r="P208" s="16">
        <f>挂饰2!L208</f>
        <v>57</v>
      </c>
      <c r="Q208" s="16">
        <f>挂饰2!M208</f>
        <v>0</v>
      </c>
      <c r="R208" s="16">
        <f>挂饰2!N208</f>
        <v>13</v>
      </c>
      <c r="S208" s="16">
        <f>挂饰2!O208</f>
        <v>0</v>
      </c>
      <c r="T208" s="16">
        <f>挂饰2!P208</f>
        <v>0</v>
      </c>
      <c r="U208" s="16">
        <f>挂饰2!Q208</f>
        <v>0</v>
      </c>
      <c r="V208" s="16">
        <f>挂饰2!R208</f>
        <v>0</v>
      </c>
      <c r="W208" s="16">
        <f>挂饰2!S208</f>
        <v>0</v>
      </c>
      <c r="X208" s="16">
        <f>挂饰2!T208</f>
        <v>0</v>
      </c>
      <c r="Y208" s="16">
        <f>挂饰2!U208</f>
        <v>0</v>
      </c>
      <c r="Z208" s="16">
        <f>挂饰2!V208</f>
        <v>0</v>
      </c>
      <c r="AA208" s="16">
        <f>挂饰2!W208</f>
        <v>0</v>
      </c>
      <c r="AB208" s="16">
        <f>挂饰2!X208</f>
        <v>0</v>
      </c>
      <c r="AC208" s="16">
        <f>挂饰2!Y208</f>
        <v>0</v>
      </c>
      <c r="AD208" s="16">
        <f>挂饰2!Z208</f>
        <v>0.32432432432432434</v>
      </c>
      <c r="AE208" s="16">
        <f>挂饰2!AA208</f>
        <v>0</v>
      </c>
      <c r="AF208" s="16">
        <f>挂饰2!AB208</f>
        <v>7.407407407407407E-2</v>
      </c>
      <c r="AG208" s="16">
        <f>挂饰2!AC208</f>
        <v>0</v>
      </c>
      <c r="AH208" s="16">
        <f>挂饰2!AD208</f>
        <v>0</v>
      </c>
      <c r="AI208" s="16">
        <f>挂饰2!AE208</f>
        <v>0</v>
      </c>
      <c r="AJ208" s="16">
        <f>挂饰2!AF208</f>
        <v>0</v>
      </c>
      <c r="AK208" s="16">
        <f>挂饰2!AG208</f>
        <v>0</v>
      </c>
      <c r="AL208" s="16">
        <f>挂饰2!AH208</f>
        <v>0</v>
      </c>
      <c r="AM208" s="16">
        <f>挂饰2!AI208</f>
        <v>0</v>
      </c>
      <c r="AN208" s="16">
        <f>挂饰2!AJ208</f>
        <v>0</v>
      </c>
      <c r="AO208" s="21">
        <f t="shared" si="36"/>
        <v>106.5935935935936</v>
      </c>
      <c r="AP208">
        <f t="shared" si="37"/>
        <v>92400</v>
      </c>
      <c r="AQ208" t="str">
        <f t="shared" si="38"/>
        <v>,带血的牙,灰色的稻草,诱人的坚果</v>
      </c>
      <c r="AR208" s="24" t="str">
        <f>IF(F208="c",getSring(AQ208,4),VLOOKUP(M208&amp;F208,test4,2,FALSE))</f>
        <v>上级风之精华</v>
      </c>
      <c r="AS208" s="24">
        <f t="shared" si="39"/>
        <v>30002</v>
      </c>
      <c r="AT208" s="24">
        <f t="shared" si="40"/>
        <v>11</v>
      </c>
      <c r="AU208" s="24" t="str">
        <f>getSring(AQ208,1)</f>
        <v>带血的牙</v>
      </c>
      <c r="AV208" s="24">
        <f t="shared" si="41"/>
        <v>30040</v>
      </c>
      <c r="AW208" s="24">
        <f t="shared" si="47"/>
        <v>22</v>
      </c>
      <c r="AX208" s="24" t="str">
        <f>getSring(AQ208,2)</f>
        <v>灰色的稻草</v>
      </c>
      <c r="AY208" s="24">
        <f t="shared" si="42"/>
        <v>30028</v>
      </c>
      <c r="AZ208" s="24">
        <f t="shared" si="43"/>
        <v>22</v>
      </c>
      <c r="BA208" s="24" t="str">
        <f>getSring(AQ208,3)</f>
        <v>诱人的坚果</v>
      </c>
      <c r="BB208" s="24">
        <f t="shared" si="44"/>
        <v>30044</v>
      </c>
      <c r="BC208" s="24">
        <f t="shared" si="45"/>
        <v>22</v>
      </c>
    </row>
    <row r="209" spans="1:55" ht="14.25" x14ac:dyDescent="0.2">
      <c r="A209">
        <f t="shared" si="46"/>
        <v>20207</v>
      </c>
      <c r="B209" s="16">
        <v>207</v>
      </c>
      <c r="C209" s="16" t="s">
        <v>1067</v>
      </c>
      <c r="D209" s="16" t="s">
        <v>1477</v>
      </c>
      <c r="E209" s="16">
        <f>武器3!E209</f>
        <v>14</v>
      </c>
      <c r="F209" s="16" t="s">
        <v>1044</v>
      </c>
      <c r="G209" s="16">
        <f>武器3!G209</f>
        <v>3</v>
      </c>
      <c r="H209" s="19" t="s">
        <v>1385</v>
      </c>
      <c r="I209" s="3" t="s">
        <v>813</v>
      </c>
      <c r="J209" s="3">
        <f>武器2!I209</f>
        <v>7</v>
      </c>
      <c r="K209" s="3"/>
      <c r="L209" s="3" t="str">
        <f>武器3!J209</f>
        <v>下级职业</v>
      </c>
      <c r="M209" s="3" t="str">
        <f>武器3!K209</f>
        <v>地脉</v>
      </c>
      <c r="N209" s="16">
        <v>5</v>
      </c>
      <c r="O209" s="16">
        <v>7</v>
      </c>
      <c r="P209" s="16">
        <f>挂饰2!L209</f>
        <v>67</v>
      </c>
      <c r="Q209" s="16">
        <f>挂饰2!M209</f>
        <v>0</v>
      </c>
      <c r="R209" s="16">
        <f>挂饰2!N209</f>
        <v>15</v>
      </c>
      <c r="S209" s="16">
        <f>挂饰2!O209</f>
        <v>0</v>
      </c>
      <c r="T209" s="16">
        <f>挂饰2!P209</f>
        <v>0</v>
      </c>
      <c r="U209" s="16">
        <f>挂饰2!Q209</f>
        <v>0</v>
      </c>
      <c r="V209" s="16">
        <f>挂饰2!R209</f>
        <v>0</v>
      </c>
      <c r="W209" s="16">
        <f>挂饰2!S209</f>
        <v>0</v>
      </c>
      <c r="X209" s="16">
        <f>挂饰2!T209</f>
        <v>0</v>
      </c>
      <c r="Y209" s="16">
        <f>挂饰2!U209</f>
        <v>0</v>
      </c>
      <c r="Z209" s="16">
        <f>挂饰2!V209</f>
        <v>0</v>
      </c>
      <c r="AA209" s="16">
        <f>挂饰2!W209</f>
        <v>0</v>
      </c>
      <c r="AB209" s="16">
        <f>挂饰2!X209</f>
        <v>0</v>
      </c>
      <c r="AC209" s="16">
        <f>挂饰2!Y209</f>
        <v>0</v>
      </c>
      <c r="AD209" s="16">
        <f>挂饰2!Z209</f>
        <v>0.35897435897435892</v>
      </c>
      <c r="AE209" s="16">
        <f>挂饰2!AA209</f>
        <v>0</v>
      </c>
      <c r="AF209" s="16">
        <f>挂饰2!AB209</f>
        <v>8.6757990867579959E-2</v>
      </c>
      <c r="AG209" s="16">
        <f>挂饰2!AC209</f>
        <v>0</v>
      </c>
      <c r="AH209" s="16">
        <f>挂饰2!AD209</f>
        <v>0</v>
      </c>
      <c r="AI209" s="16">
        <f>挂饰2!AE209</f>
        <v>0</v>
      </c>
      <c r="AJ209" s="16">
        <f>挂饰2!AF209</f>
        <v>0</v>
      </c>
      <c r="AK209" s="16">
        <f>挂饰2!AG209</f>
        <v>0</v>
      </c>
      <c r="AL209" s="16">
        <f>挂饰2!AH209</f>
        <v>0</v>
      </c>
      <c r="AM209" s="16">
        <f>挂饰2!AI209</f>
        <v>0</v>
      </c>
      <c r="AN209" s="16">
        <f>挂饰2!AJ209</f>
        <v>0</v>
      </c>
      <c r="AO209" s="21">
        <f t="shared" si="36"/>
        <v>124.78292939936776</v>
      </c>
      <c r="AP209">
        <f t="shared" si="37"/>
        <v>109200</v>
      </c>
      <c r="AQ209" t="str">
        <f t="shared" si="38"/>
        <v>,诱人的坚果,发光的石头,灰色的稻草</v>
      </c>
      <c r="AR209" s="24" t="str">
        <f>IF(F209="c",getSring(AQ209,4),VLOOKUP(M209&amp;F209,test4,2,FALSE))</f>
        <v>上级风之精华</v>
      </c>
      <c r="AS209" s="24">
        <f t="shared" si="39"/>
        <v>30002</v>
      </c>
      <c r="AT209" s="24">
        <f t="shared" si="40"/>
        <v>13</v>
      </c>
      <c r="AU209" s="24" t="str">
        <f>getSring(AQ209,1)</f>
        <v>诱人的坚果</v>
      </c>
      <c r="AV209" s="24">
        <f t="shared" si="41"/>
        <v>30044</v>
      </c>
      <c r="AW209" s="24">
        <f t="shared" si="47"/>
        <v>26</v>
      </c>
      <c r="AX209" s="24" t="str">
        <f>getSring(AQ209,2)</f>
        <v>发光的石头</v>
      </c>
      <c r="AY209" s="24">
        <f t="shared" si="42"/>
        <v>30036</v>
      </c>
      <c r="AZ209" s="24">
        <f t="shared" si="43"/>
        <v>26</v>
      </c>
      <c r="BA209" s="24" t="str">
        <f>getSring(AQ209,3)</f>
        <v>灰色的稻草</v>
      </c>
      <c r="BB209" s="24">
        <f t="shared" si="44"/>
        <v>30028</v>
      </c>
      <c r="BC209" s="24">
        <f t="shared" si="45"/>
        <v>26</v>
      </c>
    </row>
    <row r="210" spans="1:55" ht="14.25" x14ac:dyDescent="0.2">
      <c r="A210">
        <f t="shared" si="46"/>
        <v>20208</v>
      </c>
      <c r="B210" s="16">
        <v>208</v>
      </c>
      <c r="C210" s="16" t="s">
        <v>1104</v>
      </c>
      <c r="D210" s="16" t="s">
        <v>1142</v>
      </c>
      <c r="E210" s="16">
        <f>武器3!E210</f>
        <v>16</v>
      </c>
      <c r="F210" s="16" t="s">
        <v>1044</v>
      </c>
      <c r="G210" s="16">
        <f>武器3!G210</f>
        <v>3</v>
      </c>
      <c r="H210" s="19" t="s">
        <v>1385</v>
      </c>
      <c r="I210" s="3" t="s">
        <v>813</v>
      </c>
      <c r="J210" s="3">
        <f>武器2!I210</f>
        <v>7</v>
      </c>
      <c r="K210" s="3"/>
      <c r="L210" s="3" t="str">
        <f>武器3!J210</f>
        <v>下级职业</v>
      </c>
      <c r="M210" s="3" t="str">
        <f>武器3!K210</f>
        <v>地脉</v>
      </c>
      <c r="N210" s="16">
        <v>5</v>
      </c>
      <c r="O210" s="16">
        <v>8</v>
      </c>
      <c r="P210" s="16">
        <f>挂饰2!L210</f>
        <v>76</v>
      </c>
      <c r="Q210" s="16">
        <f>挂饰2!M210</f>
        <v>110</v>
      </c>
      <c r="R210" s="16">
        <f>挂饰2!N210</f>
        <v>0</v>
      </c>
      <c r="S210" s="16">
        <f>挂饰2!O210</f>
        <v>0</v>
      </c>
      <c r="T210" s="16">
        <f>挂饰2!P210</f>
        <v>0</v>
      </c>
      <c r="U210" s="16">
        <f>挂饰2!Q210</f>
        <v>85</v>
      </c>
      <c r="V210" s="16">
        <f>挂饰2!R210</f>
        <v>0</v>
      </c>
      <c r="W210" s="16">
        <f>挂饰2!S210</f>
        <v>0</v>
      </c>
      <c r="X210" s="16">
        <f>挂饰2!T210</f>
        <v>0</v>
      </c>
      <c r="Y210" s="16">
        <f>挂饰2!U210</f>
        <v>0</v>
      </c>
      <c r="Z210" s="16">
        <f>挂饰2!V210</f>
        <v>0</v>
      </c>
      <c r="AA210" s="16">
        <f>挂饰2!W210</f>
        <v>0</v>
      </c>
      <c r="AB210" s="16">
        <f>挂饰2!X210</f>
        <v>0</v>
      </c>
      <c r="AC210" s="16">
        <f>挂饰2!Y210</f>
        <v>0</v>
      </c>
      <c r="AD210" s="16">
        <f>挂饰2!Z210</f>
        <v>0.3902439024390244</v>
      </c>
      <c r="AE210" s="16">
        <f>挂饰2!AA210</f>
        <v>0</v>
      </c>
      <c r="AF210" s="16">
        <f>挂饰2!AB210</f>
        <v>0</v>
      </c>
      <c r="AG210" s="16">
        <f>挂饰2!AC210</f>
        <v>0</v>
      </c>
      <c r="AH210" s="16">
        <f>挂饰2!AD210</f>
        <v>0</v>
      </c>
      <c r="AI210" s="16">
        <f>挂饰2!AE210</f>
        <v>0</v>
      </c>
      <c r="AJ210" s="16">
        <f>挂饰2!AF210</f>
        <v>0</v>
      </c>
      <c r="AK210" s="16">
        <f>挂饰2!AG210</f>
        <v>0</v>
      </c>
      <c r="AL210" s="16">
        <f>挂饰2!AH210</f>
        <v>0</v>
      </c>
      <c r="AM210" s="16">
        <f>挂饰2!AI210</f>
        <v>0</v>
      </c>
      <c r="AN210" s="16">
        <f>挂饰2!AJ210</f>
        <v>0</v>
      </c>
      <c r="AO210" s="21">
        <f t="shared" si="36"/>
        <v>408.0609756097561</v>
      </c>
      <c r="AP210">
        <f t="shared" si="37"/>
        <v>359400</v>
      </c>
      <c r="AQ210" t="str">
        <f t="shared" si="38"/>
        <v>,发光的石头,黄水晶,灰色的稻草</v>
      </c>
      <c r="AR210" s="24" t="str">
        <f>IF(F210="c",getSring(AQ210,4),VLOOKUP(M210&amp;F210,test4,2,FALSE))</f>
        <v>上级风之精华</v>
      </c>
      <c r="AS210" s="24">
        <f t="shared" si="39"/>
        <v>30002</v>
      </c>
      <c r="AT210" s="24">
        <f t="shared" si="40"/>
        <v>43</v>
      </c>
      <c r="AU210" s="24" t="str">
        <f>getSring(AQ210,1)</f>
        <v>发光的石头</v>
      </c>
      <c r="AV210" s="24">
        <f t="shared" si="41"/>
        <v>30036</v>
      </c>
      <c r="AW210" s="24">
        <f t="shared" si="47"/>
        <v>85</v>
      </c>
      <c r="AX210" s="24" t="str">
        <f>getSring(AQ210,2)</f>
        <v>黄水晶</v>
      </c>
      <c r="AY210" s="24">
        <f t="shared" si="42"/>
        <v>30032</v>
      </c>
      <c r="AZ210" s="24">
        <f t="shared" si="43"/>
        <v>85</v>
      </c>
      <c r="BA210" s="24" t="str">
        <f>getSring(AQ210,3)</f>
        <v>灰色的稻草</v>
      </c>
      <c r="BB210" s="24">
        <f t="shared" si="44"/>
        <v>30028</v>
      </c>
      <c r="BC210" s="24">
        <f t="shared" si="45"/>
        <v>85</v>
      </c>
    </row>
    <row r="211" spans="1:55" ht="14.25" x14ac:dyDescent="0.2">
      <c r="A211">
        <f t="shared" si="46"/>
        <v>20209</v>
      </c>
      <c r="B211" s="16">
        <v>209</v>
      </c>
      <c r="C211" s="16" t="s">
        <v>1086</v>
      </c>
      <c r="D211" s="16" t="s">
        <v>1478</v>
      </c>
      <c r="E211" s="16">
        <f>武器3!E211</f>
        <v>1</v>
      </c>
      <c r="F211" s="16" t="s">
        <v>1045</v>
      </c>
      <c r="G211" s="16">
        <f>武器3!G211</f>
        <v>3</v>
      </c>
      <c r="H211" s="19" t="s">
        <v>1385</v>
      </c>
      <c r="I211" s="3" t="s">
        <v>813</v>
      </c>
      <c r="J211" s="3">
        <f>武器2!I211</f>
        <v>7</v>
      </c>
      <c r="K211" s="3"/>
      <c r="L211" s="3" t="str">
        <f>武器3!J211</f>
        <v>下级职业</v>
      </c>
      <c r="M211" s="3" t="str">
        <f>武器3!K211</f>
        <v>地脉</v>
      </c>
      <c r="N211" s="16">
        <v>5</v>
      </c>
      <c r="O211" s="16">
        <v>1</v>
      </c>
      <c r="P211" s="16">
        <f>挂饰2!L211</f>
        <v>11</v>
      </c>
      <c r="Q211" s="16">
        <f>挂饰2!M211</f>
        <v>0</v>
      </c>
      <c r="R211" s="16">
        <f>挂饰2!N211</f>
        <v>0</v>
      </c>
      <c r="S211" s="16">
        <f>挂饰2!O211</f>
        <v>0</v>
      </c>
      <c r="T211" s="16">
        <f>挂饰2!P211</f>
        <v>0</v>
      </c>
      <c r="U211" s="16">
        <f>挂饰2!Q211</f>
        <v>0</v>
      </c>
      <c r="V211" s="16">
        <f>挂饰2!R211</f>
        <v>0</v>
      </c>
      <c r="W211" s="16">
        <f>挂饰2!S211</f>
        <v>0</v>
      </c>
      <c r="X211" s="16">
        <f>挂饰2!T211</f>
        <v>0</v>
      </c>
      <c r="Y211" s="16">
        <f>挂饰2!U211</f>
        <v>1.6E-2</v>
      </c>
      <c r="Z211" s="16">
        <f>挂饰2!V211</f>
        <v>0</v>
      </c>
      <c r="AA211" s="16">
        <f>挂饰2!W211</f>
        <v>0</v>
      </c>
      <c r="AB211" s="16">
        <f>挂饰2!X211</f>
        <v>0</v>
      </c>
      <c r="AC211" s="16">
        <f>挂饰2!Y211</f>
        <v>0</v>
      </c>
      <c r="AD211" s="16">
        <f>挂饰2!Z211</f>
        <v>0</v>
      </c>
      <c r="AE211" s="16">
        <f>挂饰2!AA211</f>
        <v>0</v>
      </c>
      <c r="AF211" s="16">
        <f>挂饰2!AB211</f>
        <v>0</v>
      </c>
      <c r="AG211" s="16">
        <f>挂饰2!AC211</f>
        <v>0</v>
      </c>
      <c r="AH211" s="16">
        <f>挂饰2!AD211</f>
        <v>0</v>
      </c>
      <c r="AI211" s="16">
        <f>挂饰2!AE211</f>
        <v>0</v>
      </c>
      <c r="AJ211" s="16">
        <f>挂饰2!AF211</f>
        <v>0</v>
      </c>
      <c r="AK211" s="16">
        <f>挂饰2!AG211</f>
        <v>0</v>
      </c>
      <c r="AL211" s="16">
        <f>挂饰2!AH211</f>
        <v>0</v>
      </c>
      <c r="AM211" s="16">
        <f>挂饰2!AI211</f>
        <v>0</v>
      </c>
      <c r="AN211" s="16">
        <f>挂饰2!AJ211</f>
        <v>0</v>
      </c>
      <c r="AO211" s="21">
        <f t="shared" si="36"/>
        <v>16.5</v>
      </c>
      <c r="AP211">
        <f t="shared" si="37"/>
        <v>13500</v>
      </c>
      <c r="AQ211" t="str">
        <f t="shared" si="38"/>
        <v>,美味的坚果,长獠牙,蓝水晶</v>
      </c>
      <c r="AR211" s="24" t="str">
        <f>IF(F211="c",getSring(AQ211,4),VLOOKUP(M211&amp;F211,test4,2,FALSE))</f>
        <v>风之精华</v>
      </c>
      <c r="AS211" s="24">
        <f t="shared" si="39"/>
        <v>30003</v>
      </c>
      <c r="AT211" s="24">
        <f t="shared" si="40"/>
        <v>3</v>
      </c>
      <c r="AU211" s="24" t="str">
        <f>getSring(AQ211,1)</f>
        <v>美味的坚果</v>
      </c>
      <c r="AV211" s="24">
        <f t="shared" si="41"/>
        <v>30043</v>
      </c>
      <c r="AW211" s="24">
        <f t="shared" si="47"/>
        <v>7</v>
      </c>
      <c r="AX211" s="24" t="str">
        <f>getSring(AQ211,2)</f>
        <v>长獠牙</v>
      </c>
      <c r="AY211" s="24">
        <f t="shared" si="42"/>
        <v>30039</v>
      </c>
      <c r="AZ211" s="24">
        <f t="shared" si="43"/>
        <v>7</v>
      </c>
      <c r="BA211" s="24" t="str">
        <f>getSring(AQ211,3)</f>
        <v>蓝水晶</v>
      </c>
      <c r="BB211" s="24">
        <f t="shared" si="44"/>
        <v>30031</v>
      </c>
      <c r="BC211" s="24">
        <f t="shared" si="45"/>
        <v>7</v>
      </c>
    </row>
    <row r="212" spans="1:55" ht="14.25" x14ac:dyDescent="0.2">
      <c r="A212">
        <f t="shared" si="46"/>
        <v>20210</v>
      </c>
      <c r="B212" s="16">
        <v>210</v>
      </c>
      <c r="C212" s="16" t="s">
        <v>1111</v>
      </c>
      <c r="D212" s="16" t="s">
        <v>1303</v>
      </c>
      <c r="E212" s="16">
        <f>武器3!E212</f>
        <v>3</v>
      </c>
      <c r="F212" s="16" t="s">
        <v>1045</v>
      </c>
      <c r="G212" s="16">
        <f>武器3!G212</f>
        <v>3</v>
      </c>
      <c r="H212" s="19" t="s">
        <v>1385</v>
      </c>
      <c r="I212" s="3" t="s">
        <v>813</v>
      </c>
      <c r="J212" s="3">
        <f>武器2!I212</f>
        <v>7</v>
      </c>
      <c r="K212" s="3"/>
      <c r="L212" s="3" t="str">
        <f>武器3!J212</f>
        <v>下级职业</v>
      </c>
      <c r="M212" s="3" t="str">
        <f>武器3!K212</f>
        <v>地脉</v>
      </c>
      <c r="N212" s="16">
        <v>5</v>
      </c>
      <c r="O212" s="16">
        <v>2</v>
      </c>
      <c r="P212" s="16">
        <f>挂饰2!L212</f>
        <v>22</v>
      </c>
      <c r="Q212" s="16">
        <f>挂饰2!M212</f>
        <v>0</v>
      </c>
      <c r="R212" s="16">
        <f>挂饰2!N212</f>
        <v>0</v>
      </c>
      <c r="S212" s="16">
        <f>挂饰2!O212</f>
        <v>0</v>
      </c>
      <c r="T212" s="16">
        <f>挂饰2!P212</f>
        <v>0</v>
      </c>
      <c r="U212" s="16">
        <f>挂饰2!Q212</f>
        <v>0</v>
      </c>
      <c r="V212" s="16">
        <f>挂饰2!R212</f>
        <v>0</v>
      </c>
      <c r="W212" s="16">
        <f>挂饰2!S212</f>
        <v>0</v>
      </c>
      <c r="X212" s="16">
        <f>挂饰2!T212</f>
        <v>0</v>
      </c>
      <c r="Y212" s="16">
        <f>挂饰2!U212</f>
        <v>0</v>
      </c>
      <c r="Z212" s="16">
        <f>挂饰2!V212</f>
        <v>0</v>
      </c>
      <c r="AA212" s="16">
        <f>挂饰2!W212</f>
        <v>0</v>
      </c>
      <c r="AB212" s="16">
        <f>挂饰2!X212</f>
        <v>0</v>
      </c>
      <c r="AC212" s="16">
        <f>挂饰2!Y212</f>
        <v>0</v>
      </c>
      <c r="AD212" s="16">
        <f>挂饰2!Z212</f>
        <v>0.19354838709677424</v>
      </c>
      <c r="AE212" s="16">
        <f>挂饰2!AA212</f>
        <v>0</v>
      </c>
      <c r="AF212" s="16">
        <f>挂饰2!AB212</f>
        <v>0</v>
      </c>
      <c r="AG212" s="16">
        <f>挂饰2!AC212</f>
        <v>0</v>
      </c>
      <c r="AH212" s="16">
        <f>挂饰2!AD212</f>
        <v>0</v>
      </c>
      <c r="AI212" s="16">
        <f>挂饰2!AE212</f>
        <v>0</v>
      </c>
      <c r="AJ212" s="16">
        <f>挂饰2!AF212</f>
        <v>0</v>
      </c>
      <c r="AK212" s="16">
        <f>挂饰2!AG212</f>
        <v>0</v>
      </c>
      <c r="AL212" s="16">
        <f>挂饰2!AH212</f>
        <v>0</v>
      </c>
      <c r="AM212" s="16">
        <f>挂饰2!AI212</f>
        <v>0</v>
      </c>
      <c r="AN212" s="16">
        <f>挂饰2!AJ212</f>
        <v>0</v>
      </c>
      <c r="AO212" s="21">
        <f t="shared" si="36"/>
        <v>33.774193548387096</v>
      </c>
      <c r="AP212">
        <f t="shared" si="37"/>
        <v>29400</v>
      </c>
      <c r="AQ212" t="str">
        <f t="shared" si="38"/>
        <v>,美味的坚果,扁扁的稻草,蓝水晶</v>
      </c>
      <c r="AR212" s="24" t="str">
        <f>IF(F212="c",getSring(AQ212,4),VLOOKUP(M212&amp;F212,test4,2,FALSE))</f>
        <v>风之精华</v>
      </c>
      <c r="AS212" s="24">
        <f t="shared" si="39"/>
        <v>30003</v>
      </c>
      <c r="AT212" s="24">
        <f t="shared" si="40"/>
        <v>7</v>
      </c>
      <c r="AU212" s="24" t="str">
        <f>getSring(AQ212,1)</f>
        <v>美味的坚果</v>
      </c>
      <c r="AV212" s="24">
        <f t="shared" si="41"/>
        <v>30043</v>
      </c>
      <c r="AW212" s="24">
        <f t="shared" si="47"/>
        <v>14</v>
      </c>
      <c r="AX212" s="24" t="str">
        <f>getSring(AQ212,2)</f>
        <v>扁扁的稻草</v>
      </c>
      <c r="AY212" s="24">
        <f t="shared" si="42"/>
        <v>30027</v>
      </c>
      <c r="AZ212" s="24">
        <f t="shared" si="43"/>
        <v>14</v>
      </c>
      <c r="BA212" s="24" t="str">
        <f>getSring(AQ212,3)</f>
        <v>蓝水晶</v>
      </c>
      <c r="BB212" s="24">
        <f t="shared" si="44"/>
        <v>30031</v>
      </c>
      <c r="BC212" s="24">
        <f t="shared" si="45"/>
        <v>14</v>
      </c>
    </row>
    <row r="213" spans="1:55" ht="14.25" x14ac:dyDescent="0.2">
      <c r="A213">
        <f t="shared" si="46"/>
        <v>20211</v>
      </c>
      <c r="B213" s="16">
        <v>211</v>
      </c>
      <c r="C213" s="16" t="s">
        <v>1102</v>
      </c>
      <c r="D213" s="16" t="s">
        <v>1343</v>
      </c>
      <c r="E213" s="16">
        <f>武器3!E213</f>
        <v>5</v>
      </c>
      <c r="F213" s="16" t="s">
        <v>1045</v>
      </c>
      <c r="G213" s="16">
        <f>武器3!G213</f>
        <v>3</v>
      </c>
      <c r="H213" s="19" t="s">
        <v>1385</v>
      </c>
      <c r="I213" s="3" t="s">
        <v>813</v>
      </c>
      <c r="J213" s="3">
        <f>武器2!I213</f>
        <v>7</v>
      </c>
      <c r="K213" s="3"/>
      <c r="L213" s="3" t="str">
        <f>武器3!J213</f>
        <v>下级职业</v>
      </c>
      <c r="M213" s="3" t="str">
        <f>武器3!K213</f>
        <v>地脉</v>
      </c>
      <c r="N213" s="16">
        <v>5</v>
      </c>
      <c r="O213" s="16">
        <v>3</v>
      </c>
      <c r="P213" s="16">
        <f>挂饰2!L213</f>
        <v>33</v>
      </c>
      <c r="Q213" s="16">
        <f>挂饰2!M213</f>
        <v>62</v>
      </c>
      <c r="R213" s="16">
        <f>挂饰2!N213</f>
        <v>0</v>
      </c>
      <c r="S213" s="16">
        <f>挂饰2!O213</f>
        <v>0</v>
      </c>
      <c r="T213" s="16">
        <f>挂饰2!P213</f>
        <v>0</v>
      </c>
      <c r="U213" s="16">
        <f>挂饰2!Q213</f>
        <v>0</v>
      </c>
      <c r="V213" s="16">
        <f>挂饰2!R213</f>
        <v>0</v>
      </c>
      <c r="W213" s="16">
        <f>挂饰2!S213</f>
        <v>0</v>
      </c>
      <c r="X213" s="16">
        <f>挂饰2!T213</f>
        <v>0</v>
      </c>
      <c r="Y213" s="16">
        <f>挂饰2!U213</f>
        <v>0</v>
      </c>
      <c r="Z213" s="16">
        <f>挂饰2!V213</f>
        <v>0</v>
      </c>
      <c r="AA213" s="16">
        <f>挂饰2!W213</f>
        <v>0</v>
      </c>
      <c r="AB213" s="16">
        <f>挂饰2!X213</f>
        <v>0</v>
      </c>
      <c r="AC213" s="16">
        <f>挂饰2!Y213</f>
        <v>0</v>
      </c>
      <c r="AD213" s="16">
        <f>挂饰2!Z213</f>
        <v>0</v>
      </c>
      <c r="AE213" s="16">
        <f>挂饰2!AA213</f>
        <v>0</v>
      </c>
      <c r="AF213" s="16">
        <f>挂饰2!AB213</f>
        <v>0</v>
      </c>
      <c r="AG213" s="16">
        <f>挂饰2!AC213</f>
        <v>0</v>
      </c>
      <c r="AH213" s="16">
        <f>挂饰2!AD213</f>
        <v>0</v>
      </c>
      <c r="AI213" s="16">
        <f>挂饰2!AE213</f>
        <v>0</v>
      </c>
      <c r="AJ213" s="16">
        <f>挂饰2!AF213</f>
        <v>0</v>
      </c>
      <c r="AK213" s="16">
        <f>挂饰2!AG213</f>
        <v>0</v>
      </c>
      <c r="AL213" s="16">
        <f>挂饰2!AH213</f>
        <v>0</v>
      </c>
      <c r="AM213" s="16">
        <f>挂饰2!AI213</f>
        <v>0</v>
      </c>
      <c r="AN213" s="16">
        <f>挂饰2!AJ213</f>
        <v>0</v>
      </c>
      <c r="AO213" s="21">
        <f t="shared" si="36"/>
        <v>142.5</v>
      </c>
      <c r="AP213">
        <f t="shared" si="37"/>
        <v>125100</v>
      </c>
      <c r="AQ213" t="str">
        <f t="shared" si="38"/>
        <v>,漂亮的蘑菇,长獠牙,美味的坚果</v>
      </c>
      <c r="AR213" s="24" t="str">
        <f>IF(F213="c",getSring(AQ213,4),VLOOKUP(M213&amp;F213,test4,2,FALSE))</f>
        <v>风之精华</v>
      </c>
      <c r="AS213" s="24">
        <f t="shared" si="39"/>
        <v>30003</v>
      </c>
      <c r="AT213" s="24">
        <f t="shared" si="40"/>
        <v>30</v>
      </c>
      <c r="AU213" s="24" t="str">
        <f>getSring(AQ213,1)</f>
        <v>漂亮的蘑菇</v>
      </c>
      <c r="AV213" s="24">
        <f t="shared" si="41"/>
        <v>30023</v>
      </c>
      <c r="AW213" s="24">
        <f t="shared" si="47"/>
        <v>59</v>
      </c>
      <c r="AX213" s="24" t="str">
        <f>getSring(AQ213,2)</f>
        <v>长獠牙</v>
      </c>
      <c r="AY213" s="24">
        <f t="shared" si="42"/>
        <v>30039</v>
      </c>
      <c r="AZ213" s="24">
        <f t="shared" si="43"/>
        <v>59</v>
      </c>
      <c r="BA213" s="24" t="str">
        <f>getSring(AQ213,3)</f>
        <v>美味的坚果</v>
      </c>
      <c r="BB213" s="24">
        <f t="shared" si="44"/>
        <v>30043</v>
      </c>
      <c r="BC213" s="24">
        <f t="shared" si="45"/>
        <v>59</v>
      </c>
    </row>
    <row r="214" spans="1:55" ht="14.25" x14ac:dyDescent="0.2">
      <c r="A214">
        <f t="shared" si="46"/>
        <v>20212</v>
      </c>
      <c r="B214" s="16">
        <v>212</v>
      </c>
      <c r="C214" s="16" t="s">
        <v>1061</v>
      </c>
      <c r="D214" s="16" t="s">
        <v>1195</v>
      </c>
      <c r="E214" s="16">
        <f>武器3!E214</f>
        <v>7</v>
      </c>
      <c r="F214" s="16" t="s">
        <v>1045</v>
      </c>
      <c r="G214" s="16">
        <f>武器3!G214</f>
        <v>3</v>
      </c>
      <c r="H214" s="19" t="s">
        <v>1385</v>
      </c>
      <c r="I214" s="3" t="s">
        <v>813</v>
      </c>
      <c r="J214" s="3">
        <f>武器2!I214</f>
        <v>7</v>
      </c>
      <c r="K214" s="3"/>
      <c r="L214" s="3" t="str">
        <f>武器3!J214</f>
        <v>下级职业</v>
      </c>
      <c r="M214" s="3" t="str">
        <f>武器3!K214</f>
        <v>地脉</v>
      </c>
      <c r="N214" s="16">
        <v>5</v>
      </c>
      <c r="O214" s="16">
        <v>4</v>
      </c>
      <c r="P214" s="16">
        <f>挂饰2!L214</f>
        <v>44</v>
      </c>
      <c r="Q214" s="16">
        <f>挂饰2!M214</f>
        <v>0</v>
      </c>
      <c r="R214" s="16">
        <f>挂饰2!N214</f>
        <v>0</v>
      </c>
      <c r="S214" s="16">
        <f>挂饰2!O214</f>
        <v>0</v>
      </c>
      <c r="T214" s="16">
        <f>挂饰2!P214</f>
        <v>0</v>
      </c>
      <c r="U214" s="16">
        <f>挂饰2!Q214</f>
        <v>0</v>
      </c>
      <c r="V214" s="16">
        <f>挂饰2!R214</f>
        <v>0</v>
      </c>
      <c r="W214" s="16">
        <f>挂饰2!S214</f>
        <v>0</v>
      </c>
      <c r="X214" s="16">
        <f>挂饰2!T214</f>
        <v>0</v>
      </c>
      <c r="Y214" s="16">
        <f>挂饰2!U214</f>
        <v>0</v>
      </c>
      <c r="Z214" s="16">
        <f>挂饰2!V214</f>
        <v>0</v>
      </c>
      <c r="AA214" s="16">
        <f>挂饰2!W214</f>
        <v>0</v>
      </c>
      <c r="AB214" s="16">
        <f>挂饰2!X214</f>
        <v>0</v>
      </c>
      <c r="AC214" s="16">
        <f>挂饰2!Y214</f>
        <v>0</v>
      </c>
      <c r="AD214" s="16">
        <f>挂饰2!Z214</f>
        <v>0.32432432432432434</v>
      </c>
      <c r="AE214" s="16">
        <f>挂饰2!AA214</f>
        <v>0</v>
      </c>
      <c r="AF214" s="16">
        <f>挂饰2!AB214</f>
        <v>0</v>
      </c>
      <c r="AG214" s="16">
        <f>挂饰2!AC214</f>
        <v>0</v>
      </c>
      <c r="AH214" s="16">
        <f>挂饰2!AD214</f>
        <v>0</v>
      </c>
      <c r="AI214" s="16">
        <f>挂饰2!AE214</f>
        <v>0</v>
      </c>
      <c r="AJ214" s="16">
        <f>挂饰2!AF214</f>
        <v>0</v>
      </c>
      <c r="AK214" s="16">
        <f>挂饰2!AG214</f>
        <v>0</v>
      </c>
      <c r="AL214" s="16">
        <f>挂饰2!AH214</f>
        <v>0</v>
      </c>
      <c r="AM214" s="16">
        <f>挂饰2!AI214</f>
        <v>0</v>
      </c>
      <c r="AN214" s="16">
        <f>挂饰2!AJ214</f>
        <v>0</v>
      </c>
      <c r="AO214" s="21">
        <f t="shared" si="36"/>
        <v>67.297297297297291</v>
      </c>
      <c r="AP214">
        <f t="shared" si="37"/>
        <v>58800</v>
      </c>
      <c r="AQ214" t="str">
        <f t="shared" si="38"/>
        <v>,长獠牙,蓝水晶,美味的坚果</v>
      </c>
      <c r="AR214" s="24" t="str">
        <f>IF(F214="c",getSring(AQ214,4),VLOOKUP(M214&amp;F214,test4,2,FALSE))</f>
        <v>风之精华</v>
      </c>
      <c r="AS214" s="24">
        <f t="shared" si="39"/>
        <v>30003</v>
      </c>
      <c r="AT214" s="24">
        <f t="shared" si="40"/>
        <v>14</v>
      </c>
      <c r="AU214" s="24" t="str">
        <f>getSring(AQ214,1)</f>
        <v>长獠牙</v>
      </c>
      <c r="AV214" s="24">
        <f t="shared" si="41"/>
        <v>30039</v>
      </c>
      <c r="AW214" s="24">
        <f t="shared" si="47"/>
        <v>28</v>
      </c>
      <c r="AX214" s="24" t="str">
        <f>getSring(AQ214,2)</f>
        <v>蓝水晶</v>
      </c>
      <c r="AY214" s="24">
        <f t="shared" si="42"/>
        <v>30031</v>
      </c>
      <c r="AZ214" s="24">
        <f t="shared" si="43"/>
        <v>28</v>
      </c>
      <c r="BA214" s="24" t="str">
        <f>getSring(AQ214,3)</f>
        <v>美味的坚果</v>
      </c>
      <c r="BB214" s="24">
        <f t="shared" si="44"/>
        <v>30043</v>
      </c>
      <c r="BC214" s="24">
        <f t="shared" si="45"/>
        <v>28</v>
      </c>
    </row>
    <row r="215" spans="1:55" ht="14.25" x14ac:dyDescent="0.2">
      <c r="A215">
        <f t="shared" si="46"/>
        <v>20213</v>
      </c>
      <c r="B215" s="16">
        <v>213</v>
      </c>
      <c r="C215" s="16" t="s">
        <v>1109</v>
      </c>
      <c r="D215" s="16" t="s">
        <v>1348</v>
      </c>
      <c r="E215" s="16">
        <f>武器3!E215</f>
        <v>9</v>
      </c>
      <c r="F215" s="16" t="s">
        <v>1045</v>
      </c>
      <c r="G215" s="16">
        <f>武器3!G215</f>
        <v>3</v>
      </c>
      <c r="H215" s="19" t="s">
        <v>1385</v>
      </c>
      <c r="I215" s="3" t="s">
        <v>813</v>
      </c>
      <c r="J215" s="3">
        <f>武器2!I215</f>
        <v>7</v>
      </c>
      <c r="K215" s="3"/>
      <c r="L215" s="3" t="str">
        <f>武器3!J215</f>
        <v>下级职业</v>
      </c>
      <c r="M215" s="3" t="str">
        <f>武器3!K215</f>
        <v>地脉</v>
      </c>
      <c r="N215" s="16">
        <v>5</v>
      </c>
      <c r="O215" s="16">
        <v>5</v>
      </c>
      <c r="P215" s="16">
        <f>挂饰2!L215</f>
        <v>56</v>
      </c>
      <c r="Q215" s="16">
        <f>挂饰2!M215</f>
        <v>0</v>
      </c>
      <c r="R215" s="16">
        <f>挂饰2!N215</f>
        <v>0</v>
      </c>
      <c r="S215" s="16">
        <f>挂饰2!O215</f>
        <v>0</v>
      </c>
      <c r="T215" s="16">
        <f>挂饰2!P215</f>
        <v>0</v>
      </c>
      <c r="U215" s="16">
        <f>挂饰2!Q215</f>
        <v>0</v>
      </c>
      <c r="V215" s="16">
        <f>挂饰2!R215</f>
        <v>0</v>
      </c>
      <c r="W215" s="16">
        <f>挂饰2!S215</f>
        <v>0</v>
      </c>
      <c r="X215" s="16">
        <f>挂饰2!T215</f>
        <v>0</v>
      </c>
      <c r="Y215" s="16">
        <f>挂饰2!U215</f>
        <v>0</v>
      </c>
      <c r="Z215" s="16">
        <f>挂饰2!V215</f>
        <v>0</v>
      </c>
      <c r="AA215" s="16">
        <f>挂饰2!W215</f>
        <v>0</v>
      </c>
      <c r="AB215" s="16">
        <f>挂饰2!X215</f>
        <v>0</v>
      </c>
      <c r="AC215" s="16">
        <f>挂饰2!Y215</f>
        <v>0</v>
      </c>
      <c r="AD215" s="16">
        <f>挂饰2!Z215</f>
        <v>0</v>
      </c>
      <c r="AE215" s="16">
        <f>挂饰2!AA215</f>
        <v>9.0909090909090939E-2</v>
      </c>
      <c r="AF215" s="16">
        <f>挂饰2!AB215</f>
        <v>0</v>
      </c>
      <c r="AG215" s="16">
        <f>挂饰2!AC215</f>
        <v>0</v>
      </c>
      <c r="AH215" s="16">
        <f>挂饰2!AD215</f>
        <v>0</v>
      </c>
      <c r="AI215" s="16">
        <f>挂饰2!AE215</f>
        <v>0</v>
      </c>
      <c r="AJ215" s="16">
        <f>挂饰2!AF215</f>
        <v>0</v>
      </c>
      <c r="AK215" s="16">
        <f>挂饰2!AG215</f>
        <v>0</v>
      </c>
      <c r="AL215" s="16">
        <f>挂饰2!AH215</f>
        <v>0</v>
      </c>
      <c r="AM215" s="16">
        <f>挂饰2!AI215</f>
        <v>0</v>
      </c>
      <c r="AN215" s="16">
        <f>挂饰2!AJ215</f>
        <v>0</v>
      </c>
      <c r="AO215" s="21">
        <f t="shared" si="36"/>
        <v>84.36363636363636</v>
      </c>
      <c r="AP215">
        <f t="shared" si="37"/>
        <v>74700</v>
      </c>
      <c r="AQ215" t="str">
        <f t="shared" si="38"/>
        <v>,美味的坚果,蓝水晶,长獠牙</v>
      </c>
      <c r="AR215" s="24" t="str">
        <f>IF(F215="c",getSring(AQ215,4),VLOOKUP(M215&amp;F215,test4,2,FALSE))</f>
        <v>风之精华</v>
      </c>
      <c r="AS215" s="24">
        <f t="shared" si="39"/>
        <v>30003</v>
      </c>
      <c r="AT215" s="24">
        <f t="shared" si="40"/>
        <v>18</v>
      </c>
      <c r="AU215" s="24" t="str">
        <f>getSring(AQ215,1)</f>
        <v>美味的坚果</v>
      </c>
      <c r="AV215" s="24">
        <f t="shared" si="41"/>
        <v>30043</v>
      </c>
      <c r="AW215" s="24">
        <f t="shared" si="47"/>
        <v>35</v>
      </c>
      <c r="AX215" s="24" t="str">
        <f>getSring(AQ215,2)</f>
        <v>蓝水晶</v>
      </c>
      <c r="AY215" s="24">
        <f t="shared" si="42"/>
        <v>30031</v>
      </c>
      <c r="AZ215" s="24">
        <f t="shared" si="43"/>
        <v>35</v>
      </c>
      <c r="BA215" s="24" t="str">
        <f>getSring(AQ215,3)</f>
        <v>长獠牙</v>
      </c>
      <c r="BB215" s="24">
        <f t="shared" si="44"/>
        <v>30039</v>
      </c>
      <c r="BC215" s="24">
        <f t="shared" si="45"/>
        <v>35</v>
      </c>
    </row>
    <row r="216" spans="1:55" ht="14.25" x14ac:dyDescent="0.2">
      <c r="A216">
        <f t="shared" si="46"/>
        <v>20214</v>
      </c>
      <c r="B216" s="16">
        <v>214</v>
      </c>
      <c r="C216" s="16" t="s">
        <v>1098</v>
      </c>
      <c r="D216" s="16" t="s">
        <v>1479</v>
      </c>
      <c r="E216" s="16">
        <f>武器3!E216</f>
        <v>11</v>
      </c>
      <c r="F216" s="16" t="s">
        <v>1045</v>
      </c>
      <c r="G216" s="16">
        <f>武器3!G216</f>
        <v>3</v>
      </c>
      <c r="H216" s="19" t="s">
        <v>1385</v>
      </c>
      <c r="I216" s="3" t="s">
        <v>813</v>
      </c>
      <c r="J216" s="3">
        <f>武器2!I216</f>
        <v>7</v>
      </c>
      <c r="K216" s="3"/>
      <c r="L216" s="3" t="str">
        <f>武器3!J216</f>
        <v>下级职业</v>
      </c>
      <c r="M216" s="3" t="str">
        <f>武器3!K216</f>
        <v>地脉</v>
      </c>
      <c r="N216" s="16">
        <v>5</v>
      </c>
      <c r="O216" s="16">
        <v>6</v>
      </c>
      <c r="P216" s="16">
        <f>挂饰2!L216</f>
        <v>67</v>
      </c>
      <c r="Q216" s="16">
        <f>挂饰2!M216</f>
        <v>124</v>
      </c>
      <c r="R216" s="16">
        <f>挂饰2!N216</f>
        <v>0</v>
      </c>
      <c r="S216" s="16">
        <f>挂饰2!O216</f>
        <v>0</v>
      </c>
      <c r="T216" s="16">
        <f>挂饰2!P216</f>
        <v>0</v>
      </c>
      <c r="U216" s="16">
        <f>挂饰2!Q216</f>
        <v>0</v>
      </c>
      <c r="V216" s="16">
        <f>挂饰2!R216</f>
        <v>0</v>
      </c>
      <c r="W216" s="16">
        <f>挂饰2!S216</f>
        <v>0</v>
      </c>
      <c r="X216" s="16">
        <f>挂饰2!T216</f>
        <v>0</v>
      </c>
      <c r="Y216" s="16">
        <f>挂饰2!U216</f>
        <v>0</v>
      </c>
      <c r="Z216" s="16">
        <f>挂饰2!V216</f>
        <v>0</v>
      </c>
      <c r="AA216" s="16">
        <f>挂饰2!W216</f>
        <v>0</v>
      </c>
      <c r="AB216" s="16">
        <f>挂饰2!X216</f>
        <v>0</v>
      </c>
      <c r="AC216" s="16">
        <f>挂饰2!Y216</f>
        <v>0</v>
      </c>
      <c r="AD216" s="16">
        <f>挂饰2!Z216</f>
        <v>0</v>
      </c>
      <c r="AE216" s="16">
        <f>挂饰2!AA216</f>
        <v>0</v>
      </c>
      <c r="AF216" s="16">
        <f>挂饰2!AB216</f>
        <v>0</v>
      </c>
      <c r="AG216" s="16">
        <f>挂饰2!AC216</f>
        <v>0</v>
      </c>
      <c r="AH216" s="16">
        <f>挂饰2!AD216</f>
        <v>0</v>
      </c>
      <c r="AI216" s="16">
        <f>挂饰2!AE216</f>
        <v>0</v>
      </c>
      <c r="AJ216" s="16">
        <f>挂饰2!AF216</f>
        <v>0</v>
      </c>
      <c r="AK216" s="16">
        <f>挂饰2!AG216</f>
        <v>0</v>
      </c>
      <c r="AL216" s="16">
        <f>挂饰2!AH216</f>
        <v>0</v>
      </c>
      <c r="AM216" s="16">
        <f>挂饰2!AI216</f>
        <v>0</v>
      </c>
      <c r="AN216" s="16">
        <f>挂饰2!AJ216</f>
        <v>0</v>
      </c>
      <c r="AO216" s="21">
        <f t="shared" si="36"/>
        <v>286.5</v>
      </c>
      <c r="AP216">
        <f t="shared" si="37"/>
        <v>251100</v>
      </c>
      <c r="AQ216" t="str">
        <f t="shared" si="38"/>
        <v>,美味的坚果,扁扁的稻草,蓝水晶</v>
      </c>
      <c r="AR216" s="24" t="str">
        <f>IF(F216="c",getSring(AQ216,4),VLOOKUP(M216&amp;F216,test4,2,FALSE))</f>
        <v>风之精华</v>
      </c>
      <c r="AS216" s="24">
        <f t="shared" si="39"/>
        <v>30003</v>
      </c>
      <c r="AT216" s="24">
        <f t="shared" si="40"/>
        <v>60</v>
      </c>
      <c r="AU216" s="24" t="str">
        <f>getSring(AQ216,1)</f>
        <v>美味的坚果</v>
      </c>
      <c r="AV216" s="24">
        <f t="shared" si="41"/>
        <v>30043</v>
      </c>
      <c r="AW216" s="24">
        <f t="shared" si="47"/>
        <v>119</v>
      </c>
      <c r="AX216" s="24" t="str">
        <f>getSring(AQ216,2)</f>
        <v>扁扁的稻草</v>
      </c>
      <c r="AY216" s="24">
        <f t="shared" si="42"/>
        <v>30027</v>
      </c>
      <c r="AZ216" s="24">
        <f t="shared" si="43"/>
        <v>119</v>
      </c>
      <c r="BA216" s="24" t="str">
        <f>getSring(AQ216,3)</f>
        <v>蓝水晶</v>
      </c>
      <c r="BB216" s="24">
        <f t="shared" si="44"/>
        <v>30031</v>
      </c>
      <c r="BC216" s="24">
        <f t="shared" si="45"/>
        <v>119</v>
      </c>
    </row>
    <row r="217" spans="1:55" ht="14.25" x14ac:dyDescent="0.2">
      <c r="A217">
        <f t="shared" si="46"/>
        <v>20215</v>
      </c>
      <c r="B217" s="16">
        <v>215</v>
      </c>
      <c r="C217" s="16" t="s">
        <v>1118</v>
      </c>
      <c r="D217" s="16" t="s">
        <v>1480</v>
      </c>
      <c r="E217" s="16">
        <f>武器3!E217</f>
        <v>13</v>
      </c>
      <c r="F217" s="16" t="s">
        <v>1045</v>
      </c>
      <c r="G217" s="16">
        <f>武器3!G217</f>
        <v>3</v>
      </c>
      <c r="H217" s="19" t="s">
        <v>1385</v>
      </c>
      <c r="I217" s="3" t="s">
        <v>813</v>
      </c>
      <c r="J217" s="3">
        <f>武器2!I217</f>
        <v>7</v>
      </c>
      <c r="K217" s="3"/>
      <c r="L217" s="3" t="str">
        <f>武器3!J217</f>
        <v>下级职业</v>
      </c>
      <c r="M217" s="3" t="str">
        <f>武器3!K217</f>
        <v>地脉</v>
      </c>
      <c r="N217" s="16">
        <v>5</v>
      </c>
      <c r="O217" s="16">
        <v>7</v>
      </c>
      <c r="P217" s="16">
        <f>挂饰2!L217</f>
        <v>78</v>
      </c>
      <c r="Q217" s="16">
        <f>挂饰2!M217</f>
        <v>0</v>
      </c>
      <c r="R217" s="16">
        <f>挂饰2!N217</f>
        <v>0</v>
      </c>
      <c r="S217" s="16">
        <f>挂饰2!O217</f>
        <v>0</v>
      </c>
      <c r="T217" s="16">
        <f>挂饰2!P217</f>
        <v>0</v>
      </c>
      <c r="U217" s="16">
        <f>挂饰2!Q217</f>
        <v>0</v>
      </c>
      <c r="V217" s="16">
        <f>挂饰2!R217</f>
        <v>0</v>
      </c>
      <c r="W217" s="16">
        <f>挂饰2!S217</f>
        <v>0</v>
      </c>
      <c r="X217" s="16">
        <f>挂饰2!T217</f>
        <v>0</v>
      </c>
      <c r="Y217" s="16">
        <f>挂饰2!U217</f>
        <v>0.11199999999999999</v>
      </c>
      <c r="Z217" s="16">
        <f>挂饰2!V217</f>
        <v>0</v>
      </c>
      <c r="AA217" s="16">
        <f>挂饰2!W217</f>
        <v>0</v>
      </c>
      <c r="AB217" s="16">
        <f>挂饰2!X217</f>
        <v>0</v>
      </c>
      <c r="AC217" s="16">
        <f>挂饰2!Y217</f>
        <v>0</v>
      </c>
      <c r="AD217" s="16">
        <f>挂饰2!Z217</f>
        <v>0</v>
      </c>
      <c r="AE217" s="16">
        <f>挂饰2!AA217</f>
        <v>0</v>
      </c>
      <c r="AF217" s="16">
        <f>挂饰2!AB217</f>
        <v>0</v>
      </c>
      <c r="AG217" s="16">
        <f>挂饰2!AC217</f>
        <v>0</v>
      </c>
      <c r="AH217" s="16">
        <f>挂饰2!AD217</f>
        <v>0</v>
      </c>
      <c r="AI217" s="16">
        <f>挂饰2!AE217</f>
        <v>0</v>
      </c>
      <c r="AJ217" s="16">
        <f>挂饰2!AF217</f>
        <v>0</v>
      </c>
      <c r="AK217" s="16">
        <f>挂饰2!AG217</f>
        <v>0</v>
      </c>
      <c r="AL217" s="16">
        <f>挂饰2!AH217</f>
        <v>0</v>
      </c>
      <c r="AM217" s="16">
        <f>挂饰2!AI217</f>
        <v>0</v>
      </c>
      <c r="AN217" s="16">
        <f>挂饰2!AJ217</f>
        <v>0</v>
      </c>
      <c r="AO217" s="21">
        <f t="shared" si="36"/>
        <v>117</v>
      </c>
      <c r="AP217">
        <f t="shared" si="37"/>
        <v>101700</v>
      </c>
      <c r="AQ217" t="str">
        <f t="shared" si="38"/>
        <v>,蓝水晶,长獠牙,扁扁的稻草</v>
      </c>
      <c r="AR217" s="24" t="str">
        <f>IF(F217="c",getSring(AQ217,4),VLOOKUP(M217&amp;F217,test4,2,FALSE))</f>
        <v>风之精华</v>
      </c>
      <c r="AS217" s="24">
        <f t="shared" si="39"/>
        <v>30003</v>
      </c>
      <c r="AT217" s="24">
        <f t="shared" si="40"/>
        <v>24</v>
      </c>
      <c r="AU217" s="24" t="str">
        <f>getSring(AQ217,1)</f>
        <v>蓝水晶</v>
      </c>
      <c r="AV217" s="24">
        <f t="shared" si="41"/>
        <v>30031</v>
      </c>
      <c r="AW217" s="24">
        <f t="shared" si="47"/>
        <v>49</v>
      </c>
      <c r="AX217" s="24" t="str">
        <f>getSring(AQ217,2)</f>
        <v>长獠牙</v>
      </c>
      <c r="AY217" s="24">
        <f t="shared" si="42"/>
        <v>30039</v>
      </c>
      <c r="AZ217" s="24">
        <f t="shared" si="43"/>
        <v>49</v>
      </c>
      <c r="BA217" s="24" t="str">
        <f>getSring(AQ217,3)</f>
        <v>扁扁的稻草</v>
      </c>
      <c r="BB217" s="24">
        <f t="shared" si="44"/>
        <v>30027</v>
      </c>
      <c r="BC217" s="24">
        <f t="shared" si="45"/>
        <v>49</v>
      </c>
    </row>
    <row r="218" spans="1:55" ht="14.25" x14ac:dyDescent="0.2">
      <c r="A218">
        <f t="shared" si="46"/>
        <v>20216</v>
      </c>
      <c r="B218" s="16">
        <v>216</v>
      </c>
      <c r="C218" s="16" t="s">
        <v>1080</v>
      </c>
      <c r="D218" s="16" t="s">
        <v>1481</v>
      </c>
      <c r="E218" s="16">
        <f>武器3!E218</f>
        <v>15</v>
      </c>
      <c r="F218" s="16" t="s">
        <v>1045</v>
      </c>
      <c r="G218" s="16">
        <f>武器3!G218</f>
        <v>3</v>
      </c>
      <c r="H218" s="19" t="s">
        <v>1385</v>
      </c>
      <c r="I218" s="3" t="s">
        <v>813</v>
      </c>
      <c r="J218" s="3">
        <f>武器2!I218</f>
        <v>7</v>
      </c>
      <c r="K218" s="3"/>
      <c r="L218" s="3" t="str">
        <f>武器3!J218</f>
        <v>下级职业</v>
      </c>
      <c r="M218" s="3" t="str">
        <f>武器3!K218</f>
        <v>地脉</v>
      </c>
      <c r="N218" s="16">
        <v>5</v>
      </c>
      <c r="O218" s="16">
        <v>8</v>
      </c>
      <c r="P218" s="16">
        <f>挂饰2!L218</f>
        <v>89</v>
      </c>
      <c r="Q218" s="16">
        <f>挂饰2!M218</f>
        <v>166</v>
      </c>
      <c r="R218" s="16">
        <f>挂饰2!N218</f>
        <v>0</v>
      </c>
      <c r="S218" s="16">
        <f>挂饰2!O218</f>
        <v>0</v>
      </c>
      <c r="T218" s="16">
        <f>挂饰2!P218</f>
        <v>0</v>
      </c>
      <c r="U218" s="16">
        <f>挂饰2!Q218</f>
        <v>0</v>
      </c>
      <c r="V218" s="16">
        <f>挂饰2!R218</f>
        <v>0</v>
      </c>
      <c r="W218" s="16">
        <f>挂饰2!S218</f>
        <v>0</v>
      </c>
      <c r="X218" s="16">
        <f>挂饰2!T218</f>
        <v>0</v>
      </c>
      <c r="Y218" s="16">
        <f>挂饰2!U218</f>
        <v>0</v>
      </c>
      <c r="Z218" s="16">
        <f>挂饰2!V218</f>
        <v>0</v>
      </c>
      <c r="AA218" s="16">
        <f>挂饰2!W218</f>
        <v>0</v>
      </c>
      <c r="AB218" s="16">
        <f>挂饰2!X218</f>
        <v>0</v>
      </c>
      <c r="AC218" s="16">
        <f>挂饰2!Y218</f>
        <v>0</v>
      </c>
      <c r="AD218" s="16">
        <f>挂饰2!Z218</f>
        <v>0</v>
      </c>
      <c r="AE218" s="16">
        <f>挂饰2!AA218</f>
        <v>0</v>
      </c>
      <c r="AF218" s="16">
        <f>挂饰2!AB218</f>
        <v>0</v>
      </c>
      <c r="AG218" s="16">
        <f>挂饰2!AC218</f>
        <v>0</v>
      </c>
      <c r="AH218" s="16">
        <f>挂饰2!AD218</f>
        <v>0</v>
      </c>
      <c r="AI218" s="16">
        <f>挂饰2!AE218</f>
        <v>0</v>
      </c>
      <c r="AJ218" s="16">
        <f>挂饰2!AF218</f>
        <v>0</v>
      </c>
      <c r="AK218" s="16">
        <f>挂饰2!AG218</f>
        <v>0</v>
      </c>
      <c r="AL218" s="16">
        <f>挂饰2!AH218</f>
        <v>0</v>
      </c>
      <c r="AM218" s="16">
        <f>挂饰2!AI218</f>
        <v>0</v>
      </c>
      <c r="AN218" s="16">
        <f>挂饰2!AJ218</f>
        <v>0</v>
      </c>
      <c r="AO218" s="21">
        <f t="shared" si="36"/>
        <v>382.5</v>
      </c>
      <c r="AP218">
        <f t="shared" si="37"/>
        <v>335100</v>
      </c>
      <c r="AQ218" t="str">
        <f t="shared" si="38"/>
        <v>,坚硬的石头,美味的坚果,蓝水晶</v>
      </c>
      <c r="AR218" s="24" t="str">
        <f>IF(F218="c",getSring(AQ218,4),VLOOKUP(M218&amp;F218,test4,2,FALSE))</f>
        <v>风之精华</v>
      </c>
      <c r="AS218" s="24">
        <f t="shared" si="39"/>
        <v>30003</v>
      </c>
      <c r="AT218" s="24">
        <f t="shared" si="40"/>
        <v>80</v>
      </c>
      <c r="AU218" s="24" t="str">
        <f>getSring(AQ218,1)</f>
        <v>坚硬的石头</v>
      </c>
      <c r="AV218" s="24">
        <f t="shared" si="41"/>
        <v>30035</v>
      </c>
      <c r="AW218" s="24">
        <f t="shared" si="47"/>
        <v>159</v>
      </c>
      <c r="AX218" s="24" t="str">
        <f>getSring(AQ218,2)</f>
        <v>美味的坚果</v>
      </c>
      <c r="AY218" s="24">
        <f t="shared" si="42"/>
        <v>30043</v>
      </c>
      <c r="AZ218" s="24">
        <f t="shared" si="43"/>
        <v>159</v>
      </c>
      <c r="BA218" s="24" t="str">
        <f>getSring(AQ218,3)</f>
        <v>蓝水晶</v>
      </c>
      <c r="BB218" s="24">
        <f t="shared" si="44"/>
        <v>30031</v>
      </c>
      <c r="BC218" s="24">
        <f t="shared" si="45"/>
        <v>159</v>
      </c>
    </row>
    <row r="219" spans="1:55" ht="14.25" x14ac:dyDescent="0.2">
      <c r="A219">
        <f t="shared" si="46"/>
        <v>20217</v>
      </c>
      <c r="B219" s="16">
        <v>217</v>
      </c>
      <c r="C219" s="16" t="s">
        <v>1132</v>
      </c>
      <c r="D219" s="16" t="s">
        <v>1482</v>
      </c>
      <c r="E219" s="16">
        <f>武器3!E219</f>
        <v>1</v>
      </c>
      <c r="F219" s="16" t="s">
        <v>1046</v>
      </c>
      <c r="G219" s="16">
        <f>武器3!G219</f>
        <v>4</v>
      </c>
      <c r="H219" s="19" t="s">
        <v>1385</v>
      </c>
      <c r="I219" s="3" t="s">
        <v>813</v>
      </c>
      <c r="J219" s="3">
        <f>武器2!I219</f>
        <v>7</v>
      </c>
      <c r="K219" s="3"/>
      <c r="L219" s="3" t="str">
        <f>武器3!J219</f>
        <v>下级职业</v>
      </c>
      <c r="M219" s="3" t="str">
        <f>武器3!K219</f>
        <v/>
      </c>
      <c r="N219" s="16">
        <v>5</v>
      </c>
      <c r="O219" s="16">
        <v>1</v>
      </c>
      <c r="P219" s="16">
        <f>挂饰2!L219</f>
        <v>15</v>
      </c>
      <c r="Q219" s="16">
        <f>挂饰2!M219</f>
        <v>0</v>
      </c>
      <c r="R219" s="16">
        <f>挂饰2!N219</f>
        <v>0</v>
      </c>
      <c r="S219" s="16">
        <f>挂饰2!O219</f>
        <v>0</v>
      </c>
      <c r="T219" s="16">
        <f>挂饰2!P219</f>
        <v>0</v>
      </c>
      <c r="U219" s="16">
        <f>挂饰2!Q219</f>
        <v>0</v>
      </c>
      <c r="V219" s="16">
        <f>挂饰2!R219</f>
        <v>0</v>
      </c>
      <c r="W219" s="16">
        <f>挂饰2!S219</f>
        <v>0</v>
      </c>
      <c r="X219" s="16">
        <f>挂饰2!T219</f>
        <v>0</v>
      </c>
      <c r="Y219" s="16">
        <f>挂饰2!U219</f>
        <v>0</v>
      </c>
      <c r="Z219" s="16">
        <f>挂饰2!V219</f>
        <v>0</v>
      </c>
      <c r="AA219" s="16">
        <f>挂饰2!W219</f>
        <v>0</v>
      </c>
      <c r="AB219" s="16">
        <f>挂饰2!X219</f>
        <v>0</v>
      </c>
      <c r="AC219" s="16">
        <f>挂饰2!Y219</f>
        <v>0</v>
      </c>
      <c r="AD219" s="16">
        <f>挂饰2!Z219</f>
        <v>0</v>
      </c>
      <c r="AE219" s="16">
        <f>挂饰2!AA219</f>
        <v>0</v>
      </c>
      <c r="AF219" s="16">
        <f>挂饰2!AB219</f>
        <v>0</v>
      </c>
      <c r="AG219" s="16">
        <f>挂饰2!AC219</f>
        <v>0</v>
      </c>
      <c r="AH219" s="16">
        <f>挂饰2!AD219</f>
        <v>0</v>
      </c>
      <c r="AI219" s="16">
        <f>挂饰2!AE219</f>
        <v>0</v>
      </c>
      <c r="AJ219" s="16">
        <f>挂饰2!AF219</f>
        <v>0</v>
      </c>
      <c r="AK219" s="16">
        <f>挂饰2!AG219</f>
        <v>0</v>
      </c>
      <c r="AL219" s="16">
        <f>挂饰2!AH219</f>
        <v>0</v>
      </c>
      <c r="AM219" s="16">
        <f>挂饰2!AI219</f>
        <v>0</v>
      </c>
      <c r="AN219" s="16">
        <f>挂饰2!AJ219</f>
        <v>0</v>
      </c>
      <c r="AO219" s="21">
        <f t="shared" si="36"/>
        <v>22.5</v>
      </c>
      <c r="AP219">
        <f t="shared" si="37"/>
        <v>19800</v>
      </c>
      <c r="AQ219" t="str">
        <f t="shared" si="38"/>
        <v>,红水晶,狗牙,多汁的坚果,石头</v>
      </c>
      <c r="AR219" s="24" t="str">
        <f>IF(F219="c",getSring(AQ219,4),VLOOKUP(M219&amp;F219,test4,2,FALSE))</f>
        <v>石头</v>
      </c>
      <c r="AS219" s="24">
        <f t="shared" si="39"/>
        <v>30034</v>
      </c>
      <c r="AT219" s="24">
        <f t="shared" si="40"/>
        <v>75</v>
      </c>
      <c r="AU219" s="24" t="str">
        <f>getSring(AQ219,1)</f>
        <v>红水晶</v>
      </c>
      <c r="AV219" s="24">
        <f t="shared" si="41"/>
        <v>30030</v>
      </c>
      <c r="AW219" s="24">
        <f t="shared" si="47"/>
        <v>19</v>
      </c>
      <c r="AX219" s="24" t="str">
        <f>getSring(AQ219,2)</f>
        <v>狗牙</v>
      </c>
      <c r="AY219" s="24">
        <f t="shared" si="42"/>
        <v>30038</v>
      </c>
      <c r="AZ219" s="24">
        <f t="shared" si="43"/>
        <v>19</v>
      </c>
      <c r="BA219" s="24" t="str">
        <f>getSring(AQ219,3)</f>
        <v>多汁的坚果</v>
      </c>
      <c r="BB219" s="24">
        <f t="shared" si="44"/>
        <v>30042</v>
      </c>
      <c r="BC219" s="24">
        <f t="shared" si="45"/>
        <v>19</v>
      </c>
    </row>
    <row r="220" spans="1:55" ht="14.25" x14ac:dyDescent="0.2">
      <c r="A220">
        <f t="shared" si="46"/>
        <v>20218</v>
      </c>
      <c r="B220" s="16">
        <v>218</v>
      </c>
      <c r="C220" s="16" t="s">
        <v>1128</v>
      </c>
      <c r="D220" s="16" t="s">
        <v>1483</v>
      </c>
      <c r="E220" s="16">
        <f>武器3!E220</f>
        <v>3</v>
      </c>
      <c r="F220" s="16" t="s">
        <v>1046</v>
      </c>
      <c r="G220" s="16">
        <f>武器3!G220</f>
        <v>4</v>
      </c>
      <c r="H220" s="19" t="s">
        <v>1385</v>
      </c>
      <c r="I220" s="3" t="s">
        <v>813</v>
      </c>
      <c r="J220" s="3">
        <f>武器2!I220</f>
        <v>7</v>
      </c>
      <c r="K220" s="3"/>
      <c r="L220" s="3" t="str">
        <f>武器3!J220</f>
        <v>下级职业</v>
      </c>
      <c r="M220" s="3" t="str">
        <f>武器3!K220</f>
        <v/>
      </c>
      <c r="N220" s="16">
        <v>5</v>
      </c>
      <c r="O220" s="16">
        <v>2</v>
      </c>
      <c r="P220" s="16">
        <f>挂饰2!L220</f>
        <v>30</v>
      </c>
      <c r="Q220" s="16">
        <f>挂饰2!M220</f>
        <v>0</v>
      </c>
      <c r="R220" s="16">
        <f>挂饰2!N220</f>
        <v>0</v>
      </c>
      <c r="S220" s="16">
        <f>挂饰2!O220</f>
        <v>0</v>
      </c>
      <c r="T220" s="16">
        <f>挂饰2!P220</f>
        <v>0</v>
      </c>
      <c r="U220" s="16">
        <f>挂饰2!Q220</f>
        <v>0</v>
      </c>
      <c r="V220" s="16">
        <f>挂饰2!R220</f>
        <v>0</v>
      </c>
      <c r="W220" s="16">
        <f>挂饰2!S220</f>
        <v>0</v>
      </c>
      <c r="X220" s="16">
        <f>挂饰2!T220</f>
        <v>0</v>
      </c>
      <c r="Y220" s="16">
        <f>挂饰2!U220</f>
        <v>0</v>
      </c>
      <c r="Z220" s="16">
        <f>挂饰2!V220</f>
        <v>0</v>
      </c>
      <c r="AA220" s="16">
        <f>挂饰2!W220</f>
        <v>0</v>
      </c>
      <c r="AB220" s="16">
        <f>挂饰2!X220</f>
        <v>0</v>
      </c>
      <c r="AC220" s="16">
        <f>挂饰2!Y220</f>
        <v>0</v>
      </c>
      <c r="AD220" s="16">
        <f>挂饰2!Z220</f>
        <v>0</v>
      </c>
      <c r="AE220" s="16">
        <f>挂饰2!AA220</f>
        <v>0</v>
      </c>
      <c r="AF220" s="16">
        <f>挂饰2!AB220</f>
        <v>0</v>
      </c>
      <c r="AG220" s="16">
        <f>挂饰2!AC220</f>
        <v>0</v>
      </c>
      <c r="AH220" s="16">
        <f>挂饰2!AD220</f>
        <v>0</v>
      </c>
      <c r="AI220" s="16">
        <f>挂饰2!AE220</f>
        <v>0</v>
      </c>
      <c r="AJ220" s="16">
        <f>挂饰2!AF220</f>
        <v>0</v>
      </c>
      <c r="AK220" s="16">
        <f>挂饰2!AG220</f>
        <v>0</v>
      </c>
      <c r="AL220" s="16">
        <f>挂饰2!AH220</f>
        <v>0</v>
      </c>
      <c r="AM220" s="16">
        <f>挂饰2!AI220</f>
        <v>0</v>
      </c>
      <c r="AN220" s="16">
        <f>挂饰2!AJ220</f>
        <v>0</v>
      </c>
      <c r="AO220" s="21">
        <f t="shared" si="36"/>
        <v>45</v>
      </c>
      <c r="AP220">
        <f t="shared" si="37"/>
        <v>39600</v>
      </c>
      <c r="AQ220" t="str">
        <f t="shared" si="38"/>
        <v>,狗牙,红水晶,蘑菇,稻草</v>
      </c>
      <c r="AR220" s="24" t="str">
        <f>IF(F220="c",getSring(AQ220,4),VLOOKUP(M220&amp;F220,test4,2,FALSE))</f>
        <v>稻草</v>
      </c>
      <c r="AS220" s="24">
        <f t="shared" si="39"/>
        <v>30026</v>
      </c>
      <c r="AT220" s="24">
        <f t="shared" si="40"/>
        <v>150</v>
      </c>
      <c r="AU220" s="24" t="str">
        <f>getSring(AQ220,1)</f>
        <v>狗牙</v>
      </c>
      <c r="AV220" s="24">
        <f t="shared" si="41"/>
        <v>30038</v>
      </c>
      <c r="AW220" s="24">
        <f t="shared" si="47"/>
        <v>38</v>
      </c>
      <c r="AX220" s="24" t="str">
        <f>getSring(AQ220,2)</f>
        <v>红水晶</v>
      </c>
      <c r="AY220" s="24">
        <f t="shared" si="42"/>
        <v>30030</v>
      </c>
      <c r="AZ220" s="24">
        <f t="shared" si="43"/>
        <v>38</v>
      </c>
      <c r="BA220" s="24" t="str">
        <f>getSring(AQ220,3)</f>
        <v>蘑菇</v>
      </c>
      <c r="BB220" s="24">
        <f t="shared" si="44"/>
        <v>30022</v>
      </c>
      <c r="BC220" s="24">
        <f t="shared" si="45"/>
        <v>38</v>
      </c>
    </row>
    <row r="221" spans="1:55" ht="14.25" x14ac:dyDescent="0.2">
      <c r="A221">
        <f t="shared" si="46"/>
        <v>20219</v>
      </c>
      <c r="B221" s="16">
        <v>219</v>
      </c>
      <c r="C221" s="16" t="s">
        <v>1116</v>
      </c>
      <c r="D221" s="16" t="s">
        <v>1482</v>
      </c>
      <c r="E221" s="16">
        <f>武器3!E221</f>
        <v>5</v>
      </c>
      <c r="F221" s="16" t="s">
        <v>1046</v>
      </c>
      <c r="G221" s="16">
        <f>武器3!G221</f>
        <v>4</v>
      </c>
      <c r="H221" s="19" t="s">
        <v>1385</v>
      </c>
      <c r="I221" s="3" t="s">
        <v>813</v>
      </c>
      <c r="J221" s="3">
        <f>武器2!I221</f>
        <v>7</v>
      </c>
      <c r="K221" s="3"/>
      <c r="L221" s="3" t="str">
        <f>武器3!J221</f>
        <v>下级职业</v>
      </c>
      <c r="M221" s="3" t="str">
        <f>武器3!K221</f>
        <v/>
      </c>
      <c r="N221" s="16">
        <v>5</v>
      </c>
      <c r="O221" s="16">
        <v>3</v>
      </c>
      <c r="P221" s="16">
        <f>挂饰2!L221</f>
        <v>45</v>
      </c>
      <c r="Q221" s="16">
        <f>挂饰2!M221</f>
        <v>0</v>
      </c>
      <c r="R221" s="16">
        <f>挂饰2!N221</f>
        <v>0</v>
      </c>
      <c r="S221" s="16">
        <f>挂饰2!O221</f>
        <v>0</v>
      </c>
      <c r="T221" s="16">
        <f>挂饰2!P221</f>
        <v>0</v>
      </c>
      <c r="U221" s="16">
        <f>挂饰2!Q221</f>
        <v>0</v>
      </c>
      <c r="V221" s="16">
        <f>挂饰2!R221</f>
        <v>0</v>
      </c>
      <c r="W221" s="16">
        <f>挂饰2!S221</f>
        <v>0</v>
      </c>
      <c r="X221" s="16">
        <f>挂饰2!T221</f>
        <v>0</v>
      </c>
      <c r="Y221" s="16">
        <f>挂饰2!U221</f>
        <v>0</v>
      </c>
      <c r="Z221" s="16">
        <f>挂饰2!V221</f>
        <v>0</v>
      </c>
      <c r="AA221" s="16">
        <f>挂饰2!W221</f>
        <v>0</v>
      </c>
      <c r="AB221" s="16">
        <f>挂饰2!X221</f>
        <v>0</v>
      </c>
      <c r="AC221" s="16">
        <f>挂饰2!Y221</f>
        <v>0</v>
      </c>
      <c r="AD221" s="16">
        <f>挂饰2!Z221</f>
        <v>0</v>
      </c>
      <c r="AE221" s="16">
        <f>挂饰2!AA221</f>
        <v>0</v>
      </c>
      <c r="AF221" s="16">
        <f>挂饰2!AB221</f>
        <v>0</v>
      </c>
      <c r="AG221" s="16">
        <f>挂饰2!AC221</f>
        <v>0</v>
      </c>
      <c r="AH221" s="16">
        <f>挂饰2!AD221</f>
        <v>0</v>
      </c>
      <c r="AI221" s="16">
        <f>挂饰2!AE221</f>
        <v>0</v>
      </c>
      <c r="AJ221" s="16">
        <f>挂饰2!AF221</f>
        <v>0</v>
      </c>
      <c r="AK221" s="16">
        <f>挂饰2!AG221</f>
        <v>0</v>
      </c>
      <c r="AL221" s="16">
        <f>挂饰2!AH221</f>
        <v>0</v>
      </c>
      <c r="AM221" s="16">
        <f>挂饰2!AI221</f>
        <v>0</v>
      </c>
      <c r="AN221" s="16">
        <f>挂饰2!AJ221</f>
        <v>0</v>
      </c>
      <c r="AO221" s="21">
        <f t="shared" si="36"/>
        <v>67.5</v>
      </c>
      <c r="AP221">
        <f t="shared" si="37"/>
        <v>58950</v>
      </c>
      <c r="AQ221" t="str">
        <f t="shared" si="38"/>
        <v>,稻草,多汁的坚果,红水晶,石头</v>
      </c>
      <c r="AR221" s="24" t="str">
        <f>IF(F221="c",getSring(AQ221,4),VLOOKUP(M221&amp;F221,test4,2,FALSE))</f>
        <v>石头</v>
      </c>
      <c r="AS221" s="24">
        <f t="shared" si="39"/>
        <v>30034</v>
      </c>
      <c r="AT221" s="24">
        <f t="shared" si="40"/>
        <v>225</v>
      </c>
      <c r="AU221" s="24" t="str">
        <f>getSring(AQ221,1)</f>
        <v>稻草</v>
      </c>
      <c r="AV221" s="24">
        <f t="shared" si="41"/>
        <v>30026</v>
      </c>
      <c r="AW221" s="24">
        <f t="shared" si="47"/>
        <v>56</v>
      </c>
      <c r="AX221" s="24" t="str">
        <f>getSring(AQ221,2)</f>
        <v>多汁的坚果</v>
      </c>
      <c r="AY221" s="24">
        <f t="shared" si="42"/>
        <v>30042</v>
      </c>
      <c r="AZ221" s="24">
        <f t="shared" si="43"/>
        <v>56</v>
      </c>
      <c r="BA221" s="24" t="str">
        <f>getSring(AQ221,3)</f>
        <v>红水晶</v>
      </c>
      <c r="BB221" s="24">
        <f t="shared" si="44"/>
        <v>30030</v>
      </c>
      <c r="BC221" s="24">
        <f t="shared" si="45"/>
        <v>56</v>
      </c>
    </row>
    <row r="222" spans="1:55" ht="14.25" x14ac:dyDescent="0.2">
      <c r="A222">
        <f t="shared" si="46"/>
        <v>20220</v>
      </c>
      <c r="B222" s="16">
        <v>220</v>
      </c>
      <c r="C222" s="16" t="s">
        <v>1051</v>
      </c>
      <c r="D222" s="16" t="s">
        <v>1465</v>
      </c>
      <c r="E222" s="16">
        <f>武器3!E222</f>
        <v>7</v>
      </c>
      <c r="F222" s="16" t="s">
        <v>1046</v>
      </c>
      <c r="G222" s="16">
        <f>武器3!G222</f>
        <v>4</v>
      </c>
      <c r="H222" s="19" t="s">
        <v>1385</v>
      </c>
      <c r="I222" s="3" t="s">
        <v>813</v>
      </c>
      <c r="J222" s="3">
        <f>武器2!I222</f>
        <v>7</v>
      </c>
      <c r="K222" s="3"/>
      <c r="L222" s="3" t="str">
        <f>武器3!J222</f>
        <v>下级职业</v>
      </c>
      <c r="M222" s="3" t="str">
        <f>武器3!K222</f>
        <v/>
      </c>
      <c r="N222" s="16">
        <v>5</v>
      </c>
      <c r="O222" s="16">
        <v>4</v>
      </c>
      <c r="P222" s="16">
        <f>挂饰2!L222</f>
        <v>60</v>
      </c>
      <c r="Q222" s="16">
        <f>挂饰2!M222</f>
        <v>0</v>
      </c>
      <c r="R222" s="16">
        <f>挂饰2!N222</f>
        <v>0</v>
      </c>
      <c r="S222" s="16">
        <f>挂饰2!O222</f>
        <v>0</v>
      </c>
      <c r="T222" s="16">
        <f>挂饰2!P222</f>
        <v>0</v>
      </c>
      <c r="U222" s="16">
        <f>挂饰2!Q222</f>
        <v>0</v>
      </c>
      <c r="V222" s="16">
        <f>挂饰2!R222</f>
        <v>0</v>
      </c>
      <c r="W222" s="16">
        <f>挂饰2!S222</f>
        <v>0</v>
      </c>
      <c r="X222" s="16">
        <f>挂饰2!T222</f>
        <v>0</v>
      </c>
      <c r="Y222" s="16">
        <f>挂饰2!U222</f>
        <v>0</v>
      </c>
      <c r="Z222" s="16">
        <f>挂饰2!V222</f>
        <v>0</v>
      </c>
      <c r="AA222" s="16">
        <f>挂饰2!W222</f>
        <v>0</v>
      </c>
      <c r="AB222" s="16">
        <f>挂饰2!X222</f>
        <v>0</v>
      </c>
      <c r="AC222" s="16">
        <f>挂饰2!Y222</f>
        <v>0</v>
      </c>
      <c r="AD222" s="16">
        <f>挂饰2!Z222</f>
        <v>0</v>
      </c>
      <c r="AE222" s="16">
        <f>挂饰2!AA222</f>
        <v>0</v>
      </c>
      <c r="AF222" s="16">
        <f>挂饰2!AB222</f>
        <v>0</v>
      </c>
      <c r="AG222" s="16">
        <f>挂饰2!AC222</f>
        <v>0</v>
      </c>
      <c r="AH222" s="16">
        <f>挂饰2!AD222</f>
        <v>0</v>
      </c>
      <c r="AI222" s="16">
        <f>挂饰2!AE222</f>
        <v>0</v>
      </c>
      <c r="AJ222" s="16">
        <f>挂饰2!AF222</f>
        <v>0</v>
      </c>
      <c r="AK222" s="16">
        <f>挂饰2!AG222</f>
        <v>0</v>
      </c>
      <c r="AL222" s="16">
        <f>挂饰2!AH222</f>
        <v>0</v>
      </c>
      <c r="AM222" s="16">
        <f>挂饰2!AI222</f>
        <v>0</v>
      </c>
      <c r="AN222" s="16">
        <f>挂饰2!AJ222</f>
        <v>0</v>
      </c>
      <c r="AO222" s="21">
        <f t="shared" si="36"/>
        <v>90</v>
      </c>
      <c r="AP222">
        <f t="shared" si="37"/>
        <v>78750</v>
      </c>
      <c r="AQ222" t="str">
        <f t="shared" si="38"/>
        <v>,红水晶,狗牙,稻草,蘑菇</v>
      </c>
      <c r="AR222" s="24" t="str">
        <f>IF(F222="c",getSring(AQ222,4),VLOOKUP(M222&amp;F222,test4,2,FALSE))</f>
        <v>蘑菇</v>
      </c>
      <c r="AS222" s="24">
        <f t="shared" si="39"/>
        <v>30022</v>
      </c>
      <c r="AT222" s="24">
        <f t="shared" si="40"/>
        <v>300</v>
      </c>
      <c r="AU222" s="24" t="str">
        <f>getSring(AQ222,1)</f>
        <v>红水晶</v>
      </c>
      <c r="AV222" s="24">
        <f t="shared" si="41"/>
        <v>30030</v>
      </c>
      <c r="AW222" s="24">
        <f t="shared" si="47"/>
        <v>75</v>
      </c>
      <c r="AX222" s="24" t="str">
        <f>getSring(AQ222,2)</f>
        <v>狗牙</v>
      </c>
      <c r="AY222" s="24">
        <f t="shared" si="42"/>
        <v>30038</v>
      </c>
      <c r="AZ222" s="24">
        <f t="shared" si="43"/>
        <v>75</v>
      </c>
      <c r="BA222" s="24" t="str">
        <f>getSring(AQ222,3)</f>
        <v>稻草</v>
      </c>
      <c r="BB222" s="24">
        <f t="shared" si="44"/>
        <v>30026</v>
      </c>
      <c r="BC222" s="24">
        <f t="shared" si="45"/>
        <v>75</v>
      </c>
    </row>
    <row r="223" spans="1:55" ht="14.25" x14ac:dyDescent="0.2">
      <c r="A223">
        <f t="shared" si="46"/>
        <v>20221</v>
      </c>
      <c r="B223" s="16">
        <v>221</v>
      </c>
      <c r="C223" s="16" t="s">
        <v>1132</v>
      </c>
      <c r="D223" s="16" t="s">
        <v>1284</v>
      </c>
      <c r="E223" s="16">
        <f>武器3!E223</f>
        <v>9</v>
      </c>
      <c r="F223" s="16" t="s">
        <v>1046</v>
      </c>
      <c r="G223" s="16">
        <f>武器3!G223</f>
        <v>4</v>
      </c>
      <c r="H223" s="19" t="s">
        <v>1385</v>
      </c>
      <c r="I223" s="3" t="s">
        <v>813</v>
      </c>
      <c r="J223" s="3">
        <f>武器2!I223</f>
        <v>7</v>
      </c>
      <c r="K223" s="3"/>
      <c r="L223" s="3" t="str">
        <f>武器3!J223</f>
        <v>下级职业</v>
      </c>
      <c r="M223" s="3" t="str">
        <f>武器3!K223</f>
        <v/>
      </c>
      <c r="N223" s="16">
        <v>5</v>
      </c>
      <c r="O223" s="16">
        <v>5</v>
      </c>
      <c r="P223" s="16">
        <f>挂饰2!L223</f>
        <v>75</v>
      </c>
      <c r="Q223" s="16">
        <f>挂饰2!M223</f>
        <v>0</v>
      </c>
      <c r="R223" s="16">
        <f>挂饰2!N223</f>
        <v>0</v>
      </c>
      <c r="S223" s="16">
        <f>挂饰2!O223</f>
        <v>0</v>
      </c>
      <c r="T223" s="16">
        <f>挂饰2!P223</f>
        <v>0</v>
      </c>
      <c r="U223" s="16">
        <f>挂饰2!Q223</f>
        <v>0</v>
      </c>
      <c r="V223" s="16">
        <f>挂饰2!R223</f>
        <v>0</v>
      </c>
      <c r="W223" s="16">
        <f>挂饰2!S223</f>
        <v>0</v>
      </c>
      <c r="X223" s="16">
        <f>挂饰2!T223</f>
        <v>0</v>
      </c>
      <c r="Y223" s="16">
        <f>挂饰2!U223</f>
        <v>0</v>
      </c>
      <c r="Z223" s="16">
        <f>挂饰2!V223</f>
        <v>0</v>
      </c>
      <c r="AA223" s="16">
        <f>挂饰2!W223</f>
        <v>0</v>
      </c>
      <c r="AB223" s="16">
        <f>挂饰2!X223</f>
        <v>0</v>
      </c>
      <c r="AC223" s="16">
        <f>挂饰2!Y223</f>
        <v>0</v>
      </c>
      <c r="AD223" s="16">
        <f>挂饰2!Z223</f>
        <v>0</v>
      </c>
      <c r="AE223" s="16">
        <f>挂饰2!AA223</f>
        <v>0</v>
      </c>
      <c r="AF223" s="16">
        <f>挂饰2!AB223</f>
        <v>0</v>
      </c>
      <c r="AG223" s="16">
        <f>挂饰2!AC223</f>
        <v>0</v>
      </c>
      <c r="AH223" s="16">
        <f>挂饰2!AD223</f>
        <v>0</v>
      </c>
      <c r="AI223" s="16">
        <f>挂饰2!AE223</f>
        <v>0</v>
      </c>
      <c r="AJ223" s="16">
        <f>挂饰2!AF223</f>
        <v>0</v>
      </c>
      <c r="AK223" s="16">
        <f>挂饰2!AG223</f>
        <v>0</v>
      </c>
      <c r="AL223" s="16">
        <f>挂饰2!AH223</f>
        <v>0</v>
      </c>
      <c r="AM223" s="16">
        <f>挂饰2!AI223</f>
        <v>0</v>
      </c>
      <c r="AN223" s="16">
        <f>挂饰2!AJ223</f>
        <v>0</v>
      </c>
      <c r="AO223" s="21">
        <f t="shared" si="36"/>
        <v>112.5</v>
      </c>
      <c r="AP223">
        <f t="shared" si="37"/>
        <v>98550</v>
      </c>
      <c r="AQ223" t="str">
        <f t="shared" si="38"/>
        <v>,狗牙,石头,稻草,红水晶</v>
      </c>
      <c r="AR223" s="24" t="str">
        <f>IF(F223="c",getSring(AQ223,4),VLOOKUP(M223&amp;F223,test4,2,FALSE))</f>
        <v>红水晶</v>
      </c>
      <c r="AS223" s="24">
        <f t="shared" si="39"/>
        <v>30030</v>
      </c>
      <c r="AT223" s="24">
        <f t="shared" si="40"/>
        <v>375</v>
      </c>
      <c r="AU223" s="24" t="str">
        <f>getSring(AQ223,1)</f>
        <v>狗牙</v>
      </c>
      <c r="AV223" s="24">
        <f t="shared" si="41"/>
        <v>30038</v>
      </c>
      <c r="AW223" s="24">
        <f t="shared" si="47"/>
        <v>94</v>
      </c>
      <c r="AX223" s="24" t="str">
        <f>getSring(AQ223,2)</f>
        <v>石头</v>
      </c>
      <c r="AY223" s="24">
        <f t="shared" si="42"/>
        <v>30034</v>
      </c>
      <c r="AZ223" s="24">
        <f t="shared" si="43"/>
        <v>94</v>
      </c>
      <c r="BA223" s="24" t="str">
        <f>getSring(AQ223,3)</f>
        <v>稻草</v>
      </c>
      <c r="BB223" s="24">
        <f t="shared" si="44"/>
        <v>30026</v>
      </c>
      <c r="BC223" s="24">
        <f t="shared" si="45"/>
        <v>94</v>
      </c>
    </row>
    <row r="224" spans="1:55" ht="14.25" x14ac:dyDescent="0.2">
      <c r="A224">
        <f t="shared" si="46"/>
        <v>20222</v>
      </c>
      <c r="B224" s="16">
        <v>222</v>
      </c>
      <c r="C224" s="16" t="s">
        <v>1120</v>
      </c>
      <c r="D224" s="16" t="s">
        <v>1258</v>
      </c>
      <c r="E224" s="16">
        <f>武器3!E224</f>
        <v>11</v>
      </c>
      <c r="F224" s="16" t="s">
        <v>1046</v>
      </c>
      <c r="G224" s="16">
        <f>武器3!G224</f>
        <v>4</v>
      </c>
      <c r="H224" s="19" t="s">
        <v>1385</v>
      </c>
      <c r="I224" s="3" t="s">
        <v>813</v>
      </c>
      <c r="J224" s="3">
        <f>武器2!I224</f>
        <v>7</v>
      </c>
      <c r="K224" s="3"/>
      <c r="L224" s="3" t="str">
        <f>武器3!J224</f>
        <v>下级职业</v>
      </c>
      <c r="M224" s="3" t="str">
        <f>武器3!K224</f>
        <v/>
      </c>
      <c r="N224" s="16">
        <v>5</v>
      </c>
      <c r="O224" s="16">
        <v>6</v>
      </c>
      <c r="P224" s="16">
        <f>挂饰2!L224</f>
        <v>90</v>
      </c>
      <c r="Q224" s="16">
        <f>挂饰2!M224</f>
        <v>0</v>
      </c>
      <c r="R224" s="16">
        <f>挂饰2!N224</f>
        <v>0</v>
      </c>
      <c r="S224" s="16">
        <f>挂饰2!O224</f>
        <v>0</v>
      </c>
      <c r="T224" s="16">
        <f>挂饰2!P224</f>
        <v>0</v>
      </c>
      <c r="U224" s="16">
        <f>挂饰2!Q224</f>
        <v>0</v>
      </c>
      <c r="V224" s="16">
        <f>挂饰2!R224</f>
        <v>0</v>
      </c>
      <c r="W224" s="16">
        <f>挂饰2!S224</f>
        <v>0</v>
      </c>
      <c r="X224" s="16">
        <f>挂饰2!T224</f>
        <v>0</v>
      </c>
      <c r="Y224" s="16">
        <f>挂饰2!U224</f>
        <v>0</v>
      </c>
      <c r="Z224" s="16">
        <f>挂饰2!V224</f>
        <v>0</v>
      </c>
      <c r="AA224" s="16">
        <f>挂饰2!W224</f>
        <v>0</v>
      </c>
      <c r="AB224" s="16">
        <f>挂饰2!X224</f>
        <v>0</v>
      </c>
      <c r="AC224" s="16">
        <f>挂饰2!Y224</f>
        <v>0</v>
      </c>
      <c r="AD224" s="16">
        <f>挂饰2!Z224</f>
        <v>0</v>
      </c>
      <c r="AE224" s="16">
        <f>挂饰2!AA224</f>
        <v>0</v>
      </c>
      <c r="AF224" s="16">
        <f>挂饰2!AB224</f>
        <v>0</v>
      </c>
      <c r="AG224" s="16">
        <f>挂饰2!AC224</f>
        <v>0</v>
      </c>
      <c r="AH224" s="16">
        <f>挂饰2!AD224</f>
        <v>0</v>
      </c>
      <c r="AI224" s="16">
        <f>挂饰2!AE224</f>
        <v>0</v>
      </c>
      <c r="AJ224" s="16">
        <f>挂饰2!AF224</f>
        <v>0</v>
      </c>
      <c r="AK224" s="16">
        <f>挂饰2!AG224</f>
        <v>0</v>
      </c>
      <c r="AL224" s="16">
        <f>挂饰2!AH224</f>
        <v>0</v>
      </c>
      <c r="AM224" s="16">
        <f>挂饰2!AI224</f>
        <v>0</v>
      </c>
      <c r="AN224" s="16">
        <f>挂饰2!AJ224</f>
        <v>0</v>
      </c>
      <c r="AO224" s="21">
        <f t="shared" si="36"/>
        <v>135</v>
      </c>
      <c r="AP224">
        <f t="shared" si="37"/>
        <v>118350</v>
      </c>
      <c r="AQ224" t="str">
        <f t="shared" si="38"/>
        <v>,石头,稻草,多汁的坚果,狗牙</v>
      </c>
      <c r="AR224" s="24" t="str">
        <f>IF(F224="c",getSring(AQ224,4),VLOOKUP(M224&amp;F224,test4,2,FALSE))</f>
        <v>狗牙</v>
      </c>
      <c r="AS224" s="24">
        <f t="shared" si="39"/>
        <v>30038</v>
      </c>
      <c r="AT224" s="24">
        <f t="shared" si="40"/>
        <v>450</v>
      </c>
      <c r="AU224" s="24" t="str">
        <f>getSring(AQ224,1)</f>
        <v>石头</v>
      </c>
      <c r="AV224" s="24">
        <f t="shared" si="41"/>
        <v>30034</v>
      </c>
      <c r="AW224" s="24">
        <f t="shared" si="47"/>
        <v>113</v>
      </c>
      <c r="AX224" s="24" t="str">
        <f>getSring(AQ224,2)</f>
        <v>稻草</v>
      </c>
      <c r="AY224" s="24">
        <f t="shared" si="42"/>
        <v>30026</v>
      </c>
      <c r="AZ224" s="24">
        <f t="shared" si="43"/>
        <v>113</v>
      </c>
      <c r="BA224" s="24" t="str">
        <f>getSring(AQ224,3)</f>
        <v>多汁的坚果</v>
      </c>
      <c r="BB224" s="24">
        <f t="shared" si="44"/>
        <v>30042</v>
      </c>
      <c r="BC224" s="24">
        <f t="shared" si="45"/>
        <v>113</v>
      </c>
    </row>
    <row r="225" spans="1:55" ht="14.25" x14ac:dyDescent="0.2">
      <c r="A225">
        <f t="shared" si="46"/>
        <v>20223</v>
      </c>
      <c r="B225" s="16">
        <v>223</v>
      </c>
      <c r="C225" s="16" t="s">
        <v>1080</v>
      </c>
      <c r="D225" s="16" t="s">
        <v>1182</v>
      </c>
      <c r="E225" s="16">
        <f>武器3!E225</f>
        <v>13</v>
      </c>
      <c r="F225" s="16" t="s">
        <v>1046</v>
      </c>
      <c r="G225" s="16">
        <f>武器3!G225</f>
        <v>4</v>
      </c>
      <c r="H225" s="19" t="s">
        <v>1385</v>
      </c>
      <c r="I225" s="3" t="s">
        <v>813</v>
      </c>
      <c r="J225" s="3">
        <f>武器2!I225</f>
        <v>7</v>
      </c>
      <c r="K225" s="3"/>
      <c r="L225" s="3" t="str">
        <f>武器3!J225</f>
        <v>下级职业</v>
      </c>
      <c r="M225" s="3" t="str">
        <f>武器3!K225</f>
        <v/>
      </c>
      <c r="N225" s="16">
        <v>5</v>
      </c>
      <c r="O225" s="16">
        <v>7</v>
      </c>
      <c r="P225" s="16">
        <f>挂饰2!L225</f>
        <v>105</v>
      </c>
      <c r="Q225" s="16">
        <f>挂饰2!M225</f>
        <v>0</v>
      </c>
      <c r="R225" s="16">
        <f>挂饰2!N225</f>
        <v>0</v>
      </c>
      <c r="S225" s="16">
        <f>挂饰2!O225</f>
        <v>0</v>
      </c>
      <c r="T225" s="16">
        <f>挂饰2!P225</f>
        <v>0</v>
      </c>
      <c r="U225" s="16">
        <f>挂饰2!Q225</f>
        <v>0</v>
      </c>
      <c r="V225" s="16">
        <f>挂饰2!R225</f>
        <v>0</v>
      </c>
      <c r="W225" s="16">
        <f>挂饰2!S225</f>
        <v>0</v>
      </c>
      <c r="X225" s="16">
        <f>挂饰2!T225</f>
        <v>0</v>
      </c>
      <c r="Y225" s="16">
        <f>挂饰2!U225</f>
        <v>0</v>
      </c>
      <c r="Z225" s="16">
        <f>挂饰2!V225</f>
        <v>0</v>
      </c>
      <c r="AA225" s="16">
        <f>挂饰2!W225</f>
        <v>0</v>
      </c>
      <c r="AB225" s="16">
        <f>挂饰2!X225</f>
        <v>0</v>
      </c>
      <c r="AC225" s="16">
        <f>挂饰2!Y225</f>
        <v>0</v>
      </c>
      <c r="AD225" s="16">
        <f>挂饰2!Z225</f>
        <v>0</v>
      </c>
      <c r="AE225" s="16">
        <f>挂饰2!AA225</f>
        <v>0</v>
      </c>
      <c r="AF225" s="16">
        <f>挂饰2!AB225</f>
        <v>0</v>
      </c>
      <c r="AG225" s="16">
        <f>挂饰2!AC225</f>
        <v>0</v>
      </c>
      <c r="AH225" s="16">
        <f>挂饰2!AD225</f>
        <v>0</v>
      </c>
      <c r="AI225" s="16">
        <f>挂饰2!AE225</f>
        <v>0</v>
      </c>
      <c r="AJ225" s="16">
        <f>挂饰2!AF225</f>
        <v>0</v>
      </c>
      <c r="AK225" s="16">
        <f>挂饰2!AG225</f>
        <v>0</v>
      </c>
      <c r="AL225" s="16">
        <f>挂饰2!AH225</f>
        <v>0</v>
      </c>
      <c r="AM225" s="16">
        <f>挂饰2!AI225</f>
        <v>0</v>
      </c>
      <c r="AN225" s="16">
        <f>挂饰2!AJ225</f>
        <v>0</v>
      </c>
      <c r="AO225" s="21">
        <f t="shared" si="36"/>
        <v>157.5</v>
      </c>
      <c r="AP225">
        <f t="shared" si="37"/>
        <v>137700</v>
      </c>
      <c r="AQ225" t="str">
        <f t="shared" si="38"/>
        <v>,狗牙,多汁的坚果,稻草,石头</v>
      </c>
      <c r="AR225" s="24" t="str">
        <f>IF(F225="c",getSring(AQ225,4),VLOOKUP(M225&amp;F225,test4,2,FALSE))</f>
        <v>石头</v>
      </c>
      <c r="AS225" s="24">
        <f t="shared" si="39"/>
        <v>30034</v>
      </c>
      <c r="AT225" s="24">
        <f t="shared" si="40"/>
        <v>525</v>
      </c>
      <c r="AU225" s="24" t="str">
        <f>getSring(AQ225,1)</f>
        <v>狗牙</v>
      </c>
      <c r="AV225" s="24">
        <f t="shared" si="41"/>
        <v>30038</v>
      </c>
      <c r="AW225" s="24">
        <f t="shared" si="47"/>
        <v>131</v>
      </c>
      <c r="AX225" s="24" t="str">
        <f>getSring(AQ225,2)</f>
        <v>多汁的坚果</v>
      </c>
      <c r="AY225" s="24">
        <f t="shared" si="42"/>
        <v>30042</v>
      </c>
      <c r="AZ225" s="24">
        <f t="shared" si="43"/>
        <v>131</v>
      </c>
      <c r="BA225" s="24" t="str">
        <f>getSring(AQ225,3)</f>
        <v>稻草</v>
      </c>
      <c r="BB225" s="24">
        <f t="shared" si="44"/>
        <v>30026</v>
      </c>
      <c r="BC225" s="24">
        <f t="shared" si="45"/>
        <v>131</v>
      </c>
    </row>
    <row r="226" spans="1:55" ht="14.25" x14ac:dyDescent="0.2">
      <c r="A226">
        <f t="shared" si="46"/>
        <v>20224</v>
      </c>
      <c r="B226" s="16">
        <v>224</v>
      </c>
      <c r="C226" s="16" t="s">
        <v>1065</v>
      </c>
      <c r="D226" s="16" t="s">
        <v>1271</v>
      </c>
      <c r="E226" s="16">
        <f>武器3!E226</f>
        <v>15</v>
      </c>
      <c r="F226" s="16" t="s">
        <v>1046</v>
      </c>
      <c r="G226" s="16">
        <f>武器3!G226</f>
        <v>4</v>
      </c>
      <c r="H226" s="19" t="s">
        <v>1385</v>
      </c>
      <c r="I226" s="3" t="s">
        <v>813</v>
      </c>
      <c r="J226" s="3">
        <f>武器2!I226</f>
        <v>7</v>
      </c>
      <c r="K226" s="3"/>
      <c r="L226" s="3" t="str">
        <f>武器3!J226</f>
        <v>下级职业</v>
      </c>
      <c r="M226" s="3" t="str">
        <f>武器3!K226</f>
        <v/>
      </c>
      <c r="N226" s="16">
        <v>5</v>
      </c>
      <c r="O226" s="16">
        <v>8</v>
      </c>
      <c r="P226" s="16">
        <f>挂饰2!L226</f>
        <v>120</v>
      </c>
      <c r="Q226" s="16">
        <f>挂饰2!M226</f>
        <v>0</v>
      </c>
      <c r="R226" s="16">
        <f>挂饰2!N226</f>
        <v>0</v>
      </c>
      <c r="S226" s="16">
        <f>挂饰2!O226</f>
        <v>0</v>
      </c>
      <c r="T226" s="16">
        <f>挂饰2!P226</f>
        <v>0</v>
      </c>
      <c r="U226" s="16">
        <f>挂饰2!Q226</f>
        <v>0</v>
      </c>
      <c r="V226" s="16">
        <f>挂饰2!R226</f>
        <v>0</v>
      </c>
      <c r="W226" s="16">
        <f>挂饰2!S226</f>
        <v>0</v>
      </c>
      <c r="X226" s="16">
        <f>挂饰2!T226</f>
        <v>0</v>
      </c>
      <c r="Y226" s="16">
        <f>挂饰2!U226</f>
        <v>0</v>
      </c>
      <c r="Z226" s="16">
        <f>挂饰2!V226</f>
        <v>0</v>
      </c>
      <c r="AA226" s="16">
        <f>挂饰2!W226</f>
        <v>0</v>
      </c>
      <c r="AB226" s="16">
        <f>挂饰2!X226</f>
        <v>0</v>
      </c>
      <c r="AC226" s="16">
        <f>挂饰2!Y226</f>
        <v>0</v>
      </c>
      <c r="AD226" s="16">
        <f>挂饰2!Z226</f>
        <v>0</v>
      </c>
      <c r="AE226" s="16">
        <f>挂饰2!AA226</f>
        <v>0</v>
      </c>
      <c r="AF226" s="16">
        <f>挂饰2!AB226</f>
        <v>0</v>
      </c>
      <c r="AG226" s="16">
        <f>挂饰2!AC226</f>
        <v>0</v>
      </c>
      <c r="AH226" s="16">
        <f>挂饰2!AD226</f>
        <v>0</v>
      </c>
      <c r="AI226" s="16">
        <f>挂饰2!AE226</f>
        <v>0</v>
      </c>
      <c r="AJ226" s="16">
        <f>挂饰2!AF226</f>
        <v>0</v>
      </c>
      <c r="AK226" s="16">
        <f>挂饰2!AG226</f>
        <v>0</v>
      </c>
      <c r="AL226" s="16">
        <f>挂饰2!AH226</f>
        <v>0</v>
      </c>
      <c r="AM226" s="16">
        <f>挂饰2!AI226</f>
        <v>0</v>
      </c>
      <c r="AN226" s="16">
        <f>挂饰2!AJ226</f>
        <v>0</v>
      </c>
      <c r="AO226" s="21">
        <f t="shared" si="36"/>
        <v>180</v>
      </c>
      <c r="AP226">
        <f t="shared" si="37"/>
        <v>157500</v>
      </c>
      <c r="AQ226" t="str">
        <f t="shared" si="38"/>
        <v>,红水晶,多汁的坚果,稻草,石头</v>
      </c>
      <c r="AR226" s="24" t="str">
        <f>IF(F226="c",getSring(AQ226,4),VLOOKUP(M226&amp;F226,test4,2,FALSE))</f>
        <v>石头</v>
      </c>
      <c r="AS226" s="24">
        <f t="shared" si="39"/>
        <v>30034</v>
      </c>
      <c r="AT226" s="24">
        <f t="shared" si="40"/>
        <v>600</v>
      </c>
      <c r="AU226" s="24" t="str">
        <f>getSring(AQ226,1)</f>
        <v>红水晶</v>
      </c>
      <c r="AV226" s="24">
        <f t="shared" si="41"/>
        <v>30030</v>
      </c>
      <c r="AW226" s="24">
        <f t="shared" si="47"/>
        <v>150</v>
      </c>
      <c r="AX226" s="24" t="str">
        <f>getSring(AQ226,2)</f>
        <v>多汁的坚果</v>
      </c>
      <c r="AY226" s="24">
        <f t="shared" si="42"/>
        <v>30042</v>
      </c>
      <c r="AZ226" s="24">
        <f t="shared" si="43"/>
        <v>150</v>
      </c>
      <c r="BA226" s="24" t="str">
        <f>getSring(AQ226,3)</f>
        <v>稻草</v>
      </c>
      <c r="BB226" s="24">
        <f t="shared" si="44"/>
        <v>30026</v>
      </c>
      <c r="BC226" s="24">
        <f t="shared" si="45"/>
        <v>150</v>
      </c>
    </row>
    <row r="227" spans="1:55" ht="14.25" x14ac:dyDescent="0.2">
      <c r="A227">
        <f t="shared" si="46"/>
        <v>20225</v>
      </c>
      <c r="B227" s="16">
        <v>225</v>
      </c>
      <c r="C227" s="16" t="s">
        <v>1080</v>
      </c>
      <c r="D227" s="16" t="s">
        <v>1484</v>
      </c>
      <c r="E227" s="16">
        <f>武器3!E227</f>
        <v>2</v>
      </c>
      <c r="F227" s="16" t="s">
        <v>1043</v>
      </c>
      <c r="G227" s="16">
        <f>武器3!G227</f>
        <v>3</v>
      </c>
      <c r="H227" s="19" t="s">
        <v>1385</v>
      </c>
      <c r="I227" s="3" t="s">
        <v>814</v>
      </c>
      <c r="J227" s="3">
        <f>武器2!I227</f>
        <v>8</v>
      </c>
      <c r="K227" s="3"/>
      <c r="L227" s="3" t="str">
        <f>武器3!J227</f>
        <v>下级职业</v>
      </c>
      <c r="M227" s="3" t="str">
        <f>武器3!K227</f>
        <v>神圣</v>
      </c>
      <c r="N227" s="16">
        <v>10</v>
      </c>
      <c r="O227" s="16">
        <v>1</v>
      </c>
      <c r="P227" s="16">
        <f>挂饰2!L227</f>
        <v>13</v>
      </c>
      <c r="Q227" s="16">
        <f>挂饰2!M227</f>
        <v>0</v>
      </c>
      <c r="R227" s="16">
        <f>挂饰2!N227</f>
        <v>0</v>
      </c>
      <c r="S227" s="16">
        <f>挂饰2!O227</f>
        <v>0</v>
      </c>
      <c r="T227" s="16">
        <f>挂饰2!P227</f>
        <v>0</v>
      </c>
      <c r="U227" s="16">
        <f>挂饰2!Q227</f>
        <v>0</v>
      </c>
      <c r="V227" s="16">
        <f>挂饰2!R227</f>
        <v>0</v>
      </c>
      <c r="W227" s="16">
        <f>挂饰2!S227</f>
        <v>0</v>
      </c>
      <c r="X227" s="16">
        <f>挂饰2!T227</f>
        <v>0</v>
      </c>
      <c r="Y227" s="16">
        <f>挂饰2!U227</f>
        <v>0.01</v>
      </c>
      <c r="Z227" s="16">
        <f>挂饰2!V227</f>
        <v>0</v>
      </c>
      <c r="AA227" s="16">
        <f>挂饰2!W227</f>
        <v>0</v>
      </c>
      <c r="AB227" s="16">
        <f>挂饰2!X227</f>
        <v>0</v>
      </c>
      <c r="AC227" s="16">
        <f>挂饰2!Y227</f>
        <v>0</v>
      </c>
      <c r="AD227" s="16">
        <f>挂饰2!Z227</f>
        <v>0</v>
      </c>
      <c r="AE227" s="16">
        <f>挂饰2!AA227</f>
        <v>0</v>
      </c>
      <c r="AF227" s="16">
        <f>挂饰2!AB227</f>
        <v>0</v>
      </c>
      <c r="AG227" s="16">
        <f>挂饰2!AC227</f>
        <v>6.5420560747663559E-2</v>
      </c>
      <c r="AH227" s="16">
        <f>挂饰2!AD227</f>
        <v>0</v>
      </c>
      <c r="AI227" s="16">
        <f>挂饰2!AE227</f>
        <v>0</v>
      </c>
      <c r="AJ227" s="16">
        <f>挂饰2!AF227</f>
        <v>0</v>
      </c>
      <c r="AK227" s="16">
        <f>挂饰2!AG227</f>
        <v>0</v>
      </c>
      <c r="AL227" s="16">
        <f>挂饰2!AH227</f>
        <v>0</v>
      </c>
      <c r="AM227" s="16">
        <f>挂饰2!AI227</f>
        <v>0</v>
      </c>
      <c r="AN227" s="16">
        <f>挂饰2!AJ227</f>
        <v>0</v>
      </c>
      <c r="AO227" s="21">
        <f t="shared" si="36"/>
        <v>19.761682242990656</v>
      </c>
      <c r="AP227">
        <f t="shared" si="37"/>
        <v>16800</v>
      </c>
      <c r="AQ227" t="str">
        <f t="shared" si="38"/>
        <v>,夏娃的坚果,紫水晶,耀眼的石头</v>
      </c>
      <c r="AR227" s="24" t="str">
        <f>IF(F227="c",getSring(AQ227,4),VLOOKUP(M227&amp;F227,test4,2,FALSE))</f>
        <v>顶级光之精华</v>
      </c>
      <c r="AS227" s="24">
        <f t="shared" si="39"/>
        <v>30016</v>
      </c>
      <c r="AT227" s="24">
        <f t="shared" si="40"/>
        <v>1</v>
      </c>
      <c r="AU227" s="24" t="str">
        <f>getSring(AQ227,1)</f>
        <v>夏娃的坚果</v>
      </c>
      <c r="AV227" s="24">
        <f t="shared" si="41"/>
        <v>30045</v>
      </c>
      <c r="AW227" s="24">
        <f t="shared" si="47"/>
        <v>2</v>
      </c>
      <c r="AX227" s="24" t="str">
        <f>getSring(AQ227,2)</f>
        <v>紫水晶</v>
      </c>
      <c r="AY227" s="24">
        <f t="shared" si="42"/>
        <v>30033</v>
      </c>
      <c r="AZ227" s="24">
        <f t="shared" si="43"/>
        <v>2</v>
      </c>
      <c r="BA227" s="24" t="str">
        <f>getSring(AQ227,3)</f>
        <v>耀眼的石头</v>
      </c>
      <c r="BB227" s="24">
        <f t="shared" si="44"/>
        <v>30037</v>
      </c>
      <c r="BC227" s="24">
        <f t="shared" si="45"/>
        <v>2</v>
      </c>
    </row>
    <row r="228" spans="1:55" ht="14.25" x14ac:dyDescent="0.2">
      <c r="A228">
        <f t="shared" si="46"/>
        <v>20226</v>
      </c>
      <c r="B228" s="16">
        <v>226</v>
      </c>
      <c r="C228" s="16" t="s">
        <v>1065</v>
      </c>
      <c r="D228" s="16" t="s">
        <v>1447</v>
      </c>
      <c r="E228" s="16">
        <f>武器3!E228</f>
        <v>4</v>
      </c>
      <c r="F228" s="16" t="s">
        <v>1043</v>
      </c>
      <c r="G228" s="16">
        <f>武器3!G228</f>
        <v>3</v>
      </c>
      <c r="H228" s="19" t="s">
        <v>1385</v>
      </c>
      <c r="I228" s="3" t="s">
        <v>814</v>
      </c>
      <c r="J228" s="3">
        <f>武器2!I228</f>
        <v>8</v>
      </c>
      <c r="K228" s="3"/>
      <c r="L228" s="3" t="str">
        <f>武器3!J228</f>
        <v>下级职业</v>
      </c>
      <c r="M228" s="3" t="str">
        <f>武器3!K228</f>
        <v>神圣</v>
      </c>
      <c r="N228" s="16">
        <v>10</v>
      </c>
      <c r="O228" s="16">
        <v>2</v>
      </c>
      <c r="P228" s="16">
        <f>挂饰2!L228</f>
        <v>27</v>
      </c>
      <c r="Q228" s="16">
        <f>挂饰2!M228</f>
        <v>0</v>
      </c>
      <c r="R228" s="16">
        <f>挂饰2!N228</f>
        <v>0</v>
      </c>
      <c r="S228" s="16">
        <f>挂饰2!O228</f>
        <v>0</v>
      </c>
      <c r="T228" s="16">
        <f>挂饰2!P228</f>
        <v>0</v>
      </c>
      <c r="U228" s="16">
        <f>挂饰2!Q228</f>
        <v>0</v>
      </c>
      <c r="V228" s="16">
        <f>挂饰2!R228</f>
        <v>0</v>
      </c>
      <c r="W228" s="16">
        <f>挂饰2!S228</f>
        <v>0</v>
      </c>
      <c r="X228" s="16">
        <f>挂饰2!T228</f>
        <v>0</v>
      </c>
      <c r="Y228" s="16">
        <f>挂饰2!U228</f>
        <v>0</v>
      </c>
      <c r="Z228" s="16">
        <f>挂饰2!V228</f>
        <v>0</v>
      </c>
      <c r="AA228" s="16">
        <f>挂饰2!W228</f>
        <v>0</v>
      </c>
      <c r="AB228" s="16">
        <f>挂饰2!X228</f>
        <v>0</v>
      </c>
      <c r="AC228" s="16">
        <f>挂饰2!Y228</f>
        <v>0</v>
      </c>
      <c r="AD228" s="16">
        <f>挂饰2!Z228</f>
        <v>0</v>
      </c>
      <c r="AE228" s="16">
        <f>挂饰2!AA228</f>
        <v>2.4390243902439046E-2</v>
      </c>
      <c r="AF228" s="16">
        <f>挂饰2!AB228</f>
        <v>0</v>
      </c>
      <c r="AG228" s="16">
        <f>挂饰2!AC228</f>
        <v>0.1266375545851528</v>
      </c>
      <c r="AH228" s="16">
        <f>挂饰2!AD228</f>
        <v>0</v>
      </c>
      <c r="AI228" s="16">
        <f>挂饰2!AE228</f>
        <v>0</v>
      </c>
      <c r="AJ228" s="16">
        <f>挂饰2!AF228</f>
        <v>0</v>
      </c>
      <c r="AK228" s="16">
        <f>挂饰2!AG228</f>
        <v>0</v>
      </c>
      <c r="AL228" s="16">
        <f>挂饰2!AH228</f>
        <v>0</v>
      </c>
      <c r="AM228" s="16">
        <f>挂饰2!AI228</f>
        <v>0</v>
      </c>
      <c r="AN228" s="16">
        <f>挂饰2!AJ228</f>
        <v>0</v>
      </c>
      <c r="AO228" s="21">
        <f t="shared" si="36"/>
        <v>41.104111193950366</v>
      </c>
      <c r="AP228">
        <f t="shared" si="37"/>
        <v>33600</v>
      </c>
      <c r="AQ228" t="str">
        <f t="shared" si="38"/>
        <v>,夏娃的坚果,斑斓的稻草,耀眼的石头</v>
      </c>
      <c r="AR228" s="24" t="str">
        <f>IF(F228="c",getSring(AQ228,4),VLOOKUP(M228&amp;F228,test4,2,FALSE))</f>
        <v>顶级光之精华</v>
      </c>
      <c r="AS228" s="24">
        <f t="shared" si="39"/>
        <v>30016</v>
      </c>
      <c r="AT228" s="24">
        <f t="shared" si="40"/>
        <v>2</v>
      </c>
      <c r="AU228" s="24" t="str">
        <f>getSring(AQ228,1)</f>
        <v>夏娃的坚果</v>
      </c>
      <c r="AV228" s="24">
        <f t="shared" si="41"/>
        <v>30045</v>
      </c>
      <c r="AW228" s="24">
        <f t="shared" si="47"/>
        <v>4</v>
      </c>
      <c r="AX228" s="24" t="str">
        <f>getSring(AQ228,2)</f>
        <v>斑斓的稻草</v>
      </c>
      <c r="AY228" s="24">
        <f t="shared" si="42"/>
        <v>30029</v>
      </c>
      <c r="AZ228" s="24">
        <f t="shared" si="43"/>
        <v>4</v>
      </c>
      <c r="BA228" s="24" t="str">
        <f>getSring(AQ228,3)</f>
        <v>耀眼的石头</v>
      </c>
      <c r="BB228" s="24">
        <f t="shared" si="44"/>
        <v>30037</v>
      </c>
      <c r="BC228" s="24">
        <f t="shared" si="45"/>
        <v>4</v>
      </c>
    </row>
    <row r="229" spans="1:55" ht="14.25" x14ac:dyDescent="0.2">
      <c r="A229">
        <f t="shared" si="46"/>
        <v>20227</v>
      </c>
      <c r="B229" s="16">
        <v>227</v>
      </c>
      <c r="C229" s="16" t="s">
        <v>1057</v>
      </c>
      <c r="D229" s="16" t="s">
        <v>1388</v>
      </c>
      <c r="E229" s="16">
        <f>武器3!E229</f>
        <v>6</v>
      </c>
      <c r="F229" s="16" t="s">
        <v>1043</v>
      </c>
      <c r="G229" s="16">
        <f>武器3!G229</f>
        <v>3</v>
      </c>
      <c r="H229" s="19" t="s">
        <v>1385</v>
      </c>
      <c r="I229" s="3" t="s">
        <v>814</v>
      </c>
      <c r="J229" s="3">
        <f>武器2!I229</f>
        <v>8</v>
      </c>
      <c r="K229" s="3"/>
      <c r="L229" s="3" t="str">
        <f>武器3!J229</f>
        <v>下级职业</v>
      </c>
      <c r="M229" s="3" t="str">
        <f>武器3!K229</f>
        <v>神圣</v>
      </c>
      <c r="N229" s="16">
        <v>10</v>
      </c>
      <c r="O229" s="16">
        <v>3</v>
      </c>
      <c r="P229" s="16">
        <f>挂饰2!L229</f>
        <v>40</v>
      </c>
      <c r="Q229" s="16">
        <f>挂饰2!M229</f>
        <v>0</v>
      </c>
      <c r="R229" s="16">
        <f>挂饰2!N229</f>
        <v>0</v>
      </c>
      <c r="S229" s="16">
        <f>挂饰2!O229</f>
        <v>0</v>
      </c>
      <c r="T229" s="16">
        <f>挂饰2!P229</f>
        <v>0</v>
      </c>
      <c r="U229" s="16">
        <f>挂饰2!Q229</f>
        <v>0</v>
      </c>
      <c r="V229" s="16">
        <f>挂饰2!R229</f>
        <v>0</v>
      </c>
      <c r="W229" s="16">
        <f>挂饰2!S229</f>
        <v>0</v>
      </c>
      <c r="X229" s="16">
        <f>挂饰2!T229</f>
        <v>0</v>
      </c>
      <c r="Y229" s="16">
        <f>挂饰2!U229</f>
        <v>0.03</v>
      </c>
      <c r="Z229" s="16">
        <f>挂饰2!V229</f>
        <v>2.4E-2</v>
      </c>
      <c r="AA229" s="16">
        <f>挂饰2!W229</f>
        <v>0</v>
      </c>
      <c r="AB229" s="16">
        <f>挂饰2!X229</f>
        <v>0</v>
      </c>
      <c r="AC229" s="16">
        <f>挂饰2!Y229</f>
        <v>0</v>
      </c>
      <c r="AD229" s="16">
        <f>挂饰2!Z229</f>
        <v>0</v>
      </c>
      <c r="AE229" s="16">
        <f>挂饰2!AA229</f>
        <v>0</v>
      </c>
      <c r="AF229" s="16">
        <f>挂饰2!AB229</f>
        <v>0</v>
      </c>
      <c r="AG229" s="16">
        <f>挂饰2!AC229</f>
        <v>0</v>
      </c>
      <c r="AH229" s="16">
        <f>挂饰2!AD229</f>
        <v>3.3816425120772986E-2</v>
      </c>
      <c r="AI229" s="16">
        <f>挂饰2!AE229</f>
        <v>0</v>
      </c>
      <c r="AJ229" s="16">
        <f>挂饰2!AF229</f>
        <v>0</v>
      </c>
      <c r="AK229" s="16">
        <f>挂饰2!AG229</f>
        <v>0</v>
      </c>
      <c r="AL229" s="16">
        <f>挂饰2!AH229</f>
        <v>0</v>
      </c>
      <c r="AM229" s="16">
        <f>挂饰2!AI229</f>
        <v>0</v>
      </c>
      <c r="AN229" s="16">
        <f>挂饰2!AJ229</f>
        <v>0</v>
      </c>
      <c r="AO229" s="21">
        <f t="shared" si="36"/>
        <v>60.135265700483089</v>
      </c>
      <c r="AP229">
        <f t="shared" si="37"/>
        <v>50400</v>
      </c>
      <c r="AQ229" t="str">
        <f t="shared" si="38"/>
        <v>,剧毒牙,斑斓的稻草,紫水晶</v>
      </c>
      <c r="AR229" s="24" t="str">
        <f>IF(F229="c",getSring(AQ229,4),VLOOKUP(M229&amp;F229,test4,2,FALSE))</f>
        <v>顶级光之精华</v>
      </c>
      <c r="AS229" s="24">
        <f t="shared" si="39"/>
        <v>30016</v>
      </c>
      <c r="AT229" s="24">
        <f t="shared" si="40"/>
        <v>3</v>
      </c>
      <c r="AU229" s="24" t="str">
        <f>getSring(AQ229,1)</f>
        <v>剧毒牙</v>
      </c>
      <c r="AV229" s="24">
        <f t="shared" si="41"/>
        <v>30041</v>
      </c>
      <c r="AW229" s="24">
        <f t="shared" si="47"/>
        <v>6</v>
      </c>
      <c r="AX229" s="24" t="str">
        <f>getSring(AQ229,2)</f>
        <v>斑斓的稻草</v>
      </c>
      <c r="AY229" s="24">
        <f t="shared" si="42"/>
        <v>30029</v>
      </c>
      <c r="AZ229" s="24">
        <f t="shared" si="43"/>
        <v>6</v>
      </c>
      <c r="BA229" s="24" t="str">
        <f>getSring(AQ229,3)</f>
        <v>紫水晶</v>
      </c>
      <c r="BB229" s="24">
        <f t="shared" si="44"/>
        <v>30033</v>
      </c>
      <c r="BC229" s="24">
        <f t="shared" si="45"/>
        <v>6</v>
      </c>
    </row>
    <row r="230" spans="1:55" ht="14.25" x14ac:dyDescent="0.2">
      <c r="A230">
        <f t="shared" si="46"/>
        <v>20228</v>
      </c>
      <c r="B230" s="16">
        <v>228</v>
      </c>
      <c r="C230" s="16" t="s">
        <v>1126</v>
      </c>
      <c r="D230" s="16" t="s">
        <v>1287</v>
      </c>
      <c r="E230" s="16">
        <f>武器3!E230</f>
        <v>8</v>
      </c>
      <c r="F230" s="16" t="s">
        <v>1043</v>
      </c>
      <c r="G230" s="16">
        <f>武器3!G230</f>
        <v>3</v>
      </c>
      <c r="H230" s="19" t="s">
        <v>1385</v>
      </c>
      <c r="I230" s="3" t="s">
        <v>814</v>
      </c>
      <c r="J230" s="3">
        <f>武器2!I230</f>
        <v>8</v>
      </c>
      <c r="K230" s="3"/>
      <c r="L230" s="3" t="str">
        <f>武器3!J230</f>
        <v>下级职业</v>
      </c>
      <c r="M230" s="3" t="str">
        <f>武器3!K230</f>
        <v>神圣</v>
      </c>
      <c r="N230" s="16">
        <v>10</v>
      </c>
      <c r="O230" s="16">
        <v>4</v>
      </c>
      <c r="P230" s="16">
        <f>挂饰2!L230</f>
        <v>54</v>
      </c>
      <c r="Q230" s="16">
        <f>挂饰2!M230</f>
        <v>49</v>
      </c>
      <c r="R230" s="16">
        <f>挂饰2!N230</f>
        <v>0</v>
      </c>
      <c r="S230" s="16">
        <f>挂饰2!O230</f>
        <v>0</v>
      </c>
      <c r="T230" s="16">
        <f>挂饰2!P230</f>
        <v>0</v>
      </c>
      <c r="U230" s="16">
        <f>挂饰2!Q230</f>
        <v>0</v>
      </c>
      <c r="V230" s="16">
        <f>挂饰2!R230</f>
        <v>0</v>
      </c>
      <c r="W230" s="16">
        <f>挂饰2!S230</f>
        <v>0</v>
      </c>
      <c r="X230" s="16">
        <f>挂饰2!T230</f>
        <v>0</v>
      </c>
      <c r="Y230" s="16">
        <f>挂饰2!U230</f>
        <v>0</v>
      </c>
      <c r="Z230" s="16">
        <f>挂饰2!V230</f>
        <v>3.4000000000000002E-2</v>
      </c>
      <c r="AA230" s="16">
        <f>挂饰2!W230</f>
        <v>0</v>
      </c>
      <c r="AB230" s="16">
        <f>挂饰2!X230</f>
        <v>0</v>
      </c>
      <c r="AC230" s="16">
        <f>挂饰2!Y230</f>
        <v>0</v>
      </c>
      <c r="AD230" s="16">
        <f>挂饰2!Z230</f>
        <v>0</v>
      </c>
      <c r="AE230" s="16">
        <f>挂饰2!AA230</f>
        <v>0</v>
      </c>
      <c r="AF230" s="16">
        <f>挂饰2!AB230</f>
        <v>0</v>
      </c>
      <c r="AG230" s="16">
        <f>挂饰2!AC230</f>
        <v>0.22480620155038755</v>
      </c>
      <c r="AH230" s="16">
        <f>挂饰2!AD230</f>
        <v>0</v>
      </c>
      <c r="AI230" s="16">
        <f>挂饰2!AE230</f>
        <v>0</v>
      </c>
      <c r="AJ230" s="16">
        <f>挂饰2!AF230</f>
        <v>0</v>
      </c>
      <c r="AK230" s="16">
        <f>挂饰2!AG230</f>
        <v>0</v>
      </c>
      <c r="AL230" s="16">
        <f>挂饰2!AH230</f>
        <v>0</v>
      </c>
      <c r="AM230" s="16">
        <f>挂饰2!AI230</f>
        <v>0</v>
      </c>
      <c r="AN230" s="16">
        <f>挂饰2!AJ230</f>
        <v>0</v>
      </c>
      <c r="AO230" s="21">
        <f t="shared" si="36"/>
        <v>155.39922480620154</v>
      </c>
      <c r="AP230">
        <f t="shared" si="37"/>
        <v>134400</v>
      </c>
      <c r="AQ230" t="str">
        <f t="shared" si="38"/>
        <v>,五彩的蘑菇,夏娃的坚果,剧毒牙</v>
      </c>
      <c r="AR230" s="24" t="str">
        <f>IF(F230="c",getSring(AQ230,4),VLOOKUP(M230&amp;F230,test4,2,FALSE))</f>
        <v>顶级光之精华</v>
      </c>
      <c r="AS230" s="24">
        <f t="shared" si="39"/>
        <v>30016</v>
      </c>
      <c r="AT230" s="24">
        <f t="shared" si="40"/>
        <v>8</v>
      </c>
      <c r="AU230" s="24" t="str">
        <f>getSring(AQ230,1)</f>
        <v>五彩的蘑菇</v>
      </c>
      <c r="AV230" s="24">
        <f t="shared" si="41"/>
        <v>30025</v>
      </c>
      <c r="AW230" s="24">
        <f t="shared" si="47"/>
        <v>16</v>
      </c>
      <c r="AX230" s="24" t="str">
        <f>getSring(AQ230,2)</f>
        <v>夏娃的坚果</v>
      </c>
      <c r="AY230" s="24">
        <f t="shared" si="42"/>
        <v>30045</v>
      </c>
      <c r="AZ230" s="24">
        <f t="shared" si="43"/>
        <v>16</v>
      </c>
      <c r="BA230" s="24" t="str">
        <f>getSring(AQ230,3)</f>
        <v>剧毒牙</v>
      </c>
      <c r="BB230" s="24">
        <f t="shared" si="44"/>
        <v>30041</v>
      </c>
      <c r="BC230" s="24">
        <f t="shared" si="45"/>
        <v>16</v>
      </c>
    </row>
    <row r="231" spans="1:55" ht="14.25" x14ac:dyDescent="0.2">
      <c r="A231">
        <f t="shared" si="46"/>
        <v>20229</v>
      </c>
      <c r="B231" s="16">
        <v>229</v>
      </c>
      <c r="C231" s="16" t="s">
        <v>1106</v>
      </c>
      <c r="D231" s="16" t="s">
        <v>1485</v>
      </c>
      <c r="E231" s="16">
        <f>武器3!E231</f>
        <v>10</v>
      </c>
      <c r="F231" s="16" t="s">
        <v>1043</v>
      </c>
      <c r="G231" s="16">
        <f>武器3!G231</f>
        <v>3</v>
      </c>
      <c r="H231" s="19" t="s">
        <v>1385</v>
      </c>
      <c r="I231" s="3" t="s">
        <v>814</v>
      </c>
      <c r="J231" s="3">
        <f>武器2!I231</f>
        <v>8</v>
      </c>
      <c r="K231" s="3"/>
      <c r="L231" s="3" t="str">
        <f>武器3!J231</f>
        <v>下级职业</v>
      </c>
      <c r="M231" s="3" t="str">
        <f>武器3!K231</f>
        <v>神圣</v>
      </c>
      <c r="N231" s="16">
        <v>10</v>
      </c>
      <c r="O231" s="16">
        <v>5</v>
      </c>
      <c r="P231" s="16">
        <f>挂饰2!L231</f>
        <v>68</v>
      </c>
      <c r="Q231" s="16">
        <f>挂饰2!M231</f>
        <v>0</v>
      </c>
      <c r="R231" s="16">
        <f>挂饰2!N231</f>
        <v>0</v>
      </c>
      <c r="S231" s="16">
        <f>挂饰2!O231</f>
        <v>0</v>
      </c>
      <c r="T231" s="16">
        <f>挂饰2!P231</f>
        <v>0</v>
      </c>
      <c r="U231" s="16">
        <f>挂饰2!Q231</f>
        <v>0</v>
      </c>
      <c r="V231" s="16">
        <f>挂饰2!R231</f>
        <v>0</v>
      </c>
      <c r="W231" s="16">
        <f>挂饰2!S231</f>
        <v>0</v>
      </c>
      <c r="X231" s="16">
        <f>挂饰2!T231</f>
        <v>0</v>
      </c>
      <c r="Y231" s="16">
        <f>挂饰2!U231</f>
        <v>0</v>
      </c>
      <c r="Z231" s="16">
        <f>挂饰2!V231</f>
        <v>0</v>
      </c>
      <c r="AA231" s="16">
        <f>挂饰2!W231</f>
        <v>0</v>
      </c>
      <c r="AB231" s="16">
        <f>挂饰2!X231</f>
        <v>0</v>
      </c>
      <c r="AC231" s="16">
        <f>挂饰2!Y231</f>
        <v>5.6603773584905648E-2</v>
      </c>
      <c r="AD231" s="16">
        <f>挂饰2!Z231</f>
        <v>0</v>
      </c>
      <c r="AE231" s="16">
        <f>挂饰2!AA231</f>
        <v>0</v>
      </c>
      <c r="AF231" s="16">
        <f>挂饰2!AB231</f>
        <v>5.6603773584905648E-2</v>
      </c>
      <c r="AG231" s="16">
        <f>挂饰2!AC231</f>
        <v>0.26470588235294112</v>
      </c>
      <c r="AH231" s="16">
        <f>挂饰2!AD231</f>
        <v>0</v>
      </c>
      <c r="AI231" s="16">
        <f>挂饰2!AE231</f>
        <v>5.6603773584905648E-2</v>
      </c>
      <c r="AJ231" s="16">
        <f>挂饰2!AF231</f>
        <v>0</v>
      </c>
      <c r="AK231" s="16">
        <f>挂饰2!AG231</f>
        <v>0</v>
      </c>
      <c r="AL231" s="16">
        <f>挂饰2!AH231</f>
        <v>0</v>
      </c>
      <c r="AM231" s="16">
        <f>挂饰2!AI231</f>
        <v>0</v>
      </c>
      <c r="AN231" s="16">
        <f>挂饰2!AJ231</f>
        <v>0</v>
      </c>
      <c r="AO231" s="21">
        <f t="shared" si="36"/>
        <v>103.73806881243063</v>
      </c>
      <c r="AP231">
        <f t="shared" si="37"/>
        <v>87600</v>
      </c>
      <c r="AQ231" t="str">
        <f t="shared" si="38"/>
        <v>,剧毒牙,耀眼的石头,斑斓的稻草</v>
      </c>
      <c r="AR231" s="24" t="str">
        <f>IF(F231="c",getSring(AQ231,4),VLOOKUP(M231&amp;F231,test4,2,FALSE))</f>
        <v>顶级光之精华</v>
      </c>
      <c r="AS231" s="24">
        <f t="shared" si="39"/>
        <v>30016</v>
      </c>
      <c r="AT231" s="24">
        <f t="shared" si="40"/>
        <v>5</v>
      </c>
      <c r="AU231" s="24" t="str">
        <f>getSring(AQ231,1)</f>
        <v>剧毒牙</v>
      </c>
      <c r="AV231" s="24">
        <f t="shared" si="41"/>
        <v>30041</v>
      </c>
      <c r="AW231" s="24">
        <f t="shared" si="47"/>
        <v>11</v>
      </c>
      <c r="AX231" s="24" t="str">
        <f>getSring(AQ231,2)</f>
        <v>耀眼的石头</v>
      </c>
      <c r="AY231" s="24">
        <f t="shared" si="42"/>
        <v>30037</v>
      </c>
      <c r="AZ231" s="24">
        <f t="shared" si="43"/>
        <v>11</v>
      </c>
      <c r="BA231" s="24" t="str">
        <f>getSring(AQ231,3)</f>
        <v>斑斓的稻草</v>
      </c>
      <c r="BB231" s="24">
        <f t="shared" si="44"/>
        <v>30029</v>
      </c>
      <c r="BC231" s="24">
        <f t="shared" si="45"/>
        <v>11</v>
      </c>
    </row>
    <row r="232" spans="1:55" ht="14.25" x14ac:dyDescent="0.2">
      <c r="A232">
        <f t="shared" si="46"/>
        <v>20230</v>
      </c>
      <c r="B232" s="16">
        <v>230</v>
      </c>
      <c r="C232" s="16" t="s">
        <v>1077</v>
      </c>
      <c r="D232" s="16" t="s">
        <v>1187</v>
      </c>
      <c r="E232" s="16">
        <f>武器3!E232</f>
        <v>12</v>
      </c>
      <c r="F232" s="16" t="s">
        <v>1043</v>
      </c>
      <c r="G232" s="16">
        <f>武器3!G232</f>
        <v>3</v>
      </c>
      <c r="H232" s="19" t="s">
        <v>1385</v>
      </c>
      <c r="I232" s="3" t="s">
        <v>814</v>
      </c>
      <c r="J232" s="3">
        <f>武器2!I232</f>
        <v>8</v>
      </c>
      <c r="K232" s="3"/>
      <c r="L232" s="3" t="str">
        <f>武器3!J232</f>
        <v>下级职业</v>
      </c>
      <c r="M232" s="3" t="str">
        <f>武器3!K232</f>
        <v>神圣</v>
      </c>
      <c r="N232" s="16">
        <v>10</v>
      </c>
      <c r="O232" s="16">
        <v>6</v>
      </c>
      <c r="P232" s="16">
        <f>挂饰2!L232</f>
        <v>81</v>
      </c>
      <c r="Q232" s="16">
        <f>挂饰2!M232</f>
        <v>0</v>
      </c>
      <c r="R232" s="16">
        <f>挂饰2!N232</f>
        <v>17</v>
      </c>
      <c r="S232" s="16">
        <f>挂饰2!O232</f>
        <v>0</v>
      </c>
      <c r="T232" s="16">
        <f>挂饰2!P232</f>
        <v>0</v>
      </c>
      <c r="U232" s="16">
        <f>挂饰2!Q232</f>
        <v>69</v>
      </c>
      <c r="V232" s="16">
        <f>挂饰2!R232</f>
        <v>0</v>
      </c>
      <c r="W232" s="16">
        <f>挂饰2!S232</f>
        <v>0</v>
      </c>
      <c r="X232" s="16">
        <f>挂饰2!T232</f>
        <v>0</v>
      </c>
      <c r="Y232" s="16">
        <f>挂饰2!U232</f>
        <v>0</v>
      </c>
      <c r="Z232" s="16">
        <f>挂饰2!V232</f>
        <v>0</v>
      </c>
      <c r="AA232" s="16">
        <f>挂饰2!W232</f>
        <v>0</v>
      </c>
      <c r="AB232" s="16">
        <f>挂饰2!X232</f>
        <v>0</v>
      </c>
      <c r="AC232" s="16">
        <f>挂饰2!Y232</f>
        <v>6.5420560747663559E-2</v>
      </c>
      <c r="AD232" s="16">
        <f>挂饰2!Z232</f>
        <v>0</v>
      </c>
      <c r="AE232" s="16">
        <f>挂饰2!AA232</f>
        <v>0</v>
      </c>
      <c r="AF232" s="16">
        <f>挂饰2!AB232</f>
        <v>0</v>
      </c>
      <c r="AG232" s="16">
        <f>挂饰2!AC232</f>
        <v>0.30069930069930073</v>
      </c>
      <c r="AH232" s="16">
        <f>挂饰2!AD232</f>
        <v>0</v>
      </c>
      <c r="AI232" s="16">
        <f>挂饰2!AE232</f>
        <v>0</v>
      </c>
      <c r="AJ232" s="16">
        <f>挂饰2!AF232</f>
        <v>0</v>
      </c>
      <c r="AK232" s="16">
        <f>挂饰2!AG232</f>
        <v>0</v>
      </c>
      <c r="AL232" s="16">
        <f>挂饰2!AH232</f>
        <v>0</v>
      </c>
      <c r="AM232" s="16">
        <f>挂饰2!AI232</f>
        <v>0</v>
      </c>
      <c r="AN232" s="16">
        <f>挂饰2!AJ232</f>
        <v>0</v>
      </c>
      <c r="AO232" s="21">
        <f t="shared" si="36"/>
        <v>251.96447944578784</v>
      </c>
      <c r="AP232">
        <f t="shared" si="37"/>
        <v>218400</v>
      </c>
      <c r="AQ232" t="str">
        <f t="shared" si="38"/>
        <v>,斑斓的稻草,耀眼的石头,紫水晶</v>
      </c>
      <c r="AR232" s="24" t="str">
        <f>IF(F232="c",getSring(AQ232,4),VLOOKUP(M232&amp;F232,test4,2,FALSE))</f>
        <v>顶级光之精华</v>
      </c>
      <c r="AS232" s="24">
        <f t="shared" si="39"/>
        <v>30016</v>
      </c>
      <c r="AT232" s="24">
        <f t="shared" si="40"/>
        <v>13</v>
      </c>
      <c r="AU232" s="24" t="str">
        <f>getSring(AQ232,1)</f>
        <v>斑斓的稻草</v>
      </c>
      <c r="AV232" s="24">
        <f t="shared" si="41"/>
        <v>30029</v>
      </c>
      <c r="AW232" s="24">
        <f t="shared" si="47"/>
        <v>26</v>
      </c>
      <c r="AX232" s="24" t="str">
        <f>getSring(AQ232,2)</f>
        <v>耀眼的石头</v>
      </c>
      <c r="AY232" s="24">
        <f t="shared" si="42"/>
        <v>30037</v>
      </c>
      <c r="AZ232" s="24">
        <f t="shared" si="43"/>
        <v>26</v>
      </c>
      <c r="BA232" s="24" t="str">
        <f>getSring(AQ232,3)</f>
        <v>紫水晶</v>
      </c>
      <c r="BB232" s="24">
        <f t="shared" si="44"/>
        <v>30033</v>
      </c>
      <c r="BC232" s="24">
        <f t="shared" si="45"/>
        <v>26</v>
      </c>
    </row>
    <row r="233" spans="1:55" ht="14.25" x14ac:dyDescent="0.2">
      <c r="A233">
        <f t="shared" si="46"/>
        <v>20231</v>
      </c>
      <c r="B233" s="16">
        <v>231</v>
      </c>
      <c r="C233" s="16" t="s">
        <v>1122</v>
      </c>
      <c r="D233" s="16" t="s">
        <v>1486</v>
      </c>
      <c r="E233" s="16">
        <f>武器3!E233</f>
        <v>14</v>
      </c>
      <c r="F233" s="16" t="s">
        <v>1043</v>
      </c>
      <c r="G233" s="16">
        <f>武器3!G233</f>
        <v>3</v>
      </c>
      <c r="H233" s="19" t="s">
        <v>1385</v>
      </c>
      <c r="I233" s="3" t="s">
        <v>814</v>
      </c>
      <c r="J233" s="3">
        <f>武器2!I233</f>
        <v>8</v>
      </c>
      <c r="K233" s="3"/>
      <c r="L233" s="3" t="str">
        <f>武器3!J233</f>
        <v>下级职业</v>
      </c>
      <c r="M233" s="3" t="str">
        <f>武器3!K233</f>
        <v>神圣</v>
      </c>
      <c r="N233" s="16">
        <v>10</v>
      </c>
      <c r="O233" s="16">
        <v>7</v>
      </c>
      <c r="P233" s="16">
        <f>挂饰2!L233</f>
        <v>95</v>
      </c>
      <c r="Q233" s="16">
        <f>挂饰2!M233</f>
        <v>87</v>
      </c>
      <c r="R233" s="16">
        <f>挂饰2!N233</f>
        <v>0</v>
      </c>
      <c r="S233" s="16">
        <f>挂饰2!O233</f>
        <v>0</v>
      </c>
      <c r="T233" s="16">
        <f>挂饰2!P233</f>
        <v>0</v>
      </c>
      <c r="U233" s="16">
        <f>挂饰2!Q233</f>
        <v>80</v>
      </c>
      <c r="V233" s="16">
        <f>挂饰2!R233</f>
        <v>0</v>
      </c>
      <c r="W233" s="16">
        <f>挂饰2!S233</f>
        <v>0</v>
      </c>
      <c r="X233" s="16">
        <f>挂饰2!T233</f>
        <v>0</v>
      </c>
      <c r="Y233" s="16">
        <f>挂饰2!U233</f>
        <v>0</v>
      </c>
      <c r="Z233" s="16">
        <f>挂饰2!V233</f>
        <v>0</v>
      </c>
      <c r="AA233" s="16">
        <f>挂饰2!W233</f>
        <v>0</v>
      </c>
      <c r="AB233" s="16">
        <f>挂饰2!X233</f>
        <v>0</v>
      </c>
      <c r="AC233" s="16">
        <f>挂饰2!Y233</f>
        <v>0</v>
      </c>
      <c r="AD233" s="16">
        <f>挂饰2!Z233</f>
        <v>0</v>
      </c>
      <c r="AE233" s="16">
        <f>挂饰2!AA233</f>
        <v>0</v>
      </c>
      <c r="AF233" s="16">
        <f>挂饰2!AB233</f>
        <v>7.8341013824884786E-2</v>
      </c>
      <c r="AG233" s="16">
        <f>挂饰2!AC233</f>
        <v>0.33554817275747506</v>
      </c>
      <c r="AH233" s="16">
        <f>挂饰2!AD233</f>
        <v>0</v>
      </c>
      <c r="AI233" s="16">
        <f>挂饰2!AE233</f>
        <v>7.8341013824884786E-2</v>
      </c>
      <c r="AJ233" s="16">
        <f>挂饰2!AF233</f>
        <v>0</v>
      </c>
      <c r="AK233" s="16">
        <f>挂饰2!AG233</f>
        <v>0</v>
      </c>
      <c r="AL233" s="16">
        <f>挂饰2!AH233</f>
        <v>0</v>
      </c>
      <c r="AM233" s="16">
        <f>挂饰2!AI233</f>
        <v>0</v>
      </c>
      <c r="AN233" s="16">
        <f>挂饰2!AJ233</f>
        <v>0</v>
      </c>
      <c r="AO233" s="21">
        <f t="shared" si="36"/>
        <v>394.968920801629</v>
      </c>
      <c r="AP233">
        <f t="shared" si="37"/>
        <v>349200</v>
      </c>
      <c r="AQ233" t="str">
        <f t="shared" si="38"/>
        <v>,剧毒牙,夏娃的坚果,紫水晶</v>
      </c>
      <c r="AR233" s="24" t="str">
        <f>IF(F233="c",getSring(AQ233,4),VLOOKUP(M233&amp;F233,test4,2,FALSE))</f>
        <v>顶级光之精华</v>
      </c>
      <c r="AS233" s="24">
        <f t="shared" si="39"/>
        <v>30016</v>
      </c>
      <c r="AT233" s="24">
        <f t="shared" si="40"/>
        <v>21</v>
      </c>
      <c r="AU233" s="24" t="str">
        <f>getSring(AQ233,1)</f>
        <v>剧毒牙</v>
      </c>
      <c r="AV233" s="24">
        <f t="shared" si="41"/>
        <v>30041</v>
      </c>
      <c r="AW233" s="24">
        <f t="shared" si="47"/>
        <v>41</v>
      </c>
      <c r="AX233" s="24" t="str">
        <f>getSring(AQ233,2)</f>
        <v>夏娃的坚果</v>
      </c>
      <c r="AY233" s="24">
        <f t="shared" si="42"/>
        <v>30045</v>
      </c>
      <c r="AZ233" s="24">
        <f t="shared" si="43"/>
        <v>41</v>
      </c>
      <c r="BA233" s="24" t="str">
        <f>getSring(AQ233,3)</f>
        <v>紫水晶</v>
      </c>
      <c r="BB233" s="24">
        <f t="shared" si="44"/>
        <v>30033</v>
      </c>
      <c r="BC233" s="24">
        <f t="shared" si="45"/>
        <v>41</v>
      </c>
    </row>
    <row r="234" spans="1:55" ht="14.25" x14ac:dyDescent="0.2">
      <c r="A234">
        <f t="shared" si="46"/>
        <v>20232</v>
      </c>
      <c r="B234" s="16">
        <v>232</v>
      </c>
      <c r="C234" s="16" t="s">
        <v>1109</v>
      </c>
      <c r="D234" s="16" t="s">
        <v>1236</v>
      </c>
      <c r="E234" s="16">
        <f>武器3!E234</f>
        <v>16</v>
      </c>
      <c r="F234" s="16" t="s">
        <v>1043</v>
      </c>
      <c r="G234" s="16">
        <f>武器3!G234</f>
        <v>3</v>
      </c>
      <c r="H234" s="19" t="s">
        <v>1385</v>
      </c>
      <c r="I234" s="3" t="s">
        <v>814</v>
      </c>
      <c r="J234" s="3">
        <f>武器2!I234</f>
        <v>8</v>
      </c>
      <c r="K234" s="3"/>
      <c r="L234" s="3" t="str">
        <f>武器3!J234</f>
        <v>下级职业</v>
      </c>
      <c r="M234" s="3" t="str">
        <f>武器3!K234</f>
        <v>神圣</v>
      </c>
      <c r="N234" s="16">
        <v>10</v>
      </c>
      <c r="O234" s="16">
        <v>8</v>
      </c>
      <c r="P234" s="16">
        <f>挂饰2!L234</f>
        <v>108</v>
      </c>
      <c r="Q234" s="16">
        <f>挂饰2!M234</f>
        <v>0</v>
      </c>
      <c r="R234" s="16">
        <f>挂饰2!N234</f>
        <v>23</v>
      </c>
      <c r="S234" s="16">
        <f>挂饰2!O234</f>
        <v>0</v>
      </c>
      <c r="T234" s="16">
        <f>挂饰2!P234</f>
        <v>0</v>
      </c>
      <c r="U234" s="16">
        <f>挂饰2!Q234</f>
        <v>0</v>
      </c>
      <c r="V234" s="16">
        <f>挂饰2!R234</f>
        <v>0</v>
      </c>
      <c r="W234" s="16">
        <f>挂饰2!S234</f>
        <v>0</v>
      </c>
      <c r="X234" s="16">
        <f>挂饰2!T234</f>
        <v>0</v>
      </c>
      <c r="Y234" s="16">
        <f>挂饰2!U234</f>
        <v>8.4000000000000005E-2</v>
      </c>
      <c r="Z234" s="16">
        <f>挂饰2!V234</f>
        <v>0</v>
      </c>
      <c r="AA234" s="16">
        <f>挂饰2!W234</f>
        <v>0</v>
      </c>
      <c r="AB234" s="16">
        <f>挂饰2!X234</f>
        <v>0</v>
      </c>
      <c r="AC234" s="16">
        <f>挂饰2!Y234</f>
        <v>8.6757990867579959E-2</v>
      </c>
      <c r="AD234" s="16">
        <f>挂饰2!Z234</f>
        <v>8.6757990867579959E-2</v>
      </c>
      <c r="AE234" s="16">
        <f>挂饰2!AA234</f>
        <v>0</v>
      </c>
      <c r="AF234" s="16">
        <f>挂饰2!AB234</f>
        <v>0</v>
      </c>
      <c r="AG234" s="16">
        <f>挂饰2!AC234</f>
        <v>0.36507936507936511</v>
      </c>
      <c r="AH234" s="16">
        <f>挂饰2!AD234</f>
        <v>0</v>
      </c>
      <c r="AI234" s="16">
        <f>挂饰2!AE234</f>
        <v>0</v>
      </c>
      <c r="AJ234" s="16">
        <f>挂饰2!AF234</f>
        <v>0</v>
      </c>
      <c r="AK234" s="16">
        <f>挂饰2!AG234</f>
        <v>0</v>
      </c>
      <c r="AL234" s="16">
        <f>挂饰2!AH234</f>
        <v>0</v>
      </c>
      <c r="AM234" s="16">
        <f>挂饰2!AI234</f>
        <v>0</v>
      </c>
      <c r="AN234" s="16">
        <f>挂饰2!AJ234</f>
        <v>0</v>
      </c>
      <c r="AO234" s="21">
        <f t="shared" si="36"/>
        <v>198.6543813872581</v>
      </c>
      <c r="AP234">
        <f t="shared" si="37"/>
        <v>171600</v>
      </c>
      <c r="AQ234" t="str">
        <f t="shared" si="38"/>
        <v>,斑斓的稻草,紫水晶,夏娃的坚果</v>
      </c>
      <c r="AR234" s="24" t="str">
        <f>IF(F234="c",getSring(AQ234,4),VLOOKUP(M234&amp;F234,test4,2,FALSE))</f>
        <v>顶级光之精华</v>
      </c>
      <c r="AS234" s="24">
        <f t="shared" si="39"/>
        <v>30016</v>
      </c>
      <c r="AT234" s="24">
        <f t="shared" si="40"/>
        <v>10</v>
      </c>
      <c r="AU234" s="24" t="str">
        <f>getSring(AQ234,1)</f>
        <v>斑斓的稻草</v>
      </c>
      <c r="AV234" s="24">
        <f t="shared" si="41"/>
        <v>30029</v>
      </c>
      <c r="AW234" s="24">
        <f t="shared" si="47"/>
        <v>21</v>
      </c>
      <c r="AX234" s="24" t="str">
        <f>getSring(AQ234,2)</f>
        <v>紫水晶</v>
      </c>
      <c r="AY234" s="24">
        <f t="shared" si="42"/>
        <v>30033</v>
      </c>
      <c r="AZ234" s="24">
        <f t="shared" si="43"/>
        <v>21</v>
      </c>
      <c r="BA234" s="24" t="str">
        <f>getSring(AQ234,3)</f>
        <v>夏娃的坚果</v>
      </c>
      <c r="BB234" s="24">
        <f t="shared" si="44"/>
        <v>30045</v>
      </c>
      <c r="BC234" s="24">
        <f t="shared" si="45"/>
        <v>21</v>
      </c>
    </row>
    <row r="235" spans="1:55" ht="14.25" x14ac:dyDescent="0.2">
      <c r="A235">
        <f t="shared" si="46"/>
        <v>20233</v>
      </c>
      <c r="B235" s="16">
        <v>233</v>
      </c>
      <c r="C235" s="16" t="s">
        <v>1132</v>
      </c>
      <c r="D235" s="16" t="s">
        <v>1254</v>
      </c>
      <c r="E235" s="16">
        <f>武器3!E235</f>
        <v>2</v>
      </c>
      <c r="F235" s="16" t="s">
        <v>1044</v>
      </c>
      <c r="G235" s="16">
        <f>武器3!G235</f>
        <v>3</v>
      </c>
      <c r="H235" s="19" t="s">
        <v>1385</v>
      </c>
      <c r="I235" s="3" t="s">
        <v>814</v>
      </c>
      <c r="J235" s="3">
        <f>武器2!I235</f>
        <v>8</v>
      </c>
      <c r="K235" s="3"/>
      <c r="L235" s="3" t="str">
        <f>武器3!J235</f>
        <v>下级职业</v>
      </c>
      <c r="M235" s="3" t="str">
        <f>武器3!K235</f>
        <v>神圣</v>
      </c>
      <c r="N235" s="16">
        <v>10</v>
      </c>
      <c r="O235" s="16">
        <v>1</v>
      </c>
      <c r="P235" s="16">
        <f>挂饰2!L235</f>
        <v>10</v>
      </c>
      <c r="Q235" s="16">
        <f>挂饰2!M235</f>
        <v>0</v>
      </c>
      <c r="R235" s="16">
        <f>挂饰2!N235</f>
        <v>3</v>
      </c>
      <c r="S235" s="16">
        <f>挂饰2!O235</f>
        <v>0</v>
      </c>
      <c r="T235" s="16">
        <f>挂饰2!P235</f>
        <v>0</v>
      </c>
      <c r="U235" s="16">
        <f>挂饰2!Q235</f>
        <v>0</v>
      </c>
      <c r="V235" s="16">
        <f>挂饰2!R235</f>
        <v>0</v>
      </c>
      <c r="W235" s="16">
        <f>挂饰2!S235</f>
        <v>0</v>
      </c>
      <c r="X235" s="16">
        <f>挂饰2!T235</f>
        <v>0</v>
      </c>
      <c r="Y235" s="16">
        <f>挂饰2!U235</f>
        <v>0</v>
      </c>
      <c r="Z235" s="16">
        <f>挂饰2!V235</f>
        <v>0</v>
      </c>
      <c r="AA235" s="16">
        <f>挂饰2!W235</f>
        <v>0</v>
      </c>
      <c r="AB235" s="16">
        <f>挂饰2!X235</f>
        <v>0</v>
      </c>
      <c r="AC235" s="16">
        <f>挂饰2!Y235</f>
        <v>0</v>
      </c>
      <c r="AD235" s="16">
        <f>挂饰2!Z235</f>
        <v>0</v>
      </c>
      <c r="AE235" s="16">
        <f>挂饰2!AA235</f>
        <v>0</v>
      </c>
      <c r="AF235" s="16">
        <f>挂饰2!AB235</f>
        <v>0</v>
      </c>
      <c r="AG235" s="16">
        <f>挂饰2!AC235</f>
        <v>0</v>
      </c>
      <c r="AH235" s="16">
        <f>挂饰2!AD235</f>
        <v>0</v>
      </c>
      <c r="AI235" s="16">
        <f>挂饰2!AE235</f>
        <v>0</v>
      </c>
      <c r="AJ235" s="16">
        <f>挂饰2!AF235</f>
        <v>0</v>
      </c>
      <c r="AK235" s="16">
        <f>挂饰2!AG235</f>
        <v>0</v>
      </c>
      <c r="AL235" s="16">
        <f>挂饰2!AH235</f>
        <v>0</v>
      </c>
      <c r="AM235" s="16">
        <f>挂饰2!AI235</f>
        <v>0</v>
      </c>
      <c r="AN235" s="16">
        <f>挂饰2!AJ235</f>
        <v>0</v>
      </c>
      <c r="AO235" s="21">
        <f t="shared" si="36"/>
        <v>19.5</v>
      </c>
      <c r="AP235">
        <f t="shared" si="37"/>
        <v>16800</v>
      </c>
      <c r="AQ235" t="str">
        <f t="shared" si="38"/>
        <v>,带血的牙,发光的石头,黄水晶</v>
      </c>
      <c r="AR235" s="24" t="str">
        <f>IF(F235="c",getSring(AQ235,4),VLOOKUP(M235&amp;F235,test4,2,FALSE))</f>
        <v>上级光之精华</v>
      </c>
      <c r="AS235" s="24">
        <f t="shared" si="39"/>
        <v>30017</v>
      </c>
      <c r="AT235" s="24">
        <f t="shared" si="40"/>
        <v>2</v>
      </c>
      <c r="AU235" s="24" t="str">
        <f>getSring(AQ235,1)</f>
        <v>带血的牙</v>
      </c>
      <c r="AV235" s="24">
        <f t="shared" si="41"/>
        <v>30040</v>
      </c>
      <c r="AW235" s="24">
        <f t="shared" si="47"/>
        <v>4</v>
      </c>
      <c r="AX235" s="24" t="str">
        <f>getSring(AQ235,2)</f>
        <v>发光的石头</v>
      </c>
      <c r="AY235" s="24">
        <f t="shared" si="42"/>
        <v>30036</v>
      </c>
      <c r="AZ235" s="24">
        <f t="shared" si="43"/>
        <v>4</v>
      </c>
      <c r="BA235" s="24" t="str">
        <f>getSring(AQ235,3)</f>
        <v>黄水晶</v>
      </c>
      <c r="BB235" s="24">
        <f t="shared" si="44"/>
        <v>30032</v>
      </c>
      <c r="BC235" s="24">
        <f t="shared" si="45"/>
        <v>4</v>
      </c>
    </row>
    <row r="236" spans="1:55" ht="14.25" x14ac:dyDescent="0.2">
      <c r="A236">
        <f t="shared" si="46"/>
        <v>20234</v>
      </c>
      <c r="B236" s="16">
        <v>234</v>
      </c>
      <c r="C236" s="16" t="s">
        <v>1080</v>
      </c>
      <c r="D236" s="16" t="s">
        <v>1487</v>
      </c>
      <c r="E236" s="16">
        <f>武器3!E236</f>
        <v>4</v>
      </c>
      <c r="F236" s="16" t="s">
        <v>1044</v>
      </c>
      <c r="G236" s="16">
        <f>武器3!G236</f>
        <v>3</v>
      </c>
      <c r="H236" s="19" t="s">
        <v>1385</v>
      </c>
      <c r="I236" s="3" t="s">
        <v>814</v>
      </c>
      <c r="J236" s="3">
        <f>武器2!I236</f>
        <v>8</v>
      </c>
      <c r="K236" s="3"/>
      <c r="L236" s="3" t="str">
        <f>武器3!J236</f>
        <v>下级职业</v>
      </c>
      <c r="M236" s="3" t="str">
        <f>武器3!K236</f>
        <v>神圣</v>
      </c>
      <c r="N236" s="16">
        <v>10</v>
      </c>
      <c r="O236" s="16">
        <v>2</v>
      </c>
      <c r="P236" s="16">
        <f>挂饰2!L236</f>
        <v>20</v>
      </c>
      <c r="Q236" s="16">
        <f>挂饰2!M236</f>
        <v>0</v>
      </c>
      <c r="R236" s="16">
        <f>挂饰2!N236</f>
        <v>0</v>
      </c>
      <c r="S236" s="16">
        <f>挂饰2!O236</f>
        <v>0</v>
      </c>
      <c r="T236" s="16">
        <f>挂饰2!P236</f>
        <v>0</v>
      </c>
      <c r="U236" s="16">
        <f>挂饰2!Q236</f>
        <v>0</v>
      </c>
      <c r="V236" s="16">
        <f>挂饰2!R236</f>
        <v>0</v>
      </c>
      <c r="W236" s="16">
        <f>挂饰2!S236</f>
        <v>0</v>
      </c>
      <c r="X236" s="16">
        <f>挂饰2!T236</f>
        <v>0</v>
      </c>
      <c r="Y236" s="16">
        <f>挂饰2!U236</f>
        <v>2.2000000000000002E-2</v>
      </c>
      <c r="Z236" s="16">
        <f>挂饰2!V236</f>
        <v>0</v>
      </c>
      <c r="AA236" s="16">
        <f>挂饰2!W236</f>
        <v>0</v>
      </c>
      <c r="AB236" s="16">
        <f>挂饰2!X236</f>
        <v>0</v>
      </c>
      <c r="AC236" s="16">
        <f>挂饰2!Y236</f>
        <v>0</v>
      </c>
      <c r="AD236" s="16">
        <f>挂饰2!Z236</f>
        <v>0</v>
      </c>
      <c r="AE236" s="16">
        <f>挂饰2!AA236</f>
        <v>0</v>
      </c>
      <c r="AF236" s="16">
        <f>挂饰2!AB236</f>
        <v>0</v>
      </c>
      <c r="AG236" s="16">
        <f>挂饰2!AC236</f>
        <v>0</v>
      </c>
      <c r="AH236" s="16">
        <f>挂饰2!AD236</f>
        <v>0</v>
      </c>
      <c r="AI236" s="16">
        <f>挂饰2!AE236</f>
        <v>0</v>
      </c>
      <c r="AJ236" s="16">
        <f>挂饰2!AF236</f>
        <v>0</v>
      </c>
      <c r="AK236" s="16">
        <f>挂饰2!AG236</f>
        <v>0</v>
      </c>
      <c r="AL236" s="16">
        <f>挂饰2!AH236</f>
        <v>0</v>
      </c>
      <c r="AM236" s="16">
        <f>挂饰2!AI236</f>
        <v>0</v>
      </c>
      <c r="AN236" s="16">
        <f>挂饰2!AJ236</f>
        <v>0</v>
      </c>
      <c r="AO236" s="21">
        <f t="shared" si="36"/>
        <v>30</v>
      </c>
      <c r="AP236">
        <f t="shared" si="37"/>
        <v>25200</v>
      </c>
      <c r="AQ236" t="str">
        <f t="shared" si="38"/>
        <v>,带血的牙,灰色的稻草,诱人的蘑菇</v>
      </c>
      <c r="AR236" s="24" t="str">
        <f>IF(F236="c",getSring(AQ236,4),VLOOKUP(M236&amp;F236,test4,2,FALSE))</f>
        <v>上级光之精华</v>
      </c>
      <c r="AS236" s="24">
        <f t="shared" si="39"/>
        <v>30017</v>
      </c>
      <c r="AT236" s="24">
        <f t="shared" si="40"/>
        <v>3</v>
      </c>
      <c r="AU236" s="24" t="str">
        <f>getSring(AQ236,1)</f>
        <v>带血的牙</v>
      </c>
      <c r="AV236" s="24">
        <f t="shared" si="41"/>
        <v>30040</v>
      </c>
      <c r="AW236" s="24">
        <f t="shared" si="47"/>
        <v>6</v>
      </c>
      <c r="AX236" s="24" t="str">
        <f>getSring(AQ236,2)</f>
        <v>灰色的稻草</v>
      </c>
      <c r="AY236" s="24">
        <f t="shared" si="42"/>
        <v>30028</v>
      </c>
      <c r="AZ236" s="24">
        <f t="shared" si="43"/>
        <v>6</v>
      </c>
      <c r="BA236" s="24" t="str">
        <f>getSring(AQ236,3)</f>
        <v>诱人的蘑菇</v>
      </c>
      <c r="BB236" s="24">
        <f t="shared" si="44"/>
        <v>30024</v>
      </c>
      <c r="BC236" s="24">
        <f t="shared" si="45"/>
        <v>6</v>
      </c>
    </row>
    <row r="237" spans="1:55" ht="14.25" x14ac:dyDescent="0.2">
      <c r="A237">
        <f t="shared" si="46"/>
        <v>20235</v>
      </c>
      <c r="B237" s="16">
        <v>235</v>
      </c>
      <c r="C237" s="16" t="s">
        <v>1113</v>
      </c>
      <c r="D237" s="16" t="s">
        <v>1206</v>
      </c>
      <c r="E237" s="16">
        <f>武器3!E237</f>
        <v>6</v>
      </c>
      <c r="F237" s="16" t="s">
        <v>1044</v>
      </c>
      <c r="G237" s="16">
        <f>武器3!G237</f>
        <v>3</v>
      </c>
      <c r="H237" s="19" t="s">
        <v>1385</v>
      </c>
      <c r="I237" s="3" t="s">
        <v>814</v>
      </c>
      <c r="J237" s="3">
        <f>武器2!I237</f>
        <v>8</v>
      </c>
      <c r="K237" s="3"/>
      <c r="L237" s="3" t="str">
        <f>武器3!J237</f>
        <v>下级职业</v>
      </c>
      <c r="M237" s="3" t="str">
        <f>武器3!K237</f>
        <v>神圣</v>
      </c>
      <c r="N237" s="16">
        <v>10</v>
      </c>
      <c r="O237" s="16">
        <v>3</v>
      </c>
      <c r="P237" s="16">
        <f>挂饰2!L237</f>
        <v>30</v>
      </c>
      <c r="Q237" s="16">
        <f>挂饰2!M237</f>
        <v>0</v>
      </c>
      <c r="R237" s="16">
        <f>挂饰2!N237</f>
        <v>0</v>
      </c>
      <c r="S237" s="16">
        <f>挂饰2!O237</f>
        <v>0</v>
      </c>
      <c r="T237" s="16">
        <f>挂饰2!P237</f>
        <v>0</v>
      </c>
      <c r="U237" s="16">
        <f>挂饰2!Q237</f>
        <v>0</v>
      </c>
      <c r="V237" s="16">
        <f>挂饰2!R237</f>
        <v>0</v>
      </c>
      <c r="W237" s="16">
        <f>挂饰2!S237</f>
        <v>0</v>
      </c>
      <c r="X237" s="16">
        <f>挂饰2!T237</f>
        <v>0</v>
      </c>
      <c r="Y237" s="16">
        <f>挂饰2!U237</f>
        <v>3.4000000000000002E-2</v>
      </c>
      <c r="Z237" s="16">
        <f>挂饰2!V237</f>
        <v>0</v>
      </c>
      <c r="AA237" s="16">
        <f>挂饰2!W237</f>
        <v>0</v>
      </c>
      <c r="AB237" s="16">
        <f>挂饰2!X237</f>
        <v>0</v>
      </c>
      <c r="AC237" s="16">
        <f>挂饰2!Y237</f>
        <v>0</v>
      </c>
      <c r="AD237" s="16">
        <f>挂饰2!Z237</f>
        <v>0</v>
      </c>
      <c r="AE237" s="16">
        <f>挂饰2!AA237</f>
        <v>0</v>
      </c>
      <c r="AF237" s="16">
        <f>挂饰2!AB237</f>
        <v>3.8461538461538436E-2</v>
      </c>
      <c r="AG237" s="16">
        <f>挂饰2!AC237</f>
        <v>0</v>
      </c>
      <c r="AH237" s="16">
        <f>挂饰2!AD237</f>
        <v>0</v>
      </c>
      <c r="AI237" s="16">
        <f>挂饰2!AE237</f>
        <v>0</v>
      </c>
      <c r="AJ237" s="16">
        <f>挂饰2!AF237</f>
        <v>0</v>
      </c>
      <c r="AK237" s="16">
        <f>挂饰2!AG237</f>
        <v>0</v>
      </c>
      <c r="AL237" s="16">
        <f>挂饰2!AH237</f>
        <v>0</v>
      </c>
      <c r="AM237" s="16">
        <f>挂饰2!AI237</f>
        <v>0</v>
      </c>
      <c r="AN237" s="16">
        <f>挂饰2!AJ237</f>
        <v>0</v>
      </c>
      <c r="AO237" s="21">
        <f t="shared" si="36"/>
        <v>45.153846153846153</v>
      </c>
      <c r="AP237">
        <f t="shared" si="37"/>
        <v>40200</v>
      </c>
      <c r="AQ237" t="str">
        <f t="shared" si="38"/>
        <v>,带血的牙,灰色的稻草,诱人的坚果</v>
      </c>
      <c r="AR237" s="24" t="str">
        <f>IF(F237="c",getSring(AQ237,4),VLOOKUP(M237&amp;F237,test4,2,FALSE))</f>
        <v>上级光之精华</v>
      </c>
      <c r="AS237" s="24">
        <f t="shared" si="39"/>
        <v>30017</v>
      </c>
      <c r="AT237" s="24">
        <f t="shared" si="40"/>
        <v>5</v>
      </c>
      <c r="AU237" s="24" t="str">
        <f>getSring(AQ237,1)</f>
        <v>带血的牙</v>
      </c>
      <c r="AV237" s="24">
        <f t="shared" si="41"/>
        <v>30040</v>
      </c>
      <c r="AW237" s="24">
        <f t="shared" si="47"/>
        <v>9</v>
      </c>
      <c r="AX237" s="24" t="str">
        <f>getSring(AQ237,2)</f>
        <v>灰色的稻草</v>
      </c>
      <c r="AY237" s="24">
        <f t="shared" si="42"/>
        <v>30028</v>
      </c>
      <c r="AZ237" s="24">
        <f t="shared" si="43"/>
        <v>9</v>
      </c>
      <c r="BA237" s="24" t="str">
        <f>getSring(AQ237,3)</f>
        <v>诱人的坚果</v>
      </c>
      <c r="BB237" s="24">
        <f t="shared" si="44"/>
        <v>30044</v>
      </c>
      <c r="BC237" s="24">
        <f t="shared" si="45"/>
        <v>9</v>
      </c>
    </row>
    <row r="238" spans="1:55" ht="14.25" x14ac:dyDescent="0.2">
      <c r="A238">
        <f t="shared" si="46"/>
        <v>20236</v>
      </c>
      <c r="B238" s="16">
        <v>236</v>
      </c>
      <c r="C238" s="16" t="s">
        <v>1065</v>
      </c>
      <c r="D238" s="16" t="s">
        <v>1488</v>
      </c>
      <c r="E238" s="16">
        <f>武器3!E238</f>
        <v>8</v>
      </c>
      <c r="F238" s="16" t="s">
        <v>1044</v>
      </c>
      <c r="G238" s="16">
        <f>武器3!G238</f>
        <v>3</v>
      </c>
      <c r="H238" s="19" t="s">
        <v>1385</v>
      </c>
      <c r="I238" s="3" t="s">
        <v>814</v>
      </c>
      <c r="J238" s="3">
        <f>武器2!I238</f>
        <v>8</v>
      </c>
      <c r="K238" s="3"/>
      <c r="L238" s="3" t="str">
        <f>武器3!J238</f>
        <v>下级职业</v>
      </c>
      <c r="M238" s="3" t="str">
        <f>武器3!K238</f>
        <v>神圣</v>
      </c>
      <c r="N238" s="16">
        <v>10</v>
      </c>
      <c r="O238" s="16">
        <v>4</v>
      </c>
      <c r="P238" s="16">
        <f>挂饰2!L238</f>
        <v>40</v>
      </c>
      <c r="Q238" s="16">
        <f>挂饰2!M238</f>
        <v>0</v>
      </c>
      <c r="R238" s="16">
        <f>挂饰2!N238</f>
        <v>0</v>
      </c>
      <c r="S238" s="16">
        <f>挂饰2!O238</f>
        <v>0</v>
      </c>
      <c r="T238" s="16">
        <f>挂饰2!P238</f>
        <v>0</v>
      </c>
      <c r="U238" s="16">
        <f>挂饰2!Q238</f>
        <v>0</v>
      </c>
      <c r="V238" s="16">
        <f>挂饰2!R238</f>
        <v>0</v>
      </c>
      <c r="W238" s="16">
        <f>挂饰2!S238</f>
        <v>0</v>
      </c>
      <c r="X238" s="16">
        <f>挂饰2!T238</f>
        <v>0</v>
      </c>
      <c r="Y238" s="16">
        <f>挂饰2!U238</f>
        <v>4.5999999999999999E-2</v>
      </c>
      <c r="Z238" s="16">
        <f>挂饰2!V238</f>
        <v>0</v>
      </c>
      <c r="AA238" s="16">
        <f>挂饰2!W238</f>
        <v>0</v>
      </c>
      <c r="AB238" s="16">
        <f>挂饰2!X238</f>
        <v>0</v>
      </c>
      <c r="AC238" s="16">
        <f>挂饰2!Y238</f>
        <v>0</v>
      </c>
      <c r="AD238" s="16">
        <f>挂饰2!Z238</f>
        <v>0</v>
      </c>
      <c r="AE238" s="16">
        <f>挂饰2!AA238</f>
        <v>0</v>
      </c>
      <c r="AF238" s="16">
        <f>挂饰2!AB238</f>
        <v>0</v>
      </c>
      <c r="AG238" s="16">
        <f>挂饰2!AC238</f>
        <v>0.24242424242424243</v>
      </c>
      <c r="AH238" s="16">
        <f>挂饰2!AD238</f>
        <v>0</v>
      </c>
      <c r="AI238" s="16">
        <f>挂饰2!AE238</f>
        <v>0</v>
      </c>
      <c r="AJ238" s="16">
        <f>挂饰2!AF238</f>
        <v>0</v>
      </c>
      <c r="AK238" s="16">
        <f>挂饰2!AG238</f>
        <v>0</v>
      </c>
      <c r="AL238" s="16">
        <f>挂饰2!AH238</f>
        <v>0</v>
      </c>
      <c r="AM238" s="16">
        <f>挂饰2!AI238</f>
        <v>0</v>
      </c>
      <c r="AN238" s="16">
        <f>挂饰2!AJ238</f>
        <v>0</v>
      </c>
      <c r="AO238" s="21">
        <f t="shared" si="36"/>
        <v>60.969696969696969</v>
      </c>
      <c r="AP238">
        <f t="shared" si="37"/>
        <v>52200</v>
      </c>
      <c r="AQ238" t="str">
        <f t="shared" si="38"/>
        <v>,灰色的稻草,黄水晶,诱人的蘑菇</v>
      </c>
      <c r="AR238" s="24" t="str">
        <f>IF(F238="c",getSring(AQ238,4),VLOOKUP(M238&amp;F238,test4,2,FALSE))</f>
        <v>上级光之精华</v>
      </c>
      <c r="AS238" s="24">
        <f t="shared" si="39"/>
        <v>30017</v>
      </c>
      <c r="AT238" s="24">
        <f t="shared" si="40"/>
        <v>6</v>
      </c>
      <c r="AU238" s="24" t="str">
        <f>getSring(AQ238,1)</f>
        <v>灰色的稻草</v>
      </c>
      <c r="AV238" s="24">
        <f t="shared" si="41"/>
        <v>30028</v>
      </c>
      <c r="AW238" s="24">
        <f t="shared" si="47"/>
        <v>13</v>
      </c>
      <c r="AX238" s="24" t="str">
        <f>getSring(AQ238,2)</f>
        <v>黄水晶</v>
      </c>
      <c r="AY238" s="24">
        <f t="shared" si="42"/>
        <v>30032</v>
      </c>
      <c r="AZ238" s="24">
        <f t="shared" si="43"/>
        <v>13</v>
      </c>
      <c r="BA238" s="24" t="str">
        <f>getSring(AQ238,3)</f>
        <v>诱人的蘑菇</v>
      </c>
      <c r="BB238" s="24">
        <f t="shared" si="44"/>
        <v>30024</v>
      </c>
      <c r="BC238" s="24">
        <f t="shared" si="45"/>
        <v>13</v>
      </c>
    </row>
    <row r="239" spans="1:55" ht="14.25" x14ac:dyDescent="0.2">
      <c r="A239">
        <f t="shared" si="46"/>
        <v>20237</v>
      </c>
      <c r="B239" s="16">
        <v>237</v>
      </c>
      <c r="C239" s="16" t="s">
        <v>1122</v>
      </c>
      <c r="D239" s="16" t="s">
        <v>1188</v>
      </c>
      <c r="E239" s="16">
        <f>武器3!E239</f>
        <v>10</v>
      </c>
      <c r="F239" s="16" t="s">
        <v>1044</v>
      </c>
      <c r="G239" s="16">
        <f>武器3!G239</f>
        <v>3</v>
      </c>
      <c r="H239" s="19" t="s">
        <v>1385</v>
      </c>
      <c r="I239" s="3" t="s">
        <v>814</v>
      </c>
      <c r="J239" s="3">
        <f>武器2!I239</f>
        <v>8</v>
      </c>
      <c r="K239" s="3"/>
      <c r="L239" s="3" t="str">
        <f>武器3!J239</f>
        <v>下级职业</v>
      </c>
      <c r="M239" s="3" t="str">
        <f>武器3!K239</f>
        <v>神圣</v>
      </c>
      <c r="N239" s="16">
        <v>10</v>
      </c>
      <c r="O239" s="16">
        <v>5</v>
      </c>
      <c r="P239" s="16">
        <f>挂饰2!L239</f>
        <v>51</v>
      </c>
      <c r="Q239" s="16">
        <f>挂饰2!M239</f>
        <v>0</v>
      </c>
      <c r="R239" s="16">
        <f>挂饰2!N239</f>
        <v>0</v>
      </c>
      <c r="S239" s="16">
        <f>挂饰2!O239</f>
        <v>0</v>
      </c>
      <c r="T239" s="16">
        <f>挂饰2!P239</f>
        <v>0</v>
      </c>
      <c r="U239" s="16">
        <f>挂饰2!Q239</f>
        <v>0</v>
      </c>
      <c r="V239" s="16">
        <f>挂饰2!R239</f>
        <v>0</v>
      </c>
      <c r="W239" s="16">
        <f>挂饰2!S239</f>
        <v>0</v>
      </c>
      <c r="X239" s="16">
        <f>挂饰2!T239</f>
        <v>0</v>
      </c>
      <c r="Y239" s="16">
        <f>挂饰2!U239</f>
        <v>0</v>
      </c>
      <c r="Z239" s="16">
        <f>挂饰2!V239</f>
        <v>0</v>
      </c>
      <c r="AA239" s="16">
        <f>挂饰2!W239</f>
        <v>0</v>
      </c>
      <c r="AB239" s="16">
        <f>挂饰2!X239</f>
        <v>0</v>
      </c>
      <c r="AC239" s="16">
        <f>挂饰2!Y239</f>
        <v>6.1032863849765251E-2</v>
      </c>
      <c r="AD239" s="16">
        <f>挂饰2!Z239</f>
        <v>0</v>
      </c>
      <c r="AE239" s="16">
        <f>挂饰2!AA239</f>
        <v>0</v>
      </c>
      <c r="AF239" s="16">
        <f>挂饰2!AB239</f>
        <v>0</v>
      </c>
      <c r="AG239" s="16">
        <f>挂饰2!AC239</f>
        <v>0.2857142857142857</v>
      </c>
      <c r="AH239" s="16">
        <f>挂饰2!AD239</f>
        <v>0</v>
      </c>
      <c r="AI239" s="16">
        <f>挂饰2!AE239</f>
        <v>0</v>
      </c>
      <c r="AJ239" s="16">
        <f>挂饰2!AF239</f>
        <v>0</v>
      </c>
      <c r="AK239" s="16">
        <f>挂饰2!AG239</f>
        <v>0</v>
      </c>
      <c r="AL239" s="16">
        <f>挂饰2!AH239</f>
        <v>0</v>
      </c>
      <c r="AM239" s="16">
        <f>挂饰2!AI239</f>
        <v>0</v>
      </c>
      <c r="AN239" s="16">
        <f>挂饰2!AJ239</f>
        <v>0</v>
      </c>
      <c r="AO239" s="21">
        <f t="shared" si="36"/>
        <v>77.88698859825621</v>
      </c>
      <c r="AP239">
        <f t="shared" si="37"/>
        <v>67200</v>
      </c>
      <c r="AQ239" t="str">
        <f t="shared" si="38"/>
        <v>,诱人的蘑菇,黄水晶,诱人的坚果</v>
      </c>
      <c r="AR239" s="24" t="str">
        <f>IF(F239="c",getSring(AQ239,4),VLOOKUP(M239&amp;F239,test4,2,FALSE))</f>
        <v>上级光之精华</v>
      </c>
      <c r="AS239" s="24">
        <f t="shared" si="39"/>
        <v>30017</v>
      </c>
      <c r="AT239" s="24">
        <f t="shared" si="40"/>
        <v>8</v>
      </c>
      <c r="AU239" s="24" t="str">
        <f>getSring(AQ239,1)</f>
        <v>诱人的蘑菇</v>
      </c>
      <c r="AV239" s="24">
        <f t="shared" si="41"/>
        <v>30024</v>
      </c>
      <c r="AW239" s="24">
        <f t="shared" si="47"/>
        <v>16</v>
      </c>
      <c r="AX239" s="24" t="str">
        <f>getSring(AQ239,2)</f>
        <v>黄水晶</v>
      </c>
      <c r="AY239" s="24">
        <f t="shared" si="42"/>
        <v>30032</v>
      </c>
      <c r="AZ239" s="24">
        <f t="shared" si="43"/>
        <v>16</v>
      </c>
      <c r="BA239" s="24" t="str">
        <f>getSring(AQ239,3)</f>
        <v>诱人的坚果</v>
      </c>
      <c r="BB239" s="24">
        <f t="shared" si="44"/>
        <v>30044</v>
      </c>
      <c r="BC239" s="24">
        <f t="shared" si="45"/>
        <v>16</v>
      </c>
    </row>
    <row r="240" spans="1:55" ht="14.25" x14ac:dyDescent="0.2">
      <c r="A240">
        <f t="shared" si="46"/>
        <v>20238</v>
      </c>
      <c r="B240" s="16">
        <v>238</v>
      </c>
      <c r="C240" s="16" t="s">
        <v>1134</v>
      </c>
      <c r="D240" s="16" t="s">
        <v>1489</v>
      </c>
      <c r="E240" s="16">
        <f>武器3!E240</f>
        <v>12</v>
      </c>
      <c r="F240" s="16" t="s">
        <v>1044</v>
      </c>
      <c r="G240" s="16">
        <f>武器3!G240</f>
        <v>3</v>
      </c>
      <c r="H240" s="19" t="s">
        <v>1385</v>
      </c>
      <c r="I240" s="3" t="s">
        <v>814</v>
      </c>
      <c r="J240" s="3">
        <f>武器2!I240</f>
        <v>8</v>
      </c>
      <c r="K240" s="3"/>
      <c r="L240" s="3" t="str">
        <f>武器3!J240</f>
        <v>下级职业</v>
      </c>
      <c r="M240" s="3" t="str">
        <f>武器3!K240</f>
        <v>神圣</v>
      </c>
      <c r="N240" s="16">
        <v>10</v>
      </c>
      <c r="O240" s="16">
        <v>6</v>
      </c>
      <c r="P240" s="16">
        <f>挂饰2!L240</f>
        <v>61</v>
      </c>
      <c r="Q240" s="16">
        <f>挂饰2!M240</f>
        <v>0</v>
      </c>
      <c r="R240" s="16">
        <f>挂饰2!N240</f>
        <v>0</v>
      </c>
      <c r="S240" s="16">
        <f>挂饰2!O240</f>
        <v>0</v>
      </c>
      <c r="T240" s="16">
        <f>挂饰2!P240</f>
        <v>0</v>
      </c>
      <c r="U240" s="16">
        <f>挂饰2!Q240</f>
        <v>0</v>
      </c>
      <c r="V240" s="16">
        <f>挂饰2!R240</f>
        <v>0</v>
      </c>
      <c r="W240" s="16">
        <f>挂饰2!S240</f>
        <v>0</v>
      </c>
      <c r="X240" s="16">
        <f>挂饰2!T240</f>
        <v>35</v>
      </c>
      <c r="Y240" s="16">
        <f>挂饰2!U240</f>
        <v>0</v>
      </c>
      <c r="Z240" s="16">
        <f>挂饰2!V240</f>
        <v>0</v>
      </c>
      <c r="AA240" s="16">
        <f>挂饰2!W240</f>
        <v>0</v>
      </c>
      <c r="AB240" s="16">
        <f>挂饰2!X240</f>
        <v>0</v>
      </c>
      <c r="AC240" s="16">
        <f>挂饰2!Y240</f>
        <v>7.407407407407407E-2</v>
      </c>
      <c r="AD240" s="16">
        <f>挂饰2!Z240</f>
        <v>0</v>
      </c>
      <c r="AE240" s="16">
        <f>挂饰2!AA240</f>
        <v>0</v>
      </c>
      <c r="AF240" s="16">
        <f>挂饰2!AB240</f>
        <v>0</v>
      </c>
      <c r="AG240" s="16">
        <f>挂饰2!AC240</f>
        <v>0</v>
      </c>
      <c r="AH240" s="16">
        <f>挂饰2!AD240</f>
        <v>0</v>
      </c>
      <c r="AI240" s="16">
        <f>挂饰2!AE240</f>
        <v>7.407407407407407E-2</v>
      </c>
      <c r="AJ240" s="16">
        <f>挂饰2!AF240</f>
        <v>0</v>
      </c>
      <c r="AK240" s="16">
        <f>挂饰2!AG240</f>
        <v>0</v>
      </c>
      <c r="AL240" s="16">
        <f>挂饰2!AH240</f>
        <v>0</v>
      </c>
      <c r="AM240" s="16">
        <f>挂饰2!AI240</f>
        <v>0</v>
      </c>
      <c r="AN240" s="16">
        <f>挂饰2!AJ240</f>
        <v>0</v>
      </c>
      <c r="AO240" s="21">
        <f t="shared" si="36"/>
        <v>144.59259259259258</v>
      </c>
      <c r="AP240">
        <f t="shared" si="37"/>
        <v>126000</v>
      </c>
      <c r="AQ240" t="str">
        <f t="shared" si="38"/>
        <v>,发光的石头,带血的牙,黄水晶</v>
      </c>
      <c r="AR240" s="24" t="str">
        <f>IF(F240="c",getSring(AQ240,4),VLOOKUP(M240&amp;F240,test4,2,FALSE))</f>
        <v>上级光之精华</v>
      </c>
      <c r="AS240" s="24">
        <f t="shared" si="39"/>
        <v>30017</v>
      </c>
      <c r="AT240" s="24">
        <f t="shared" si="40"/>
        <v>15</v>
      </c>
      <c r="AU240" s="24" t="str">
        <f>getSring(AQ240,1)</f>
        <v>发光的石头</v>
      </c>
      <c r="AV240" s="24">
        <f t="shared" si="41"/>
        <v>30036</v>
      </c>
      <c r="AW240" s="24">
        <f t="shared" si="47"/>
        <v>30</v>
      </c>
      <c r="AX240" s="24" t="str">
        <f>getSring(AQ240,2)</f>
        <v>带血的牙</v>
      </c>
      <c r="AY240" s="24">
        <f t="shared" si="42"/>
        <v>30040</v>
      </c>
      <c r="AZ240" s="24">
        <f t="shared" si="43"/>
        <v>30</v>
      </c>
      <c r="BA240" s="24" t="str">
        <f>getSring(AQ240,3)</f>
        <v>黄水晶</v>
      </c>
      <c r="BB240" s="24">
        <f t="shared" si="44"/>
        <v>30032</v>
      </c>
      <c r="BC240" s="24">
        <f t="shared" si="45"/>
        <v>30</v>
      </c>
    </row>
    <row r="241" spans="1:55" ht="14.25" x14ac:dyDescent="0.2">
      <c r="A241">
        <f t="shared" si="46"/>
        <v>20239</v>
      </c>
      <c r="B241" s="16">
        <v>239</v>
      </c>
      <c r="C241" s="16" t="s">
        <v>1130</v>
      </c>
      <c r="D241" s="16" t="s">
        <v>1490</v>
      </c>
      <c r="E241" s="16">
        <f>武器3!E241</f>
        <v>14</v>
      </c>
      <c r="F241" s="16" t="s">
        <v>1044</v>
      </c>
      <c r="G241" s="16">
        <f>武器3!G241</f>
        <v>3</v>
      </c>
      <c r="H241" s="19" t="s">
        <v>1385</v>
      </c>
      <c r="I241" s="3" t="s">
        <v>814</v>
      </c>
      <c r="J241" s="3">
        <f>武器2!I241</f>
        <v>8</v>
      </c>
      <c r="K241" s="3"/>
      <c r="L241" s="3" t="str">
        <f>武器3!J241</f>
        <v>下级职业</v>
      </c>
      <c r="M241" s="3" t="str">
        <f>武器3!K241</f>
        <v>神圣</v>
      </c>
      <c r="N241" s="16">
        <v>10</v>
      </c>
      <c r="O241" s="16">
        <v>7</v>
      </c>
      <c r="P241" s="16">
        <f>挂饰2!L241</f>
        <v>71</v>
      </c>
      <c r="Q241" s="16">
        <f>挂饰2!M241</f>
        <v>97</v>
      </c>
      <c r="R241" s="16">
        <f>挂饰2!N241</f>
        <v>0</v>
      </c>
      <c r="S241" s="16">
        <f>挂饰2!O241</f>
        <v>0</v>
      </c>
      <c r="T241" s="16">
        <f>挂饰2!P241</f>
        <v>0</v>
      </c>
      <c r="U241" s="16">
        <f>挂饰2!Q241</f>
        <v>89</v>
      </c>
      <c r="V241" s="16">
        <f>挂饰2!R241</f>
        <v>0</v>
      </c>
      <c r="W241" s="16">
        <f>挂饰2!S241</f>
        <v>0</v>
      </c>
      <c r="X241" s="16">
        <f>挂饰2!T241</f>
        <v>0</v>
      </c>
      <c r="Y241" s="16">
        <f>挂饰2!U241</f>
        <v>0</v>
      </c>
      <c r="Z241" s="16">
        <f>挂饰2!V241</f>
        <v>0</v>
      </c>
      <c r="AA241" s="16">
        <f>挂饰2!W241</f>
        <v>0</v>
      </c>
      <c r="AB241" s="16">
        <f>挂饰2!X241</f>
        <v>0</v>
      </c>
      <c r="AC241" s="16">
        <f>挂饰2!Y241</f>
        <v>0</v>
      </c>
      <c r="AD241" s="16">
        <f>挂饰2!Z241</f>
        <v>0</v>
      </c>
      <c r="AE241" s="16">
        <f>挂饰2!AA241</f>
        <v>0</v>
      </c>
      <c r="AF241" s="16">
        <f>挂饰2!AB241</f>
        <v>8.6757990867579959E-2</v>
      </c>
      <c r="AG241" s="16">
        <f>挂饰2!AC241</f>
        <v>0</v>
      </c>
      <c r="AH241" s="16">
        <f>挂饰2!AD241</f>
        <v>0</v>
      </c>
      <c r="AI241" s="16">
        <f>挂饰2!AE241</f>
        <v>0</v>
      </c>
      <c r="AJ241" s="16">
        <f>挂饰2!AF241</f>
        <v>0</v>
      </c>
      <c r="AK241" s="16">
        <f>挂饰2!AG241</f>
        <v>0</v>
      </c>
      <c r="AL241" s="16">
        <f>挂饰2!AH241</f>
        <v>0</v>
      </c>
      <c r="AM241" s="16">
        <f>挂饰2!AI241</f>
        <v>0</v>
      </c>
      <c r="AN241" s="16">
        <f>挂饰2!AJ241</f>
        <v>0</v>
      </c>
      <c r="AO241" s="21">
        <f t="shared" si="36"/>
        <v>385.84703196347033</v>
      </c>
      <c r="AP241">
        <f t="shared" si="37"/>
        <v>336000</v>
      </c>
      <c r="AQ241" t="str">
        <f t="shared" si="38"/>
        <v>,带血的牙,发光的石头,诱人的蘑菇</v>
      </c>
      <c r="AR241" s="24" t="str">
        <f>IF(F241="c",getSring(AQ241,4),VLOOKUP(M241&amp;F241,test4,2,FALSE))</f>
        <v>上级光之精华</v>
      </c>
      <c r="AS241" s="24">
        <f t="shared" si="39"/>
        <v>30017</v>
      </c>
      <c r="AT241" s="24">
        <f t="shared" si="40"/>
        <v>40</v>
      </c>
      <c r="AU241" s="24" t="str">
        <f>getSring(AQ241,1)</f>
        <v>带血的牙</v>
      </c>
      <c r="AV241" s="24">
        <f t="shared" si="41"/>
        <v>30040</v>
      </c>
      <c r="AW241" s="24">
        <f t="shared" si="47"/>
        <v>80</v>
      </c>
      <c r="AX241" s="24" t="str">
        <f>getSring(AQ241,2)</f>
        <v>发光的石头</v>
      </c>
      <c r="AY241" s="24">
        <f t="shared" si="42"/>
        <v>30036</v>
      </c>
      <c r="AZ241" s="24">
        <f t="shared" si="43"/>
        <v>80</v>
      </c>
      <c r="BA241" s="24" t="str">
        <f>getSring(AQ241,3)</f>
        <v>诱人的蘑菇</v>
      </c>
      <c r="BB241" s="24">
        <f t="shared" si="44"/>
        <v>30024</v>
      </c>
      <c r="BC241" s="24">
        <f t="shared" si="45"/>
        <v>80</v>
      </c>
    </row>
    <row r="242" spans="1:55" ht="14.25" x14ac:dyDescent="0.2">
      <c r="A242">
        <f t="shared" si="46"/>
        <v>20240</v>
      </c>
      <c r="B242" s="16">
        <v>240</v>
      </c>
      <c r="C242" s="16" t="s">
        <v>1113</v>
      </c>
      <c r="D242" s="16" t="s">
        <v>1491</v>
      </c>
      <c r="E242" s="16">
        <f>武器3!E242</f>
        <v>16</v>
      </c>
      <c r="F242" s="16" t="s">
        <v>1044</v>
      </c>
      <c r="G242" s="16">
        <f>武器3!G242</f>
        <v>3</v>
      </c>
      <c r="H242" s="19" t="s">
        <v>1385</v>
      </c>
      <c r="I242" s="3" t="s">
        <v>814</v>
      </c>
      <c r="J242" s="3">
        <f>武器2!I242</f>
        <v>8</v>
      </c>
      <c r="K242" s="3"/>
      <c r="L242" s="3" t="str">
        <f>武器3!J242</f>
        <v>下级职业</v>
      </c>
      <c r="M242" s="3" t="str">
        <f>武器3!K242</f>
        <v>神圣</v>
      </c>
      <c r="N242" s="16">
        <v>10</v>
      </c>
      <c r="O242" s="16">
        <v>8</v>
      </c>
      <c r="P242" s="16">
        <f>挂饰2!L242</f>
        <v>81</v>
      </c>
      <c r="Q242" s="16">
        <f>挂饰2!M242</f>
        <v>0</v>
      </c>
      <c r="R242" s="16">
        <f>挂饰2!N242</f>
        <v>0</v>
      </c>
      <c r="S242" s="16">
        <f>挂饰2!O242</f>
        <v>0</v>
      </c>
      <c r="T242" s="16">
        <f>挂饰2!P242</f>
        <v>0</v>
      </c>
      <c r="U242" s="16">
        <f>挂饰2!Q242</f>
        <v>0</v>
      </c>
      <c r="V242" s="16">
        <f>挂饰2!R242</f>
        <v>0</v>
      </c>
      <c r="W242" s="16">
        <f>挂饰2!S242</f>
        <v>0</v>
      </c>
      <c r="X242" s="16">
        <f>挂饰2!T242</f>
        <v>0</v>
      </c>
      <c r="Y242" s="16">
        <f>挂饰2!U242</f>
        <v>0</v>
      </c>
      <c r="Z242" s="16">
        <f>挂饰2!V242</f>
        <v>0</v>
      </c>
      <c r="AA242" s="16">
        <f>挂饰2!W242</f>
        <v>0</v>
      </c>
      <c r="AB242" s="16">
        <f>挂饰2!X242</f>
        <v>0</v>
      </c>
      <c r="AC242" s="16">
        <f>挂饰2!Y242</f>
        <v>0</v>
      </c>
      <c r="AD242" s="16">
        <f>挂饰2!Z242</f>
        <v>0</v>
      </c>
      <c r="AE242" s="16">
        <f>挂饰2!AA242</f>
        <v>9.5022624434389136E-2</v>
      </c>
      <c r="AF242" s="16">
        <f>挂饰2!AB242</f>
        <v>0</v>
      </c>
      <c r="AG242" s="16">
        <f>挂饰2!AC242</f>
        <v>0.3902439024390244</v>
      </c>
      <c r="AH242" s="16">
        <f>挂饰2!AD242</f>
        <v>9.5022624434389136E-2</v>
      </c>
      <c r="AI242" s="16">
        <f>挂饰2!AE242</f>
        <v>0</v>
      </c>
      <c r="AJ242" s="16">
        <f>挂饰2!AF242</f>
        <v>0</v>
      </c>
      <c r="AK242" s="16">
        <f>挂饰2!AG242</f>
        <v>0</v>
      </c>
      <c r="AL242" s="16">
        <f>挂饰2!AH242</f>
        <v>0</v>
      </c>
      <c r="AM242" s="16">
        <f>挂饰2!AI242</f>
        <v>0</v>
      </c>
      <c r="AN242" s="16">
        <f>挂饰2!AJ242</f>
        <v>0</v>
      </c>
      <c r="AO242" s="21">
        <f t="shared" si="36"/>
        <v>123.82115660523121</v>
      </c>
      <c r="AP242">
        <f t="shared" si="37"/>
        <v>109200</v>
      </c>
      <c r="AQ242" t="str">
        <f t="shared" si="38"/>
        <v>,黄水晶,发光的石头,灰色的稻草</v>
      </c>
      <c r="AR242" s="24" t="str">
        <f>IF(F242="c",getSring(AQ242,4),VLOOKUP(M242&amp;F242,test4,2,FALSE))</f>
        <v>上级光之精华</v>
      </c>
      <c r="AS242" s="24">
        <f t="shared" si="39"/>
        <v>30017</v>
      </c>
      <c r="AT242" s="24">
        <f t="shared" si="40"/>
        <v>13</v>
      </c>
      <c r="AU242" s="24" t="str">
        <f>getSring(AQ242,1)</f>
        <v>黄水晶</v>
      </c>
      <c r="AV242" s="24">
        <f t="shared" si="41"/>
        <v>30032</v>
      </c>
      <c r="AW242" s="24">
        <f t="shared" si="47"/>
        <v>26</v>
      </c>
      <c r="AX242" s="24" t="str">
        <f>getSring(AQ242,2)</f>
        <v>发光的石头</v>
      </c>
      <c r="AY242" s="24">
        <f t="shared" si="42"/>
        <v>30036</v>
      </c>
      <c r="AZ242" s="24">
        <f t="shared" si="43"/>
        <v>26</v>
      </c>
      <c r="BA242" s="24" t="str">
        <f>getSring(AQ242,3)</f>
        <v>灰色的稻草</v>
      </c>
      <c r="BB242" s="24">
        <f t="shared" si="44"/>
        <v>30028</v>
      </c>
      <c r="BC242" s="24">
        <f t="shared" si="45"/>
        <v>26</v>
      </c>
    </row>
    <row r="243" spans="1:55" ht="14.25" x14ac:dyDescent="0.2">
      <c r="A243">
        <f t="shared" si="46"/>
        <v>20241</v>
      </c>
      <c r="B243" s="16">
        <v>241</v>
      </c>
      <c r="C243" s="16" t="s">
        <v>1063</v>
      </c>
      <c r="D243" s="16" t="s">
        <v>1269</v>
      </c>
      <c r="E243" s="16">
        <f>武器3!E243</f>
        <v>1</v>
      </c>
      <c r="F243" s="16" t="s">
        <v>1045</v>
      </c>
      <c r="G243" s="16">
        <f>武器3!G243</f>
        <v>3</v>
      </c>
      <c r="H243" s="19" t="s">
        <v>1385</v>
      </c>
      <c r="I243" s="3" t="s">
        <v>814</v>
      </c>
      <c r="J243" s="3">
        <f>武器2!I243</f>
        <v>8</v>
      </c>
      <c r="K243" s="3"/>
      <c r="L243" s="3" t="str">
        <f>武器3!J243</f>
        <v>下级职业</v>
      </c>
      <c r="M243" s="3" t="str">
        <f>武器3!K243</f>
        <v>神圣</v>
      </c>
      <c r="N243" s="16">
        <v>10</v>
      </c>
      <c r="O243" s="16">
        <v>1</v>
      </c>
      <c r="P243" s="16">
        <f>挂饰2!L243</f>
        <v>11</v>
      </c>
      <c r="Q243" s="16">
        <f>挂饰2!M243</f>
        <v>0</v>
      </c>
      <c r="R243" s="16">
        <f>挂饰2!N243</f>
        <v>0</v>
      </c>
      <c r="S243" s="16">
        <f>挂饰2!O243</f>
        <v>0</v>
      </c>
      <c r="T243" s="16">
        <f>挂饰2!P243</f>
        <v>0</v>
      </c>
      <c r="U243" s="16">
        <f>挂饰2!Q243</f>
        <v>0</v>
      </c>
      <c r="V243" s="16">
        <f>挂饰2!R243</f>
        <v>0</v>
      </c>
      <c r="W243" s="16">
        <f>挂饰2!S243</f>
        <v>0</v>
      </c>
      <c r="X243" s="16">
        <f>挂饰2!T243</f>
        <v>0</v>
      </c>
      <c r="Y243" s="16">
        <f>挂饰2!U243</f>
        <v>0</v>
      </c>
      <c r="Z243" s="16">
        <f>挂饰2!V243</f>
        <v>0</v>
      </c>
      <c r="AA243" s="16">
        <f>挂饰2!W243</f>
        <v>0</v>
      </c>
      <c r="AB243" s="16">
        <f>挂饰2!X243</f>
        <v>0</v>
      </c>
      <c r="AC243" s="16">
        <f>挂饰2!Y243</f>
        <v>0</v>
      </c>
      <c r="AD243" s="16">
        <f>挂饰2!Z243</f>
        <v>0</v>
      </c>
      <c r="AE243" s="16">
        <f>挂饰2!AA243</f>
        <v>0</v>
      </c>
      <c r="AF243" s="16">
        <f>挂饰2!AB243</f>
        <v>1.9607843137254943E-2</v>
      </c>
      <c r="AG243" s="16">
        <f>挂饰2!AC243</f>
        <v>0</v>
      </c>
      <c r="AH243" s="16">
        <f>挂饰2!AD243</f>
        <v>0</v>
      </c>
      <c r="AI243" s="16">
        <f>挂饰2!AE243</f>
        <v>0</v>
      </c>
      <c r="AJ243" s="16">
        <f>挂饰2!AF243</f>
        <v>0</v>
      </c>
      <c r="AK243" s="16">
        <f>挂饰2!AG243</f>
        <v>0</v>
      </c>
      <c r="AL243" s="16">
        <f>挂饰2!AH243</f>
        <v>0</v>
      </c>
      <c r="AM243" s="16">
        <f>挂饰2!AI243</f>
        <v>0</v>
      </c>
      <c r="AN243" s="16">
        <f>挂饰2!AJ243</f>
        <v>0</v>
      </c>
      <c r="AO243" s="21">
        <f t="shared" si="36"/>
        <v>16.578431372549019</v>
      </c>
      <c r="AP243">
        <f t="shared" si="37"/>
        <v>13500</v>
      </c>
      <c r="AQ243" t="str">
        <f t="shared" si="38"/>
        <v>,坚硬的石头,长獠牙,扁扁的稻草</v>
      </c>
      <c r="AR243" s="24" t="str">
        <f>IF(F243="c",getSring(AQ243,4),VLOOKUP(M243&amp;F243,test4,2,FALSE))</f>
        <v>光之精华</v>
      </c>
      <c r="AS243" s="24">
        <f t="shared" si="39"/>
        <v>30018</v>
      </c>
      <c r="AT243" s="24">
        <f t="shared" si="40"/>
        <v>3</v>
      </c>
      <c r="AU243" s="24" t="str">
        <f>getSring(AQ243,1)</f>
        <v>坚硬的石头</v>
      </c>
      <c r="AV243" s="24">
        <f t="shared" si="41"/>
        <v>30035</v>
      </c>
      <c r="AW243" s="24">
        <f t="shared" si="47"/>
        <v>7</v>
      </c>
      <c r="AX243" s="24" t="str">
        <f>getSring(AQ243,2)</f>
        <v>长獠牙</v>
      </c>
      <c r="AY243" s="24">
        <f t="shared" si="42"/>
        <v>30039</v>
      </c>
      <c r="AZ243" s="24">
        <f t="shared" si="43"/>
        <v>7</v>
      </c>
      <c r="BA243" s="24" t="str">
        <f>getSring(AQ243,3)</f>
        <v>扁扁的稻草</v>
      </c>
      <c r="BB243" s="24">
        <f t="shared" si="44"/>
        <v>30027</v>
      </c>
      <c r="BC243" s="24">
        <f t="shared" si="45"/>
        <v>7</v>
      </c>
    </row>
    <row r="244" spans="1:55" ht="14.25" x14ac:dyDescent="0.2">
      <c r="A244">
        <f t="shared" si="46"/>
        <v>20242</v>
      </c>
      <c r="B244" s="16">
        <v>242</v>
      </c>
      <c r="C244" s="16" t="s">
        <v>1113</v>
      </c>
      <c r="D244" s="16" t="s">
        <v>1341</v>
      </c>
      <c r="E244" s="16">
        <f>武器3!E244</f>
        <v>3</v>
      </c>
      <c r="F244" s="16" t="s">
        <v>1045</v>
      </c>
      <c r="G244" s="16">
        <f>武器3!G244</f>
        <v>3</v>
      </c>
      <c r="H244" s="19" t="s">
        <v>1385</v>
      </c>
      <c r="I244" s="3" t="s">
        <v>814</v>
      </c>
      <c r="J244" s="3">
        <f>武器2!I244</f>
        <v>8</v>
      </c>
      <c r="K244" s="3"/>
      <c r="L244" s="3" t="str">
        <f>武器3!J244</f>
        <v>下级职业</v>
      </c>
      <c r="M244" s="3" t="str">
        <f>武器3!K244</f>
        <v>神圣</v>
      </c>
      <c r="N244" s="16">
        <v>10</v>
      </c>
      <c r="O244" s="16">
        <v>2</v>
      </c>
      <c r="P244" s="16">
        <f>挂饰2!L244</f>
        <v>23</v>
      </c>
      <c r="Q244" s="16">
        <f>挂饰2!M244</f>
        <v>0</v>
      </c>
      <c r="R244" s="16">
        <f>挂饰2!N244</f>
        <v>9</v>
      </c>
      <c r="S244" s="16">
        <f>挂饰2!O244</f>
        <v>0</v>
      </c>
      <c r="T244" s="16">
        <f>挂饰2!P244</f>
        <v>0</v>
      </c>
      <c r="U244" s="16">
        <f>挂饰2!Q244</f>
        <v>0</v>
      </c>
      <c r="V244" s="16">
        <f>挂饰2!R244</f>
        <v>0</v>
      </c>
      <c r="W244" s="16">
        <f>挂饰2!S244</f>
        <v>0</v>
      </c>
      <c r="X244" s="16">
        <f>挂饰2!T244</f>
        <v>0</v>
      </c>
      <c r="Y244" s="16">
        <f>挂饰2!U244</f>
        <v>0</v>
      </c>
      <c r="Z244" s="16">
        <f>挂饰2!V244</f>
        <v>0</v>
      </c>
      <c r="AA244" s="16">
        <f>挂饰2!W244</f>
        <v>0</v>
      </c>
      <c r="AB244" s="16">
        <f>挂饰2!X244</f>
        <v>0</v>
      </c>
      <c r="AC244" s="16">
        <f>挂饰2!Y244</f>
        <v>0</v>
      </c>
      <c r="AD244" s="16">
        <f>挂饰2!Z244</f>
        <v>0</v>
      </c>
      <c r="AE244" s="16">
        <f>挂饰2!AA244</f>
        <v>0</v>
      </c>
      <c r="AF244" s="16">
        <f>挂饰2!AB244</f>
        <v>0</v>
      </c>
      <c r="AG244" s="16">
        <f>挂饰2!AC244</f>
        <v>0</v>
      </c>
      <c r="AH244" s="16">
        <f>挂饰2!AD244</f>
        <v>0</v>
      </c>
      <c r="AI244" s="16">
        <f>挂饰2!AE244</f>
        <v>0</v>
      </c>
      <c r="AJ244" s="16">
        <f>挂饰2!AF244</f>
        <v>0</v>
      </c>
      <c r="AK244" s="16">
        <f>挂饰2!AG244</f>
        <v>0</v>
      </c>
      <c r="AL244" s="16">
        <f>挂饰2!AH244</f>
        <v>0</v>
      </c>
      <c r="AM244" s="16">
        <f>挂饰2!AI244</f>
        <v>0</v>
      </c>
      <c r="AN244" s="16">
        <f>挂饰2!AJ244</f>
        <v>0</v>
      </c>
      <c r="AO244" s="21">
        <f t="shared" si="36"/>
        <v>48</v>
      </c>
      <c r="AP244">
        <f t="shared" si="37"/>
        <v>42000</v>
      </c>
      <c r="AQ244" t="str">
        <f t="shared" si="38"/>
        <v>,长獠牙,美味的坚果,漂亮的蘑菇</v>
      </c>
      <c r="AR244" s="24" t="str">
        <f>IF(F244="c",getSring(AQ244,4),VLOOKUP(M244&amp;F244,test4,2,FALSE))</f>
        <v>光之精华</v>
      </c>
      <c r="AS244" s="24">
        <f t="shared" si="39"/>
        <v>30018</v>
      </c>
      <c r="AT244" s="24">
        <f t="shared" si="40"/>
        <v>10</v>
      </c>
      <c r="AU244" s="24" t="str">
        <f>getSring(AQ244,1)</f>
        <v>长獠牙</v>
      </c>
      <c r="AV244" s="24">
        <f t="shared" si="41"/>
        <v>30039</v>
      </c>
      <c r="AW244" s="24">
        <f t="shared" si="47"/>
        <v>20</v>
      </c>
      <c r="AX244" s="24" t="str">
        <f>getSring(AQ244,2)</f>
        <v>美味的坚果</v>
      </c>
      <c r="AY244" s="24">
        <f t="shared" si="42"/>
        <v>30043</v>
      </c>
      <c r="AZ244" s="24">
        <f t="shared" si="43"/>
        <v>20</v>
      </c>
      <c r="BA244" s="24" t="str">
        <f>getSring(AQ244,3)</f>
        <v>漂亮的蘑菇</v>
      </c>
      <c r="BB244" s="24">
        <f t="shared" si="44"/>
        <v>30023</v>
      </c>
      <c r="BC244" s="24">
        <f t="shared" si="45"/>
        <v>20</v>
      </c>
    </row>
    <row r="245" spans="1:55" ht="14.25" x14ac:dyDescent="0.2">
      <c r="A245">
        <f t="shared" si="46"/>
        <v>20243</v>
      </c>
      <c r="B245" s="16">
        <v>243</v>
      </c>
      <c r="C245" s="16" t="s">
        <v>1098</v>
      </c>
      <c r="D245" s="16" t="s">
        <v>1492</v>
      </c>
      <c r="E245" s="16">
        <f>武器3!E245</f>
        <v>5</v>
      </c>
      <c r="F245" s="16" t="s">
        <v>1045</v>
      </c>
      <c r="G245" s="16">
        <f>武器3!G245</f>
        <v>3</v>
      </c>
      <c r="H245" s="19" t="s">
        <v>1385</v>
      </c>
      <c r="I245" s="3" t="s">
        <v>814</v>
      </c>
      <c r="J245" s="3">
        <f>武器2!I245</f>
        <v>8</v>
      </c>
      <c r="K245" s="3"/>
      <c r="L245" s="3" t="str">
        <f>武器3!J245</f>
        <v>下级职业</v>
      </c>
      <c r="M245" s="3" t="str">
        <f>武器3!K245</f>
        <v>神圣</v>
      </c>
      <c r="N245" s="16">
        <v>10</v>
      </c>
      <c r="O245" s="16">
        <v>3</v>
      </c>
      <c r="P245" s="16">
        <f>挂饰2!L245</f>
        <v>35</v>
      </c>
      <c r="Q245" s="16">
        <f>挂饰2!M245</f>
        <v>62</v>
      </c>
      <c r="R245" s="16">
        <f>挂饰2!N245</f>
        <v>0</v>
      </c>
      <c r="S245" s="16">
        <f>挂饰2!O245</f>
        <v>0</v>
      </c>
      <c r="T245" s="16">
        <f>挂饰2!P245</f>
        <v>0</v>
      </c>
      <c r="U245" s="16">
        <f>挂饰2!Q245</f>
        <v>0</v>
      </c>
      <c r="V245" s="16">
        <f>挂饰2!R245</f>
        <v>0</v>
      </c>
      <c r="W245" s="16">
        <f>挂饰2!S245</f>
        <v>0</v>
      </c>
      <c r="X245" s="16">
        <f>挂饰2!T245</f>
        <v>0</v>
      </c>
      <c r="Y245" s="16">
        <f>挂饰2!U245</f>
        <v>0</v>
      </c>
      <c r="Z245" s="16">
        <f>挂饰2!V245</f>
        <v>0</v>
      </c>
      <c r="AA245" s="16">
        <f>挂饰2!W245</f>
        <v>0</v>
      </c>
      <c r="AB245" s="16">
        <f>挂饰2!X245</f>
        <v>0</v>
      </c>
      <c r="AC245" s="16">
        <f>挂饰2!Y245</f>
        <v>0</v>
      </c>
      <c r="AD245" s="16">
        <f>挂饰2!Z245</f>
        <v>0</v>
      </c>
      <c r="AE245" s="16">
        <f>挂饰2!AA245</f>
        <v>0</v>
      </c>
      <c r="AF245" s="16">
        <f>挂饰2!AB245</f>
        <v>0</v>
      </c>
      <c r="AG245" s="16">
        <f>挂饰2!AC245</f>
        <v>0</v>
      </c>
      <c r="AH245" s="16">
        <f>挂饰2!AD245</f>
        <v>0</v>
      </c>
      <c r="AI245" s="16">
        <f>挂饰2!AE245</f>
        <v>0</v>
      </c>
      <c r="AJ245" s="16">
        <f>挂饰2!AF245</f>
        <v>0</v>
      </c>
      <c r="AK245" s="16">
        <f>挂饰2!AG245</f>
        <v>0</v>
      </c>
      <c r="AL245" s="16">
        <f>挂饰2!AH245</f>
        <v>0</v>
      </c>
      <c r="AM245" s="16">
        <f>挂饰2!AI245</f>
        <v>0</v>
      </c>
      <c r="AN245" s="16">
        <f>挂饰2!AJ245</f>
        <v>0</v>
      </c>
      <c r="AO245" s="21">
        <f t="shared" si="36"/>
        <v>145.5</v>
      </c>
      <c r="AP245">
        <f t="shared" si="37"/>
        <v>126900</v>
      </c>
      <c r="AQ245" t="str">
        <f t="shared" si="38"/>
        <v>,扁扁的稻草,蓝水晶,漂亮的蘑菇</v>
      </c>
      <c r="AR245" s="24" t="str">
        <f>IF(F245="c",getSring(AQ245,4),VLOOKUP(M245&amp;F245,test4,2,FALSE))</f>
        <v>光之精华</v>
      </c>
      <c r="AS245" s="24">
        <f t="shared" si="39"/>
        <v>30018</v>
      </c>
      <c r="AT245" s="24">
        <f t="shared" si="40"/>
        <v>30</v>
      </c>
      <c r="AU245" s="24" t="str">
        <f>getSring(AQ245,1)</f>
        <v>扁扁的稻草</v>
      </c>
      <c r="AV245" s="24">
        <f t="shared" si="41"/>
        <v>30027</v>
      </c>
      <c r="AW245" s="24">
        <f t="shared" si="47"/>
        <v>61</v>
      </c>
      <c r="AX245" s="24" t="str">
        <f>getSring(AQ245,2)</f>
        <v>蓝水晶</v>
      </c>
      <c r="AY245" s="24">
        <f t="shared" si="42"/>
        <v>30031</v>
      </c>
      <c r="AZ245" s="24">
        <f t="shared" si="43"/>
        <v>61</v>
      </c>
      <c r="BA245" s="24" t="str">
        <f>getSring(AQ245,3)</f>
        <v>漂亮的蘑菇</v>
      </c>
      <c r="BB245" s="24">
        <f t="shared" si="44"/>
        <v>30023</v>
      </c>
      <c r="BC245" s="24">
        <f t="shared" si="45"/>
        <v>61</v>
      </c>
    </row>
    <row r="246" spans="1:55" ht="14.25" x14ac:dyDescent="0.2">
      <c r="A246">
        <f t="shared" si="46"/>
        <v>20244</v>
      </c>
      <c r="B246" s="16">
        <v>244</v>
      </c>
      <c r="C246" s="16" t="s">
        <v>1126</v>
      </c>
      <c r="D246" s="16" t="s">
        <v>1282</v>
      </c>
      <c r="E246" s="16">
        <f>武器3!E246</f>
        <v>7</v>
      </c>
      <c r="F246" s="16" t="s">
        <v>1045</v>
      </c>
      <c r="G246" s="16">
        <f>武器3!G246</f>
        <v>3</v>
      </c>
      <c r="H246" s="19" t="s">
        <v>1385</v>
      </c>
      <c r="I246" s="3" t="s">
        <v>814</v>
      </c>
      <c r="J246" s="3">
        <f>武器2!I246</f>
        <v>8</v>
      </c>
      <c r="K246" s="3"/>
      <c r="L246" s="3" t="str">
        <f>武器3!J246</f>
        <v>下级职业</v>
      </c>
      <c r="M246" s="3" t="str">
        <f>武器3!K246</f>
        <v>神圣</v>
      </c>
      <c r="N246" s="16">
        <v>10</v>
      </c>
      <c r="O246" s="16">
        <v>4</v>
      </c>
      <c r="P246" s="16">
        <f>挂饰2!L246</f>
        <v>47</v>
      </c>
      <c r="Q246" s="16">
        <f>挂饰2!M246</f>
        <v>0</v>
      </c>
      <c r="R246" s="16">
        <f>挂饰2!N246</f>
        <v>0</v>
      </c>
      <c r="S246" s="16">
        <f>挂饰2!O246</f>
        <v>0</v>
      </c>
      <c r="T246" s="16">
        <f>挂饰2!P246</f>
        <v>0</v>
      </c>
      <c r="U246" s="16">
        <f>挂饰2!Q246</f>
        <v>76</v>
      </c>
      <c r="V246" s="16">
        <f>挂饰2!R246</f>
        <v>0</v>
      </c>
      <c r="W246" s="16">
        <f>挂饰2!S246</f>
        <v>0</v>
      </c>
      <c r="X246" s="16">
        <f>挂饰2!T246</f>
        <v>0</v>
      </c>
      <c r="Y246" s="16">
        <f>挂饰2!U246</f>
        <v>0</v>
      </c>
      <c r="Z246" s="16">
        <f>挂饰2!V246</f>
        <v>0</v>
      </c>
      <c r="AA246" s="16">
        <f>挂饰2!W246</f>
        <v>0</v>
      </c>
      <c r="AB246" s="16">
        <f>挂饰2!X246</f>
        <v>0</v>
      </c>
      <c r="AC246" s="16">
        <f>挂饰2!Y246</f>
        <v>0</v>
      </c>
      <c r="AD246" s="16">
        <f>挂饰2!Z246</f>
        <v>0</v>
      </c>
      <c r="AE246" s="16">
        <f>挂饰2!AA246</f>
        <v>0</v>
      </c>
      <c r="AF246" s="16">
        <f>挂饰2!AB246</f>
        <v>0</v>
      </c>
      <c r="AG246" s="16">
        <f>挂饰2!AC246</f>
        <v>0</v>
      </c>
      <c r="AH246" s="16">
        <f>挂饰2!AD246</f>
        <v>0</v>
      </c>
      <c r="AI246" s="16">
        <f>挂饰2!AE246</f>
        <v>0</v>
      </c>
      <c r="AJ246" s="16">
        <f>挂饰2!AF246</f>
        <v>0</v>
      </c>
      <c r="AK246" s="16">
        <f>挂饰2!AG246</f>
        <v>0</v>
      </c>
      <c r="AL246" s="16">
        <f>挂饰2!AH246</f>
        <v>0</v>
      </c>
      <c r="AM246" s="16">
        <f>挂饰2!AI246</f>
        <v>0</v>
      </c>
      <c r="AN246" s="16">
        <f>挂饰2!AJ246</f>
        <v>0</v>
      </c>
      <c r="AO246" s="21">
        <f t="shared" si="36"/>
        <v>184.5</v>
      </c>
      <c r="AP246">
        <f t="shared" si="37"/>
        <v>160500</v>
      </c>
      <c r="AQ246" t="str">
        <f t="shared" si="38"/>
        <v>,美味的坚果,扁扁的稻草,坚硬的石头</v>
      </c>
      <c r="AR246" s="24" t="str">
        <f>IF(F246="c",getSring(AQ246,4),VLOOKUP(M246&amp;F246,test4,2,FALSE))</f>
        <v>光之精华</v>
      </c>
      <c r="AS246" s="24">
        <f t="shared" si="39"/>
        <v>30018</v>
      </c>
      <c r="AT246" s="24">
        <f t="shared" si="40"/>
        <v>38</v>
      </c>
      <c r="AU246" s="24" t="str">
        <f>getSring(AQ246,1)</f>
        <v>美味的坚果</v>
      </c>
      <c r="AV246" s="24">
        <f t="shared" si="41"/>
        <v>30043</v>
      </c>
      <c r="AW246" s="24">
        <f t="shared" si="47"/>
        <v>77</v>
      </c>
      <c r="AX246" s="24" t="str">
        <f>getSring(AQ246,2)</f>
        <v>扁扁的稻草</v>
      </c>
      <c r="AY246" s="24">
        <f t="shared" si="42"/>
        <v>30027</v>
      </c>
      <c r="AZ246" s="24">
        <f t="shared" si="43"/>
        <v>77</v>
      </c>
      <c r="BA246" s="24" t="str">
        <f>getSring(AQ246,3)</f>
        <v>坚硬的石头</v>
      </c>
      <c r="BB246" s="24">
        <f t="shared" si="44"/>
        <v>30035</v>
      </c>
      <c r="BC246" s="24">
        <f t="shared" si="45"/>
        <v>77</v>
      </c>
    </row>
    <row r="247" spans="1:55" ht="14.25" x14ac:dyDescent="0.2">
      <c r="A247">
        <f t="shared" si="46"/>
        <v>20245</v>
      </c>
      <c r="B247" s="16">
        <v>245</v>
      </c>
      <c r="C247" s="16" t="s">
        <v>1098</v>
      </c>
      <c r="D247" s="16" t="s">
        <v>1332</v>
      </c>
      <c r="E247" s="16">
        <f>武器3!E247</f>
        <v>9</v>
      </c>
      <c r="F247" s="16" t="s">
        <v>1045</v>
      </c>
      <c r="G247" s="16">
        <f>武器3!G247</f>
        <v>3</v>
      </c>
      <c r="H247" s="19" t="s">
        <v>1385</v>
      </c>
      <c r="I247" s="3" t="s">
        <v>814</v>
      </c>
      <c r="J247" s="3">
        <f>武器2!I247</f>
        <v>8</v>
      </c>
      <c r="K247" s="3"/>
      <c r="L247" s="3" t="str">
        <f>武器3!J247</f>
        <v>下级职业</v>
      </c>
      <c r="M247" s="3" t="str">
        <f>武器3!K247</f>
        <v>神圣</v>
      </c>
      <c r="N247" s="16">
        <v>10</v>
      </c>
      <c r="O247" s="16">
        <v>5</v>
      </c>
      <c r="P247" s="16">
        <f>挂饰2!L247</f>
        <v>59</v>
      </c>
      <c r="Q247" s="16">
        <f>挂饰2!M247</f>
        <v>0</v>
      </c>
      <c r="R247" s="16">
        <f>挂饰2!N247</f>
        <v>0</v>
      </c>
      <c r="S247" s="16">
        <f>挂饰2!O247</f>
        <v>0</v>
      </c>
      <c r="T247" s="16">
        <f>挂饰2!P247</f>
        <v>0</v>
      </c>
      <c r="U247" s="16">
        <f>挂饰2!Q247</f>
        <v>0</v>
      </c>
      <c r="V247" s="16">
        <f>挂饰2!R247</f>
        <v>0</v>
      </c>
      <c r="W247" s="16">
        <f>挂饰2!S247</f>
        <v>0</v>
      </c>
      <c r="X247" s="16">
        <f>挂饰2!T247</f>
        <v>0</v>
      </c>
      <c r="Y247" s="16">
        <f>挂饰2!U247</f>
        <v>0</v>
      </c>
      <c r="Z247" s="16">
        <f>挂饰2!V247</f>
        <v>7.2000000000000008E-2</v>
      </c>
      <c r="AA247" s="16">
        <f>挂饰2!W247</f>
        <v>0</v>
      </c>
      <c r="AB247" s="16">
        <f>挂饰2!X247</f>
        <v>0</v>
      </c>
      <c r="AC247" s="16">
        <f>挂饰2!Y247</f>
        <v>0</v>
      </c>
      <c r="AD247" s="16">
        <f>挂饰2!Z247</f>
        <v>0</v>
      </c>
      <c r="AE247" s="16">
        <f>挂饰2!AA247</f>
        <v>0</v>
      </c>
      <c r="AF247" s="16">
        <f>挂饰2!AB247</f>
        <v>0</v>
      </c>
      <c r="AG247" s="16">
        <f>挂饰2!AC247</f>
        <v>0</v>
      </c>
      <c r="AH247" s="16">
        <f>挂饰2!AD247</f>
        <v>0</v>
      </c>
      <c r="AI247" s="16">
        <f>挂饰2!AE247</f>
        <v>0</v>
      </c>
      <c r="AJ247" s="16">
        <f>挂饰2!AF247</f>
        <v>0</v>
      </c>
      <c r="AK247" s="16">
        <f>挂饰2!AG247</f>
        <v>0</v>
      </c>
      <c r="AL247" s="16">
        <f>挂饰2!AH247</f>
        <v>0</v>
      </c>
      <c r="AM247" s="16">
        <f>挂饰2!AI247</f>
        <v>0</v>
      </c>
      <c r="AN247" s="16">
        <f>挂饰2!AJ247</f>
        <v>0</v>
      </c>
      <c r="AO247" s="21">
        <f t="shared" si="36"/>
        <v>88.5</v>
      </c>
      <c r="AP247">
        <f t="shared" si="37"/>
        <v>76500</v>
      </c>
      <c r="AQ247" t="str">
        <f t="shared" si="38"/>
        <v>,蓝水晶,漂亮的蘑菇,扁扁的稻草</v>
      </c>
      <c r="AR247" s="24" t="str">
        <f>IF(F247="c",getSring(AQ247,4),VLOOKUP(M247&amp;F247,test4,2,FALSE))</f>
        <v>光之精华</v>
      </c>
      <c r="AS247" s="24">
        <f t="shared" si="39"/>
        <v>30018</v>
      </c>
      <c r="AT247" s="24">
        <f t="shared" si="40"/>
        <v>18</v>
      </c>
      <c r="AU247" s="24" t="str">
        <f>getSring(AQ247,1)</f>
        <v>蓝水晶</v>
      </c>
      <c r="AV247" s="24">
        <f t="shared" si="41"/>
        <v>30031</v>
      </c>
      <c r="AW247" s="24">
        <f t="shared" si="47"/>
        <v>37</v>
      </c>
      <c r="AX247" s="24" t="str">
        <f>getSring(AQ247,2)</f>
        <v>漂亮的蘑菇</v>
      </c>
      <c r="AY247" s="24">
        <f t="shared" si="42"/>
        <v>30023</v>
      </c>
      <c r="AZ247" s="24">
        <f t="shared" si="43"/>
        <v>37</v>
      </c>
      <c r="BA247" s="24" t="str">
        <f>getSring(AQ247,3)</f>
        <v>扁扁的稻草</v>
      </c>
      <c r="BB247" s="24">
        <f t="shared" si="44"/>
        <v>30027</v>
      </c>
      <c r="BC247" s="24">
        <f t="shared" si="45"/>
        <v>37</v>
      </c>
    </row>
    <row r="248" spans="1:55" ht="14.25" x14ac:dyDescent="0.2">
      <c r="A248">
        <f t="shared" si="46"/>
        <v>20246</v>
      </c>
      <c r="B248" s="16">
        <v>246</v>
      </c>
      <c r="C248" s="16" t="s">
        <v>1092</v>
      </c>
      <c r="D248" s="16" t="s">
        <v>1493</v>
      </c>
      <c r="E248" s="16">
        <f>武器3!E248</f>
        <v>11</v>
      </c>
      <c r="F248" s="16" t="s">
        <v>1045</v>
      </c>
      <c r="G248" s="16">
        <f>武器3!G248</f>
        <v>3</v>
      </c>
      <c r="H248" s="19" t="s">
        <v>1385</v>
      </c>
      <c r="I248" s="3" t="s">
        <v>814</v>
      </c>
      <c r="J248" s="3">
        <f>武器2!I248</f>
        <v>8</v>
      </c>
      <c r="K248" s="3"/>
      <c r="L248" s="3" t="str">
        <f>武器3!J248</f>
        <v>下级职业</v>
      </c>
      <c r="M248" s="3" t="str">
        <f>武器3!K248</f>
        <v>神圣</v>
      </c>
      <c r="N248" s="16">
        <v>10</v>
      </c>
      <c r="O248" s="16">
        <v>6</v>
      </c>
      <c r="P248" s="16">
        <f>挂饰2!L248</f>
        <v>71</v>
      </c>
      <c r="Q248" s="16">
        <f>挂饰2!M248</f>
        <v>0</v>
      </c>
      <c r="R248" s="16">
        <f>挂饰2!N248</f>
        <v>0</v>
      </c>
      <c r="S248" s="16">
        <f>挂饰2!O248</f>
        <v>0</v>
      </c>
      <c r="T248" s="16">
        <f>挂饰2!P248</f>
        <v>0</v>
      </c>
      <c r="U248" s="16">
        <f>挂饰2!Q248</f>
        <v>0</v>
      </c>
      <c r="V248" s="16">
        <f>挂饰2!R248</f>
        <v>0</v>
      </c>
      <c r="W248" s="16">
        <f>挂饰2!S248</f>
        <v>0</v>
      </c>
      <c r="X248" s="16">
        <f>挂饰2!T248</f>
        <v>0</v>
      </c>
      <c r="Y248" s="16">
        <f>挂饰2!U248</f>
        <v>0</v>
      </c>
      <c r="Z248" s="16">
        <f>挂饰2!V248</f>
        <v>0</v>
      </c>
      <c r="AA248" s="16">
        <f>挂饰2!W248</f>
        <v>0</v>
      </c>
      <c r="AB248" s="16">
        <f>挂饰2!X248</f>
        <v>0</v>
      </c>
      <c r="AC248" s="16">
        <f>挂饰2!Y248</f>
        <v>0.1071428571428571</v>
      </c>
      <c r="AD248" s="16">
        <f>挂饰2!Z248</f>
        <v>0</v>
      </c>
      <c r="AE248" s="16">
        <f>挂饰2!AA248</f>
        <v>0</v>
      </c>
      <c r="AF248" s="16">
        <f>挂饰2!AB248</f>
        <v>0</v>
      </c>
      <c r="AG248" s="16">
        <f>挂饰2!AC248</f>
        <v>0</v>
      </c>
      <c r="AH248" s="16">
        <f>挂饰2!AD248</f>
        <v>0</v>
      </c>
      <c r="AI248" s="16">
        <f>挂饰2!AE248</f>
        <v>0</v>
      </c>
      <c r="AJ248" s="16">
        <f>挂饰2!AF248</f>
        <v>0</v>
      </c>
      <c r="AK248" s="16">
        <f>挂饰2!AG248</f>
        <v>0</v>
      </c>
      <c r="AL248" s="16">
        <f>挂饰2!AH248</f>
        <v>0</v>
      </c>
      <c r="AM248" s="16">
        <f>挂饰2!AI248</f>
        <v>0</v>
      </c>
      <c r="AN248" s="16">
        <f>挂饰2!AJ248</f>
        <v>0</v>
      </c>
      <c r="AO248" s="21">
        <f t="shared" si="36"/>
        <v>106.92857142857143</v>
      </c>
      <c r="AP248">
        <f t="shared" si="37"/>
        <v>93300</v>
      </c>
      <c r="AQ248" t="str">
        <f t="shared" si="38"/>
        <v>,蓝水晶,漂亮的蘑菇,坚硬的石头</v>
      </c>
      <c r="AR248" s="24" t="str">
        <f>IF(F248="c",getSring(AQ248,4),VLOOKUP(M248&amp;F248,test4,2,FALSE))</f>
        <v>光之精华</v>
      </c>
      <c r="AS248" s="24">
        <f t="shared" si="39"/>
        <v>30018</v>
      </c>
      <c r="AT248" s="24">
        <f t="shared" si="40"/>
        <v>22</v>
      </c>
      <c r="AU248" s="24" t="str">
        <f>getSring(AQ248,1)</f>
        <v>蓝水晶</v>
      </c>
      <c r="AV248" s="24">
        <f t="shared" si="41"/>
        <v>30031</v>
      </c>
      <c r="AW248" s="24">
        <f t="shared" si="47"/>
        <v>45</v>
      </c>
      <c r="AX248" s="24" t="str">
        <f>getSring(AQ248,2)</f>
        <v>漂亮的蘑菇</v>
      </c>
      <c r="AY248" s="24">
        <f t="shared" si="42"/>
        <v>30023</v>
      </c>
      <c r="AZ248" s="24">
        <f t="shared" si="43"/>
        <v>45</v>
      </c>
      <c r="BA248" s="24" t="str">
        <f>getSring(AQ248,3)</f>
        <v>坚硬的石头</v>
      </c>
      <c r="BB248" s="24">
        <f t="shared" si="44"/>
        <v>30035</v>
      </c>
      <c r="BC248" s="24">
        <f t="shared" si="45"/>
        <v>45</v>
      </c>
    </row>
    <row r="249" spans="1:55" ht="14.25" x14ac:dyDescent="0.2">
      <c r="A249">
        <f t="shared" si="46"/>
        <v>20247</v>
      </c>
      <c r="B249" s="16">
        <v>247</v>
      </c>
      <c r="C249" s="16" t="s">
        <v>1116</v>
      </c>
      <c r="D249" s="16" t="s">
        <v>1423</v>
      </c>
      <c r="E249" s="16">
        <f>武器3!E249</f>
        <v>13</v>
      </c>
      <c r="F249" s="16" t="s">
        <v>1045</v>
      </c>
      <c r="G249" s="16">
        <f>武器3!G249</f>
        <v>3</v>
      </c>
      <c r="H249" s="19" t="s">
        <v>1385</v>
      </c>
      <c r="I249" s="3" t="s">
        <v>814</v>
      </c>
      <c r="J249" s="3">
        <f>武器2!I249</f>
        <v>8</v>
      </c>
      <c r="K249" s="3"/>
      <c r="L249" s="3" t="str">
        <f>武器3!J249</f>
        <v>下级职业</v>
      </c>
      <c r="M249" s="3" t="str">
        <f>武器3!K249</f>
        <v>神圣</v>
      </c>
      <c r="N249" s="16">
        <v>10</v>
      </c>
      <c r="O249" s="16">
        <v>7</v>
      </c>
      <c r="P249" s="16">
        <f>挂饰2!L249</f>
        <v>83</v>
      </c>
      <c r="Q249" s="16">
        <f>挂饰2!M249</f>
        <v>0</v>
      </c>
      <c r="R249" s="16">
        <f>挂饰2!N249</f>
        <v>0</v>
      </c>
      <c r="S249" s="16">
        <f>挂饰2!O249</f>
        <v>0</v>
      </c>
      <c r="T249" s="16">
        <f>挂饰2!P249</f>
        <v>0</v>
      </c>
      <c r="U249" s="16">
        <f>挂饰2!Q249</f>
        <v>0</v>
      </c>
      <c r="V249" s="16">
        <f>挂饰2!R249</f>
        <v>0</v>
      </c>
      <c r="W249" s="16">
        <f>挂饰2!S249</f>
        <v>0</v>
      </c>
      <c r="X249" s="16">
        <f>挂饰2!T249</f>
        <v>0</v>
      </c>
      <c r="Y249" s="16">
        <f>挂饰2!U249</f>
        <v>0</v>
      </c>
      <c r="Z249" s="16">
        <f>挂饰2!V249</f>
        <v>0</v>
      </c>
      <c r="AA249" s="16">
        <f>挂饰2!W249</f>
        <v>0</v>
      </c>
      <c r="AB249" s="16">
        <f>挂饰2!X249</f>
        <v>0</v>
      </c>
      <c r="AC249" s="16">
        <f>挂饰2!Y249</f>
        <v>0</v>
      </c>
      <c r="AD249" s="16">
        <f>挂饰2!Z249</f>
        <v>0.1228070175438597</v>
      </c>
      <c r="AE249" s="16">
        <f>挂饰2!AA249</f>
        <v>0</v>
      </c>
      <c r="AF249" s="16">
        <f>挂饰2!AB249</f>
        <v>0</v>
      </c>
      <c r="AG249" s="16">
        <f>挂饰2!AC249</f>
        <v>0</v>
      </c>
      <c r="AH249" s="16">
        <f>挂饰2!AD249</f>
        <v>0</v>
      </c>
      <c r="AI249" s="16">
        <f>挂饰2!AE249</f>
        <v>0</v>
      </c>
      <c r="AJ249" s="16">
        <f>挂饰2!AF249</f>
        <v>0</v>
      </c>
      <c r="AK249" s="16">
        <f>挂饰2!AG249</f>
        <v>0</v>
      </c>
      <c r="AL249" s="16">
        <f>挂饰2!AH249</f>
        <v>0</v>
      </c>
      <c r="AM249" s="16">
        <f>挂饰2!AI249</f>
        <v>0</v>
      </c>
      <c r="AN249" s="16">
        <f>挂饰2!AJ249</f>
        <v>0</v>
      </c>
      <c r="AO249" s="21">
        <f t="shared" si="36"/>
        <v>124.99122807017544</v>
      </c>
      <c r="AP249">
        <f t="shared" si="37"/>
        <v>109200</v>
      </c>
      <c r="AQ249" t="str">
        <f t="shared" si="38"/>
        <v>,长獠牙,蓝水晶,扁扁的稻草</v>
      </c>
      <c r="AR249" s="24" t="str">
        <f>IF(F249="c",getSring(AQ249,4),VLOOKUP(M249&amp;F249,test4,2,FALSE))</f>
        <v>光之精华</v>
      </c>
      <c r="AS249" s="24">
        <f t="shared" si="39"/>
        <v>30018</v>
      </c>
      <c r="AT249" s="24">
        <f t="shared" si="40"/>
        <v>26</v>
      </c>
      <c r="AU249" s="24" t="str">
        <f>getSring(AQ249,1)</f>
        <v>长獠牙</v>
      </c>
      <c r="AV249" s="24">
        <f t="shared" si="41"/>
        <v>30039</v>
      </c>
      <c r="AW249" s="24">
        <f t="shared" si="47"/>
        <v>52</v>
      </c>
      <c r="AX249" s="24" t="str">
        <f>getSring(AQ249,2)</f>
        <v>蓝水晶</v>
      </c>
      <c r="AY249" s="24">
        <f t="shared" si="42"/>
        <v>30031</v>
      </c>
      <c r="AZ249" s="24">
        <f t="shared" si="43"/>
        <v>52</v>
      </c>
      <c r="BA249" s="24" t="str">
        <f>getSring(AQ249,3)</f>
        <v>扁扁的稻草</v>
      </c>
      <c r="BB249" s="24">
        <f t="shared" si="44"/>
        <v>30027</v>
      </c>
      <c r="BC249" s="24">
        <f t="shared" si="45"/>
        <v>52</v>
      </c>
    </row>
    <row r="250" spans="1:55" ht="14.25" x14ac:dyDescent="0.2">
      <c r="A250">
        <f t="shared" si="46"/>
        <v>20248</v>
      </c>
      <c r="B250" s="16">
        <v>248</v>
      </c>
      <c r="C250" s="16" t="s">
        <v>1100</v>
      </c>
      <c r="D250" s="16" t="s">
        <v>1193</v>
      </c>
      <c r="E250" s="16">
        <f>武器3!E250</f>
        <v>15</v>
      </c>
      <c r="F250" s="16" t="s">
        <v>1045</v>
      </c>
      <c r="G250" s="16">
        <f>武器3!G250</f>
        <v>3</v>
      </c>
      <c r="H250" s="19" t="s">
        <v>1385</v>
      </c>
      <c r="I250" s="3" t="s">
        <v>814</v>
      </c>
      <c r="J250" s="3">
        <f>武器2!I250</f>
        <v>8</v>
      </c>
      <c r="K250" s="3"/>
      <c r="L250" s="3" t="str">
        <f>武器3!J250</f>
        <v>下级职业</v>
      </c>
      <c r="M250" s="3" t="str">
        <f>武器3!K250</f>
        <v>神圣</v>
      </c>
      <c r="N250" s="16">
        <v>10</v>
      </c>
      <c r="O250" s="16">
        <v>8</v>
      </c>
      <c r="P250" s="16">
        <f>挂饰2!L250</f>
        <v>95</v>
      </c>
      <c r="Q250" s="16">
        <f>挂饰2!M250</f>
        <v>166</v>
      </c>
      <c r="R250" s="16">
        <f>挂饰2!N250</f>
        <v>0</v>
      </c>
      <c r="S250" s="16">
        <f>挂饰2!O250</f>
        <v>0</v>
      </c>
      <c r="T250" s="16">
        <f>挂饰2!P250</f>
        <v>0</v>
      </c>
      <c r="U250" s="16">
        <f>挂饰2!Q250</f>
        <v>0</v>
      </c>
      <c r="V250" s="16">
        <f>挂饰2!R250</f>
        <v>0</v>
      </c>
      <c r="W250" s="16">
        <f>挂饰2!S250</f>
        <v>0</v>
      </c>
      <c r="X250" s="16">
        <f>挂饰2!T250</f>
        <v>0</v>
      </c>
      <c r="Y250" s="16">
        <f>挂饰2!U250</f>
        <v>0</v>
      </c>
      <c r="Z250" s="16">
        <f>挂饰2!V250</f>
        <v>0</v>
      </c>
      <c r="AA250" s="16">
        <f>挂饰2!W250</f>
        <v>0</v>
      </c>
      <c r="AB250" s="16">
        <f>挂饰2!X250</f>
        <v>0</v>
      </c>
      <c r="AC250" s="16">
        <f>挂饰2!Y250</f>
        <v>0</v>
      </c>
      <c r="AD250" s="16">
        <f>挂饰2!Z250</f>
        <v>0</v>
      </c>
      <c r="AE250" s="16">
        <f>挂饰2!AA250</f>
        <v>0</v>
      </c>
      <c r="AF250" s="16">
        <f>挂饰2!AB250</f>
        <v>0</v>
      </c>
      <c r="AG250" s="16">
        <f>挂饰2!AC250</f>
        <v>0</v>
      </c>
      <c r="AH250" s="16">
        <f>挂饰2!AD250</f>
        <v>0</v>
      </c>
      <c r="AI250" s="16">
        <f>挂饰2!AE250</f>
        <v>0</v>
      </c>
      <c r="AJ250" s="16">
        <f>挂饰2!AF250</f>
        <v>0</v>
      </c>
      <c r="AK250" s="16">
        <f>挂饰2!AG250</f>
        <v>0</v>
      </c>
      <c r="AL250" s="16">
        <f>挂饰2!AH250</f>
        <v>0</v>
      </c>
      <c r="AM250" s="16">
        <f>挂饰2!AI250</f>
        <v>0</v>
      </c>
      <c r="AN250" s="16">
        <f>挂饰2!AJ250</f>
        <v>0</v>
      </c>
      <c r="AO250" s="21">
        <f t="shared" si="36"/>
        <v>391.5</v>
      </c>
      <c r="AP250">
        <f t="shared" si="37"/>
        <v>343500</v>
      </c>
      <c r="AQ250" t="str">
        <f t="shared" si="38"/>
        <v>,坚硬的石头,扁扁的稻草,漂亮的蘑菇</v>
      </c>
      <c r="AR250" s="24" t="str">
        <f>IF(F250="c",getSring(AQ250,4),VLOOKUP(M250&amp;F250,test4,2,FALSE))</f>
        <v>光之精华</v>
      </c>
      <c r="AS250" s="24">
        <f t="shared" si="39"/>
        <v>30018</v>
      </c>
      <c r="AT250" s="24">
        <f t="shared" si="40"/>
        <v>82</v>
      </c>
      <c r="AU250" s="24" t="str">
        <f>getSring(AQ250,1)</f>
        <v>坚硬的石头</v>
      </c>
      <c r="AV250" s="24">
        <f t="shared" si="41"/>
        <v>30035</v>
      </c>
      <c r="AW250" s="24">
        <f t="shared" si="47"/>
        <v>163</v>
      </c>
      <c r="AX250" s="24" t="str">
        <f>getSring(AQ250,2)</f>
        <v>扁扁的稻草</v>
      </c>
      <c r="AY250" s="24">
        <f t="shared" si="42"/>
        <v>30027</v>
      </c>
      <c r="AZ250" s="24">
        <f t="shared" si="43"/>
        <v>163</v>
      </c>
      <c r="BA250" s="24" t="str">
        <f>getSring(AQ250,3)</f>
        <v>漂亮的蘑菇</v>
      </c>
      <c r="BB250" s="24">
        <f t="shared" si="44"/>
        <v>30023</v>
      </c>
      <c r="BC250" s="24">
        <f t="shared" si="45"/>
        <v>163</v>
      </c>
    </row>
    <row r="251" spans="1:55" ht="14.25" x14ac:dyDescent="0.2">
      <c r="A251">
        <f t="shared" si="46"/>
        <v>20249</v>
      </c>
      <c r="B251" s="16">
        <v>249</v>
      </c>
      <c r="C251" s="16" t="s">
        <v>1065</v>
      </c>
      <c r="D251" s="16" t="s">
        <v>1316</v>
      </c>
      <c r="E251" s="16">
        <f>武器3!E251</f>
        <v>1</v>
      </c>
      <c r="F251" s="16" t="s">
        <v>1046</v>
      </c>
      <c r="G251" s="16">
        <f>武器3!G251</f>
        <v>4</v>
      </c>
      <c r="H251" s="19" t="s">
        <v>1385</v>
      </c>
      <c r="I251" s="3" t="s">
        <v>814</v>
      </c>
      <c r="J251" s="3">
        <f>武器2!I251</f>
        <v>8</v>
      </c>
      <c r="K251" s="3"/>
      <c r="L251" s="3" t="str">
        <f>武器3!J251</f>
        <v>下级职业</v>
      </c>
      <c r="M251" s="3" t="str">
        <f>武器3!K251</f>
        <v/>
      </c>
      <c r="N251" s="16">
        <v>10</v>
      </c>
      <c r="O251" s="16">
        <v>1</v>
      </c>
      <c r="P251" s="16">
        <f>挂饰2!L251</f>
        <v>15</v>
      </c>
      <c r="Q251" s="16">
        <f>挂饰2!M251</f>
        <v>0</v>
      </c>
      <c r="R251" s="16">
        <f>挂饰2!N251</f>
        <v>0</v>
      </c>
      <c r="S251" s="16">
        <f>挂饰2!O251</f>
        <v>0</v>
      </c>
      <c r="T251" s="16">
        <f>挂饰2!P251</f>
        <v>0</v>
      </c>
      <c r="U251" s="16">
        <f>挂饰2!Q251</f>
        <v>0</v>
      </c>
      <c r="V251" s="16">
        <f>挂饰2!R251</f>
        <v>0</v>
      </c>
      <c r="W251" s="16">
        <f>挂饰2!S251</f>
        <v>0</v>
      </c>
      <c r="X251" s="16">
        <f>挂饰2!T251</f>
        <v>0</v>
      </c>
      <c r="Y251" s="16">
        <f>挂饰2!U251</f>
        <v>0</v>
      </c>
      <c r="Z251" s="16">
        <f>挂饰2!V251</f>
        <v>0</v>
      </c>
      <c r="AA251" s="16">
        <f>挂饰2!W251</f>
        <v>0</v>
      </c>
      <c r="AB251" s="16">
        <f>挂饰2!X251</f>
        <v>0</v>
      </c>
      <c r="AC251" s="16">
        <f>挂饰2!Y251</f>
        <v>0</v>
      </c>
      <c r="AD251" s="16">
        <f>挂饰2!Z251</f>
        <v>0</v>
      </c>
      <c r="AE251" s="16">
        <f>挂饰2!AA251</f>
        <v>0</v>
      </c>
      <c r="AF251" s="16">
        <f>挂饰2!AB251</f>
        <v>0</v>
      </c>
      <c r="AG251" s="16">
        <f>挂饰2!AC251</f>
        <v>0</v>
      </c>
      <c r="AH251" s="16">
        <f>挂饰2!AD251</f>
        <v>0</v>
      </c>
      <c r="AI251" s="16">
        <f>挂饰2!AE251</f>
        <v>0</v>
      </c>
      <c r="AJ251" s="16">
        <f>挂饰2!AF251</f>
        <v>0</v>
      </c>
      <c r="AK251" s="16">
        <f>挂饰2!AG251</f>
        <v>0</v>
      </c>
      <c r="AL251" s="16">
        <f>挂饰2!AH251</f>
        <v>0</v>
      </c>
      <c r="AM251" s="16">
        <f>挂饰2!AI251</f>
        <v>0</v>
      </c>
      <c r="AN251" s="16">
        <f>挂饰2!AJ251</f>
        <v>0</v>
      </c>
      <c r="AO251" s="21">
        <f t="shared" si="36"/>
        <v>22.5</v>
      </c>
      <c r="AP251">
        <f t="shared" si="37"/>
        <v>19800</v>
      </c>
      <c r="AQ251" t="str">
        <f t="shared" si="38"/>
        <v>,稻草,狗牙,多汁的坚果,蘑菇</v>
      </c>
      <c r="AR251" s="24" t="str">
        <f>IF(F251="c",getSring(AQ251,4),VLOOKUP(M251&amp;F251,test4,2,FALSE))</f>
        <v>蘑菇</v>
      </c>
      <c r="AS251" s="24">
        <f t="shared" si="39"/>
        <v>30022</v>
      </c>
      <c r="AT251" s="24">
        <f t="shared" si="40"/>
        <v>75</v>
      </c>
      <c r="AU251" s="24" t="str">
        <f>getSring(AQ251,1)</f>
        <v>稻草</v>
      </c>
      <c r="AV251" s="24">
        <f t="shared" si="41"/>
        <v>30026</v>
      </c>
      <c r="AW251" s="24">
        <f t="shared" si="47"/>
        <v>19</v>
      </c>
      <c r="AX251" s="24" t="str">
        <f>getSring(AQ251,2)</f>
        <v>狗牙</v>
      </c>
      <c r="AY251" s="24">
        <f t="shared" si="42"/>
        <v>30038</v>
      </c>
      <c r="AZ251" s="24">
        <f t="shared" si="43"/>
        <v>19</v>
      </c>
      <c r="BA251" s="24" t="str">
        <f>getSring(AQ251,3)</f>
        <v>多汁的坚果</v>
      </c>
      <c r="BB251" s="24">
        <f t="shared" si="44"/>
        <v>30042</v>
      </c>
      <c r="BC251" s="24">
        <f t="shared" si="45"/>
        <v>19</v>
      </c>
    </row>
    <row r="252" spans="1:55" ht="14.25" x14ac:dyDescent="0.2">
      <c r="A252">
        <f t="shared" si="46"/>
        <v>20250</v>
      </c>
      <c r="B252" s="16">
        <v>250</v>
      </c>
      <c r="C252" s="16" t="s">
        <v>1084</v>
      </c>
      <c r="D252" s="16" t="s">
        <v>1179</v>
      </c>
      <c r="E252" s="16">
        <f>武器3!E252</f>
        <v>3</v>
      </c>
      <c r="F252" s="16" t="s">
        <v>1046</v>
      </c>
      <c r="G252" s="16">
        <f>武器3!G252</f>
        <v>4</v>
      </c>
      <c r="H252" s="19" t="s">
        <v>1385</v>
      </c>
      <c r="I252" s="3" t="s">
        <v>814</v>
      </c>
      <c r="J252" s="3">
        <f>武器2!I252</f>
        <v>8</v>
      </c>
      <c r="K252" s="3"/>
      <c r="L252" s="3" t="str">
        <f>武器3!J252</f>
        <v>下级职业</v>
      </c>
      <c r="M252" s="3" t="str">
        <f>武器3!K252</f>
        <v/>
      </c>
      <c r="N252" s="16">
        <v>10</v>
      </c>
      <c r="O252" s="16">
        <v>2</v>
      </c>
      <c r="P252" s="16">
        <f>挂饰2!L252</f>
        <v>31</v>
      </c>
      <c r="Q252" s="16">
        <f>挂饰2!M252</f>
        <v>0</v>
      </c>
      <c r="R252" s="16">
        <f>挂饰2!N252</f>
        <v>0</v>
      </c>
      <c r="S252" s="16">
        <f>挂饰2!O252</f>
        <v>0</v>
      </c>
      <c r="T252" s="16">
        <f>挂饰2!P252</f>
        <v>0</v>
      </c>
      <c r="U252" s="16">
        <f>挂饰2!Q252</f>
        <v>0</v>
      </c>
      <c r="V252" s="16">
        <f>挂饰2!R252</f>
        <v>0</v>
      </c>
      <c r="W252" s="16">
        <f>挂饰2!S252</f>
        <v>0</v>
      </c>
      <c r="X252" s="16">
        <f>挂饰2!T252</f>
        <v>0</v>
      </c>
      <c r="Y252" s="16">
        <f>挂饰2!U252</f>
        <v>0</v>
      </c>
      <c r="Z252" s="16">
        <f>挂饰2!V252</f>
        <v>0</v>
      </c>
      <c r="AA252" s="16">
        <f>挂饰2!W252</f>
        <v>0</v>
      </c>
      <c r="AB252" s="16">
        <f>挂饰2!X252</f>
        <v>0</v>
      </c>
      <c r="AC252" s="16">
        <f>挂饰2!Y252</f>
        <v>0</v>
      </c>
      <c r="AD252" s="16">
        <f>挂饰2!Z252</f>
        <v>0</v>
      </c>
      <c r="AE252" s="16">
        <f>挂饰2!AA252</f>
        <v>0</v>
      </c>
      <c r="AF252" s="16">
        <f>挂饰2!AB252</f>
        <v>0</v>
      </c>
      <c r="AG252" s="16">
        <f>挂饰2!AC252</f>
        <v>0</v>
      </c>
      <c r="AH252" s="16">
        <f>挂饰2!AD252</f>
        <v>0</v>
      </c>
      <c r="AI252" s="16">
        <f>挂饰2!AE252</f>
        <v>0</v>
      </c>
      <c r="AJ252" s="16">
        <f>挂饰2!AF252</f>
        <v>0</v>
      </c>
      <c r="AK252" s="16">
        <f>挂饰2!AG252</f>
        <v>0</v>
      </c>
      <c r="AL252" s="16">
        <f>挂饰2!AH252</f>
        <v>0</v>
      </c>
      <c r="AM252" s="16">
        <f>挂饰2!AI252</f>
        <v>0</v>
      </c>
      <c r="AN252" s="16">
        <f>挂饰2!AJ252</f>
        <v>0</v>
      </c>
      <c r="AO252" s="21">
        <f t="shared" si="36"/>
        <v>46.5</v>
      </c>
      <c r="AP252">
        <f t="shared" si="37"/>
        <v>40800</v>
      </c>
      <c r="AQ252" t="str">
        <f t="shared" si="38"/>
        <v>,狗牙,红水晶,蘑菇,石头</v>
      </c>
      <c r="AR252" s="24" t="str">
        <f>IF(F252="c",getSring(AQ252,4),VLOOKUP(M252&amp;F252,test4,2,FALSE))</f>
        <v>石头</v>
      </c>
      <c r="AS252" s="24">
        <f t="shared" si="39"/>
        <v>30034</v>
      </c>
      <c r="AT252" s="24">
        <f t="shared" si="40"/>
        <v>155</v>
      </c>
      <c r="AU252" s="24" t="str">
        <f>getSring(AQ252,1)</f>
        <v>狗牙</v>
      </c>
      <c r="AV252" s="24">
        <f t="shared" si="41"/>
        <v>30038</v>
      </c>
      <c r="AW252" s="24">
        <f t="shared" si="47"/>
        <v>39</v>
      </c>
      <c r="AX252" s="24" t="str">
        <f>getSring(AQ252,2)</f>
        <v>红水晶</v>
      </c>
      <c r="AY252" s="24">
        <f t="shared" si="42"/>
        <v>30030</v>
      </c>
      <c r="AZ252" s="24">
        <f t="shared" si="43"/>
        <v>39</v>
      </c>
      <c r="BA252" s="24" t="str">
        <f>getSring(AQ252,3)</f>
        <v>蘑菇</v>
      </c>
      <c r="BB252" s="24">
        <f t="shared" si="44"/>
        <v>30022</v>
      </c>
      <c r="BC252" s="24">
        <f t="shared" si="45"/>
        <v>39</v>
      </c>
    </row>
    <row r="253" spans="1:55" ht="14.25" x14ac:dyDescent="0.2">
      <c r="A253">
        <f t="shared" si="46"/>
        <v>20251</v>
      </c>
      <c r="B253" s="16">
        <v>251</v>
      </c>
      <c r="C253" s="16" t="s">
        <v>1116</v>
      </c>
      <c r="D253" s="16" t="s">
        <v>1350</v>
      </c>
      <c r="E253" s="16">
        <f>武器3!E253</f>
        <v>5</v>
      </c>
      <c r="F253" s="16" t="s">
        <v>1046</v>
      </c>
      <c r="G253" s="16">
        <f>武器3!G253</f>
        <v>4</v>
      </c>
      <c r="H253" s="19" t="s">
        <v>1385</v>
      </c>
      <c r="I253" s="3" t="s">
        <v>814</v>
      </c>
      <c r="J253" s="3">
        <f>武器2!I253</f>
        <v>8</v>
      </c>
      <c r="K253" s="3"/>
      <c r="L253" s="3" t="str">
        <f>武器3!J253</f>
        <v>下级职业</v>
      </c>
      <c r="M253" s="3" t="str">
        <f>武器3!K253</f>
        <v/>
      </c>
      <c r="N253" s="16">
        <v>10</v>
      </c>
      <c r="O253" s="16">
        <v>3</v>
      </c>
      <c r="P253" s="16">
        <f>挂饰2!L253</f>
        <v>47</v>
      </c>
      <c r="Q253" s="16">
        <f>挂饰2!M253</f>
        <v>0</v>
      </c>
      <c r="R253" s="16">
        <f>挂饰2!N253</f>
        <v>0</v>
      </c>
      <c r="S253" s="16">
        <f>挂饰2!O253</f>
        <v>0</v>
      </c>
      <c r="T253" s="16">
        <f>挂饰2!P253</f>
        <v>0</v>
      </c>
      <c r="U253" s="16">
        <f>挂饰2!Q253</f>
        <v>0</v>
      </c>
      <c r="V253" s="16">
        <f>挂饰2!R253</f>
        <v>0</v>
      </c>
      <c r="W253" s="16">
        <f>挂饰2!S253</f>
        <v>0</v>
      </c>
      <c r="X253" s="16">
        <f>挂饰2!T253</f>
        <v>0</v>
      </c>
      <c r="Y253" s="16">
        <f>挂饰2!U253</f>
        <v>0</v>
      </c>
      <c r="Z253" s="16">
        <f>挂饰2!V253</f>
        <v>0</v>
      </c>
      <c r="AA253" s="16">
        <f>挂饰2!W253</f>
        <v>0</v>
      </c>
      <c r="AB253" s="16">
        <f>挂饰2!X253</f>
        <v>0</v>
      </c>
      <c r="AC253" s="16">
        <f>挂饰2!Y253</f>
        <v>0</v>
      </c>
      <c r="AD253" s="16">
        <f>挂饰2!Z253</f>
        <v>0</v>
      </c>
      <c r="AE253" s="16">
        <f>挂饰2!AA253</f>
        <v>0</v>
      </c>
      <c r="AF253" s="16">
        <f>挂饰2!AB253</f>
        <v>0</v>
      </c>
      <c r="AG253" s="16">
        <f>挂饰2!AC253</f>
        <v>0</v>
      </c>
      <c r="AH253" s="16">
        <f>挂饰2!AD253</f>
        <v>0</v>
      </c>
      <c r="AI253" s="16">
        <f>挂饰2!AE253</f>
        <v>0</v>
      </c>
      <c r="AJ253" s="16">
        <f>挂饰2!AF253</f>
        <v>0</v>
      </c>
      <c r="AK253" s="16">
        <f>挂饰2!AG253</f>
        <v>0</v>
      </c>
      <c r="AL253" s="16">
        <f>挂饰2!AH253</f>
        <v>0</v>
      </c>
      <c r="AM253" s="16">
        <f>挂饰2!AI253</f>
        <v>0</v>
      </c>
      <c r="AN253" s="16">
        <f>挂饰2!AJ253</f>
        <v>0</v>
      </c>
      <c r="AO253" s="21">
        <f t="shared" si="36"/>
        <v>70.5</v>
      </c>
      <c r="AP253">
        <f t="shared" si="37"/>
        <v>61800</v>
      </c>
      <c r="AQ253" t="str">
        <f t="shared" si="38"/>
        <v>,红水晶,石头,狗牙,多汁的坚果</v>
      </c>
      <c r="AR253" s="24" t="str">
        <f>IF(F253="c",getSring(AQ253,4),VLOOKUP(M253&amp;F253,test4,2,FALSE))</f>
        <v>多汁的坚果</v>
      </c>
      <c r="AS253" s="24">
        <f t="shared" si="39"/>
        <v>30042</v>
      </c>
      <c r="AT253" s="24">
        <f t="shared" si="40"/>
        <v>235</v>
      </c>
      <c r="AU253" s="24" t="str">
        <f>getSring(AQ253,1)</f>
        <v>红水晶</v>
      </c>
      <c r="AV253" s="24">
        <f t="shared" si="41"/>
        <v>30030</v>
      </c>
      <c r="AW253" s="24">
        <f t="shared" si="47"/>
        <v>59</v>
      </c>
      <c r="AX253" s="24" t="str">
        <f>getSring(AQ253,2)</f>
        <v>石头</v>
      </c>
      <c r="AY253" s="24">
        <f t="shared" si="42"/>
        <v>30034</v>
      </c>
      <c r="AZ253" s="24">
        <f t="shared" si="43"/>
        <v>59</v>
      </c>
      <c r="BA253" s="24" t="str">
        <f>getSring(AQ253,3)</f>
        <v>狗牙</v>
      </c>
      <c r="BB253" s="24">
        <f t="shared" si="44"/>
        <v>30038</v>
      </c>
      <c r="BC253" s="24">
        <f t="shared" si="45"/>
        <v>59</v>
      </c>
    </row>
    <row r="254" spans="1:55" ht="14.25" x14ac:dyDescent="0.2">
      <c r="A254">
        <f t="shared" si="46"/>
        <v>20252</v>
      </c>
      <c r="B254" s="16">
        <v>252</v>
      </c>
      <c r="C254" s="16" t="s">
        <v>1059</v>
      </c>
      <c r="D254" s="16" t="s">
        <v>1226</v>
      </c>
      <c r="E254" s="16">
        <f>武器3!E254</f>
        <v>7</v>
      </c>
      <c r="F254" s="16" t="s">
        <v>1046</v>
      </c>
      <c r="G254" s="16">
        <f>武器3!G254</f>
        <v>4</v>
      </c>
      <c r="H254" s="19" t="s">
        <v>1385</v>
      </c>
      <c r="I254" s="3" t="s">
        <v>814</v>
      </c>
      <c r="J254" s="3">
        <f>武器2!I254</f>
        <v>8</v>
      </c>
      <c r="K254" s="3"/>
      <c r="L254" s="3" t="str">
        <f>武器3!J254</f>
        <v>下级职业</v>
      </c>
      <c r="M254" s="3" t="str">
        <f>武器3!K254</f>
        <v/>
      </c>
      <c r="N254" s="16">
        <v>10</v>
      </c>
      <c r="O254" s="16">
        <v>4</v>
      </c>
      <c r="P254" s="16">
        <f>挂饰2!L254</f>
        <v>63</v>
      </c>
      <c r="Q254" s="16">
        <f>挂饰2!M254</f>
        <v>0</v>
      </c>
      <c r="R254" s="16">
        <f>挂饰2!N254</f>
        <v>0</v>
      </c>
      <c r="S254" s="16">
        <f>挂饰2!O254</f>
        <v>0</v>
      </c>
      <c r="T254" s="16">
        <f>挂饰2!P254</f>
        <v>0</v>
      </c>
      <c r="U254" s="16">
        <f>挂饰2!Q254</f>
        <v>0</v>
      </c>
      <c r="V254" s="16">
        <f>挂饰2!R254</f>
        <v>0</v>
      </c>
      <c r="W254" s="16">
        <f>挂饰2!S254</f>
        <v>0</v>
      </c>
      <c r="X254" s="16">
        <f>挂饰2!T254</f>
        <v>0</v>
      </c>
      <c r="Y254" s="16">
        <f>挂饰2!U254</f>
        <v>0</v>
      </c>
      <c r="Z254" s="16">
        <f>挂饰2!V254</f>
        <v>0</v>
      </c>
      <c r="AA254" s="16">
        <f>挂饰2!W254</f>
        <v>0</v>
      </c>
      <c r="AB254" s="16">
        <f>挂饰2!X254</f>
        <v>0</v>
      </c>
      <c r="AC254" s="16">
        <f>挂饰2!Y254</f>
        <v>0</v>
      </c>
      <c r="AD254" s="16">
        <f>挂饰2!Z254</f>
        <v>0</v>
      </c>
      <c r="AE254" s="16">
        <f>挂饰2!AA254</f>
        <v>0</v>
      </c>
      <c r="AF254" s="16">
        <f>挂饰2!AB254</f>
        <v>0</v>
      </c>
      <c r="AG254" s="16">
        <f>挂饰2!AC254</f>
        <v>0</v>
      </c>
      <c r="AH254" s="16">
        <f>挂饰2!AD254</f>
        <v>0</v>
      </c>
      <c r="AI254" s="16">
        <f>挂饰2!AE254</f>
        <v>0</v>
      </c>
      <c r="AJ254" s="16">
        <f>挂饰2!AF254</f>
        <v>0</v>
      </c>
      <c r="AK254" s="16">
        <f>挂饰2!AG254</f>
        <v>0</v>
      </c>
      <c r="AL254" s="16">
        <f>挂饰2!AH254</f>
        <v>0</v>
      </c>
      <c r="AM254" s="16">
        <f>挂饰2!AI254</f>
        <v>0</v>
      </c>
      <c r="AN254" s="16">
        <f>挂饰2!AJ254</f>
        <v>0</v>
      </c>
      <c r="AO254" s="21">
        <f t="shared" si="36"/>
        <v>94.5</v>
      </c>
      <c r="AP254">
        <f t="shared" si="37"/>
        <v>82800</v>
      </c>
      <c r="AQ254" t="str">
        <f t="shared" si="38"/>
        <v>,稻草,石头,蘑菇,红水晶</v>
      </c>
      <c r="AR254" s="24" t="str">
        <f>IF(F254="c",getSring(AQ254,4),VLOOKUP(M254&amp;F254,test4,2,FALSE))</f>
        <v>红水晶</v>
      </c>
      <c r="AS254" s="24">
        <f t="shared" si="39"/>
        <v>30030</v>
      </c>
      <c r="AT254" s="24">
        <f t="shared" si="40"/>
        <v>315</v>
      </c>
      <c r="AU254" s="24" t="str">
        <f>getSring(AQ254,1)</f>
        <v>稻草</v>
      </c>
      <c r="AV254" s="24">
        <f t="shared" si="41"/>
        <v>30026</v>
      </c>
      <c r="AW254" s="24">
        <f t="shared" si="47"/>
        <v>79</v>
      </c>
      <c r="AX254" s="24" t="str">
        <f>getSring(AQ254,2)</f>
        <v>石头</v>
      </c>
      <c r="AY254" s="24">
        <f t="shared" si="42"/>
        <v>30034</v>
      </c>
      <c r="AZ254" s="24">
        <f t="shared" si="43"/>
        <v>79</v>
      </c>
      <c r="BA254" s="24" t="str">
        <f>getSring(AQ254,3)</f>
        <v>蘑菇</v>
      </c>
      <c r="BB254" s="24">
        <f t="shared" si="44"/>
        <v>30022</v>
      </c>
      <c r="BC254" s="24">
        <f t="shared" si="45"/>
        <v>79</v>
      </c>
    </row>
    <row r="255" spans="1:55" ht="14.25" x14ac:dyDescent="0.2">
      <c r="A255">
        <f t="shared" si="46"/>
        <v>20253</v>
      </c>
      <c r="B255" s="16">
        <v>253</v>
      </c>
      <c r="C255" s="16" t="s">
        <v>1106</v>
      </c>
      <c r="D255" s="16" t="s">
        <v>1197</v>
      </c>
      <c r="E255" s="16">
        <f>武器3!E255</f>
        <v>9</v>
      </c>
      <c r="F255" s="16" t="s">
        <v>1046</v>
      </c>
      <c r="G255" s="16">
        <f>武器3!G255</f>
        <v>4</v>
      </c>
      <c r="H255" s="19" t="s">
        <v>1385</v>
      </c>
      <c r="I255" s="3" t="s">
        <v>814</v>
      </c>
      <c r="J255" s="3">
        <f>武器2!I255</f>
        <v>8</v>
      </c>
      <c r="K255" s="3"/>
      <c r="L255" s="3" t="str">
        <f>武器3!J255</f>
        <v>下级职业</v>
      </c>
      <c r="M255" s="3" t="str">
        <f>武器3!K255</f>
        <v/>
      </c>
      <c r="N255" s="16">
        <v>10</v>
      </c>
      <c r="O255" s="16">
        <v>5</v>
      </c>
      <c r="P255" s="16">
        <f>挂饰2!L255</f>
        <v>79</v>
      </c>
      <c r="Q255" s="16">
        <f>挂饰2!M255</f>
        <v>0</v>
      </c>
      <c r="R255" s="16">
        <f>挂饰2!N255</f>
        <v>0</v>
      </c>
      <c r="S255" s="16">
        <f>挂饰2!O255</f>
        <v>0</v>
      </c>
      <c r="T255" s="16">
        <f>挂饰2!P255</f>
        <v>0</v>
      </c>
      <c r="U255" s="16">
        <f>挂饰2!Q255</f>
        <v>0</v>
      </c>
      <c r="V255" s="16">
        <f>挂饰2!R255</f>
        <v>0</v>
      </c>
      <c r="W255" s="16">
        <f>挂饰2!S255</f>
        <v>0</v>
      </c>
      <c r="X255" s="16">
        <f>挂饰2!T255</f>
        <v>0</v>
      </c>
      <c r="Y255" s="16">
        <f>挂饰2!U255</f>
        <v>0</v>
      </c>
      <c r="Z255" s="16">
        <f>挂饰2!V255</f>
        <v>0</v>
      </c>
      <c r="AA255" s="16">
        <f>挂饰2!W255</f>
        <v>0</v>
      </c>
      <c r="AB255" s="16">
        <f>挂饰2!X255</f>
        <v>0</v>
      </c>
      <c r="AC255" s="16">
        <f>挂饰2!Y255</f>
        <v>0</v>
      </c>
      <c r="AD255" s="16">
        <f>挂饰2!Z255</f>
        <v>0</v>
      </c>
      <c r="AE255" s="16">
        <f>挂饰2!AA255</f>
        <v>0</v>
      </c>
      <c r="AF255" s="16">
        <f>挂饰2!AB255</f>
        <v>0</v>
      </c>
      <c r="AG255" s="16">
        <f>挂饰2!AC255</f>
        <v>0</v>
      </c>
      <c r="AH255" s="16">
        <f>挂饰2!AD255</f>
        <v>0</v>
      </c>
      <c r="AI255" s="16">
        <f>挂饰2!AE255</f>
        <v>0</v>
      </c>
      <c r="AJ255" s="16">
        <f>挂饰2!AF255</f>
        <v>0</v>
      </c>
      <c r="AK255" s="16">
        <f>挂饰2!AG255</f>
        <v>0</v>
      </c>
      <c r="AL255" s="16">
        <f>挂饰2!AH255</f>
        <v>0</v>
      </c>
      <c r="AM255" s="16">
        <f>挂饰2!AI255</f>
        <v>0</v>
      </c>
      <c r="AN255" s="16">
        <f>挂饰2!AJ255</f>
        <v>0</v>
      </c>
      <c r="AO255" s="21">
        <f t="shared" si="36"/>
        <v>118.5</v>
      </c>
      <c r="AP255">
        <f t="shared" si="37"/>
        <v>103800</v>
      </c>
      <c r="AQ255" t="str">
        <f t="shared" si="38"/>
        <v>,稻草,蘑菇,狗牙,红水晶</v>
      </c>
      <c r="AR255" s="24" t="str">
        <f>IF(F255="c",getSring(AQ255,4),VLOOKUP(M255&amp;F255,test4,2,FALSE))</f>
        <v>红水晶</v>
      </c>
      <c r="AS255" s="24">
        <f t="shared" si="39"/>
        <v>30030</v>
      </c>
      <c r="AT255" s="24">
        <f t="shared" si="40"/>
        <v>395</v>
      </c>
      <c r="AU255" s="24" t="str">
        <f>getSring(AQ255,1)</f>
        <v>稻草</v>
      </c>
      <c r="AV255" s="24">
        <f t="shared" si="41"/>
        <v>30026</v>
      </c>
      <c r="AW255" s="24">
        <f t="shared" si="47"/>
        <v>99</v>
      </c>
      <c r="AX255" s="24" t="str">
        <f>getSring(AQ255,2)</f>
        <v>蘑菇</v>
      </c>
      <c r="AY255" s="24">
        <f t="shared" si="42"/>
        <v>30022</v>
      </c>
      <c r="AZ255" s="24">
        <f t="shared" si="43"/>
        <v>99</v>
      </c>
      <c r="BA255" s="24" t="str">
        <f>getSring(AQ255,3)</f>
        <v>狗牙</v>
      </c>
      <c r="BB255" s="24">
        <f t="shared" si="44"/>
        <v>30038</v>
      </c>
      <c r="BC255" s="24">
        <f t="shared" si="45"/>
        <v>99</v>
      </c>
    </row>
    <row r="256" spans="1:55" ht="14.25" x14ac:dyDescent="0.2">
      <c r="A256">
        <f t="shared" si="46"/>
        <v>20254</v>
      </c>
      <c r="B256" s="16">
        <v>254</v>
      </c>
      <c r="C256" s="16" t="s">
        <v>1109</v>
      </c>
      <c r="D256" s="16" t="s">
        <v>1494</v>
      </c>
      <c r="E256" s="16">
        <f>武器3!E256</f>
        <v>11</v>
      </c>
      <c r="F256" s="16" t="s">
        <v>1046</v>
      </c>
      <c r="G256" s="16">
        <f>武器3!G256</f>
        <v>4</v>
      </c>
      <c r="H256" s="19" t="s">
        <v>1385</v>
      </c>
      <c r="I256" s="3" t="s">
        <v>814</v>
      </c>
      <c r="J256" s="3">
        <f>武器2!I256</f>
        <v>8</v>
      </c>
      <c r="K256" s="3"/>
      <c r="L256" s="3" t="str">
        <f>武器3!J256</f>
        <v>下级职业</v>
      </c>
      <c r="M256" s="3" t="str">
        <f>武器3!K256</f>
        <v/>
      </c>
      <c r="N256" s="16">
        <v>10</v>
      </c>
      <c r="O256" s="16">
        <v>6</v>
      </c>
      <c r="P256" s="16">
        <f>挂饰2!L256</f>
        <v>95</v>
      </c>
      <c r="Q256" s="16">
        <f>挂饰2!M256</f>
        <v>0</v>
      </c>
      <c r="R256" s="16">
        <f>挂饰2!N256</f>
        <v>0</v>
      </c>
      <c r="S256" s="16">
        <f>挂饰2!O256</f>
        <v>0</v>
      </c>
      <c r="T256" s="16">
        <f>挂饰2!P256</f>
        <v>0</v>
      </c>
      <c r="U256" s="16">
        <f>挂饰2!Q256</f>
        <v>0</v>
      </c>
      <c r="V256" s="16">
        <f>挂饰2!R256</f>
        <v>0</v>
      </c>
      <c r="W256" s="16">
        <f>挂饰2!S256</f>
        <v>0</v>
      </c>
      <c r="X256" s="16">
        <f>挂饰2!T256</f>
        <v>0</v>
      </c>
      <c r="Y256" s="16">
        <f>挂饰2!U256</f>
        <v>0</v>
      </c>
      <c r="Z256" s="16">
        <f>挂饰2!V256</f>
        <v>0</v>
      </c>
      <c r="AA256" s="16">
        <f>挂饰2!W256</f>
        <v>0</v>
      </c>
      <c r="AB256" s="16">
        <f>挂饰2!X256</f>
        <v>0</v>
      </c>
      <c r="AC256" s="16">
        <f>挂饰2!Y256</f>
        <v>0</v>
      </c>
      <c r="AD256" s="16">
        <f>挂饰2!Z256</f>
        <v>0</v>
      </c>
      <c r="AE256" s="16">
        <f>挂饰2!AA256</f>
        <v>0</v>
      </c>
      <c r="AF256" s="16">
        <f>挂饰2!AB256</f>
        <v>0</v>
      </c>
      <c r="AG256" s="16">
        <f>挂饰2!AC256</f>
        <v>0</v>
      </c>
      <c r="AH256" s="16">
        <f>挂饰2!AD256</f>
        <v>0</v>
      </c>
      <c r="AI256" s="16">
        <f>挂饰2!AE256</f>
        <v>0</v>
      </c>
      <c r="AJ256" s="16">
        <f>挂饰2!AF256</f>
        <v>0</v>
      </c>
      <c r="AK256" s="16">
        <f>挂饰2!AG256</f>
        <v>0</v>
      </c>
      <c r="AL256" s="16">
        <f>挂饰2!AH256</f>
        <v>0</v>
      </c>
      <c r="AM256" s="16">
        <f>挂饰2!AI256</f>
        <v>0</v>
      </c>
      <c r="AN256" s="16">
        <f>挂饰2!AJ256</f>
        <v>0</v>
      </c>
      <c r="AO256" s="21">
        <f t="shared" si="36"/>
        <v>142.5</v>
      </c>
      <c r="AP256">
        <f t="shared" si="37"/>
        <v>124800</v>
      </c>
      <c r="AQ256" t="str">
        <f t="shared" si="38"/>
        <v>,红水晶,蘑菇,石头,狗牙</v>
      </c>
      <c r="AR256" s="24" t="str">
        <f>IF(F256="c",getSring(AQ256,4),VLOOKUP(M256&amp;F256,test4,2,FALSE))</f>
        <v>狗牙</v>
      </c>
      <c r="AS256" s="24">
        <f t="shared" si="39"/>
        <v>30038</v>
      </c>
      <c r="AT256" s="24">
        <f t="shared" si="40"/>
        <v>475</v>
      </c>
      <c r="AU256" s="24" t="str">
        <f>getSring(AQ256,1)</f>
        <v>红水晶</v>
      </c>
      <c r="AV256" s="24">
        <f t="shared" si="41"/>
        <v>30030</v>
      </c>
      <c r="AW256" s="24">
        <f t="shared" si="47"/>
        <v>119</v>
      </c>
      <c r="AX256" s="24" t="str">
        <f>getSring(AQ256,2)</f>
        <v>蘑菇</v>
      </c>
      <c r="AY256" s="24">
        <f t="shared" si="42"/>
        <v>30022</v>
      </c>
      <c r="AZ256" s="24">
        <f t="shared" si="43"/>
        <v>119</v>
      </c>
      <c r="BA256" s="24" t="str">
        <f>getSring(AQ256,3)</f>
        <v>石头</v>
      </c>
      <c r="BB256" s="24">
        <f t="shared" si="44"/>
        <v>30034</v>
      </c>
      <c r="BC256" s="24">
        <f t="shared" si="45"/>
        <v>119</v>
      </c>
    </row>
    <row r="257" spans="1:55" ht="14.25" x14ac:dyDescent="0.2">
      <c r="A257">
        <f t="shared" si="46"/>
        <v>20255</v>
      </c>
      <c r="B257" s="16">
        <v>255</v>
      </c>
      <c r="C257" s="16" t="s">
        <v>1134</v>
      </c>
      <c r="D257" s="16" t="s">
        <v>1258</v>
      </c>
      <c r="E257" s="16">
        <f>武器3!E257</f>
        <v>13</v>
      </c>
      <c r="F257" s="16" t="s">
        <v>1046</v>
      </c>
      <c r="G257" s="16">
        <f>武器3!G257</f>
        <v>4</v>
      </c>
      <c r="H257" s="19" t="s">
        <v>1385</v>
      </c>
      <c r="I257" s="3" t="s">
        <v>814</v>
      </c>
      <c r="J257" s="3">
        <f>武器2!I257</f>
        <v>8</v>
      </c>
      <c r="K257" s="3"/>
      <c r="L257" s="3" t="str">
        <f>武器3!J257</f>
        <v>下级职业</v>
      </c>
      <c r="M257" s="3" t="str">
        <f>武器3!K257</f>
        <v/>
      </c>
      <c r="N257" s="16">
        <v>10</v>
      </c>
      <c r="O257" s="16">
        <v>7</v>
      </c>
      <c r="P257" s="16">
        <f>挂饰2!L257</f>
        <v>111</v>
      </c>
      <c r="Q257" s="16">
        <f>挂饰2!M257</f>
        <v>0</v>
      </c>
      <c r="R257" s="16">
        <f>挂饰2!N257</f>
        <v>0</v>
      </c>
      <c r="S257" s="16">
        <f>挂饰2!O257</f>
        <v>0</v>
      </c>
      <c r="T257" s="16">
        <f>挂饰2!P257</f>
        <v>0</v>
      </c>
      <c r="U257" s="16">
        <f>挂饰2!Q257</f>
        <v>0</v>
      </c>
      <c r="V257" s="16">
        <f>挂饰2!R257</f>
        <v>0</v>
      </c>
      <c r="W257" s="16">
        <f>挂饰2!S257</f>
        <v>0</v>
      </c>
      <c r="X257" s="16">
        <f>挂饰2!T257</f>
        <v>0</v>
      </c>
      <c r="Y257" s="16">
        <f>挂饰2!U257</f>
        <v>0</v>
      </c>
      <c r="Z257" s="16">
        <f>挂饰2!V257</f>
        <v>0</v>
      </c>
      <c r="AA257" s="16">
        <f>挂饰2!W257</f>
        <v>0</v>
      </c>
      <c r="AB257" s="16">
        <f>挂饰2!X257</f>
        <v>0</v>
      </c>
      <c r="AC257" s="16">
        <f>挂饰2!Y257</f>
        <v>0</v>
      </c>
      <c r="AD257" s="16">
        <f>挂饰2!Z257</f>
        <v>0</v>
      </c>
      <c r="AE257" s="16">
        <f>挂饰2!AA257</f>
        <v>0</v>
      </c>
      <c r="AF257" s="16">
        <f>挂饰2!AB257</f>
        <v>0</v>
      </c>
      <c r="AG257" s="16">
        <f>挂饰2!AC257</f>
        <v>0</v>
      </c>
      <c r="AH257" s="16">
        <f>挂饰2!AD257</f>
        <v>0</v>
      </c>
      <c r="AI257" s="16">
        <f>挂饰2!AE257</f>
        <v>0</v>
      </c>
      <c r="AJ257" s="16">
        <f>挂饰2!AF257</f>
        <v>0</v>
      </c>
      <c r="AK257" s="16">
        <f>挂饰2!AG257</f>
        <v>0</v>
      </c>
      <c r="AL257" s="16">
        <f>挂饰2!AH257</f>
        <v>0</v>
      </c>
      <c r="AM257" s="16">
        <f>挂饰2!AI257</f>
        <v>0</v>
      </c>
      <c r="AN257" s="16">
        <f>挂饰2!AJ257</f>
        <v>0</v>
      </c>
      <c r="AO257" s="21">
        <f t="shared" si="36"/>
        <v>166.5</v>
      </c>
      <c r="AP257">
        <f t="shared" si="37"/>
        <v>145800</v>
      </c>
      <c r="AQ257" t="str">
        <f t="shared" si="38"/>
        <v>,红水晶,石头,蘑菇,稻草</v>
      </c>
      <c r="AR257" s="24" t="str">
        <f>IF(F257="c",getSring(AQ257,4),VLOOKUP(M257&amp;F257,test4,2,FALSE))</f>
        <v>稻草</v>
      </c>
      <c r="AS257" s="24">
        <f t="shared" si="39"/>
        <v>30026</v>
      </c>
      <c r="AT257" s="24">
        <f t="shared" si="40"/>
        <v>555</v>
      </c>
      <c r="AU257" s="24" t="str">
        <f>getSring(AQ257,1)</f>
        <v>红水晶</v>
      </c>
      <c r="AV257" s="24">
        <f t="shared" si="41"/>
        <v>30030</v>
      </c>
      <c r="AW257" s="24">
        <f t="shared" si="47"/>
        <v>139</v>
      </c>
      <c r="AX257" s="24" t="str">
        <f>getSring(AQ257,2)</f>
        <v>石头</v>
      </c>
      <c r="AY257" s="24">
        <f t="shared" si="42"/>
        <v>30034</v>
      </c>
      <c r="AZ257" s="24">
        <f t="shared" si="43"/>
        <v>139</v>
      </c>
      <c r="BA257" s="24" t="str">
        <f>getSring(AQ257,3)</f>
        <v>蘑菇</v>
      </c>
      <c r="BB257" s="24">
        <f t="shared" si="44"/>
        <v>30022</v>
      </c>
      <c r="BC257" s="24">
        <f t="shared" si="45"/>
        <v>139</v>
      </c>
    </row>
    <row r="258" spans="1:55" ht="14.25" x14ac:dyDescent="0.2">
      <c r="A258">
        <f t="shared" si="46"/>
        <v>20256</v>
      </c>
      <c r="B258" s="16">
        <v>256</v>
      </c>
      <c r="C258" s="16" t="s">
        <v>1073</v>
      </c>
      <c r="D258" s="16" t="s">
        <v>1495</v>
      </c>
      <c r="E258" s="16">
        <f>武器3!E258</f>
        <v>15</v>
      </c>
      <c r="F258" s="16" t="s">
        <v>1046</v>
      </c>
      <c r="G258" s="16">
        <f>武器3!G258</f>
        <v>4</v>
      </c>
      <c r="H258" s="19" t="s">
        <v>1385</v>
      </c>
      <c r="I258" s="3" t="s">
        <v>814</v>
      </c>
      <c r="J258" s="3">
        <f>武器2!I258</f>
        <v>8</v>
      </c>
      <c r="K258" s="3"/>
      <c r="L258" s="3" t="str">
        <f>武器3!J258</f>
        <v>下级职业</v>
      </c>
      <c r="M258" s="3" t="str">
        <f>武器3!K258</f>
        <v/>
      </c>
      <c r="N258" s="16">
        <v>10</v>
      </c>
      <c r="O258" s="16">
        <v>8</v>
      </c>
      <c r="P258" s="16">
        <f>挂饰2!L258</f>
        <v>127</v>
      </c>
      <c r="Q258" s="16">
        <f>挂饰2!M258</f>
        <v>0</v>
      </c>
      <c r="R258" s="16">
        <f>挂饰2!N258</f>
        <v>0</v>
      </c>
      <c r="S258" s="16">
        <f>挂饰2!O258</f>
        <v>0</v>
      </c>
      <c r="T258" s="16">
        <f>挂饰2!P258</f>
        <v>0</v>
      </c>
      <c r="U258" s="16">
        <f>挂饰2!Q258</f>
        <v>0</v>
      </c>
      <c r="V258" s="16">
        <f>挂饰2!R258</f>
        <v>0</v>
      </c>
      <c r="W258" s="16">
        <f>挂饰2!S258</f>
        <v>0</v>
      </c>
      <c r="X258" s="16">
        <f>挂饰2!T258</f>
        <v>0</v>
      </c>
      <c r="Y258" s="16">
        <f>挂饰2!U258</f>
        <v>0</v>
      </c>
      <c r="Z258" s="16">
        <f>挂饰2!V258</f>
        <v>0</v>
      </c>
      <c r="AA258" s="16">
        <f>挂饰2!W258</f>
        <v>0</v>
      </c>
      <c r="AB258" s="16">
        <f>挂饰2!X258</f>
        <v>0</v>
      </c>
      <c r="AC258" s="16">
        <f>挂饰2!Y258</f>
        <v>0</v>
      </c>
      <c r="AD258" s="16">
        <f>挂饰2!Z258</f>
        <v>0</v>
      </c>
      <c r="AE258" s="16">
        <f>挂饰2!AA258</f>
        <v>0</v>
      </c>
      <c r="AF258" s="16">
        <f>挂饰2!AB258</f>
        <v>0</v>
      </c>
      <c r="AG258" s="16">
        <f>挂饰2!AC258</f>
        <v>0</v>
      </c>
      <c r="AH258" s="16">
        <f>挂饰2!AD258</f>
        <v>0</v>
      </c>
      <c r="AI258" s="16">
        <f>挂饰2!AE258</f>
        <v>0</v>
      </c>
      <c r="AJ258" s="16">
        <f>挂饰2!AF258</f>
        <v>0</v>
      </c>
      <c r="AK258" s="16">
        <f>挂饰2!AG258</f>
        <v>0</v>
      </c>
      <c r="AL258" s="16">
        <f>挂饰2!AH258</f>
        <v>0</v>
      </c>
      <c r="AM258" s="16">
        <f>挂饰2!AI258</f>
        <v>0</v>
      </c>
      <c r="AN258" s="16">
        <f>挂饰2!AJ258</f>
        <v>0</v>
      </c>
      <c r="AO258" s="21">
        <f t="shared" si="36"/>
        <v>190.5</v>
      </c>
      <c r="AP258">
        <f t="shared" si="37"/>
        <v>166800</v>
      </c>
      <c r="AQ258" t="str">
        <f t="shared" si="38"/>
        <v>,狗牙,红水晶,石头,稻草</v>
      </c>
      <c r="AR258" s="24" t="str">
        <f>IF(F258="c",getSring(AQ258,4),VLOOKUP(M258&amp;F258,test4,2,FALSE))</f>
        <v>稻草</v>
      </c>
      <c r="AS258" s="24">
        <f t="shared" si="39"/>
        <v>30026</v>
      </c>
      <c r="AT258" s="24">
        <f t="shared" si="40"/>
        <v>635</v>
      </c>
      <c r="AU258" s="24" t="str">
        <f>getSring(AQ258,1)</f>
        <v>狗牙</v>
      </c>
      <c r="AV258" s="24">
        <f t="shared" si="41"/>
        <v>30038</v>
      </c>
      <c r="AW258" s="24">
        <f t="shared" si="47"/>
        <v>159</v>
      </c>
      <c r="AX258" s="24" t="str">
        <f>getSring(AQ258,2)</f>
        <v>红水晶</v>
      </c>
      <c r="AY258" s="24">
        <f t="shared" si="42"/>
        <v>30030</v>
      </c>
      <c r="AZ258" s="24">
        <f t="shared" si="43"/>
        <v>159</v>
      </c>
      <c r="BA258" s="24" t="str">
        <f>getSring(AQ258,3)</f>
        <v>石头</v>
      </c>
      <c r="BB258" s="24">
        <f t="shared" si="44"/>
        <v>30034</v>
      </c>
      <c r="BC258" s="24">
        <f t="shared" si="45"/>
        <v>159</v>
      </c>
    </row>
    <row r="259" spans="1:55" ht="14.25" x14ac:dyDescent="0.2">
      <c r="A259">
        <f t="shared" si="46"/>
        <v>20257</v>
      </c>
      <c r="B259" s="16">
        <v>257</v>
      </c>
      <c r="C259" s="16" t="s">
        <v>1051</v>
      </c>
      <c r="D259" s="16" t="s">
        <v>1469</v>
      </c>
      <c r="E259" s="16">
        <f>武器3!E259</f>
        <v>2</v>
      </c>
      <c r="F259" s="16" t="s">
        <v>1043</v>
      </c>
      <c r="G259" s="16">
        <f>武器3!G259</f>
        <v>3</v>
      </c>
      <c r="H259" s="19" t="s">
        <v>1385</v>
      </c>
      <c r="I259" s="3" t="s">
        <v>815</v>
      </c>
      <c r="J259" s="3">
        <f>武器2!I259</f>
        <v>9</v>
      </c>
      <c r="K259" s="3"/>
      <c r="L259" s="3" t="str">
        <f>武器3!J259</f>
        <v>下级职业</v>
      </c>
      <c r="M259" s="3" t="str">
        <f>武器3!K259</f>
        <v>电击</v>
      </c>
      <c r="N259" s="16">
        <v>6</v>
      </c>
      <c r="O259" s="16">
        <v>1</v>
      </c>
      <c r="P259" s="16">
        <f>挂饰2!L259</f>
        <v>12</v>
      </c>
      <c r="Q259" s="16">
        <f>挂饰2!M259</f>
        <v>10</v>
      </c>
      <c r="R259" s="16">
        <f>挂饰2!N259</f>
        <v>1</v>
      </c>
      <c r="S259" s="16">
        <f>挂饰2!O259</f>
        <v>0</v>
      </c>
      <c r="T259" s="16">
        <f>挂饰2!P259</f>
        <v>0</v>
      </c>
      <c r="U259" s="16">
        <f>挂饰2!Q259</f>
        <v>0</v>
      </c>
      <c r="V259" s="16">
        <f>挂饰2!R259</f>
        <v>0</v>
      </c>
      <c r="W259" s="16">
        <f>挂饰2!S259</f>
        <v>0</v>
      </c>
      <c r="X259" s="16">
        <f>挂饰2!T259</f>
        <v>0</v>
      </c>
      <c r="Y259" s="16">
        <f>挂饰2!U259</f>
        <v>0</v>
      </c>
      <c r="Z259" s="16">
        <f>挂饰2!V259</f>
        <v>0</v>
      </c>
      <c r="AA259" s="16">
        <f>挂饰2!W259</f>
        <v>0</v>
      </c>
      <c r="AB259" s="16">
        <f>挂饰2!X259</f>
        <v>0</v>
      </c>
      <c r="AC259" s="16">
        <f>挂饰2!Y259</f>
        <v>0</v>
      </c>
      <c r="AD259" s="16">
        <f>挂饰2!Z259</f>
        <v>0</v>
      </c>
      <c r="AE259" s="16">
        <f>挂饰2!AA259</f>
        <v>0</v>
      </c>
      <c r="AF259" s="16">
        <f>挂饰2!AB259</f>
        <v>0</v>
      </c>
      <c r="AG259" s="16">
        <f>挂饰2!AC259</f>
        <v>0</v>
      </c>
      <c r="AH259" s="16">
        <f>挂饰2!AD259</f>
        <v>0</v>
      </c>
      <c r="AI259" s="16">
        <f>挂饰2!AE259</f>
        <v>0</v>
      </c>
      <c r="AJ259" s="16">
        <f>挂饰2!AF259</f>
        <v>0</v>
      </c>
      <c r="AK259" s="16">
        <f>挂饰2!AG259</f>
        <v>0</v>
      </c>
      <c r="AL259" s="16">
        <f>挂饰2!AH259</f>
        <v>0</v>
      </c>
      <c r="AM259" s="16">
        <f>挂饰2!AI259</f>
        <v>0</v>
      </c>
      <c r="AN259" s="16">
        <f>挂饰2!AJ259</f>
        <v>0</v>
      </c>
      <c r="AO259" s="21">
        <f t="shared" ref="AO259:AO322" si="48">SUM(P259:X259)*1.5+AB259*(P259+VLOOKUP(I259,test2,4,FALSE)+SUM(AJ259:AN259))+SUM(AC259:AI259)*VLOOKUP(I259,test2,2,FALSE)</f>
        <v>34.5</v>
      </c>
      <c r="AP259">
        <f t="shared" ref="AP259:AP322" si="49">(VLOOKUP(AR259,sell,6,FALSE)*AT259+VLOOKUP(AU259,sell,6,FALSE)*AW259+VLOOKUP(AX259,sell,6,FALSE)*AZ259+VLOOKUP(BA259,sell,6,FALSE)*BC259)/2</f>
        <v>33600</v>
      </c>
      <c r="AQ259" t="str">
        <f t="shared" ref="AQ259:AQ322" si="50">getMarking(VLOOKUP(F259,simple1,2,FALSE),G259)</f>
        <v>,夏娃的坚果,耀眼的石头,剧毒牙</v>
      </c>
      <c r="AR259" s="24" t="str">
        <f>IF(F259="c",getSring(AQ259,4),VLOOKUP(M259&amp;F259,test4,2,FALSE))</f>
        <v>顶级雷之精华</v>
      </c>
      <c r="AS259" s="24">
        <f t="shared" ref="AS259:AS322" si="51">VLOOKUP(AR259,test9,2,FALSE)+30000</f>
        <v>30004</v>
      </c>
      <c r="AT259" s="24">
        <f t="shared" ref="AT259:AT322" si="52">ROUND($AO259/VLOOKUP(AR259,test7,5,FALSE),0)</f>
        <v>2</v>
      </c>
      <c r="AU259" s="24" t="str">
        <f>getSring(AQ259,1)</f>
        <v>夏娃的坚果</v>
      </c>
      <c r="AV259" s="24">
        <f t="shared" ref="AV259:AV322" si="53">VLOOKUP(AU259,test9,2,FALSE)+30000</f>
        <v>30045</v>
      </c>
      <c r="AW259" s="24">
        <f t="shared" si="47"/>
        <v>4</v>
      </c>
      <c r="AX259" s="24" t="str">
        <f>getSring(AQ259,2)</f>
        <v>耀眼的石头</v>
      </c>
      <c r="AY259" s="24">
        <f t="shared" ref="AY259:AY322" si="54">VLOOKUP(AX259,test9,2,FALSE)+30000</f>
        <v>30037</v>
      </c>
      <c r="AZ259" s="24">
        <f t="shared" ref="AZ259:AZ322" si="55">ROUND($AO259/VLOOKUP(AX259,test7,5,FALSE)/4,0)</f>
        <v>4</v>
      </c>
      <c r="BA259" s="24" t="str">
        <f>getSring(AQ259,3)</f>
        <v>剧毒牙</v>
      </c>
      <c r="BB259" s="24">
        <f t="shared" ref="BB259:BB322" si="56">VLOOKUP(BA259,test9,2,FALSE)+30000</f>
        <v>30041</v>
      </c>
      <c r="BC259" s="24">
        <f t="shared" ref="BC259:BC322" si="57">ROUND($AO259/VLOOKUP(BA259,test7,5,FALSE)/4,0)</f>
        <v>4</v>
      </c>
    </row>
    <row r="260" spans="1:55" ht="14.25" x14ac:dyDescent="0.2">
      <c r="A260">
        <f t="shared" ref="A260:A323" si="58">20000+B260</f>
        <v>20258</v>
      </c>
      <c r="B260" s="16">
        <v>258</v>
      </c>
      <c r="C260" s="16" t="s">
        <v>1111</v>
      </c>
      <c r="D260" s="16" t="s">
        <v>1496</v>
      </c>
      <c r="E260" s="16">
        <f>武器3!E260</f>
        <v>4</v>
      </c>
      <c r="F260" s="16" t="s">
        <v>1043</v>
      </c>
      <c r="G260" s="16">
        <f>武器3!G260</f>
        <v>3</v>
      </c>
      <c r="H260" s="19" t="s">
        <v>1385</v>
      </c>
      <c r="I260" s="3" t="s">
        <v>815</v>
      </c>
      <c r="J260" s="3">
        <f>武器2!I260</f>
        <v>9</v>
      </c>
      <c r="K260" s="3"/>
      <c r="L260" s="3" t="str">
        <f>武器3!J260</f>
        <v>下级职业</v>
      </c>
      <c r="M260" s="3" t="str">
        <f>武器3!K260</f>
        <v>电击</v>
      </c>
      <c r="N260" s="16">
        <v>6</v>
      </c>
      <c r="O260" s="16">
        <v>2</v>
      </c>
      <c r="P260" s="16">
        <f>挂饰2!L260</f>
        <v>25</v>
      </c>
      <c r="Q260" s="16">
        <f>挂饰2!M260</f>
        <v>21</v>
      </c>
      <c r="R260" s="16">
        <f>挂饰2!N260</f>
        <v>0</v>
      </c>
      <c r="S260" s="16">
        <f>挂饰2!O260</f>
        <v>0</v>
      </c>
      <c r="T260" s="16">
        <f>挂饰2!P260</f>
        <v>0</v>
      </c>
      <c r="U260" s="16">
        <f>挂饰2!Q260</f>
        <v>0</v>
      </c>
      <c r="V260" s="16">
        <f>挂饰2!R260</f>
        <v>0</v>
      </c>
      <c r="W260" s="16">
        <f>挂饰2!S260</f>
        <v>0</v>
      </c>
      <c r="X260" s="16">
        <f>挂饰2!T260</f>
        <v>0</v>
      </c>
      <c r="Y260" s="16">
        <f>挂饰2!U260</f>
        <v>0.02</v>
      </c>
      <c r="Z260" s="16">
        <f>挂饰2!V260</f>
        <v>0</v>
      </c>
      <c r="AA260" s="16">
        <f>挂饰2!W260</f>
        <v>0</v>
      </c>
      <c r="AB260" s="16">
        <f>挂饰2!X260</f>
        <v>0</v>
      </c>
      <c r="AC260" s="16">
        <f>挂饰2!Y260</f>
        <v>0</v>
      </c>
      <c r="AD260" s="16">
        <f>挂饰2!Z260</f>
        <v>0</v>
      </c>
      <c r="AE260" s="16">
        <f>挂饰2!AA260</f>
        <v>0</v>
      </c>
      <c r="AF260" s="16">
        <f>挂饰2!AB260</f>
        <v>0</v>
      </c>
      <c r="AG260" s="16">
        <f>挂饰2!AC260</f>
        <v>0</v>
      </c>
      <c r="AH260" s="16">
        <f>挂饰2!AD260</f>
        <v>0</v>
      </c>
      <c r="AI260" s="16">
        <f>挂饰2!AE260</f>
        <v>0</v>
      </c>
      <c r="AJ260" s="16">
        <f>挂饰2!AF260</f>
        <v>0</v>
      </c>
      <c r="AK260" s="16">
        <f>挂饰2!AG260</f>
        <v>0</v>
      </c>
      <c r="AL260" s="16">
        <f>挂饰2!AH260</f>
        <v>0</v>
      </c>
      <c r="AM260" s="16">
        <f>挂饰2!AI260</f>
        <v>0</v>
      </c>
      <c r="AN260" s="16">
        <f>挂饰2!AJ260</f>
        <v>0</v>
      </c>
      <c r="AO260" s="21">
        <f t="shared" si="48"/>
        <v>69</v>
      </c>
      <c r="AP260">
        <f t="shared" si="49"/>
        <v>63600</v>
      </c>
      <c r="AQ260" t="str">
        <f t="shared" si="50"/>
        <v>,耀眼的石头,夏娃的坚果,紫水晶</v>
      </c>
      <c r="AR260" s="24" t="str">
        <f>IF(F260="c",getSring(AQ260,4),VLOOKUP(M260&amp;F260,test4,2,FALSE))</f>
        <v>顶级雷之精华</v>
      </c>
      <c r="AS260" s="24">
        <f t="shared" si="51"/>
        <v>30004</v>
      </c>
      <c r="AT260" s="24">
        <f t="shared" si="52"/>
        <v>4</v>
      </c>
      <c r="AU260" s="24" t="str">
        <f>getSring(AQ260,1)</f>
        <v>耀眼的石头</v>
      </c>
      <c r="AV260" s="24">
        <f t="shared" si="53"/>
        <v>30037</v>
      </c>
      <c r="AW260" s="24">
        <f t="shared" ref="AW260:AW323" si="59">ROUND(AO260/VLOOKUP(AU260,test7,5,FALSE)/4,0)</f>
        <v>7</v>
      </c>
      <c r="AX260" s="24" t="str">
        <f>getSring(AQ260,2)</f>
        <v>夏娃的坚果</v>
      </c>
      <c r="AY260" s="24">
        <f t="shared" si="54"/>
        <v>30045</v>
      </c>
      <c r="AZ260" s="24">
        <f t="shared" si="55"/>
        <v>7</v>
      </c>
      <c r="BA260" s="24" t="str">
        <f>getSring(AQ260,3)</f>
        <v>紫水晶</v>
      </c>
      <c r="BB260" s="24">
        <f t="shared" si="56"/>
        <v>30033</v>
      </c>
      <c r="BC260" s="24">
        <f t="shared" si="57"/>
        <v>7</v>
      </c>
    </row>
    <row r="261" spans="1:55" ht="14.25" x14ac:dyDescent="0.2">
      <c r="A261">
        <f t="shared" si="58"/>
        <v>20259</v>
      </c>
      <c r="B261" s="16">
        <v>259</v>
      </c>
      <c r="C261" s="16" t="s">
        <v>1134</v>
      </c>
      <c r="D261" s="16" t="s">
        <v>1497</v>
      </c>
      <c r="E261" s="16">
        <f>武器3!E261</f>
        <v>6</v>
      </c>
      <c r="F261" s="16" t="s">
        <v>1043</v>
      </c>
      <c r="G261" s="16">
        <f>武器3!G261</f>
        <v>3</v>
      </c>
      <c r="H261" s="19" t="s">
        <v>1385</v>
      </c>
      <c r="I261" s="3" t="s">
        <v>815</v>
      </c>
      <c r="J261" s="3">
        <f>武器2!I261</f>
        <v>9</v>
      </c>
      <c r="K261" s="3"/>
      <c r="L261" s="3" t="str">
        <f>武器3!J261</f>
        <v>下级职业</v>
      </c>
      <c r="M261" s="3" t="str">
        <f>武器3!K261</f>
        <v>电击</v>
      </c>
      <c r="N261" s="16">
        <v>6</v>
      </c>
      <c r="O261" s="16">
        <v>3</v>
      </c>
      <c r="P261" s="16">
        <f>挂饰2!L261</f>
        <v>38</v>
      </c>
      <c r="Q261" s="16">
        <f>挂饰2!M261</f>
        <v>0</v>
      </c>
      <c r="R261" s="16">
        <f>挂饰2!N261</f>
        <v>5</v>
      </c>
      <c r="S261" s="16">
        <f>挂饰2!O261</f>
        <v>0</v>
      </c>
      <c r="T261" s="16">
        <f>挂饰2!P261</f>
        <v>0</v>
      </c>
      <c r="U261" s="16">
        <f>挂饰2!Q261</f>
        <v>0</v>
      </c>
      <c r="V261" s="16">
        <f>挂饰2!R261</f>
        <v>0</v>
      </c>
      <c r="W261" s="16">
        <f>挂饰2!S261</f>
        <v>0</v>
      </c>
      <c r="X261" s="16">
        <f>挂饰2!T261</f>
        <v>0</v>
      </c>
      <c r="Y261" s="16">
        <f>挂饰2!U261</f>
        <v>0</v>
      </c>
      <c r="Z261" s="16">
        <f>挂饰2!V261</f>
        <v>0.02</v>
      </c>
      <c r="AA261" s="16">
        <f>挂饰2!W261</f>
        <v>0</v>
      </c>
      <c r="AB261" s="16">
        <f>挂饰2!X261</f>
        <v>0</v>
      </c>
      <c r="AC261" s="16">
        <f>挂饰2!Y261</f>
        <v>0</v>
      </c>
      <c r="AD261" s="16">
        <f>挂饰2!Z261</f>
        <v>3.3816425120772986E-2</v>
      </c>
      <c r="AE261" s="16">
        <f>挂饰2!AA261</f>
        <v>0</v>
      </c>
      <c r="AF261" s="16">
        <f>挂饰2!AB261</f>
        <v>0</v>
      </c>
      <c r="AG261" s="16">
        <f>挂饰2!AC261</f>
        <v>0</v>
      </c>
      <c r="AH261" s="16">
        <f>挂饰2!AD261</f>
        <v>0</v>
      </c>
      <c r="AI261" s="16">
        <f>挂饰2!AE261</f>
        <v>0</v>
      </c>
      <c r="AJ261" s="16">
        <f>挂饰2!AF261</f>
        <v>0</v>
      </c>
      <c r="AK261" s="16">
        <f>挂饰2!AG261</f>
        <v>0</v>
      </c>
      <c r="AL261" s="16">
        <f>挂饰2!AH261</f>
        <v>0</v>
      </c>
      <c r="AM261" s="16">
        <f>挂饰2!AI261</f>
        <v>0</v>
      </c>
      <c r="AN261" s="16">
        <f>挂饰2!AJ261</f>
        <v>0</v>
      </c>
      <c r="AO261" s="21">
        <f t="shared" si="48"/>
        <v>64.618357487922708</v>
      </c>
      <c r="AP261">
        <f t="shared" si="49"/>
        <v>54000</v>
      </c>
      <c r="AQ261" t="str">
        <f t="shared" si="50"/>
        <v>,斑斓的稻草,五彩的蘑菇,紫水晶</v>
      </c>
      <c r="AR261" s="24" t="str">
        <f>IF(F261="c",getSring(AQ261,4),VLOOKUP(M261&amp;F261,test4,2,FALSE))</f>
        <v>顶级雷之精华</v>
      </c>
      <c r="AS261" s="24">
        <f t="shared" si="51"/>
        <v>30004</v>
      </c>
      <c r="AT261" s="24">
        <f t="shared" si="52"/>
        <v>3</v>
      </c>
      <c r="AU261" s="24" t="str">
        <f>getSring(AQ261,1)</f>
        <v>斑斓的稻草</v>
      </c>
      <c r="AV261" s="24">
        <f t="shared" si="53"/>
        <v>30029</v>
      </c>
      <c r="AW261" s="24">
        <f t="shared" si="59"/>
        <v>7</v>
      </c>
      <c r="AX261" s="24" t="str">
        <f>getSring(AQ261,2)</f>
        <v>五彩的蘑菇</v>
      </c>
      <c r="AY261" s="24">
        <f t="shared" si="54"/>
        <v>30025</v>
      </c>
      <c r="AZ261" s="24">
        <f t="shared" si="55"/>
        <v>7</v>
      </c>
      <c r="BA261" s="24" t="str">
        <f>getSring(AQ261,3)</f>
        <v>紫水晶</v>
      </c>
      <c r="BB261" s="24">
        <f t="shared" si="56"/>
        <v>30033</v>
      </c>
      <c r="BC261" s="24">
        <f t="shared" si="57"/>
        <v>7</v>
      </c>
    </row>
    <row r="262" spans="1:55" ht="14.25" x14ac:dyDescent="0.2">
      <c r="A262">
        <f t="shared" si="58"/>
        <v>20260</v>
      </c>
      <c r="B262" s="16">
        <v>260</v>
      </c>
      <c r="C262" s="16" t="s">
        <v>1120</v>
      </c>
      <c r="D262" s="16" t="s">
        <v>1169</v>
      </c>
      <c r="E262" s="16">
        <f>武器3!E262</f>
        <v>8</v>
      </c>
      <c r="F262" s="16" t="s">
        <v>1043</v>
      </c>
      <c r="G262" s="16">
        <f>武器3!G262</f>
        <v>3</v>
      </c>
      <c r="H262" s="19" t="s">
        <v>1385</v>
      </c>
      <c r="I262" s="3" t="s">
        <v>815</v>
      </c>
      <c r="J262" s="3">
        <f>武器2!I262</f>
        <v>9</v>
      </c>
      <c r="K262" s="3"/>
      <c r="L262" s="3" t="str">
        <f>武器3!J262</f>
        <v>下级职业</v>
      </c>
      <c r="M262" s="3" t="str">
        <f>武器3!K262</f>
        <v>电击</v>
      </c>
      <c r="N262" s="16">
        <v>6</v>
      </c>
      <c r="O262" s="16">
        <v>4</v>
      </c>
      <c r="P262" s="16">
        <f>挂饰2!L262</f>
        <v>51</v>
      </c>
      <c r="Q262" s="16">
        <f>挂饰2!M262</f>
        <v>43</v>
      </c>
      <c r="R262" s="16">
        <f>挂饰2!N262</f>
        <v>0</v>
      </c>
      <c r="S262" s="16">
        <f>挂饰2!O262</f>
        <v>0</v>
      </c>
      <c r="T262" s="16">
        <f>挂饰2!P262</f>
        <v>0</v>
      </c>
      <c r="U262" s="16">
        <f>挂饰2!Q262</f>
        <v>0</v>
      </c>
      <c r="V262" s="16">
        <f>挂饰2!R262</f>
        <v>0</v>
      </c>
      <c r="W262" s="16">
        <f>挂饰2!S262</f>
        <v>0</v>
      </c>
      <c r="X262" s="16">
        <f>挂饰2!T262</f>
        <v>20</v>
      </c>
      <c r="Y262" s="16">
        <f>挂饰2!U262</f>
        <v>0</v>
      </c>
      <c r="Z262" s="16">
        <f>挂饰2!V262</f>
        <v>0</v>
      </c>
      <c r="AA262" s="16">
        <f>挂饰2!W262</f>
        <v>0</v>
      </c>
      <c r="AB262" s="16">
        <f>挂饰2!X262</f>
        <v>0</v>
      </c>
      <c r="AC262" s="16">
        <f>挂饰2!Y262</f>
        <v>0</v>
      </c>
      <c r="AD262" s="16">
        <f>挂饰2!Z262</f>
        <v>0</v>
      </c>
      <c r="AE262" s="16">
        <f>挂饰2!AA262</f>
        <v>0</v>
      </c>
      <c r="AF262" s="16">
        <f>挂饰2!AB262</f>
        <v>0</v>
      </c>
      <c r="AG262" s="16">
        <f>挂饰2!AC262</f>
        <v>4.7619047619047672E-2</v>
      </c>
      <c r="AH262" s="16">
        <f>挂饰2!AD262</f>
        <v>0</v>
      </c>
      <c r="AI262" s="16">
        <f>挂饰2!AE262</f>
        <v>0</v>
      </c>
      <c r="AJ262" s="16">
        <f>挂饰2!AF262</f>
        <v>0</v>
      </c>
      <c r="AK262" s="16">
        <f>挂饰2!AG262</f>
        <v>0</v>
      </c>
      <c r="AL262" s="16">
        <f>挂饰2!AH262</f>
        <v>0</v>
      </c>
      <c r="AM262" s="16">
        <f>挂饰2!AI262</f>
        <v>0</v>
      </c>
      <c r="AN262" s="16">
        <f>挂饰2!AJ262</f>
        <v>0</v>
      </c>
      <c r="AO262" s="21">
        <f t="shared" si="48"/>
        <v>171.16666666666666</v>
      </c>
      <c r="AP262">
        <f t="shared" si="49"/>
        <v>151200</v>
      </c>
      <c r="AQ262" t="str">
        <f t="shared" si="50"/>
        <v>,剧毒牙,五彩的蘑菇,斑斓的稻草</v>
      </c>
      <c r="AR262" s="24" t="str">
        <f>IF(F262="c",getSring(AQ262,4),VLOOKUP(M262&amp;F262,test4,2,FALSE))</f>
        <v>顶级雷之精华</v>
      </c>
      <c r="AS262" s="24">
        <f t="shared" si="51"/>
        <v>30004</v>
      </c>
      <c r="AT262" s="24">
        <f t="shared" si="52"/>
        <v>9</v>
      </c>
      <c r="AU262" s="24" t="str">
        <f>getSring(AQ262,1)</f>
        <v>剧毒牙</v>
      </c>
      <c r="AV262" s="24">
        <f t="shared" si="53"/>
        <v>30041</v>
      </c>
      <c r="AW262" s="24">
        <f t="shared" si="59"/>
        <v>18</v>
      </c>
      <c r="AX262" s="24" t="str">
        <f>getSring(AQ262,2)</f>
        <v>五彩的蘑菇</v>
      </c>
      <c r="AY262" s="24">
        <f t="shared" si="54"/>
        <v>30025</v>
      </c>
      <c r="AZ262" s="24">
        <f t="shared" si="55"/>
        <v>18</v>
      </c>
      <c r="BA262" s="24" t="str">
        <f>getSring(AQ262,3)</f>
        <v>斑斓的稻草</v>
      </c>
      <c r="BB262" s="24">
        <f t="shared" si="56"/>
        <v>30029</v>
      </c>
      <c r="BC262" s="24">
        <f t="shared" si="57"/>
        <v>18</v>
      </c>
    </row>
    <row r="263" spans="1:55" ht="14.25" x14ac:dyDescent="0.2">
      <c r="A263">
        <f t="shared" si="58"/>
        <v>20261</v>
      </c>
      <c r="B263" s="16">
        <v>261</v>
      </c>
      <c r="C263" s="16" t="s">
        <v>1088</v>
      </c>
      <c r="D263" s="16" t="s">
        <v>1498</v>
      </c>
      <c r="E263" s="16">
        <f>武器3!E263</f>
        <v>10</v>
      </c>
      <c r="F263" s="16" t="s">
        <v>1043</v>
      </c>
      <c r="G263" s="16">
        <f>武器3!G263</f>
        <v>3</v>
      </c>
      <c r="H263" s="19" t="s">
        <v>1385</v>
      </c>
      <c r="I263" s="3" t="s">
        <v>815</v>
      </c>
      <c r="J263" s="3">
        <f>武器2!I263</f>
        <v>9</v>
      </c>
      <c r="K263" s="3"/>
      <c r="L263" s="3" t="str">
        <f>武器3!J263</f>
        <v>下级职业</v>
      </c>
      <c r="M263" s="3" t="str">
        <f>武器3!K263</f>
        <v>电击</v>
      </c>
      <c r="N263" s="16">
        <v>6</v>
      </c>
      <c r="O263" s="16">
        <v>5</v>
      </c>
      <c r="P263" s="16">
        <f>挂饰2!L263</f>
        <v>64</v>
      </c>
      <c r="Q263" s="16">
        <f>挂饰2!M263</f>
        <v>0</v>
      </c>
      <c r="R263" s="16">
        <f>挂饰2!N263</f>
        <v>8</v>
      </c>
      <c r="S263" s="16">
        <f>挂饰2!O263</f>
        <v>0</v>
      </c>
      <c r="T263" s="16">
        <f>挂饰2!P263</f>
        <v>0</v>
      </c>
      <c r="U263" s="16">
        <f>挂饰2!Q263</f>
        <v>38</v>
      </c>
      <c r="V263" s="16">
        <f>挂饰2!R263</f>
        <v>0</v>
      </c>
      <c r="W263" s="16">
        <f>挂饰2!S263</f>
        <v>0</v>
      </c>
      <c r="X263" s="16">
        <f>挂饰2!T263</f>
        <v>0</v>
      </c>
      <c r="Y263" s="16">
        <f>挂饰2!U263</f>
        <v>0</v>
      </c>
      <c r="Z263" s="16">
        <f>挂饰2!V263</f>
        <v>0</v>
      </c>
      <c r="AA263" s="16">
        <f>挂饰2!W263</f>
        <v>0</v>
      </c>
      <c r="AB263" s="16">
        <f>挂饰2!X263</f>
        <v>0</v>
      </c>
      <c r="AC263" s="16">
        <f>挂饰2!Y263</f>
        <v>5.6603773584905648E-2</v>
      </c>
      <c r="AD263" s="16">
        <f>挂饰2!Z263</f>
        <v>0</v>
      </c>
      <c r="AE263" s="16">
        <f>挂饰2!AA263</f>
        <v>0</v>
      </c>
      <c r="AF263" s="16">
        <f>挂饰2!AB263</f>
        <v>0</v>
      </c>
      <c r="AG263" s="16">
        <f>挂饰2!AC263</f>
        <v>0</v>
      </c>
      <c r="AH263" s="16">
        <f>挂饰2!AD263</f>
        <v>0</v>
      </c>
      <c r="AI263" s="16">
        <f>挂饰2!AE263</f>
        <v>0.26470588235294112</v>
      </c>
      <c r="AJ263" s="16">
        <f>挂饰2!AF263</f>
        <v>0</v>
      </c>
      <c r="AK263" s="16">
        <f>挂饰2!AG263</f>
        <v>0</v>
      </c>
      <c r="AL263" s="16">
        <f>挂饰2!AH263</f>
        <v>0</v>
      </c>
      <c r="AM263" s="16">
        <f>挂饰2!AI263</f>
        <v>0</v>
      </c>
      <c r="AN263" s="16">
        <f>挂饰2!AJ263</f>
        <v>0</v>
      </c>
      <c r="AO263" s="21">
        <f t="shared" si="48"/>
        <v>166.12458379578246</v>
      </c>
      <c r="AP263">
        <f t="shared" si="49"/>
        <v>147600</v>
      </c>
      <c r="AQ263" t="str">
        <f t="shared" si="50"/>
        <v>,紫水晶,耀眼的石头,剧毒牙</v>
      </c>
      <c r="AR263" s="24" t="str">
        <f>IF(F263="c",getSring(AQ263,4),VLOOKUP(M263&amp;F263,test4,2,FALSE))</f>
        <v>顶级雷之精华</v>
      </c>
      <c r="AS263" s="24">
        <f t="shared" si="51"/>
        <v>30004</v>
      </c>
      <c r="AT263" s="24">
        <f t="shared" si="52"/>
        <v>9</v>
      </c>
      <c r="AU263" s="24" t="str">
        <f>getSring(AQ263,1)</f>
        <v>紫水晶</v>
      </c>
      <c r="AV263" s="24">
        <f t="shared" si="53"/>
        <v>30033</v>
      </c>
      <c r="AW263" s="24">
        <f t="shared" si="59"/>
        <v>17</v>
      </c>
      <c r="AX263" s="24" t="str">
        <f>getSring(AQ263,2)</f>
        <v>耀眼的石头</v>
      </c>
      <c r="AY263" s="24">
        <f t="shared" si="54"/>
        <v>30037</v>
      </c>
      <c r="AZ263" s="24">
        <f t="shared" si="55"/>
        <v>17</v>
      </c>
      <c r="BA263" s="24" t="str">
        <f>getSring(AQ263,3)</f>
        <v>剧毒牙</v>
      </c>
      <c r="BB263" s="24">
        <f t="shared" si="56"/>
        <v>30041</v>
      </c>
      <c r="BC263" s="24">
        <f t="shared" si="57"/>
        <v>17</v>
      </c>
    </row>
    <row r="264" spans="1:55" ht="14.25" x14ac:dyDescent="0.2">
      <c r="A264">
        <f t="shared" si="58"/>
        <v>20262</v>
      </c>
      <c r="B264" s="16">
        <v>262</v>
      </c>
      <c r="C264" s="16" t="s">
        <v>1059</v>
      </c>
      <c r="D264" s="16" t="s">
        <v>1432</v>
      </c>
      <c r="E264" s="16">
        <f>武器3!E264</f>
        <v>12</v>
      </c>
      <c r="F264" s="16" t="s">
        <v>1043</v>
      </c>
      <c r="G264" s="16">
        <f>武器3!G264</f>
        <v>3</v>
      </c>
      <c r="H264" s="19" t="s">
        <v>1385</v>
      </c>
      <c r="I264" s="3" t="s">
        <v>815</v>
      </c>
      <c r="J264" s="3">
        <f>武器2!I264</f>
        <v>9</v>
      </c>
      <c r="K264" s="3"/>
      <c r="L264" s="3" t="str">
        <f>武器3!J264</f>
        <v>下级职业</v>
      </c>
      <c r="M264" s="3" t="str">
        <f>武器3!K264</f>
        <v>电击</v>
      </c>
      <c r="N264" s="16">
        <v>6</v>
      </c>
      <c r="O264" s="16">
        <v>6</v>
      </c>
      <c r="P264" s="16">
        <f>挂饰2!L264</f>
        <v>76</v>
      </c>
      <c r="Q264" s="16">
        <f>挂饰2!M264</f>
        <v>65</v>
      </c>
      <c r="R264" s="16">
        <f>挂饰2!N264</f>
        <v>0</v>
      </c>
      <c r="S264" s="16">
        <f>挂饰2!O264</f>
        <v>0</v>
      </c>
      <c r="T264" s="16">
        <f>挂饰2!P264</f>
        <v>0</v>
      </c>
      <c r="U264" s="16">
        <f>挂饰2!Q264</f>
        <v>46</v>
      </c>
      <c r="V264" s="16">
        <f>挂饰2!R264</f>
        <v>0</v>
      </c>
      <c r="W264" s="16">
        <f>挂饰2!S264</f>
        <v>0</v>
      </c>
      <c r="X264" s="16">
        <f>挂饰2!T264</f>
        <v>0</v>
      </c>
      <c r="Y264" s="16">
        <f>挂饰2!U264</f>
        <v>0</v>
      </c>
      <c r="Z264" s="16">
        <f>挂饰2!V264</f>
        <v>0</v>
      </c>
      <c r="AA264" s="16">
        <f>挂饰2!W264</f>
        <v>0</v>
      </c>
      <c r="AB264" s="16">
        <f>挂饰2!X264</f>
        <v>0</v>
      </c>
      <c r="AC264" s="16">
        <f>挂饰2!Y264</f>
        <v>0</v>
      </c>
      <c r="AD264" s="16">
        <f>挂饰2!Z264</f>
        <v>0</v>
      </c>
      <c r="AE264" s="16">
        <f>挂饰2!AA264</f>
        <v>0</v>
      </c>
      <c r="AF264" s="16">
        <f>挂饰2!AB264</f>
        <v>0</v>
      </c>
      <c r="AG264" s="16">
        <f>挂饰2!AC264</f>
        <v>6.5420560747663559E-2</v>
      </c>
      <c r="AH264" s="16">
        <f>挂饰2!AD264</f>
        <v>0</v>
      </c>
      <c r="AI264" s="16">
        <f>挂饰2!AE264</f>
        <v>0.30069930069930073</v>
      </c>
      <c r="AJ264" s="16">
        <f>挂饰2!AF264</f>
        <v>0</v>
      </c>
      <c r="AK264" s="16">
        <f>挂饰2!AG264</f>
        <v>0</v>
      </c>
      <c r="AL264" s="16">
        <f>挂饰2!AH264</f>
        <v>0</v>
      </c>
      <c r="AM264" s="16">
        <f>挂饰2!AI264</f>
        <v>0</v>
      </c>
      <c r="AN264" s="16">
        <f>挂饰2!AJ264</f>
        <v>0</v>
      </c>
      <c r="AO264" s="21">
        <f t="shared" si="48"/>
        <v>281.78141951506439</v>
      </c>
      <c r="AP264">
        <f t="shared" si="49"/>
        <v>248400</v>
      </c>
      <c r="AQ264" t="str">
        <f t="shared" si="50"/>
        <v>,剧毒牙,耀眼的石头,五彩的蘑菇</v>
      </c>
      <c r="AR264" s="24" t="str">
        <f>IF(F264="c",getSring(AQ264,4),VLOOKUP(M264&amp;F264,test4,2,FALSE))</f>
        <v>顶级雷之精华</v>
      </c>
      <c r="AS264" s="24">
        <f t="shared" si="51"/>
        <v>30004</v>
      </c>
      <c r="AT264" s="24">
        <f t="shared" si="52"/>
        <v>15</v>
      </c>
      <c r="AU264" s="24" t="str">
        <f>getSring(AQ264,1)</f>
        <v>剧毒牙</v>
      </c>
      <c r="AV264" s="24">
        <f t="shared" si="53"/>
        <v>30041</v>
      </c>
      <c r="AW264" s="24">
        <f t="shared" si="59"/>
        <v>29</v>
      </c>
      <c r="AX264" s="24" t="str">
        <f>getSring(AQ264,2)</f>
        <v>耀眼的石头</v>
      </c>
      <c r="AY264" s="24">
        <f t="shared" si="54"/>
        <v>30037</v>
      </c>
      <c r="AZ264" s="24">
        <f t="shared" si="55"/>
        <v>29</v>
      </c>
      <c r="BA264" s="24" t="str">
        <f>getSring(AQ264,3)</f>
        <v>五彩的蘑菇</v>
      </c>
      <c r="BB264" s="24">
        <f t="shared" si="56"/>
        <v>30025</v>
      </c>
      <c r="BC264" s="24">
        <f t="shared" si="57"/>
        <v>29</v>
      </c>
    </row>
    <row r="265" spans="1:55" ht="14.25" x14ac:dyDescent="0.2">
      <c r="A265">
        <f t="shared" si="58"/>
        <v>20263</v>
      </c>
      <c r="B265" s="16">
        <v>263</v>
      </c>
      <c r="C265" s="16" t="s">
        <v>1075</v>
      </c>
      <c r="D265" s="16" t="s">
        <v>1359</v>
      </c>
      <c r="E265" s="16">
        <f>武器3!E265</f>
        <v>14</v>
      </c>
      <c r="F265" s="16" t="s">
        <v>1043</v>
      </c>
      <c r="G265" s="16">
        <f>武器3!G265</f>
        <v>3</v>
      </c>
      <c r="H265" s="19" t="s">
        <v>1385</v>
      </c>
      <c r="I265" s="3" t="s">
        <v>815</v>
      </c>
      <c r="J265" s="3">
        <f>武器2!I265</f>
        <v>9</v>
      </c>
      <c r="K265" s="3"/>
      <c r="L265" s="3" t="str">
        <f>武器3!J265</f>
        <v>下级职业</v>
      </c>
      <c r="M265" s="3" t="str">
        <f>武器3!K265</f>
        <v>电击</v>
      </c>
      <c r="N265" s="16">
        <v>6</v>
      </c>
      <c r="O265" s="16">
        <v>7</v>
      </c>
      <c r="P265" s="16">
        <f>挂饰2!L265</f>
        <v>89</v>
      </c>
      <c r="Q265" s="16">
        <f>挂饰2!M265</f>
        <v>0</v>
      </c>
      <c r="R265" s="16">
        <f>挂饰2!N265</f>
        <v>0</v>
      </c>
      <c r="S265" s="16">
        <f>挂饰2!O265</f>
        <v>0</v>
      </c>
      <c r="T265" s="16">
        <f>挂饰2!P265</f>
        <v>0</v>
      </c>
      <c r="U265" s="16">
        <f>挂饰2!Q265</f>
        <v>0</v>
      </c>
      <c r="V265" s="16">
        <f>挂饰2!R265</f>
        <v>0</v>
      </c>
      <c r="W265" s="16">
        <f>挂饰2!S265</f>
        <v>0</v>
      </c>
      <c r="X265" s="16">
        <f>挂饰2!T265</f>
        <v>35</v>
      </c>
      <c r="Y265" s="16">
        <f>挂饰2!U265</f>
        <v>0</v>
      </c>
      <c r="Z265" s="16">
        <f>挂饰2!V265</f>
        <v>4.5999999999999999E-2</v>
      </c>
      <c r="AA265" s="16">
        <f>挂饰2!W265</f>
        <v>0</v>
      </c>
      <c r="AB265" s="16">
        <f>挂饰2!X265</f>
        <v>0</v>
      </c>
      <c r="AC265" s="16">
        <f>挂饰2!Y265</f>
        <v>0</v>
      </c>
      <c r="AD265" s="16">
        <f>挂饰2!Z265</f>
        <v>7.8341013824884786E-2</v>
      </c>
      <c r="AE265" s="16">
        <f>挂饰2!AA265</f>
        <v>0</v>
      </c>
      <c r="AF265" s="16">
        <f>挂饰2!AB265</f>
        <v>0</v>
      </c>
      <c r="AG265" s="16">
        <f>挂饰2!AC265</f>
        <v>0</v>
      </c>
      <c r="AH265" s="16">
        <f>挂饰2!AD265</f>
        <v>7.8341013824884786E-2</v>
      </c>
      <c r="AI265" s="16">
        <f>挂饰2!AE265</f>
        <v>0.33554817275747506</v>
      </c>
      <c r="AJ265" s="16">
        <f>挂饰2!AF265</f>
        <v>0</v>
      </c>
      <c r="AK265" s="16">
        <f>挂饰2!AG265</f>
        <v>0</v>
      </c>
      <c r="AL265" s="16">
        <f>挂饰2!AH265</f>
        <v>0</v>
      </c>
      <c r="AM265" s="16">
        <f>挂饰2!AI265</f>
        <v>0</v>
      </c>
      <c r="AN265" s="16">
        <f>挂饰2!AJ265</f>
        <v>0</v>
      </c>
      <c r="AO265" s="21">
        <f t="shared" si="48"/>
        <v>187.72280570142536</v>
      </c>
      <c r="AP265">
        <f t="shared" si="49"/>
        <v>168000</v>
      </c>
      <c r="AQ265" t="str">
        <f t="shared" si="50"/>
        <v>,五彩的蘑菇,斑斓的稻草,耀眼的石头</v>
      </c>
      <c r="AR265" s="24" t="str">
        <f>IF(F265="c",getSring(AQ265,4),VLOOKUP(M265&amp;F265,test4,2,FALSE))</f>
        <v>顶级雷之精华</v>
      </c>
      <c r="AS265" s="24">
        <f t="shared" si="51"/>
        <v>30004</v>
      </c>
      <c r="AT265" s="24">
        <f t="shared" si="52"/>
        <v>10</v>
      </c>
      <c r="AU265" s="24" t="str">
        <f>getSring(AQ265,1)</f>
        <v>五彩的蘑菇</v>
      </c>
      <c r="AV265" s="24">
        <f t="shared" si="53"/>
        <v>30025</v>
      </c>
      <c r="AW265" s="24">
        <f t="shared" si="59"/>
        <v>20</v>
      </c>
      <c r="AX265" s="24" t="str">
        <f>getSring(AQ265,2)</f>
        <v>斑斓的稻草</v>
      </c>
      <c r="AY265" s="24">
        <f t="shared" si="54"/>
        <v>30029</v>
      </c>
      <c r="AZ265" s="24">
        <f t="shared" si="55"/>
        <v>20</v>
      </c>
      <c r="BA265" s="24" t="str">
        <f>getSring(AQ265,3)</f>
        <v>耀眼的石头</v>
      </c>
      <c r="BB265" s="24">
        <f t="shared" si="56"/>
        <v>30037</v>
      </c>
      <c r="BC265" s="24">
        <f t="shared" si="57"/>
        <v>20</v>
      </c>
    </row>
    <row r="266" spans="1:55" ht="14.25" x14ac:dyDescent="0.2">
      <c r="A266">
        <f t="shared" si="58"/>
        <v>20264</v>
      </c>
      <c r="B266" s="16">
        <v>264</v>
      </c>
      <c r="C266" s="16" t="s">
        <v>1063</v>
      </c>
      <c r="D266" s="16" t="s">
        <v>1499</v>
      </c>
      <c r="E266" s="16">
        <f>武器3!E266</f>
        <v>16</v>
      </c>
      <c r="F266" s="16" t="s">
        <v>1043</v>
      </c>
      <c r="G266" s="16">
        <f>武器3!G266</f>
        <v>3</v>
      </c>
      <c r="H266" s="19" t="s">
        <v>1385</v>
      </c>
      <c r="I266" s="3" t="s">
        <v>815</v>
      </c>
      <c r="J266" s="3">
        <f>武器2!I266</f>
        <v>9</v>
      </c>
      <c r="K266" s="3"/>
      <c r="L266" s="3" t="str">
        <f>武器3!J266</f>
        <v>下级职业</v>
      </c>
      <c r="M266" s="3" t="str">
        <f>武器3!K266</f>
        <v>电击</v>
      </c>
      <c r="N266" s="16">
        <v>6</v>
      </c>
      <c r="O266" s="16">
        <v>8</v>
      </c>
      <c r="P266" s="16">
        <f>挂饰2!L266</f>
        <v>102</v>
      </c>
      <c r="Q266" s="16">
        <f>挂饰2!M266</f>
        <v>0</v>
      </c>
      <c r="R266" s="16">
        <f>挂饰2!N266</f>
        <v>13</v>
      </c>
      <c r="S266" s="16">
        <f>挂饰2!O266</f>
        <v>0</v>
      </c>
      <c r="T266" s="16">
        <f>挂饰2!P266</f>
        <v>0</v>
      </c>
      <c r="U266" s="16">
        <f>挂饰2!Q266</f>
        <v>61</v>
      </c>
      <c r="V266" s="16">
        <f>挂饰2!R266</f>
        <v>0</v>
      </c>
      <c r="W266" s="16">
        <f>挂饰2!S266</f>
        <v>0</v>
      </c>
      <c r="X266" s="16">
        <f>挂饰2!T266</f>
        <v>0</v>
      </c>
      <c r="Y266" s="16">
        <f>挂饰2!U266</f>
        <v>0</v>
      </c>
      <c r="Z266" s="16">
        <f>挂饰2!V266</f>
        <v>5.2000000000000005E-2</v>
      </c>
      <c r="AA266" s="16">
        <f>挂饰2!W266</f>
        <v>0</v>
      </c>
      <c r="AB266" s="16">
        <f>挂饰2!X266</f>
        <v>0</v>
      </c>
      <c r="AC266" s="16">
        <f>挂饰2!Y266</f>
        <v>0</v>
      </c>
      <c r="AD266" s="16">
        <f>挂饰2!Z266</f>
        <v>0</v>
      </c>
      <c r="AE266" s="16">
        <f>挂饰2!AA266</f>
        <v>0</v>
      </c>
      <c r="AF266" s="16">
        <f>挂饰2!AB266</f>
        <v>8.6757990867579959E-2</v>
      </c>
      <c r="AG266" s="16">
        <f>挂饰2!AC266</f>
        <v>0</v>
      </c>
      <c r="AH266" s="16">
        <f>挂饰2!AD266</f>
        <v>0</v>
      </c>
      <c r="AI266" s="16">
        <f>挂饰2!AE266</f>
        <v>0.36507936507936511</v>
      </c>
      <c r="AJ266" s="16">
        <f>挂饰2!AF266</f>
        <v>0</v>
      </c>
      <c r="AK266" s="16">
        <f>挂饰2!AG266</f>
        <v>0</v>
      </c>
      <c r="AL266" s="16">
        <f>挂饰2!AH266</f>
        <v>0</v>
      </c>
      <c r="AM266" s="16">
        <f>挂饰2!AI266</f>
        <v>0</v>
      </c>
      <c r="AN266" s="16">
        <f>挂饰2!AJ266</f>
        <v>0</v>
      </c>
      <c r="AO266" s="21">
        <f t="shared" si="48"/>
        <v>265.58143074581432</v>
      </c>
      <c r="AP266">
        <f t="shared" si="49"/>
        <v>235200</v>
      </c>
      <c r="AQ266" t="str">
        <f t="shared" si="50"/>
        <v>,夏娃的坚果,剧毒牙,紫水晶</v>
      </c>
      <c r="AR266" s="24" t="str">
        <f>IF(F266="c",getSring(AQ266,4),VLOOKUP(M266&amp;F266,test4,2,FALSE))</f>
        <v>顶级雷之精华</v>
      </c>
      <c r="AS266" s="24">
        <f t="shared" si="51"/>
        <v>30004</v>
      </c>
      <c r="AT266" s="24">
        <f t="shared" si="52"/>
        <v>14</v>
      </c>
      <c r="AU266" s="24" t="str">
        <f>getSring(AQ266,1)</f>
        <v>夏娃的坚果</v>
      </c>
      <c r="AV266" s="24">
        <f t="shared" si="53"/>
        <v>30045</v>
      </c>
      <c r="AW266" s="24">
        <f t="shared" si="59"/>
        <v>28</v>
      </c>
      <c r="AX266" s="24" t="str">
        <f>getSring(AQ266,2)</f>
        <v>剧毒牙</v>
      </c>
      <c r="AY266" s="24">
        <f t="shared" si="54"/>
        <v>30041</v>
      </c>
      <c r="AZ266" s="24">
        <f t="shared" si="55"/>
        <v>28</v>
      </c>
      <c r="BA266" s="24" t="str">
        <f>getSring(AQ266,3)</f>
        <v>紫水晶</v>
      </c>
      <c r="BB266" s="24">
        <f t="shared" si="56"/>
        <v>30033</v>
      </c>
      <c r="BC266" s="24">
        <f t="shared" si="57"/>
        <v>28</v>
      </c>
    </row>
    <row r="267" spans="1:55" ht="14.25" x14ac:dyDescent="0.2">
      <c r="A267">
        <f t="shared" si="58"/>
        <v>20265</v>
      </c>
      <c r="B267" s="16">
        <v>265</v>
      </c>
      <c r="C267" s="16" t="s">
        <v>1084</v>
      </c>
      <c r="D267" s="16" t="s">
        <v>1500</v>
      </c>
      <c r="E267" s="16">
        <f>武器3!E267</f>
        <v>2</v>
      </c>
      <c r="F267" s="16" t="s">
        <v>1044</v>
      </c>
      <c r="G267" s="16">
        <f>武器3!G267</f>
        <v>3</v>
      </c>
      <c r="H267" s="19" t="s">
        <v>1385</v>
      </c>
      <c r="I267" s="3" t="s">
        <v>815</v>
      </c>
      <c r="J267" s="3">
        <f>武器2!I267</f>
        <v>9</v>
      </c>
      <c r="K267" s="3"/>
      <c r="L267" s="3" t="str">
        <f>武器3!J267</f>
        <v>下级职业</v>
      </c>
      <c r="M267" s="3" t="str">
        <f>武器3!K267</f>
        <v>电击</v>
      </c>
      <c r="N267" s="16">
        <v>6</v>
      </c>
      <c r="O267" s="16">
        <v>1</v>
      </c>
      <c r="P267" s="16">
        <f>挂饰2!L267</f>
        <v>9</v>
      </c>
      <c r="Q267" s="16">
        <f>挂饰2!M267</f>
        <v>0</v>
      </c>
      <c r="R267" s="16">
        <f>挂饰2!N267</f>
        <v>0</v>
      </c>
      <c r="S267" s="16">
        <f>挂饰2!O267</f>
        <v>0</v>
      </c>
      <c r="T267" s="16">
        <f>挂饰2!P267</f>
        <v>0</v>
      </c>
      <c r="U267" s="16">
        <f>挂饰2!Q267</f>
        <v>0</v>
      </c>
      <c r="V267" s="16">
        <f>挂饰2!R267</f>
        <v>0</v>
      </c>
      <c r="W267" s="16">
        <f>挂饰2!S267</f>
        <v>0</v>
      </c>
      <c r="X267" s="16">
        <f>挂饰2!T267</f>
        <v>0</v>
      </c>
      <c r="Y267" s="16">
        <f>挂饰2!U267</f>
        <v>0</v>
      </c>
      <c r="Z267" s="16">
        <f>挂饰2!V267</f>
        <v>0</v>
      </c>
      <c r="AA267" s="16">
        <f>挂饰2!W267</f>
        <v>0</v>
      </c>
      <c r="AB267" s="16">
        <f>挂饰2!X267</f>
        <v>0</v>
      </c>
      <c r="AC267" s="16">
        <f>挂饰2!Y267</f>
        <v>0</v>
      </c>
      <c r="AD267" s="16">
        <f>挂饰2!Z267</f>
        <v>0</v>
      </c>
      <c r="AE267" s="16">
        <f>挂饰2!AA267</f>
        <v>0</v>
      </c>
      <c r="AF267" s="16">
        <f>挂饰2!AB267</f>
        <v>0</v>
      </c>
      <c r="AG267" s="16">
        <f>挂饰2!AC267</f>
        <v>0</v>
      </c>
      <c r="AH267" s="16">
        <f>挂饰2!AD267</f>
        <v>0</v>
      </c>
      <c r="AI267" s="16">
        <f>挂饰2!AE267</f>
        <v>7.407407407407407E-2</v>
      </c>
      <c r="AJ267" s="16">
        <f>挂饰2!AF267</f>
        <v>0</v>
      </c>
      <c r="AK267" s="16">
        <f>挂饰2!AG267</f>
        <v>0</v>
      </c>
      <c r="AL267" s="16">
        <f>挂饰2!AH267</f>
        <v>0</v>
      </c>
      <c r="AM267" s="16">
        <f>挂饰2!AI267</f>
        <v>0</v>
      </c>
      <c r="AN267" s="16">
        <f>挂饰2!AJ267</f>
        <v>0</v>
      </c>
      <c r="AO267" s="21">
        <f t="shared" si="48"/>
        <v>13.75925925925926</v>
      </c>
      <c r="AP267">
        <f t="shared" si="49"/>
        <v>10200</v>
      </c>
      <c r="AQ267" t="str">
        <f t="shared" si="50"/>
        <v>,诱人的坚果,发光的石头,黄水晶</v>
      </c>
      <c r="AR267" s="24" t="str">
        <f>IF(F267="c",getSring(AQ267,4),VLOOKUP(M267&amp;F267,test4,2,FALSE))</f>
        <v>上级雷之精华</v>
      </c>
      <c r="AS267" s="24">
        <f t="shared" si="51"/>
        <v>30005</v>
      </c>
      <c r="AT267" s="24">
        <f t="shared" si="52"/>
        <v>1</v>
      </c>
      <c r="AU267" s="24" t="str">
        <f>getSring(AQ267,1)</f>
        <v>诱人的坚果</v>
      </c>
      <c r="AV267" s="24">
        <f t="shared" si="53"/>
        <v>30044</v>
      </c>
      <c r="AW267" s="24">
        <f t="shared" si="59"/>
        <v>3</v>
      </c>
      <c r="AX267" s="24" t="str">
        <f>getSring(AQ267,2)</f>
        <v>发光的石头</v>
      </c>
      <c r="AY267" s="24">
        <f t="shared" si="54"/>
        <v>30036</v>
      </c>
      <c r="AZ267" s="24">
        <f t="shared" si="55"/>
        <v>3</v>
      </c>
      <c r="BA267" s="24" t="str">
        <f>getSring(AQ267,3)</f>
        <v>黄水晶</v>
      </c>
      <c r="BB267" s="24">
        <f t="shared" si="56"/>
        <v>30032</v>
      </c>
      <c r="BC267" s="24">
        <f t="shared" si="57"/>
        <v>3</v>
      </c>
    </row>
    <row r="268" spans="1:55" ht="14.25" x14ac:dyDescent="0.2">
      <c r="A268">
        <f t="shared" si="58"/>
        <v>20266</v>
      </c>
      <c r="B268" s="16">
        <v>266</v>
      </c>
      <c r="C268" s="16" t="s">
        <v>1071</v>
      </c>
      <c r="D268" s="16" t="s">
        <v>1328</v>
      </c>
      <c r="E268" s="16">
        <f>武器3!E268</f>
        <v>4</v>
      </c>
      <c r="F268" s="16" t="s">
        <v>1044</v>
      </c>
      <c r="G268" s="16">
        <f>武器3!G268</f>
        <v>3</v>
      </c>
      <c r="H268" s="19" t="s">
        <v>1385</v>
      </c>
      <c r="I268" s="3" t="s">
        <v>815</v>
      </c>
      <c r="J268" s="3">
        <f>武器2!I268</f>
        <v>9</v>
      </c>
      <c r="K268" s="3"/>
      <c r="L268" s="3" t="str">
        <f>武器3!J268</f>
        <v>下级职业</v>
      </c>
      <c r="M268" s="3" t="str">
        <f>武器3!K268</f>
        <v>电击</v>
      </c>
      <c r="N268" s="16">
        <v>6</v>
      </c>
      <c r="O268" s="16">
        <v>2</v>
      </c>
      <c r="P268" s="16">
        <f>挂饰2!L268</f>
        <v>19</v>
      </c>
      <c r="Q268" s="16">
        <f>挂饰2!M268</f>
        <v>0</v>
      </c>
      <c r="R268" s="16">
        <f>挂饰2!N268</f>
        <v>0</v>
      </c>
      <c r="S268" s="16">
        <f>挂饰2!O268</f>
        <v>0</v>
      </c>
      <c r="T268" s="16">
        <f>挂饰2!P268</f>
        <v>0</v>
      </c>
      <c r="U268" s="16">
        <f>挂饰2!Q268</f>
        <v>0</v>
      </c>
      <c r="V268" s="16">
        <f>挂饰2!R268</f>
        <v>0</v>
      </c>
      <c r="W268" s="16">
        <f>挂饰2!S268</f>
        <v>0</v>
      </c>
      <c r="X268" s="16">
        <f>挂饰2!T268</f>
        <v>0</v>
      </c>
      <c r="Y268" s="16">
        <f>挂饰2!U268</f>
        <v>0</v>
      </c>
      <c r="Z268" s="16">
        <f>挂饰2!V268</f>
        <v>0</v>
      </c>
      <c r="AA268" s="16">
        <f>挂饰2!W268</f>
        <v>0</v>
      </c>
      <c r="AB268" s="16">
        <f>挂饰2!X268</f>
        <v>0</v>
      </c>
      <c r="AC268" s="16">
        <f>挂饰2!Y268</f>
        <v>0</v>
      </c>
      <c r="AD268" s="16">
        <f>挂饰2!Z268</f>
        <v>0</v>
      </c>
      <c r="AE268" s="16">
        <f>挂饰2!AA268</f>
        <v>0</v>
      </c>
      <c r="AF268" s="16">
        <f>挂饰2!AB268</f>
        <v>0</v>
      </c>
      <c r="AG268" s="16">
        <f>挂饰2!AC268</f>
        <v>0</v>
      </c>
      <c r="AH268" s="16">
        <f>挂饰2!AD268</f>
        <v>0</v>
      </c>
      <c r="AI268" s="16">
        <f>挂饰2!AE268</f>
        <v>0.13793103448275867</v>
      </c>
      <c r="AJ268" s="16">
        <f>挂饰2!AF268</f>
        <v>0</v>
      </c>
      <c r="AK268" s="16">
        <f>挂饰2!AG268</f>
        <v>0</v>
      </c>
      <c r="AL268" s="16">
        <f>挂饰2!AH268</f>
        <v>0</v>
      </c>
      <c r="AM268" s="16">
        <f>挂饰2!AI268</f>
        <v>0</v>
      </c>
      <c r="AN268" s="16">
        <f>挂饰2!AJ268</f>
        <v>0</v>
      </c>
      <c r="AO268" s="21">
        <f t="shared" si="48"/>
        <v>28.982758620689655</v>
      </c>
      <c r="AP268">
        <f t="shared" si="49"/>
        <v>25200</v>
      </c>
      <c r="AQ268" t="str">
        <f t="shared" si="50"/>
        <v>,带血的牙,黄水晶,诱人的坚果</v>
      </c>
      <c r="AR268" s="24" t="str">
        <f>IF(F268="c",getSring(AQ268,4),VLOOKUP(M268&amp;F268,test4,2,FALSE))</f>
        <v>上级雷之精华</v>
      </c>
      <c r="AS268" s="24">
        <f t="shared" si="51"/>
        <v>30005</v>
      </c>
      <c r="AT268" s="24">
        <f t="shared" si="52"/>
        <v>3</v>
      </c>
      <c r="AU268" s="24" t="str">
        <f>getSring(AQ268,1)</f>
        <v>带血的牙</v>
      </c>
      <c r="AV268" s="24">
        <f t="shared" si="53"/>
        <v>30040</v>
      </c>
      <c r="AW268" s="24">
        <f t="shared" si="59"/>
        <v>6</v>
      </c>
      <c r="AX268" s="24" t="str">
        <f>getSring(AQ268,2)</f>
        <v>黄水晶</v>
      </c>
      <c r="AY268" s="24">
        <f t="shared" si="54"/>
        <v>30032</v>
      </c>
      <c r="AZ268" s="24">
        <f t="shared" si="55"/>
        <v>6</v>
      </c>
      <c r="BA268" s="24" t="str">
        <f>getSring(AQ268,3)</f>
        <v>诱人的坚果</v>
      </c>
      <c r="BB268" s="24">
        <f t="shared" si="56"/>
        <v>30044</v>
      </c>
      <c r="BC268" s="24">
        <f t="shared" si="57"/>
        <v>6</v>
      </c>
    </row>
    <row r="269" spans="1:55" ht="14.25" x14ac:dyDescent="0.2">
      <c r="A269">
        <f t="shared" si="58"/>
        <v>20267</v>
      </c>
      <c r="B269" s="16">
        <v>267</v>
      </c>
      <c r="C269" s="16" t="s">
        <v>1073</v>
      </c>
      <c r="D269" s="16" t="s">
        <v>1501</v>
      </c>
      <c r="E269" s="16">
        <f>武器3!E269</f>
        <v>6</v>
      </c>
      <c r="F269" s="16" t="s">
        <v>1044</v>
      </c>
      <c r="G269" s="16">
        <f>武器3!G269</f>
        <v>3</v>
      </c>
      <c r="H269" s="19" t="s">
        <v>1385</v>
      </c>
      <c r="I269" s="3" t="s">
        <v>815</v>
      </c>
      <c r="J269" s="3">
        <f>武器2!I269</f>
        <v>9</v>
      </c>
      <c r="K269" s="3"/>
      <c r="L269" s="3" t="str">
        <f>武器3!J269</f>
        <v>下级职业</v>
      </c>
      <c r="M269" s="3" t="str">
        <f>武器3!K269</f>
        <v>电击</v>
      </c>
      <c r="N269" s="16">
        <v>6</v>
      </c>
      <c r="O269" s="16">
        <v>3</v>
      </c>
      <c r="P269" s="16">
        <f>挂饰2!L269</f>
        <v>28</v>
      </c>
      <c r="Q269" s="16">
        <f>挂饰2!M269</f>
        <v>0</v>
      </c>
      <c r="R269" s="16">
        <f>挂饰2!N269</f>
        <v>5</v>
      </c>
      <c r="S269" s="16">
        <f>挂饰2!O269</f>
        <v>0</v>
      </c>
      <c r="T269" s="16">
        <f>挂饰2!P269</f>
        <v>0</v>
      </c>
      <c r="U269" s="16">
        <f>挂饰2!Q269</f>
        <v>0</v>
      </c>
      <c r="V269" s="16">
        <f>挂饰2!R269</f>
        <v>0</v>
      </c>
      <c r="W269" s="16">
        <f>挂饰2!S269</f>
        <v>0</v>
      </c>
      <c r="X269" s="16">
        <f>挂饰2!T269</f>
        <v>0</v>
      </c>
      <c r="Y269" s="16">
        <f>挂饰2!U269</f>
        <v>0</v>
      </c>
      <c r="Z269" s="16">
        <f>挂饰2!V269</f>
        <v>0</v>
      </c>
      <c r="AA269" s="16">
        <f>挂饰2!W269</f>
        <v>0</v>
      </c>
      <c r="AB269" s="16">
        <f>挂饰2!X269</f>
        <v>0</v>
      </c>
      <c r="AC269" s="16">
        <f>挂饰2!Y269</f>
        <v>0</v>
      </c>
      <c r="AD269" s="16">
        <f>挂饰2!Z269</f>
        <v>0</v>
      </c>
      <c r="AE269" s="16">
        <f>挂饰2!AA269</f>
        <v>0</v>
      </c>
      <c r="AF269" s="16">
        <f>挂饰2!AB269</f>
        <v>0</v>
      </c>
      <c r="AG269" s="16">
        <f>挂饰2!AC269</f>
        <v>0</v>
      </c>
      <c r="AH269" s="16">
        <f>挂饰2!AD269</f>
        <v>0</v>
      </c>
      <c r="AI269" s="16">
        <f>挂饰2!AE269</f>
        <v>0.19354838709677424</v>
      </c>
      <c r="AJ269" s="16">
        <f>挂饰2!AF269</f>
        <v>0</v>
      </c>
      <c r="AK269" s="16">
        <f>挂饰2!AG269</f>
        <v>0</v>
      </c>
      <c r="AL269" s="16">
        <f>挂饰2!AH269</f>
        <v>0</v>
      </c>
      <c r="AM269" s="16">
        <f>挂饰2!AI269</f>
        <v>0</v>
      </c>
      <c r="AN269" s="16">
        <f>挂饰2!AJ269</f>
        <v>0</v>
      </c>
      <c r="AO269" s="21">
        <f t="shared" si="48"/>
        <v>50.177419354838712</v>
      </c>
      <c r="AP269">
        <f t="shared" si="49"/>
        <v>42000</v>
      </c>
      <c r="AQ269" t="str">
        <f t="shared" si="50"/>
        <v>,诱人的坚果,诱人的蘑菇,灰色的稻草</v>
      </c>
      <c r="AR269" s="24" t="str">
        <f>IF(F269="c",getSring(AQ269,4),VLOOKUP(M269&amp;F269,test4,2,FALSE))</f>
        <v>上级雷之精华</v>
      </c>
      <c r="AS269" s="24">
        <f t="shared" si="51"/>
        <v>30005</v>
      </c>
      <c r="AT269" s="24">
        <f t="shared" si="52"/>
        <v>5</v>
      </c>
      <c r="AU269" s="24" t="str">
        <f>getSring(AQ269,1)</f>
        <v>诱人的坚果</v>
      </c>
      <c r="AV269" s="24">
        <f t="shared" si="53"/>
        <v>30044</v>
      </c>
      <c r="AW269" s="24">
        <f t="shared" si="59"/>
        <v>10</v>
      </c>
      <c r="AX269" s="24" t="str">
        <f>getSring(AQ269,2)</f>
        <v>诱人的蘑菇</v>
      </c>
      <c r="AY269" s="24">
        <f t="shared" si="54"/>
        <v>30024</v>
      </c>
      <c r="AZ269" s="24">
        <f t="shared" si="55"/>
        <v>10</v>
      </c>
      <c r="BA269" s="24" t="str">
        <f>getSring(AQ269,3)</f>
        <v>灰色的稻草</v>
      </c>
      <c r="BB269" s="24">
        <f t="shared" si="56"/>
        <v>30028</v>
      </c>
      <c r="BC269" s="24">
        <f t="shared" si="57"/>
        <v>10</v>
      </c>
    </row>
    <row r="270" spans="1:55" ht="14.25" x14ac:dyDescent="0.2">
      <c r="A270">
        <f t="shared" si="58"/>
        <v>20268</v>
      </c>
      <c r="B270" s="16">
        <v>268</v>
      </c>
      <c r="C270" s="16" t="s">
        <v>1106</v>
      </c>
      <c r="D270" s="16" t="s">
        <v>1265</v>
      </c>
      <c r="E270" s="16">
        <f>武器3!E270</f>
        <v>8</v>
      </c>
      <c r="F270" s="16" t="s">
        <v>1044</v>
      </c>
      <c r="G270" s="16">
        <f>武器3!G270</f>
        <v>3</v>
      </c>
      <c r="H270" s="19" t="s">
        <v>1385</v>
      </c>
      <c r="I270" s="3" t="s">
        <v>815</v>
      </c>
      <c r="J270" s="3">
        <f>武器2!I270</f>
        <v>9</v>
      </c>
      <c r="K270" s="3"/>
      <c r="L270" s="3" t="str">
        <f>武器3!J270</f>
        <v>下级职业</v>
      </c>
      <c r="M270" s="3" t="str">
        <f>武器3!K270</f>
        <v>电击</v>
      </c>
      <c r="N270" s="16">
        <v>6</v>
      </c>
      <c r="O270" s="16">
        <v>4</v>
      </c>
      <c r="P270" s="16">
        <f>挂饰2!L270</f>
        <v>38</v>
      </c>
      <c r="Q270" s="16">
        <f>挂饰2!M270</f>
        <v>0</v>
      </c>
      <c r="R270" s="16">
        <f>挂饰2!N270</f>
        <v>0</v>
      </c>
      <c r="S270" s="16">
        <f>挂饰2!O270</f>
        <v>0</v>
      </c>
      <c r="T270" s="16">
        <f>挂饰2!P270</f>
        <v>0</v>
      </c>
      <c r="U270" s="16">
        <f>挂饰2!Q270</f>
        <v>0</v>
      </c>
      <c r="V270" s="16">
        <f>挂饰2!R270</f>
        <v>0</v>
      </c>
      <c r="W270" s="16">
        <f>挂饰2!S270</f>
        <v>0</v>
      </c>
      <c r="X270" s="16">
        <f>挂饰2!T270</f>
        <v>0</v>
      </c>
      <c r="Y270" s="16">
        <f>挂饰2!U270</f>
        <v>0</v>
      </c>
      <c r="Z270" s="16">
        <f>挂饰2!V270</f>
        <v>2.7999999999999997E-2</v>
      </c>
      <c r="AA270" s="16">
        <f>挂饰2!W270</f>
        <v>0</v>
      </c>
      <c r="AB270" s="16">
        <f>挂饰2!X270</f>
        <v>0</v>
      </c>
      <c r="AC270" s="16">
        <f>挂饰2!Y270</f>
        <v>0</v>
      </c>
      <c r="AD270" s="16">
        <f>挂饰2!Z270</f>
        <v>5.2132701421800931E-2</v>
      </c>
      <c r="AE270" s="16">
        <f>挂饰2!AA270</f>
        <v>0</v>
      </c>
      <c r="AF270" s="16">
        <f>挂饰2!AB270</f>
        <v>0</v>
      </c>
      <c r="AG270" s="16">
        <f>挂饰2!AC270</f>
        <v>0</v>
      </c>
      <c r="AH270" s="16">
        <f>挂饰2!AD270</f>
        <v>0</v>
      </c>
      <c r="AI270" s="16">
        <f>挂饰2!AE270</f>
        <v>0</v>
      </c>
      <c r="AJ270" s="16">
        <f>挂饰2!AF270</f>
        <v>0</v>
      </c>
      <c r="AK270" s="16">
        <f>挂饰2!AG270</f>
        <v>0</v>
      </c>
      <c r="AL270" s="16">
        <f>挂饰2!AH270</f>
        <v>0</v>
      </c>
      <c r="AM270" s="16">
        <f>挂饰2!AI270</f>
        <v>0</v>
      </c>
      <c r="AN270" s="16">
        <f>挂饰2!AJ270</f>
        <v>0</v>
      </c>
      <c r="AO270" s="21">
        <f t="shared" si="48"/>
        <v>57.182464454976305</v>
      </c>
      <c r="AP270">
        <f t="shared" si="49"/>
        <v>50400</v>
      </c>
      <c r="AQ270" t="str">
        <f t="shared" si="50"/>
        <v>,诱人的坚果,灰色的稻草,带血的牙</v>
      </c>
      <c r="AR270" s="24" t="str">
        <f>IF(F270="c",getSring(AQ270,4),VLOOKUP(M270&amp;F270,test4,2,FALSE))</f>
        <v>上级雷之精华</v>
      </c>
      <c r="AS270" s="24">
        <f t="shared" si="51"/>
        <v>30005</v>
      </c>
      <c r="AT270" s="24">
        <f t="shared" si="52"/>
        <v>6</v>
      </c>
      <c r="AU270" s="24" t="str">
        <f>getSring(AQ270,1)</f>
        <v>诱人的坚果</v>
      </c>
      <c r="AV270" s="24">
        <f t="shared" si="53"/>
        <v>30044</v>
      </c>
      <c r="AW270" s="24">
        <f t="shared" si="59"/>
        <v>12</v>
      </c>
      <c r="AX270" s="24" t="str">
        <f>getSring(AQ270,2)</f>
        <v>灰色的稻草</v>
      </c>
      <c r="AY270" s="24">
        <f t="shared" si="54"/>
        <v>30028</v>
      </c>
      <c r="AZ270" s="24">
        <f t="shared" si="55"/>
        <v>12</v>
      </c>
      <c r="BA270" s="24" t="str">
        <f>getSring(AQ270,3)</f>
        <v>带血的牙</v>
      </c>
      <c r="BB270" s="24">
        <f t="shared" si="56"/>
        <v>30040</v>
      </c>
      <c r="BC270" s="24">
        <f t="shared" si="57"/>
        <v>12</v>
      </c>
    </row>
    <row r="271" spans="1:55" ht="14.25" x14ac:dyDescent="0.2">
      <c r="A271">
        <f t="shared" si="58"/>
        <v>20269</v>
      </c>
      <c r="B271" s="16">
        <v>269</v>
      </c>
      <c r="C271" s="16" t="s">
        <v>1077</v>
      </c>
      <c r="D271" s="16" t="s">
        <v>1502</v>
      </c>
      <c r="E271" s="16">
        <f>武器3!E271</f>
        <v>10</v>
      </c>
      <c r="F271" s="16" t="s">
        <v>1044</v>
      </c>
      <c r="G271" s="16">
        <f>武器3!G271</f>
        <v>3</v>
      </c>
      <c r="H271" s="19" t="s">
        <v>1385</v>
      </c>
      <c r="I271" s="3" t="s">
        <v>815</v>
      </c>
      <c r="J271" s="3">
        <f>武器2!I271</f>
        <v>9</v>
      </c>
      <c r="K271" s="3"/>
      <c r="L271" s="3" t="str">
        <f>武器3!J271</f>
        <v>下级职业</v>
      </c>
      <c r="M271" s="3" t="str">
        <f>武器3!K271</f>
        <v>电击</v>
      </c>
      <c r="N271" s="16">
        <v>6</v>
      </c>
      <c r="O271" s="16">
        <v>5</v>
      </c>
      <c r="P271" s="16">
        <f>挂饰2!L271</f>
        <v>48</v>
      </c>
      <c r="Q271" s="16">
        <f>挂饰2!M271</f>
        <v>0</v>
      </c>
      <c r="R271" s="16">
        <f>挂饰2!N271</f>
        <v>0</v>
      </c>
      <c r="S271" s="16">
        <f>挂饰2!O271</f>
        <v>0</v>
      </c>
      <c r="T271" s="16">
        <f>挂饰2!P271</f>
        <v>0</v>
      </c>
      <c r="U271" s="16">
        <f>挂饰2!Q271</f>
        <v>0</v>
      </c>
      <c r="V271" s="16">
        <f>挂饰2!R271</f>
        <v>0</v>
      </c>
      <c r="W271" s="16">
        <f>挂饰2!S271</f>
        <v>18</v>
      </c>
      <c r="X271" s="16">
        <f>挂饰2!T271</f>
        <v>28</v>
      </c>
      <c r="Y271" s="16">
        <f>挂饰2!U271</f>
        <v>0</v>
      </c>
      <c r="Z271" s="16">
        <f>挂饰2!V271</f>
        <v>0</v>
      </c>
      <c r="AA271" s="16">
        <f>挂饰2!W271</f>
        <v>0</v>
      </c>
      <c r="AB271" s="16">
        <f>挂饰2!X271</f>
        <v>0</v>
      </c>
      <c r="AC271" s="16">
        <f>挂饰2!Y271</f>
        <v>0</v>
      </c>
      <c r="AD271" s="16">
        <f>挂饰2!Z271</f>
        <v>0</v>
      </c>
      <c r="AE271" s="16">
        <f>挂饰2!AA271</f>
        <v>0</v>
      </c>
      <c r="AF271" s="16">
        <f>挂饰2!AB271</f>
        <v>0</v>
      </c>
      <c r="AG271" s="16">
        <f>挂饰2!AC271</f>
        <v>0</v>
      </c>
      <c r="AH271" s="16">
        <f>挂饰2!AD271</f>
        <v>0</v>
      </c>
      <c r="AI271" s="16">
        <f>挂饰2!AE271</f>
        <v>0</v>
      </c>
      <c r="AJ271" s="16">
        <f>挂饰2!AF271</f>
        <v>0</v>
      </c>
      <c r="AK271" s="16">
        <f>挂饰2!AG271</f>
        <v>0</v>
      </c>
      <c r="AL271" s="16">
        <f>挂饰2!AH271</f>
        <v>0</v>
      </c>
      <c r="AM271" s="16">
        <f>挂饰2!AI271</f>
        <v>0</v>
      </c>
      <c r="AN271" s="16">
        <f>挂饰2!AJ271</f>
        <v>0</v>
      </c>
      <c r="AO271" s="21">
        <f t="shared" si="48"/>
        <v>141</v>
      </c>
      <c r="AP271">
        <f t="shared" si="49"/>
        <v>124200</v>
      </c>
      <c r="AQ271" t="str">
        <f t="shared" si="50"/>
        <v>,灰色的稻草,诱人的蘑菇,发光的石头</v>
      </c>
      <c r="AR271" s="24" t="str">
        <f>IF(F271="c",getSring(AQ271,4),VLOOKUP(M271&amp;F271,test4,2,FALSE))</f>
        <v>上级雷之精华</v>
      </c>
      <c r="AS271" s="24">
        <f t="shared" si="51"/>
        <v>30005</v>
      </c>
      <c r="AT271" s="24">
        <f t="shared" si="52"/>
        <v>15</v>
      </c>
      <c r="AU271" s="24" t="str">
        <f>getSring(AQ271,1)</f>
        <v>灰色的稻草</v>
      </c>
      <c r="AV271" s="24">
        <f t="shared" si="53"/>
        <v>30028</v>
      </c>
      <c r="AW271" s="24">
        <f t="shared" si="59"/>
        <v>29</v>
      </c>
      <c r="AX271" s="24" t="str">
        <f>getSring(AQ271,2)</f>
        <v>诱人的蘑菇</v>
      </c>
      <c r="AY271" s="24">
        <f t="shared" si="54"/>
        <v>30024</v>
      </c>
      <c r="AZ271" s="24">
        <f t="shared" si="55"/>
        <v>29</v>
      </c>
      <c r="BA271" s="24" t="str">
        <f>getSring(AQ271,3)</f>
        <v>发光的石头</v>
      </c>
      <c r="BB271" s="24">
        <f t="shared" si="56"/>
        <v>30036</v>
      </c>
      <c r="BC271" s="24">
        <f t="shared" si="57"/>
        <v>29</v>
      </c>
    </row>
    <row r="272" spans="1:55" ht="14.25" x14ac:dyDescent="0.2">
      <c r="A272">
        <f t="shared" si="58"/>
        <v>20270</v>
      </c>
      <c r="B272" s="16">
        <v>270</v>
      </c>
      <c r="C272" s="16" t="s">
        <v>1071</v>
      </c>
      <c r="D272" s="16" t="s">
        <v>1503</v>
      </c>
      <c r="E272" s="16">
        <f>武器3!E272</f>
        <v>12</v>
      </c>
      <c r="F272" s="16" t="s">
        <v>1044</v>
      </c>
      <c r="G272" s="16">
        <f>武器3!G272</f>
        <v>3</v>
      </c>
      <c r="H272" s="19" t="s">
        <v>1385</v>
      </c>
      <c r="I272" s="3" t="s">
        <v>815</v>
      </c>
      <c r="J272" s="3">
        <f>武器2!I272</f>
        <v>9</v>
      </c>
      <c r="K272" s="3"/>
      <c r="L272" s="3" t="str">
        <f>武器3!J272</f>
        <v>下级职业</v>
      </c>
      <c r="M272" s="3" t="str">
        <f>武器3!K272</f>
        <v>电击</v>
      </c>
      <c r="N272" s="16">
        <v>6</v>
      </c>
      <c r="O272" s="16">
        <v>6</v>
      </c>
      <c r="P272" s="16">
        <f>挂饰2!L272</f>
        <v>57</v>
      </c>
      <c r="Q272" s="16">
        <f>挂饰2!M272</f>
        <v>72</v>
      </c>
      <c r="R272" s="16">
        <f>挂饰2!N272</f>
        <v>0</v>
      </c>
      <c r="S272" s="16">
        <f>挂饰2!O272</f>
        <v>0</v>
      </c>
      <c r="T272" s="16">
        <f>挂饰2!P272</f>
        <v>0</v>
      </c>
      <c r="U272" s="16">
        <f>挂饰2!Q272</f>
        <v>0</v>
      </c>
      <c r="V272" s="16">
        <f>挂饰2!R272</f>
        <v>0</v>
      </c>
      <c r="W272" s="16">
        <f>挂饰2!S272</f>
        <v>0</v>
      </c>
      <c r="X272" s="16">
        <f>挂饰2!T272</f>
        <v>0</v>
      </c>
      <c r="Y272" s="16">
        <f>挂饰2!U272</f>
        <v>0</v>
      </c>
      <c r="Z272" s="16">
        <f>挂饰2!V272</f>
        <v>0</v>
      </c>
      <c r="AA272" s="16">
        <f>挂饰2!W272</f>
        <v>0</v>
      </c>
      <c r="AB272" s="16">
        <f>挂饰2!X272</f>
        <v>0</v>
      </c>
      <c r="AC272" s="16">
        <f>挂饰2!Y272</f>
        <v>0</v>
      </c>
      <c r="AD272" s="16">
        <f>挂饰2!Z272</f>
        <v>7.407407407407407E-2</v>
      </c>
      <c r="AE272" s="16">
        <f>挂饰2!AA272</f>
        <v>0</v>
      </c>
      <c r="AF272" s="16">
        <f>挂饰2!AB272</f>
        <v>0</v>
      </c>
      <c r="AG272" s="16">
        <f>挂饰2!AC272</f>
        <v>0</v>
      </c>
      <c r="AH272" s="16">
        <f>挂饰2!AD272</f>
        <v>0</v>
      </c>
      <c r="AI272" s="16">
        <f>挂饰2!AE272</f>
        <v>0.32432432432432434</v>
      </c>
      <c r="AJ272" s="16">
        <f>挂饰2!AF272</f>
        <v>0</v>
      </c>
      <c r="AK272" s="16">
        <f>挂饰2!AG272</f>
        <v>0</v>
      </c>
      <c r="AL272" s="16">
        <f>挂饰2!AH272</f>
        <v>0</v>
      </c>
      <c r="AM272" s="16">
        <f>挂饰2!AI272</f>
        <v>0</v>
      </c>
      <c r="AN272" s="16">
        <f>挂饰2!AJ272</f>
        <v>0</v>
      </c>
      <c r="AO272" s="21">
        <f t="shared" si="48"/>
        <v>194.8943943943944</v>
      </c>
      <c r="AP272">
        <f t="shared" si="49"/>
        <v>169800</v>
      </c>
      <c r="AQ272" t="str">
        <f t="shared" si="50"/>
        <v>,发光的石头,灰色的稻草,诱人的坚果</v>
      </c>
      <c r="AR272" s="24" t="str">
        <f>IF(F272="c",getSring(AQ272,4),VLOOKUP(M272&amp;F272,test4,2,FALSE))</f>
        <v>上级雷之精华</v>
      </c>
      <c r="AS272" s="24">
        <f t="shared" si="51"/>
        <v>30005</v>
      </c>
      <c r="AT272" s="24">
        <f t="shared" si="52"/>
        <v>20</v>
      </c>
      <c r="AU272" s="24" t="str">
        <f>getSring(AQ272,1)</f>
        <v>发光的石头</v>
      </c>
      <c r="AV272" s="24">
        <f t="shared" si="53"/>
        <v>30036</v>
      </c>
      <c r="AW272" s="24">
        <f t="shared" si="59"/>
        <v>41</v>
      </c>
      <c r="AX272" s="24" t="str">
        <f>getSring(AQ272,2)</f>
        <v>灰色的稻草</v>
      </c>
      <c r="AY272" s="24">
        <f t="shared" si="54"/>
        <v>30028</v>
      </c>
      <c r="AZ272" s="24">
        <f t="shared" si="55"/>
        <v>41</v>
      </c>
      <c r="BA272" s="24" t="str">
        <f>getSring(AQ272,3)</f>
        <v>诱人的坚果</v>
      </c>
      <c r="BB272" s="24">
        <f t="shared" si="56"/>
        <v>30044</v>
      </c>
      <c r="BC272" s="24">
        <f t="shared" si="57"/>
        <v>41</v>
      </c>
    </row>
    <row r="273" spans="1:55" ht="14.25" x14ac:dyDescent="0.2">
      <c r="A273">
        <f t="shared" si="58"/>
        <v>20271</v>
      </c>
      <c r="B273" s="16">
        <v>271</v>
      </c>
      <c r="C273" s="16" t="s">
        <v>1086</v>
      </c>
      <c r="D273" s="16" t="s">
        <v>1362</v>
      </c>
      <c r="E273" s="16">
        <f>武器3!E273</f>
        <v>14</v>
      </c>
      <c r="F273" s="16" t="s">
        <v>1044</v>
      </c>
      <c r="G273" s="16">
        <f>武器3!G273</f>
        <v>3</v>
      </c>
      <c r="H273" s="19" t="s">
        <v>1385</v>
      </c>
      <c r="I273" s="3" t="s">
        <v>815</v>
      </c>
      <c r="J273" s="3">
        <f>武器2!I273</f>
        <v>9</v>
      </c>
      <c r="K273" s="3"/>
      <c r="L273" s="3" t="str">
        <f>武器3!J273</f>
        <v>下级职业</v>
      </c>
      <c r="M273" s="3" t="str">
        <f>武器3!K273</f>
        <v>电击</v>
      </c>
      <c r="N273" s="16">
        <v>6</v>
      </c>
      <c r="O273" s="16">
        <v>7</v>
      </c>
      <c r="P273" s="16">
        <f>挂饰2!L273</f>
        <v>67</v>
      </c>
      <c r="Q273" s="16">
        <f>挂饰2!M273</f>
        <v>0</v>
      </c>
      <c r="R273" s="16">
        <f>挂饰2!N273</f>
        <v>0</v>
      </c>
      <c r="S273" s="16">
        <f>挂饰2!O273</f>
        <v>0</v>
      </c>
      <c r="T273" s="16">
        <f>挂饰2!P273</f>
        <v>0</v>
      </c>
      <c r="U273" s="16">
        <f>挂饰2!Q273</f>
        <v>0</v>
      </c>
      <c r="V273" s="16">
        <f>挂饰2!R273</f>
        <v>0</v>
      </c>
      <c r="W273" s="16">
        <f>挂饰2!S273</f>
        <v>0</v>
      </c>
      <c r="X273" s="16">
        <f>挂饰2!T273</f>
        <v>39</v>
      </c>
      <c r="Y273" s="16">
        <f>挂饰2!U273</f>
        <v>0</v>
      </c>
      <c r="Z273" s="16">
        <f>挂饰2!V273</f>
        <v>0</v>
      </c>
      <c r="AA273" s="16">
        <f>挂饰2!W273</f>
        <v>0</v>
      </c>
      <c r="AB273" s="16">
        <f>挂饰2!X273</f>
        <v>0</v>
      </c>
      <c r="AC273" s="16">
        <f>挂饰2!Y273</f>
        <v>0</v>
      </c>
      <c r="AD273" s="16">
        <f>挂饰2!Z273</f>
        <v>8.6757990867579959E-2</v>
      </c>
      <c r="AE273" s="16">
        <f>挂饰2!AA273</f>
        <v>0</v>
      </c>
      <c r="AF273" s="16">
        <f>挂饰2!AB273</f>
        <v>0</v>
      </c>
      <c r="AG273" s="16">
        <f>挂饰2!AC273</f>
        <v>0</v>
      </c>
      <c r="AH273" s="16">
        <f>挂饰2!AD273</f>
        <v>0</v>
      </c>
      <c r="AI273" s="16">
        <f>挂饰2!AE273</f>
        <v>0.35897435897435892</v>
      </c>
      <c r="AJ273" s="16">
        <f>挂饰2!AF273</f>
        <v>0</v>
      </c>
      <c r="AK273" s="16">
        <f>挂饰2!AG273</f>
        <v>0</v>
      </c>
      <c r="AL273" s="16">
        <f>挂饰2!AH273</f>
        <v>0</v>
      </c>
      <c r="AM273" s="16">
        <f>挂饰2!AI273</f>
        <v>0</v>
      </c>
      <c r="AN273" s="16">
        <f>挂饰2!AJ273</f>
        <v>0</v>
      </c>
      <c r="AO273" s="21">
        <f t="shared" si="48"/>
        <v>160.56006322444679</v>
      </c>
      <c r="AP273">
        <f t="shared" si="49"/>
        <v>141000</v>
      </c>
      <c r="AQ273" t="str">
        <f t="shared" si="50"/>
        <v>,诱人的坚果,带血的牙,黄水晶</v>
      </c>
      <c r="AR273" s="24" t="str">
        <f>IF(F273="c",getSring(AQ273,4),VLOOKUP(M273&amp;F273,test4,2,FALSE))</f>
        <v>上级雷之精华</v>
      </c>
      <c r="AS273" s="24">
        <f t="shared" si="51"/>
        <v>30005</v>
      </c>
      <c r="AT273" s="24">
        <f t="shared" si="52"/>
        <v>17</v>
      </c>
      <c r="AU273" s="24" t="str">
        <f>getSring(AQ273,1)</f>
        <v>诱人的坚果</v>
      </c>
      <c r="AV273" s="24">
        <f t="shared" si="53"/>
        <v>30044</v>
      </c>
      <c r="AW273" s="24">
        <f t="shared" si="59"/>
        <v>33</v>
      </c>
      <c r="AX273" s="24" t="str">
        <f>getSring(AQ273,2)</f>
        <v>带血的牙</v>
      </c>
      <c r="AY273" s="24">
        <f t="shared" si="54"/>
        <v>30040</v>
      </c>
      <c r="AZ273" s="24">
        <f t="shared" si="55"/>
        <v>33</v>
      </c>
      <c r="BA273" s="24" t="str">
        <f>getSring(AQ273,3)</f>
        <v>黄水晶</v>
      </c>
      <c r="BB273" s="24">
        <f t="shared" si="56"/>
        <v>30032</v>
      </c>
      <c r="BC273" s="24">
        <f t="shared" si="57"/>
        <v>33</v>
      </c>
    </row>
    <row r="274" spans="1:55" ht="14.25" x14ac:dyDescent="0.2">
      <c r="A274">
        <f t="shared" si="58"/>
        <v>20272</v>
      </c>
      <c r="B274" s="16">
        <v>272</v>
      </c>
      <c r="C274" s="16" t="s">
        <v>1065</v>
      </c>
      <c r="D274" s="16" t="s">
        <v>1230</v>
      </c>
      <c r="E274" s="16">
        <f>武器3!E274</f>
        <v>16</v>
      </c>
      <c r="F274" s="16" t="s">
        <v>1044</v>
      </c>
      <c r="G274" s="16">
        <f>武器3!G274</f>
        <v>3</v>
      </c>
      <c r="H274" s="19" t="s">
        <v>1385</v>
      </c>
      <c r="I274" s="3" t="s">
        <v>815</v>
      </c>
      <c r="J274" s="3">
        <f>武器2!I274</f>
        <v>9</v>
      </c>
      <c r="K274" s="3"/>
      <c r="L274" s="3" t="str">
        <f>武器3!J274</f>
        <v>下级职业</v>
      </c>
      <c r="M274" s="3" t="str">
        <f>武器3!K274</f>
        <v>电击</v>
      </c>
      <c r="N274" s="16">
        <v>6</v>
      </c>
      <c r="O274" s="16">
        <v>8</v>
      </c>
      <c r="P274" s="16">
        <f>挂饰2!L274</f>
        <v>76</v>
      </c>
      <c r="Q274" s="16">
        <f>挂饰2!M274</f>
        <v>0</v>
      </c>
      <c r="R274" s="16">
        <f>挂饰2!N274</f>
        <v>0</v>
      </c>
      <c r="S274" s="16">
        <f>挂饰2!O274</f>
        <v>0</v>
      </c>
      <c r="T274" s="16">
        <f>挂饰2!P274</f>
        <v>0</v>
      </c>
      <c r="U274" s="16">
        <f>挂饰2!Q274</f>
        <v>0</v>
      </c>
      <c r="V274" s="16">
        <f>挂饰2!R274</f>
        <v>0</v>
      </c>
      <c r="W274" s="16">
        <f>挂饰2!S274</f>
        <v>0</v>
      </c>
      <c r="X274" s="16">
        <f>挂饰2!T274</f>
        <v>0</v>
      </c>
      <c r="Y274" s="16">
        <f>挂饰2!U274</f>
        <v>0</v>
      </c>
      <c r="Z274" s="16">
        <f>挂饰2!V274</f>
        <v>0</v>
      </c>
      <c r="AA274" s="16">
        <f>挂饰2!W274</f>
        <v>0</v>
      </c>
      <c r="AB274" s="16">
        <f>挂饰2!X274</f>
        <v>0</v>
      </c>
      <c r="AC274" s="16">
        <f>挂饰2!Y274</f>
        <v>0</v>
      </c>
      <c r="AD274" s="16">
        <f>挂饰2!Z274</f>
        <v>9.5022624434389136E-2</v>
      </c>
      <c r="AE274" s="16">
        <f>挂饰2!AA274</f>
        <v>9.5022624434389136E-2</v>
      </c>
      <c r="AF274" s="16">
        <f>挂饰2!AB274</f>
        <v>9.5022624434389136E-2</v>
      </c>
      <c r="AG274" s="16">
        <f>挂饰2!AC274</f>
        <v>0</v>
      </c>
      <c r="AH274" s="16">
        <f>挂饰2!AD274</f>
        <v>0</v>
      </c>
      <c r="AI274" s="16">
        <f>挂饰2!AE274</f>
        <v>0</v>
      </c>
      <c r="AJ274" s="16">
        <f>挂饰2!AF274</f>
        <v>0</v>
      </c>
      <c r="AK274" s="16">
        <f>挂饰2!AG274</f>
        <v>0</v>
      </c>
      <c r="AL274" s="16">
        <f>挂饰2!AH274</f>
        <v>0</v>
      </c>
      <c r="AM274" s="16">
        <f>挂饰2!AI274</f>
        <v>0</v>
      </c>
      <c r="AN274" s="16">
        <f>挂饰2!AJ274</f>
        <v>0</v>
      </c>
      <c r="AO274" s="21">
        <f t="shared" si="48"/>
        <v>114.99773755656109</v>
      </c>
      <c r="AP274">
        <f t="shared" si="49"/>
        <v>100800</v>
      </c>
      <c r="AQ274" t="str">
        <f t="shared" si="50"/>
        <v>,灰色的稻草,发光的石头,诱人的蘑菇</v>
      </c>
      <c r="AR274" s="24" t="str">
        <f>IF(F274="c",getSring(AQ274,4),VLOOKUP(M274&amp;F274,test4,2,FALSE))</f>
        <v>上级雷之精华</v>
      </c>
      <c r="AS274" s="24">
        <f t="shared" si="51"/>
        <v>30005</v>
      </c>
      <c r="AT274" s="24">
        <f t="shared" si="52"/>
        <v>12</v>
      </c>
      <c r="AU274" s="24" t="str">
        <f>getSring(AQ274,1)</f>
        <v>灰色的稻草</v>
      </c>
      <c r="AV274" s="24">
        <f t="shared" si="53"/>
        <v>30028</v>
      </c>
      <c r="AW274" s="24">
        <f t="shared" si="59"/>
        <v>24</v>
      </c>
      <c r="AX274" s="24" t="str">
        <f>getSring(AQ274,2)</f>
        <v>发光的石头</v>
      </c>
      <c r="AY274" s="24">
        <f t="shared" si="54"/>
        <v>30036</v>
      </c>
      <c r="AZ274" s="24">
        <f t="shared" si="55"/>
        <v>24</v>
      </c>
      <c r="BA274" s="24" t="str">
        <f>getSring(AQ274,3)</f>
        <v>诱人的蘑菇</v>
      </c>
      <c r="BB274" s="24">
        <f t="shared" si="56"/>
        <v>30024</v>
      </c>
      <c r="BC274" s="24">
        <f t="shared" si="57"/>
        <v>24</v>
      </c>
    </row>
    <row r="275" spans="1:55" ht="14.25" x14ac:dyDescent="0.2">
      <c r="A275">
        <f t="shared" si="58"/>
        <v>20273</v>
      </c>
      <c r="B275" s="16">
        <v>273</v>
      </c>
      <c r="C275" s="16" t="s">
        <v>1069</v>
      </c>
      <c r="D275" s="16" t="s">
        <v>1232</v>
      </c>
      <c r="E275" s="16">
        <f>武器3!E275</f>
        <v>1</v>
      </c>
      <c r="F275" s="16" t="s">
        <v>1045</v>
      </c>
      <c r="G275" s="16">
        <f>武器3!G275</f>
        <v>3</v>
      </c>
      <c r="H275" s="19" t="s">
        <v>1385</v>
      </c>
      <c r="I275" s="3" t="s">
        <v>815</v>
      </c>
      <c r="J275" s="3">
        <f>武器2!I275</f>
        <v>9</v>
      </c>
      <c r="K275" s="3"/>
      <c r="L275" s="3" t="str">
        <f>武器3!J275</f>
        <v>下级职业</v>
      </c>
      <c r="M275" s="3" t="str">
        <f>武器3!K275</f>
        <v>电击</v>
      </c>
      <c r="N275" s="16">
        <v>6</v>
      </c>
      <c r="O275" s="16">
        <v>1</v>
      </c>
      <c r="P275" s="16">
        <f>挂饰2!L275</f>
        <v>11</v>
      </c>
      <c r="Q275" s="16">
        <f>挂饰2!M275</f>
        <v>0</v>
      </c>
      <c r="R275" s="16">
        <f>挂饰2!N275</f>
        <v>2</v>
      </c>
      <c r="S275" s="16">
        <f>挂饰2!O275</f>
        <v>0</v>
      </c>
      <c r="T275" s="16">
        <f>挂饰2!P275</f>
        <v>0</v>
      </c>
      <c r="U275" s="16">
        <f>挂饰2!Q275</f>
        <v>0</v>
      </c>
      <c r="V275" s="16">
        <f>挂饰2!R275</f>
        <v>0</v>
      </c>
      <c r="W275" s="16">
        <f>挂饰2!S275</f>
        <v>0</v>
      </c>
      <c r="X275" s="16">
        <f>挂饰2!T275</f>
        <v>0</v>
      </c>
      <c r="Y275" s="16">
        <f>挂饰2!U275</f>
        <v>0</v>
      </c>
      <c r="Z275" s="16">
        <f>挂饰2!V275</f>
        <v>0</v>
      </c>
      <c r="AA275" s="16">
        <f>挂饰2!W275</f>
        <v>0</v>
      </c>
      <c r="AB275" s="16">
        <f>挂饰2!X275</f>
        <v>0</v>
      </c>
      <c r="AC275" s="16">
        <f>挂饰2!Y275</f>
        <v>0</v>
      </c>
      <c r="AD275" s="16">
        <f>挂饰2!Z275</f>
        <v>0</v>
      </c>
      <c r="AE275" s="16">
        <f>挂饰2!AA275</f>
        <v>0</v>
      </c>
      <c r="AF275" s="16">
        <f>挂饰2!AB275</f>
        <v>0</v>
      </c>
      <c r="AG275" s="16">
        <f>挂饰2!AC275</f>
        <v>0</v>
      </c>
      <c r="AH275" s="16">
        <f>挂饰2!AD275</f>
        <v>0</v>
      </c>
      <c r="AI275" s="16">
        <f>挂饰2!AE275</f>
        <v>0</v>
      </c>
      <c r="AJ275" s="16">
        <f>挂饰2!AF275</f>
        <v>0</v>
      </c>
      <c r="AK275" s="16">
        <f>挂饰2!AG275</f>
        <v>0</v>
      </c>
      <c r="AL275" s="16">
        <f>挂饰2!AH275</f>
        <v>0</v>
      </c>
      <c r="AM275" s="16">
        <f>挂饰2!AI275</f>
        <v>0</v>
      </c>
      <c r="AN275" s="16">
        <f>挂饰2!AJ275</f>
        <v>0</v>
      </c>
      <c r="AO275" s="21">
        <f t="shared" si="48"/>
        <v>19.5</v>
      </c>
      <c r="AP275">
        <f t="shared" si="49"/>
        <v>16800</v>
      </c>
      <c r="AQ275" t="str">
        <f t="shared" si="50"/>
        <v>,长獠牙,扁扁的稻草,蓝水晶</v>
      </c>
      <c r="AR275" s="24" t="str">
        <f>IF(F275="c",getSring(AQ275,4),VLOOKUP(M275&amp;F275,test4,2,FALSE))</f>
        <v>雷之精华</v>
      </c>
      <c r="AS275" s="24">
        <f t="shared" si="51"/>
        <v>30006</v>
      </c>
      <c r="AT275" s="24">
        <f t="shared" si="52"/>
        <v>4</v>
      </c>
      <c r="AU275" s="24" t="str">
        <f>getSring(AQ275,1)</f>
        <v>长獠牙</v>
      </c>
      <c r="AV275" s="24">
        <f t="shared" si="53"/>
        <v>30039</v>
      </c>
      <c r="AW275" s="24">
        <f t="shared" si="59"/>
        <v>8</v>
      </c>
      <c r="AX275" s="24" t="str">
        <f>getSring(AQ275,2)</f>
        <v>扁扁的稻草</v>
      </c>
      <c r="AY275" s="24">
        <f t="shared" si="54"/>
        <v>30027</v>
      </c>
      <c r="AZ275" s="24">
        <f t="shared" si="55"/>
        <v>8</v>
      </c>
      <c r="BA275" s="24" t="str">
        <f>getSring(AQ275,3)</f>
        <v>蓝水晶</v>
      </c>
      <c r="BB275" s="24">
        <f t="shared" si="56"/>
        <v>30031</v>
      </c>
      <c r="BC275" s="24">
        <f t="shared" si="57"/>
        <v>8</v>
      </c>
    </row>
    <row r="276" spans="1:55" ht="14.25" x14ac:dyDescent="0.2">
      <c r="A276">
        <f t="shared" si="58"/>
        <v>20274</v>
      </c>
      <c r="B276" s="16">
        <v>274</v>
      </c>
      <c r="C276" s="16" t="s">
        <v>1094</v>
      </c>
      <c r="D276" s="16" t="s">
        <v>1304</v>
      </c>
      <c r="E276" s="16">
        <f>武器3!E276</f>
        <v>3</v>
      </c>
      <c r="F276" s="16" t="s">
        <v>1045</v>
      </c>
      <c r="G276" s="16">
        <f>武器3!G276</f>
        <v>3</v>
      </c>
      <c r="H276" s="19" t="s">
        <v>1385</v>
      </c>
      <c r="I276" s="3" t="s">
        <v>815</v>
      </c>
      <c r="J276" s="3">
        <f>武器2!I276</f>
        <v>9</v>
      </c>
      <c r="K276" s="3"/>
      <c r="L276" s="3" t="str">
        <f>武器3!J276</f>
        <v>下级职业</v>
      </c>
      <c r="M276" s="3" t="str">
        <f>武器3!K276</f>
        <v>电击</v>
      </c>
      <c r="N276" s="16">
        <v>6</v>
      </c>
      <c r="O276" s="16">
        <v>2</v>
      </c>
      <c r="P276" s="16">
        <f>挂饰2!L276</f>
        <v>22</v>
      </c>
      <c r="Q276" s="16">
        <f>挂饰2!M276</f>
        <v>0</v>
      </c>
      <c r="R276" s="16">
        <f>挂饰2!N276</f>
        <v>0</v>
      </c>
      <c r="S276" s="16">
        <f>挂饰2!O276</f>
        <v>0</v>
      </c>
      <c r="T276" s="16">
        <f>挂饰2!P276</f>
        <v>0</v>
      </c>
      <c r="U276" s="16">
        <f>挂饰2!Q276</f>
        <v>0</v>
      </c>
      <c r="V276" s="16">
        <f>挂饰2!R276</f>
        <v>0</v>
      </c>
      <c r="W276" s="16">
        <f>挂饰2!S276</f>
        <v>0</v>
      </c>
      <c r="X276" s="16">
        <f>挂饰2!T276</f>
        <v>16</v>
      </c>
      <c r="Y276" s="16">
        <f>挂饰2!U276</f>
        <v>0</v>
      </c>
      <c r="Z276" s="16">
        <f>挂饰2!V276</f>
        <v>0</v>
      </c>
      <c r="AA276" s="16">
        <f>挂饰2!W276</f>
        <v>0</v>
      </c>
      <c r="AB276" s="16">
        <f>挂饰2!X276</f>
        <v>0</v>
      </c>
      <c r="AC276" s="16">
        <f>挂饰2!Y276</f>
        <v>0</v>
      </c>
      <c r="AD276" s="16">
        <f>挂饰2!Z276</f>
        <v>0</v>
      </c>
      <c r="AE276" s="16">
        <f>挂饰2!AA276</f>
        <v>0</v>
      </c>
      <c r="AF276" s="16">
        <f>挂饰2!AB276</f>
        <v>0</v>
      </c>
      <c r="AG276" s="16">
        <f>挂饰2!AC276</f>
        <v>0</v>
      </c>
      <c r="AH276" s="16">
        <f>挂饰2!AD276</f>
        <v>0</v>
      </c>
      <c r="AI276" s="16">
        <f>挂饰2!AE276</f>
        <v>0</v>
      </c>
      <c r="AJ276" s="16">
        <f>挂饰2!AF276</f>
        <v>0</v>
      </c>
      <c r="AK276" s="16">
        <f>挂饰2!AG276</f>
        <v>0</v>
      </c>
      <c r="AL276" s="16">
        <f>挂饰2!AH276</f>
        <v>0</v>
      </c>
      <c r="AM276" s="16">
        <f>挂饰2!AI276</f>
        <v>0</v>
      </c>
      <c r="AN276" s="16">
        <f>挂饰2!AJ276</f>
        <v>0</v>
      </c>
      <c r="AO276" s="21">
        <f t="shared" si="48"/>
        <v>57</v>
      </c>
      <c r="AP276">
        <f t="shared" si="49"/>
        <v>50400</v>
      </c>
      <c r="AQ276" t="str">
        <f t="shared" si="50"/>
        <v>,扁扁的稻草,蓝水晶,长獠牙</v>
      </c>
      <c r="AR276" s="24" t="str">
        <f>IF(F276="c",getSring(AQ276,4),VLOOKUP(M276&amp;F276,test4,2,FALSE))</f>
        <v>雷之精华</v>
      </c>
      <c r="AS276" s="24">
        <f t="shared" si="51"/>
        <v>30006</v>
      </c>
      <c r="AT276" s="24">
        <f t="shared" si="52"/>
        <v>12</v>
      </c>
      <c r="AU276" s="24" t="str">
        <f>getSring(AQ276,1)</f>
        <v>扁扁的稻草</v>
      </c>
      <c r="AV276" s="24">
        <f t="shared" si="53"/>
        <v>30027</v>
      </c>
      <c r="AW276" s="24">
        <f t="shared" si="59"/>
        <v>24</v>
      </c>
      <c r="AX276" s="24" t="str">
        <f>getSring(AQ276,2)</f>
        <v>蓝水晶</v>
      </c>
      <c r="AY276" s="24">
        <f t="shared" si="54"/>
        <v>30031</v>
      </c>
      <c r="AZ276" s="24">
        <f t="shared" si="55"/>
        <v>24</v>
      </c>
      <c r="BA276" s="24" t="str">
        <f>getSring(AQ276,3)</f>
        <v>长獠牙</v>
      </c>
      <c r="BB276" s="24">
        <f t="shared" si="56"/>
        <v>30039</v>
      </c>
      <c r="BC276" s="24">
        <f t="shared" si="57"/>
        <v>24</v>
      </c>
    </row>
    <row r="277" spans="1:55" ht="14.25" x14ac:dyDescent="0.2">
      <c r="A277">
        <f t="shared" si="58"/>
        <v>20275</v>
      </c>
      <c r="B277" s="16">
        <v>275</v>
      </c>
      <c r="C277" s="16" t="s">
        <v>1118</v>
      </c>
      <c r="D277" s="16" t="s">
        <v>1504</v>
      </c>
      <c r="E277" s="16">
        <f>武器3!E277</f>
        <v>5</v>
      </c>
      <c r="F277" s="16" t="s">
        <v>1045</v>
      </c>
      <c r="G277" s="16">
        <f>武器3!G277</f>
        <v>3</v>
      </c>
      <c r="H277" s="19" t="s">
        <v>1385</v>
      </c>
      <c r="I277" s="3" t="s">
        <v>815</v>
      </c>
      <c r="J277" s="3">
        <f>武器2!I277</f>
        <v>9</v>
      </c>
      <c r="K277" s="3"/>
      <c r="L277" s="3" t="str">
        <f>武器3!J277</f>
        <v>下级职业</v>
      </c>
      <c r="M277" s="3" t="str">
        <f>武器3!K277</f>
        <v>电击</v>
      </c>
      <c r="N277" s="16">
        <v>6</v>
      </c>
      <c r="O277" s="16">
        <v>3</v>
      </c>
      <c r="P277" s="16">
        <f>挂饰2!L277</f>
        <v>33</v>
      </c>
      <c r="Q277" s="16">
        <f>挂饰2!M277</f>
        <v>0</v>
      </c>
      <c r="R277" s="16">
        <f>挂饰2!N277</f>
        <v>0</v>
      </c>
      <c r="S277" s="16">
        <f>挂饰2!O277</f>
        <v>0</v>
      </c>
      <c r="T277" s="16">
        <f>挂饰2!P277</f>
        <v>0</v>
      </c>
      <c r="U277" s="16">
        <f>挂饰2!Q277</f>
        <v>38</v>
      </c>
      <c r="V277" s="16">
        <f>挂饰2!R277</f>
        <v>0</v>
      </c>
      <c r="W277" s="16">
        <f>挂饰2!S277</f>
        <v>0</v>
      </c>
      <c r="X277" s="16">
        <f>挂饰2!T277</f>
        <v>0</v>
      </c>
      <c r="Y277" s="16">
        <f>挂饰2!U277</f>
        <v>0</v>
      </c>
      <c r="Z277" s="16">
        <f>挂饰2!V277</f>
        <v>0</v>
      </c>
      <c r="AA277" s="16">
        <f>挂饰2!W277</f>
        <v>0</v>
      </c>
      <c r="AB277" s="16">
        <f>挂饰2!X277</f>
        <v>0</v>
      </c>
      <c r="AC277" s="16">
        <f>挂饰2!Y277</f>
        <v>0</v>
      </c>
      <c r="AD277" s="16">
        <f>挂饰2!Z277</f>
        <v>0</v>
      </c>
      <c r="AE277" s="16">
        <f>挂饰2!AA277</f>
        <v>0</v>
      </c>
      <c r="AF277" s="16">
        <f>挂饰2!AB277</f>
        <v>0</v>
      </c>
      <c r="AG277" s="16">
        <f>挂饰2!AC277</f>
        <v>0</v>
      </c>
      <c r="AH277" s="16">
        <f>挂饰2!AD277</f>
        <v>0</v>
      </c>
      <c r="AI277" s="16">
        <f>挂饰2!AE277</f>
        <v>0</v>
      </c>
      <c r="AJ277" s="16">
        <f>挂饰2!AF277</f>
        <v>0</v>
      </c>
      <c r="AK277" s="16">
        <f>挂饰2!AG277</f>
        <v>0</v>
      </c>
      <c r="AL277" s="16">
        <f>挂饰2!AH277</f>
        <v>0</v>
      </c>
      <c r="AM277" s="16">
        <f>挂饰2!AI277</f>
        <v>0</v>
      </c>
      <c r="AN277" s="16">
        <f>挂饰2!AJ277</f>
        <v>0</v>
      </c>
      <c r="AO277" s="21">
        <f t="shared" si="48"/>
        <v>106.5</v>
      </c>
      <c r="AP277">
        <f t="shared" si="49"/>
        <v>92400</v>
      </c>
      <c r="AQ277" t="str">
        <f t="shared" si="50"/>
        <v>,美味的坚果,坚硬的石头,蓝水晶</v>
      </c>
      <c r="AR277" s="24" t="str">
        <f>IF(F277="c",getSring(AQ277,4),VLOOKUP(M277&amp;F277,test4,2,FALSE))</f>
        <v>雷之精华</v>
      </c>
      <c r="AS277" s="24">
        <f t="shared" si="51"/>
        <v>30006</v>
      </c>
      <c r="AT277" s="24">
        <f t="shared" si="52"/>
        <v>22</v>
      </c>
      <c r="AU277" s="24" t="str">
        <f>getSring(AQ277,1)</f>
        <v>美味的坚果</v>
      </c>
      <c r="AV277" s="24">
        <f t="shared" si="53"/>
        <v>30043</v>
      </c>
      <c r="AW277" s="24">
        <f t="shared" si="59"/>
        <v>44</v>
      </c>
      <c r="AX277" s="24" t="str">
        <f>getSring(AQ277,2)</f>
        <v>坚硬的石头</v>
      </c>
      <c r="AY277" s="24">
        <f t="shared" si="54"/>
        <v>30035</v>
      </c>
      <c r="AZ277" s="24">
        <f t="shared" si="55"/>
        <v>44</v>
      </c>
      <c r="BA277" s="24" t="str">
        <f>getSring(AQ277,3)</f>
        <v>蓝水晶</v>
      </c>
      <c r="BB277" s="24">
        <f t="shared" si="56"/>
        <v>30031</v>
      </c>
      <c r="BC277" s="24">
        <f t="shared" si="57"/>
        <v>44</v>
      </c>
    </row>
    <row r="278" spans="1:55" ht="14.25" x14ac:dyDescent="0.2">
      <c r="A278">
        <f t="shared" si="58"/>
        <v>20276</v>
      </c>
      <c r="B278" s="16">
        <v>276</v>
      </c>
      <c r="C278" s="16" t="s">
        <v>1088</v>
      </c>
      <c r="D278" s="16" t="s">
        <v>1505</v>
      </c>
      <c r="E278" s="16">
        <f>武器3!E278</f>
        <v>7</v>
      </c>
      <c r="F278" s="16" t="s">
        <v>1045</v>
      </c>
      <c r="G278" s="16">
        <f>武器3!G278</f>
        <v>3</v>
      </c>
      <c r="H278" s="19" t="s">
        <v>1385</v>
      </c>
      <c r="I278" s="3" t="s">
        <v>815</v>
      </c>
      <c r="J278" s="3">
        <f>武器2!I278</f>
        <v>9</v>
      </c>
      <c r="K278" s="3"/>
      <c r="L278" s="3" t="str">
        <f>武器3!J278</f>
        <v>下级职业</v>
      </c>
      <c r="M278" s="3" t="str">
        <f>武器3!K278</f>
        <v>电击</v>
      </c>
      <c r="N278" s="16">
        <v>6</v>
      </c>
      <c r="O278" s="16">
        <v>4</v>
      </c>
      <c r="P278" s="16">
        <f>挂饰2!L278</f>
        <v>44</v>
      </c>
      <c r="Q278" s="16">
        <f>挂饰2!M278</f>
        <v>0</v>
      </c>
      <c r="R278" s="16">
        <f>挂饰2!N278</f>
        <v>0</v>
      </c>
      <c r="S278" s="16">
        <f>挂饰2!O278</f>
        <v>0</v>
      </c>
      <c r="T278" s="16">
        <f>挂饰2!P278</f>
        <v>0</v>
      </c>
      <c r="U278" s="16">
        <f>挂饰2!Q278</f>
        <v>51</v>
      </c>
      <c r="V278" s="16">
        <f>挂饰2!R278</f>
        <v>0</v>
      </c>
      <c r="W278" s="16">
        <f>挂饰2!S278</f>
        <v>0</v>
      </c>
      <c r="X278" s="16">
        <f>挂饰2!T278</f>
        <v>0</v>
      </c>
      <c r="Y278" s="16">
        <f>挂饰2!U278</f>
        <v>0</v>
      </c>
      <c r="Z278" s="16">
        <f>挂饰2!V278</f>
        <v>0</v>
      </c>
      <c r="AA278" s="16">
        <f>挂饰2!W278</f>
        <v>0</v>
      </c>
      <c r="AB278" s="16">
        <f>挂饰2!X278</f>
        <v>0</v>
      </c>
      <c r="AC278" s="16">
        <f>挂饰2!Y278</f>
        <v>0</v>
      </c>
      <c r="AD278" s="16">
        <f>挂饰2!Z278</f>
        <v>0</v>
      </c>
      <c r="AE278" s="16">
        <f>挂饰2!AA278</f>
        <v>0</v>
      </c>
      <c r="AF278" s="16">
        <f>挂饰2!AB278</f>
        <v>0</v>
      </c>
      <c r="AG278" s="16">
        <f>挂饰2!AC278</f>
        <v>0</v>
      </c>
      <c r="AH278" s="16">
        <f>挂饰2!AD278</f>
        <v>0</v>
      </c>
      <c r="AI278" s="16">
        <f>挂饰2!AE278</f>
        <v>0</v>
      </c>
      <c r="AJ278" s="16">
        <f>挂饰2!AF278</f>
        <v>0</v>
      </c>
      <c r="AK278" s="16">
        <f>挂饰2!AG278</f>
        <v>0</v>
      </c>
      <c r="AL278" s="16">
        <f>挂饰2!AH278</f>
        <v>0</v>
      </c>
      <c r="AM278" s="16">
        <f>挂饰2!AI278</f>
        <v>0</v>
      </c>
      <c r="AN278" s="16">
        <f>挂饰2!AJ278</f>
        <v>0</v>
      </c>
      <c r="AO278" s="21">
        <f t="shared" si="48"/>
        <v>142.5</v>
      </c>
      <c r="AP278">
        <f t="shared" si="49"/>
        <v>125100</v>
      </c>
      <c r="AQ278" t="str">
        <f t="shared" si="50"/>
        <v>,扁扁的稻草,漂亮的蘑菇,蓝水晶</v>
      </c>
      <c r="AR278" s="24" t="str">
        <f>IF(F278="c",getSring(AQ278,4),VLOOKUP(M278&amp;F278,test4,2,FALSE))</f>
        <v>雷之精华</v>
      </c>
      <c r="AS278" s="24">
        <f t="shared" si="51"/>
        <v>30006</v>
      </c>
      <c r="AT278" s="24">
        <f t="shared" si="52"/>
        <v>30</v>
      </c>
      <c r="AU278" s="24" t="str">
        <f>getSring(AQ278,1)</f>
        <v>扁扁的稻草</v>
      </c>
      <c r="AV278" s="24">
        <f t="shared" si="53"/>
        <v>30027</v>
      </c>
      <c r="AW278" s="24">
        <f t="shared" si="59"/>
        <v>59</v>
      </c>
      <c r="AX278" s="24" t="str">
        <f>getSring(AQ278,2)</f>
        <v>漂亮的蘑菇</v>
      </c>
      <c r="AY278" s="24">
        <f t="shared" si="54"/>
        <v>30023</v>
      </c>
      <c r="AZ278" s="24">
        <f t="shared" si="55"/>
        <v>59</v>
      </c>
      <c r="BA278" s="24" t="str">
        <f>getSring(AQ278,3)</f>
        <v>蓝水晶</v>
      </c>
      <c r="BB278" s="24">
        <f t="shared" si="56"/>
        <v>30031</v>
      </c>
      <c r="BC278" s="24">
        <f t="shared" si="57"/>
        <v>59</v>
      </c>
    </row>
    <row r="279" spans="1:55" ht="14.25" x14ac:dyDescent="0.2">
      <c r="A279">
        <f t="shared" si="58"/>
        <v>20277</v>
      </c>
      <c r="B279" s="16">
        <v>277</v>
      </c>
      <c r="C279" s="16" t="s">
        <v>1053</v>
      </c>
      <c r="D279" s="16" t="s">
        <v>1506</v>
      </c>
      <c r="E279" s="16">
        <f>武器3!E279</f>
        <v>9</v>
      </c>
      <c r="F279" s="16" t="s">
        <v>1045</v>
      </c>
      <c r="G279" s="16">
        <f>武器3!G279</f>
        <v>3</v>
      </c>
      <c r="H279" s="19" t="s">
        <v>1385</v>
      </c>
      <c r="I279" s="3" t="s">
        <v>815</v>
      </c>
      <c r="J279" s="3">
        <f>武器2!I279</f>
        <v>9</v>
      </c>
      <c r="K279" s="3"/>
      <c r="L279" s="3" t="str">
        <f>武器3!J279</f>
        <v>下级职业</v>
      </c>
      <c r="M279" s="3" t="str">
        <f>武器3!K279</f>
        <v>电击</v>
      </c>
      <c r="N279" s="16">
        <v>6</v>
      </c>
      <c r="O279" s="16">
        <v>5</v>
      </c>
      <c r="P279" s="16">
        <f>挂饰2!L279</f>
        <v>56</v>
      </c>
      <c r="Q279" s="16">
        <f>挂饰2!M279</f>
        <v>0</v>
      </c>
      <c r="R279" s="16">
        <f>挂饰2!N279</f>
        <v>0</v>
      </c>
      <c r="S279" s="16">
        <f>挂饰2!O279</f>
        <v>0</v>
      </c>
      <c r="T279" s="16">
        <f>挂饰2!P279</f>
        <v>0</v>
      </c>
      <c r="U279" s="16">
        <f>挂饰2!Q279</f>
        <v>0</v>
      </c>
      <c r="V279" s="16">
        <f>挂饰2!R279</f>
        <v>0</v>
      </c>
      <c r="W279" s="16">
        <f>挂饰2!S279</f>
        <v>0</v>
      </c>
      <c r="X279" s="16">
        <f>挂饰2!T279</f>
        <v>0</v>
      </c>
      <c r="Y279" s="16">
        <f>挂饰2!U279</f>
        <v>0</v>
      </c>
      <c r="Z279" s="16">
        <f>挂饰2!V279</f>
        <v>0</v>
      </c>
      <c r="AA279" s="16">
        <f>挂饰2!W279</f>
        <v>0</v>
      </c>
      <c r="AB279" s="16">
        <f>挂饰2!X279</f>
        <v>0</v>
      </c>
      <c r="AC279" s="16">
        <f>挂饰2!Y279</f>
        <v>0</v>
      </c>
      <c r="AD279" s="16">
        <f>挂饰2!Z279</f>
        <v>0</v>
      </c>
      <c r="AE279" s="16">
        <f>挂饰2!AA279</f>
        <v>0</v>
      </c>
      <c r="AF279" s="16">
        <f>挂饰2!AB279</f>
        <v>0</v>
      </c>
      <c r="AG279" s="16">
        <f>挂饰2!AC279</f>
        <v>0</v>
      </c>
      <c r="AH279" s="16">
        <f>挂饰2!AD279</f>
        <v>9.0909090909090939E-2</v>
      </c>
      <c r="AI279" s="16">
        <f>挂饰2!AE279</f>
        <v>0</v>
      </c>
      <c r="AJ279" s="16">
        <f>挂饰2!AF279</f>
        <v>0</v>
      </c>
      <c r="AK279" s="16">
        <f>挂饰2!AG279</f>
        <v>0</v>
      </c>
      <c r="AL279" s="16">
        <f>挂饰2!AH279</f>
        <v>0</v>
      </c>
      <c r="AM279" s="16">
        <f>挂饰2!AI279</f>
        <v>0</v>
      </c>
      <c r="AN279" s="16">
        <f>挂饰2!AJ279</f>
        <v>0</v>
      </c>
      <c r="AO279" s="21">
        <f t="shared" si="48"/>
        <v>84.318181818181813</v>
      </c>
      <c r="AP279">
        <f t="shared" si="49"/>
        <v>74700</v>
      </c>
      <c r="AQ279" t="str">
        <f t="shared" si="50"/>
        <v>,扁扁的稻草,长獠牙,蓝水晶</v>
      </c>
      <c r="AR279" s="24" t="str">
        <f>IF(F279="c",getSring(AQ279,4),VLOOKUP(M279&amp;F279,test4,2,FALSE))</f>
        <v>雷之精华</v>
      </c>
      <c r="AS279" s="24">
        <f t="shared" si="51"/>
        <v>30006</v>
      </c>
      <c r="AT279" s="24">
        <f t="shared" si="52"/>
        <v>18</v>
      </c>
      <c r="AU279" s="24" t="str">
        <f>getSring(AQ279,1)</f>
        <v>扁扁的稻草</v>
      </c>
      <c r="AV279" s="24">
        <f t="shared" si="53"/>
        <v>30027</v>
      </c>
      <c r="AW279" s="24">
        <f t="shared" si="59"/>
        <v>35</v>
      </c>
      <c r="AX279" s="24" t="str">
        <f>getSring(AQ279,2)</f>
        <v>长獠牙</v>
      </c>
      <c r="AY279" s="24">
        <f t="shared" si="54"/>
        <v>30039</v>
      </c>
      <c r="AZ279" s="24">
        <f t="shared" si="55"/>
        <v>35</v>
      </c>
      <c r="BA279" s="24" t="str">
        <f>getSring(AQ279,3)</f>
        <v>蓝水晶</v>
      </c>
      <c r="BB279" s="24">
        <f t="shared" si="56"/>
        <v>30031</v>
      </c>
      <c r="BC279" s="24">
        <f t="shared" si="57"/>
        <v>35</v>
      </c>
    </row>
    <row r="280" spans="1:55" ht="14.25" x14ac:dyDescent="0.2">
      <c r="A280">
        <f t="shared" si="58"/>
        <v>20278</v>
      </c>
      <c r="B280" s="16">
        <v>278</v>
      </c>
      <c r="C280" s="16" t="s">
        <v>1061</v>
      </c>
      <c r="D280" s="16" t="s">
        <v>1507</v>
      </c>
      <c r="E280" s="16">
        <f>武器3!E280</f>
        <v>11</v>
      </c>
      <c r="F280" s="16" t="s">
        <v>1045</v>
      </c>
      <c r="G280" s="16">
        <f>武器3!G280</f>
        <v>3</v>
      </c>
      <c r="H280" s="19" t="s">
        <v>1385</v>
      </c>
      <c r="I280" s="3" t="s">
        <v>815</v>
      </c>
      <c r="J280" s="3">
        <f>武器2!I280</f>
        <v>9</v>
      </c>
      <c r="K280" s="3"/>
      <c r="L280" s="3" t="str">
        <f>武器3!J280</f>
        <v>下级职业</v>
      </c>
      <c r="M280" s="3" t="str">
        <f>武器3!K280</f>
        <v>电击</v>
      </c>
      <c r="N280" s="16">
        <v>6</v>
      </c>
      <c r="O280" s="16">
        <v>6</v>
      </c>
      <c r="P280" s="16">
        <f>挂饰2!L280</f>
        <v>67</v>
      </c>
      <c r="Q280" s="16">
        <f>挂饰2!M280</f>
        <v>0</v>
      </c>
      <c r="R280" s="16">
        <f>挂饰2!N280</f>
        <v>0</v>
      </c>
      <c r="S280" s="16">
        <f>挂饰2!O280</f>
        <v>0</v>
      </c>
      <c r="T280" s="16">
        <f>挂饰2!P280</f>
        <v>0</v>
      </c>
      <c r="U280" s="16">
        <f>挂饰2!Q280</f>
        <v>0</v>
      </c>
      <c r="V280" s="16">
        <f>挂饰2!R280</f>
        <v>0</v>
      </c>
      <c r="W280" s="16">
        <f>挂饰2!S280</f>
        <v>0</v>
      </c>
      <c r="X280" s="16">
        <f>挂饰2!T280</f>
        <v>0</v>
      </c>
      <c r="Y280" s="16">
        <f>挂饰2!U280</f>
        <v>0</v>
      </c>
      <c r="Z280" s="16">
        <f>挂饰2!V280</f>
        <v>0</v>
      </c>
      <c r="AA280" s="16">
        <f>挂饰2!W280</f>
        <v>0</v>
      </c>
      <c r="AB280" s="16">
        <f>挂饰2!X280</f>
        <v>0</v>
      </c>
      <c r="AC280" s="16">
        <f>挂饰2!Y280</f>
        <v>0</v>
      </c>
      <c r="AD280" s="16">
        <f>挂饰2!Z280</f>
        <v>0</v>
      </c>
      <c r="AE280" s="16">
        <f>挂饰2!AA280</f>
        <v>0</v>
      </c>
      <c r="AF280" s="16">
        <f>挂饰2!AB280</f>
        <v>0</v>
      </c>
      <c r="AG280" s="16">
        <f>挂饰2!AC280</f>
        <v>0.1071428571428571</v>
      </c>
      <c r="AH280" s="16">
        <f>挂饰2!AD280</f>
        <v>0</v>
      </c>
      <c r="AI280" s="16">
        <f>挂饰2!AE280</f>
        <v>0</v>
      </c>
      <c r="AJ280" s="16">
        <f>挂饰2!AF280</f>
        <v>0</v>
      </c>
      <c r="AK280" s="16">
        <f>挂饰2!AG280</f>
        <v>0</v>
      </c>
      <c r="AL280" s="16">
        <f>挂饰2!AH280</f>
        <v>0</v>
      </c>
      <c r="AM280" s="16">
        <f>挂饰2!AI280</f>
        <v>0</v>
      </c>
      <c r="AN280" s="16">
        <f>挂饰2!AJ280</f>
        <v>0</v>
      </c>
      <c r="AO280" s="21">
        <f t="shared" si="48"/>
        <v>100.875</v>
      </c>
      <c r="AP280">
        <f t="shared" si="49"/>
        <v>88200</v>
      </c>
      <c r="AQ280" t="str">
        <f t="shared" si="50"/>
        <v>,扁扁的稻草,长獠牙,坚硬的石头</v>
      </c>
      <c r="AR280" s="24" t="str">
        <f>IF(F280="c",getSring(AQ280,4),VLOOKUP(M280&amp;F280,test4,2,FALSE))</f>
        <v>雷之精华</v>
      </c>
      <c r="AS280" s="24">
        <f t="shared" si="51"/>
        <v>30006</v>
      </c>
      <c r="AT280" s="24">
        <f t="shared" si="52"/>
        <v>21</v>
      </c>
      <c r="AU280" s="24" t="str">
        <f>getSring(AQ280,1)</f>
        <v>扁扁的稻草</v>
      </c>
      <c r="AV280" s="24">
        <f t="shared" si="53"/>
        <v>30027</v>
      </c>
      <c r="AW280" s="24">
        <f t="shared" si="59"/>
        <v>42</v>
      </c>
      <c r="AX280" s="24" t="str">
        <f>getSring(AQ280,2)</f>
        <v>长獠牙</v>
      </c>
      <c r="AY280" s="24">
        <f t="shared" si="54"/>
        <v>30039</v>
      </c>
      <c r="AZ280" s="24">
        <f t="shared" si="55"/>
        <v>42</v>
      </c>
      <c r="BA280" s="24" t="str">
        <f>getSring(AQ280,3)</f>
        <v>坚硬的石头</v>
      </c>
      <c r="BB280" s="24">
        <f t="shared" si="56"/>
        <v>30035</v>
      </c>
      <c r="BC280" s="24">
        <f t="shared" si="57"/>
        <v>42</v>
      </c>
    </row>
    <row r="281" spans="1:55" ht="14.25" x14ac:dyDescent="0.2">
      <c r="A281">
        <f t="shared" si="58"/>
        <v>20279</v>
      </c>
      <c r="B281" s="16">
        <v>279</v>
      </c>
      <c r="C281" s="16" t="s">
        <v>1086</v>
      </c>
      <c r="D281" s="16" t="s">
        <v>1196</v>
      </c>
      <c r="E281" s="16">
        <f>武器3!E281</f>
        <v>13</v>
      </c>
      <c r="F281" s="16" t="s">
        <v>1045</v>
      </c>
      <c r="G281" s="16">
        <f>武器3!G281</f>
        <v>3</v>
      </c>
      <c r="H281" s="19" t="s">
        <v>1385</v>
      </c>
      <c r="I281" s="3" t="s">
        <v>815</v>
      </c>
      <c r="J281" s="3">
        <f>武器2!I281</f>
        <v>9</v>
      </c>
      <c r="K281" s="3"/>
      <c r="L281" s="3" t="str">
        <f>武器3!J281</f>
        <v>下级职业</v>
      </c>
      <c r="M281" s="3" t="str">
        <f>武器3!K281</f>
        <v>电击</v>
      </c>
      <c r="N281" s="16">
        <v>6</v>
      </c>
      <c r="O281" s="16">
        <v>7</v>
      </c>
      <c r="P281" s="16">
        <f>挂饰2!L281</f>
        <v>78</v>
      </c>
      <c r="Q281" s="16">
        <f>挂饰2!M281</f>
        <v>0</v>
      </c>
      <c r="R281" s="16">
        <f>挂饰2!N281</f>
        <v>0</v>
      </c>
      <c r="S281" s="16">
        <f>挂饰2!O281</f>
        <v>0</v>
      </c>
      <c r="T281" s="16">
        <f>挂饰2!P281</f>
        <v>0</v>
      </c>
      <c r="U281" s="16">
        <f>挂饰2!Q281</f>
        <v>0</v>
      </c>
      <c r="V281" s="16">
        <f>挂饰2!R281</f>
        <v>0</v>
      </c>
      <c r="W281" s="16">
        <f>挂饰2!S281</f>
        <v>0</v>
      </c>
      <c r="X281" s="16">
        <f>挂饰2!T281</f>
        <v>0</v>
      </c>
      <c r="Y281" s="16">
        <f>挂饰2!U281</f>
        <v>0</v>
      </c>
      <c r="Z281" s="16">
        <f>挂饰2!V281</f>
        <v>0</v>
      </c>
      <c r="AA281" s="16">
        <f>挂饰2!W281</f>
        <v>0</v>
      </c>
      <c r="AB281" s="16">
        <f>挂饰2!X281</f>
        <v>0</v>
      </c>
      <c r="AC281" s="16">
        <f>挂饰2!Y281</f>
        <v>0</v>
      </c>
      <c r="AD281" s="16">
        <f>挂饰2!Z281</f>
        <v>0.1228070175438597</v>
      </c>
      <c r="AE281" s="16">
        <f>挂饰2!AA281</f>
        <v>0</v>
      </c>
      <c r="AF281" s="16">
        <f>挂饰2!AB281</f>
        <v>0</v>
      </c>
      <c r="AG281" s="16">
        <f>挂饰2!AC281</f>
        <v>0</v>
      </c>
      <c r="AH281" s="16">
        <f>挂饰2!AD281</f>
        <v>0</v>
      </c>
      <c r="AI281" s="16">
        <f>挂饰2!AE281</f>
        <v>0</v>
      </c>
      <c r="AJ281" s="16">
        <f>挂饰2!AF281</f>
        <v>0</v>
      </c>
      <c r="AK281" s="16">
        <f>挂饰2!AG281</f>
        <v>0</v>
      </c>
      <c r="AL281" s="16">
        <f>挂饰2!AH281</f>
        <v>0</v>
      </c>
      <c r="AM281" s="16">
        <f>挂饰2!AI281</f>
        <v>0</v>
      </c>
      <c r="AN281" s="16">
        <f>挂饰2!AJ281</f>
        <v>0</v>
      </c>
      <c r="AO281" s="21">
        <f t="shared" si="48"/>
        <v>117.42982456140351</v>
      </c>
      <c r="AP281">
        <f t="shared" si="49"/>
        <v>101700</v>
      </c>
      <c r="AQ281" t="str">
        <f t="shared" si="50"/>
        <v>,坚硬的石头,蓝水晶,长獠牙</v>
      </c>
      <c r="AR281" s="24" t="str">
        <f>IF(F281="c",getSring(AQ281,4),VLOOKUP(M281&amp;F281,test4,2,FALSE))</f>
        <v>雷之精华</v>
      </c>
      <c r="AS281" s="24">
        <f t="shared" si="51"/>
        <v>30006</v>
      </c>
      <c r="AT281" s="24">
        <f t="shared" si="52"/>
        <v>24</v>
      </c>
      <c r="AU281" s="24" t="str">
        <f>getSring(AQ281,1)</f>
        <v>坚硬的石头</v>
      </c>
      <c r="AV281" s="24">
        <f t="shared" si="53"/>
        <v>30035</v>
      </c>
      <c r="AW281" s="24">
        <f t="shared" si="59"/>
        <v>49</v>
      </c>
      <c r="AX281" s="24" t="str">
        <f>getSring(AQ281,2)</f>
        <v>蓝水晶</v>
      </c>
      <c r="AY281" s="24">
        <f t="shared" si="54"/>
        <v>30031</v>
      </c>
      <c r="AZ281" s="24">
        <f t="shared" si="55"/>
        <v>49</v>
      </c>
      <c r="BA281" s="24" t="str">
        <f>getSring(AQ281,3)</f>
        <v>长獠牙</v>
      </c>
      <c r="BB281" s="24">
        <f t="shared" si="56"/>
        <v>30039</v>
      </c>
      <c r="BC281" s="24">
        <f t="shared" si="57"/>
        <v>49</v>
      </c>
    </row>
    <row r="282" spans="1:55" ht="14.25" x14ac:dyDescent="0.2">
      <c r="A282">
        <f t="shared" si="58"/>
        <v>20280</v>
      </c>
      <c r="B282" s="16">
        <v>280</v>
      </c>
      <c r="C282" s="16" t="s">
        <v>1111</v>
      </c>
      <c r="D282" s="16" t="s">
        <v>1305</v>
      </c>
      <c r="E282" s="16">
        <f>武器3!E282</f>
        <v>15</v>
      </c>
      <c r="F282" s="16" t="s">
        <v>1045</v>
      </c>
      <c r="G282" s="16">
        <f>武器3!G282</f>
        <v>3</v>
      </c>
      <c r="H282" s="19" t="s">
        <v>1385</v>
      </c>
      <c r="I282" s="3" t="s">
        <v>815</v>
      </c>
      <c r="J282" s="3">
        <f>武器2!I282</f>
        <v>9</v>
      </c>
      <c r="K282" s="3"/>
      <c r="L282" s="3" t="str">
        <f>武器3!J282</f>
        <v>下级职业</v>
      </c>
      <c r="M282" s="3" t="str">
        <f>武器3!K282</f>
        <v>电击</v>
      </c>
      <c r="N282" s="16">
        <v>6</v>
      </c>
      <c r="O282" s="16">
        <v>8</v>
      </c>
      <c r="P282" s="16">
        <f>挂饰2!L282</f>
        <v>89</v>
      </c>
      <c r="Q282" s="16">
        <f>挂饰2!M282</f>
        <v>0</v>
      </c>
      <c r="R282" s="16">
        <f>挂饰2!N282</f>
        <v>0</v>
      </c>
      <c r="S282" s="16">
        <f>挂饰2!O282</f>
        <v>0</v>
      </c>
      <c r="T282" s="16">
        <f>挂饰2!P282</f>
        <v>0</v>
      </c>
      <c r="U282" s="16">
        <f>挂饰2!Q282</f>
        <v>0</v>
      </c>
      <c r="V282" s="16">
        <f>挂饰2!R282</f>
        <v>0</v>
      </c>
      <c r="W282" s="16">
        <f>挂饰2!S282</f>
        <v>0</v>
      </c>
      <c r="X282" s="16">
        <f>挂饰2!T282</f>
        <v>0</v>
      </c>
      <c r="Y282" s="16">
        <f>挂饰2!U282</f>
        <v>0</v>
      </c>
      <c r="Z282" s="16">
        <f>挂饰2!V282</f>
        <v>0</v>
      </c>
      <c r="AA282" s="16">
        <f>挂饰2!W282</f>
        <v>0</v>
      </c>
      <c r="AB282" s="16">
        <f>挂饰2!X282</f>
        <v>0</v>
      </c>
      <c r="AC282" s="16">
        <f>挂饰2!Y282</f>
        <v>0</v>
      </c>
      <c r="AD282" s="16">
        <f>挂饰2!Z282</f>
        <v>0</v>
      </c>
      <c r="AE282" s="16">
        <f>挂饰2!AA282</f>
        <v>0</v>
      </c>
      <c r="AF282" s="16">
        <f>挂饰2!AB282</f>
        <v>0</v>
      </c>
      <c r="AG282" s="16">
        <f>挂饰2!AC282</f>
        <v>0</v>
      </c>
      <c r="AH282" s="16">
        <f>挂饰2!AD282</f>
        <v>0</v>
      </c>
      <c r="AI282" s="16">
        <f>挂饰2!AE282</f>
        <v>0.48979591836734693</v>
      </c>
      <c r="AJ282" s="16">
        <f>挂饰2!AF282</f>
        <v>0</v>
      </c>
      <c r="AK282" s="16">
        <f>挂饰2!AG282</f>
        <v>0</v>
      </c>
      <c r="AL282" s="16">
        <f>挂饰2!AH282</f>
        <v>0</v>
      </c>
      <c r="AM282" s="16">
        <f>挂饰2!AI282</f>
        <v>0</v>
      </c>
      <c r="AN282" s="16">
        <f>挂饰2!AJ282</f>
        <v>0</v>
      </c>
      <c r="AO282" s="21">
        <f t="shared" si="48"/>
        <v>135.21428571428572</v>
      </c>
      <c r="AP282">
        <f t="shared" si="49"/>
        <v>117600</v>
      </c>
      <c r="AQ282" t="str">
        <f t="shared" si="50"/>
        <v>,长獠牙,蓝水晶,坚硬的石头</v>
      </c>
      <c r="AR282" s="24" t="str">
        <f>IF(F282="c",getSring(AQ282,4),VLOOKUP(M282&amp;F282,test4,2,FALSE))</f>
        <v>雷之精华</v>
      </c>
      <c r="AS282" s="24">
        <f t="shared" si="51"/>
        <v>30006</v>
      </c>
      <c r="AT282" s="24">
        <f t="shared" si="52"/>
        <v>28</v>
      </c>
      <c r="AU282" s="24" t="str">
        <f>getSring(AQ282,1)</f>
        <v>长獠牙</v>
      </c>
      <c r="AV282" s="24">
        <f t="shared" si="53"/>
        <v>30039</v>
      </c>
      <c r="AW282" s="24">
        <f t="shared" si="59"/>
        <v>56</v>
      </c>
      <c r="AX282" s="24" t="str">
        <f>getSring(AQ282,2)</f>
        <v>蓝水晶</v>
      </c>
      <c r="AY282" s="24">
        <f t="shared" si="54"/>
        <v>30031</v>
      </c>
      <c r="AZ282" s="24">
        <f t="shared" si="55"/>
        <v>56</v>
      </c>
      <c r="BA282" s="24" t="str">
        <f>getSring(AQ282,3)</f>
        <v>坚硬的石头</v>
      </c>
      <c r="BB282" s="24">
        <f t="shared" si="56"/>
        <v>30035</v>
      </c>
      <c r="BC282" s="24">
        <f t="shared" si="57"/>
        <v>56</v>
      </c>
    </row>
    <row r="283" spans="1:55" ht="14.25" x14ac:dyDescent="0.2">
      <c r="A283">
        <f t="shared" si="58"/>
        <v>20281</v>
      </c>
      <c r="B283" s="16">
        <v>281</v>
      </c>
      <c r="C283" s="16" t="s">
        <v>1073</v>
      </c>
      <c r="D283" s="16" t="s">
        <v>1233</v>
      </c>
      <c r="E283" s="16">
        <f>武器3!E283</f>
        <v>1</v>
      </c>
      <c r="F283" s="16" t="s">
        <v>1046</v>
      </c>
      <c r="G283" s="16">
        <f>武器3!G283</f>
        <v>4</v>
      </c>
      <c r="H283" s="19" t="s">
        <v>1385</v>
      </c>
      <c r="I283" s="3" t="s">
        <v>815</v>
      </c>
      <c r="J283" s="3">
        <f>武器2!I283</f>
        <v>9</v>
      </c>
      <c r="K283" s="3"/>
      <c r="L283" s="3" t="str">
        <f>武器3!J283</f>
        <v>下级职业</v>
      </c>
      <c r="M283" s="3" t="str">
        <f>武器3!K283</f>
        <v/>
      </c>
      <c r="N283" s="16">
        <v>6</v>
      </c>
      <c r="O283" s="16">
        <v>1</v>
      </c>
      <c r="P283" s="16">
        <f>挂饰2!L283</f>
        <v>15</v>
      </c>
      <c r="Q283" s="16">
        <f>挂饰2!M283</f>
        <v>0</v>
      </c>
      <c r="R283" s="16">
        <f>挂饰2!N283</f>
        <v>0</v>
      </c>
      <c r="S283" s="16">
        <f>挂饰2!O283</f>
        <v>0</v>
      </c>
      <c r="T283" s="16">
        <f>挂饰2!P283</f>
        <v>0</v>
      </c>
      <c r="U283" s="16">
        <f>挂饰2!Q283</f>
        <v>0</v>
      </c>
      <c r="V283" s="16">
        <f>挂饰2!R283</f>
        <v>0</v>
      </c>
      <c r="W283" s="16">
        <f>挂饰2!S283</f>
        <v>0</v>
      </c>
      <c r="X283" s="16">
        <f>挂饰2!T283</f>
        <v>0</v>
      </c>
      <c r="Y283" s="16">
        <f>挂饰2!U283</f>
        <v>0</v>
      </c>
      <c r="Z283" s="16">
        <f>挂饰2!V283</f>
        <v>0</v>
      </c>
      <c r="AA283" s="16">
        <f>挂饰2!W283</f>
        <v>0</v>
      </c>
      <c r="AB283" s="16">
        <f>挂饰2!X283</f>
        <v>0</v>
      </c>
      <c r="AC283" s="16">
        <f>挂饰2!Y283</f>
        <v>0</v>
      </c>
      <c r="AD283" s="16">
        <f>挂饰2!Z283</f>
        <v>0</v>
      </c>
      <c r="AE283" s="16">
        <f>挂饰2!AA283</f>
        <v>0</v>
      </c>
      <c r="AF283" s="16">
        <f>挂饰2!AB283</f>
        <v>0</v>
      </c>
      <c r="AG283" s="16">
        <f>挂饰2!AC283</f>
        <v>0</v>
      </c>
      <c r="AH283" s="16">
        <f>挂饰2!AD283</f>
        <v>0</v>
      </c>
      <c r="AI283" s="16">
        <f>挂饰2!AE283</f>
        <v>0</v>
      </c>
      <c r="AJ283" s="16">
        <f>挂饰2!AF283</f>
        <v>0</v>
      </c>
      <c r="AK283" s="16">
        <f>挂饰2!AG283</f>
        <v>0</v>
      </c>
      <c r="AL283" s="16">
        <f>挂饰2!AH283</f>
        <v>0</v>
      </c>
      <c r="AM283" s="16">
        <f>挂饰2!AI283</f>
        <v>0</v>
      </c>
      <c r="AN283" s="16">
        <f>挂饰2!AJ283</f>
        <v>0</v>
      </c>
      <c r="AO283" s="21">
        <f t="shared" si="48"/>
        <v>22.5</v>
      </c>
      <c r="AP283">
        <f t="shared" si="49"/>
        <v>19800</v>
      </c>
      <c r="AQ283" t="str">
        <f t="shared" si="50"/>
        <v>,多汁的坚果,红水晶,狗牙,稻草</v>
      </c>
      <c r="AR283" s="24" t="str">
        <f>IF(F283="c",getSring(AQ283,4),VLOOKUP(M283&amp;F283,test4,2,FALSE))</f>
        <v>稻草</v>
      </c>
      <c r="AS283" s="24">
        <f t="shared" si="51"/>
        <v>30026</v>
      </c>
      <c r="AT283" s="24">
        <f t="shared" si="52"/>
        <v>75</v>
      </c>
      <c r="AU283" s="24" t="str">
        <f>getSring(AQ283,1)</f>
        <v>多汁的坚果</v>
      </c>
      <c r="AV283" s="24">
        <f t="shared" si="53"/>
        <v>30042</v>
      </c>
      <c r="AW283" s="24">
        <f t="shared" si="59"/>
        <v>19</v>
      </c>
      <c r="AX283" s="24" t="str">
        <f>getSring(AQ283,2)</f>
        <v>红水晶</v>
      </c>
      <c r="AY283" s="24">
        <f t="shared" si="54"/>
        <v>30030</v>
      </c>
      <c r="AZ283" s="24">
        <f t="shared" si="55"/>
        <v>19</v>
      </c>
      <c r="BA283" s="24" t="str">
        <f>getSring(AQ283,3)</f>
        <v>狗牙</v>
      </c>
      <c r="BB283" s="24">
        <f t="shared" si="56"/>
        <v>30038</v>
      </c>
      <c r="BC283" s="24">
        <f t="shared" si="57"/>
        <v>19</v>
      </c>
    </row>
    <row r="284" spans="1:55" ht="14.25" x14ac:dyDescent="0.2">
      <c r="A284">
        <f t="shared" si="58"/>
        <v>20282</v>
      </c>
      <c r="B284" s="16">
        <v>282</v>
      </c>
      <c r="C284" s="16" t="s">
        <v>1092</v>
      </c>
      <c r="D284" s="16" t="s">
        <v>1443</v>
      </c>
      <c r="E284" s="16">
        <f>武器3!E284</f>
        <v>3</v>
      </c>
      <c r="F284" s="16" t="s">
        <v>1046</v>
      </c>
      <c r="G284" s="16">
        <f>武器3!G284</f>
        <v>4</v>
      </c>
      <c r="H284" s="19" t="s">
        <v>1385</v>
      </c>
      <c r="I284" s="3" t="s">
        <v>815</v>
      </c>
      <c r="J284" s="3">
        <f>武器2!I284</f>
        <v>9</v>
      </c>
      <c r="K284" s="3"/>
      <c r="L284" s="3" t="str">
        <f>武器3!J284</f>
        <v>下级职业</v>
      </c>
      <c r="M284" s="3" t="str">
        <f>武器3!K284</f>
        <v/>
      </c>
      <c r="N284" s="16">
        <v>6</v>
      </c>
      <c r="O284" s="16">
        <v>2</v>
      </c>
      <c r="P284" s="16">
        <f>挂饰2!L284</f>
        <v>30</v>
      </c>
      <c r="Q284" s="16">
        <f>挂饰2!M284</f>
        <v>0</v>
      </c>
      <c r="R284" s="16">
        <f>挂饰2!N284</f>
        <v>0</v>
      </c>
      <c r="S284" s="16">
        <f>挂饰2!O284</f>
        <v>0</v>
      </c>
      <c r="T284" s="16">
        <f>挂饰2!P284</f>
        <v>0</v>
      </c>
      <c r="U284" s="16">
        <f>挂饰2!Q284</f>
        <v>0</v>
      </c>
      <c r="V284" s="16">
        <f>挂饰2!R284</f>
        <v>0</v>
      </c>
      <c r="W284" s="16">
        <f>挂饰2!S284</f>
        <v>0</v>
      </c>
      <c r="X284" s="16">
        <f>挂饰2!T284</f>
        <v>0</v>
      </c>
      <c r="Y284" s="16">
        <f>挂饰2!U284</f>
        <v>0</v>
      </c>
      <c r="Z284" s="16">
        <f>挂饰2!V284</f>
        <v>0</v>
      </c>
      <c r="AA284" s="16">
        <f>挂饰2!W284</f>
        <v>0</v>
      </c>
      <c r="AB284" s="16">
        <f>挂饰2!X284</f>
        <v>0</v>
      </c>
      <c r="AC284" s="16">
        <f>挂饰2!Y284</f>
        <v>0</v>
      </c>
      <c r="AD284" s="16">
        <f>挂饰2!Z284</f>
        <v>0</v>
      </c>
      <c r="AE284" s="16">
        <f>挂饰2!AA284</f>
        <v>0</v>
      </c>
      <c r="AF284" s="16">
        <f>挂饰2!AB284</f>
        <v>0</v>
      </c>
      <c r="AG284" s="16">
        <f>挂饰2!AC284</f>
        <v>0</v>
      </c>
      <c r="AH284" s="16">
        <f>挂饰2!AD284</f>
        <v>0</v>
      </c>
      <c r="AI284" s="16">
        <f>挂饰2!AE284</f>
        <v>0</v>
      </c>
      <c r="AJ284" s="16">
        <f>挂饰2!AF284</f>
        <v>0</v>
      </c>
      <c r="AK284" s="16">
        <f>挂饰2!AG284</f>
        <v>0</v>
      </c>
      <c r="AL284" s="16">
        <f>挂饰2!AH284</f>
        <v>0</v>
      </c>
      <c r="AM284" s="16">
        <f>挂饰2!AI284</f>
        <v>0</v>
      </c>
      <c r="AN284" s="16">
        <f>挂饰2!AJ284</f>
        <v>0</v>
      </c>
      <c r="AO284" s="21">
        <f t="shared" si="48"/>
        <v>45</v>
      </c>
      <c r="AP284">
        <f t="shared" si="49"/>
        <v>39600</v>
      </c>
      <c r="AQ284" t="str">
        <f t="shared" si="50"/>
        <v>,多汁的坚果,狗牙,红水晶,石头</v>
      </c>
      <c r="AR284" s="24" t="str">
        <f>IF(F284="c",getSring(AQ284,4),VLOOKUP(M284&amp;F284,test4,2,FALSE))</f>
        <v>石头</v>
      </c>
      <c r="AS284" s="24">
        <f t="shared" si="51"/>
        <v>30034</v>
      </c>
      <c r="AT284" s="24">
        <f t="shared" si="52"/>
        <v>150</v>
      </c>
      <c r="AU284" s="24" t="str">
        <f>getSring(AQ284,1)</f>
        <v>多汁的坚果</v>
      </c>
      <c r="AV284" s="24">
        <f t="shared" si="53"/>
        <v>30042</v>
      </c>
      <c r="AW284" s="24">
        <f t="shared" si="59"/>
        <v>38</v>
      </c>
      <c r="AX284" s="24" t="str">
        <f>getSring(AQ284,2)</f>
        <v>狗牙</v>
      </c>
      <c r="AY284" s="24">
        <f t="shared" si="54"/>
        <v>30038</v>
      </c>
      <c r="AZ284" s="24">
        <f t="shared" si="55"/>
        <v>38</v>
      </c>
      <c r="BA284" s="24" t="str">
        <f>getSring(AQ284,3)</f>
        <v>红水晶</v>
      </c>
      <c r="BB284" s="24">
        <f t="shared" si="56"/>
        <v>30030</v>
      </c>
      <c r="BC284" s="24">
        <f t="shared" si="57"/>
        <v>38</v>
      </c>
    </row>
    <row r="285" spans="1:55" ht="14.25" x14ac:dyDescent="0.2">
      <c r="A285">
        <f t="shared" si="58"/>
        <v>20283</v>
      </c>
      <c r="B285" s="16">
        <v>283</v>
      </c>
      <c r="C285" s="16" t="s">
        <v>1075</v>
      </c>
      <c r="D285" s="16" t="s">
        <v>1306</v>
      </c>
      <c r="E285" s="16">
        <f>武器3!E285</f>
        <v>5</v>
      </c>
      <c r="F285" s="16" t="s">
        <v>1046</v>
      </c>
      <c r="G285" s="16">
        <f>武器3!G285</f>
        <v>4</v>
      </c>
      <c r="H285" s="19" t="s">
        <v>1385</v>
      </c>
      <c r="I285" s="3" t="s">
        <v>815</v>
      </c>
      <c r="J285" s="3">
        <f>武器2!I285</f>
        <v>9</v>
      </c>
      <c r="K285" s="3"/>
      <c r="L285" s="3" t="str">
        <f>武器3!J285</f>
        <v>下级职业</v>
      </c>
      <c r="M285" s="3" t="str">
        <f>武器3!K285</f>
        <v/>
      </c>
      <c r="N285" s="16">
        <v>6</v>
      </c>
      <c r="O285" s="16">
        <v>3</v>
      </c>
      <c r="P285" s="16">
        <f>挂饰2!L285</f>
        <v>45</v>
      </c>
      <c r="Q285" s="16">
        <f>挂饰2!M285</f>
        <v>0</v>
      </c>
      <c r="R285" s="16">
        <f>挂饰2!N285</f>
        <v>0</v>
      </c>
      <c r="S285" s="16">
        <f>挂饰2!O285</f>
        <v>0</v>
      </c>
      <c r="T285" s="16">
        <f>挂饰2!P285</f>
        <v>0</v>
      </c>
      <c r="U285" s="16">
        <f>挂饰2!Q285</f>
        <v>0</v>
      </c>
      <c r="V285" s="16">
        <f>挂饰2!R285</f>
        <v>0</v>
      </c>
      <c r="W285" s="16">
        <f>挂饰2!S285</f>
        <v>0</v>
      </c>
      <c r="X285" s="16">
        <f>挂饰2!T285</f>
        <v>0</v>
      </c>
      <c r="Y285" s="16">
        <f>挂饰2!U285</f>
        <v>0</v>
      </c>
      <c r="Z285" s="16">
        <f>挂饰2!V285</f>
        <v>0</v>
      </c>
      <c r="AA285" s="16">
        <f>挂饰2!W285</f>
        <v>0</v>
      </c>
      <c r="AB285" s="16">
        <f>挂饰2!X285</f>
        <v>0</v>
      </c>
      <c r="AC285" s="16">
        <f>挂饰2!Y285</f>
        <v>0</v>
      </c>
      <c r="AD285" s="16">
        <f>挂饰2!Z285</f>
        <v>0</v>
      </c>
      <c r="AE285" s="16">
        <f>挂饰2!AA285</f>
        <v>0</v>
      </c>
      <c r="AF285" s="16">
        <f>挂饰2!AB285</f>
        <v>0</v>
      </c>
      <c r="AG285" s="16">
        <f>挂饰2!AC285</f>
        <v>0</v>
      </c>
      <c r="AH285" s="16">
        <f>挂饰2!AD285</f>
        <v>0</v>
      </c>
      <c r="AI285" s="16">
        <f>挂饰2!AE285</f>
        <v>0</v>
      </c>
      <c r="AJ285" s="16">
        <f>挂饰2!AF285</f>
        <v>0</v>
      </c>
      <c r="AK285" s="16">
        <f>挂饰2!AG285</f>
        <v>0</v>
      </c>
      <c r="AL285" s="16">
        <f>挂饰2!AH285</f>
        <v>0</v>
      </c>
      <c r="AM285" s="16">
        <f>挂饰2!AI285</f>
        <v>0</v>
      </c>
      <c r="AN285" s="16">
        <f>挂饰2!AJ285</f>
        <v>0</v>
      </c>
      <c r="AO285" s="21">
        <f t="shared" si="48"/>
        <v>67.5</v>
      </c>
      <c r="AP285">
        <f t="shared" si="49"/>
        <v>58950</v>
      </c>
      <c r="AQ285" t="str">
        <f t="shared" si="50"/>
        <v>,石头,狗牙,稻草,蘑菇</v>
      </c>
      <c r="AR285" s="24" t="str">
        <f>IF(F285="c",getSring(AQ285,4),VLOOKUP(M285&amp;F285,test4,2,FALSE))</f>
        <v>蘑菇</v>
      </c>
      <c r="AS285" s="24">
        <f t="shared" si="51"/>
        <v>30022</v>
      </c>
      <c r="AT285" s="24">
        <f t="shared" si="52"/>
        <v>225</v>
      </c>
      <c r="AU285" s="24" t="str">
        <f>getSring(AQ285,1)</f>
        <v>石头</v>
      </c>
      <c r="AV285" s="24">
        <f t="shared" si="53"/>
        <v>30034</v>
      </c>
      <c r="AW285" s="24">
        <f t="shared" si="59"/>
        <v>56</v>
      </c>
      <c r="AX285" s="24" t="str">
        <f>getSring(AQ285,2)</f>
        <v>狗牙</v>
      </c>
      <c r="AY285" s="24">
        <f t="shared" si="54"/>
        <v>30038</v>
      </c>
      <c r="AZ285" s="24">
        <f t="shared" si="55"/>
        <v>56</v>
      </c>
      <c r="BA285" s="24" t="str">
        <f>getSring(AQ285,3)</f>
        <v>稻草</v>
      </c>
      <c r="BB285" s="24">
        <f t="shared" si="56"/>
        <v>30026</v>
      </c>
      <c r="BC285" s="24">
        <f t="shared" si="57"/>
        <v>56</v>
      </c>
    </row>
    <row r="286" spans="1:55" ht="14.25" x14ac:dyDescent="0.2">
      <c r="A286">
        <f t="shared" si="58"/>
        <v>20284</v>
      </c>
      <c r="B286" s="16">
        <v>284</v>
      </c>
      <c r="C286" s="16" t="s">
        <v>1061</v>
      </c>
      <c r="D286" s="16" t="s">
        <v>1333</v>
      </c>
      <c r="E286" s="16">
        <f>武器3!E286</f>
        <v>7</v>
      </c>
      <c r="F286" s="16" t="s">
        <v>1046</v>
      </c>
      <c r="G286" s="16">
        <f>武器3!G286</f>
        <v>4</v>
      </c>
      <c r="H286" s="19" t="s">
        <v>1385</v>
      </c>
      <c r="I286" s="3" t="s">
        <v>815</v>
      </c>
      <c r="J286" s="3">
        <f>武器2!I286</f>
        <v>9</v>
      </c>
      <c r="K286" s="3"/>
      <c r="L286" s="3" t="str">
        <f>武器3!J286</f>
        <v>下级职业</v>
      </c>
      <c r="M286" s="3" t="str">
        <f>武器3!K286</f>
        <v/>
      </c>
      <c r="N286" s="16">
        <v>6</v>
      </c>
      <c r="O286" s="16">
        <v>4</v>
      </c>
      <c r="P286" s="16">
        <f>挂饰2!L286</f>
        <v>60</v>
      </c>
      <c r="Q286" s="16">
        <f>挂饰2!M286</f>
        <v>0</v>
      </c>
      <c r="R286" s="16">
        <f>挂饰2!N286</f>
        <v>0</v>
      </c>
      <c r="S286" s="16">
        <f>挂饰2!O286</f>
        <v>0</v>
      </c>
      <c r="T286" s="16">
        <f>挂饰2!P286</f>
        <v>0</v>
      </c>
      <c r="U286" s="16">
        <f>挂饰2!Q286</f>
        <v>0</v>
      </c>
      <c r="V286" s="16">
        <f>挂饰2!R286</f>
        <v>0</v>
      </c>
      <c r="W286" s="16">
        <f>挂饰2!S286</f>
        <v>0</v>
      </c>
      <c r="X286" s="16">
        <f>挂饰2!T286</f>
        <v>0</v>
      </c>
      <c r="Y286" s="16">
        <f>挂饰2!U286</f>
        <v>0</v>
      </c>
      <c r="Z286" s="16">
        <f>挂饰2!V286</f>
        <v>0</v>
      </c>
      <c r="AA286" s="16">
        <f>挂饰2!W286</f>
        <v>0</v>
      </c>
      <c r="AB286" s="16">
        <f>挂饰2!X286</f>
        <v>0</v>
      </c>
      <c r="AC286" s="16">
        <f>挂饰2!Y286</f>
        <v>0</v>
      </c>
      <c r="AD286" s="16">
        <f>挂饰2!Z286</f>
        <v>0</v>
      </c>
      <c r="AE286" s="16">
        <f>挂饰2!AA286</f>
        <v>0</v>
      </c>
      <c r="AF286" s="16">
        <f>挂饰2!AB286</f>
        <v>0</v>
      </c>
      <c r="AG286" s="16">
        <f>挂饰2!AC286</f>
        <v>0</v>
      </c>
      <c r="AH286" s="16">
        <f>挂饰2!AD286</f>
        <v>0</v>
      </c>
      <c r="AI286" s="16">
        <f>挂饰2!AE286</f>
        <v>0</v>
      </c>
      <c r="AJ286" s="16">
        <f>挂饰2!AF286</f>
        <v>0</v>
      </c>
      <c r="AK286" s="16">
        <f>挂饰2!AG286</f>
        <v>0</v>
      </c>
      <c r="AL286" s="16">
        <f>挂饰2!AH286</f>
        <v>0</v>
      </c>
      <c r="AM286" s="16">
        <f>挂饰2!AI286</f>
        <v>0</v>
      </c>
      <c r="AN286" s="16">
        <f>挂饰2!AJ286</f>
        <v>0</v>
      </c>
      <c r="AO286" s="21">
        <f t="shared" si="48"/>
        <v>90</v>
      </c>
      <c r="AP286">
        <f t="shared" si="49"/>
        <v>78750</v>
      </c>
      <c r="AQ286" t="str">
        <f t="shared" si="50"/>
        <v>,多汁的坚果,石头,稻草,狗牙</v>
      </c>
      <c r="AR286" s="24" t="str">
        <f>IF(F286="c",getSring(AQ286,4),VLOOKUP(M286&amp;F286,test4,2,FALSE))</f>
        <v>狗牙</v>
      </c>
      <c r="AS286" s="24">
        <f t="shared" si="51"/>
        <v>30038</v>
      </c>
      <c r="AT286" s="24">
        <f t="shared" si="52"/>
        <v>300</v>
      </c>
      <c r="AU286" s="24" t="str">
        <f>getSring(AQ286,1)</f>
        <v>多汁的坚果</v>
      </c>
      <c r="AV286" s="24">
        <f t="shared" si="53"/>
        <v>30042</v>
      </c>
      <c r="AW286" s="24">
        <f t="shared" si="59"/>
        <v>75</v>
      </c>
      <c r="AX286" s="24" t="str">
        <f>getSring(AQ286,2)</f>
        <v>石头</v>
      </c>
      <c r="AY286" s="24">
        <f t="shared" si="54"/>
        <v>30034</v>
      </c>
      <c r="AZ286" s="24">
        <f t="shared" si="55"/>
        <v>75</v>
      </c>
      <c r="BA286" s="24" t="str">
        <f>getSring(AQ286,3)</f>
        <v>稻草</v>
      </c>
      <c r="BB286" s="24">
        <f t="shared" si="56"/>
        <v>30026</v>
      </c>
      <c r="BC286" s="24">
        <f t="shared" si="57"/>
        <v>75</v>
      </c>
    </row>
    <row r="287" spans="1:55" ht="14.25" x14ac:dyDescent="0.2">
      <c r="A287">
        <f t="shared" si="58"/>
        <v>20285</v>
      </c>
      <c r="B287" s="16">
        <v>285</v>
      </c>
      <c r="C287" s="16" t="s">
        <v>1055</v>
      </c>
      <c r="D287" s="16" t="s">
        <v>1508</v>
      </c>
      <c r="E287" s="16">
        <f>武器3!E287</f>
        <v>9</v>
      </c>
      <c r="F287" s="16" t="s">
        <v>1046</v>
      </c>
      <c r="G287" s="16">
        <f>武器3!G287</f>
        <v>4</v>
      </c>
      <c r="H287" s="19" t="s">
        <v>1385</v>
      </c>
      <c r="I287" s="3" t="s">
        <v>815</v>
      </c>
      <c r="J287" s="3">
        <f>武器2!I287</f>
        <v>9</v>
      </c>
      <c r="K287" s="3"/>
      <c r="L287" s="3" t="str">
        <f>武器3!J287</f>
        <v>下级职业</v>
      </c>
      <c r="M287" s="3" t="str">
        <f>武器3!K287</f>
        <v/>
      </c>
      <c r="N287" s="16">
        <v>6</v>
      </c>
      <c r="O287" s="16">
        <v>5</v>
      </c>
      <c r="P287" s="16">
        <f>挂饰2!L287</f>
        <v>75</v>
      </c>
      <c r="Q287" s="16">
        <f>挂饰2!M287</f>
        <v>0</v>
      </c>
      <c r="R287" s="16">
        <f>挂饰2!N287</f>
        <v>0</v>
      </c>
      <c r="S287" s="16">
        <f>挂饰2!O287</f>
        <v>0</v>
      </c>
      <c r="T287" s="16">
        <f>挂饰2!P287</f>
        <v>0</v>
      </c>
      <c r="U287" s="16">
        <f>挂饰2!Q287</f>
        <v>0</v>
      </c>
      <c r="V287" s="16">
        <f>挂饰2!R287</f>
        <v>0</v>
      </c>
      <c r="W287" s="16">
        <f>挂饰2!S287</f>
        <v>0</v>
      </c>
      <c r="X287" s="16">
        <f>挂饰2!T287</f>
        <v>0</v>
      </c>
      <c r="Y287" s="16">
        <f>挂饰2!U287</f>
        <v>0</v>
      </c>
      <c r="Z287" s="16">
        <f>挂饰2!V287</f>
        <v>0</v>
      </c>
      <c r="AA287" s="16">
        <f>挂饰2!W287</f>
        <v>0</v>
      </c>
      <c r="AB287" s="16">
        <f>挂饰2!X287</f>
        <v>0</v>
      </c>
      <c r="AC287" s="16">
        <f>挂饰2!Y287</f>
        <v>0</v>
      </c>
      <c r="AD287" s="16">
        <f>挂饰2!Z287</f>
        <v>0</v>
      </c>
      <c r="AE287" s="16">
        <f>挂饰2!AA287</f>
        <v>0</v>
      </c>
      <c r="AF287" s="16">
        <f>挂饰2!AB287</f>
        <v>0</v>
      </c>
      <c r="AG287" s="16">
        <f>挂饰2!AC287</f>
        <v>0</v>
      </c>
      <c r="AH287" s="16">
        <f>挂饰2!AD287</f>
        <v>0</v>
      </c>
      <c r="AI287" s="16">
        <f>挂饰2!AE287</f>
        <v>0</v>
      </c>
      <c r="AJ287" s="16">
        <f>挂饰2!AF287</f>
        <v>0</v>
      </c>
      <c r="AK287" s="16">
        <f>挂饰2!AG287</f>
        <v>0</v>
      </c>
      <c r="AL287" s="16">
        <f>挂饰2!AH287</f>
        <v>0</v>
      </c>
      <c r="AM287" s="16">
        <f>挂饰2!AI287</f>
        <v>0</v>
      </c>
      <c r="AN287" s="16">
        <f>挂饰2!AJ287</f>
        <v>0</v>
      </c>
      <c r="AO287" s="21">
        <f t="shared" si="48"/>
        <v>112.5</v>
      </c>
      <c r="AP287">
        <f t="shared" si="49"/>
        <v>98550</v>
      </c>
      <c r="AQ287" t="str">
        <f t="shared" si="50"/>
        <v>,狗牙,多汁的坚果,红水晶,石头</v>
      </c>
      <c r="AR287" s="24" t="str">
        <f>IF(F287="c",getSring(AQ287,4),VLOOKUP(M287&amp;F287,test4,2,FALSE))</f>
        <v>石头</v>
      </c>
      <c r="AS287" s="24">
        <f t="shared" si="51"/>
        <v>30034</v>
      </c>
      <c r="AT287" s="24">
        <f t="shared" si="52"/>
        <v>375</v>
      </c>
      <c r="AU287" s="24" t="str">
        <f>getSring(AQ287,1)</f>
        <v>狗牙</v>
      </c>
      <c r="AV287" s="24">
        <f t="shared" si="53"/>
        <v>30038</v>
      </c>
      <c r="AW287" s="24">
        <f t="shared" si="59"/>
        <v>94</v>
      </c>
      <c r="AX287" s="24" t="str">
        <f>getSring(AQ287,2)</f>
        <v>多汁的坚果</v>
      </c>
      <c r="AY287" s="24">
        <f t="shared" si="54"/>
        <v>30042</v>
      </c>
      <c r="AZ287" s="24">
        <f t="shared" si="55"/>
        <v>94</v>
      </c>
      <c r="BA287" s="24" t="str">
        <f>getSring(AQ287,3)</f>
        <v>红水晶</v>
      </c>
      <c r="BB287" s="24">
        <f t="shared" si="56"/>
        <v>30030</v>
      </c>
      <c r="BC287" s="24">
        <f t="shared" si="57"/>
        <v>94</v>
      </c>
    </row>
    <row r="288" spans="1:55" ht="14.25" x14ac:dyDescent="0.2">
      <c r="A288">
        <f t="shared" si="58"/>
        <v>20286</v>
      </c>
      <c r="B288" s="16">
        <v>286</v>
      </c>
      <c r="C288" s="16" t="s">
        <v>1080</v>
      </c>
      <c r="D288" s="16" t="s">
        <v>1509</v>
      </c>
      <c r="E288" s="16">
        <f>武器3!E288</f>
        <v>11</v>
      </c>
      <c r="F288" s="16" t="s">
        <v>1046</v>
      </c>
      <c r="G288" s="16">
        <f>武器3!G288</f>
        <v>4</v>
      </c>
      <c r="H288" s="19" t="s">
        <v>1385</v>
      </c>
      <c r="I288" s="3" t="s">
        <v>815</v>
      </c>
      <c r="J288" s="3">
        <f>武器2!I288</f>
        <v>9</v>
      </c>
      <c r="K288" s="3"/>
      <c r="L288" s="3" t="str">
        <f>武器3!J288</f>
        <v>下级职业</v>
      </c>
      <c r="M288" s="3" t="str">
        <f>武器3!K288</f>
        <v/>
      </c>
      <c r="N288" s="16">
        <v>6</v>
      </c>
      <c r="O288" s="16">
        <v>6</v>
      </c>
      <c r="P288" s="16">
        <f>挂饰2!L288</f>
        <v>90</v>
      </c>
      <c r="Q288" s="16">
        <f>挂饰2!M288</f>
        <v>0</v>
      </c>
      <c r="R288" s="16">
        <f>挂饰2!N288</f>
        <v>0</v>
      </c>
      <c r="S288" s="16">
        <f>挂饰2!O288</f>
        <v>0</v>
      </c>
      <c r="T288" s="16">
        <f>挂饰2!P288</f>
        <v>0</v>
      </c>
      <c r="U288" s="16">
        <f>挂饰2!Q288</f>
        <v>0</v>
      </c>
      <c r="V288" s="16">
        <f>挂饰2!R288</f>
        <v>0</v>
      </c>
      <c r="W288" s="16">
        <f>挂饰2!S288</f>
        <v>0</v>
      </c>
      <c r="X288" s="16">
        <f>挂饰2!T288</f>
        <v>0</v>
      </c>
      <c r="Y288" s="16">
        <f>挂饰2!U288</f>
        <v>0</v>
      </c>
      <c r="Z288" s="16">
        <f>挂饰2!V288</f>
        <v>0</v>
      </c>
      <c r="AA288" s="16">
        <f>挂饰2!W288</f>
        <v>0</v>
      </c>
      <c r="AB288" s="16">
        <f>挂饰2!X288</f>
        <v>0</v>
      </c>
      <c r="AC288" s="16">
        <f>挂饰2!Y288</f>
        <v>0</v>
      </c>
      <c r="AD288" s="16">
        <f>挂饰2!Z288</f>
        <v>0</v>
      </c>
      <c r="AE288" s="16">
        <f>挂饰2!AA288</f>
        <v>0</v>
      </c>
      <c r="AF288" s="16">
        <f>挂饰2!AB288</f>
        <v>0</v>
      </c>
      <c r="AG288" s="16">
        <f>挂饰2!AC288</f>
        <v>0</v>
      </c>
      <c r="AH288" s="16">
        <f>挂饰2!AD288</f>
        <v>0</v>
      </c>
      <c r="AI288" s="16">
        <f>挂饰2!AE288</f>
        <v>0</v>
      </c>
      <c r="AJ288" s="16">
        <f>挂饰2!AF288</f>
        <v>0</v>
      </c>
      <c r="AK288" s="16">
        <f>挂饰2!AG288</f>
        <v>0</v>
      </c>
      <c r="AL288" s="16">
        <f>挂饰2!AH288</f>
        <v>0</v>
      </c>
      <c r="AM288" s="16">
        <f>挂饰2!AI288</f>
        <v>0</v>
      </c>
      <c r="AN288" s="16">
        <f>挂饰2!AJ288</f>
        <v>0</v>
      </c>
      <c r="AO288" s="21">
        <f t="shared" si="48"/>
        <v>135</v>
      </c>
      <c r="AP288">
        <f t="shared" si="49"/>
        <v>118350</v>
      </c>
      <c r="AQ288" t="str">
        <f t="shared" si="50"/>
        <v>,多汁的坚果,狗牙,石头,红水晶</v>
      </c>
      <c r="AR288" s="24" t="str">
        <f>IF(F288="c",getSring(AQ288,4),VLOOKUP(M288&amp;F288,test4,2,FALSE))</f>
        <v>红水晶</v>
      </c>
      <c r="AS288" s="24">
        <f t="shared" si="51"/>
        <v>30030</v>
      </c>
      <c r="AT288" s="24">
        <f t="shared" si="52"/>
        <v>450</v>
      </c>
      <c r="AU288" s="24" t="str">
        <f>getSring(AQ288,1)</f>
        <v>多汁的坚果</v>
      </c>
      <c r="AV288" s="24">
        <f t="shared" si="53"/>
        <v>30042</v>
      </c>
      <c r="AW288" s="24">
        <f t="shared" si="59"/>
        <v>113</v>
      </c>
      <c r="AX288" s="24" t="str">
        <f>getSring(AQ288,2)</f>
        <v>狗牙</v>
      </c>
      <c r="AY288" s="24">
        <f t="shared" si="54"/>
        <v>30038</v>
      </c>
      <c r="AZ288" s="24">
        <f t="shared" si="55"/>
        <v>113</v>
      </c>
      <c r="BA288" s="24" t="str">
        <f>getSring(AQ288,3)</f>
        <v>石头</v>
      </c>
      <c r="BB288" s="24">
        <f t="shared" si="56"/>
        <v>30034</v>
      </c>
      <c r="BC288" s="24">
        <f t="shared" si="57"/>
        <v>113</v>
      </c>
    </row>
    <row r="289" spans="1:55" ht="14.25" x14ac:dyDescent="0.2">
      <c r="A289">
        <f t="shared" si="58"/>
        <v>20287</v>
      </c>
      <c r="B289" s="16">
        <v>287</v>
      </c>
      <c r="C289" s="16" t="s">
        <v>1051</v>
      </c>
      <c r="D289" s="16" t="s">
        <v>1271</v>
      </c>
      <c r="E289" s="16">
        <f>武器3!E289</f>
        <v>13</v>
      </c>
      <c r="F289" s="16" t="s">
        <v>1046</v>
      </c>
      <c r="G289" s="16">
        <f>武器3!G289</f>
        <v>4</v>
      </c>
      <c r="H289" s="19" t="s">
        <v>1385</v>
      </c>
      <c r="I289" s="3" t="s">
        <v>815</v>
      </c>
      <c r="J289" s="3">
        <f>武器2!I289</f>
        <v>9</v>
      </c>
      <c r="K289" s="3"/>
      <c r="L289" s="3" t="str">
        <f>武器3!J289</f>
        <v>下级职业</v>
      </c>
      <c r="M289" s="3" t="str">
        <f>武器3!K289</f>
        <v/>
      </c>
      <c r="N289" s="16">
        <v>6</v>
      </c>
      <c r="O289" s="16">
        <v>7</v>
      </c>
      <c r="P289" s="16">
        <f>挂饰2!L289</f>
        <v>105</v>
      </c>
      <c r="Q289" s="16">
        <f>挂饰2!M289</f>
        <v>0</v>
      </c>
      <c r="R289" s="16">
        <f>挂饰2!N289</f>
        <v>0</v>
      </c>
      <c r="S289" s="16">
        <f>挂饰2!O289</f>
        <v>0</v>
      </c>
      <c r="T289" s="16">
        <f>挂饰2!P289</f>
        <v>0</v>
      </c>
      <c r="U289" s="16">
        <f>挂饰2!Q289</f>
        <v>0</v>
      </c>
      <c r="V289" s="16">
        <f>挂饰2!R289</f>
        <v>0</v>
      </c>
      <c r="W289" s="16">
        <f>挂饰2!S289</f>
        <v>0</v>
      </c>
      <c r="X289" s="16">
        <f>挂饰2!T289</f>
        <v>0</v>
      </c>
      <c r="Y289" s="16">
        <f>挂饰2!U289</f>
        <v>0</v>
      </c>
      <c r="Z289" s="16">
        <f>挂饰2!V289</f>
        <v>0</v>
      </c>
      <c r="AA289" s="16">
        <f>挂饰2!W289</f>
        <v>0</v>
      </c>
      <c r="AB289" s="16">
        <f>挂饰2!X289</f>
        <v>0</v>
      </c>
      <c r="AC289" s="16">
        <f>挂饰2!Y289</f>
        <v>0</v>
      </c>
      <c r="AD289" s="16">
        <f>挂饰2!Z289</f>
        <v>0</v>
      </c>
      <c r="AE289" s="16">
        <f>挂饰2!AA289</f>
        <v>0</v>
      </c>
      <c r="AF289" s="16">
        <f>挂饰2!AB289</f>
        <v>0</v>
      </c>
      <c r="AG289" s="16">
        <f>挂饰2!AC289</f>
        <v>0</v>
      </c>
      <c r="AH289" s="16">
        <f>挂饰2!AD289</f>
        <v>0</v>
      </c>
      <c r="AI289" s="16">
        <f>挂饰2!AE289</f>
        <v>0</v>
      </c>
      <c r="AJ289" s="16">
        <f>挂饰2!AF289</f>
        <v>0</v>
      </c>
      <c r="AK289" s="16">
        <f>挂饰2!AG289</f>
        <v>0</v>
      </c>
      <c r="AL289" s="16">
        <f>挂饰2!AH289</f>
        <v>0</v>
      </c>
      <c r="AM289" s="16">
        <f>挂饰2!AI289</f>
        <v>0</v>
      </c>
      <c r="AN289" s="16">
        <f>挂饰2!AJ289</f>
        <v>0</v>
      </c>
      <c r="AO289" s="21">
        <f t="shared" si="48"/>
        <v>157.5</v>
      </c>
      <c r="AP289">
        <f t="shared" si="49"/>
        <v>137700</v>
      </c>
      <c r="AQ289" t="str">
        <f t="shared" si="50"/>
        <v>,石头,狗牙,稻草,红水晶</v>
      </c>
      <c r="AR289" s="24" t="str">
        <f>IF(F289="c",getSring(AQ289,4),VLOOKUP(M289&amp;F289,test4,2,FALSE))</f>
        <v>红水晶</v>
      </c>
      <c r="AS289" s="24">
        <f t="shared" si="51"/>
        <v>30030</v>
      </c>
      <c r="AT289" s="24">
        <f t="shared" si="52"/>
        <v>525</v>
      </c>
      <c r="AU289" s="24" t="str">
        <f>getSring(AQ289,1)</f>
        <v>石头</v>
      </c>
      <c r="AV289" s="24">
        <f t="shared" si="53"/>
        <v>30034</v>
      </c>
      <c r="AW289" s="24">
        <f t="shared" si="59"/>
        <v>131</v>
      </c>
      <c r="AX289" s="24" t="str">
        <f>getSring(AQ289,2)</f>
        <v>狗牙</v>
      </c>
      <c r="AY289" s="24">
        <f t="shared" si="54"/>
        <v>30038</v>
      </c>
      <c r="AZ289" s="24">
        <f t="shared" si="55"/>
        <v>131</v>
      </c>
      <c r="BA289" s="24" t="str">
        <f>getSring(AQ289,3)</f>
        <v>稻草</v>
      </c>
      <c r="BB289" s="24">
        <f t="shared" si="56"/>
        <v>30026</v>
      </c>
      <c r="BC289" s="24">
        <f t="shared" si="57"/>
        <v>131</v>
      </c>
    </row>
    <row r="290" spans="1:55" ht="14.25" x14ac:dyDescent="0.2">
      <c r="A290">
        <f t="shared" si="58"/>
        <v>20288</v>
      </c>
      <c r="B290" s="16">
        <v>288</v>
      </c>
      <c r="C290" s="16" t="s">
        <v>1059</v>
      </c>
      <c r="D290" s="16" t="s">
        <v>1412</v>
      </c>
      <c r="E290" s="16">
        <f>武器3!E290</f>
        <v>15</v>
      </c>
      <c r="F290" s="16" t="s">
        <v>1046</v>
      </c>
      <c r="G290" s="16">
        <f>武器3!G290</f>
        <v>4</v>
      </c>
      <c r="H290" s="19" t="s">
        <v>1385</v>
      </c>
      <c r="I290" s="3" t="s">
        <v>815</v>
      </c>
      <c r="J290" s="3">
        <f>武器2!I290</f>
        <v>9</v>
      </c>
      <c r="K290" s="3"/>
      <c r="L290" s="3" t="str">
        <f>武器3!J290</f>
        <v>下级职业</v>
      </c>
      <c r="M290" s="3" t="str">
        <f>武器3!K290</f>
        <v/>
      </c>
      <c r="N290" s="16">
        <v>6</v>
      </c>
      <c r="O290" s="16">
        <v>8</v>
      </c>
      <c r="P290" s="16">
        <f>挂饰2!L290</f>
        <v>120</v>
      </c>
      <c r="Q290" s="16">
        <f>挂饰2!M290</f>
        <v>0</v>
      </c>
      <c r="R290" s="16">
        <f>挂饰2!N290</f>
        <v>0</v>
      </c>
      <c r="S290" s="16">
        <f>挂饰2!O290</f>
        <v>0</v>
      </c>
      <c r="T290" s="16">
        <f>挂饰2!P290</f>
        <v>0</v>
      </c>
      <c r="U290" s="16">
        <f>挂饰2!Q290</f>
        <v>0</v>
      </c>
      <c r="V290" s="16">
        <f>挂饰2!R290</f>
        <v>0</v>
      </c>
      <c r="W290" s="16">
        <f>挂饰2!S290</f>
        <v>0</v>
      </c>
      <c r="X290" s="16">
        <f>挂饰2!T290</f>
        <v>0</v>
      </c>
      <c r="Y290" s="16">
        <f>挂饰2!U290</f>
        <v>0</v>
      </c>
      <c r="Z290" s="16">
        <f>挂饰2!V290</f>
        <v>0</v>
      </c>
      <c r="AA290" s="16">
        <f>挂饰2!W290</f>
        <v>0</v>
      </c>
      <c r="AB290" s="16">
        <f>挂饰2!X290</f>
        <v>0</v>
      </c>
      <c r="AC290" s="16">
        <f>挂饰2!Y290</f>
        <v>0</v>
      </c>
      <c r="AD290" s="16">
        <f>挂饰2!Z290</f>
        <v>0</v>
      </c>
      <c r="AE290" s="16">
        <f>挂饰2!AA290</f>
        <v>0</v>
      </c>
      <c r="AF290" s="16">
        <f>挂饰2!AB290</f>
        <v>0</v>
      </c>
      <c r="AG290" s="16">
        <f>挂饰2!AC290</f>
        <v>0</v>
      </c>
      <c r="AH290" s="16">
        <f>挂饰2!AD290</f>
        <v>0</v>
      </c>
      <c r="AI290" s="16">
        <f>挂饰2!AE290</f>
        <v>0</v>
      </c>
      <c r="AJ290" s="16">
        <f>挂饰2!AF290</f>
        <v>0</v>
      </c>
      <c r="AK290" s="16">
        <f>挂饰2!AG290</f>
        <v>0</v>
      </c>
      <c r="AL290" s="16">
        <f>挂饰2!AH290</f>
        <v>0</v>
      </c>
      <c r="AM290" s="16">
        <f>挂饰2!AI290</f>
        <v>0</v>
      </c>
      <c r="AN290" s="16">
        <f>挂饰2!AJ290</f>
        <v>0</v>
      </c>
      <c r="AO290" s="21">
        <f t="shared" si="48"/>
        <v>180</v>
      </c>
      <c r="AP290">
        <f t="shared" si="49"/>
        <v>157500</v>
      </c>
      <c r="AQ290" t="str">
        <f t="shared" si="50"/>
        <v>,红水晶,狗牙,石头,蘑菇</v>
      </c>
      <c r="AR290" s="24" t="str">
        <f>IF(F290="c",getSring(AQ290,4),VLOOKUP(M290&amp;F290,test4,2,FALSE))</f>
        <v>蘑菇</v>
      </c>
      <c r="AS290" s="24">
        <f t="shared" si="51"/>
        <v>30022</v>
      </c>
      <c r="AT290" s="24">
        <f t="shared" si="52"/>
        <v>600</v>
      </c>
      <c r="AU290" s="24" t="str">
        <f>getSring(AQ290,1)</f>
        <v>红水晶</v>
      </c>
      <c r="AV290" s="24">
        <f t="shared" si="53"/>
        <v>30030</v>
      </c>
      <c r="AW290" s="24">
        <f t="shared" si="59"/>
        <v>150</v>
      </c>
      <c r="AX290" s="24" t="str">
        <f>getSring(AQ290,2)</f>
        <v>狗牙</v>
      </c>
      <c r="AY290" s="24">
        <f t="shared" si="54"/>
        <v>30038</v>
      </c>
      <c r="AZ290" s="24">
        <f t="shared" si="55"/>
        <v>150</v>
      </c>
      <c r="BA290" s="24" t="str">
        <f>getSring(AQ290,3)</f>
        <v>石头</v>
      </c>
      <c r="BB290" s="24">
        <f t="shared" si="56"/>
        <v>30034</v>
      </c>
      <c r="BC290" s="24">
        <f t="shared" si="57"/>
        <v>150</v>
      </c>
    </row>
    <row r="291" spans="1:55" ht="14.25" x14ac:dyDescent="0.2">
      <c r="A291">
        <f t="shared" si="58"/>
        <v>20289</v>
      </c>
      <c r="B291" s="16">
        <v>289</v>
      </c>
      <c r="C291" s="16" t="s">
        <v>1063</v>
      </c>
      <c r="D291" s="16" t="s">
        <v>1337</v>
      </c>
      <c r="E291" s="16">
        <f>武器3!E291</f>
        <v>2</v>
      </c>
      <c r="F291" s="16" t="s">
        <v>1043</v>
      </c>
      <c r="G291" s="16">
        <f>武器3!G291</f>
        <v>3</v>
      </c>
      <c r="H291" s="19" t="s">
        <v>1385</v>
      </c>
      <c r="I291" s="3" t="s">
        <v>816</v>
      </c>
      <c r="J291" s="3">
        <f>武器2!I291</f>
        <v>10</v>
      </c>
      <c r="K291" s="3"/>
      <c r="L291" s="3" t="str">
        <f>武器3!J291</f>
        <v>下级职业</v>
      </c>
      <c r="M291" s="3" t="str">
        <f>武器3!K291</f>
        <v>冷却</v>
      </c>
      <c r="N291" s="16">
        <v>0</v>
      </c>
      <c r="O291" s="16">
        <v>1</v>
      </c>
      <c r="P291" s="16">
        <f>挂饰2!L291</f>
        <v>17</v>
      </c>
      <c r="Q291" s="16">
        <f>挂饰2!M291</f>
        <v>0</v>
      </c>
      <c r="R291" s="16">
        <f>挂饰2!N291</f>
        <v>0</v>
      </c>
      <c r="S291" s="16">
        <f>挂饰2!O291</f>
        <v>0</v>
      </c>
      <c r="T291" s="16">
        <f>挂饰2!P291</f>
        <v>0</v>
      </c>
      <c r="U291" s="16">
        <f>挂饰2!Q291</f>
        <v>0</v>
      </c>
      <c r="V291" s="16">
        <f>挂饰2!R291</f>
        <v>0</v>
      </c>
      <c r="W291" s="16">
        <f>挂饰2!S291</f>
        <v>0</v>
      </c>
      <c r="X291" s="16">
        <f>挂饰2!T291</f>
        <v>0</v>
      </c>
      <c r="Y291" s="16">
        <f>挂饰2!U291</f>
        <v>0</v>
      </c>
      <c r="Z291" s="16">
        <f>挂饰2!V291</f>
        <v>0.01</v>
      </c>
      <c r="AA291" s="16">
        <f>挂饰2!W291</f>
        <v>0</v>
      </c>
      <c r="AB291" s="16">
        <f>挂饰2!X291</f>
        <v>0</v>
      </c>
      <c r="AC291" s="16">
        <f>挂饰2!Y291</f>
        <v>0</v>
      </c>
      <c r="AD291" s="16">
        <f>挂饰2!Z291</f>
        <v>0</v>
      </c>
      <c r="AE291" s="16">
        <f>挂饰2!AA291</f>
        <v>0</v>
      </c>
      <c r="AF291" s="16">
        <f>挂饰2!AB291</f>
        <v>0</v>
      </c>
      <c r="AG291" s="16">
        <f>挂饰2!AC291</f>
        <v>0</v>
      </c>
      <c r="AH291" s="16">
        <f>挂饰2!AD291</f>
        <v>9.9009900990099098E-3</v>
      </c>
      <c r="AI291" s="16">
        <f>挂饰2!AE291</f>
        <v>0</v>
      </c>
      <c r="AJ291" s="16">
        <f>挂饰2!AF291</f>
        <v>0</v>
      </c>
      <c r="AK291" s="16">
        <f>挂饰2!AG291</f>
        <v>0</v>
      </c>
      <c r="AL291" s="16">
        <f>挂饰2!AH291</f>
        <v>0</v>
      </c>
      <c r="AM291" s="16">
        <f>挂饰2!AI291</f>
        <v>0</v>
      </c>
      <c r="AN291" s="16">
        <f>挂饰2!AJ291</f>
        <v>0</v>
      </c>
      <c r="AO291" s="21">
        <f t="shared" si="48"/>
        <v>25.556930693069308</v>
      </c>
      <c r="AP291">
        <f t="shared" si="49"/>
        <v>20400</v>
      </c>
      <c r="AQ291" t="str">
        <f t="shared" si="50"/>
        <v>,耀眼的石头,剧毒牙,夏娃的坚果</v>
      </c>
      <c r="AR291" s="24" t="str">
        <f>IF(F291="c",getSring(AQ291,4),VLOOKUP(M291&amp;F291,test4,2,FALSE))</f>
        <v>顶级水之精华</v>
      </c>
      <c r="AS291" s="24">
        <f t="shared" si="51"/>
        <v>30007</v>
      </c>
      <c r="AT291" s="24">
        <f t="shared" si="52"/>
        <v>1</v>
      </c>
      <c r="AU291" s="24" t="str">
        <f>getSring(AQ291,1)</f>
        <v>耀眼的石头</v>
      </c>
      <c r="AV291" s="24">
        <f t="shared" si="53"/>
        <v>30037</v>
      </c>
      <c r="AW291" s="24">
        <f t="shared" si="59"/>
        <v>3</v>
      </c>
      <c r="AX291" s="24" t="str">
        <f>getSring(AQ291,2)</f>
        <v>剧毒牙</v>
      </c>
      <c r="AY291" s="24">
        <f t="shared" si="54"/>
        <v>30041</v>
      </c>
      <c r="AZ291" s="24">
        <f t="shared" si="55"/>
        <v>3</v>
      </c>
      <c r="BA291" s="24" t="str">
        <f>getSring(AQ291,3)</f>
        <v>夏娃的坚果</v>
      </c>
      <c r="BB291" s="24">
        <f t="shared" si="56"/>
        <v>30045</v>
      </c>
      <c r="BC291" s="24">
        <f t="shared" si="57"/>
        <v>3</v>
      </c>
    </row>
    <row r="292" spans="1:55" ht="14.25" x14ac:dyDescent="0.2">
      <c r="A292">
        <f t="shared" si="58"/>
        <v>20290</v>
      </c>
      <c r="B292" s="16">
        <v>290</v>
      </c>
      <c r="C292" s="16" t="s">
        <v>1088</v>
      </c>
      <c r="D292" s="16" t="s">
        <v>1136</v>
      </c>
      <c r="E292" s="16">
        <f>武器3!E292</f>
        <v>4</v>
      </c>
      <c r="F292" s="16" t="s">
        <v>1043</v>
      </c>
      <c r="G292" s="16">
        <f>武器3!G292</f>
        <v>3</v>
      </c>
      <c r="H292" s="19" t="s">
        <v>1385</v>
      </c>
      <c r="I292" s="3" t="s">
        <v>816</v>
      </c>
      <c r="J292" s="3">
        <f>武器2!I292</f>
        <v>10</v>
      </c>
      <c r="K292" s="3"/>
      <c r="L292" s="3" t="str">
        <f>武器3!J292</f>
        <v>下级职业</v>
      </c>
      <c r="M292" s="3" t="str">
        <f>武器3!K292</f>
        <v>冷却</v>
      </c>
      <c r="N292" s="16">
        <v>0</v>
      </c>
      <c r="O292" s="16">
        <v>2</v>
      </c>
      <c r="P292" s="16">
        <f>挂饰2!L292</f>
        <v>35</v>
      </c>
      <c r="Q292" s="16">
        <f>挂饰2!M292</f>
        <v>0</v>
      </c>
      <c r="R292" s="16">
        <f>挂饰2!N292</f>
        <v>0</v>
      </c>
      <c r="S292" s="16">
        <f>挂饰2!O292</f>
        <v>0</v>
      </c>
      <c r="T292" s="16">
        <f>挂饰2!P292</f>
        <v>0</v>
      </c>
      <c r="U292" s="16">
        <f>挂饰2!Q292</f>
        <v>0</v>
      </c>
      <c r="V292" s="16">
        <f>挂饰2!R292</f>
        <v>0</v>
      </c>
      <c r="W292" s="16">
        <f>挂饰2!S292</f>
        <v>10</v>
      </c>
      <c r="X292" s="16">
        <f>挂饰2!T292</f>
        <v>0</v>
      </c>
      <c r="Y292" s="16">
        <f>挂饰2!U292</f>
        <v>0</v>
      </c>
      <c r="Z292" s="16">
        <f>挂饰2!V292</f>
        <v>0</v>
      </c>
      <c r="AA292" s="16">
        <f>挂饰2!W292</f>
        <v>0</v>
      </c>
      <c r="AB292" s="16">
        <f>挂饰2!X292</f>
        <v>0</v>
      </c>
      <c r="AC292" s="16">
        <f>挂饰2!Y292</f>
        <v>0</v>
      </c>
      <c r="AD292" s="16">
        <f>挂饰2!Z292</f>
        <v>0</v>
      </c>
      <c r="AE292" s="16">
        <f>挂饰2!AA292</f>
        <v>0.1266375545851528</v>
      </c>
      <c r="AF292" s="16">
        <f>挂饰2!AB292</f>
        <v>0</v>
      </c>
      <c r="AG292" s="16">
        <f>挂饰2!AC292</f>
        <v>0</v>
      </c>
      <c r="AH292" s="16">
        <f>挂饰2!AD292</f>
        <v>0</v>
      </c>
      <c r="AI292" s="16">
        <f>挂饰2!AE292</f>
        <v>0</v>
      </c>
      <c r="AJ292" s="16">
        <f>挂饰2!AF292</f>
        <v>0</v>
      </c>
      <c r="AK292" s="16">
        <f>挂饰2!AG292</f>
        <v>0</v>
      </c>
      <c r="AL292" s="16">
        <f>挂饰2!AH292</f>
        <v>0</v>
      </c>
      <c r="AM292" s="16">
        <f>挂饰2!AI292</f>
        <v>0</v>
      </c>
      <c r="AN292" s="16">
        <f>挂饰2!AJ292</f>
        <v>0</v>
      </c>
      <c r="AO292" s="21">
        <f t="shared" si="48"/>
        <v>68.228165938864635</v>
      </c>
      <c r="AP292">
        <f t="shared" si="49"/>
        <v>63600</v>
      </c>
      <c r="AQ292" t="str">
        <f t="shared" si="50"/>
        <v>,剧毒牙,斑斓的稻草,耀眼的石头</v>
      </c>
      <c r="AR292" s="24" t="str">
        <f>IF(F292="c",getSring(AQ292,4),VLOOKUP(M292&amp;F292,test4,2,FALSE))</f>
        <v>顶级水之精华</v>
      </c>
      <c r="AS292" s="24">
        <f t="shared" si="51"/>
        <v>30007</v>
      </c>
      <c r="AT292" s="24">
        <f t="shared" si="52"/>
        <v>4</v>
      </c>
      <c r="AU292" s="24" t="str">
        <f>getSring(AQ292,1)</f>
        <v>剧毒牙</v>
      </c>
      <c r="AV292" s="24">
        <f t="shared" si="53"/>
        <v>30041</v>
      </c>
      <c r="AW292" s="24">
        <f t="shared" si="59"/>
        <v>7</v>
      </c>
      <c r="AX292" s="24" t="str">
        <f>getSring(AQ292,2)</f>
        <v>斑斓的稻草</v>
      </c>
      <c r="AY292" s="24">
        <f t="shared" si="54"/>
        <v>30029</v>
      </c>
      <c r="AZ292" s="24">
        <f t="shared" si="55"/>
        <v>7</v>
      </c>
      <c r="BA292" s="24" t="str">
        <f>getSring(AQ292,3)</f>
        <v>耀眼的石头</v>
      </c>
      <c r="BB292" s="24">
        <f t="shared" si="56"/>
        <v>30037</v>
      </c>
      <c r="BC292" s="24">
        <f t="shared" si="57"/>
        <v>7</v>
      </c>
    </row>
    <row r="293" spans="1:55" ht="14.25" x14ac:dyDescent="0.2">
      <c r="A293">
        <f t="shared" si="58"/>
        <v>20291</v>
      </c>
      <c r="B293" s="16">
        <v>291</v>
      </c>
      <c r="C293" s="16" t="s">
        <v>1106</v>
      </c>
      <c r="D293" s="16" t="s">
        <v>1136</v>
      </c>
      <c r="E293" s="16">
        <f>武器3!E293</f>
        <v>6</v>
      </c>
      <c r="F293" s="16" t="s">
        <v>1043</v>
      </c>
      <c r="G293" s="16">
        <f>武器3!G293</f>
        <v>3</v>
      </c>
      <c r="H293" s="19" t="s">
        <v>1385</v>
      </c>
      <c r="I293" s="3" t="s">
        <v>816</v>
      </c>
      <c r="J293" s="3">
        <f>武器2!I293</f>
        <v>10</v>
      </c>
      <c r="K293" s="3"/>
      <c r="L293" s="3" t="str">
        <f>武器3!J293</f>
        <v>下级职业</v>
      </c>
      <c r="M293" s="3" t="str">
        <f>武器3!K293</f>
        <v>冷却</v>
      </c>
      <c r="N293" s="16">
        <v>0</v>
      </c>
      <c r="O293" s="16">
        <v>3</v>
      </c>
      <c r="P293" s="16">
        <f>挂饰2!L293</f>
        <v>52</v>
      </c>
      <c r="Q293" s="16">
        <f>挂饰2!M293</f>
        <v>53</v>
      </c>
      <c r="R293" s="16">
        <f>挂饰2!N293</f>
        <v>0</v>
      </c>
      <c r="S293" s="16">
        <f>挂饰2!O293</f>
        <v>0</v>
      </c>
      <c r="T293" s="16">
        <f>挂饰2!P293</f>
        <v>0</v>
      </c>
      <c r="U293" s="16">
        <f>挂饰2!Q293</f>
        <v>0</v>
      </c>
      <c r="V293" s="16">
        <f>挂饰2!R293</f>
        <v>0</v>
      </c>
      <c r="W293" s="16">
        <f>挂饰2!S293</f>
        <v>0</v>
      </c>
      <c r="X293" s="16">
        <f>挂饰2!T293</f>
        <v>14</v>
      </c>
      <c r="Y293" s="16">
        <f>挂饰2!U293</f>
        <v>0</v>
      </c>
      <c r="Z293" s="16">
        <f>挂饰2!V293</f>
        <v>0</v>
      </c>
      <c r="AA293" s="16">
        <f>挂饰2!W293</f>
        <v>0</v>
      </c>
      <c r="AB293" s="16">
        <f>挂饰2!X293</f>
        <v>0</v>
      </c>
      <c r="AC293" s="16">
        <f>挂饰2!Y293</f>
        <v>0</v>
      </c>
      <c r="AD293" s="16">
        <f>挂饰2!Z293</f>
        <v>0</v>
      </c>
      <c r="AE293" s="16">
        <f>挂饰2!AA293</f>
        <v>0.17695473251028804</v>
      </c>
      <c r="AF293" s="16">
        <f>挂饰2!AB293</f>
        <v>0</v>
      </c>
      <c r="AG293" s="16">
        <f>挂饰2!AC293</f>
        <v>0</v>
      </c>
      <c r="AH293" s="16">
        <f>挂饰2!AD293</f>
        <v>0</v>
      </c>
      <c r="AI293" s="16">
        <f>挂饰2!AE293</f>
        <v>0</v>
      </c>
      <c r="AJ293" s="16">
        <f>挂饰2!AF293</f>
        <v>0</v>
      </c>
      <c r="AK293" s="16">
        <f>挂饰2!AG293</f>
        <v>0</v>
      </c>
      <c r="AL293" s="16">
        <f>挂饰2!AH293</f>
        <v>0</v>
      </c>
      <c r="AM293" s="16">
        <f>挂饰2!AI293</f>
        <v>0</v>
      </c>
      <c r="AN293" s="16">
        <f>挂饰2!AJ293</f>
        <v>0</v>
      </c>
      <c r="AO293" s="21">
        <f t="shared" si="48"/>
        <v>179.51748971193416</v>
      </c>
      <c r="AP293">
        <f t="shared" si="49"/>
        <v>154800</v>
      </c>
      <c r="AQ293" t="str">
        <f t="shared" si="50"/>
        <v>,紫水晶,耀眼的石头,夏娃的坚果</v>
      </c>
      <c r="AR293" s="24" t="str">
        <f>IF(F293="c",getSring(AQ293,4),VLOOKUP(M293&amp;F293,test4,2,FALSE))</f>
        <v>顶级水之精华</v>
      </c>
      <c r="AS293" s="24">
        <f t="shared" si="51"/>
        <v>30007</v>
      </c>
      <c r="AT293" s="24">
        <f t="shared" si="52"/>
        <v>9</v>
      </c>
      <c r="AU293" s="24" t="str">
        <f>getSring(AQ293,1)</f>
        <v>紫水晶</v>
      </c>
      <c r="AV293" s="24">
        <f t="shared" si="53"/>
        <v>30033</v>
      </c>
      <c r="AW293" s="24">
        <f t="shared" si="59"/>
        <v>19</v>
      </c>
      <c r="AX293" s="24" t="str">
        <f>getSring(AQ293,2)</f>
        <v>耀眼的石头</v>
      </c>
      <c r="AY293" s="24">
        <f t="shared" si="54"/>
        <v>30037</v>
      </c>
      <c r="AZ293" s="24">
        <f t="shared" si="55"/>
        <v>19</v>
      </c>
      <c r="BA293" s="24" t="str">
        <f>getSring(AQ293,3)</f>
        <v>夏娃的坚果</v>
      </c>
      <c r="BB293" s="24">
        <f t="shared" si="56"/>
        <v>30045</v>
      </c>
      <c r="BC293" s="24">
        <f t="shared" si="57"/>
        <v>19</v>
      </c>
    </row>
    <row r="294" spans="1:55" ht="14.25" x14ac:dyDescent="0.2">
      <c r="A294">
        <f t="shared" si="58"/>
        <v>20292</v>
      </c>
      <c r="B294" s="16">
        <v>292</v>
      </c>
      <c r="C294" s="16" t="s">
        <v>1063</v>
      </c>
      <c r="D294" s="16" t="s">
        <v>1430</v>
      </c>
      <c r="E294" s="16">
        <f>武器3!E294</f>
        <v>8</v>
      </c>
      <c r="F294" s="16" t="s">
        <v>1043</v>
      </c>
      <c r="G294" s="16">
        <f>武器3!G294</f>
        <v>3</v>
      </c>
      <c r="H294" s="19" t="s">
        <v>1385</v>
      </c>
      <c r="I294" s="3" t="s">
        <v>816</v>
      </c>
      <c r="J294" s="3">
        <f>武器2!I294</f>
        <v>10</v>
      </c>
      <c r="K294" s="3"/>
      <c r="L294" s="3" t="str">
        <f>武器3!J294</f>
        <v>下级职业</v>
      </c>
      <c r="M294" s="3" t="str">
        <f>武器3!K294</f>
        <v>冷却</v>
      </c>
      <c r="N294" s="16">
        <v>0</v>
      </c>
      <c r="O294" s="16">
        <v>4</v>
      </c>
      <c r="P294" s="16">
        <f>挂饰2!L294</f>
        <v>70</v>
      </c>
      <c r="Q294" s="16">
        <f>挂饰2!M294</f>
        <v>0</v>
      </c>
      <c r="R294" s="16">
        <f>挂饰2!N294</f>
        <v>0</v>
      </c>
      <c r="S294" s="16">
        <f>挂饰2!O294</f>
        <v>0</v>
      </c>
      <c r="T294" s="16">
        <f>挂饰2!P294</f>
        <v>0</v>
      </c>
      <c r="U294" s="16">
        <f>挂饰2!Q294</f>
        <v>0</v>
      </c>
      <c r="V294" s="16">
        <f>挂饰2!R294</f>
        <v>0</v>
      </c>
      <c r="W294" s="16">
        <f>挂饰2!S294</f>
        <v>0</v>
      </c>
      <c r="X294" s="16">
        <f>挂饰2!T294</f>
        <v>0</v>
      </c>
      <c r="Y294" s="16">
        <f>挂饰2!U294</f>
        <v>3.7999999999999999E-2</v>
      </c>
      <c r="Z294" s="16">
        <f>挂饰2!V294</f>
        <v>0</v>
      </c>
      <c r="AA294" s="16">
        <f>挂饰2!W294</f>
        <v>0</v>
      </c>
      <c r="AB294" s="16">
        <f>挂饰2!X294</f>
        <v>0</v>
      </c>
      <c r="AC294" s="16">
        <f>挂饰2!Y294</f>
        <v>0</v>
      </c>
      <c r="AD294" s="16">
        <f>挂饰2!Z294</f>
        <v>4.7619047619047672E-2</v>
      </c>
      <c r="AE294" s="16">
        <f>挂饰2!AA294</f>
        <v>0</v>
      </c>
      <c r="AF294" s="16">
        <f>挂饰2!AB294</f>
        <v>0</v>
      </c>
      <c r="AG294" s="16">
        <f>挂饰2!AC294</f>
        <v>4.7619047619047672E-2</v>
      </c>
      <c r="AH294" s="16">
        <f>挂饰2!AD294</f>
        <v>0</v>
      </c>
      <c r="AI294" s="16">
        <f>挂饰2!AE294</f>
        <v>0</v>
      </c>
      <c r="AJ294" s="16">
        <f>挂饰2!AF294</f>
        <v>0</v>
      </c>
      <c r="AK294" s="16">
        <f>挂饰2!AG294</f>
        <v>0</v>
      </c>
      <c r="AL294" s="16">
        <f>挂饰2!AH294</f>
        <v>0</v>
      </c>
      <c r="AM294" s="16">
        <f>挂饰2!AI294</f>
        <v>0</v>
      </c>
      <c r="AN294" s="16">
        <f>挂饰2!AJ294</f>
        <v>0</v>
      </c>
      <c r="AO294" s="21">
        <f t="shared" si="48"/>
        <v>105.54761904761905</v>
      </c>
      <c r="AP294">
        <f t="shared" si="49"/>
        <v>87600</v>
      </c>
      <c r="AQ294" t="str">
        <f t="shared" si="50"/>
        <v>,五彩的蘑菇,剧毒牙,夏娃的坚果</v>
      </c>
      <c r="AR294" s="24" t="str">
        <f>IF(F294="c",getSring(AQ294,4),VLOOKUP(M294&amp;F294,test4,2,FALSE))</f>
        <v>顶级水之精华</v>
      </c>
      <c r="AS294" s="24">
        <f t="shared" si="51"/>
        <v>30007</v>
      </c>
      <c r="AT294" s="24">
        <f t="shared" si="52"/>
        <v>5</v>
      </c>
      <c r="AU294" s="24" t="str">
        <f>getSring(AQ294,1)</f>
        <v>五彩的蘑菇</v>
      </c>
      <c r="AV294" s="24">
        <f t="shared" si="53"/>
        <v>30025</v>
      </c>
      <c r="AW294" s="24">
        <f t="shared" si="59"/>
        <v>11</v>
      </c>
      <c r="AX294" s="24" t="str">
        <f>getSring(AQ294,2)</f>
        <v>剧毒牙</v>
      </c>
      <c r="AY294" s="24">
        <f t="shared" si="54"/>
        <v>30041</v>
      </c>
      <c r="AZ294" s="24">
        <f t="shared" si="55"/>
        <v>11</v>
      </c>
      <c r="BA294" s="24" t="str">
        <f>getSring(AQ294,3)</f>
        <v>夏娃的坚果</v>
      </c>
      <c r="BB294" s="24">
        <f t="shared" si="56"/>
        <v>30045</v>
      </c>
      <c r="BC294" s="24">
        <f t="shared" si="57"/>
        <v>11</v>
      </c>
    </row>
    <row r="295" spans="1:55" ht="14.25" x14ac:dyDescent="0.2">
      <c r="A295">
        <f t="shared" si="58"/>
        <v>20293</v>
      </c>
      <c r="B295" s="16">
        <v>293</v>
      </c>
      <c r="C295" s="16" t="s">
        <v>1100</v>
      </c>
      <c r="D295" s="16" t="s">
        <v>1308</v>
      </c>
      <c r="E295" s="16">
        <f>武器3!E295</f>
        <v>10</v>
      </c>
      <c r="F295" s="16" t="s">
        <v>1043</v>
      </c>
      <c r="G295" s="16">
        <f>武器3!G295</f>
        <v>3</v>
      </c>
      <c r="H295" s="19" t="s">
        <v>1385</v>
      </c>
      <c r="I295" s="3" t="s">
        <v>816</v>
      </c>
      <c r="J295" s="3">
        <f>武器2!I295</f>
        <v>10</v>
      </c>
      <c r="K295" s="3"/>
      <c r="L295" s="3" t="str">
        <f>武器3!J295</f>
        <v>下级职业</v>
      </c>
      <c r="M295" s="3" t="str">
        <f>武器3!K295</f>
        <v>冷却</v>
      </c>
      <c r="N295" s="16">
        <v>0</v>
      </c>
      <c r="O295" s="16">
        <v>5</v>
      </c>
      <c r="P295" s="16">
        <f>挂饰2!L295</f>
        <v>88</v>
      </c>
      <c r="Q295" s="16">
        <f>挂饰2!M295</f>
        <v>89</v>
      </c>
      <c r="R295" s="16">
        <f>挂饰2!N295</f>
        <v>0</v>
      </c>
      <c r="S295" s="16">
        <f>挂饰2!O295</f>
        <v>0</v>
      </c>
      <c r="T295" s="16">
        <f>挂饰2!P295</f>
        <v>0</v>
      </c>
      <c r="U295" s="16">
        <f>挂饰2!Q295</f>
        <v>0</v>
      </c>
      <c r="V295" s="16">
        <f>挂饰2!R295</f>
        <v>0</v>
      </c>
      <c r="W295" s="16">
        <f>挂饰2!S295</f>
        <v>0</v>
      </c>
      <c r="X295" s="16">
        <f>挂饰2!T295</f>
        <v>0</v>
      </c>
      <c r="Y295" s="16">
        <f>挂饰2!U295</f>
        <v>0</v>
      </c>
      <c r="Z295" s="16">
        <f>挂饰2!V295</f>
        <v>0</v>
      </c>
      <c r="AA295" s="16">
        <f>挂饰2!W295</f>
        <v>0</v>
      </c>
      <c r="AB295" s="16">
        <f>挂饰2!X295</f>
        <v>0</v>
      </c>
      <c r="AC295" s="16">
        <f>挂饰2!Y295</f>
        <v>0</v>
      </c>
      <c r="AD295" s="16">
        <f>挂饰2!Z295</f>
        <v>5.6603773584905648E-2</v>
      </c>
      <c r="AE295" s="16">
        <f>挂饰2!AA295</f>
        <v>0.26470588235294112</v>
      </c>
      <c r="AF295" s="16">
        <f>挂饰2!AB295</f>
        <v>0</v>
      </c>
      <c r="AG295" s="16">
        <f>挂饰2!AC295</f>
        <v>0</v>
      </c>
      <c r="AH295" s="16">
        <f>挂饰2!AD295</f>
        <v>5.6603773584905648E-2</v>
      </c>
      <c r="AI295" s="16">
        <f>挂饰2!AE295</f>
        <v>0</v>
      </c>
      <c r="AJ295" s="16">
        <f>挂饰2!AF295</f>
        <v>0</v>
      </c>
      <c r="AK295" s="16">
        <f>挂饰2!AG295</f>
        <v>0</v>
      </c>
      <c r="AL295" s="16">
        <f>挂饰2!AH295</f>
        <v>0</v>
      </c>
      <c r="AM295" s="16">
        <f>挂饰2!AI295</f>
        <v>0</v>
      </c>
      <c r="AN295" s="16">
        <f>挂饰2!AJ295</f>
        <v>0</v>
      </c>
      <c r="AO295" s="21">
        <f t="shared" si="48"/>
        <v>267.6730022197558</v>
      </c>
      <c r="AP295">
        <f t="shared" si="49"/>
        <v>235200</v>
      </c>
      <c r="AQ295" t="str">
        <f t="shared" si="50"/>
        <v>,斑斓的稻草,紫水晶,夏娃的坚果</v>
      </c>
      <c r="AR295" s="24" t="str">
        <f>IF(F295="c",getSring(AQ295,4),VLOOKUP(M295&amp;F295,test4,2,FALSE))</f>
        <v>顶级水之精华</v>
      </c>
      <c r="AS295" s="24">
        <f t="shared" si="51"/>
        <v>30007</v>
      </c>
      <c r="AT295" s="24">
        <f t="shared" si="52"/>
        <v>14</v>
      </c>
      <c r="AU295" s="24" t="str">
        <f>getSring(AQ295,1)</f>
        <v>斑斓的稻草</v>
      </c>
      <c r="AV295" s="24">
        <f t="shared" si="53"/>
        <v>30029</v>
      </c>
      <c r="AW295" s="24">
        <f t="shared" si="59"/>
        <v>28</v>
      </c>
      <c r="AX295" s="24" t="str">
        <f>getSring(AQ295,2)</f>
        <v>紫水晶</v>
      </c>
      <c r="AY295" s="24">
        <f t="shared" si="54"/>
        <v>30033</v>
      </c>
      <c r="AZ295" s="24">
        <f t="shared" si="55"/>
        <v>28</v>
      </c>
      <c r="BA295" s="24" t="str">
        <f>getSring(AQ295,3)</f>
        <v>夏娃的坚果</v>
      </c>
      <c r="BB295" s="24">
        <f t="shared" si="56"/>
        <v>30045</v>
      </c>
      <c r="BC295" s="24">
        <f t="shared" si="57"/>
        <v>28</v>
      </c>
    </row>
    <row r="296" spans="1:55" ht="14.25" x14ac:dyDescent="0.2">
      <c r="A296">
        <f t="shared" si="58"/>
        <v>20294</v>
      </c>
      <c r="B296" s="16">
        <v>294</v>
      </c>
      <c r="C296" s="16" t="s">
        <v>1114</v>
      </c>
      <c r="D296" s="16" t="s">
        <v>1510</v>
      </c>
      <c r="E296" s="16">
        <f>武器3!E296</f>
        <v>12</v>
      </c>
      <c r="F296" s="16" t="s">
        <v>1043</v>
      </c>
      <c r="G296" s="16">
        <f>武器3!G296</f>
        <v>3</v>
      </c>
      <c r="H296" s="19" t="s">
        <v>1385</v>
      </c>
      <c r="I296" s="3" t="s">
        <v>816</v>
      </c>
      <c r="J296" s="3">
        <f>武器2!I296</f>
        <v>10</v>
      </c>
      <c r="K296" s="3"/>
      <c r="L296" s="3" t="str">
        <f>武器3!J296</f>
        <v>下级职业</v>
      </c>
      <c r="M296" s="3" t="str">
        <f>武器3!K296</f>
        <v>冷却</v>
      </c>
      <c r="N296" s="16">
        <v>0</v>
      </c>
      <c r="O296" s="16">
        <v>6</v>
      </c>
      <c r="P296" s="16">
        <f>挂饰2!L296</f>
        <v>105</v>
      </c>
      <c r="Q296" s="16">
        <f>挂饰2!M296</f>
        <v>0</v>
      </c>
      <c r="R296" s="16">
        <f>挂饰2!N296</f>
        <v>0</v>
      </c>
      <c r="S296" s="16">
        <f>挂饰2!O296</f>
        <v>0</v>
      </c>
      <c r="T296" s="16">
        <f>挂饰2!P296</f>
        <v>0</v>
      </c>
      <c r="U296" s="16">
        <f>挂饰2!Q296</f>
        <v>0</v>
      </c>
      <c r="V296" s="16">
        <f>挂饰2!R296</f>
        <v>0</v>
      </c>
      <c r="W296" s="16">
        <f>挂饰2!S296</f>
        <v>0</v>
      </c>
      <c r="X296" s="16">
        <f>挂饰2!T296</f>
        <v>0</v>
      </c>
      <c r="Y296" s="16">
        <f>挂饰2!U296</f>
        <v>0</v>
      </c>
      <c r="Z296" s="16">
        <f>挂饰2!V296</f>
        <v>0.06</v>
      </c>
      <c r="AA296" s="16">
        <f>挂饰2!W296</f>
        <v>0</v>
      </c>
      <c r="AB296" s="16">
        <f>挂饰2!X296</f>
        <v>0</v>
      </c>
      <c r="AC296" s="16">
        <f>挂饰2!Y296</f>
        <v>0</v>
      </c>
      <c r="AD296" s="16">
        <f>挂饰2!Z296</f>
        <v>6.5420560747663559E-2</v>
      </c>
      <c r="AE296" s="16">
        <f>挂饰2!AA296</f>
        <v>0.30069930069930073</v>
      </c>
      <c r="AF296" s="16">
        <f>挂饰2!AB296</f>
        <v>0</v>
      </c>
      <c r="AG296" s="16">
        <f>挂饰2!AC296</f>
        <v>0</v>
      </c>
      <c r="AH296" s="16">
        <f>挂饰2!AD296</f>
        <v>0</v>
      </c>
      <c r="AI296" s="16">
        <f>挂饰2!AE296</f>
        <v>6.5420560747663559E-2</v>
      </c>
      <c r="AJ296" s="16">
        <f>挂饰2!AF296</f>
        <v>0</v>
      </c>
      <c r="AK296" s="16">
        <f>挂饰2!AG296</f>
        <v>0</v>
      </c>
      <c r="AL296" s="16">
        <f>挂饰2!AH296</f>
        <v>0</v>
      </c>
      <c r="AM296" s="16">
        <f>挂饰2!AI296</f>
        <v>0</v>
      </c>
      <c r="AN296" s="16">
        <f>挂饰2!AJ296</f>
        <v>0</v>
      </c>
      <c r="AO296" s="21">
        <f t="shared" si="48"/>
        <v>159.98135742761912</v>
      </c>
      <c r="AP296">
        <f t="shared" si="49"/>
        <v>138000</v>
      </c>
      <c r="AQ296" t="str">
        <f t="shared" si="50"/>
        <v>,剧毒牙,斑斓的稻草,耀眼的石头</v>
      </c>
      <c r="AR296" s="24" t="str">
        <f>IF(F296="c",getSring(AQ296,4),VLOOKUP(M296&amp;F296,test4,2,FALSE))</f>
        <v>顶级水之精华</v>
      </c>
      <c r="AS296" s="24">
        <f t="shared" si="51"/>
        <v>30007</v>
      </c>
      <c r="AT296" s="24">
        <f t="shared" si="52"/>
        <v>8</v>
      </c>
      <c r="AU296" s="24" t="str">
        <f>getSring(AQ296,1)</f>
        <v>剧毒牙</v>
      </c>
      <c r="AV296" s="24">
        <f t="shared" si="53"/>
        <v>30041</v>
      </c>
      <c r="AW296" s="24">
        <f t="shared" si="59"/>
        <v>17</v>
      </c>
      <c r="AX296" s="24" t="str">
        <f>getSring(AQ296,2)</f>
        <v>斑斓的稻草</v>
      </c>
      <c r="AY296" s="24">
        <f t="shared" si="54"/>
        <v>30029</v>
      </c>
      <c r="AZ296" s="24">
        <f t="shared" si="55"/>
        <v>17</v>
      </c>
      <c r="BA296" s="24" t="str">
        <f>getSring(AQ296,3)</f>
        <v>耀眼的石头</v>
      </c>
      <c r="BB296" s="24">
        <f t="shared" si="56"/>
        <v>30037</v>
      </c>
      <c r="BC296" s="24">
        <f t="shared" si="57"/>
        <v>17</v>
      </c>
    </row>
    <row r="297" spans="1:55" ht="14.25" x14ac:dyDescent="0.2">
      <c r="A297">
        <f t="shared" si="58"/>
        <v>20295</v>
      </c>
      <c r="B297" s="16">
        <v>295</v>
      </c>
      <c r="C297" s="16" t="s">
        <v>1063</v>
      </c>
      <c r="D297" s="16" t="s">
        <v>1352</v>
      </c>
      <c r="E297" s="16">
        <f>武器3!E297</f>
        <v>14</v>
      </c>
      <c r="F297" s="16" t="s">
        <v>1043</v>
      </c>
      <c r="G297" s="16">
        <f>武器3!G297</f>
        <v>3</v>
      </c>
      <c r="H297" s="19" t="s">
        <v>1385</v>
      </c>
      <c r="I297" s="3" t="s">
        <v>816</v>
      </c>
      <c r="J297" s="3">
        <f>武器2!I297</f>
        <v>10</v>
      </c>
      <c r="K297" s="3"/>
      <c r="L297" s="3" t="str">
        <f>武器3!J297</f>
        <v>下级职业</v>
      </c>
      <c r="M297" s="3" t="str">
        <f>武器3!K297</f>
        <v>冷却</v>
      </c>
      <c r="N297" s="16">
        <v>0</v>
      </c>
      <c r="O297" s="16">
        <v>7</v>
      </c>
      <c r="P297" s="16">
        <f>挂饰2!L297</f>
        <v>123</v>
      </c>
      <c r="Q297" s="16">
        <f>挂饰2!M297</f>
        <v>125</v>
      </c>
      <c r="R297" s="16">
        <f>挂饰2!N297</f>
        <v>0</v>
      </c>
      <c r="S297" s="16">
        <f>挂饰2!O297</f>
        <v>0</v>
      </c>
      <c r="T297" s="16">
        <f>挂饰2!P297</f>
        <v>0</v>
      </c>
      <c r="U297" s="16">
        <f>挂饰2!Q297</f>
        <v>13</v>
      </c>
      <c r="V297" s="16">
        <f>挂饰2!R297</f>
        <v>0</v>
      </c>
      <c r="W297" s="16">
        <f>挂饰2!S297</f>
        <v>0</v>
      </c>
      <c r="X297" s="16">
        <f>挂饰2!T297</f>
        <v>0</v>
      </c>
      <c r="Y297" s="16">
        <f>挂饰2!U297</f>
        <v>0</v>
      </c>
      <c r="Z297" s="16">
        <f>挂饰2!V297</f>
        <v>7.0000000000000007E-2</v>
      </c>
      <c r="AA297" s="16">
        <f>挂饰2!W297</f>
        <v>0</v>
      </c>
      <c r="AB297" s="16">
        <f>挂饰2!X297</f>
        <v>0</v>
      </c>
      <c r="AC297" s="16">
        <f>挂饰2!Y297</f>
        <v>7.8341013824884786E-2</v>
      </c>
      <c r="AD297" s="16">
        <f>挂饰2!Z297</f>
        <v>0</v>
      </c>
      <c r="AE297" s="16">
        <f>挂饰2!AA297</f>
        <v>0.33554817275747506</v>
      </c>
      <c r="AF297" s="16">
        <f>挂饰2!AB297</f>
        <v>0</v>
      </c>
      <c r="AG297" s="16">
        <f>挂饰2!AC297</f>
        <v>0</v>
      </c>
      <c r="AH297" s="16">
        <f>挂饰2!AD297</f>
        <v>0</v>
      </c>
      <c r="AI297" s="16">
        <f>挂饰2!AE297</f>
        <v>0</v>
      </c>
      <c r="AJ297" s="16">
        <f>挂饰2!AF297</f>
        <v>0</v>
      </c>
      <c r="AK297" s="16">
        <f>挂饰2!AG297</f>
        <v>0</v>
      </c>
      <c r="AL297" s="16">
        <f>挂饰2!AH297</f>
        <v>0</v>
      </c>
      <c r="AM297" s="16">
        <f>挂饰2!AI297</f>
        <v>0</v>
      </c>
      <c r="AN297" s="16">
        <f>挂饰2!AJ297</f>
        <v>0</v>
      </c>
      <c r="AO297" s="21">
        <f t="shared" si="48"/>
        <v>393.87986282284857</v>
      </c>
      <c r="AP297">
        <f t="shared" si="49"/>
        <v>349200</v>
      </c>
      <c r="AQ297" t="str">
        <f t="shared" si="50"/>
        <v>,耀眼的石头,夏娃的坚果,斑斓的稻草</v>
      </c>
      <c r="AR297" s="24" t="str">
        <f>IF(F297="c",getSring(AQ297,4),VLOOKUP(M297&amp;F297,test4,2,FALSE))</f>
        <v>顶级水之精华</v>
      </c>
      <c r="AS297" s="24">
        <f t="shared" si="51"/>
        <v>30007</v>
      </c>
      <c r="AT297" s="24">
        <f t="shared" si="52"/>
        <v>21</v>
      </c>
      <c r="AU297" s="24" t="str">
        <f>getSring(AQ297,1)</f>
        <v>耀眼的石头</v>
      </c>
      <c r="AV297" s="24">
        <f t="shared" si="53"/>
        <v>30037</v>
      </c>
      <c r="AW297" s="24">
        <f t="shared" si="59"/>
        <v>41</v>
      </c>
      <c r="AX297" s="24" t="str">
        <f>getSring(AQ297,2)</f>
        <v>夏娃的坚果</v>
      </c>
      <c r="AY297" s="24">
        <f t="shared" si="54"/>
        <v>30045</v>
      </c>
      <c r="AZ297" s="24">
        <f t="shared" si="55"/>
        <v>41</v>
      </c>
      <c r="BA297" s="24" t="str">
        <f>getSring(AQ297,3)</f>
        <v>斑斓的稻草</v>
      </c>
      <c r="BB297" s="24">
        <f t="shared" si="56"/>
        <v>30029</v>
      </c>
      <c r="BC297" s="24">
        <f t="shared" si="57"/>
        <v>41</v>
      </c>
    </row>
    <row r="298" spans="1:55" ht="14.25" x14ac:dyDescent="0.2">
      <c r="A298">
        <f t="shared" si="58"/>
        <v>20296</v>
      </c>
      <c r="B298" s="16">
        <v>296</v>
      </c>
      <c r="C298" s="16" t="s">
        <v>1084</v>
      </c>
      <c r="D298" s="16" t="s">
        <v>1484</v>
      </c>
      <c r="E298" s="16">
        <f>武器3!E298</f>
        <v>16</v>
      </c>
      <c r="F298" s="16" t="s">
        <v>1043</v>
      </c>
      <c r="G298" s="16">
        <f>武器3!G298</f>
        <v>3</v>
      </c>
      <c r="H298" s="19" t="s">
        <v>1385</v>
      </c>
      <c r="I298" s="3" t="s">
        <v>816</v>
      </c>
      <c r="J298" s="3">
        <f>武器2!I298</f>
        <v>10</v>
      </c>
      <c r="K298" s="3"/>
      <c r="L298" s="3" t="str">
        <f>武器3!J298</f>
        <v>下级职业</v>
      </c>
      <c r="M298" s="3" t="str">
        <f>武器3!K298</f>
        <v>冷却</v>
      </c>
      <c r="N298" s="16">
        <v>0</v>
      </c>
      <c r="O298" s="16">
        <v>8</v>
      </c>
      <c r="P298" s="16">
        <f>挂饰2!L298</f>
        <v>140</v>
      </c>
      <c r="Q298" s="16">
        <f>挂饰2!M298</f>
        <v>143</v>
      </c>
      <c r="R298" s="16">
        <f>挂饰2!N298</f>
        <v>18</v>
      </c>
      <c r="S298" s="16">
        <f>挂饰2!O298</f>
        <v>0</v>
      </c>
      <c r="T298" s="16">
        <f>挂饰2!P298</f>
        <v>0</v>
      </c>
      <c r="U298" s="16">
        <f>挂饰2!Q298</f>
        <v>0</v>
      </c>
      <c r="V298" s="16">
        <f>挂饰2!R298</f>
        <v>0</v>
      </c>
      <c r="W298" s="16">
        <f>挂饰2!S298</f>
        <v>0</v>
      </c>
      <c r="X298" s="16">
        <f>挂饰2!T298</f>
        <v>0</v>
      </c>
      <c r="Y298" s="16">
        <f>挂饰2!U298</f>
        <v>0</v>
      </c>
      <c r="Z298" s="16">
        <f>挂饰2!V298</f>
        <v>0</v>
      </c>
      <c r="AA298" s="16">
        <f>挂饰2!W298</f>
        <v>0</v>
      </c>
      <c r="AB298" s="16">
        <f>挂饰2!X298</f>
        <v>0</v>
      </c>
      <c r="AC298" s="16">
        <f>挂饰2!Y298</f>
        <v>0</v>
      </c>
      <c r="AD298" s="16">
        <f>挂饰2!Z298</f>
        <v>0</v>
      </c>
      <c r="AE298" s="16">
        <f>挂饰2!AA298</f>
        <v>0.36507936507936511</v>
      </c>
      <c r="AF298" s="16">
        <f>挂饰2!AB298</f>
        <v>0</v>
      </c>
      <c r="AG298" s="16">
        <f>挂饰2!AC298</f>
        <v>8.6757990867579959E-2</v>
      </c>
      <c r="AH298" s="16">
        <f>挂饰2!AD298</f>
        <v>8.6757990867579959E-2</v>
      </c>
      <c r="AI298" s="16">
        <f>挂饰2!AE298</f>
        <v>0</v>
      </c>
      <c r="AJ298" s="16">
        <f>挂饰2!AF298</f>
        <v>0</v>
      </c>
      <c r="AK298" s="16">
        <f>挂饰2!AG298</f>
        <v>0</v>
      </c>
      <c r="AL298" s="16">
        <f>挂饰2!AH298</f>
        <v>0</v>
      </c>
      <c r="AM298" s="16">
        <f>挂饰2!AI298</f>
        <v>0</v>
      </c>
      <c r="AN298" s="16">
        <f>挂饰2!AJ298</f>
        <v>0</v>
      </c>
      <c r="AO298" s="21">
        <f t="shared" si="48"/>
        <v>454.59692324418353</v>
      </c>
      <c r="AP298">
        <f t="shared" si="49"/>
        <v>399600</v>
      </c>
      <c r="AQ298" t="str">
        <f t="shared" si="50"/>
        <v>,耀眼的石头,剧毒牙,紫水晶</v>
      </c>
      <c r="AR298" s="24" t="str">
        <f>IF(F298="c",getSring(AQ298,4),VLOOKUP(M298&amp;F298,test4,2,FALSE))</f>
        <v>顶级水之精华</v>
      </c>
      <c r="AS298" s="24">
        <f t="shared" si="51"/>
        <v>30007</v>
      </c>
      <c r="AT298" s="24">
        <f t="shared" si="52"/>
        <v>24</v>
      </c>
      <c r="AU298" s="24" t="str">
        <f>getSring(AQ298,1)</f>
        <v>耀眼的石头</v>
      </c>
      <c r="AV298" s="24">
        <f t="shared" si="53"/>
        <v>30037</v>
      </c>
      <c r="AW298" s="24">
        <f t="shared" si="59"/>
        <v>47</v>
      </c>
      <c r="AX298" s="24" t="str">
        <f>getSring(AQ298,2)</f>
        <v>剧毒牙</v>
      </c>
      <c r="AY298" s="24">
        <f t="shared" si="54"/>
        <v>30041</v>
      </c>
      <c r="AZ298" s="24">
        <f t="shared" si="55"/>
        <v>47</v>
      </c>
      <c r="BA298" s="24" t="str">
        <f>getSring(AQ298,3)</f>
        <v>紫水晶</v>
      </c>
      <c r="BB298" s="24">
        <f t="shared" si="56"/>
        <v>30033</v>
      </c>
      <c r="BC298" s="24">
        <f t="shared" si="57"/>
        <v>47</v>
      </c>
    </row>
    <row r="299" spans="1:55" ht="14.25" x14ac:dyDescent="0.2">
      <c r="A299">
        <f t="shared" si="58"/>
        <v>20297</v>
      </c>
      <c r="B299" s="16">
        <v>297</v>
      </c>
      <c r="C299" s="16" t="s">
        <v>1118</v>
      </c>
      <c r="D299" s="16" t="s">
        <v>1462</v>
      </c>
      <c r="E299" s="16">
        <f>武器3!E299</f>
        <v>2</v>
      </c>
      <c r="F299" s="16" t="s">
        <v>1044</v>
      </c>
      <c r="G299" s="16">
        <f>武器3!G299</f>
        <v>3</v>
      </c>
      <c r="H299" s="19" t="s">
        <v>1385</v>
      </c>
      <c r="I299" s="3" t="s">
        <v>816</v>
      </c>
      <c r="J299" s="3">
        <f>武器2!I299</f>
        <v>10</v>
      </c>
      <c r="K299" s="3"/>
      <c r="L299" s="3" t="str">
        <f>武器3!J299</f>
        <v>下级职业</v>
      </c>
      <c r="M299" s="3" t="str">
        <f>武器3!K299</f>
        <v>冷却</v>
      </c>
      <c r="N299" s="16">
        <v>0</v>
      </c>
      <c r="O299" s="16">
        <v>1</v>
      </c>
      <c r="P299" s="16">
        <f>挂饰2!L299</f>
        <v>13</v>
      </c>
      <c r="Q299" s="16">
        <f>挂饰2!M299</f>
        <v>0</v>
      </c>
      <c r="R299" s="16">
        <f>挂饰2!N299</f>
        <v>0</v>
      </c>
      <c r="S299" s="16">
        <f>挂饰2!O299</f>
        <v>0</v>
      </c>
      <c r="T299" s="16">
        <f>挂饰2!P299</f>
        <v>0</v>
      </c>
      <c r="U299" s="16">
        <f>挂饰2!Q299</f>
        <v>0</v>
      </c>
      <c r="V299" s="16">
        <f>挂饰2!R299</f>
        <v>0</v>
      </c>
      <c r="W299" s="16">
        <f>挂饰2!S299</f>
        <v>0</v>
      </c>
      <c r="X299" s="16">
        <f>挂饰2!T299</f>
        <v>0</v>
      </c>
      <c r="Y299" s="16">
        <f>挂饰2!U299</f>
        <v>0</v>
      </c>
      <c r="Z299" s="16">
        <f>挂饰2!V299</f>
        <v>0.01</v>
      </c>
      <c r="AA299" s="16">
        <f>挂饰2!W299</f>
        <v>0</v>
      </c>
      <c r="AB299" s="16">
        <f>挂饰2!X299</f>
        <v>0</v>
      </c>
      <c r="AC299" s="16">
        <f>挂饰2!Y299</f>
        <v>0</v>
      </c>
      <c r="AD299" s="16">
        <f>挂饰2!Z299</f>
        <v>0</v>
      </c>
      <c r="AE299" s="16">
        <f>挂饰2!AA299</f>
        <v>0</v>
      </c>
      <c r="AF299" s="16">
        <f>挂饰2!AB299</f>
        <v>0</v>
      </c>
      <c r="AG299" s="16">
        <f>挂饰2!AC299</f>
        <v>0</v>
      </c>
      <c r="AH299" s="16">
        <f>挂饰2!AD299</f>
        <v>0</v>
      </c>
      <c r="AI299" s="16">
        <f>挂饰2!AE299</f>
        <v>0</v>
      </c>
      <c r="AJ299" s="16">
        <f>挂饰2!AF299</f>
        <v>0</v>
      </c>
      <c r="AK299" s="16">
        <f>挂饰2!AG299</f>
        <v>0</v>
      </c>
      <c r="AL299" s="16">
        <f>挂饰2!AH299</f>
        <v>0</v>
      </c>
      <c r="AM299" s="16">
        <f>挂饰2!AI299</f>
        <v>0</v>
      </c>
      <c r="AN299" s="16">
        <f>挂饰2!AJ299</f>
        <v>0</v>
      </c>
      <c r="AO299" s="21">
        <f t="shared" si="48"/>
        <v>19.5</v>
      </c>
      <c r="AP299">
        <f t="shared" si="49"/>
        <v>16800</v>
      </c>
      <c r="AQ299" t="str">
        <f t="shared" si="50"/>
        <v>,黄水晶,发光的石头,带血的牙</v>
      </c>
      <c r="AR299" s="24" t="str">
        <f>IF(F299="c",getSring(AQ299,4),VLOOKUP(M299&amp;F299,test4,2,FALSE))</f>
        <v>上级水之精华</v>
      </c>
      <c r="AS299" s="24">
        <f t="shared" si="51"/>
        <v>30008</v>
      </c>
      <c r="AT299" s="24">
        <f t="shared" si="52"/>
        <v>2</v>
      </c>
      <c r="AU299" s="24" t="str">
        <f>getSring(AQ299,1)</f>
        <v>黄水晶</v>
      </c>
      <c r="AV299" s="24">
        <f t="shared" si="53"/>
        <v>30032</v>
      </c>
      <c r="AW299" s="24">
        <f t="shared" si="59"/>
        <v>4</v>
      </c>
      <c r="AX299" s="24" t="str">
        <f>getSring(AQ299,2)</f>
        <v>发光的石头</v>
      </c>
      <c r="AY299" s="24">
        <f t="shared" si="54"/>
        <v>30036</v>
      </c>
      <c r="AZ299" s="24">
        <f t="shared" si="55"/>
        <v>4</v>
      </c>
      <c r="BA299" s="24" t="str">
        <f>getSring(AQ299,3)</f>
        <v>带血的牙</v>
      </c>
      <c r="BB299" s="24">
        <f t="shared" si="56"/>
        <v>30040</v>
      </c>
      <c r="BC299" s="24">
        <f t="shared" si="57"/>
        <v>4</v>
      </c>
    </row>
    <row r="300" spans="1:55" ht="14.25" x14ac:dyDescent="0.2">
      <c r="A300">
        <f t="shared" si="58"/>
        <v>20298</v>
      </c>
      <c r="B300" s="16">
        <v>298</v>
      </c>
      <c r="C300" s="16" t="s">
        <v>1124</v>
      </c>
      <c r="D300" s="16" t="s">
        <v>1216</v>
      </c>
      <c r="E300" s="16">
        <f>武器3!E300</f>
        <v>4</v>
      </c>
      <c r="F300" s="16" t="s">
        <v>1044</v>
      </c>
      <c r="G300" s="16">
        <f>武器3!G300</f>
        <v>3</v>
      </c>
      <c r="H300" s="19" t="s">
        <v>1385</v>
      </c>
      <c r="I300" s="3" t="s">
        <v>816</v>
      </c>
      <c r="J300" s="3">
        <f>武器2!I300</f>
        <v>10</v>
      </c>
      <c r="K300" s="3"/>
      <c r="L300" s="3" t="str">
        <f>武器3!J300</f>
        <v>下级职业</v>
      </c>
      <c r="M300" s="3" t="str">
        <f>武器3!K300</f>
        <v>冷却</v>
      </c>
      <c r="N300" s="16">
        <v>0</v>
      </c>
      <c r="O300" s="16">
        <v>2</v>
      </c>
      <c r="P300" s="16">
        <f>挂饰2!L300</f>
        <v>26</v>
      </c>
      <c r="Q300" s="16">
        <f>挂饰2!M300</f>
        <v>0</v>
      </c>
      <c r="R300" s="16">
        <f>挂饰2!N300</f>
        <v>0</v>
      </c>
      <c r="S300" s="16">
        <f>挂饰2!O300</f>
        <v>0</v>
      </c>
      <c r="T300" s="16">
        <f>挂饰2!P300</f>
        <v>0</v>
      </c>
      <c r="U300" s="16">
        <f>挂饰2!Q300</f>
        <v>0</v>
      </c>
      <c r="V300" s="16">
        <f>挂饰2!R300</f>
        <v>0</v>
      </c>
      <c r="W300" s="16">
        <f>挂饰2!S300</f>
        <v>0</v>
      </c>
      <c r="X300" s="16">
        <f>挂饰2!T300</f>
        <v>0</v>
      </c>
      <c r="Y300" s="16">
        <f>挂饰2!U300</f>
        <v>0</v>
      </c>
      <c r="Z300" s="16">
        <f>挂饰2!V300</f>
        <v>2.2000000000000002E-2</v>
      </c>
      <c r="AA300" s="16">
        <f>挂饰2!W300</f>
        <v>0</v>
      </c>
      <c r="AB300" s="16">
        <f>挂饰2!X300</f>
        <v>0</v>
      </c>
      <c r="AC300" s="16">
        <f>挂饰2!Y300</f>
        <v>0</v>
      </c>
      <c r="AD300" s="16">
        <f>挂饰2!Z300</f>
        <v>0</v>
      </c>
      <c r="AE300" s="16">
        <f>挂饰2!AA300</f>
        <v>0</v>
      </c>
      <c r="AF300" s="16">
        <f>挂饰2!AB300</f>
        <v>0</v>
      </c>
      <c r="AG300" s="16">
        <f>挂饰2!AC300</f>
        <v>0</v>
      </c>
      <c r="AH300" s="16">
        <f>挂饰2!AD300</f>
        <v>0</v>
      </c>
      <c r="AI300" s="16">
        <f>挂饰2!AE300</f>
        <v>0</v>
      </c>
      <c r="AJ300" s="16">
        <f>挂饰2!AF300</f>
        <v>0</v>
      </c>
      <c r="AK300" s="16">
        <f>挂饰2!AG300</f>
        <v>0</v>
      </c>
      <c r="AL300" s="16">
        <f>挂饰2!AH300</f>
        <v>0</v>
      </c>
      <c r="AM300" s="16">
        <f>挂饰2!AI300</f>
        <v>0</v>
      </c>
      <c r="AN300" s="16">
        <f>挂饰2!AJ300</f>
        <v>0</v>
      </c>
      <c r="AO300" s="21">
        <f t="shared" si="48"/>
        <v>39</v>
      </c>
      <c r="AP300">
        <f t="shared" si="49"/>
        <v>33600</v>
      </c>
      <c r="AQ300" t="str">
        <f t="shared" si="50"/>
        <v>,带血的牙,发光的石头,黄水晶</v>
      </c>
      <c r="AR300" s="24" t="str">
        <f>IF(F300="c",getSring(AQ300,4),VLOOKUP(M300&amp;F300,test4,2,FALSE))</f>
        <v>上级水之精华</v>
      </c>
      <c r="AS300" s="24">
        <f t="shared" si="51"/>
        <v>30008</v>
      </c>
      <c r="AT300" s="24">
        <f t="shared" si="52"/>
        <v>4</v>
      </c>
      <c r="AU300" s="24" t="str">
        <f>getSring(AQ300,1)</f>
        <v>带血的牙</v>
      </c>
      <c r="AV300" s="24">
        <f t="shared" si="53"/>
        <v>30040</v>
      </c>
      <c r="AW300" s="24">
        <f t="shared" si="59"/>
        <v>8</v>
      </c>
      <c r="AX300" s="24" t="str">
        <f>getSring(AQ300,2)</f>
        <v>发光的石头</v>
      </c>
      <c r="AY300" s="24">
        <f t="shared" si="54"/>
        <v>30036</v>
      </c>
      <c r="AZ300" s="24">
        <f t="shared" si="55"/>
        <v>8</v>
      </c>
      <c r="BA300" s="24" t="str">
        <f>getSring(AQ300,3)</f>
        <v>黄水晶</v>
      </c>
      <c r="BB300" s="24">
        <f t="shared" si="56"/>
        <v>30032</v>
      </c>
      <c r="BC300" s="24">
        <f t="shared" si="57"/>
        <v>8</v>
      </c>
    </row>
    <row r="301" spans="1:55" ht="14.25" x14ac:dyDescent="0.2">
      <c r="A301">
        <f t="shared" si="58"/>
        <v>20299</v>
      </c>
      <c r="B301" s="16">
        <v>299</v>
      </c>
      <c r="C301" s="16" t="s">
        <v>1126</v>
      </c>
      <c r="D301" s="16" t="s">
        <v>1511</v>
      </c>
      <c r="E301" s="16">
        <f>武器3!E301</f>
        <v>6</v>
      </c>
      <c r="F301" s="16" t="s">
        <v>1044</v>
      </c>
      <c r="G301" s="16">
        <f>武器3!G301</f>
        <v>3</v>
      </c>
      <c r="H301" s="19" t="s">
        <v>1385</v>
      </c>
      <c r="I301" s="3" t="s">
        <v>816</v>
      </c>
      <c r="J301" s="3">
        <f>武器2!I301</f>
        <v>10</v>
      </c>
      <c r="K301" s="3"/>
      <c r="L301" s="3" t="str">
        <f>武器3!J301</f>
        <v>下级职业</v>
      </c>
      <c r="M301" s="3" t="str">
        <f>武器3!K301</f>
        <v>冷却</v>
      </c>
      <c r="N301" s="16">
        <v>0</v>
      </c>
      <c r="O301" s="16">
        <v>3</v>
      </c>
      <c r="P301" s="16">
        <f>挂饰2!L301</f>
        <v>39</v>
      </c>
      <c r="Q301" s="16">
        <f>挂饰2!M301</f>
        <v>0</v>
      </c>
      <c r="R301" s="16">
        <f>挂饰2!N301</f>
        <v>0</v>
      </c>
      <c r="S301" s="16">
        <f>挂饰2!O301</f>
        <v>0</v>
      </c>
      <c r="T301" s="16">
        <f>挂饰2!P301</f>
        <v>0</v>
      </c>
      <c r="U301" s="16">
        <f>挂饰2!Q301</f>
        <v>0</v>
      </c>
      <c r="V301" s="16">
        <f>挂饰2!R301</f>
        <v>0</v>
      </c>
      <c r="W301" s="16">
        <f>挂饰2!S301</f>
        <v>0</v>
      </c>
      <c r="X301" s="16">
        <f>挂饰2!T301</f>
        <v>16</v>
      </c>
      <c r="Y301" s="16">
        <f>挂饰2!U301</f>
        <v>0</v>
      </c>
      <c r="Z301" s="16">
        <f>挂饰2!V301</f>
        <v>0</v>
      </c>
      <c r="AA301" s="16">
        <f>挂饰2!W301</f>
        <v>0</v>
      </c>
      <c r="AB301" s="16">
        <f>挂饰2!X301</f>
        <v>0</v>
      </c>
      <c r="AC301" s="16">
        <f>挂饰2!Y301</f>
        <v>0</v>
      </c>
      <c r="AD301" s="16">
        <f>挂饰2!Z301</f>
        <v>0</v>
      </c>
      <c r="AE301" s="16">
        <f>挂饰2!AA301</f>
        <v>0</v>
      </c>
      <c r="AF301" s="16">
        <f>挂饰2!AB301</f>
        <v>0</v>
      </c>
      <c r="AG301" s="16">
        <f>挂饰2!AC301</f>
        <v>0</v>
      </c>
      <c r="AH301" s="16">
        <f>挂饰2!AD301</f>
        <v>3.8461538461538436E-2</v>
      </c>
      <c r="AI301" s="16">
        <f>挂饰2!AE301</f>
        <v>0</v>
      </c>
      <c r="AJ301" s="16">
        <f>挂饰2!AF301</f>
        <v>0</v>
      </c>
      <c r="AK301" s="16">
        <f>挂饰2!AG301</f>
        <v>0</v>
      </c>
      <c r="AL301" s="16">
        <f>挂饰2!AH301</f>
        <v>0</v>
      </c>
      <c r="AM301" s="16">
        <f>挂饰2!AI301</f>
        <v>0</v>
      </c>
      <c r="AN301" s="16">
        <f>挂饰2!AJ301</f>
        <v>0</v>
      </c>
      <c r="AO301" s="21">
        <f t="shared" si="48"/>
        <v>82.72115384615384</v>
      </c>
      <c r="AP301">
        <f t="shared" si="49"/>
        <v>73800</v>
      </c>
      <c r="AQ301" t="str">
        <f t="shared" si="50"/>
        <v>,灰色的稻草,黄水晶,发光的石头</v>
      </c>
      <c r="AR301" s="24" t="str">
        <f>IF(F301="c",getSring(AQ301,4),VLOOKUP(M301&amp;F301,test4,2,FALSE))</f>
        <v>上级水之精华</v>
      </c>
      <c r="AS301" s="24">
        <f t="shared" si="51"/>
        <v>30008</v>
      </c>
      <c r="AT301" s="24">
        <f t="shared" si="52"/>
        <v>9</v>
      </c>
      <c r="AU301" s="24" t="str">
        <f>getSring(AQ301,1)</f>
        <v>灰色的稻草</v>
      </c>
      <c r="AV301" s="24">
        <f t="shared" si="53"/>
        <v>30028</v>
      </c>
      <c r="AW301" s="24">
        <f t="shared" si="59"/>
        <v>17</v>
      </c>
      <c r="AX301" s="24" t="str">
        <f>getSring(AQ301,2)</f>
        <v>黄水晶</v>
      </c>
      <c r="AY301" s="24">
        <f t="shared" si="54"/>
        <v>30032</v>
      </c>
      <c r="AZ301" s="24">
        <f t="shared" si="55"/>
        <v>17</v>
      </c>
      <c r="BA301" s="24" t="str">
        <f>getSring(AQ301,3)</f>
        <v>发光的石头</v>
      </c>
      <c r="BB301" s="24">
        <f t="shared" si="56"/>
        <v>30036</v>
      </c>
      <c r="BC301" s="24">
        <f t="shared" si="57"/>
        <v>17</v>
      </c>
    </row>
    <row r="302" spans="1:55" ht="14.25" x14ac:dyDescent="0.2">
      <c r="A302">
        <f t="shared" si="58"/>
        <v>20300</v>
      </c>
      <c r="B302" s="16">
        <v>300</v>
      </c>
      <c r="C302" s="16" t="s">
        <v>1075</v>
      </c>
      <c r="D302" s="16" t="s">
        <v>1218</v>
      </c>
      <c r="E302" s="16">
        <f>武器3!E302</f>
        <v>8</v>
      </c>
      <c r="F302" s="16" t="s">
        <v>1044</v>
      </c>
      <c r="G302" s="16">
        <f>武器3!G302</f>
        <v>3</v>
      </c>
      <c r="H302" s="19" t="s">
        <v>1385</v>
      </c>
      <c r="I302" s="3" t="s">
        <v>816</v>
      </c>
      <c r="J302" s="3">
        <f>武器2!I302</f>
        <v>10</v>
      </c>
      <c r="K302" s="3"/>
      <c r="L302" s="3" t="str">
        <f>武器3!J302</f>
        <v>下级职业</v>
      </c>
      <c r="M302" s="3" t="str">
        <f>武器3!K302</f>
        <v>冷却</v>
      </c>
      <c r="N302" s="16">
        <v>0</v>
      </c>
      <c r="O302" s="16">
        <v>4</v>
      </c>
      <c r="P302" s="16">
        <f>挂饰2!L302</f>
        <v>52</v>
      </c>
      <c r="Q302" s="16">
        <f>挂饰2!M302</f>
        <v>79</v>
      </c>
      <c r="R302" s="16">
        <f>挂饰2!N302</f>
        <v>0</v>
      </c>
      <c r="S302" s="16">
        <f>挂饰2!O302</f>
        <v>0</v>
      </c>
      <c r="T302" s="16">
        <f>挂饰2!P302</f>
        <v>0</v>
      </c>
      <c r="U302" s="16">
        <f>挂饰2!Q302</f>
        <v>0</v>
      </c>
      <c r="V302" s="16">
        <f>挂饰2!R302</f>
        <v>0</v>
      </c>
      <c r="W302" s="16">
        <f>挂饰2!S302</f>
        <v>22</v>
      </c>
      <c r="X302" s="16">
        <f>挂饰2!T302</f>
        <v>0</v>
      </c>
      <c r="Y302" s="16">
        <f>挂饰2!U302</f>
        <v>0</v>
      </c>
      <c r="Z302" s="16">
        <f>挂饰2!V302</f>
        <v>0</v>
      </c>
      <c r="AA302" s="16">
        <f>挂饰2!W302</f>
        <v>0</v>
      </c>
      <c r="AB302" s="16">
        <f>挂饰2!X302</f>
        <v>0</v>
      </c>
      <c r="AC302" s="16">
        <f>挂饰2!Y302</f>
        <v>0</v>
      </c>
      <c r="AD302" s="16">
        <f>挂饰2!Z302</f>
        <v>0</v>
      </c>
      <c r="AE302" s="16">
        <f>挂饰2!AA302</f>
        <v>0</v>
      </c>
      <c r="AF302" s="16">
        <f>挂饰2!AB302</f>
        <v>0</v>
      </c>
      <c r="AG302" s="16">
        <f>挂饰2!AC302</f>
        <v>0</v>
      </c>
      <c r="AH302" s="16">
        <f>挂饰2!AD302</f>
        <v>0</v>
      </c>
      <c r="AI302" s="16">
        <f>挂饰2!AE302</f>
        <v>0</v>
      </c>
      <c r="AJ302" s="16">
        <f>挂饰2!AF302</f>
        <v>0</v>
      </c>
      <c r="AK302" s="16">
        <f>挂饰2!AG302</f>
        <v>0</v>
      </c>
      <c r="AL302" s="16">
        <f>挂饰2!AH302</f>
        <v>0</v>
      </c>
      <c r="AM302" s="16">
        <f>挂饰2!AI302</f>
        <v>0</v>
      </c>
      <c r="AN302" s="16">
        <f>挂饰2!AJ302</f>
        <v>0</v>
      </c>
      <c r="AO302" s="21">
        <f t="shared" si="48"/>
        <v>229.5</v>
      </c>
      <c r="AP302">
        <f t="shared" si="49"/>
        <v>201600</v>
      </c>
      <c r="AQ302" t="str">
        <f t="shared" si="50"/>
        <v>,诱人的坚果,黄水晶,带血的牙</v>
      </c>
      <c r="AR302" s="24" t="str">
        <f>IF(F302="c",getSring(AQ302,4),VLOOKUP(M302&amp;F302,test4,2,FALSE))</f>
        <v>上级水之精华</v>
      </c>
      <c r="AS302" s="24">
        <f t="shared" si="51"/>
        <v>30008</v>
      </c>
      <c r="AT302" s="24">
        <f t="shared" si="52"/>
        <v>24</v>
      </c>
      <c r="AU302" s="24" t="str">
        <f>getSring(AQ302,1)</f>
        <v>诱人的坚果</v>
      </c>
      <c r="AV302" s="24">
        <f t="shared" si="53"/>
        <v>30044</v>
      </c>
      <c r="AW302" s="24">
        <f t="shared" si="59"/>
        <v>48</v>
      </c>
      <c r="AX302" s="24" t="str">
        <f>getSring(AQ302,2)</f>
        <v>黄水晶</v>
      </c>
      <c r="AY302" s="24">
        <f t="shared" si="54"/>
        <v>30032</v>
      </c>
      <c r="AZ302" s="24">
        <f t="shared" si="55"/>
        <v>48</v>
      </c>
      <c r="BA302" s="24" t="str">
        <f>getSring(AQ302,3)</f>
        <v>带血的牙</v>
      </c>
      <c r="BB302" s="24">
        <f t="shared" si="56"/>
        <v>30040</v>
      </c>
      <c r="BC302" s="24">
        <f t="shared" si="57"/>
        <v>48</v>
      </c>
    </row>
    <row r="303" spans="1:55" ht="14.25" x14ac:dyDescent="0.2">
      <c r="A303">
        <f t="shared" si="58"/>
        <v>20301</v>
      </c>
      <c r="B303" s="16">
        <v>301</v>
      </c>
      <c r="C303" s="16" t="s">
        <v>1126</v>
      </c>
      <c r="D303" s="16" t="s">
        <v>1512</v>
      </c>
      <c r="E303" s="16">
        <f>武器3!E303</f>
        <v>10</v>
      </c>
      <c r="F303" s="16" t="s">
        <v>1044</v>
      </c>
      <c r="G303" s="16">
        <f>武器3!G303</f>
        <v>3</v>
      </c>
      <c r="H303" s="19" t="s">
        <v>1385</v>
      </c>
      <c r="I303" s="3" t="s">
        <v>816</v>
      </c>
      <c r="J303" s="3">
        <f>武器2!I303</f>
        <v>10</v>
      </c>
      <c r="K303" s="3"/>
      <c r="L303" s="3" t="str">
        <f>武器3!J303</f>
        <v>下级职业</v>
      </c>
      <c r="M303" s="3" t="str">
        <f>武器3!K303</f>
        <v>冷却</v>
      </c>
      <c r="N303" s="16">
        <v>0</v>
      </c>
      <c r="O303" s="16">
        <v>5</v>
      </c>
      <c r="P303" s="16">
        <f>挂饰2!L303</f>
        <v>66</v>
      </c>
      <c r="Q303" s="16">
        <f>挂饰2!M303</f>
        <v>99</v>
      </c>
      <c r="R303" s="16">
        <f>挂饰2!N303</f>
        <v>0</v>
      </c>
      <c r="S303" s="16">
        <f>挂饰2!O303</f>
        <v>0</v>
      </c>
      <c r="T303" s="16">
        <f>挂饰2!P303</f>
        <v>0</v>
      </c>
      <c r="U303" s="16">
        <f>挂饰2!Q303</f>
        <v>0</v>
      </c>
      <c r="V303" s="16">
        <f>挂饰2!R303</f>
        <v>0</v>
      </c>
      <c r="W303" s="16">
        <f>挂饰2!S303</f>
        <v>0</v>
      </c>
      <c r="X303" s="16">
        <f>挂饰2!T303</f>
        <v>26</v>
      </c>
      <c r="Y303" s="16">
        <f>挂饰2!U303</f>
        <v>0</v>
      </c>
      <c r="Z303" s="16">
        <f>挂饰2!V303</f>
        <v>0</v>
      </c>
      <c r="AA303" s="16">
        <f>挂饰2!W303</f>
        <v>0</v>
      </c>
      <c r="AB303" s="16">
        <f>挂饰2!X303</f>
        <v>0</v>
      </c>
      <c r="AC303" s="16">
        <f>挂饰2!Y303</f>
        <v>0</v>
      </c>
      <c r="AD303" s="16">
        <f>挂饰2!Z303</f>
        <v>0</v>
      </c>
      <c r="AE303" s="16">
        <f>挂饰2!AA303</f>
        <v>0</v>
      </c>
      <c r="AF303" s="16">
        <f>挂饰2!AB303</f>
        <v>0</v>
      </c>
      <c r="AG303" s="16">
        <f>挂饰2!AC303</f>
        <v>0</v>
      </c>
      <c r="AH303" s="16">
        <f>挂饰2!AD303</f>
        <v>0</v>
      </c>
      <c r="AI303" s="16">
        <f>挂饰2!AE303</f>
        <v>0</v>
      </c>
      <c r="AJ303" s="16">
        <f>挂饰2!AF303</f>
        <v>0</v>
      </c>
      <c r="AK303" s="16">
        <f>挂饰2!AG303</f>
        <v>0</v>
      </c>
      <c r="AL303" s="16">
        <f>挂饰2!AH303</f>
        <v>0</v>
      </c>
      <c r="AM303" s="16">
        <f>挂饰2!AI303</f>
        <v>0</v>
      </c>
      <c r="AN303" s="16">
        <f>挂饰2!AJ303</f>
        <v>0</v>
      </c>
      <c r="AO303" s="21">
        <f t="shared" si="48"/>
        <v>286.5</v>
      </c>
      <c r="AP303">
        <f t="shared" si="49"/>
        <v>252000</v>
      </c>
      <c r="AQ303" t="str">
        <f t="shared" si="50"/>
        <v>,灰色的稻草,诱人的蘑菇,带血的牙</v>
      </c>
      <c r="AR303" s="24" t="str">
        <f>IF(F303="c",getSring(AQ303,4),VLOOKUP(M303&amp;F303,test4,2,FALSE))</f>
        <v>上级水之精华</v>
      </c>
      <c r="AS303" s="24">
        <f t="shared" si="51"/>
        <v>30008</v>
      </c>
      <c r="AT303" s="24">
        <f t="shared" si="52"/>
        <v>30</v>
      </c>
      <c r="AU303" s="24" t="str">
        <f>getSring(AQ303,1)</f>
        <v>灰色的稻草</v>
      </c>
      <c r="AV303" s="24">
        <f t="shared" si="53"/>
        <v>30028</v>
      </c>
      <c r="AW303" s="24">
        <f t="shared" si="59"/>
        <v>60</v>
      </c>
      <c r="AX303" s="24" t="str">
        <f>getSring(AQ303,2)</f>
        <v>诱人的蘑菇</v>
      </c>
      <c r="AY303" s="24">
        <f t="shared" si="54"/>
        <v>30024</v>
      </c>
      <c r="AZ303" s="24">
        <f t="shared" si="55"/>
        <v>60</v>
      </c>
      <c r="BA303" s="24" t="str">
        <f>getSring(AQ303,3)</f>
        <v>带血的牙</v>
      </c>
      <c r="BB303" s="24">
        <f t="shared" si="56"/>
        <v>30040</v>
      </c>
      <c r="BC303" s="24">
        <f t="shared" si="57"/>
        <v>60</v>
      </c>
    </row>
    <row r="304" spans="1:55" ht="14.25" x14ac:dyDescent="0.2">
      <c r="A304">
        <f t="shared" si="58"/>
        <v>20302</v>
      </c>
      <c r="B304" s="16">
        <v>302</v>
      </c>
      <c r="C304" s="16" t="s">
        <v>1082</v>
      </c>
      <c r="D304" s="16" t="s">
        <v>1192</v>
      </c>
      <c r="E304" s="16">
        <f>武器3!E304</f>
        <v>12</v>
      </c>
      <c r="F304" s="16" t="s">
        <v>1044</v>
      </c>
      <c r="G304" s="16">
        <f>武器3!G304</f>
        <v>3</v>
      </c>
      <c r="H304" s="19" t="s">
        <v>1385</v>
      </c>
      <c r="I304" s="3" t="s">
        <v>816</v>
      </c>
      <c r="J304" s="3">
        <f>武器2!I304</f>
        <v>10</v>
      </c>
      <c r="K304" s="3"/>
      <c r="L304" s="3" t="str">
        <f>武器3!J304</f>
        <v>下级职业</v>
      </c>
      <c r="M304" s="3" t="str">
        <f>武器3!K304</f>
        <v>冷却</v>
      </c>
      <c r="N304" s="16">
        <v>0</v>
      </c>
      <c r="O304" s="16">
        <v>6</v>
      </c>
      <c r="P304" s="16">
        <f>挂饰2!L304</f>
        <v>79</v>
      </c>
      <c r="Q304" s="16">
        <f>挂饰2!M304</f>
        <v>0</v>
      </c>
      <c r="R304" s="16">
        <f>挂饰2!N304</f>
        <v>0</v>
      </c>
      <c r="S304" s="16">
        <f>挂饰2!O304</f>
        <v>0</v>
      </c>
      <c r="T304" s="16">
        <f>挂饰2!P304</f>
        <v>0</v>
      </c>
      <c r="U304" s="16">
        <f>挂饰2!Q304</f>
        <v>0</v>
      </c>
      <c r="V304" s="16">
        <f>挂饰2!R304</f>
        <v>0</v>
      </c>
      <c r="W304" s="16">
        <f>挂饰2!S304</f>
        <v>0</v>
      </c>
      <c r="X304" s="16">
        <f>挂饰2!T304</f>
        <v>0</v>
      </c>
      <c r="Y304" s="16">
        <f>挂饰2!U304</f>
        <v>6.4000000000000001E-2</v>
      </c>
      <c r="Z304" s="16">
        <f>挂饰2!V304</f>
        <v>0</v>
      </c>
      <c r="AA304" s="16">
        <f>挂饰2!W304</f>
        <v>0</v>
      </c>
      <c r="AB304" s="16">
        <f>挂饰2!X304</f>
        <v>0</v>
      </c>
      <c r="AC304" s="16">
        <f>挂饰2!Y304</f>
        <v>0</v>
      </c>
      <c r="AD304" s="16">
        <f>挂饰2!Z304</f>
        <v>7.407407407407407E-2</v>
      </c>
      <c r="AE304" s="16">
        <f>挂饰2!AA304</f>
        <v>0</v>
      </c>
      <c r="AF304" s="16">
        <f>挂饰2!AB304</f>
        <v>0</v>
      </c>
      <c r="AG304" s="16">
        <f>挂饰2!AC304</f>
        <v>7.407407407407407E-2</v>
      </c>
      <c r="AH304" s="16">
        <f>挂饰2!AD304</f>
        <v>0</v>
      </c>
      <c r="AI304" s="16">
        <f>挂饰2!AE304</f>
        <v>0</v>
      </c>
      <c r="AJ304" s="16">
        <f>挂饰2!AF304</f>
        <v>0</v>
      </c>
      <c r="AK304" s="16">
        <f>挂饰2!AG304</f>
        <v>0</v>
      </c>
      <c r="AL304" s="16">
        <f>挂饰2!AH304</f>
        <v>0</v>
      </c>
      <c r="AM304" s="16">
        <f>挂饰2!AI304</f>
        <v>0</v>
      </c>
      <c r="AN304" s="16">
        <f>挂饰2!AJ304</f>
        <v>0</v>
      </c>
      <c r="AO304" s="21">
        <f t="shared" si="48"/>
        <v>119.35185185185185</v>
      </c>
      <c r="AP304">
        <f t="shared" si="49"/>
        <v>102600</v>
      </c>
      <c r="AQ304" t="str">
        <f t="shared" si="50"/>
        <v>,带血的牙,灰色的稻草,诱人的坚果</v>
      </c>
      <c r="AR304" s="24" t="str">
        <f>IF(F304="c",getSring(AQ304,4),VLOOKUP(M304&amp;F304,test4,2,FALSE))</f>
        <v>上级水之精华</v>
      </c>
      <c r="AS304" s="24">
        <f t="shared" si="51"/>
        <v>30008</v>
      </c>
      <c r="AT304" s="24">
        <f t="shared" si="52"/>
        <v>12</v>
      </c>
      <c r="AU304" s="24" t="str">
        <f>getSring(AQ304,1)</f>
        <v>带血的牙</v>
      </c>
      <c r="AV304" s="24">
        <f t="shared" si="53"/>
        <v>30040</v>
      </c>
      <c r="AW304" s="24">
        <f t="shared" si="59"/>
        <v>25</v>
      </c>
      <c r="AX304" s="24" t="str">
        <f>getSring(AQ304,2)</f>
        <v>灰色的稻草</v>
      </c>
      <c r="AY304" s="24">
        <f t="shared" si="54"/>
        <v>30028</v>
      </c>
      <c r="AZ304" s="24">
        <f t="shared" si="55"/>
        <v>25</v>
      </c>
      <c r="BA304" s="24" t="str">
        <f>getSring(AQ304,3)</f>
        <v>诱人的坚果</v>
      </c>
      <c r="BB304" s="24">
        <f t="shared" si="56"/>
        <v>30044</v>
      </c>
      <c r="BC304" s="24">
        <f t="shared" si="57"/>
        <v>25</v>
      </c>
    </row>
    <row r="305" spans="1:55" ht="14.25" x14ac:dyDescent="0.2">
      <c r="A305">
        <f t="shared" si="58"/>
        <v>20303</v>
      </c>
      <c r="B305" s="16">
        <v>303</v>
      </c>
      <c r="C305" s="16" t="s">
        <v>1084</v>
      </c>
      <c r="D305" s="16" t="s">
        <v>1437</v>
      </c>
      <c r="E305" s="16">
        <f>武器3!E305</f>
        <v>14</v>
      </c>
      <c r="F305" s="16" t="s">
        <v>1044</v>
      </c>
      <c r="G305" s="16">
        <f>武器3!G305</f>
        <v>3</v>
      </c>
      <c r="H305" s="19" t="s">
        <v>1385</v>
      </c>
      <c r="I305" s="3" t="s">
        <v>816</v>
      </c>
      <c r="J305" s="3">
        <f>武器2!I305</f>
        <v>10</v>
      </c>
      <c r="K305" s="3"/>
      <c r="L305" s="3" t="str">
        <f>武器3!J305</f>
        <v>下级职业</v>
      </c>
      <c r="M305" s="3" t="str">
        <f>武器3!K305</f>
        <v>冷却</v>
      </c>
      <c r="N305" s="16">
        <v>0</v>
      </c>
      <c r="O305" s="16">
        <v>7</v>
      </c>
      <c r="P305" s="16">
        <f>挂饰2!L305</f>
        <v>92</v>
      </c>
      <c r="Q305" s="16">
        <f>挂饰2!M305</f>
        <v>139</v>
      </c>
      <c r="R305" s="16">
        <f>挂饰2!N305</f>
        <v>0</v>
      </c>
      <c r="S305" s="16">
        <f>挂饰2!O305</f>
        <v>0</v>
      </c>
      <c r="T305" s="16">
        <f>挂饰2!P305</f>
        <v>0</v>
      </c>
      <c r="U305" s="16">
        <f>挂饰2!Q305</f>
        <v>14</v>
      </c>
      <c r="V305" s="16">
        <f>挂饰2!R305</f>
        <v>0</v>
      </c>
      <c r="W305" s="16">
        <f>挂饰2!S305</f>
        <v>0</v>
      </c>
      <c r="X305" s="16">
        <f>挂饰2!T305</f>
        <v>0</v>
      </c>
      <c r="Y305" s="16">
        <f>挂饰2!U305</f>
        <v>0</v>
      </c>
      <c r="Z305" s="16">
        <f>挂饰2!V305</f>
        <v>7.8E-2</v>
      </c>
      <c r="AA305" s="16">
        <f>挂饰2!W305</f>
        <v>0</v>
      </c>
      <c r="AB305" s="16">
        <f>挂饰2!X305</f>
        <v>0</v>
      </c>
      <c r="AC305" s="16">
        <f>挂饰2!Y305</f>
        <v>0</v>
      </c>
      <c r="AD305" s="16">
        <f>挂饰2!Z305</f>
        <v>0</v>
      </c>
      <c r="AE305" s="16">
        <f>挂饰2!AA305</f>
        <v>0</v>
      </c>
      <c r="AF305" s="16">
        <f>挂饰2!AB305</f>
        <v>0</v>
      </c>
      <c r="AG305" s="16">
        <f>挂饰2!AC305</f>
        <v>0</v>
      </c>
      <c r="AH305" s="16">
        <f>挂饰2!AD305</f>
        <v>0</v>
      </c>
      <c r="AI305" s="16">
        <f>挂饰2!AE305</f>
        <v>0</v>
      </c>
      <c r="AJ305" s="16">
        <f>挂饰2!AF305</f>
        <v>0</v>
      </c>
      <c r="AK305" s="16">
        <f>挂饰2!AG305</f>
        <v>0</v>
      </c>
      <c r="AL305" s="16">
        <f>挂饰2!AH305</f>
        <v>0</v>
      </c>
      <c r="AM305" s="16">
        <f>挂饰2!AI305</f>
        <v>0</v>
      </c>
      <c r="AN305" s="16">
        <f>挂饰2!AJ305</f>
        <v>0</v>
      </c>
      <c r="AO305" s="21">
        <f t="shared" si="48"/>
        <v>367.5</v>
      </c>
      <c r="AP305">
        <f t="shared" si="49"/>
        <v>321000</v>
      </c>
      <c r="AQ305" t="str">
        <f t="shared" si="50"/>
        <v>,灰色的稻草,带血的牙,黄水晶</v>
      </c>
      <c r="AR305" s="24" t="str">
        <f>IF(F305="c",getSring(AQ305,4),VLOOKUP(M305&amp;F305,test4,2,FALSE))</f>
        <v>上级水之精华</v>
      </c>
      <c r="AS305" s="24">
        <f t="shared" si="51"/>
        <v>30008</v>
      </c>
      <c r="AT305" s="24">
        <f t="shared" si="52"/>
        <v>38</v>
      </c>
      <c r="AU305" s="24" t="str">
        <f>getSring(AQ305,1)</f>
        <v>灰色的稻草</v>
      </c>
      <c r="AV305" s="24">
        <f t="shared" si="53"/>
        <v>30028</v>
      </c>
      <c r="AW305" s="24">
        <f t="shared" si="59"/>
        <v>77</v>
      </c>
      <c r="AX305" s="24" t="str">
        <f>getSring(AQ305,2)</f>
        <v>带血的牙</v>
      </c>
      <c r="AY305" s="24">
        <f t="shared" si="54"/>
        <v>30040</v>
      </c>
      <c r="AZ305" s="24">
        <f t="shared" si="55"/>
        <v>77</v>
      </c>
      <c r="BA305" s="24" t="str">
        <f>getSring(AQ305,3)</f>
        <v>黄水晶</v>
      </c>
      <c r="BB305" s="24">
        <f t="shared" si="56"/>
        <v>30032</v>
      </c>
      <c r="BC305" s="24">
        <f t="shared" si="57"/>
        <v>77</v>
      </c>
    </row>
    <row r="306" spans="1:55" ht="14.25" x14ac:dyDescent="0.2">
      <c r="A306">
        <f t="shared" si="58"/>
        <v>20304</v>
      </c>
      <c r="B306" s="16">
        <v>304</v>
      </c>
      <c r="C306" s="16" t="s">
        <v>1075</v>
      </c>
      <c r="D306" s="16" t="s">
        <v>1173</v>
      </c>
      <c r="E306" s="16">
        <f>武器3!E306</f>
        <v>16</v>
      </c>
      <c r="F306" s="16" t="s">
        <v>1044</v>
      </c>
      <c r="G306" s="16">
        <f>武器3!G306</f>
        <v>3</v>
      </c>
      <c r="H306" s="19" t="s">
        <v>1385</v>
      </c>
      <c r="I306" s="3" t="s">
        <v>816</v>
      </c>
      <c r="J306" s="3">
        <f>武器2!I306</f>
        <v>10</v>
      </c>
      <c r="K306" s="3"/>
      <c r="L306" s="3" t="str">
        <f>武器3!J306</f>
        <v>下级职业</v>
      </c>
      <c r="M306" s="3" t="str">
        <f>武器3!K306</f>
        <v>冷却</v>
      </c>
      <c r="N306" s="16">
        <v>0</v>
      </c>
      <c r="O306" s="16">
        <v>8</v>
      </c>
      <c r="P306" s="16">
        <f>挂饰2!L306</f>
        <v>105</v>
      </c>
      <c r="Q306" s="16">
        <f>挂饰2!M306</f>
        <v>159</v>
      </c>
      <c r="R306" s="16">
        <f>挂饰2!N306</f>
        <v>0</v>
      </c>
      <c r="S306" s="16">
        <f>挂饰2!O306</f>
        <v>0</v>
      </c>
      <c r="T306" s="16">
        <f>挂饰2!P306</f>
        <v>0</v>
      </c>
      <c r="U306" s="16">
        <f>挂饰2!Q306</f>
        <v>0</v>
      </c>
      <c r="V306" s="16">
        <f>挂饰2!R306</f>
        <v>0</v>
      </c>
      <c r="W306" s="16">
        <f>挂饰2!S306</f>
        <v>44</v>
      </c>
      <c r="X306" s="16">
        <f>挂饰2!T306</f>
        <v>0</v>
      </c>
      <c r="Y306" s="16">
        <f>挂饰2!U306</f>
        <v>0</v>
      </c>
      <c r="Z306" s="16">
        <f>挂饰2!V306</f>
        <v>0</v>
      </c>
      <c r="AA306" s="16">
        <f>挂饰2!W306</f>
        <v>0</v>
      </c>
      <c r="AB306" s="16">
        <f>挂饰2!X306</f>
        <v>0</v>
      </c>
      <c r="AC306" s="16">
        <f>挂饰2!Y306</f>
        <v>0</v>
      </c>
      <c r="AD306" s="16">
        <f>挂饰2!Z306</f>
        <v>0</v>
      </c>
      <c r="AE306" s="16">
        <f>挂饰2!AA306</f>
        <v>0.3902439024390244</v>
      </c>
      <c r="AF306" s="16">
        <f>挂饰2!AB306</f>
        <v>0</v>
      </c>
      <c r="AG306" s="16">
        <f>挂饰2!AC306</f>
        <v>0</v>
      </c>
      <c r="AH306" s="16">
        <f>挂饰2!AD306</f>
        <v>0</v>
      </c>
      <c r="AI306" s="16">
        <f>挂饰2!AE306</f>
        <v>0</v>
      </c>
      <c r="AJ306" s="16">
        <f>挂饰2!AF306</f>
        <v>0</v>
      </c>
      <c r="AK306" s="16">
        <f>挂饰2!AG306</f>
        <v>0</v>
      </c>
      <c r="AL306" s="16">
        <f>挂饰2!AH306</f>
        <v>0</v>
      </c>
      <c r="AM306" s="16">
        <f>挂饰2!AI306</f>
        <v>0</v>
      </c>
      <c r="AN306" s="16">
        <f>挂饰2!AJ306</f>
        <v>0</v>
      </c>
      <c r="AO306" s="21">
        <f t="shared" si="48"/>
        <v>464.2439024390244</v>
      </c>
      <c r="AP306">
        <f t="shared" si="49"/>
        <v>405000</v>
      </c>
      <c r="AQ306" t="str">
        <f t="shared" si="50"/>
        <v>,发光的石头,带血的牙,黄水晶</v>
      </c>
      <c r="AR306" s="24" t="str">
        <f>IF(F306="c",getSring(AQ306,4),VLOOKUP(M306&amp;F306,test4,2,FALSE))</f>
        <v>上级水之精华</v>
      </c>
      <c r="AS306" s="24">
        <f t="shared" si="51"/>
        <v>30008</v>
      </c>
      <c r="AT306" s="24">
        <f t="shared" si="52"/>
        <v>48</v>
      </c>
      <c r="AU306" s="24" t="str">
        <f>getSring(AQ306,1)</f>
        <v>发光的石头</v>
      </c>
      <c r="AV306" s="24">
        <f t="shared" si="53"/>
        <v>30036</v>
      </c>
      <c r="AW306" s="24">
        <f t="shared" si="59"/>
        <v>97</v>
      </c>
      <c r="AX306" s="24" t="str">
        <f>getSring(AQ306,2)</f>
        <v>带血的牙</v>
      </c>
      <c r="AY306" s="24">
        <f t="shared" si="54"/>
        <v>30040</v>
      </c>
      <c r="AZ306" s="24">
        <f t="shared" si="55"/>
        <v>97</v>
      </c>
      <c r="BA306" s="24" t="str">
        <f>getSring(AQ306,3)</f>
        <v>黄水晶</v>
      </c>
      <c r="BB306" s="24">
        <f t="shared" si="56"/>
        <v>30032</v>
      </c>
      <c r="BC306" s="24">
        <f t="shared" si="57"/>
        <v>97</v>
      </c>
    </row>
    <row r="307" spans="1:55" ht="14.25" x14ac:dyDescent="0.2">
      <c r="A307">
        <f t="shared" si="58"/>
        <v>20305</v>
      </c>
      <c r="B307" s="16">
        <v>305</v>
      </c>
      <c r="C307" s="16" t="s">
        <v>1080</v>
      </c>
      <c r="D307" s="16" t="s">
        <v>1347</v>
      </c>
      <c r="E307" s="16">
        <f>武器3!E307</f>
        <v>1</v>
      </c>
      <c r="F307" s="16" t="s">
        <v>1045</v>
      </c>
      <c r="G307" s="16">
        <f>武器3!G307</f>
        <v>3</v>
      </c>
      <c r="H307" s="19" t="s">
        <v>1385</v>
      </c>
      <c r="I307" s="3" t="s">
        <v>816</v>
      </c>
      <c r="J307" s="3">
        <f>武器2!I307</f>
        <v>10</v>
      </c>
      <c r="K307" s="3"/>
      <c r="L307" s="3" t="str">
        <f>武器3!J307</f>
        <v>下级职业</v>
      </c>
      <c r="M307" s="3" t="str">
        <f>武器3!K307</f>
        <v>冷却</v>
      </c>
      <c r="N307" s="16">
        <v>0</v>
      </c>
      <c r="O307" s="16">
        <v>1</v>
      </c>
      <c r="P307" s="16">
        <f>挂饰2!L307</f>
        <v>15</v>
      </c>
      <c r="Q307" s="16">
        <f>挂饰2!M307</f>
        <v>29</v>
      </c>
      <c r="R307" s="16">
        <f>挂饰2!N307</f>
        <v>0</v>
      </c>
      <c r="S307" s="16">
        <f>挂饰2!O307</f>
        <v>0</v>
      </c>
      <c r="T307" s="16">
        <f>挂饰2!P307</f>
        <v>0</v>
      </c>
      <c r="U307" s="16">
        <f>挂饰2!Q307</f>
        <v>0</v>
      </c>
      <c r="V307" s="16">
        <f>挂饰2!R307</f>
        <v>0</v>
      </c>
      <c r="W307" s="16">
        <f>挂饰2!S307</f>
        <v>0</v>
      </c>
      <c r="X307" s="16">
        <f>挂饰2!T307</f>
        <v>0</v>
      </c>
      <c r="Y307" s="16">
        <f>挂饰2!U307</f>
        <v>0</v>
      </c>
      <c r="Z307" s="16">
        <f>挂饰2!V307</f>
        <v>0</v>
      </c>
      <c r="AA307" s="16">
        <f>挂饰2!W307</f>
        <v>0</v>
      </c>
      <c r="AB307" s="16">
        <f>挂饰2!X307</f>
        <v>0</v>
      </c>
      <c r="AC307" s="16">
        <f>挂饰2!Y307</f>
        <v>0</v>
      </c>
      <c r="AD307" s="16">
        <f>挂饰2!Z307</f>
        <v>0</v>
      </c>
      <c r="AE307" s="16">
        <f>挂饰2!AA307</f>
        <v>0</v>
      </c>
      <c r="AF307" s="16">
        <f>挂饰2!AB307</f>
        <v>0</v>
      </c>
      <c r="AG307" s="16">
        <f>挂饰2!AC307</f>
        <v>0</v>
      </c>
      <c r="AH307" s="16">
        <f>挂饰2!AD307</f>
        <v>0</v>
      </c>
      <c r="AI307" s="16">
        <f>挂饰2!AE307</f>
        <v>0</v>
      </c>
      <c r="AJ307" s="16">
        <f>挂饰2!AF307</f>
        <v>0</v>
      </c>
      <c r="AK307" s="16">
        <f>挂饰2!AG307</f>
        <v>0</v>
      </c>
      <c r="AL307" s="16">
        <f>挂饰2!AH307</f>
        <v>0</v>
      </c>
      <c r="AM307" s="16">
        <f>挂饰2!AI307</f>
        <v>0</v>
      </c>
      <c r="AN307" s="16">
        <f>挂饰2!AJ307</f>
        <v>0</v>
      </c>
      <c r="AO307" s="21">
        <f t="shared" si="48"/>
        <v>66</v>
      </c>
      <c r="AP307">
        <f t="shared" si="49"/>
        <v>58800</v>
      </c>
      <c r="AQ307" t="str">
        <f t="shared" si="50"/>
        <v>,扁扁的稻草,漂亮的蘑菇,长獠牙</v>
      </c>
      <c r="AR307" s="24" t="str">
        <f>IF(F307="c",getSring(AQ307,4),VLOOKUP(M307&amp;F307,test4,2,FALSE))</f>
        <v>水之精华</v>
      </c>
      <c r="AS307" s="24">
        <f t="shared" si="51"/>
        <v>30009</v>
      </c>
      <c r="AT307" s="24">
        <f t="shared" si="52"/>
        <v>14</v>
      </c>
      <c r="AU307" s="24" t="str">
        <f>getSring(AQ307,1)</f>
        <v>扁扁的稻草</v>
      </c>
      <c r="AV307" s="24">
        <f t="shared" si="53"/>
        <v>30027</v>
      </c>
      <c r="AW307" s="24">
        <f t="shared" si="59"/>
        <v>28</v>
      </c>
      <c r="AX307" s="24" t="str">
        <f>getSring(AQ307,2)</f>
        <v>漂亮的蘑菇</v>
      </c>
      <c r="AY307" s="24">
        <f t="shared" si="54"/>
        <v>30023</v>
      </c>
      <c r="AZ307" s="24">
        <f t="shared" si="55"/>
        <v>28</v>
      </c>
      <c r="BA307" s="24" t="str">
        <f>getSring(AQ307,3)</f>
        <v>长獠牙</v>
      </c>
      <c r="BB307" s="24">
        <f t="shared" si="56"/>
        <v>30039</v>
      </c>
      <c r="BC307" s="24">
        <f t="shared" si="57"/>
        <v>28</v>
      </c>
    </row>
    <row r="308" spans="1:55" ht="14.25" x14ac:dyDescent="0.2">
      <c r="A308">
        <f t="shared" si="58"/>
        <v>20306</v>
      </c>
      <c r="B308" s="16">
        <v>306</v>
      </c>
      <c r="C308" s="16" t="s">
        <v>1082</v>
      </c>
      <c r="D308" s="16" t="s">
        <v>1513</v>
      </c>
      <c r="E308" s="16">
        <f>武器3!E308</f>
        <v>3</v>
      </c>
      <c r="F308" s="16" t="s">
        <v>1045</v>
      </c>
      <c r="G308" s="16">
        <f>武器3!G308</f>
        <v>3</v>
      </c>
      <c r="H308" s="19" t="s">
        <v>1385</v>
      </c>
      <c r="I308" s="3" t="s">
        <v>816</v>
      </c>
      <c r="J308" s="3">
        <f>武器2!I308</f>
        <v>10</v>
      </c>
      <c r="K308" s="3"/>
      <c r="L308" s="3" t="str">
        <f>武器3!J308</f>
        <v>下级职业</v>
      </c>
      <c r="M308" s="3" t="str">
        <f>武器3!K308</f>
        <v>冷却</v>
      </c>
      <c r="N308" s="16">
        <v>0</v>
      </c>
      <c r="O308" s="16">
        <v>2</v>
      </c>
      <c r="P308" s="16">
        <f>挂饰2!L308</f>
        <v>30</v>
      </c>
      <c r="Q308" s="16">
        <f>挂饰2!M308</f>
        <v>0</v>
      </c>
      <c r="R308" s="16">
        <f>挂饰2!N308</f>
        <v>0</v>
      </c>
      <c r="S308" s="16">
        <f>挂饰2!O308</f>
        <v>0</v>
      </c>
      <c r="T308" s="16">
        <f>挂饰2!P308</f>
        <v>0</v>
      </c>
      <c r="U308" s="16">
        <f>挂饰2!Q308</f>
        <v>0</v>
      </c>
      <c r="V308" s="16">
        <f>挂饰2!R308</f>
        <v>0</v>
      </c>
      <c r="W308" s="16">
        <f>挂饰2!S308</f>
        <v>0</v>
      </c>
      <c r="X308" s="16">
        <f>挂饰2!T308</f>
        <v>0</v>
      </c>
      <c r="Y308" s="16">
        <f>挂饰2!U308</f>
        <v>0</v>
      </c>
      <c r="Z308" s="16">
        <f>挂饰2!V308</f>
        <v>0</v>
      </c>
      <c r="AA308" s="16">
        <f>挂饰2!W308</f>
        <v>0</v>
      </c>
      <c r="AB308" s="16">
        <f>挂饰2!X308</f>
        <v>0</v>
      </c>
      <c r="AC308" s="16">
        <f>挂饰2!Y308</f>
        <v>0</v>
      </c>
      <c r="AD308" s="16">
        <f>挂饰2!Z308</f>
        <v>0</v>
      </c>
      <c r="AE308" s="16">
        <f>挂饰2!AA308</f>
        <v>0</v>
      </c>
      <c r="AF308" s="16">
        <f>挂饰2!AB308</f>
        <v>3.8461538461538436E-2</v>
      </c>
      <c r="AG308" s="16">
        <f>挂饰2!AC308</f>
        <v>0</v>
      </c>
      <c r="AH308" s="16">
        <f>挂饰2!AD308</f>
        <v>0</v>
      </c>
      <c r="AI308" s="16">
        <f>挂饰2!AE308</f>
        <v>0</v>
      </c>
      <c r="AJ308" s="16">
        <f>挂饰2!AF308</f>
        <v>0</v>
      </c>
      <c r="AK308" s="16">
        <f>挂饰2!AG308</f>
        <v>0</v>
      </c>
      <c r="AL308" s="16">
        <f>挂饰2!AH308</f>
        <v>0</v>
      </c>
      <c r="AM308" s="16">
        <f>挂饰2!AI308</f>
        <v>0</v>
      </c>
      <c r="AN308" s="16">
        <f>挂饰2!AJ308</f>
        <v>0</v>
      </c>
      <c r="AO308" s="21">
        <f t="shared" si="48"/>
        <v>45.221153846153847</v>
      </c>
      <c r="AP308">
        <f t="shared" si="49"/>
        <v>38700</v>
      </c>
      <c r="AQ308" t="str">
        <f t="shared" si="50"/>
        <v>,漂亮的蘑菇,蓝水晶,长獠牙</v>
      </c>
      <c r="AR308" s="24" t="str">
        <f>IF(F308="c",getSring(AQ308,4),VLOOKUP(M308&amp;F308,test4,2,FALSE))</f>
        <v>水之精华</v>
      </c>
      <c r="AS308" s="24">
        <f t="shared" si="51"/>
        <v>30009</v>
      </c>
      <c r="AT308" s="24">
        <f t="shared" si="52"/>
        <v>9</v>
      </c>
      <c r="AU308" s="24" t="str">
        <f>getSring(AQ308,1)</f>
        <v>漂亮的蘑菇</v>
      </c>
      <c r="AV308" s="24">
        <f t="shared" si="53"/>
        <v>30023</v>
      </c>
      <c r="AW308" s="24">
        <f t="shared" si="59"/>
        <v>19</v>
      </c>
      <c r="AX308" s="24" t="str">
        <f>getSring(AQ308,2)</f>
        <v>蓝水晶</v>
      </c>
      <c r="AY308" s="24">
        <f t="shared" si="54"/>
        <v>30031</v>
      </c>
      <c r="AZ308" s="24">
        <f t="shared" si="55"/>
        <v>19</v>
      </c>
      <c r="BA308" s="24" t="str">
        <f>getSring(AQ308,3)</f>
        <v>长獠牙</v>
      </c>
      <c r="BB308" s="24">
        <f t="shared" si="56"/>
        <v>30039</v>
      </c>
      <c r="BC308" s="24">
        <f t="shared" si="57"/>
        <v>19</v>
      </c>
    </row>
    <row r="309" spans="1:55" ht="14.25" x14ac:dyDescent="0.2">
      <c r="A309">
        <f t="shared" si="58"/>
        <v>20307</v>
      </c>
      <c r="B309" s="16">
        <v>307</v>
      </c>
      <c r="C309" s="16" t="s">
        <v>1106</v>
      </c>
      <c r="D309" s="16" t="s">
        <v>1514</v>
      </c>
      <c r="E309" s="16">
        <f>武器3!E309</f>
        <v>5</v>
      </c>
      <c r="F309" s="16" t="s">
        <v>1045</v>
      </c>
      <c r="G309" s="16">
        <f>武器3!G309</f>
        <v>3</v>
      </c>
      <c r="H309" s="19" t="s">
        <v>1385</v>
      </c>
      <c r="I309" s="3" t="s">
        <v>816</v>
      </c>
      <c r="J309" s="3">
        <f>武器2!I309</f>
        <v>10</v>
      </c>
      <c r="K309" s="3"/>
      <c r="L309" s="3" t="str">
        <f>武器3!J309</f>
        <v>下级职业</v>
      </c>
      <c r="M309" s="3" t="str">
        <f>武器3!K309</f>
        <v>冷却</v>
      </c>
      <c r="N309" s="16">
        <v>0</v>
      </c>
      <c r="O309" s="16">
        <v>3</v>
      </c>
      <c r="P309" s="16">
        <f>挂饰2!L309</f>
        <v>46</v>
      </c>
      <c r="Q309" s="16">
        <f>挂饰2!M309</f>
        <v>89</v>
      </c>
      <c r="R309" s="16">
        <f>挂饰2!N309</f>
        <v>0</v>
      </c>
      <c r="S309" s="16">
        <f>挂饰2!O309</f>
        <v>0</v>
      </c>
      <c r="T309" s="16">
        <f>挂饰2!P309</f>
        <v>0</v>
      </c>
      <c r="U309" s="16">
        <f>挂饰2!Q309</f>
        <v>0</v>
      </c>
      <c r="V309" s="16">
        <f>挂饰2!R309</f>
        <v>0</v>
      </c>
      <c r="W309" s="16">
        <f>挂饰2!S309</f>
        <v>0</v>
      </c>
      <c r="X309" s="16">
        <f>挂饰2!T309</f>
        <v>0</v>
      </c>
      <c r="Y309" s="16">
        <f>挂饰2!U309</f>
        <v>0</v>
      </c>
      <c r="Z309" s="16">
        <f>挂饰2!V309</f>
        <v>0</v>
      </c>
      <c r="AA309" s="16">
        <f>挂饰2!W309</f>
        <v>0</v>
      </c>
      <c r="AB309" s="16">
        <f>挂饰2!X309</f>
        <v>0</v>
      </c>
      <c r="AC309" s="16">
        <f>挂饰2!Y309</f>
        <v>0</v>
      </c>
      <c r="AD309" s="16">
        <f>挂饰2!Z309</f>
        <v>0</v>
      </c>
      <c r="AE309" s="16">
        <f>挂饰2!AA309</f>
        <v>0</v>
      </c>
      <c r="AF309" s="16">
        <f>挂饰2!AB309</f>
        <v>0</v>
      </c>
      <c r="AG309" s="16">
        <f>挂饰2!AC309</f>
        <v>0</v>
      </c>
      <c r="AH309" s="16">
        <f>挂饰2!AD309</f>
        <v>0</v>
      </c>
      <c r="AI309" s="16">
        <f>挂饰2!AE309</f>
        <v>0</v>
      </c>
      <c r="AJ309" s="16">
        <f>挂饰2!AF309</f>
        <v>0</v>
      </c>
      <c r="AK309" s="16">
        <f>挂饰2!AG309</f>
        <v>0</v>
      </c>
      <c r="AL309" s="16">
        <f>挂饰2!AH309</f>
        <v>0</v>
      </c>
      <c r="AM309" s="16">
        <f>挂饰2!AI309</f>
        <v>0</v>
      </c>
      <c r="AN309" s="16">
        <f>挂饰2!AJ309</f>
        <v>0</v>
      </c>
      <c r="AO309" s="21">
        <f t="shared" si="48"/>
        <v>202.5</v>
      </c>
      <c r="AP309">
        <f t="shared" si="49"/>
        <v>176400</v>
      </c>
      <c r="AQ309" t="str">
        <f t="shared" si="50"/>
        <v>,美味的坚果,长獠牙,扁扁的稻草</v>
      </c>
      <c r="AR309" s="24" t="str">
        <f>IF(F309="c",getSring(AQ309,4),VLOOKUP(M309&amp;F309,test4,2,FALSE))</f>
        <v>水之精华</v>
      </c>
      <c r="AS309" s="24">
        <f t="shared" si="51"/>
        <v>30009</v>
      </c>
      <c r="AT309" s="24">
        <f t="shared" si="52"/>
        <v>42</v>
      </c>
      <c r="AU309" s="24" t="str">
        <f>getSring(AQ309,1)</f>
        <v>美味的坚果</v>
      </c>
      <c r="AV309" s="24">
        <f t="shared" si="53"/>
        <v>30043</v>
      </c>
      <c r="AW309" s="24">
        <f t="shared" si="59"/>
        <v>84</v>
      </c>
      <c r="AX309" s="24" t="str">
        <f>getSring(AQ309,2)</f>
        <v>长獠牙</v>
      </c>
      <c r="AY309" s="24">
        <f t="shared" si="54"/>
        <v>30039</v>
      </c>
      <c r="AZ309" s="24">
        <f t="shared" si="55"/>
        <v>84</v>
      </c>
      <c r="BA309" s="24" t="str">
        <f>getSring(AQ309,3)</f>
        <v>扁扁的稻草</v>
      </c>
      <c r="BB309" s="24">
        <f t="shared" si="56"/>
        <v>30027</v>
      </c>
      <c r="BC309" s="24">
        <f t="shared" si="57"/>
        <v>84</v>
      </c>
    </row>
    <row r="310" spans="1:55" ht="14.25" x14ac:dyDescent="0.2">
      <c r="A310">
        <f t="shared" si="58"/>
        <v>20308</v>
      </c>
      <c r="B310" s="16">
        <v>308</v>
      </c>
      <c r="C310" s="16" t="s">
        <v>1073</v>
      </c>
      <c r="D310" s="16" t="s">
        <v>1257</v>
      </c>
      <c r="E310" s="16">
        <f>武器3!E310</f>
        <v>7</v>
      </c>
      <c r="F310" s="16" t="s">
        <v>1045</v>
      </c>
      <c r="G310" s="16">
        <f>武器3!G310</f>
        <v>3</v>
      </c>
      <c r="H310" s="19" t="s">
        <v>1385</v>
      </c>
      <c r="I310" s="3" t="s">
        <v>816</v>
      </c>
      <c r="J310" s="3">
        <f>武器2!I310</f>
        <v>10</v>
      </c>
      <c r="K310" s="3"/>
      <c r="L310" s="3" t="str">
        <f>武器3!J310</f>
        <v>下级职业</v>
      </c>
      <c r="M310" s="3" t="str">
        <f>武器3!K310</f>
        <v>冷却</v>
      </c>
      <c r="N310" s="16">
        <v>0</v>
      </c>
      <c r="O310" s="16">
        <v>4</v>
      </c>
      <c r="P310" s="16">
        <f>挂饰2!L310</f>
        <v>61</v>
      </c>
      <c r="Q310" s="16">
        <f>挂饰2!M310</f>
        <v>119</v>
      </c>
      <c r="R310" s="16">
        <f>挂饰2!N310</f>
        <v>0</v>
      </c>
      <c r="S310" s="16">
        <f>挂饰2!O310</f>
        <v>0</v>
      </c>
      <c r="T310" s="16">
        <f>挂饰2!P310</f>
        <v>0</v>
      </c>
      <c r="U310" s="16">
        <f>挂饰2!Q310</f>
        <v>0</v>
      </c>
      <c r="V310" s="16">
        <f>挂饰2!R310</f>
        <v>0</v>
      </c>
      <c r="W310" s="16">
        <f>挂饰2!S310</f>
        <v>0</v>
      </c>
      <c r="X310" s="16">
        <f>挂饰2!T310</f>
        <v>0</v>
      </c>
      <c r="Y310" s="16">
        <f>挂饰2!U310</f>
        <v>0</v>
      </c>
      <c r="Z310" s="16">
        <f>挂饰2!V310</f>
        <v>0</v>
      </c>
      <c r="AA310" s="16">
        <f>挂饰2!W310</f>
        <v>0</v>
      </c>
      <c r="AB310" s="16">
        <f>挂饰2!X310</f>
        <v>0</v>
      </c>
      <c r="AC310" s="16">
        <f>挂饰2!Y310</f>
        <v>0</v>
      </c>
      <c r="AD310" s="16">
        <f>挂饰2!Z310</f>
        <v>0</v>
      </c>
      <c r="AE310" s="16">
        <f>挂饰2!AA310</f>
        <v>0</v>
      </c>
      <c r="AF310" s="16">
        <f>挂饰2!AB310</f>
        <v>0</v>
      </c>
      <c r="AG310" s="16">
        <f>挂饰2!AC310</f>
        <v>0</v>
      </c>
      <c r="AH310" s="16">
        <f>挂饰2!AD310</f>
        <v>0</v>
      </c>
      <c r="AI310" s="16">
        <f>挂饰2!AE310</f>
        <v>0</v>
      </c>
      <c r="AJ310" s="16">
        <f>挂饰2!AF310</f>
        <v>0</v>
      </c>
      <c r="AK310" s="16">
        <f>挂饰2!AG310</f>
        <v>0</v>
      </c>
      <c r="AL310" s="16">
        <f>挂饰2!AH310</f>
        <v>0</v>
      </c>
      <c r="AM310" s="16">
        <f>挂饰2!AI310</f>
        <v>0</v>
      </c>
      <c r="AN310" s="16">
        <f>挂饰2!AJ310</f>
        <v>0</v>
      </c>
      <c r="AO310" s="21">
        <f t="shared" si="48"/>
        <v>270</v>
      </c>
      <c r="AP310">
        <f t="shared" si="49"/>
        <v>236100</v>
      </c>
      <c r="AQ310" t="str">
        <f t="shared" si="50"/>
        <v>,坚硬的石头,漂亮的蘑菇,扁扁的稻草</v>
      </c>
      <c r="AR310" s="24" t="str">
        <f>IF(F310="c",getSring(AQ310,4),VLOOKUP(M310&amp;F310,test4,2,FALSE))</f>
        <v>水之精华</v>
      </c>
      <c r="AS310" s="24">
        <f t="shared" si="51"/>
        <v>30009</v>
      </c>
      <c r="AT310" s="24">
        <f t="shared" si="52"/>
        <v>56</v>
      </c>
      <c r="AU310" s="24" t="str">
        <f>getSring(AQ310,1)</f>
        <v>坚硬的石头</v>
      </c>
      <c r="AV310" s="24">
        <f t="shared" si="53"/>
        <v>30035</v>
      </c>
      <c r="AW310" s="24">
        <f t="shared" si="59"/>
        <v>113</v>
      </c>
      <c r="AX310" s="24" t="str">
        <f>getSring(AQ310,2)</f>
        <v>漂亮的蘑菇</v>
      </c>
      <c r="AY310" s="24">
        <f t="shared" si="54"/>
        <v>30023</v>
      </c>
      <c r="AZ310" s="24">
        <f t="shared" si="55"/>
        <v>113</v>
      </c>
      <c r="BA310" s="24" t="str">
        <f>getSring(AQ310,3)</f>
        <v>扁扁的稻草</v>
      </c>
      <c r="BB310" s="24">
        <f t="shared" si="56"/>
        <v>30027</v>
      </c>
      <c r="BC310" s="24">
        <f t="shared" si="57"/>
        <v>113</v>
      </c>
    </row>
    <row r="311" spans="1:55" ht="14.25" x14ac:dyDescent="0.2">
      <c r="A311">
        <f t="shared" si="58"/>
        <v>20309</v>
      </c>
      <c r="B311" s="16">
        <v>309</v>
      </c>
      <c r="C311" s="16" t="s">
        <v>1061</v>
      </c>
      <c r="D311" s="16" t="s">
        <v>1515</v>
      </c>
      <c r="E311" s="16">
        <f>武器3!E311</f>
        <v>9</v>
      </c>
      <c r="F311" s="16" t="s">
        <v>1045</v>
      </c>
      <c r="G311" s="16">
        <f>武器3!G311</f>
        <v>3</v>
      </c>
      <c r="H311" s="19" t="s">
        <v>1385</v>
      </c>
      <c r="I311" s="3" t="s">
        <v>816</v>
      </c>
      <c r="J311" s="3">
        <f>武器2!I311</f>
        <v>10</v>
      </c>
      <c r="K311" s="3"/>
      <c r="L311" s="3" t="str">
        <f>武器3!J311</f>
        <v>下级职业</v>
      </c>
      <c r="M311" s="3" t="str">
        <f>武器3!K311</f>
        <v>冷却</v>
      </c>
      <c r="N311" s="16">
        <v>0</v>
      </c>
      <c r="O311" s="16">
        <v>5</v>
      </c>
      <c r="P311" s="16">
        <f>挂饰2!L311</f>
        <v>77</v>
      </c>
      <c r="Q311" s="16">
        <f>挂饰2!M311</f>
        <v>149</v>
      </c>
      <c r="R311" s="16">
        <f>挂饰2!N311</f>
        <v>0</v>
      </c>
      <c r="S311" s="16">
        <f>挂饰2!O311</f>
        <v>0</v>
      </c>
      <c r="T311" s="16">
        <f>挂饰2!P311</f>
        <v>0</v>
      </c>
      <c r="U311" s="16">
        <f>挂饰2!Q311</f>
        <v>0</v>
      </c>
      <c r="V311" s="16">
        <f>挂饰2!R311</f>
        <v>0</v>
      </c>
      <c r="W311" s="16">
        <f>挂饰2!S311</f>
        <v>0</v>
      </c>
      <c r="X311" s="16">
        <f>挂饰2!T311</f>
        <v>0</v>
      </c>
      <c r="Y311" s="16">
        <f>挂饰2!U311</f>
        <v>0</v>
      </c>
      <c r="Z311" s="16">
        <f>挂饰2!V311</f>
        <v>0</v>
      </c>
      <c r="AA311" s="16">
        <f>挂饰2!W311</f>
        <v>0</v>
      </c>
      <c r="AB311" s="16">
        <f>挂饰2!X311</f>
        <v>0</v>
      </c>
      <c r="AC311" s="16">
        <f>挂饰2!Y311</f>
        <v>0</v>
      </c>
      <c r="AD311" s="16">
        <f>挂饰2!Z311</f>
        <v>0</v>
      </c>
      <c r="AE311" s="16">
        <f>挂饰2!AA311</f>
        <v>0</v>
      </c>
      <c r="AF311" s="16">
        <f>挂饰2!AB311</f>
        <v>0</v>
      </c>
      <c r="AG311" s="16">
        <f>挂饰2!AC311</f>
        <v>0</v>
      </c>
      <c r="AH311" s="16">
        <f>挂饰2!AD311</f>
        <v>0</v>
      </c>
      <c r="AI311" s="16">
        <f>挂饰2!AE311</f>
        <v>0</v>
      </c>
      <c r="AJ311" s="16">
        <f>挂饰2!AF311</f>
        <v>0</v>
      </c>
      <c r="AK311" s="16">
        <f>挂饰2!AG311</f>
        <v>0</v>
      </c>
      <c r="AL311" s="16">
        <f>挂饰2!AH311</f>
        <v>0</v>
      </c>
      <c r="AM311" s="16">
        <f>挂饰2!AI311</f>
        <v>0</v>
      </c>
      <c r="AN311" s="16">
        <f>挂饰2!AJ311</f>
        <v>0</v>
      </c>
      <c r="AO311" s="21">
        <f t="shared" si="48"/>
        <v>339</v>
      </c>
      <c r="AP311">
        <f t="shared" si="49"/>
        <v>297300</v>
      </c>
      <c r="AQ311" t="str">
        <f t="shared" si="50"/>
        <v>,坚硬的石头,美味的坚果,扁扁的稻草</v>
      </c>
      <c r="AR311" s="24" t="str">
        <f>IF(F311="c",getSring(AQ311,4),VLOOKUP(M311&amp;F311,test4,2,FALSE))</f>
        <v>水之精华</v>
      </c>
      <c r="AS311" s="24">
        <f t="shared" si="51"/>
        <v>30009</v>
      </c>
      <c r="AT311" s="24">
        <f t="shared" si="52"/>
        <v>71</v>
      </c>
      <c r="AU311" s="24" t="str">
        <f>getSring(AQ311,1)</f>
        <v>坚硬的石头</v>
      </c>
      <c r="AV311" s="24">
        <f t="shared" si="53"/>
        <v>30035</v>
      </c>
      <c r="AW311" s="24">
        <f t="shared" si="59"/>
        <v>141</v>
      </c>
      <c r="AX311" s="24" t="str">
        <f>getSring(AQ311,2)</f>
        <v>美味的坚果</v>
      </c>
      <c r="AY311" s="24">
        <f t="shared" si="54"/>
        <v>30043</v>
      </c>
      <c r="AZ311" s="24">
        <f t="shared" si="55"/>
        <v>141</v>
      </c>
      <c r="BA311" s="24" t="str">
        <f>getSring(AQ311,3)</f>
        <v>扁扁的稻草</v>
      </c>
      <c r="BB311" s="24">
        <f t="shared" si="56"/>
        <v>30027</v>
      </c>
      <c r="BC311" s="24">
        <f t="shared" si="57"/>
        <v>141</v>
      </c>
    </row>
    <row r="312" spans="1:55" ht="14.25" x14ac:dyDescent="0.2">
      <c r="A312">
        <f t="shared" si="58"/>
        <v>20310</v>
      </c>
      <c r="B312" s="16">
        <v>310</v>
      </c>
      <c r="C312" s="16" t="s">
        <v>1102</v>
      </c>
      <c r="D312" s="16" t="s">
        <v>1330</v>
      </c>
      <c r="E312" s="16">
        <f>武器3!E312</f>
        <v>11</v>
      </c>
      <c r="F312" s="16" t="s">
        <v>1045</v>
      </c>
      <c r="G312" s="16">
        <f>武器3!G312</f>
        <v>3</v>
      </c>
      <c r="H312" s="19" t="s">
        <v>1385</v>
      </c>
      <c r="I312" s="3" t="s">
        <v>816</v>
      </c>
      <c r="J312" s="3">
        <f>武器2!I312</f>
        <v>10</v>
      </c>
      <c r="K312" s="3"/>
      <c r="L312" s="3" t="str">
        <f>武器3!J312</f>
        <v>下级职业</v>
      </c>
      <c r="M312" s="3" t="str">
        <f>武器3!K312</f>
        <v>冷却</v>
      </c>
      <c r="N312" s="16">
        <v>0</v>
      </c>
      <c r="O312" s="16">
        <v>6</v>
      </c>
      <c r="P312" s="16">
        <f>挂饰2!L312</f>
        <v>92</v>
      </c>
      <c r="Q312" s="16">
        <f>挂饰2!M312</f>
        <v>0</v>
      </c>
      <c r="R312" s="16">
        <f>挂饰2!N312</f>
        <v>0</v>
      </c>
      <c r="S312" s="16">
        <f>挂饰2!O312</f>
        <v>0</v>
      </c>
      <c r="T312" s="16">
        <f>挂饰2!P312</f>
        <v>0</v>
      </c>
      <c r="U312" s="16">
        <f>挂饰2!Q312</f>
        <v>0</v>
      </c>
      <c r="V312" s="16">
        <f>挂饰2!R312</f>
        <v>0</v>
      </c>
      <c r="W312" s="16">
        <f>挂饰2!S312</f>
        <v>0</v>
      </c>
      <c r="X312" s="16">
        <f>挂饰2!T312</f>
        <v>0</v>
      </c>
      <c r="Y312" s="16">
        <f>挂饰2!U312</f>
        <v>0</v>
      </c>
      <c r="Z312" s="16">
        <f>挂饰2!V312</f>
        <v>0</v>
      </c>
      <c r="AA312" s="16">
        <f>挂饰2!W312</f>
        <v>0</v>
      </c>
      <c r="AB312" s="16">
        <f>挂饰2!X312</f>
        <v>0</v>
      </c>
      <c r="AC312" s="16">
        <f>挂饰2!Y312</f>
        <v>0</v>
      </c>
      <c r="AD312" s="16">
        <f>挂饰2!Z312</f>
        <v>0</v>
      </c>
      <c r="AE312" s="16">
        <f>挂饰2!AA312</f>
        <v>0.41860465116279066</v>
      </c>
      <c r="AF312" s="16">
        <f>挂饰2!AB312</f>
        <v>0</v>
      </c>
      <c r="AG312" s="16">
        <f>挂饰2!AC312</f>
        <v>0</v>
      </c>
      <c r="AH312" s="16">
        <f>挂饰2!AD312</f>
        <v>0</v>
      </c>
      <c r="AI312" s="16">
        <f>挂饰2!AE312</f>
        <v>0</v>
      </c>
      <c r="AJ312" s="16">
        <f>挂饰2!AF312</f>
        <v>0</v>
      </c>
      <c r="AK312" s="16">
        <f>挂饰2!AG312</f>
        <v>0</v>
      </c>
      <c r="AL312" s="16">
        <f>挂饰2!AH312</f>
        <v>0</v>
      </c>
      <c r="AM312" s="16">
        <f>挂饰2!AI312</f>
        <v>0</v>
      </c>
      <c r="AN312" s="16">
        <f>挂饰2!AJ312</f>
        <v>0</v>
      </c>
      <c r="AO312" s="21">
        <f t="shared" si="48"/>
        <v>140.40697674418604</v>
      </c>
      <c r="AP312">
        <f t="shared" si="49"/>
        <v>122700</v>
      </c>
      <c r="AQ312" t="str">
        <f t="shared" si="50"/>
        <v>,坚硬的石头,美味的坚果,长獠牙</v>
      </c>
      <c r="AR312" s="24" t="str">
        <f>IF(F312="c",getSring(AQ312,4),VLOOKUP(M312&amp;F312,test4,2,FALSE))</f>
        <v>水之精华</v>
      </c>
      <c r="AS312" s="24">
        <f t="shared" si="51"/>
        <v>30009</v>
      </c>
      <c r="AT312" s="24">
        <f t="shared" si="52"/>
        <v>29</v>
      </c>
      <c r="AU312" s="24" t="str">
        <f>getSring(AQ312,1)</f>
        <v>坚硬的石头</v>
      </c>
      <c r="AV312" s="24">
        <f t="shared" si="53"/>
        <v>30035</v>
      </c>
      <c r="AW312" s="24">
        <f t="shared" si="59"/>
        <v>59</v>
      </c>
      <c r="AX312" s="24" t="str">
        <f>getSring(AQ312,2)</f>
        <v>美味的坚果</v>
      </c>
      <c r="AY312" s="24">
        <f t="shared" si="54"/>
        <v>30043</v>
      </c>
      <c r="AZ312" s="24">
        <f t="shared" si="55"/>
        <v>59</v>
      </c>
      <c r="BA312" s="24" t="str">
        <f>getSring(AQ312,3)</f>
        <v>长獠牙</v>
      </c>
      <c r="BB312" s="24">
        <f t="shared" si="56"/>
        <v>30039</v>
      </c>
      <c r="BC312" s="24">
        <f t="shared" si="57"/>
        <v>59</v>
      </c>
    </row>
    <row r="313" spans="1:55" ht="14.25" x14ac:dyDescent="0.2">
      <c r="A313">
        <f t="shared" si="58"/>
        <v>20311</v>
      </c>
      <c r="B313" s="16">
        <v>311</v>
      </c>
      <c r="C313" s="16" t="s">
        <v>1061</v>
      </c>
      <c r="D313" s="16" t="s">
        <v>1516</v>
      </c>
      <c r="E313" s="16">
        <f>武器3!E313</f>
        <v>13</v>
      </c>
      <c r="F313" s="16" t="s">
        <v>1045</v>
      </c>
      <c r="G313" s="16">
        <f>武器3!G313</f>
        <v>3</v>
      </c>
      <c r="H313" s="19" t="s">
        <v>1385</v>
      </c>
      <c r="I313" s="3" t="s">
        <v>816</v>
      </c>
      <c r="J313" s="3">
        <f>武器2!I313</f>
        <v>10</v>
      </c>
      <c r="K313" s="3"/>
      <c r="L313" s="3" t="str">
        <f>武器3!J313</f>
        <v>下级职业</v>
      </c>
      <c r="M313" s="3" t="str">
        <f>武器3!K313</f>
        <v>冷却</v>
      </c>
      <c r="N313" s="16">
        <v>0</v>
      </c>
      <c r="O313" s="16">
        <v>7</v>
      </c>
      <c r="P313" s="16">
        <f>挂饰2!L313</f>
        <v>107</v>
      </c>
      <c r="Q313" s="16">
        <f>挂饰2!M313</f>
        <v>209</v>
      </c>
      <c r="R313" s="16">
        <f>挂饰2!N313</f>
        <v>0</v>
      </c>
      <c r="S313" s="16">
        <f>挂饰2!O313</f>
        <v>0</v>
      </c>
      <c r="T313" s="16">
        <f>挂饰2!P313</f>
        <v>0</v>
      </c>
      <c r="U313" s="16">
        <f>挂饰2!Q313</f>
        <v>0</v>
      </c>
      <c r="V313" s="16">
        <f>挂饰2!R313</f>
        <v>0</v>
      </c>
      <c r="W313" s="16">
        <f>挂饰2!S313</f>
        <v>0</v>
      </c>
      <c r="X313" s="16">
        <f>挂饰2!T313</f>
        <v>0</v>
      </c>
      <c r="Y313" s="16">
        <f>挂饰2!U313</f>
        <v>0</v>
      </c>
      <c r="Z313" s="16">
        <f>挂饰2!V313</f>
        <v>0</v>
      </c>
      <c r="AA313" s="16">
        <f>挂饰2!W313</f>
        <v>0</v>
      </c>
      <c r="AB313" s="16">
        <f>挂饰2!X313</f>
        <v>0</v>
      </c>
      <c r="AC313" s="16">
        <f>挂饰2!Y313</f>
        <v>0</v>
      </c>
      <c r="AD313" s="16">
        <f>挂饰2!Z313</f>
        <v>0</v>
      </c>
      <c r="AE313" s="16">
        <f>挂饰2!AA313</f>
        <v>0</v>
      </c>
      <c r="AF313" s="16">
        <f>挂饰2!AB313</f>
        <v>0</v>
      </c>
      <c r="AG313" s="16">
        <f>挂饰2!AC313</f>
        <v>0</v>
      </c>
      <c r="AH313" s="16">
        <f>挂饰2!AD313</f>
        <v>0</v>
      </c>
      <c r="AI313" s="16">
        <f>挂饰2!AE313</f>
        <v>0</v>
      </c>
      <c r="AJ313" s="16">
        <f>挂饰2!AF313</f>
        <v>0</v>
      </c>
      <c r="AK313" s="16">
        <f>挂饰2!AG313</f>
        <v>0</v>
      </c>
      <c r="AL313" s="16">
        <f>挂饰2!AH313</f>
        <v>0</v>
      </c>
      <c r="AM313" s="16">
        <f>挂饰2!AI313</f>
        <v>0</v>
      </c>
      <c r="AN313" s="16">
        <f>挂饰2!AJ313</f>
        <v>0</v>
      </c>
      <c r="AO313" s="21">
        <f t="shared" si="48"/>
        <v>474</v>
      </c>
      <c r="AP313">
        <f t="shared" si="49"/>
        <v>415800</v>
      </c>
      <c r="AQ313" t="str">
        <f t="shared" si="50"/>
        <v>,扁扁的稻草,蓝水晶,美味的坚果</v>
      </c>
      <c r="AR313" s="24" t="str">
        <f>IF(F313="c",getSring(AQ313,4),VLOOKUP(M313&amp;F313,test4,2,FALSE))</f>
        <v>水之精华</v>
      </c>
      <c r="AS313" s="24">
        <f t="shared" si="51"/>
        <v>30009</v>
      </c>
      <c r="AT313" s="24">
        <f t="shared" si="52"/>
        <v>99</v>
      </c>
      <c r="AU313" s="24" t="str">
        <f>getSring(AQ313,1)</f>
        <v>扁扁的稻草</v>
      </c>
      <c r="AV313" s="24">
        <f t="shared" si="53"/>
        <v>30027</v>
      </c>
      <c r="AW313" s="24">
        <f t="shared" si="59"/>
        <v>198</v>
      </c>
      <c r="AX313" s="24" t="str">
        <f>getSring(AQ313,2)</f>
        <v>蓝水晶</v>
      </c>
      <c r="AY313" s="24">
        <f t="shared" si="54"/>
        <v>30031</v>
      </c>
      <c r="AZ313" s="24">
        <f t="shared" si="55"/>
        <v>198</v>
      </c>
      <c r="BA313" s="24" t="str">
        <f>getSring(AQ313,3)</f>
        <v>美味的坚果</v>
      </c>
      <c r="BB313" s="24">
        <f t="shared" si="56"/>
        <v>30043</v>
      </c>
      <c r="BC313" s="24">
        <f t="shared" si="57"/>
        <v>198</v>
      </c>
    </row>
    <row r="314" spans="1:55" ht="14.25" x14ac:dyDescent="0.2">
      <c r="A314">
        <f t="shared" si="58"/>
        <v>20312</v>
      </c>
      <c r="B314" s="16">
        <v>312</v>
      </c>
      <c r="C314" s="16" t="s">
        <v>1077</v>
      </c>
      <c r="D314" s="16" t="s">
        <v>1331</v>
      </c>
      <c r="E314" s="16">
        <f>武器3!E314</f>
        <v>15</v>
      </c>
      <c r="F314" s="16" t="s">
        <v>1045</v>
      </c>
      <c r="G314" s="16">
        <f>武器3!G314</f>
        <v>3</v>
      </c>
      <c r="H314" s="19" t="s">
        <v>1385</v>
      </c>
      <c r="I314" s="3" t="s">
        <v>816</v>
      </c>
      <c r="J314" s="3">
        <f>武器2!I314</f>
        <v>10</v>
      </c>
      <c r="K314" s="3"/>
      <c r="L314" s="3" t="str">
        <f>武器3!J314</f>
        <v>下级职业</v>
      </c>
      <c r="M314" s="3" t="str">
        <f>武器3!K314</f>
        <v>冷却</v>
      </c>
      <c r="N314" s="16">
        <v>0</v>
      </c>
      <c r="O314" s="16">
        <v>8</v>
      </c>
      <c r="P314" s="16">
        <f>挂饰2!L314</f>
        <v>123</v>
      </c>
      <c r="Q314" s="16">
        <f>挂饰2!M314</f>
        <v>239</v>
      </c>
      <c r="R314" s="16">
        <f>挂饰2!N314</f>
        <v>0</v>
      </c>
      <c r="S314" s="16">
        <f>挂饰2!O314</f>
        <v>0</v>
      </c>
      <c r="T314" s="16">
        <f>挂饰2!P314</f>
        <v>0</v>
      </c>
      <c r="U314" s="16">
        <f>挂饰2!Q314</f>
        <v>0</v>
      </c>
      <c r="V314" s="16">
        <f>挂饰2!R314</f>
        <v>0</v>
      </c>
      <c r="W314" s="16">
        <f>挂饰2!S314</f>
        <v>0</v>
      </c>
      <c r="X314" s="16">
        <f>挂饰2!T314</f>
        <v>0</v>
      </c>
      <c r="Y314" s="16">
        <f>挂饰2!U314</f>
        <v>0</v>
      </c>
      <c r="Z314" s="16">
        <f>挂饰2!V314</f>
        <v>0</v>
      </c>
      <c r="AA314" s="16">
        <f>挂饰2!W314</f>
        <v>0</v>
      </c>
      <c r="AB314" s="16">
        <f>挂饰2!X314</f>
        <v>0</v>
      </c>
      <c r="AC314" s="16">
        <f>挂饰2!Y314</f>
        <v>0</v>
      </c>
      <c r="AD314" s="16">
        <f>挂饰2!Z314</f>
        <v>0</v>
      </c>
      <c r="AE314" s="16">
        <f>挂饰2!AA314</f>
        <v>0</v>
      </c>
      <c r="AF314" s="16">
        <f>挂饰2!AB314</f>
        <v>0</v>
      </c>
      <c r="AG314" s="16">
        <f>挂饰2!AC314</f>
        <v>0</v>
      </c>
      <c r="AH314" s="16">
        <f>挂饰2!AD314</f>
        <v>0</v>
      </c>
      <c r="AI314" s="16">
        <f>挂饰2!AE314</f>
        <v>0</v>
      </c>
      <c r="AJ314" s="16">
        <f>挂饰2!AF314</f>
        <v>0</v>
      </c>
      <c r="AK314" s="16">
        <f>挂饰2!AG314</f>
        <v>0</v>
      </c>
      <c r="AL314" s="16">
        <f>挂饰2!AH314</f>
        <v>0</v>
      </c>
      <c r="AM314" s="16">
        <f>挂饰2!AI314</f>
        <v>0</v>
      </c>
      <c r="AN314" s="16">
        <f>挂饰2!AJ314</f>
        <v>0</v>
      </c>
      <c r="AO314" s="21">
        <f t="shared" si="48"/>
        <v>543</v>
      </c>
      <c r="AP314">
        <f t="shared" si="49"/>
        <v>474600</v>
      </c>
      <c r="AQ314" t="str">
        <f t="shared" si="50"/>
        <v>,坚硬的石头,蓝水晶,扁扁的稻草</v>
      </c>
      <c r="AR314" s="24" t="str">
        <f>IF(F314="c",getSring(AQ314,4),VLOOKUP(M314&amp;F314,test4,2,FALSE))</f>
        <v>水之精华</v>
      </c>
      <c r="AS314" s="24">
        <f t="shared" si="51"/>
        <v>30009</v>
      </c>
      <c r="AT314" s="24">
        <f t="shared" si="52"/>
        <v>113</v>
      </c>
      <c r="AU314" s="24" t="str">
        <f>getSring(AQ314,1)</f>
        <v>坚硬的石头</v>
      </c>
      <c r="AV314" s="24">
        <f t="shared" si="53"/>
        <v>30035</v>
      </c>
      <c r="AW314" s="24">
        <f t="shared" si="59"/>
        <v>226</v>
      </c>
      <c r="AX314" s="24" t="str">
        <f>getSring(AQ314,2)</f>
        <v>蓝水晶</v>
      </c>
      <c r="AY314" s="24">
        <f t="shared" si="54"/>
        <v>30031</v>
      </c>
      <c r="AZ314" s="24">
        <f t="shared" si="55"/>
        <v>226</v>
      </c>
      <c r="BA314" s="24" t="str">
        <f>getSring(AQ314,3)</f>
        <v>扁扁的稻草</v>
      </c>
      <c r="BB314" s="24">
        <f t="shared" si="56"/>
        <v>30027</v>
      </c>
      <c r="BC314" s="24">
        <f t="shared" si="57"/>
        <v>226</v>
      </c>
    </row>
    <row r="315" spans="1:55" ht="14.25" x14ac:dyDescent="0.2">
      <c r="A315">
        <f t="shared" si="58"/>
        <v>20313</v>
      </c>
      <c r="B315" s="16">
        <v>313</v>
      </c>
      <c r="C315" s="16" t="s">
        <v>1086</v>
      </c>
      <c r="D315" s="16" t="s">
        <v>1517</v>
      </c>
      <c r="E315" s="16">
        <f>武器3!E315</f>
        <v>1</v>
      </c>
      <c r="F315" s="16" t="s">
        <v>1046</v>
      </c>
      <c r="G315" s="16">
        <f>武器3!G315</f>
        <v>4</v>
      </c>
      <c r="H315" s="19" t="s">
        <v>1385</v>
      </c>
      <c r="I315" s="3" t="s">
        <v>816</v>
      </c>
      <c r="J315" s="3">
        <f>武器2!I315</f>
        <v>10</v>
      </c>
      <c r="K315" s="3"/>
      <c r="L315" s="3" t="str">
        <f>武器3!J315</f>
        <v>下级职业</v>
      </c>
      <c r="M315" s="3" t="str">
        <f>武器3!K315</f>
        <v/>
      </c>
      <c r="N315" s="16">
        <v>0</v>
      </c>
      <c r="O315" s="16">
        <v>1</v>
      </c>
      <c r="P315" s="16">
        <f>挂饰2!L315</f>
        <v>20</v>
      </c>
      <c r="Q315" s="16">
        <f>挂饰2!M315</f>
        <v>0</v>
      </c>
      <c r="R315" s="16">
        <f>挂饰2!N315</f>
        <v>0</v>
      </c>
      <c r="S315" s="16">
        <f>挂饰2!O315</f>
        <v>0</v>
      </c>
      <c r="T315" s="16">
        <f>挂饰2!P315</f>
        <v>0</v>
      </c>
      <c r="U315" s="16">
        <f>挂饰2!Q315</f>
        <v>0</v>
      </c>
      <c r="V315" s="16">
        <f>挂饰2!R315</f>
        <v>0</v>
      </c>
      <c r="W315" s="16">
        <f>挂饰2!S315</f>
        <v>0</v>
      </c>
      <c r="X315" s="16">
        <f>挂饰2!T315</f>
        <v>0</v>
      </c>
      <c r="Y315" s="16">
        <f>挂饰2!U315</f>
        <v>0</v>
      </c>
      <c r="Z315" s="16">
        <f>挂饰2!V315</f>
        <v>0</v>
      </c>
      <c r="AA315" s="16">
        <f>挂饰2!W315</f>
        <v>0</v>
      </c>
      <c r="AB315" s="16">
        <f>挂饰2!X315</f>
        <v>0</v>
      </c>
      <c r="AC315" s="16">
        <f>挂饰2!Y315</f>
        <v>0</v>
      </c>
      <c r="AD315" s="16">
        <f>挂饰2!Z315</f>
        <v>0</v>
      </c>
      <c r="AE315" s="16">
        <f>挂饰2!AA315</f>
        <v>0</v>
      </c>
      <c r="AF315" s="16">
        <f>挂饰2!AB315</f>
        <v>0</v>
      </c>
      <c r="AG315" s="16">
        <f>挂饰2!AC315</f>
        <v>0</v>
      </c>
      <c r="AH315" s="16">
        <f>挂饰2!AD315</f>
        <v>0</v>
      </c>
      <c r="AI315" s="16">
        <f>挂饰2!AE315</f>
        <v>0</v>
      </c>
      <c r="AJ315" s="16">
        <f>挂饰2!AF315</f>
        <v>0</v>
      </c>
      <c r="AK315" s="16">
        <f>挂饰2!AG315</f>
        <v>0</v>
      </c>
      <c r="AL315" s="16">
        <f>挂饰2!AH315</f>
        <v>0</v>
      </c>
      <c r="AM315" s="16">
        <f>挂饰2!AI315</f>
        <v>0</v>
      </c>
      <c r="AN315" s="16">
        <f>挂饰2!AJ315</f>
        <v>0</v>
      </c>
      <c r="AO315" s="21">
        <f t="shared" si="48"/>
        <v>30</v>
      </c>
      <c r="AP315">
        <f t="shared" si="49"/>
        <v>26250</v>
      </c>
      <c r="AQ315" t="str">
        <f t="shared" si="50"/>
        <v>,稻草,红水晶,多汁的坚果,石头</v>
      </c>
      <c r="AR315" s="24" t="str">
        <f>IF(F315="c",getSring(AQ315,4),VLOOKUP(M315&amp;F315,test4,2,FALSE))</f>
        <v>石头</v>
      </c>
      <c r="AS315" s="24">
        <f t="shared" si="51"/>
        <v>30034</v>
      </c>
      <c r="AT315" s="24">
        <f t="shared" si="52"/>
        <v>100</v>
      </c>
      <c r="AU315" s="24" t="str">
        <f>getSring(AQ315,1)</f>
        <v>稻草</v>
      </c>
      <c r="AV315" s="24">
        <f t="shared" si="53"/>
        <v>30026</v>
      </c>
      <c r="AW315" s="24">
        <f t="shared" si="59"/>
        <v>25</v>
      </c>
      <c r="AX315" s="24" t="str">
        <f>getSring(AQ315,2)</f>
        <v>红水晶</v>
      </c>
      <c r="AY315" s="24">
        <f t="shared" si="54"/>
        <v>30030</v>
      </c>
      <c r="AZ315" s="24">
        <f t="shared" si="55"/>
        <v>25</v>
      </c>
      <c r="BA315" s="24" t="str">
        <f>getSring(AQ315,3)</f>
        <v>多汁的坚果</v>
      </c>
      <c r="BB315" s="24">
        <f t="shared" si="56"/>
        <v>30042</v>
      </c>
      <c r="BC315" s="24">
        <f t="shared" si="57"/>
        <v>25</v>
      </c>
    </row>
    <row r="316" spans="1:55" ht="14.25" x14ac:dyDescent="0.2">
      <c r="A316">
        <f t="shared" si="58"/>
        <v>20314</v>
      </c>
      <c r="B316" s="16">
        <v>314</v>
      </c>
      <c r="C316" s="16" t="s">
        <v>1128</v>
      </c>
      <c r="D316" s="16" t="s">
        <v>1367</v>
      </c>
      <c r="E316" s="16">
        <f>武器3!E316</f>
        <v>3</v>
      </c>
      <c r="F316" s="16" t="s">
        <v>1046</v>
      </c>
      <c r="G316" s="16">
        <f>武器3!G316</f>
        <v>4</v>
      </c>
      <c r="H316" s="19" t="s">
        <v>1385</v>
      </c>
      <c r="I316" s="3" t="s">
        <v>816</v>
      </c>
      <c r="J316" s="3">
        <f>武器2!I316</f>
        <v>10</v>
      </c>
      <c r="K316" s="3"/>
      <c r="L316" s="3" t="str">
        <f>武器3!J316</f>
        <v>下级职业</v>
      </c>
      <c r="M316" s="3" t="str">
        <f>武器3!K316</f>
        <v/>
      </c>
      <c r="N316" s="16">
        <v>0</v>
      </c>
      <c r="O316" s="16">
        <v>2</v>
      </c>
      <c r="P316" s="16">
        <f>挂饰2!L316</f>
        <v>41</v>
      </c>
      <c r="Q316" s="16">
        <f>挂饰2!M316</f>
        <v>0</v>
      </c>
      <c r="R316" s="16">
        <f>挂饰2!N316</f>
        <v>0</v>
      </c>
      <c r="S316" s="16">
        <f>挂饰2!O316</f>
        <v>0</v>
      </c>
      <c r="T316" s="16">
        <f>挂饰2!P316</f>
        <v>0</v>
      </c>
      <c r="U316" s="16">
        <f>挂饰2!Q316</f>
        <v>0</v>
      </c>
      <c r="V316" s="16">
        <f>挂饰2!R316</f>
        <v>0</v>
      </c>
      <c r="W316" s="16">
        <f>挂饰2!S316</f>
        <v>0</v>
      </c>
      <c r="X316" s="16">
        <f>挂饰2!T316</f>
        <v>0</v>
      </c>
      <c r="Y316" s="16">
        <f>挂饰2!U316</f>
        <v>0</v>
      </c>
      <c r="Z316" s="16">
        <f>挂饰2!V316</f>
        <v>0</v>
      </c>
      <c r="AA316" s="16">
        <f>挂饰2!W316</f>
        <v>0</v>
      </c>
      <c r="AB316" s="16">
        <f>挂饰2!X316</f>
        <v>0</v>
      </c>
      <c r="AC316" s="16">
        <f>挂饰2!Y316</f>
        <v>0</v>
      </c>
      <c r="AD316" s="16">
        <f>挂饰2!Z316</f>
        <v>0</v>
      </c>
      <c r="AE316" s="16">
        <f>挂饰2!AA316</f>
        <v>0</v>
      </c>
      <c r="AF316" s="16">
        <f>挂饰2!AB316</f>
        <v>0</v>
      </c>
      <c r="AG316" s="16">
        <f>挂饰2!AC316</f>
        <v>0</v>
      </c>
      <c r="AH316" s="16">
        <f>挂饰2!AD316</f>
        <v>0</v>
      </c>
      <c r="AI316" s="16">
        <f>挂饰2!AE316</f>
        <v>0</v>
      </c>
      <c r="AJ316" s="16">
        <f>挂饰2!AF316</f>
        <v>0</v>
      </c>
      <c r="AK316" s="16">
        <f>挂饰2!AG316</f>
        <v>0</v>
      </c>
      <c r="AL316" s="16">
        <f>挂饰2!AH316</f>
        <v>0</v>
      </c>
      <c r="AM316" s="16">
        <f>挂饰2!AI316</f>
        <v>0</v>
      </c>
      <c r="AN316" s="16">
        <f>挂饰2!AJ316</f>
        <v>0</v>
      </c>
      <c r="AO316" s="21">
        <f t="shared" si="48"/>
        <v>61.5</v>
      </c>
      <c r="AP316">
        <f t="shared" si="49"/>
        <v>53700</v>
      </c>
      <c r="AQ316" t="str">
        <f t="shared" si="50"/>
        <v>,红水晶,狗牙,稻草,多汁的坚果</v>
      </c>
      <c r="AR316" s="24" t="str">
        <f>IF(F316="c",getSring(AQ316,4),VLOOKUP(M316&amp;F316,test4,2,FALSE))</f>
        <v>多汁的坚果</v>
      </c>
      <c r="AS316" s="24">
        <f t="shared" si="51"/>
        <v>30042</v>
      </c>
      <c r="AT316" s="24">
        <f t="shared" si="52"/>
        <v>205</v>
      </c>
      <c r="AU316" s="24" t="str">
        <f>getSring(AQ316,1)</f>
        <v>红水晶</v>
      </c>
      <c r="AV316" s="24">
        <f t="shared" si="53"/>
        <v>30030</v>
      </c>
      <c r="AW316" s="24">
        <f t="shared" si="59"/>
        <v>51</v>
      </c>
      <c r="AX316" s="24" t="str">
        <f>getSring(AQ316,2)</f>
        <v>狗牙</v>
      </c>
      <c r="AY316" s="24">
        <f t="shared" si="54"/>
        <v>30038</v>
      </c>
      <c r="AZ316" s="24">
        <f t="shared" si="55"/>
        <v>51</v>
      </c>
      <c r="BA316" s="24" t="str">
        <f>getSring(AQ316,3)</f>
        <v>稻草</v>
      </c>
      <c r="BB316" s="24">
        <f t="shared" si="56"/>
        <v>30026</v>
      </c>
      <c r="BC316" s="24">
        <f t="shared" si="57"/>
        <v>51</v>
      </c>
    </row>
    <row r="317" spans="1:55" ht="14.25" x14ac:dyDescent="0.2">
      <c r="A317">
        <f t="shared" si="58"/>
        <v>20315</v>
      </c>
      <c r="B317" s="16">
        <v>315</v>
      </c>
      <c r="C317" s="16" t="s">
        <v>1067</v>
      </c>
      <c r="D317" s="16" t="s">
        <v>1518</v>
      </c>
      <c r="E317" s="16">
        <f>武器3!E317</f>
        <v>5</v>
      </c>
      <c r="F317" s="16" t="s">
        <v>1046</v>
      </c>
      <c r="G317" s="16">
        <f>武器3!G317</f>
        <v>4</v>
      </c>
      <c r="H317" s="19" t="s">
        <v>1385</v>
      </c>
      <c r="I317" s="3" t="s">
        <v>816</v>
      </c>
      <c r="J317" s="3">
        <f>武器2!I317</f>
        <v>10</v>
      </c>
      <c r="K317" s="3"/>
      <c r="L317" s="3" t="str">
        <f>武器3!J317</f>
        <v>下级职业</v>
      </c>
      <c r="M317" s="3" t="str">
        <f>武器3!K317</f>
        <v/>
      </c>
      <c r="N317" s="16">
        <v>0</v>
      </c>
      <c r="O317" s="16">
        <v>3</v>
      </c>
      <c r="P317" s="16">
        <f>挂饰2!L317</f>
        <v>62</v>
      </c>
      <c r="Q317" s="16">
        <f>挂饰2!M317</f>
        <v>0</v>
      </c>
      <c r="R317" s="16">
        <f>挂饰2!N317</f>
        <v>0</v>
      </c>
      <c r="S317" s="16">
        <f>挂饰2!O317</f>
        <v>0</v>
      </c>
      <c r="T317" s="16">
        <f>挂饰2!P317</f>
        <v>0</v>
      </c>
      <c r="U317" s="16">
        <f>挂饰2!Q317</f>
        <v>0</v>
      </c>
      <c r="V317" s="16">
        <f>挂饰2!R317</f>
        <v>0</v>
      </c>
      <c r="W317" s="16">
        <f>挂饰2!S317</f>
        <v>0</v>
      </c>
      <c r="X317" s="16">
        <f>挂饰2!T317</f>
        <v>0</v>
      </c>
      <c r="Y317" s="16">
        <f>挂饰2!U317</f>
        <v>0</v>
      </c>
      <c r="Z317" s="16">
        <f>挂饰2!V317</f>
        <v>0</v>
      </c>
      <c r="AA317" s="16">
        <f>挂饰2!W317</f>
        <v>0</v>
      </c>
      <c r="AB317" s="16">
        <f>挂饰2!X317</f>
        <v>0</v>
      </c>
      <c r="AC317" s="16">
        <f>挂饰2!Y317</f>
        <v>0</v>
      </c>
      <c r="AD317" s="16">
        <f>挂饰2!Z317</f>
        <v>0</v>
      </c>
      <c r="AE317" s="16">
        <f>挂饰2!AA317</f>
        <v>0</v>
      </c>
      <c r="AF317" s="16">
        <f>挂饰2!AB317</f>
        <v>0</v>
      </c>
      <c r="AG317" s="16">
        <f>挂饰2!AC317</f>
        <v>0</v>
      </c>
      <c r="AH317" s="16">
        <f>挂饰2!AD317</f>
        <v>0</v>
      </c>
      <c r="AI317" s="16">
        <f>挂饰2!AE317</f>
        <v>0</v>
      </c>
      <c r="AJ317" s="16">
        <f>挂饰2!AF317</f>
        <v>0</v>
      </c>
      <c r="AK317" s="16">
        <f>挂饰2!AG317</f>
        <v>0</v>
      </c>
      <c r="AL317" s="16">
        <f>挂饰2!AH317</f>
        <v>0</v>
      </c>
      <c r="AM317" s="16">
        <f>挂饰2!AI317</f>
        <v>0</v>
      </c>
      <c r="AN317" s="16">
        <f>挂饰2!AJ317</f>
        <v>0</v>
      </c>
      <c r="AO317" s="21">
        <f t="shared" si="48"/>
        <v>93</v>
      </c>
      <c r="AP317">
        <f t="shared" si="49"/>
        <v>81600</v>
      </c>
      <c r="AQ317" t="str">
        <f t="shared" si="50"/>
        <v>,狗牙,蘑菇,稻草,石头</v>
      </c>
      <c r="AR317" s="24" t="str">
        <f>IF(F317="c",getSring(AQ317,4),VLOOKUP(M317&amp;F317,test4,2,FALSE))</f>
        <v>石头</v>
      </c>
      <c r="AS317" s="24">
        <f t="shared" si="51"/>
        <v>30034</v>
      </c>
      <c r="AT317" s="24">
        <f t="shared" si="52"/>
        <v>310</v>
      </c>
      <c r="AU317" s="24" t="str">
        <f>getSring(AQ317,1)</f>
        <v>狗牙</v>
      </c>
      <c r="AV317" s="24">
        <f t="shared" si="53"/>
        <v>30038</v>
      </c>
      <c r="AW317" s="24">
        <f t="shared" si="59"/>
        <v>78</v>
      </c>
      <c r="AX317" s="24" t="str">
        <f>getSring(AQ317,2)</f>
        <v>蘑菇</v>
      </c>
      <c r="AY317" s="24">
        <f t="shared" si="54"/>
        <v>30022</v>
      </c>
      <c r="AZ317" s="24">
        <f t="shared" si="55"/>
        <v>78</v>
      </c>
      <c r="BA317" s="24" t="str">
        <f>getSring(AQ317,3)</f>
        <v>稻草</v>
      </c>
      <c r="BB317" s="24">
        <f t="shared" si="56"/>
        <v>30026</v>
      </c>
      <c r="BC317" s="24">
        <f t="shared" si="57"/>
        <v>78</v>
      </c>
    </row>
    <row r="318" spans="1:55" ht="14.25" x14ac:dyDescent="0.2">
      <c r="A318">
        <f t="shared" si="58"/>
        <v>20316</v>
      </c>
      <c r="B318" s="16">
        <v>316</v>
      </c>
      <c r="C318" s="16" t="s">
        <v>1102</v>
      </c>
      <c r="D318" s="16" t="s">
        <v>1519</v>
      </c>
      <c r="E318" s="16">
        <f>武器3!E318</f>
        <v>7</v>
      </c>
      <c r="F318" s="16" t="s">
        <v>1046</v>
      </c>
      <c r="G318" s="16">
        <f>武器3!G318</f>
        <v>4</v>
      </c>
      <c r="H318" s="19" t="s">
        <v>1385</v>
      </c>
      <c r="I318" s="3" t="s">
        <v>816</v>
      </c>
      <c r="J318" s="3">
        <f>武器2!I318</f>
        <v>10</v>
      </c>
      <c r="K318" s="3"/>
      <c r="L318" s="3" t="str">
        <f>武器3!J318</f>
        <v>下级职业</v>
      </c>
      <c r="M318" s="3" t="str">
        <f>武器3!K318</f>
        <v/>
      </c>
      <c r="N318" s="16">
        <v>0</v>
      </c>
      <c r="O318" s="16">
        <v>4</v>
      </c>
      <c r="P318" s="16">
        <f>挂饰2!L318</f>
        <v>82</v>
      </c>
      <c r="Q318" s="16">
        <f>挂饰2!M318</f>
        <v>0</v>
      </c>
      <c r="R318" s="16">
        <f>挂饰2!N318</f>
        <v>0</v>
      </c>
      <c r="S318" s="16">
        <f>挂饰2!O318</f>
        <v>0</v>
      </c>
      <c r="T318" s="16">
        <f>挂饰2!P318</f>
        <v>0</v>
      </c>
      <c r="U318" s="16">
        <f>挂饰2!Q318</f>
        <v>0</v>
      </c>
      <c r="V318" s="16">
        <f>挂饰2!R318</f>
        <v>0</v>
      </c>
      <c r="W318" s="16">
        <f>挂饰2!S318</f>
        <v>0</v>
      </c>
      <c r="X318" s="16">
        <f>挂饰2!T318</f>
        <v>0</v>
      </c>
      <c r="Y318" s="16">
        <f>挂饰2!U318</f>
        <v>0</v>
      </c>
      <c r="Z318" s="16">
        <f>挂饰2!V318</f>
        <v>0</v>
      </c>
      <c r="AA318" s="16">
        <f>挂饰2!W318</f>
        <v>0</v>
      </c>
      <c r="AB318" s="16">
        <f>挂饰2!X318</f>
        <v>0</v>
      </c>
      <c r="AC318" s="16">
        <f>挂饰2!Y318</f>
        <v>0</v>
      </c>
      <c r="AD318" s="16">
        <f>挂饰2!Z318</f>
        <v>0</v>
      </c>
      <c r="AE318" s="16">
        <f>挂饰2!AA318</f>
        <v>0</v>
      </c>
      <c r="AF318" s="16">
        <f>挂饰2!AB318</f>
        <v>0</v>
      </c>
      <c r="AG318" s="16">
        <f>挂饰2!AC318</f>
        <v>0</v>
      </c>
      <c r="AH318" s="16">
        <f>挂饰2!AD318</f>
        <v>0</v>
      </c>
      <c r="AI318" s="16">
        <f>挂饰2!AE318</f>
        <v>0</v>
      </c>
      <c r="AJ318" s="16">
        <f>挂饰2!AF318</f>
        <v>0</v>
      </c>
      <c r="AK318" s="16">
        <f>挂饰2!AG318</f>
        <v>0</v>
      </c>
      <c r="AL318" s="16">
        <f>挂饰2!AH318</f>
        <v>0</v>
      </c>
      <c r="AM318" s="16">
        <f>挂饰2!AI318</f>
        <v>0</v>
      </c>
      <c r="AN318" s="16">
        <f>挂饰2!AJ318</f>
        <v>0</v>
      </c>
      <c r="AO318" s="21">
        <f t="shared" si="48"/>
        <v>123</v>
      </c>
      <c r="AP318">
        <f t="shared" si="49"/>
        <v>107850</v>
      </c>
      <c r="AQ318" t="str">
        <f t="shared" si="50"/>
        <v>,狗牙,石头,稻草,红水晶</v>
      </c>
      <c r="AR318" s="24" t="str">
        <f>IF(F318="c",getSring(AQ318,4),VLOOKUP(M318&amp;F318,test4,2,FALSE))</f>
        <v>红水晶</v>
      </c>
      <c r="AS318" s="24">
        <f t="shared" si="51"/>
        <v>30030</v>
      </c>
      <c r="AT318" s="24">
        <f t="shared" si="52"/>
        <v>410</v>
      </c>
      <c r="AU318" s="24" t="str">
        <f>getSring(AQ318,1)</f>
        <v>狗牙</v>
      </c>
      <c r="AV318" s="24">
        <f t="shared" si="53"/>
        <v>30038</v>
      </c>
      <c r="AW318" s="24">
        <f t="shared" si="59"/>
        <v>103</v>
      </c>
      <c r="AX318" s="24" t="str">
        <f>getSring(AQ318,2)</f>
        <v>石头</v>
      </c>
      <c r="AY318" s="24">
        <f t="shared" si="54"/>
        <v>30034</v>
      </c>
      <c r="AZ318" s="24">
        <f t="shared" si="55"/>
        <v>103</v>
      </c>
      <c r="BA318" s="24" t="str">
        <f>getSring(AQ318,3)</f>
        <v>稻草</v>
      </c>
      <c r="BB318" s="24">
        <f t="shared" si="56"/>
        <v>30026</v>
      </c>
      <c r="BC318" s="24">
        <f t="shared" si="57"/>
        <v>103</v>
      </c>
    </row>
    <row r="319" spans="1:55" ht="14.25" x14ac:dyDescent="0.2">
      <c r="A319">
        <f t="shared" si="58"/>
        <v>20317</v>
      </c>
      <c r="B319" s="16">
        <v>317</v>
      </c>
      <c r="C319" s="16" t="s">
        <v>1094</v>
      </c>
      <c r="D319" s="16" t="s">
        <v>1152</v>
      </c>
      <c r="E319" s="16">
        <f>武器3!E319</f>
        <v>9</v>
      </c>
      <c r="F319" s="16" t="s">
        <v>1046</v>
      </c>
      <c r="G319" s="16">
        <f>武器3!G319</f>
        <v>4</v>
      </c>
      <c r="H319" s="19" t="s">
        <v>1385</v>
      </c>
      <c r="I319" s="3" t="s">
        <v>816</v>
      </c>
      <c r="J319" s="3">
        <f>武器2!I319</f>
        <v>10</v>
      </c>
      <c r="K319" s="3"/>
      <c r="L319" s="3" t="str">
        <f>武器3!J319</f>
        <v>下级职业</v>
      </c>
      <c r="M319" s="3" t="str">
        <f>武器3!K319</f>
        <v/>
      </c>
      <c r="N319" s="16">
        <v>0</v>
      </c>
      <c r="O319" s="16">
        <v>5</v>
      </c>
      <c r="P319" s="16">
        <f>挂饰2!L319</f>
        <v>103</v>
      </c>
      <c r="Q319" s="16">
        <f>挂饰2!M319</f>
        <v>0</v>
      </c>
      <c r="R319" s="16">
        <f>挂饰2!N319</f>
        <v>0</v>
      </c>
      <c r="S319" s="16">
        <f>挂饰2!O319</f>
        <v>0</v>
      </c>
      <c r="T319" s="16">
        <f>挂饰2!P319</f>
        <v>0</v>
      </c>
      <c r="U319" s="16">
        <f>挂饰2!Q319</f>
        <v>0</v>
      </c>
      <c r="V319" s="16">
        <f>挂饰2!R319</f>
        <v>0</v>
      </c>
      <c r="W319" s="16">
        <f>挂饰2!S319</f>
        <v>0</v>
      </c>
      <c r="X319" s="16">
        <f>挂饰2!T319</f>
        <v>0</v>
      </c>
      <c r="Y319" s="16">
        <f>挂饰2!U319</f>
        <v>0</v>
      </c>
      <c r="Z319" s="16">
        <f>挂饰2!V319</f>
        <v>0</v>
      </c>
      <c r="AA319" s="16">
        <f>挂饰2!W319</f>
        <v>0</v>
      </c>
      <c r="AB319" s="16">
        <f>挂饰2!X319</f>
        <v>0</v>
      </c>
      <c r="AC319" s="16">
        <f>挂饰2!Y319</f>
        <v>0</v>
      </c>
      <c r="AD319" s="16">
        <f>挂饰2!Z319</f>
        <v>0</v>
      </c>
      <c r="AE319" s="16">
        <f>挂饰2!AA319</f>
        <v>0</v>
      </c>
      <c r="AF319" s="16">
        <f>挂饰2!AB319</f>
        <v>0</v>
      </c>
      <c r="AG319" s="16">
        <f>挂饰2!AC319</f>
        <v>0</v>
      </c>
      <c r="AH319" s="16">
        <f>挂饰2!AD319</f>
        <v>0</v>
      </c>
      <c r="AI319" s="16">
        <f>挂饰2!AE319</f>
        <v>0</v>
      </c>
      <c r="AJ319" s="16">
        <f>挂饰2!AF319</f>
        <v>0</v>
      </c>
      <c r="AK319" s="16">
        <f>挂饰2!AG319</f>
        <v>0</v>
      </c>
      <c r="AL319" s="16">
        <f>挂饰2!AH319</f>
        <v>0</v>
      </c>
      <c r="AM319" s="16">
        <f>挂饰2!AI319</f>
        <v>0</v>
      </c>
      <c r="AN319" s="16">
        <f>挂饰2!AJ319</f>
        <v>0</v>
      </c>
      <c r="AO319" s="21">
        <f t="shared" si="48"/>
        <v>154.5</v>
      </c>
      <c r="AP319">
        <f t="shared" si="49"/>
        <v>135300</v>
      </c>
      <c r="AQ319" t="str">
        <f t="shared" si="50"/>
        <v>,红水晶,石头,蘑菇,狗牙</v>
      </c>
      <c r="AR319" s="24" t="str">
        <f>IF(F319="c",getSring(AQ319,4),VLOOKUP(M319&amp;F319,test4,2,FALSE))</f>
        <v>狗牙</v>
      </c>
      <c r="AS319" s="24">
        <f t="shared" si="51"/>
        <v>30038</v>
      </c>
      <c r="AT319" s="24">
        <f t="shared" si="52"/>
        <v>515</v>
      </c>
      <c r="AU319" s="24" t="str">
        <f>getSring(AQ319,1)</f>
        <v>红水晶</v>
      </c>
      <c r="AV319" s="24">
        <f t="shared" si="53"/>
        <v>30030</v>
      </c>
      <c r="AW319" s="24">
        <f t="shared" si="59"/>
        <v>129</v>
      </c>
      <c r="AX319" s="24" t="str">
        <f>getSring(AQ319,2)</f>
        <v>石头</v>
      </c>
      <c r="AY319" s="24">
        <f t="shared" si="54"/>
        <v>30034</v>
      </c>
      <c r="AZ319" s="24">
        <f t="shared" si="55"/>
        <v>129</v>
      </c>
      <c r="BA319" s="24" t="str">
        <f>getSring(AQ319,3)</f>
        <v>蘑菇</v>
      </c>
      <c r="BB319" s="24">
        <f t="shared" si="56"/>
        <v>30022</v>
      </c>
      <c r="BC319" s="24">
        <f t="shared" si="57"/>
        <v>129</v>
      </c>
    </row>
    <row r="320" spans="1:55" ht="14.25" x14ac:dyDescent="0.2">
      <c r="A320">
        <f t="shared" si="58"/>
        <v>20318</v>
      </c>
      <c r="B320" s="16">
        <v>318</v>
      </c>
      <c r="C320" s="16" t="s">
        <v>1092</v>
      </c>
      <c r="D320" s="16" t="s">
        <v>1149</v>
      </c>
      <c r="E320" s="16">
        <f>武器3!E320</f>
        <v>11</v>
      </c>
      <c r="F320" s="16" t="s">
        <v>1046</v>
      </c>
      <c r="G320" s="16">
        <f>武器3!G320</f>
        <v>4</v>
      </c>
      <c r="H320" s="19" t="s">
        <v>1385</v>
      </c>
      <c r="I320" s="3" t="s">
        <v>816</v>
      </c>
      <c r="J320" s="3">
        <f>武器2!I320</f>
        <v>10</v>
      </c>
      <c r="K320" s="3"/>
      <c r="L320" s="3" t="str">
        <f>武器3!J320</f>
        <v>下级职业</v>
      </c>
      <c r="M320" s="3" t="str">
        <f>武器3!K320</f>
        <v/>
      </c>
      <c r="N320" s="16">
        <v>0</v>
      </c>
      <c r="O320" s="16">
        <v>6</v>
      </c>
      <c r="P320" s="16">
        <f>挂饰2!L320</f>
        <v>124</v>
      </c>
      <c r="Q320" s="16">
        <f>挂饰2!M320</f>
        <v>0</v>
      </c>
      <c r="R320" s="16">
        <f>挂饰2!N320</f>
        <v>0</v>
      </c>
      <c r="S320" s="16">
        <f>挂饰2!O320</f>
        <v>0</v>
      </c>
      <c r="T320" s="16">
        <f>挂饰2!P320</f>
        <v>0</v>
      </c>
      <c r="U320" s="16">
        <f>挂饰2!Q320</f>
        <v>0</v>
      </c>
      <c r="V320" s="16">
        <f>挂饰2!R320</f>
        <v>0</v>
      </c>
      <c r="W320" s="16">
        <f>挂饰2!S320</f>
        <v>0</v>
      </c>
      <c r="X320" s="16">
        <f>挂饰2!T320</f>
        <v>0</v>
      </c>
      <c r="Y320" s="16">
        <f>挂饰2!U320</f>
        <v>0</v>
      </c>
      <c r="Z320" s="16">
        <f>挂饰2!V320</f>
        <v>0</v>
      </c>
      <c r="AA320" s="16">
        <f>挂饰2!W320</f>
        <v>0</v>
      </c>
      <c r="AB320" s="16">
        <f>挂饰2!X320</f>
        <v>0</v>
      </c>
      <c r="AC320" s="16">
        <f>挂饰2!Y320</f>
        <v>0</v>
      </c>
      <c r="AD320" s="16">
        <f>挂饰2!Z320</f>
        <v>0</v>
      </c>
      <c r="AE320" s="16">
        <f>挂饰2!AA320</f>
        <v>0</v>
      </c>
      <c r="AF320" s="16">
        <f>挂饰2!AB320</f>
        <v>0</v>
      </c>
      <c r="AG320" s="16">
        <f>挂饰2!AC320</f>
        <v>0</v>
      </c>
      <c r="AH320" s="16">
        <f>挂饰2!AD320</f>
        <v>0</v>
      </c>
      <c r="AI320" s="16">
        <f>挂饰2!AE320</f>
        <v>0</v>
      </c>
      <c r="AJ320" s="16">
        <f>挂饰2!AF320</f>
        <v>0</v>
      </c>
      <c r="AK320" s="16">
        <f>挂饰2!AG320</f>
        <v>0</v>
      </c>
      <c r="AL320" s="16">
        <f>挂饰2!AH320</f>
        <v>0</v>
      </c>
      <c r="AM320" s="16">
        <f>挂饰2!AI320</f>
        <v>0</v>
      </c>
      <c r="AN320" s="16">
        <f>挂饰2!AJ320</f>
        <v>0</v>
      </c>
      <c r="AO320" s="21">
        <f t="shared" si="48"/>
        <v>186</v>
      </c>
      <c r="AP320">
        <f t="shared" si="49"/>
        <v>162750</v>
      </c>
      <c r="AQ320" t="str">
        <f t="shared" si="50"/>
        <v>,稻草,石头,红水晶,多汁的坚果</v>
      </c>
      <c r="AR320" s="24" t="str">
        <f>IF(F320="c",getSring(AQ320,4),VLOOKUP(M320&amp;F320,test4,2,FALSE))</f>
        <v>多汁的坚果</v>
      </c>
      <c r="AS320" s="24">
        <f t="shared" si="51"/>
        <v>30042</v>
      </c>
      <c r="AT320" s="24">
        <f t="shared" si="52"/>
        <v>620</v>
      </c>
      <c r="AU320" s="24" t="str">
        <f>getSring(AQ320,1)</f>
        <v>稻草</v>
      </c>
      <c r="AV320" s="24">
        <f t="shared" si="53"/>
        <v>30026</v>
      </c>
      <c r="AW320" s="24">
        <f t="shared" si="59"/>
        <v>155</v>
      </c>
      <c r="AX320" s="24" t="str">
        <f>getSring(AQ320,2)</f>
        <v>石头</v>
      </c>
      <c r="AY320" s="24">
        <f t="shared" si="54"/>
        <v>30034</v>
      </c>
      <c r="AZ320" s="24">
        <f t="shared" si="55"/>
        <v>155</v>
      </c>
      <c r="BA320" s="24" t="str">
        <f>getSring(AQ320,3)</f>
        <v>红水晶</v>
      </c>
      <c r="BB320" s="24">
        <f t="shared" si="56"/>
        <v>30030</v>
      </c>
      <c r="BC320" s="24">
        <f t="shared" si="57"/>
        <v>155</v>
      </c>
    </row>
    <row r="321" spans="1:55" ht="14.25" x14ac:dyDescent="0.2">
      <c r="A321">
        <f t="shared" si="58"/>
        <v>20319</v>
      </c>
      <c r="B321" s="16">
        <v>319</v>
      </c>
      <c r="C321" s="16" t="s">
        <v>1130</v>
      </c>
      <c r="D321" s="16" t="s">
        <v>1180</v>
      </c>
      <c r="E321" s="16">
        <f>武器3!E321</f>
        <v>13</v>
      </c>
      <c r="F321" s="16" t="s">
        <v>1046</v>
      </c>
      <c r="G321" s="16">
        <f>武器3!G321</f>
        <v>4</v>
      </c>
      <c r="H321" s="19" t="s">
        <v>1385</v>
      </c>
      <c r="I321" s="3" t="s">
        <v>816</v>
      </c>
      <c r="J321" s="3">
        <f>武器2!I321</f>
        <v>10</v>
      </c>
      <c r="K321" s="3"/>
      <c r="L321" s="3" t="str">
        <f>武器3!J321</f>
        <v>下级职业</v>
      </c>
      <c r="M321" s="3" t="str">
        <f>武器3!K321</f>
        <v/>
      </c>
      <c r="N321" s="16">
        <v>0</v>
      </c>
      <c r="O321" s="16">
        <v>7</v>
      </c>
      <c r="P321" s="16">
        <f>挂饰2!L321</f>
        <v>144</v>
      </c>
      <c r="Q321" s="16">
        <f>挂饰2!M321</f>
        <v>0</v>
      </c>
      <c r="R321" s="16">
        <f>挂饰2!N321</f>
        <v>0</v>
      </c>
      <c r="S321" s="16">
        <f>挂饰2!O321</f>
        <v>0</v>
      </c>
      <c r="T321" s="16">
        <f>挂饰2!P321</f>
        <v>0</v>
      </c>
      <c r="U321" s="16">
        <f>挂饰2!Q321</f>
        <v>0</v>
      </c>
      <c r="V321" s="16">
        <f>挂饰2!R321</f>
        <v>0</v>
      </c>
      <c r="W321" s="16">
        <f>挂饰2!S321</f>
        <v>0</v>
      </c>
      <c r="X321" s="16">
        <f>挂饰2!T321</f>
        <v>0</v>
      </c>
      <c r="Y321" s="16">
        <f>挂饰2!U321</f>
        <v>0</v>
      </c>
      <c r="Z321" s="16">
        <f>挂饰2!V321</f>
        <v>0</v>
      </c>
      <c r="AA321" s="16">
        <f>挂饰2!W321</f>
        <v>0</v>
      </c>
      <c r="AB321" s="16">
        <f>挂饰2!X321</f>
        <v>0</v>
      </c>
      <c r="AC321" s="16">
        <f>挂饰2!Y321</f>
        <v>0</v>
      </c>
      <c r="AD321" s="16">
        <f>挂饰2!Z321</f>
        <v>0</v>
      </c>
      <c r="AE321" s="16">
        <f>挂饰2!AA321</f>
        <v>0</v>
      </c>
      <c r="AF321" s="16">
        <f>挂饰2!AB321</f>
        <v>0</v>
      </c>
      <c r="AG321" s="16">
        <f>挂饰2!AC321</f>
        <v>0</v>
      </c>
      <c r="AH321" s="16">
        <f>挂饰2!AD321</f>
        <v>0</v>
      </c>
      <c r="AI321" s="16">
        <f>挂饰2!AE321</f>
        <v>0</v>
      </c>
      <c r="AJ321" s="16">
        <f>挂饰2!AF321</f>
        <v>0</v>
      </c>
      <c r="AK321" s="16">
        <f>挂饰2!AG321</f>
        <v>0</v>
      </c>
      <c r="AL321" s="16">
        <f>挂饰2!AH321</f>
        <v>0</v>
      </c>
      <c r="AM321" s="16">
        <f>挂饰2!AI321</f>
        <v>0</v>
      </c>
      <c r="AN321" s="16">
        <f>挂饰2!AJ321</f>
        <v>0</v>
      </c>
      <c r="AO321" s="21">
        <f t="shared" si="48"/>
        <v>216</v>
      </c>
      <c r="AP321">
        <f t="shared" si="49"/>
        <v>189000</v>
      </c>
      <c r="AQ321" t="str">
        <f t="shared" si="50"/>
        <v>,红水晶,石头,稻草,多汁的坚果</v>
      </c>
      <c r="AR321" s="24" t="str">
        <f>IF(F321="c",getSring(AQ321,4),VLOOKUP(M321&amp;F321,test4,2,FALSE))</f>
        <v>多汁的坚果</v>
      </c>
      <c r="AS321" s="24">
        <f t="shared" si="51"/>
        <v>30042</v>
      </c>
      <c r="AT321" s="24">
        <f t="shared" si="52"/>
        <v>720</v>
      </c>
      <c r="AU321" s="24" t="str">
        <f>getSring(AQ321,1)</f>
        <v>红水晶</v>
      </c>
      <c r="AV321" s="24">
        <f t="shared" si="53"/>
        <v>30030</v>
      </c>
      <c r="AW321" s="24">
        <f t="shared" si="59"/>
        <v>180</v>
      </c>
      <c r="AX321" s="24" t="str">
        <f>getSring(AQ321,2)</f>
        <v>石头</v>
      </c>
      <c r="AY321" s="24">
        <f t="shared" si="54"/>
        <v>30034</v>
      </c>
      <c r="AZ321" s="24">
        <f t="shared" si="55"/>
        <v>180</v>
      </c>
      <c r="BA321" s="24" t="str">
        <f>getSring(AQ321,3)</f>
        <v>稻草</v>
      </c>
      <c r="BB321" s="24">
        <f t="shared" si="56"/>
        <v>30026</v>
      </c>
      <c r="BC321" s="24">
        <f t="shared" si="57"/>
        <v>180</v>
      </c>
    </row>
    <row r="322" spans="1:55" ht="14.25" x14ac:dyDescent="0.2">
      <c r="A322">
        <f t="shared" si="58"/>
        <v>20320</v>
      </c>
      <c r="B322" s="16">
        <v>320</v>
      </c>
      <c r="C322" s="16" t="s">
        <v>1134</v>
      </c>
      <c r="D322" s="16" t="s">
        <v>1151</v>
      </c>
      <c r="E322" s="16">
        <f>武器3!E322</f>
        <v>15</v>
      </c>
      <c r="F322" s="16" t="s">
        <v>1046</v>
      </c>
      <c r="G322" s="16">
        <f>武器3!G322</f>
        <v>4</v>
      </c>
      <c r="H322" s="19" t="s">
        <v>1385</v>
      </c>
      <c r="I322" s="3" t="s">
        <v>816</v>
      </c>
      <c r="J322" s="3">
        <f>武器2!I322</f>
        <v>10</v>
      </c>
      <c r="K322" s="3"/>
      <c r="L322" s="3" t="str">
        <f>武器3!J322</f>
        <v>下级职业</v>
      </c>
      <c r="M322" s="3" t="str">
        <f>武器3!K322</f>
        <v/>
      </c>
      <c r="N322" s="16">
        <v>0</v>
      </c>
      <c r="O322" s="16">
        <v>8</v>
      </c>
      <c r="P322" s="16">
        <f>挂饰2!L322</f>
        <v>165</v>
      </c>
      <c r="Q322" s="16">
        <f>挂饰2!M322</f>
        <v>0</v>
      </c>
      <c r="R322" s="16">
        <f>挂饰2!N322</f>
        <v>0</v>
      </c>
      <c r="S322" s="16">
        <f>挂饰2!O322</f>
        <v>0</v>
      </c>
      <c r="T322" s="16">
        <f>挂饰2!P322</f>
        <v>0</v>
      </c>
      <c r="U322" s="16">
        <f>挂饰2!Q322</f>
        <v>0</v>
      </c>
      <c r="V322" s="16">
        <f>挂饰2!R322</f>
        <v>0</v>
      </c>
      <c r="W322" s="16">
        <f>挂饰2!S322</f>
        <v>0</v>
      </c>
      <c r="X322" s="16">
        <f>挂饰2!T322</f>
        <v>0</v>
      </c>
      <c r="Y322" s="16">
        <f>挂饰2!U322</f>
        <v>0</v>
      </c>
      <c r="Z322" s="16">
        <f>挂饰2!V322</f>
        <v>0</v>
      </c>
      <c r="AA322" s="16">
        <f>挂饰2!W322</f>
        <v>0</v>
      </c>
      <c r="AB322" s="16">
        <f>挂饰2!X322</f>
        <v>0</v>
      </c>
      <c r="AC322" s="16">
        <f>挂饰2!Y322</f>
        <v>0</v>
      </c>
      <c r="AD322" s="16">
        <f>挂饰2!Z322</f>
        <v>0</v>
      </c>
      <c r="AE322" s="16">
        <f>挂饰2!AA322</f>
        <v>0</v>
      </c>
      <c r="AF322" s="16">
        <f>挂饰2!AB322</f>
        <v>0</v>
      </c>
      <c r="AG322" s="16">
        <f>挂饰2!AC322</f>
        <v>0</v>
      </c>
      <c r="AH322" s="16">
        <f>挂饰2!AD322</f>
        <v>0</v>
      </c>
      <c r="AI322" s="16">
        <f>挂饰2!AE322</f>
        <v>0</v>
      </c>
      <c r="AJ322" s="16">
        <f>挂饰2!AF322</f>
        <v>0</v>
      </c>
      <c r="AK322" s="16">
        <f>挂饰2!AG322</f>
        <v>0</v>
      </c>
      <c r="AL322" s="16">
        <f>挂饰2!AH322</f>
        <v>0</v>
      </c>
      <c r="AM322" s="16">
        <f>挂饰2!AI322</f>
        <v>0</v>
      </c>
      <c r="AN322" s="16">
        <f>挂饰2!AJ322</f>
        <v>0</v>
      </c>
      <c r="AO322" s="21">
        <f t="shared" si="48"/>
        <v>247.5</v>
      </c>
      <c r="AP322">
        <f t="shared" si="49"/>
        <v>216450</v>
      </c>
      <c r="AQ322" t="str">
        <f t="shared" si="50"/>
        <v>,狗牙,稻草,蘑菇,石头</v>
      </c>
      <c r="AR322" s="24" t="str">
        <f>IF(F322="c",getSring(AQ322,4),VLOOKUP(M322&amp;F322,test4,2,FALSE))</f>
        <v>石头</v>
      </c>
      <c r="AS322" s="24">
        <f t="shared" si="51"/>
        <v>30034</v>
      </c>
      <c r="AT322" s="24">
        <f t="shared" si="52"/>
        <v>825</v>
      </c>
      <c r="AU322" s="24" t="str">
        <f>getSring(AQ322,1)</f>
        <v>狗牙</v>
      </c>
      <c r="AV322" s="24">
        <f t="shared" si="53"/>
        <v>30038</v>
      </c>
      <c r="AW322" s="24">
        <f t="shared" si="59"/>
        <v>206</v>
      </c>
      <c r="AX322" s="24" t="str">
        <f>getSring(AQ322,2)</f>
        <v>稻草</v>
      </c>
      <c r="AY322" s="24">
        <f t="shared" si="54"/>
        <v>30026</v>
      </c>
      <c r="AZ322" s="24">
        <f t="shared" si="55"/>
        <v>206</v>
      </c>
      <c r="BA322" s="24" t="str">
        <f>getSring(AQ322,3)</f>
        <v>蘑菇</v>
      </c>
      <c r="BB322" s="24">
        <f t="shared" si="56"/>
        <v>30022</v>
      </c>
      <c r="BC322" s="24">
        <f t="shared" si="57"/>
        <v>206</v>
      </c>
    </row>
    <row r="323" spans="1:55" ht="14.25" x14ac:dyDescent="0.2">
      <c r="A323">
        <f t="shared" si="58"/>
        <v>20321</v>
      </c>
      <c r="B323" s="16">
        <v>321</v>
      </c>
      <c r="C323" s="16" t="s">
        <v>1061</v>
      </c>
      <c r="D323" s="16" t="s">
        <v>1520</v>
      </c>
      <c r="E323" s="16">
        <f>武器3!E323</f>
        <v>3</v>
      </c>
      <c r="F323" s="16" t="s">
        <v>1043</v>
      </c>
      <c r="G323" s="16">
        <f>武器3!G323</f>
        <v>3</v>
      </c>
      <c r="H323" s="19" t="s">
        <v>1385</v>
      </c>
      <c r="I323" s="3" t="s">
        <v>817</v>
      </c>
      <c r="J323" s="3">
        <f>武器2!I323</f>
        <v>11</v>
      </c>
      <c r="K323" s="3"/>
      <c r="L323" s="3" t="str">
        <f>武器3!J323</f>
        <v>上级职业</v>
      </c>
      <c r="M323" s="3" t="str">
        <f>武器3!K323</f>
        <v>物理</v>
      </c>
      <c r="N323" s="16">
        <v>0</v>
      </c>
      <c r="O323" s="16">
        <v>1</v>
      </c>
      <c r="P323" s="16">
        <f>挂饰2!L323</f>
        <v>21</v>
      </c>
      <c r="Q323" s="16">
        <f>挂饰2!M323</f>
        <v>0</v>
      </c>
      <c r="R323" s="16">
        <f>挂饰2!N323</f>
        <v>0</v>
      </c>
      <c r="S323" s="16">
        <f>挂饰2!O323</f>
        <v>0</v>
      </c>
      <c r="T323" s="16">
        <f>挂饰2!P323</f>
        <v>0</v>
      </c>
      <c r="U323" s="16">
        <f>挂饰2!Q323</f>
        <v>0</v>
      </c>
      <c r="V323" s="16">
        <f>挂饰2!R323</f>
        <v>0</v>
      </c>
      <c r="W323" s="16">
        <f>挂饰2!S323</f>
        <v>0</v>
      </c>
      <c r="X323" s="16">
        <f>挂饰2!T323</f>
        <v>0</v>
      </c>
      <c r="Y323" s="16">
        <f>挂饰2!U323</f>
        <v>0.01</v>
      </c>
      <c r="Z323" s="16">
        <f>挂饰2!V323</f>
        <v>0</v>
      </c>
      <c r="AA323" s="16">
        <f>挂饰2!W323</f>
        <v>0</v>
      </c>
      <c r="AB323" s="16">
        <f>挂饰2!X323</f>
        <v>0</v>
      </c>
      <c r="AC323" s="16">
        <f>挂饰2!Y323</f>
        <v>0</v>
      </c>
      <c r="AD323" s="16">
        <f>挂饰2!Z323</f>
        <v>0</v>
      </c>
      <c r="AE323" s="16">
        <f>挂饰2!AA323</f>
        <v>0</v>
      </c>
      <c r="AF323" s="16">
        <f>挂饰2!AB323</f>
        <v>0</v>
      </c>
      <c r="AG323" s="16">
        <f>挂饰2!AC323</f>
        <v>1.4778325123152691E-2</v>
      </c>
      <c r="AH323" s="16">
        <f>挂饰2!AD323</f>
        <v>0</v>
      </c>
      <c r="AI323" s="16">
        <f>挂饰2!AE323</f>
        <v>0</v>
      </c>
      <c r="AJ323" s="16">
        <f>挂饰2!AF323</f>
        <v>0</v>
      </c>
      <c r="AK323" s="16">
        <f>挂饰2!AG323</f>
        <v>0</v>
      </c>
      <c r="AL323" s="16">
        <f>挂饰2!AH323</f>
        <v>0</v>
      </c>
      <c r="AM323" s="16">
        <f>挂饰2!AI323</f>
        <v>0</v>
      </c>
      <c r="AN323" s="16">
        <f>挂饰2!AJ323</f>
        <v>0</v>
      </c>
      <c r="AO323" s="21">
        <f t="shared" ref="AO323:AO386" si="60">SUM(P323:X323)*1.5+AB323*(P323+VLOOKUP(I323,test2,4,FALSE)+SUM(AJ323:AN323))+SUM(AC323:AI323)*VLOOKUP(I323,test2,2,FALSE)</f>
        <v>31.6064039408867</v>
      </c>
      <c r="AP323">
        <f t="shared" ref="AP323:AP386" si="61">(VLOOKUP(AR323,sell,6,FALSE)*AT323+VLOOKUP(AU323,sell,6,FALSE)*AW323+VLOOKUP(AX323,sell,6,FALSE)*AZ323+VLOOKUP(BA323,sell,6,FALSE)*BC323)/2</f>
        <v>30000</v>
      </c>
      <c r="AQ323" t="str">
        <f t="shared" ref="AQ323:AQ386" si="62">getMarking(VLOOKUP(F323,simple1,2,FALSE),G323)</f>
        <v>,紫水晶,斑斓的稻草,夏娃的坚果</v>
      </c>
      <c r="AR323" s="24" t="str">
        <f>IF(F323="c",getSring(AQ323,4),VLOOKUP(M323&amp;F323,test4,2,FALSE))</f>
        <v>顶级石之精华</v>
      </c>
      <c r="AS323" s="24">
        <f t="shared" ref="AS323:AS386" si="63">VLOOKUP(AR323,test9,2,FALSE)+30000</f>
        <v>30019</v>
      </c>
      <c r="AT323" s="24">
        <f t="shared" ref="AT323:AT386" si="64">ROUND($AO323/VLOOKUP(AR323,test7,5,FALSE),0)</f>
        <v>2</v>
      </c>
      <c r="AU323" s="24" t="str">
        <f>getSring(AQ323,1)</f>
        <v>紫水晶</v>
      </c>
      <c r="AV323" s="24">
        <f t="shared" ref="AV323:AV386" si="65">VLOOKUP(AU323,test9,2,FALSE)+30000</f>
        <v>30033</v>
      </c>
      <c r="AW323" s="24">
        <f t="shared" si="59"/>
        <v>3</v>
      </c>
      <c r="AX323" s="24" t="str">
        <f>getSring(AQ323,2)</f>
        <v>斑斓的稻草</v>
      </c>
      <c r="AY323" s="24">
        <f t="shared" ref="AY323:AY386" si="66">VLOOKUP(AX323,test9,2,FALSE)+30000</f>
        <v>30029</v>
      </c>
      <c r="AZ323" s="24">
        <f t="shared" ref="AZ323:AZ386" si="67">ROUND($AO323/VLOOKUP(AX323,test7,5,FALSE)/4,0)</f>
        <v>3</v>
      </c>
      <c r="BA323" s="24" t="str">
        <f>getSring(AQ323,3)</f>
        <v>夏娃的坚果</v>
      </c>
      <c r="BB323" s="24">
        <f t="shared" ref="BB323:BB386" si="68">VLOOKUP(BA323,test9,2,FALSE)+30000</f>
        <v>30045</v>
      </c>
      <c r="BC323" s="24">
        <f t="shared" ref="BC323:BC386" si="69">ROUND($AO323/VLOOKUP(BA323,test7,5,FALSE)/4,0)</f>
        <v>3</v>
      </c>
    </row>
    <row r="324" spans="1:55" ht="14.25" x14ac:dyDescent="0.2">
      <c r="A324">
        <f t="shared" ref="A324:A387" si="70">20000+B324</f>
        <v>20322</v>
      </c>
      <c r="B324" s="16">
        <v>322</v>
      </c>
      <c r="C324" s="16" t="s">
        <v>1092</v>
      </c>
      <c r="D324" s="16" t="s">
        <v>1308</v>
      </c>
      <c r="E324" s="16">
        <f>武器3!E324</f>
        <v>5</v>
      </c>
      <c r="F324" s="16" t="s">
        <v>1043</v>
      </c>
      <c r="G324" s="16">
        <f>武器3!G324</f>
        <v>3</v>
      </c>
      <c r="H324" s="19" t="s">
        <v>1385</v>
      </c>
      <c r="I324" s="3" t="s">
        <v>817</v>
      </c>
      <c r="J324" s="3">
        <f>武器2!I324</f>
        <v>11</v>
      </c>
      <c r="K324" s="3"/>
      <c r="L324" s="3" t="str">
        <f>武器3!J324</f>
        <v>上级职业</v>
      </c>
      <c r="M324" s="3" t="str">
        <f>武器3!K324</f>
        <v>物理</v>
      </c>
      <c r="N324" s="16">
        <v>0</v>
      </c>
      <c r="O324" s="16">
        <v>2</v>
      </c>
      <c r="P324" s="16">
        <f>挂饰2!L324</f>
        <v>42</v>
      </c>
      <c r="Q324" s="16">
        <f>挂饰2!M324</f>
        <v>44</v>
      </c>
      <c r="R324" s="16">
        <f>挂饰2!N324</f>
        <v>0</v>
      </c>
      <c r="S324" s="16">
        <f>挂饰2!O324</f>
        <v>0</v>
      </c>
      <c r="T324" s="16">
        <f>挂饰2!P324</f>
        <v>0</v>
      </c>
      <c r="U324" s="16">
        <f>挂饰2!Q324</f>
        <v>0</v>
      </c>
      <c r="V324" s="16">
        <f>挂饰2!R324</f>
        <v>0</v>
      </c>
      <c r="W324" s="16">
        <f>挂饰2!S324</f>
        <v>0</v>
      </c>
      <c r="X324" s="16">
        <f>挂饰2!T324</f>
        <v>0</v>
      </c>
      <c r="Y324" s="16">
        <f>挂饰2!U324</f>
        <v>0</v>
      </c>
      <c r="Z324" s="16">
        <f>挂饰2!V324</f>
        <v>0</v>
      </c>
      <c r="AA324" s="16">
        <f>挂饰2!W324</f>
        <v>0</v>
      </c>
      <c r="AB324" s="16">
        <f>挂饰2!X324</f>
        <v>0</v>
      </c>
      <c r="AC324" s="16">
        <f>挂饰2!Y324</f>
        <v>5.6603773584905648E-2</v>
      </c>
      <c r="AD324" s="16">
        <f>挂饰2!Z324</f>
        <v>0</v>
      </c>
      <c r="AE324" s="16">
        <f>挂饰2!AA324</f>
        <v>0</v>
      </c>
      <c r="AF324" s="16">
        <f>挂饰2!AB324</f>
        <v>0</v>
      </c>
      <c r="AG324" s="16">
        <f>挂饰2!AC324</f>
        <v>0</v>
      </c>
      <c r="AH324" s="16">
        <f>挂饰2!AD324</f>
        <v>0</v>
      </c>
      <c r="AI324" s="16">
        <f>挂饰2!AE324</f>
        <v>0</v>
      </c>
      <c r="AJ324" s="16">
        <f>挂饰2!AF324</f>
        <v>0</v>
      </c>
      <c r="AK324" s="16">
        <f>挂饰2!AG324</f>
        <v>0</v>
      </c>
      <c r="AL324" s="16">
        <f>挂饰2!AH324</f>
        <v>0</v>
      </c>
      <c r="AM324" s="16">
        <f>挂饰2!AI324</f>
        <v>0</v>
      </c>
      <c r="AN324" s="16">
        <f>挂饰2!AJ324</f>
        <v>0</v>
      </c>
      <c r="AO324" s="21">
        <f t="shared" si="60"/>
        <v>129.40754716981132</v>
      </c>
      <c r="AP324">
        <f t="shared" si="61"/>
        <v>114000</v>
      </c>
      <c r="AQ324" t="str">
        <f t="shared" si="62"/>
        <v>,耀眼的石头,夏娃的坚果,紫水晶</v>
      </c>
      <c r="AR324" s="24" t="str">
        <f>IF(F324="c",getSring(AQ324,4),VLOOKUP(M324&amp;F324,test4,2,FALSE))</f>
        <v>顶级石之精华</v>
      </c>
      <c r="AS324" s="24">
        <f t="shared" si="63"/>
        <v>30019</v>
      </c>
      <c r="AT324" s="24">
        <f t="shared" si="64"/>
        <v>7</v>
      </c>
      <c r="AU324" s="24" t="str">
        <f>getSring(AQ324,1)</f>
        <v>耀眼的石头</v>
      </c>
      <c r="AV324" s="24">
        <f t="shared" si="65"/>
        <v>30037</v>
      </c>
      <c r="AW324" s="24">
        <f t="shared" ref="AW324:AW387" si="71">ROUND(AO324/VLOOKUP(AU324,test7,5,FALSE)/4,0)</f>
        <v>13</v>
      </c>
      <c r="AX324" s="24" t="str">
        <f>getSring(AQ324,2)</f>
        <v>夏娃的坚果</v>
      </c>
      <c r="AY324" s="24">
        <f t="shared" si="66"/>
        <v>30045</v>
      </c>
      <c r="AZ324" s="24">
        <f t="shared" si="67"/>
        <v>13</v>
      </c>
      <c r="BA324" s="24" t="str">
        <f>getSring(AQ324,3)</f>
        <v>紫水晶</v>
      </c>
      <c r="BB324" s="24">
        <f t="shared" si="68"/>
        <v>30033</v>
      </c>
      <c r="BC324" s="24">
        <f t="shared" si="69"/>
        <v>13</v>
      </c>
    </row>
    <row r="325" spans="1:55" ht="14.25" x14ac:dyDescent="0.2">
      <c r="A325">
        <f t="shared" si="70"/>
        <v>20323</v>
      </c>
      <c r="B325" s="16">
        <v>323</v>
      </c>
      <c r="C325" s="16" t="s">
        <v>1061</v>
      </c>
      <c r="D325" s="16" t="s">
        <v>1227</v>
      </c>
      <c r="E325" s="16">
        <f>武器3!E325</f>
        <v>7</v>
      </c>
      <c r="F325" s="16" t="s">
        <v>1043</v>
      </c>
      <c r="G325" s="16">
        <f>武器3!G325</f>
        <v>3</v>
      </c>
      <c r="H325" s="19" t="s">
        <v>1385</v>
      </c>
      <c r="I325" s="3" t="s">
        <v>817</v>
      </c>
      <c r="J325" s="3">
        <f>武器2!I325</f>
        <v>11</v>
      </c>
      <c r="K325" s="3"/>
      <c r="L325" s="3" t="str">
        <f>武器3!J325</f>
        <v>上级职业</v>
      </c>
      <c r="M325" s="3" t="str">
        <f>武器3!K325</f>
        <v>物理</v>
      </c>
      <c r="N325" s="16">
        <v>0</v>
      </c>
      <c r="O325" s="16">
        <v>3</v>
      </c>
      <c r="P325" s="16">
        <f>挂饰2!L325</f>
        <v>63</v>
      </c>
      <c r="Q325" s="16">
        <f>挂饰2!M325</f>
        <v>0</v>
      </c>
      <c r="R325" s="16">
        <f>挂饰2!N325</f>
        <v>6</v>
      </c>
      <c r="S325" s="16">
        <f>挂饰2!O325</f>
        <v>0</v>
      </c>
      <c r="T325" s="16">
        <f>挂饰2!P325</f>
        <v>0</v>
      </c>
      <c r="U325" s="16">
        <f>挂饰2!Q325</f>
        <v>0</v>
      </c>
      <c r="V325" s="16">
        <f>挂饰2!R325</f>
        <v>0</v>
      </c>
      <c r="W325" s="16">
        <f>挂饰2!S325</f>
        <v>0</v>
      </c>
      <c r="X325" s="16">
        <f>挂饰2!T325</f>
        <v>0</v>
      </c>
      <c r="Y325" s="16">
        <f>挂饰2!U325</f>
        <v>0</v>
      </c>
      <c r="Z325" s="16">
        <f>挂饰2!V325</f>
        <v>0</v>
      </c>
      <c r="AA325" s="16">
        <f>挂饰2!W325</f>
        <v>0</v>
      </c>
      <c r="AB325" s="16">
        <f>挂饰2!X325</f>
        <v>0</v>
      </c>
      <c r="AC325" s="16">
        <f>挂饰2!Y325</f>
        <v>7.8341013824884786E-2</v>
      </c>
      <c r="AD325" s="16">
        <f>挂饰2!Z325</f>
        <v>0</v>
      </c>
      <c r="AE325" s="16">
        <f>挂饰2!AA325</f>
        <v>0</v>
      </c>
      <c r="AF325" s="16">
        <f>挂饰2!AB325</f>
        <v>4.3062200956937802E-2</v>
      </c>
      <c r="AG325" s="16">
        <f>挂饰2!AC325</f>
        <v>0</v>
      </c>
      <c r="AH325" s="16">
        <f>挂饰2!AD325</f>
        <v>0</v>
      </c>
      <c r="AI325" s="16">
        <f>挂饰2!AE325</f>
        <v>0</v>
      </c>
      <c r="AJ325" s="16">
        <f>挂饰2!AF325</f>
        <v>0</v>
      </c>
      <c r="AK325" s="16">
        <f>挂饰2!AG325</f>
        <v>0</v>
      </c>
      <c r="AL325" s="16">
        <f>挂饰2!AH325</f>
        <v>0</v>
      </c>
      <c r="AM325" s="16">
        <f>挂饰2!AI325</f>
        <v>0</v>
      </c>
      <c r="AN325" s="16">
        <f>挂饰2!AJ325</f>
        <v>0</v>
      </c>
      <c r="AO325" s="21">
        <f t="shared" si="60"/>
        <v>104.37410314642912</v>
      </c>
      <c r="AP325">
        <f t="shared" si="61"/>
        <v>87600</v>
      </c>
      <c r="AQ325" t="str">
        <f t="shared" si="62"/>
        <v>,紫水晶,剧毒牙,五彩的蘑菇</v>
      </c>
      <c r="AR325" s="24" t="str">
        <f>IF(F325="c",getSring(AQ325,4),VLOOKUP(M325&amp;F325,test4,2,FALSE))</f>
        <v>顶级石之精华</v>
      </c>
      <c r="AS325" s="24">
        <f t="shared" si="63"/>
        <v>30019</v>
      </c>
      <c r="AT325" s="24">
        <f t="shared" si="64"/>
        <v>5</v>
      </c>
      <c r="AU325" s="24" t="str">
        <f>getSring(AQ325,1)</f>
        <v>紫水晶</v>
      </c>
      <c r="AV325" s="24">
        <f t="shared" si="65"/>
        <v>30033</v>
      </c>
      <c r="AW325" s="24">
        <f t="shared" si="71"/>
        <v>11</v>
      </c>
      <c r="AX325" s="24" t="str">
        <f>getSring(AQ325,2)</f>
        <v>剧毒牙</v>
      </c>
      <c r="AY325" s="24">
        <f t="shared" si="66"/>
        <v>30041</v>
      </c>
      <c r="AZ325" s="24">
        <f t="shared" si="67"/>
        <v>11</v>
      </c>
      <c r="BA325" s="24" t="str">
        <f>getSring(AQ325,3)</f>
        <v>五彩的蘑菇</v>
      </c>
      <c r="BB325" s="24">
        <f t="shared" si="68"/>
        <v>30025</v>
      </c>
      <c r="BC325" s="24">
        <f t="shared" si="69"/>
        <v>11</v>
      </c>
    </row>
    <row r="326" spans="1:55" ht="14.25" x14ac:dyDescent="0.2">
      <c r="A326">
        <f t="shared" si="70"/>
        <v>20324</v>
      </c>
      <c r="B326" s="16">
        <v>324</v>
      </c>
      <c r="C326" s="16" t="s">
        <v>1128</v>
      </c>
      <c r="D326" s="16" t="s">
        <v>1521</v>
      </c>
      <c r="E326" s="16">
        <f>武器3!E326</f>
        <v>9</v>
      </c>
      <c r="F326" s="16" t="s">
        <v>1043</v>
      </c>
      <c r="G326" s="16">
        <f>武器3!G326</f>
        <v>3</v>
      </c>
      <c r="H326" s="19" t="s">
        <v>1385</v>
      </c>
      <c r="I326" s="3" t="s">
        <v>817</v>
      </c>
      <c r="J326" s="3">
        <f>武器2!I326</f>
        <v>11</v>
      </c>
      <c r="K326" s="3"/>
      <c r="L326" s="3" t="str">
        <f>武器3!J326</f>
        <v>上级职业</v>
      </c>
      <c r="M326" s="3" t="str">
        <f>武器3!K326</f>
        <v>物理</v>
      </c>
      <c r="N326" s="16">
        <v>0</v>
      </c>
      <c r="O326" s="16">
        <v>4</v>
      </c>
      <c r="P326" s="16">
        <f>挂饰2!L326</f>
        <v>84</v>
      </c>
      <c r="Q326" s="16">
        <f>挂饰2!M326</f>
        <v>0</v>
      </c>
      <c r="R326" s="16">
        <f>挂饰2!N326</f>
        <v>0</v>
      </c>
      <c r="S326" s="16">
        <f>挂饰2!O326</f>
        <v>0</v>
      </c>
      <c r="T326" s="16">
        <f>挂饰2!P326</f>
        <v>0</v>
      </c>
      <c r="U326" s="16">
        <f>挂饰2!Q326</f>
        <v>0</v>
      </c>
      <c r="V326" s="16">
        <f>挂饰2!R326</f>
        <v>0</v>
      </c>
      <c r="W326" s="16">
        <f>挂饰2!S326</f>
        <v>0</v>
      </c>
      <c r="X326" s="16">
        <f>挂饰2!T326</f>
        <v>0</v>
      </c>
      <c r="Y326" s="16">
        <f>挂饰2!U326</f>
        <v>0</v>
      </c>
      <c r="Z326" s="16">
        <f>挂饰2!V326</f>
        <v>0</v>
      </c>
      <c r="AA326" s="16">
        <f>挂饰2!W326</f>
        <v>0</v>
      </c>
      <c r="AB326" s="16">
        <f>挂饰2!X326</f>
        <v>0</v>
      </c>
      <c r="AC326" s="16">
        <f>挂饰2!Y326</f>
        <v>0</v>
      </c>
      <c r="AD326" s="16">
        <f>挂饰2!Z326</f>
        <v>5.6603773584905648E-2</v>
      </c>
      <c r="AE326" s="16">
        <f>挂饰2!AA326</f>
        <v>0</v>
      </c>
      <c r="AF326" s="16">
        <f>挂饰2!AB326</f>
        <v>5.6603773584905648E-2</v>
      </c>
      <c r="AG326" s="16">
        <f>挂饰2!AC326</f>
        <v>5.6603773584905648E-2</v>
      </c>
      <c r="AH326" s="16">
        <f>挂饰2!AD326</f>
        <v>0</v>
      </c>
      <c r="AI326" s="16">
        <f>挂饰2!AE326</f>
        <v>0</v>
      </c>
      <c r="AJ326" s="16">
        <f>挂饰2!AF326</f>
        <v>0</v>
      </c>
      <c r="AK326" s="16">
        <f>挂饰2!AG326</f>
        <v>0</v>
      </c>
      <c r="AL326" s="16">
        <f>挂饰2!AH326</f>
        <v>0</v>
      </c>
      <c r="AM326" s="16">
        <f>挂饰2!AI326</f>
        <v>0</v>
      </c>
      <c r="AN326" s="16">
        <f>挂饰2!AJ326</f>
        <v>0</v>
      </c>
      <c r="AO326" s="21">
        <f t="shared" si="60"/>
        <v>127.22264150943396</v>
      </c>
      <c r="AP326">
        <f t="shared" si="61"/>
        <v>114000</v>
      </c>
      <c r="AQ326" t="str">
        <f t="shared" si="62"/>
        <v>,耀眼的石头,斑斓的稻草,剧毒牙</v>
      </c>
      <c r="AR326" s="24" t="str">
        <f>IF(F326="c",getSring(AQ326,4),VLOOKUP(M326&amp;F326,test4,2,FALSE))</f>
        <v>顶级石之精华</v>
      </c>
      <c r="AS326" s="24">
        <f t="shared" si="63"/>
        <v>30019</v>
      </c>
      <c r="AT326" s="24">
        <f t="shared" si="64"/>
        <v>7</v>
      </c>
      <c r="AU326" s="24" t="str">
        <f>getSring(AQ326,1)</f>
        <v>耀眼的石头</v>
      </c>
      <c r="AV326" s="24">
        <f t="shared" si="65"/>
        <v>30037</v>
      </c>
      <c r="AW326" s="24">
        <f t="shared" si="71"/>
        <v>13</v>
      </c>
      <c r="AX326" s="24" t="str">
        <f>getSring(AQ326,2)</f>
        <v>斑斓的稻草</v>
      </c>
      <c r="AY326" s="24">
        <f t="shared" si="66"/>
        <v>30029</v>
      </c>
      <c r="AZ326" s="24">
        <f t="shared" si="67"/>
        <v>13</v>
      </c>
      <c r="BA326" s="24" t="str">
        <f>getSring(AQ326,3)</f>
        <v>剧毒牙</v>
      </c>
      <c r="BB326" s="24">
        <f t="shared" si="68"/>
        <v>30041</v>
      </c>
      <c r="BC326" s="24">
        <f t="shared" si="69"/>
        <v>13</v>
      </c>
    </row>
    <row r="327" spans="1:55" ht="14.25" x14ac:dyDescent="0.2">
      <c r="A327">
        <f t="shared" si="70"/>
        <v>20325</v>
      </c>
      <c r="B327" s="16">
        <v>325</v>
      </c>
      <c r="C327" s="16" t="s">
        <v>1113</v>
      </c>
      <c r="D327" s="16" t="s">
        <v>1510</v>
      </c>
      <c r="E327" s="16">
        <f>武器3!E327</f>
        <v>11</v>
      </c>
      <c r="F327" s="16" t="s">
        <v>1043</v>
      </c>
      <c r="G327" s="16">
        <f>武器3!G327</f>
        <v>3</v>
      </c>
      <c r="H327" s="19" t="s">
        <v>1385</v>
      </c>
      <c r="I327" s="3" t="s">
        <v>817</v>
      </c>
      <c r="J327" s="3">
        <f>武器2!I327</f>
        <v>11</v>
      </c>
      <c r="K327" s="3"/>
      <c r="L327" s="3" t="str">
        <f>武器3!J327</f>
        <v>上级职业</v>
      </c>
      <c r="M327" s="3" t="str">
        <f>武器3!K327</f>
        <v>物理</v>
      </c>
      <c r="N327" s="16">
        <v>0</v>
      </c>
      <c r="O327" s="16">
        <v>5</v>
      </c>
      <c r="P327" s="16">
        <f>挂饰2!L327</f>
        <v>105</v>
      </c>
      <c r="Q327" s="16">
        <f>挂饰2!M327</f>
        <v>112</v>
      </c>
      <c r="R327" s="16">
        <f>挂饰2!N327</f>
        <v>0</v>
      </c>
      <c r="S327" s="16">
        <f>挂饰2!O327</f>
        <v>0</v>
      </c>
      <c r="T327" s="16">
        <f>挂饰2!P327</f>
        <v>0</v>
      </c>
      <c r="U327" s="16">
        <f>挂饰2!Q327</f>
        <v>0</v>
      </c>
      <c r="V327" s="16">
        <f>挂饰2!R327</f>
        <v>0</v>
      </c>
      <c r="W327" s="16">
        <f>挂饰2!S327</f>
        <v>0</v>
      </c>
      <c r="X327" s="16">
        <f>挂饰2!T327</f>
        <v>0</v>
      </c>
      <c r="Y327" s="16">
        <f>挂饰2!U327</f>
        <v>0</v>
      </c>
      <c r="Z327" s="16">
        <f>挂饰2!V327</f>
        <v>0</v>
      </c>
      <c r="AA327" s="16">
        <f>挂饰2!W327</f>
        <v>0</v>
      </c>
      <c r="AB327" s="16">
        <f>挂饰2!X327</f>
        <v>0</v>
      </c>
      <c r="AC327" s="16">
        <f>挂饰2!Y327</f>
        <v>0</v>
      </c>
      <c r="AD327" s="16">
        <f>挂饰2!Z327</f>
        <v>6.5420560747663559E-2</v>
      </c>
      <c r="AE327" s="16">
        <f>挂饰2!AA327</f>
        <v>0</v>
      </c>
      <c r="AF327" s="16">
        <f>挂饰2!AB327</f>
        <v>6.5420560747663559E-2</v>
      </c>
      <c r="AG327" s="16">
        <f>挂饰2!AC327</f>
        <v>6.5420560747663559E-2</v>
      </c>
      <c r="AH327" s="16">
        <f>挂饰2!AD327</f>
        <v>0</v>
      </c>
      <c r="AI327" s="16">
        <f>挂饰2!AE327</f>
        <v>0</v>
      </c>
      <c r="AJ327" s="16">
        <f>挂饰2!AF327</f>
        <v>0</v>
      </c>
      <c r="AK327" s="16">
        <f>挂饰2!AG327</f>
        <v>0</v>
      </c>
      <c r="AL327" s="16">
        <f>挂饰2!AH327</f>
        <v>0</v>
      </c>
      <c r="AM327" s="16">
        <f>挂饰2!AI327</f>
        <v>0</v>
      </c>
      <c r="AN327" s="16">
        <f>挂饰2!AJ327</f>
        <v>0</v>
      </c>
      <c r="AO327" s="21">
        <f t="shared" si="60"/>
        <v>326.91308411214953</v>
      </c>
      <c r="AP327">
        <f t="shared" si="61"/>
        <v>285600</v>
      </c>
      <c r="AQ327" t="str">
        <f t="shared" si="62"/>
        <v>,紫水晶,剧毒牙,斑斓的稻草</v>
      </c>
      <c r="AR327" s="24" t="str">
        <f>IF(F327="c",getSring(AQ327,4),VLOOKUP(M327&amp;F327,test4,2,FALSE))</f>
        <v>顶级石之精华</v>
      </c>
      <c r="AS327" s="24">
        <f t="shared" si="63"/>
        <v>30019</v>
      </c>
      <c r="AT327" s="24">
        <f t="shared" si="64"/>
        <v>17</v>
      </c>
      <c r="AU327" s="24" t="str">
        <f>getSring(AQ327,1)</f>
        <v>紫水晶</v>
      </c>
      <c r="AV327" s="24">
        <f t="shared" si="65"/>
        <v>30033</v>
      </c>
      <c r="AW327" s="24">
        <f t="shared" si="71"/>
        <v>34</v>
      </c>
      <c r="AX327" s="24" t="str">
        <f>getSring(AQ327,2)</f>
        <v>剧毒牙</v>
      </c>
      <c r="AY327" s="24">
        <f t="shared" si="66"/>
        <v>30041</v>
      </c>
      <c r="AZ327" s="24">
        <f t="shared" si="67"/>
        <v>34</v>
      </c>
      <c r="BA327" s="24" t="str">
        <f>getSring(AQ327,3)</f>
        <v>斑斓的稻草</v>
      </c>
      <c r="BB327" s="24">
        <f t="shared" si="68"/>
        <v>30029</v>
      </c>
      <c r="BC327" s="24">
        <f t="shared" si="69"/>
        <v>34</v>
      </c>
    </row>
    <row r="328" spans="1:55" ht="14.25" x14ac:dyDescent="0.2">
      <c r="A328">
        <f t="shared" si="70"/>
        <v>20326</v>
      </c>
      <c r="B328" s="16">
        <v>326</v>
      </c>
      <c r="C328" s="16" t="s">
        <v>1096</v>
      </c>
      <c r="D328" s="16" t="s">
        <v>1275</v>
      </c>
      <c r="E328" s="16">
        <f>武器3!E328</f>
        <v>13</v>
      </c>
      <c r="F328" s="16" t="s">
        <v>1043</v>
      </c>
      <c r="G328" s="16">
        <f>武器3!G328</f>
        <v>3</v>
      </c>
      <c r="H328" s="19" t="s">
        <v>1385</v>
      </c>
      <c r="I328" s="3" t="s">
        <v>817</v>
      </c>
      <c r="J328" s="3">
        <f>武器2!I328</f>
        <v>11</v>
      </c>
      <c r="K328" s="3"/>
      <c r="L328" s="3" t="str">
        <f>武器3!J328</f>
        <v>上级职业</v>
      </c>
      <c r="M328" s="3" t="str">
        <f>武器3!K328</f>
        <v>物理</v>
      </c>
      <c r="N328" s="16">
        <v>0</v>
      </c>
      <c r="O328" s="16">
        <v>6</v>
      </c>
      <c r="P328" s="16">
        <f>挂饰2!L328</f>
        <v>126</v>
      </c>
      <c r="Q328" s="16">
        <f>挂饰2!M328</f>
        <v>134</v>
      </c>
      <c r="R328" s="16">
        <f>挂饰2!N328</f>
        <v>0</v>
      </c>
      <c r="S328" s="16">
        <f>挂饰2!O328</f>
        <v>0</v>
      </c>
      <c r="T328" s="16">
        <f>挂饰2!P328</f>
        <v>0</v>
      </c>
      <c r="U328" s="16">
        <f>挂饰2!Q328</f>
        <v>0</v>
      </c>
      <c r="V328" s="16">
        <f>挂饰2!R328</f>
        <v>0</v>
      </c>
      <c r="W328" s="16">
        <f>挂饰2!S328</f>
        <v>38</v>
      </c>
      <c r="X328" s="16">
        <f>挂饰2!T328</f>
        <v>0</v>
      </c>
      <c r="Y328" s="16">
        <f>挂饰2!U328</f>
        <v>0</v>
      </c>
      <c r="Z328" s="16">
        <f>挂饰2!V328</f>
        <v>7.5999999999999998E-2</v>
      </c>
      <c r="AA328" s="16">
        <f>挂饰2!W328</f>
        <v>0</v>
      </c>
      <c r="AB328" s="16">
        <f>挂饰2!X328</f>
        <v>0</v>
      </c>
      <c r="AC328" s="16">
        <f>挂饰2!Y328</f>
        <v>0</v>
      </c>
      <c r="AD328" s="16">
        <f>挂饰2!Z328</f>
        <v>0</v>
      </c>
      <c r="AE328" s="16">
        <f>挂饰2!AA328</f>
        <v>7.8341013824884786E-2</v>
      </c>
      <c r="AF328" s="16">
        <f>挂饰2!AB328</f>
        <v>0</v>
      </c>
      <c r="AG328" s="16">
        <f>挂饰2!AC328</f>
        <v>0</v>
      </c>
      <c r="AH328" s="16">
        <f>挂饰2!AD328</f>
        <v>0</v>
      </c>
      <c r="AI328" s="16">
        <f>挂饰2!AE328</f>
        <v>0</v>
      </c>
      <c r="AJ328" s="16">
        <f>挂饰2!AF328</f>
        <v>0</v>
      </c>
      <c r="AK328" s="16">
        <f>挂饰2!AG328</f>
        <v>0</v>
      </c>
      <c r="AL328" s="16">
        <f>挂饰2!AH328</f>
        <v>0</v>
      </c>
      <c r="AM328" s="16">
        <f>挂饰2!AI328</f>
        <v>0</v>
      </c>
      <c r="AN328" s="16">
        <f>挂饰2!AJ328</f>
        <v>0</v>
      </c>
      <c r="AO328" s="21">
        <f t="shared" si="60"/>
        <v>447.56405529953918</v>
      </c>
      <c r="AP328">
        <f t="shared" si="61"/>
        <v>390000</v>
      </c>
      <c r="AQ328" t="str">
        <f t="shared" si="62"/>
        <v>,五彩的蘑菇,剧毒牙,斑斓的稻草</v>
      </c>
      <c r="AR328" s="24" t="str">
        <f>IF(F328="c",getSring(AQ328,4),VLOOKUP(M328&amp;F328,test4,2,FALSE))</f>
        <v>顶级石之精华</v>
      </c>
      <c r="AS328" s="24">
        <f t="shared" si="63"/>
        <v>30019</v>
      </c>
      <c r="AT328" s="24">
        <f t="shared" si="64"/>
        <v>23</v>
      </c>
      <c r="AU328" s="24" t="str">
        <f>getSring(AQ328,1)</f>
        <v>五彩的蘑菇</v>
      </c>
      <c r="AV328" s="24">
        <f t="shared" si="65"/>
        <v>30025</v>
      </c>
      <c r="AW328" s="24">
        <f t="shared" si="71"/>
        <v>47</v>
      </c>
      <c r="AX328" s="24" t="str">
        <f>getSring(AQ328,2)</f>
        <v>剧毒牙</v>
      </c>
      <c r="AY328" s="24">
        <f t="shared" si="66"/>
        <v>30041</v>
      </c>
      <c r="AZ328" s="24">
        <f t="shared" si="67"/>
        <v>47</v>
      </c>
      <c r="BA328" s="24" t="str">
        <f>getSring(AQ328,3)</f>
        <v>斑斓的稻草</v>
      </c>
      <c r="BB328" s="24">
        <f t="shared" si="68"/>
        <v>30029</v>
      </c>
      <c r="BC328" s="24">
        <f t="shared" si="69"/>
        <v>47</v>
      </c>
    </row>
    <row r="329" spans="1:55" ht="14.25" x14ac:dyDescent="0.2">
      <c r="A329">
        <f t="shared" si="70"/>
        <v>20327</v>
      </c>
      <c r="B329" s="16">
        <v>327</v>
      </c>
      <c r="C329" s="16" t="s">
        <v>1077</v>
      </c>
      <c r="D329" s="16" t="s">
        <v>1522</v>
      </c>
      <c r="E329" s="16">
        <f>武器3!E329</f>
        <v>15</v>
      </c>
      <c r="F329" s="16" t="s">
        <v>1043</v>
      </c>
      <c r="G329" s="16">
        <f>武器3!G329</f>
        <v>3</v>
      </c>
      <c r="H329" s="19" t="s">
        <v>1385</v>
      </c>
      <c r="I329" s="3" t="s">
        <v>817</v>
      </c>
      <c r="J329" s="3">
        <f>武器2!I329</f>
        <v>11</v>
      </c>
      <c r="K329" s="3"/>
      <c r="L329" s="3" t="str">
        <f>武器3!J329</f>
        <v>上级职业</v>
      </c>
      <c r="M329" s="3" t="str">
        <f>武器3!K329</f>
        <v>物理</v>
      </c>
      <c r="N329" s="16">
        <v>0</v>
      </c>
      <c r="O329" s="16">
        <v>7</v>
      </c>
      <c r="P329" s="16">
        <f>挂饰2!L329</f>
        <v>147</v>
      </c>
      <c r="Q329" s="16">
        <f>挂饰2!M329</f>
        <v>157</v>
      </c>
      <c r="R329" s="16">
        <f>挂饰2!N329</f>
        <v>14</v>
      </c>
      <c r="S329" s="16">
        <f>挂饰2!O329</f>
        <v>0</v>
      </c>
      <c r="T329" s="16">
        <f>挂饰2!P329</f>
        <v>0</v>
      </c>
      <c r="U329" s="16">
        <f>挂饰2!Q329</f>
        <v>0</v>
      </c>
      <c r="V329" s="16">
        <f>挂饰2!R329</f>
        <v>0</v>
      </c>
      <c r="W329" s="16">
        <f>挂饰2!S329</f>
        <v>0</v>
      </c>
      <c r="X329" s="16">
        <f>挂饰2!T329</f>
        <v>0</v>
      </c>
      <c r="Y329" s="16">
        <f>挂饰2!U329</f>
        <v>0.08</v>
      </c>
      <c r="Z329" s="16">
        <f>挂饰2!V329</f>
        <v>0</v>
      </c>
      <c r="AA329" s="16">
        <f>挂饰2!W329</f>
        <v>0</v>
      </c>
      <c r="AB329" s="16">
        <f>挂饰2!X329</f>
        <v>0</v>
      </c>
      <c r="AC329" s="16">
        <f>挂饰2!Y329</f>
        <v>0</v>
      </c>
      <c r="AD329" s="16">
        <f>挂饰2!Z329</f>
        <v>0</v>
      </c>
      <c r="AE329" s="16">
        <f>挂饰2!AA329</f>
        <v>9.0909090909090939E-2</v>
      </c>
      <c r="AF329" s="16">
        <f>挂饰2!AB329</f>
        <v>0</v>
      </c>
      <c r="AG329" s="16">
        <f>挂饰2!AC329</f>
        <v>9.0909090909090939E-2</v>
      </c>
      <c r="AH329" s="16">
        <f>挂饰2!AD329</f>
        <v>0</v>
      </c>
      <c r="AI329" s="16">
        <f>挂饰2!AE329</f>
        <v>0</v>
      </c>
      <c r="AJ329" s="16">
        <f>挂饰2!AF329</f>
        <v>0</v>
      </c>
      <c r="AK329" s="16">
        <f>挂饰2!AG329</f>
        <v>0</v>
      </c>
      <c r="AL329" s="16">
        <f>挂饰2!AH329</f>
        <v>0</v>
      </c>
      <c r="AM329" s="16">
        <f>挂饰2!AI329</f>
        <v>0</v>
      </c>
      <c r="AN329" s="16">
        <f>挂饰2!AJ329</f>
        <v>0</v>
      </c>
      <c r="AO329" s="21">
        <f t="shared" si="60"/>
        <v>478.30909090909091</v>
      </c>
      <c r="AP329">
        <f t="shared" si="61"/>
        <v>420000</v>
      </c>
      <c r="AQ329" t="str">
        <f t="shared" si="62"/>
        <v>,剧毒牙,五彩的蘑菇,紫水晶</v>
      </c>
      <c r="AR329" s="24" t="str">
        <f>IF(F329="c",getSring(AQ329,4),VLOOKUP(M329&amp;F329,test4,2,FALSE))</f>
        <v>顶级石之精华</v>
      </c>
      <c r="AS329" s="24">
        <f t="shared" si="63"/>
        <v>30019</v>
      </c>
      <c r="AT329" s="24">
        <f t="shared" si="64"/>
        <v>25</v>
      </c>
      <c r="AU329" s="24" t="str">
        <f>getSring(AQ329,1)</f>
        <v>剧毒牙</v>
      </c>
      <c r="AV329" s="24">
        <f t="shared" si="65"/>
        <v>30041</v>
      </c>
      <c r="AW329" s="24">
        <f t="shared" si="71"/>
        <v>50</v>
      </c>
      <c r="AX329" s="24" t="str">
        <f>getSring(AQ329,2)</f>
        <v>五彩的蘑菇</v>
      </c>
      <c r="AY329" s="24">
        <f t="shared" si="66"/>
        <v>30025</v>
      </c>
      <c r="AZ329" s="24">
        <f t="shared" si="67"/>
        <v>50</v>
      </c>
      <c r="BA329" s="24" t="str">
        <f>getSring(AQ329,3)</f>
        <v>紫水晶</v>
      </c>
      <c r="BB329" s="24">
        <f t="shared" si="68"/>
        <v>30033</v>
      </c>
      <c r="BC329" s="24">
        <f t="shared" si="69"/>
        <v>50</v>
      </c>
    </row>
    <row r="330" spans="1:55" ht="14.25" x14ac:dyDescent="0.2">
      <c r="A330">
        <f t="shared" si="70"/>
        <v>20328</v>
      </c>
      <c r="B330" s="16">
        <v>328</v>
      </c>
      <c r="C330" s="16" t="s">
        <v>1065</v>
      </c>
      <c r="D330" s="16" t="s">
        <v>1324</v>
      </c>
      <c r="E330" s="16">
        <f>武器3!E330</f>
        <v>17</v>
      </c>
      <c r="F330" s="16" t="s">
        <v>1043</v>
      </c>
      <c r="G330" s="16">
        <f>武器3!G330</f>
        <v>3</v>
      </c>
      <c r="H330" s="19" t="s">
        <v>1385</v>
      </c>
      <c r="I330" s="3" t="s">
        <v>817</v>
      </c>
      <c r="J330" s="3">
        <f>武器2!I330</f>
        <v>11</v>
      </c>
      <c r="K330" s="3"/>
      <c r="L330" s="3" t="str">
        <f>武器3!J330</f>
        <v>上级职业</v>
      </c>
      <c r="M330" s="3" t="str">
        <f>武器3!K330</f>
        <v>物理</v>
      </c>
      <c r="N330" s="16">
        <v>0</v>
      </c>
      <c r="O330" s="16">
        <v>8</v>
      </c>
      <c r="P330" s="16">
        <f>挂饰2!L330</f>
        <v>168</v>
      </c>
      <c r="Q330" s="16">
        <f>挂饰2!M330</f>
        <v>179</v>
      </c>
      <c r="R330" s="16">
        <f>挂饰2!N330</f>
        <v>0</v>
      </c>
      <c r="S330" s="16">
        <f>挂饰2!O330</f>
        <v>0</v>
      </c>
      <c r="T330" s="16">
        <f>挂饰2!P330</f>
        <v>0</v>
      </c>
      <c r="U330" s="16">
        <f>挂饰2!Q330</f>
        <v>0</v>
      </c>
      <c r="V330" s="16">
        <f>挂饰2!R330</f>
        <v>0</v>
      </c>
      <c r="W330" s="16">
        <f>挂饰2!S330</f>
        <v>0</v>
      </c>
      <c r="X330" s="16">
        <f>挂饰2!T330</f>
        <v>0</v>
      </c>
      <c r="Y330" s="16">
        <f>挂饰2!U330</f>
        <v>0</v>
      </c>
      <c r="Z330" s="16">
        <f>挂饰2!V330</f>
        <v>0.1</v>
      </c>
      <c r="AA330" s="16">
        <f>挂饰2!W330</f>
        <v>0</v>
      </c>
      <c r="AB330" s="16">
        <f>挂饰2!X330</f>
        <v>0</v>
      </c>
      <c r="AC330" s="16">
        <f>挂饰2!Y330</f>
        <v>0.18699186991869921</v>
      </c>
      <c r="AD330" s="16">
        <f>挂饰2!Z330</f>
        <v>0</v>
      </c>
      <c r="AE330" s="16">
        <f>挂饰2!AA330</f>
        <v>0.10313901345291476</v>
      </c>
      <c r="AF330" s="16">
        <f>挂饰2!AB330</f>
        <v>0.10313901345291476</v>
      </c>
      <c r="AG330" s="16">
        <f>挂饰2!AC330</f>
        <v>0</v>
      </c>
      <c r="AH330" s="16">
        <f>挂饰2!AD330</f>
        <v>0</v>
      </c>
      <c r="AI330" s="16">
        <f>挂饰2!AE330</f>
        <v>0</v>
      </c>
      <c r="AJ330" s="16">
        <f>挂饰2!AF330</f>
        <v>0</v>
      </c>
      <c r="AK330" s="16">
        <f>挂饰2!AG330</f>
        <v>0</v>
      </c>
      <c r="AL330" s="16">
        <f>挂饰2!AH330</f>
        <v>0</v>
      </c>
      <c r="AM330" s="16">
        <f>挂饰2!AI330</f>
        <v>0</v>
      </c>
      <c r="AN330" s="16">
        <f>挂饰2!AJ330</f>
        <v>0</v>
      </c>
      <c r="AO330" s="21">
        <f t="shared" si="60"/>
        <v>523.33154325713656</v>
      </c>
      <c r="AP330">
        <f t="shared" si="61"/>
        <v>457200</v>
      </c>
      <c r="AQ330" t="str">
        <f t="shared" si="62"/>
        <v>,紫水晶,剧毒牙,耀眼的石头</v>
      </c>
      <c r="AR330" s="24" t="str">
        <f>IF(F330="c",getSring(AQ330,4),VLOOKUP(M330&amp;F330,test4,2,FALSE))</f>
        <v>顶级石之精华</v>
      </c>
      <c r="AS330" s="24">
        <f t="shared" si="63"/>
        <v>30019</v>
      </c>
      <c r="AT330" s="24">
        <f t="shared" si="64"/>
        <v>27</v>
      </c>
      <c r="AU330" s="24" t="str">
        <f>getSring(AQ330,1)</f>
        <v>紫水晶</v>
      </c>
      <c r="AV330" s="24">
        <f t="shared" si="65"/>
        <v>30033</v>
      </c>
      <c r="AW330" s="24">
        <f t="shared" si="71"/>
        <v>55</v>
      </c>
      <c r="AX330" s="24" t="str">
        <f>getSring(AQ330,2)</f>
        <v>剧毒牙</v>
      </c>
      <c r="AY330" s="24">
        <f t="shared" si="66"/>
        <v>30041</v>
      </c>
      <c r="AZ330" s="24">
        <f t="shared" si="67"/>
        <v>55</v>
      </c>
      <c r="BA330" s="24" t="str">
        <f>getSring(AQ330,3)</f>
        <v>耀眼的石头</v>
      </c>
      <c r="BB330" s="24">
        <f t="shared" si="68"/>
        <v>30037</v>
      </c>
      <c r="BC330" s="24">
        <f t="shared" si="69"/>
        <v>55</v>
      </c>
    </row>
    <row r="331" spans="1:55" ht="14.25" x14ac:dyDescent="0.2">
      <c r="A331">
        <f t="shared" si="70"/>
        <v>20329</v>
      </c>
      <c r="B331" s="16">
        <v>329</v>
      </c>
      <c r="C331" s="16" t="s">
        <v>1134</v>
      </c>
      <c r="D331" s="16" t="s">
        <v>1176</v>
      </c>
      <c r="E331" s="16">
        <f>武器3!E331</f>
        <v>3</v>
      </c>
      <c r="F331" s="16" t="s">
        <v>1044</v>
      </c>
      <c r="G331" s="16">
        <f>武器3!G331</f>
        <v>3</v>
      </c>
      <c r="H331" s="19" t="s">
        <v>1385</v>
      </c>
      <c r="I331" s="3" t="s">
        <v>817</v>
      </c>
      <c r="J331" s="3">
        <f>武器2!I331</f>
        <v>11</v>
      </c>
      <c r="K331" s="3"/>
      <c r="L331" s="3" t="str">
        <f>武器3!J331</f>
        <v>上级职业</v>
      </c>
      <c r="M331" s="3" t="str">
        <f>武器3!K331</f>
        <v>物理</v>
      </c>
      <c r="N331" s="16">
        <v>0</v>
      </c>
      <c r="O331" s="16">
        <v>1</v>
      </c>
      <c r="P331" s="16">
        <f>挂饰2!L331</f>
        <v>15</v>
      </c>
      <c r="Q331" s="16">
        <f>挂饰2!M331</f>
        <v>24</v>
      </c>
      <c r="R331" s="16">
        <f>挂饰2!N331</f>
        <v>0</v>
      </c>
      <c r="S331" s="16">
        <f>挂饰2!O331</f>
        <v>0</v>
      </c>
      <c r="T331" s="16">
        <f>挂饰2!P331</f>
        <v>0</v>
      </c>
      <c r="U331" s="16">
        <f>挂饰2!Q331</f>
        <v>0</v>
      </c>
      <c r="V331" s="16">
        <f>挂饰2!R331</f>
        <v>0</v>
      </c>
      <c r="W331" s="16">
        <f>挂饰2!S331</f>
        <v>0</v>
      </c>
      <c r="X331" s="16">
        <f>挂饰2!T331</f>
        <v>0</v>
      </c>
      <c r="Y331" s="16">
        <f>挂饰2!U331</f>
        <v>0</v>
      </c>
      <c r="Z331" s="16">
        <f>挂饰2!V331</f>
        <v>0</v>
      </c>
      <c r="AA331" s="16">
        <f>挂饰2!W331</f>
        <v>0</v>
      </c>
      <c r="AB331" s="16">
        <f>挂饰2!X331</f>
        <v>0</v>
      </c>
      <c r="AC331" s="16">
        <f>挂饰2!Y331</f>
        <v>0</v>
      </c>
      <c r="AD331" s="16">
        <f>挂饰2!Z331</f>
        <v>0</v>
      </c>
      <c r="AE331" s="16">
        <f>挂饰2!AA331</f>
        <v>0</v>
      </c>
      <c r="AF331" s="16">
        <f>挂饰2!AB331</f>
        <v>0</v>
      </c>
      <c r="AG331" s="16">
        <f>挂饰2!AC331</f>
        <v>0</v>
      </c>
      <c r="AH331" s="16">
        <f>挂饰2!AD331</f>
        <v>0</v>
      </c>
      <c r="AI331" s="16">
        <f>挂饰2!AE331</f>
        <v>0</v>
      </c>
      <c r="AJ331" s="16">
        <f>挂饰2!AF331</f>
        <v>0</v>
      </c>
      <c r="AK331" s="16">
        <f>挂饰2!AG331</f>
        <v>0</v>
      </c>
      <c r="AL331" s="16">
        <f>挂饰2!AH331</f>
        <v>0</v>
      </c>
      <c r="AM331" s="16">
        <f>挂饰2!AI331</f>
        <v>0</v>
      </c>
      <c r="AN331" s="16">
        <f>挂饰2!AJ331</f>
        <v>0</v>
      </c>
      <c r="AO331" s="21">
        <f t="shared" si="60"/>
        <v>58.5</v>
      </c>
      <c r="AP331">
        <f t="shared" si="61"/>
        <v>50400</v>
      </c>
      <c r="AQ331" t="str">
        <f t="shared" si="62"/>
        <v>,黄水晶,带血的牙,灰色的稻草</v>
      </c>
      <c r="AR331" s="24" t="str">
        <f>IF(F331="c",getSring(AQ331,4),VLOOKUP(M331&amp;F331,test4,2,FALSE))</f>
        <v>上级石之精华</v>
      </c>
      <c r="AS331" s="24">
        <f t="shared" si="63"/>
        <v>30020</v>
      </c>
      <c r="AT331" s="24">
        <f t="shared" si="64"/>
        <v>6</v>
      </c>
      <c r="AU331" s="24" t="str">
        <f>getSring(AQ331,1)</f>
        <v>黄水晶</v>
      </c>
      <c r="AV331" s="24">
        <f t="shared" si="65"/>
        <v>30032</v>
      </c>
      <c r="AW331" s="24">
        <f t="shared" si="71"/>
        <v>12</v>
      </c>
      <c r="AX331" s="24" t="str">
        <f>getSring(AQ331,2)</f>
        <v>带血的牙</v>
      </c>
      <c r="AY331" s="24">
        <f t="shared" si="66"/>
        <v>30040</v>
      </c>
      <c r="AZ331" s="24">
        <f t="shared" si="67"/>
        <v>12</v>
      </c>
      <c r="BA331" s="24" t="str">
        <f>getSring(AQ331,3)</f>
        <v>灰色的稻草</v>
      </c>
      <c r="BB331" s="24">
        <f t="shared" si="68"/>
        <v>30028</v>
      </c>
      <c r="BC331" s="24">
        <f t="shared" si="69"/>
        <v>12</v>
      </c>
    </row>
    <row r="332" spans="1:55" ht="14.25" x14ac:dyDescent="0.2">
      <c r="A332">
        <f t="shared" si="70"/>
        <v>20330</v>
      </c>
      <c r="B332" s="16">
        <v>330</v>
      </c>
      <c r="C332" s="16" t="s">
        <v>1055</v>
      </c>
      <c r="D332" s="16" t="s">
        <v>1205</v>
      </c>
      <c r="E332" s="16">
        <f>武器3!E332</f>
        <v>5</v>
      </c>
      <c r="F332" s="16" t="s">
        <v>1044</v>
      </c>
      <c r="G332" s="16">
        <f>武器3!G332</f>
        <v>3</v>
      </c>
      <c r="H332" s="19" t="s">
        <v>1385</v>
      </c>
      <c r="I332" s="3" t="s">
        <v>817</v>
      </c>
      <c r="J332" s="3">
        <f>武器2!I332</f>
        <v>11</v>
      </c>
      <c r="K332" s="3"/>
      <c r="L332" s="3" t="str">
        <f>武器3!J332</f>
        <v>上级职业</v>
      </c>
      <c r="M332" s="3" t="str">
        <f>武器3!K332</f>
        <v>物理</v>
      </c>
      <c r="N332" s="16">
        <v>0</v>
      </c>
      <c r="O332" s="16">
        <v>2</v>
      </c>
      <c r="P332" s="16">
        <f>挂饰2!L332</f>
        <v>31</v>
      </c>
      <c r="Q332" s="16">
        <f>挂饰2!M332</f>
        <v>0</v>
      </c>
      <c r="R332" s="16">
        <f>挂饰2!N332</f>
        <v>0</v>
      </c>
      <c r="S332" s="16">
        <f>挂饰2!O332</f>
        <v>0</v>
      </c>
      <c r="T332" s="16">
        <f>挂饰2!P332</f>
        <v>0</v>
      </c>
      <c r="U332" s="16">
        <f>挂饰2!Q332</f>
        <v>0</v>
      </c>
      <c r="V332" s="16">
        <f>挂饰2!R332</f>
        <v>0</v>
      </c>
      <c r="W332" s="16">
        <f>挂饰2!S332</f>
        <v>0</v>
      </c>
      <c r="X332" s="16">
        <f>挂饰2!T332</f>
        <v>0</v>
      </c>
      <c r="Y332" s="16">
        <f>挂饰2!U332</f>
        <v>0</v>
      </c>
      <c r="Z332" s="16">
        <f>挂饰2!V332</f>
        <v>0</v>
      </c>
      <c r="AA332" s="16">
        <f>挂饰2!W332</f>
        <v>0</v>
      </c>
      <c r="AB332" s="16">
        <f>挂饰2!X332</f>
        <v>0</v>
      </c>
      <c r="AC332" s="16">
        <f>挂饰2!Y332</f>
        <v>0</v>
      </c>
      <c r="AD332" s="16">
        <f>挂饰2!Z332</f>
        <v>0</v>
      </c>
      <c r="AE332" s="16">
        <f>挂饰2!AA332</f>
        <v>2.9126213592232997E-2</v>
      </c>
      <c r="AF332" s="16">
        <f>挂饰2!AB332</f>
        <v>0</v>
      </c>
      <c r="AG332" s="16">
        <f>挂饰2!AC332</f>
        <v>0</v>
      </c>
      <c r="AH332" s="16">
        <f>挂饰2!AD332</f>
        <v>0</v>
      </c>
      <c r="AI332" s="16">
        <f>挂饰2!AE332</f>
        <v>0</v>
      </c>
      <c r="AJ332" s="16">
        <f>挂饰2!AF332</f>
        <v>0</v>
      </c>
      <c r="AK332" s="16">
        <f>挂饰2!AG332</f>
        <v>0</v>
      </c>
      <c r="AL332" s="16">
        <f>挂饰2!AH332</f>
        <v>0</v>
      </c>
      <c r="AM332" s="16">
        <f>挂饰2!AI332</f>
        <v>0</v>
      </c>
      <c r="AN332" s="16">
        <f>挂饰2!AJ332</f>
        <v>0</v>
      </c>
      <c r="AO332" s="21">
        <f t="shared" si="60"/>
        <v>46.709708737864077</v>
      </c>
      <c r="AP332">
        <f t="shared" si="61"/>
        <v>42000</v>
      </c>
      <c r="AQ332" t="str">
        <f t="shared" si="62"/>
        <v>,诱人的蘑菇,诱人的坚果,灰色的稻草</v>
      </c>
      <c r="AR332" s="24" t="str">
        <f>IF(F332="c",getSring(AQ332,4),VLOOKUP(M332&amp;F332,test4,2,FALSE))</f>
        <v>上级石之精华</v>
      </c>
      <c r="AS332" s="24">
        <f t="shared" si="63"/>
        <v>30020</v>
      </c>
      <c r="AT332" s="24">
        <f t="shared" si="64"/>
        <v>5</v>
      </c>
      <c r="AU332" s="24" t="str">
        <f>getSring(AQ332,1)</f>
        <v>诱人的蘑菇</v>
      </c>
      <c r="AV332" s="24">
        <f t="shared" si="65"/>
        <v>30024</v>
      </c>
      <c r="AW332" s="24">
        <f t="shared" si="71"/>
        <v>10</v>
      </c>
      <c r="AX332" s="24" t="str">
        <f>getSring(AQ332,2)</f>
        <v>诱人的坚果</v>
      </c>
      <c r="AY332" s="24">
        <f t="shared" si="66"/>
        <v>30044</v>
      </c>
      <c r="AZ332" s="24">
        <f t="shared" si="67"/>
        <v>10</v>
      </c>
      <c r="BA332" s="24" t="str">
        <f>getSring(AQ332,3)</f>
        <v>灰色的稻草</v>
      </c>
      <c r="BB332" s="24">
        <f t="shared" si="68"/>
        <v>30028</v>
      </c>
      <c r="BC332" s="24">
        <f t="shared" si="69"/>
        <v>10</v>
      </c>
    </row>
    <row r="333" spans="1:55" ht="14.25" x14ac:dyDescent="0.2">
      <c r="A333">
        <f t="shared" si="70"/>
        <v>20331</v>
      </c>
      <c r="B333" s="16">
        <v>331</v>
      </c>
      <c r="C333" s="16" t="s">
        <v>1075</v>
      </c>
      <c r="D333" s="16" t="s">
        <v>1502</v>
      </c>
      <c r="E333" s="16">
        <f>武器3!E333</f>
        <v>7</v>
      </c>
      <c r="F333" s="16" t="s">
        <v>1044</v>
      </c>
      <c r="G333" s="16">
        <f>武器3!G333</f>
        <v>3</v>
      </c>
      <c r="H333" s="19" t="s">
        <v>1385</v>
      </c>
      <c r="I333" s="3" t="s">
        <v>817</v>
      </c>
      <c r="J333" s="3">
        <f>武器2!I333</f>
        <v>11</v>
      </c>
      <c r="K333" s="3"/>
      <c r="L333" s="3" t="str">
        <f>武器3!J333</f>
        <v>上级职业</v>
      </c>
      <c r="M333" s="3" t="str">
        <f>武器3!K333</f>
        <v>物理</v>
      </c>
      <c r="N333" s="16">
        <v>0</v>
      </c>
      <c r="O333" s="16">
        <v>3</v>
      </c>
      <c r="P333" s="16">
        <f>挂饰2!L333</f>
        <v>47</v>
      </c>
      <c r="Q333" s="16">
        <f>挂饰2!M333</f>
        <v>0</v>
      </c>
      <c r="R333" s="16">
        <f>挂饰2!N333</f>
        <v>6</v>
      </c>
      <c r="S333" s="16">
        <f>挂饰2!O333</f>
        <v>0</v>
      </c>
      <c r="T333" s="16">
        <f>挂饰2!P333</f>
        <v>0</v>
      </c>
      <c r="U333" s="16">
        <f>挂饰2!Q333</f>
        <v>0</v>
      </c>
      <c r="V333" s="16">
        <f>挂饰2!R333</f>
        <v>0</v>
      </c>
      <c r="W333" s="16">
        <f>挂饰2!S333</f>
        <v>0</v>
      </c>
      <c r="X333" s="16">
        <f>挂饰2!T333</f>
        <v>0</v>
      </c>
      <c r="Y333" s="16">
        <f>挂饰2!U333</f>
        <v>0</v>
      </c>
      <c r="Z333" s="16">
        <f>挂饰2!V333</f>
        <v>0</v>
      </c>
      <c r="AA333" s="16">
        <f>挂饰2!W333</f>
        <v>0</v>
      </c>
      <c r="AB333" s="16">
        <f>挂饰2!X333</f>
        <v>0</v>
      </c>
      <c r="AC333" s="16">
        <f>挂饰2!Y333</f>
        <v>8.6757990867579959E-2</v>
      </c>
      <c r="AD333" s="16">
        <f>挂饰2!Z333</f>
        <v>0</v>
      </c>
      <c r="AE333" s="16">
        <f>挂饰2!AA333</f>
        <v>0</v>
      </c>
      <c r="AF333" s="16">
        <f>挂饰2!AB333</f>
        <v>0</v>
      </c>
      <c r="AG333" s="16">
        <f>挂饰2!AC333</f>
        <v>0</v>
      </c>
      <c r="AH333" s="16">
        <f>挂饰2!AD333</f>
        <v>0</v>
      </c>
      <c r="AI333" s="16">
        <f>挂饰2!AE333</f>
        <v>0</v>
      </c>
      <c r="AJ333" s="16">
        <f>挂饰2!AF333</f>
        <v>0</v>
      </c>
      <c r="AK333" s="16">
        <f>挂饰2!AG333</f>
        <v>0</v>
      </c>
      <c r="AL333" s="16">
        <f>挂饰2!AH333</f>
        <v>0</v>
      </c>
      <c r="AM333" s="16">
        <f>挂饰2!AI333</f>
        <v>0</v>
      </c>
      <c r="AN333" s="16">
        <f>挂饰2!AJ333</f>
        <v>0</v>
      </c>
      <c r="AO333" s="21">
        <f t="shared" si="60"/>
        <v>80.12465753424658</v>
      </c>
      <c r="AP333">
        <f t="shared" si="61"/>
        <v>69000</v>
      </c>
      <c r="AQ333" t="str">
        <f t="shared" si="62"/>
        <v>,黄水晶,发光的石头,诱人的蘑菇</v>
      </c>
      <c r="AR333" s="24" t="str">
        <f>IF(F333="c",getSring(AQ333,4),VLOOKUP(M333&amp;F333,test4,2,FALSE))</f>
        <v>上级石之精华</v>
      </c>
      <c r="AS333" s="24">
        <f t="shared" si="63"/>
        <v>30020</v>
      </c>
      <c r="AT333" s="24">
        <f t="shared" si="64"/>
        <v>8</v>
      </c>
      <c r="AU333" s="24" t="str">
        <f>getSring(AQ333,1)</f>
        <v>黄水晶</v>
      </c>
      <c r="AV333" s="24">
        <f t="shared" si="65"/>
        <v>30032</v>
      </c>
      <c r="AW333" s="24">
        <f t="shared" si="71"/>
        <v>17</v>
      </c>
      <c r="AX333" s="24" t="str">
        <f>getSring(AQ333,2)</f>
        <v>发光的石头</v>
      </c>
      <c r="AY333" s="24">
        <f t="shared" si="66"/>
        <v>30036</v>
      </c>
      <c r="AZ333" s="24">
        <f t="shared" si="67"/>
        <v>17</v>
      </c>
      <c r="BA333" s="24" t="str">
        <f>getSring(AQ333,3)</f>
        <v>诱人的蘑菇</v>
      </c>
      <c r="BB333" s="24">
        <f t="shared" si="68"/>
        <v>30024</v>
      </c>
      <c r="BC333" s="24">
        <f t="shared" si="69"/>
        <v>17</v>
      </c>
    </row>
    <row r="334" spans="1:55" ht="14.25" x14ac:dyDescent="0.2">
      <c r="A334">
        <f t="shared" si="70"/>
        <v>20332</v>
      </c>
      <c r="B334" s="16">
        <v>332</v>
      </c>
      <c r="C334" s="16" t="s">
        <v>1071</v>
      </c>
      <c r="D334" s="16" t="s">
        <v>1523</v>
      </c>
      <c r="E334" s="16">
        <f>武器3!E334</f>
        <v>9</v>
      </c>
      <c r="F334" s="16" t="s">
        <v>1044</v>
      </c>
      <c r="G334" s="16">
        <f>武器3!G334</f>
        <v>3</v>
      </c>
      <c r="H334" s="19" t="s">
        <v>1385</v>
      </c>
      <c r="I334" s="3" t="s">
        <v>817</v>
      </c>
      <c r="J334" s="3">
        <f>武器2!I334</f>
        <v>11</v>
      </c>
      <c r="K334" s="3"/>
      <c r="L334" s="3" t="str">
        <f>武器3!J334</f>
        <v>上级职业</v>
      </c>
      <c r="M334" s="3" t="str">
        <f>武器3!K334</f>
        <v>物理</v>
      </c>
      <c r="N334" s="16">
        <v>0</v>
      </c>
      <c r="O334" s="16">
        <v>4</v>
      </c>
      <c r="P334" s="16">
        <f>挂饰2!L334</f>
        <v>63</v>
      </c>
      <c r="Q334" s="16">
        <f>挂饰2!M334</f>
        <v>99</v>
      </c>
      <c r="R334" s="16">
        <f>挂饰2!N334</f>
        <v>0</v>
      </c>
      <c r="S334" s="16">
        <f>挂饰2!O334</f>
        <v>0</v>
      </c>
      <c r="T334" s="16">
        <f>挂饰2!P334</f>
        <v>0</v>
      </c>
      <c r="U334" s="16">
        <f>挂饰2!Q334</f>
        <v>0</v>
      </c>
      <c r="V334" s="16">
        <f>挂饰2!R334</f>
        <v>0</v>
      </c>
      <c r="W334" s="16">
        <f>挂饰2!S334</f>
        <v>0</v>
      </c>
      <c r="X334" s="16">
        <f>挂饰2!T334</f>
        <v>0</v>
      </c>
      <c r="Y334" s="16">
        <f>挂饰2!U334</f>
        <v>0</v>
      </c>
      <c r="Z334" s="16">
        <f>挂饰2!V334</f>
        <v>0</v>
      </c>
      <c r="AA334" s="16">
        <f>挂饰2!W334</f>
        <v>0</v>
      </c>
      <c r="AB334" s="16">
        <f>挂饰2!X334</f>
        <v>0</v>
      </c>
      <c r="AC334" s="16">
        <f>挂饰2!Y334</f>
        <v>0</v>
      </c>
      <c r="AD334" s="16">
        <f>挂饰2!Z334</f>
        <v>0</v>
      </c>
      <c r="AE334" s="16">
        <f>挂饰2!AA334</f>
        <v>0</v>
      </c>
      <c r="AF334" s="16">
        <f>挂饰2!AB334</f>
        <v>0</v>
      </c>
      <c r="AG334" s="16">
        <f>挂饰2!AC334</f>
        <v>6.1032863849765251E-2</v>
      </c>
      <c r="AH334" s="16">
        <f>挂饰2!AD334</f>
        <v>0</v>
      </c>
      <c r="AI334" s="16">
        <f>挂饰2!AE334</f>
        <v>0</v>
      </c>
      <c r="AJ334" s="16">
        <f>挂饰2!AF334</f>
        <v>0</v>
      </c>
      <c r="AK334" s="16">
        <f>挂饰2!AG334</f>
        <v>0</v>
      </c>
      <c r="AL334" s="16">
        <f>挂饰2!AH334</f>
        <v>0</v>
      </c>
      <c r="AM334" s="16">
        <f>挂饰2!AI334</f>
        <v>0</v>
      </c>
      <c r="AN334" s="16">
        <f>挂饰2!AJ334</f>
        <v>0</v>
      </c>
      <c r="AO334" s="21">
        <f t="shared" si="60"/>
        <v>243.43943661971832</v>
      </c>
      <c r="AP334">
        <f t="shared" si="61"/>
        <v>211800</v>
      </c>
      <c r="AQ334" t="str">
        <f t="shared" si="62"/>
        <v>,发光的石头,诱人的坚果,黄水晶</v>
      </c>
      <c r="AR334" s="24" t="str">
        <f>IF(F334="c",getSring(AQ334,4),VLOOKUP(M334&amp;F334,test4,2,FALSE))</f>
        <v>上级石之精华</v>
      </c>
      <c r="AS334" s="24">
        <f t="shared" si="63"/>
        <v>30020</v>
      </c>
      <c r="AT334" s="24">
        <f t="shared" si="64"/>
        <v>25</v>
      </c>
      <c r="AU334" s="24" t="str">
        <f>getSring(AQ334,1)</f>
        <v>发光的石头</v>
      </c>
      <c r="AV334" s="24">
        <f t="shared" si="65"/>
        <v>30036</v>
      </c>
      <c r="AW334" s="24">
        <f t="shared" si="71"/>
        <v>51</v>
      </c>
      <c r="AX334" s="24" t="str">
        <f>getSring(AQ334,2)</f>
        <v>诱人的坚果</v>
      </c>
      <c r="AY334" s="24">
        <f t="shared" si="66"/>
        <v>30044</v>
      </c>
      <c r="AZ334" s="24">
        <f t="shared" si="67"/>
        <v>51</v>
      </c>
      <c r="BA334" s="24" t="str">
        <f>getSring(AQ334,3)</f>
        <v>黄水晶</v>
      </c>
      <c r="BB334" s="24">
        <f t="shared" si="68"/>
        <v>30032</v>
      </c>
      <c r="BC334" s="24">
        <f t="shared" si="69"/>
        <v>51</v>
      </c>
    </row>
    <row r="335" spans="1:55" ht="14.25" x14ac:dyDescent="0.2">
      <c r="A335">
        <f t="shared" si="70"/>
        <v>20333</v>
      </c>
      <c r="B335" s="16">
        <v>333</v>
      </c>
      <c r="C335" s="16" t="s">
        <v>1082</v>
      </c>
      <c r="D335" s="16" t="s">
        <v>1524</v>
      </c>
      <c r="E335" s="16">
        <f>武器3!E335</f>
        <v>11</v>
      </c>
      <c r="F335" s="16" t="s">
        <v>1044</v>
      </c>
      <c r="G335" s="16">
        <f>武器3!G335</f>
        <v>3</v>
      </c>
      <c r="H335" s="19" t="s">
        <v>1385</v>
      </c>
      <c r="I335" s="3" t="s">
        <v>817</v>
      </c>
      <c r="J335" s="3">
        <f>武器2!I335</f>
        <v>11</v>
      </c>
      <c r="K335" s="3"/>
      <c r="L335" s="3" t="str">
        <f>武器3!J335</f>
        <v>上级职业</v>
      </c>
      <c r="M335" s="3" t="str">
        <f>武器3!K335</f>
        <v>物理</v>
      </c>
      <c r="N335" s="16">
        <v>0</v>
      </c>
      <c r="O335" s="16">
        <v>5</v>
      </c>
      <c r="P335" s="16">
        <f>挂饰2!L335</f>
        <v>79</v>
      </c>
      <c r="Q335" s="16">
        <f>挂饰2!M335</f>
        <v>124</v>
      </c>
      <c r="R335" s="16">
        <f>挂饰2!N335</f>
        <v>0</v>
      </c>
      <c r="S335" s="16">
        <f>挂饰2!O335</f>
        <v>0</v>
      </c>
      <c r="T335" s="16">
        <f>挂饰2!P335</f>
        <v>0</v>
      </c>
      <c r="U335" s="16">
        <f>挂饰2!Q335</f>
        <v>0</v>
      </c>
      <c r="V335" s="16">
        <f>挂饰2!R335</f>
        <v>0</v>
      </c>
      <c r="W335" s="16">
        <f>挂饰2!S335</f>
        <v>0</v>
      </c>
      <c r="X335" s="16">
        <f>挂饰2!T335</f>
        <v>0</v>
      </c>
      <c r="Y335" s="16">
        <f>挂饰2!U335</f>
        <v>0</v>
      </c>
      <c r="Z335" s="16">
        <f>挂饰2!V335</f>
        <v>0</v>
      </c>
      <c r="AA335" s="16">
        <f>挂饰2!W335</f>
        <v>0</v>
      </c>
      <c r="AB335" s="16">
        <f>挂饰2!X335</f>
        <v>0</v>
      </c>
      <c r="AC335" s="16">
        <f>挂饰2!Y335</f>
        <v>0.13793103448275867</v>
      </c>
      <c r="AD335" s="16">
        <f>挂饰2!Z335</f>
        <v>0</v>
      </c>
      <c r="AE335" s="16">
        <f>挂饰2!AA335</f>
        <v>0</v>
      </c>
      <c r="AF335" s="16">
        <f>挂饰2!AB335</f>
        <v>0</v>
      </c>
      <c r="AG335" s="16">
        <f>挂饰2!AC335</f>
        <v>0</v>
      </c>
      <c r="AH335" s="16">
        <f>挂饰2!AD335</f>
        <v>0</v>
      </c>
      <c r="AI335" s="16">
        <f>挂饰2!AE335</f>
        <v>0</v>
      </c>
      <c r="AJ335" s="16">
        <f>挂饰2!AF335</f>
        <v>0</v>
      </c>
      <c r="AK335" s="16">
        <f>挂饰2!AG335</f>
        <v>0</v>
      </c>
      <c r="AL335" s="16">
        <f>挂饰2!AH335</f>
        <v>0</v>
      </c>
      <c r="AM335" s="16">
        <f>挂饰2!AI335</f>
        <v>0</v>
      </c>
      <c r="AN335" s="16">
        <f>挂饰2!AJ335</f>
        <v>0</v>
      </c>
      <c r="AO335" s="21">
        <f t="shared" si="60"/>
        <v>305.49310344827586</v>
      </c>
      <c r="AP335">
        <f t="shared" si="61"/>
        <v>268800</v>
      </c>
      <c r="AQ335" t="str">
        <f t="shared" si="62"/>
        <v>,诱人的坚果,黄水晶,灰色的稻草</v>
      </c>
      <c r="AR335" s="24" t="str">
        <f>IF(F335="c",getSring(AQ335,4),VLOOKUP(M335&amp;F335,test4,2,FALSE))</f>
        <v>上级石之精华</v>
      </c>
      <c r="AS335" s="24">
        <f t="shared" si="63"/>
        <v>30020</v>
      </c>
      <c r="AT335" s="24">
        <f t="shared" si="64"/>
        <v>32</v>
      </c>
      <c r="AU335" s="24" t="str">
        <f>getSring(AQ335,1)</f>
        <v>诱人的坚果</v>
      </c>
      <c r="AV335" s="24">
        <f t="shared" si="65"/>
        <v>30044</v>
      </c>
      <c r="AW335" s="24">
        <f t="shared" si="71"/>
        <v>64</v>
      </c>
      <c r="AX335" s="24" t="str">
        <f>getSring(AQ335,2)</f>
        <v>黄水晶</v>
      </c>
      <c r="AY335" s="24">
        <f t="shared" si="66"/>
        <v>30032</v>
      </c>
      <c r="AZ335" s="24">
        <f t="shared" si="67"/>
        <v>64</v>
      </c>
      <c r="BA335" s="24" t="str">
        <f>getSring(AQ335,3)</f>
        <v>灰色的稻草</v>
      </c>
      <c r="BB335" s="24">
        <f t="shared" si="68"/>
        <v>30028</v>
      </c>
      <c r="BC335" s="24">
        <f t="shared" si="69"/>
        <v>64</v>
      </c>
    </row>
    <row r="336" spans="1:55" ht="14.25" x14ac:dyDescent="0.2">
      <c r="A336">
        <f t="shared" si="70"/>
        <v>20334</v>
      </c>
      <c r="B336" s="16">
        <v>334</v>
      </c>
      <c r="C336" s="16" t="s">
        <v>1113</v>
      </c>
      <c r="D336" s="16" t="s">
        <v>1299</v>
      </c>
      <c r="E336" s="16">
        <f>武器3!E336</f>
        <v>13</v>
      </c>
      <c r="F336" s="16" t="s">
        <v>1044</v>
      </c>
      <c r="G336" s="16">
        <f>武器3!G336</f>
        <v>3</v>
      </c>
      <c r="H336" s="19" t="s">
        <v>1385</v>
      </c>
      <c r="I336" s="3" t="s">
        <v>817</v>
      </c>
      <c r="J336" s="3">
        <f>武器2!I336</f>
        <v>11</v>
      </c>
      <c r="K336" s="3"/>
      <c r="L336" s="3" t="str">
        <f>武器3!J336</f>
        <v>上级职业</v>
      </c>
      <c r="M336" s="3" t="str">
        <f>武器3!K336</f>
        <v>物理</v>
      </c>
      <c r="N336" s="16">
        <v>0</v>
      </c>
      <c r="O336" s="16">
        <v>6</v>
      </c>
      <c r="P336" s="16">
        <f>挂饰2!L336</f>
        <v>95</v>
      </c>
      <c r="Q336" s="16">
        <f>挂饰2!M336</f>
        <v>0</v>
      </c>
      <c r="R336" s="16">
        <f>挂饰2!N336</f>
        <v>0</v>
      </c>
      <c r="S336" s="16">
        <f>挂饰2!O336</f>
        <v>0</v>
      </c>
      <c r="T336" s="16">
        <f>挂饰2!P336</f>
        <v>0</v>
      </c>
      <c r="U336" s="16">
        <f>挂饰2!Q336</f>
        <v>0</v>
      </c>
      <c r="V336" s="16">
        <f>挂饰2!R336</f>
        <v>0</v>
      </c>
      <c r="W336" s="16">
        <f>挂饰2!S336</f>
        <v>0</v>
      </c>
      <c r="X336" s="16">
        <f>挂饰2!T336</f>
        <v>0</v>
      </c>
      <c r="Y336" s="16">
        <f>挂饰2!U336</f>
        <v>0</v>
      </c>
      <c r="Z336" s="16">
        <f>挂饰2!V336</f>
        <v>8.4000000000000005E-2</v>
      </c>
      <c r="AA336" s="16">
        <f>挂饰2!W336</f>
        <v>0</v>
      </c>
      <c r="AB336" s="16">
        <f>挂饰2!X336</f>
        <v>0</v>
      </c>
      <c r="AC336" s="16">
        <f>挂饰2!Y336</f>
        <v>0.15966386554621848</v>
      </c>
      <c r="AD336" s="16">
        <f>挂饰2!Z336</f>
        <v>0</v>
      </c>
      <c r="AE336" s="16">
        <f>挂饰2!AA336</f>
        <v>0</v>
      </c>
      <c r="AF336" s="16">
        <f>挂饰2!AB336</f>
        <v>8.6757990867579959E-2</v>
      </c>
      <c r="AG336" s="16">
        <f>挂饰2!AC336</f>
        <v>0</v>
      </c>
      <c r="AH336" s="16">
        <f>挂饰2!AD336</f>
        <v>0</v>
      </c>
      <c r="AI336" s="16">
        <f>挂饰2!AE336</f>
        <v>0</v>
      </c>
      <c r="AJ336" s="16">
        <f>挂饰2!AF336</f>
        <v>0</v>
      </c>
      <c r="AK336" s="16">
        <f>挂饰2!AG336</f>
        <v>0</v>
      </c>
      <c r="AL336" s="16">
        <f>挂饰2!AH336</f>
        <v>0</v>
      </c>
      <c r="AM336" s="16">
        <f>挂饰2!AI336</f>
        <v>0</v>
      </c>
      <c r="AN336" s="16">
        <f>挂饰2!AJ336</f>
        <v>0</v>
      </c>
      <c r="AO336" s="21">
        <f t="shared" si="60"/>
        <v>144.27423736617934</v>
      </c>
      <c r="AP336">
        <f t="shared" si="61"/>
        <v>126000</v>
      </c>
      <c r="AQ336" t="str">
        <f t="shared" si="62"/>
        <v>,发光的石头,诱人的坚果,黄水晶</v>
      </c>
      <c r="AR336" s="24" t="str">
        <f>IF(F336="c",getSring(AQ336,4),VLOOKUP(M336&amp;F336,test4,2,FALSE))</f>
        <v>上级石之精华</v>
      </c>
      <c r="AS336" s="24">
        <f t="shared" si="63"/>
        <v>30020</v>
      </c>
      <c r="AT336" s="24">
        <f t="shared" si="64"/>
        <v>15</v>
      </c>
      <c r="AU336" s="24" t="str">
        <f>getSring(AQ336,1)</f>
        <v>发光的石头</v>
      </c>
      <c r="AV336" s="24">
        <f t="shared" si="65"/>
        <v>30036</v>
      </c>
      <c r="AW336" s="24">
        <f t="shared" si="71"/>
        <v>30</v>
      </c>
      <c r="AX336" s="24" t="str">
        <f>getSring(AQ336,2)</f>
        <v>诱人的坚果</v>
      </c>
      <c r="AY336" s="24">
        <f t="shared" si="66"/>
        <v>30044</v>
      </c>
      <c r="AZ336" s="24">
        <f t="shared" si="67"/>
        <v>30</v>
      </c>
      <c r="BA336" s="24" t="str">
        <f>getSring(AQ336,3)</f>
        <v>黄水晶</v>
      </c>
      <c r="BB336" s="24">
        <f t="shared" si="68"/>
        <v>30032</v>
      </c>
      <c r="BC336" s="24">
        <f t="shared" si="69"/>
        <v>30</v>
      </c>
    </row>
    <row r="337" spans="1:55" ht="14.25" x14ac:dyDescent="0.2">
      <c r="A337">
        <f t="shared" si="70"/>
        <v>20335</v>
      </c>
      <c r="B337" s="16">
        <v>335</v>
      </c>
      <c r="C337" s="16" t="s">
        <v>1122</v>
      </c>
      <c r="D337" s="16" t="s">
        <v>1353</v>
      </c>
      <c r="E337" s="16">
        <f>武器3!E337</f>
        <v>15</v>
      </c>
      <c r="F337" s="16" t="s">
        <v>1044</v>
      </c>
      <c r="G337" s="16">
        <f>武器3!G337</f>
        <v>3</v>
      </c>
      <c r="H337" s="19" t="s">
        <v>1385</v>
      </c>
      <c r="I337" s="3" t="s">
        <v>817</v>
      </c>
      <c r="J337" s="3">
        <f>武器2!I337</f>
        <v>11</v>
      </c>
      <c r="K337" s="3"/>
      <c r="L337" s="3" t="str">
        <f>武器3!J337</f>
        <v>上级职业</v>
      </c>
      <c r="M337" s="3" t="str">
        <f>武器3!K337</f>
        <v>物理</v>
      </c>
      <c r="N337" s="16">
        <v>0</v>
      </c>
      <c r="O337" s="16">
        <v>7</v>
      </c>
      <c r="P337" s="16">
        <f>挂饰2!L337</f>
        <v>110</v>
      </c>
      <c r="Q337" s="16">
        <f>挂饰2!M337</f>
        <v>0</v>
      </c>
      <c r="R337" s="16">
        <f>挂饰2!N337</f>
        <v>0</v>
      </c>
      <c r="S337" s="16">
        <f>挂饰2!O337</f>
        <v>0</v>
      </c>
      <c r="T337" s="16">
        <f>挂饰2!P337</f>
        <v>0</v>
      </c>
      <c r="U337" s="16">
        <f>挂饰2!Q337</f>
        <v>71</v>
      </c>
      <c r="V337" s="16">
        <f>挂饰2!R337</f>
        <v>0</v>
      </c>
      <c r="W337" s="16">
        <f>挂饰2!S337</f>
        <v>0</v>
      </c>
      <c r="X337" s="16">
        <f>挂饰2!T337</f>
        <v>0</v>
      </c>
      <c r="Y337" s="16">
        <f>挂饰2!U337</f>
        <v>0</v>
      </c>
      <c r="Z337" s="16">
        <f>挂饰2!V337</f>
        <v>9.8000000000000004E-2</v>
      </c>
      <c r="AA337" s="16">
        <f>挂饰2!W337</f>
        <v>0</v>
      </c>
      <c r="AB337" s="16">
        <f>挂饰2!X337</f>
        <v>0</v>
      </c>
      <c r="AC337" s="16">
        <f>挂饰2!Y337</f>
        <v>0.18367346938775508</v>
      </c>
      <c r="AD337" s="16">
        <f>挂饰2!Z337</f>
        <v>0</v>
      </c>
      <c r="AE337" s="16">
        <f>挂饰2!AA337</f>
        <v>0</v>
      </c>
      <c r="AF337" s="16">
        <f>挂饰2!AB337</f>
        <v>0</v>
      </c>
      <c r="AG337" s="16">
        <f>挂饰2!AC337</f>
        <v>0</v>
      </c>
      <c r="AH337" s="16">
        <f>挂饰2!AD337</f>
        <v>0</v>
      </c>
      <c r="AI337" s="16">
        <f>挂饰2!AE337</f>
        <v>0</v>
      </c>
      <c r="AJ337" s="16">
        <f>挂饰2!AF337</f>
        <v>0</v>
      </c>
      <c r="AK337" s="16">
        <f>挂饰2!AG337</f>
        <v>0</v>
      </c>
      <c r="AL337" s="16">
        <f>挂饰2!AH337</f>
        <v>0</v>
      </c>
      <c r="AM337" s="16">
        <f>挂饰2!AI337</f>
        <v>0</v>
      </c>
      <c r="AN337" s="16">
        <f>挂饰2!AJ337</f>
        <v>0</v>
      </c>
      <c r="AO337" s="21">
        <f t="shared" si="60"/>
        <v>272.82244897959185</v>
      </c>
      <c r="AP337">
        <f t="shared" si="61"/>
        <v>237000</v>
      </c>
      <c r="AQ337" t="str">
        <f t="shared" si="62"/>
        <v>,黄水晶,发光的石头,诱人的坚果</v>
      </c>
      <c r="AR337" s="24" t="str">
        <f>IF(F337="c",getSring(AQ337,4),VLOOKUP(M337&amp;F337,test4,2,FALSE))</f>
        <v>上级石之精华</v>
      </c>
      <c r="AS337" s="24">
        <f t="shared" si="63"/>
        <v>30020</v>
      </c>
      <c r="AT337" s="24">
        <f t="shared" si="64"/>
        <v>28</v>
      </c>
      <c r="AU337" s="24" t="str">
        <f>getSring(AQ337,1)</f>
        <v>黄水晶</v>
      </c>
      <c r="AV337" s="24">
        <f t="shared" si="65"/>
        <v>30032</v>
      </c>
      <c r="AW337" s="24">
        <f t="shared" si="71"/>
        <v>57</v>
      </c>
      <c r="AX337" s="24" t="str">
        <f>getSring(AQ337,2)</f>
        <v>发光的石头</v>
      </c>
      <c r="AY337" s="24">
        <f t="shared" si="66"/>
        <v>30036</v>
      </c>
      <c r="AZ337" s="24">
        <f t="shared" si="67"/>
        <v>57</v>
      </c>
      <c r="BA337" s="24" t="str">
        <f>getSring(AQ337,3)</f>
        <v>诱人的坚果</v>
      </c>
      <c r="BB337" s="24">
        <f t="shared" si="68"/>
        <v>30044</v>
      </c>
      <c r="BC337" s="24">
        <f t="shared" si="69"/>
        <v>57</v>
      </c>
    </row>
    <row r="338" spans="1:55" ht="14.25" x14ac:dyDescent="0.2">
      <c r="A338">
        <f t="shared" si="70"/>
        <v>20336</v>
      </c>
      <c r="B338" s="16">
        <v>336</v>
      </c>
      <c r="C338" s="16" t="s">
        <v>1086</v>
      </c>
      <c r="D338" s="16" t="s">
        <v>1267</v>
      </c>
      <c r="E338" s="16">
        <f>武器3!E338</f>
        <v>17</v>
      </c>
      <c r="F338" s="16" t="s">
        <v>1044</v>
      </c>
      <c r="G338" s="16">
        <f>武器3!G338</f>
        <v>3</v>
      </c>
      <c r="H338" s="19" t="s">
        <v>1385</v>
      </c>
      <c r="I338" s="3" t="s">
        <v>817</v>
      </c>
      <c r="J338" s="3">
        <f>武器2!I338</f>
        <v>11</v>
      </c>
      <c r="K338" s="3"/>
      <c r="L338" s="3" t="str">
        <f>武器3!J338</f>
        <v>上级职业</v>
      </c>
      <c r="M338" s="3" t="str">
        <f>武器3!K338</f>
        <v>物理</v>
      </c>
      <c r="N338" s="16">
        <v>0</v>
      </c>
      <c r="O338" s="16">
        <v>8</v>
      </c>
      <c r="P338" s="16">
        <f>挂饰2!L338</f>
        <v>126</v>
      </c>
      <c r="Q338" s="16">
        <f>挂饰2!M338</f>
        <v>0</v>
      </c>
      <c r="R338" s="16">
        <f>挂饰2!N338</f>
        <v>0</v>
      </c>
      <c r="S338" s="16">
        <f>挂饰2!O338</f>
        <v>0</v>
      </c>
      <c r="T338" s="16">
        <f>挂饰2!P338</f>
        <v>0</v>
      </c>
      <c r="U338" s="16">
        <f>挂饰2!Q338</f>
        <v>0</v>
      </c>
      <c r="V338" s="16">
        <f>挂饰2!R338</f>
        <v>0</v>
      </c>
      <c r="W338" s="16">
        <f>挂饰2!S338</f>
        <v>0</v>
      </c>
      <c r="X338" s="16">
        <f>挂饰2!T338</f>
        <v>0</v>
      </c>
      <c r="Y338" s="16">
        <f>挂饰2!U338</f>
        <v>0.10199999999999999</v>
      </c>
      <c r="Z338" s="16">
        <f>挂饰2!V338</f>
        <v>0</v>
      </c>
      <c r="AA338" s="16">
        <f>挂饰2!W338</f>
        <v>0</v>
      </c>
      <c r="AB338" s="16">
        <f>挂饰2!X338</f>
        <v>0</v>
      </c>
      <c r="AC338" s="16">
        <f>挂饰2!Y338</f>
        <v>0.20318725099601598</v>
      </c>
      <c r="AD338" s="16">
        <f>挂饰2!Z338</f>
        <v>0</v>
      </c>
      <c r="AE338" s="16">
        <f>挂饰2!AA338</f>
        <v>0</v>
      </c>
      <c r="AF338" s="16">
        <f>挂饰2!AB338</f>
        <v>0.11504424778761058</v>
      </c>
      <c r="AG338" s="16">
        <f>挂饰2!AC338</f>
        <v>0</v>
      </c>
      <c r="AH338" s="16">
        <f>挂饰2!AD338</f>
        <v>0</v>
      </c>
      <c r="AI338" s="16">
        <f>挂饰2!AE338</f>
        <v>0</v>
      </c>
      <c r="AJ338" s="16">
        <f>挂饰2!AF338</f>
        <v>0</v>
      </c>
      <c r="AK338" s="16">
        <f>挂饰2!AG338</f>
        <v>0</v>
      </c>
      <c r="AL338" s="16">
        <f>挂饰2!AH338</f>
        <v>0</v>
      </c>
      <c r="AM338" s="16">
        <f>挂饰2!AI338</f>
        <v>0</v>
      </c>
      <c r="AN338" s="16">
        <f>挂饰2!AJ338</f>
        <v>0</v>
      </c>
      <c r="AO338" s="21">
        <f t="shared" si="60"/>
        <v>191.29126679124212</v>
      </c>
      <c r="AP338">
        <f t="shared" si="61"/>
        <v>168000</v>
      </c>
      <c r="AQ338" t="str">
        <f t="shared" si="62"/>
        <v>,黄水晶,带血的牙,灰色的稻草</v>
      </c>
      <c r="AR338" s="24" t="str">
        <f>IF(F338="c",getSring(AQ338,4),VLOOKUP(M338&amp;F338,test4,2,FALSE))</f>
        <v>上级石之精华</v>
      </c>
      <c r="AS338" s="24">
        <f t="shared" si="63"/>
        <v>30020</v>
      </c>
      <c r="AT338" s="24">
        <f t="shared" si="64"/>
        <v>20</v>
      </c>
      <c r="AU338" s="24" t="str">
        <f>getSring(AQ338,1)</f>
        <v>黄水晶</v>
      </c>
      <c r="AV338" s="24">
        <f t="shared" si="65"/>
        <v>30032</v>
      </c>
      <c r="AW338" s="24">
        <f t="shared" si="71"/>
        <v>40</v>
      </c>
      <c r="AX338" s="24" t="str">
        <f>getSring(AQ338,2)</f>
        <v>带血的牙</v>
      </c>
      <c r="AY338" s="24">
        <f t="shared" si="66"/>
        <v>30040</v>
      </c>
      <c r="AZ338" s="24">
        <f t="shared" si="67"/>
        <v>40</v>
      </c>
      <c r="BA338" s="24" t="str">
        <f>getSring(AQ338,3)</f>
        <v>灰色的稻草</v>
      </c>
      <c r="BB338" s="24">
        <f t="shared" si="68"/>
        <v>30028</v>
      </c>
      <c r="BC338" s="24">
        <f t="shared" si="69"/>
        <v>40</v>
      </c>
    </row>
    <row r="339" spans="1:55" ht="14.25" x14ac:dyDescent="0.2">
      <c r="A339">
        <f t="shared" si="70"/>
        <v>20337</v>
      </c>
      <c r="B339" s="16">
        <v>337</v>
      </c>
      <c r="C339" s="16" t="s">
        <v>1100</v>
      </c>
      <c r="D339" s="16" t="s">
        <v>1525</v>
      </c>
      <c r="E339" s="16">
        <f>武器3!E339</f>
        <v>2</v>
      </c>
      <c r="F339" s="16" t="s">
        <v>1045</v>
      </c>
      <c r="G339" s="16">
        <f>武器3!G339</f>
        <v>3</v>
      </c>
      <c r="H339" s="19" t="s">
        <v>1385</v>
      </c>
      <c r="I339" s="3" t="s">
        <v>817</v>
      </c>
      <c r="J339" s="3">
        <f>武器2!I339</f>
        <v>11</v>
      </c>
      <c r="K339" s="3"/>
      <c r="L339" s="3" t="str">
        <f>武器3!J339</f>
        <v>上级职业</v>
      </c>
      <c r="M339" s="3" t="str">
        <f>武器3!K339</f>
        <v>物理</v>
      </c>
      <c r="N339" s="16">
        <v>0</v>
      </c>
      <c r="O339" s="16">
        <v>1</v>
      </c>
      <c r="P339" s="16">
        <f>挂饰2!L339</f>
        <v>18</v>
      </c>
      <c r="Q339" s="16">
        <f>挂饰2!M339</f>
        <v>0</v>
      </c>
      <c r="R339" s="16">
        <f>挂饰2!N339</f>
        <v>0</v>
      </c>
      <c r="S339" s="16">
        <f>挂饰2!O339</f>
        <v>0</v>
      </c>
      <c r="T339" s="16">
        <f>挂饰2!P339</f>
        <v>0</v>
      </c>
      <c r="U339" s="16">
        <f>挂饰2!Q339</f>
        <v>0</v>
      </c>
      <c r="V339" s="16">
        <f>挂饰2!R339</f>
        <v>0</v>
      </c>
      <c r="W339" s="16">
        <f>挂饰2!S339</f>
        <v>0</v>
      </c>
      <c r="X339" s="16">
        <f>挂饰2!T339</f>
        <v>0</v>
      </c>
      <c r="Y339" s="16">
        <f>挂饰2!U339</f>
        <v>0</v>
      </c>
      <c r="Z339" s="16">
        <f>挂饰2!V339</f>
        <v>0</v>
      </c>
      <c r="AA339" s="16">
        <f>挂饰2!W339</f>
        <v>0</v>
      </c>
      <c r="AB339" s="16">
        <f>挂饰2!X339</f>
        <v>0</v>
      </c>
      <c r="AC339" s="16">
        <f>挂饰2!Y339</f>
        <v>4.7619047619047672E-2</v>
      </c>
      <c r="AD339" s="16">
        <f>挂饰2!Z339</f>
        <v>0</v>
      </c>
      <c r="AE339" s="16">
        <f>挂饰2!AA339</f>
        <v>0</v>
      </c>
      <c r="AF339" s="16">
        <f>挂饰2!AB339</f>
        <v>0</v>
      </c>
      <c r="AG339" s="16">
        <f>挂饰2!AC339</f>
        <v>0</v>
      </c>
      <c r="AH339" s="16">
        <f>挂饰2!AD339</f>
        <v>0</v>
      </c>
      <c r="AI339" s="16">
        <f>挂饰2!AE339</f>
        <v>0</v>
      </c>
      <c r="AJ339" s="16">
        <f>挂饰2!AF339</f>
        <v>0</v>
      </c>
      <c r="AK339" s="16">
        <f>挂饰2!AG339</f>
        <v>0</v>
      </c>
      <c r="AL339" s="16">
        <f>挂饰2!AH339</f>
        <v>0</v>
      </c>
      <c r="AM339" s="16">
        <f>挂饰2!AI339</f>
        <v>0</v>
      </c>
      <c r="AN339" s="16">
        <f>挂饰2!AJ339</f>
        <v>0</v>
      </c>
      <c r="AO339" s="21">
        <f t="shared" si="60"/>
        <v>27.342857142857142</v>
      </c>
      <c r="AP339">
        <f t="shared" si="61"/>
        <v>24300</v>
      </c>
      <c r="AQ339" t="str">
        <f t="shared" si="62"/>
        <v>,漂亮的蘑菇,长獠牙,扁扁的稻草</v>
      </c>
      <c r="AR339" s="24" t="str">
        <f>IF(F339="c",getSring(AQ339,4),VLOOKUP(M339&amp;F339,test4,2,FALSE))</f>
        <v>石之精华</v>
      </c>
      <c r="AS339" s="24">
        <f t="shared" si="63"/>
        <v>30021</v>
      </c>
      <c r="AT339" s="24">
        <f t="shared" si="64"/>
        <v>6</v>
      </c>
      <c r="AU339" s="24" t="str">
        <f>getSring(AQ339,1)</f>
        <v>漂亮的蘑菇</v>
      </c>
      <c r="AV339" s="24">
        <f t="shared" si="65"/>
        <v>30023</v>
      </c>
      <c r="AW339" s="24">
        <f t="shared" si="71"/>
        <v>11</v>
      </c>
      <c r="AX339" s="24" t="str">
        <f>getSring(AQ339,2)</f>
        <v>长獠牙</v>
      </c>
      <c r="AY339" s="24">
        <f t="shared" si="66"/>
        <v>30039</v>
      </c>
      <c r="AZ339" s="24">
        <f t="shared" si="67"/>
        <v>11</v>
      </c>
      <c r="BA339" s="24" t="str">
        <f>getSring(AQ339,3)</f>
        <v>扁扁的稻草</v>
      </c>
      <c r="BB339" s="24">
        <f t="shared" si="68"/>
        <v>30027</v>
      </c>
      <c r="BC339" s="24">
        <f t="shared" si="69"/>
        <v>11</v>
      </c>
    </row>
    <row r="340" spans="1:55" ht="14.25" x14ac:dyDescent="0.2">
      <c r="A340">
        <f t="shared" si="70"/>
        <v>20338</v>
      </c>
      <c r="B340" s="16">
        <v>338</v>
      </c>
      <c r="C340" s="16" t="s">
        <v>1090</v>
      </c>
      <c r="D340" s="16" t="s">
        <v>1163</v>
      </c>
      <c r="E340" s="16">
        <f>武器3!E340</f>
        <v>4</v>
      </c>
      <c r="F340" s="16" t="s">
        <v>1045</v>
      </c>
      <c r="G340" s="16">
        <f>武器3!G340</f>
        <v>3</v>
      </c>
      <c r="H340" s="19" t="s">
        <v>1385</v>
      </c>
      <c r="I340" s="3" t="s">
        <v>817</v>
      </c>
      <c r="J340" s="3">
        <f>武器2!I340</f>
        <v>11</v>
      </c>
      <c r="K340" s="3"/>
      <c r="L340" s="3" t="str">
        <f>武器3!J340</f>
        <v>上级职业</v>
      </c>
      <c r="M340" s="3" t="str">
        <f>武器3!K340</f>
        <v>物理</v>
      </c>
      <c r="N340" s="16">
        <v>0</v>
      </c>
      <c r="O340" s="16">
        <v>2</v>
      </c>
      <c r="P340" s="16">
        <f>挂饰2!L340</f>
        <v>36</v>
      </c>
      <c r="Q340" s="16">
        <f>挂饰2!M340</f>
        <v>74</v>
      </c>
      <c r="R340" s="16">
        <f>挂饰2!N340</f>
        <v>0</v>
      </c>
      <c r="S340" s="16">
        <f>挂饰2!O340</f>
        <v>0</v>
      </c>
      <c r="T340" s="16">
        <f>挂饰2!P340</f>
        <v>0</v>
      </c>
      <c r="U340" s="16">
        <f>挂饰2!Q340</f>
        <v>0</v>
      </c>
      <c r="V340" s="16">
        <f>挂饰2!R340</f>
        <v>0</v>
      </c>
      <c r="W340" s="16">
        <f>挂饰2!S340</f>
        <v>0</v>
      </c>
      <c r="X340" s="16">
        <f>挂饰2!T340</f>
        <v>0</v>
      </c>
      <c r="Y340" s="16">
        <f>挂饰2!U340</f>
        <v>0</v>
      </c>
      <c r="Z340" s="16">
        <f>挂饰2!V340</f>
        <v>0</v>
      </c>
      <c r="AA340" s="16">
        <f>挂饰2!W340</f>
        <v>0</v>
      </c>
      <c r="AB340" s="16">
        <f>挂饰2!X340</f>
        <v>0</v>
      </c>
      <c r="AC340" s="16">
        <f>挂饰2!Y340</f>
        <v>0</v>
      </c>
      <c r="AD340" s="16">
        <f>挂饰2!Z340</f>
        <v>0</v>
      </c>
      <c r="AE340" s="16">
        <f>挂饰2!AA340</f>
        <v>0</v>
      </c>
      <c r="AF340" s="16">
        <f>挂饰2!AB340</f>
        <v>0</v>
      </c>
      <c r="AG340" s="16">
        <f>挂饰2!AC340</f>
        <v>0</v>
      </c>
      <c r="AH340" s="16">
        <f>挂饰2!AD340</f>
        <v>0</v>
      </c>
      <c r="AI340" s="16">
        <f>挂饰2!AE340</f>
        <v>0</v>
      </c>
      <c r="AJ340" s="16">
        <f>挂饰2!AF340</f>
        <v>0</v>
      </c>
      <c r="AK340" s="16">
        <f>挂饰2!AG340</f>
        <v>0</v>
      </c>
      <c r="AL340" s="16">
        <f>挂饰2!AH340</f>
        <v>0</v>
      </c>
      <c r="AM340" s="16">
        <f>挂饰2!AI340</f>
        <v>0</v>
      </c>
      <c r="AN340" s="16">
        <f>挂饰2!AJ340</f>
        <v>0</v>
      </c>
      <c r="AO340" s="21">
        <f t="shared" si="60"/>
        <v>165</v>
      </c>
      <c r="AP340">
        <f t="shared" si="61"/>
        <v>143700</v>
      </c>
      <c r="AQ340" t="str">
        <f t="shared" si="62"/>
        <v>,扁扁的稻草,坚硬的石头,蓝水晶</v>
      </c>
      <c r="AR340" s="24" t="str">
        <f>IF(F340="c",getSring(AQ340,4),VLOOKUP(M340&amp;F340,test4,2,FALSE))</f>
        <v>石之精华</v>
      </c>
      <c r="AS340" s="24">
        <f t="shared" si="63"/>
        <v>30021</v>
      </c>
      <c r="AT340" s="24">
        <f t="shared" si="64"/>
        <v>34</v>
      </c>
      <c r="AU340" s="24" t="str">
        <f>getSring(AQ340,1)</f>
        <v>扁扁的稻草</v>
      </c>
      <c r="AV340" s="24">
        <f t="shared" si="65"/>
        <v>30027</v>
      </c>
      <c r="AW340" s="24">
        <f t="shared" si="71"/>
        <v>69</v>
      </c>
      <c r="AX340" s="24" t="str">
        <f>getSring(AQ340,2)</f>
        <v>坚硬的石头</v>
      </c>
      <c r="AY340" s="24">
        <f t="shared" si="66"/>
        <v>30035</v>
      </c>
      <c r="AZ340" s="24">
        <f t="shared" si="67"/>
        <v>69</v>
      </c>
      <c r="BA340" s="24" t="str">
        <f>getSring(AQ340,3)</f>
        <v>蓝水晶</v>
      </c>
      <c r="BB340" s="24">
        <f t="shared" si="68"/>
        <v>30031</v>
      </c>
      <c r="BC340" s="24">
        <f t="shared" si="69"/>
        <v>69</v>
      </c>
    </row>
    <row r="341" spans="1:55" ht="14.25" x14ac:dyDescent="0.2">
      <c r="A341">
        <f t="shared" si="70"/>
        <v>20339</v>
      </c>
      <c r="B341" s="16">
        <v>339</v>
      </c>
      <c r="C341" s="16" t="s">
        <v>1061</v>
      </c>
      <c r="D341" s="16" t="s">
        <v>1506</v>
      </c>
      <c r="E341" s="16">
        <f>武器3!E341</f>
        <v>6</v>
      </c>
      <c r="F341" s="16" t="s">
        <v>1045</v>
      </c>
      <c r="G341" s="16">
        <f>武器3!G341</f>
        <v>3</v>
      </c>
      <c r="H341" s="19" t="s">
        <v>1385</v>
      </c>
      <c r="I341" s="3" t="s">
        <v>817</v>
      </c>
      <c r="J341" s="3">
        <f>武器2!I341</f>
        <v>11</v>
      </c>
      <c r="K341" s="3"/>
      <c r="L341" s="3" t="str">
        <f>武器3!J341</f>
        <v>上级职业</v>
      </c>
      <c r="M341" s="3" t="str">
        <f>武器3!K341</f>
        <v>物理</v>
      </c>
      <c r="N341" s="16">
        <v>0</v>
      </c>
      <c r="O341" s="16">
        <v>3</v>
      </c>
      <c r="P341" s="16">
        <f>挂饰2!L341</f>
        <v>55</v>
      </c>
      <c r="Q341" s="16">
        <f>挂饰2!M341</f>
        <v>0</v>
      </c>
      <c r="R341" s="16">
        <f>挂饰2!N341</f>
        <v>0</v>
      </c>
      <c r="S341" s="16">
        <f>挂饰2!O341</f>
        <v>0</v>
      </c>
      <c r="T341" s="16">
        <f>挂饰2!P341</f>
        <v>0</v>
      </c>
      <c r="U341" s="16">
        <f>挂饰2!Q341</f>
        <v>0</v>
      </c>
      <c r="V341" s="16">
        <f>挂饰2!R341</f>
        <v>0</v>
      </c>
      <c r="W341" s="16">
        <f>挂饰2!S341</f>
        <v>0</v>
      </c>
      <c r="X341" s="16">
        <f>挂饰2!T341</f>
        <v>0</v>
      </c>
      <c r="Y341" s="16">
        <f>挂饰2!U341</f>
        <v>0</v>
      </c>
      <c r="Z341" s="16">
        <f>挂饰2!V341</f>
        <v>0</v>
      </c>
      <c r="AA341" s="16">
        <f>挂饰2!W341</f>
        <v>0</v>
      </c>
      <c r="AB341" s="16">
        <f>挂饰2!X341</f>
        <v>0</v>
      </c>
      <c r="AC341" s="16">
        <f>挂饰2!Y341</f>
        <v>0</v>
      </c>
      <c r="AD341" s="16">
        <f>挂饰2!Z341</f>
        <v>0</v>
      </c>
      <c r="AE341" s="16">
        <f>挂饰2!AA341</f>
        <v>0</v>
      </c>
      <c r="AF341" s="16">
        <f>挂饰2!AB341</f>
        <v>6.5420560747663559E-2</v>
      </c>
      <c r="AG341" s="16">
        <f>挂饰2!AC341</f>
        <v>0</v>
      </c>
      <c r="AH341" s="16">
        <f>挂饰2!AD341</f>
        <v>0</v>
      </c>
      <c r="AI341" s="16">
        <f>挂饰2!AE341</f>
        <v>0</v>
      </c>
      <c r="AJ341" s="16">
        <f>挂饰2!AF341</f>
        <v>0</v>
      </c>
      <c r="AK341" s="16">
        <f>挂饰2!AG341</f>
        <v>0</v>
      </c>
      <c r="AL341" s="16">
        <f>挂饰2!AH341</f>
        <v>0</v>
      </c>
      <c r="AM341" s="16">
        <f>挂饰2!AI341</f>
        <v>0</v>
      </c>
      <c r="AN341" s="16">
        <f>挂饰2!AJ341</f>
        <v>0</v>
      </c>
      <c r="AO341" s="21">
        <f t="shared" si="60"/>
        <v>82.971028037383178</v>
      </c>
      <c r="AP341">
        <f t="shared" si="61"/>
        <v>72300</v>
      </c>
      <c r="AQ341" t="str">
        <f t="shared" si="62"/>
        <v>,美味的坚果,扁扁的稻草,蓝水晶</v>
      </c>
      <c r="AR341" s="24" t="str">
        <f>IF(F341="c",getSring(AQ341,4),VLOOKUP(M341&amp;F341,test4,2,FALSE))</f>
        <v>石之精华</v>
      </c>
      <c r="AS341" s="24">
        <f t="shared" si="63"/>
        <v>30021</v>
      </c>
      <c r="AT341" s="24">
        <f t="shared" si="64"/>
        <v>17</v>
      </c>
      <c r="AU341" s="24" t="str">
        <f>getSring(AQ341,1)</f>
        <v>美味的坚果</v>
      </c>
      <c r="AV341" s="24">
        <f t="shared" si="65"/>
        <v>30043</v>
      </c>
      <c r="AW341" s="24">
        <f t="shared" si="71"/>
        <v>35</v>
      </c>
      <c r="AX341" s="24" t="str">
        <f>getSring(AQ341,2)</f>
        <v>扁扁的稻草</v>
      </c>
      <c r="AY341" s="24">
        <f t="shared" si="66"/>
        <v>30027</v>
      </c>
      <c r="AZ341" s="24">
        <f t="shared" si="67"/>
        <v>35</v>
      </c>
      <c r="BA341" s="24" t="str">
        <f>getSring(AQ341,3)</f>
        <v>蓝水晶</v>
      </c>
      <c r="BB341" s="24">
        <f t="shared" si="68"/>
        <v>30031</v>
      </c>
      <c r="BC341" s="24">
        <f t="shared" si="69"/>
        <v>35</v>
      </c>
    </row>
    <row r="342" spans="1:55" ht="14.25" x14ac:dyDescent="0.2">
      <c r="A342">
        <f t="shared" si="70"/>
        <v>20340</v>
      </c>
      <c r="B342" s="16">
        <v>340</v>
      </c>
      <c r="C342" s="16" t="s">
        <v>1104</v>
      </c>
      <c r="D342" s="16" t="s">
        <v>1314</v>
      </c>
      <c r="E342" s="16">
        <f>武器3!E342</f>
        <v>8</v>
      </c>
      <c r="F342" s="16" t="s">
        <v>1045</v>
      </c>
      <c r="G342" s="16">
        <f>武器3!G342</f>
        <v>3</v>
      </c>
      <c r="H342" s="19" t="s">
        <v>1385</v>
      </c>
      <c r="I342" s="3" t="s">
        <v>817</v>
      </c>
      <c r="J342" s="3">
        <f>武器2!I342</f>
        <v>11</v>
      </c>
      <c r="K342" s="3"/>
      <c r="L342" s="3" t="str">
        <f>武器3!J342</f>
        <v>上级职业</v>
      </c>
      <c r="M342" s="3" t="str">
        <f>武器3!K342</f>
        <v>物理</v>
      </c>
      <c r="N342" s="16">
        <v>0</v>
      </c>
      <c r="O342" s="16">
        <v>4</v>
      </c>
      <c r="P342" s="16">
        <f>挂饰2!L342</f>
        <v>73</v>
      </c>
      <c r="Q342" s="16">
        <f>挂饰2!M342</f>
        <v>0</v>
      </c>
      <c r="R342" s="16">
        <f>挂饰2!N342</f>
        <v>0</v>
      </c>
      <c r="S342" s="16">
        <f>挂饰2!O342</f>
        <v>0</v>
      </c>
      <c r="T342" s="16">
        <f>挂饰2!P342</f>
        <v>0</v>
      </c>
      <c r="U342" s="16">
        <f>挂饰2!Q342</f>
        <v>0</v>
      </c>
      <c r="V342" s="16">
        <f>挂饰2!R342</f>
        <v>0</v>
      </c>
      <c r="W342" s="16">
        <f>挂饰2!S342</f>
        <v>0</v>
      </c>
      <c r="X342" s="16">
        <f>挂饰2!T342</f>
        <v>0</v>
      </c>
      <c r="Y342" s="16">
        <f>挂饰2!U342</f>
        <v>0</v>
      </c>
      <c r="Z342" s="16">
        <f>挂饰2!V342</f>
        <v>0</v>
      </c>
      <c r="AA342" s="16">
        <f>挂饰2!W342</f>
        <v>0</v>
      </c>
      <c r="AB342" s="16">
        <f>挂饰2!X342</f>
        <v>0</v>
      </c>
      <c r="AC342" s="16">
        <f>挂饰2!Y342</f>
        <v>0.15966386554621848</v>
      </c>
      <c r="AD342" s="16">
        <f>挂饰2!Z342</f>
        <v>0</v>
      </c>
      <c r="AE342" s="16">
        <f>挂饰2!AA342</f>
        <v>0</v>
      </c>
      <c r="AF342" s="16">
        <f>挂饰2!AB342</f>
        <v>0</v>
      </c>
      <c r="AG342" s="16">
        <f>挂饰2!AC342</f>
        <v>0</v>
      </c>
      <c r="AH342" s="16">
        <f>挂饰2!AD342</f>
        <v>0</v>
      </c>
      <c r="AI342" s="16">
        <f>挂饰2!AE342</f>
        <v>0</v>
      </c>
      <c r="AJ342" s="16">
        <f>挂饰2!AF342</f>
        <v>0</v>
      </c>
      <c r="AK342" s="16">
        <f>挂饰2!AG342</f>
        <v>0</v>
      </c>
      <c r="AL342" s="16">
        <f>挂饰2!AH342</f>
        <v>0</v>
      </c>
      <c r="AM342" s="16">
        <f>挂饰2!AI342</f>
        <v>0</v>
      </c>
      <c r="AN342" s="16">
        <f>挂饰2!AJ342</f>
        <v>0</v>
      </c>
      <c r="AO342" s="21">
        <f t="shared" si="60"/>
        <v>110.64957983193277</v>
      </c>
      <c r="AP342">
        <f t="shared" si="61"/>
        <v>96600</v>
      </c>
      <c r="AQ342" t="str">
        <f t="shared" si="62"/>
        <v>,坚硬的石头,扁扁的稻草,长獠牙</v>
      </c>
      <c r="AR342" s="24" t="str">
        <f>IF(F342="c",getSring(AQ342,4),VLOOKUP(M342&amp;F342,test4,2,FALSE))</f>
        <v>石之精华</v>
      </c>
      <c r="AS342" s="24">
        <f t="shared" si="63"/>
        <v>30021</v>
      </c>
      <c r="AT342" s="24">
        <f t="shared" si="64"/>
        <v>23</v>
      </c>
      <c r="AU342" s="24" t="str">
        <f>getSring(AQ342,1)</f>
        <v>坚硬的石头</v>
      </c>
      <c r="AV342" s="24">
        <f t="shared" si="65"/>
        <v>30035</v>
      </c>
      <c r="AW342" s="24">
        <f t="shared" si="71"/>
        <v>46</v>
      </c>
      <c r="AX342" s="24" t="str">
        <f>getSring(AQ342,2)</f>
        <v>扁扁的稻草</v>
      </c>
      <c r="AY342" s="24">
        <f t="shared" si="66"/>
        <v>30027</v>
      </c>
      <c r="AZ342" s="24">
        <f t="shared" si="67"/>
        <v>46</v>
      </c>
      <c r="BA342" s="24" t="str">
        <f>getSring(AQ342,3)</f>
        <v>长獠牙</v>
      </c>
      <c r="BB342" s="24">
        <f t="shared" si="68"/>
        <v>30039</v>
      </c>
      <c r="BC342" s="24">
        <f t="shared" si="69"/>
        <v>46</v>
      </c>
    </row>
    <row r="343" spans="1:55" ht="14.25" x14ac:dyDescent="0.2">
      <c r="A343">
        <f t="shared" si="70"/>
        <v>20341</v>
      </c>
      <c r="B343" s="16">
        <v>341</v>
      </c>
      <c r="C343" s="16" t="s">
        <v>1109</v>
      </c>
      <c r="D343" s="16" t="s">
        <v>1526</v>
      </c>
      <c r="E343" s="16">
        <f>武器3!E343</f>
        <v>10</v>
      </c>
      <c r="F343" s="16" t="s">
        <v>1045</v>
      </c>
      <c r="G343" s="16">
        <f>武器3!G343</f>
        <v>3</v>
      </c>
      <c r="H343" s="19" t="s">
        <v>1385</v>
      </c>
      <c r="I343" s="3" t="s">
        <v>817</v>
      </c>
      <c r="J343" s="3">
        <f>武器2!I343</f>
        <v>11</v>
      </c>
      <c r="K343" s="3"/>
      <c r="L343" s="3" t="str">
        <f>武器3!J343</f>
        <v>上级职业</v>
      </c>
      <c r="M343" s="3" t="str">
        <f>武器3!K343</f>
        <v>物理</v>
      </c>
      <c r="N343" s="16">
        <v>0</v>
      </c>
      <c r="O343" s="16">
        <v>5</v>
      </c>
      <c r="P343" s="16">
        <f>挂饰2!L343</f>
        <v>92</v>
      </c>
      <c r="Q343" s="16">
        <f>挂饰2!M343</f>
        <v>0</v>
      </c>
      <c r="R343" s="16">
        <f>挂饰2!N343</f>
        <v>0</v>
      </c>
      <c r="S343" s="16">
        <f>挂饰2!O343</f>
        <v>0</v>
      </c>
      <c r="T343" s="16">
        <f>挂饰2!P343</f>
        <v>0</v>
      </c>
      <c r="U343" s="16">
        <f>挂饰2!Q343</f>
        <v>0</v>
      </c>
      <c r="V343" s="16">
        <f>挂饰2!R343</f>
        <v>0</v>
      </c>
      <c r="W343" s="16">
        <f>挂饰2!S343</f>
        <v>0</v>
      </c>
      <c r="X343" s="16">
        <f>挂饰2!T343</f>
        <v>0</v>
      </c>
      <c r="Y343" s="16">
        <f>挂饰2!U343</f>
        <v>0</v>
      </c>
      <c r="Z343" s="16">
        <f>挂饰2!V343</f>
        <v>0.10400000000000001</v>
      </c>
      <c r="AA343" s="16">
        <f>挂饰2!W343</f>
        <v>0</v>
      </c>
      <c r="AB343" s="16">
        <f>挂饰2!X343</f>
        <v>0</v>
      </c>
      <c r="AC343" s="16">
        <f>挂饰2!Y343</f>
        <v>0</v>
      </c>
      <c r="AD343" s="16">
        <f>挂饰2!Z343</f>
        <v>0</v>
      </c>
      <c r="AE343" s="16">
        <f>挂饰2!AA343</f>
        <v>0</v>
      </c>
      <c r="AF343" s="16">
        <f>挂饰2!AB343</f>
        <v>0</v>
      </c>
      <c r="AG343" s="16">
        <f>挂饰2!AC343</f>
        <v>0</v>
      </c>
      <c r="AH343" s="16">
        <f>挂饰2!AD343</f>
        <v>0</v>
      </c>
      <c r="AI343" s="16">
        <f>挂饰2!AE343</f>
        <v>0</v>
      </c>
      <c r="AJ343" s="16">
        <f>挂饰2!AF343</f>
        <v>0</v>
      </c>
      <c r="AK343" s="16">
        <f>挂饰2!AG343</f>
        <v>0</v>
      </c>
      <c r="AL343" s="16">
        <f>挂饰2!AH343</f>
        <v>0</v>
      </c>
      <c r="AM343" s="16">
        <f>挂饰2!AI343</f>
        <v>0</v>
      </c>
      <c r="AN343" s="16">
        <f>挂饰2!AJ343</f>
        <v>0</v>
      </c>
      <c r="AO343" s="21">
        <f t="shared" si="60"/>
        <v>138</v>
      </c>
      <c r="AP343">
        <f t="shared" si="61"/>
        <v>121800</v>
      </c>
      <c r="AQ343" t="str">
        <f t="shared" si="62"/>
        <v>,美味的坚果,蓝水晶,长獠牙</v>
      </c>
      <c r="AR343" s="24" t="str">
        <f>IF(F343="c",getSring(AQ343,4),VLOOKUP(M343&amp;F343,test4,2,FALSE))</f>
        <v>石之精华</v>
      </c>
      <c r="AS343" s="24">
        <f t="shared" si="63"/>
        <v>30021</v>
      </c>
      <c r="AT343" s="24">
        <f t="shared" si="64"/>
        <v>29</v>
      </c>
      <c r="AU343" s="24" t="str">
        <f>getSring(AQ343,1)</f>
        <v>美味的坚果</v>
      </c>
      <c r="AV343" s="24">
        <f t="shared" si="65"/>
        <v>30043</v>
      </c>
      <c r="AW343" s="24">
        <f t="shared" si="71"/>
        <v>58</v>
      </c>
      <c r="AX343" s="24" t="str">
        <f>getSring(AQ343,2)</f>
        <v>蓝水晶</v>
      </c>
      <c r="AY343" s="24">
        <f t="shared" si="66"/>
        <v>30031</v>
      </c>
      <c r="AZ343" s="24">
        <f t="shared" si="67"/>
        <v>58</v>
      </c>
      <c r="BA343" s="24" t="str">
        <f>getSring(AQ343,3)</f>
        <v>长獠牙</v>
      </c>
      <c r="BB343" s="24">
        <f t="shared" si="68"/>
        <v>30039</v>
      </c>
      <c r="BC343" s="24">
        <f t="shared" si="69"/>
        <v>58</v>
      </c>
    </row>
    <row r="344" spans="1:55" ht="14.25" x14ac:dyDescent="0.2">
      <c r="A344">
        <f t="shared" si="70"/>
        <v>20342</v>
      </c>
      <c r="B344" s="16">
        <v>342</v>
      </c>
      <c r="C344" s="16" t="s">
        <v>1059</v>
      </c>
      <c r="D344" s="16" t="s">
        <v>1220</v>
      </c>
      <c r="E344" s="16">
        <f>武器3!E344</f>
        <v>12</v>
      </c>
      <c r="F344" s="16" t="s">
        <v>1045</v>
      </c>
      <c r="G344" s="16">
        <f>武器3!G344</f>
        <v>3</v>
      </c>
      <c r="H344" s="19" t="s">
        <v>1385</v>
      </c>
      <c r="I344" s="3" t="s">
        <v>817</v>
      </c>
      <c r="J344" s="3">
        <f>武器2!I344</f>
        <v>11</v>
      </c>
      <c r="K344" s="3"/>
      <c r="L344" s="3" t="str">
        <f>武器3!J344</f>
        <v>上级职业</v>
      </c>
      <c r="M344" s="3" t="str">
        <f>武器3!K344</f>
        <v>物理</v>
      </c>
      <c r="N344" s="16">
        <v>0</v>
      </c>
      <c r="O344" s="16">
        <v>6</v>
      </c>
      <c r="P344" s="16">
        <f>挂饰2!L344</f>
        <v>110</v>
      </c>
      <c r="Q344" s="16">
        <f>挂饰2!M344</f>
        <v>0</v>
      </c>
      <c r="R344" s="16">
        <f>挂饰2!N344</f>
        <v>0</v>
      </c>
      <c r="S344" s="16">
        <f>挂饰2!O344</f>
        <v>0</v>
      </c>
      <c r="T344" s="16">
        <f>挂饰2!P344</f>
        <v>0</v>
      </c>
      <c r="U344" s="16">
        <f>挂饰2!Q344</f>
        <v>0</v>
      </c>
      <c r="V344" s="16">
        <f>挂饰2!R344</f>
        <v>0</v>
      </c>
      <c r="W344" s="16">
        <f>挂饰2!S344</f>
        <v>0</v>
      </c>
      <c r="X344" s="16">
        <f>挂饰2!T344</f>
        <v>0</v>
      </c>
      <c r="Y344" s="16">
        <f>挂饰2!U344</f>
        <v>0</v>
      </c>
      <c r="Z344" s="16">
        <f>挂饰2!V344</f>
        <v>0</v>
      </c>
      <c r="AA344" s="16">
        <f>挂饰2!W344</f>
        <v>0</v>
      </c>
      <c r="AB344" s="16">
        <f>挂饰2!X344</f>
        <v>0</v>
      </c>
      <c r="AC344" s="16">
        <f>挂饰2!Y344</f>
        <v>0.22480620155038755</v>
      </c>
      <c r="AD344" s="16">
        <f>挂饰2!Z344</f>
        <v>0</v>
      </c>
      <c r="AE344" s="16">
        <f>挂饰2!AA344</f>
        <v>0</v>
      </c>
      <c r="AF344" s="16">
        <f>挂饰2!AB344</f>
        <v>0</v>
      </c>
      <c r="AG344" s="16">
        <f>挂饰2!AC344</f>
        <v>0</v>
      </c>
      <c r="AH344" s="16">
        <f>挂饰2!AD344</f>
        <v>0</v>
      </c>
      <c r="AI344" s="16">
        <f>挂饰2!AE344</f>
        <v>0</v>
      </c>
      <c r="AJ344" s="16">
        <f>挂饰2!AF344</f>
        <v>0</v>
      </c>
      <c r="AK344" s="16">
        <f>挂饰2!AG344</f>
        <v>0</v>
      </c>
      <c r="AL344" s="16">
        <f>挂饰2!AH344</f>
        <v>0</v>
      </c>
      <c r="AM344" s="16">
        <f>挂饰2!AI344</f>
        <v>0</v>
      </c>
      <c r="AN344" s="16">
        <f>挂饰2!AJ344</f>
        <v>0</v>
      </c>
      <c r="AO344" s="21">
        <f t="shared" si="60"/>
        <v>166.6186046511628</v>
      </c>
      <c r="AP344">
        <f t="shared" si="61"/>
        <v>146100</v>
      </c>
      <c r="AQ344" t="str">
        <f t="shared" si="62"/>
        <v>,长獠牙,美味的坚果,扁扁的稻草</v>
      </c>
      <c r="AR344" s="24" t="str">
        <f>IF(F344="c",getSring(AQ344,4),VLOOKUP(M344&amp;F344,test4,2,FALSE))</f>
        <v>石之精华</v>
      </c>
      <c r="AS344" s="24">
        <f t="shared" si="63"/>
        <v>30021</v>
      </c>
      <c r="AT344" s="24">
        <f t="shared" si="64"/>
        <v>35</v>
      </c>
      <c r="AU344" s="24" t="str">
        <f>getSring(AQ344,1)</f>
        <v>长獠牙</v>
      </c>
      <c r="AV344" s="24">
        <f t="shared" si="65"/>
        <v>30039</v>
      </c>
      <c r="AW344" s="24">
        <f t="shared" si="71"/>
        <v>69</v>
      </c>
      <c r="AX344" s="24" t="str">
        <f>getSring(AQ344,2)</f>
        <v>美味的坚果</v>
      </c>
      <c r="AY344" s="24">
        <f t="shared" si="66"/>
        <v>30043</v>
      </c>
      <c r="AZ344" s="24">
        <f t="shared" si="67"/>
        <v>69</v>
      </c>
      <c r="BA344" s="24" t="str">
        <f>getSring(AQ344,3)</f>
        <v>扁扁的稻草</v>
      </c>
      <c r="BB344" s="24">
        <f t="shared" si="68"/>
        <v>30027</v>
      </c>
      <c r="BC344" s="24">
        <f t="shared" si="69"/>
        <v>69</v>
      </c>
    </row>
    <row r="345" spans="1:55" ht="14.25" x14ac:dyDescent="0.2">
      <c r="A345">
        <f t="shared" si="70"/>
        <v>20343</v>
      </c>
      <c r="B345" s="16">
        <v>343</v>
      </c>
      <c r="C345" s="16" t="s">
        <v>1075</v>
      </c>
      <c r="D345" s="16" t="s">
        <v>1506</v>
      </c>
      <c r="E345" s="16">
        <f>武器3!E345</f>
        <v>14</v>
      </c>
      <c r="F345" s="16" t="s">
        <v>1045</v>
      </c>
      <c r="G345" s="16">
        <f>武器3!G345</f>
        <v>3</v>
      </c>
      <c r="H345" s="19" t="s">
        <v>1385</v>
      </c>
      <c r="I345" s="3" t="s">
        <v>817</v>
      </c>
      <c r="J345" s="3">
        <f>武器2!I345</f>
        <v>11</v>
      </c>
      <c r="K345" s="3"/>
      <c r="L345" s="3" t="str">
        <f>武器3!J345</f>
        <v>上级职业</v>
      </c>
      <c r="M345" s="3" t="str">
        <f>武器3!K345</f>
        <v>物理</v>
      </c>
      <c r="N345" s="16">
        <v>0</v>
      </c>
      <c r="O345" s="16">
        <v>7</v>
      </c>
      <c r="P345" s="16">
        <f>挂饰2!L345</f>
        <v>129</v>
      </c>
      <c r="Q345" s="16">
        <f>挂饰2!M345</f>
        <v>0</v>
      </c>
      <c r="R345" s="16">
        <f>挂饰2!N345</f>
        <v>0</v>
      </c>
      <c r="S345" s="16">
        <f>挂饰2!O345</f>
        <v>0</v>
      </c>
      <c r="T345" s="16">
        <f>挂饰2!P345</f>
        <v>0</v>
      </c>
      <c r="U345" s="16">
        <f>挂饰2!Q345</f>
        <v>0</v>
      </c>
      <c r="V345" s="16">
        <f>挂饰2!R345</f>
        <v>0</v>
      </c>
      <c r="W345" s="16">
        <f>挂饰2!S345</f>
        <v>0</v>
      </c>
      <c r="X345" s="16">
        <f>挂饰2!T345</f>
        <v>0</v>
      </c>
      <c r="Y345" s="16">
        <f>挂饰2!U345</f>
        <v>0</v>
      </c>
      <c r="Z345" s="16">
        <f>挂饰2!V345</f>
        <v>0</v>
      </c>
      <c r="AA345" s="16">
        <f>挂饰2!W345</f>
        <v>0</v>
      </c>
      <c r="AB345" s="16">
        <f>挂饰2!X345</f>
        <v>0</v>
      </c>
      <c r="AC345" s="16">
        <f>挂饰2!Y345</f>
        <v>0</v>
      </c>
      <c r="AD345" s="16">
        <f>挂饰2!Z345</f>
        <v>0</v>
      </c>
      <c r="AE345" s="16">
        <f>挂饰2!AA345</f>
        <v>0.14529914529914534</v>
      </c>
      <c r="AF345" s="16">
        <f>挂饰2!AB345</f>
        <v>0</v>
      </c>
      <c r="AG345" s="16">
        <f>挂饰2!AC345</f>
        <v>0</v>
      </c>
      <c r="AH345" s="16">
        <f>挂饰2!AD345</f>
        <v>0</v>
      </c>
      <c r="AI345" s="16">
        <f>挂饰2!AE345</f>
        <v>0</v>
      </c>
      <c r="AJ345" s="16">
        <f>挂饰2!AF345</f>
        <v>0</v>
      </c>
      <c r="AK345" s="16">
        <f>挂饰2!AG345</f>
        <v>0</v>
      </c>
      <c r="AL345" s="16">
        <f>挂饰2!AH345</f>
        <v>0</v>
      </c>
      <c r="AM345" s="16">
        <f>挂饰2!AI345</f>
        <v>0</v>
      </c>
      <c r="AN345" s="16">
        <f>挂饰2!AJ345</f>
        <v>0</v>
      </c>
      <c r="AO345" s="21">
        <f t="shared" si="60"/>
        <v>194.54615384615386</v>
      </c>
      <c r="AP345">
        <f t="shared" si="61"/>
        <v>171300</v>
      </c>
      <c r="AQ345" t="str">
        <f t="shared" si="62"/>
        <v>,扁扁的稻草,蓝水晶,漂亮的蘑菇</v>
      </c>
      <c r="AR345" s="24" t="str">
        <f>IF(F345="c",getSring(AQ345,4),VLOOKUP(M345&amp;F345,test4,2,FALSE))</f>
        <v>石之精华</v>
      </c>
      <c r="AS345" s="24">
        <f t="shared" si="63"/>
        <v>30021</v>
      </c>
      <c r="AT345" s="24">
        <f t="shared" si="64"/>
        <v>41</v>
      </c>
      <c r="AU345" s="24" t="str">
        <f>getSring(AQ345,1)</f>
        <v>扁扁的稻草</v>
      </c>
      <c r="AV345" s="24">
        <f t="shared" si="65"/>
        <v>30027</v>
      </c>
      <c r="AW345" s="24">
        <f t="shared" si="71"/>
        <v>81</v>
      </c>
      <c r="AX345" s="24" t="str">
        <f>getSring(AQ345,2)</f>
        <v>蓝水晶</v>
      </c>
      <c r="AY345" s="24">
        <f t="shared" si="66"/>
        <v>30031</v>
      </c>
      <c r="AZ345" s="24">
        <f t="shared" si="67"/>
        <v>81</v>
      </c>
      <c r="BA345" s="24" t="str">
        <f>getSring(AQ345,3)</f>
        <v>漂亮的蘑菇</v>
      </c>
      <c r="BB345" s="24">
        <f t="shared" si="68"/>
        <v>30023</v>
      </c>
      <c r="BC345" s="24">
        <f t="shared" si="69"/>
        <v>81</v>
      </c>
    </row>
    <row r="346" spans="1:55" ht="14.25" x14ac:dyDescent="0.2">
      <c r="A346">
        <f t="shared" si="70"/>
        <v>20344</v>
      </c>
      <c r="B346" s="16">
        <v>344</v>
      </c>
      <c r="C346" s="16" t="s">
        <v>1111</v>
      </c>
      <c r="D346" s="16" t="s">
        <v>1303</v>
      </c>
      <c r="E346" s="16">
        <f>武器3!E346</f>
        <v>16</v>
      </c>
      <c r="F346" s="16" t="s">
        <v>1045</v>
      </c>
      <c r="G346" s="16">
        <f>武器3!G346</f>
        <v>3</v>
      </c>
      <c r="H346" s="19" t="s">
        <v>1385</v>
      </c>
      <c r="I346" s="3" t="s">
        <v>817</v>
      </c>
      <c r="J346" s="3">
        <f>武器2!I346</f>
        <v>11</v>
      </c>
      <c r="K346" s="3"/>
      <c r="L346" s="3" t="str">
        <f>武器3!J346</f>
        <v>上级职业</v>
      </c>
      <c r="M346" s="3" t="str">
        <f>武器3!K346</f>
        <v>物理</v>
      </c>
      <c r="N346" s="16">
        <v>0</v>
      </c>
      <c r="O346" s="16">
        <v>8</v>
      </c>
      <c r="P346" s="16">
        <f>挂饰2!L346</f>
        <v>147</v>
      </c>
      <c r="Q346" s="16">
        <f>挂饰2!M346</f>
        <v>0</v>
      </c>
      <c r="R346" s="16">
        <f>挂饰2!N346</f>
        <v>0</v>
      </c>
      <c r="S346" s="16">
        <f>挂饰2!O346</f>
        <v>0</v>
      </c>
      <c r="T346" s="16">
        <f>挂饰2!P346</f>
        <v>0</v>
      </c>
      <c r="U346" s="16">
        <f>挂饰2!Q346</f>
        <v>0</v>
      </c>
      <c r="V346" s="16">
        <f>挂饰2!R346</f>
        <v>0</v>
      </c>
      <c r="W346" s="16">
        <f>挂饰2!S346</f>
        <v>0</v>
      </c>
      <c r="X346" s="16">
        <f>挂饰2!T346</f>
        <v>0</v>
      </c>
      <c r="Y346" s="16">
        <f>挂饰2!U346</f>
        <v>0</v>
      </c>
      <c r="Z346" s="16">
        <f>挂饰2!V346</f>
        <v>0</v>
      </c>
      <c r="AA346" s="16">
        <f>挂饰2!W346</f>
        <v>0</v>
      </c>
      <c r="AB346" s="16">
        <f>挂饰2!X346</f>
        <v>0</v>
      </c>
      <c r="AC346" s="16">
        <f>挂饰2!Y346</f>
        <v>0.27797833935018046</v>
      </c>
      <c r="AD346" s="16">
        <f>挂饰2!Z346</f>
        <v>0</v>
      </c>
      <c r="AE346" s="16">
        <f>挂饰2!AA346</f>
        <v>0</v>
      </c>
      <c r="AF346" s="16">
        <f>挂饰2!AB346</f>
        <v>0</v>
      </c>
      <c r="AG346" s="16">
        <f>挂饰2!AC346</f>
        <v>0</v>
      </c>
      <c r="AH346" s="16">
        <f>挂饰2!AD346</f>
        <v>0</v>
      </c>
      <c r="AI346" s="16">
        <f>挂饰2!AE346</f>
        <v>0</v>
      </c>
      <c r="AJ346" s="16">
        <f>挂饰2!AF346</f>
        <v>0</v>
      </c>
      <c r="AK346" s="16">
        <f>挂饰2!AG346</f>
        <v>0</v>
      </c>
      <c r="AL346" s="16">
        <f>挂饰2!AH346</f>
        <v>0</v>
      </c>
      <c r="AM346" s="16">
        <f>挂饰2!AI346</f>
        <v>0</v>
      </c>
      <c r="AN346" s="16">
        <f>挂饰2!AJ346</f>
        <v>0</v>
      </c>
      <c r="AO346" s="21">
        <f t="shared" si="60"/>
        <v>222.5014440433213</v>
      </c>
      <c r="AP346">
        <f t="shared" si="61"/>
        <v>194100</v>
      </c>
      <c r="AQ346" t="str">
        <f t="shared" si="62"/>
        <v>,长獠牙,扁扁的稻草,蓝水晶</v>
      </c>
      <c r="AR346" s="24" t="str">
        <f>IF(F346="c",getSring(AQ346,4),VLOOKUP(M346&amp;F346,test4,2,FALSE))</f>
        <v>石之精华</v>
      </c>
      <c r="AS346" s="24">
        <f t="shared" si="63"/>
        <v>30021</v>
      </c>
      <c r="AT346" s="24">
        <f t="shared" si="64"/>
        <v>46</v>
      </c>
      <c r="AU346" s="24" t="str">
        <f>getSring(AQ346,1)</f>
        <v>长獠牙</v>
      </c>
      <c r="AV346" s="24">
        <f t="shared" si="65"/>
        <v>30039</v>
      </c>
      <c r="AW346" s="24">
        <f t="shared" si="71"/>
        <v>93</v>
      </c>
      <c r="AX346" s="24" t="str">
        <f>getSring(AQ346,2)</f>
        <v>扁扁的稻草</v>
      </c>
      <c r="AY346" s="24">
        <f t="shared" si="66"/>
        <v>30027</v>
      </c>
      <c r="AZ346" s="24">
        <f t="shared" si="67"/>
        <v>93</v>
      </c>
      <c r="BA346" s="24" t="str">
        <f>getSring(AQ346,3)</f>
        <v>蓝水晶</v>
      </c>
      <c r="BB346" s="24">
        <f t="shared" si="68"/>
        <v>30031</v>
      </c>
      <c r="BC346" s="24">
        <f t="shared" si="69"/>
        <v>93</v>
      </c>
    </row>
    <row r="347" spans="1:55" ht="14.25" x14ac:dyDescent="0.2">
      <c r="A347">
        <f t="shared" si="70"/>
        <v>20345</v>
      </c>
      <c r="B347" s="16">
        <v>345</v>
      </c>
      <c r="C347" s="16" t="s">
        <v>1082</v>
      </c>
      <c r="D347" s="16" t="s">
        <v>1212</v>
      </c>
      <c r="E347" s="16">
        <f>武器3!E347</f>
        <v>2</v>
      </c>
      <c r="F347" s="16" t="s">
        <v>1046</v>
      </c>
      <c r="G347" s="16">
        <f>武器3!G347</f>
        <v>4</v>
      </c>
      <c r="H347" s="19" t="s">
        <v>1385</v>
      </c>
      <c r="I347" s="3" t="s">
        <v>817</v>
      </c>
      <c r="J347" s="3">
        <f>武器2!I347</f>
        <v>11</v>
      </c>
      <c r="K347" s="3"/>
      <c r="L347" s="3" t="str">
        <f>武器3!J347</f>
        <v>上级职业</v>
      </c>
      <c r="M347" s="3" t="str">
        <f>武器3!K347</f>
        <v/>
      </c>
      <c r="N347" s="16">
        <v>0</v>
      </c>
      <c r="O347" s="16">
        <v>1</v>
      </c>
      <c r="P347" s="16">
        <f>挂饰2!L347</f>
        <v>24</v>
      </c>
      <c r="Q347" s="16">
        <f>挂饰2!M347</f>
        <v>0</v>
      </c>
      <c r="R347" s="16">
        <f>挂饰2!N347</f>
        <v>0</v>
      </c>
      <c r="S347" s="16">
        <f>挂饰2!O347</f>
        <v>0</v>
      </c>
      <c r="T347" s="16">
        <f>挂饰2!P347</f>
        <v>0</v>
      </c>
      <c r="U347" s="16">
        <f>挂饰2!Q347</f>
        <v>0</v>
      </c>
      <c r="V347" s="16">
        <f>挂饰2!R347</f>
        <v>0</v>
      </c>
      <c r="W347" s="16">
        <f>挂饰2!S347</f>
        <v>0</v>
      </c>
      <c r="X347" s="16">
        <f>挂饰2!T347</f>
        <v>0</v>
      </c>
      <c r="Y347" s="16">
        <f>挂饰2!U347</f>
        <v>0</v>
      </c>
      <c r="Z347" s="16">
        <f>挂饰2!V347</f>
        <v>0</v>
      </c>
      <c r="AA347" s="16">
        <f>挂饰2!W347</f>
        <v>0</v>
      </c>
      <c r="AB347" s="16">
        <f>挂饰2!X347</f>
        <v>0</v>
      </c>
      <c r="AC347" s="16">
        <f>挂饰2!Y347</f>
        <v>0</v>
      </c>
      <c r="AD347" s="16">
        <f>挂饰2!Z347</f>
        <v>0</v>
      </c>
      <c r="AE347" s="16">
        <f>挂饰2!AA347</f>
        <v>0</v>
      </c>
      <c r="AF347" s="16">
        <f>挂饰2!AB347</f>
        <v>0</v>
      </c>
      <c r="AG347" s="16">
        <f>挂饰2!AC347</f>
        <v>0</v>
      </c>
      <c r="AH347" s="16">
        <f>挂饰2!AD347</f>
        <v>0</v>
      </c>
      <c r="AI347" s="16">
        <f>挂饰2!AE347</f>
        <v>0</v>
      </c>
      <c r="AJ347" s="16">
        <f>挂饰2!AF347</f>
        <v>0</v>
      </c>
      <c r="AK347" s="16">
        <f>挂饰2!AG347</f>
        <v>0</v>
      </c>
      <c r="AL347" s="16">
        <f>挂饰2!AH347</f>
        <v>0</v>
      </c>
      <c r="AM347" s="16">
        <f>挂饰2!AI347</f>
        <v>0</v>
      </c>
      <c r="AN347" s="16">
        <f>挂饰2!AJ347</f>
        <v>0</v>
      </c>
      <c r="AO347" s="21">
        <f t="shared" si="60"/>
        <v>36</v>
      </c>
      <c r="AP347">
        <f t="shared" si="61"/>
        <v>31500</v>
      </c>
      <c r="AQ347" t="str">
        <f t="shared" si="62"/>
        <v>,狗牙,多汁的坚果,红水晶,蘑菇</v>
      </c>
      <c r="AR347" s="24" t="str">
        <f>IF(F347="c",getSring(AQ347,4),VLOOKUP(M347&amp;F347,test4,2,FALSE))</f>
        <v>蘑菇</v>
      </c>
      <c r="AS347" s="24">
        <f t="shared" si="63"/>
        <v>30022</v>
      </c>
      <c r="AT347" s="24">
        <f t="shared" si="64"/>
        <v>120</v>
      </c>
      <c r="AU347" s="24" t="str">
        <f>getSring(AQ347,1)</f>
        <v>狗牙</v>
      </c>
      <c r="AV347" s="24">
        <f t="shared" si="65"/>
        <v>30038</v>
      </c>
      <c r="AW347" s="24">
        <f t="shared" si="71"/>
        <v>30</v>
      </c>
      <c r="AX347" s="24" t="str">
        <f>getSring(AQ347,2)</f>
        <v>多汁的坚果</v>
      </c>
      <c r="AY347" s="24">
        <f t="shared" si="66"/>
        <v>30042</v>
      </c>
      <c r="AZ347" s="24">
        <f t="shared" si="67"/>
        <v>30</v>
      </c>
      <c r="BA347" s="24" t="str">
        <f>getSring(AQ347,3)</f>
        <v>红水晶</v>
      </c>
      <c r="BB347" s="24">
        <f t="shared" si="68"/>
        <v>30030</v>
      </c>
      <c r="BC347" s="24">
        <f t="shared" si="69"/>
        <v>30</v>
      </c>
    </row>
    <row r="348" spans="1:55" ht="14.25" x14ac:dyDescent="0.2">
      <c r="A348">
        <f t="shared" si="70"/>
        <v>20346</v>
      </c>
      <c r="B348" s="16">
        <v>346</v>
      </c>
      <c r="C348" s="16" t="s">
        <v>1090</v>
      </c>
      <c r="D348" s="16" t="s">
        <v>1428</v>
      </c>
      <c r="E348" s="16">
        <f>武器3!E348</f>
        <v>4</v>
      </c>
      <c r="F348" s="16" t="s">
        <v>1046</v>
      </c>
      <c r="G348" s="16">
        <f>武器3!G348</f>
        <v>4</v>
      </c>
      <c r="H348" s="19" t="s">
        <v>1385</v>
      </c>
      <c r="I348" s="3" t="s">
        <v>817</v>
      </c>
      <c r="J348" s="3">
        <f>武器2!I348</f>
        <v>11</v>
      </c>
      <c r="K348" s="3"/>
      <c r="L348" s="3" t="str">
        <f>武器3!J348</f>
        <v>上级职业</v>
      </c>
      <c r="M348" s="3" t="str">
        <f>武器3!K348</f>
        <v/>
      </c>
      <c r="N348" s="16">
        <v>0</v>
      </c>
      <c r="O348" s="16">
        <v>2</v>
      </c>
      <c r="P348" s="16">
        <f>挂饰2!L348</f>
        <v>49</v>
      </c>
      <c r="Q348" s="16">
        <f>挂饰2!M348</f>
        <v>0</v>
      </c>
      <c r="R348" s="16">
        <f>挂饰2!N348</f>
        <v>0</v>
      </c>
      <c r="S348" s="16">
        <f>挂饰2!O348</f>
        <v>0</v>
      </c>
      <c r="T348" s="16">
        <f>挂饰2!P348</f>
        <v>0</v>
      </c>
      <c r="U348" s="16">
        <f>挂饰2!Q348</f>
        <v>0</v>
      </c>
      <c r="V348" s="16">
        <f>挂饰2!R348</f>
        <v>0</v>
      </c>
      <c r="W348" s="16">
        <f>挂饰2!S348</f>
        <v>0</v>
      </c>
      <c r="X348" s="16">
        <f>挂饰2!T348</f>
        <v>0</v>
      </c>
      <c r="Y348" s="16">
        <f>挂饰2!U348</f>
        <v>0</v>
      </c>
      <c r="Z348" s="16">
        <f>挂饰2!V348</f>
        <v>0</v>
      </c>
      <c r="AA348" s="16">
        <f>挂饰2!W348</f>
        <v>0</v>
      </c>
      <c r="AB348" s="16">
        <f>挂饰2!X348</f>
        <v>0</v>
      </c>
      <c r="AC348" s="16">
        <f>挂饰2!Y348</f>
        <v>0</v>
      </c>
      <c r="AD348" s="16">
        <f>挂饰2!Z348</f>
        <v>0</v>
      </c>
      <c r="AE348" s="16">
        <f>挂饰2!AA348</f>
        <v>0</v>
      </c>
      <c r="AF348" s="16">
        <f>挂饰2!AB348</f>
        <v>0</v>
      </c>
      <c r="AG348" s="16">
        <f>挂饰2!AC348</f>
        <v>0</v>
      </c>
      <c r="AH348" s="16">
        <f>挂饰2!AD348</f>
        <v>0</v>
      </c>
      <c r="AI348" s="16">
        <f>挂饰2!AE348</f>
        <v>0</v>
      </c>
      <c r="AJ348" s="16">
        <f>挂饰2!AF348</f>
        <v>0</v>
      </c>
      <c r="AK348" s="16">
        <f>挂饰2!AG348</f>
        <v>0</v>
      </c>
      <c r="AL348" s="16">
        <f>挂饰2!AH348</f>
        <v>0</v>
      </c>
      <c r="AM348" s="16">
        <f>挂饰2!AI348</f>
        <v>0</v>
      </c>
      <c r="AN348" s="16">
        <f>挂饰2!AJ348</f>
        <v>0</v>
      </c>
      <c r="AO348" s="21">
        <f t="shared" si="60"/>
        <v>73.5</v>
      </c>
      <c r="AP348">
        <f t="shared" si="61"/>
        <v>64200</v>
      </c>
      <c r="AQ348" t="str">
        <f t="shared" si="62"/>
        <v>,多汁的坚果,红水晶,稻草,石头</v>
      </c>
      <c r="AR348" s="24" t="str">
        <f>IF(F348="c",getSring(AQ348,4),VLOOKUP(M348&amp;F348,test4,2,FALSE))</f>
        <v>石头</v>
      </c>
      <c r="AS348" s="24">
        <f t="shared" si="63"/>
        <v>30034</v>
      </c>
      <c r="AT348" s="24">
        <f t="shared" si="64"/>
        <v>245</v>
      </c>
      <c r="AU348" s="24" t="str">
        <f>getSring(AQ348,1)</f>
        <v>多汁的坚果</v>
      </c>
      <c r="AV348" s="24">
        <f t="shared" si="65"/>
        <v>30042</v>
      </c>
      <c r="AW348" s="24">
        <f t="shared" si="71"/>
        <v>61</v>
      </c>
      <c r="AX348" s="24" t="str">
        <f>getSring(AQ348,2)</f>
        <v>红水晶</v>
      </c>
      <c r="AY348" s="24">
        <f t="shared" si="66"/>
        <v>30030</v>
      </c>
      <c r="AZ348" s="24">
        <f t="shared" si="67"/>
        <v>61</v>
      </c>
      <c r="BA348" s="24" t="str">
        <f>getSring(AQ348,3)</f>
        <v>稻草</v>
      </c>
      <c r="BB348" s="24">
        <f t="shared" si="68"/>
        <v>30026</v>
      </c>
      <c r="BC348" s="24">
        <f t="shared" si="69"/>
        <v>61</v>
      </c>
    </row>
    <row r="349" spans="1:55" ht="14.25" x14ac:dyDescent="0.2">
      <c r="A349">
        <f t="shared" si="70"/>
        <v>20347</v>
      </c>
      <c r="B349" s="16">
        <v>347</v>
      </c>
      <c r="C349" s="16" t="s">
        <v>1071</v>
      </c>
      <c r="D349" s="16" t="s">
        <v>1246</v>
      </c>
      <c r="E349" s="16">
        <f>武器3!E349</f>
        <v>6</v>
      </c>
      <c r="F349" s="16" t="s">
        <v>1046</v>
      </c>
      <c r="G349" s="16">
        <f>武器3!G349</f>
        <v>4</v>
      </c>
      <c r="H349" s="19" t="s">
        <v>1385</v>
      </c>
      <c r="I349" s="3" t="s">
        <v>817</v>
      </c>
      <c r="J349" s="3">
        <f>武器2!I349</f>
        <v>11</v>
      </c>
      <c r="K349" s="3"/>
      <c r="L349" s="3" t="str">
        <f>武器3!J349</f>
        <v>上级职业</v>
      </c>
      <c r="M349" s="3" t="str">
        <f>武器3!K349</f>
        <v/>
      </c>
      <c r="N349" s="16">
        <v>0</v>
      </c>
      <c r="O349" s="16">
        <v>3</v>
      </c>
      <c r="P349" s="16">
        <f>挂饰2!L349</f>
        <v>74</v>
      </c>
      <c r="Q349" s="16">
        <f>挂饰2!M349</f>
        <v>0</v>
      </c>
      <c r="R349" s="16">
        <f>挂饰2!N349</f>
        <v>0</v>
      </c>
      <c r="S349" s="16">
        <f>挂饰2!O349</f>
        <v>0</v>
      </c>
      <c r="T349" s="16">
        <f>挂饰2!P349</f>
        <v>0</v>
      </c>
      <c r="U349" s="16">
        <f>挂饰2!Q349</f>
        <v>0</v>
      </c>
      <c r="V349" s="16">
        <f>挂饰2!R349</f>
        <v>0</v>
      </c>
      <c r="W349" s="16">
        <f>挂饰2!S349</f>
        <v>0</v>
      </c>
      <c r="X349" s="16">
        <f>挂饰2!T349</f>
        <v>0</v>
      </c>
      <c r="Y349" s="16">
        <f>挂饰2!U349</f>
        <v>0</v>
      </c>
      <c r="Z349" s="16">
        <f>挂饰2!V349</f>
        <v>0</v>
      </c>
      <c r="AA349" s="16">
        <f>挂饰2!W349</f>
        <v>0</v>
      </c>
      <c r="AB349" s="16">
        <f>挂饰2!X349</f>
        <v>0</v>
      </c>
      <c r="AC349" s="16">
        <f>挂饰2!Y349</f>
        <v>0</v>
      </c>
      <c r="AD349" s="16">
        <f>挂饰2!Z349</f>
        <v>0</v>
      </c>
      <c r="AE349" s="16">
        <f>挂饰2!AA349</f>
        <v>0</v>
      </c>
      <c r="AF349" s="16">
        <f>挂饰2!AB349</f>
        <v>0</v>
      </c>
      <c r="AG349" s="16">
        <f>挂饰2!AC349</f>
        <v>0</v>
      </c>
      <c r="AH349" s="16">
        <f>挂饰2!AD349</f>
        <v>0</v>
      </c>
      <c r="AI349" s="16">
        <f>挂饰2!AE349</f>
        <v>0</v>
      </c>
      <c r="AJ349" s="16">
        <f>挂饰2!AF349</f>
        <v>0</v>
      </c>
      <c r="AK349" s="16">
        <f>挂饰2!AG349</f>
        <v>0</v>
      </c>
      <c r="AL349" s="16">
        <f>挂饰2!AH349</f>
        <v>0</v>
      </c>
      <c r="AM349" s="16">
        <f>挂饰2!AI349</f>
        <v>0</v>
      </c>
      <c r="AN349" s="16">
        <f>挂饰2!AJ349</f>
        <v>0</v>
      </c>
      <c r="AO349" s="21">
        <f t="shared" si="60"/>
        <v>111</v>
      </c>
      <c r="AP349">
        <f t="shared" si="61"/>
        <v>97350</v>
      </c>
      <c r="AQ349" t="str">
        <f t="shared" si="62"/>
        <v>,多汁的坚果,稻草,狗牙,红水晶</v>
      </c>
      <c r="AR349" s="24" t="str">
        <f>IF(F349="c",getSring(AQ349,4),VLOOKUP(M349&amp;F349,test4,2,FALSE))</f>
        <v>红水晶</v>
      </c>
      <c r="AS349" s="24">
        <f t="shared" si="63"/>
        <v>30030</v>
      </c>
      <c r="AT349" s="24">
        <f t="shared" si="64"/>
        <v>370</v>
      </c>
      <c r="AU349" s="24" t="str">
        <f>getSring(AQ349,1)</f>
        <v>多汁的坚果</v>
      </c>
      <c r="AV349" s="24">
        <f t="shared" si="65"/>
        <v>30042</v>
      </c>
      <c r="AW349" s="24">
        <f t="shared" si="71"/>
        <v>93</v>
      </c>
      <c r="AX349" s="24" t="str">
        <f>getSring(AQ349,2)</f>
        <v>稻草</v>
      </c>
      <c r="AY349" s="24">
        <f t="shared" si="66"/>
        <v>30026</v>
      </c>
      <c r="AZ349" s="24">
        <f t="shared" si="67"/>
        <v>93</v>
      </c>
      <c r="BA349" s="24" t="str">
        <f>getSring(AQ349,3)</f>
        <v>狗牙</v>
      </c>
      <c r="BB349" s="24">
        <f t="shared" si="68"/>
        <v>30038</v>
      </c>
      <c r="BC349" s="24">
        <f t="shared" si="69"/>
        <v>93</v>
      </c>
    </row>
    <row r="350" spans="1:55" ht="14.25" x14ac:dyDescent="0.2">
      <c r="A350">
        <f t="shared" si="70"/>
        <v>20348</v>
      </c>
      <c r="B350" s="16">
        <v>348</v>
      </c>
      <c r="C350" s="16" t="s">
        <v>1051</v>
      </c>
      <c r="D350" s="16" t="s">
        <v>1429</v>
      </c>
      <c r="E350" s="16">
        <f>武器3!E350</f>
        <v>8</v>
      </c>
      <c r="F350" s="16" t="s">
        <v>1046</v>
      </c>
      <c r="G350" s="16">
        <f>武器3!G350</f>
        <v>4</v>
      </c>
      <c r="H350" s="19" t="s">
        <v>1385</v>
      </c>
      <c r="I350" s="3" t="s">
        <v>817</v>
      </c>
      <c r="J350" s="3">
        <f>武器2!I350</f>
        <v>11</v>
      </c>
      <c r="K350" s="3"/>
      <c r="L350" s="3" t="str">
        <f>武器3!J350</f>
        <v>上级职业</v>
      </c>
      <c r="M350" s="3" t="str">
        <f>武器3!K350</f>
        <v/>
      </c>
      <c r="N350" s="16">
        <v>0</v>
      </c>
      <c r="O350" s="16">
        <v>4</v>
      </c>
      <c r="P350" s="16">
        <f>挂饰2!L350</f>
        <v>99</v>
      </c>
      <c r="Q350" s="16">
        <f>挂饰2!M350</f>
        <v>0</v>
      </c>
      <c r="R350" s="16">
        <f>挂饰2!N350</f>
        <v>0</v>
      </c>
      <c r="S350" s="16">
        <f>挂饰2!O350</f>
        <v>0</v>
      </c>
      <c r="T350" s="16">
        <f>挂饰2!P350</f>
        <v>0</v>
      </c>
      <c r="U350" s="16">
        <f>挂饰2!Q350</f>
        <v>0</v>
      </c>
      <c r="V350" s="16">
        <f>挂饰2!R350</f>
        <v>0</v>
      </c>
      <c r="W350" s="16">
        <f>挂饰2!S350</f>
        <v>0</v>
      </c>
      <c r="X350" s="16">
        <f>挂饰2!T350</f>
        <v>0</v>
      </c>
      <c r="Y350" s="16">
        <f>挂饰2!U350</f>
        <v>0</v>
      </c>
      <c r="Z350" s="16">
        <f>挂饰2!V350</f>
        <v>0</v>
      </c>
      <c r="AA350" s="16">
        <f>挂饰2!W350</f>
        <v>0</v>
      </c>
      <c r="AB350" s="16">
        <f>挂饰2!X350</f>
        <v>0</v>
      </c>
      <c r="AC350" s="16">
        <f>挂饰2!Y350</f>
        <v>0</v>
      </c>
      <c r="AD350" s="16">
        <f>挂饰2!Z350</f>
        <v>0</v>
      </c>
      <c r="AE350" s="16">
        <f>挂饰2!AA350</f>
        <v>0</v>
      </c>
      <c r="AF350" s="16">
        <f>挂饰2!AB350</f>
        <v>0</v>
      </c>
      <c r="AG350" s="16">
        <f>挂饰2!AC350</f>
        <v>0</v>
      </c>
      <c r="AH350" s="16">
        <f>挂饰2!AD350</f>
        <v>0</v>
      </c>
      <c r="AI350" s="16">
        <f>挂饰2!AE350</f>
        <v>0</v>
      </c>
      <c r="AJ350" s="16">
        <f>挂饰2!AF350</f>
        <v>0</v>
      </c>
      <c r="AK350" s="16">
        <f>挂饰2!AG350</f>
        <v>0</v>
      </c>
      <c r="AL350" s="16">
        <f>挂饰2!AH350</f>
        <v>0</v>
      </c>
      <c r="AM350" s="16">
        <f>挂饰2!AI350</f>
        <v>0</v>
      </c>
      <c r="AN350" s="16">
        <f>挂饰2!AJ350</f>
        <v>0</v>
      </c>
      <c r="AO350" s="21">
        <f t="shared" si="60"/>
        <v>148.5</v>
      </c>
      <c r="AP350">
        <f t="shared" si="61"/>
        <v>130050</v>
      </c>
      <c r="AQ350" t="str">
        <f t="shared" si="62"/>
        <v>,狗牙,蘑菇,石头,红水晶</v>
      </c>
      <c r="AR350" s="24" t="str">
        <f>IF(F350="c",getSring(AQ350,4),VLOOKUP(M350&amp;F350,test4,2,FALSE))</f>
        <v>红水晶</v>
      </c>
      <c r="AS350" s="24">
        <f t="shared" si="63"/>
        <v>30030</v>
      </c>
      <c r="AT350" s="24">
        <f t="shared" si="64"/>
        <v>495</v>
      </c>
      <c r="AU350" s="24" t="str">
        <f>getSring(AQ350,1)</f>
        <v>狗牙</v>
      </c>
      <c r="AV350" s="24">
        <f t="shared" si="65"/>
        <v>30038</v>
      </c>
      <c r="AW350" s="24">
        <f t="shared" si="71"/>
        <v>124</v>
      </c>
      <c r="AX350" s="24" t="str">
        <f>getSring(AQ350,2)</f>
        <v>蘑菇</v>
      </c>
      <c r="AY350" s="24">
        <f t="shared" si="66"/>
        <v>30022</v>
      </c>
      <c r="AZ350" s="24">
        <f t="shared" si="67"/>
        <v>124</v>
      </c>
      <c r="BA350" s="24" t="str">
        <f>getSring(AQ350,3)</f>
        <v>石头</v>
      </c>
      <c r="BB350" s="24">
        <f t="shared" si="68"/>
        <v>30034</v>
      </c>
      <c r="BC350" s="24">
        <f t="shared" si="69"/>
        <v>124</v>
      </c>
    </row>
    <row r="351" spans="1:55" ht="14.25" x14ac:dyDescent="0.2">
      <c r="A351">
        <f t="shared" si="70"/>
        <v>20349</v>
      </c>
      <c r="B351" s="16">
        <v>349</v>
      </c>
      <c r="C351" s="16" t="s">
        <v>1116</v>
      </c>
      <c r="D351" s="16" t="s">
        <v>1272</v>
      </c>
      <c r="E351" s="16">
        <f>武器3!E351</f>
        <v>10</v>
      </c>
      <c r="F351" s="16" t="s">
        <v>1046</v>
      </c>
      <c r="G351" s="16">
        <f>武器3!G351</f>
        <v>4</v>
      </c>
      <c r="H351" s="19" t="s">
        <v>1385</v>
      </c>
      <c r="I351" s="3" t="s">
        <v>817</v>
      </c>
      <c r="J351" s="3">
        <f>武器2!I351</f>
        <v>11</v>
      </c>
      <c r="K351" s="3"/>
      <c r="L351" s="3" t="str">
        <f>武器3!J351</f>
        <v>上级职业</v>
      </c>
      <c r="M351" s="3" t="str">
        <f>武器3!K351</f>
        <v/>
      </c>
      <c r="N351" s="16">
        <v>0</v>
      </c>
      <c r="O351" s="16">
        <v>5</v>
      </c>
      <c r="P351" s="16">
        <f>挂饰2!L351</f>
        <v>124</v>
      </c>
      <c r="Q351" s="16">
        <f>挂饰2!M351</f>
        <v>0</v>
      </c>
      <c r="R351" s="16">
        <f>挂饰2!N351</f>
        <v>0</v>
      </c>
      <c r="S351" s="16">
        <f>挂饰2!O351</f>
        <v>0</v>
      </c>
      <c r="T351" s="16">
        <f>挂饰2!P351</f>
        <v>0</v>
      </c>
      <c r="U351" s="16">
        <f>挂饰2!Q351</f>
        <v>0</v>
      </c>
      <c r="V351" s="16">
        <f>挂饰2!R351</f>
        <v>0</v>
      </c>
      <c r="W351" s="16">
        <f>挂饰2!S351</f>
        <v>0</v>
      </c>
      <c r="X351" s="16">
        <f>挂饰2!T351</f>
        <v>0</v>
      </c>
      <c r="Y351" s="16">
        <f>挂饰2!U351</f>
        <v>0</v>
      </c>
      <c r="Z351" s="16">
        <f>挂饰2!V351</f>
        <v>0</v>
      </c>
      <c r="AA351" s="16">
        <f>挂饰2!W351</f>
        <v>0</v>
      </c>
      <c r="AB351" s="16">
        <f>挂饰2!X351</f>
        <v>0</v>
      </c>
      <c r="AC351" s="16">
        <f>挂饰2!Y351</f>
        <v>0</v>
      </c>
      <c r="AD351" s="16">
        <f>挂饰2!Z351</f>
        <v>0</v>
      </c>
      <c r="AE351" s="16">
        <f>挂饰2!AA351</f>
        <v>0</v>
      </c>
      <c r="AF351" s="16">
        <f>挂饰2!AB351</f>
        <v>0</v>
      </c>
      <c r="AG351" s="16">
        <f>挂饰2!AC351</f>
        <v>0</v>
      </c>
      <c r="AH351" s="16">
        <f>挂饰2!AD351</f>
        <v>0</v>
      </c>
      <c r="AI351" s="16">
        <f>挂饰2!AE351</f>
        <v>0</v>
      </c>
      <c r="AJ351" s="16">
        <f>挂饰2!AF351</f>
        <v>0</v>
      </c>
      <c r="AK351" s="16">
        <f>挂饰2!AG351</f>
        <v>0</v>
      </c>
      <c r="AL351" s="16">
        <f>挂饰2!AH351</f>
        <v>0</v>
      </c>
      <c r="AM351" s="16">
        <f>挂饰2!AI351</f>
        <v>0</v>
      </c>
      <c r="AN351" s="16">
        <f>挂饰2!AJ351</f>
        <v>0</v>
      </c>
      <c r="AO351" s="21">
        <f t="shared" si="60"/>
        <v>186</v>
      </c>
      <c r="AP351">
        <f t="shared" si="61"/>
        <v>162750</v>
      </c>
      <c r="AQ351" t="str">
        <f t="shared" si="62"/>
        <v>,红水晶,蘑菇,稻草,石头</v>
      </c>
      <c r="AR351" s="24" t="str">
        <f>IF(F351="c",getSring(AQ351,4),VLOOKUP(M351&amp;F351,test4,2,FALSE))</f>
        <v>石头</v>
      </c>
      <c r="AS351" s="24">
        <f t="shared" si="63"/>
        <v>30034</v>
      </c>
      <c r="AT351" s="24">
        <f t="shared" si="64"/>
        <v>620</v>
      </c>
      <c r="AU351" s="24" t="str">
        <f>getSring(AQ351,1)</f>
        <v>红水晶</v>
      </c>
      <c r="AV351" s="24">
        <f t="shared" si="65"/>
        <v>30030</v>
      </c>
      <c r="AW351" s="24">
        <f t="shared" si="71"/>
        <v>155</v>
      </c>
      <c r="AX351" s="24" t="str">
        <f>getSring(AQ351,2)</f>
        <v>蘑菇</v>
      </c>
      <c r="AY351" s="24">
        <f t="shared" si="66"/>
        <v>30022</v>
      </c>
      <c r="AZ351" s="24">
        <f t="shared" si="67"/>
        <v>155</v>
      </c>
      <c r="BA351" s="24" t="str">
        <f>getSring(AQ351,3)</f>
        <v>稻草</v>
      </c>
      <c r="BB351" s="24">
        <f t="shared" si="68"/>
        <v>30026</v>
      </c>
      <c r="BC351" s="24">
        <f t="shared" si="69"/>
        <v>155</v>
      </c>
    </row>
    <row r="352" spans="1:55" ht="14.25" x14ac:dyDescent="0.2">
      <c r="A352">
        <f t="shared" si="70"/>
        <v>20350</v>
      </c>
      <c r="B352" s="16">
        <v>350</v>
      </c>
      <c r="C352" s="16" t="s">
        <v>1084</v>
      </c>
      <c r="D352" s="16" t="s">
        <v>1400</v>
      </c>
      <c r="E352" s="16">
        <f>武器3!E352</f>
        <v>12</v>
      </c>
      <c r="F352" s="16" t="s">
        <v>1046</v>
      </c>
      <c r="G352" s="16">
        <f>武器3!G352</f>
        <v>4</v>
      </c>
      <c r="H352" s="19" t="s">
        <v>1385</v>
      </c>
      <c r="I352" s="3" t="s">
        <v>817</v>
      </c>
      <c r="J352" s="3">
        <f>武器2!I352</f>
        <v>11</v>
      </c>
      <c r="K352" s="3"/>
      <c r="L352" s="3" t="str">
        <f>武器3!J352</f>
        <v>上级职业</v>
      </c>
      <c r="M352" s="3" t="str">
        <f>武器3!K352</f>
        <v/>
      </c>
      <c r="N352" s="16">
        <v>0</v>
      </c>
      <c r="O352" s="16">
        <v>6</v>
      </c>
      <c r="P352" s="16">
        <f>挂饰2!L352</f>
        <v>148</v>
      </c>
      <c r="Q352" s="16">
        <f>挂饰2!M352</f>
        <v>0</v>
      </c>
      <c r="R352" s="16">
        <f>挂饰2!N352</f>
        <v>0</v>
      </c>
      <c r="S352" s="16">
        <f>挂饰2!O352</f>
        <v>0</v>
      </c>
      <c r="T352" s="16">
        <f>挂饰2!P352</f>
        <v>0</v>
      </c>
      <c r="U352" s="16">
        <f>挂饰2!Q352</f>
        <v>0</v>
      </c>
      <c r="V352" s="16">
        <f>挂饰2!R352</f>
        <v>0</v>
      </c>
      <c r="W352" s="16">
        <f>挂饰2!S352</f>
        <v>0</v>
      </c>
      <c r="X352" s="16">
        <f>挂饰2!T352</f>
        <v>0</v>
      </c>
      <c r="Y352" s="16">
        <f>挂饰2!U352</f>
        <v>0</v>
      </c>
      <c r="Z352" s="16">
        <f>挂饰2!V352</f>
        <v>0</v>
      </c>
      <c r="AA352" s="16">
        <f>挂饰2!W352</f>
        <v>0</v>
      </c>
      <c r="AB352" s="16">
        <f>挂饰2!X352</f>
        <v>0</v>
      </c>
      <c r="AC352" s="16">
        <f>挂饰2!Y352</f>
        <v>0</v>
      </c>
      <c r="AD352" s="16">
        <f>挂饰2!Z352</f>
        <v>0</v>
      </c>
      <c r="AE352" s="16">
        <f>挂饰2!AA352</f>
        <v>0</v>
      </c>
      <c r="AF352" s="16">
        <f>挂饰2!AB352</f>
        <v>0</v>
      </c>
      <c r="AG352" s="16">
        <f>挂饰2!AC352</f>
        <v>0</v>
      </c>
      <c r="AH352" s="16">
        <f>挂饰2!AD352</f>
        <v>0</v>
      </c>
      <c r="AI352" s="16">
        <f>挂饰2!AE352</f>
        <v>0</v>
      </c>
      <c r="AJ352" s="16">
        <f>挂饰2!AF352</f>
        <v>0</v>
      </c>
      <c r="AK352" s="16">
        <f>挂饰2!AG352</f>
        <v>0</v>
      </c>
      <c r="AL352" s="16">
        <f>挂饰2!AH352</f>
        <v>0</v>
      </c>
      <c r="AM352" s="16">
        <f>挂饰2!AI352</f>
        <v>0</v>
      </c>
      <c r="AN352" s="16">
        <f>挂饰2!AJ352</f>
        <v>0</v>
      </c>
      <c r="AO352" s="21">
        <f t="shared" si="60"/>
        <v>222</v>
      </c>
      <c r="AP352">
        <f t="shared" si="61"/>
        <v>194250</v>
      </c>
      <c r="AQ352" t="str">
        <f t="shared" si="62"/>
        <v>,红水晶,稻草,狗牙,石头</v>
      </c>
      <c r="AR352" s="24" t="str">
        <f>IF(F352="c",getSring(AQ352,4),VLOOKUP(M352&amp;F352,test4,2,FALSE))</f>
        <v>石头</v>
      </c>
      <c r="AS352" s="24">
        <f t="shared" si="63"/>
        <v>30034</v>
      </c>
      <c r="AT352" s="24">
        <f t="shared" si="64"/>
        <v>740</v>
      </c>
      <c r="AU352" s="24" t="str">
        <f>getSring(AQ352,1)</f>
        <v>红水晶</v>
      </c>
      <c r="AV352" s="24">
        <f t="shared" si="65"/>
        <v>30030</v>
      </c>
      <c r="AW352" s="24">
        <f t="shared" si="71"/>
        <v>185</v>
      </c>
      <c r="AX352" s="24" t="str">
        <f>getSring(AQ352,2)</f>
        <v>稻草</v>
      </c>
      <c r="AY352" s="24">
        <f t="shared" si="66"/>
        <v>30026</v>
      </c>
      <c r="AZ352" s="24">
        <f t="shared" si="67"/>
        <v>185</v>
      </c>
      <c r="BA352" s="24" t="str">
        <f>getSring(AQ352,3)</f>
        <v>狗牙</v>
      </c>
      <c r="BB352" s="24">
        <f t="shared" si="68"/>
        <v>30038</v>
      </c>
      <c r="BC352" s="24">
        <f t="shared" si="69"/>
        <v>185</v>
      </c>
    </row>
    <row r="353" spans="1:55" ht="14.25" x14ac:dyDescent="0.2">
      <c r="A353">
        <f t="shared" si="70"/>
        <v>20351</v>
      </c>
      <c r="B353" s="16">
        <v>351</v>
      </c>
      <c r="C353" s="16" t="s">
        <v>1061</v>
      </c>
      <c r="D353" s="16" t="s">
        <v>1295</v>
      </c>
      <c r="E353" s="16">
        <f>武器3!E353</f>
        <v>14</v>
      </c>
      <c r="F353" s="16" t="s">
        <v>1046</v>
      </c>
      <c r="G353" s="16">
        <f>武器3!G353</f>
        <v>4</v>
      </c>
      <c r="H353" s="19" t="s">
        <v>1385</v>
      </c>
      <c r="I353" s="3" t="s">
        <v>817</v>
      </c>
      <c r="J353" s="3">
        <f>武器2!I353</f>
        <v>11</v>
      </c>
      <c r="K353" s="3"/>
      <c r="L353" s="3" t="str">
        <f>武器3!J353</f>
        <v>上级职业</v>
      </c>
      <c r="M353" s="3" t="str">
        <f>武器3!K353</f>
        <v/>
      </c>
      <c r="N353" s="16">
        <v>0</v>
      </c>
      <c r="O353" s="16">
        <v>7</v>
      </c>
      <c r="P353" s="16">
        <f>挂饰2!L353</f>
        <v>173</v>
      </c>
      <c r="Q353" s="16">
        <f>挂饰2!M353</f>
        <v>0</v>
      </c>
      <c r="R353" s="16">
        <f>挂饰2!N353</f>
        <v>0</v>
      </c>
      <c r="S353" s="16">
        <f>挂饰2!O353</f>
        <v>0</v>
      </c>
      <c r="T353" s="16">
        <f>挂饰2!P353</f>
        <v>0</v>
      </c>
      <c r="U353" s="16">
        <f>挂饰2!Q353</f>
        <v>0</v>
      </c>
      <c r="V353" s="16">
        <f>挂饰2!R353</f>
        <v>0</v>
      </c>
      <c r="W353" s="16">
        <f>挂饰2!S353</f>
        <v>0</v>
      </c>
      <c r="X353" s="16">
        <f>挂饰2!T353</f>
        <v>0</v>
      </c>
      <c r="Y353" s="16">
        <f>挂饰2!U353</f>
        <v>0</v>
      </c>
      <c r="Z353" s="16">
        <f>挂饰2!V353</f>
        <v>0</v>
      </c>
      <c r="AA353" s="16">
        <f>挂饰2!W353</f>
        <v>0</v>
      </c>
      <c r="AB353" s="16">
        <f>挂饰2!X353</f>
        <v>0</v>
      </c>
      <c r="AC353" s="16">
        <f>挂饰2!Y353</f>
        <v>0</v>
      </c>
      <c r="AD353" s="16">
        <f>挂饰2!Z353</f>
        <v>0</v>
      </c>
      <c r="AE353" s="16">
        <f>挂饰2!AA353</f>
        <v>0</v>
      </c>
      <c r="AF353" s="16">
        <f>挂饰2!AB353</f>
        <v>0</v>
      </c>
      <c r="AG353" s="16">
        <f>挂饰2!AC353</f>
        <v>0</v>
      </c>
      <c r="AH353" s="16">
        <f>挂饰2!AD353</f>
        <v>0</v>
      </c>
      <c r="AI353" s="16">
        <f>挂饰2!AE353</f>
        <v>0</v>
      </c>
      <c r="AJ353" s="16">
        <f>挂饰2!AF353</f>
        <v>0</v>
      </c>
      <c r="AK353" s="16">
        <f>挂饰2!AG353</f>
        <v>0</v>
      </c>
      <c r="AL353" s="16">
        <f>挂饰2!AH353</f>
        <v>0</v>
      </c>
      <c r="AM353" s="16">
        <f>挂饰2!AI353</f>
        <v>0</v>
      </c>
      <c r="AN353" s="16">
        <f>挂饰2!AJ353</f>
        <v>0</v>
      </c>
      <c r="AO353" s="21">
        <f t="shared" si="60"/>
        <v>259.5</v>
      </c>
      <c r="AP353">
        <f t="shared" si="61"/>
        <v>226950</v>
      </c>
      <c r="AQ353" t="str">
        <f t="shared" si="62"/>
        <v>,稻草,红水晶,多汁的坚果,蘑菇</v>
      </c>
      <c r="AR353" s="24" t="str">
        <f>IF(F353="c",getSring(AQ353,4),VLOOKUP(M353&amp;F353,test4,2,FALSE))</f>
        <v>蘑菇</v>
      </c>
      <c r="AS353" s="24">
        <f t="shared" si="63"/>
        <v>30022</v>
      </c>
      <c r="AT353" s="24">
        <f t="shared" si="64"/>
        <v>865</v>
      </c>
      <c r="AU353" s="24" t="str">
        <f>getSring(AQ353,1)</f>
        <v>稻草</v>
      </c>
      <c r="AV353" s="24">
        <f t="shared" si="65"/>
        <v>30026</v>
      </c>
      <c r="AW353" s="24">
        <f t="shared" si="71"/>
        <v>216</v>
      </c>
      <c r="AX353" s="24" t="str">
        <f>getSring(AQ353,2)</f>
        <v>红水晶</v>
      </c>
      <c r="AY353" s="24">
        <f t="shared" si="66"/>
        <v>30030</v>
      </c>
      <c r="AZ353" s="24">
        <f t="shared" si="67"/>
        <v>216</v>
      </c>
      <c r="BA353" s="24" t="str">
        <f>getSring(AQ353,3)</f>
        <v>多汁的坚果</v>
      </c>
      <c r="BB353" s="24">
        <f t="shared" si="68"/>
        <v>30042</v>
      </c>
      <c r="BC353" s="24">
        <f t="shared" si="69"/>
        <v>216</v>
      </c>
    </row>
    <row r="354" spans="1:55" ht="14.25" x14ac:dyDescent="0.2">
      <c r="A354">
        <f t="shared" si="70"/>
        <v>20352</v>
      </c>
      <c r="B354" s="16">
        <v>352</v>
      </c>
      <c r="C354" s="16" t="s">
        <v>1114</v>
      </c>
      <c r="D354" s="16" t="s">
        <v>1527</v>
      </c>
      <c r="E354" s="16">
        <f>武器3!E354</f>
        <v>16</v>
      </c>
      <c r="F354" s="16" t="s">
        <v>1046</v>
      </c>
      <c r="G354" s="16">
        <f>武器3!G354</f>
        <v>4</v>
      </c>
      <c r="H354" s="19" t="s">
        <v>1385</v>
      </c>
      <c r="I354" s="3" t="s">
        <v>817</v>
      </c>
      <c r="J354" s="3">
        <f>武器2!I354</f>
        <v>11</v>
      </c>
      <c r="K354" s="3"/>
      <c r="L354" s="3" t="str">
        <f>武器3!J354</f>
        <v>上级职业</v>
      </c>
      <c r="M354" s="3" t="str">
        <f>武器3!K354</f>
        <v/>
      </c>
      <c r="N354" s="16">
        <v>0</v>
      </c>
      <c r="O354" s="16">
        <v>8</v>
      </c>
      <c r="P354" s="16">
        <f>挂饰2!L354</f>
        <v>198</v>
      </c>
      <c r="Q354" s="16">
        <f>挂饰2!M354</f>
        <v>0</v>
      </c>
      <c r="R354" s="16">
        <f>挂饰2!N354</f>
        <v>0</v>
      </c>
      <c r="S354" s="16">
        <f>挂饰2!O354</f>
        <v>0</v>
      </c>
      <c r="T354" s="16">
        <f>挂饰2!P354</f>
        <v>0</v>
      </c>
      <c r="U354" s="16">
        <f>挂饰2!Q354</f>
        <v>0</v>
      </c>
      <c r="V354" s="16">
        <f>挂饰2!R354</f>
        <v>0</v>
      </c>
      <c r="W354" s="16">
        <f>挂饰2!S354</f>
        <v>0</v>
      </c>
      <c r="X354" s="16">
        <f>挂饰2!T354</f>
        <v>0</v>
      </c>
      <c r="Y354" s="16">
        <f>挂饰2!U354</f>
        <v>0</v>
      </c>
      <c r="Z354" s="16">
        <f>挂饰2!V354</f>
        <v>0</v>
      </c>
      <c r="AA354" s="16">
        <f>挂饰2!W354</f>
        <v>0</v>
      </c>
      <c r="AB354" s="16">
        <f>挂饰2!X354</f>
        <v>0</v>
      </c>
      <c r="AC354" s="16">
        <f>挂饰2!Y354</f>
        <v>0</v>
      </c>
      <c r="AD354" s="16">
        <f>挂饰2!Z354</f>
        <v>0</v>
      </c>
      <c r="AE354" s="16">
        <f>挂饰2!AA354</f>
        <v>0</v>
      </c>
      <c r="AF354" s="16">
        <f>挂饰2!AB354</f>
        <v>0</v>
      </c>
      <c r="AG354" s="16">
        <f>挂饰2!AC354</f>
        <v>0</v>
      </c>
      <c r="AH354" s="16">
        <f>挂饰2!AD354</f>
        <v>0</v>
      </c>
      <c r="AI354" s="16">
        <f>挂饰2!AE354</f>
        <v>0</v>
      </c>
      <c r="AJ354" s="16">
        <f>挂饰2!AF354</f>
        <v>0</v>
      </c>
      <c r="AK354" s="16">
        <f>挂饰2!AG354</f>
        <v>0</v>
      </c>
      <c r="AL354" s="16">
        <f>挂饰2!AH354</f>
        <v>0</v>
      </c>
      <c r="AM354" s="16">
        <f>挂饰2!AI354</f>
        <v>0</v>
      </c>
      <c r="AN354" s="16">
        <f>挂饰2!AJ354</f>
        <v>0</v>
      </c>
      <c r="AO354" s="21">
        <f t="shared" si="60"/>
        <v>297</v>
      </c>
      <c r="AP354">
        <f t="shared" si="61"/>
        <v>260100</v>
      </c>
      <c r="AQ354" t="str">
        <f t="shared" si="62"/>
        <v>,狗牙,稻草,红水晶,石头</v>
      </c>
      <c r="AR354" s="24" t="str">
        <f>IF(F354="c",getSring(AQ354,4),VLOOKUP(M354&amp;F354,test4,2,FALSE))</f>
        <v>石头</v>
      </c>
      <c r="AS354" s="24">
        <f t="shared" si="63"/>
        <v>30034</v>
      </c>
      <c r="AT354" s="24">
        <f t="shared" si="64"/>
        <v>990</v>
      </c>
      <c r="AU354" s="24" t="str">
        <f>getSring(AQ354,1)</f>
        <v>狗牙</v>
      </c>
      <c r="AV354" s="24">
        <f t="shared" si="65"/>
        <v>30038</v>
      </c>
      <c r="AW354" s="24">
        <f t="shared" si="71"/>
        <v>248</v>
      </c>
      <c r="AX354" s="24" t="str">
        <f>getSring(AQ354,2)</f>
        <v>稻草</v>
      </c>
      <c r="AY354" s="24">
        <f t="shared" si="66"/>
        <v>30026</v>
      </c>
      <c r="AZ354" s="24">
        <f t="shared" si="67"/>
        <v>248</v>
      </c>
      <c r="BA354" s="24" t="str">
        <f>getSring(AQ354,3)</f>
        <v>红水晶</v>
      </c>
      <c r="BB354" s="24">
        <f t="shared" si="68"/>
        <v>30030</v>
      </c>
      <c r="BC354" s="24">
        <f t="shared" si="69"/>
        <v>248</v>
      </c>
    </row>
    <row r="355" spans="1:55" ht="14.25" x14ac:dyDescent="0.2">
      <c r="A355">
        <f t="shared" si="70"/>
        <v>20353</v>
      </c>
      <c r="B355" s="16">
        <v>353</v>
      </c>
      <c r="C355" s="16" t="s">
        <v>1122</v>
      </c>
      <c r="D355" s="16" t="s">
        <v>1318</v>
      </c>
      <c r="E355" s="16">
        <f>武器3!E355</f>
        <v>3</v>
      </c>
      <c r="F355" s="16" t="s">
        <v>1043</v>
      </c>
      <c r="G355" s="16">
        <f>武器3!G355</f>
        <v>3</v>
      </c>
      <c r="H355" s="19" t="s">
        <v>1385</v>
      </c>
      <c r="I355" s="3" t="s">
        <v>818</v>
      </c>
      <c r="J355" s="3">
        <f>武器2!I355</f>
        <v>12</v>
      </c>
      <c r="K355" s="3"/>
      <c r="L355" s="3" t="str">
        <f>武器3!J355</f>
        <v>上级职业</v>
      </c>
      <c r="M355" s="3" t="str">
        <f>武器3!K355</f>
        <v>电击</v>
      </c>
      <c r="N355" s="16">
        <v>5</v>
      </c>
      <c r="O355" s="16">
        <v>1</v>
      </c>
      <c r="P355" s="16">
        <f>挂饰2!L355</f>
        <v>16</v>
      </c>
      <c r="Q355" s="16">
        <f>挂饰2!M355</f>
        <v>0</v>
      </c>
      <c r="R355" s="16">
        <f>挂饰2!N355</f>
        <v>0</v>
      </c>
      <c r="S355" s="16">
        <f>挂饰2!O355</f>
        <v>0</v>
      </c>
      <c r="T355" s="16">
        <f>挂饰2!P355</f>
        <v>0</v>
      </c>
      <c r="U355" s="16">
        <f>挂饰2!Q355</f>
        <v>11</v>
      </c>
      <c r="V355" s="16">
        <f>挂饰2!R355</f>
        <v>0</v>
      </c>
      <c r="W355" s="16">
        <f>挂饰2!S355</f>
        <v>0</v>
      </c>
      <c r="X355" s="16">
        <f>挂饰2!T355</f>
        <v>0</v>
      </c>
      <c r="Y355" s="16">
        <f>挂饰2!U355</f>
        <v>0</v>
      </c>
      <c r="Z355" s="16">
        <f>挂饰2!V355</f>
        <v>0</v>
      </c>
      <c r="AA355" s="16">
        <f>挂饰2!W355</f>
        <v>0</v>
      </c>
      <c r="AB355" s="16">
        <f>挂饰2!X355</f>
        <v>0</v>
      </c>
      <c r="AC355" s="16">
        <f>挂饰2!Y355</f>
        <v>0</v>
      </c>
      <c r="AD355" s="16">
        <f>挂饰2!Z355</f>
        <v>0</v>
      </c>
      <c r="AE355" s="16">
        <f>挂饰2!AA355</f>
        <v>0</v>
      </c>
      <c r="AF355" s="16">
        <f>挂饰2!AB355</f>
        <v>0</v>
      </c>
      <c r="AG355" s="16">
        <f>挂饰2!AC355</f>
        <v>0</v>
      </c>
      <c r="AH355" s="16">
        <f>挂饰2!AD355</f>
        <v>0</v>
      </c>
      <c r="AI355" s="16">
        <f>挂饰2!AE355</f>
        <v>7.8341013824884786E-2</v>
      </c>
      <c r="AJ355" s="16">
        <f>挂饰2!AF355</f>
        <v>0</v>
      </c>
      <c r="AK355" s="16">
        <f>挂饰2!AG355</f>
        <v>0</v>
      </c>
      <c r="AL355" s="16">
        <f>挂饰2!AH355</f>
        <v>0</v>
      </c>
      <c r="AM355" s="16">
        <f>挂饰2!AI355</f>
        <v>0</v>
      </c>
      <c r="AN355" s="16">
        <f>挂饰2!AJ355</f>
        <v>0</v>
      </c>
      <c r="AO355" s="21">
        <f t="shared" si="60"/>
        <v>40.923041474654376</v>
      </c>
      <c r="AP355">
        <f t="shared" si="61"/>
        <v>33600</v>
      </c>
      <c r="AQ355" t="str">
        <f t="shared" si="62"/>
        <v>,紫水晶,耀眼的石头,剧毒牙</v>
      </c>
      <c r="AR355" s="24" t="str">
        <f>IF(F355="c",getSring(AQ355,4),VLOOKUP(M355&amp;F355,test4,2,FALSE))</f>
        <v>顶级雷之精华</v>
      </c>
      <c r="AS355" s="24">
        <f t="shared" si="63"/>
        <v>30004</v>
      </c>
      <c r="AT355" s="24">
        <f t="shared" si="64"/>
        <v>2</v>
      </c>
      <c r="AU355" s="24" t="str">
        <f>getSring(AQ355,1)</f>
        <v>紫水晶</v>
      </c>
      <c r="AV355" s="24">
        <f t="shared" si="65"/>
        <v>30033</v>
      </c>
      <c r="AW355" s="24">
        <f t="shared" si="71"/>
        <v>4</v>
      </c>
      <c r="AX355" s="24" t="str">
        <f>getSring(AQ355,2)</f>
        <v>耀眼的石头</v>
      </c>
      <c r="AY355" s="24">
        <f t="shared" si="66"/>
        <v>30037</v>
      </c>
      <c r="AZ355" s="24">
        <f t="shared" si="67"/>
        <v>4</v>
      </c>
      <c r="BA355" s="24" t="str">
        <f>getSring(AQ355,3)</f>
        <v>剧毒牙</v>
      </c>
      <c r="BB355" s="24">
        <f t="shared" si="68"/>
        <v>30041</v>
      </c>
      <c r="BC355" s="24">
        <f t="shared" si="69"/>
        <v>4</v>
      </c>
    </row>
    <row r="356" spans="1:55" ht="14.25" x14ac:dyDescent="0.2">
      <c r="A356">
        <f t="shared" si="70"/>
        <v>20354</v>
      </c>
      <c r="B356" s="16">
        <v>354</v>
      </c>
      <c r="C356" s="16" t="s">
        <v>1092</v>
      </c>
      <c r="D356" s="16" t="s">
        <v>1351</v>
      </c>
      <c r="E356" s="16">
        <f>武器3!E356</f>
        <v>5</v>
      </c>
      <c r="F356" s="16" t="s">
        <v>1043</v>
      </c>
      <c r="G356" s="16">
        <f>武器3!G356</f>
        <v>3</v>
      </c>
      <c r="H356" s="19" t="s">
        <v>1385</v>
      </c>
      <c r="I356" s="3" t="s">
        <v>818</v>
      </c>
      <c r="J356" s="3">
        <f>武器2!I356</f>
        <v>12</v>
      </c>
      <c r="K356" s="3"/>
      <c r="L356" s="3" t="str">
        <f>武器3!J356</f>
        <v>上级职业</v>
      </c>
      <c r="M356" s="3" t="str">
        <f>武器3!K356</f>
        <v>电击</v>
      </c>
      <c r="N356" s="16">
        <v>5</v>
      </c>
      <c r="O356" s="16">
        <v>2</v>
      </c>
      <c r="P356" s="16">
        <f>挂饰2!L356</f>
        <v>32</v>
      </c>
      <c r="Q356" s="16">
        <f>挂饰2!M356</f>
        <v>0</v>
      </c>
      <c r="R356" s="16">
        <f>挂饰2!N356</f>
        <v>7</v>
      </c>
      <c r="S356" s="16">
        <f>挂饰2!O356</f>
        <v>0</v>
      </c>
      <c r="T356" s="16">
        <f>挂饰2!P356</f>
        <v>0</v>
      </c>
      <c r="U356" s="16">
        <f>挂饰2!Q356</f>
        <v>0</v>
      </c>
      <c r="V356" s="16">
        <f>挂饰2!R356</f>
        <v>0</v>
      </c>
      <c r="W356" s="16">
        <f>挂饰2!S356</f>
        <v>0</v>
      </c>
      <c r="X356" s="16">
        <f>挂饰2!T356</f>
        <v>0</v>
      </c>
      <c r="Y356" s="16">
        <f>挂饰2!U356</f>
        <v>0</v>
      </c>
      <c r="Z356" s="16">
        <f>挂饰2!V356</f>
        <v>0</v>
      </c>
      <c r="AA356" s="16">
        <f>挂饰2!W356</f>
        <v>0</v>
      </c>
      <c r="AB356" s="16">
        <f>挂饰2!X356</f>
        <v>0</v>
      </c>
      <c r="AC356" s="16">
        <f>挂饰2!Y356</f>
        <v>2.9126213592232997E-2</v>
      </c>
      <c r="AD356" s="16">
        <f>挂饰2!Z356</f>
        <v>0</v>
      </c>
      <c r="AE356" s="16">
        <f>挂饰2!AA356</f>
        <v>0</v>
      </c>
      <c r="AF356" s="16">
        <f>挂饰2!AB356</f>
        <v>0</v>
      </c>
      <c r="AG356" s="16">
        <f>挂饰2!AC356</f>
        <v>0</v>
      </c>
      <c r="AH356" s="16">
        <f>挂饰2!AD356</f>
        <v>0</v>
      </c>
      <c r="AI356" s="16">
        <f>挂饰2!AE356</f>
        <v>0</v>
      </c>
      <c r="AJ356" s="16">
        <f>挂饰2!AF356</f>
        <v>0</v>
      </c>
      <c r="AK356" s="16">
        <f>挂饰2!AG356</f>
        <v>0</v>
      </c>
      <c r="AL356" s="16">
        <f>挂饰2!AH356</f>
        <v>0</v>
      </c>
      <c r="AM356" s="16">
        <f>挂饰2!AI356</f>
        <v>0</v>
      </c>
      <c r="AN356" s="16">
        <f>挂饰2!AJ356</f>
        <v>0</v>
      </c>
      <c r="AO356" s="21">
        <f t="shared" si="60"/>
        <v>58.657281553398057</v>
      </c>
      <c r="AP356">
        <f t="shared" si="61"/>
        <v>50400</v>
      </c>
      <c r="AQ356" t="str">
        <f t="shared" si="62"/>
        <v>,斑斓的稻草,剧毒牙,夏娃的坚果</v>
      </c>
      <c r="AR356" s="24" t="str">
        <f>IF(F356="c",getSring(AQ356,4),VLOOKUP(M356&amp;F356,test4,2,FALSE))</f>
        <v>顶级雷之精华</v>
      </c>
      <c r="AS356" s="24">
        <f t="shared" si="63"/>
        <v>30004</v>
      </c>
      <c r="AT356" s="24">
        <f t="shared" si="64"/>
        <v>3</v>
      </c>
      <c r="AU356" s="24" t="str">
        <f>getSring(AQ356,1)</f>
        <v>斑斓的稻草</v>
      </c>
      <c r="AV356" s="24">
        <f t="shared" si="65"/>
        <v>30029</v>
      </c>
      <c r="AW356" s="24">
        <f t="shared" si="71"/>
        <v>6</v>
      </c>
      <c r="AX356" s="24" t="str">
        <f>getSring(AQ356,2)</f>
        <v>剧毒牙</v>
      </c>
      <c r="AY356" s="24">
        <f t="shared" si="66"/>
        <v>30041</v>
      </c>
      <c r="AZ356" s="24">
        <f t="shared" si="67"/>
        <v>6</v>
      </c>
      <c r="BA356" s="24" t="str">
        <f>getSring(AQ356,3)</f>
        <v>夏娃的坚果</v>
      </c>
      <c r="BB356" s="24">
        <f t="shared" si="68"/>
        <v>30045</v>
      </c>
      <c r="BC356" s="24">
        <f t="shared" si="69"/>
        <v>6</v>
      </c>
    </row>
    <row r="357" spans="1:55" ht="14.25" x14ac:dyDescent="0.2">
      <c r="A357">
        <f t="shared" si="70"/>
        <v>20355</v>
      </c>
      <c r="B357" s="16">
        <v>355</v>
      </c>
      <c r="C357" s="16" t="s">
        <v>1096</v>
      </c>
      <c r="D357" s="16" t="s">
        <v>1528</v>
      </c>
      <c r="E357" s="16">
        <f>武器3!E357</f>
        <v>7</v>
      </c>
      <c r="F357" s="16" t="s">
        <v>1043</v>
      </c>
      <c r="G357" s="16">
        <f>武器3!G357</f>
        <v>3</v>
      </c>
      <c r="H357" s="19" t="s">
        <v>1385</v>
      </c>
      <c r="I357" s="3" t="s">
        <v>818</v>
      </c>
      <c r="J357" s="3">
        <f>武器2!I357</f>
        <v>12</v>
      </c>
      <c r="K357" s="3"/>
      <c r="L357" s="3" t="str">
        <f>武器3!J357</f>
        <v>上级职业</v>
      </c>
      <c r="M357" s="3" t="str">
        <f>武器3!K357</f>
        <v>电击</v>
      </c>
      <c r="N357" s="16">
        <v>5</v>
      </c>
      <c r="O357" s="16">
        <v>3</v>
      </c>
      <c r="P357" s="16">
        <f>挂饰2!L357</f>
        <v>48</v>
      </c>
      <c r="Q357" s="16">
        <f>挂饰2!M357</f>
        <v>0</v>
      </c>
      <c r="R357" s="16">
        <f>挂饰2!N357</f>
        <v>11</v>
      </c>
      <c r="S357" s="16">
        <f>挂饰2!O357</f>
        <v>0</v>
      </c>
      <c r="T357" s="16">
        <f>挂饰2!P357</f>
        <v>0</v>
      </c>
      <c r="U357" s="16">
        <f>挂饰2!Q357</f>
        <v>0</v>
      </c>
      <c r="V357" s="16">
        <f>挂饰2!R357</f>
        <v>0</v>
      </c>
      <c r="W357" s="16">
        <f>挂饰2!S357</f>
        <v>15</v>
      </c>
      <c r="X357" s="16">
        <f>挂饰2!T357</f>
        <v>0</v>
      </c>
      <c r="Y357" s="16">
        <f>挂饰2!U357</f>
        <v>0</v>
      </c>
      <c r="Z357" s="16">
        <f>挂饰2!V357</f>
        <v>0</v>
      </c>
      <c r="AA357" s="16">
        <f>挂饰2!W357</f>
        <v>0</v>
      </c>
      <c r="AB357" s="16">
        <f>挂饰2!X357</f>
        <v>0</v>
      </c>
      <c r="AC357" s="16">
        <f>挂饰2!Y357</f>
        <v>0</v>
      </c>
      <c r="AD357" s="16">
        <f>挂饰2!Z357</f>
        <v>0</v>
      </c>
      <c r="AE357" s="16">
        <f>挂饰2!AA357</f>
        <v>0</v>
      </c>
      <c r="AF357" s="16">
        <f>挂饰2!AB357</f>
        <v>0</v>
      </c>
      <c r="AG357" s="16">
        <f>挂饰2!AC357</f>
        <v>0</v>
      </c>
      <c r="AH357" s="16">
        <f>挂饰2!AD357</f>
        <v>0</v>
      </c>
      <c r="AI357" s="16">
        <f>挂饰2!AE357</f>
        <v>0.20634920634920639</v>
      </c>
      <c r="AJ357" s="16">
        <f>挂饰2!AF357</f>
        <v>0</v>
      </c>
      <c r="AK357" s="16">
        <f>挂饰2!AG357</f>
        <v>0</v>
      </c>
      <c r="AL357" s="16">
        <f>挂饰2!AH357</f>
        <v>0</v>
      </c>
      <c r="AM357" s="16">
        <f>挂饰2!AI357</f>
        <v>0</v>
      </c>
      <c r="AN357" s="16">
        <f>挂饰2!AJ357</f>
        <v>0</v>
      </c>
      <c r="AO357" s="21">
        <f t="shared" si="60"/>
        <v>112.11428571428571</v>
      </c>
      <c r="AP357">
        <f t="shared" si="61"/>
        <v>100800</v>
      </c>
      <c r="AQ357" t="str">
        <f t="shared" si="62"/>
        <v>,斑斓的稻草,剧毒牙,紫水晶</v>
      </c>
      <c r="AR357" s="24" t="str">
        <f>IF(F357="c",getSring(AQ357,4),VLOOKUP(M357&amp;F357,test4,2,FALSE))</f>
        <v>顶级雷之精华</v>
      </c>
      <c r="AS357" s="24">
        <f t="shared" si="63"/>
        <v>30004</v>
      </c>
      <c r="AT357" s="24">
        <f t="shared" si="64"/>
        <v>6</v>
      </c>
      <c r="AU357" s="24" t="str">
        <f>getSring(AQ357,1)</f>
        <v>斑斓的稻草</v>
      </c>
      <c r="AV357" s="24">
        <f t="shared" si="65"/>
        <v>30029</v>
      </c>
      <c r="AW357" s="24">
        <f t="shared" si="71"/>
        <v>12</v>
      </c>
      <c r="AX357" s="24" t="str">
        <f>getSring(AQ357,2)</f>
        <v>剧毒牙</v>
      </c>
      <c r="AY357" s="24">
        <f t="shared" si="66"/>
        <v>30041</v>
      </c>
      <c r="AZ357" s="24">
        <f t="shared" si="67"/>
        <v>12</v>
      </c>
      <c r="BA357" s="24" t="str">
        <f>getSring(AQ357,3)</f>
        <v>紫水晶</v>
      </c>
      <c r="BB357" s="24">
        <f t="shared" si="68"/>
        <v>30033</v>
      </c>
      <c r="BC357" s="24">
        <f t="shared" si="69"/>
        <v>12</v>
      </c>
    </row>
    <row r="358" spans="1:55" ht="14.25" x14ac:dyDescent="0.2">
      <c r="A358">
        <f t="shared" si="70"/>
        <v>20356</v>
      </c>
      <c r="B358" s="16">
        <v>356</v>
      </c>
      <c r="C358" s="16" t="s">
        <v>1111</v>
      </c>
      <c r="D358" s="16" t="s">
        <v>1325</v>
      </c>
      <c r="E358" s="16">
        <f>武器3!E358</f>
        <v>9</v>
      </c>
      <c r="F358" s="16" t="s">
        <v>1043</v>
      </c>
      <c r="G358" s="16">
        <f>武器3!G358</f>
        <v>3</v>
      </c>
      <c r="H358" s="19" t="s">
        <v>1385</v>
      </c>
      <c r="I358" s="3" t="s">
        <v>818</v>
      </c>
      <c r="J358" s="3">
        <f>武器2!I358</f>
        <v>12</v>
      </c>
      <c r="K358" s="3"/>
      <c r="L358" s="3" t="str">
        <f>武器3!J358</f>
        <v>上级职业</v>
      </c>
      <c r="M358" s="3" t="str">
        <f>武器3!K358</f>
        <v>电击</v>
      </c>
      <c r="N358" s="16">
        <v>5</v>
      </c>
      <c r="O358" s="16">
        <v>4</v>
      </c>
      <c r="P358" s="16">
        <f>挂饰2!L358</f>
        <v>65</v>
      </c>
      <c r="Q358" s="16">
        <f>挂饰2!M358</f>
        <v>0</v>
      </c>
      <c r="R358" s="16">
        <f>挂饰2!N358</f>
        <v>15</v>
      </c>
      <c r="S358" s="16">
        <f>挂饰2!O358</f>
        <v>0</v>
      </c>
      <c r="T358" s="16">
        <f>挂饰2!P358</f>
        <v>0</v>
      </c>
      <c r="U358" s="16">
        <f>挂饰2!Q358</f>
        <v>46</v>
      </c>
      <c r="V358" s="16">
        <f>挂饰2!R358</f>
        <v>0</v>
      </c>
      <c r="W358" s="16">
        <f>挂饰2!S358</f>
        <v>0</v>
      </c>
      <c r="X358" s="16">
        <f>挂饰2!T358</f>
        <v>0</v>
      </c>
      <c r="Y358" s="16">
        <f>挂饰2!U358</f>
        <v>0</v>
      </c>
      <c r="Z358" s="16">
        <f>挂饰2!V358</f>
        <v>0</v>
      </c>
      <c r="AA358" s="16">
        <f>挂饰2!W358</f>
        <v>0</v>
      </c>
      <c r="AB358" s="16">
        <f>挂饰2!X358</f>
        <v>0</v>
      </c>
      <c r="AC358" s="16">
        <f>挂饰2!Y358</f>
        <v>0</v>
      </c>
      <c r="AD358" s="16">
        <f>挂饰2!Z358</f>
        <v>0</v>
      </c>
      <c r="AE358" s="16">
        <f>挂饰2!AA358</f>
        <v>0</v>
      </c>
      <c r="AF358" s="16">
        <f>挂饰2!AB358</f>
        <v>0</v>
      </c>
      <c r="AG358" s="16">
        <f>挂饰2!AC358</f>
        <v>0</v>
      </c>
      <c r="AH358" s="16">
        <f>挂饰2!AD358</f>
        <v>0</v>
      </c>
      <c r="AI358" s="16">
        <f>挂饰2!AE358</f>
        <v>0.25650557620817849</v>
      </c>
      <c r="AJ358" s="16">
        <f>挂饰2!AF358</f>
        <v>0</v>
      </c>
      <c r="AK358" s="16">
        <f>挂饰2!AG358</f>
        <v>0</v>
      </c>
      <c r="AL358" s="16">
        <f>挂饰2!AH358</f>
        <v>0</v>
      </c>
      <c r="AM358" s="16">
        <f>挂饰2!AI358</f>
        <v>0</v>
      </c>
      <c r="AN358" s="16">
        <f>挂饰2!AJ358</f>
        <v>0</v>
      </c>
      <c r="AO358" s="21">
        <f t="shared" si="60"/>
        <v>190.38513011152418</v>
      </c>
      <c r="AP358">
        <f t="shared" si="61"/>
        <v>168000</v>
      </c>
      <c r="AQ358" t="str">
        <f t="shared" si="62"/>
        <v>,耀眼的石头,斑斓的稻草,剧毒牙</v>
      </c>
      <c r="AR358" s="24" t="str">
        <f>IF(F358="c",getSring(AQ358,4),VLOOKUP(M358&amp;F358,test4,2,FALSE))</f>
        <v>顶级雷之精华</v>
      </c>
      <c r="AS358" s="24">
        <f t="shared" si="63"/>
        <v>30004</v>
      </c>
      <c r="AT358" s="24">
        <f t="shared" si="64"/>
        <v>10</v>
      </c>
      <c r="AU358" s="24" t="str">
        <f>getSring(AQ358,1)</f>
        <v>耀眼的石头</v>
      </c>
      <c r="AV358" s="24">
        <f t="shared" si="65"/>
        <v>30037</v>
      </c>
      <c r="AW358" s="24">
        <f t="shared" si="71"/>
        <v>20</v>
      </c>
      <c r="AX358" s="24" t="str">
        <f>getSring(AQ358,2)</f>
        <v>斑斓的稻草</v>
      </c>
      <c r="AY358" s="24">
        <f t="shared" si="66"/>
        <v>30029</v>
      </c>
      <c r="AZ358" s="24">
        <f t="shared" si="67"/>
        <v>20</v>
      </c>
      <c r="BA358" s="24" t="str">
        <f>getSring(AQ358,3)</f>
        <v>剧毒牙</v>
      </c>
      <c r="BB358" s="24">
        <f t="shared" si="68"/>
        <v>30041</v>
      </c>
      <c r="BC358" s="24">
        <f t="shared" si="69"/>
        <v>20</v>
      </c>
    </row>
    <row r="359" spans="1:55" ht="14.25" x14ac:dyDescent="0.2">
      <c r="A359">
        <f t="shared" si="70"/>
        <v>20357</v>
      </c>
      <c r="B359" s="16">
        <v>357</v>
      </c>
      <c r="C359" s="16" t="s">
        <v>1130</v>
      </c>
      <c r="D359" s="16" t="s">
        <v>1237</v>
      </c>
      <c r="E359" s="16">
        <f>武器3!E359</f>
        <v>11</v>
      </c>
      <c r="F359" s="16" t="s">
        <v>1043</v>
      </c>
      <c r="G359" s="16">
        <f>武器3!G359</f>
        <v>3</v>
      </c>
      <c r="H359" s="19" t="s">
        <v>1385</v>
      </c>
      <c r="I359" s="3" t="s">
        <v>818</v>
      </c>
      <c r="J359" s="3">
        <f>武器2!I359</f>
        <v>12</v>
      </c>
      <c r="K359" s="3"/>
      <c r="L359" s="3" t="str">
        <f>武器3!J359</f>
        <v>上级职业</v>
      </c>
      <c r="M359" s="3" t="str">
        <f>武器3!K359</f>
        <v>电击</v>
      </c>
      <c r="N359" s="16">
        <v>5</v>
      </c>
      <c r="O359" s="16">
        <v>5</v>
      </c>
      <c r="P359" s="16">
        <f>挂饰2!L359</f>
        <v>81</v>
      </c>
      <c r="Q359" s="16">
        <f>挂饰2!M359</f>
        <v>84</v>
      </c>
      <c r="R359" s="16">
        <f>挂饰2!N359</f>
        <v>0</v>
      </c>
      <c r="S359" s="16">
        <f>挂饰2!O359</f>
        <v>0</v>
      </c>
      <c r="T359" s="16">
        <f>挂饰2!P359</f>
        <v>0</v>
      </c>
      <c r="U359" s="16">
        <f>挂饰2!Q359</f>
        <v>57</v>
      </c>
      <c r="V359" s="16">
        <f>挂饰2!R359</f>
        <v>0</v>
      </c>
      <c r="W359" s="16">
        <f>挂饰2!S359</f>
        <v>0</v>
      </c>
      <c r="X359" s="16">
        <f>挂饰2!T359</f>
        <v>0</v>
      </c>
      <c r="Y359" s="16">
        <f>挂饰2!U359</f>
        <v>0</v>
      </c>
      <c r="Z359" s="16">
        <f>挂饰2!V359</f>
        <v>0</v>
      </c>
      <c r="AA359" s="16">
        <f>挂饰2!W359</f>
        <v>0</v>
      </c>
      <c r="AB359" s="16">
        <f>挂饰2!X359</f>
        <v>0</v>
      </c>
      <c r="AC359" s="16">
        <f>挂饰2!Y359</f>
        <v>0</v>
      </c>
      <c r="AD359" s="16">
        <f>挂饰2!Z359</f>
        <v>6.5420560747663559E-2</v>
      </c>
      <c r="AE359" s="16">
        <f>挂饰2!AA359</f>
        <v>0</v>
      </c>
      <c r="AF359" s="16">
        <f>挂饰2!AB359</f>
        <v>0</v>
      </c>
      <c r="AG359" s="16">
        <f>挂饰2!AC359</f>
        <v>0</v>
      </c>
      <c r="AH359" s="16">
        <f>挂饰2!AD359</f>
        <v>0</v>
      </c>
      <c r="AI359" s="16">
        <f>挂饰2!AE359</f>
        <v>0.30069930069930073</v>
      </c>
      <c r="AJ359" s="16">
        <f>挂饰2!AF359</f>
        <v>0</v>
      </c>
      <c r="AK359" s="16">
        <f>挂饰2!AG359</f>
        <v>0</v>
      </c>
      <c r="AL359" s="16">
        <f>挂饰2!AH359</f>
        <v>0</v>
      </c>
      <c r="AM359" s="16">
        <f>挂饰2!AI359</f>
        <v>0</v>
      </c>
      <c r="AN359" s="16">
        <f>挂饰2!AJ359</f>
        <v>0</v>
      </c>
      <c r="AO359" s="21">
        <f t="shared" si="60"/>
        <v>334.97704725181359</v>
      </c>
      <c r="AP359">
        <f t="shared" si="61"/>
        <v>289200</v>
      </c>
      <c r="AQ359" t="str">
        <f t="shared" si="62"/>
        <v>,紫水晶,剧毒牙,夏娃的坚果</v>
      </c>
      <c r="AR359" s="24" t="str">
        <f>IF(F359="c",getSring(AQ359,4),VLOOKUP(M359&amp;F359,test4,2,FALSE))</f>
        <v>顶级雷之精华</v>
      </c>
      <c r="AS359" s="24">
        <f t="shared" si="63"/>
        <v>30004</v>
      </c>
      <c r="AT359" s="24">
        <f t="shared" si="64"/>
        <v>17</v>
      </c>
      <c r="AU359" s="24" t="str">
        <f>getSring(AQ359,1)</f>
        <v>紫水晶</v>
      </c>
      <c r="AV359" s="24">
        <f t="shared" si="65"/>
        <v>30033</v>
      </c>
      <c r="AW359" s="24">
        <f t="shared" si="71"/>
        <v>35</v>
      </c>
      <c r="AX359" s="24" t="str">
        <f>getSring(AQ359,2)</f>
        <v>剧毒牙</v>
      </c>
      <c r="AY359" s="24">
        <f t="shared" si="66"/>
        <v>30041</v>
      </c>
      <c r="AZ359" s="24">
        <f t="shared" si="67"/>
        <v>35</v>
      </c>
      <c r="BA359" s="24" t="str">
        <f>getSring(AQ359,3)</f>
        <v>夏娃的坚果</v>
      </c>
      <c r="BB359" s="24">
        <f t="shared" si="68"/>
        <v>30045</v>
      </c>
      <c r="BC359" s="24">
        <f t="shared" si="69"/>
        <v>35</v>
      </c>
    </row>
    <row r="360" spans="1:55" ht="14.25" x14ac:dyDescent="0.2">
      <c r="A360">
        <f t="shared" si="70"/>
        <v>20358</v>
      </c>
      <c r="B360" s="16">
        <v>358</v>
      </c>
      <c r="C360" s="16" t="s">
        <v>1109</v>
      </c>
      <c r="D360" s="16" t="s">
        <v>1236</v>
      </c>
      <c r="E360" s="16">
        <f>武器3!E360</f>
        <v>13</v>
      </c>
      <c r="F360" s="16" t="s">
        <v>1043</v>
      </c>
      <c r="G360" s="16">
        <f>武器3!G360</f>
        <v>3</v>
      </c>
      <c r="H360" s="19" t="s">
        <v>1385</v>
      </c>
      <c r="I360" s="3" t="s">
        <v>818</v>
      </c>
      <c r="J360" s="3">
        <f>武器2!I360</f>
        <v>12</v>
      </c>
      <c r="K360" s="3"/>
      <c r="L360" s="3" t="str">
        <f>武器3!J360</f>
        <v>上级职业</v>
      </c>
      <c r="M360" s="3" t="str">
        <f>武器3!K360</f>
        <v>电击</v>
      </c>
      <c r="N360" s="16">
        <v>5</v>
      </c>
      <c r="O360" s="16">
        <v>6</v>
      </c>
      <c r="P360" s="16">
        <f>挂饰2!L360</f>
        <v>97</v>
      </c>
      <c r="Q360" s="16">
        <f>挂饰2!M360</f>
        <v>101</v>
      </c>
      <c r="R360" s="16">
        <f>挂饰2!N360</f>
        <v>0</v>
      </c>
      <c r="S360" s="16">
        <f>挂饰2!O360</f>
        <v>0</v>
      </c>
      <c r="T360" s="16">
        <f>挂饰2!P360</f>
        <v>0</v>
      </c>
      <c r="U360" s="16">
        <f>挂饰2!Q360</f>
        <v>69</v>
      </c>
      <c r="V360" s="16">
        <f>挂饰2!R360</f>
        <v>0</v>
      </c>
      <c r="W360" s="16">
        <f>挂饰2!S360</f>
        <v>0</v>
      </c>
      <c r="X360" s="16">
        <f>挂饰2!T360</f>
        <v>0</v>
      </c>
      <c r="Y360" s="16">
        <f>挂饰2!U360</f>
        <v>0</v>
      </c>
      <c r="Z360" s="16">
        <f>挂饰2!V360</f>
        <v>0</v>
      </c>
      <c r="AA360" s="16">
        <f>挂饰2!W360</f>
        <v>0</v>
      </c>
      <c r="AB360" s="16">
        <f>挂饰2!X360</f>
        <v>0</v>
      </c>
      <c r="AC360" s="16">
        <f>挂饰2!Y360</f>
        <v>7.8341013824884786E-2</v>
      </c>
      <c r="AD360" s="16">
        <f>挂饰2!Z360</f>
        <v>0</v>
      </c>
      <c r="AE360" s="16">
        <f>挂饰2!AA360</f>
        <v>0</v>
      </c>
      <c r="AF360" s="16">
        <f>挂饰2!AB360</f>
        <v>7.8341013824884786E-2</v>
      </c>
      <c r="AG360" s="16">
        <f>挂饰2!AC360</f>
        <v>0</v>
      </c>
      <c r="AH360" s="16">
        <f>挂饰2!AD360</f>
        <v>0</v>
      </c>
      <c r="AI360" s="16">
        <f>挂饰2!AE360</f>
        <v>0</v>
      </c>
      <c r="AJ360" s="16">
        <f>挂饰2!AF360</f>
        <v>0</v>
      </c>
      <c r="AK360" s="16">
        <f>挂饰2!AG360</f>
        <v>0</v>
      </c>
      <c r="AL360" s="16">
        <f>挂饰2!AH360</f>
        <v>0</v>
      </c>
      <c r="AM360" s="16">
        <f>挂饰2!AI360</f>
        <v>0</v>
      </c>
      <c r="AN360" s="16">
        <f>挂饰2!AJ360</f>
        <v>0</v>
      </c>
      <c r="AO360" s="21">
        <f t="shared" si="60"/>
        <v>401.34608294930877</v>
      </c>
      <c r="AP360">
        <f t="shared" si="61"/>
        <v>352800</v>
      </c>
      <c r="AQ360" t="str">
        <f t="shared" si="62"/>
        <v>,耀眼的石头,剧毒牙,紫水晶</v>
      </c>
      <c r="AR360" s="24" t="str">
        <f>IF(F360="c",getSring(AQ360,4),VLOOKUP(M360&amp;F360,test4,2,FALSE))</f>
        <v>顶级雷之精华</v>
      </c>
      <c r="AS360" s="24">
        <f t="shared" si="63"/>
        <v>30004</v>
      </c>
      <c r="AT360" s="24">
        <f t="shared" si="64"/>
        <v>21</v>
      </c>
      <c r="AU360" s="24" t="str">
        <f>getSring(AQ360,1)</f>
        <v>耀眼的石头</v>
      </c>
      <c r="AV360" s="24">
        <f t="shared" si="65"/>
        <v>30037</v>
      </c>
      <c r="AW360" s="24">
        <f t="shared" si="71"/>
        <v>42</v>
      </c>
      <c r="AX360" s="24" t="str">
        <f>getSring(AQ360,2)</f>
        <v>剧毒牙</v>
      </c>
      <c r="AY360" s="24">
        <f t="shared" si="66"/>
        <v>30041</v>
      </c>
      <c r="AZ360" s="24">
        <f t="shared" si="67"/>
        <v>42</v>
      </c>
      <c r="BA360" s="24" t="str">
        <f>getSring(AQ360,3)</f>
        <v>紫水晶</v>
      </c>
      <c r="BB360" s="24">
        <f t="shared" si="68"/>
        <v>30033</v>
      </c>
      <c r="BC360" s="24">
        <f t="shared" si="69"/>
        <v>42</v>
      </c>
    </row>
    <row r="361" spans="1:55" ht="14.25" x14ac:dyDescent="0.2">
      <c r="A361">
        <f t="shared" si="70"/>
        <v>20359</v>
      </c>
      <c r="B361" s="16">
        <v>359</v>
      </c>
      <c r="C361" s="16" t="s">
        <v>1069</v>
      </c>
      <c r="D361" s="16" t="s">
        <v>1203</v>
      </c>
      <c r="E361" s="16">
        <f>武器3!E361</f>
        <v>15</v>
      </c>
      <c r="F361" s="16" t="s">
        <v>1043</v>
      </c>
      <c r="G361" s="16">
        <f>武器3!G361</f>
        <v>3</v>
      </c>
      <c r="H361" s="19" t="s">
        <v>1385</v>
      </c>
      <c r="I361" s="3" t="s">
        <v>818</v>
      </c>
      <c r="J361" s="3">
        <f>武器2!I361</f>
        <v>12</v>
      </c>
      <c r="K361" s="3"/>
      <c r="L361" s="3" t="str">
        <f>武器3!J361</f>
        <v>上级职业</v>
      </c>
      <c r="M361" s="3" t="str">
        <f>武器3!K361</f>
        <v>电击</v>
      </c>
      <c r="N361" s="16">
        <v>5</v>
      </c>
      <c r="O361" s="16">
        <v>7</v>
      </c>
      <c r="P361" s="16">
        <f>挂饰2!L361</f>
        <v>114</v>
      </c>
      <c r="Q361" s="16">
        <f>挂饰2!M361</f>
        <v>0</v>
      </c>
      <c r="R361" s="16">
        <f>挂饰2!N361</f>
        <v>26</v>
      </c>
      <c r="S361" s="16">
        <f>挂饰2!O361</f>
        <v>0</v>
      </c>
      <c r="T361" s="16">
        <f>挂饰2!P361</f>
        <v>0</v>
      </c>
      <c r="U361" s="16">
        <f>挂饰2!Q361</f>
        <v>80</v>
      </c>
      <c r="V361" s="16">
        <f>挂饰2!R361</f>
        <v>0</v>
      </c>
      <c r="W361" s="16">
        <f>挂饰2!S361</f>
        <v>0</v>
      </c>
      <c r="X361" s="16">
        <f>挂饰2!T361</f>
        <v>0</v>
      </c>
      <c r="Y361" s="16">
        <f>挂饰2!U361</f>
        <v>0</v>
      </c>
      <c r="Z361" s="16">
        <f>挂饰2!V361</f>
        <v>7.2000000000000008E-2</v>
      </c>
      <c r="AA361" s="16">
        <f>挂饰2!W361</f>
        <v>0</v>
      </c>
      <c r="AB361" s="16">
        <f>挂饰2!X361</f>
        <v>0</v>
      </c>
      <c r="AC361" s="16">
        <f>挂饰2!Y361</f>
        <v>0</v>
      </c>
      <c r="AD361" s="16">
        <f>挂饰2!Z361</f>
        <v>0</v>
      </c>
      <c r="AE361" s="16">
        <f>挂饰2!AA361</f>
        <v>0</v>
      </c>
      <c r="AF361" s="16">
        <f>挂饰2!AB361</f>
        <v>0</v>
      </c>
      <c r="AG361" s="16">
        <f>挂饰2!AC361</f>
        <v>0</v>
      </c>
      <c r="AH361" s="16">
        <f>挂饰2!AD361</f>
        <v>9.0909090909090939E-2</v>
      </c>
      <c r="AI361" s="16">
        <f>挂饰2!AE361</f>
        <v>0.37694704049844241</v>
      </c>
      <c r="AJ361" s="16">
        <f>挂饰2!AF361</f>
        <v>0</v>
      </c>
      <c r="AK361" s="16">
        <f>挂饰2!AG361</f>
        <v>0</v>
      </c>
      <c r="AL361" s="16">
        <f>挂饰2!AH361</f>
        <v>0</v>
      </c>
      <c r="AM361" s="16">
        <f>挂饰2!AI361</f>
        <v>0</v>
      </c>
      <c r="AN361" s="16">
        <f>挂饰2!AJ361</f>
        <v>0</v>
      </c>
      <c r="AO361" s="21">
        <f t="shared" si="60"/>
        <v>332.52642310960067</v>
      </c>
      <c r="AP361">
        <f t="shared" si="61"/>
        <v>289200</v>
      </c>
      <c r="AQ361" t="str">
        <f t="shared" si="62"/>
        <v>,夏娃的坚果,斑斓的稻草,剧毒牙</v>
      </c>
      <c r="AR361" s="24" t="str">
        <f>IF(F361="c",getSring(AQ361,4),VLOOKUP(M361&amp;F361,test4,2,FALSE))</f>
        <v>顶级雷之精华</v>
      </c>
      <c r="AS361" s="24">
        <f t="shared" si="63"/>
        <v>30004</v>
      </c>
      <c r="AT361" s="24">
        <f t="shared" si="64"/>
        <v>17</v>
      </c>
      <c r="AU361" s="24" t="str">
        <f>getSring(AQ361,1)</f>
        <v>夏娃的坚果</v>
      </c>
      <c r="AV361" s="24">
        <f t="shared" si="65"/>
        <v>30045</v>
      </c>
      <c r="AW361" s="24">
        <f t="shared" si="71"/>
        <v>35</v>
      </c>
      <c r="AX361" s="24" t="str">
        <f>getSring(AQ361,2)</f>
        <v>斑斓的稻草</v>
      </c>
      <c r="AY361" s="24">
        <f t="shared" si="66"/>
        <v>30029</v>
      </c>
      <c r="AZ361" s="24">
        <f t="shared" si="67"/>
        <v>35</v>
      </c>
      <c r="BA361" s="24" t="str">
        <f>getSring(AQ361,3)</f>
        <v>剧毒牙</v>
      </c>
      <c r="BB361" s="24">
        <f t="shared" si="68"/>
        <v>30041</v>
      </c>
      <c r="BC361" s="24">
        <f t="shared" si="69"/>
        <v>35</v>
      </c>
    </row>
    <row r="362" spans="1:55" ht="14.25" x14ac:dyDescent="0.2">
      <c r="A362">
        <f t="shared" si="70"/>
        <v>20360</v>
      </c>
      <c r="B362" s="16">
        <v>360</v>
      </c>
      <c r="C362" s="16" t="s">
        <v>1063</v>
      </c>
      <c r="D362" s="16" t="s">
        <v>1529</v>
      </c>
      <c r="E362" s="16">
        <f>武器3!E362</f>
        <v>17</v>
      </c>
      <c r="F362" s="16" t="s">
        <v>1043</v>
      </c>
      <c r="G362" s="16">
        <f>武器3!G362</f>
        <v>3</v>
      </c>
      <c r="H362" s="19" t="s">
        <v>1385</v>
      </c>
      <c r="I362" s="3" t="s">
        <v>818</v>
      </c>
      <c r="J362" s="3">
        <f>武器2!I362</f>
        <v>12</v>
      </c>
      <c r="K362" s="3"/>
      <c r="L362" s="3" t="str">
        <f>武器3!J362</f>
        <v>上级职业</v>
      </c>
      <c r="M362" s="3" t="str">
        <f>武器3!K362</f>
        <v>电击</v>
      </c>
      <c r="N362" s="16">
        <v>5</v>
      </c>
      <c r="O362" s="16">
        <v>8</v>
      </c>
      <c r="P362" s="16">
        <f>挂饰2!L362</f>
        <v>130</v>
      </c>
      <c r="Q362" s="16">
        <f>挂饰2!M362</f>
        <v>0</v>
      </c>
      <c r="R362" s="16">
        <f>挂饰2!N362</f>
        <v>0</v>
      </c>
      <c r="S362" s="16">
        <f>挂饰2!O362</f>
        <v>0</v>
      </c>
      <c r="T362" s="16">
        <f>挂饰2!P362</f>
        <v>0</v>
      </c>
      <c r="U362" s="16">
        <f>挂饰2!Q362</f>
        <v>92</v>
      </c>
      <c r="V362" s="16">
        <f>挂饰2!R362</f>
        <v>0</v>
      </c>
      <c r="W362" s="16">
        <f>挂饰2!S362</f>
        <v>41</v>
      </c>
      <c r="X362" s="16">
        <f>挂饰2!T362</f>
        <v>0</v>
      </c>
      <c r="Y362" s="16">
        <f>挂饰2!U362</f>
        <v>0.11800000000000001</v>
      </c>
      <c r="Z362" s="16">
        <f>挂饰2!V362</f>
        <v>0</v>
      </c>
      <c r="AA362" s="16">
        <f>挂饰2!W362</f>
        <v>0</v>
      </c>
      <c r="AB362" s="16">
        <f>挂饰2!X362</f>
        <v>0</v>
      </c>
      <c r="AC362" s="16">
        <f>挂饰2!Y362</f>
        <v>0.10313901345291476</v>
      </c>
      <c r="AD362" s="16">
        <f>挂饰2!Z362</f>
        <v>0</v>
      </c>
      <c r="AE362" s="16">
        <f>挂饰2!AA362</f>
        <v>0</v>
      </c>
      <c r="AF362" s="16">
        <f>挂饰2!AB362</f>
        <v>0</v>
      </c>
      <c r="AG362" s="16">
        <f>挂饰2!AC362</f>
        <v>0</v>
      </c>
      <c r="AH362" s="16">
        <f>挂饰2!AD362</f>
        <v>0</v>
      </c>
      <c r="AI362" s="16">
        <f>挂饰2!AE362</f>
        <v>0.40828402366863903</v>
      </c>
      <c r="AJ362" s="16">
        <f>挂饰2!AF362</f>
        <v>0</v>
      </c>
      <c r="AK362" s="16">
        <f>挂饰2!AG362</f>
        <v>0</v>
      </c>
      <c r="AL362" s="16">
        <f>挂饰2!AH362</f>
        <v>0</v>
      </c>
      <c r="AM362" s="16">
        <f>挂饰2!AI362</f>
        <v>0</v>
      </c>
      <c r="AN362" s="16">
        <f>挂饰2!AJ362</f>
        <v>0</v>
      </c>
      <c r="AO362" s="21">
        <f t="shared" si="60"/>
        <v>397.26168440045637</v>
      </c>
      <c r="AP362">
        <f t="shared" si="61"/>
        <v>349200</v>
      </c>
      <c r="AQ362" t="str">
        <f t="shared" si="62"/>
        <v>,剧毒牙,斑斓的稻草,紫水晶</v>
      </c>
      <c r="AR362" s="24" t="str">
        <f>IF(F362="c",getSring(AQ362,4),VLOOKUP(M362&amp;F362,test4,2,FALSE))</f>
        <v>顶级雷之精华</v>
      </c>
      <c r="AS362" s="24">
        <f t="shared" si="63"/>
        <v>30004</v>
      </c>
      <c r="AT362" s="24">
        <f t="shared" si="64"/>
        <v>21</v>
      </c>
      <c r="AU362" s="24" t="str">
        <f>getSring(AQ362,1)</f>
        <v>剧毒牙</v>
      </c>
      <c r="AV362" s="24">
        <f t="shared" si="65"/>
        <v>30041</v>
      </c>
      <c r="AW362" s="24">
        <f t="shared" si="71"/>
        <v>41</v>
      </c>
      <c r="AX362" s="24" t="str">
        <f>getSring(AQ362,2)</f>
        <v>斑斓的稻草</v>
      </c>
      <c r="AY362" s="24">
        <f t="shared" si="66"/>
        <v>30029</v>
      </c>
      <c r="AZ362" s="24">
        <f t="shared" si="67"/>
        <v>41</v>
      </c>
      <c r="BA362" s="24" t="str">
        <f>getSring(AQ362,3)</f>
        <v>紫水晶</v>
      </c>
      <c r="BB362" s="24">
        <f t="shared" si="68"/>
        <v>30033</v>
      </c>
      <c r="BC362" s="24">
        <f t="shared" si="69"/>
        <v>41</v>
      </c>
    </row>
    <row r="363" spans="1:55" ht="14.25" x14ac:dyDescent="0.2">
      <c r="A363">
        <f t="shared" si="70"/>
        <v>20361</v>
      </c>
      <c r="B363" s="16">
        <v>361</v>
      </c>
      <c r="C363" s="16" t="s">
        <v>1053</v>
      </c>
      <c r="D363" s="16" t="s">
        <v>1435</v>
      </c>
      <c r="E363" s="16">
        <f>武器3!E363</f>
        <v>3</v>
      </c>
      <c r="F363" s="16" t="s">
        <v>1044</v>
      </c>
      <c r="G363" s="16">
        <f>武器3!G363</f>
        <v>3</v>
      </c>
      <c r="H363" s="19" t="s">
        <v>1385</v>
      </c>
      <c r="I363" s="3" t="s">
        <v>818</v>
      </c>
      <c r="J363" s="3">
        <f>武器2!I363</f>
        <v>12</v>
      </c>
      <c r="K363" s="3"/>
      <c r="L363" s="3" t="str">
        <f>武器3!J363</f>
        <v>上级职业</v>
      </c>
      <c r="M363" s="3" t="str">
        <f>武器3!K363</f>
        <v>电击</v>
      </c>
      <c r="N363" s="16">
        <v>5</v>
      </c>
      <c r="O363" s="16">
        <v>1</v>
      </c>
      <c r="P363" s="16">
        <f>挂饰2!L363</f>
        <v>12</v>
      </c>
      <c r="Q363" s="16">
        <f>挂饰2!M363</f>
        <v>0</v>
      </c>
      <c r="R363" s="16">
        <f>挂饰2!N363</f>
        <v>4</v>
      </c>
      <c r="S363" s="16">
        <f>挂饰2!O363</f>
        <v>0</v>
      </c>
      <c r="T363" s="16">
        <f>挂饰2!P363</f>
        <v>0</v>
      </c>
      <c r="U363" s="16">
        <f>挂饰2!Q363</f>
        <v>0</v>
      </c>
      <c r="V363" s="16">
        <f>挂饰2!R363</f>
        <v>0</v>
      </c>
      <c r="W363" s="16">
        <f>挂饰2!S363</f>
        <v>0</v>
      </c>
      <c r="X363" s="16">
        <f>挂饰2!T363</f>
        <v>0</v>
      </c>
      <c r="Y363" s="16">
        <f>挂饰2!U363</f>
        <v>0</v>
      </c>
      <c r="Z363" s="16">
        <f>挂饰2!V363</f>
        <v>0</v>
      </c>
      <c r="AA363" s="16">
        <f>挂饰2!W363</f>
        <v>0</v>
      </c>
      <c r="AB363" s="16">
        <f>挂饰2!X363</f>
        <v>0</v>
      </c>
      <c r="AC363" s="16">
        <f>挂饰2!Y363</f>
        <v>0</v>
      </c>
      <c r="AD363" s="16">
        <f>挂饰2!Z363</f>
        <v>0</v>
      </c>
      <c r="AE363" s="16">
        <f>挂饰2!AA363</f>
        <v>0</v>
      </c>
      <c r="AF363" s="16">
        <f>挂饰2!AB363</f>
        <v>0</v>
      </c>
      <c r="AG363" s="16">
        <f>挂饰2!AC363</f>
        <v>0</v>
      </c>
      <c r="AH363" s="16">
        <f>挂饰2!AD363</f>
        <v>0</v>
      </c>
      <c r="AI363" s="16">
        <f>挂饰2!AE363</f>
        <v>0</v>
      </c>
      <c r="AJ363" s="16">
        <f>挂饰2!AF363</f>
        <v>0</v>
      </c>
      <c r="AK363" s="16">
        <f>挂饰2!AG363</f>
        <v>0</v>
      </c>
      <c r="AL363" s="16">
        <f>挂饰2!AH363</f>
        <v>0</v>
      </c>
      <c r="AM363" s="16">
        <f>挂饰2!AI363</f>
        <v>0</v>
      </c>
      <c r="AN363" s="16">
        <f>挂饰2!AJ363</f>
        <v>0</v>
      </c>
      <c r="AO363" s="21">
        <f t="shared" si="60"/>
        <v>24</v>
      </c>
      <c r="AP363">
        <f t="shared" si="61"/>
        <v>23400</v>
      </c>
      <c r="AQ363" t="str">
        <f t="shared" si="62"/>
        <v>,诱人的坚果,发光的石头,诱人的蘑菇</v>
      </c>
      <c r="AR363" s="24" t="str">
        <f>IF(F363="c",getSring(AQ363,4),VLOOKUP(M363&amp;F363,test4,2,FALSE))</f>
        <v>上级雷之精华</v>
      </c>
      <c r="AS363" s="24">
        <f t="shared" si="63"/>
        <v>30005</v>
      </c>
      <c r="AT363" s="24">
        <f t="shared" si="64"/>
        <v>3</v>
      </c>
      <c r="AU363" s="24" t="str">
        <f>getSring(AQ363,1)</f>
        <v>诱人的坚果</v>
      </c>
      <c r="AV363" s="24">
        <f t="shared" si="65"/>
        <v>30044</v>
      </c>
      <c r="AW363" s="24">
        <f t="shared" si="71"/>
        <v>5</v>
      </c>
      <c r="AX363" s="24" t="str">
        <f>getSring(AQ363,2)</f>
        <v>发光的石头</v>
      </c>
      <c r="AY363" s="24">
        <f t="shared" si="66"/>
        <v>30036</v>
      </c>
      <c r="AZ363" s="24">
        <f t="shared" si="67"/>
        <v>5</v>
      </c>
      <c r="BA363" s="24" t="str">
        <f>getSring(AQ363,3)</f>
        <v>诱人的蘑菇</v>
      </c>
      <c r="BB363" s="24">
        <f t="shared" si="68"/>
        <v>30024</v>
      </c>
      <c r="BC363" s="24">
        <f t="shared" si="69"/>
        <v>5</v>
      </c>
    </row>
    <row r="364" spans="1:55" ht="14.25" x14ac:dyDescent="0.2">
      <c r="A364">
        <f t="shared" si="70"/>
        <v>20362</v>
      </c>
      <c r="B364" s="16">
        <v>362</v>
      </c>
      <c r="C364" s="16" t="s">
        <v>1122</v>
      </c>
      <c r="D364" s="16" t="s">
        <v>1491</v>
      </c>
      <c r="E364" s="16">
        <f>武器3!E364</f>
        <v>5</v>
      </c>
      <c r="F364" s="16" t="s">
        <v>1044</v>
      </c>
      <c r="G364" s="16">
        <f>武器3!G364</f>
        <v>3</v>
      </c>
      <c r="H364" s="19" t="s">
        <v>1385</v>
      </c>
      <c r="I364" s="3" t="s">
        <v>818</v>
      </c>
      <c r="J364" s="3">
        <f>武器2!I364</f>
        <v>12</v>
      </c>
      <c r="K364" s="3"/>
      <c r="L364" s="3" t="str">
        <f>武器3!J364</f>
        <v>上级职业</v>
      </c>
      <c r="M364" s="3" t="str">
        <f>武器3!K364</f>
        <v>电击</v>
      </c>
      <c r="N364" s="16">
        <v>5</v>
      </c>
      <c r="O364" s="16">
        <v>2</v>
      </c>
      <c r="P364" s="16">
        <f>挂饰2!L364</f>
        <v>24</v>
      </c>
      <c r="Q364" s="16">
        <f>挂饰2!M364</f>
        <v>37</v>
      </c>
      <c r="R364" s="16">
        <f>挂饰2!N364</f>
        <v>0</v>
      </c>
      <c r="S364" s="16">
        <f>挂饰2!O364</f>
        <v>0</v>
      </c>
      <c r="T364" s="16">
        <f>挂饰2!P364</f>
        <v>0</v>
      </c>
      <c r="U364" s="16">
        <f>挂饰2!Q364</f>
        <v>0</v>
      </c>
      <c r="V364" s="16">
        <f>挂饰2!R364</f>
        <v>0</v>
      </c>
      <c r="W364" s="16">
        <f>挂饰2!S364</f>
        <v>0</v>
      </c>
      <c r="X364" s="16">
        <f>挂饰2!T364</f>
        <v>0</v>
      </c>
      <c r="Y364" s="16">
        <f>挂饰2!U364</f>
        <v>0</v>
      </c>
      <c r="Z364" s="16">
        <f>挂饰2!V364</f>
        <v>0</v>
      </c>
      <c r="AA364" s="16">
        <f>挂饰2!W364</f>
        <v>0</v>
      </c>
      <c r="AB364" s="16">
        <f>挂饰2!X364</f>
        <v>0</v>
      </c>
      <c r="AC364" s="16">
        <f>挂饰2!Y364</f>
        <v>0</v>
      </c>
      <c r="AD364" s="16">
        <f>挂饰2!Z364</f>
        <v>0</v>
      </c>
      <c r="AE364" s="16">
        <f>挂饰2!AA364</f>
        <v>0</v>
      </c>
      <c r="AF364" s="16">
        <f>挂饰2!AB364</f>
        <v>0</v>
      </c>
      <c r="AG364" s="16">
        <f>挂饰2!AC364</f>
        <v>0</v>
      </c>
      <c r="AH364" s="16">
        <f>挂饰2!AD364</f>
        <v>0</v>
      </c>
      <c r="AI364" s="16">
        <f>挂饰2!AE364</f>
        <v>0</v>
      </c>
      <c r="AJ364" s="16">
        <f>挂饰2!AF364</f>
        <v>0</v>
      </c>
      <c r="AK364" s="16">
        <f>挂饰2!AG364</f>
        <v>0</v>
      </c>
      <c r="AL364" s="16">
        <f>挂饰2!AH364</f>
        <v>0</v>
      </c>
      <c r="AM364" s="16">
        <f>挂饰2!AI364</f>
        <v>0</v>
      </c>
      <c r="AN364" s="16">
        <f>挂饰2!AJ364</f>
        <v>0</v>
      </c>
      <c r="AO364" s="21">
        <f t="shared" si="60"/>
        <v>91.5</v>
      </c>
      <c r="AP364">
        <f t="shared" si="61"/>
        <v>82200</v>
      </c>
      <c r="AQ364" t="str">
        <f t="shared" si="62"/>
        <v>,黄水晶,灰色的稻草,诱人的坚果</v>
      </c>
      <c r="AR364" s="24" t="str">
        <f>IF(F364="c",getSring(AQ364,4),VLOOKUP(M364&amp;F364,test4,2,FALSE))</f>
        <v>上级雷之精华</v>
      </c>
      <c r="AS364" s="24">
        <f t="shared" si="63"/>
        <v>30005</v>
      </c>
      <c r="AT364" s="24">
        <f t="shared" si="64"/>
        <v>10</v>
      </c>
      <c r="AU364" s="24" t="str">
        <f>getSring(AQ364,1)</f>
        <v>黄水晶</v>
      </c>
      <c r="AV364" s="24">
        <f t="shared" si="65"/>
        <v>30032</v>
      </c>
      <c r="AW364" s="24">
        <f t="shared" si="71"/>
        <v>19</v>
      </c>
      <c r="AX364" s="24" t="str">
        <f>getSring(AQ364,2)</f>
        <v>灰色的稻草</v>
      </c>
      <c r="AY364" s="24">
        <f t="shared" si="66"/>
        <v>30028</v>
      </c>
      <c r="AZ364" s="24">
        <f t="shared" si="67"/>
        <v>19</v>
      </c>
      <c r="BA364" s="24" t="str">
        <f>getSring(AQ364,3)</f>
        <v>诱人的坚果</v>
      </c>
      <c r="BB364" s="24">
        <f t="shared" si="68"/>
        <v>30044</v>
      </c>
      <c r="BC364" s="24">
        <f t="shared" si="69"/>
        <v>19</v>
      </c>
    </row>
    <row r="365" spans="1:55" ht="14.25" x14ac:dyDescent="0.2">
      <c r="A365">
        <f t="shared" si="70"/>
        <v>20363</v>
      </c>
      <c r="B365" s="16">
        <v>363</v>
      </c>
      <c r="C365" s="16" t="s">
        <v>1094</v>
      </c>
      <c r="D365" s="16" t="s">
        <v>1530</v>
      </c>
      <c r="E365" s="16">
        <f>武器3!E365</f>
        <v>7</v>
      </c>
      <c r="F365" s="16" t="s">
        <v>1044</v>
      </c>
      <c r="G365" s="16">
        <f>武器3!G365</f>
        <v>3</v>
      </c>
      <c r="H365" s="19" t="s">
        <v>1385</v>
      </c>
      <c r="I365" s="3" t="s">
        <v>818</v>
      </c>
      <c r="J365" s="3">
        <f>武器2!I365</f>
        <v>12</v>
      </c>
      <c r="K365" s="3"/>
      <c r="L365" s="3" t="str">
        <f>武器3!J365</f>
        <v>上级职业</v>
      </c>
      <c r="M365" s="3" t="str">
        <f>武器3!K365</f>
        <v>电击</v>
      </c>
      <c r="N365" s="16">
        <v>5</v>
      </c>
      <c r="O365" s="16">
        <v>3</v>
      </c>
      <c r="P365" s="16">
        <f>挂饰2!L365</f>
        <v>36</v>
      </c>
      <c r="Q365" s="16">
        <f>挂饰2!M365</f>
        <v>0</v>
      </c>
      <c r="R365" s="16">
        <f>挂饰2!N365</f>
        <v>0</v>
      </c>
      <c r="S365" s="16">
        <f>挂饰2!O365</f>
        <v>0</v>
      </c>
      <c r="T365" s="16">
        <f>挂饰2!P365</f>
        <v>0</v>
      </c>
      <c r="U365" s="16">
        <f>挂饰2!Q365</f>
        <v>0</v>
      </c>
      <c r="V365" s="16">
        <f>挂饰2!R365</f>
        <v>0</v>
      </c>
      <c r="W365" s="16">
        <f>挂饰2!S365</f>
        <v>0</v>
      </c>
      <c r="X365" s="16">
        <f>挂饰2!T365</f>
        <v>0</v>
      </c>
      <c r="Y365" s="16">
        <f>挂饰2!U365</f>
        <v>0</v>
      </c>
      <c r="Z365" s="16">
        <f>挂饰2!V365</f>
        <v>0</v>
      </c>
      <c r="AA365" s="16">
        <f>挂饰2!W365</f>
        <v>0</v>
      </c>
      <c r="AB365" s="16">
        <f>挂饰2!X365</f>
        <v>0</v>
      </c>
      <c r="AC365" s="16">
        <f>挂饰2!Y365</f>
        <v>4.7619047619047672E-2</v>
      </c>
      <c r="AD365" s="16">
        <f>挂饰2!Z365</f>
        <v>0</v>
      </c>
      <c r="AE365" s="16">
        <f>挂饰2!AA365</f>
        <v>0</v>
      </c>
      <c r="AF365" s="16">
        <f>挂饰2!AB365</f>
        <v>0</v>
      </c>
      <c r="AG365" s="16">
        <f>挂饰2!AC365</f>
        <v>0</v>
      </c>
      <c r="AH365" s="16">
        <f>挂饰2!AD365</f>
        <v>0</v>
      </c>
      <c r="AI365" s="16">
        <f>挂饰2!AE365</f>
        <v>0.22480620155038755</v>
      </c>
      <c r="AJ365" s="16">
        <f>挂饰2!AF365</f>
        <v>0</v>
      </c>
      <c r="AK365" s="16">
        <f>挂饰2!AG365</f>
        <v>0</v>
      </c>
      <c r="AL365" s="16">
        <f>挂饰2!AH365</f>
        <v>0</v>
      </c>
      <c r="AM365" s="16">
        <f>挂饰2!AI365</f>
        <v>0</v>
      </c>
      <c r="AN365" s="16">
        <f>挂饰2!AJ365</f>
        <v>0</v>
      </c>
      <c r="AO365" s="21">
        <f t="shared" si="60"/>
        <v>55.471096345514951</v>
      </c>
      <c r="AP365">
        <f t="shared" si="61"/>
        <v>50400</v>
      </c>
      <c r="AQ365" t="str">
        <f t="shared" si="62"/>
        <v>,发光的石头,诱人的蘑菇,诱人的坚果</v>
      </c>
      <c r="AR365" s="24" t="str">
        <f>IF(F365="c",getSring(AQ365,4),VLOOKUP(M365&amp;F365,test4,2,FALSE))</f>
        <v>上级雷之精华</v>
      </c>
      <c r="AS365" s="24">
        <f t="shared" si="63"/>
        <v>30005</v>
      </c>
      <c r="AT365" s="24">
        <f t="shared" si="64"/>
        <v>6</v>
      </c>
      <c r="AU365" s="24" t="str">
        <f>getSring(AQ365,1)</f>
        <v>发光的石头</v>
      </c>
      <c r="AV365" s="24">
        <f t="shared" si="65"/>
        <v>30036</v>
      </c>
      <c r="AW365" s="24">
        <f t="shared" si="71"/>
        <v>12</v>
      </c>
      <c r="AX365" s="24" t="str">
        <f>getSring(AQ365,2)</f>
        <v>诱人的蘑菇</v>
      </c>
      <c r="AY365" s="24">
        <f t="shared" si="66"/>
        <v>30024</v>
      </c>
      <c r="AZ365" s="24">
        <f t="shared" si="67"/>
        <v>12</v>
      </c>
      <c r="BA365" s="24" t="str">
        <f>getSring(AQ365,3)</f>
        <v>诱人的坚果</v>
      </c>
      <c r="BB365" s="24">
        <f t="shared" si="68"/>
        <v>30044</v>
      </c>
      <c r="BC365" s="24">
        <f t="shared" si="69"/>
        <v>12</v>
      </c>
    </row>
    <row r="366" spans="1:55" ht="14.25" x14ac:dyDescent="0.2">
      <c r="A366">
        <f t="shared" si="70"/>
        <v>20364</v>
      </c>
      <c r="B366" s="16">
        <v>364</v>
      </c>
      <c r="C366" s="16" t="s">
        <v>1132</v>
      </c>
      <c r="D366" s="16" t="s">
        <v>1299</v>
      </c>
      <c r="E366" s="16">
        <f>武器3!E366</f>
        <v>9</v>
      </c>
      <c r="F366" s="16" t="s">
        <v>1044</v>
      </c>
      <c r="G366" s="16">
        <f>武器3!G366</f>
        <v>3</v>
      </c>
      <c r="H366" s="19" t="s">
        <v>1385</v>
      </c>
      <c r="I366" s="3" t="s">
        <v>818</v>
      </c>
      <c r="J366" s="3">
        <f>武器2!I366</f>
        <v>12</v>
      </c>
      <c r="K366" s="3"/>
      <c r="L366" s="3" t="str">
        <f>武器3!J366</f>
        <v>上级职业</v>
      </c>
      <c r="M366" s="3" t="str">
        <f>武器3!K366</f>
        <v>电击</v>
      </c>
      <c r="N366" s="16">
        <v>5</v>
      </c>
      <c r="O366" s="16">
        <v>4</v>
      </c>
      <c r="P366" s="16">
        <f>挂饰2!L366</f>
        <v>48</v>
      </c>
      <c r="Q366" s="16">
        <f>挂饰2!M366</f>
        <v>0</v>
      </c>
      <c r="R366" s="16">
        <f>挂饰2!N366</f>
        <v>0</v>
      </c>
      <c r="S366" s="16">
        <f>挂饰2!O366</f>
        <v>0</v>
      </c>
      <c r="T366" s="16">
        <f>挂饰2!P366</f>
        <v>0</v>
      </c>
      <c r="U366" s="16">
        <f>挂饰2!Q366</f>
        <v>0</v>
      </c>
      <c r="V366" s="16">
        <f>挂饰2!R366</f>
        <v>0</v>
      </c>
      <c r="W366" s="16">
        <f>挂饰2!S366</f>
        <v>0</v>
      </c>
      <c r="X366" s="16">
        <f>挂饰2!T366</f>
        <v>33</v>
      </c>
      <c r="Y366" s="16">
        <f>挂饰2!U366</f>
        <v>0</v>
      </c>
      <c r="Z366" s="16">
        <f>挂饰2!V366</f>
        <v>0</v>
      </c>
      <c r="AA366" s="16">
        <f>挂饰2!W366</f>
        <v>0</v>
      </c>
      <c r="AB366" s="16">
        <f>挂饰2!X366</f>
        <v>0</v>
      </c>
      <c r="AC366" s="16">
        <f>挂饰2!Y366</f>
        <v>0</v>
      </c>
      <c r="AD366" s="16">
        <f>挂饰2!Z366</f>
        <v>0</v>
      </c>
      <c r="AE366" s="16">
        <f>挂饰2!AA366</f>
        <v>0</v>
      </c>
      <c r="AF366" s="16">
        <f>挂饰2!AB366</f>
        <v>0</v>
      </c>
      <c r="AG366" s="16">
        <f>挂饰2!AC366</f>
        <v>0</v>
      </c>
      <c r="AH366" s="16">
        <f>挂饰2!AD366</f>
        <v>0</v>
      </c>
      <c r="AI366" s="16">
        <f>挂饰2!AE366</f>
        <v>0.27797833935018046</v>
      </c>
      <c r="AJ366" s="16">
        <f>挂饰2!AF366</f>
        <v>0</v>
      </c>
      <c r="AK366" s="16">
        <f>挂饰2!AG366</f>
        <v>0</v>
      </c>
      <c r="AL366" s="16">
        <f>挂饰2!AH366</f>
        <v>0</v>
      </c>
      <c r="AM366" s="16">
        <f>挂饰2!AI366</f>
        <v>0</v>
      </c>
      <c r="AN366" s="16">
        <f>挂饰2!AJ366</f>
        <v>0</v>
      </c>
      <c r="AO366" s="21">
        <f t="shared" si="60"/>
        <v>123.00108303249097</v>
      </c>
      <c r="AP366">
        <f t="shared" si="61"/>
        <v>109200</v>
      </c>
      <c r="AQ366" t="str">
        <f t="shared" si="62"/>
        <v>,黄水晶,带血的牙,发光的石头</v>
      </c>
      <c r="AR366" s="24" t="str">
        <f>IF(F366="c",getSring(AQ366,4),VLOOKUP(M366&amp;F366,test4,2,FALSE))</f>
        <v>上级雷之精华</v>
      </c>
      <c r="AS366" s="24">
        <f t="shared" si="63"/>
        <v>30005</v>
      </c>
      <c r="AT366" s="24">
        <f t="shared" si="64"/>
        <v>13</v>
      </c>
      <c r="AU366" s="24" t="str">
        <f>getSring(AQ366,1)</f>
        <v>黄水晶</v>
      </c>
      <c r="AV366" s="24">
        <f t="shared" si="65"/>
        <v>30032</v>
      </c>
      <c r="AW366" s="24">
        <f t="shared" si="71"/>
        <v>26</v>
      </c>
      <c r="AX366" s="24" t="str">
        <f>getSring(AQ366,2)</f>
        <v>带血的牙</v>
      </c>
      <c r="AY366" s="24">
        <f t="shared" si="66"/>
        <v>30040</v>
      </c>
      <c r="AZ366" s="24">
        <f t="shared" si="67"/>
        <v>26</v>
      </c>
      <c r="BA366" s="24" t="str">
        <f>getSring(AQ366,3)</f>
        <v>发光的石头</v>
      </c>
      <c r="BB366" s="24">
        <f t="shared" si="68"/>
        <v>30036</v>
      </c>
      <c r="BC366" s="24">
        <f t="shared" si="69"/>
        <v>26</v>
      </c>
    </row>
    <row r="367" spans="1:55" ht="14.25" x14ac:dyDescent="0.2">
      <c r="A367">
        <f t="shared" si="70"/>
        <v>20365</v>
      </c>
      <c r="B367" s="16">
        <v>365</v>
      </c>
      <c r="C367" s="16" t="s">
        <v>1053</v>
      </c>
      <c r="D367" s="16" t="s">
        <v>1531</v>
      </c>
      <c r="E367" s="16">
        <f>武器3!E367</f>
        <v>11</v>
      </c>
      <c r="F367" s="16" t="s">
        <v>1044</v>
      </c>
      <c r="G367" s="16">
        <f>武器3!G367</f>
        <v>3</v>
      </c>
      <c r="H367" s="19" t="s">
        <v>1385</v>
      </c>
      <c r="I367" s="3" t="s">
        <v>818</v>
      </c>
      <c r="J367" s="3">
        <f>武器2!I367</f>
        <v>12</v>
      </c>
      <c r="K367" s="3"/>
      <c r="L367" s="3" t="str">
        <f>武器3!J367</f>
        <v>上级职业</v>
      </c>
      <c r="M367" s="3" t="str">
        <f>武器3!K367</f>
        <v>电击</v>
      </c>
      <c r="N367" s="16">
        <v>5</v>
      </c>
      <c r="O367" s="16">
        <v>5</v>
      </c>
      <c r="P367" s="16">
        <f>挂饰2!L367</f>
        <v>61</v>
      </c>
      <c r="Q367" s="16">
        <f>挂饰2!M367</f>
        <v>0</v>
      </c>
      <c r="R367" s="16">
        <f>挂饰2!N367</f>
        <v>0</v>
      </c>
      <c r="S367" s="16">
        <f>挂饰2!O367</f>
        <v>0</v>
      </c>
      <c r="T367" s="16">
        <f>挂饰2!P367</f>
        <v>0</v>
      </c>
      <c r="U367" s="16">
        <f>挂饰2!Q367</f>
        <v>0</v>
      </c>
      <c r="V367" s="16">
        <f>挂饰2!R367</f>
        <v>0</v>
      </c>
      <c r="W367" s="16">
        <f>挂饰2!S367</f>
        <v>0</v>
      </c>
      <c r="X367" s="16">
        <f>挂饰2!T367</f>
        <v>0</v>
      </c>
      <c r="Y367" s="16">
        <f>挂饰2!U367</f>
        <v>0</v>
      </c>
      <c r="Z367" s="16">
        <f>挂饰2!V367</f>
        <v>0</v>
      </c>
      <c r="AA367" s="16">
        <f>挂饰2!W367</f>
        <v>0</v>
      </c>
      <c r="AB367" s="16">
        <f>挂饰2!X367</f>
        <v>0</v>
      </c>
      <c r="AC367" s="16">
        <f>挂饰2!Y367</f>
        <v>0</v>
      </c>
      <c r="AD367" s="16">
        <f>挂饰2!Z367</f>
        <v>0</v>
      </c>
      <c r="AE367" s="16">
        <f>挂饰2!AA367</f>
        <v>0</v>
      </c>
      <c r="AF367" s="16">
        <f>挂饰2!AB367</f>
        <v>0</v>
      </c>
      <c r="AG367" s="16">
        <f>挂饰2!AC367</f>
        <v>0</v>
      </c>
      <c r="AH367" s="16">
        <f>挂饰2!AD367</f>
        <v>7.407407407407407E-2</v>
      </c>
      <c r="AI367" s="16">
        <f>挂饰2!AE367</f>
        <v>0.32432432432432434</v>
      </c>
      <c r="AJ367" s="16">
        <f>挂饰2!AF367</f>
        <v>0</v>
      </c>
      <c r="AK367" s="16">
        <f>挂饰2!AG367</f>
        <v>0</v>
      </c>
      <c r="AL367" s="16">
        <f>挂饰2!AH367</f>
        <v>0</v>
      </c>
      <c r="AM367" s="16">
        <f>挂饰2!AI367</f>
        <v>0</v>
      </c>
      <c r="AN367" s="16">
        <f>挂饰2!AJ367</f>
        <v>0</v>
      </c>
      <c r="AO367" s="21">
        <f t="shared" si="60"/>
        <v>93.651351351351352</v>
      </c>
      <c r="AP367">
        <f t="shared" si="61"/>
        <v>84000</v>
      </c>
      <c r="AQ367" t="str">
        <f t="shared" si="62"/>
        <v>,带血的牙,灰色的稻草,诱人的坚果</v>
      </c>
      <c r="AR367" s="24" t="str">
        <f>IF(F367="c",getSring(AQ367,4),VLOOKUP(M367&amp;F367,test4,2,FALSE))</f>
        <v>上级雷之精华</v>
      </c>
      <c r="AS367" s="24">
        <f t="shared" si="63"/>
        <v>30005</v>
      </c>
      <c r="AT367" s="24">
        <f t="shared" si="64"/>
        <v>10</v>
      </c>
      <c r="AU367" s="24" t="str">
        <f>getSring(AQ367,1)</f>
        <v>带血的牙</v>
      </c>
      <c r="AV367" s="24">
        <f t="shared" si="65"/>
        <v>30040</v>
      </c>
      <c r="AW367" s="24">
        <f t="shared" si="71"/>
        <v>20</v>
      </c>
      <c r="AX367" s="24" t="str">
        <f>getSring(AQ367,2)</f>
        <v>灰色的稻草</v>
      </c>
      <c r="AY367" s="24">
        <f t="shared" si="66"/>
        <v>30028</v>
      </c>
      <c r="AZ367" s="24">
        <f t="shared" si="67"/>
        <v>20</v>
      </c>
      <c r="BA367" s="24" t="str">
        <f>getSring(AQ367,3)</f>
        <v>诱人的坚果</v>
      </c>
      <c r="BB367" s="24">
        <f t="shared" si="68"/>
        <v>30044</v>
      </c>
      <c r="BC367" s="24">
        <f t="shared" si="69"/>
        <v>20</v>
      </c>
    </row>
    <row r="368" spans="1:55" ht="14.25" x14ac:dyDescent="0.2">
      <c r="A368">
        <f t="shared" si="70"/>
        <v>20366</v>
      </c>
      <c r="B368" s="16">
        <v>366</v>
      </c>
      <c r="C368" s="16" t="s">
        <v>1126</v>
      </c>
      <c r="D368" s="16" t="s">
        <v>1532</v>
      </c>
      <c r="E368" s="16">
        <f>武器3!E368</f>
        <v>13</v>
      </c>
      <c r="F368" s="16" t="s">
        <v>1044</v>
      </c>
      <c r="G368" s="16">
        <f>武器3!G368</f>
        <v>3</v>
      </c>
      <c r="H368" s="19" t="s">
        <v>1385</v>
      </c>
      <c r="I368" s="3" t="s">
        <v>818</v>
      </c>
      <c r="J368" s="3">
        <f>武器2!I368</f>
        <v>12</v>
      </c>
      <c r="K368" s="3"/>
      <c r="L368" s="3" t="str">
        <f>武器3!J368</f>
        <v>上级职业</v>
      </c>
      <c r="M368" s="3" t="str">
        <f>武器3!K368</f>
        <v>电击</v>
      </c>
      <c r="N368" s="16">
        <v>5</v>
      </c>
      <c r="O368" s="16">
        <v>6</v>
      </c>
      <c r="P368" s="16">
        <f>挂饰2!L368</f>
        <v>73</v>
      </c>
      <c r="Q368" s="16">
        <f>挂饰2!M368</f>
        <v>0</v>
      </c>
      <c r="R368" s="16">
        <f>挂饰2!N368</f>
        <v>25</v>
      </c>
      <c r="S368" s="16">
        <f>挂饰2!O368</f>
        <v>0</v>
      </c>
      <c r="T368" s="16">
        <f>挂饰2!P368</f>
        <v>0</v>
      </c>
      <c r="U368" s="16">
        <f>挂饰2!Q368</f>
        <v>0</v>
      </c>
      <c r="V368" s="16">
        <f>挂饰2!R368</f>
        <v>0</v>
      </c>
      <c r="W368" s="16">
        <f>挂饰2!S368</f>
        <v>0</v>
      </c>
      <c r="X368" s="16">
        <f>挂饰2!T368</f>
        <v>0</v>
      </c>
      <c r="Y368" s="16">
        <f>挂饰2!U368</f>
        <v>9.8000000000000004E-2</v>
      </c>
      <c r="Z368" s="16">
        <f>挂饰2!V368</f>
        <v>0</v>
      </c>
      <c r="AA368" s="16">
        <f>挂饰2!W368</f>
        <v>0</v>
      </c>
      <c r="AB368" s="16">
        <f>挂饰2!X368</f>
        <v>0</v>
      </c>
      <c r="AC368" s="16">
        <f>挂饰2!Y368</f>
        <v>0</v>
      </c>
      <c r="AD368" s="16">
        <f>挂饰2!Z368</f>
        <v>0</v>
      </c>
      <c r="AE368" s="16">
        <f>挂饰2!AA368</f>
        <v>0</v>
      </c>
      <c r="AF368" s="16">
        <f>挂饰2!AB368</f>
        <v>0</v>
      </c>
      <c r="AG368" s="16">
        <f>挂饰2!AC368</f>
        <v>0</v>
      </c>
      <c r="AH368" s="16">
        <f>挂饰2!AD368</f>
        <v>0</v>
      </c>
      <c r="AI368" s="16">
        <f>挂饰2!AE368</f>
        <v>0.36507936507936511</v>
      </c>
      <c r="AJ368" s="16">
        <f>挂饰2!AF368</f>
        <v>0</v>
      </c>
      <c r="AK368" s="16">
        <f>挂饰2!AG368</f>
        <v>0</v>
      </c>
      <c r="AL368" s="16">
        <f>挂饰2!AH368</f>
        <v>0</v>
      </c>
      <c r="AM368" s="16">
        <f>挂饰2!AI368</f>
        <v>0</v>
      </c>
      <c r="AN368" s="16">
        <f>挂饰2!AJ368</f>
        <v>0</v>
      </c>
      <c r="AO368" s="21">
        <f t="shared" si="60"/>
        <v>148.97142857142856</v>
      </c>
      <c r="AP368">
        <f t="shared" si="61"/>
        <v>132600</v>
      </c>
      <c r="AQ368" t="str">
        <f t="shared" si="62"/>
        <v>,灰色的稻草,黄水晶,带血的牙</v>
      </c>
      <c r="AR368" s="24" t="str">
        <f>IF(F368="c",getSring(AQ368,4),VLOOKUP(M368&amp;F368,test4,2,FALSE))</f>
        <v>上级雷之精华</v>
      </c>
      <c r="AS368" s="24">
        <f t="shared" si="63"/>
        <v>30005</v>
      </c>
      <c r="AT368" s="24">
        <f t="shared" si="64"/>
        <v>16</v>
      </c>
      <c r="AU368" s="24" t="str">
        <f>getSring(AQ368,1)</f>
        <v>灰色的稻草</v>
      </c>
      <c r="AV368" s="24">
        <f t="shared" si="65"/>
        <v>30028</v>
      </c>
      <c r="AW368" s="24">
        <f t="shared" si="71"/>
        <v>31</v>
      </c>
      <c r="AX368" s="24" t="str">
        <f>getSring(AQ368,2)</f>
        <v>黄水晶</v>
      </c>
      <c r="AY368" s="24">
        <f t="shared" si="66"/>
        <v>30032</v>
      </c>
      <c r="AZ368" s="24">
        <f t="shared" si="67"/>
        <v>31</v>
      </c>
      <c r="BA368" s="24" t="str">
        <f>getSring(AQ368,3)</f>
        <v>带血的牙</v>
      </c>
      <c r="BB368" s="24">
        <f t="shared" si="68"/>
        <v>30040</v>
      </c>
      <c r="BC368" s="24">
        <f t="shared" si="69"/>
        <v>31</v>
      </c>
    </row>
    <row r="369" spans="1:55" ht="14.25" x14ac:dyDescent="0.2">
      <c r="A369">
        <f t="shared" si="70"/>
        <v>20367</v>
      </c>
      <c r="B369" s="16">
        <v>367</v>
      </c>
      <c r="C369" s="16" t="s">
        <v>1134</v>
      </c>
      <c r="D369" s="16" t="s">
        <v>1533</v>
      </c>
      <c r="E369" s="16">
        <f>武器3!E369</f>
        <v>15</v>
      </c>
      <c r="F369" s="16" t="s">
        <v>1044</v>
      </c>
      <c r="G369" s="16">
        <f>武器3!G369</f>
        <v>3</v>
      </c>
      <c r="H369" s="19" t="s">
        <v>1385</v>
      </c>
      <c r="I369" s="3" t="s">
        <v>818</v>
      </c>
      <c r="J369" s="3">
        <f>武器2!I369</f>
        <v>12</v>
      </c>
      <c r="K369" s="3"/>
      <c r="L369" s="3" t="str">
        <f>武器3!J369</f>
        <v>上级职业</v>
      </c>
      <c r="M369" s="3" t="str">
        <f>武器3!K369</f>
        <v>电击</v>
      </c>
      <c r="N369" s="16">
        <v>5</v>
      </c>
      <c r="O369" s="16">
        <v>7</v>
      </c>
      <c r="P369" s="16">
        <f>挂饰2!L369</f>
        <v>85</v>
      </c>
      <c r="Q369" s="16">
        <f>挂饰2!M369</f>
        <v>0</v>
      </c>
      <c r="R369" s="16">
        <f>挂饰2!N369</f>
        <v>29</v>
      </c>
      <c r="S369" s="16">
        <f>挂饰2!O369</f>
        <v>0</v>
      </c>
      <c r="T369" s="16">
        <f>挂饰2!P369</f>
        <v>0</v>
      </c>
      <c r="U369" s="16">
        <f>挂饰2!Q369</f>
        <v>89</v>
      </c>
      <c r="V369" s="16">
        <f>挂饰2!R369</f>
        <v>0</v>
      </c>
      <c r="W369" s="16">
        <f>挂饰2!S369</f>
        <v>0</v>
      </c>
      <c r="X369" s="16">
        <f>挂饰2!T369</f>
        <v>0</v>
      </c>
      <c r="Y369" s="16">
        <f>挂饰2!U369</f>
        <v>0</v>
      </c>
      <c r="Z369" s="16">
        <f>挂饰2!V369</f>
        <v>0</v>
      </c>
      <c r="AA369" s="16">
        <f>挂饰2!W369</f>
        <v>0</v>
      </c>
      <c r="AB369" s="16">
        <f>挂饰2!X369</f>
        <v>0</v>
      </c>
      <c r="AC369" s="16">
        <f>挂饰2!Y369</f>
        <v>9.9099099099099086E-2</v>
      </c>
      <c r="AD369" s="16">
        <f>挂饰2!Z369</f>
        <v>0</v>
      </c>
      <c r="AE369" s="16">
        <f>挂饰2!AA369</f>
        <v>0</v>
      </c>
      <c r="AF369" s="16">
        <f>挂饰2!AB369</f>
        <v>0</v>
      </c>
      <c r="AG369" s="16">
        <f>挂饰2!AC369</f>
        <v>0</v>
      </c>
      <c r="AH369" s="16">
        <f>挂饰2!AD369</f>
        <v>0</v>
      </c>
      <c r="AI369" s="16">
        <f>挂饰2!AE369</f>
        <v>0</v>
      </c>
      <c r="AJ369" s="16">
        <f>挂饰2!AF369</f>
        <v>0</v>
      </c>
      <c r="AK369" s="16">
        <f>挂饰2!AG369</f>
        <v>0</v>
      </c>
      <c r="AL369" s="16">
        <f>挂饰2!AH369</f>
        <v>0</v>
      </c>
      <c r="AM369" s="16">
        <f>挂饰2!AI369</f>
        <v>0</v>
      </c>
      <c r="AN369" s="16">
        <f>挂饰2!AJ369</f>
        <v>0</v>
      </c>
      <c r="AO369" s="21">
        <f t="shared" si="60"/>
        <v>305.03513513513514</v>
      </c>
      <c r="AP369">
        <f t="shared" si="61"/>
        <v>268800</v>
      </c>
      <c r="AQ369" t="str">
        <f t="shared" si="62"/>
        <v>,带血的牙,黄水晶,发光的石头</v>
      </c>
      <c r="AR369" s="24" t="str">
        <f>IF(F369="c",getSring(AQ369,4),VLOOKUP(M369&amp;F369,test4,2,FALSE))</f>
        <v>上级雷之精华</v>
      </c>
      <c r="AS369" s="24">
        <f t="shared" si="63"/>
        <v>30005</v>
      </c>
      <c r="AT369" s="24">
        <f t="shared" si="64"/>
        <v>32</v>
      </c>
      <c r="AU369" s="24" t="str">
        <f>getSring(AQ369,1)</f>
        <v>带血的牙</v>
      </c>
      <c r="AV369" s="24">
        <f t="shared" si="65"/>
        <v>30040</v>
      </c>
      <c r="AW369" s="24">
        <f t="shared" si="71"/>
        <v>64</v>
      </c>
      <c r="AX369" s="24" t="str">
        <f>getSring(AQ369,2)</f>
        <v>黄水晶</v>
      </c>
      <c r="AY369" s="24">
        <f t="shared" si="66"/>
        <v>30032</v>
      </c>
      <c r="AZ369" s="24">
        <f t="shared" si="67"/>
        <v>64</v>
      </c>
      <c r="BA369" s="24" t="str">
        <f>getSring(AQ369,3)</f>
        <v>发光的石头</v>
      </c>
      <c r="BB369" s="24">
        <f t="shared" si="68"/>
        <v>30036</v>
      </c>
      <c r="BC369" s="24">
        <f t="shared" si="69"/>
        <v>64</v>
      </c>
    </row>
    <row r="370" spans="1:55" ht="14.25" x14ac:dyDescent="0.2">
      <c r="A370">
        <f t="shared" si="70"/>
        <v>20368</v>
      </c>
      <c r="B370" s="16">
        <v>368</v>
      </c>
      <c r="C370" s="16" t="s">
        <v>1104</v>
      </c>
      <c r="D370" s="16" t="s">
        <v>1142</v>
      </c>
      <c r="E370" s="16">
        <f>武器3!E370</f>
        <v>17</v>
      </c>
      <c r="F370" s="16" t="s">
        <v>1044</v>
      </c>
      <c r="G370" s="16">
        <f>武器3!G370</f>
        <v>3</v>
      </c>
      <c r="H370" s="19" t="s">
        <v>1385</v>
      </c>
      <c r="I370" s="3" t="s">
        <v>818</v>
      </c>
      <c r="J370" s="3">
        <f>武器2!I370</f>
        <v>12</v>
      </c>
      <c r="K370" s="3"/>
      <c r="L370" s="3" t="str">
        <f>武器3!J370</f>
        <v>上级职业</v>
      </c>
      <c r="M370" s="3" t="str">
        <f>武器3!K370</f>
        <v>电击</v>
      </c>
      <c r="N370" s="16">
        <v>5</v>
      </c>
      <c r="O370" s="16">
        <v>8</v>
      </c>
      <c r="P370" s="16">
        <f>挂饰2!L370</f>
        <v>97</v>
      </c>
      <c r="Q370" s="16">
        <f>挂饰2!M370</f>
        <v>149</v>
      </c>
      <c r="R370" s="16">
        <f>挂饰2!N370</f>
        <v>0</v>
      </c>
      <c r="S370" s="16">
        <f>挂饰2!O370</f>
        <v>0</v>
      </c>
      <c r="T370" s="16">
        <f>挂饰2!P370</f>
        <v>0</v>
      </c>
      <c r="U370" s="16">
        <f>挂饰2!Q370</f>
        <v>0</v>
      </c>
      <c r="V370" s="16">
        <f>挂饰2!R370</f>
        <v>0</v>
      </c>
      <c r="W370" s="16">
        <f>挂饰2!S370</f>
        <v>0</v>
      </c>
      <c r="X370" s="16">
        <f>挂饰2!T370</f>
        <v>0</v>
      </c>
      <c r="Y370" s="16">
        <f>挂饰2!U370</f>
        <v>0</v>
      </c>
      <c r="Z370" s="16">
        <f>挂饰2!V370</f>
        <v>0</v>
      </c>
      <c r="AA370" s="16">
        <f>挂饰2!W370</f>
        <v>0</v>
      </c>
      <c r="AB370" s="16">
        <f>挂饰2!X370</f>
        <v>0</v>
      </c>
      <c r="AC370" s="16">
        <f>挂饰2!Y370</f>
        <v>0.11504424778761058</v>
      </c>
      <c r="AD370" s="16">
        <f>挂饰2!Z370</f>
        <v>0.11504424778761058</v>
      </c>
      <c r="AE370" s="16">
        <f>挂饰2!AA370</f>
        <v>0</v>
      </c>
      <c r="AF370" s="16">
        <f>挂饰2!AB370</f>
        <v>0</v>
      </c>
      <c r="AG370" s="16">
        <f>挂饰2!AC370</f>
        <v>0</v>
      </c>
      <c r="AH370" s="16">
        <f>挂饰2!AD370</f>
        <v>0</v>
      </c>
      <c r="AI370" s="16">
        <f>挂饰2!AE370</f>
        <v>0</v>
      </c>
      <c r="AJ370" s="16">
        <f>挂饰2!AF370</f>
        <v>0</v>
      </c>
      <c r="AK370" s="16">
        <f>挂饰2!AG370</f>
        <v>0</v>
      </c>
      <c r="AL370" s="16">
        <f>挂饰2!AH370</f>
        <v>0</v>
      </c>
      <c r="AM370" s="16">
        <f>挂饰2!AI370</f>
        <v>0</v>
      </c>
      <c r="AN370" s="16">
        <f>挂饰2!AJ370</f>
        <v>0</v>
      </c>
      <c r="AO370" s="21">
        <f t="shared" si="60"/>
        <v>370.24247787610619</v>
      </c>
      <c r="AP370">
        <f t="shared" si="61"/>
        <v>325800</v>
      </c>
      <c r="AQ370" t="str">
        <f t="shared" si="62"/>
        <v>,诱人的坚果,黄水晶,带血的牙</v>
      </c>
      <c r="AR370" s="24" t="str">
        <f>IF(F370="c",getSring(AQ370,4),VLOOKUP(M370&amp;F370,test4,2,FALSE))</f>
        <v>上级雷之精华</v>
      </c>
      <c r="AS370" s="24">
        <f t="shared" si="63"/>
        <v>30005</v>
      </c>
      <c r="AT370" s="24">
        <f t="shared" si="64"/>
        <v>39</v>
      </c>
      <c r="AU370" s="24" t="str">
        <f>getSring(AQ370,1)</f>
        <v>诱人的坚果</v>
      </c>
      <c r="AV370" s="24">
        <f t="shared" si="65"/>
        <v>30044</v>
      </c>
      <c r="AW370" s="24">
        <f t="shared" si="71"/>
        <v>77</v>
      </c>
      <c r="AX370" s="24" t="str">
        <f>getSring(AQ370,2)</f>
        <v>黄水晶</v>
      </c>
      <c r="AY370" s="24">
        <f t="shared" si="66"/>
        <v>30032</v>
      </c>
      <c r="AZ370" s="24">
        <f t="shared" si="67"/>
        <v>77</v>
      </c>
      <c r="BA370" s="24" t="str">
        <f>getSring(AQ370,3)</f>
        <v>带血的牙</v>
      </c>
      <c r="BB370" s="24">
        <f t="shared" si="68"/>
        <v>30040</v>
      </c>
      <c r="BC370" s="24">
        <f t="shared" si="69"/>
        <v>77</v>
      </c>
    </row>
    <row r="371" spans="1:55" ht="14.25" x14ac:dyDescent="0.2">
      <c r="A371">
        <f t="shared" si="70"/>
        <v>20369</v>
      </c>
      <c r="B371" s="16">
        <v>369</v>
      </c>
      <c r="C371" s="16" t="s">
        <v>1051</v>
      </c>
      <c r="D371" s="16" t="s">
        <v>1243</v>
      </c>
      <c r="E371" s="16">
        <f>武器3!E371</f>
        <v>2</v>
      </c>
      <c r="F371" s="16" t="s">
        <v>1045</v>
      </c>
      <c r="G371" s="16">
        <f>武器3!G371</f>
        <v>3</v>
      </c>
      <c r="H371" s="19" t="s">
        <v>1385</v>
      </c>
      <c r="I371" s="3" t="s">
        <v>818</v>
      </c>
      <c r="J371" s="3">
        <f>武器2!I371</f>
        <v>12</v>
      </c>
      <c r="K371" s="3"/>
      <c r="L371" s="3" t="str">
        <f>武器3!J371</f>
        <v>上级职业</v>
      </c>
      <c r="M371" s="3" t="str">
        <f>武器3!K371</f>
        <v>电击</v>
      </c>
      <c r="N371" s="16">
        <v>5</v>
      </c>
      <c r="O371" s="16">
        <v>1</v>
      </c>
      <c r="P371" s="16">
        <f>挂饰2!L371</f>
        <v>14</v>
      </c>
      <c r="Q371" s="16">
        <f>挂饰2!M371</f>
        <v>0</v>
      </c>
      <c r="R371" s="16">
        <f>挂饰2!N371</f>
        <v>0</v>
      </c>
      <c r="S371" s="16">
        <f>挂饰2!O371</f>
        <v>0</v>
      </c>
      <c r="T371" s="16">
        <f>挂饰2!P371</f>
        <v>0</v>
      </c>
      <c r="U371" s="16">
        <f>挂饰2!Q371</f>
        <v>19</v>
      </c>
      <c r="V371" s="16">
        <f>挂饰2!R371</f>
        <v>0</v>
      </c>
      <c r="W371" s="16">
        <f>挂饰2!S371</f>
        <v>0</v>
      </c>
      <c r="X371" s="16">
        <f>挂饰2!T371</f>
        <v>0</v>
      </c>
      <c r="Y371" s="16">
        <f>挂饰2!U371</f>
        <v>0</v>
      </c>
      <c r="Z371" s="16">
        <f>挂饰2!V371</f>
        <v>0</v>
      </c>
      <c r="AA371" s="16">
        <f>挂饰2!W371</f>
        <v>0</v>
      </c>
      <c r="AB371" s="16">
        <f>挂饰2!X371</f>
        <v>0</v>
      </c>
      <c r="AC371" s="16">
        <f>挂饰2!Y371</f>
        <v>0</v>
      </c>
      <c r="AD371" s="16">
        <f>挂饰2!Z371</f>
        <v>0</v>
      </c>
      <c r="AE371" s="16">
        <f>挂饰2!AA371</f>
        <v>0</v>
      </c>
      <c r="AF371" s="16">
        <f>挂饰2!AB371</f>
        <v>0</v>
      </c>
      <c r="AG371" s="16">
        <f>挂饰2!AC371</f>
        <v>0</v>
      </c>
      <c r="AH371" s="16">
        <f>挂饰2!AD371</f>
        <v>0</v>
      </c>
      <c r="AI371" s="16">
        <f>挂饰2!AE371</f>
        <v>0</v>
      </c>
      <c r="AJ371" s="16">
        <f>挂饰2!AF371</f>
        <v>0</v>
      </c>
      <c r="AK371" s="16">
        <f>挂饰2!AG371</f>
        <v>0</v>
      </c>
      <c r="AL371" s="16">
        <f>挂饰2!AH371</f>
        <v>0</v>
      </c>
      <c r="AM371" s="16">
        <f>挂饰2!AI371</f>
        <v>0</v>
      </c>
      <c r="AN371" s="16">
        <f>挂饰2!AJ371</f>
        <v>0</v>
      </c>
      <c r="AO371" s="21">
        <f t="shared" si="60"/>
        <v>49.5</v>
      </c>
      <c r="AP371">
        <f t="shared" si="61"/>
        <v>42900</v>
      </c>
      <c r="AQ371" t="str">
        <f t="shared" si="62"/>
        <v>,扁扁的稻草,蓝水晶,漂亮的蘑菇</v>
      </c>
      <c r="AR371" s="24" t="str">
        <f>IF(F371="c",getSring(AQ371,4),VLOOKUP(M371&amp;F371,test4,2,FALSE))</f>
        <v>雷之精华</v>
      </c>
      <c r="AS371" s="24">
        <f t="shared" si="63"/>
        <v>30006</v>
      </c>
      <c r="AT371" s="24">
        <f t="shared" si="64"/>
        <v>10</v>
      </c>
      <c r="AU371" s="24" t="str">
        <f>getSring(AQ371,1)</f>
        <v>扁扁的稻草</v>
      </c>
      <c r="AV371" s="24">
        <f t="shared" si="65"/>
        <v>30027</v>
      </c>
      <c r="AW371" s="24">
        <f t="shared" si="71"/>
        <v>21</v>
      </c>
      <c r="AX371" s="24" t="str">
        <f>getSring(AQ371,2)</f>
        <v>蓝水晶</v>
      </c>
      <c r="AY371" s="24">
        <f t="shared" si="66"/>
        <v>30031</v>
      </c>
      <c r="AZ371" s="24">
        <f t="shared" si="67"/>
        <v>21</v>
      </c>
      <c r="BA371" s="24" t="str">
        <f>getSring(AQ371,3)</f>
        <v>漂亮的蘑菇</v>
      </c>
      <c r="BB371" s="24">
        <f t="shared" si="68"/>
        <v>30023</v>
      </c>
      <c r="BC371" s="24">
        <f t="shared" si="69"/>
        <v>21</v>
      </c>
    </row>
    <row r="372" spans="1:55" ht="14.25" x14ac:dyDescent="0.2">
      <c r="A372">
        <f t="shared" si="70"/>
        <v>20370</v>
      </c>
      <c r="B372" s="16">
        <v>370</v>
      </c>
      <c r="C372" s="16" t="s">
        <v>1114</v>
      </c>
      <c r="D372" s="16" t="s">
        <v>1534</v>
      </c>
      <c r="E372" s="16">
        <f>武器3!E372</f>
        <v>4</v>
      </c>
      <c r="F372" s="16" t="s">
        <v>1045</v>
      </c>
      <c r="G372" s="16">
        <f>武器3!G372</f>
        <v>3</v>
      </c>
      <c r="H372" s="19" t="s">
        <v>1385</v>
      </c>
      <c r="I372" s="3" t="s">
        <v>818</v>
      </c>
      <c r="J372" s="3">
        <f>武器2!I372</f>
        <v>12</v>
      </c>
      <c r="K372" s="3"/>
      <c r="L372" s="3" t="str">
        <f>武器3!J372</f>
        <v>上级职业</v>
      </c>
      <c r="M372" s="3" t="str">
        <f>武器3!K372</f>
        <v>电击</v>
      </c>
      <c r="N372" s="16">
        <v>5</v>
      </c>
      <c r="O372" s="16">
        <v>2</v>
      </c>
      <c r="P372" s="16">
        <f>挂饰2!L372</f>
        <v>28</v>
      </c>
      <c r="Q372" s="16">
        <f>挂饰2!M372</f>
        <v>0</v>
      </c>
      <c r="R372" s="16">
        <f>挂饰2!N372</f>
        <v>0</v>
      </c>
      <c r="S372" s="16">
        <f>挂饰2!O372</f>
        <v>0</v>
      </c>
      <c r="T372" s="16">
        <f>挂饰2!P372</f>
        <v>0</v>
      </c>
      <c r="U372" s="16">
        <f>挂饰2!Q372</f>
        <v>0</v>
      </c>
      <c r="V372" s="16">
        <f>挂饰2!R372</f>
        <v>0</v>
      </c>
      <c r="W372" s="16">
        <f>挂饰2!S372</f>
        <v>0</v>
      </c>
      <c r="X372" s="16">
        <f>挂饰2!T372</f>
        <v>0</v>
      </c>
      <c r="Y372" s="16">
        <f>挂饰2!U372</f>
        <v>0</v>
      </c>
      <c r="Z372" s="16">
        <f>挂饰2!V372</f>
        <v>3.4000000000000002E-2</v>
      </c>
      <c r="AA372" s="16">
        <f>挂饰2!W372</f>
        <v>0</v>
      </c>
      <c r="AB372" s="16">
        <f>挂饰2!X372</f>
        <v>0</v>
      </c>
      <c r="AC372" s="16">
        <f>挂饰2!Y372</f>
        <v>0</v>
      </c>
      <c r="AD372" s="16">
        <f>挂饰2!Z372</f>
        <v>0</v>
      </c>
      <c r="AE372" s="16">
        <f>挂饰2!AA372</f>
        <v>0</v>
      </c>
      <c r="AF372" s="16">
        <f>挂饰2!AB372</f>
        <v>0</v>
      </c>
      <c r="AG372" s="16">
        <f>挂饰2!AC372</f>
        <v>0</v>
      </c>
      <c r="AH372" s="16">
        <f>挂饰2!AD372</f>
        <v>0</v>
      </c>
      <c r="AI372" s="16">
        <f>挂饰2!AE372</f>
        <v>0</v>
      </c>
      <c r="AJ372" s="16">
        <f>挂饰2!AF372</f>
        <v>0</v>
      </c>
      <c r="AK372" s="16">
        <f>挂饰2!AG372</f>
        <v>0</v>
      </c>
      <c r="AL372" s="16">
        <f>挂饰2!AH372</f>
        <v>0</v>
      </c>
      <c r="AM372" s="16">
        <f>挂饰2!AI372</f>
        <v>0</v>
      </c>
      <c r="AN372" s="16">
        <f>挂饰2!AJ372</f>
        <v>0</v>
      </c>
      <c r="AO372" s="21">
        <f t="shared" si="60"/>
        <v>42</v>
      </c>
      <c r="AP372">
        <f t="shared" si="61"/>
        <v>37800</v>
      </c>
      <c r="AQ372" t="str">
        <f t="shared" si="62"/>
        <v>,坚硬的石头,长獠牙,蓝水晶</v>
      </c>
      <c r="AR372" s="24" t="str">
        <f>IF(F372="c",getSring(AQ372,4),VLOOKUP(M372&amp;F372,test4,2,FALSE))</f>
        <v>雷之精华</v>
      </c>
      <c r="AS372" s="24">
        <f t="shared" si="63"/>
        <v>30006</v>
      </c>
      <c r="AT372" s="24">
        <f t="shared" si="64"/>
        <v>9</v>
      </c>
      <c r="AU372" s="24" t="str">
        <f>getSring(AQ372,1)</f>
        <v>坚硬的石头</v>
      </c>
      <c r="AV372" s="24">
        <f t="shared" si="65"/>
        <v>30035</v>
      </c>
      <c r="AW372" s="24">
        <f t="shared" si="71"/>
        <v>18</v>
      </c>
      <c r="AX372" s="24" t="str">
        <f>getSring(AQ372,2)</f>
        <v>长獠牙</v>
      </c>
      <c r="AY372" s="24">
        <f t="shared" si="66"/>
        <v>30039</v>
      </c>
      <c r="AZ372" s="24">
        <f t="shared" si="67"/>
        <v>18</v>
      </c>
      <c r="BA372" s="24" t="str">
        <f>getSring(AQ372,3)</f>
        <v>蓝水晶</v>
      </c>
      <c r="BB372" s="24">
        <f t="shared" si="68"/>
        <v>30031</v>
      </c>
      <c r="BC372" s="24">
        <f t="shared" si="69"/>
        <v>18</v>
      </c>
    </row>
    <row r="373" spans="1:55" ht="14.25" x14ac:dyDescent="0.2">
      <c r="A373">
        <f t="shared" si="70"/>
        <v>20371</v>
      </c>
      <c r="B373" s="16">
        <v>371</v>
      </c>
      <c r="C373" s="16" t="s">
        <v>1067</v>
      </c>
      <c r="D373" s="16" t="s">
        <v>1292</v>
      </c>
      <c r="E373" s="16">
        <f>武器3!E373</f>
        <v>6</v>
      </c>
      <c r="F373" s="16" t="s">
        <v>1045</v>
      </c>
      <c r="G373" s="16">
        <f>武器3!G373</f>
        <v>3</v>
      </c>
      <c r="H373" s="19" t="s">
        <v>1385</v>
      </c>
      <c r="I373" s="3" t="s">
        <v>818</v>
      </c>
      <c r="J373" s="3">
        <f>武器2!I373</f>
        <v>12</v>
      </c>
      <c r="K373" s="3"/>
      <c r="L373" s="3" t="str">
        <f>武器3!J373</f>
        <v>上级职业</v>
      </c>
      <c r="M373" s="3" t="str">
        <f>武器3!K373</f>
        <v>电击</v>
      </c>
      <c r="N373" s="16">
        <v>5</v>
      </c>
      <c r="O373" s="16">
        <v>3</v>
      </c>
      <c r="P373" s="16">
        <f>挂饰2!L373</f>
        <v>42</v>
      </c>
      <c r="Q373" s="16">
        <f>挂饰2!M373</f>
        <v>0</v>
      </c>
      <c r="R373" s="16">
        <f>挂饰2!N373</f>
        <v>0</v>
      </c>
      <c r="S373" s="16">
        <f>挂饰2!O373</f>
        <v>0</v>
      </c>
      <c r="T373" s="16">
        <f>挂饰2!P373</f>
        <v>0</v>
      </c>
      <c r="U373" s="16">
        <f>挂饰2!Q373</f>
        <v>0</v>
      </c>
      <c r="V373" s="16">
        <f>挂饰2!R373</f>
        <v>0</v>
      </c>
      <c r="W373" s="16">
        <f>挂饰2!S373</f>
        <v>0</v>
      </c>
      <c r="X373" s="16">
        <f>挂饰2!T373</f>
        <v>0</v>
      </c>
      <c r="Y373" s="16">
        <f>挂饰2!U373</f>
        <v>0</v>
      </c>
      <c r="Z373" s="16">
        <f>挂饰2!V373</f>
        <v>0</v>
      </c>
      <c r="AA373" s="16">
        <f>挂饰2!W373</f>
        <v>0</v>
      </c>
      <c r="AB373" s="16">
        <f>挂饰2!X373</f>
        <v>0</v>
      </c>
      <c r="AC373" s="16">
        <f>挂饰2!Y373</f>
        <v>0</v>
      </c>
      <c r="AD373" s="16">
        <f>挂饰2!Z373</f>
        <v>0</v>
      </c>
      <c r="AE373" s="16">
        <f>挂饰2!AA373</f>
        <v>0</v>
      </c>
      <c r="AF373" s="16">
        <f>挂饰2!AB373</f>
        <v>0</v>
      </c>
      <c r="AG373" s="16">
        <f>挂饰2!AC373</f>
        <v>0</v>
      </c>
      <c r="AH373" s="16">
        <f>挂饰2!AD373</f>
        <v>0</v>
      </c>
      <c r="AI373" s="16">
        <f>挂饰2!AE373</f>
        <v>0.30069930069930073</v>
      </c>
      <c r="AJ373" s="16">
        <f>挂饰2!AF373</f>
        <v>0</v>
      </c>
      <c r="AK373" s="16">
        <f>挂饰2!AG373</f>
        <v>0</v>
      </c>
      <c r="AL373" s="16">
        <f>挂饰2!AH373</f>
        <v>0</v>
      </c>
      <c r="AM373" s="16">
        <f>挂饰2!AI373</f>
        <v>0</v>
      </c>
      <c r="AN373" s="16">
        <f>挂饰2!AJ373</f>
        <v>0</v>
      </c>
      <c r="AO373" s="21">
        <f t="shared" si="60"/>
        <v>64.623776223776218</v>
      </c>
      <c r="AP373">
        <f t="shared" si="61"/>
        <v>55500</v>
      </c>
      <c r="AQ373" t="str">
        <f t="shared" si="62"/>
        <v>,美味的坚果,扁扁的稻草,长獠牙</v>
      </c>
      <c r="AR373" s="24" t="str">
        <f>IF(F373="c",getSring(AQ373,4),VLOOKUP(M373&amp;F373,test4,2,FALSE))</f>
        <v>雷之精华</v>
      </c>
      <c r="AS373" s="24">
        <f t="shared" si="63"/>
        <v>30006</v>
      </c>
      <c r="AT373" s="24">
        <f t="shared" si="64"/>
        <v>13</v>
      </c>
      <c r="AU373" s="24" t="str">
        <f>getSring(AQ373,1)</f>
        <v>美味的坚果</v>
      </c>
      <c r="AV373" s="24">
        <f t="shared" si="65"/>
        <v>30043</v>
      </c>
      <c r="AW373" s="24">
        <f t="shared" si="71"/>
        <v>27</v>
      </c>
      <c r="AX373" s="24" t="str">
        <f>getSring(AQ373,2)</f>
        <v>扁扁的稻草</v>
      </c>
      <c r="AY373" s="24">
        <f t="shared" si="66"/>
        <v>30027</v>
      </c>
      <c r="AZ373" s="24">
        <f t="shared" si="67"/>
        <v>27</v>
      </c>
      <c r="BA373" s="24" t="str">
        <f>getSring(AQ373,3)</f>
        <v>长獠牙</v>
      </c>
      <c r="BB373" s="24">
        <f t="shared" si="68"/>
        <v>30039</v>
      </c>
      <c r="BC373" s="24">
        <f t="shared" si="69"/>
        <v>27</v>
      </c>
    </row>
    <row r="374" spans="1:55" ht="14.25" x14ac:dyDescent="0.2">
      <c r="A374">
        <f t="shared" si="70"/>
        <v>20372</v>
      </c>
      <c r="B374" s="16">
        <v>372</v>
      </c>
      <c r="C374" s="16" t="s">
        <v>1053</v>
      </c>
      <c r="D374" s="16" t="s">
        <v>1535</v>
      </c>
      <c r="E374" s="16">
        <f>武器3!E374</f>
        <v>8</v>
      </c>
      <c r="F374" s="16" t="s">
        <v>1045</v>
      </c>
      <c r="G374" s="16">
        <f>武器3!G374</f>
        <v>3</v>
      </c>
      <c r="H374" s="19" t="s">
        <v>1385</v>
      </c>
      <c r="I374" s="3" t="s">
        <v>818</v>
      </c>
      <c r="J374" s="3">
        <f>武器2!I374</f>
        <v>12</v>
      </c>
      <c r="K374" s="3"/>
      <c r="L374" s="3" t="str">
        <f>武器3!J374</f>
        <v>上级职业</v>
      </c>
      <c r="M374" s="3" t="str">
        <f>武器3!K374</f>
        <v>电击</v>
      </c>
      <c r="N374" s="16">
        <v>5</v>
      </c>
      <c r="O374" s="16">
        <v>4</v>
      </c>
      <c r="P374" s="16">
        <f>挂饰2!L374</f>
        <v>57</v>
      </c>
      <c r="Q374" s="16">
        <f>挂饰2!M374</f>
        <v>0</v>
      </c>
      <c r="R374" s="16">
        <f>挂饰2!N374</f>
        <v>0</v>
      </c>
      <c r="S374" s="16">
        <f>挂饰2!O374</f>
        <v>0</v>
      </c>
      <c r="T374" s="16">
        <f>挂饰2!P374</f>
        <v>0</v>
      </c>
      <c r="U374" s="16">
        <f>挂饰2!Q374</f>
        <v>0</v>
      </c>
      <c r="V374" s="16">
        <f>挂饰2!R374</f>
        <v>0</v>
      </c>
      <c r="W374" s="16">
        <f>挂饰2!S374</f>
        <v>0</v>
      </c>
      <c r="X374" s="16">
        <f>挂饰2!T374</f>
        <v>0</v>
      </c>
      <c r="Y374" s="16">
        <f>挂饰2!U374</f>
        <v>0</v>
      </c>
      <c r="Z374" s="16">
        <f>挂饰2!V374</f>
        <v>0</v>
      </c>
      <c r="AA374" s="16">
        <f>挂饰2!W374</f>
        <v>0</v>
      </c>
      <c r="AB374" s="16">
        <f>挂饰2!X374</f>
        <v>0</v>
      </c>
      <c r="AC374" s="16">
        <f>挂饰2!Y374</f>
        <v>0</v>
      </c>
      <c r="AD374" s="16">
        <f>挂饰2!Z374</f>
        <v>0</v>
      </c>
      <c r="AE374" s="16">
        <f>挂饰2!AA374</f>
        <v>0</v>
      </c>
      <c r="AF374" s="16">
        <f>挂饰2!AB374</f>
        <v>0</v>
      </c>
      <c r="AG374" s="16">
        <f>挂饰2!AC374</f>
        <v>0</v>
      </c>
      <c r="AH374" s="16">
        <f>挂饰2!AD374</f>
        <v>0</v>
      </c>
      <c r="AI374" s="16">
        <f>挂饰2!AE374</f>
        <v>0.36507936507936511</v>
      </c>
      <c r="AJ374" s="16">
        <f>挂饰2!AF374</f>
        <v>0</v>
      </c>
      <c r="AK374" s="16">
        <f>挂饰2!AG374</f>
        <v>0</v>
      </c>
      <c r="AL374" s="16">
        <f>挂饰2!AH374</f>
        <v>0</v>
      </c>
      <c r="AM374" s="16">
        <f>挂饰2!AI374</f>
        <v>0</v>
      </c>
      <c r="AN374" s="16">
        <f>挂饰2!AJ374</f>
        <v>0</v>
      </c>
      <c r="AO374" s="21">
        <f t="shared" si="60"/>
        <v>87.471428571428575</v>
      </c>
      <c r="AP374">
        <f t="shared" si="61"/>
        <v>75600</v>
      </c>
      <c r="AQ374" t="str">
        <f t="shared" si="62"/>
        <v>,漂亮的蘑菇,蓝水晶,美味的坚果</v>
      </c>
      <c r="AR374" s="24" t="str">
        <f>IF(F374="c",getSring(AQ374,4),VLOOKUP(M374&amp;F374,test4,2,FALSE))</f>
        <v>雷之精华</v>
      </c>
      <c r="AS374" s="24">
        <f t="shared" si="63"/>
        <v>30006</v>
      </c>
      <c r="AT374" s="24">
        <f t="shared" si="64"/>
        <v>18</v>
      </c>
      <c r="AU374" s="24" t="str">
        <f>getSring(AQ374,1)</f>
        <v>漂亮的蘑菇</v>
      </c>
      <c r="AV374" s="24">
        <f t="shared" si="65"/>
        <v>30023</v>
      </c>
      <c r="AW374" s="24">
        <f t="shared" si="71"/>
        <v>36</v>
      </c>
      <c r="AX374" s="24" t="str">
        <f>getSring(AQ374,2)</f>
        <v>蓝水晶</v>
      </c>
      <c r="AY374" s="24">
        <f t="shared" si="66"/>
        <v>30031</v>
      </c>
      <c r="AZ374" s="24">
        <f t="shared" si="67"/>
        <v>36</v>
      </c>
      <c r="BA374" s="24" t="str">
        <f>getSring(AQ374,3)</f>
        <v>美味的坚果</v>
      </c>
      <c r="BB374" s="24">
        <f t="shared" si="68"/>
        <v>30043</v>
      </c>
      <c r="BC374" s="24">
        <f t="shared" si="69"/>
        <v>36</v>
      </c>
    </row>
    <row r="375" spans="1:55" ht="14.25" x14ac:dyDescent="0.2">
      <c r="A375">
        <f t="shared" si="70"/>
        <v>20373</v>
      </c>
      <c r="B375" s="16">
        <v>373</v>
      </c>
      <c r="C375" s="16" t="s">
        <v>1053</v>
      </c>
      <c r="D375" s="16" t="s">
        <v>1208</v>
      </c>
      <c r="E375" s="16">
        <f>武器3!E375</f>
        <v>10</v>
      </c>
      <c r="F375" s="16" t="s">
        <v>1045</v>
      </c>
      <c r="G375" s="16">
        <f>武器3!G375</f>
        <v>3</v>
      </c>
      <c r="H375" s="19" t="s">
        <v>1385</v>
      </c>
      <c r="I375" s="3" t="s">
        <v>818</v>
      </c>
      <c r="J375" s="3">
        <f>武器2!I375</f>
        <v>12</v>
      </c>
      <c r="K375" s="3"/>
      <c r="L375" s="3" t="str">
        <f>武器3!J375</f>
        <v>上级职业</v>
      </c>
      <c r="M375" s="3" t="str">
        <f>武器3!K375</f>
        <v>电击</v>
      </c>
      <c r="N375" s="16">
        <v>5</v>
      </c>
      <c r="O375" s="16">
        <v>5</v>
      </c>
      <c r="P375" s="16">
        <f>挂饰2!L375</f>
        <v>71</v>
      </c>
      <c r="Q375" s="16">
        <f>挂饰2!M375</f>
        <v>0</v>
      </c>
      <c r="R375" s="16">
        <f>挂饰2!N375</f>
        <v>0</v>
      </c>
      <c r="S375" s="16">
        <f>挂饰2!O375</f>
        <v>0</v>
      </c>
      <c r="T375" s="16">
        <f>挂饰2!P375</f>
        <v>0</v>
      </c>
      <c r="U375" s="16">
        <f>挂饰2!Q375</f>
        <v>0</v>
      </c>
      <c r="V375" s="16">
        <f>挂饰2!R375</f>
        <v>0</v>
      </c>
      <c r="W375" s="16">
        <f>挂饰2!S375</f>
        <v>0</v>
      </c>
      <c r="X375" s="16">
        <f>挂饰2!T375</f>
        <v>0</v>
      </c>
      <c r="Y375" s="16">
        <f>挂饰2!U375</f>
        <v>0</v>
      </c>
      <c r="Z375" s="16">
        <f>挂饰2!V375</f>
        <v>0</v>
      </c>
      <c r="AA375" s="16">
        <f>挂饰2!W375</f>
        <v>0</v>
      </c>
      <c r="AB375" s="16">
        <f>挂饰2!X375</f>
        <v>0</v>
      </c>
      <c r="AC375" s="16">
        <f>挂饰2!Y375</f>
        <v>0</v>
      </c>
      <c r="AD375" s="16">
        <f>挂饰2!Z375</f>
        <v>0</v>
      </c>
      <c r="AE375" s="16">
        <f>挂饰2!AA375</f>
        <v>0</v>
      </c>
      <c r="AF375" s="16">
        <f>挂饰2!AB375</f>
        <v>0</v>
      </c>
      <c r="AG375" s="16">
        <f>挂饰2!AC375</f>
        <v>0</v>
      </c>
      <c r="AH375" s="16">
        <f>挂饰2!AD375</f>
        <v>0</v>
      </c>
      <c r="AI375" s="16">
        <f>挂饰2!AE375</f>
        <v>0.41860465116279066</v>
      </c>
      <c r="AJ375" s="16">
        <f>挂饰2!AF375</f>
        <v>0</v>
      </c>
      <c r="AK375" s="16">
        <f>挂饰2!AG375</f>
        <v>0</v>
      </c>
      <c r="AL375" s="16">
        <f>挂饰2!AH375</f>
        <v>0</v>
      </c>
      <c r="AM375" s="16">
        <f>挂饰2!AI375</f>
        <v>0</v>
      </c>
      <c r="AN375" s="16">
        <f>挂饰2!AJ375</f>
        <v>0</v>
      </c>
      <c r="AO375" s="21">
        <f t="shared" si="60"/>
        <v>108.76046511627906</v>
      </c>
      <c r="AP375">
        <f t="shared" si="61"/>
        <v>95700</v>
      </c>
      <c r="AQ375" t="str">
        <f t="shared" si="62"/>
        <v>,扁扁的稻草,美味的坚果,长獠牙</v>
      </c>
      <c r="AR375" s="24" t="str">
        <f>IF(F375="c",getSring(AQ375,4),VLOOKUP(M375&amp;F375,test4,2,FALSE))</f>
        <v>雷之精华</v>
      </c>
      <c r="AS375" s="24">
        <f t="shared" si="63"/>
        <v>30006</v>
      </c>
      <c r="AT375" s="24">
        <f t="shared" si="64"/>
        <v>23</v>
      </c>
      <c r="AU375" s="24" t="str">
        <f>getSring(AQ375,1)</f>
        <v>扁扁的稻草</v>
      </c>
      <c r="AV375" s="24">
        <f t="shared" si="65"/>
        <v>30027</v>
      </c>
      <c r="AW375" s="24">
        <f t="shared" si="71"/>
        <v>45</v>
      </c>
      <c r="AX375" s="24" t="str">
        <f>getSring(AQ375,2)</f>
        <v>美味的坚果</v>
      </c>
      <c r="AY375" s="24">
        <f t="shared" si="66"/>
        <v>30043</v>
      </c>
      <c r="AZ375" s="24">
        <f t="shared" si="67"/>
        <v>45</v>
      </c>
      <c r="BA375" s="24" t="str">
        <f>getSring(AQ375,3)</f>
        <v>长獠牙</v>
      </c>
      <c r="BB375" s="24">
        <f t="shared" si="68"/>
        <v>30039</v>
      </c>
      <c r="BC375" s="24">
        <f t="shared" si="69"/>
        <v>45</v>
      </c>
    </row>
    <row r="376" spans="1:55" ht="14.25" x14ac:dyDescent="0.2">
      <c r="A376">
        <f t="shared" si="70"/>
        <v>20374</v>
      </c>
      <c r="B376" s="16">
        <v>374</v>
      </c>
      <c r="C376" s="16" t="s">
        <v>1104</v>
      </c>
      <c r="D376" s="16" t="s">
        <v>1357</v>
      </c>
      <c r="E376" s="16">
        <f>武器3!E376</f>
        <v>12</v>
      </c>
      <c r="F376" s="16" t="s">
        <v>1045</v>
      </c>
      <c r="G376" s="16">
        <f>武器3!G376</f>
        <v>3</v>
      </c>
      <c r="H376" s="19" t="s">
        <v>1385</v>
      </c>
      <c r="I376" s="3" t="s">
        <v>818</v>
      </c>
      <c r="J376" s="3">
        <f>武器2!I376</f>
        <v>12</v>
      </c>
      <c r="K376" s="3"/>
      <c r="L376" s="3" t="str">
        <f>武器3!J376</f>
        <v>上级职业</v>
      </c>
      <c r="M376" s="3" t="str">
        <f>武器3!K376</f>
        <v>电击</v>
      </c>
      <c r="N376" s="16">
        <v>5</v>
      </c>
      <c r="O376" s="16">
        <v>6</v>
      </c>
      <c r="P376" s="16">
        <f>挂饰2!L376</f>
        <v>85</v>
      </c>
      <c r="Q376" s="16">
        <f>挂饰2!M376</f>
        <v>0</v>
      </c>
      <c r="R376" s="16">
        <f>挂饰2!N376</f>
        <v>0</v>
      </c>
      <c r="S376" s="16">
        <f>挂饰2!O376</f>
        <v>0</v>
      </c>
      <c r="T376" s="16">
        <f>挂饰2!P376</f>
        <v>0</v>
      </c>
      <c r="U376" s="16">
        <f>挂饰2!Q376</f>
        <v>115</v>
      </c>
      <c r="V376" s="16">
        <f>挂饰2!R376</f>
        <v>0</v>
      </c>
      <c r="W376" s="16">
        <f>挂饰2!S376</f>
        <v>0</v>
      </c>
      <c r="X376" s="16">
        <f>挂饰2!T376</f>
        <v>0</v>
      </c>
      <c r="Y376" s="16">
        <f>挂饰2!U376</f>
        <v>0</v>
      </c>
      <c r="Z376" s="16">
        <f>挂饰2!V376</f>
        <v>0</v>
      </c>
      <c r="AA376" s="16">
        <f>挂饰2!W376</f>
        <v>0</v>
      </c>
      <c r="AB376" s="16">
        <f>挂饰2!X376</f>
        <v>0</v>
      </c>
      <c r="AC376" s="16">
        <f>挂饰2!Y376</f>
        <v>0</v>
      </c>
      <c r="AD376" s="16">
        <f>挂饰2!Z376</f>
        <v>0</v>
      </c>
      <c r="AE376" s="16">
        <f>挂饰2!AA376</f>
        <v>0</v>
      </c>
      <c r="AF376" s="16">
        <f>挂饰2!AB376</f>
        <v>0</v>
      </c>
      <c r="AG376" s="16">
        <f>挂饰2!AC376</f>
        <v>0</v>
      </c>
      <c r="AH376" s="16">
        <f>挂饰2!AD376</f>
        <v>0</v>
      </c>
      <c r="AI376" s="16">
        <f>挂饰2!AE376</f>
        <v>0</v>
      </c>
      <c r="AJ376" s="16">
        <f>挂饰2!AF376</f>
        <v>0</v>
      </c>
      <c r="AK376" s="16">
        <f>挂饰2!AG376</f>
        <v>0</v>
      </c>
      <c r="AL376" s="16">
        <f>挂饰2!AH376</f>
        <v>0</v>
      </c>
      <c r="AM376" s="16">
        <f>挂饰2!AI376</f>
        <v>0</v>
      </c>
      <c r="AN376" s="16">
        <f>挂饰2!AJ376</f>
        <v>0</v>
      </c>
      <c r="AO376" s="21">
        <f t="shared" si="60"/>
        <v>300</v>
      </c>
      <c r="AP376">
        <f t="shared" si="61"/>
        <v>263700</v>
      </c>
      <c r="AQ376" t="str">
        <f t="shared" si="62"/>
        <v>,坚硬的石头,蓝水晶,扁扁的稻草</v>
      </c>
      <c r="AR376" s="24" t="str">
        <f>IF(F376="c",getSring(AQ376,4),VLOOKUP(M376&amp;F376,test4,2,FALSE))</f>
        <v>雷之精华</v>
      </c>
      <c r="AS376" s="24">
        <f t="shared" si="63"/>
        <v>30006</v>
      </c>
      <c r="AT376" s="24">
        <f t="shared" si="64"/>
        <v>63</v>
      </c>
      <c r="AU376" s="24" t="str">
        <f>getSring(AQ376,1)</f>
        <v>坚硬的石头</v>
      </c>
      <c r="AV376" s="24">
        <f t="shared" si="65"/>
        <v>30035</v>
      </c>
      <c r="AW376" s="24">
        <f t="shared" si="71"/>
        <v>125</v>
      </c>
      <c r="AX376" s="24" t="str">
        <f>getSring(AQ376,2)</f>
        <v>蓝水晶</v>
      </c>
      <c r="AY376" s="24">
        <f t="shared" si="66"/>
        <v>30031</v>
      </c>
      <c r="AZ376" s="24">
        <f t="shared" si="67"/>
        <v>125</v>
      </c>
      <c r="BA376" s="24" t="str">
        <f>getSring(AQ376,3)</f>
        <v>扁扁的稻草</v>
      </c>
      <c r="BB376" s="24">
        <f t="shared" si="68"/>
        <v>30027</v>
      </c>
      <c r="BC376" s="24">
        <f t="shared" si="69"/>
        <v>125</v>
      </c>
    </row>
    <row r="377" spans="1:55" ht="14.25" x14ac:dyDescent="0.2">
      <c r="A377">
        <f t="shared" si="70"/>
        <v>20375</v>
      </c>
      <c r="B377" s="16">
        <v>375</v>
      </c>
      <c r="C377" s="16" t="s">
        <v>1065</v>
      </c>
      <c r="D377" s="16" t="s">
        <v>1536</v>
      </c>
      <c r="E377" s="16">
        <f>武器3!E377</f>
        <v>14</v>
      </c>
      <c r="F377" s="16" t="s">
        <v>1045</v>
      </c>
      <c r="G377" s="16">
        <f>武器3!G377</f>
        <v>3</v>
      </c>
      <c r="H377" s="19" t="s">
        <v>1385</v>
      </c>
      <c r="I377" s="3" t="s">
        <v>818</v>
      </c>
      <c r="J377" s="3">
        <f>武器2!I377</f>
        <v>12</v>
      </c>
      <c r="K377" s="3"/>
      <c r="L377" s="3" t="str">
        <f>武器3!J377</f>
        <v>上级职业</v>
      </c>
      <c r="M377" s="3" t="str">
        <f>武器3!K377</f>
        <v>电击</v>
      </c>
      <c r="N377" s="16">
        <v>5</v>
      </c>
      <c r="O377" s="16">
        <v>7</v>
      </c>
      <c r="P377" s="16">
        <f>挂饰2!L377</f>
        <v>99</v>
      </c>
      <c r="Q377" s="16">
        <f>挂饰2!M377</f>
        <v>0</v>
      </c>
      <c r="R377" s="16">
        <f>挂饰2!N377</f>
        <v>0</v>
      </c>
      <c r="S377" s="16">
        <f>挂饰2!O377</f>
        <v>0</v>
      </c>
      <c r="T377" s="16">
        <f>挂饰2!P377</f>
        <v>0</v>
      </c>
      <c r="U377" s="16">
        <f>挂饰2!Q377</f>
        <v>134</v>
      </c>
      <c r="V377" s="16">
        <f>挂饰2!R377</f>
        <v>0</v>
      </c>
      <c r="W377" s="16">
        <f>挂饰2!S377</f>
        <v>0</v>
      </c>
      <c r="X377" s="16">
        <f>挂饰2!T377</f>
        <v>0</v>
      </c>
      <c r="Y377" s="16">
        <f>挂饰2!U377</f>
        <v>0</v>
      </c>
      <c r="Z377" s="16">
        <f>挂饰2!V377</f>
        <v>0</v>
      </c>
      <c r="AA377" s="16">
        <f>挂饰2!W377</f>
        <v>0</v>
      </c>
      <c r="AB377" s="16">
        <f>挂饰2!X377</f>
        <v>0</v>
      </c>
      <c r="AC377" s="16">
        <f>挂饰2!Y377</f>
        <v>0</v>
      </c>
      <c r="AD377" s="16">
        <f>挂饰2!Z377</f>
        <v>0</v>
      </c>
      <c r="AE377" s="16">
        <f>挂饰2!AA377</f>
        <v>0</v>
      </c>
      <c r="AF377" s="16">
        <f>挂饰2!AB377</f>
        <v>0</v>
      </c>
      <c r="AG377" s="16">
        <f>挂饰2!AC377</f>
        <v>0</v>
      </c>
      <c r="AH377" s="16">
        <f>挂饰2!AD377</f>
        <v>0</v>
      </c>
      <c r="AI377" s="16">
        <f>挂饰2!AE377</f>
        <v>0</v>
      </c>
      <c r="AJ377" s="16">
        <f>挂饰2!AF377</f>
        <v>0</v>
      </c>
      <c r="AK377" s="16">
        <f>挂饰2!AG377</f>
        <v>0</v>
      </c>
      <c r="AL377" s="16">
        <f>挂饰2!AH377</f>
        <v>0</v>
      </c>
      <c r="AM377" s="16">
        <f>挂饰2!AI377</f>
        <v>0</v>
      </c>
      <c r="AN377" s="16">
        <f>挂饰2!AJ377</f>
        <v>0</v>
      </c>
      <c r="AO377" s="21">
        <f t="shared" si="60"/>
        <v>349.5</v>
      </c>
      <c r="AP377">
        <f t="shared" si="61"/>
        <v>306600</v>
      </c>
      <c r="AQ377" t="str">
        <f t="shared" si="62"/>
        <v>,漂亮的蘑菇,坚硬的石头,长獠牙</v>
      </c>
      <c r="AR377" s="24" t="str">
        <f>IF(F377="c",getSring(AQ377,4),VLOOKUP(M377&amp;F377,test4,2,FALSE))</f>
        <v>雷之精华</v>
      </c>
      <c r="AS377" s="24">
        <f t="shared" si="63"/>
        <v>30006</v>
      </c>
      <c r="AT377" s="24">
        <f t="shared" si="64"/>
        <v>73</v>
      </c>
      <c r="AU377" s="24" t="str">
        <f>getSring(AQ377,1)</f>
        <v>漂亮的蘑菇</v>
      </c>
      <c r="AV377" s="24">
        <f t="shared" si="65"/>
        <v>30023</v>
      </c>
      <c r="AW377" s="24">
        <f t="shared" si="71"/>
        <v>146</v>
      </c>
      <c r="AX377" s="24" t="str">
        <f>getSring(AQ377,2)</f>
        <v>坚硬的石头</v>
      </c>
      <c r="AY377" s="24">
        <f t="shared" si="66"/>
        <v>30035</v>
      </c>
      <c r="AZ377" s="24">
        <f t="shared" si="67"/>
        <v>146</v>
      </c>
      <c r="BA377" s="24" t="str">
        <f>getSring(AQ377,3)</f>
        <v>长獠牙</v>
      </c>
      <c r="BB377" s="24">
        <f t="shared" si="68"/>
        <v>30039</v>
      </c>
      <c r="BC377" s="24">
        <f t="shared" si="69"/>
        <v>146</v>
      </c>
    </row>
    <row r="378" spans="1:55" ht="14.25" x14ac:dyDescent="0.2">
      <c r="A378">
        <f t="shared" si="70"/>
        <v>20376</v>
      </c>
      <c r="B378" s="16">
        <v>376</v>
      </c>
      <c r="C378" s="16" t="s">
        <v>1067</v>
      </c>
      <c r="D378" s="16" t="s">
        <v>1537</v>
      </c>
      <c r="E378" s="16">
        <f>武器3!E378</f>
        <v>16</v>
      </c>
      <c r="F378" s="16" t="s">
        <v>1045</v>
      </c>
      <c r="G378" s="16">
        <f>武器3!G378</f>
        <v>3</v>
      </c>
      <c r="H378" s="19" t="s">
        <v>1385</v>
      </c>
      <c r="I378" s="3" t="s">
        <v>818</v>
      </c>
      <c r="J378" s="3">
        <f>武器2!I378</f>
        <v>12</v>
      </c>
      <c r="K378" s="3"/>
      <c r="L378" s="3" t="str">
        <f>武器3!J378</f>
        <v>上级职业</v>
      </c>
      <c r="M378" s="3" t="str">
        <f>武器3!K378</f>
        <v>电击</v>
      </c>
      <c r="N378" s="16">
        <v>5</v>
      </c>
      <c r="O378" s="16">
        <v>8</v>
      </c>
      <c r="P378" s="16">
        <f>挂饰2!L378</f>
        <v>114</v>
      </c>
      <c r="Q378" s="16">
        <f>挂饰2!M378</f>
        <v>0</v>
      </c>
      <c r="R378" s="16">
        <f>挂饰2!N378</f>
        <v>0</v>
      </c>
      <c r="S378" s="16">
        <f>挂饰2!O378</f>
        <v>0</v>
      </c>
      <c r="T378" s="16">
        <f>挂饰2!P378</f>
        <v>0</v>
      </c>
      <c r="U378" s="16">
        <f>挂饰2!Q378</f>
        <v>0</v>
      </c>
      <c r="V378" s="16">
        <f>挂饰2!R378</f>
        <v>0</v>
      </c>
      <c r="W378" s="16">
        <f>挂饰2!S378</f>
        <v>0</v>
      </c>
      <c r="X378" s="16">
        <f>挂饰2!T378</f>
        <v>0</v>
      </c>
      <c r="Y378" s="16">
        <f>挂饰2!U378</f>
        <v>0</v>
      </c>
      <c r="Z378" s="16">
        <f>挂饰2!V378</f>
        <v>0</v>
      </c>
      <c r="AA378" s="16">
        <f>挂饰2!W378</f>
        <v>0</v>
      </c>
      <c r="AB378" s="16">
        <f>挂饰2!X378</f>
        <v>0</v>
      </c>
      <c r="AC378" s="16">
        <f>挂饰2!Y378</f>
        <v>0</v>
      </c>
      <c r="AD378" s="16">
        <f>挂饰2!Z378</f>
        <v>0</v>
      </c>
      <c r="AE378" s="16">
        <f>挂饰2!AA378</f>
        <v>0</v>
      </c>
      <c r="AF378" s="16">
        <f>挂饰2!AB378</f>
        <v>0</v>
      </c>
      <c r="AG378" s="16">
        <f>挂饰2!AC378</f>
        <v>0</v>
      </c>
      <c r="AH378" s="16">
        <f>挂饰2!AD378</f>
        <v>0</v>
      </c>
      <c r="AI378" s="16">
        <f>挂饰2!AE378</f>
        <v>0.53488372093023262</v>
      </c>
      <c r="AJ378" s="16">
        <f>挂饰2!AF378</f>
        <v>0</v>
      </c>
      <c r="AK378" s="16">
        <f>挂饰2!AG378</f>
        <v>0</v>
      </c>
      <c r="AL378" s="16">
        <f>挂饰2!AH378</f>
        <v>0</v>
      </c>
      <c r="AM378" s="16">
        <f>挂饰2!AI378</f>
        <v>0</v>
      </c>
      <c r="AN378" s="16">
        <f>挂饰2!AJ378</f>
        <v>0</v>
      </c>
      <c r="AO378" s="21">
        <f t="shared" si="60"/>
        <v>173.88837209302326</v>
      </c>
      <c r="AP378">
        <f t="shared" si="61"/>
        <v>151200</v>
      </c>
      <c r="AQ378" t="str">
        <f t="shared" si="62"/>
        <v>,漂亮的蘑菇,长獠牙,蓝水晶</v>
      </c>
      <c r="AR378" s="24" t="str">
        <f>IF(F378="c",getSring(AQ378,4),VLOOKUP(M378&amp;F378,test4,2,FALSE))</f>
        <v>雷之精华</v>
      </c>
      <c r="AS378" s="24">
        <f t="shared" si="63"/>
        <v>30006</v>
      </c>
      <c r="AT378" s="24">
        <f t="shared" si="64"/>
        <v>36</v>
      </c>
      <c r="AU378" s="24" t="str">
        <f>getSring(AQ378,1)</f>
        <v>漂亮的蘑菇</v>
      </c>
      <c r="AV378" s="24">
        <f t="shared" si="65"/>
        <v>30023</v>
      </c>
      <c r="AW378" s="24">
        <f t="shared" si="71"/>
        <v>72</v>
      </c>
      <c r="AX378" s="24" t="str">
        <f>getSring(AQ378,2)</f>
        <v>长獠牙</v>
      </c>
      <c r="AY378" s="24">
        <f t="shared" si="66"/>
        <v>30039</v>
      </c>
      <c r="AZ378" s="24">
        <f t="shared" si="67"/>
        <v>72</v>
      </c>
      <c r="BA378" s="24" t="str">
        <f>getSring(AQ378,3)</f>
        <v>蓝水晶</v>
      </c>
      <c r="BB378" s="24">
        <f t="shared" si="68"/>
        <v>30031</v>
      </c>
      <c r="BC378" s="24">
        <f t="shared" si="69"/>
        <v>72</v>
      </c>
    </row>
    <row r="379" spans="1:55" ht="14.25" x14ac:dyDescent="0.2">
      <c r="A379">
        <f t="shared" si="70"/>
        <v>20377</v>
      </c>
      <c r="B379" s="16">
        <v>377</v>
      </c>
      <c r="C379" s="16" t="s">
        <v>1109</v>
      </c>
      <c r="D379" s="16" t="s">
        <v>1334</v>
      </c>
      <c r="E379" s="16">
        <f>武器3!E379</f>
        <v>2</v>
      </c>
      <c r="F379" s="16" t="s">
        <v>1046</v>
      </c>
      <c r="G379" s="16">
        <f>武器3!G379</f>
        <v>4</v>
      </c>
      <c r="H379" s="19" t="s">
        <v>1385</v>
      </c>
      <c r="I379" s="3" t="s">
        <v>818</v>
      </c>
      <c r="J379" s="3">
        <f>武器2!I379</f>
        <v>12</v>
      </c>
      <c r="K379" s="3"/>
      <c r="L379" s="3" t="str">
        <f>武器3!J379</f>
        <v>上级职业</v>
      </c>
      <c r="M379" s="3" t="str">
        <f>武器3!K379</f>
        <v/>
      </c>
      <c r="N379" s="16">
        <v>5</v>
      </c>
      <c r="O379" s="16">
        <v>1</v>
      </c>
      <c r="P379" s="16">
        <f>挂饰2!L379</f>
        <v>19</v>
      </c>
      <c r="Q379" s="16">
        <f>挂饰2!M379</f>
        <v>0</v>
      </c>
      <c r="R379" s="16">
        <f>挂饰2!N379</f>
        <v>0</v>
      </c>
      <c r="S379" s="16">
        <f>挂饰2!O379</f>
        <v>0</v>
      </c>
      <c r="T379" s="16">
        <f>挂饰2!P379</f>
        <v>0</v>
      </c>
      <c r="U379" s="16">
        <f>挂饰2!Q379</f>
        <v>0</v>
      </c>
      <c r="V379" s="16">
        <f>挂饰2!R379</f>
        <v>0</v>
      </c>
      <c r="W379" s="16">
        <f>挂饰2!S379</f>
        <v>0</v>
      </c>
      <c r="X379" s="16">
        <f>挂饰2!T379</f>
        <v>0</v>
      </c>
      <c r="Y379" s="16">
        <f>挂饰2!U379</f>
        <v>0</v>
      </c>
      <c r="Z379" s="16">
        <f>挂饰2!V379</f>
        <v>0</v>
      </c>
      <c r="AA379" s="16">
        <f>挂饰2!W379</f>
        <v>0</v>
      </c>
      <c r="AB379" s="16">
        <f>挂饰2!X379</f>
        <v>0</v>
      </c>
      <c r="AC379" s="16">
        <f>挂饰2!Y379</f>
        <v>0</v>
      </c>
      <c r="AD379" s="16">
        <f>挂饰2!Z379</f>
        <v>0</v>
      </c>
      <c r="AE379" s="16">
        <f>挂饰2!AA379</f>
        <v>0</v>
      </c>
      <c r="AF379" s="16">
        <f>挂饰2!AB379</f>
        <v>0</v>
      </c>
      <c r="AG379" s="16">
        <f>挂饰2!AC379</f>
        <v>0</v>
      </c>
      <c r="AH379" s="16">
        <f>挂饰2!AD379</f>
        <v>0</v>
      </c>
      <c r="AI379" s="16">
        <f>挂饰2!AE379</f>
        <v>0</v>
      </c>
      <c r="AJ379" s="16">
        <f>挂饰2!AF379</f>
        <v>0</v>
      </c>
      <c r="AK379" s="16">
        <f>挂饰2!AG379</f>
        <v>0</v>
      </c>
      <c r="AL379" s="16">
        <f>挂饰2!AH379</f>
        <v>0</v>
      </c>
      <c r="AM379" s="16">
        <f>挂饰2!AI379</f>
        <v>0</v>
      </c>
      <c r="AN379" s="16">
        <f>挂饰2!AJ379</f>
        <v>0</v>
      </c>
      <c r="AO379" s="21">
        <f t="shared" si="60"/>
        <v>28.5</v>
      </c>
      <c r="AP379">
        <f t="shared" si="61"/>
        <v>25050</v>
      </c>
      <c r="AQ379" t="str">
        <f t="shared" si="62"/>
        <v>,红水晶,稻草,狗牙,蘑菇</v>
      </c>
      <c r="AR379" s="24" t="str">
        <f>IF(F379="c",getSring(AQ379,4),VLOOKUP(M379&amp;F379,test4,2,FALSE))</f>
        <v>蘑菇</v>
      </c>
      <c r="AS379" s="24">
        <f t="shared" si="63"/>
        <v>30022</v>
      </c>
      <c r="AT379" s="24">
        <f t="shared" si="64"/>
        <v>95</v>
      </c>
      <c r="AU379" s="24" t="str">
        <f>getSring(AQ379,1)</f>
        <v>红水晶</v>
      </c>
      <c r="AV379" s="24">
        <f t="shared" si="65"/>
        <v>30030</v>
      </c>
      <c r="AW379" s="24">
        <f t="shared" si="71"/>
        <v>24</v>
      </c>
      <c r="AX379" s="24" t="str">
        <f>getSring(AQ379,2)</f>
        <v>稻草</v>
      </c>
      <c r="AY379" s="24">
        <f t="shared" si="66"/>
        <v>30026</v>
      </c>
      <c r="AZ379" s="24">
        <f t="shared" si="67"/>
        <v>24</v>
      </c>
      <c r="BA379" s="24" t="str">
        <f>getSring(AQ379,3)</f>
        <v>狗牙</v>
      </c>
      <c r="BB379" s="24">
        <f t="shared" si="68"/>
        <v>30038</v>
      </c>
      <c r="BC379" s="24">
        <f t="shared" si="69"/>
        <v>24</v>
      </c>
    </row>
    <row r="380" spans="1:55" ht="14.25" x14ac:dyDescent="0.2">
      <c r="A380">
        <f t="shared" si="70"/>
        <v>20378</v>
      </c>
      <c r="B380" s="16">
        <v>378</v>
      </c>
      <c r="C380" s="16" t="s">
        <v>1067</v>
      </c>
      <c r="D380" s="16" t="s">
        <v>1358</v>
      </c>
      <c r="E380" s="16">
        <f>武器3!E380</f>
        <v>4</v>
      </c>
      <c r="F380" s="16" t="s">
        <v>1046</v>
      </c>
      <c r="G380" s="16">
        <f>武器3!G380</f>
        <v>4</v>
      </c>
      <c r="H380" s="19" t="s">
        <v>1385</v>
      </c>
      <c r="I380" s="3" t="s">
        <v>818</v>
      </c>
      <c r="J380" s="3">
        <f>武器2!I380</f>
        <v>12</v>
      </c>
      <c r="K380" s="3"/>
      <c r="L380" s="3" t="str">
        <f>武器3!J380</f>
        <v>上级职业</v>
      </c>
      <c r="M380" s="3" t="str">
        <f>武器3!K380</f>
        <v/>
      </c>
      <c r="N380" s="16">
        <v>5</v>
      </c>
      <c r="O380" s="16">
        <v>2</v>
      </c>
      <c r="P380" s="16">
        <f>挂饰2!L380</f>
        <v>38</v>
      </c>
      <c r="Q380" s="16">
        <f>挂饰2!M380</f>
        <v>0</v>
      </c>
      <c r="R380" s="16">
        <f>挂饰2!N380</f>
        <v>0</v>
      </c>
      <c r="S380" s="16">
        <f>挂饰2!O380</f>
        <v>0</v>
      </c>
      <c r="T380" s="16">
        <f>挂饰2!P380</f>
        <v>0</v>
      </c>
      <c r="U380" s="16">
        <f>挂饰2!Q380</f>
        <v>0</v>
      </c>
      <c r="V380" s="16">
        <f>挂饰2!R380</f>
        <v>0</v>
      </c>
      <c r="W380" s="16">
        <f>挂饰2!S380</f>
        <v>0</v>
      </c>
      <c r="X380" s="16">
        <f>挂饰2!T380</f>
        <v>0</v>
      </c>
      <c r="Y380" s="16">
        <f>挂饰2!U380</f>
        <v>0</v>
      </c>
      <c r="Z380" s="16">
        <f>挂饰2!V380</f>
        <v>0</v>
      </c>
      <c r="AA380" s="16">
        <f>挂饰2!W380</f>
        <v>0</v>
      </c>
      <c r="AB380" s="16">
        <f>挂饰2!X380</f>
        <v>0</v>
      </c>
      <c r="AC380" s="16">
        <f>挂饰2!Y380</f>
        <v>0</v>
      </c>
      <c r="AD380" s="16">
        <f>挂饰2!Z380</f>
        <v>0</v>
      </c>
      <c r="AE380" s="16">
        <f>挂饰2!AA380</f>
        <v>0</v>
      </c>
      <c r="AF380" s="16">
        <f>挂饰2!AB380</f>
        <v>0</v>
      </c>
      <c r="AG380" s="16">
        <f>挂饰2!AC380</f>
        <v>0</v>
      </c>
      <c r="AH380" s="16">
        <f>挂饰2!AD380</f>
        <v>0</v>
      </c>
      <c r="AI380" s="16">
        <f>挂饰2!AE380</f>
        <v>0</v>
      </c>
      <c r="AJ380" s="16">
        <f>挂饰2!AF380</f>
        <v>0</v>
      </c>
      <c r="AK380" s="16">
        <f>挂饰2!AG380</f>
        <v>0</v>
      </c>
      <c r="AL380" s="16">
        <f>挂饰2!AH380</f>
        <v>0</v>
      </c>
      <c r="AM380" s="16">
        <f>挂饰2!AI380</f>
        <v>0</v>
      </c>
      <c r="AN380" s="16">
        <f>挂饰2!AJ380</f>
        <v>0</v>
      </c>
      <c r="AO380" s="21">
        <f t="shared" si="60"/>
        <v>57</v>
      </c>
      <c r="AP380">
        <f t="shared" si="61"/>
        <v>50100</v>
      </c>
      <c r="AQ380" t="str">
        <f t="shared" si="62"/>
        <v>,稻草,多汁的坚果,石头,狗牙</v>
      </c>
      <c r="AR380" s="24" t="str">
        <f>IF(F380="c",getSring(AQ380,4),VLOOKUP(M380&amp;F380,test4,2,FALSE))</f>
        <v>狗牙</v>
      </c>
      <c r="AS380" s="24">
        <f t="shared" si="63"/>
        <v>30038</v>
      </c>
      <c r="AT380" s="24">
        <f t="shared" si="64"/>
        <v>190</v>
      </c>
      <c r="AU380" s="24" t="str">
        <f>getSring(AQ380,1)</f>
        <v>稻草</v>
      </c>
      <c r="AV380" s="24">
        <f t="shared" si="65"/>
        <v>30026</v>
      </c>
      <c r="AW380" s="24">
        <f t="shared" si="71"/>
        <v>48</v>
      </c>
      <c r="AX380" s="24" t="str">
        <f>getSring(AQ380,2)</f>
        <v>多汁的坚果</v>
      </c>
      <c r="AY380" s="24">
        <f t="shared" si="66"/>
        <v>30042</v>
      </c>
      <c r="AZ380" s="24">
        <f t="shared" si="67"/>
        <v>48</v>
      </c>
      <c r="BA380" s="24" t="str">
        <f>getSring(AQ380,3)</f>
        <v>石头</v>
      </c>
      <c r="BB380" s="24">
        <f t="shared" si="68"/>
        <v>30034</v>
      </c>
      <c r="BC380" s="24">
        <f t="shared" si="69"/>
        <v>48</v>
      </c>
    </row>
    <row r="381" spans="1:55" ht="14.25" x14ac:dyDescent="0.2">
      <c r="A381">
        <f t="shared" si="70"/>
        <v>20379</v>
      </c>
      <c r="B381" s="16">
        <v>379</v>
      </c>
      <c r="C381" s="16" t="s">
        <v>1116</v>
      </c>
      <c r="D381" s="16" t="s">
        <v>1466</v>
      </c>
      <c r="E381" s="16">
        <f>武器3!E381</f>
        <v>6</v>
      </c>
      <c r="F381" s="16" t="s">
        <v>1046</v>
      </c>
      <c r="G381" s="16">
        <f>武器3!G381</f>
        <v>4</v>
      </c>
      <c r="H381" s="19" t="s">
        <v>1385</v>
      </c>
      <c r="I381" s="3" t="s">
        <v>818</v>
      </c>
      <c r="J381" s="3">
        <f>武器2!I381</f>
        <v>12</v>
      </c>
      <c r="K381" s="3"/>
      <c r="L381" s="3" t="str">
        <f>武器3!J381</f>
        <v>上级职业</v>
      </c>
      <c r="M381" s="3" t="str">
        <f>武器3!K381</f>
        <v/>
      </c>
      <c r="N381" s="16">
        <v>5</v>
      </c>
      <c r="O381" s="16">
        <v>3</v>
      </c>
      <c r="P381" s="16">
        <f>挂饰2!L381</f>
        <v>57</v>
      </c>
      <c r="Q381" s="16">
        <f>挂饰2!M381</f>
        <v>0</v>
      </c>
      <c r="R381" s="16">
        <f>挂饰2!N381</f>
        <v>0</v>
      </c>
      <c r="S381" s="16">
        <f>挂饰2!O381</f>
        <v>0</v>
      </c>
      <c r="T381" s="16">
        <f>挂饰2!P381</f>
        <v>0</v>
      </c>
      <c r="U381" s="16">
        <f>挂饰2!Q381</f>
        <v>0</v>
      </c>
      <c r="V381" s="16">
        <f>挂饰2!R381</f>
        <v>0</v>
      </c>
      <c r="W381" s="16">
        <f>挂饰2!S381</f>
        <v>0</v>
      </c>
      <c r="X381" s="16">
        <f>挂饰2!T381</f>
        <v>0</v>
      </c>
      <c r="Y381" s="16">
        <f>挂饰2!U381</f>
        <v>0</v>
      </c>
      <c r="Z381" s="16">
        <f>挂饰2!V381</f>
        <v>0</v>
      </c>
      <c r="AA381" s="16">
        <f>挂饰2!W381</f>
        <v>0</v>
      </c>
      <c r="AB381" s="16">
        <f>挂饰2!X381</f>
        <v>0</v>
      </c>
      <c r="AC381" s="16">
        <f>挂饰2!Y381</f>
        <v>0</v>
      </c>
      <c r="AD381" s="16">
        <f>挂饰2!Z381</f>
        <v>0</v>
      </c>
      <c r="AE381" s="16">
        <f>挂饰2!AA381</f>
        <v>0</v>
      </c>
      <c r="AF381" s="16">
        <f>挂饰2!AB381</f>
        <v>0</v>
      </c>
      <c r="AG381" s="16">
        <f>挂饰2!AC381</f>
        <v>0</v>
      </c>
      <c r="AH381" s="16">
        <f>挂饰2!AD381</f>
        <v>0</v>
      </c>
      <c r="AI381" s="16">
        <f>挂饰2!AE381</f>
        <v>0</v>
      </c>
      <c r="AJ381" s="16">
        <f>挂饰2!AF381</f>
        <v>0</v>
      </c>
      <c r="AK381" s="16">
        <f>挂饰2!AG381</f>
        <v>0</v>
      </c>
      <c r="AL381" s="16">
        <f>挂饰2!AH381</f>
        <v>0</v>
      </c>
      <c r="AM381" s="16">
        <f>挂饰2!AI381</f>
        <v>0</v>
      </c>
      <c r="AN381" s="16">
        <f>挂饰2!AJ381</f>
        <v>0</v>
      </c>
      <c r="AO381" s="21">
        <f t="shared" si="60"/>
        <v>85.5</v>
      </c>
      <c r="AP381">
        <f t="shared" si="61"/>
        <v>74700</v>
      </c>
      <c r="AQ381" t="str">
        <f t="shared" si="62"/>
        <v>,蘑菇,石头,稻草,红水晶</v>
      </c>
      <c r="AR381" s="24" t="str">
        <f>IF(F381="c",getSring(AQ381,4),VLOOKUP(M381&amp;F381,test4,2,FALSE))</f>
        <v>红水晶</v>
      </c>
      <c r="AS381" s="24">
        <f t="shared" si="63"/>
        <v>30030</v>
      </c>
      <c r="AT381" s="24">
        <f t="shared" si="64"/>
        <v>285</v>
      </c>
      <c r="AU381" s="24" t="str">
        <f>getSring(AQ381,1)</f>
        <v>蘑菇</v>
      </c>
      <c r="AV381" s="24">
        <f t="shared" si="65"/>
        <v>30022</v>
      </c>
      <c r="AW381" s="24">
        <f t="shared" si="71"/>
        <v>71</v>
      </c>
      <c r="AX381" s="24" t="str">
        <f>getSring(AQ381,2)</f>
        <v>石头</v>
      </c>
      <c r="AY381" s="24">
        <f t="shared" si="66"/>
        <v>30034</v>
      </c>
      <c r="AZ381" s="24">
        <f t="shared" si="67"/>
        <v>71</v>
      </c>
      <c r="BA381" s="24" t="str">
        <f>getSring(AQ381,3)</f>
        <v>稻草</v>
      </c>
      <c r="BB381" s="24">
        <f t="shared" si="68"/>
        <v>30026</v>
      </c>
      <c r="BC381" s="24">
        <f t="shared" si="69"/>
        <v>71</v>
      </c>
    </row>
    <row r="382" spans="1:55" ht="14.25" x14ac:dyDescent="0.2">
      <c r="A382">
        <f t="shared" si="70"/>
        <v>20380</v>
      </c>
      <c r="B382" s="16">
        <v>380</v>
      </c>
      <c r="C382" s="16" t="s">
        <v>1090</v>
      </c>
      <c r="D382" s="16" t="s">
        <v>1519</v>
      </c>
      <c r="E382" s="16">
        <f>武器3!E382</f>
        <v>8</v>
      </c>
      <c r="F382" s="16" t="s">
        <v>1046</v>
      </c>
      <c r="G382" s="16">
        <f>武器3!G382</f>
        <v>4</v>
      </c>
      <c r="H382" s="19" t="s">
        <v>1385</v>
      </c>
      <c r="I382" s="3" t="s">
        <v>818</v>
      </c>
      <c r="J382" s="3">
        <f>武器2!I382</f>
        <v>12</v>
      </c>
      <c r="K382" s="3"/>
      <c r="L382" s="3" t="str">
        <f>武器3!J382</f>
        <v>上级职业</v>
      </c>
      <c r="M382" s="3" t="str">
        <f>武器3!K382</f>
        <v/>
      </c>
      <c r="N382" s="16">
        <v>5</v>
      </c>
      <c r="O382" s="16">
        <v>4</v>
      </c>
      <c r="P382" s="16">
        <f>挂饰2!L382</f>
        <v>76</v>
      </c>
      <c r="Q382" s="16">
        <f>挂饰2!M382</f>
        <v>0</v>
      </c>
      <c r="R382" s="16">
        <f>挂饰2!N382</f>
        <v>0</v>
      </c>
      <c r="S382" s="16">
        <f>挂饰2!O382</f>
        <v>0</v>
      </c>
      <c r="T382" s="16">
        <f>挂饰2!P382</f>
        <v>0</v>
      </c>
      <c r="U382" s="16">
        <f>挂饰2!Q382</f>
        <v>0</v>
      </c>
      <c r="V382" s="16">
        <f>挂饰2!R382</f>
        <v>0</v>
      </c>
      <c r="W382" s="16">
        <f>挂饰2!S382</f>
        <v>0</v>
      </c>
      <c r="X382" s="16">
        <f>挂饰2!T382</f>
        <v>0</v>
      </c>
      <c r="Y382" s="16">
        <f>挂饰2!U382</f>
        <v>0</v>
      </c>
      <c r="Z382" s="16">
        <f>挂饰2!V382</f>
        <v>0</v>
      </c>
      <c r="AA382" s="16">
        <f>挂饰2!W382</f>
        <v>0</v>
      </c>
      <c r="AB382" s="16">
        <f>挂饰2!X382</f>
        <v>0</v>
      </c>
      <c r="AC382" s="16">
        <f>挂饰2!Y382</f>
        <v>0</v>
      </c>
      <c r="AD382" s="16">
        <f>挂饰2!Z382</f>
        <v>0</v>
      </c>
      <c r="AE382" s="16">
        <f>挂饰2!AA382</f>
        <v>0</v>
      </c>
      <c r="AF382" s="16">
        <f>挂饰2!AB382</f>
        <v>0</v>
      </c>
      <c r="AG382" s="16">
        <f>挂饰2!AC382</f>
        <v>0</v>
      </c>
      <c r="AH382" s="16">
        <f>挂饰2!AD382</f>
        <v>0</v>
      </c>
      <c r="AI382" s="16">
        <f>挂饰2!AE382</f>
        <v>0</v>
      </c>
      <c r="AJ382" s="16">
        <f>挂饰2!AF382</f>
        <v>0</v>
      </c>
      <c r="AK382" s="16">
        <f>挂饰2!AG382</f>
        <v>0</v>
      </c>
      <c r="AL382" s="16">
        <f>挂饰2!AH382</f>
        <v>0</v>
      </c>
      <c r="AM382" s="16">
        <f>挂饰2!AI382</f>
        <v>0</v>
      </c>
      <c r="AN382" s="16">
        <f>挂饰2!AJ382</f>
        <v>0</v>
      </c>
      <c r="AO382" s="21">
        <f t="shared" si="60"/>
        <v>114</v>
      </c>
      <c r="AP382">
        <f t="shared" si="61"/>
        <v>99750</v>
      </c>
      <c r="AQ382" t="str">
        <f t="shared" si="62"/>
        <v>,蘑菇,狗牙,红水晶,稻草</v>
      </c>
      <c r="AR382" s="24" t="str">
        <f>IF(F382="c",getSring(AQ382,4),VLOOKUP(M382&amp;F382,test4,2,FALSE))</f>
        <v>稻草</v>
      </c>
      <c r="AS382" s="24">
        <f t="shared" si="63"/>
        <v>30026</v>
      </c>
      <c r="AT382" s="24">
        <f t="shared" si="64"/>
        <v>380</v>
      </c>
      <c r="AU382" s="24" t="str">
        <f>getSring(AQ382,1)</f>
        <v>蘑菇</v>
      </c>
      <c r="AV382" s="24">
        <f t="shared" si="65"/>
        <v>30022</v>
      </c>
      <c r="AW382" s="24">
        <f t="shared" si="71"/>
        <v>95</v>
      </c>
      <c r="AX382" s="24" t="str">
        <f>getSring(AQ382,2)</f>
        <v>狗牙</v>
      </c>
      <c r="AY382" s="24">
        <f t="shared" si="66"/>
        <v>30038</v>
      </c>
      <c r="AZ382" s="24">
        <f t="shared" si="67"/>
        <v>95</v>
      </c>
      <c r="BA382" s="24" t="str">
        <f>getSring(AQ382,3)</f>
        <v>红水晶</v>
      </c>
      <c r="BB382" s="24">
        <f t="shared" si="68"/>
        <v>30030</v>
      </c>
      <c r="BC382" s="24">
        <f t="shared" si="69"/>
        <v>95</v>
      </c>
    </row>
    <row r="383" spans="1:55" ht="14.25" x14ac:dyDescent="0.2">
      <c r="A383">
        <f t="shared" si="70"/>
        <v>20381</v>
      </c>
      <c r="B383" s="16">
        <v>381</v>
      </c>
      <c r="C383" s="16" t="s">
        <v>1111</v>
      </c>
      <c r="D383" s="16" t="s">
        <v>1349</v>
      </c>
      <c r="E383" s="16">
        <f>武器3!E383</f>
        <v>10</v>
      </c>
      <c r="F383" s="16" t="s">
        <v>1046</v>
      </c>
      <c r="G383" s="16">
        <f>武器3!G383</f>
        <v>4</v>
      </c>
      <c r="H383" s="19" t="s">
        <v>1385</v>
      </c>
      <c r="I383" s="3" t="s">
        <v>818</v>
      </c>
      <c r="J383" s="3">
        <f>武器2!I383</f>
        <v>12</v>
      </c>
      <c r="K383" s="3"/>
      <c r="L383" s="3" t="str">
        <f>武器3!J383</f>
        <v>上级职业</v>
      </c>
      <c r="M383" s="3" t="str">
        <f>武器3!K383</f>
        <v/>
      </c>
      <c r="N383" s="16">
        <v>5</v>
      </c>
      <c r="O383" s="16">
        <v>5</v>
      </c>
      <c r="P383" s="16">
        <f>挂饰2!L383</f>
        <v>95</v>
      </c>
      <c r="Q383" s="16">
        <f>挂饰2!M383</f>
        <v>0</v>
      </c>
      <c r="R383" s="16">
        <f>挂饰2!N383</f>
        <v>0</v>
      </c>
      <c r="S383" s="16">
        <f>挂饰2!O383</f>
        <v>0</v>
      </c>
      <c r="T383" s="16">
        <f>挂饰2!P383</f>
        <v>0</v>
      </c>
      <c r="U383" s="16">
        <f>挂饰2!Q383</f>
        <v>0</v>
      </c>
      <c r="V383" s="16">
        <f>挂饰2!R383</f>
        <v>0</v>
      </c>
      <c r="W383" s="16">
        <f>挂饰2!S383</f>
        <v>0</v>
      </c>
      <c r="X383" s="16">
        <f>挂饰2!T383</f>
        <v>0</v>
      </c>
      <c r="Y383" s="16">
        <f>挂饰2!U383</f>
        <v>0</v>
      </c>
      <c r="Z383" s="16">
        <f>挂饰2!V383</f>
        <v>0</v>
      </c>
      <c r="AA383" s="16">
        <f>挂饰2!W383</f>
        <v>0</v>
      </c>
      <c r="AB383" s="16">
        <f>挂饰2!X383</f>
        <v>0</v>
      </c>
      <c r="AC383" s="16">
        <f>挂饰2!Y383</f>
        <v>0</v>
      </c>
      <c r="AD383" s="16">
        <f>挂饰2!Z383</f>
        <v>0</v>
      </c>
      <c r="AE383" s="16">
        <f>挂饰2!AA383</f>
        <v>0</v>
      </c>
      <c r="AF383" s="16">
        <f>挂饰2!AB383</f>
        <v>0</v>
      </c>
      <c r="AG383" s="16">
        <f>挂饰2!AC383</f>
        <v>0</v>
      </c>
      <c r="AH383" s="16">
        <f>挂饰2!AD383</f>
        <v>0</v>
      </c>
      <c r="AI383" s="16">
        <f>挂饰2!AE383</f>
        <v>0</v>
      </c>
      <c r="AJ383" s="16">
        <f>挂饰2!AF383</f>
        <v>0</v>
      </c>
      <c r="AK383" s="16">
        <f>挂饰2!AG383</f>
        <v>0</v>
      </c>
      <c r="AL383" s="16">
        <f>挂饰2!AH383</f>
        <v>0</v>
      </c>
      <c r="AM383" s="16">
        <f>挂饰2!AI383</f>
        <v>0</v>
      </c>
      <c r="AN383" s="16">
        <f>挂饰2!AJ383</f>
        <v>0</v>
      </c>
      <c r="AO383" s="21">
        <f t="shared" si="60"/>
        <v>142.5</v>
      </c>
      <c r="AP383">
        <f t="shared" si="61"/>
        <v>124800</v>
      </c>
      <c r="AQ383" t="str">
        <f t="shared" si="62"/>
        <v>,多汁的坚果,稻草,红水晶,狗牙</v>
      </c>
      <c r="AR383" s="24" t="str">
        <f>IF(F383="c",getSring(AQ383,4),VLOOKUP(M383&amp;F383,test4,2,FALSE))</f>
        <v>狗牙</v>
      </c>
      <c r="AS383" s="24">
        <f t="shared" si="63"/>
        <v>30038</v>
      </c>
      <c r="AT383" s="24">
        <f t="shared" si="64"/>
        <v>475</v>
      </c>
      <c r="AU383" s="24" t="str">
        <f>getSring(AQ383,1)</f>
        <v>多汁的坚果</v>
      </c>
      <c r="AV383" s="24">
        <f t="shared" si="65"/>
        <v>30042</v>
      </c>
      <c r="AW383" s="24">
        <f t="shared" si="71"/>
        <v>119</v>
      </c>
      <c r="AX383" s="24" t="str">
        <f>getSring(AQ383,2)</f>
        <v>稻草</v>
      </c>
      <c r="AY383" s="24">
        <f t="shared" si="66"/>
        <v>30026</v>
      </c>
      <c r="AZ383" s="24">
        <f t="shared" si="67"/>
        <v>119</v>
      </c>
      <c r="BA383" s="24" t="str">
        <f>getSring(AQ383,3)</f>
        <v>红水晶</v>
      </c>
      <c r="BB383" s="24">
        <f t="shared" si="68"/>
        <v>30030</v>
      </c>
      <c r="BC383" s="24">
        <f t="shared" si="69"/>
        <v>119</v>
      </c>
    </row>
    <row r="384" spans="1:55" ht="14.25" x14ac:dyDescent="0.2">
      <c r="A384">
        <f t="shared" si="70"/>
        <v>20382</v>
      </c>
      <c r="B384" s="16">
        <v>382</v>
      </c>
      <c r="C384" s="16" t="s">
        <v>1102</v>
      </c>
      <c r="D384" s="16" t="s">
        <v>1399</v>
      </c>
      <c r="E384" s="16">
        <f>武器3!E384</f>
        <v>12</v>
      </c>
      <c r="F384" s="16" t="s">
        <v>1046</v>
      </c>
      <c r="G384" s="16">
        <f>武器3!G384</f>
        <v>4</v>
      </c>
      <c r="H384" s="19" t="s">
        <v>1385</v>
      </c>
      <c r="I384" s="3" t="s">
        <v>818</v>
      </c>
      <c r="J384" s="3">
        <f>武器2!I384</f>
        <v>12</v>
      </c>
      <c r="K384" s="3"/>
      <c r="L384" s="3" t="str">
        <f>武器3!J384</f>
        <v>上级职业</v>
      </c>
      <c r="M384" s="3" t="str">
        <f>武器3!K384</f>
        <v/>
      </c>
      <c r="N384" s="16">
        <v>5</v>
      </c>
      <c r="O384" s="16">
        <v>6</v>
      </c>
      <c r="P384" s="16">
        <f>挂饰2!L384</f>
        <v>115</v>
      </c>
      <c r="Q384" s="16">
        <f>挂饰2!M384</f>
        <v>0</v>
      </c>
      <c r="R384" s="16">
        <f>挂饰2!N384</f>
        <v>0</v>
      </c>
      <c r="S384" s="16">
        <f>挂饰2!O384</f>
        <v>0</v>
      </c>
      <c r="T384" s="16">
        <f>挂饰2!P384</f>
        <v>0</v>
      </c>
      <c r="U384" s="16">
        <f>挂饰2!Q384</f>
        <v>0</v>
      </c>
      <c r="V384" s="16">
        <f>挂饰2!R384</f>
        <v>0</v>
      </c>
      <c r="W384" s="16">
        <f>挂饰2!S384</f>
        <v>0</v>
      </c>
      <c r="X384" s="16">
        <f>挂饰2!T384</f>
        <v>0</v>
      </c>
      <c r="Y384" s="16">
        <f>挂饰2!U384</f>
        <v>0</v>
      </c>
      <c r="Z384" s="16">
        <f>挂饰2!V384</f>
        <v>0</v>
      </c>
      <c r="AA384" s="16">
        <f>挂饰2!W384</f>
        <v>0</v>
      </c>
      <c r="AB384" s="16">
        <f>挂饰2!X384</f>
        <v>0</v>
      </c>
      <c r="AC384" s="16">
        <f>挂饰2!Y384</f>
        <v>0</v>
      </c>
      <c r="AD384" s="16">
        <f>挂饰2!Z384</f>
        <v>0</v>
      </c>
      <c r="AE384" s="16">
        <f>挂饰2!AA384</f>
        <v>0</v>
      </c>
      <c r="AF384" s="16">
        <f>挂饰2!AB384</f>
        <v>0</v>
      </c>
      <c r="AG384" s="16">
        <f>挂饰2!AC384</f>
        <v>0</v>
      </c>
      <c r="AH384" s="16">
        <f>挂饰2!AD384</f>
        <v>0</v>
      </c>
      <c r="AI384" s="16">
        <f>挂饰2!AE384</f>
        <v>0</v>
      </c>
      <c r="AJ384" s="16">
        <f>挂饰2!AF384</f>
        <v>0</v>
      </c>
      <c r="AK384" s="16">
        <f>挂饰2!AG384</f>
        <v>0</v>
      </c>
      <c r="AL384" s="16">
        <f>挂饰2!AH384</f>
        <v>0</v>
      </c>
      <c r="AM384" s="16">
        <f>挂饰2!AI384</f>
        <v>0</v>
      </c>
      <c r="AN384" s="16">
        <f>挂饰2!AJ384</f>
        <v>0</v>
      </c>
      <c r="AO384" s="21">
        <f t="shared" si="60"/>
        <v>172.5</v>
      </c>
      <c r="AP384">
        <f t="shared" si="61"/>
        <v>151050</v>
      </c>
      <c r="AQ384" t="str">
        <f t="shared" si="62"/>
        <v>,石头,狗牙,多汁的坚果,蘑菇</v>
      </c>
      <c r="AR384" s="24" t="str">
        <f>IF(F384="c",getSring(AQ384,4),VLOOKUP(M384&amp;F384,test4,2,FALSE))</f>
        <v>蘑菇</v>
      </c>
      <c r="AS384" s="24">
        <f t="shared" si="63"/>
        <v>30022</v>
      </c>
      <c r="AT384" s="24">
        <f t="shared" si="64"/>
        <v>575</v>
      </c>
      <c r="AU384" s="24" t="str">
        <f>getSring(AQ384,1)</f>
        <v>石头</v>
      </c>
      <c r="AV384" s="24">
        <f t="shared" si="65"/>
        <v>30034</v>
      </c>
      <c r="AW384" s="24">
        <f t="shared" si="71"/>
        <v>144</v>
      </c>
      <c r="AX384" s="24" t="str">
        <f>getSring(AQ384,2)</f>
        <v>狗牙</v>
      </c>
      <c r="AY384" s="24">
        <f t="shared" si="66"/>
        <v>30038</v>
      </c>
      <c r="AZ384" s="24">
        <f t="shared" si="67"/>
        <v>144</v>
      </c>
      <c r="BA384" s="24" t="str">
        <f>getSring(AQ384,3)</f>
        <v>多汁的坚果</v>
      </c>
      <c r="BB384" s="24">
        <f t="shared" si="68"/>
        <v>30042</v>
      </c>
      <c r="BC384" s="24">
        <f t="shared" si="69"/>
        <v>144</v>
      </c>
    </row>
    <row r="385" spans="1:55" ht="14.25" x14ac:dyDescent="0.2">
      <c r="A385">
        <f t="shared" si="70"/>
        <v>20383</v>
      </c>
      <c r="B385" s="16">
        <v>383</v>
      </c>
      <c r="C385" s="16" t="s">
        <v>1055</v>
      </c>
      <c r="D385" s="16" t="s">
        <v>1538</v>
      </c>
      <c r="E385" s="16">
        <f>武器3!E385</f>
        <v>14</v>
      </c>
      <c r="F385" s="16" t="s">
        <v>1046</v>
      </c>
      <c r="G385" s="16">
        <f>武器3!G385</f>
        <v>4</v>
      </c>
      <c r="H385" s="19" t="s">
        <v>1385</v>
      </c>
      <c r="I385" s="3" t="s">
        <v>818</v>
      </c>
      <c r="J385" s="3">
        <f>武器2!I385</f>
        <v>12</v>
      </c>
      <c r="K385" s="3"/>
      <c r="L385" s="3" t="str">
        <f>武器3!J385</f>
        <v>上级职业</v>
      </c>
      <c r="M385" s="3" t="str">
        <f>武器3!K385</f>
        <v/>
      </c>
      <c r="N385" s="16">
        <v>5</v>
      </c>
      <c r="O385" s="16">
        <v>7</v>
      </c>
      <c r="P385" s="16">
        <f>挂饰2!L385</f>
        <v>134</v>
      </c>
      <c r="Q385" s="16">
        <f>挂饰2!M385</f>
        <v>0</v>
      </c>
      <c r="R385" s="16">
        <f>挂饰2!N385</f>
        <v>0</v>
      </c>
      <c r="S385" s="16">
        <f>挂饰2!O385</f>
        <v>0</v>
      </c>
      <c r="T385" s="16">
        <f>挂饰2!P385</f>
        <v>0</v>
      </c>
      <c r="U385" s="16">
        <f>挂饰2!Q385</f>
        <v>0</v>
      </c>
      <c r="V385" s="16">
        <f>挂饰2!R385</f>
        <v>0</v>
      </c>
      <c r="W385" s="16">
        <f>挂饰2!S385</f>
        <v>0</v>
      </c>
      <c r="X385" s="16">
        <f>挂饰2!T385</f>
        <v>0</v>
      </c>
      <c r="Y385" s="16">
        <f>挂饰2!U385</f>
        <v>0</v>
      </c>
      <c r="Z385" s="16">
        <f>挂饰2!V385</f>
        <v>0</v>
      </c>
      <c r="AA385" s="16">
        <f>挂饰2!W385</f>
        <v>0</v>
      </c>
      <c r="AB385" s="16">
        <f>挂饰2!X385</f>
        <v>0</v>
      </c>
      <c r="AC385" s="16">
        <f>挂饰2!Y385</f>
        <v>0</v>
      </c>
      <c r="AD385" s="16">
        <f>挂饰2!Z385</f>
        <v>0</v>
      </c>
      <c r="AE385" s="16">
        <f>挂饰2!AA385</f>
        <v>0</v>
      </c>
      <c r="AF385" s="16">
        <f>挂饰2!AB385</f>
        <v>0</v>
      </c>
      <c r="AG385" s="16">
        <f>挂饰2!AC385</f>
        <v>0</v>
      </c>
      <c r="AH385" s="16">
        <f>挂饰2!AD385</f>
        <v>0</v>
      </c>
      <c r="AI385" s="16">
        <f>挂饰2!AE385</f>
        <v>0</v>
      </c>
      <c r="AJ385" s="16">
        <f>挂饰2!AF385</f>
        <v>0</v>
      </c>
      <c r="AK385" s="16">
        <f>挂饰2!AG385</f>
        <v>0</v>
      </c>
      <c r="AL385" s="16">
        <f>挂饰2!AH385</f>
        <v>0</v>
      </c>
      <c r="AM385" s="16">
        <f>挂饰2!AI385</f>
        <v>0</v>
      </c>
      <c r="AN385" s="16">
        <f>挂饰2!AJ385</f>
        <v>0</v>
      </c>
      <c r="AO385" s="21">
        <f t="shared" si="60"/>
        <v>201</v>
      </c>
      <c r="AP385">
        <f t="shared" si="61"/>
        <v>176100</v>
      </c>
      <c r="AQ385" t="str">
        <f t="shared" si="62"/>
        <v>,石头,稻草,狗牙,红水晶</v>
      </c>
      <c r="AR385" s="24" t="str">
        <f>IF(F385="c",getSring(AQ385,4),VLOOKUP(M385&amp;F385,test4,2,FALSE))</f>
        <v>红水晶</v>
      </c>
      <c r="AS385" s="24">
        <f t="shared" si="63"/>
        <v>30030</v>
      </c>
      <c r="AT385" s="24">
        <f t="shared" si="64"/>
        <v>670</v>
      </c>
      <c r="AU385" s="24" t="str">
        <f>getSring(AQ385,1)</f>
        <v>石头</v>
      </c>
      <c r="AV385" s="24">
        <f t="shared" si="65"/>
        <v>30034</v>
      </c>
      <c r="AW385" s="24">
        <f t="shared" si="71"/>
        <v>168</v>
      </c>
      <c r="AX385" s="24" t="str">
        <f>getSring(AQ385,2)</f>
        <v>稻草</v>
      </c>
      <c r="AY385" s="24">
        <f t="shared" si="66"/>
        <v>30026</v>
      </c>
      <c r="AZ385" s="24">
        <f t="shared" si="67"/>
        <v>168</v>
      </c>
      <c r="BA385" s="24" t="str">
        <f>getSring(AQ385,3)</f>
        <v>狗牙</v>
      </c>
      <c r="BB385" s="24">
        <f t="shared" si="68"/>
        <v>30038</v>
      </c>
      <c r="BC385" s="24">
        <f t="shared" si="69"/>
        <v>168</v>
      </c>
    </row>
    <row r="386" spans="1:55" ht="14.25" x14ac:dyDescent="0.2">
      <c r="A386">
        <f t="shared" si="70"/>
        <v>20384</v>
      </c>
      <c r="B386" s="16">
        <v>384</v>
      </c>
      <c r="C386" s="16" t="s">
        <v>1080</v>
      </c>
      <c r="D386" s="16" t="s">
        <v>1539</v>
      </c>
      <c r="E386" s="16">
        <f>武器3!E386</f>
        <v>16</v>
      </c>
      <c r="F386" s="16" t="s">
        <v>1046</v>
      </c>
      <c r="G386" s="16">
        <f>武器3!G386</f>
        <v>4</v>
      </c>
      <c r="H386" s="19" t="s">
        <v>1385</v>
      </c>
      <c r="I386" s="3" t="s">
        <v>818</v>
      </c>
      <c r="J386" s="3">
        <f>武器2!I386</f>
        <v>12</v>
      </c>
      <c r="K386" s="3"/>
      <c r="L386" s="3" t="str">
        <f>武器3!J386</f>
        <v>上级职业</v>
      </c>
      <c r="M386" s="3" t="str">
        <f>武器3!K386</f>
        <v/>
      </c>
      <c r="N386" s="16">
        <v>5</v>
      </c>
      <c r="O386" s="16">
        <v>8</v>
      </c>
      <c r="P386" s="16">
        <f>挂饰2!L386</f>
        <v>153</v>
      </c>
      <c r="Q386" s="16">
        <f>挂饰2!M386</f>
        <v>0</v>
      </c>
      <c r="R386" s="16">
        <f>挂饰2!N386</f>
        <v>0</v>
      </c>
      <c r="S386" s="16">
        <f>挂饰2!O386</f>
        <v>0</v>
      </c>
      <c r="T386" s="16">
        <f>挂饰2!P386</f>
        <v>0</v>
      </c>
      <c r="U386" s="16">
        <f>挂饰2!Q386</f>
        <v>0</v>
      </c>
      <c r="V386" s="16">
        <f>挂饰2!R386</f>
        <v>0</v>
      </c>
      <c r="W386" s="16">
        <f>挂饰2!S386</f>
        <v>0</v>
      </c>
      <c r="X386" s="16">
        <f>挂饰2!T386</f>
        <v>0</v>
      </c>
      <c r="Y386" s="16">
        <f>挂饰2!U386</f>
        <v>0</v>
      </c>
      <c r="Z386" s="16">
        <f>挂饰2!V386</f>
        <v>0</v>
      </c>
      <c r="AA386" s="16">
        <f>挂饰2!W386</f>
        <v>0</v>
      </c>
      <c r="AB386" s="16">
        <f>挂饰2!X386</f>
        <v>0</v>
      </c>
      <c r="AC386" s="16">
        <f>挂饰2!Y386</f>
        <v>0</v>
      </c>
      <c r="AD386" s="16">
        <f>挂饰2!Z386</f>
        <v>0</v>
      </c>
      <c r="AE386" s="16">
        <f>挂饰2!AA386</f>
        <v>0</v>
      </c>
      <c r="AF386" s="16">
        <f>挂饰2!AB386</f>
        <v>0</v>
      </c>
      <c r="AG386" s="16">
        <f>挂饰2!AC386</f>
        <v>0</v>
      </c>
      <c r="AH386" s="16">
        <f>挂饰2!AD386</f>
        <v>0</v>
      </c>
      <c r="AI386" s="16">
        <f>挂饰2!AE386</f>
        <v>0</v>
      </c>
      <c r="AJ386" s="16">
        <f>挂饰2!AF386</f>
        <v>0</v>
      </c>
      <c r="AK386" s="16">
        <f>挂饰2!AG386</f>
        <v>0</v>
      </c>
      <c r="AL386" s="16">
        <f>挂饰2!AH386</f>
        <v>0</v>
      </c>
      <c r="AM386" s="16">
        <f>挂饰2!AI386</f>
        <v>0</v>
      </c>
      <c r="AN386" s="16">
        <f>挂饰2!AJ386</f>
        <v>0</v>
      </c>
      <c r="AO386" s="21">
        <f t="shared" si="60"/>
        <v>229.5</v>
      </c>
      <c r="AP386">
        <f t="shared" si="61"/>
        <v>200700</v>
      </c>
      <c r="AQ386" t="str">
        <f t="shared" si="62"/>
        <v>,红水晶,多汁的坚果,稻草,石头</v>
      </c>
      <c r="AR386" s="24" t="str">
        <f>IF(F386="c",getSring(AQ386,4),VLOOKUP(M386&amp;F386,test4,2,FALSE))</f>
        <v>石头</v>
      </c>
      <c r="AS386" s="24">
        <f t="shared" si="63"/>
        <v>30034</v>
      </c>
      <c r="AT386" s="24">
        <f t="shared" si="64"/>
        <v>765</v>
      </c>
      <c r="AU386" s="24" t="str">
        <f>getSring(AQ386,1)</f>
        <v>红水晶</v>
      </c>
      <c r="AV386" s="24">
        <f t="shared" si="65"/>
        <v>30030</v>
      </c>
      <c r="AW386" s="24">
        <f t="shared" si="71"/>
        <v>191</v>
      </c>
      <c r="AX386" s="24" t="str">
        <f>getSring(AQ386,2)</f>
        <v>多汁的坚果</v>
      </c>
      <c r="AY386" s="24">
        <f t="shared" si="66"/>
        <v>30042</v>
      </c>
      <c r="AZ386" s="24">
        <f t="shared" si="67"/>
        <v>191</v>
      </c>
      <c r="BA386" s="24" t="str">
        <f>getSring(AQ386,3)</f>
        <v>稻草</v>
      </c>
      <c r="BB386" s="24">
        <f t="shared" si="68"/>
        <v>30026</v>
      </c>
      <c r="BC386" s="24">
        <f t="shared" si="69"/>
        <v>191</v>
      </c>
    </row>
    <row r="387" spans="1:55" ht="14.25" x14ac:dyDescent="0.2">
      <c r="A387">
        <f t="shared" si="70"/>
        <v>20385</v>
      </c>
      <c r="B387" s="16">
        <v>385</v>
      </c>
      <c r="C387" s="16" t="s">
        <v>1113</v>
      </c>
      <c r="D387" s="16" t="s">
        <v>1310</v>
      </c>
      <c r="E387" s="16">
        <f>武器3!E387</f>
        <v>3</v>
      </c>
      <c r="F387" s="16" t="s">
        <v>1043</v>
      </c>
      <c r="G387" s="16">
        <f>武器3!G387</f>
        <v>3</v>
      </c>
      <c r="H387" s="19" t="s">
        <v>1385</v>
      </c>
      <c r="I387" s="3" t="s">
        <v>819</v>
      </c>
      <c r="J387" s="3">
        <f>武器2!I387</f>
        <v>13</v>
      </c>
      <c r="K387" s="3"/>
      <c r="L387" s="3" t="str">
        <f>武器3!J387</f>
        <v>上级职业</v>
      </c>
      <c r="M387" s="3" t="str">
        <f>武器3!K387</f>
        <v>神圣</v>
      </c>
      <c r="N387" s="16">
        <v>0</v>
      </c>
      <c r="O387" s="16">
        <v>1</v>
      </c>
      <c r="P387" s="16">
        <f>挂饰2!L387</f>
        <v>19</v>
      </c>
      <c r="Q387" s="16">
        <f>挂饰2!M387</f>
        <v>0</v>
      </c>
      <c r="R387" s="16">
        <f>挂饰2!N387</f>
        <v>0</v>
      </c>
      <c r="S387" s="16">
        <f>挂饰2!O387</f>
        <v>0</v>
      </c>
      <c r="T387" s="16">
        <f>挂饰2!P387</f>
        <v>0</v>
      </c>
      <c r="U387" s="16">
        <f>挂饰2!Q387</f>
        <v>0</v>
      </c>
      <c r="V387" s="16">
        <f>挂饰2!R387</f>
        <v>0</v>
      </c>
      <c r="W387" s="16">
        <f>挂饰2!S387</f>
        <v>0</v>
      </c>
      <c r="X387" s="16">
        <f>挂饰2!T387</f>
        <v>0</v>
      </c>
      <c r="Y387" s="16">
        <f>挂饰2!U387</f>
        <v>0</v>
      </c>
      <c r="Z387" s="16">
        <f>挂饰2!V387</f>
        <v>0</v>
      </c>
      <c r="AA387" s="16">
        <f>挂饰2!W387</f>
        <v>0</v>
      </c>
      <c r="AB387" s="16">
        <f>挂饰2!X387</f>
        <v>0</v>
      </c>
      <c r="AC387" s="16">
        <f>挂饰2!Y387</f>
        <v>0</v>
      </c>
      <c r="AD387" s="16">
        <f>挂饰2!Z387</f>
        <v>0</v>
      </c>
      <c r="AE387" s="16">
        <f>挂饰2!AA387</f>
        <v>0</v>
      </c>
      <c r="AF387" s="16">
        <f>挂饰2!AB387</f>
        <v>1.4778325123152691E-2</v>
      </c>
      <c r="AG387" s="16">
        <f>挂饰2!AC387</f>
        <v>0</v>
      </c>
      <c r="AH387" s="16">
        <f>挂饰2!AD387</f>
        <v>0</v>
      </c>
      <c r="AI387" s="16">
        <f>挂饰2!AE387</f>
        <v>1.4778325123152691E-2</v>
      </c>
      <c r="AJ387" s="16">
        <f>挂饰2!AF387</f>
        <v>0</v>
      </c>
      <c r="AK387" s="16">
        <f>挂饰2!AG387</f>
        <v>0</v>
      </c>
      <c r="AL387" s="16">
        <f>挂饰2!AH387</f>
        <v>0</v>
      </c>
      <c r="AM387" s="16">
        <f>挂饰2!AI387</f>
        <v>0</v>
      </c>
      <c r="AN387" s="16">
        <f>挂饰2!AJ387</f>
        <v>0</v>
      </c>
      <c r="AO387" s="21">
        <f t="shared" ref="AO387:AO450" si="72">SUM(P387:X387)*1.5+AB387*(P387+VLOOKUP(I387,test2,4,FALSE)+SUM(AJ387:AN387))+SUM(AC387:AI387)*VLOOKUP(I387,test2,2,FALSE)</f>
        <v>28.677339901477833</v>
      </c>
      <c r="AP387">
        <f t="shared" ref="AP387:AP450" si="73">(VLOOKUP(AR387,sell,6,FALSE)*AT387+VLOOKUP(AU387,sell,6,FALSE)*AW387+VLOOKUP(AX387,sell,6,FALSE)*AZ387+VLOOKUP(BA387,sell,6,FALSE)*BC387)/2</f>
        <v>20400</v>
      </c>
      <c r="AQ387" t="str">
        <f t="shared" ref="AQ387:AQ450" si="74">getMarking(VLOOKUP(F387,simple1,2,FALSE),G387)</f>
        <v>,五彩的蘑菇,斑斓的稻草,耀眼的石头</v>
      </c>
      <c r="AR387" s="24" t="str">
        <f>IF(F387="c",getSring(AQ387,4),VLOOKUP(M387&amp;F387,test4,2,FALSE))</f>
        <v>顶级光之精华</v>
      </c>
      <c r="AS387" s="24">
        <f t="shared" ref="AS387:AS450" si="75">VLOOKUP(AR387,test9,2,FALSE)+30000</f>
        <v>30016</v>
      </c>
      <c r="AT387" s="24">
        <f t="shared" ref="AT387:AT450" si="76">ROUND($AO387/VLOOKUP(AR387,test7,5,FALSE),0)</f>
        <v>1</v>
      </c>
      <c r="AU387" s="24" t="str">
        <f>getSring(AQ387,1)</f>
        <v>五彩的蘑菇</v>
      </c>
      <c r="AV387" s="24">
        <f t="shared" ref="AV387:AV450" si="77">VLOOKUP(AU387,test9,2,FALSE)+30000</f>
        <v>30025</v>
      </c>
      <c r="AW387" s="24">
        <f t="shared" si="71"/>
        <v>3</v>
      </c>
      <c r="AX387" s="24" t="str">
        <f>getSring(AQ387,2)</f>
        <v>斑斓的稻草</v>
      </c>
      <c r="AY387" s="24">
        <f t="shared" ref="AY387:AY450" si="78">VLOOKUP(AX387,test9,2,FALSE)+30000</f>
        <v>30029</v>
      </c>
      <c r="AZ387" s="24">
        <f t="shared" ref="AZ387:AZ450" si="79">ROUND($AO387/VLOOKUP(AX387,test7,5,FALSE)/4,0)</f>
        <v>3</v>
      </c>
      <c r="BA387" s="24" t="str">
        <f>getSring(AQ387,3)</f>
        <v>耀眼的石头</v>
      </c>
      <c r="BB387" s="24">
        <f t="shared" ref="BB387:BB450" si="80">VLOOKUP(BA387,test9,2,FALSE)+30000</f>
        <v>30037</v>
      </c>
      <c r="BC387" s="24">
        <f t="shared" ref="BC387:BC450" si="81">ROUND($AO387/VLOOKUP(BA387,test7,5,FALSE)/4,0)</f>
        <v>3</v>
      </c>
    </row>
    <row r="388" spans="1:55" ht="14.25" x14ac:dyDescent="0.2">
      <c r="A388">
        <f t="shared" ref="A388:A451" si="82">20000+B388</f>
        <v>20386</v>
      </c>
      <c r="B388" s="16">
        <v>386</v>
      </c>
      <c r="C388" s="16" t="s">
        <v>1130</v>
      </c>
      <c r="D388" s="16" t="s">
        <v>1540</v>
      </c>
      <c r="E388" s="16">
        <f>武器3!E388</f>
        <v>5</v>
      </c>
      <c r="F388" s="16" t="s">
        <v>1043</v>
      </c>
      <c r="G388" s="16">
        <f>武器3!G388</f>
        <v>3</v>
      </c>
      <c r="H388" s="19" t="s">
        <v>1385</v>
      </c>
      <c r="I388" s="3" t="s">
        <v>819</v>
      </c>
      <c r="J388" s="3">
        <f>武器2!I388</f>
        <v>13</v>
      </c>
      <c r="K388" s="3"/>
      <c r="L388" s="3" t="str">
        <f>武器3!J388</f>
        <v>上级职业</v>
      </c>
      <c r="M388" s="3" t="str">
        <f>武器3!K388</f>
        <v>神圣</v>
      </c>
      <c r="N388" s="16">
        <v>0</v>
      </c>
      <c r="O388" s="16">
        <v>2</v>
      </c>
      <c r="P388" s="16">
        <f>挂饰2!L388</f>
        <v>38</v>
      </c>
      <c r="Q388" s="16">
        <f>挂饰2!M388</f>
        <v>0</v>
      </c>
      <c r="R388" s="16">
        <f>挂饰2!N388</f>
        <v>6</v>
      </c>
      <c r="S388" s="16">
        <f>挂饰2!O388</f>
        <v>0</v>
      </c>
      <c r="T388" s="16">
        <f>挂饰2!P388</f>
        <v>0</v>
      </c>
      <c r="U388" s="16">
        <f>挂饰2!Q388</f>
        <v>0</v>
      </c>
      <c r="V388" s="16">
        <f>挂饰2!R388</f>
        <v>0</v>
      </c>
      <c r="W388" s="16">
        <f>挂饰2!S388</f>
        <v>0</v>
      </c>
      <c r="X388" s="16">
        <f>挂饰2!T388</f>
        <v>0</v>
      </c>
      <c r="Y388" s="16">
        <f>挂饰2!U388</f>
        <v>0</v>
      </c>
      <c r="Z388" s="16">
        <f>挂饰2!V388</f>
        <v>0</v>
      </c>
      <c r="AA388" s="16">
        <f>挂饰2!W388</f>
        <v>0</v>
      </c>
      <c r="AB388" s="16">
        <f>挂饰2!X388</f>
        <v>0</v>
      </c>
      <c r="AC388" s="16">
        <f>挂饰2!Y388</f>
        <v>0</v>
      </c>
      <c r="AD388" s="16">
        <f>挂饰2!Z388</f>
        <v>0</v>
      </c>
      <c r="AE388" s="16">
        <f>挂饰2!AA388</f>
        <v>0</v>
      </c>
      <c r="AF388" s="16">
        <f>挂饰2!AB388</f>
        <v>0</v>
      </c>
      <c r="AG388" s="16">
        <f>挂饰2!AC388</f>
        <v>0</v>
      </c>
      <c r="AH388" s="16">
        <f>挂饰2!AD388</f>
        <v>0</v>
      </c>
      <c r="AI388" s="16">
        <f>挂饰2!AE388</f>
        <v>2.9126213592232997E-2</v>
      </c>
      <c r="AJ388" s="16">
        <f>挂饰2!AF388</f>
        <v>0</v>
      </c>
      <c r="AK388" s="16">
        <f>挂饰2!AG388</f>
        <v>0</v>
      </c>
      <c r="AL388" s="16">
        <f>挂饰2!AH388</f>
        <v>0</v>
      </c>
      <c r="AM388" s="16">
        <f>挂饰2!AI388</f>
        <v>0</v>
      </c>
      <c r="AN388" s="16">
        <f>挂饰2!AJ388</f>
        <v>0</v>
      </c>
      <c r="AO388" s="21">
        <f t="shared" si="72"/>
        <v>66.174757281553397</v>
      </c>
      <c r="AP388">
        <f t="shared" si="73"/>
        <v>54000</v>
      </c>
      <c r="AQ388" t="str">
        <f t="shared" si="74"/>
        <v>,剧毒牙,斑斓的稻草,五彩的蘑菇</v>
      </c>
      <c r="AR388" s="24" t="str">
        <f>IF(F388="c",getSring(AQ388,4),VLOOKUP(M388&amp;F388,test4,2,FALSE))</f>
        <v>顶级光之精华</v>
      </c>
      <c r="AS388" s="24">
        <f t="shared" si="75"/>
        <v>30016</v>
      </c>
      <c r="AT388" s="24">
        <f t="shared" si="76"/>
        <v>3</v>
      </c>
      <c r="AU388" s="24" t="str">
        <f>getSring(AQ388,1)</f>
        <v>剧毒牙</v>
      </c>
      <c r="AV388" s="24">
        <f t="shared" si="77"/>
        <v>30041</v>
      </c>
      <c r="AW388" s="24">
        <f t="shared" ref="AW388:AW451" si="83">ROUND(AO388/VLOOKUP(AU388,test7,5,FALSE)/4,0)</f>
        <v>7</v>
      </c>
      <c r="AX388" s="24" t="str">
        <f>getSring(AQ388,2)</f>
        <v>斑斓的稻草</v>
      </c>
      <c r="AY388" s="24">
        <f t="shared" si="78"/>
        <v>30029</v>
      </c>
      <c r="AZ388" s="24">
        <f t="shared" si="79"/>
        <v>7</v>
      </c>
      <c r="BA388" s="24" t="str">
        <f>getSring(AQ388,3)</f>
        <v>五彩的蘑菇</v>
      </c>
      <c r="BB388" s="24">
        <f t="shared" si="80"/>
        <v>30025</v>
      </c>
      <c r="BC388" s="24">
        <f t="shared" si="81"/>
        <v>7</v>
      </c>
    </row>
    <row r="389" spans="1:55" ht="14.25" x14ac:dyDescent="0.2">
      <c r="A389">
        <f t="shared" si="82"/>
        <v>20387</v>
      </c>
      <c r="B389" s="16">
        <v>387</v>
      </c>
      <c r="C389" s="16" t="s">
        <v>1096</v>
      </c>
      <c r="D389" s="16" t="s">
        <v>1472</v>
      </c>
      <c r="E389" s="16">
        <f>武器3!E389</f>
        <v>7</v>
      </c>
      <c r="F389" s="16" t="s">
        <v>1043</v>
      </c>
      <c r="G389" s="16">
        <f>武器3!G389</f>
        <v>3</v>
      </c>
      <c r="H389" s="19" t="s">
        <v>1385</v>
      </c>
      <c r="I389" s="3" t="s">
        <v>819</v>
      </c>
      <c r="J389" s="3">
        <f>武器2!I389</f>
        <v>13</v>
      </c>
      <c r="K389" s="3"/>
      <c r="L389" s="3" t="str">
        <f>武器3!J389</f>
        <v>上级职业</v>
      </c>
      <c r="M389" s="3" t="str">
        <f>武器3!K389</f>
        <v>神圣</v>
      </c>
      <c r="N389" s="16">
        <v>0</v>
      </c>
      <c r="O389" s="16">
        <v>3</v>
      </c>
      <c r="P389" s="16">
        <f>挂饰2!L389</f>
        <v>57</v>
      </c>
      <c r="Q389" s="16">
        <f>挂饰2!M389</f>
        <v>56</v>
      </c>
      <c r="R389" s="16">
        <f>挂饰2!N389</f>
        <v>0</v>
      </c>
      <c r="S389" s="16">
        <f>挂饰2!O389</f>
        <v>0</v>
      </c>
      <c r="T389" s="16">
        <f>挂饰2!P389</f>
        <v>0</v>
      </c>
      <c r="U389" s="16">
        <f>挂饰2!Q389</f>
        <v>0</v>
      </c>
      <c r="V389" s="16">
        <f>挂饰2!R389</f>
        <v>0</v>
      </c>
      <c r="W389" s="16">
        <f>挂饰2!S389</f>
        <v>0</v>
      </c>
      <c r="X389" s="16">
        <f>挂饰2!T389</f>
        <v>17</v>
      </c>
      <c r="Y389" s="16">
        <f>挂饰2!U389</f>
        <v>0</v>
      </c>
      <c r="Z389" s="16">
        <f>挂饰2!V389</f>
        <v>0</v>
      </c>
      <c r="AA389" s="16">
        <f>挂饰2!W389</f>
        <v>0</v>
      </c>
      <c r="AB389" s="16">
        <f>挂饰2!X389</f>
        <v>0</v>
      </c>
      <c r="AC389" s="16">
        <f>挂饰2!Y389</f>
        <v>4.3062200956937802E-2</v>
      </c>
      <c r="AD389" s="16">
        <f>挂饰2!Z389</f>
        <v>0</v>
      </c>
      <c r="AE389" s="16">
        <f>挂饰2!AA389</f>
        <v>0</v>
      </c>
      <c r="AF389" s="16">
        <f>挂饰2!AB389</f>
        <v>0</v>
      </c>
      <c r="AG389" s="16">
        <f>挂饰2!AC389</f>
        <v>0</v>
      </c>
      <c r="AH389" s="16">
        <f>挂饰2!AD389</f>
        <v>0</v>
      </c>
      <c r="AI389" s="16">
        <f>挂饰2!AE389</f>
        <v>0</v>
      </c>
      <c r="AJ389" s="16">
        <f>挂饰2!AF389</f>
        <v>0</v>
      </c>
      <c r="AK389" s="16">
        <f>挂饰2!AG389</f>
        <v>0</v>
      </c>
      <c r="AL389" s="16">
        <f>挂饰2!AH389</f>
        <v>0</v>
      </c>
      <c r="AM389" s="16">
        <f>挂饰2!AI389</f>
        <v>0</v>
      </c>
      <c r="AN389" s="16">
        <f>挂饰2!AJ389</f>
        <v>0</v>
      </c>
      <c r="AO389" s="21">
        <f t="shared" si="72"/>
        <v>195.25837320574163</v>
      </c>
      <c r="AP389">
        <f t="shared" si="73"/>
        <v>168000</v>
      </c>
      <c r="AQ389" t="str">
        <f t="shared" si="74"/>
        <v>,夏娃的坚果,剧毒牙,斑斓的稻草</v>
      </c>
      <c r="AR389" s="24" t="str">
        <f>IF(F389="c",getSring(AQ389,4),VLOOKUP(M389&amp;F389,test4,2,FALSE))</f>
        <v>顶级光之精华</v>
      </c>
      <c r="AS389" s="24">
        <f t="shared" si="75"/>
        <v>30016</v>
      </c>
      <c r="AT389" s="24">
        <f t="shared" si="76"/>
        <v>10</v>
      </c>
      <c r="AU389" s="24" t="str">
        <f>getSring(AQ389,1)</f>
        <v>夏娃的坚果</v>
      </c>
      <c r="AV389" s="24">
        <f t="shared" si="77"/>
        <v>30045</v>
      </c>
      <c r="AW389" s="24">
        <f t="shared" si="83"/>
        <v>20</v>
      </c>
      <c r="AX389" s="24" t="str">
        <f>getSring(AQ389,2)</f>
        <v>剧毒牙</v>
      </c>
      <c r="AY389" s="24">
        <f t="shared" si="78"/>
        <v>30041</v>
      </c>
      <c r="AZ389" s="24">
        <f t="shared" si="79"/>
        <v>20</v>
      </c>
      <c r="BA389" s="24" t="str">
        <f>getSring(AQ389,3)</f>
        <v>斑斓的稻草</v>
      </c>
      <c r="BB389" s="24">
        <f t="shared" si="80"/>
        <v>30029</v>
      </c>
      <c r="BC389" s="24">
        <f t="shared" si="81"/>
        <v>20</v>
      </c>
    </row>
    <row r="390" spans="1:55" ht="14.25" x14ac:dyDescent="0.2">
      <c r="A390">
        <f t="shared" si="82"/>
        <v>20388</v>
      </c>
      <c r="B390" s="16">
        <v>388</v>
      </c>
      <c r="C390" s="16" t="s">
        <v>1059</v>
      </c>
      <c r="D390" s="16" t="s">
        <v>1416</v>
      </c>
      <c r="E390" s="16">
        <f>武器3!E390</f>
        <v>9</v>
      </c>
      <c r="F390" s="16" t="s">
        <v>1043</v>
      </c>
      <c r="G390" s="16">
        <f>武器3!G390</f>
        <v>3</v>
      </c>
      <c r="H390" s="19" t="s">
        <v>1385</v>
      </c>
      <c r="I390" s="3" t="s">
        <v>819</v>
      </c>
      <c r="J390" s="3">
        <f>武器2!I390</f>
        <v>13</v>
      </c>
      <c r="K390" s="3"/>
      <c r="L390" s="3" t="str">
        <f>武器3!J390</f>
        <v>上级职业</v>
      </c>
      <c r="M390" s="3" t="str">
        <f>武器3!K390</f>
        <v>神圣</v>
      </c>
      <c r="N390" s="16">
        <v>0</v>
      </c>
      <c r="O390" s="16">
        <v>4</v>
      </c>
      <c r="P390" s="16">
        <f>挂饰2!L390</f>
        <v>76</v>
      </c>
      <c r="Q390" s="16">
        <f>挂饰2!M390</f>
        <v>0</v>
      </c>
      <c r="R390" s="16">
        <f>挂饰2!N390</f>
        <v>0</v>
      </c>
      <c r="S390" s="16">
        <f>挂饰2!O390</f>
        <v>0</v>
      </c>
      <c r="T390" s="16">
        <f>挂饰2!P390</f>
        <v>0</v>
      </c>
      <c r="U390" s="16">
        <f>挂饰2!Q390</f>
        <v>52</v>
      </c>
      <c r="V390" s="16">
        <f>挂饰2!R390</f>
        <v>0</v>
      </c>
      <c r="W390" s="16">
        <f>挂饰2!S390</f>
        <v>0</v>
      </c>
      <c r="X390" s="16">
        <f>挂饰2!T390</f>
        <v>23</v>
      </c>
      <c r="Y390" s="16">
        <f>挂饰2!U390</f>
        <v>0</v>
      </c>
      <c r="Z390" s="16">
        <f>挂饰2!V390</f>
        <v>0</v>
      </c>
      <c r="AA390" s="16">
        <f>挂饰2!W390</f>
        <v>0</v>
      </c>
      <c r="AB390" s="16">
        <f>挂饰2!X390</f>
        <v>0</v>
      </c>
      <c r="AC390" s="16">
        <f>挂饰2!Y390</f>
        <v>0</v>
      </c>
      <c r="AD390" s="16">
        <f>挂饰2!Z390</f>
        <v>0</v>
      </c>
      <c r="AE390" s="16">
        <f>挂饰2!AA390</f>
        <v>0</v>
      </c>
      <c r="AF390" s="16">
        <f>挂饰2!AB390</f>
        <v>0</v>
      </c>
      <c r="AG390" s="16">
        <f>挂饰2!AC390</f>
        <v>0</v>
      </c>
      <c r="AH390" s="16">
        <f>挂饰2!AD390</f>
        <v>5.6603773584905648E-2</v>
      </c>
      <c r="AI390" s="16">
        <f>挂饰2!AE390</f>
        <v>0</v>
      </c>
      <c r="AJ390" s="16">
        <f>挂饰2!AF390</f>
        <v>0</v>
      </c>
      <c r="AK390" s="16">
        <f>挂饰2!AG390</f>
        <v>0</v>
      </c>
      <c r="AL390" s="16">
        <f>挂饰2!AH390</f>
        <v>0</v>
      </c>
      <c r="AM390" s="16">
        <f>挂饰2!AI390</f>
        <v>0</v>
      </c>
      <c r="AN390" s="16">
        <f>挂饰2!AJ390</f>
        <v>0</v>
      </c>
      <c r="AO390" s="21">
        <f t="shared" si="72"/>
        <v>226.83962264150944</v>
      </c>
      <c r="AP390">
        <f t="shared" si="73"/>
        <v>201600</v>
      </c>
      <c r="AQ390" t="str">
        <f t="shared" si="74"/>
        <v>,斑斓的稻草,夏娃的坚果,耀眼的石头</v>
      </c>
      <c r="AR390" s="24" t="str">
        <f>IF(F390="c",getSring(AQ390,4),VLOOKUP(M390&amp;F390,test4,2,FALSE))</f>
        <v>顶级光之精华</v>
      </c>
      <c r="AS390" s="24">
        <f t="shared" si="75"/>
        <v>30016</v>
      </c>
      <c r="AT390" s="24">
        <f t="shared" si="76"/>
        <v>12</v>
      </c>
      <c r="AU390" s="24" t="str">
        <f>getSring(AQ390,1)</f>
        <v>斑斓的稻草</v>
      </c>
      <c r="AV390" s="24">
        <f t="shared" si="77"/>
        <v>30029</v>
      </c>
      <c r="AW390" s="24">
        <f t="shared" si="83"/>
        <v>24</v>
      </c>
      <c r="AX390" s="24" t="str">
        <f>getSring(AQ390,2)</f>
        <v>夏娃的坚果</v>
      </c>
      <c r="AY390" s="24">
        <f t="shared" si="78"/>
        <v>30045</v>
      </c>
      <c r="AZ390" s="24">
        <f t="shared" si="79"/>
        <v>24</v>
      </c>
      <c r="BA390" s="24" t="str">
        <f>getSring(AQ390,3)</f>
        <v>耀眼的石头</v>
      </c>
      <c r="BB390" s="24">
        <f t="shared" si="80"/>
        <v>30037</v>
      </c>
      <c r="BC390" s="24">
        <f t="shared" si="81"/>
        <v>24</v>
      </c>
    </row>
    <row r="391" spans="1:55" ht="14.25" x14ac:dyDescent="0.2">
      <c r="A391">
        <f t="shared" si="82"/>
        <v>20389</v>
      </c>
      <c r="B391" s="16">
        <v>389</v>
      </c>
      <c r="C391" s="16" t="s">
        <v>1113</v>
      </c>
      <c r="D391" s="16" t="s">
        <v>1297</v>
      </c>
      <c r="E391" s="16">
        <f>武器3!E391</f>
        <v>11</v>
      </c>
      <c r="F391" s="16" t="s">
        <v>1043</v>
      </c>
      <c r="G391" s="16">
        <f>武器3!G391</f>
        <v>3</v>
      </c>
      <c r="H391" s="19" t="s">
        <v>1385</v>
      </c>
      <c r="I391" s="3" t="s">
        <v>819</v>
      </c>
      <c r="J391" s="3">
        <f>武器2!I391</f>
        <v>13</v>
      </c>
      <c r="K391" s="3"/>
      <c r="L391" s="3" t="str">
        <f>武器3!J391</f>
        <v>上级职业</v>
      </c>
      <c r="M391" s="3" t="str">
        <f>武器3!K391</f>
        <v>神圣</v>
      </c>
      <c r="N391" s="16">
        <v>0</v>
      </c>
      <c r="O391" s="16">
        <v>5</v>
      </c>
      <c r="P391" s="16">
        <f>挂饰2!L391</f>
        <v>96</v>
      </c>
      <c r="Q391" s="16">
        <f>挂饰2!M391</f>
        <v>93</v>
      </c>
      <c r="R391" s="16">
        <f>挂饰2!N391</f>
        <v>0</v>
      </c>
      <c r="S391" s="16">
        <f>挂饰2!O391</f>
        <v>0</v>
      </c>
      <c r="T391" s="16">
        <f>挂饰2!P391</f>
        <v>0</v>
      </c>
      <c r="U391" s="16">
        <f>挂饰2!Q391</f>
        <v>66</v>
      </c>
      <c r="V391" s="16">
        <f>挂饰2!R391</f>
        <v>0</v>
      </c>
      <c r="W391" s="16">
        <f>挂饰2!S391</f>
        <v>0</v>
      </c>
      <c r="X391" s="16">
        <f>挂饰2!T391</f>
        <v>0</v>
      </c>
      <c r="Y391" s="16">
        <f>挂饰2!U391</f>
        <v>0</v>
      </c>
      <c r="Z391" s="16">
        <f>挂饰2!V391</f>
        <v>0</v>
      </c>
      <c r="AA391" s="16">
        <f>挂饰2!W391</f>
        <v>0</v>
      </c>
      <c r="AB391" s="16">
        <f>挂饰2!X391</f>
        <v>0</v>
      </c>
      <c r="AC391" s="16">
        <f>挂饰2!Y391</f>
        <v>0</v>
      </c>
      <c r="AD391" s="16">
        <f>挂饰2!Z391</f>
        <v>0</v>
      </c>
      <c r="AE391" s="16">
        <f>挂饰2!AA391</f>
        <v>0</v>
      </c>
      <c r="AF391" s="16">
        <f>挂饰2!AB391</f>
        <v>0</v>
      </c>
      <c r="AG391" s="16">
        <f>挂饰2!AC391</f>
        <v>0.30069930069930073</v>
      </c>
      <c r="AH391" s="16">
        <f>挂饰2!AD391</f>
        <v>6.5420560747663559E-2</v>
      </c>
      <c r="AI391" s="16">
        <f>挂饰2!AE391</f>
        <v>0</v>
      </c>
      <c r="AJ391" s="16">
        <f>挂饰2!AF391</f>
        <v>0</v>
      </c>
      <c r="AK391" s="16">
        <f>挂饰2!AG391</f>
        <v>0</v>
      </c>
      <c r="AL391" s="16">
        <f>挂饰2!AH391</f>
        <v>0</v>
      </c>
      <c r="AM391" s="16">
        <f>挂饰2!AI391</f>
        <v>0</v>
      </c>
      <c r="AN391" s="16">
        <f>挂饰2!AJ391</f>
        <v>0</v>
      </c>
      <c r="AO391" s="21">
        <f t="shared" si="72"/>
        <v>384.6967191686818</v>
      </c>
      <c r="AP391">
        <f t="shared" si="73"/>
        <v>336000</v>
      </c>
      <c r="AQ391" t="str">
        <f t="shared" si="74"/>
        <v>,耀眼的石头,紫水晶,剧毒牙</v>
      </c>
      <c r="AR391" s="24" t="str">
        <f>IF(F391="c",getSring(AQ391,4),VLOOKUP(M391&amp;F391,test4,2,FALSE))</f>
        <v>顶级光之精华</v>
      </c>
      <c r="AS391" s="24">
        <f t="shared" si="75"/>
        <v>30016</v>
      </c>
      <c r="AT391" s="24">
        <f t="shared" si="76"/>
        <v>20</v>
      </c>
      <c r="AU391" s="24" t="str">
        <f>getSring(AQ391,1)</f>
        <v>耀眼的石头</v>
      </c>
      <c r="AV391" s="24">
        <f t="shared" si="77"/>
        <v>30037</v>
      </c>
      <c r="AW391" s="24">
        <f t="shared" si="83"/>
        <v>40</v>
      </c>
      <c r="AX391" s="24" t="str">
        <f>getSring(AQ391,2)</f>
        <v>紫水晶</v>
      </c>
      <c r="AY391" s="24">
        <f t="shared" si="78"/>
        <v>30033</v>
      </c>
      <c r="AZ391" s="24">
        <f t="shared" si="79"/>
        <v>40</v>
      </c>
      <c r="BA391" s="24" t="str">
        <f>getSring(AQ391,3)</f>
        <v>剧毒牙</v>
      </c>
      <c r="BB391" s="24">
        <f t="shared" si="80"/>
        <v>30041</v>
      </c>
      <c r="BC391" s="24">
        <f t="shared" si="81"/>
        <v>40</v>
      </c>
    </row>
    <row r="392" spans="1:55" ht="14.25" x14ac:dyDescent="0.2">
      <c r="A392">
        <f t="shared" si="82"/>
        <v>20390</v>
      </c>
      <c r="B392" s="16">
        <v>390</v>
      </c>
      <c r="C392" s="16" t="s">
        <v>1055</v>
      </c>
      <c r="D392" s="16" t="s">
        <v>1307</v>
      </c>
      <c r="E392" s="16">
        <f>武器3!E392</f>
        <v>13</v>
      </c>
      <c r="F392" s="16" t="s">
        <v>1043</v>
      </c>
      <c r="G392" s="16">
        <f>武器3!G392</f>
        <v>3</v>
      </c>
      <c r="H392" s="19" t="s">
        <v>1385</v>
      </c>
      <c r="I392" s="3" t="s">
        <v>819</v>
      </c>
      <c r="J392" s="3">
        <f>武器2!I392</f>
        <v>13</v>
      </c>
      <c r="K392" s="3"/>
      <c r="L392" s="3" t="str">
        <f>武器3!J392</f>
        <v>上级职业</v>
      </c>
      <c r="M392" s="3" t="str">
        <f>武器3!K392</f>
        <v>神圣</v>
      </c>
      <c r="N392" s="16">
        <v>0</v>
      </c>
      <c r="O392" s="16">
        <v>6</v>
      </c>
      <c r="P392" s="16">
        <f>挂饰2!L392</f>
        <v>115</v>
      </c>
      <c r="Q392" s="16">
        <f>挂饰2!M392</f>
        <v>112</v>
      </c>
      <c r="R392" s="16">
        <f>挂饰2!N392</f>
        <v>20</v>
      </c>
      <c r="S392" s="16">
        <f>挂饰2!O392</f>
        <v>0</v>
      </c>
      <c r="T392" s="16">
        <f>挂饰2!P392</f>
        <v>0</v>
      </c>
      <c r="U392" s="16">
        <f>挂饰2!Q392</f>
        <v>0</v>
      </c>
      <c r="V392" s="16">
        <f>挂饰2!R392</f>
        <v>0</v>
      </c>
      <c r="W392" s="16">
        <f>挂饰2!S392</f>
        <v>0</v>
      </c>
      <c r="X392" s="16">
        <f>挂饰2!T392</f>
        <v>0</v>
      </c>
      <c r="Y392" s="16">
        <f>挂饰2!U392</f>
        <v>0</v>
      </c>
      <c r="Z392" s="16">
        <f>挂饰2!V392</f>
        <v>0</v>
      </c>
      <c r="AA392" s="16">
        <f>挂饰2!W392</f>
        <v>0</v>
      </c>
      <c r="AB392" s="16">
        <f>挂饰2!X392</f>
        <v>0</v>
      </c>
      <c r="AC392" s="16">
        <f>挂饰2!Y392</f>
        <v>0</v>
      </c>
      <c r="AD392" s="16">
        <f>挂饰2!Z392</f>
        <v>0</v>
      </c>
      <c r="AE392" s="16">
        <f>挂饰2!AA392</f>
        <v>0</v>
      </c>
      <c r="AF392" s="16">
        <f>挂饰2!AB392</f>
        <v>7.8341013824884786E-2</v>
      </c>
      <c r="AG392" s="16">
        <f>挂饰2!AC392</f>
        <v>0.34210526315789469</v>
      </c>
      <c r="AH392" s="16">
        <f>挂饰2!AD392</f>
        <v>0</v>
      </c>
      <c r="AI392" s="16">
        <f>挂饰2!AE392</f>
        <v>0</v>
      </c>
      <c r="AJ392" s="16">
        <f>挂饰2!AF392</f>
        <v>0</v>
      </c>
      <c r="AK392" s="16">
        <f>挂饰2!AG392</f>
        <v>0</v>
      </c>
      <c r="AL392" s="16">
        <f>挂饰2!AH392</f>
        <v>0</v>
      </c>
      <c r="AM392" s="16">
        <f>挂饰2!AI392</f>
        <v>0</v>
      </c>
      <c r="AN392" s="16">
        <f>挂饰2!AJ392</f>
        <v>0</v>
      </c>
      <c r="AO392" s="21">
        <f t="shared" si="72"/>
        <v>373.02267766189669</v>
      </c>
      <c r="AP392">
        <f t="shared" si="73"/>
        <v>322800</v>
      </c>
      <c r="AQ392" t="str">
        <f t="shared" si="74"/>
        <v>,斑斓的稻草,剧毒牙,五彩的蘑菇</v>
      </c>
      <c r="AR392" s="24" t="str">
        <f>IF(F392="c",getSring(AQ392,4),VLOOKUP(M392&amp;F392,test4,2,FALSE))</f>
        <v>顶级光之精华</v>
      </c>
      <c r="AS392" s="24">
        <f t="shared" si="75"/>
        <v>30016</v>
      </c>
      <c r="AT392" s="24">
        <f t="shared" si="76"/>
        <v>19</v>
      </c>
      <c r="AU392" s="24" t="str">
        <f>getSring(AQ392,1)</f>
        <v>斑斓的稻草</v>
      </c>
      <c r="AV392" s="24">
        <f t="shared" si="77"/>
        <v>30029</v>
      </c>
      <c r="AW392" s="24">
        <f t="shared" si="83"/>
        <v>39</v>
      </c>
      <c r="AX392" s="24" t="str">
        <f>getSring(AQ392,2)</f>
        <v>剧毒牙</v>
      </c>
      <c r="AY392" s="24">
        <f t="shared" si="78"/>
        <v>30041</v>
      </c>
      <c r="AZ392" s="24">
        <f t="shared" si="79"/>
        <v>39</v>
      </c>
      <c r="BA392" s="24" t="str">
        <f>getSring(AQ392,3)</f>
        <v>五彩的蘑菇</v>
      </c>
      <c r="BB392" s="24">
        <f t="shared" si="80"/>
        <v>30025</v>
      </c>
      <c r="BC392" s="24">
        <f t="shared" si="81"/>
        <v>39</v>
      </c>
    </row>
    <row r="393" spans="1:55" ht="14.25" x14ac:dyDescent="0.2">
      <c r="A393">
        <f t="shared" si="82"/>
        <v>20391</v>
      </c>
      <c r="B393" s="16">
        <v>391</v>
      </c>
      <c r="C393" s="16" t="s">
        <v>1126</v>
      </c>
      <c r="D393" s="16" t="s">
        <v>1541</v>
      </c>
      <c r="E393" s="16">
        <f>武器3!E393</f>
        <v>15</v>
      </c>
      <c r="F393" s="16" t="s">
        <v>1043</v>
      </c>
      <c r="G393" s="16">
        <f>武器3!G393</f>
        <v>3</v>
      </c>
      <c r="H393" s="19" t="s">
        <v>1385</v>
      </c>
      <c r="I393" s="3" t="s">
        <v>819</v>
      </c>
      <c r="J393" s="3">
        <f>武器2!I393</f>
        <v>13</v>
      </c>
      <c r="K393" s="3"/>
      <c r="L393" s="3" t="str">
        <f>武器3!J393</f>
        <v>上级职业</v>
      </c>
      <c r="M393" s="3" t="str">
        <f>武器3!K393</f>
        <v>神圣</v>
      </c>
      <c r="N393" s="16">
        <v>0</v>
      </c>
      <c r="O393" s="16">
        <v>7</v>
      </c>
      <c r="P393" s="16">
        <f>挂饰2!L393</f>
        <v>134</v>
      </c>
      <c r="Q393" s="16">
        <f>挂饰2!M393</f>
        <v>131</v>
      </c>
      <c r="R393" s="16">
        <f>挂饰2!N393</f>
        <v>0</v>
      </c>
      <c r="S393" s="16">
        <f>挂饰2!O393</f>
        <v>0</v>
      </c>
      <c r="T393" s="16">
        <f>挂饰2!P393</f>
        <v>0</v>
      </c>
      <c r="U393" s="16">
        <f>挂饰2!Q393</f>
        <v>0</v>
      </c>
      <c r="V393" s="16">
        <f>挂饰2!R393</f>
        <v>0</v>
      </c>
      <c r="W393" s="16">
        <f>挂饰2!S393</f>
        <v>0</v>
      </c>
      <c r="X393" s="16">
        <f>挂饰2!T393</f>
        <v>40</v>
      </c>
      <c r="Y393" s="16">
        <f>挂饰2!U393</f>
        <v>0</v>
      </c>
      <c r="Z393" s="16">
        <f>挂饰2!V393</f>
        <v>0</v>
      </c>
      <c r="AA393" s="16">
        <f>挂饰2!W393</f>
        <v>0</v>
      </c>
      <c r="AB393" s="16">
        <f>挂饰2!X393</f>
        <v>0</v>
      </c>
      <c r="AC393" s="16">
        <f>挂饰2!Y393</f>
        <v>0</v>
      </c>
      <c r="AD393" s="16">
        <f>挂饰2!Z393</f>
        <v>0</v>
      </c>
      <c r="AE393" s="16">
        <f>挂饰2!AA393</f>
        <v>0</v>
      </c>
      <c r="AF393" s="16">
        <f>挂饰2!AB393</f>
        <v>9.0909090909090939E-2</v>
      </c>
      <c r="AG393" s="16">
        <f>挂饰2!AC393</f>
        <v>0.37694704049844241</v>
      </c>
      <c r="AH393" s="16">
        <f>挂饰2!AD393</f>
        <v>0</v>
      </c>
      <c r="AI393" s="16">
        <f>挂饰2!AE393</f>
        <v>9.0909090909090939E-2</v>
      </c>
      <c r="AJ393" s="16">
        <f>挂饰2!AF393</f>
        <v>0</v>
      </c>
      <c r="AK393" s="16">
        <f>挂饰2!AG393</f>
        <v>0</v>
      </c>
      <c r="AL393" s="16">
        <f>挂饰2!AH393</f>
        <v>0</v>
      </c>
      <c r="AM393" s="16">
        <f>挂饰2!AI393</f>
        <v>0</v>
      </c>
      <c r="AN393" s="16">
        <f>挂饰2!AJ393</f>
        <v>0</v>
      </c>
      <c r="AO393" s="21">
        <f t="shared" si="72"/>
        <v>460.85259133389974</v>
      </c>
      <c r="AP393">
        <f t="shared" si="73"/>
        <v>403200</v>
      </c>
      <c r="AQ393" t="str">
        <f t="shared" si="74"/>
        <v>,耀眼的石头,剧毒牙,紫水晶</v>
      </c>
      <c r="AR393" s="24" t="str">
        <f>IF(F393="c",getSring(AQ393,4),VLOOKUP(M393&amp;F393,test4,2,FALSE))</f>
        <v>顶级光之精华</v>
      </c>
      <c r="AS393" s="24">
        <f t="shared" si="75"/>
        <v>30016</v>
      </c>
      <c r="AT393" s="24">
        <f t="shared" si="76"/>
        <v>24</v>
      </c>
      <c r="AU393" s="24" t="str">
        <f>getSring(AQ393,1)</f>
        <v>耀眼的石头</v>
      </c>
      <c r="AV393" s="24">
        <f t="shared" si="77"/>
        <v>30037</v>
      </c>
      <c r="AW393" s="24">
        <f t="shared" si="83"/>
        <v>48</v>
      </c>
      <c r="AX393" s="24" t="str">
        <f>getSring(AQ393,2)</f>
        <v>剧毒牙</v>
      </c>
      <c r="AY393" s="24">
        <f t="shared" si="78"/>
        <v>30041</v>
      </c>
      <c r="AZ393" s="24">
        <f t="shared" si="79"/>
        <v>48</v>
      </c>
      <c r="BA393" s="24" t="str">
        <f>getSring(AQ393,3)</f>
        <v>紫水晶</v>
      </c>
      <c r="BB393" s="24">
        <f t="shared" si="80"/>
        <v>30033</v>
      </c>
      <c r="BC393" s="24">
        <f t="shared" si="81"/>
        <v>48</v>
      </c>
    </row>
    <row r="394" spans="1:55" ht="14.25" x14ac:dyDescent="0.2">
      <c r="A394">
        <f t="shared" si="82"/>
        <v>20392</v>
      </c>
      <c r="B394" s="16">
        <v>392</v>
      </c>
      <c r="C394" s="16" t="s">
        <v>1059</v>
      </c>
      <c r="D394" s="16" t="s">
        <v>1471</v>
      </c>
      <c r="E394" s="16">
        <f>武器3!E394</f>
        <v>17</v>
      </c>
      <c r="F394" s="16" t="s">
        <v>1043</v>
      </c>
      <c r="G394" s="16">
        <f>武器3!G394</f>
        <v>3</v>
      </c>
      <c r="H394" s="19" t="s">
        <v>1385</v>
      </c>
      <c r="I394" s="3" t="s">
        <v>819</v>
      </c>
      <c r="J394" s="3">
        <f>武器2!I394</f>
        <v>13</v>
      </c>
      <c r="K394" s="3"/>
      <c r="L394" s="3" t="str">
        <f>武器3!J394</f>
        <v>上级职业</v>
      </c>
      <c r="M394" s="3" t="str">
        <f>武器3!K394</f>
        <v>神圣</v>
      </c>
      <c r="N394" s="16">
        <v>0</v>
      </c>
      <c r="O394" s="16">
        <v>8</v>
      </c>
      <c r="P394" s="16">
        <f>挂饰2!L394</f>
        <v>153</v>
      </c>
      <c r="Q394" s="16">
        <f>挂饰2!M394</f>
        <v>149</v>
      </c>
      <c r="R394" s="16">
        <f>挂饰2!N394</f>
        <v>0</v>
      </c>
      <c r="S394" s="16">
        <f>挂饰2!O394</f>
        <v>0</v>
      </c>
      <c r="T394" s="16">
        <f>挂饰2!P394</f>
        <v>0</v>
      </c>
      <c r="U394" s="16">
        <f>挂饰2!Q394</f>
        <v>105</v>
      </c>
      <c r="V394" s="16">
        <f>挂饰2!R394</f>
        <v>0</v>
      </c>
      <c r="W394" s="16">
        <f>挂饰2!S394</f>
        <v>0</v>
      </c>
      <c r="X394" s="16">
        <f>挂饰2!T394</f>
        <v>0</v>
      </c>
      <c r="Y394" s="16">
        <f>挂饰2!U394</f>
        <v>0</v>
      </c>
      <c r="Z394" s="16">
        <f>挂饰2!V394</f>
        <v>0.10400000000000001</v>
      </c>
      <c r="AA394" s="16">
        <f>挂饰2!W394</f>
        <v>0</v>
      </c>
      <c r="AB394" s="16">
        <f>挂饰2!X394</f>
        <v>0</v>
      </c>
      <c r="AC394" s="16">
        <f>挂饰2!Y394</f>
        <v>0</v>
      </c>
      <c r="AD394" s="16">
        <f>挂饰2!Z394</f>
        <v>0</v>
      </c>
      <c r="AE394" s="16">
        <f>挂饰2!AA394</f>
        <v>0.10313901345291476</v>
      </c>
      <c r="AF394" s="16">
        <f>挂饰2!AB394</f>
        <v>0</v>
      </c>
      <c r="AG394" s="16">
        <f>挂饰2!AC394</f>
        <v>0.40828402366863903</v>
      </c>
      <c r="AH394" s="16">
        <f>挂饰2!AD394</f>
        <v>0</v>
      </c>
      <c r="AI394" s="16">
        <f>挂饰2!AE394</f>
        <v>0</v>
      </c>
      <c r="AJ394" s="16">
        <f>挂饰2!AF394</f>
        <v>0</v>
      </c>
      <c r="AK394" s="16">
        <f>挂饰2!AG394</f>
        <v>0</v>
      </c>
      <c r="AL394" s="16">
        <f>挂饰2!AH394</f>
        <v>0</v>
      </c>
      <c r="AM394" s="16">
        <f>挂饰2!AI394</f>
        <v>0</v>
      </c>
      <c r="AN394" s="16">
        <f>挂饰2!AJ394</f>
        <v>0</v>
      </c>
      <c r="AO394" s="21">
        <f t="shared" si="72"/>
        <v>613.56853822272933</v>
      </c>
      <c r="AP394">
        <f t="shared" si="73"/>
        <v>537600</v>
      </c>
      <c r="AQ394" t="str">
        <f t="shared" si="74"/>
        <v>,紫水晶,五彩的蘑菇,剧毒牙</v>
      </c>
      <c r="AR394" s="24" t="str">
        <f>IF(F394="c",getSring(AQ394,4),VLOOKUP(M394&amp;F394,test4,2,FALSE))</f>
        <v>顶级光之精华</v>
      </c>
      <c r="AS394" s="24">
        <f t="shared" si="75"/>
        <v>30016</v>
      </c>
      <c r="AT394" s="24">
        <f t="shared" si="76"/>
        <v>32</v>
      </c>
      <c r="AU394" s="24" t="str">
        <f>getSring(AQ394,1)</f>
        <v>紫水晶</v>
      </c>
      <c r="AV394" s="24">
        <f t="shared" si="77"/>
        <v>30033</v>
      </c>
      <c r="AW394" s="24">
        <f t="shared" si="83"/>
        <v>64</v>
      </c>
      <c r="AX394" s="24" t="str">
        <f>getSring(AQ394,2)</f>
        <v>五彩的蘑菇</v>
      </c>
      <c r="AY394" s="24">
        <f t="shared" si="78"/>
        <v>30025</v>
      </c>
      <c r="AZ394" s="24">
        <f t="shared" si="79"/>
        <v>64</v>
      </c>
      <c r="BA394" s="24" t="str">
        <f>getSring(AQ394,3)</f>
        <v>剧毒牙</v>
      </c>
      <c r="BB394" s="24">
        <f t="shared" si="80"/>
        <v>30041</v>
      </c>
      <c r="BC394" s="24">
        <f t="shared" si="81"/>
        <v>64</v>
      </c>
    </row>
    <row r="395" spans="1:55" ht="14.25" x14ac:dyDescent="0.2">
      <c r="A395">
        <f t="shared" si="82"/>
        <v>20393</v>
      </c>
      <c r="B395" s="16">
        <v>393</v>
      </c>
      <c r="C395" s="16" t="s">
        <v>1106</v>
      </c>
      <c r="D395" s="16" t="s">
        <v>1362</v>
      </c>
      <c r="E395" s="16">
        <f>武器3!E395</f>
        <v>3</v>
      </c>
      <c r="F395" s="16" t="s">
        <v>1044</v>
      </c>
      <c r="G395" s="16">
        <f>武器3!G395</f>
        <v>3</v>
      </c>
      <c r="H395" s="19" t="s">
        <v>1385</v>
      </c>
      <c r="I395" s="3" t="s">
        <v>819</v>
      </c>
      <c r="J395" s="3">
        <f>武器2!I395</f>
        <v>13</v>
      </c>
      <c r="K395" s="3"/>
      <c r="L395" s="3" t="str">
        <f>武器3!J395</f>
        <v>上级职业</v>
      </c>
      <c r="M395" s="3" t="str">
        <f>武器3!K395</f>
        <v>神圣</v>
      </c>
      <c r="N395" s="16">
        <v>0</v>
      </c>
      <c r="O395" s="16">
        <v>1</v>
      </c>
      <c r="P395" s="16">
        <f>挂饰2!L395</f>
        <v>14</v>
      </c>
      <c r="Q395" s="16">
        <f>挂饰2!M395</f>
        <v>0</v>
      </c>
      <c r="R395" s="16">
        <f>挂饰2!N395</f>
        <v>0</v>
      </c>
      <c r="S395" s="16">
        <f>挂饰2!O395</f>
        <v>0</v>
      </c>
      <c r="T395" s="16">
        <f>挂饰2!P395</f>
        <v>0</v>
      </c>
      <c r="U395" s="16">
        <f>挂饰2!Q395</f>
        <v>0</v>
      </c>
      <c r="V395" s="16">
        <f>挂饰2!R395</f>
        <v>0</v>
      </c>
      <c r="W395" s="16">
        <f>挂饰2!S395</f>
        <v>0</v>
      </c>
      <c r="X395" s="16">
        <f>挂饰2!T395</f>
        <v>0</v>
      </c>
      <c r="Y395" s="16">
        <f>挂饰2!U395</f>
        <v>0</v>
      </c>
      <c r="Z395" s="16">
        <f>挂饰2!V395</f>
        <v>0</v>
      </c>
      <c r="AA395" s="16">
        <f>挂饰2!W395</f>
        <v>0</v>
      </c>
      <c r="AB395" s="16">
        <f>挂饰2!X395</f>
        <v>0</v>
      </c>
      <c r="AC395" s="16">
        <f>挂饰2!Y395</f>
        <v>0</v>
      </c>
      <c r="AD395" s="16">
        <f>挂饰2!Z395</f>
        <v>0</v>
      </c>
      <c r="AE395" s="16">
        <f>挂饰2!AA395</f>
        <v>1.4778325123152691E-2</v>
      </c>
      <c r="AF395" s="16">
        <f>挂饰2!AB395</f>
        <v>0</v>
      </c>
      <c r="AG395" s="16">
        <f>挂饰2!AC395</f>
        <v>0</v>
      </c>
      <c r="AH395" s="16">
        <f>挂饰2!AD395</f>
        <v>0</v>
      </c>
      <c r="AI395" s="16">
        <f>挂饰2!AE395</f>
        <v>0</v>
      </c>
      <c r="AJ395" s="16">
        <f>挂饰2!AF395</f>
        <v>0</v>
      </c>
      <c r="AK395" s="16">
        <f>挂饰2!AG395</f>
        <v>0</v>
      </c>
      <c r="AL395" s="16">
        <f>挂饰2!AH395</f>
        <v>0</v>
      </c>
      <c r="AM395" s="16">
        <f>挂饰2!AI395</f>
        <v>0</v>
      </c>
      <c r="AN395" s="16">
        <f>挂饰2!AJ395</f>
        <v>0</v>
      </c>
      <c r="AO395" s="21">
        <f t="shared" si="72"/>
        <v>21.088669950738915</v>
      </c>
      <c r="AP395">
        <f t="shared" si="73"/>
        <v>16800</v>
      </c>
      <c r="AQ395" t="str">
        <f t="shared" si="74"/>
        <v>,黄水晶,灰色的稻草,发光的石头</v>
      </c>
      <c r="AR395" s="24" t="str">
        <f>IF(F395="c",getSring(AQ395,4),VLOOKUP(M395&amp;F395,test4,2,FALSE))</f>
        <v>上级光之精华</v>
      </c>
      <c r="AS395" s="24">
        <f t="shared" si="75"/>
        <v>30017</v>
      </c>
      <c r="AT395" s="24">
        <f t="shared" si="76"/>
        <v>2</v>
      </c>
      <c r="AU395" s="24" t="str">
        <f>getSring(AQ395,1)</f>
        <v>黄水晶</v>
      </c>
      <c r="AV395" s="24">
        <f t="shared" si="77"/>
        <v>30032</v>
      </c>
      <c r="AW395" s="24">
        <f t="shared" si="83"/>
        <v>4</v>
      </c>
      <c r="AX395" s="24" t="str">
        <f>getSring(AQ395,2)</f>
        <v>灰色的稻草</v>
      </c>
      <c r="AY395" s="24">
        <f t="shared" si="78"/>
        <v>30028</v>
      </c>
      <c r="AZ395" s="24">
        <f t="shared" si="79"/>
        <v>4</v>
      </c>
      <c r="BA395" s="24" t="str">
        <f>getSring(AQ395,3)</f>
        <v>发光的石头</v>
      </c>
      <c r="BB395" s="24">
        <f t="shared" si="80"/>
        <v>30036</v>
      </c>
      <c r="BC395" s="24">
        <f t="shared" si="81"/>
        <v>4</v>
      </c>
    </row>
    <row r="396" spans="1:55" ht="14.25" x14ac:dyDescent="0.2">
      <c r="A396">
        <f t="shared" si="82"/>
        <v>20394</v>
      </c>
      <c r="B396" s="16">
        <v>394</v>
      </c>
      <c r="C396" s="16" t="s">
        <v>1051</v>
      </c>
      <c r="D396" s="16" t="s">
        <v>1542</v>
      </c>
      <c r="E396" s="16">
        <f>武器3!E396</f>
        <v>5</v>
      </c>
      <c r="F396" s="16" t="s">
        <v>1044</v>
      </c>
      <c r="G396" s="16">
        <f>武器3!G396</f>
        <v>3</v>
      </c>
      <c r="H396" s="19" t="s">
        <v>1385</v>
      </c>
      <c r="I396" s="3" t="s">
        <v>819</v>
      </c>
      <c r="J396" s="3">
        <f>武器2!I396</f>
        <v>13</v>
      </c>
      <c r="K396" s="3"/>
      <c r="L396" s="3" t="str">
        <f>武器3!J396</f>
        <v>上级职业</v>
      </c>
      <c r="M396" s="3" t="str">
        <f>武器3!K396</f>
        <v>神圣</v>
      </c>
      <c r="N396" s="16">
        <v>0</v>
      </c>
      <c r="O396" s="16">
        <v>2</v>
      </c>
      <c r="P396" s="16">
        <f>挂饰2!L396</f>
        <v>28</v>
      </c>
      <c r="Q396" s="16">
        <f>挂饰2!M396</f>
        <v>0</v>
      </c>
      <c r="R396" s="16">
        <f>挂饰2!N396</f>
        <v>0</v>
      </c>
      <c r="S396" s="16">
        <f>挂饰2!O396</f>
        <v>0</v>
      </c>
      <c r="T396" s="16">
        <f>挂饰2!P396</f>
        <v>0</v>
      </c>
      <c r="U396" s="16">
        <f>挂饰2!Q396</f>
        <v>0</v>
      </c>
      <c r="V396" s="16">
        <f>挂饰2!R396</f>
        <v>0</v>
      </c>
      <c r="W396" s="16">
        <f>挂饰2!S396</f>
        <v>0</v>
      </c>
      <c r="X396" s="16">
        <f>挂饰2!T396</f>
        <v>0</v>
      </c>
      <c r="Y396" s="16">
        <f>挂饰2!U396</f>
        <v>0</v>
      </c>
      <c r="Z396" s="16">
        <f>挂饰2!V396</f>
        <v>0</v>
      </c>
      <c r="AA396" s="16">
        <f>挂饰2!W396</f>
        <v>0</v>
      </c>
      <c r="AB396" s="16">
        <f>挂饰2!X396</f>
        <v>0</v>
      </c>
      <c r="AC396" s="16">
        <f>挂饰2!Y396</f>
        <v>2.9126213592232997E-2</v>
      </c>
      <c r="AD396" s="16">
        <f>挂饰2!Z396</f>
        <v>0</v>
      </c>
      <c r="AE396" s="16">
        <f>挂饰2!AA396</f>
        <v>0</v>
      </c>
      <c r="AF396" s="16">
        <f>挂饰2!AB396</f>
        <v>0</v>
      </c>
      <c r="AG396" s="16">
        <f>挂饰2!AC396</f>
        <v>0</v>
      </c>
      <c r="AH396" s="16">
        <f>挂饰2!AD396</f>
        <v>0</v>
      </c>
      <c r="AI396" s="16">
        <f>挂饰2!AE396</f>
        <v>0</v>
      </c>
      <c r="AJ396" s="16">
        <f>挂饰2!AF396</f>
        <v>0</v>
      </c>
      <c r="AK396" s="16">
        <f>挂饰2!AG396</f>
        <v>0</v>
      </c>
      <c r="AL396" s="16">
        <f>挂饰2!AH396</f>
        <v>0</v>
      </c>
      <c r="AM396" s="16">
        <f>挂饰2!AI396</f>
        <v>0</v>
      </c>
      <c r="AN396" s="16">
        <f>挂饰2!AJ396</f>
        <v>0</v>
      </c>
      <c r="AO396" s="21">
        <f t="shared" si="72"/>
        <v>42.174757281553397</v>
      </c>
      <c r="AP396">
        <f t="shared" si="73"/>
        <v>35400</v>
      </c>
      <c r="AQ396" t="str">
        <f t="shared" si="74"/>
        <v>,黄水晶,发光的石头,带血的牙</v>
      </c>
      <c r="AR396" s="24" t="str">
        <f>IF(F396="c",getSring(AQ396,4),VLOOKUP(M396&amp;F396,test4,2,FALSE))</f>
        <v>上级光之精华</v>
      </c>
      <c r="AS396" s="24">
        <f t="shared" si="75"/>
        <v>30017</v>
      </c>
      <c r="AT396" s="24">
        <f t="shared" si="76"/>
        <v>4</v>
      </c>
      <c r="AU396" s="24" t="str">
        <f>getSring(AQ396,1)</f>
        <v>黄水晶</v>
      </c>
      <c r="AV396" s="24">
        <f t="shared" si="77"/>
        <v>30032</v>
      </c>
      <c r="AW396" s="24">
        <f t="shared" si="83"/>
        <v>9</v>
      </c>
      <c r="AX396" s="24" t="str">
        <f>getSring(AQ396,2)</f>
        <v>发光的石头</v>
      </c>
      <c r="AY396" s="24">
        <f t="shared" si="78"/>
        <v>30036</v>
      </c>
      <c r="AZ396" s="24">
        <f t="shared" si="79"/>
        <v>9</v>
      </c>
      <c r="BA396" s="24" t="str">
        <f>getSring(AQ396,3)</f>
        <v>带血的牙</v>
      </c>
      <c r="BB396" s="24">
        <f t="shared" si="80"/>
        <v>30040</v>
      </c>
      <c r="BC396" s="24">
        <f t="shared" si="81"/>
        <v>9</v>
      </c>
    </row>
    <row r="397" spans="1:55" ht="14.25" x14ac:dyDescent="0.2">
      <c r="A397">
        <f t="shared" si="82"/>
        <v>20395</v>
      </c>
      <c r="B397" s="16">
        <v>395</v>
      </c>
      <c r="C397" s="16" t="s">
        <v>1065</v>
      </c>
      <c r="D397" s="16" t="s">
        <v>1488</v>
      </c>
      <c r="E397" s="16">
        <f>武器3!E397</f>
        <v>7</v>
      </c>
      <c r="F397" s="16" t="s">
        <v>1044</v>
      </c>
      <c r="G397" s="16">
        <f>武器3!G397</f>
        <v>3</v>
      </c>
      <c r="H397" s="19" t="s">
        <v>1385</v>
      </c>
      <c r="I397" s="3" t="s">
        <v>819</v>
      </c>
      <c r="J397" s="3">
        <f>武器2!I397</f>
        <v>13</v>
      </c>
      <c r="K397" s="3"/>
      <c r="L397" s="3" t="str">
        <f>武器3!J397</f>
        <v>上级职业</v>
      </c>
      <c r="M397" s="3" t="str">
        <f>武器3!K397</f>
        <v>神圣</v>
      </c>
      <c r="N397" s="16">
        <v>0</v>
      </c>
      <c r="O397" s="16">
        <v>3</v>
      </c>
      <c r="P397" s="16">
        <f>挂饰2!L397</f>
        <v>43</v>
      </c>
      <c r="Q397" s="16">
        <f>挂饰2!M397</f>
        <v>62</v>
      </c>
      <c r="R397" s="16">
        <f>挂饰2!N397</f>
        <v>0</v>
      </c>
      <c r="S397" s="16">
        <f>挂饰2!O397</f>
        <v>0</v>
      </c>
      <c r="T397" s="16">
        <f>挂饰2!P397</f>
        <v>0</v>
      </c>
      <c r="U397" s="16">
        <f>挂饰2!Q397</f>
        <v>0</v>
      </c>
      <c r="V397" s="16">
        <f>挂饰2!R397</f>
        <v>0</v>
      </c>
      <c r="W397" s="16">
        <f>挂饰2!S397</f>
        <v>0</v>
      </c>
      <c r="X397" s="16">
        <f>挂饰2!T397</f>
        <v>0</v>
      </c>
      <c r="Y397" s="16">
        <f>挂饰2!U397</f>
        <v>0</v>
      </c>
      <c r="Z397" s="16">
        <f>挂饰2!V397</f>
        <v>0</v>
      </c>
      <c r="AA397" s="16">
        <f>挂饰2!W397</f>
        <v>0</v>
      </c>
      <c r="AB397" s="16">
        <f>挂饰2!X397</f>
        <v>0</v>
      </c>
      <c r="AC397" s="16">
        <f>挂饰2!Y397</f>
        <v>0</v>
      </c>
      <c r="AD397" s="16">
        <f>挂饰2!Z397</f>
        <v>0</v>
      </c>
      <c r="AE397" s="16">
        <f>挂饰2!AA397</f>
        <v>0</v>
      </c>
      <c r="AF397" s="16">
        <f>挂饰2!AB397</f>
        <v>0</v>
      </c>
      <c r="AG397" s="16">
        <f>挂饰2!AC397</f>
        <v>0.22480620155038755</v>
      </c>
      <c r="AH397" s="16">
        <f>挂饰2!AD397</f>
        <v>0</v>
      </c>
      <c r="AI397" s="16">
        <f>挂饰2!AE397</f>
        <v>0</v>
      </c>
      <c r="AJ397" s="16">
        <f>挂饰2!AF397</f>
        <v>0</v>
      </c>
      <c r="AK397" s="16">
        <f>挂饰2!AG397</f>
        <v>0</v>
      </c>
      <c r="AL397" s="16">
        <f>挂饰2!AH397</f>
        <v>0</v>
      </c>
      <c r="AM397" s="16">
        <f>挂饰2!AI397</f>
        <v>0</v>
      </c>
      <c r="AN397" s="16">
        <f>挂饰2!AJ397</f>
        <v>0</v>
      </c>
      <c r="AO397" s="21">
        <f t="shared" si="72"/>
        <v>158.84883720930233</v>
      </c>
      <c r="AP397">
        <f t="shared" si="73"/>
        <v>141000</v>
      </c>
      <c r="AQ397" t="str">
        <f t="shared" si="74"/>
        <v>,诱人的坚果,灰色的稻草,发光的石头</v>
      </c>
      <c r="AR397" s="24" t="str">
        <f>IF(F397="c",getSring(AQ397,4),VLOOKUP(M397&amp;F397,test4,2,FALSE))</f>
        <v>上级光之精华</v>
      </c>
      <c r="AS397" s="24">
        <f t="shared" si="75"/>
        <v>30017</v>
      </c>
      <c r="AT397" s="24">
        <f t="shared" si="76"/>
        <v>17</v>
      </c>
      <c r="AU397" s="24" t="str">
        <f>getSring(AQ397,1)</f>
        <v>诱人的坚果</v>
      </c>
      <c r="AV397" s="24">
        <f t="shared" si="77"/>
        <v>30044</v>
      </c>
      <c r="AW397" s="24">
        <f t="shared" si="83"/>
        <v>33</v>
      </c>
      <c r="AX397" s="24" t="str">
        <f>getSring(AQ397,2)</f>
        <v>灰色的稻草</v>
      </c>
      <c r="AY397" s="24">
        <f t="shared" si="78"/>
        <v>30028</v>
      </c>
      <c r="AZ397" s="24">
        <f t="shared" si="79"/>
        <v>33</v>
      </c>
      <c r="BA397" s="24" t="str">
        <f>getSring(AQ397,3)</f>
        <v>发光的石头</v>
      </c>
      <c r="BB397" s="24">
        <f t="shared" si="80"/>
        <v>30036</v>
      </c>
      <c r="BC397" s="24">
        <f t="shared" si="81"/>
        <v>33</v>
      </c>
    </row>
    <row r="398" spans="1:55" ht="14.25" x14ac:dyDescent="0.2">
      <c r="A398">
        <f t="shared" si="82"/>
        <v>20396</v>
      </c>
      <c r="B398" s="16">
        <v>396</v>
      </c>
      <c r="C398" s="16" t="s">
        <v>1094</v>
      </c>
      <c r="D398" s="16" t="s">
        <v>1543</v>
      </c>
      <c r="E398" s="16">
        <f>武器3!E398</f>
        <v>9</v>
      </c>
      <c r="F398" s="16" t="s">
        <v>1044</v>
      </c>
      <c r="G398" s="16">
        <f>武器3!G398</f>
        <v>3</v>
      </c>
      <c r="H398" s="19" t="s">
        <v>1385</v>
      </c>
      <c r="I398" s="3" t="s">
        <v>819</v>
      </c>
      <c r="J398" s="3">
        <f>武器2!I398</f>
        <v>13</v>
      </c>
      <c r="K398" s="3"/>
      <c r="L398" s="3" t="str">
        <f>武器3!J398</f>
        <v>上级职业</v>
      </c>
      <c r="M398" s="3" t="str">
        <f>武器3!K398</f>
        <v>神圣</v>
      </c>
      <c r="N398" s="16">
        <v>0</v>
      </c>
      <c r="O398" s="16">
        <v>4</v>
      </c>
      <c r="P398" s="16">
        <f>挂饰2!L398</f>
        <v>57</v>
      </c>
      <c r="Q398" s="16">
        <f>挂饰2!M398</f>
        <v>0</v>
      </c>
      <c r="R398" s="16">
        <f>挂饰2!N398</f>
        <v>0</v>
      </c>
      <c r="S398" s="16">
        <f>挂饰2!O398</f>
        <v>0</v>
      </c>
      <c r="T398" s="16">
        <f>挂饰2!P398</f>
        <v>0</v>
      </c>
      <c r="U398" s="16">
        <f>挂饰2!Q398</f>
        <v>0</v>
      </c>
      <c r="V398" s="16">
        <f>挂饰2!R398</f>
        <v>0</v>
      </c>
      <c r="W398" s="16">
        <f>挂饰2!S398</f>
        <v>0</v>
      </c>
      <c r="X398" s="16">
        <f>挂饰2!T398</f>
        <v>0</v>
      </c>
      <c r="Y398" s="16">
        <f>挂饰2!U398</f>
        <v>0</v>
      </c>
      <c r="Z398" s="16">
        <f>挂饰2!V398</f>
        <v>0</v>
      </c>
      <c r="AA398" s="16">
        <f>挂饰2!W398</f>
        <v>0</v>
      </c>
      <c r="AB398" s="16">
        <f>挂饰2!X398</f>
        <v>0</v>
      </c>
      <c r="AC398" s="16">
        <f>挂饰2!Y398</f>
        <v>6.1032863849765251E-2</v>
      </c>
      <c r="AD398" s="16">
        <f>挂饰2!Z398</f>
        <v>0</v>
      </c>
      <c r="AE398" s="16">
        <f>挂饰2!AA398</f>
        <v>6.1032863849765251E-2</v>
      </c>
      <c r="AF398" s="16">
        <f>挂饰2!AB398</f>
        <v>0</v>
      </c>
      <c r="AG398" s="16">
        <f>挂饰2!AC398</f>
        <v>0</v>
      </c>
      <c r="AH398" s="16">
        <f>挂饰2!AD398</f>
        <v>0</v>
      </c>
      <c r="AI398" s="16">
        <f>挂饰2!AE398</f>
        <v>0</v>
      </c>
      <c r="AJ398" s="16">
        <f>挂饰2!AF398</f>
        <v>0</v>
      </c>
      <c r="AK398" s="16">
        <f>挂饰2!AG398</f>
        <v>0</v>
      </c>
      <c r="AL398" s="16">
        <f>挂饰2!AH398</f>
        <v>0</v>
      </c>
      <c r="AM398" s="16">
        <f>挂饰2!AI398</f>
        <v>0</v>
      </c>
      <c r="AN398" s="16">
        <f>挂饰2!AJ398</f>
        <v>0</v>
      </c>
      <c r="AO398" s="21">
        <f t="shared" si="72"/>
        <v>86.232394366197184</v>
      </c>
      <c r="AP398">
        <f t="shared" si="73"/>
        <v>75600</v>
      </c>
      <c r="AQ398" t="str">
        <f t="shared" si="74"/>
        <v>,灰色的稻草,黄水晶,发光的石头</v>
      </c>
      <c r="AR398" s="24" t="str">
        <f>IF(F398="c",getSring(AQ398,4),VLOOKUP(M398&amp;F398,test4,2,FALSE))</f>
        <v>上级光之精华</v>
      </c>
      <c r="AS398" s="24">
        <f t="shared" si="75"/>
        <v>30017</v>
      </c>
      <c r="AT398" s="24">
        <f t="shared" si="76"/>
        <v>9</v>
      </c>
      <c r="AU398" s="24" t="str">
        <f>getSring(AQ398,1)</f>
        <v>灰色的稻草</v>
      </c>
      <c r="AV398" s="24">
        <f t="shared" si="77"/>
        <v>30028</v>
      </c>
      <c r="AW398" s="24">
        <f t="shared" si="83"/>
        <v>18</v>
      </c>
      <c r="AX398" s="24" t="str">
        <f>getSring(AQ398,2)</f>
        <v>黄水晶</v>
      </c>
      <c r="AY398" s="24">
        <f t="shared" si="78"/>
        <v>30032</v>
      </c>
      <c r="AZ398" s="24">
        <f t="shared" si="79"/>
        <v>18</v>
      </c>
      <c r="BA398" s="24" t="str">
        <f>getSring(AQ398,3)</f>
        <v>发光的石头</v>
      </c>
      <c r="BB398" s="24">
        <f t="shared" si="80"/>
        <v>30036</v>
      </c>
      <c r="BC398" s="24">
        <f t="shared" si="81"/>
        <v>18</v>
      </c>
    </row>
    <row r="399" spans="1:55" ht="14.25" x14ac:dyDescent="0.2">
      <c r="A399">
        <f t="shared" si="82"/>
        <v>20397</v>
      </c>
      <c r="B399" s="16">
        <v>397</v>
      </c>
      <c r="C399" s="16" t="s">
        <v>1096</v>
      </c>
      <c r="D399" s="16" t="s">
        <v>1476</v>
      </c>
      <c r="E399" s="16">
        <f>武器3!E399</f>
        <v>11</v>
      </c>
      <c r="F399" s="16" t="s">
        <v>1044</v>
      </c>
      <c r="G399" s="16">
        <f>武器3!G399</f>
        <v>3</v>
      </c>
      <c r="H399" s="19" t="s">
        <v>1385</v>
      </c>
      <c r="I399" s="3" t="s">
        <v>819</v>
      </c>
      <c r="J399" s="3">
        <f>武器2!I399</f>
        <v>13</v>
      </c>
      <c r="K399" s="3"/>
      <c r="L399" s="3" t="str">
        <f>武器3!J399</f>
        <v>上级职业</v>
      </c>
      <c r="M399" s="3" t="str">
        <f>武器3!K399</f>
        <v>神圣</v>
      </c>
      <c r="N399" s="16">
        <v>0</v>
      </c>
      <c r="O399" s="16">
        <v>5</v>
      </c>
      <c r="P399" s="16">
        <f>挂饰2!L399</f>
        <v>72</v>
      </c>
      <c r="Q399" s="16">
        <f>挂饰2!M399</f>
        <v>104</v>
      </c>
      <c r="R399" s="16">
        <f>挂饰2!N399</f>
        <v>0</v>
      </c>
      <c r="S399" s="16">
        <f>挂饰2!O399</f>
        <v>0</v>
      </c>
      <c r="T399" s="16">
        <f>挂饰2!P399</f>
        <v>0</v>
      </c>
      <c r="U399" s="16">
        <f>挂饰2!Q399</f>
        <v>0</v>
      </c>
      <c r="V399" s="16">
        <f>挂饰2!R399</f>
        <v>0</v>
      </c>
      <c r="W399" s="16">
        <f>挂饰2!S399</f>
        <v>0</v>
      </c>
      <c r="X399" s="16">
        <f>挂饰2!T399</f>
        <v>0</v>
      </c>
      <c r="Y399" s="16">
        <f>挂饰2!U399</f>
        <v>0</v>
      </c>
      <c r="Z399" s="16">
        <f>挂饰2!V399</f>
        <v>0</v>
      </c>
      <c r="AA399" s="16">
        <f>挂饰2!W399</f>
        <v>0</v>
      </c>
      <c r="AB399" s="16">
        <f>挂饰2!X399</f>
        <v>0</v>
      </c>
      <c r="AC399" s="16">
        <f>挂饰2!Y399</f>
        <v>0</v>
      </c>
      <c r="AD399" s="16">
        <f>挂饰2!Z399</f>
        <v>0</v>
      </c>
      <c r="AE399" s="16">
        <f>挂饰2!AA399</f>
        <v>0</v>
      </c>
      <c r="AF399" s="16">
        <f>挂饰2!AB399</f>
        <v>7.407407407407407E-2</v>
      </c>
      <c r="AG399" s="16">
        <f>挂饰2!AC399</f>
        <v>0</v>
      </c>
      <c r="AH399" s="16">
        <f>挂饰2!AD399</f>
        <v>0</v>
      </c>
      <c r="AI399" s="16">
        <f>挂饰2!AE399</f>
        <v>0</v>
      </c>
      <c r="AJ399" s="16">
        <f>挂饰2!AF399</f>
        <v>0</v>
      </c>
      <c r="AK399" s="16">
        <f>挂饰2!AG399</f>
        <v>0</v>
      </c>
      <c r="AL399" s="16">
        <f>挂饰2!AH399</f>
        <v>0</v>
      </c>
      <c r="AM399" s="16">
        <f>挂饰2!AI399</f>
        <v>0</v>
      </c>
      <c r="AN399" s="16">
        <f>挂饰2!AJ399</f>
        <v>0</v>
      </c>
      <c r="AO399" s="21">
        <f t="shared" si="72"/>
        <v>264.44444444444446</v>
      </c>
      <c r="AP399">
        <f t="shared" si="73"/>
        <v>233400</v>
      </c>
      <c r="AQ399" t="str">
        <f t="shared" si="74"/>
        <v>,诱人的坚果,黄水晶,带血的牙</v>
      </c>
      <c r="AR399" s="24" t="str">
        <f>IF(F399="c",getSring(AQ399,4),VLOOKUP(M399&amp;F399,test4,2,FALSE))</f>
        <v>上级光之精华</v>
      </c>
      <c r="AS399" s="24">
        <f t="shared" si="75"/>
        <v>30017</v>
      </c>
      <c r="AT399" s="24">
        <f t="shared" si="76"/>
        <v>28</v>
      </c>
      <c r="AU399" s="24" t="str">
        <f>getSring(AQ399,1)</f>
        <v>诱人的坚果</v>
      </c>
      <c r="AV399" s="24">
        <f t="shared" si="77"/>
        <v>30044</v>
      </c>
      <c r="AW399" s="24">
        <f t="shared" si="83"/>
        <v>55</v>
      </c>
      <c r="AX399" s="24" t="str">
        <f>getSring(AQ399,2)</f>
        <v>黄水晶</v>
      </c>
      <c r="AY399" s="24">
        <f t="shared" si="78"/>
        <v>30032</v>
      </c>
      <c r="AZ399" s="24">
        <f t="shared" si="79"/>
        <v>55</v>
      </c>
      <c r="BA399" s="24" t="str">
        <f>getSring(AQ399,3)</f>
        <v>带血的牙</v>
      </c>
      <c r="BB399" s="24">
        <f t="shared" si="80"/>
        <v>30040</v>
      </c>
      <c r="BC399" s="24">
        <f t="shared" si="81"/>
        <v>55</v>
      </c>
    </row>
    <row r="400" spans="1:55" ht="14.25" x14ac:dyDescent="0.2">
      <c r="A400">
        <f t="shared" si="82"/>
        <v>20398</v>
      </c>
      <c r="B400" s="16">
        <v>398</v>
      </c>
      <c r="C400" s="16" t="s">
        <v>1075</v>
      </c>
      <c r="D400" s="16" t="s">
        <v>1544</v>
      </c>
      <c r="E400" s="16">
        <f>武器3!E400</f>
        <v>13</v>
      </c>
      <c r="F400" s="16" t="s">
        <v>1044</v>
      </c>
      <c r="G400" s="16">
        <f>武器3!G400</f>
        <v>3</v>
      </c>
      <c r="H400" s="19" t="s">
        <v>1385</v>
      </c>
      <c r="I400" s="3" t="s">
        <v>819</v>
      </c>
      <c r="J400" s="3">
        <f>武器2!I400</f>
        <v>13</v>
      </c>
      <c r="K400" s="3"/>
      <c r="L400" s="3" t="str">
        <f>武器3!J400</f>
        <v>上级职业</v>
      </c>
      <c r="M400" s="3" t="str">
        <f>武器3!K400</f>
        <v>神圣</v>
      </c>
      <c r="N400" s="16">
        <v>0</v>
      </c>
      <c r="O400" s="16">
        <v>6</v>
      </c>
      <c r="P400" s="16">
        <f>挂饰2!L400</f>
        <v>86</v>
      </c>
      <c r="Q400" s="16">
        <f>挂饰2!M400</f>
        <v>124</v>
      </c>
      <c r="R400" s="16">
        <f>挂饰2!N400</f>
        <v>0</v>
      </c>
      <c r="S400" s="16">
        <f>挂饰2!O400</f>
        <v>0</v>
      </c>
      <c r="T400" s="16">
        <f>挂饰2!P400</f>
        <v>0</v>
      </c>
      <c r="U400" s="16">
        <f>挂饰2!Q400</f>
        <v>0</v>
      </c>
      <c r="V400" s="16">
        <f>挂饰2!R400</f>
        <v>0</v>
      </c>
      <c r="W400" s="16">
        <f>挂饰2!S400</f>
        <v>0</v>
      </c>
      <c r="X400" s="16">
        <f>挂饰2!T400</f>
        <v>0</v>
      </c>
      <c r="Y400" s="16">
        <f>挂饰2!U400</f>
        <v>7.5999999999999998E-2</v>
      </c>
      <c r="Z400" s="16">
        <f>挂饰2!V400</f>
        <v>0</v>
      </c>
      <c r="AA400" s="16">
        <f>挂饰2!W400</f>
        <v>0</v>
      </c>
      <c r="AB400" s="16">
        <f>挂饰2!X400</f>
        <v>0</v>
      </c>
      <c r="AC400" s="16">
        <f>挂饰2!Y400</f>
        <v>0</v>
      </c>
      <c r="AD400" s="16">
        <f>挂饰2!Z400</f>
        <v>0</v>
      </c>
      <c r="AE400" s="16">
        <f>挂饰2!AA400</f>
        <v>0</v>
      </c>
      <c r="AF400" s="16">
        <f>挂饰2!AB400</f>
        <v>0</v>
      </c>
      <c r="AG400" s="16">
        <f>挂饰2!AC400</f>
        <v>0</v>
      </c>
      <c r="AH400" s="16">
        <f>挂饰2!AD400</f>
        <v>0</v>
      </c>
      <c r="AI400" s="16">
        <f>挂饰2!AE400</f>
        <v>8.6757990867579959E-2</v>
      </c>
      <c r="AJ400" s="16">
        <f>挂饰2!AF400</f>
        <v>0</v>
      </c>
      <c r="AK400" s="16">
        <f>挂饰2!AG400</f>
        <v>0</v>
      </c>
      <c r="AL400" s="16">
        <f>挂饰2!AH400</f>
        <v>0</v>
      </c>
      <c r="AM400" s="16">
        <f>挂饰2!AI400</f>
        <v>0</v>
      </c>
      <c r="AN400" s="16">
        <f>挂饰2!AJ400</f>
        <v>0</v>
      </c>
      <c r="AO400" s="21">
        <f t="shared" si="72"/>
        <v>315.52054794520546</v>
      </c>
      <c r="AP400">
        <f t="shared" si="73"/>
        <v>277200</v>
      </c>
      <c r="AQ400" t="str">
        <f t="shared" si="74"/>
        <v>,黄水晶,发光的石头,诱人的蘑菇</v>
      </c>
      <c r="AR400" s="24" t="str">
        <f>IF(F400="c",getSring(AQ400,4),VLOOKUP(M400&amp;F400,test4,2,FALSE))</f>
        <v>上级光之精华</v>
      </c>
      <c r="AS400" s="24">
        <f t="shared" si="75"/>
        <v>30017</v>
      </c>
      <c r="AT400" s="24">
        <f t="shared" si="76"/>
        <v>33</v>
      </c>
      <c r="AU400" s="24" t="str">
        <f>getSring(AQ400,1)</f>
        <v>黄水晶</v>
      </c>
      <c r="AV400" s="24">
        <f t="shared" si="77"/>
        <v>30032</v>
      </c>
      <c r="AW400" s="24">
        <f t="shared" si="83"/>
        <v>66</v>
      </c>
      <c r="AX400" s="24" t="str">
        <f>getSring(AQ400,2)</f>
        <v>发光的石头</v>
      </c>
      <c r="AY400" s="24">
        <f t="shared" si="78"/>
        <v>30036</v>
      </c>
      <c r="AZ400" s="24">
        <f t="shared" si="79"/>
        <v>66</v>
      </c>
      <c r="BA400" s="24" t="str">
        <f>getSring(AQ400,3)</f>
        <v>诱人的蘑菇</v>
      </c>
      <c r="BB400" s="24">
        <f t="shared" si="80"/>
        <v>30024</v>
      </c>
      <c r="BC400" s="24">
        <f t="shared" si="81"/>
        <v>66</v>
      </c>
    </row>
    <row r="401" spans="1:55" ht="14.25" x14ac:dyDescent="0.2">
      <c r="A401">
        <f t="shared" si="82"/>
        <v>20399</v>
      </c>
      <c r="B401" s="16">
        <v>399</v>
      </c>
      <c r="C401" s="16" t="s">
        <v>1086</v>
      </c>
      <c r="D401" s="16" t="s">
        <v>1139</v>
      </c>
      <c r="E401" s="16">
        <f>武器3!E401</f>
        <v>15</v>
      </c>
      <c r="F401" s="16" t="s">
        <v>1044</v>
      </c>
      <c r="G401" s="16">
        <f>武器3!G401</f>
        <v>3</v>
      </c>
      <c r="H401" s="19" t="s">
        <v>1385</v>
      </c>
      <c r="I401" s="3" t="s">
        <v>819</v>
      </c>
      <c r="J401" s="3">
        <f>武器2!I401</f>
        <v>13</v>
      </c>
      <c r="K401" s="3"/>
      <c r="L401" s="3" t="str">
        <f>武器3!J401</f>
        <v>上级职业</v>
      </c>
      <c r="M401" s="3" t="str">
        <f>武器3!K401</f>
        <v>神圣</v>
      </c>
      <c r="N401" s="16">
        <v>0</v>
      </c>
      <c r="O401" s="16">
        <v>7</v>
      </c>
      <c r="P401" s="16">
        <f>挂饰2!L401</f>
        <v>100</v>
      </c>
      <c r="Q401" s="16">
        <f>挂饰2!M401</f>
        <v>0</v>
      </c>
      <c r="R401" s="16">
        <f>挂饰2!N401</f>
        <v>0</v>
      </c>
      <c r="S401" s="16">
        <f>挂饰2!O401</f>
        <v>0</v>
      </c>
      <c r="T401" s="16">
        <f>挂饰2!P401</f>
        <v>0</v>
      </c>
      <c r="U401" s="16">
        <f>挂饰2!Q401</f>
        <v>103</v>
      </c>
      <c r="V401" s="16">
        <f>挂饰2!R401</f>
        <v>0</v>
      </c>
      <c r="W401" s="16">
        <f>挂饰2!S401</f>
        <v>0</v>
      </c>
      <c r="X401" s="16">
        <f>挂饰2!T401</f>
        <v>0</v>
      </c>
      <c r="Y401" s="16">
        <f>挂饰2!U401</f>
        <v>0</v>
      </c>
      <c r="Z401" s="16">
        <f>挂饰2!V401</f>
        <v>0</v>
      </c>
      <c r="AA401" s="16">
        <f>挂饰2!W401</f>
        <v>0</v>
      </c>
      <c r="AB401" s="16">
        <f>挂饰2!X401</f>
        <v>0</v>
      </c>
      <c r="AC401" s="16">
        <f>挂饰2!Y401</f>
        <v>0</v>
      </c>
      <c r="AD401" s="16">
        <f>挂饰2!Z401</f>
        <v>9.9099099099099086E-2</v>
      </c>
      <c r="AE401" s="16">
        <f>挂饰2!AA401</f>
        <v>0</v>
      </c>
      <c r="AF401" s="16">
        <f>挂饰2!AB401</f>
        <v>0</v>
      </c>
      <c r="AG401" s="16">
        <f>挂饰2!AC401</f>
        <v>0.40119760479041922</v>
      </c>
      <c r="AH401" s="16">
        <f>挂饰2!AD401</f>
        <v>0</v>
      </c>
      <c r="AI401" s="16">
        <f>挂饰2!AE401</f>
        <v>0</v>
      </c>
      <c r="AJ401" s="16">
        <f>挂饰2!AF401</f>
        <v>0</v>
      </c>
      <c r="AK401" s="16">
        <f>挂饰2!AG401</f>
        <v>0</v>
      </c>
      <c r="AL401" s="16">
        <f>挂饰2!AH401</f>
        <v>0</v>
      </c>
      <c r="AM401" s="16">
        <f>挂饰2!AI401</f>
        <v>0</v>
      </c>
      <c r="AN401" s="16">
        <f>挂饰2!AJ401</f>
        <v>0</v>
      </c>
      <c r="AO401" s="21">
        <f t="shared" si="72"/>
        <v>307.50178022333711</v>
      </c>
      <c r="AP401">
        <f t="shared" si="73"/>
        <v>268800</v>
      </c>
      <c r="AQ401" t="str">
        <f t="shared" si="74"/>
        <v>,发光的石头,带血的牙,黄水晶</v>
      </c>
      <c r="AR401" s="24" t="str">
        <f>IF(F401="c",getSring(AQ401,4),VLOOKUP(M401&amp;F401,test4,2,FALSE))</f>
        <v>上级光之精华</v>
      </c>
      <c r="AS401" s="24">
        <f t="shared" si="75"/>
        <v>30017</v>
      </c>
      <c r="AT401" s="24">
        <f t="shared" si="76"/>
        <v>32</v>
      </c>
      <c r="AU401" s="24" t="str">
        <f>getSring(AQ401,1)</f>
        <v>发光的石头</v>
      </c>
      <c r="AV401" s="24">
        <f t="shared" si="77"/>
        <v>30036</v>
      </c>
      <c r="AW401" s="24">
        <f t="shared" si="83"/>
        <v>64</v>
      </c>
      <c r="AX401" s="24" t="str">
        <f>getSring(AQ401,2)</f>
        <v>带血的牙</v>
      </c>
      <c r="AY401" s="24">
        <f t="shared" si="78"/>
        <v>30040</v>
      </c>
      <c r="AZ401" s="24">
        <f t="shared" si="79"/>
        <v>64</v>
      </c>
      <c r="BA401" s="24" t="str">
        <f>getSring(AQ401,3)</f>
        <v>黄水晶</v>
      </c>
      <c r="BB401" s="24">
        <f t="shared" si="80"/>
        <v>30032</v>
      </c>
      <c r="BC401" s="24">
        <f t="shared" si="81"/>
        <v>64</v>
      </c>
    </row>
    <row r="402" spans="1:55" ht="14.25" x14ac:dyDescent="0.2">
      <c r="A402">
        <f t="shared" si="82"/>
        <v>20400</v>
      </c>
      <c r="B402" s="16">
        <v>400</v>
      </c>
      <c r="C402" s="16" t="s">
        <v>1130</v>
      </c>
      <c r="D402" s="16" t="s">
        <v>1545</v>
      </c>
      <c r="E402" s="16">
        <f>武器3!E402</f>
        <v>17</v>
      </c>
      <c r="F402" s="16" t="s">
        <v>1044</v>
      </c>
      <c r="G402" s="16">
        <f>武器3!G402</f>
        <v>3</v>
      </c>
      <c r="H402" s="19" t="s">
        <v>1385</v>
      </c>
      <c r="I402" s="3" t="s">
        <v>819</v>
      </c>
      <c r="J402" s="3">
        <f>武器2!I402</f>
        <v>13</v>
      </c>
      <c r="K402" s="3"/>
      <c r="L402" s="3" t="str">
        <f>武器3!J402</f>
        <v>上级职业</v>
      </c>
      <c r="M402" s="3" t="str">
        <f>武器3!K402</f>
        <v>神圣</v>
      </c>
      <c r="N402" s="16">
        <v>0</v>
      </c>
      <c r="O402" s="16">
        <v>8</v>
      </c>
      <c r="P402" s="16">
        <f>挂饰2!L402</f>
        <v>115</v>
      </c>
      <c r="Q402" s="16">
        <f>挂饰2!M402</f>
        <v>166</v>
      </c>
      <c r="R402" s="16">
        <f>挂饰2!N402</f>
        <v>0</v>
      </c>
      <c r="S402" s="16">
        <f>挂饰2!O402</f>
        <v>0</v>
      </c>
      <c r="T402" s="16">
        <f>挂饰2!P402</f>
        <v>0</v>
      </c>
      <c r="U402" s="16">
        <f>挂饰2!Q402</f>
        <v>117</v>
      </c>
      <c r="V402" s="16">
        <f>挂饰2!R402</f>
        <v>0</v>
      </c>
      <c r="W402" s="16">
        <f>挂饰2!S402</f>
        <v>0</v>
      </c>
      <c r="X402" s="16">
        <f>挂饰2!T402</f>
        <v>0</v>
      </c>
      <c r="Y402" s="16">
        <f>挂饰2!U402</f>
        <v>0</v>
      </c>
      <c r="Z402" s="16">
        <f>挂饰2!V402</f>
        <v>0</v>
      </c>
      <c r="AA402" s="16">
        <f>挂饰2!W402</f>
        <v>0</v>
      </c>
      <c r="AB402" s="16">
        <f>挂饰2!X402</f>
        <v>0</v>
      </c>
      <c r="AC402" s="16">
        <f>挂饰2!Y402</f>
        <v>0</v>
      </c>
      <c r="AD402" s="16">
        <f>挂饰2!Z402</f>
        <v>0</v>
      </c>
      <c r="AE402" s="16">
        <f>挂饰2!AA402</f>
        <v>0</v>
      </c>
      <c r="AF402" s="16">
        <f>挂饰2!AB402</f>
        <v>0</v>
      </c>
      <c r="AG402" s="16">
        <f>挂饰2!AC402</f>
        <v>0.43502824858757061</v>
      </c>
      <c r="AH402" s="16">
        <f>挂饰2!AD402</f>
        <v>0</v>
      </c>
      <c r="AI402" s="16">
        <f>挂饰2!AE402</f>
        <v>0</v>
      </c>
      <c r="AJ402" s="16">
        <f>挂饰2!AF402</f>
        <v>0</v>
      </c>
      <c r="AK402" s="16">
        <f>挂饰2!AG402</f>
        <v>0</v>
      </c>
      <c r="AL402" s="16">
        <f>挂饰2!AH402</f>
        <v>0</v>
      </c>
      <c r="AM402" s="16">
        <f>挂饰2!AI402</f>
        <v>0</v>
      </c>
      <c r="AN402" s="16">
        <f>挂饰2!AJ402</f>
        <v>0</v>
      </c>
      <c r="AO402" s="21">
        <f t="shared" si="72"/>
        <v>599.61016949152543</v>
      </c>
      <c r="AP402">
        <f t="shared" si="73"/>
        <v>522600</v>
      </c>
      <c r="AQ402" t="str">
        <f t="shared" si="74"/>
        <v>,发光的石头,灰色的稻草,诱人的坚果</v>
      </c>
      <c r="AR402" s="24" t="str">
        <f>IF(F402="c",getSring(AQ402,4),VLOOKUP(M402&amp;F402,test4,2,FALSE))</f>
        <v>上级光之精华</v>
      </c>
      <c r="AS402" s="24">
        <f t="shared" si="75"/>
        <v>30017</v>
      </c>
      <c r="AT402" s="24">
        <f t="shared" si="76"/>
        <v>62</v>
      </c>
      <c r="AU402" s="24" t="str">
        <f>getSring(AQ402,1)</f>
        <v>发光的石头</v>
      </c>
      <c r="AV402" s="24">
        <f t="shared" si="77"/>
        <v>30036</v>
      </c>
      <c r="AW402" s="24">
        <f t="shared" si="83"/>
        <v>125</v>
      </c>
      <c r="AX402" s="24" t="str">
        <f>getSring(AQ402,2)</f>
        <v>灰色的稻草</v>
      </c>
      <c r="AY402" s="24">
        <f t="shared" si="78"/>
        <v>30028</v>
      </c>
      <c r="AZ402" s="24">
        <f t="shared" si="79"/>
        <v>125</v>
      </c>
      <c r="BA402" s="24" t="str">
        <f>getSring(AQ402,3)</f>
        <v>诱人的坚果</v>
      </c>
      <c r="BB402" s="24">
        <f t="shared" si="80"/>
        <v>30044</v>
      </c>
      <c r="BC402" s="24">
        <f t="shared" si="81"/>
        <v>125</v>
      </c>
    </row>
    <row r="403" spans="1:55" ht="14.25" x14ac:dyDescent="0.2">
      <c r="A403">
        <f t="shared" si="82"/>
        <v>20401</v>
      </c>
      <c r="B403" s="16">
        <v>401</v>
      </c>
      <c r="C403" s="16" t="s">
        <v>1067</v>
      </c>
      <c r="D403" s="16" t="s">
        <v>1162</v>
      </c>
      <c r="E403" s="16">
        <f>武器3!E403</f>
        <v>2</v>
      </c>
      <c r="F403" s="16" t="s">
        <v>1045</v>
      </c>
      <c r="G403" s="16">
        <f>武器3!G403</f>
        <v>3</v>
      </c>
      <c r="H403" s="19" t="s">
        <v>1385</v>
      </c>
      <c r="I403" s="3" t="s">
        <v>819</v>
      </c>
      <c r="J403" s="3">
        <f>武器2!I403</f>
        <v>13</v>
      </c>
      <c r="K403" s="3"/>
      <c r="L403" s="3" t="str">
        <f>武器3!J403</f>
        <v>上级职业</v>
      </c>
      <c r="M403" s="3" t="str">
        <f>武器3!K403</f>
        <v>神圣</v>
      </c>
      <c r="N403" s="16">
        <v>0</v>
      </c>
      <c r="O403" s="16">
        <v>1</v>
      </c>
      <c r="P403" s="16">
        <f>挂饰2!L403</f>
        <v>16</v>
      </c>
      <c r="Q403" s="16">
        <f>挂饰2!M403</f>
        <v>0</v>
      </c>
      <c r="R403" s="16">
        <f>挂饰2!N403</f>
        <v>0</v>
      </c>
      <c r="S403" s="16">
        <f>挂饰2!O403</f>
        <v>0</v>
      </c>
      <c r="T403" s="16">
        <f>挂饰2!P403</f>
        <v>0</v>
      </c>
      <c r="U403" s="16">
        <f>挂饰2!Q403</f>
        <v>0</v>
      </c>
      <c r="V403" s="16">
        <f>挂饰2!R403</f>
        <v>0</v>
      </c>
      <c r="W403" s="16">
        <f>挂饰2!S403</f>
        <v>0</v>
      </c>
      <c r="X403" s="16">
        <f>挂饰2!T403</f>
        <v>0</v>
      </c>
      <c r="Y403" s="16">
        <f>挂饰2!U403</f>
        <v>0</v>
      </c>
      <c r="Z403" s="16">
        <f>挂饰2!V403</f>
        <v>0</v>
      </c>
      <c r="AA403" s="16">
        <f>挂饰2!W403</f>
        <v>0</v>
      </c>
      <c r="AB403" s="16">
        <f>挂饰2!X403</f>
        <v>0</v>
      </c>
      <c r="AC403" s="16">
        <f>挂饰2!Y403</f>
        <v>0</v>
      </c>
      <c r="AD403" s="16">
        <f>挂饰2!Z403</f>
        <v>0</v>
      </c>
      <c r="AE403" s="16">
        <f>挂饰2!AA403</f>
        <v>0</v>
      </c>
      <c r="AF403" s="16">
        <f>挂饰2!AB403</f>
        <v>0</v>
      </c>
      <c r="AG403" s="16">
        <f>挂饰2!AC403</f>
        <v>0</v>
      </c>
      <c r="AH403" s="16">
        <f>挂饰2!AD403</f>
        <v>2.4390243902439046E-2</v>
      </c>
      <c r="AI403" s="16">
        <f>挂饰2!AE403</f>
        <v>0</v>
      </c>
      <c r="AJ403" s="16">
        <f>挂饰2!AF403</f>
        <v>0</v>
      </c>
      <c r="AK403" s="16">
        <f>挂饰2!AG403</f>
        <v>0</v>
      </c>
      <c r="AL403" s="16">
        <f>挂饰2!AH403</f>
        <v>0</v>
      </c>
      <c r="AM403" s="16">
        <f>挂饰2!AI403</f>
        <v>0</v>
      </c>
      <c r="AN403" s="16">
        <f>挂饰2!AJ403</f>
        <v>0</v>
      </c>
      <c r="AO403" s="21">
        <f t="shared" si="72"/>
        <v>24.146341463414636</v>
      </c>
      <c r="AP403">
        <f t="shared" si="73"/>
        <v>21000</v>
      </c>
      <c r="AQ403" t="str">
        <f t="shared" si="74"/>
        <v>,漂亮的蘑菇,长獠牙,扁扁的稻草</v>
      </c>
      <c r="AR403" s="24" t="str">
        <f>IF(F403="c",getSring(AQ403,4),VLOOKUP(M403&amp;F403,test4,2,FALSE))</f>
        <v>光之精华</v>
      </c>
      <c r="AS403" s="24">
        <f t="shared" si="75"/>
        <v>30018</v>
      </c>
      <c r="AT403" s="24">
        <f t="shared" si="76"/>
        <v>5</v>
      </c>
      <c r="AU403" s="24" t="str">
        <f>getSring(AQ403,1)</f>
        <v>漂亮的蘑菇</v>
      </c>
      <c r="AV403" s="24">
        <f t="shared" si="77"/>
        <v>30023</v>
      </c>
      <c r="AW403" s="24">
        <f t="shared" si="83"/>
        <v>10</v>
      </c>
      <c r="AX403" s="24" t="str">
        <f>getSring(AQ403,2)</f>
        <v>长獠牙</v>
      </c>
      <c r="AY403" s="24">
        <f t="shared" si="78"/>
        <v>30039</v>
      </c>
      <c r="AZ403" s="24">
        <f t="shared" si="79"/>
        <v>10</v>
      </c>
      <c r="BA403" s="24" t="str">
        <f>getSring(AQ403,3)</f>
        <v>扁扁的稻草</v>
      </c>
      <c r="BB403" s="24">
        <f t="shared" si="80"/>
        <v>30027</v>
      </c>
      <c r="BC403" s="24">
        <f t="shared" si="81"/>
        <v>10</v>
      </c>
    </row>
    <row r="404" spans="1:55" ht="14.25" x14ac:dyDescent="0.2">
      <c r="A404">
        <f t="shared" si="82"/>
        <v>20402</v>
      </c>
      <c r="B404" s="16">
        <v>402</v>
      </c>
      <c r="C404" s="16" t="s">
        <v>1128</v>
      </c>
      <c r="D404" s="16" t="s">
        <v>1305</v>
      </c>
      <c r="E404" s="16">
        <f>武器3!E404</f>
        <v>4</v>
      </c>
      <c r="F404" s="16" t="s">
        <v>1045</v>
      </c>
      <c r="G404" s="16">
        <f>武器3!G404</f>
        <v>3</v>
      </c>
      <c r="H404" s="19" t="s">
        <v>1385</v>
      </c>
      <c r="I404" s="3" t="s">
        <v>819</v>
      </c>
      <c r="J404" s="3">
        <f>武器2!I404</f>
        <v>13</v>
      </c>
      <c r="K404" s="3"/>
      <c r="L404" s="3" t="str">
        <f>武器3!J404</f>
        <v>上级职业</v>
      </c>
      <c r="M404" s="3" t="str">
        <f>武器3!K404</f>
        <v>神圣</v>
      </c>
      <c r="N404" s="16">
        <v>0</v>
      </c>
      <c r="O404" s="16">
        <v>2</v>
      </c>
      <c r="P404" s="16">
        <f>挂饰2!L404</f>
        <v>33</v>
      </c>
      <c r="Q404" s="16">
        <f>挂饰2!M404</f>
        <v>0</v>
      </c>
      <c r="R404" s="16">
        <f>挂饰2!N404</f>
        <v>0</v>
      </c>
      <c r="S404" s="16">
        <f>挂饰2!O404</f>
        <v>0</v>
      </c>
      <c r="T404" s="16">
        <f>挂饰2!P404</f>
        <v>0</v>
      </c>
      <c r="U404" s="16">
        <f>挂饰2!Q404</f>
        <v>0</v>
      </c>
      <c r="V404" s="16">
        <f>挂饰2!R404</f>
        <v>0</v>
      </c>
      <c r="W404" s="16">
        <f>挂饰2!S404</f>
        <v>0</v>
      </c>
      <c r="X404" s="16">
        <f>挂饰2!T404</f>
        <v>0</v>
      </c>
      <c r="Y404" s="16">
        <f>挂饰2!U404</f>
        <v>0</v>
      </c>
      <c r="Z404" s="16">
        <f>挂饰2!V404</f>
        <v>0</v>
      </c>
      <c r="AA404" s="16">
        <f>挂饰2!W404</f>
        <v>0</v>
      </c>
      <c r="AB404" s="16">
        <f>挂饰2!X404</f>
        <v>0</v>
      </c>
      <c r="AC404" s="16">
        <f>挂饰2!Y404</f>
        <v>0</v>
      </c>
      <c r="AD404" s="16">
        <f>挂饰2!Z404</f>
        <v>0</v>
      </c>
      <c r="AE404" s="16">
        <f>挂饰2!AA404</f>
        <v>0</v>
      </c>
      <c r="AF404" s="16">
        <f>挂饰2!AB404</f>
        <v>4.7619047619047672E-2</v>
      </c>
      <c r="AG404" s="16">
        <f>挂饰2!AC404</f>
        <v>0</v>
      </c>
      <c r="AH404" s="16">
        <f>挂饰2!AD404</f>
        <v>0</v>
      </c>
      <c r="AI404" s="16">
        <f>挂饰2!AE404</f>
        <v>0</v>
      </c>
      <c r="AJ404" s="16">
        <f>挂饰2!AF404</f>
        <v>0</v>
      </c>
      <c r="AK404" s="16">
        <f>挂饰2!AG404</f>
        <v>0</v>
      </c>
      <c r="AL404" s="16">
        <f>挂饰2!AH404</f>
        <v>0</v>
      </c>
      <c r="AM404" s="16">
        <f>挂饰2!AI404</f>
        <v>0</v>
      </c>
      <c r="AN404" s="16">
        <f>挂饰2!AJ404</f>
        <v>0</v>
      </c>
      <c r="AO404" s="21">
        <f t="shared" si="72"/>
        <v>49.785714285714285</v>
      </c>
      <c r="AP404">
        <f t="shared" si="73"/>
        <v>42900</v>
      </c>
      <c r="AQ404" t="str">
        <f t="shared" si="74"/>
        <v>,美味的坚果,扁扁的稻草,漂亮的蘑菇</v>
      </c>
      <c r="AR404" s="24" t="str">
        <f>IF(F404="c",getSring(AQ404,4),VLOOKUP(M404&amp;F404,test4,2,FALSE))</f>
        <v>光之精华</v>
      </c>
      <c r="AS404" s="24">
        <f t="shared" si="75"/>
        <v>30018</v>
      </c>
      <c r="AT404" s="24">
        <f t="shared" si="76"/>
        <v>10</v>
      </c>
      <c r="AU404" s="24" t="str">
        <f>getSring(AQ404,1)</f>
        <v>美味的坚果</v>
      </c>
      <c r="AV404" s="24">
        <f t="shared" si="77"/>
        <v>30043</v>
      </c>
      <c r="AW404" s="24">
        <f t="shared" si="83"/>
        <v>21</v>
      </c>
      <c r="AX404" s="24" t="str">
        <f>getSring(AQ404,2)</f>
        <v>扁扁的稻草</v>
      </c>
      <c r="AY404" s="24">
        <f t="shared" si="78"/>
        <v>30027</v>
      </c>
      <c r="AZ404" s="24">
        <f t="shared" si="79"/>
        <v>21</v>
      </c>
      <c r="BA404" s="24" t="str">
        <f>getSring(AQ404,3)</f>
        <v>漂亮的蘑菇</v>
      </c>
      <c r="BB404" s="24">
        <f t="shared" si="80"/>
        <v>30023</v>
      </c>
      <c r="BC404" s="24">
        <f t="shared" si="81"/>
        <v>21</v>
      </c>
    </row>
    <row r="405" spans="1:55" ht="14.25" x14ac:dyDescent="0.2">
      <c r="A405">
        <f t="shared" si="82"/>
        <v>20403</v>
      </c>
      <c r="B405" s="16">
        <v>403</v>
      </c>
      <c r="C405" s="16" t="s">
        <v>1106</v>
      </c>
      <c r="D405" s="16" t="s">
        <v>1280</v>
      </c>
      <c r="E405" s="16">
        <f>武器3!E405</f>
        <v>6</v>
      </c>
      <c r="F405" s="16" t="s">
        <v>1045</v>
      </c>
      <c r="G405" s="16">
        <f>武器3!G405</f>
        <v>3</v>
      </c>
      <c r="H405" s="19" t="s">
        <v>1385</v>
      </c>
      <c r="I405" s="3" t="s">
        <v>819</v>
      </c>
      <c r="J405" s="3">
        <f>武器2!I405</f>
        <v>13</v>
      </c>
      <c r="K405" s="3"/>
      <c r="L405" s="3" t="str">
        <f>武器3!J405</f>
        <v>上级职业</v>
      </c>
      <c r="M405" s="3" t="str">
        <f>武器3!K405</f>
        <v>神圣</v>
      </c>
      <c r="N405" s="16">
        <v>0</v>
      </c>
      <c r="O405" s="16">
        <v>3</v>
      </c>
      <c r="P405" s="16">
        <f>挂饰2!L405</f>
        <v>50</v>
      </c>
      <c r="Q405" s="16">
        <f>挂饰2!M405</f>
        <v>0</v>
      </c>
      <c r="R405" s="16">
        <f>挂饰2!N405</f>
        <v>17</v>
      </c>
      <c r="S405" s="16">
        <f>挂饰2!O405</f>
        <v>0</v>
      </c>
      <c r="T405" s="16">
        <f>挂饰2!P405</f>
        <v>0</v>
      </c>
      <c r="U405" s="16">
        <f>挂饰2!Q405</f>
        <v>0</v>
      </c>
      <c r="V405" s="16">
        <f>挂饰2!R405</f>
        <v>0</v>
      </c>
      <c r="W405" s="16">
        <f>挂饰2!S405</f>
        <v>0</v>
      </c>
      <c r="X405" s="16">
        <f>挂饰2!T405</f>
        <v>0</v>
      </c>
      <c r="Y405" s="16">
        <f>挂饰2!U405</f>
        <v>0</v>
      </c>
      <c r="Z405" s="16">
        <f>挂饰2!V405</f>
        <v>0</v>
      </c>
      <c r="AA405" s="16">
        <f>挂饰2!W405</f>
        <v>0</v>
      </c>
      <c r="AB405" s="16">
        <f>挂饰2!X405</f>
        <v>0</v>
      </c>
      <c r="AC405" s="16">
        <f>挂饰2!Y405</f>
        <v>0</v>
      </c>
      <c r="AD405" s="16">
        <f>挂饰2!Z405</f>
        <v>0</v>
      </c>
      <c r="AE405" s="16">
        <f>挂饰2!AA405</f>
        <v>0</v>
      </c>
      <c r="AF405" s="16">
        <f>挂饰2!AB405</f>
        <v>0</v>
      </c>
      <c r="AG405" s="16">
        <f>挂饰2!AC405</f>
        <v>0</v>
      </c>
      <c r="AH405" s="16">
        <f>挂饰2!AD405</f>
        <v>0</v>
      </c>
      <c r="AI405" s="16">
        <f>挂饰2!AE405</f>
        <v>0</v>
      </c>
      <c r="AJ405" s="16">
        <f>挂饰2!AF405</f>
        <v>0</v>
      </c>
      <c r="AK405" s="16">
        <f>挂饰2!AG405</f>
        <v>0</v>
      </c>
      <c r="AL405" s="16">
        <f>挂饰2!AH405</f>
        <v>0</v>
      </c>
      <c r="AM405" s="16">
        <f>挂饰2!AI405</f>
        <v>0</v>
      </c>
      <c r="AN405" s="16">
        <f>挂饰2!AJ405</f>
        <v>0</v>
      </c>
      <c r="AO405" s="21">
        <f t="shared" si="72"/>
        <v>100.5</v>
      </c>
      <c r="AP405">
        <f t="shared" si="73"/>
        <v>88200</v>
      </c>
      <c r="AQ405" t="str">
        <f t="shared" si="74"/>
        <v>,长獠牙,蓝水晶,漂亮的蘑菇</v>
      </c>
      <c r="AR405" s="24" t="str">
        <f>IF(F405="c",getSring(AQ405,4),VLOOKUP(M405&amp;F405,test4,2,FALSE))</f>
        <v>光之精华</v>
      </c>
      <c r="AS405" s="24">
        <f t="shared" si="75"/>
        <v>30018</v>
      </c>
      <c r="AT405" s="24">
        <f t="shared" si="76"/>
        <v>21</v>
      </c>
      <c r="AU405" s="24" t="str">
        <f>getSring(AQ405,1)</f>
        <v>长獠牙</v>
      </c>
      <c r="AV405" s="24">
        <f t="shared" si="77"/>
        <v>30039</v>
      </c>
      <c r="AW405" s="24">
        <f t="shared" si="83"/>
        <v>42</v>
      </c>
      <c r="AX405" s="24" t="str">
        <f>getSring(AQ405,2)</f>
        <v>蓝水晶</v>
      </c>
      <c r="AY405" s="24">
        <f t="shared" si="78"/>
        <v>30031</v>
      </c>
      <c r="AZ405" s="24">
        <f t="shared" si="79"/>
        <v>42</v>
      </c>
      <c r="BA405" s="24" t="str">
        <f>getSring(AQ405,3)</f>
        <v>漂亮的蘑菇</v>
      </c>
      <c r="BB405" s="24">
        <f t="shared" si="80"/>
        <v>30023</v>
      </c>
      <c r="BC405" s="24">
        <f t="shared" si="81"/>
        <v>42</v>
      </c>
    </row>
    <row r="406" spans="1:55" ht="14.25" x14ac:dyDescent="0.2">
      <c r="A406">
        <f t="shared" si="82"/>
        <v>20404</v>
      </c>
      <c r="B406" s="16">
        <v>404</v>
      </c>
      <c r="C406" s="16" t="s">
        <v>1080</v>
      </c>
      <c r="D406" s="16" t="s">
        <v>1546</v>
      </c>
      <c r="E406" s="16">
        <f>武器3!E406</f>
        <v>8</v>
      </c>
      <c r="F406" s="16" t="s">
        <v>1045</v>
      </c>
      <c r="G406" s="16">
        <f>武器3!G406</f>
        <v>3</v>
      </c>
      <c r="H406" s="19" t="s">
        <v>1385</v>
      </c>
      <c r="I406" s="3" t="s">
        <v>819</v>
      </c>
      <c r="J406" s="3">
        <f>武器2!I406</f>
        <v>13</v>
      </c>
      <c r="K406" s="3"/>
      <c r="L406" s="3" t="str">
        <f>武器3!J406</f>
        <v>上级职业</v>
      </c>
      <c r="M406" s="3" t="str">
        <f>武器3!K406</f>
        <v>神圣</v>
      </c>
      <c r="N406" s="16">
        <v>0</v>
      </c>
      <c r="O406" s="16">
        <v>4</v>
      </c>
      <c r="P406" s="16">
        <f>挂饰2!L406</f>
        <v>67</v>
      </c>
      <c r="Q406" s="16">
        <f>挂饰2!M406</f>
        <v>0</v>
      </c>
      <c r="R406" s="16">
        <f>挂饰2!N406</f>
        <v>0</v>
      </c>
      <c r="S406" s="16">
        <f>挂饰2!O406</f>
        <v>0</v>
      </c>
      <c r="T406" s="16">
        <f>挂饰2!P406</f>
        <v>0</v>
      </c>
      <c r="U406" s="16">
        <f>挂饰2!Q406</f>
        <v>0</v>
      </c>
      <c r="V406" s="16">
        <f>挂饰2!R406</f>
        <v>0</v>
      </c>
      <c r="W406" s="16">
        <f>挂饰2!S406</f>
        <v>0</v>
      </c>
      <c r="X406" s="16">
        <f>挂饰2!T406</f>
        <v>0</v>
      </c>
      <c r="Y406" s="16">
        <f>挂饰2!U406</f>
        <v>0</v>
      </c>
      <c r="Z406" s="16">
        <f>挂饰2!V406</f>
        <v>0</v>
      </c>
      <c r="AA406" s="16">
        <f>挂饰2!W406</f>
        <v>0</v>
      </c>
      <c r="AB406" s="16">
        <f>挂饰2!X406</f>
        <v>0</v>
      </c>
      <c r="AC406" s="16">
        <f>挂饰2!Y406</f>
        <v>0</v>
      </c>
      <c r="AD406" s="16">
        <f>挂饰2!Z406</f>
        <v>0</v>
      </c>
      <c r="AE406" s="16">
        <f>挂饰2!AA406</f>
        <v>0</v>
      </c>
      <c r="AF406" s="16">
        <f>挂饰2!AB406</f>
        <v>0</v>
      </c>
      <c r="AG406" s="16">
        <f>挂饰2!AC406</f>
        <v>0</v>
      </c>
      <c r="AH406" s="16">
        <f>挂饰2!AD406</f>
        <v>0</v>
      </c>
      <c r="AI406" s="16">
        <f>挂饰2!AE406</f>
        <v>8.6757990867579959E-2</v>
      </c>
      <c r="AJ406" s="16">
        <f>挂饰2!AF406</f>
        <v>0</v>
      </c>
      <c r="AK406" s="16">
        <f>挂饰2!AG406</f>
        <v>0</v>
      </c>
      <c r="AL406" s="16">
        <f>挂饰2!AH406</f>
        <v>0</v>
      </c>
      <c r="AM406" s="16">
        <f>挂饰2!AI406</f>
        <v>0</v>
      </c>
      <c r="AN406" s="16">
        <f>挂饰2!AJ406</f>
        <v>0</v>
      </c>
      <c r="AO406" s="21">
        <f t="shared" si="72"/>
        <v>101.02054794520548</v>
      </c>
      <c r="AP406">
        <f t="shared" si="73"/>
        <v>88200</v>
      </c>
      <c r="AQ406" t="str">
        <f t="shared" si="74"/>
        <v>,美味的坚果,漂亮的蘑菇,长獠牙</v>
      </c>
      <c r="AR406" s="24" t="str">
        <f>IF(F406="c",getSring(AQ406,4),VLOOKUP(M406&amp;F406,test4,2,FALSE))</f>
        <v>光之精华</v>
      </c>
      <c r="AS406" s="24">
        <f t="shared" si="75"/>
        <v>30018</v>
      </c>
      <c r="AT406" s="24">
        <f t="shared" si="76"/>
        <v>21</v>
      </c>
      <c r="AU406" s="24" t="str">
        <f>getSring(AQ406,1)</f>
        <v>美味的坚果</v>
      </c>
      <c r="AV406" s="24">
        <f t="shared" si="77"/>
        <v>30043</v>
      </c>
      <c r="AW406" s="24">
        <f t="shared" si="83"/>
        <v>42</v>
      </c>
      <c r="AX406" s="24" t="str">
        <f>getSring(AQ406,2)</f>
        <v>漂亮的蘑菇</v>
      </c>
      <c r="AY406" s="24">
        <f t="shared" si="78"/>
        <v>30023</v>
      </c>
      <c r="AZ406" s="24">
        <f t="shared" si="79"/>
        <v>42</v>
      </c>
      <c r="BA406" s="24" t="str">
        <f>getSring(AQ406,3)</f>
        <v>长獠牙</v>
      </c>
      <c r="BB406" s="24">
        <f t="shared" si="80"/>
        <v>30039</v>
      </c>
      <c r="BC406" s="24">
        <f t="shared" si="81"/>
        <v>42</v>
      </c>
    </row>
    <row r="407" spans="1:55" ht="14.25" x14ac:dyDescent="0.2">
      <c r="A407">
        <f t="shared" si="82"/>
        <v>20405</v>
      </c>
      <c r="B407" s="16">
        <v>405</v>
      </c>
      <c r="C407" s="16" t="s">
        <v>1084</v>
      </c>
      <c r="D407" s="16" t="s">
        <v>1231</v>
      </c>
      <c r="E407" s="16">
        <f>武器3!E407</f>
        <v>10</v>
      </c>
      <c r="F407" s="16" t="s">
        <v>1045</v>
      </c>
      <c r="G407" s="16">
        <f>武器3!G407</f>
        <v>3</v>
      </c>
      <c r="H407" s="19" t="s">
        <v>1385</v>
      </c>
      <c r="I407" s="3" t="s">
        <v>819</v>
      </c>
      <c r="J407" s="3">
        <f>武器2!I407</f>
        <v>13</v>
      </c>
      <c r="K407" s="3"/>
      <c r="L407" s="3" t="str">
        <f>武器3!J407</f>
        <v>上级职业</v>
      </c>
      <c r="M407" s="3" t="str">
        <f>武器3!K407</f>
        <v>神圣</v>
      </c>
      <c r="N407" s="16">
        <v>0</v>
      </c>
      <c r="O407" s="16">
        <v>5</v>
      </c>
      <c r="P407" s="16">
        <f>挂饰2!L407</f>
        <v>84</v>
      </c>
      <c r="Q407" s="16">
        <f>挂饰2!M407</f>
        <v>156</v>
      </c>
      <c r="R407" s="16">
        <f>挂饰2!N407</f>
        <v>0</v>
      </c>
      <c r="S407" s="16">
        <f>挂饰2!O407</f>
        <v>0</v>
      </c>
      <c r="T407" s="16">
        <f>挂饰2!P407</f>
        <v>0</v>
      </c>
      <c r="U407" s="16">
        <f>挂饰2!Q407</f>
        <v>0</v>
      </c>
      <c r="V407" s="16">
        <f>挂饰2!R407</f>
        <v>0</v>
      </c>
      <c r="W407" s="16">
        <f>挂饰2!S407</f>
        <v>0</v>
      </c>
      <c r="X407" s="16">
        <f>挂饰2!T407</f>
        <v>0</v>
      </c>
      <c r="Y407" s="16">
        <f>挂饰2!U407</f>
        <v>0</v>
      </c>
      <c r="Z407" s="16">
        <f>挂饰2!V407</f>
        <v>0</v>
      </c>
      <c r="AA407" s="16">
        <f>挂饰2!W407</f>
        <v>0</v>
      </c>
      <c r="AB407" s="16">
        <f>挂饰2!X407</f>
        <v>0</v>
      </c>
      <c r="AC407" s="16">
        <f>挂饰2!Y407</f>
        <v>0</v>
      </c>
      <c r="AD407" s="16">
        <f>挂饰2!Z407</f>
        <v>0</v>
      </c>
      <c r="AE407" s="16">
        <f>挂饰2!AA407</f>
        <v>0</v>
      </c>
      <c r="AF407" s="16">
        <f>挂饰2!AB407</f>
        <v>0</v>
      </c>
      <c r="AG407" s="16">
        <f>挂饰2!AC407</f>
        <v>0</v>
      </c>
      <c r="AH407" s="16">
        <f>挂饰2!AD407</f>
        <v>0</v>
      </c>
      <c r="AI407" s="16">
        <f>挂饰2!AE407</f>
        <v>0</v>
      </c>
      <c r="AJ407" s="16">
        <f>挂饰2!AF407</f>
        <v>0</v>
      </c>
      <c r="AK407" s="16">
        <f>挂饰2!AG407</f>
        <v>0</v>
      </c>
      <c r="AL407" s="16">
        <f>挂饰2!AH407</f>
        <v>0</v>
      </c>
      <c r="AM407" s="16">
        <f>挂饰2!AI407</f>
        <v>0</v>
      </c>
      <c r="AN407" s="16">
        <f>挂饰2!AJ407</f>
        <v>0</v>
      </c>
      <c r="AO407" s="21">
        <f t="shared" si="72"/>
        <v>360</v>
      </c>
      <c r="AP407">
        <f t="shared" si="73"/>
        <v>315000</v>
      </c>
      <c r="AQ407" t="str">
        <f t="shared" si="74"/>
        <v>,坚硬的石头,扁扁的稻草,长獠牙</v>
      </c>
      <c r="AR407" s="24" t="str">
        <f>IF(F407="c",getSring(AQ407,4),VLOOKUP(M407&amp;F407,test4,2,FALSE))</f>
        <v>光之精华</v>
      </c>
      <c r="AS407" s="24">
        <f t="shared" si="75"/>
        <v>30018</v>
      </c>
      <c r="AT407" s="24">
        <f t="shared" si="76"/>
        <v>75</v>
      </c>
      <c r="AU407" s="24" t="str">
        <f>getSring(AQ407,1)</f>
        <v>坚硬的石头</v>
      </c>
      <c r="AV407" s="24">
        <f t="shared" si="77"/>
        <v>30035</v>
      </c>
      <c r="AW407" s="24">
        <f t="shared" si="83"/>
        <v>150</v>
      </c>
      <c r="AX407" s="24" t="str">
        <f>getSring(AQ407,2)</f>
        <v>扁扁的稻草</v>
      </c>
      <c r="AY407" s="24">
        <f t="shared" si="78"/>
        <v>30027</v>
      </c>
      <c r="AZ407" s="24">
        <f t="shared" si="79"/>
        <v>150</v>
      </c>
      <c r="BA407" s="24" t="str">
        <f>getSring(AQ407,3)</f>
        <v>长獠牙</v>
      </c>
      <c r="BB407" s="24">
        <f t="shared" si="80"/>
        <v>30039</v>
      </c>
      <c r="BC407" s="24">
        <f t="shared" si="81"/>
        <v>150</v>
      </c>
    </row>
    <row r="408" spans="1:55" ht="14.25" x14ac:dyDescent="0.2">
      <c r="A408">
        <f t="shared" si="82"/>
        <v>20406</v>
      </c>
      <c r="B408" s="16">
        <v>406</v>
      </c>
      <c r="C408" s="16" t="s">
        <v>1061</v>
      </c>
      <c r="D408" s="16" t="s">
        <v>1547</v>
      </c>
      <c r="E408" s="16">
        <f>武器3!E408</f>
        <v>12</v>
      </c>
      <c r="F408" s="16" t="s">
        <v>1045</v>
      </c>
      <c r="G408" s="16">
        <f>武器3!G408</f>
        <v>3</v>
      </c>
      <c r="H408" s="19" t="s">
        <v>1385</v>
      </c>
      <c r="I408" s="3" t="s">
        <v>819</v>
      </c>
      <c r="J408" s="3">
        <f>武器2!I408</f>
        <v>13</v>
      </c>
      <c r="K408" s="3"/>
      <c r="L408" s="3" t="str">
        <f>武器3!J408</f>
        <v>上级职业</v>
      </c>
      <c r="M408" s="3" t="str">
        <f>武器3!K408</f>
        <v>神圣</v>
      </c>
      <c r="N408" s="16">
        <v>0</v>
      </c>
      <c r="O408" s="16">
        <v>6</v>
      </c>
      <c r="P408" s="16">
        <f>挂饰2!L408</f>
        <v>100</v>
      </c>
      <c r="Q408" s="16">
        <f>挂饰2!M408</f>
        <v>187</v>
      </c>
      <c r="R408" s="16">
        <f>挂饰2!N408</f>
        <v>0</v>
      </c>
      <c r="S408" s="16">
        <f>挂饰2!O408</f>
        <v>0</v>
      </c>
      <c r="T408" s="16">
        <f>挂饰2!P408</f>
        <v>0</v>
      </c>
      <c r="U408" s="16">
        <f>挂饰2!Q408</f>
        <v>0</v>
      </c>
      <c r="V408" s="16">
        <f>挂饰2!R408</f>
        <v>0</v>
      </c>
      <c r="W408" s="16">
        <f>挂饰2!S408</f>
        <v>0</v>
      </c>
      <c r="X408" s="16">
        <f>挂饰2!T408</f>
        <v>0</v>
      </c>
      <c r="Y408" s="16">
        <f>挂饰2!U408</f>
        <v>0</v>
      </c>
      <c r="Z408" s="16">
        <f>挂饰2!V408</f>
        <v>0</v>
      </c>
      <c r="AA408" s="16">
        <f>挂饰2!W408</f>
        <v>0</v>
      </c>
      <c r="AB408" s="16">
        <f>挂饰2!X408</f>
        <v>0</v>
      </c>
      <c r="AC408" s="16">
        <f>挂饰2!Y408</f>
        <v>0</v>
      </c>
      <c r="AD408" s="16">
        <f>挂饰2!Z408</f>
        <v>0</v>
      </c>
      <c r="AE408" s="16">
        <f>挂饰2!AA408</f>
        <v>0</v>
      </c>
      <c r="AF408" s="16">
        <f>挂饰2!AB408</f>
        <v>0</v>
      </c>
      <c r="AG408" s="16">
        <f>挂饰2!AC408</f>
        <v>0</v>
      </c>
      <c r="AH408" s="16">
        <f>挂饰2!AD408</f>
        <v>0</v>
      </c>
      <c r="AI408" s="16">
        <f>挂饰2!AE408</f>
        <v>0</v>
      </c>
      <c r="AJ408" s="16">
        <f>挂饰2!AF408</f>
        <v>0</v>
      </c>
      <c r="AK408" s="16">
        <f>挂饰2!AG408</f>
        <v>0</v>
      </c>
      <c r="AL408" s="16">
        <f>挂饰2!AH408</f>
        <v>0</v>
      </c>
      <c r="AM408" s="16">
        <f>挂饰2!AI408</f>
        <v>0</v>
      </c>
      <c r="AN408" s="16">
        <f>挂饰2!AJ408</f>
        <v>0</v>
      </c>
      <c r="AO408" s="21">
        <f t="shared" si="72"/>
        <v>430.5</v>
      </c>
      <c r="AP408">
        <f t="shared" si="73"/>
        <v>377100</v>
      </c>
      <c r="AQ408" t="str">
        <f t="shared" si="74"/>
        <v>,坚硬的石头,蓝水晶,长獠牙</v>
      </c>
      <c r="AR408" s="24" t="str">
        <f>IF(F408="c",getSring(AQ408,4),VLOOKUP(M408&amp;F408,test4,2,FALSE))</f>
        <v>光之精华</v>
      </c>
      <c r="AS408" s="24">
        <f t="shared" si="75"/>
        <v>30018</v>
      </c>
      <c r="AT408" s="24">
        <f t="shared" si="76"/>
        <v>90</v>
      </c>
      <c r="AU408" s="24" t="str">
        <f>getSring(AQ408,1)</f>
        <v>坚硬的石头</v>
      </c>
      <c r="AV408" s="24">
        <f t="shared" si="77"/>
        <v>30035</v>
      </c>
      <c r="AW408" s="24">
        <f t="shared" si="83"/>
        <v>179</v>
      </c>
      <c r="AX408" s="24" t="str">
        <f>getSring(AQ408,2)</f>
        <v>蓝水晶</v>
      </c>
      <c r="AY408" s="24">
        <f t="shared" si="78"/>
        <v>30031</v>
      </c>
      <c r="AZ408" s="24">
        <f t="shared" si="79"/>
        <v>179</v>
      </c>
      <c r="BA408" s="24" t="str">
        <f>getSring(AQ408,3)</f>
        <v>长獠牙</v>
      </c>
      <c r="BB408" s="24">
        <f t="shared" si="80"/>
        <v>30039</v>
      </c>
      <c r="BC408" s="24">
        <f t="shared" si="81"/>
        <v>179</v>
      </c>
    </row>
    <row r="409" spans="1:55" ht="14.25" x14ac:dyDescent="0.2">
      <c r="A409">
        <f t="shared" si="82"/>
        <v>20407</v>
      </c>
      <c r="B409" s="16">
        <v>407</v>
      </c>
      <c r="C409" s="16" t="s">
        <v>1055</v>
      </c>
      <c r="D409" s="16" t="s">
        <v>1537</v>
      </c>
      <c r="E409" s="16">
        <f>武器3!E409</f>
        <v>14</v>
      </c>
      <c r="F409" s="16" t="s">
        <v>1045</v>
      </c>
      <c r="G409" s="16">
        <f>武器3!G409</f>
        <v>3</v>
      </c>
      <c r="H409" s="19" t="s">
        <v>1385</v>
      </c>
      <c r="I409" s="3" t="s">
        <v>819</v>
      </c>
      <c r="J409" s="3">
        <f>武器2!I409</f>
        <v>13</v>
      </c>
      <c r="K409" s="3"/>
      <c r="L409" s="3" t="str">
        <f>武器3!J409</f>
        <v>上级职业</v>
      </c>
      <c r="M409" s="3" t="str">
        <f>武器3!K409</f>
        <v>神圣</v>
      </c>
      <c r="N409" s="16">
        <v>0</v>
      </c>
      <c r="O409" s="16">
        <v>7</v>
      </c>
      <c r="P409" s="16">
        <f>挂饰2!L409</f>
        <v>117</v>
      </c>
      <c r="Q409" s="16">
        <f>挂饰2!M409</f>
        <v>0</v>
      </c>
      <c r="R409" s="16">
        <f>挂饰2!N409</f>
        <v>0</v>
      </c>
      <c r="S409" s="16">
        <f>挂饰2!O409</f>
        <v>0</v>
      </c>
      <c r="T409" s="16">
        <f>挂饰2!P409</f>
        <v>0</v>
      </c>
      <c r="U409" s="16">
        <f>挂饰2!Q409</f>
        <v>0</v>
      </c>
      <c r="V409" s="16">
        <f>挂饰2!R409</f>
        <v>0</v>
      </c>
      <c r="W409" s="16">
        <f>挂饰2!S409</f>
        <v>0</v>
      </c>
      <c r="X409" s="16">
        <f>挂饰2!T409</f>
        <v>0</v>
      </c>
      <c r="Y409" s="16">
        <f>挂饰2!U409</f>
        <v>0</v>
      </c>
      <c r="Z409" s="16">
        <f>挂饰2!V409</f>
        <v>0</v>
      </c>
      <c r="AA409" s="16">
        <f>挂饰2!W409</f>
        <v>0</v>
      </c>
      <c r="AB409" s="16">
        <f>挂饰2!X409</f>
        <v>0</v>
      </c>
      <c r="AC409" s="16">
        <f>挂饰2!Y409</f>
        <v>0</v>
      </c>
      <c r="AD409" s="16">
        <f>挂饰2!Z409</f>
        <v>0</v>
      </c>
      <c r="AE409" s="16">
        <f>挂饰2!AA409</f>
        <v>0</v>
      </c>
      <c r="AF409" s="16">
        <f>挂饰2!AB409</f>
        <v>0</v>
      </c>
      <c r="AG409" s="16">
        <f>挂饰2!AC409</f>
        <v>0.50248756218905477</v>
      </c>
      <c r="AH409" s="16">
        <f>挂饰2!AD409</f>
        <v>0</v>
      </c>
      <c r="AI409" s="16">
        <f>挂饰2!AE409</f>
        <v>0</v>
      </c>
      <c r="AJ409" s="16">
        <f>挂饰2!AF409</f>
        <v>0</v>
      </c>
      <c r="AK409" s="16">
        <f>挂饰2!AG409</f>
        <v>0</v>
      </c>
      <c r="AL409" s="16">
        <f>挂饰2!AH409</f>
        <v>0</v>
      </c>
      <c r="AM409" s="16">
        <f>挂饰2!AI409</f>
        <v>0</v>
      </c>
      <c r="AN409" s="16">
        <f>挂饰2!AJ409</f>
        <v>0</v>
      </c>
      <c r="AO409" s="21">
        <f t="shared" si="72"/>
        <v>178.51492537313433</v>
      </c>
      <c r="AP409">
        <f t="shared" si="73"/>
        <v>155400</v>
      </c>
      <c r="AQ409" t="str">
        <f t="shared" si="74"/>
        <v>,漂亮的蘑菇,坚硬的石头,蓝水晶</v>
      </c>
      <c r="AR409" s="24" t="str">
        <f>IF(F409="c",getSring(AQ409,4),VLOOKUP(M409&amp;F409,test4,2,FALSE))</f>
        <v>光之精华</v>
      </c>
      <c r="AS409" s="24">
        <f t="shared" si="75"/>
        <v>30018</v>
      </c>
      <c r="AT409" s="24">
        <f t="shared" si="76"/>
        <v>37</v>
      </c>
      <c r="AU409" s="24" t="str">
        <f>getSring(AQ409,1)</f>
        <v>漂亮的蘑菇</v>
      </c>
      <c r="AV409" s="24">
        <f t="shared" si="77"/>
        <v>30023</v>
      </c>
      <c r="AW409" s="24">
        <f t="shared" si="83"/>
        <v>74</v>
      </c>
      <c r="AX409" s="24" t="str">
        <f>getSring(AQ409,2)</f>
        <v>坚硬的石头</v>
      </c>
      <c r="AY409" s="24">
        <f t="shared" si="78"/>
        <v>30035</v>
      </c>
      <c r="AZ409" s="24">
        <f t="shared" si="79"/>
        <v>74</v>
      </c>
      <c r="BA409" s="24" t="str">
        <f>getSring(AQ409,3)</f>
        <v>蓝水晶</v>
      </c>
      <c r="BB409" s="24">
        <f t="shared" si="80"/>
        <v>30031</v>
      </c>
      <c r="BC409" s="24">
        <f t="shared" si="81"/>
        <v>74</v>
      </c>
    </row>
    <row r="410" spans="1:55" ht="14.25" x14ac:dyDescent="0.2">
      <c r="A410">
        <f t="shared" si="82"/>
        <v>20408</v>
      </c>
      <c r="B410" s="16">
        <v>408</v>
      </c>
      <c r="C410" s="16" t="s">
        <v>1128</v>
      </c>
      <c r="D410" s="16" t="s">
        <v>1548</v>
      </c>
      <c r="E410" s="16">
        <f>武器3!E410</f>
        <v>16</v>
      </c>
      <c r="F410" s="16" t="s">
        <v>1045</v>
      </c>
      <c r="G410" s="16">
        <f>武器3!G410</f>
        <v>3</v>
      </c>
      <c r="H410" s="19" t="s">
        <v>1385</v>
      </c>
      <c r="I410" s="3" t="s">
        <v>819</v>
      </c>
      <c r="J410" s="3">
        <f>武器2!I410</f>
        <v>13</v>
      </c>
      <c r="K410" s="3"/>
      <c r="L410" s="3" t="str">
        <f>武器3!J410</f>
        <v>上级职业</v>
      </c>
      <c r="M410" s="3" t="str">
        <f>武器3!K410</f>
        <v>神圣</v>
      </c>
      <c r="N410" s="16">
        <v>0</v>
      </c>
      <c r="O410" s="16">
        <v>8</v>
      </c>
      <c r="P410" s="16">
        <f>挂饰2!L410</f>
        <v>134</v>
      </c>
      <c r="Q410" s="16">
        <f>挂饰2!M410</f>
        <v>0</v>
      </c>
      <c r="R410" s="16">
        <f>挂饰2!N410</f>
        <v>0</v>
      </c>
      <c r="S410" s="16">
        <f>挂饰2!O410</f>
        <v>0</v>
      </c>
      <c r="T410" s="16">
        <f>挂饰2!P410</f>
        <v>0</v>
      </c>
      <c r="U410" s="16">
        <f>挂饰2!Q410</f>
        <v>176</v>
      </c>
      <c r="V410" s="16">
        <f>挂饰2!R410</f>
        <v>0</v>
      </c>
      <c r="W410" s="16">
        <f>挂饰2!S410</f>
        <v>0</v>
      </c>
      <c r="X410" s="16">
        <f>挂饰2!T410</f>
        <v>0</v>
      </c>
      <c r="Y410" s="16">
        <f>挂饰2!U410</f>
        <v>0</v>
      </c>
      <c r="Z410" s="16">
        <f>挂饰2!V410</f>
        <v>0</v>
      </c>
      <c r="AA410" s="16">
        <f>挂饰2!W410</f>
        <v>0</v>
      </c>
      <c r="AB410" s="16">
        <f>挂饰2!X410</f>
        <v>0</v>
      </c>
      <c r="AC410" s="16">
        <f>挂饰2!Y410</f>
        <v>0</v>
      </c>
      <c r="AD410" s="16">
        <f>挂饰2!Z410</f>
        <v>0</v>
      </c>
      <c r="AE410" s="16">
        <f>挂饰2!AA410</f>
        <v>0</v>
      </c>
      <c r="AF410" s="16">
        <f>挂饰2!AB410</f>
        <v>0</v>
      </c>
      <c r="AG410" s="16">
        <f>挂饰2!AC410</f>
        <v>0</v>
      </c>
      <c r="AH410" s="16">
        <f>挂饰2!AD410</f>
        <v>0</v>
      </c>
      <c r="AI410" s="16">
        <f>挂饰2!AE410</f>
        <v>0</v>
      </c>
      <c r="AJ410" s="16">
        <f>挂饰2!AF410</f>
        <v>0</v>
      </c>
      <c r="AK410" s="16">
        <f>挂饰2!AG410</f>
        <v>0</v>
      </c>
      <c r="AL410" s="16">
        <f>挂饰2!AH410</f>
        <v>0</v>
      </c>
      <c r="AM410" s="16">
        <f>挂饰2!AI410</f>
        <v>0</v>
      </c>
      <c r="AN410" s="16">
        <f>挂饰2!AJ410</f>
        <v>0</v>
      </c>
      <c r="AO410" s="21">
        <f t="shared" si="72"/>
        <v>465</v>
      </c>
      <c r="AP410">
        <f t="shared" si="73"/>
        <v>407400</v>
      </c>
      <c r="AQ410" t="str">
        <f t="shared" si="74"/>
        <v>,扁扁的稻草,长獠牙,坚硬的石头</v>
      </c>
      <c r="AR410" s="24" t="str">
        <f>IF(F410="c",getSring(AQ410,4),VLOOKUP(M410&amp;F410,test4,2,FALSE))</f>
        <v>光之精华</v>
      </c>
      <c r="AS410" s="24">
        <f t="shared" si="75"/>
        <v>30018</v>
      </c>
      <c r="AT410" s="24">
        <f t="shared" si="76"/>
        <v>97</v>
      </c>
      <c r="AU410" s="24" t="str">
        <f>getSring(AQ410,1)</f>
        <v>扁扁的稻草</v>
      </c>
      <c r="AV410" s="24">
        <f t="shared" si="77"/>
        <v>30027</v>
      </c>
      <c r="AW410" s="24">
        <f t="shared" si="83"/>
        <v>194</v>
      </c>
      <c r="AX410" s="24" t="str">
        <f>getSring(AQ410,2)</f>
        <v>长獠牙</v>
      </c>
      <c r="AY410" s="24">
        <f t="shared" si="78"/>
        <v>30039</v>
      </c>
      <c r="AZ410" s="24">
        <f t="shared" si="79"/>
        <v>194</v>
      </c>
      <c r="BA410" s="24" t="str">
        <f>getSring(AQ410,3)</f>
        <v>坚硬的石头</v>
      </c>
      <c r="BB410" s="24">
        <f t="shared" si="80"/>
        <v>30035</v>
      </c>
      <c r="BC410" s="24">
        <f t="shared" si="81"/>
        <v>194</v>
      </c>
    </row>
    <row r="411" spans="1:55" ht="14.25" x14ac:dyDescent="0.2">
      <c r="A411">
        <f t="shared" si="82"/>
        <v>20409</v>
      </c>
      <c r="B411" s="16">
        <v>409</v>
      </c>
      <c r="C411" s="16" t="s">
        <v>1067</v>
      </c>
      <c r="D411" s="16" t="s">
        <v>1444</v>
      </c>
      <c r="E411" s="16">
        <f>武器3!E411</f>
        <v>2</v>
      </c>
      <c r="F411" s="16" t="s">
        <v>1046</v>
      </c>
      <c r="G411" s="16">
        <f>武器3!G411</f>
        <v>4</v>
      </c>
      <c r="H411" s="19" t="s">
        <v>1385</v>
      </c>
      <c r="I411" s="3" t="s">
        <v>819</v>
      </c>
      <c r="J411" s="3">
        <f>武器2!I411</f>
        <v>13</v>
      </c>
      <c r="K411" s="3"/>
      <c r="L411" s="3" t="str">
        <f>武器3!J411</f>
        <v>上级职业</v>
      </c>
      <c r="M411" s="3" t="str">
        <f>武器3!K411</f>
        <v/>
      </c>
      <c r="N411" s="16">
        <v>0</v>
      </c>
      <c r="O411" s="16">
        <v>1</v>
      </c>
      <c r="P411" s="16">
        <f>挂饰2!L411</f>
        <v>22</v>
      </c>
      <c r="Q411" s="16">
        <f>挂饰2!M411</f>
        <v>0</v>
      </c>
      <c r="R411" s="16">
        <f>挂饰2!N411</f>
        <v>0</v>
      </c>
      <c r="S411" s="16">
        <f>挂饰2!O411</f>
        <v>0</v>
      </c>
      <c r="T411" s="16">
        <f>挂饰2!P411</f>
        <v>0</v>
      </c>
      <c r="U411" s="16">
        <f>挂饰2!Q411</f>
        <v>0</v>
      </c>
      <c r="V411" s="16">
        <f>挂饰2!R411</f>
        <v>0</v>
      </c>
      <c r="W411" s="16">
        <f>挂饰2!S411</f>
        <v>0</v>
      </c>
      <c r="X411" s="16">
        <f>挂饰2!T411</f>
        <v>0</v>
      </c>
      <c r="Y411" s="16">
        <f>挂饰2!U411</f>
        <v>0</v>
      </c>
      <c r="Z411" s="16">
        <f>挂饰2!V411</f>
        <v>0</v>
      </c>
      <c r="AA411" s="16">
        <f>挂饰2!W411</f>
        <v>0</v>
      </c>
      <c r="AB411" s="16">
        <f>挂饰2!X411</f>
        <v>0</v>
      </c>
      <c r="AC411" s="16">
        <f>挂饰2!Y411</f>
        <v>0</v>
      </c>
      <c r="AD411" s="16">
        <f>挂饰2!Z411</f>
        <v>0</v>
      </c>
      <c r="AE411" s="16">
        <f>挂饰2!AA411</f>
        <v>0</v>
      </c>
      <c r="AF411" s="16">
        <f>挂饰2!AB411</f>
        <v>0</v>
      </c>
      <c r="AG411" s="16">
        <f>挂饰2!AC411</f>
        <v>0</v>
      </c>
      <c r="AH411" s="16">
        <f>挂饰2!AD411</f>
        <v>0</v>
      </c>
      <c r="AI411" s="16">
        <f>挂饰2!AE411</f>
        <v>0</v>
      </c>
      <c r="AJ411" s="16">
        <f>挂饰2!AF411</f>
        <v>0</v>
      </c>
      <c r="AK411" s="16">
        <f>挂饰2!AG411</f>
        <v>0</v>
      </c>
      <c r="AL411" s="16">
        <f>挂饰2!AH411</f>
        <v>0</v>
      </c>
      <c r="AM411" s="16">
        <f>挂饰2!AI411</f>
        <v>0</v>
      </c>
      <c r="AN411" s="16">
        <f>挂饰2!AJ411</f>
        <v>0</v>
      </c>
      <c r="AO411" s="21">
        <f t="shared" si="72"/>
        <v>33</v>
      </c>
      <c r="AP411">
        <f t="shared" si="73"/>
        <v>29100</v>
      </c>
      <c r="AQ411" t="str">
        <f t="shared" si="74"/>
        <v>,稻草,多汁的坚果,红水晶,石头</v>
      </c>
      <c r="AR411" s="24" t="str">
        <f>IF(F411="c",getSring(AQ411,4),VLOOKUP(M411&amp;F411,test4,2,FALSE))</f>
        <v>石头</v>
      </c>
      <c r="AS411" s="24">
        <f t="shared" si="75"/>
        <v>30034</v>
      </c>
      <c r="AT411" s="24">
        <f t="shared" si="76"/>
        <v>110</v>
      </c>
      <c r="AU411" s="24" t="str">
        <f>getSring(AQ411,1)</f>
        <v>稻草</v>
      </c>
      <c r="AV411" s="24">
        <f t="shared" si="77"/>
        <v>30026</v>
      </c>
      <c r="AW411" s="24">
        <f t="shared" si="83"/>
        <v>28</v>
      </c>
      <c r="AX411" s="24" t="str">
        <f>getSring(AQ411,2)</f>
        <v>多汁的坚果</v>
      </c>
      <c r="AY411" s="24">
        <f t="shared" si="78"/>
        <v>30042</v>
      </c>
      <c r="AZ411" s="24">
        <f t="shared" si="79"/>
        <v>28</v>
      </c>
      <c r="BA411" s="24" t="str">
        <f>getSring(AQ411,3)</f>
        <v>红水晶</v>
      </c>
      <c r="BB411" s="24">
        <f t="shared" si="80"/>
        <v>30030</v>
      </c>
      <c r="BC411" s="24">
        <f t="shared" si="81"/>
        <v>28</v>
      </c>
    </row>
    <row r="412" spans="1:55" ht="14.25" x14ac:dyDescent="0.2">
      <c r="A412">
        <f t="shared" si="82"/>
        <v>20410</v>
      </c>
      <c r="B412" s="16">
        <v>410</v>
      </c>
      <c r="C412" s="16" t="s">
        <v>1100</v>
      </c>
      <c r="D412" s="16" t="s">
        <v>1549</v>
      </c>
      <c r="E412" s="16">
        <f>武器3!E412</f>
        <v>4</v>
      </c>
      <c r="F412" s="16" t="s">
        <v>1046</v>
      </c>
      <c r="G412" s="16">
        <f>武器3!G412</f>
        <v>4</v>
      </c>
      <c r="H412" s="19" t="s">
        <v>1385</v>
      </c>
      <c r="I412" s="3" t="s">
        <v>819</v>
      </c>
      <c r="J412" s="3">
        <f>武器2!I412</f>
        <v>13</v>
      </c>
      <c r="K412" s="3"/>
      <c r="L412" s="3" t="str">
        <f>武器3!J412</f>
        <v>上级职业</v>
      </c>
      <c r="M412" s="3" t="str">
        <f>武器3!K412</f>
        <v/>
      </c>
      <c r="N412" s="16">
        <v>0</v>
      </c>
      <c r="O412" s="16">
        <v>2</v>
      </c>
      <c r="P412" s="16">
        <f>挂饰2!L412</f>
        <v>45</v>
      </c>
      <c r="Q412" s="16">
        <f>挂饰2!M412</f>
        <v>0</v>
      </c>
      <c r="R412" s="16">
        <f>挂饰2!N412</f>
        <v>0</v>
      </c>
      <c r="S412" s="16">
        <f>挂饰2!O412</f>
        <v>0</v>
      </c>
      <c r="T412" s="16">
        <f>挂饰2!P412</f>
        <v>0</v>
      </c>
      <c r="U412" s="16">
        <f>挂饰2!Q412</f>
        <v>0</v>
      </c>
      <c r="V412" s="16">
        <f>挂饰2!R412</f>
        <v>0</v>
      </c>
      <c r="W412" s="16">
        <f>挂饰2!S412</f>
        <v>0</v>
      </c>
      <c r="X412" s="16">
        <f>挂饰2!T412</f>
        <v>0</v>
      </c>
      <c r="Y412" s="16">
        <f>挂饰2!U412</f>
        <v>0</v>
      </c>
      <c r="Z412" s="16">
        <f>挂饰2!V412</f>
        <v>0</v>
      </c>
      <c r="AA412" s="16">
        <f>挂饰2!W412</f>
        <v>0</v>
      </c>
      <c r="AB412" s="16">
        <f>挂饰2!X412</f>
        <v>0</v>
      </c>
      <c r="AC412" s="16">
        <f>挂饰2!Y412</f>
        <v>0</v>
      </c>
      <c r="AD412" s="16">
        <f>挂饰2!Z412</f>
        <v>0</v>
      </c>
      <c r="AE412" s="16">
        <f>挂饰2!AA412</f>
        <v>0</v>
      </c>
      <c r="AF412" s="16">
        <f>挂饰2!AB412</f>
        <v>0</v>
      </c>
      <c r="AG412" s="16">
        <f>挂饰2!AC412</f>
        <v>0</v>
      </c>
      <c r="AH412" s="16">
        <f>挂饰2!AD412</f>
        <v>0</v>
      </c>
      <c r="AI412" s="16">
        <f>挂饰2!AE412</f>
        <v>0</v>
      </c>
      <c r="AJ412" s="16">
        <f>挂饰2!AF412</f>
        <v>0</v>
      </c>
      <c r="AK412" s="16">
        <f>挂饰2!AG412</f>
        <v>0</v>
      </c>
      <c r="AL412" s="16">
        <f>挂饰2!AH412</f>
        <v>0</v>
      </c>
      <c r="AM412" s="16">
        <f>挂饰2!AI412</f>
        <v>0</v>
      </c>
      <c r="AN412" s="16">
        <f>挂饰2!AJ412</f>
        <v>0</v>
      </c>
      <c r="AO412" s="21">
        <f t="shared" si="72"/>
        <v>67.5</v>
      </c>
      <c r="AP412">
        <f t="shared" si="73"/>
        <v>58950</v>
      </c>
      <c r="AQ412" t="str">
        <f t="shared" si="74"/>
        <v>,狗牙,红水晶,石头,稻草</v>
      </c>
      <c r="AR412" s="24" t="str">
        <f>IF(F412="c",getSring(AQ412,4),VLOOKUP(M412&amp;F412,test4,2,FALSE))</f>
        <v>稻草</v>
      </c>
      <c r="AS412" s="24">
        <f t="shared" si="75"/>
        <v>30026</v>
      </c>
      <c r="AT412" s="24">
        <f t="shared" si="76"/>
        <v>225</v>
      </c>
      <c r="AU412" s="24" t="str">
        <f>getSring(AQ412,1)</f>
        <v>狗牙</v>
      </c>
      <c r="AV412" s="24">
        <f t="shared" si="77"/>
        <v>30038</v>
      </c>
      <c r="AW412" s="24">
        <f t="shared" si="83"/>
        <v>56</v>
      </c>
      <c r="AX412" s="24" t="str">
        <f>getSring(AQ412,2)</f>
        <v>红水晶</v>
      </c>
      <c r="AY412" s="24">
        <f t="shared" si="78"/>
        <v>30030</v>
      </c>
      <c r="AZ412" s="24">
        <f t="shared" si="79"/>
        <v>56</v>
      </c>
      <c r="BA412" s="24" t="str">
        <f>getSring(AQ412,3)</f>
        <v>石头</v>
      </c>
      <c r="BB412" s="24">
        <f t="shared" si="80"/>
        <v>30034</v>
      </c>
      <c r="BC412" s="24">
        <f t="shared" si="81"/>
        <v>56</v>
      </c>
    </row>
    <row r="413" spans="1:55" ht="14.25" x14ac:dyDescent="0.2">
      <c r="A413">
        <f t="shared" si="82"/>
        <v>20411</v>
      </c>
      <c r="B413" s="16">
        <v>411</v>
      </c>
      <c r="C413" s="16" t="s">
        <v>1075</v>
      </c>
      <c r="D413" s="16" t="s">
        <v>1322</v>
      </c>
      <c r="E413" s="16">
        <f>武器3!E413</f>
        <v>6</v>
      </c>
      <c r="F413" s="16" t="s">
        <v>1046</v>
      </c>
      <c r="G413" s="16">
        <f>武器3!G413</f>
        <v>4</v>
      </c>
      <c r="H413" s="19" t="s">
        <v>1385</v>
      </c>
      <c r="I413" s="3" t="s">
        <v>819</v>
      </c>
      <c r="J413" s="3">
        <f>武器2!I413</f>
        <v>13</v>
      </c>
      <c r="K413" s="3"/>
      <c r="L413" s="3" t="str">
        <f>武器3!J413</f>
        <v>上级职业</v>
      </c>
      <c r="M413" s="3" t="str">
        <f>武器3!K413</f>
        <v/>
      </c>
      <c r="N413" s="16">
        <v>0</v>
      </c>
      <c r="O413" s="16">
        <v>3</v>
      </c>
      <c r="P413" s="16">
        <f>挂饰2!L413</f>
        <v>67</v>
      </c>
      <c r="Q413" s="16">
        <f>挂饰2!M413</f>
        <v>0</v>
      </c>
      <c r="R413" s="16">
        <f>挂饰2!N413</f>
        <v>0</v>
      </c>
      <c r="S413" s="16">
        <f>挂饰2!O413</f>
        <v>0</v>
      </c>
      <c r="T413" s="16">
        <f>挂饰2!P413</f>
        <v>0</v>
      </c>
      <c r="U413" s="16">
        <f>挂饰2!Q413</f>
        <v>0</v>
      </c>
      <c r="V413" s="16">
        <f>挂饰2!R413</f>
        <v>0</v>
      </c>
      <c r="W413" s="16">
        <f>挂饰2!S413</f>
        <v>0</v>
      </c>
      <c r="X413" s="16">
        <f>挂饰2!T413</f>
        <v>0</v>
      </c>
      <c r="Y413" s="16">
        <f>挂饰2!U413</f>
        <v>0</v>
      </c>
      <c r="Z413" s="16">
        <f>挂饰2!V413</f>
        <v>0</v>
      </c>
      <c r="AA413" s="16">
        <f>挂饰2!W413</f>
        <v>0</v>
      </c>
      <c r="AB413" s="16">
        <f>挂饰2!X413</f>
        <v>0</v>
      </c>
      <c r="AC413" s="16">
        <f>挂饰2!Y413</f>
        <v>0</v>
      </c>
      <c r="AD413" s="16">
        <f>挂饰2!Z413</f>
        <v>0</v>
      </c>
      <c r="AE413" s="16">
        <f>挂饰2!AA413</f>
        <v>0</v>
      </c>
      <c r="AF413" s="16">
        <f>挂饰2!AB413</f>
        <v>0</v>
      </c>
      <c r="AG413" s="16">
        <f>挂饰2!AC413</f>
        <v>0</v>
      </c>
      <c r="AH413" s="16">
        <f>挂饰2!AD413</f>
        <v>0</v>
      </c>
      <c r="AI413" s="16">
        <f>挂饰2!AE413</f>
        <v>0</v>
      </c>
      <c r="AJ413" s="16">
        <f>挂饰2!AF413</f>
        <v>0</v>
      </c>
      <c r="AK413" s="16">
        <f>挂饰2!AG413</f>
        <v>0</v>
      </c>
      <c r="AL413" s="16">
        <f>挂饰2!AH413</f>
        <v>0</v>
      </c>
      <c r="AM413" s="16">
        <f>挂饰2!AI413</f>
        <v>0</v>
      </c>
      <c r="AN413" s="16">
        <f>挂饰2!AJ413</f>
        <v>0</v>
      </c>
      <c r="AO413" s="21">
        <f t="shared" si="72"/>
        <v>100.5</v>
      </c>
      <c r="AP413">
        <f t="shared" si="73"/>
        <v>88050</v>
      </c>
      <c r="AQ413" t="str">
        <f t="shared" si="74"/>
        <v>,蘑菇,狗牙,稻草,多汁的坚果</v>
      </c>
      <c r="AR413" s="24" t="str">
        <f>IF(F413="c",getSring(AQ413,4),VLOOKUP(M413&amp;F413,test4,2,FALSE))</f>
        <v>多汁的坚果</v>
      </c>
      <c r="AS413" s="24">
        <f t="shared" si="75"/>
        <v>30042</v>
      </c>
      <c r="AT413" s="24">
        <f t="shared" si="76"/>
        <v>335</v>
      </c>
      <c r="AU413" s="24" t="str">
        <f>getSring(AQ413,1)</f>
        <v>蘑菇</v>
      </c>
      <c r="AV413" s="24">
        <f t="shared" si="77"/>
        <v>30022</v>
      </c>
      <c r="AW413" s="24">
        <f t="shared" si="83"/>
        <v>84</v>
      </c>
      <c r="AX413" s="24" t="str">
        <f>getSring(AQ413,2)</f>
        <v>狗牙</v>
      </c>
      <c r="AY413" s="24">
        <f t="shared" si="78"/>
        <v>30038</v>
      </c>
      <c r="AZ413" s="24">
        <f t="shared" si="79"/>
        <v>84</v>
      </c>
      <c r="BA413" s="24" t="str">
        <f>getSring(AQ413,3)</f>
        <v>稻草</v>
      </c>
      <c r="BB413" s="24">
        <f t="shared" si="80"/>
        <v>30026</v>
      </c>
      <c r="BC413" s="24">
        <f t="shared" si="81"/>
        <v>84</v>
      </c>
    </row>
    <row r="414" spans="1:55" ht="14.25" x14ac:dyDescent="0.2">
      <c r="A414">
        <f t="shared" si="82"/>
        <v>20412</v>
      </c>
      <c r="B414" s="16">
        <v>412</v>
      </c>
      <c r="C414" s="16" t="s">
        <v>1063</v>
      </c>
      <c r="D414" s="16" t="s">
        <v>1260</v>
      </c>
      <c r="E414" s="16">
        <f>武器3!E414</f>
        <v>8</v>
      </c>
      <c r="F414" s="16" t="s">
        <v>1046</v>
      </c>
      <c r="G414" s="16">
        <f>武器3!G414</f>
        <v>4</v>
      </c>
      <c r="H414" s="19" t="s">
        <v>1385</v>
      </c>
      <c r="I414" s="3" t="s">
        <v>819</v>
      </c>
      <c r="J414" s="3">
        <f>武器2!I414</f>
        <v>13</v>
      </c>
      <c r="K414" s="3"/>
      <c r="L414" s="3" t="str">
        <f>武器3!J414</f>
        <v>上级职业</v>
      </c>
      <c r="M414" s="3" t="str">
        <f>武器3!K414</f>
        <v/>
      </c>
      <c r="N414" s="16">
        <v>0</v>
      </c>
      <c r="O414" s="16">
        <v>4</v>
      </c>
      <c r="P414" s="16">
        <f>挂饰2!L414</f>
        <v>90</v>
      </c>
      <c r="Q414" s="16">
        <f>挂饰2!M414</f>
        <v>0</v>
      </c>
      <c r="R414" s="16">
        <f>挂饰2!N414</f>
        <v>0</v>
      </c>
      <c r="S414" s="16">
        <f>挂饰2!O414</f>
        <v>0</v>
      </c>
      <c r="T414" s="16">
        <f>挂饰2!P414</f>
        <v>0</v>
      </c>
      <c r="U414" s="16">
        <f>挂饰2!Q414</f>
        <v>0</v>
      </c>
      <c r="V414" s="16">
        <f>挂饰2!R414</f>
        <v>0</v>
      </c>
      <c r="W414" s="16">
        <f>挂饰2!S414</f>
        <v>0</v>
      </c>
      <c r="X414" s="16">
        <f>挂饰2!T414</f>
        <v>0</v>
      </c>
      <c r="Y414" s="16">
        <f>挂饰2!U414</f>
        <v>0</v>
      </c>
      <c r="Z414" s="16">
        <f>挂饰2!V414</f>
        <v>0</v>
      </c>
      <c r="AA414" s="16">
        <f>挂饰2!W414</f>
        <v>0</v>
      </c>
      <c r="AB414" s="16">
        <f>挂饰2!X414</f>
        <v>0</v>
      </c>
      <c r="AC414" s="16">
        <f>挂饰2!Y414</f>
        <v>0</v>
      </c>
      <c r="AD414" s="16">
        <f>挂饰2!Z414</f>
        <v>0</v>
      </c>
      <c r="AE414" s="16">
        <f>挂饰2!AA414</f>
        <v>0</v>
      </c>
      <c r="AF414" s="16">
        <f>挂饰2!AB414</f>
        <v>0</v>
      </c>
      <c r="AG414" s="16">
        <f>挂饰2!AC414</f>
        <v>0</v>
      </c>
      <c r="AH414" s="16">
        <f>挂饰2!AD414</f>
        <v>0</v>
      </c>
      <c r="AI414" s="16">
        <f>挂饰2!AE414</f>
        <v>0</v>
      </c>
      <c r="AJ414" s="16">
        <f>挂饰2!AF414</f>
        <v>0</v>
      </c>
      <c r="AK414" s="16">
        <f>挂饰2!AG414</f>
        <v>0</v>
      </c>
      <c r="AL414" s="16">
        <f>挂饰2!AH414</f>
        <v>0</v>
      </c>
      <c r="AM414" s="16">
        <f>挂饰2!AI414</f>
        <v>0</v>
      </c>
      <c r="AN414" s="16">
        <f>挂饰2!AJ414</f>
        <v>0</v>
      </c>
      <c r="AO414" s="21">
        <f t="shared" si="72"/>
        <v>135</v>
      </c>
      <c r="AP414">
        <f t="shared" si="73"/>
        <v>118350</v>
      </c>
      <c r="AQ414" t="str">
        <f t="shared" si="74"/>
        <v>,狗牙,石头,稻草,红水晶</v>
      </c>
      <c r="AR414" s="24" t="str">
        <f>IF(F414="c",getSring(AQ414,4),VLOOKUP(M414&amp;F414,test4,2,FALSE))</f>
        <v>红水晶</v>
      </c>
      <c r="AS414" s="24">
        <f t="shared" si="75"/>
        <v>30030</v>
      </c>
      <c r="AT414" s="24">
        <f t="shared" si="76"/>
        <v>450</v>
      </c>
      <c r="AU414" s="24" t="str">
        <f>getSring(AQ414,1)</f>
        <v>狗牙</v>
      </c>
      <c r="AV414" s="24">
        <f t="shared" si="77"/>
        <v>30038</v>
      </c>
      <c r="AW414" s="24">
        <f t="shared" si="83"/>
        <v>113</v>
      </c>
      <c r="AX414" s="24" t="str">
        <f>getSring(AQ414,2)</f>
        <v>石头</v>
      </c>
      <c r="AY414" s="24">
        <f t="shared" si="78"/>
        <v>30034</v>
      </c>
      <c r="AZ414" s="24">
        <f t="shared" si="79"/>
        <v>113</v>
      </c>
      <c r="BA414" s="24" t="str">
        <f>getSring(AQ414,3)</f>
        <v>稻草</v>
      </c>
      <c r="BB414" s="24">
        <f t="shared" si="80"/>
        <v>30026</v>
      </c>
      <c r="BC414" s="24">
        <f t="shared" si="81"/>
        <v>113</v>
      </c>
    </row>
    <row r="415" spans="1:55" ht="14.25" x14ac:dyDescent="0.2">
      <c r="A415">
        <f t="shared" si="82"/>
        <v>20413</v>
      </c>
      <c r="B415" s="16">
        <v>413</v>
      </c>
      <c r="C415" s="16" t="s">
        <v>1126</v>
      </c>
      <c r="D415" s="16" t="s">
        <v>1235</v>
      </c>
      <c r="E415" s="16">
        <f>武器3!E415</f>
        <v>10</v>
      </c>
      <c r="F415" s="16" t="s">
        <v>1046</v>
      </c>
      <c r="G415" s="16">
        <f>武器3!G415</f>
        <v>4</v>
      </c>
      <c r="H415" s="19" t="s">
        <v>1385</v>
      </c>
      <c r="I415" s="3" t="s">
        <v>819</v>
      </c>
      <c r="J415" s="3">
        <f>武器2!I415</f>
        <v>13</v>
      </c>
      <c r="K415" s="3"/>
      <c r="L415" s="3" t="str">
        <f>武器3!J415</f>
        <v>上级职业</v>
      </c>
      <c r="M415" s="3" t="str">
        <f>武器3!K415</f>
        <v/>
      </c>
      <c r="N415" s="16">
        <v>0</v>
      </c>
      <c r="O415" s="16">
        <v>5</v>
      </c>
      <c r="P415" s="16">
        <f>挂饰2!L415</f>
        <v>112</v>
      </c>
      <c r="Q415" s="16">
        <f>挂饰2!M415</f>
        <v>0</v>
      </c>
      <c r="R415" s="16">
        <f>挂饰2!N415</f>
        <v>0</v>
      </c>
      <c r="S415" s="16">
        <f>挂饰2!O415</f>
        <v>0</v>
      </c>
      <c r="T415" s="16">
        <f>挂饰2!P415</f>
        <v>0</v>
      </c>
      <c r="U415" s="16">
        <f>挂饰2!Q415</f>
        <v>0</v>
      </c>
      <c r="V415" s="16">
        <f>挂饰2!R415</f>
        <v>0</v>
      </c>
      <c r="W415" s="16">
        <f>挂饰2!S415</f>
        <v>0</v>
      </c>
      <c r="X415" s="16">
        <f>挂饰2!T415</f>
        <v>0</v>
      </c>
      <c r="Y415" s="16">
        <f>挂饰2!U415</f>
        <v>0</v>
      </c>
      <c r="Z415" s="16">
        <f>挂饰2!V415</f>
        <v>0</v>
      </c>
      <c r="AA415" s="16">
        <f>挂饰2!W415</f>
        <v>0</v>
      </c>
      <c r="AB415" s="16">
        <f>挂饰2!X415</f>
        <v>0</v>
      </c>
      <c r="AC415" s="16">
        <f>挂饰2!Y415</f>
        <v>0</v>
      </c>
      <c r="AD415" s="16">
        <f>挂饰2!Z415</f>
        <v>0</v>
      </c>
      <c r="AE415" s="16">
        <f>挂饰2!AA415</f>
        <v>0</v>
      </c>
      <c r="AF415" s="16">
        <f>挂饰2!AB415</f>
        <v>0</v>
      </c>
      <c r="AG415" s="16">
        <f>挂饰2!AC415</f>
        <v>0</v>
      </c>
      <c r="AH415" s="16">
        <f>挂饰2!AD415</f>
        <v>0</v>
      </c>
      <c r="AI415" s="16">
        <f>挂饰2!AE415</f>
        <v>0</v>
      </c>
      <c r="AJ415" s="16">
        <f>挂饰2!AF415</f>
        <v>0</v>
      </c>
      <c r="AK415" s="16">
        <f>挂饰2!AG415</f>
        <v>0</v>
      </c>
      <c r="AL415" s="16">
        <f>挂饰2!AH415</f>
        <v>0</v>
      </c>
      <c r="AM415" s="16">
        <f>挂饰2!AI415</f>
        <v>0</v>
      </c>
      <c r="AN415" s="16">
        <f>挂饰2!AJ415</f>
        <v>0</v>
      </c>
      <c r="AO415" s="21">
        <f t="shared" si="72"/>
        <v>168</v>
      </c>
      <c r="AP415">
        <f t="shared" si="73"/>
        <v>147000</v>
      </c>
      <c r="AQ415" t="str">
        <f t="shared" si="74"/>
        <v>,红水晶,蘑菇,狗牙,多汁的坚果</v>
      </c>
      <c r="AR415" s="24" t="str">
        <f>IF(F415="c",getSring(AQ415,4),VLOOKUP(M415&amp;F415,test4,2,FALSE))</f>
        <v>多汁的坚果</v>
      </c>
      <c r="AS415" s="24">
        <f t="shared" si="75"/>
        <v>30042</v>
      </c>
      <c r="AT415" s="24">
        <f t="shared" si="76"/>
        <v>560</v>
      </c>
      <c r="AU415" s="24" t="str">
        <f>getSring(AQ415,1)</f>
        <v>红水晶</v>
      </c>
      <c r="AV415" s="24">
        <f t="shared" si="77"/>
        <v>30030</v>
      </c>
      <c r="AW415" s="24">
        <f t="shared" si="83"/>
        <v>140</v>
      </c>
      <c r="AX415" s="24" t="str">
        <f>getSring(AQ415,2)</f>
        <v>蘑菇</v>
      </c>
      <c r="AY415" s="24">
        <f t="shared" si="78"/>
        <v>30022</v>
      </c>
      <c r="AZ415" s="24">
        <f t="shared" si="79"/>
        <v>140</v>
      </c>
      <c r="BA415" s="24" t="str">
        <f>getSring(AQ415,3)</f>
        <v>狗牙</v>
      </c>
      <c r="BB415" s="24">
        <f t="shared" si="80"/>
        <v>30038</v>
      </c>
      <c r="BC415" s="24">
        <f t="shared" si="81"/>
        <v>140</v>
      </c>
    </row>
    <row r="416" spans="1:55" ht="14.25" x14ac:dyDescent="0.2">
      <c r="A416">
        <f t="shared" si="82"/>
        <v>20414</v>
      </c>
      <c r="B416" s="16">
        <v>414</v>
      </c>
      <c r="C416" s="16" t="s">
        <v>1109</v>
      </c>
      <c r="D416" s="16" t="s">
        <v>1184</v>
      </c>
      <c r="E416" s="16">
        <f>武器3!E416</f>
        <v>12</v>
      </c>
      <c r="F416" s="16" t="s">
        <v>1046</v>
      </c>
      <c r="G416" s="16">
        <f>武器3!G416</f>
        <v>4</v>
      </c>
      <c r="H416" s="19" t="s">
        <v>1385</v>
      </c>
      <c r="I416" s="3" t="s">
        <v>819</v>
      </c>
      <c r="J416" s="3">
        <f>武器2!I416</f>
        <v>13</v>
      </c>
      <c r="K416" s="3"/>
      <c r="L416" s="3" t="str">
        <f>武器3!J416</f>
        <v>上级职业</v>
      </c>
      <c r="M416" s="3" t="str">
        <f>武器3!K416</f>
        <v/>
      </c>
      <c r="N416" s="16">
        <v>0</v>
      </c>
      <c r="O416" s="16">
        <v>6</v>
      </c>
      <c r="P416" s="16">
        <f>挂饰2!L416</f>
        <v>135</v>
      </c>
      <c r="Q416" s="16">
        <f>挂饰2!M416</f>
        <v>0</v>
      </c>
      <c r="R416" s="16">
        <f>挂饰2!N416</f>
        <v>0</v>
      </c>
      <c r="S416" s="16">
        <f>挂饰2!O416</f>
        <v>0</v>
      </c>
      <c r="T416" s="16">
        <f>挂饰2!P416</f>
        <v>0</v>
      </c>
      <c r="U416" s="16">
        <f>挂饰2!Q416</f>
        <v>0</v>
      </c>
      <c r="V416" s="16">
        <f>挂饰2!R416</f>
        <v>0</v>
      </c>
      <c r="W416" s="16">
        <f>挂饰2!S416</f>
        <v>0</v>
      </c>
      <c r="X416" s="16">
        <f>挂饰2!T416</f>
        <v>0</v>
      </c>
      <c r="Y416" s="16">
        <f>挂饰2!U416</f>
        <v>0</v>
      </c>
      <c r="Z416" s="16">
        <f>挂饰2!V416</f>
        <v>0</v>
      </c>
      <c r="AA416" s="16">
        <f>挂饰2!W416</f>
        <v>0</v>
      </c>
      <c r="AB416" s="16">
        <f>挂饰2!X416</f>
        <v>0</v>
      </c>
      <c r="AC416" s="16">
        <f>挂饰2!Y416</f>
        <v>0</v>
      </c>
      <c r="AD416" s="16">
        <f>挂饰2!Z416</f>
        <v>0</v>
      </c>
      <c r="AE416" s="16">
        <f>挂饰2!AA416</f>
        <v>0</v>
      </c>
      <c r="AF416" s="16">
        <f>挂饰2!AB416</f>
        <v>0</v>
      </c>
      <c r="AG416" s="16">
        <f>挂饰2!AC416</f>
        <v>0</v>
      </c>
      <c r="AH416" s="16">
        <f>挂饰2!AD416</f>
        <v>0</v>
      </c>
      <c r="AI416" s="16">
        <f>挂饰2!AE416</f>
        <v>0</v>
      </c>
      <c r="AJ416" s="16">
        <f>挂饰2!AF416</f>
        <v>0</v>
      </c>
      <c r="AK416" s="16">
        <f>挂饰2!AG416</f>
        <v>0</v>
      </c>
      <c r="AL416" s="16">
        <f>挂饰2!AH416</f>
        <v>0</v>
      </c>
      <c r="AM416" s="16">
        <f>挂饰2!AI416</f>
        <v>0</v>
      </c>
      <c r="AN416" s="16">
        <f>挂饰2!AJ416</f>
        <v>0</v>
      </c>
      <c r="AO416" s="21">
        <f t="shared" si="72"/>
        <v>202.5</v>
      </c>
      <c r="AP416">
        <f t="shared" si="73"/>
        <v>177300</v>
      </c>
      <c r="AQ416" t="str">
        <f t="shared" si="74"/>
        <v>,稻草,石头,红水晶,蘑菇</v>
      </c>
      <c r="AR416" s="24" t="str">
        <f>IF(F416="c",getSring(AQ416,4),VLOOKUP(M416&amp;F416,test4,2,FALSE))</f>
        <v>蘑菇</v>
      </c>
      <c r="AS416" s="24">
        <f t="shared" si="75"/>
        <v>30022</v>
      </c>
      <c r="AT416" s="24">
        <f t="shared" si="76"/>
        <v>675</v>
      </c>
      <c r="AU416" s="24" t="str">
        <f>getSring(AQ416,1)</f>
        <v>稻草</v>
      </c>
      <c r="AV416" s="24">
        <f t="shared" si="77"/>
        <v>30026</v>
      </c>
      <c r="AW416" s="24">
        <f t="shared" si="83"/>
        <v>169</v>
      </c>
      <c r="AX416" s="24" t="str">
        <f>getSring(AQ416,2)</f>
        <v>石头</v>
      </c>
      <c r="AY416" s="24">
        <f t="shared" si="78"/>
        <v>30034</v>
      </c>
      <c r="AZ416" s="24">
        <f t="shared" si="79"/>
        <v>169</v>
      </c>
      <c r="BA416" s="24" t="str">
        <f>getSring(AQ416,3)</f>
        <v>红水晶</v>
      </c>
      <c r="BB416" s="24">
        <f t="shared" si="80"/>
        <v>30030</v>
      </c>
      <c r="BC416" s="24">
        <f t="shared" si="81"/>
        <v>169</v>
      </c>
    </row>
    <row r="417" spans="1:55" ht="14.25" x14ac:dyDescent="0.2">
      <c r="A417">
        <f t="shared" si="82"/>
        <v>20415</v>
      </c>
      <c r="B417" s="16">
        <v>415</v>
      </c>
      <c r="C417" s="16" t="s">
        <v>1126</v>
      </c>
      <c r="D417" s="16" t="s">
        <v>1258</v>
      </c>
      <c r="E417" s="16">
        <f>武器3!E417</f>
        <v>14</v>
      </c>
      <c r="F417" s="16" t="s">
        <v>1046</v>
      </c>
      <c r="G417" s="16">
        <f>武器3!G417</f>
        <v>4</v>
      </c>
      <c r="H417" s="19" t="s">
        <v>1385</v>
      </c>
      <c r="I417" s="3" t="s">
        <v>819</v>
      </c>
      <c r="J417" s="3">
        <f>武器2!I417</f>
        <v>13</v>
      </c>
      <c r="K417" s="3"/>
      <c r="L417" s="3" t="str">
        <f>武器3!J417</f>
        <v>上级职业</v>
      </c>
      <c r="M417" s="3" t="str">
        <f>武器3!K417</f>
        <v/>
      </c>
      <c r="N417" s="16">
        <v>0</v>
      </c>
      <c r="O417" s="16">
        <v>7</v>
      </c>
      <c r="P417" s="16">
        <f>挂饰2!L417</f>
        <v>157</v>
      </c>
      <c r="Q417" s="16">
        <f>挂饰2!M417</f>
        <v>0</v>
      </c>
      <c r="R417" s="16">
        <f>挂饰2!N417</f>
        <v>0</v>
      </c>
      <c r="S417" s="16">
        <f>挂饰2!O417</f>
        <v>0</v>
      </c>
      <c r="T417" s="16">
        <f>挂饰2!P417</f>
        <v>0</v>
      </c>
      <c r="U417" s="16">
        <f>挂饰2!Q417</f>
        <v>0</v>
      </c>
      <c r="V417" s="16">
        <f>挂饰2!R417</f>
        <v>0</v>
      </c>
      <c r="W417" s="16">
        <f>挂饰2!S417</f>
        <v>0</v>
      </c>
      <c r="X417" s="16">
        <f>挂饰2!T417</f>
        <v>0</v>
      </c>
      <c r="Y417" s="16">
        <f>挂饰2!U417</f>
        <v>0</v>
      </c>
      <c r="Z417" s="16">
        <f>挂饰2!V417</f>
        <v>0</v>
      </c>
      <c r="AA417" s="16">
        <f>挂饰2!W417</f>
        <v>0</v>
      </c>
      <c r="AB417" s="16">
        <f>挂饰2!X417</f>
        <v>0</v>
      </c>
      <c r="AC417" s="16">
        <f>挂饰2!Y417</f>
        <v>0</v>
      </c>
      <c r="AD417" s="16">
        <f>挂饰2!Z417</f>
        <v>0</v>
      </c>
      <c r="AE417" s="16">
        <f>挂饰2!AA417</f>
        <v>0</v>
      </c>
      <c r="AF417" s="16">
        <f>挂饰2!AB417</f>
        <v>0</v>
      </c>
      <c r="AG417" s="16">
        <f>挂饰2!AC417</f>
        <v>0</v>
      </c>
      <c r="AH417" s="16">
        <f>挂饰2!AD417</f>
        <v>0</v>
      </c>
      <c r="AI417" s="16">
        <f>挂饰2!AE417</f>
        <v>0</v>
      </c>
      <c r="AJ417" s="16">
        <f>挂饰2!AF417</f>
        <v>0</v>
      </c>
      <c r="AK417" s="16">
        <f>挂饰2!AG417</f>
        <v>0</v>
      </c>
      <c r="AL417" s="16">
        <f>挂饰2!AH417</f>
        <v>0</v>
      </c>
      <c r="AM417" s="16">
        <f>挂饰2!AI417</f>
        <v>0</v>
      </c>
      <c r="AN417" s="16">
        <f>挂饰2!AJ417</f>
        <v>0</v>
      </c>
      <c r="AO417" s="21">
        <f t="shared" si="72"/>
        <v>235.5</v>
      </c>
      <c r="AP417">
        <f t="shared" si="73"/>
        <v>205950</v>
      </c>
      <c r="AQ417" t="str">
        <f t="shared" si="74"/>
        <v>,蘑菇,稻草,多汁的坚果,狗牙</v>
      </c>
      <c r="AR417" s="24" t="str">
        <f>IF(F417="c",getSring(AQ417,4),VLOOKUP(M417&amp;F417,test4,2,FALSE))</f>
        <v>狗牙</v>
      </c>
      <c r="AS417" s="24">
        <f t="shared" si="75"/>
        <v>30038</v>
      </c>
      <c r="AT417" s="24">
        <f t="shared" si="76"/>
        <v>785</v>
      </c>
      <c r="AU417" s="24" t="str">
        <f>getSring(AQ417,1)</f>
        <v>蘑菇</v>
      </c>
      <c r="AV417" s="24">
        <f t="shared" si="77"/>
        <v>30022</v>
      </c>
      <c r="AW417" s="24">
        <f t="shared" si="83"/>
        <v>196</v>
      </c>
      <c r="AX417" s="24" t="str">
        <f>getSring(AQ417,2)</f>
        <v>稻草</v>
      </c>
      <c r="AY417" s="24">
        <f t="shared" si="78"/>
        <v>30026</v>
      </c>
      <c r="AZ417" s="24">
        <f t="shared" si="79"/>
        <v>196</v>
      </c>
      <c r="BA417" s="24" t="str">
        <f>getSring(AQ417,3)</f>
        <v>多汁的坚果</v>
      </c>
      <c r="BB417" s="24">
        <f t="shared" si="80"/>
        <v>30042</v>
      </c>
      <c r="BC417" s="24">
        <f t="shared" si="81"/>
        <v>196</v>
      </c>
    </row>
    <row r="418" spans="1:55" ht="14.25" x14ac:dyDescent="0.2">
      <c r="A418">
        <f t="shared" si="82"/>
        <v>20416</v>
      </c>
      <c r="B418" s="16">
        <v>416</v>
      </c>
      <c r="C418" s="16" t="s">
        <v>1065</v>
      </c>
      <c r="D418" s="16" t="s">
        <v>1234</v>
      </c>
      <c r="E418" s="16">
        <f>武器3!E418</f>
        <v>16</v>
      </c>
      <c r="F418" s="16" t="s">
        <v>1046</v>
      </c>
      <c r="G418" s="16">
        <f>武器3!G418</f>
        <v>4</v>
      </c>
      <c r="H418" s="19" t="s">
        <v>1385</v>
      </c>
      <c r="I418" s="3" t="s">
        <v>819</v>
      </c>
      <c r="J418" s="3">
        <f>武器2!I418</f>
        <v>13</v>
      </c>
      <c r="K418" s="3"/>
      <c r="L418" s="3" t="str">
        <f>武器3!J418</f>
        <v>上级职业</v>
      </c>
      <c r="M418" s="3" t="str">
        <f>武器3!K418</f>
        <v/>
      </c>
      <c r="N418" s="16">
        <v>0</v>
      </c>
      <c r="O418" s="16">
        <v>8</v>
      </c>
      <c r="P418" s="16">
        <f>挂饰2!L418</f>
        <v>180</v>
      </c>
      <c r="Q418" s="16">
        <f>挂饰2!M418</f>
        <v>0</v>
      </c>
      <c r="R418" s="16">
        <f>挂饰2!N418</f>
        <v>0</v>
      </c>
      <c r="S418" s="16">
        <f>挂饰2!O418</f>
        <v>0</v>
      </c>
      <c r="T418" s="16">
        <f>挂饰2!P418</f>
        <v>0</v>
      </c>
      <c r="U418" s="16">
        <f>挂饰2!Q418</f>
        <v>0</v>
      </c>
      <c r="V418" s="16">
        <f>挂饰2!R418</f>
        <v>0</v>
      </c>
      <c r="W418" s="16">
        <f>挂饰2!S418</f>
        <v>0</v>
      </c>
      <c r="X418" s="16">
        <f>挂饰2!T418</f>
        <v>0</v>
      </c>
      <c r="Y418" s="16">
        <f>挂饰2!U418</f>
        <v>0</v>
      </c>
      <c r="Z418" s="16">
        <f>挂饰2!V418</f>
        <v>0</v>
      </c>
      <c r="AA418" s="16">
        <f>挂饰2!W418</f>
        <v>0</v>
      </c>
      <c r="AB418" s="16">
        <f>挂饰2!X418</f>
        <v>0</v>
      </c>
      <c r="AC418" s="16">
        <f>挂饰2!Y418</f>
        <v>0</v>
      </c>
      <c r="AD418" s="16">
        <f>挂饰2!Z418</f>
        <v>0</v>
      </c>
      <c r="AE418" s="16">
        <f>挂饰2!AA418</f>
        <v>0</v>
      </c>
      <c r="AF418" s="16">
        <f>挂饰2!AB418</f>
        <v>0</v>
      </c>
      <c r="AG418" s="16">
        <f>挂饰2!AC418</f>
        <v>0</v>
      </c>
      <c r="AH418" s="16">
        <f>挂饰2!AD418</f>
        <v>0</v>
      </c>
      <c r="AI418" s="16">
        <f>挂饰2!AE418</f>
        <v>0</v>
      </c>
      <c r="AJ418" s="16">
        <f>挂饰2!AF418</f>
        <v>0</v>
      </c>
      <c r="AK418" s="16">
        <f>挂饰2!AG418</f>
        <v>0</v>
      </c>
      <c r="AL418" s="16">
        <f>挂饰2!AH418</f>
        <v>0</v>
      </c>
      <c r="AM418" s="16">
        <f>挂饰2!AI418</f>
        <v>0</v>
      </c>
      <c r="AN418" s="16">
        <f>挂饰2!AJ418</f>
        <v>0</v>
      </c>
      <c r="AO418" s="21">
        <f t="shared" si="72"/>
        <v>270</v>
      </c>
      <c r="AP418">
        <f t="shared" si="73"/>
        <v>236250</v>
      </c>
      <c r="AQ418" t="str">
        <f t="shared" si="74"/>
        <v>,狗牙,蘑菇,稻草,石头</v>
      </c>
      <c r="AR418" s="24" t="str">
        <f>IF(F418="c",getSring(AQ418,4),VLOOKUP(M418&amp;F418,test4,2,FALSE))</f>
        <v>石头</v>
      </c>
      <c r="AS418" s="24">
        <f t="shared" si="75"/>
        <v>30034</v>
      </c>
      <c r="AT418" s="24">
        <f t="shared" si="76"/>
        <v>900</v>
      </c>
      <c r="AU418" s="24" t="str">
        <f>getSring(AQ418,1)</f>
        <v>狗牙</v>
      </c>
      <c r="AV418" s="24">
        <f t="shared" si="77"/>
        <v>30038</v>
      </c>
      <c r="AW418" s="24">
        <f t="shared" si="83"/>
        <v>225</v>
      </c>
      <c r="AX418" s="24" t="str">
        <f>getSring(AQ418,2)</f>
        <v>蘑菇</v>
      </c>
      <c r="AY418" s="24">
        <f t="shared" si="78"/>
        <v>30022</v>
      </c>
      <c r="AZ418" s="24">
        <f t="shared" si="79"/>
        <v>225</v>
      </c>
      <c r="BA418" s="24" t="str">
        <f>getSring(AQ418,3)</f>
        <v>稻草</v>
      </c>
      <c r="BB418" s="24">
        <f t="shared" si="80"/>
        <v>30026</v>
      </c>
      <c r="BC418" s="24">
        <f t="shared" si="81"/>
        <v>225</v>
      </c>
    </row>
    <row r="419" spans="1:55" ht="14.25" x14ac:dyDescent="0.2">
      <c r="A419">
        <f t="shared" si="82"/>
        <v>20417</v>
      </c>
      <c r="B419" s="16">
        <v>417</v>
      </c>
      <c r="C419" s="16" t="s">
        <v>1096</v>
      </c>
      <c r="D419" s="16" t="s">
        <v>1344</v>
      </c>
      <c r="E419" s="16">
        <f>武器3!E419</f>
        <v>3</v>
      </c>
      <c r="F419" s="16" t="s">
        <v>1043</v>
      </c>
      <c r="G419" s="16">
        <f>武器3!G419</f>
        <v>3</v>
      </c>
      <c r="H419" s="19" t="s">
        <v>1385</v>
      </c>
      <c r="I419" s="3" t="s">
        <v>820</v>
      </c>
      <c r="J419" s="3">
        <f>武器2!I419</f>
        <v>14</v>
      </c>
      <c r="K419" s="3"/>
      <c r="L419" s="3" t="str">
        <f>武器3!J419</f>
        <v>上级职业</v>
      </c>
      <c r="M419" s="3" t="str">
        <f>武器3!K419</f>
        <v>火炎</v>
      </c>
      <c r="N419" s="16">
        <v>5</v>
      </c>
      <c r="O419" s="16">
        <v>1</v>
      </c>
      <c r="P419" s="16">
        <f>挂饰2!L419</f>
        <v>15</v>
      </c>
      <c r="Q419" s="16">
        <f>挂饰2!M419</f>
        <v>0</v>
      </c>
      <c r="R419" s="16">
        <f>挂饰2!N419</f>
        <v>0</v>
      </c>
      <c r="S419" s="16">
        <f>挂饰2!O419</f>
        <v>0</v>
      </c>
      <c r="T419" s="16">
        <f>挂饰2!P419</f>
        <v>0</v>
      </c>
      <c r="U419" s="16">
        <f>挂饰2!Q419</f>
        <v>13</v>
      </c>
      <c r="V419" s="16">
        <f>挂饰2!R419</f>
        <v>0</v>
      </c>
      <c r="W419" s="16">
        <f>挂饰2!S419</f>
        <v>0</v>
      </c>
      <c r="X419" s="16">
        <f>挂饰2!T419</f>
        <v>0</v>
      </c>
      <c r="Y419" s="16">
        <f>挂饰2!U419</f>
        <v>0</v>
      </c>
      <c r="Z419" s="16">
        <f>挂饰2!V419</f>
        <v>0</v>
      </c>
      <c r="AA419" s="16">
        <f>挂饰2!W419</f>
        <v>0</v>
      </c>
      <c r="AB419" s="16">
        <f>挂饰2!X419</f>
        <v>0</v>
      </c>
      <c r="AC419" s="16">
        <f>挂饰2!Y419</f>
        <v>0</v>
      </c>
      <c r="AD419" s="16">
        <f>挂饰2!Z419</f>
        <v>0</v>
      </c>
      <c r="AE419" s="16">
        <f>挂饰2!AA419</f>
        <v>0</v>
      </c>
      <c r="AF419" s="16">
        <f>挂饰2!AB419</f>
        <v>0</v>
      </c>
      <c r="AG419" s="16">
        <f>挂饰2!AC419</f>
        <v>0</v>
      </c>
      <c r="AH419" s="16">
        <f>挂饰2!AD419</f>
        <v>1.4778325123152691E-2</v>
      </c>
      <c r="AI419" s="16">
        <f>挂饰2!AE419</f>
        <v>0</v>
      </c>
      <c r="AJ419" s="16">
        <f>挂饰2!AF419</f>
        <v>0</v>
      </c>
      <c r="AK419" s="16">
        <f>挂饰2!AG419</f>
        <v>0</v>
      </c>
      <c r="AL419" s="16">
        <f>挂饰2!AH419</f>
        <v>0</v>
      </c>
      <c r="AM419" s="16">
        <f>挂饰2!AI419</f>
        <v>0</v>
      </c>
      <c r="AN419" s="16">
        <f>挂饰2!AJ419</f>
        <v>0</v>
      </c>
      <c r="AO419" s="21">
        <f t="shared" si="72"/>
        <v>42.070935960591136</v>
      </c>
      <c r="AP419">
        <f t="shared" si="73"/>
        <v>33600</v>
      </c>
      <c r="AQ419" t="str">
        <f t="shared" si="74"/>
        <v>,耀眼的石头,剧毒牙,斑斓的稻草</v>
      </c>
      <c r="AR419" s="24" t="str">
        <f>IF(F419="c",getSring(AQ419,4),VLOOKUP(M419&amp;F419,test4,2,FALSE))</f>
        <v>顶级火之精华</v>
      </c>
      <c r="AS419" s="24">
        <f t="shared" si="75"/>
        <v>30010</v>
      </c>
      <c r="AT419" s="24">
        <f t="shared" si="76"/>
        <v>2</v>
      </c>
      <c r="AU419" s="24" t="str">
        <f>getSring(AQ419,1)</f>
        <v>耀眼的石头</v>
      </c>
      <c r="AV419" s="24">
        <f t="shared" si="77"/>
        <v>30037</v>
      </c>
      <c r="AW419" s="24">
        <f t="shared" si="83"/>
        <v>4</v>
      </c>
      <c r="AX419" s="24" t="str">
        <f>getSring(AQ419,2)</f>
        <v>剧毒牙</v>
      </c>
      <c r="AY419" s="24">
        <f t="shared" si="78"/>
        <v>30041</v>
      </c>
      <c r="AZ419" s="24">
        <f t="shared" si="79"/>
        <v>4</v>
      </c>
      <c r="BA419" s="24" t="str">
        <f>getSring(AQ419,3)</f>
        <v>斑斓的稻草</v>
      </c>
      <c r="BB419" s="24">
        <f t="shared" si="80"/>
        <v>30029</v>
      </c>
      <c r="BC419" s="24">
        <f t="shared" si="81"/>
        <v>4</v>
      </c>
    </row>
    <row r="420" spans="1:55" ht="14.25" x14ac:dyDescent="0.2">
      <c r="A420">
        <f t="shared" si="82"/>
        <v>20418</v>
      </c>
      <c r="B420" s="16">
        <v>418</v>
      </c>
      <c r="C420" s="16" t="s">
        <v>1051</v>
      </c>
      <c r="D420" s="16" t="s">
        <v>1319</v>
      </c>
      <c r="E420" s="16">
        <f>武器3!E420</f>
        <v>5</v>
      </c>
      <c r="F420" s="16" t="s">
        <v>1043</v>
      </c>
      <c r="G420" s="16">
        <f>武器3!G420</f>
        <v>3</v>
      </c>
      <c r="H420" s="19" t="s">
        <v>1385</v>
      </c>
      <c r="I420" s="3" t="s">
        <v>820</v>
      </c>
      <c r="J420" s="3">
        <f>武器2!I420</f>
        <v>14</v>
      </c>
      <c r="K420" s="3"/>
      <c r="L420" s="3" t="str">
        <f>武器3!J420</f>
        <v>上级职业</v>
      </c>
      <c r="M420" s="3" t="str">
        <f>武器3!K420</f>
        <v>火炎</v>
      </c>
      <c r="N420" s="16">
        <v>5</v>
      </c>
      <c r="O420" s="16">
        <v>2</v>
      </c>
      <c r="P420" s="16">
        <f>挂饰2!L420</f>
        <v>30</v>
      </c>
      <c r="Q420" s="16">
        <f>挂饰2!M420</f>
        <v>0</v>
      </c>
      <c r="R420" s="16">
        <f>挂饰2!N420</f>
        <v>0</v>
      </c>
      <c r="S420" s="16">
        <f>挂饰2!O420</f>
        <v>0</v>
      </c>
      <c r="T420" s="16">
        <f>挂饰2!P420</f>
        <v>0</v>
      </c>
      <c r="U420" s="16">
        <f>挂饰2!Q420</f>
        <v>27</v>
      </c>
      <c r="V420" s="16">
        <f>挂饰2!R420</f>
        <v>0</v>
      </c>
      <c r="W420" s="16">
        <f>挂饰2!S420</f>
        <v>0</v>
      </c>
      <c r="X420" s="16">
        <f>挂饰2!T420</f>
        <v>0</v>
      </c>
      <c r="Y420" s="16">
        <f>挂饰2!U420</f>
        <v>0</v>
      </c>
      <c r="Z420" s="16">
        <f>挂饰2!V420</f>
        <v>0</v>
      </c>
      <c r="AA420" s="16">
        <f>挂饰2!W420</f>
        <v>0</v>
      </c>
      <c r="AB420" s="16">
        <f>挂饰2!X420</f>
        <v>0</v>
      </c>
      <c r="AC420" s="16">
        <f>挂饰2!Y420</f>
        <v>0</v>
      </c>
      <c r="AD420" s="16">
        <f>挂饰2!Z420</f>
        <v>0</v>
      </c>
      <c r="AE420" s="16">
        <f>挂饰2!AA420</f>
        <v>0</v>
      </c>
      <c r="AF420" s="16">
        <f>挂饰2!AB420</f>
        <v>0.14893617021276595</v>
      </c>
      <c r="AG420" s="16">
        <f>挂饰2!AC420</f>
        <v>0</v>
      </c>
      <c r="AH420" s="16">
        <f>挂饰2!AD420</f>
        <v>0</v>
      </c>
      <c r="AI420" s="16">
        <f>挂饰2!AE420</f>
        <v>0</v>
      </c>
      <c r="AJ420" s="16">
        <f>挂饰2!AF420</f>
        <v>0</v>
      </c>
      <c r="AK420" s="16">
        <f>挂饰2!AG420</f>
        <v>0</v>
      </c>
      <c r="AL420" s="16">
        <f>挂饰2!AH420</f>
        <v>0</v>
      </c>
      <c r="AM420" s="16">
        <f>挂饰2!AI420</f>
        <v>0</v>
      </c>
      <c r="AN420" s="16">
        <f>挂饰2!AJ420</f>
        <v>0</v>
      </c>
      <c r="AO420" s="21">
        <f t="shared" si="72"/>
        <v>86.214893617021275</v>
      </c>
      <c r="AP420">
        <f t="shared" si="73"/>
        <v>70800</v>
      </c>
      <c r="AQ420" t="str">
        <f t="shared" si="74"/>
        <v>,斑斓的稻草,剧毒牙,紫水晶</v>
      </c>
      <c r="AR420" s="24" t="str">
        <f>IF(F420="c",getSring(AQ420,4),VLOOKUP(M420&amp;F420,test4,2,FALSE))</f>
        <v>顶级火之精华</v>
      </c>
      <c r="AS420" s="24">
        <f t="shared" si="75"/>
        <v>30010</v>
      </c>
      <c r="AT420" s="24">
        <f t="shared" si="76"/>
        <v>4</v>
      </c>
      <c r="AU420" s="24" t="str">
        <f>getSring(AQ420,1)</f>
        <v>斑斓的稻草</v>
      </c>
      <c r="AV420" s="24">
        <f t="shared" si="77"/>
        <v>30029</v>
      </c>
      <c r="AW420" s="24">
        <f t="shared" si="83"/>
        <v>9</v>
      </c>
      <c r="AX420" s="24" t="str">
        <f>getSring(AQ420,2)</f>
        <v>剧毒牙</v>
      </c>
      <c r="AY420" s="24">
        <f t="shared" si="78"/>
        <v>30041</v>
      </c>
      <c r="AZ420" s="24">
        <f t="shared" si="79"/>
        <v>9</v>
      </c>
      <c r="BA420" s="24" t="str">
        <f>getSring(AQ420,3)</f>
        <v>紫水晶</v>
      </c>
      <c r="BB420" s="24">
        <f t="shared" si="80"/>
        <v>30033</v>
      </c>
      <c r="BC420" s="24">
        <f t="shared" si="81"/>
        <v>9</v>
      </c>
    </row>
    <row r="421" spans="1:55" ht="14.25" x14ac:dyDescent="0.2">
      <c r="A421">
        <f t="shared" si="82"/>
        <v>20419</v>
      </c>
      <c r="B421" s="16">
        <v>419</v>
      </c>
      <c r="C421" s="16" t="s">
        <v>1134</v>
      </c>
      <c r="D421" s="16" t="s">
        <v>1236</v>
      </c>
      <c r="E421" s="16">
        <f>武器3!E421</f>
        <v>7</v>
      </c>
      <c r="F421" s="16" t="s">
        <v>1043</v>
      </c>
      <c r="G421" s="16">
        <f>武器3!G421</f>
        <v>3</v>
      </c>
      <c r="H421" s="19" t="s">
        <v>1385</v>
      </c>
      <c r="I421" s="3" t="s">
        <v>820</v>
      </c>
      <c r="J421" s="3">
        <f>武器2!I421</f>
        <v>14</v>
      </c>
      <c r="K421" s="3"/>
      <c r="L421" s="3" t="str">
        <f>武器3!J421</f>
        <v>上级职业</v>
      </c>
      <c r="M421" s="3" t="str">
        <f>武器3!K421</f>
        <v>火炎</v>
      </c>
      <c r="N421" s="16">
        <v>5</v>
      </c>
      <c r="O421" s="16">
        <v>3</v>
      </c>
      <c r="P421" s="16">
        <f>挂饰2!L421</f>
        <v>46</v>
      </c>
      <c r="Q421" s="16">
        <f>挂饰2!M421</f>
        <v>44</v>
      </c>
      <c r="R421" s="16">
        <f>挂饰2!N421</f>
        <v>0</v>
      </c>
      <c r="S421" s="16">
        <f>挂饰2!O421</f>
        <v>0</v>
      </c>
      <c r="T421" s="16">
        <f>挂饰2!P421</f>
        <v>0</v>
      </c>
      <c r="U421" s="16">
        <f>挂饰2!Q421</f>
        <v>0</v>
      </c>
      <c r="V421" s="16">
        <f>挂饰2!R421</f>
        <v>0</v>
      </c>
      <c r="W421" s="16">
        <f>挂饰2!S421</f>
        <v>0</v>
      </c>
      <c r="X421" s="16">
        <f>挂饰2!T421</f>
        <v>0</v>
      </c>
      <c r="Y421" s="16">
        <f>挂饰2!U421</f>
        <v>0</v>
      </c>
      <c r="Z421" s="16">
        <f>挂饰2!V421</f>
        <v>0</v>
      </c>
      <c r="AA421" s="16">
        <f>挂饰2!W421</f>
        <v>0</v>
      </c>
      <c r="AB421" s="16">
        <f>挂饰2!X421</f>
        <v>0</v>
      </c>
      <c r="AC421" s="16">
        <f>挂饰2!Y421</f>
        <v>0</v>
      </c>
      <c r="AD421" s="16">
        <f>挂饰2!Z421</f>
        <v>4.3062200956937802E-2</v>
      </c>
      <c r="AE421" s="16">
        <f>挂饰2!AA421</f>
        <v>0</v>
      </c>
      <c r="AF421" s="16">
        <f>挂饰2!AB421</f>
        <v>0.20634920634920639</v>
      </c>
      <c r="AG421" s="16">
        <f>挂饰2!AC421</f>
        <v>0</v>
      </c>
      <c r="AH421" s="16">
        <f>挂饰2!AD421</f>
        <v>0</v>
      </c>
      <c r="AI421" s="16">
        <f>挂饰2!AE421</f>
        <v>0</v>
      </c>
      <c r="AJ421" s="16">
        <f>挂饰2!AF421</f>
        <v>0</v>
      </c>
      <c r="AK421" s="16">
        <f>挂饰2!AG421</f>
        <v>0</v>
      </c>
      <c r="AL421" s="16">
        <f>挂饰2!AH421</f>
        <v>0</v>
      </c>
      <c r="AM421" s="16">
        <f>挂饰2!AI421</f>
        <v>0</v>
      </c>
      <c r="AN421" s="16">
        <f>挂饰2!AJ421</f>
        <v>0</v>
      </c>
      <c r="AO421" s="21">
        <f t="shared" si="72"/>
        <v>136.19717475506948</v>
      </c>
      <c r="AP421">
        <f t="shared" si="73"/>
        <v>117600</v>
      </c>
      <c r="AQ421" t="str">
        <f t="shared" si="74"/>
        <v>,耀眼的石头,紫水晶,斑斓的稻草</v>
      </c>
      <c r="AR421" s="24" t="str">
        <f>IF(F421="c",getSring(AQ421,4),VLOOKUP(M421&amp;F421,test4,2,FALSE))</f>
        <v>顶级火之精华</v>
      </c>
      <c r="AS421" s="24">
        <f t="shared" si="75"/>
        <v>30010</v>
      </c>
      <c r="AT421" s="24">
        <f t="shared" si="76"/>
        <v>7</v>
      </c>
      <c r="AU421" s="24" t="str">
        <f>getSring(AQ421,1)</f>
        <v>耀眼的石头</v>
      </c>
      <c r="AV421" s="24">
        <f t="shared" si="77"/>
        <v>30037</v>
      </c>
      <c r="AW421" s="24">
        <f t="shared" si="83"/>
        <v>14</v>
      </c>
      <c r="AX421" s="24" t="str">
        <f>getSring(AQ421,2)</f>
        <v>紫水晶</v>
      </c>
      <c r="AY421" s="24">
        <f t="shared" si="78"/>
        <v>30033</v>
      </c>
      <c r="AZ421" s="24">
        <f t="shared" si="79"/>
        <v>14</v>
      </c>
      <c r="BA421" s="24" t="str">
        <f>getSring(AQ421,3)</f>
        <v>斑斓的稻草</v>
      </c>
      <c r="BB421" s="24">
        <f t="shared" si="80"/>
        <v>30029</v>
      </c>
      <c r="BC421" s="24">
        <f t="shared" si="81"/>
        <v>14</v>
      </c>
    </row>
    <row r="422" spans="1:55" ht="14.25" x14ac:dyDescent="0.2">
      <c r="A422">
        <f t="shared" si="82"/>
        <v>20420</v>
      </c>
      <c r="B422" s="16">
        <v>420</v>
      </c>
      <c r="C422" s="16" t="s">
        <v>1071</v>
      </c>
      <c r="D422" s="16" t="s">
        <v>1202</v>
      </c>
      <c r="E422" s="16">
        <f>武器3!E422</f>
        <v>9</v>
      </c>
      <c r="F422" s="16" t="s">
        <v>1043</v>
      </c>
      <c r="G422" s="16">
        <f>武器3!G422</f>
        <v>3</v>
      </c>
      <c r="H422" s="19" t="s">
        <v>1385</v>
      </c>
      <c r="I422" s="3" t="s">
        <v>820</v>
      </c>
      <c r="J422" s="3">
        <f>武器2!I422</f>
        <v>14</v>
      </c>
      <c r="K422" s="3"/>
      <c r="L422" s="3" t="str">
        <f>武器3!J422</f>
        <v>上级职业</v>
      </c>
      <c r="M422" s="3" t="str">
        <f>武器3!K422</f>
        <v>火炎</v>
      </c>
      <c r="N422" s="16">
        <v>5</v>
      </c>
      <c r="O422" s="16">
        <v>4</v>
      </c>
      <c r="P422" s="16">
        <f>挂饰2!L422</f>
        <v>61</v>
      </c>
      <c r="Q422" s="16">
        <f>挂饰2!M422</f>
        <v>59</v>
      </c>
      <c r="R422" s="16">
        <f>挂饰2!N422</f>
        <v>0</v>
      </c>
      <c r="S422" s="16">
        <f>挂饰2!O422</f>
        <v>0</v>
      </c>
      <c r="T422" s="16">
        <f>挂饰2!P422</f>
        <v>0</v>
      </c>
      <c r="U422" s="16">
        <f>挂饰2!Q422</f>
        <v>0</v>
      </c>
      <c r="V422" s="16">
        <f>挂饰2!R422</f>
        <v>0</v>
      </c>
      <c r="W422" s="16">
        <f>挂饰2!S422</f>
        <v>0</v>
      </c>
      <c r="X422" s="16">
        <f>挂饰2!T422</f>
        <v>0</v>
      </c>
      <c r="Y422" s="16">
        <f>挂饰2!U422</f>
        <v>0</v>
      </c>
      <c r="Z422" s="16">
        <f>挂饰2!V422</f>
        <v>0</v>
      </c>
      <c r="AA422" s="16">
        <f>挂饰2!W422</f>
        <v>0</v>
      </c>
      <c r="AB422" s="16">
        <f>挂饰2!X422</f>
        <v>0</v>
      </c>
      <c r="AC422" s="16">
        <f>挂饰2!Y422</f>
        <v>0</v>
      </c>
      <c r="AD422" s="16">
        <f>挂饰2!Z422</f>
        <v>0</v>
      </c>
      <c r="AE422" s="16">
        <f>挂饰2!AA422</f>
        <v>0</v>
      </c>
      <c r="AF422" s="16">
        <f>挂饰2!AB422</f>
        <v>0.25650557620817849</v>
      </c>
      <c r="AG422" s="16">
        <f>挂饰2!AC422</f>
        <v>5.6603773584905648E-2</v>
      </c>
      <c r="AH422" s="16">
        <f>挂饰2!AD422</f>
        <v>0</v>
      </c>
      <c r="AI422" s="16">
        <f>挂饰2!AE422</f>
        <v>0</v>
      </c>
      <c r="AJ422" s="16">
        <f>挂饰2!AF422</f>
        <v>0</v>
      </c>
      <c r="AK422" s="16">
        <f>挂饰2!AG422</f>
        <v>0</v>
      </c>
      <c r="AL422" s="16">
        <f>挂饰2!AH422</f>
        <v>0</v>
      </c>
      <c r="AM422" s="16">
        <f>挂饰2!AI422</f>
        <v>0</v>
      </c>
      <c r="AN422" s="16">
        <f>挂饰2!AJ422</f>
        <v>0</v>
      </c>
      <c r="AO422" s="21">
        <f t="shared" si="72"/>
        <v>181.5029248790068</v>
      </c>
      <c r="AP422">
        <f t="shared" si="73"/>
        <v>154800</v>
      </c>
      <c r="AQ422" t="str">
        <f t="shared" si="74"/>
        <v>,剧毒牙,斑斓的稻草,紫水晶</v>
      </c>
      <c r="AR422" s="24" t="str">
        <f>IF(F422="c",getSring(AQ422,4),VLOOKUP(M422&amp;F422,test4,2,FALSE))</f>
        <v>顶级火之精华</v>
      </c>
      <c r="AS422" s="24">
        <f t="shared" si="75"/>
        <v>30010</v>
      </c>
      <c r="AT422" s="24">
        <f t="shared" si="76"/>
        <v>9</v>
      </c>
      <c r="AU422" s="24" t="str">
        <f>getSring(AQ422,1)</f>
        <v>剧毒牙</v>
      </c>
      <c r="AV422" s="24">
        <f t="shared" si="77"/>
        <v>30041</v>
      </c>
      <c r="AW422" s="24">
        <f t="shared" si="83"/>
        <v>19</v>
      </c>
      <c r="AX422" s="24" t="str">
        <f>getSring(AQ422,2)</f>
        <v>斑斓的稻草</v>
      </c>
      <c r="AY422" s="24">
        <f t="shared" si="78"/>
        <v>30029</v>
      </c>
      <c r="AZ422" s="24">
        <f t="shared" si="79"/>
        <v>19</v>
      </c>
      <c r="BA422" s="24" t="str">
        <f>getSring(AQ422,3)</f>
        <v>紫水晶</v>
      </c>
      <c r="BB422" s="24">
        <f t="shared" si="80"/>
        <v>30033</v>
      </c>
      <c r="BC422" s="24">
        <f t="shared" si="81"/>
        <v>19</v>
      </c>
    </row>
    <row r="423" spans="1:55" ht="14.25" x14ac:dyDescent="0.2">
      <c r="A423">
        <f t="shared" si="82"/>
        <v>20421</v>
      </c>
      <c r="B423" s="16">
        <v>421</v>
      </c>
      <c r="C423" s="16" t="s">
        <v>1075</v>
      </c>
      <c r="D423" s="16" t="s">
        <v>1239</v>
      </c>
      <c r="E423" s="16">
        <f>武器3!E423</f>
        <v>11</v>
      </c>
      <c r="F423" s="16" t="s">
        <v>1043</v>
      </c>
      <c r="G423" s="16">
        <f>武器3!G423</f>
        <v>3</v>
      </c>
      <c r="H423" s="19" t="s">
        <v>1385</v>
      </c>
      <c r="I423" s="3" t="s">
        <v>820</v>
      </c>
      <c r="J423" s="3">
        <f>武器2!I423</f>
        <v>14</v>
      </c>
      <c r="K423" s="3"/>
      <c r="L423" s="3" t="str">
        <f>武器3!J423</f>
        <v>上级职业</v>
      </c>
      <c r="M423" s="3" t="str">
        <f>武器3!K423</f>
        <v>火炎</v>
      </c>
      <c r="N423" s="16">
        <v>5</v>
      </c>
      <c r="O423" s="16">
        <v>5</v>
      </c>
      <c r="P423" s="16">
        <f>挂饰2!L423</f>
        <v>76</v>
      </c>
      <c r="Q423" s="16">
        <f>挂饰2!M423</f>
        <v>74</v>
      </c>
      <c r="R423" s="16">
        <f>挂饰2!N423</f>
        <v>20</v>
      </c>
      <c r="S423" s="16">
        <f>挂饰2!O423</f>
        <v>0</v>
      </c>
      <c r="T423" s="16">
        <f>挂饰2!P423</f>
        <v>0</v>
      </c>
      <c r="U423" s="16">
        <f>挂饰2!Q423</f>
        <v>0</v>
      </c>
      <c r="V423" s="16">
        <f>挂饰2!R423</f>
        <v>0</v>
      </c>
      <c r="W423" s="16">
        <f>挂饰2!S423</f>
        <v>0</v>
      </c>
      <c r="X423" s="16">
        <f>挂饰2!T423</f>
        <v>0</v>
      </c>
      <c r="Y423" s="16">
        <f>挂饰2!U423</f>
        <v>5.5999999999999994E-2</v>
      </c>
      <c r="Z423" s="16">
        <f>挂饰2!V423</f>
        <v>0</v>
      </c>
      <c r="AA423" s="16">
        <f>挂饰2!W423</f>
        <v>0</v>
      </c>
      <c r="AB423" s="16">
        <f>挂饰2!X423</f>
        <v>0</v>
      </c>
      <c r="AC423" s="16">
        <f>挂饰2!Y423</f>
        <v>0</v>
      </c>
      <c r="AD423" s="16">
        <f>挂饰2!Z423</f>
        <v>0</v>
      </c>
      <c r="AE423" s="16">
        <f>挂饰2!AA423</f>
        <v>0</v>
      </c>
      <c r="AF423" s="16">
        <f>挂饰2!AB423</f>
        <v>0</v>
      </c>
      <c r="AG423" s="16">
        <f>挂饰2!AC423</f>
        <v>0</v>
      </c>
      <c r="AH423" s="16">
        <f>挂饰2!AD423</f>
        <v>0</v>
      </c>
      <c r="AI423" s="16">
        <f>挂饰2!AE423</f>
        <v>6.5420560747663559E-2</v>
      </c>
      <c r="AJ423" s="16">
        <f>挂饰2!AF423</f>
        <v>0</v>
      </c>
      <c r="AK423" s="16">
        <f>挂饰2!AG423</f>
        <v>0</v>
      </c>
      <c r="AL423" s="16">
        <f>挂饰2!AH423</f>
        <v>0</v>
      </c>
      <c r="AM423" s="16">
        <f>挂饰2!AI423</f>
        <v>0</v>
      </c>
      <c r="AN423" s="16">
        <f>挂饰2!AJ423</f>
        <v>0</v>
      </c>
      <c r="AO423" s="21">
        <f t="shared" si="72"/>
        <v>255.31401869158879</v>
      </c>
      <c r="AP423">
        <f t="shared" si="73"/>
        <v>222000</v>
      </c>
      <c r="AQ423" t="str">
        <f t="shared" si="74"/>
        <v>,剧毒牙,斑斓的稻草,紫水晶</v>
      </c>
      <c r="AR423" s="24" t="str">
        <f>IF(F423="c",getSring(AQ423,4),VLOOKUP(M423&amp;F423,test4,2,FALSE))</f>
        <v>顶级火之精华</v>
      </c>
      <c r="AS423" s="24">
        <f t="shared" si="75"/>
        <v>30010</v>
      </c>
      <c r="AT423" s="24">
        <f t="shared" si="76"/>
        <v>13</v>
      </c>
      <c r="AU423" s="24" t="str">
        <f>getSring(AQ423,1)</f>
        <v>剧毒牙</v>
      </c>
      <c r="AV423" s="24">
        <f t="shared" si="77"/>
        <v>30041</v>
      </c>
      <c r="AW423" s="24">
        <f t="shared" si="83"/>
        <v>27</v>
      </c>
      <c r="AX423" s="24" t="str">
        <f>getSring(AQ423,2)</f>
        <v>斑斓的稻草</v>
      </c>
      <c r="AY423" s="24">
        <f t="shared" si="78"/>
        <v>30029</v>
      </c>
      <c r="AZ423" s="24">
        <f t="shared" si="79"/>
        <v>27</v>
      </c>
      <c r="BA423" s="24" t="str">
        <f>getSring(AQ423,3)</f>
        <v>紫水晶</v>
      </c>
      <c r="BB423" s="24">
        <f t="shared" si="80"/>
        <v>30033</v>
      </c>
      <c r="BC423" s="24">
        <f t="shared" si="81"/>
        <v>27</v>
      </c>
    </row>
    <row r="424" spans="1:55" ht="14.25" x14ac:dyDescent="0.2">
      <c r="A424">
        <f t="shared" si="82"/>
        <v>20422</v>
      </c>
      <c r="B424" s="16">
        <v>422</v>
      </c>
      <c r="C424" s="16" t="s">
        <v>1084</v>
      </c>
      <c r="D424" s="16" t="s">
        <v>1550</v>
      </c>
      <c r="E424" s="16">
        <f>武器3!E424</f>
        <v>13</v>
      </c>
      <c r="F424" s="16" t="s">
        <v>1043</v>
      </c>
      <c r="G424" s="16">
        <f>武器3!G424</f>
        <v>3</v>
      </c>
      <c r="H424" s="19" t="s">
        <v>1385</v>
      </c>
      <c r="I424" s="3" t="s">
        <v>820</v>
      </c>
      <c r="J424" s="3">
        <f>武器2!I424</f>
        <v>14</v>
      </c>
      <c r="K424" s="3"/>
      <c r="L424" s="3" t="str">
        <f>武器3!J424</f>
        <v>上级职业</v>
      </c>
      <c r="M424" s="3" t="str">
        <f>武器3!K424</f>
        <v>火炎</v>
      </c>
      <c r="N424" s="16">
        <v>5</v>
      </c>
      <c r="O424" s="16">
        <v>6</v>
      </c>
      <c r="P424" s="16">
        <f>挂饰2!L424</f>
        <v>92</v>
      </c>
      <c r="Q424" s="16">
        <f>挂饰2!M424</f>
        <v>0</v>
      </c>
      <c r="R424" s="16">
        <f>挂饰2!N424</f>
        <v>0</v>
      </c>
      <c r="S424" s="16">
        <f>挂饰2!O424</f>
        <v>0</v>
      </c>
      <c r="T424" s="16">
        <f>挂饰2!P424</f>
        <v>0</v>
      </c>
      <c r="U424" s="16">
        <f>挂饰2!Q424</f>
        <v>82</v>
      </c>
      <c r="V424" s="16">
        <f>挂饰2!R424</f>
        <v>0</v>
      </c>
      <c r="W424" s="16">
        <f>挂饰2!S424</f>
        <v>36</v>
      </c>
      <c r="X424" s="16">
        <f>挂饰2!T424</f>
        <v>0</v>
      </c>
      <c r="Y424" s="16">
        <f>挂饰2!U424</f>
        <v>0</v>
      </c>
      <c r="Z424" s="16">
        <f>挂饰2!V424</f>
        <v>0</v>
      </c>
      <c r="AA424" s="16">
        <f>挂饰2!W424</f>
        <v>0</v>
      </c>
      <c r="AB424" s="16">
        <f>挂饰2!X424</f>
        <v>0</v>
      </c>
      <c r="AC424" s="16">
        <f>挂饰2!Y424</f>
        <v>7.8341013824884786E-2</v>
      </c>
      <c r="AD424" s="16">
        <f>挂饰2!Z424</f>
        <v>0</v>
      </c>
      <c r="AE424" s="16">
        <f>挂饰2!AA424</f>
        <v>0</v>
      </c>
      <c r="AF424" s="16">
        <f>挂饰2!AB424</f>
        <v>0.34210526315789469</v>
      </c>
      <c r="AG424" s="16">
        <f>挂饰2!AC424</f>
        <v>0</v>
      </c>
      <c r="AH424" s="16">
        <f>挂饰2!AD424</f>
        <v>0</v>
      </c>
      <c r="AI424" s="16">
        <f>挂饰2!AE424</f>
        <v>0</v>
      </c>
      <c r="AJ424" s="16">
        <f>挂饰2!AF424</f>
        <v>0</v>
      </c>
      <c r="AK424" s="16">
        <f>挂饰2!AG424</f>
        <v>0</v>
      </c>
      <c r="AL424" s="16">
        <f>挂饰2!AH424</f>
        <v>0</v>
      </c>
      <c r="AM424" s="16">
        <f>挂饰2!AI424</f>
        <v>0</v>
      </c>
      <c r="AN424" s="16">
        <f>挂饰2!AJ424</f>
        <v>0</v>
      </c>
      <c r="AO424" s="21">
        <f t="shared" si="72"/>
        <v>317.01814212951734</v>
      </c>
      <c r="AP424">
        <f t="shared" si="73"/>
        <v>282000</v>
      </c>
      <c r="AQ424" t="str">
        <f t="shared" si="74"/>
        <v>,紫水晶,五彩的蘑菇,夏娃的坚果</v>
      </c>
      <c r="AR424" s="24" t="str">
        <f>IF(F424="c",getSring(AQ424,4),VLOOKUP(M424&amp;F424,test4,2,FALSE))</f>
        <v>顶级火之精华</v>
      </c>
      <c r="AS424" s="24">
        <f t="shared" si="75"/>
        <v>30010</v>
      </c>
      <c r="AT424" s="24">
        <f t="shared" si="76"/>
        <v>17</v>
      </c>
      <c r="AU424" s="24" t="str">
        <f>getSring(AQ424,1)</f>
        <v>紫水晶</v>
      </c>
      <c r="AV424" s="24">
        <f t="shared" si="77"/>
        <v>30033</v>
      </c>
      <c r="AW424" s="24">
        <f t="shared" si="83"/>
        <v>33</v>
      </c>
      <c r="AX424" s="24" t="str">
        <f>getSring(AQ424,2)</f>
        <v>五彩的蘑菇</v>
      </c>
      <c r="AY424" s="24">
        <f t="shared" si="78"/>
        <v>30025</v>
      </c>
      <c r="AZ424" s="24">
        <f t="shared" si="79"/>
        <v>33</v>
      </c>
      <c r="BA424" s="24" t="str">
        <f>getSring(AQ424,3)</f>
        <v>夏娃的坚果</v>
      </c>
      <c r="BB424" s="24">
        <f t="shared" si="80"/>
        <v>30045</v>
      </c>
      <c r="BC424" s="24">
        <f t="shared" si="81"/>
        <v>33</v>
      </c>
    </row>
    <row r="425" spans="1:55" ht="14.25" x14ac:dyDescent="0.2">
      <c r="A425">
        <f t="shared" si="82"/>
        <v>20423</v>
      </c>
      <c r="B425" s="16">
        <v>423</v>
      </c>
      <c r="C425" s="16" t="s">
        <v>1065</v>
      </c>
      <c r="D425" s="16" t="s">
        <v>1261</v>
      </c>
      <c r="E425" s="16">
        <f>武器3!E425</f>
        <v>15</v>
      </c>
      <c r="F425" s="16" t="s">
        <v>1043</v>
      </c>
      <c r="G425" s="16">
        <f>武器3!G425</f>
        <v>3</v>
      </c>
      <c r="H425" s="19" t="s">
        <v>1385</v>
      </c>
      <c r="I425" s="3" t="s">
        <v>820</v>
      </c>
      <c r="J425" s="3">
        <f>武器2!I425</f>
        <v>14</v>
      </c>
      <c r="K425" s="3"/>
      <c r="L425" s="3" t="str">
        <f>武器3!J425</f>
        <v>上级职业</v>
      </c>
      <c r="M425" s="3" t="str">
        <f>武器3!K425</f>
        <v>火炎</v>
      </c>
      <c r="N425" s="16">
        <v>5</v>
      </c>
      <c r="O425" s="16">
        <v>7</v>
      </c>
      <c r="P425" s="16">
        <f>挂饰2!L425</f>
        <v>107</v>
      </c>
      <c r="Q425" s="16">
        <f>挂饰2!M425</f>
        <v>0</v>
      </c>
      <c r="R425" s="16">
        <f>挂饰2!N425</f>
        <v>29</v>
      </c>
      <c r="S425" s="16">
        <f>挂饰2!O425</f>
        <v>0</v>
      </c>
      <c r="T425" s="16">
        <f>挂饰2!P425</f>
        <v>0</v>
      </c>
      <c r="U425" s="16">
        <f>挂饰2!Q425</f>
        <v>0</v>
      </c>
      <c r="V425" s="16">
        <f>挂饰2!R425</f>
        <v>0</v>
      </c>
      <c r="W425" s="16">
        <f>挂饰2!S425</f>
        <v>42</v>
      </c>
      <c r="X425" s="16">
        <f>挂饰2!T425</f>
        <v>40</v>
      </c>
      <c r="Y425" s="16">
        <f>挂饰2!U425</f>
        <v>0</v>
      </c>
      <c r="Z425" s="16">
        <f>挂饰2!V425</f>
        <v>0</v>
      </c>
      <c r="AA425" s="16">
        <f>挂饰2!W425</f>
        <v>0</v>
      </c>
      <c r="AB425" s="16">
        <f>挂饰2!X425</f>
        <v>0</v>
      </c>
      <c r="AC425" s="16">
        <f>挂饰2!Y425</f>
        <v>0</v>
      </c>
      <c r="AD425" s="16">
        <f>挂饰2!Z425</f>
        <v>0</v>
      </c>
      <c r="AE425" s="16">
        <f>挂饰2!AA425</f>
        <v>0</v>
      </c>
      <c r="AF425" s="16">
        <f>挂饰2!AB425</f>
        <v>0.37694704049844241</v>
      </c>
      <c r="AG425" s="16">
        <f>挂饰2!AC425</f>
        <v>9.0909090909090939E-2</v>
      </c>
      <c r="AH425" s="16">
        <f>挂饰2!AD425</f>
        <v>0</v>
      </c>
      <c r="AI425" s="16">
        <f>挂饰2!AE425</f>
        <v>0</v>
      </c>
      <c r="AJ425" s="16">
        <f>挂饰2!AF425</f>
        <v>0</v>
      </c>
      <c r="AK425" s="16">
        <f>挂饰2!AG425</f>
        <v>0</v>
      </c>
      <c r="AL425" s="16">
        <f>挂饰2!AH425</f>
        <v>0</v>
      </c>
      <c r="AM425" s="16">
        <f>挂饰2!AI425</f>
        <v>0</v>
      </c>
      <c r="AN425" s="16">
        <f>挂饰2!AJ425</f>
        <v>0</v>
      </c>
      <c r="AO425" s="21">
        <f t="shared" si="72"/>
        <v>329.24570943075616</v>
      </c>
      <c r="AP425">
        <f t="shared" si="73"/>
        <v>285600</v>
      </c>
      <c r="AQ425" t="str">
        <f t="shared" si="74"/>
        <v>,耀眼的石头,斑斓的稻草,剧毒牙</v>
      </c>
      <c r="AR425" s="24" t="str">
        <f>IF(F425="c",getSring(AQ425,4),VLOOKUP(M425&amp;F425,test4,2,FALSE))</f>
        <v>顶级火之精华</v>
      </c>
      <c r="AS425" s="24">
        <f t="shared" si="75"/>
        <v>30010</v>
      </c>
      <c r="AT425" s="24">
        <f t="shared" si="76"/>
        <v>17</v>
      </c>
      <c r="AU425" s="24" t="str">
        <f>getSring(AQ425,1)</f>
        <v>耀眼的石头</v>
      </c>
      <c r="AV425" s="24">
        <f t="shared" si="77"/>
        <v>30037</v>
      </c>
      <c r="AW425" s="24">
        <f t="shared" si="83"/>
        <v>34</v>
      </c>
      <c r="AX425" s="24" t="str">
        <f>getSring(AQ425,2)</f>
        <v>斑斓的稻草</v>
      </c>
      <c r="AY425" s="24">
        <f t="shared" si="78"/>
        <v>30029</v>
      </c>
      <c r="AZ425" s="24">
        <f t="shared" si="79"/>
        <v>34</v>
      </c>
      <c r="BA425" s="24" t="str">
        <f>getSring(AQ425,3)</f>
        <v>剧毒牙</v>
      </c>
      <c r="BB425" s="24">
        <f t="shared" si="80"/>
        <v>30041</v>
      </c>
      <c r="BC425" s="24">
        <f t="shared" si="81"/>
        <v>34</v>
      </c>
    </row>
    <row r="426" spans="1:55" ht="14.25" x14ac:dyDescent="0.2">
      <c r="A426">
        <f t="shared" si="82"/>
        <v>20424</v>
      </c>
      <c r="B426" s="16">
        <v>424</v>
      </c>
      <c r="C426" s="16" t="s">
        <v>1071</v>
      </c>
      <c r="D426" s="16" t="s">
        <v>1276</v>
      </c>
      <c r="E426" s="16">
        <f>武器3!E426</f>
        <v>17</v>
      </c>
      <c r="F426" s="16" t="s">
        <v>1043</v>
      </c>
      <c r="G426" s="16">
        <f>武器3!G426</f>
        <v>3</v>
      </c>
      <c r="H426" s="19" t="s">
        <v>1385</v>
      </c>
      <c r="I426" s="3" t="s">
        <v>820</v>
      </c>
      <c r="J426" s="3">
        <f>武器2!I426</f>
        <v>14</v>
      </c>
      <c r="K426" s="3"/>
      <c r="L426" s="3" t="str">
        <f>武器3!J426</f>
        <v>上级职业</v>
      </c>
      <c r="M426" s="3" t="str">
        <f>武器3!K426</f>
        <v>火炎</v>
      </c>
      <c r="N426" s="16">
        <v>5</v>
      </c>
      <c r="O426" s="16">
        <v>8</v>
      </c>
      <c r="P426" s="16">
        <f>挂饰2!L426</f>
        <v>122</v>
      </c>
      <c r="Q426" s="16">
        <f>挂饰2!M426</f>
        <v>0</v>
      </c>
      <c r="R426" s="16">
        <f>挂饰2!N426</f>
        <v>0</v>
      </c>
      <c r="S426" s="16">
        <f>挂饰2!O426</f>
        <v>0</v>
      </c>
      <c r="T426" s="16">
        <f>挂饰2!P426</f>
        <v>0</v>
      </c>
      <c r="U426" s="16">
        <f>挂饰2!Q426</f>
        <v>110</v>
      </c>
      <c r="V426" s="16">
        <f>挂饰2!R426</f>
        <v>0</v>
      </c>
      <c r="W426" s="16">
        <f>挂饰2!S426</f>
        <v>0</v>
      </c>
      <c r="X426" s="16">
        <f>挂饰2!T426</f>
        <v>46</v>
      </c>
      <c r="Y426" s="16">
        <f>挂饰2!U426</f>
        <v>9.1999999999999998E-2</v>
      </c>
      <c r="Z426" s="16">
        <f>挂饰2!V426</f>
        <v>0</v>
      </c>
      <c r="AA426" s="16">
        <f>挂饰2!W426</f>
        <v>0</v>
      </c>
      <c r="AB426" s="16">
        <f>挂饰2!X426</f>
        <v>0</v>
      </c>
      <c r="AC426" s="16">
        <f>挂饰2!Y426</f>
        <v>0</v>
      </c>
      <c r="AD426" s="16">
        <f>挂饰2!Z426</f>
        <v>0.10313901345291476</v>
      </c>
      <c r="AE426" s="16">
        <f>挂饰2!AA426</f>
        <v>0</v>
      </c>
      <c r="AF426" s="16">
        <f>挂饰2!AB426</f>
        <v>0.40828402366863903</v>
      </c>
      <c r="AG426" s="16">
        <f>挂饰2!AC426</f>
        <v>0</v>
      </c>
      <c r="AH426" s="16">
        <f>挂饰2!AD426</f>
        <v>0</v>
      </c>
      <c r="AI426" s="16">
        <f>挂饰2!AE426</f>
        <v>0</v>
      </c>
      <c r="AJ426" s="16">
        <f>挂饰2!AF426</f>
        <v>0</v>
      </c>
      <c r="AK426" s="16">
        <f>挂饰2!AG426</f>
        <v>0</v>
      </c>
      <c r="AL426" s="16">
        <f>挂饰2!AH426</f>
        <v>0</v>
      </c>
      <c r="AM426" s="16">
        <f>挂饰2!AI426</f>
        <v>0</v>
      </c>
      <c r="AN426" s="16">
        <f>挂饰2!AJ426</f>
        <v>0</v>
      </c>
      <c r="AO426" s="21">
        <f t="shared" si="72"/>
        <v>419.45483057818348</v>
      </c>
      <c r="AP426">
        <f t="shared" si="73"/>
        <v>369600</v>
      </c>
      <c r="AQ426" t="str">
        <f t="shared" si="74"/>
        <v>,剧毒牙,斑斓的稻草,五彩的蘑菇</v>
      </c>
      <c r="AR426" s="24" t="str">
        <f>IF(F426="c",getSring(AQ426,4),VLOOKUP(M426&amp;F426,test4,2,FALSE))</f>
        <v>顶级火之精华</v>
      </c>
      <c r="AS426" s="24">
        <f t="shared" si="75"/>
        <v>30010</v>
      </c>
      <c r="AT426" s="24">
        <f t="shared" si="76"/>
        <v>22</v>
      </c>
      <c r="AU426" s="24" t="str">
        <f>getSring(AQ426,1)</f>
        <v>剧毒牙</v>
      </c>
      <c r="AV426" s="24">
        <f t="shared" si="77"/>
        <v>30041</v>
      </c>
      <c r="AW426" s="24">
        <f t="shared" si="83"/>
        <v>44</v>
      </c>
      <c r="AX426" s="24" t="str">
        <f>getSring(AQ426,2)</f>
        <v>斑斓的稻草</v>
      </c>
      <c r="AY426" s="24">
        <f t="shared" si="78"/>
        <v>30029</v>
      </c>
      <c r="AZ426" s="24">
        <f t="shared" si="79"/>
        <v>44</v>
      </c>
      <c r="BA426" s="24" t="str">
        <f>getSring(AQ426,3)</f>
        <v>五彩的蘑菇</v>
      </c>
      <c r="BB426" s="24">
        <f t="shared" si="80"/>
        <v>30025</v>
      </c>
      <c r="BC426" s="24">
        <f t="shared" si="81"/>
        <v>44</v>
      </c>
    </row>
    <row r="427" spans="1:55" ht="14.25" x14ac:dyDescent="0.2">
      <c r="A427">
        <f t="shared" si="82"/>
        <v>20425</v>
      </c>
      <c r="B427" s="16">
        <v>425</v>
      </c>
      <c r="C427" s="16" t="s">
        <v>1067</v>
      </c>
      <c r="D427" s="16" t="s">
        <v>1551</v>
      </c>
      <c r="E427" s="16">
        <f>武器3!E427</f>
        <v>3</v>
      </c>
      <c r="F427" s="16" t="s">
        <v>1044</v>
      </c>
      <c r="G427" s="16">
        <f>武器3!G427</f>
        <v>3</v>
      </c>
      <c r="H427" s="19" t="s">
        <v>1385</v>
      </c>
      <c r="I427" s="3" t="s">
        <v>820</v>
      </c>
      <c r="J427" s="3">
        <f>武器2!I427</f>
        <v>14</v>
      </c>
      <c r="K427" s="3"/>
      <c r="L427" s="3" t="str">
        <f>武器3!J427</f>
        <v>上级职业</v>
      </c>
      <c r="M427" s="3" t="str">
        <f>武器3!K427</f>
        <v>火炎</v>
      </c>
      <c r="N427" s="16">
        <v>5</v>
      </c>
      <c r="O427" s="16">
        <v>1</v>
      </c>
      <c r="P427" s="16">
        <f>挂饰2!L427</f>
        <v>11</v>
      </c>
      <c r="Q427" s="16">
        <f>挂饰2!M427</f>
        <v>0</v>
      </c>
      <c r="R427" s="16">
        <f>挂饰2!N427</f>
        <v>4</v>
      </c>
      <c r="S427" s="16">
        <f>挂饰2!O427</f>
        <v>0</v>
      </c>
      <c r="T427" s="16">
        <f>挂饰2!P427</f>
        <v>0</v>
      </c>
      <c r="U427" s="16">
        <f>挂饰2!Q427</f>
        <v>0</v>
      </c>
      <c r="V427" s="16">
        <f>挂饰2!R427</f>
        <v>0</v>
      </c>
      <c r="W427" s="16">
        <f>挂饰2!S427</f>
        <v>0</v>
      </c>
      <c r="X427" s="16">
        <f>挂饰2!T427</f>
        <v>0</v>
      </c>
      <c r="Y427" s="16">
        <f>挂饰2!U427</f>
        <v>0</v>
      </c>
      <c r="Z427" s="16">
        <f>挂饰2!V427</f>
        <v>0</v>
      </c>
      <c r="AA427" s="16">
        <f>挂饰2!W427</f>
        <v>0</v>
      </c>
      <c r="AB427" s="16">
        <f>挂饰2!X427</f>
        <v>0</v>
      </c>
      <c r="AC427" s="16">
        <f>挂饰2!Y427</f>
        <v>0</v>
      </c>
      <c r="AD427" s="16">
        <f>挂饰2!Z427</f>
        <v>0</v>
      </c>
      <c r="AE427" s="16">
        <f>挂饰2!AA427</f>
        <v>0</v>
      </c>
      <c r="AF427" s="16">
        <f>挂饰2!AB427</f>
        <v>0</v>
      </c>
      <c r="AG427" s="16">
        <f>挂饰2!AC427</f>
        <v>0</v>
      </c>
      <c r="AH427" s="16">
        <f>挂饰2!AD427</f>
        <v>0</v>
      </c>
      <c r="AI427" s="16">
        <f>挂饰2!AE427</f>
        <v>0</v>
      </c>
      <c r="AJ427" s="16">
        <f>挂饰2!AF427</f>
        <v>0</v>
      </c>
      <c r="AK427" s="16">
        <f>挂饰2!AG427</f>
        <v>0</v>
      </c>
      <c r="AL427" s="16">
        <f>挂饰2!AH427</f>
        <v>0</v>
      </c>
      <c r="AM427" s="16">
        <f>挂饰2!AI427</f>
        <v>0</v>
      </c>
      <c r="AN427" s="16">
        <f>挂饰2!AJ427</f>
        <v>0</v>
      </c>
      <c r="AO427" s="21">
        <f t="shared" si="72"/>
        <v>22.5</v>
      </c>
      <c r="AP427">
        <f t="shared" si="73"/>
        <v>18600</v>
      </c>
      <c r="AQ427" t="str">
        <f t="shared" si="74"/>
        <v>,发光的石头,黄水晶,灰色的稻草</v>
      </c>
      <c r="AR427" s="24" t="str">
        <f>IF(F427="c",getSring(AQ427,4),VLOOKUP(M427&amp;F427,test4,2,FALSE))</f>
        <v>上级火之精华</v>
      </c>
      <c r="AS427" s="24">
        <f t="shared" si="75"/>
        <v>30011</v>
      </c>
      <c r="AT427" s="24">
        <f t="shared" si="76"/>
        <v>2</v>
      </c>
      <c r="AU427" s="24" t="str">
        <f>getSring(AQ427,1)</f>
        <v>发光的石头</v>
      </c>
      <c r="AV427" s="24">
        <f t="shared" si="77"/>
        <v>30036</v>
      </c>
      <c r="AW427" s="24">
        <f t="shared" si="83"/>
        <v>5</v>
      </c>
      <c r="AX427" s="24" t="str">
        <f>getSring(AQ427,2)</f>
        <v>黄水晶</v>
      </c>
      <c r="AY427" s="24">
        <f t="shared" si="78"/>
        <v>30032</v>
      </c>
      <c r="AZ427" s="24">
        <f t="shared" si="79"/>
        <v>5</v>
      </c>
      <c r="BA427" s="24" t="str">
        <f>getSring(AQ427,3)</f>
        <v>灰色的稻草</v>
      </c>
      <c r="BB427" s="24">
        <f t="shared" si="80"/>
        <v>30028</v>
      </c>
      <c r="BC427" s="24">
        <f t="shared" si="81"/>
        <v>5</v>
      </c>
    </row>
    <row r="428" spans="1:55" ht="14.25" x14ac:dyDescent="0.2">
      <c r="A428">
        <f t="shared" si="82"/>
        <v>20426</v>
      </c>
      <c r="B428" s="16">
        <v>426</v>
      </c>
      <c r="C428" s="16" t="s">
        <v>1128</v>
      </c>
      <c r="D428" s="16" t="s">
        <v>1291</v>
      </c>
      <c r="E428" s="16">
        <f>武器3!E428</f>
        <v>5</v>
      </c>
      <c r="F428" s="16" t="s">
        <v>1044</v>
      </c>
      <c r="G428" s="16">
        <f>武器3!G428</f>
        <v>3</v>
      </c>
      <c r="H428" s="19" t="s">
        <v>1385</v>
      </c>
      <c r="I428" s="3" t="s">
        <v>820</v>
      </c>
      <c r="J428" s="3">
        <f>武器2!I428</f>
        <v>14</v>
      </c>
      <c r="K428" s="3"/>
      <c r="L428" s="3" t="str">
        <f>武器3!J428</f>
        <v>上级职业</v>
      </c>
      <c r="M428" s="3" t="str">
        <f>武器3!K428</f>
        <v>火炎</v>
      </c>
      <c r="N428" s="16">
        <v>5</v>
      </c>
      <c r="O428" s="16">
        <v>2</v>
      </c>
      <c r="P428" s="16">
        <f>挂饰2!L428</f>
        <v>23</v>
      </c>
      <c r="Q428" s="16">
        <f>挂饰2!M428</f>
        <v>33</v>
      </c>
      <c r="R428" s="16">
        <f>挂饰2!N428</f>
        <v>0</v>
      </c>
      <c r="S428" s="16">
        <f>挂饰2!O428</f>
        <v>0</v>
      </c>
      <c r="T428" s="16">
        <f>挂饰2!P428</f>
        <v>0</v>
      </c>
      <c r="U428" s="16">
        <f>挂饰2!Q428</f>
        <v>0</v>
      </c>
      <c r="V428" s="16">
        <f>挂饰2!R428</f>
        <v>0</v>
      </c>
      <c r="W428" s="16">
        <f>挂饰2!S428</f>
        <v>0</v>
      </c>
      <c r="X428" s="16">
        <f>挂饰2!T428</f>
        <v>0</v>
      </c>
      <c r="Y428" s="16">
        <f>挂饰2!U428</f>
        <v>0</v>
      </c>
      <c r="Z428" s="16">
        <f>挂饰2!V428</f>
        <v>0</v>
      </c>
      <c r="AA428" s="16">
        <f>挂饰2!W428</f>
        <v>0</v>
      </c>
      <c r="AB428" s="16">
        <f>挂饰2!X428</f>
        <v>0</v>
      </c>
      <c r="AC428" s="16">
        <f>挂饰2!Y428</f>
        <v>0</v>
      </c>
      <c r="AD428" s="16">
        <f>挂饰2!Z428</f>
        <v>0</v>
      </c>
      <c r="AE428" s="16">
        <f>挂饰2!AA428</f>
        <v>0</v>
      </c>
      <c r="AF428" s="16">
        <f>挂饰2!AB428</f>
        <v>0</v>
      </c>
      <c r="AG428" s="16">
        <f>挂饰2!AC428</f>
        <v>0</v>
      </c>
      <c r="AH428" s="16">
        <f>挂饰2!AD428</f>
        <v>0</v>
      </c>
      <c r="AI428" s="16">
        <f>挂饰2!AE428</f>
        <v>0</v>
      </c>
      <c r="AJ428" s="16">
        <f>挂饰2!AF428</f>
        <v>0</v>
      </c>
      <c r="AK428" s="16">
        <f>挂饰2!AG428</f>
        <v>0</v>
      </c>
      <c r="AL428" s="16">
        <f>挂饰2!AH428</f>
        <v>0</v>
      </c>
      <c r="AM428" s="16">
        <f>挂饰2!AI428</f>
        <v>0</v>
      </c>
      <c r="AN428" s="16">
        <f>挂饰2!AJ428</f>
        <v>0</v>
      </c>
      <c r="AO428" s="21">
        <f t="shared" si="72"/>
        <v>84</v>
      </c>
      <c r="AP428">
        <f t="shared" si="73"/>
        <v>75600</v>
      </c>
      <c r="AQ428" t="str">
        <f t="shared" si="74"/>
        <v>,带血的牙,黄水晶,灰色的稻草</v>
      </c>
      <c r="AR428" s="24" t="str">
        <f>IF(F428="c",getSring(AQ428,4),VLOOKUP(M428&amp;F428,test4,2,FALSE))</f>
        <v>上级火之精华</v>
      </c>
      <c r="AS428" s="24">
        <f t="shared" si="75"/>
        <v>30011</v>
      </c>
      <c r="AT428" s="24">
        <f t="shared" si="76"/>
        <v>9</v>
      </c>
      <c r="AU428" s="24" t="str">
        <f>getSring(AQ428,1)</f>
        <v>带血的牙</v>
      </c>
      <c r="AV428" s="24">
        <f t="shared" si="77"/>
        <v>30040</v>
      </c>
      <c r="AW428" s="24">
        <f t="shared" si="83"/>
        <v>18</v>
      </c>
      <c r="AX428" s="24" t="str">
        <f>getSring(AQ428,2)</f>
        <v>黄水晶</v>
      </c>
      <c r="AY428" s="24">
        <f t="shared" si="78"/>
        <v>30032</v>
      </c>
      <c r="AZ428" s="24">
        <f t="shared" si="79"/>
        <v>18</v>
      </c>
      <c r="BA428" s="24" t="str">
        <f>getSring(AQ428,3)</f>
        <v>灰色的稻草</v>
      </c>
      <c r="BB428" s="24">
        <f t="shared" si="80"/>
        <v>30028</v>
      </c>
      <c r="BC428" s="24">
        <f t="shared" si="81"/>
        <v>18</v>
      </c>
    </row>
    <row r="429" spans="1:55" ht="14.25" x14ac:dyDescent="0.2">
      <c r="A429">
        <f t="shared" si="82"/>
        <v>20427</v>
      </c>
      <c r="B429" s="16">
        <v>427</v>
      </c>
      <c r="C429" s="16" t="s">
        <v>1063</v>
      </c>
      <c r="D429" s="16" t="s">
        <v>1421</v>
      </c>
      <c r="E429" s="16">
        <f>武器3!E429</f>
        <v>7</v>
      </c>
      <c r="F429" s="16" t="s">
        <v>1044</v>
      </c>
      <c r="G429" s="16">
        <f>武器3!G429</f>
        <v>3</v>
      </c>
      <c r="H429" s="19" t="s">
        <v>1385</v>
      </c>
      <c r="I429" s="3" t="s">
        <v>820</v>
      </c>
      <c r="J429" s="3">
        <f>武器2!I429</f>
        <v>14</v>
      </c>
      <c r="K429" s="3"/>
      <c r="L429" s="3" t="str">
        <f>武器3!J429</f>
        <v>上级职业</v>
      </c>
      <c r="M429" s="3" t="str">
        <f>武器3!K429</f>
        <v>火炎</v>
      </c>
      <c r="N429" s="16">
        <v>5</v>
      </c>
      <c r="O429" s="16">
        <v>3</v>
      </c>
      <c r="P429" s="16">
        <f>挂饰2!L429</f>
        <v>34</v>
      </c>
      <c r="Q429" s="16">
        <f>挂饰2!M429</f>
        <v>0</v>
      </c>
      <c r="R429" s="16">
        <f>挂饰2!N429</f>
        <v>13</v>
      </c>
      <c r="S429" s="16">
        <f>挂饰2!O429</f>
        <v>0</v>
      </c>
      <c r="T429" s="16">
        <f>挂饰2!P429</f>
        <v>0</v>
      </c>
      <c r="U429" s="16">
        <f>挂饰2!Q429</f>
        <v>0</v>
      </c>
      <c r="V429" s="16">
        <f>挂饰2!R429</f>
        <v>0</v>
      </c>
      <c r="W429" s="16">
        <f>挂饰2!S429</f>
        <v>0</v>
      </c>
      <c r="X429" s="16">
        <f>挂饰2!T429</f>
        <v>0</v>
      </c>
      <c r="Y429" s="16">
        <f>挂饰2!U429</f>
        <v>0</v>
      </c>
      <c r="Z429" s="16">
        <f>挂饰2!V429</f>
        <v>0</v>
      </c>
      <c r="AA429" s="16">
        <f>挂饰2!W429</f>
        <v>0</v>
      </c>
      <c r="AB429" s="16">
        <f>挂饰2!X429</f>
        <v>0</v>
      </c>
      <c r="AC429" s="16">
        <f>挂饰2!Y429</f>
        <v>0</v>
      </c>
      <c r="AD429" s="16">
        <f>挂饰2!Z429</f>
        <v>0</v>
      </c>
      <c r="AE429" s="16">
        <f>挂饰2!AA429</f>
        <v>4.7619047619047672E-2</v>
      </c>
      <c r="AF429" s="16">
        <f>挂饰2!AB429</f>
        <v>0</v>
      </c>
      <c r="AG429" s="16">
        <f>挂饰2!AC429</f>
        <v>0</v>
      </c>
      <c r="AH429" s="16">
        <f>挂饰2!AD429</f>
        <v>0</v>
      </c>
      <c r="AI429" s="16">
        <f>挂饰2!AE429</f>
        <v>0</v>
      </c>
      <c r="AJ429" s="16">
        <f>挂饰2!AF429</f>
        <v>0</v>
      </c>
      <c r="AK429" s="16">
        <f>挂饰2!AG429</f>
        <v>0</v>
      </c>
      <c r="AL429" s="16">
        <f>挂饰2!AH429</f>
        <v>0</v>
      </c>
      <c r="AM429" s="16">
        <f>挂饰2!AI429</f>
        <v>0</v>
      </c>
      <c r="AN429" s="16">
        <f>挂饰2!AJ429</f>
        <v>0</v>
      </c>
      <c r="AO429" s="21">
        <f t="shared" si="72"/>
        <v>70.728571428571428</v>
      </c>
      <c r="AP429">
        <f t="shared" si="73"/>
        <v>60600</v>
      </c>
      <c r="AQ429" t="str">
        <f t="shared" si="74"/>
        <v>,发光的石头,黄水晶,灰色的稻草</v>
      </c>
      <c r="AR429" s="24" t="str">
        <f>IF(F429="c",getSring(AQ429,4),VLOOKUP(M429&amp;F429,test4,2,FALSE))</f>
        <v>上级火之精华</v>
      </c>
      <c r="AS429" s="24">
        <f t="shared" si="75"/>
        <v>30011</v>
      </c>
      <c r="AT429" s="24">
        <f t="shared" si="76"/>
        <v>7</v>
      </c>
      <c r="AU429" s="24" t="str">
        <f>getSring(AQ429,1)</f>
        <v>发光的石头</v>
      </c>
      <c r="AV429" s="24">
        <f t="shared" si="77"/>
        <v>30036</v>
      </c>
      <c r="AW429" s="24">
        <f t="shared" si="83"/>
        <v>15</v>
      </c>
      <c r="AX429" s="24" t="str">
        <f>getSring(AQ429,2)</f>
        <v>黄水晶</v>
      </c>
      <c r="AY429" s="24">
        <f t="shared" si="78"/>
        <v>30032</v>
      </c>
      <c r="AZ429" s="24">
        <f t="shared" si="79"/>
        <v>15</v>
      </c>
      <c r="BA429" s="24" t="str">
        <f>getSring(AQ429,3)</f>
        <v>灰色的稻草</v>
      </c>
      <c r="BB429" s="24">
        <f t="shared" si="80"/>
        <v>30028</v>
      </c>
      <c r="BC429" s="24">
        <f t="shared" si="81"/>
        <v>15</v>
      </c>
    </row>
    <row r="430" spans="1:55" ht="14.25" x14ac:dyDescent="0.2">
      <c r="A430">
        <f t="shared" si="82"/>
        <v>20428</v>
      </c>
      <c r="B430" s="16">
        <v>428</v>
      </c>
      <c r="C430" s="16" t="s">
        <v>1124</v>
      </c>
      <c r="D430" s="16" t="s">
        <v>1552</v>
      </c>
      <c r="E430" s="16">
        <f>武器3!E430</f>
        <v>9</v>
      </c>
      <c r="F430" s="16" t="s">
        <v>1044</v>
      </c>
      <c r="G430" s="16">
        <f>武器3!G430</f>
        <v>3</v>
      </c>
      <c r="H430" s="19" t="s">
        <v>1385</v>
      </c>
      <c r="I430" s="3" t="s">
        <v>820</v>
      </c>
      <c r="J430" s="3">
        <f>武器2!I430</f>
        <v>14</v>
      </c>
      <c r="K430" s="3"/>
      <c r="L430" s="3" t="str">
        <f>武器3!J430</f>
        <v>上级职业</v>
      </c>
      <c r="M430" s="3" t="str">
        <f>武器3!K430</f>
        <v>火炎</v>
      </c>
      <c r="N430" s="16">
        <v>5</v>
      </c>
      <c r="O430" s="16">
        <v>4</v>
      </c>
      <c r="P430" s="16">
        <f>挂饰2!L430</f>
        <v>46</v>
      </c>
      <c r="Q430" s="16">
        <f>挂饰2!M430</f>
        <v>0</v>
      </c>
      <c r="R430" s="16">
        <f>挂饰2!N430</f>
        <v>18</v>
      </c>
      <c r="S430" s="16">
        <f>挂饰2!O430</f>
        <v>0</v>
      </c>
      <c r="T430" s="16">
        <f>挂饰2!P430</f>
        <v>0</v>
      </c>
      <c r="U430" s="16">
        <f>挂饰2!Q430</f>
        <v>0</v>
      </c>
      <c r="V430" s="16">
        <f>挂饰2!R430</f>
        <v>0</v>
      </c>
      <c r="W430" s="16">
        <f>挂饰2!S430</f>
        <v>0</v>
      </c>
      <c r="X430" s="16">
        <f>挂饰2!T430</f>
        <v>0</v>
      </c>
      <c r="Y430" s="16">
        <f>挂饰2!U430</f>
        <v>0</v>
      </c>
      <c r="Z430" s="16">
        <f>挂饰2!V430</f>
        <v>0</v>
      </c>
      <c r="AA430" s="16">
        <f>挂饰2!W430</f>
        <v>0</v>
      </c>
      <c r="AB430" s="16">
        <f>挂饰2!X430</f>
        <v>0</v>
      </c>
      <c r="AC430" s="16">
        <f>挂饰2!Y430</f>
        <v>0</v>
      </c>
      <c r="AD430" s="16">
        <f>挂饰2!Z430</f>
        <v>0</v>
      </c>
      <c r="AE430" s="16">
        <f>挂饰2!AA430</f>
        <v>0</v>
      </c>
      <c r="AF430" s="16">
        <f>挂饰2!AB430</f>
        <v>0.27797833935018046</v>
      </c>
      <c r="AG430" s="16">
        <f>挂饰2!AC430</f>
        <v>0</v>
      </c>
      <c r="AH430" s="16">
        <f>挂饰2!AD430</f>
        <v>0</v>
      </c>
      <c r="AI430" s="16">
        <f>挂饰2!AE430</f>
        <v>0</v>
      </c>
      <c r="AJ430" s="16">
        <f>挂饰2!AF430</f>
        <v>0</v>
      </c>
      <c r="AK430" s="16">
        <f>挂饰2!AG430</f>
        <v>0</v>
      </c>
      <c r="AL430" s="16">
        <f>挂饰2!AH430</f>
        <v>0</v>
      </c>
      <c r="AM430" s="16">
        <f>挂饰2!AI430</f>
        <v>0</v>
      </c>
      <c r="AN430" s="16">
        <f>挂饰2!AJ430</f>
        <v>0</v>
      </c>
      <c r="AO430" s="21">
        <f t="shared" si="72"/>
        <v>97.334296028880871</v>
      </c>
      <c r="AP430">
        <f t="shared" si="73"/>
        <v>84000</v>
      </c>
      <c r="AQ430" t="str">
        <f t="shared" si="74"/>
        <v>,灰色的稻草,黄水晶,诱人的坚果</v>
      </c>
      <c r="AR430" s="24" t="str">
        <f>IF(F430="c",getSring(AQ430,4),VLOOKUP(M430&amp;F430,test4,2,FALSE))</f>
        <v>上级火之精华</v>
      </c>
      <c r="AS430" s="24">
        <f t="shared" si="75"/>
        <v>30011</v>
      </c>
      <c r="AT430" s="24">
        <f t="shared" si="76"/>
        <v>10</v>
      </c>
      <c r="AU430" s="24" t="str">
        <f>getSring(AQ430,1)</f>
        <v>灰色的稻草</v>
      </c>
      <c r="AV430" s="24">
        <f t="shared" si="77"/>
        <v>30028</v>
      </c>
      <c r="AW430" s="24">
        <f t="shared" si="83"/>
        <v>20</v>
      </c>
      <c r="AX430" s="24" t="str">
        <f>getSring(AQ430,2)</f>
        <v>黄水晶</v>
      </c>
      <c r="AY430" s="24">
        <f t="shared" si="78"/>
        <v>30032</v>
      </c>
      <c r="AZ430" s="24">
        <f t="shared" si="79"/>
        <v>20</v>
      </c>
      <c r="BA430" s="24" t="str">
        <f>getSring(AQ430,3)</f>
        <v>诱人的坚果</v>
      </c>
      <c r="BB430" s="24">
        <f t="shared" si="80"/>
        <v>30044</v>
      </c>
      <c r="BC430" s="24">
        <f t="shared" si="81"/>
        <v>20</v>
      </c>
    </row>
    <row r="431" spans="1:55" ht="14.25" x14ac:dyDescent="0.2">
      <c r="A431">
        <f t="shared" si="82"/>
        <v>20429</v>
      </c>
      <c r="B431" s="16">
        <v>429</v>
      </c>
      <c r="C431" s="16" t="s">
        <v>1084</v>
      </c>
      <c r="D431" s="16" t="s">
        <v>1363</v>
      </c>
      <c r="E431" s="16">
        <f>武器3!E431</f>
        <v>11</v>
      </c>
      <c r="F431" s="16" t="s">
        <v>1044</v>
      </c>
      <c r="G431" s="16">
        <f>武器3!G431</f>
        <v>3</v>
      </c>
      <c r="H431" s="19" t="s">
        <v>1385</v>
      </c>
      <c r="I431" s="3" t="s">
        <v>820</v>
      </c>
      <c r="J431" s="3">
        <f>武器2!I431</f>
        <v>14</v>
      </c>
      <c r="K431" s="3"/>
      <c r="L431" s="3" t="str">
        <f>武器3!J431</f>
        <v>上级职业</v>
      </c>
      <c r="M431" s="3" t="str">
        <f>武器3!K431</f>
        <v>火炎</v>
      </c>
      <c r="N431" s="16">
        <v>5</v>
      </c>
      <c r="O431" s="16">
        <v>5</v>
      </c>
      <c r="P431" s="16">
        <f>挂饰2!L431</f>
        <v>57</v>
      </c>
      <c r="Q431" s="16">
        <f>挂饰2!M431</f>
        <v>0</v>
      </c>
      <c r="R431" s="16">
        <f>挂饰2!N431</f>
        <v>23</v>
      </c>
      <c r="S431" s="16">
        <f>挂饰2!O431</f>
        <v>0</v>
      </c>
      <c r="T431" s="16">
        <f>挂饰2!P431</f>
        <v>0</v>
      </c>
      <c r="U431" s="16">
        <f>挂饰2!Q431</f>
        <v>0</v>
      </c>
      <c r="V431" s="16">
        <f>挂饰2!R431</f>
        <v>0</v>
      </c>
      <c r="W431" s="16">
        <f>挂饰2!S431</f>
        <v>0</v>
      </c>
      <c r="X431" s="16">
        <f>挂饰2!T431</f>
        <v>0</v>
      </c>
      <c r="Y431" s="16">
        <f>挂饰2!U431</f>
        <v>0</v>
      </c>
      <c r="Z431" s="16">
        <f>挂饰2!V431</f>
        <v>0</v>
      </c>
      <c r="AA431" s="16">
        <f>挂饰2!W431</f>
        <v>0</v>
      </c>
      <c r="AB431" s="16">
        <f>挂饰2!X431</f>
        <v>0</v>
      </c>
      <c r="AC431" s="16">
        <f>挂饰2!Y431</f>
        <v>0</v>
      </c>
      <c r="AD431" s="16">
        <f>挂饰2!Z431</f>
        <v>0</v>
      </c>
      <c r="AE431" s="16">
        <f>挂饰2!AA431</f>
        <v>0</v>
      </c>
      <c r="AF431" s="16">
        <f>挂饰2!AB431</f>
        <v>0.32432432432432434</v>
      </c>
      <c r="AG431" s="16">
        <f>挂饰2!AC431</f>
        <v>0</v>
      </c>
      <c r="AH431" s="16">
        <f>挂饰2!AD431</f>
        <v>0</v>
      </c>
      <c r="AI431" s="16">
        <f>挂饰2!AE431</f>
        <v>0</v>
      </c>
      <c r="AJ431" s="16">
        <f>挂饰2!AF431</f>
        <v>0</v>
      </c>
      <c r="AK431" s="16">
        <f>挂饰2!AG431</f>
        <v>0</v>
      </c>
      <c r="AL431" s="16">
        <f>挂饰2!AH431</f>
        <v>0</v>
      </c>
      <c r="AM431" s="16">
        <f>挂饰2!AI431</f>
        <v>0</v>
      </c>
      <c r="AN431" s="16">
        <f>挂饰2!AJ431</f>
        <v>0</v>
      </c>
      <c r="AO431" s="21">
        <f t="shared" si="72"/>
        <v>121.55675675675676</v>
      </c>
      <c r="AP431">
        <f t="shared" si="73"/>
        <v>107400</v>
      </c>
      <c r="AQ431" t="str">
        <f t="shared" si="74"/>
        <v>,黄水晶,诱人的蘑菇,发光的石头</v>
      </c>
      <c r="AR431" s="24" t="str">
        <f>IF(F431="c",getSring(AQ431,4),VLOOKUP(M431&amp;F431,test4,2,FALSE))</f>
        <v>上级火之精华</v>
      </c>
      <c r="AS431" s="24">
        <f t="shared" si="75"/>
        <v>30011</v>
      </c>
      <c r="AT431" s="24">
        <f t="shared" si="76"/>
        <v>13</v>
      </c>
      <c r="AU431" s="24" t="str">
        <f>getSring(AQ431,1)</f>
        <v>黄水晶</v>
      </c>
      <c r="AV431" s="24">
        <f t="shared" si="77"/>
        <v>30032</v>
      </c>
      <c r="AW431" s="24">
        <f t="shared" si="83"/>
        <v>25</v>
      </c>
      <c r="AX431" s="24" t="str">
        <f>getSring(AQ431,2)</f>
        <v>诱人的蘑菇</v>
      </c>
      <c r="AY431" s="24">
        <f t="shared" si="78"/>
        <v>30024</v>
      </c>
      <c r="AZ431" s="24">
        <f t="shared" si="79"/>
        <v>25</v>
      </c>
      <c r="BA431" s="24" t="str">
        <f>getSring(AQ431,3)</f>
        <v>发光的石头</v>
      </c>
      <c r="BB431" s="24">
        <f t="shared" si="80"/>
        <v>30036</v>
      </c>
      <c r="BC431" s="24">
        <f t="shared" si="81"/>
        <v>25</v>
      </c>
    </row>
    <row r="432" spans="1:55" ht="14.25" x14ac:dyDescent="0.2">
      <c r="A432">
        <f t="shared" si="82"/>
        <v>20430</v>
      </c>
      <c r="B432" s="16">
        <v>430</v>
      </c>
      <c r="C432" s="16" t="s">
        <v>1104</v>
      </c>
      <c r="D432" s="16" t="s">
        <v>1363</v>
      </c>
      <c r="E432" s="16">
        <f>武器3!E432</f>
        <v>13</v>
      </c>
      <c r="F432" s="16" t="s">
        <v>1044</v>
      </c>
      <c r="G432" s="16">
        <f>武器3!G432</f>
        <v>3</v>
      </c>
      <c r="H432" s="19" t="s">
        <v>1385</v>
      </c>
      <c r="I432" s="3" t="s">
        <v>820</v>
      </c>
      <c r="J432" s="3">
        <f>武器2!I432</f>
        <v>14</v>
      </c>
      <c r="K432" s="3"/>
      <c r="L432" s="3" t="str">
        <f>武器3!J432</f>
        <v>上级职业</v>
      </c>
      <c r="M432" s="3" t="str">
        <f>武器3!K432</f>
        <v>火炎</v>
      </c>
      <c r="N432" s="16">
        <v>5</v>
      </c>
      <c r="O432" s="16">
        <v>6</v>
      </c>
      <c r="P432" s="16">
        <f>挂饰2!L432</f>
        <v>69</v>
      </c>
      <c r="Q432" s="16">
        <f>挂饰2!M432</f>
        <v>0</v>
      </c>
      <c r="R432" s="16">
        <f>挂饰2!N432</f>
        <v>0</v>
      </c>
      <c r="S432" s="16">
        <f>挂饰2!O432</f>
        <v>0</v>
      </c>
      <c r="T432" s="16">
        <f>挂饰2!P432</f>
        <v>0</v>
      </c>
      <c r="U432" s="16">
        <f>挂饰2!Q432</f>
        <v>92</v>
      </c>
      <c r="V432" s="16">
        <f>挂饰2!R432</f>
        <v>0</v>
      </c>
      <c r="W432" s="16">
        <f>挂饰2!S432</f>
        <v>0</v>
      </c>
      <c r="X432" s="16">
        <f>挂饰2!T432</f>
        <v>0</v>
      </c>
      <c r="Y432" s="16">
        <f>挂饰2!U432</f>
        <v>0</v>
      </c>
      <c r="Z432" s="16">
        <f>挂饰2!V432</f>
        <v>0</v>
      </c>
      <c r="AA432" s="16">
        <f>挂饰2!W432</f>
        <v>0</v>
      </c>
      <c r="AB432" s="16">
        <f>挂饰2!X432</f>
        <v>0</v>
      </c>
      <c r="AC432" s="16">
        <f>挂饰2!Y432</f>
        <v>0</v>
      </c>
      <c r="AD432" s="16">
        <f>挂饰2!Z432</f>
        <v>0</v>
      </c>
      <c r="AE432" s="16">
        <f>挂饰2!AA432</f>
        <v>0</v>
      </c>
      <c r="AF432" s="16">
        <f>挂饰2!AB432</f>
        <v>0.36507936507936511</v>
      </c>
      <c r="AG432" s="16">
        <f>挂饰2!AC432</f>
        <v>0</v>
      </c>
      <c r="AH432" s="16">
        <f>挂饰2!AD432</f>
        <v>0</v>
      </c>
      <c r="AI432" s="16">
        <f>挂饰2!AE432</f>
        <v>8.6757990867579959E-2</v>
      </c>
      <c r="AJ432" s="16">
        <f>挂饰2!AF432</f>
        <v>0</v>
      </c>
      <c r="AK432" s="16">
        <f>挂饰2!AG432</f>
        <v>0</v>
      </c>
      <c r="AL432" s="16">
        <f>挂饰2!AH432</f>
        <v>0</v>
      </c>
      <c r="AM432" s="16">
        <f>挂饰2!AI432</f>
        <v>0</v>
      </c>
      <c r="AN432" s="16">
        <f>挂饰2!AJ432</f>
        <v>0</v>
      </c>
      <c r="AO432" s="21">
        <f t="shared" si="72"/>
        <v>243.66881930854532</v>
      </c>
      <c r="AP432">
        <f t="shared" si="73"/>
        <v>211800</v>
      </c>
      <c r="AQ432" t="str">
        <f t="shared" si="74"/>
        <v>,带血的牙,诱人的蘑菇,灰色的稻草</v>
      </c>
      <c r="AR432" s="24" t="str">
        <f>IF(F432="c",getSring(AQ432,4),VLOOKUP(M432&amp;F432,test4,2,FALSE))</f>
        <v>上级火之精华</v>
      </c>
      <c r="AS432" s="24">
        <f t="shared" si="75"/>
        <v>30011</v>
      </c>
      <c r="AT432" s="24">
        <f t="shared" si="76"/>
        <v>25</v>
      </c>
      <c r="AU432" s="24" t="str">
        <f>getSring(AQ432,1)</f>
        <v>带血的牙</v>
      </c>
      <c r="AV432" s="24">
        <f t="shared" si="77"/>
        <v>30040</v>
      </c>
      <c r="AW432" s="24">
        <f t="shared" si="83"/>
        <v>51</v>
      </c>
      <c r="AX432" s="24" t="str">
        <f>getSring(AQ432,2)</f>
        <v>诱人的蘑菇</v>
      </c>
      <c r="AY432" s="24">
        <f t="shared" si="78"/>
        <v>30024</v>
      </c>
      <c r="AZ432" s="24">
        <f t="shared" si="79"/>
        <v>51</v>
      </c>
      <c r="BA432" s="24" t="str">
        <f>getSring(AQ432,3)</f>
        <v>灰色的稻草</v>
      </c>
      <c r="BB432" s="24">
        <f t="shared" si="80"/>
        <v>30028</v>
      </c>
      <c r="BC432" s="24">
        <f t="shared" si="81"/>
        <v>51</v>
      </c>
    </row>
    <row r="433" spans="1:55" ht="14.25" x14ac:dyDescent="0.2">
      <c r="A433">
        <f t="shared" si="82"/>
        <v>20431</v>
      </c>
      <c r="B433" s="16">
        <v>431</v>
      </c>
      <c r="C433" s="16" t="s">
        <v>1069</v>
      </c>
      <c r="D433" s="16" t="s">
        <v>1553</v>
      </c>
      <c r="E433" s="16">
        <f>武器3!E433</f>
        <v>15</v>
      </c>
      <c r="F433" s="16" t="s">
        <v>1044</v>
      </c>
      <c r="G433" s="16">
        <f>武器3!G433</f>
        <v>3</v>
      </c>
      <c r="H433" s="19" t="s">
        <v>1385</v>
      </c>
      <c r="I433" s="3" t="s">
        <v>820</v>
      </c>
      <c r="J433" s="3">
        <f>武器2!I433</f>
        <v>14</v>
      </c>
      <c r="K433" s="3"/>
      <c r="L433" s="3" t="str">
        <f>武器3!J433</f>
        <v>上级职业</v>
      </c>
      <c r="M433" s="3" t="str">
        <f>武器3!K433</f>
        <v>火炎</v>
      </c>
      <c r="N433" s="16">
        <v>5</v>
      </c>
      <c r="O433" s="16">
        <v>7</v>
      </c>
      <c r="P433" s="16">
        <f>挂饰2!L433</f>
        <v>80</v>
      </c>
      <c r="Q433" s="16">
        <f>挂饰2!M433</f>
        <v>116</v>
      </c>
      <c r="R433" s="16">
        <f>挂饰2!N433</f>
        <v>0</v>
      </c>
      <c r="S433" s="16">
        <f>挂饰2!O433</f>
        <v>0</v>
      </c>
      <c r="T433" s="16">
        <f>挂饰2!P433</f>
        <v>0</v>
      </c>
      <c r="U433" s="16">
        <f>挂饰2!Q433</f>
        <v>107</v>
      </c>
      <c r="V433" s="16">
        <f>挂饰2!R433</f>
        <v>0</v>
      </c>
      <c r="W433" s="16">
        <f>挂饰2!S433</f>
        <v>0</v>
      </c>
      <c r="X433" s="16">
        <f>挂饰2!T433</f>
        <v>0</v>
      </c>
      <c r="Y433" s="16">
        <f>挂饰2!U433</f>
        <v>0</v>
      </c>
      <c r="Z433" s="16">
        <f>挂饰2!V433</f>
        <v>0</v>
      </c>
      <c r="AA433" s="16">
        <f>挂饰2!W433</f>
        <v>0</v>
      </c>
      <c r="AB433" s="16">
        <f>挂饰2!X433</f>
        <v>0</v>
      </c>
      <c r="AC433" s="16">
        <f>挂饰2!Y433</f>
        <v>0</v>
      </c>
      <c r="AD433" s="16">
        <f>挂饰2!Z433</f>
        <v>0</v>
      </c>
      <c r="AE433" s="16">
        <f>挂饰2!AA433</f>
        <v>0</v>
      </c>
      <c r="AF433" s="16">
        <f>挂饰2!AB433</f>
        <v>0</v>
      </c>
      <c r="AG433" s="16">
        <f>挂饰2!AC433</f>
        <v>9.9099099099099086E-2</v>
      </c>
      <c r="AH433" s="16">
        <f>挂饰2!AD433</f>
        <v>0</v>
      </c>
      <c r="AI433" s="16">
        <f>挂饰2!AE433</f>
        <v>0</v>
      </c>
      <c r="AJ433" s="16">
        <f>挂饰2!AF433</f>
        <v>0</v>
      </c>
      <c r="AK433" s="16">
        <f>挂饰2!AG433</f>
        <v>0</v>
      </c>
      <c r="AL433" s="16">
        <f>挂饰2!AH433</f>
        <v>0</v>
      </c>
      <c r="AM433" s="16">
        <f>挂饰2!AI433</f>
        <v>0</v>
      </c>
      <c r="AN433" s="16">
        <f>挂饰2!AJ433</f>
        <v>0</v>
      </c>
      <c r="AO433" s="21">
        <f t="shared" si="72"/>
        <v>454.97567567567569</v>
      </c>
      <c r="AP433">
        <f t="shared" si="73"/>
        <v>396600</v>
      </c>
      <c r="AQ433" t="str">
        <f t="shared" si="74"/>
        <v>,带血的牙,发光的石头,灰色的稻草</v>
      </c>
      <c r="AR433" s="24" t="str">
        <f>IF(F433="c",getSring(AQ433,4),VLOOKUP(M433&amp;F433,test4,2,FALSE))</f>
        <v>上级火之精华</v>
      </c>
      <c r="AS433" s="24">
        <f t="shared" si="75"/>
        <v>30011</v>
      </c>
      <c r="AT433" s="24">
        <f t="shared" si="76"/>
        <v>47</v>
      </c>
      <c r="AU433" s="24" t="str">
        <f>getSring(AQ433,1)</f>
        <v>带血的牙</v>
      </c>
      <c r="AV433" s="24">
        <f t="shared" si="77"/>
        <v>30040</v>
      </c>
      <c r="AW433" s="24">
        <f t="shared" si="83"/>
        <v>95</v>
      </c>
      <c r="AX433" s="24" t="str">
        <f>getSring(AQ433,2)</f>
        <v>发光的石头</v>
      </c>
      <c r="AY433" s="24">
        <f t="shared" si="78"/>
        <v>30036</v>
      </c>
      <c r="AZ433" s="24">
        <f t="shared" si="79"/>
        <v>95</v>
      </c>
      <c r="BA433" s="24" t="str">
        <f>getSring(AQ433,3)</f>
        <v>灰色的稻草</v>
      </c>
      <c r="BB433" s="24">
        <f t="shared" si="80"/>
        <v>30028</v>
      </c>
      <c r="BC433" s="24">
        <f t="shared" si="81"/>
        <v>95</v>
      </c>
    </row>
    <row r="434" spans="1:55" ht="14.25" x14ac:dyDescent="0.2">
      <c r="A434">
        <f t="shared" si="82"/>
        <v>20432</v>
      </c>
      <c r="B434" s="16">
        <v>432</v>
      </c>
      <c r="C434" s="16" t="s">
        <v>1118</v>
      </c>
      <c r="D434" s="16" t="s">
        <v>1554</v>
      </c>
      <c r="E434" s="16">
        <f>武器3!E434</f>
        <v>17</v>
      </c>
      <c r="F434" s="16" t="s">
        <v>1044</v>
      </c>
      <c r="G434" s="16">
        <f>武器3!G434</f>
        <v>3</v>
      </c>
      <c r="H434" s="19" t="s">
        <v>1385</v>
      </c>
      <c r="I434" s="3" t="s">
        <v>820</v>
      </c>
      <c r="J434" s="3">
        <f>武器2!I434</f>
        <v>14</v>
      </c>
      <c r="K434" s="3"/>
      <c r="L434" s="3" t="str">
        <f>武器3!J434</f>
        <v>上级职业</v>
      </c>
      <c r="M434" s="3" t="str">
        <f>武器3!K434</f>
        <v>火炎</v>
      </c>
      <c r="N434" s="16">
        <v>5</v>
      </c>
      <c r="O434" s="16">
        <v>8</v>
      </c>
      <c r="P434" s="16">
        <f>挂饰2!L434</f>
        <v>92</v>
      </c>
      <c r="Q434" s="16">
        <f>挂饰2!M434</f>
        <v>133</v>
      </c>
      <c r="R434" s="16">
        <f>挂饰2!N434</f>
        <v>0</v>
      </c>
      <c r="S434" s="16">
        <f>挂饰2!O434</f>
        <v>0</v>
      </c>
      <c r="T434" s="16">
        <f>挂饰2!P434</f>
        <v>0</v>
      </c>
      <c r="U434" s="16">
        <f>挂饰2!Q434</f>
        <v>0</v>
      </c>
      <c r="V434" s="16">
        <f>挂饰2!R434</f>
        <v>0</v>
      </c>
      <c r="W434" s="16">
        <f>挂饰2!S434</f>
        <v>0</v>
      </c>
      <c r="X434" s="16">
        <f>挂饰2!T434</f>
        <v>0</v>
      </c>
      <c r="Y434" s="16">
        <f>挂饰2!U434</f>
        <v>0</v>
      </c>
      <c r="Z434" s="16">
        <f>挂饰2!V434</f>
        <v>0.106</v>
      </c>
      <c r="AA434" s="16">
        <f>挂饰2!W434</f>
        <v>0</v>
      </c>
      <c r="AB434" s="16">
        <f>挂饰2!X434</f>
        <v>0</v>
      </c>
      <c r="AC434" s="16">
        <f>挂饰2!Y434</f>
        <v>0</v>
      </c>
      <c r="AD434" s="16">
        <f>挂饰2!Z434</f>
        <v>0.11504424778761058</v>
      </c>
      <c r="AE434" s="16">
        <f>挂饰2!AA434</f>
        <v>0</v>
      </c>
      <c r="AF434" s="16">
        <f>挂饰2!AB434</f>
        <v>0</v>
      </c>
      <c r="AG434" s="16">
        <f>挂饰2!AC434</f>
        <v>0</v>
      </c>
      <c r="AH434" s="16">
        <f>挂饰2!AD434</f>
        <v>0</v>
      </c>
      <c r="AI434" s="16">
        <f>挂饰2!AE434</f>
        <v>0</v>
      </c>
      <c r="AJ434" s="16">
        <f>挂饰2!AF434</f>
        <v>0</v>
      </c>
      <c r="AK434" s="16">
        <f>挂饰2!AG434</f>
        <v>0</v>
      </c>
      <c r="AL434" s="16">
        <f>挂饰2!AH434</f>
        <v>0</v>
      </c>
      <c r="AM434" s="16">
        <f>挂饰2!AI434</f>
        <v>0</v>
      </c>
      <c r="AN434" s="16">
        <f>挂饰2!AJ434</f>
        <v>0</v>
      </c>
      <c r="AO434" s="21">
        <f t="shared" si="72"/>
        <v>338.05221238938054</v>
      </c>
      <c r="AP434">
        <f t="shared" si="73"/>
        <v>294000</v>
      </c>
      <c r="AQ434" t="str">
        <f t="shared" si="74"/>
        <v>,诱人的坚果,黄水晶,发光的石头</v>
      </c>
      <c r="AR434" s="24" t="str">
        <f>IF(F434="c",getSring(AQ434,4),VLOOKUP(M434&amp;F434,test4,2,FALSE))</f>
        <v>上级火之精华</v>
      </c>
      <c r="AS434" s="24">
        <f t="shared" si="75"/>
        <v>30011</v>
      </c>
      <c r="AT434" s="24">
        <f t="shared" si="76"/>
        <v>35</v>
      </c>
      <c r="AU434" s="24" t="str">
        <f>getSring(AQ434,1)</f>
        <v>诱人的坚果</v>
      </c>
      <c r="AV434" s="24">
        <f t="shared" si="77"/>
        <v>30044</v>
      </c>
      <c r="AW434" s="24">
        <f t="shared" si="83"/>
        <v>70</v>
      </c>
      <c r="AX434" s="24" t="str">
        <f>getSring(AQ434,2)</f>
        <v>黄水晶</v>
      </c>
      <c r="AY434" s="24">
        <f t="shared" si="78"/>
        <v>30032</v>
      </c>
      <c r="AZ434" s="24">
        <f t="shared" si="79"/>
        <v>70</v>
      </c>
      <c r="BA434" s="24" t="str">
        <f>getSring(AQ434,3)</f>
        <v>发光的石头</v>
      </c>
      <c r="BB434" s="24">
        <f t="shared" si="80"/>
        <v>30036</v>
      </c>
      <c r="BC434" s="24">
        <f t="shared" si="81"/>
        <v>70</v>
      </c>
    </row>
    <row r="435" spans="1:55" ht="14.25" x14ac:dyDescent="0.2">
      <c r="A435">
        <f t="shared" si="82"/>
        <v>20433</v>
      </c>
      <c r="B435" s="16">
        <v>433</v>
      </c>
      <c r="C435" s="16" t="s">
        <v>1092</v>
      </c>
      <c r="D435" s="16" t="s">
        <v>1424</v>
      </c>
      <c r="E435" s="16">
        <f>武器3!E435</f>
        <v>2</v>
      </c>
      <c r="F435" s="16" t="s">
        <v>1045</v>
      </c>
      <c r="G435" s="16">
        <f>武器3!G435</f>
        <v>3</v>
      </c>
      <c r="H435" s="19" t="s">
        <v>1385</v>
      </c>
      <c r="I435" s="3" t="s">
        <v>820</v>
      </c>
      <c r="J435" s="3">
        <f>武器2!I435</f>
        <v>14</v>
      </c>
      <c r="K435" s="3"/>
      <c r="L435" s="3" t="str">
        <f>武器3!J435</f>
        <v>上级职业</v>
      </c>
      <c r="M435" s="3" t="str">
        <f>武器3!K435</f>
        <v>火炎</v>
      </c>
      <c r="N435" s="16">
        <v>5</v>
      </c>
      <c r="O435" s="16">
        <v>1</v>
      </c>
      <c r="P435" s="16">
        <f>挂饰2!L435</f>
        <v>13</v>
      </c>
      <c r="Q435" s="16">
        <f>挂饰2!M435</f>
        <v>0</v>
      </c>
      <c r="R435" s="16">
        <f>挂饰2!N435</f>
        <v>6</v>
      </c>
      <c r="S435" s="16">
        <f>挂饰2!O435</f>
        <v>0</v>
      </c>
      <c r="T435" s="16">
        <f>挂饰2!P435</f>
        <v>0</v>
      </c>
      <c r="U435" s="16">
        <f>挂饰2!Q435</f>
        <v>0</v>
      </c>
      <c r="V435" s="16">
        <f>挂饰2!R435</f>
        <v>0</v>
      </c>
      <c r="W435" s="16">
        <f>挂饰2!S435</f>
        <v>0</v>
      </c>
      <c r="X435" s="16">
        <f>挂饰2!T435</f>
        <v>0</v>
      </c>
      <c r="Y435" s="16">
        <f>挂饰2!U435</f>
        <v>0</v>
      </c>
      <c r="Z435" s="16">
        <f>挂饰2!V435</f>
        <v>0</v>
      </c>
      <c r="AA435" s="16">
        <f>挂饰2!W435</f>
        <v>0</v>
      </c>
      <c r="AB435" s="16">
        <f>挂饰2!X435</f>
        <v>0</v>
      </c>
      <c r="AC435" s="16">
        <f>挂饰2!Y435</f>
        <v>0</v>
      </c>
      <c r="AD435" s="16">
        <f>挂饰2!Z435</f>
        <v>0</v>
      </c>
      <c r="AE435" s="16">
        <f>挂饰2!AA435</f>
        <v>0</v>
      </c>
      <c r="AF435" s="16">
        <f>挂饰2!AB435</f>
        <v>0</v>
      </c>
      <c r="AG435" s="16">
        <f>挂饰2!AC435</f>
        <v>0</v>
      </c>
      <c r="AH435" s="16">
        <f>挂饰2!AD435</f>
        <v>0</v>
      </c>
      <c r="AI435" s="16">
        <f>挂饰2!AE435</f>
        <v>0</v>
      </c>
      <c r="AJ435" s="16">
        <f>挂饰2!AF435</f>
        <v>0</v>
      </c>
      <c r="AK435" s="16">
        <f>挂饰2!AG435</f>
        <v>0</v>
      </c>
      <c r="AL435" s="16">
        <f>挂饰2!AH435</f>
        <v>0</v>
      </c>
      <c r="AM435" s="16">
        <f>挂饰2!AI435</f>
        <v>0</v>
      </c>
      <c r="AN435" s="16">
        <f>挂饰2!AJ435</f>
        <v>0</v>
      </c>
      <c r="AO435" s="21">
        <f t="shared" si="72"/>
        <v>28.5</v>
      </c>
      <c r="AP435">
        <f t="shared" si="73"/>
        <v>25200</v>
      </c>
      <c r="AQ435" t="str">
        <f t="shared" si="74"/>
        <v>,蓝水晶,美味的坚果,扁扁的稻草</v>
      </c>
      <c r="AR435" s="24" t="str">
        <f>IF(F435="c",getSring(AQ435,4),VLOOKUP(M435&amp;F435,test4,2,FALSE))</f>
        <v>火之精华</v>
      </c>
      <c r="AS435" s="24">
        <f t="shared" si="75"/>
        <v>30012</v>
      </c>
      <c r="AT435" s="24">
        <f t="shared" si="76"/>
        <v>6</v>
      </c>
      <c r="AU435" s="24" t="str">
        <f>getSring(AQ435,1)</f>
        <v>蓝水晶</v>
      </c>
      <c r="AV435" s="24">
        <f t="shared" si="77"/>
        <v>30031</v>
      </c>
      <c r="AW435" s="24">
        <f t="shared" si="83"/>
        <v>12</v>
      </c>
      <c r="AX435" s="24" t="str">
        <f>getSring(AQ435,2)</f>
        <v>美味的坚果</v>
      </c>
      <c r="AY435" s="24">
        <f t="shared" si="78"/>
        <v>30043</v>
      </c>
      <c r="AZ435" s="24">
        <f t="shared" si="79"/>
        <v>12</v>
      </c>
      <c r="BA435" s="24" t="str">
        <f>getSring(AQ435,3)</f>
        <v>扁扁的稻草</v>
      </c>
      <c r="BB435" s="24">
        <f t="shared" si="80"/>
        <v>30027</v>
      </c>
      <c r="BC435" s="24">
        <f t="shared" si="81"/>
        <v>12</v>
      </c>
    </row>
    <row r="436" spans="1:55" ht="14.25" x14ac:dyDescent="0.2">
      <c r="A436">
        <f t="shared" si="82"/>
        <v>20434</v>
      </c>
      <c r="B436" s="16">
        <v>434</v>
      </c>
      <c r="C436" s="16" t="s">
        <v>1106</v>
      </c>
      <c r="D436" s="16" t="s">
        <v>1478</v>
      </c>
      <c r="E436" s="16">
        <f>武器3!E436</f>
        <v>4</v>
      </c>
      <c r="F436" s="16" t="s">
        <v>1045</v>
      </c>
      <c r="G436" s="16">
        <f>武器3!G436</f>
        <v>3</v>
      </c>
      <c r="H436" s="19" t="s">
        <v>1385</v>
      </c>
      <c r="I436" s="3" t="s">
        <v>820</v>
      </c>
      <c r="J436" s="3">
        <f>武器2!I436</f>
        <v>14</v>
      </c>
      <c r="K436" s="3"/>
      <c r="L436" s="3" t="str">
        <f>武器3!J436</f>
        <v>上级职业</v>
      </c>
      <c r="M436" s="3" t="str">
        <f>武器3!K436</f>
        <v>火炎</v>
      </c>
      <c r="N436" s="16">
        <v>5</v>
      </c>
      <c r="O436" s="16">
        <v>2</v>
      </c>
      <c r="P436" s="16">
        <f>挂饰2!L436</f>
        <v>26</v>
      </c>
      <c r="Q436" s="16">
        <f>挂饰2!M436</f>
        <v>0</v>
      </c>
      <c r="R436" s="16">
        <f>挂饰2!N436</f>
        <v>0</v>
      </c>
      <c r="S436" s="16">
        <f>挂饰2!O436</f>
        <v>0</v>
      </c>
      <c r="T436" s="16">
        <f>挂饰2!P436</f>
        <v>0</v>
      </c>
      <c r="U436" s="16">
        <f>挂饰2!Q436</f>
        <v>0</v>
      </c>
      <c r="V436" s="16">
        <f>挂饰2!R436</f>
        <v>0</v>
      </c>
      <c r="W436" s="16">
        <f>挂饰2!S436</f>
        <v>0</v>
      </c>
      <c r="X436" s="16">
        <f>挂饰2!T436</f>
        <v>0</v>
      </c>
      <c r="Y436" s="16">
        <f>挂饰2!U436</f>
        <v>3.7999999999999999E-2</v>
      </c>
      <c r="Z436" s="16">
        <f>挂饰2!V436</f>
        <v>0</v>
      </c>
      <c r="AA436" s="16">
        <f>挂饰2!W436</f>
        <v>0</v>
      </c>
      <c r="AB436" s="16">
        <f>挂饰2!X436</f>
        <v>0</v>
      </c>
      <c r="AC436" s="16">
        <f>挂饰2!Y436</f>
        <v>0</v>
      </c>
      <c r="AD436" s="16">
        <f>挂饰2!Z436</f>
        <v>0</v>
      </c>
      <c r="AE436" s="16">
        <f>挂饰2!AA436</f>
        <v>0</v>
      </c>
      <c r="AF436" s="16">
        <f>挂饰2!AB436</f>
        <v>0</v>
      </c>
      <c r="AG436" s="16">
        <f>挂饰2!AC436</f>
        <v>0</v>
      </c>
      <c r="AH436" s="16">
        <f>挂饰2!AD436</f>
        <v>0</v>
      </c>
      <c r="AI436" s="16">
        <f>挂饰2!AE436</f>
        <v>0</v>
      </c>
      <c r="AJ436" s="16">
        <f>挂饰2!AF436</f>
        <v>0</v>
      </c>
      <c r="AK436" s="16">
        <f>挂饰2!AG436</f>
        <v>0</v>
      </c>
      <c r="AL436" s="16">
        <f>挂饰2!AH436</f>
        <v>0</v>
      </c>
      <c r="AM436" s="16">
        <f>挂饰2!AI436</f>
        <v>0</v>
      </c>
      <c r="AN436" s="16">
        <f>挂饰2!AJ436</f>
        <v>0</v>
      </c>
      <c r="AO436" s="21">
        <f t="shared" si="72"/>
        <v>39</v>
      </c>
      <c r="AP436">
        <f t="shared" si="73"/>
        <v>33600</v>
      </c>
      <c r="AQ436" t="str">
        <f t="shared" si="74"/>
        <v>,蓝水晶,美味的坚果,坚硬的石头</v>
      </c>
      <c r="AR436" s="24" t="str">
        <f>IF(F436="c",getSring(AQ436,4),VLOOKUP(M436&amp;F436,test4,2,FALSE))</f>
        <v>火之精华</v>
      </c>
      <c r="AS436" s="24">
        <f t="shared" si="75"/>
        <v>30012</v>
      </c>
      <c r="AT436" s="24">
        <f t="shared" si="76"/>
        <v>8</v>
      </c>
      <c r="AU436" s="24" t="str">
        <f>getSring(AQ436,1)</f>
        <v>蓝水晶</v>
      </c>
      <c r="AV436" s="24">
        <f t="shared" si="77"/>
        <v>30031</v>
      </c>
      <c r="AW436" s="24">
        <f t="shared" si="83"/>
        <v>16</v>
      </c>
      <c r="AX436" s="24" t="str">
        <f>getSring(AQ436,2)</f>
        <v>美味的坚果</v>
      </c>
      <c r="AY436" s="24">
        <f t="shared" si="78"/>
        <v>30043</v>
      </c>
      <c r="AZ436" s="24">
        <f t="shared" si="79"/>
        <v>16</v>
      </c>
      <c r="BA436" s="24" t="str">
        <f>getSring(AQ436,3)</f>
        <v>坚硬的石头</v>
      </c>
      <c r="BB436" s="24">
        <f t="shared" si="80"/>
        <v>30035</v>
      </c>
      <c r="BC436" s="24">
        <f t="shared" si="81"/>
        <v>16</v>
      </c>
    </row>
    <row r="437" spans="1:55" ht="14.25" x14ac:dyDescent="0.2">
      <c r="A437">
        <f t="shared" si="82"/>
        <v>20435</v>
      </c>
      <c r="B437" s="16">
        <v>435</v>
      </c>
      <c r="C437" s="16" t="s">
        <v>1059</v>
      </c>
      <c r="D437" s="16" t="s">
        <v>1223</v>
      </c>
      <c r="E437" s="16">
        <f>武器3!E437</f>
        <v>6</v>
      </c>
      <c r="F437" s="16" t="s">
        <v>1045</v>
      </c>
      <c r="G437" s="16">
        <f>武器3!G437</f>
        <v>3</v>
      </c>
      <c r="H437" s="19" t="s">
        <v>1385</v>
      </c>
      <c r="I437" s="3" t="s">
        <v>820</v>
      </c>
      <c r="J437" s="3">
        <f>武器2!I437</f>
        <v>14</v>
      </c>
      <c r="K437" s="3"/>
      <c r="L437" s="3" t="str">
        <f>武器3!J437</f>
        <v>上级职业</v>
      </c>
      <c r="M437" s="3" t="str">
        <f>武器3!K437</f>
        <v>火炎</v>
      </c>
      <c r="N437" s="16">
        <v>5</v>
      </c>
      <c r="O437" s="16">
        <v>3</v>
      </c>
      <c r="P437" s="16">
        <f>挂饰2!L437</f>
        <v>40</v>
      </c>
      <c r="Q437" s="16">
        <f>挂饰2!M437</f>
        <v>0</v>
      </c>
      <c r="R437" s="16">
        <f>挂饰2!N437</f>
        <v>0</v>
      </c>
      <c r="S437" s="16">
        <f>挂饰2!O437</f>
        <v>0</v>
      </c>
      <c r="T437" s="16">
        <f>挂饰2!P437</f>
        <v>0</v>
      </c>
      <c r="U437" s="16">
        <f>挂饰2!Q437</f>
        <v>0</v>
      </c>
      <c r="V437" s="16">
        <f>挂饰2!R437</f>
        <v>0</v>
      </c>
      <c r="W437" s="16">
        <f>挂饰2!S437</f>
        <v>0</v>
      </c>
      <c r="X437" s="16">
        <f>挂饰2!T437</f>
        <v>0</v>
      </c>
      <c r="Y437" s="16">
        <f>挂饰2!U437</f>
        <v>0</v>
      </c>
      <c r="Z437" s="16">
        <f>挂饰2!V437</f>
        <v>0</v>
      </c>
      <c r="AA437" s="16">
        <f>挂饰2!W437</f>
        <v>0</v>
      </c>
      <c r="AB437" s="16">
        <f>挂饰2!X437</f>
        <v>0</v>
      </c>
      <c r="AC437" s="16">
        <f>挂饰2!Y437</f>
        <v>0</v>
      </c>
      <c r="AD437" s="16">
        <f>挂饰2!Z437</f>
        <v>0</v>
      </c>
      <c r="AE437" s="16">
        <f>挂饰2!AA437</f>
        <v>0</v>
      </c>
      <c r="AF437" s="16">
        <f>挂饰2!AB437</f>
        <v>0.30069930069930073</v>
      </c>
      <c r="AG437" s="16">
        <f>挂饰2!AC437</f>
        <v>0</v>
      </c>
      <c r="AH437" s="16">
        <f>挂饰2!AD437</f>
        <v>0</v>
      </c>
      <c r="AI437" s="16">
        <f>挂饰2!AE437</f>
        <v>0</v>
      </c>
      <c r="AJ437" s="16">
        <f>挂饰2!AF437</f>
        <v>0</v>
      </c>
      <c r="AK437" s="16">
        <f>挂饰2!AG437</f>
        <v>0</v>
      </c>
      <c r="AL437" s="16">
        <f>挂饰2!AH437</f>
        <v>0</v>
      </c>
      <c r="AM437" s="16">
        <f>挂饰2!AI437</f>
        <v>0</v>
      </c>
      <c r="AN437" s="16">
        <f>挂饰2!AJ437</f>
        <v>0</v>
      </c>
      <c r="AO437" s="21">
        <f t="shared" si="72"/>
        <v>61.443356643356644</v>
      </c>
      <c r="AP437">
        <f t="shared" si="73"/>
        <v>54600</v>
      </c>
      <c r="AQ437" t="str">
        <f t="shared" si="74"/>
        <v>,坚硬的石头,长獠牙,蓝水晶</v>
      </c>
      <c r="AR437" s="24" t="str">
        <f>IF(F437="c",getSring(AQ437,4),VLOOKUP(M437&amp;F437,test4,2,FALSE))</f>
        <v>火之精华</v>
      </c>
      <c r="AS437" s="24">
        <f t="shared" si="75"/>
        <v>30012</v>
      </c>
      <c r="AT437" s="24">
        <f t="shared" si="76"/>
        <v>13</v>
      </c>
      <c r="AU437" s="24" t="str">
        <f>getSring(AQ437,1)</f>
        <v>坚硬的石头</v>
      </c>
      <c r="AV437" s="24">
        <f t="shared" si="77"/>
        <v>30035</v>
      </c>
      <c r="AW437" s="24">
        <f t="shared" si="83"/>
        <v>26</v>
      </c>
      <c r="AX437" s="24" t="str">
        <f>getSring(AQ437,2)</f>
        <v>长獠牙</v>
      </c>
      <c r="AY437" s="24">
        <f t="shared" si="78"/>
        <v>30039</v>
      </c>
      <c r="AZ437" s="24">
        <f t="shared" si="79"/>
        <v>26</v>
      </c>
      <c r="BA437" s="24" t="str">
        <f>getSring(AQ437,3)</f>
        <v>蓝水晶</v>
      </c>
      <c r="BB437" s="24">
        <f t="shared" si="80"/>
        <v>30031</v>
      </c>
      <c r="BC437" s="24">
        <f t="shared" si="81"/>
        <v>26</v>
      </c>
    </row>
    <row r="438" spans="1:55" ht="14.25" x14ac:dyDescent="0.2">
      <c r="A438">
        <f t="shared" si="82"/>
        <v>20436</v>
      </c>
      <c r="B438" s="16">
        <v>436</v>
      </c>
      <c r="C438" s="16" t="s">
        <v>1086</v>
      </c>
      <c r="D438" s="16" t="s">
        <v>1514</v>
      </c>
      <c r="E438" s="16">
        <f>武器3!E438</f>
        <v>8</v>
      </c>
      <c r="F438" s="16" t="s">
        <v>1045</v>
      </c>
      <c r="G438" s="16">
        <f>武器3!G438</f>
        <v>3</v>
      </c>
      <c r="H438" s="19" t="s">
        <v>1385</v>
      </c>
      <c r="I438" s="3" t="s">
        <v>820</v>
      </c>
      <c r="J438" s="3">
        <f>武器2!I438</f>
        <v>14</v>
      </c>
      <c r="K438" s="3"/>
      <c r="L438" s="3" t="str">
        <f>武器3!J438</f>
        <v>上级职业</v>
      </c>
      <c r="M438" s="3" t="str">
        <f>武器3!K438</f>
        <v>火炎</v>
      </c>
      <c r="N438" s="16">
        <v>5</v>
      </c>
      <c r="O438" s="16">
        <v>4</v>
      </c>
      <c r="P438" s="16">
        <f>挂饰2!L438</f>
        <v>53</v>
      </c>
      <c r="Q438" s="16">
        <f>挂饰2!M438</f>
        <v>0</v>
      </c>
      <c r="R438" s="16">
        <f>挂饰2!N438</f>
        <v>0</v>
      </c>
      <c r="S438" s="16">
        <f>挂饰2!O438</f>
        <v>0</v>
      </c>
      <c r="T438" s="16">
        <f>挂饰2!P438</f>
        <v>0</v>
      </c>
      <c r="U438" s="16">
        <f>挂饰2!Q438</f>
        <v>0</v>
      </c>
      <c r="V438" s="16">
        <f>挂饰2!R438</f>
        <v>0</v>
      </c>
      <c r="W438" s="16">
        <f>挂饰2!S438</f>
        <v>0</v>
      </c>
      <c r="X438" s="16">
        <f>挂饰2!T438</f>
        <v>0</v>
      </c>
      <c r="Y438" s="16">
        <f>挂饰2!U438</f>
        <v>0</v>
      </c>
      <c r="Z438" s="16">
        <f>挂饰2!V438</f>
        <v>0</v>
      </c>
      <c r="AA438" s="16">
        <f>挂饰2!W438</f>
        <v>0</v>
      </c>
      <c r="AB438" s="16">
        <f>挂饰2!X438</f>
        <v>0</v>
      </c>
      <c r="AC438" s="16">
        <f>挂饰2!Y438</f>
        <v>0</v>
      </c>
      <c r="AD438" s="16">
        <f>挂饰2!Z438</f>
        <v>0</v>
      </c>
      <c r="AE438" s="16">
        <f>挂饰2!AA438</f>
        <v>0</v>
      </c>
      <c r="AF438" s="16">
        <f>挂饰2!AB438</f>
        <v>0</v>
      </c>
      <c r="AG438" s="16">
        <f>挂饰2!AC438</f>
        <v>0</v>
      </c>
      <c r="AH438" s="16">
        <f>挂饰2!AD438</f>
        <v>8.6757990867579959E-2</v>
      </c>
      <c r="AI438" s="16">
        <f>挂饰2!AE438</f>
        <v>0</v>
      </c>
      <c r="AJ438" s="16">
        <f>挂饰2!AF438</f>
        <v>0</v>
      </c>
      <c r="AK438" s="16">
        <f>挂饰2!AG438</f>
        <v>0</v>
      </c>
      <c r="AL438" s="16">
        <f>挂饰2!AH438</f>
        <v>0</v>
      </c>
      <c r="AM438" s="16">
        <f>挂饰2!AI438</f>
        <v>0</v>
      </c>
      <c r="AN438" s="16">
        <f>挂饰2!AJ438</f>
        <v>0</v>
      </c>
      <c r="AO438" s="21">
        <f t="shared" si="72"/>
        <v>79.916438356164377</v>
      </c>
      <c r="AP438">
        <f t="shared" si="73"/>
        <v>70500</v>
      </c>
      <c r="AQ438" t="str">
        <f t="shared" si="74"/>
        <v>,漂亮的蘑菇,蓝水晶,扁扁的稻草</v>
      </c>
      <c r="AR438" s="24" t="str">
        <f>IF(F438="c",getSring(AQ438,4),VLOOKUP(M438&amp;F438,test4,2,FALSE))</f>
        <v>火之精华</v>
      </c>
      <c r="AS438" s="24">
        <f t="shared" si="75"/>
        <v>30012</v>
      </c>
      <c r="AT438" s="24">
        <f t="shared" si="76"/>
        <v>17</v>
      </c>
      <c r="AU438" s="24" t="str">
        <f>getSring(AQ438,1)</f>
        <v>漂亮的蘑菇</v>
      </c>
      <c r="AV438" s="24">
        <f t="shared" si="77"/>
        <v>30023</v>
      </c>
      <c r="AW438" s="24">
        <f t="shared" si="83"/>
        <v>33</v>
      </c>
      <c r="AX438" s="24" t="str">
        <f>getSring(AQ438,2)</f>
        <v>蓝水晶</v>
      </c>
      <c r="AY438" s="24">
        <f t="shared" si="78"/>
        <v>30031</v>
      </c>
      <c r="AZ438" s="24">
        <f t="shared" si="79"/>
        <v>33</v>
      </c>
      <c r="BA438" s="24" t="str">
        <f>getSring(AQ438,3)</f>
        <v>扁扁的稻草</v>
      </c>
      <c r="BB438" s="24">
        <f t="shared" si="80"/>
        <v>30027</v>
      </c>
      <c r="BC438" s="24">
        <f t="shared" si="81"/>
        <v>33</v>
      </c>
    </row>
    <row r="439" spans="1:55" ht="14.25" x14ac:dyDescent="0.2">
      <c r="A439">
        <f t="shared" si="82"/>
        <v>20437</v>
      </c>
      <c r="B439" s="16">
        <v>437</v>
      </c>
      <c r="C439" s="16" t="s">
        <v>1055</v>
      </c>
      <c r="D439" s="16" t="s">
        <v>1220</v>
      </c>
      <c r="E439" s="16">
        <f>武器3!E439</f>
        <v>10</v>
      </c>
      <c r="F439" s="16" t="s">
        <v>1045</v>
      </c>
      <c r="G439" s="16">
        <f>武器3!G439</f>
        <v>3</v>
      </c>
      <c r="H439" s="19" t="s">
        <v>1385</v>
      </c>
      <c r="I439" s="3" t="s">
        <v>820</v>
      </c>
      <c r="J439" s="3">
        <f>武器2!I439</f>
        <v>14</v>
      </c>
      <c r="K439" s="3"/>
      <c r="L439" s="3" t="str">
        <f>武器3!J439</f>
        <v>上级职业</v>
      </c>
      <c r="M439" s="3" t="str">
        <f>武器3!K439</f>
        <v>火炎</v>
      </c>
      <c r="N439" s="16">
        <v>5</v>
      </c>
      <c r="O439" s="16">
        <v>5</v>
      </c>
      <c r="P439" s="16">
        <f>挂饰2!L439</f>
        <v>67</v>
      </c>
      <c r="Q439" s="16">
        <f>挂饰2!M439</f>
        <v>0</v>
      </c>
      <c r="R439" s="16">
        <f>挂饰2!N439</f>
        <v>0</v>
      </c>
      <c r="S439" s="16">
        <f>挂饰2!O439</f>
        <v>0</v>
      </c>
      <c r="T439" s="16">
        <f>挂饰2!P439</f>
        <v>0</v>
      </c>
      <c r="U439" s="16">
        <f>挂饰2!Q439</f>
        <v>0</v>
      </c>
      <c r="V439" s="16">
        <f>挂饰2!R439</f>
        <v>0</v>
      </c>
      <c r="W439" s="16">
        <f>挂饰2!S439</f>
        <v>0</v>
      </c>
      <c r="X439" s="16">
        <f>挂饰2!T439</f>
        <v>0</v>
      </c>
      <c r="Y439" s="16">
        <f>挂饰2!U439</f>
        <v>0</v>
      </c>
      <c r="Z439" s="16">
        <f>挂饰2!V439</f>
        <v>0</v>
      </c>
      <c r="AA439" s="16">
        <f>挂饰2!W439</f>
        <v>0</v>
      </c>
      <c r="AB439" s="16">
        <f>挂饰2!X439</f>
        <v>0</v>
      </c>
      <c r="AC439" s="16">
        <f>挂饰2!Y439</f>
        <v>0</v>
      </c>
      <c r="AD439" s="16">
        <f>挂饰2!Z439</f>
        <v>0</v>
      </c>
      <c r="AE439" s="16">
        <f>挂饰2!AA439</f>
        <v>0.1071428571428571</v>
      </c>
      <c r="AF439" s="16">
        <f>挂饰2!AB439</f>
        <v>0</v>
      </c>
      <c r="AG439" s="16">
        <f>挂饰2!AC439</f>
        <v>0</v>
      </c>
      <c r="AH439" s="16">
        <f>挂饰2!AD439</f>
        <v>0</v>
      </c>
      <c r="AI439" s="16">
        <f>挂饰2!AE439</f>
        <v>0</v>
      </c>
      <c r="AJ439" s="16">
        <f>挂饰2!AF439</f>
        <v>0</v>
      </c>
      <c r="AK439" s="16">
        <f>挂饰2!AG439</f>
        <v>0</v>
      </c>
      <c r="AL439" s="16">
        <f>挂饰2!AH439</f>
        <v>0</v>
      </c>
      <c r="AM439" s="16">
        <f>挂饰2!AI439</f>
        <v>0</v>
      </c>
      <c r="AN439" s="16">
        <f>挂饰2!AJ439</f>
        <v>0</v>
      </c>
      <c r="AO439" s="21">
        <f t="shared" si="72"/>
        <v>101.01428571428572</v>
      </c>
      <c r="AP439">
        <f t="shared" si="73"/>
        <v>88200</v>
      </c>
      <c r="AQ439" t="str">
        <f t="shared" si="74"/>
        <v>,长獠牙,蓝水晶,漂亮的蘑菇</v>
      </c>
      <c r="AR439" s="24" t="str">
        <f>IF(F439="c",getSring(AQ439,4),VLOOKUP(M439&amp;F439,test4,2,FALSE))</f>
        <v>火之精华</v>
      </c>
      <c r="AS439" s="24">
        <f t="shared" si="75"/>
        <v>30012</v>
      </c>
      <c r="AT439" s="24">
        <f t="shared" si="76"/>
        <v>21</v>
      </c>
      <c r="AU439" s="24" t="str">
        <f>getSring(AQ439,1)</f>
        <v>长獠牙</v>
      </c>
      <c r="AV439" s="24">
        <f t="shared" si="77"/>
        <v>30039</v>
      </c>
      <c r="AW439" s="24">
        <f t="shared" si="83"/>
        <v>42</v>
      </c>
      <c r="AX439" s="24" t="str">
        <f>getSring(AQ439,2)</f>
        <v>蓝水晶</v>
      </c>
      <c r="AY439" s="24">
        <f t="shared" si="78"/>
        <v>30031</v>
      </c>
      <c r="AZ439" s="24">
        <f t="shared" si="79"/>
        <v>42</v>
      </c>
      <c r="BA439" s="24" t="str">
        <f>getSring(AQ439,3)</f>
        <v>漂亮的蘑菇</v>
      </c>
      <c r="BB439" s="24">
        <f t="shared" si="80"/>
        <v>30023</v>
      </c>
      <c r="BC439" s="24">
        <f t="shared" si="81"/>
        <v>42</v>
      </c>
    </row>
    <row r="440" spans="1:55" ht="14.25" x14ac:dyDescent="0.2">
      <c r="A440">
        <f t="shared" si="82"/>
        <v>20438</v>
      </c>
      <c r="B440" s="16">
        <v>438</v>
      </c>
      <c r="C440" s="16" t="s">
        <v>1075</v>
      </c>
      <c r="D440" s="16" t="s">
        <v>1515</v>
      </c>
      <c r="E440" s="16">
        <f>武器3!E440</f>
        <v>12</v>
      </c>
      <c r="F440" s="16" t="s">
        <v>1045</v>
      </c>
      <c r="G440" s="16">
        <f>武器3!G440</f>
        <v>3</v>
      </c>
      <c r="H440" s="19" t="s">
        <v>1385</v>
      </c>
      <c r="I440" s="3" t="s">
        <v>820</v>
      </c>
      <c r="J440" s="3">
        <f>武器2!I440</f>
        <v>14</v>
      </c>
      <c r="K440" s="3"/>
      <c r="L440" s="3" t="str">
        <f>武器3!J440</f>
        <v>上级职业</v>
      </c>
      <c r="M440" s="3" t="str">
        <f>武器3!K440</f>
        <v>火炎</v>
      </c>
      <c r="N440" s="16">
        <v>5</v>
      </c>
      <c r="O440" s="16">
        <v>6</v>
      </c>
      <c r="P440" s="16">
        <f>挂饰2!L440</f>
        <v>80</v>
      </c>
      <c r="Q440" s="16">
        <f>挂饰2!M440</f>
        <v>0</v>
      </c>
      <c r="R440" s="16">
        <f>挂饰2!N440</f>
        <v>0</v>
      </c>
      <c r="S440" s="16">
        <f>挂饰2!O440</f>
        <v>0</v>
      </c>
      <c r="T440" s="16">
        <f>挂饰2!P440</f>
        <v>0</v>
      </c>
      <c r="U440" s="16">
        <f>挂饰2!Q440</f>
        <v>0</v>
      </c>
      <c r="V440" s="16">
        <f>挂饰2!R440</f>
        <v>0</v>
      </c>
      <c r="W440" s="16">
        <f>挂饰2!S440</f>
        <v>0</v>
      </c>
      <c r="X440" s="16">
        <f>挂饰2!T440</f>
        <v>0</v>
      </c>
      <c r="Y440" s="16">
        <f>挂饰2!U440</f>
        <v>0</v>
      </c>
      <c r="Z440" s="16">
        <f>挂饰2!V440</f>
        <v>0</v>
      </c>
      <c r="AA440" s="16">
        <f>挂饰2!W440</f>
        <v>0</v>
      </c>
      <c r="AB440" s="16">
        <f>挂饰2!X440</f>
        <v>0</v>
      </c>
      <c r="AC440" s="16">
        <f>挂饰2!Y440</f>
        <v>0</v>
      </c>
      <c r="AD440" s="16">
        <f>挂饰2!Z440</f>
        <v>0</v>
      </c>
      <c r="AE440" s="16">
        <f>挂饰2!AA440</f>
        <v>0</v>
      </c>
      <c r="AF440" s="16">
        <f>挂饰2!AB440</f>
        <v>0</v>
      </c>
      <c r="AG440" s="16">
        <f>挂饰2!AC440</f>
        <v>0</v>
      </c>
      <c r="AH440" s="16">
        <f>挂饰2!AD440</f>
        <v>0</v>
      </c>
      <c r="AI440" s="16">
        <f>挂饰2!AE440</f>
        <v>0.1266375545851528</v>
      </c>
      <c r="AJ440" s="16">
        <f>挂饰2!AF440</f>
        <v>0</v>
      </c>
      <c r="AK440" s="16">
        <f>挂饰2!AG440</f>
        <v>0</v>
      </c>
      <c r="AL440" s="16">
        <f>挂饰2!AH440</f>
        <v>0</v>
      </c>
      <c r="AM440" s="16">
        <f>挂饰2!AI440</f>
        <v>0</v>
      </c>
      <c r="AN440" s="16">
        <f>挂饰2!AJ440</f>
        <v>0</v>
      </c>
      <c r="AO440" s="21">
        <f t="shared" si="72"/>
        <v>120.60786026200873</v>
      </c>
      <c r="AP440">
        <f t="shared" si="73"/>
        <v>105000</v>
      </c>
      <c r="AQ440" t="str">
        <f t="shared" si="74"/>
        <v>,蓝水晶,坚硬的石头,漂亮的蘑菇</v>
      </c>
      <c r="AR440" s="24" t="str">
        <f>IF(F440="c",getSring(AQ440,4),VLOOKUP(M440&amp;F440,test4,2,FALSE))</f>
        <v>火之精华</v>
      </c>
      <c r="AS440" s="24">
        <f t="shared" si="75"/>
        <v>30012</v>
      </c>
      <c r="AT440" s="24">
        <f t="shared" si="76"/>
        <v>25</v>
      </c>
      <c r="AU440" s="24" t="str">
        <f>getSring(AQ440,1)</f>
        <v>蓝水晶</v>
      </c>
      <c r="AV440" s="24">
        <f t="shared" si="77"/>
        <v>30031</v>
      </c>
      <c r="AW440" s="24">
        <f t="shared" si="83"/>
        <v>50</v>
      </c>
      <c r="AX440" s="24" t="str">
        <f>getSring(AQ440,2)</f>
        <v>坚硬的石头</v>
      </c>
      <c r="AY440" s="24">
        <f t="shared" si="78"/>
        <v>30035</v>
      </c>
      <c r="AZ440" s="24">
        <f t="shared" si="79"/>
        <v>50</v>
      </c>
      <c r="BA440" s="24" t="str">
        <f>getSring(AQ440,3)</f>
        <v>漂亮的蘑菇</v>
      </c>
      <c r="BB440" s="24">
        <f t="shared" si="80"/>
        <v>30023</v>
      </c>
      <c r="BC440" s="24">
        <f t="shared" si="81"/>
        <v>50</v>
      </c>
    </row>
    <row r="441" spans="1:55" ht="14.25" x14ac:dyDescent="0.2">
      <c r="A441">
        <f t="shared" si="82"/>
        <v>20439</v>
      </c>
      <c r="B441" s="16">
        <v>439</v>
      </c>
      <c r="C441" s="16" t="s">
        <v>1120</v>
      </c>
      <c r="D441" s="16" t="s">
        <v>1302</v>
      </c>
      <c r="E441" s="16">
        <f>武器3!E441</f>
        <v>14</v>
      </c>
      <c r="F441" s="16" t="s">
        <v>1045</v>
      </c>
      <c r="G441" s="16">
        <f>武器3!G441</f>
        <v>3</v>
      </c>
      <c r="H441" s="19" t="s">
        <v>1385</v>
      </c>
      <c r="I441" s="3" t="s">
        <v>820</v>
      </c>
      <c r="J441" s="3">
        <f>武器2!I441</f>
        <v>14</v>
      </c>
      <c r="K441" s="3"/>
      <c r="L441" s="3" t="str">
        <f>武器3!J441</f>
        <v>上级职业</v>
      </c>
      <c r="M441" s="3" t="str">
        <f>武器3!K441</f>
        <v>火炎</v>
      </c>
      <c r="N441" s="16">
        <v>5</v>
      </c>
      <c r="O441" s="16">
        <v>7</v>
      </c>
      <c r="P441" s="16">
        <f>挂饰2!L441</f>
        <v>94</v>
      </c>
      <c r="Q441" s="16">
        <f>挂饰2!M441</f>
        <v>0</v>
      </c>
      <c r="R441" s="16">
        <f>挂饰2!N441</f>
        <v>0</v>
      </c>
      <c r="S441" s="16">
        <f>挂饰2!O441</f>
        <v>0</v>
      </c>
      <c r="T441" s="16">
        <f>挂饰2!P441</f>
        <v>0</v>
      </c>
      <c r="U441" s="16">
        <f>挂饰2!Q441</f>
        <v>161</v>
      </c>
      <c r="V441" s="16">
        <f>挂饰2!R441</f>
        <v>0</v>
      </c>
      <c r="W441" s="16">
        <f>挂饰2!S441</f>
        <v>0</v>
      </c>
      <c r="X441" s="16">
        <f>挂饰2!T441</f>
        <v>0</v>
      </c>
      <c r="Y441" s="16">
        <f>挂饰2!U441</f>
        <v>0</v>
      </c>
      <c r="Z441" s="16">
        <f>挂饰2!V441</f>
        <v>0</v>
      </c>
      <c r="AA441" s="16">
        <f>挂饰2!W441</f>
        <v>0</v>
      </c>
      <c r="AB441" s="16">
        <f>挂饰2!X441</f>
        <v>0</v>
      </c>
      <c r="AC441" s="16">
        <f>挂饰2!Y441</f>
        <v>0</v>
      </c>
      <c r="AD441" s="16">
        <f>挂饰2!Z441</f>
        <v>0</v>
      </c>
      <c r="AE441" s="16">
        <f>挂饰2!AA441</f>
        <v>0</v>
      </c>
      <c r="AF441" s="16">
        <f>挂饰2!AB441</f>
        <v>0</v>
      </c>
      <c r="AG441" s="16">
        <f>挂饰2!AC441</f>
        <v>0</v>
      </c>
      <c r="AH441" s="16">
        <f>挂饰2!AD441</f>
        <v>0</v>
      </c>
      <c r="AI441" s="16">
        <f>挂饰2!AE441</f>
        <v>0</v>
      </c>
      <c r="AJ441" s="16">
        <f>挂饰2!AF441</f>
        <v>0</v>
      </c>
      <c r="AK441" s="16">
        <f>挂饰2!AG441</f>
        <v>0</v>
      </c>
      <c r="AL441" s="16">
        <f>挂饰2!AH441</f>
        <v>0</v>
      </c>
      <c r="AM441" s="16">
        <f>挂饰2!AI441</f>
        <v>0</v>
      </c>
      <c r="AN441" s="16">
        <f>挂饰2!AJ441</f>
        <v>0</v>
      </c>
      <c r="AO441" s="21">
        <f t="shared" si="72"/>
        <v>382.5</v>
      </c>
      <c r="AP441">
        <f t="shared" si="73"/>
        <v>335100</v>
      </c>
      <c r="AQ441" t="str">
        <f t="shared" si="74"/>
        <v>,坚硬的石头,长獠牙,蓝水晶</v>
      </c>
      <c r="AR441" s="24" t="str">
        <f>IF(F441="c",getSring(AQ441,4),VLOOKUP(M441&amp;F441,test4,2,FALSE))</f>
        <v>火之精华</v>
      </c>
      <c r="AS441" s="24">
        <f t="shared" si="75"/>
        <v>30012</v>
      </c>
      <c r="AT441" s="24">
        <f t="shared" si="76"/>
        <v>80</v>
      </c>
      <c r="AU441" s="24" t="str">
        <f>getSring(AQ441,1)</f>
        <v>坚硬的石头</v>
      </c>
      <c r="AV441" s="24">
        <f t="shared" si="77"/>
        <v>30035</v>
      </c>
      <c r="AW441" s="24">
        <f t="shared" si="83"/>
        <v>159</v>
      </c>
      <c r="AX441" s="24" t="str">
        <f>getSring(AQ441,2)</f>
        <v>长獠牙</v>
      </c>
      <c r="AY441" s="24">
        <f t="shared" si="78"/>
        <v>30039</v>
      </c>
      <c r="AZ441" s="24">
        <f t="shared" si="79"/>
        <v>159</v>
      </c>
      <c r="BA441" s="24" t="str">
        <f>getSring(AQ441,3)</f>
        <v>蓝水晶</v>
      </c>
      <c r="BB441" s="24">
        <f t="shared" si="80"/>
        <v>30031</v>
      </c>
      <c r="BC441" s="24">
        <f t="shared" si="81"/>
        <v>159</v>
      </c>
    </row>
    <row r="442" spans="1:55" ht="14.25" x14ac:dyDescent="0.2">
      <c r="A442">
        <f t="shared" si="82"/>
        <v>20440</v>
      </c>
      <c r="B442" s="16">
        <v>440</v>
      </c>
      <c r="C442" s="16" t="s">
        <v>1069</v>
      </c>
      <c r="D442" s="16" t="s">
        <v>1269</v>
      </c>
      <c r="E442" s="16">
        <f>武器3!E442</f>
        <v>16</v>
      </c>
      <c r="F442" s="16" t="s">
        <v>1045</v>
      </c>
      <c r="G442" s="16">
        <f>武器3!G442</f>
        <v>3</v>
      </c>
      <c r="H442" s="19" t="s">
        <v>1385</v>
      </c>
      <c r="I442" s="3" t="s">
        <v>820</v>
      </c>
      <c r="J442" s="3">
        <f>武器2!I442</f>
        <v>14</v>
      </c>
      <c r="K442" s="3"/>
      <c r="L442" s="3" t="str">
        <f>武器3!J442</f>
        <v>上级职业</v>
      </c>
      <c r="M442" s="3" t="str">
        <f>武器3!K442</f>
        <v>火炎</v>
      </c>
      <c r="N442" s="16">
        <v>5</v>
      </c>
      <c r="O442" s="16">
        <v>8</v>
      </c>
      <c r="P442" s="16">
        <f>挂饰2!L442</f>
        <v>107</v>
      </c>
      <c r="Q442" s="16">
        <f>挂饰2!M442</f>
        <v>0</v>
      </c>
      <c r="R442" s="16">
        <f>挂饰2!N442</f>
        <v>0</v>
      </c>
      <c r="S442" s="16">
        <f>挂饰2!O442</f>
        <v>0</v>
      </c>
      <c r="T442" s="16">
        <f>挂饰2!P442</f>
        <v>0</v>
      </c>
      <c r="U442" s="16">
        <f>挂饰2!Q442</f>
        <v>184</v>
      </c>
      <c r="V442" s="16">
        <f>挂饰2!R442</f>
        <v>0</v>
      </c>
      <c r="W442" s="16">
        <f>挂饰2!S442</f>
        <v>0</v>
      </c>
      <c r="X442" s="16">
        <f>挂饰2!T442</f>
        <v>0</v>
      </c>
      <c r="Y442" s="16">
        <f>挂饰2!U442</f>
        <v>0</v>
      </c>
      <c r="Z442" s="16">
        <f>挂饰2!V442</f>
        <v>0</v>
      </c>
      <c r="AA442" s="16">
        <f>挂饰2!W442</f>
        <v>0</v>
      </c>
      <c r="AB442" s="16">
        <f>挂饰2!X442</f>
        <v>0</v>
      </c>
      <c r="AC442" s="16">
        <f>挂饰2!Y442</f>
        <v>0</v>
      </c>
      <c r="AD442" s="16">
        <f>挂饰2!Z442</f>
        <v>0</v>
      </c>
      <c r="AE442" s="16">
        <f>挂饰2!AA442</f>
        <v>0</v>
      </c>
      <c r="AF442" s="16">
        <f>挂饰2!AB442</f>
        <v>0</v>
      </c>
      <c r="AG442" s="16">
        <f>挂饰2!AC442</f>
        <v>0</v>
      </c>
      <c r="AH442" s="16">
        <f>挂饰2!AD442</f>
        <v>0</v>
      </c>
      <c r="AI442" s="16">
        <f>挂饰2!AE442</f>
        <v>0</v>
      </c>
      <c r="AJ442" s="16">
        <f>挂饰2!AF442</f>
        <v>0</v>
      </c>
      <c r="AK442" s="16">
        <f>挂饰2!AG442</f>
        <v>0</v>
      </c>
      <c r="AL442" s="16">
        <f>挂饰2!AH442</f>
        <v>0</v>
      </c>
      <c r="AM442" s="16">
        <f>挂饰2!AI442</f>
        <v>0</v>
      </c>
      <c r="AN442" s="16">
        <f>挂饰2!AJ442</f>
        <v>0</v>
      </c>
      <c r="AO442" s="21">
        <f t="shared" si="72"/>
        <v>436.5</v>
      </c>
      <c r="AP442">
        <f t="shared" si="73"/>
        <v>382200</v>
      </c>
      <c r="AQ442" t="str">
        <f t="shared" si="74"/>
        <v>,坚硬的石头,扁扁的稻草,漂亮的蘑菇</v>
      </c>
      <c r="AR442" s="24" t="str">
        <f>IF(F442="c",getSring(AQ442,4),VLOOKUP(M442&amp;F442,test4,2,FALSE))</f>
        <v>火之精华</v>
      </c>
      <c r="AS442" s="24">
        <f t="shared" si="75"/>
        <v>30012</v>
      </c>
      <c r="AT442" s="24">
        <f t="shared" si="76"/>
        <v>91</v>
      </c>
      <c r="AU442" s="24" t="str">
        <f>getSring(AQ442,1)</f>
        <v>坚硬的石头</v>
      </c>
      <c r="AV442" s="24">
        <f t="shared" si="77"/>
        <v>30035</v>
      </c>
      <c r="AW442" s="24">
        <f t="shared" si="83"/>
        <v>182</v>
      </c>
      <c r="AX442" s="24" t="str">
        <f>getSring(AQ442,2)</f>
        <v>扁扁的稻草</v>
      </c>
      <c r="AY442" s="24">
        <f t="shared" si="78"/>
        <v>30027</v>
      </c>
      <c r="AZ442" s="24">
        <f t="shared" si="79"/>
        <v>182</v>
      </c>
      <c r="BA442" s="24" t="str">
        <f>getSring(AQ442,3)</f>
        <v>漂亮的蘑菇</v>
      </c>
      <c r="BB442" s="24">
        <f t="shared" si="80"/>
        <v>30023</v>
      </c>
      <c r="BC442" s="24">
        <f t="shared" si="81"/>
        <v>182</v>
      </c>
    </row>
    <row r="443" spans="1:55" ht="14.25" x14ac:dyDescent="0.2">
      <c r="A443">
        <f t="shared" si="82"/>
        <v>20441</v>
      </c>
      <c r="B443" s="16">
        <v>441</v>
      </c>
      <c r="C443" s="16" t="s">
        <v>1118</v>
      </c>
      <c r="D443" s="16" t="s">
        <v>1555</v>
      </c>
      <c r="E443" s="16">
        <f>武器3!E443</f>
        <v>2</v>
      </c>
      <c r="F443" s="16" t="s">
        <v>1046</v>
      </c>
      <c r="G443" s="16">
        <f>武器3!G443</f>
        <v>4</v>
      </c>
      <c r="H443" s="19" t="s">
        <v>1385</v>
      </c>
      <c r="I443" s="3" t="s">
        <v>820</v>
      </c>
      <c r="J443" s="3">
        <f>武器2!I443</f>
        <v>14</v>
      </c>
      <c r="K443" s="3"/>
      <c r="L443" s="3" t="str">
        <f>武器3!J443</f>
        <v>上级职业</v>
      </c>
      <c r="M443" s="3" t="str">
        <f>武器3!K443</f>
        <v/>
      </c>
      <c r="N443" s="16">
        <v>5</v>
      </c>
      <c r="O443" s="16">
        <v>1</v>
      </c>
      <c r="P443" s="16">
        <f>挂饰2!L443</f>
        <v>18</v>
      </c>
      <c r="Q443" s="16">
        <f>挂饰2!M443</f>
        <v>0</v>
      </c>
      <c r="R443" s="16">
        <f>挂饰2!N443</f>
        <v>0</v>
      </c>
      <c r="S443" s="16">
        <f>挂饰2!O443</f>
        <v>0</v>
      </c>
      <c r="T443" s="16">
        <f>挂饰2!P443</f>
        <v>0</v>
      </c>
      <c r="U443" s="16">
        <f>挂饰2!Q443</f>
        <v>0</v>
      </c>
      <c r="V443" s="16">
        <f>挂饰2!R443</f>
        <v>0</v>
      </c>
      <c r="W443" s="16">
        <f>挂饰2!S443</f>
        <v>0</v>
      </c>
      <c r="X443" s="16">
        <f>挂饰2!T443</f>
        <v>0</v>
      </c>
      <c r="Y443" s="16">
        <f>挂饰2!U443</f>
        <v>0</v>
      </c>
      <c r="Z443" s="16">
        <f>挂饰2!V443</f>
        <v>0</v>
      </c>
      <c r="AA443" s="16">
        <f>挂饰2!W443</f>
        <v>0</v>
      </c>
      <c r="AB443" s="16">
        <f>挂饰2!X443</f>
        <v>0</v>
      </c>
      <c r="AC443" s="16">
        <f>挂饰2!Y443</f>
        <v>0</v>
      </c>
      <c r="AD443" s="16">
        <f>挂饰2!Z443</f>
        <v>0</v>
      </c>
      <c r="AE443" s="16">
        <f>挂饰2!AA443</f>
        <v>0</v>
      </c>
      <c r="AF443" s="16">
        <f>挂饰2!AB443</f>
        <v>0</v>
      </c>
      <c r="AG443" s="16">
        <f>挂饰2!AC443</f>
        <v>0</v>
      </c>
      <c r="AH443" s="16">
        <f>挂饰2!AD443</f>
        <v>0</v>
      </c>
      <c r="AI443" s="16">
        <f>挂饰2!AE443</f>
        <v>0</v>
      </c>
      <c r="AJ443" s="16">
        <f>挂饰2!AF443</f>
        <v>0</v>
      </c>
      <c r="AK443" s="16">
        <f>挂饰2!AG443</f>
        <v>0</v>
      </c>
      <c r="AL443" s="16">
        <f>挂饰2!AH443</f>
        <v>0</v>
      </c>
      <c r="AM443" s="16">
        <f>挂饰2!AI443</f>
        <v>0</v>
      </c>
      <c r="AN443" s="16">
        <f>挂饰2!AJ443</f>
        <v>0</v>
      </c>
      <c r="AO443" s="21">
        <f t="shared" si="72"/>
        <v>27</v>
      </c>
      <c r="AP443">
        <f t="shared" si="73"/>
        <v>23850</v>
      </c>
      <c r="AQ443" t="str">
        <f t="shared" si="74"/>
        <v>,多汁的坚果,蘑菇,石头,狗牙</v>
      </c>
      <c r="AR443" s="24" t="str">
        <f>IF(F443="c",getSring(AQ443,4),VLOOKUP(M443&amp;F443,test4,2,FALSE))</f>
        <v>狗牙</v>
      </c>
      <c r="AS443" s="24">
        <f t="shared" si="75"/>
        <v>30038</v>
      </c>
      <c r="AT443" s="24">
        <f t="shared" si="76"/>
        <v>90</v>
      </c>
      <c r="AU443" s="24" t="str">
        <f>getSring(AQ443,1)</f>
        <v>多汁的坚果</v>
      </c>
      <c r="AV443" s="24">
        <f t="shared" si="77"/>
        <v>30042</v>
      </c>
      <c r="AW443" s="24">
        <f t="shared" si="83"/>
        <v>23</v>
      </c>
      <c r="AX443" s="24" t="str">
        <f>getSring(AQ443,2)</f>
        <v>蘑菇</v>
      </c>
      <c r="AY443" s="24">
        <f t="shared" si="78"/>
        <v>30022</v>
      </c>
      <c r="AZ443" s="24">
        <f t="shared" si="79"/>
        <v>23</v>
      </c>
      <c r="BA443" s="24" t="str">
        <f>getSring(AQ443,3)</f>
        <v>石头</v>
      </c>
      <c r="BB443" s="24">
        <f t="shared" si="80"/>
        <v>30034</v>
      </c>
      <c r="BC443" s="24">
        <f t="shared" si="81"/>
        <v>23</v>
      </c>
    </row>
    <row r="444" spans="1:55" ht="14.25" x14ac:dyDescent="0.2">
      <c r="A444">
        <f t="shared" si="82"/>
        <v>20442</v>
      </c>
      <c r="B444" s="16">
        <v>442</v>
      </c>
      <c r="C444" s="16" t="s">
        <v>1116</v>
      </c>
      <c r="D444" s="16" t="s">
        <v>1214</v>
      </c>
      <c r="E444" s="16">
        <f>武器3!E444</f>
        <v>4</v>
      </c>
      <c r="F444" s="16" t="s">
        <v>1046</v>
      </c>
      <c r="G444" s="16">
        <f>武器3!G444</f>
        <v>4</v>
      </c>
      <c r="H444" s="19" t="s">
        <v>1385</v>
      </c>
      <c r="I444" s="3" t="s">
        <v>820</v>
      </c>
      <c r="J444" s="3">
        <f>武器2!I444</f>
        <v>14</v>
      </c>
      <c r="K444" s="3"/>
      <c r="L444" s="3" t="str">
        <f>武器3!J444</f>
        <v>上级职业</v>
      </c>
      <c r="M444" s="3" t="str">
        <f>武器3!K444</f>
        <v/>
      </c>
      <c r="N444" s="16">
        <v>5</v>
      </c>
      <c r="O444" s="16">
        <v>2</v>
      </c>
      <c r="P444" s="16">
        <f>挂饰2!L444</f>
        <v>36</v>
      </c>
      <c r="Q444" s="16">
        <f>挂饰2!M444</f>
        <v>0</v>
      </c>
      <c r="R444" s="16">
        <f>挂饰2!N444</f>
        <v>0</v>
      </c>
      <c r="S444" s="16">
        <f>挂饰2!O444</f>
        <v>0</v>
      </c>
      <c r="T444" s="16">
        <f>挂饰2!P444</f>
        <v>0</v>
      </c>
      <c r="U444" s="16">
        <f>挂饰2!Q444</f>
        <v>0</v>
      </c>
      <c r="V444" s="16">
        <f>挂饰2!R444</f>
        <v>0</v>
      </c>
      <c r="W444" s="16">
        <f>挂饰2!S444</f>
        <v>0</v>
      </c>
      <c r="X444" s="16">
        <f>挂饰2!T444</f>
        <v>0</v>
      </c>
      <c r="Y444" s="16">
        <f>挂饰2!U444</f>
        <v>0</v>
      </c>
      <c r="Z444" s="16">
        <f>挂饰2!V444</f>
        <v>0</v>
      </c>
      <c r="AA444" s="16">
        <f>挂饰2!W444</f>
        <v>0</v>
      </c>
      <c r="AB444" s="16">
        <f>挂饰2!X444</f>
        <v>0</v>
      </c>
      <c r="AC444" s="16">
        <f>挂饰2!Y444</f>
        <v>0</v>
      </c>
      <c r="AD444" s="16">
        <f>挂饰2!Z444</f>
        <v>0</v>
      </c>
      <c r="AE444" s="16">
        <f>挂饰2!AA444</f>
        <v>0</v>
      </c>
      <c r="AF444" s="16">
        <f>挂饰2!AB444</f>
        <v>0</v>
      </c>
      <c r="AG444" s="16">
        <f>挂饰2!AC444</f>
        <v>0</v>
      </c>
      <c r="AH444" s="16">
        <f>挂饰2!AD444</f>
        <v>0</v>
      </c>
      <c r="AI444" s="16">
        <f>挂饰2!AE444</f>
        <v>0</v>
      </c>
      <c r="AJ444" s="16">
        <f>挂饰2!AF444</f>
        <v>0</v>
      </c>
      <c r="AK444" s="16">
        <f>挂饰2!AG444</f>
        <v>0</v>
      </c>
      <c r="AL444" s="16">
        <f>挂饰2!AH444</f>
        <v>0</v>
      </c>
      <c r="AM444" s="16">
        <f>挂饰2!AI444</f>
        <v>0</v>
      </c>
      <c r="AN444" s="16">
        <f>挂饰2!AJ444</f>
        <v>0</v>
      </c>
      <c r="AO444" s="21">
        <f t="shared" si="72"/>
        <v>54</v>
      </c>
      <c r="AP444">
        <f t="shared" si="73"/>
        <v>47250</v>
      </c>
      <c r="AQ444" t="str">
        <f t="shared" si="74"/>
        <v>,石头,多汁的坚果,蘑菇,稻草</v>
      </c>
      <c r="AR444" s="24" t="str">
        <f>IF(F444="c",getSring(AQ444,4),VLOOKUP(M444&amp;F444,test4,2,FALSE))</f>
        <v>稻草</v>
      </c>
      <c r="AS444" s="24">
        <f t="shared" si="75"/>
        <v>30026</v>
      </c>
      <c r="AT444" s="24">
        <f t="shared" si="76"/>
        <v>180</v>
      </c>
      <c r="AU444" s="24" t="str">
        <f>getSring(AQ444,1)</f>
        <v>石头</v>
      </c>
      <c r="AV444" s="24">
        <f t="shared" si="77"/>
        <v>30034</v>
      </c>
      <c r="AW444" s="24">
        <f t="shared" si="83"/>
        <v>45</v>
      </c>
      <c r="AX444" s="24" t="str">
        <f>getSring(AQ444,2)</f>
        <v>多汁的坚果</v>
      </c>
      <c r="AY444" s="24">
        <f t="shared" si="78"/>
        <v>30042</v>
      </c>
      <c r="AZ444" s="24">
        <f t="shared" si="79"/>
        <v>45</v>
      </c>
      <c r="BA444" s="24" t="str">
        <f>getSring(AQ444,3)</f>
        <v>蘑菇</v>
      </c>
      <c r="BB444" s="24">
        <f t="shared" si="80"/>
        <v>30022</v>
      </c>
      <c r="BC444" s="24">
        <f t="shared" si="81"/>
        <v>45</v>
      </c>
    </row>
    <row r="445" spans="1:55" ht="14.25" x14ac:dyDescent="0.2">
      <c r="A445">
        <f t="shared" si="82"/>
        <v>20443</v>
      </c>
      <c r="B445" s="16">
        <v>443</v>
      </c>
      <c r="C445" s="16" t="s">
        <v>1073</v>
      </c>
      <c r="D445" s="16" t="s">
        <v>1556</v>
      </c>
      <c r="E445" s="16">
        <f>武器3!E445</f>
        <v>6</v>
      </c>
      <c r="F445" s="16" t="s">
        <v>1046</v>
      </c>
      <c r="G445" s="16">
        <f>武器3!G445</f>
        <v>4</v>
      </c>
      <c r="H445" s="19" t="s">
        <v>1385</v>
      </c>
      <c r="I445" s="3" t="s">
        <v>820</v>
      </c>
      <c r="J445" s="3">
        <f>武器2!I445</f>
        <v>14</v>
      </c>
      <c r="K445" s="3"/>
      <c r="L445" s="3" t="str">
        <f>武器3!J445</f>
        <v>上级职业</v>
      </c>
      <c r="M445" s="3" t="str">
        <f>武器3!K445</f>
        <v/>
      </c>
      <c r="N445" s="16">
        <v>5</v>
      </c>
      <c r="O445" s="16">
        <v>3</v>
      </c>
      <c r="P445" s="16">
        <f>挂饰2!L445</f>
        <v>54</v>
      </c>
      <c r="Q445" s="16">
        <f>挂饰2!M445</f>
        <v>0</v>
      </c>
      <c r="R445" s="16">
        <f>挂饰2!N445</f>
        <v>0</v>
      </c>
      <c r="S445" s="16">
        <f>挂饰2!O445</f>
        <v>0</v>
      </c>
      <c r="T445" s="16">
        <f>挂饰2!P445</f>
        <v>0</v>
      </c>
      <c r="U445" s="16">
        <f>挂饰2!Q445</f>
        <v>0</v>
      </c>
      <c r="V445" s="16">
        <f>挂饰2!R445</f>
        <v>0</v>
      </c>
      <c r="W445" s="16">
        <f>挂饰2!S445</f>
        <v>0</v>
      </c>
      <c r="X445" s="16">
        <f>挂饰2!T445</f>
        <v>0</v>
      </c>
      <c r="Y445" s="16">
        <f>挂饰2!U445</f>
        <v>0</v>
      </c>
      <c r="Z445" s="16">
        <f>挂饰2!V445</f>
        <v>0</v>
      </c>
      <c r="AA445" s="16">
        <f>挂饰2!W445</f>
        <v>0</v>
      </c>
      <c r="AB445" s="16">
        <f>挂饰2!X445</f>
        <v>0</v>
      </c>
      <c r="AC445" s="16">
        <f>挂饰2!Y445</f>
        <v>0</v>
      </c>
      <c r="AD445" s="16">
        <f>挂饰2!Z445</f>
        <v>0</v>
      </c>
      <c r="AE445" s="16">
        <f>挂饰2!AA445</f>
        <v>0</v>
      </c>
      <c r="AF445" s="16">
        <f>挂饰2!AB445</f>
        <v>0</v>
      </c>
      <c r="AG445" s="16">
        <f>挂饰2!AC445</f>
        <v>0</v>
      </c>
      <c r="AH445" s="16">
        <f>挂饰2!AD445</f>
        <v>0</v>
      </c>
      <c r="AI445" s="16">
        <f>挂饰2!AE445</f>
        <v>0</v>
      </c>
      <c r="AJ445" s="16">
        <f>挂饰2!AF445</f>
        <v>0</v>
      </c>
      <c r="AK445" s="16">
        <f>挂饰2!AG445</f>
        <v>0</v>
      </c>
      <c r="AL445" s="16">
        <f>挂饰2!AH445</f>
        <v>0</v>
      </c>
      <c r="AM445" s="16">
        <f>挂饰2!AI445</f>
        <v>0</v>
      </c>
      <c r="AN445" s="16">
        <f>挂饰2!AJ445</f>
        <v>0</v>
      </c>
      <c r="AO445" s="21">
        <f t="shared" si="72"/>
        <v>81</v>
      </c>
      <c r="AP445">
        <f t="shared" si="73"/>
        <v>71100</v>
      </c>
      <c r="AQ445" t="str">
        <f t="shared" si="74"/>
        <v>,稻草,狗牙,多汁的坚果,红水晶</v>
      </c>
      <c r="AR445" s="24" t="str">
        <f>IF(F445="c",getSring(AQ445,4),VLOOKUP(M445&amp;F445,test4,2,FALSE))</f>
        <v>红水晶</v>
      </c>
      <c r="AS445" s="24">
        <f t="shared" si="75"/>
        <v>30030</v>
      </c>
      <c r="AT445" s="24">
        <f t="shared" si="76"/>
        <v>270</v>
      </c>
      <c r="AU445" s="24" t="str">
        <f>getSring(AQ445,1)</f>
        <v>稻草</v>
      </c>
      <c r="AV445" s="24">
        <f t="shared" si="77"/>
        <v>30026</v>
      </c>
      <c r="AW445" s="24">
        <f t="shared" si="83"/>
        <v>68</v>
      </c>
      <c r="AX445" s="24" t="str">
        <f>getSring(AQ445,2)</f>
        <v>狗牙</v>
      </c>
      <c r="AY445" s="24">
        <f t="shared" si="78"/>
        <v>30038</v>
      </c>
      <c r="AZ445" s="24">
        <f t="shared" si="79"/>
        <v>68</v>
      </c>
      <c r="BA445" s="24" t="str">
        <f>getSring(AQ445,3)</f>
        <v>多汁的坚果</v>
      </c>
      <c r="BB445" s="24">
        <f t="shared" si="80"/>
        <v>30042</v>
      </c>
      <c r="BC445" s="24">
        <f t="shared" si="81"/>
        <v>68</v>
      </c>
    </row>
    <row r="446" spans="1:55" ht="14.25" x14ac:dyDescent="0.2">
      <c r="A446">
        <f t="shared" si="82"/>
        <v>20444</v>
      </c>
      <c r="B446" s="16">
        <v>444</v>
      </c>
      <c r="C446" s="16" t="s">
        <v>1082</v>
      </c>
      <c r="D446" s="16" t="s">
        <v>1557</v>
      </c>
      <c r="E446" s="16">
        <f>武器3!E446</f>
        <v>8</v>
      </c>
      <c r="F446" s="16" t="s">
        <v>1046</v>
      </c>
      <c r="G446" s="16">
        <f>武器3!G446</f>
        <v>4</v>
      </c>
      <c r="H446" s="19" t="s">
        <v>1385</v>
      </c>
      <c r="I446" s="3" t="s">
        <v>820</v>
      </c>
      <c r="J446" s="3">
        <f>武器2!I446</f>
        <v>14</v>
      </c>
      <c r="K446" s="3"/>
      <c r="L446" s="3" t="str">
        <f>武器3!J446</f>
        <v>上级职业</v>
      </c>
      <c r="M446" s="3" t="str">
        <f>武器3!K446</f>
        <v/>
      </c>
      <c r="N446" s="16">
        <v>5</v>
      </c>
      <c r="O446" s="16">
        <v>4</v>
      </c>
      <c r="P446" s="16">
        <f>挂饰2!L446</f>
        <v>72</v>
      </c>
      <c r="Q446" s="16">
        <f>挂饰2!M446</f>
        <v>0</v>
      </c>
      <c r="R446" s="16">
        <f>挂饰2!N446</f>
        <v>0</v>
      </c>
      <c r="S446" s="16">
        <f>挂饰2!O446</f>
        <v>0</v>
      </c>
      <c r="T446" s="16">
        <f>挂饰2!P446</f>
        <v>0</v>
      </c>
      <c r="U446" s="16">
        <f>挂饰2!Q446</f>
        <v>0</v>
      </c>
      <c r="V446" s="16">
        <f>挂饰2!R446</f>
        <v>0</v>
      </c>
      <c r="W446" s="16">
        <f>挂饰2!S446</f>
        <v>0</v>
      </c>
      <c r="X446" s="16">
        <f>挂饰2!T446</f>
        <v>0</v>
      </c>
      <c r="Y446" s="16">
        <f>挂饰2!U446</f>
        <v>0</v>
      </c>
      <c r="Z446" s="16">
        <f>挂饰2!V446</f>
        <v>0</v>
      </c>
      <c r="AA446" s="16">
        <f>挂饰2!W446</f>
        <v>0</v>
      </c>
      <c r="AB446" s="16">
        <f>挂饰2!X446</f>
        <v>0</v>
      </c>
      <c r="AC446" s="16">
        <f>挂饰2!Y446</f>
        <v>0</v>
      </c>
      <c r="AD446" s="16">
        <f>挂饰2!Z446</f>
        <v>0</v>
      </c>
      <c r="AE446" s="16">
        <f>挂饰2!AA446</f>
        <v>0</v>
      </c>
      <c r="AF446" s="16">
        <f>挂饰2!AB446</f>
        <v>0</v>
      </c>
      <c r="AG446" s="16">
        <f>挂饰2!AC446</f>
        <v>0</v>
      </c>
      <c r="AH446" s="16">
        <f>挂饰2!AD446</f>
        <v>0</v>
      </c>
      <c r="AI446" s="16">
        <f>挂饰2!AE446</f>
        <v>0</v>
      </c>
      <c r="AJ446" s="16">
        <f>挂饰2!AF446</f>
        <v>0</v>
      </c>
      <c r="AK446" s="16">
        <f>挂饰2!AG446</f>
        <v>0</v>
      </c>
      <c r="AL446" s="16">
        <f>挂饰2!AH446</f>
        <v>0</v>
      </c>
      <c r="AM446" s="16">
        <f>挂饰2!AI446</f>
        <v>0</v>
      </c>
      <c r="AN446" s="16">
        <f>挂饰2!AJ446</f>
        <v>0</v>
      </c>
      <c r="AO446" s="21">
        <f t="shared" si="72"/>
        <v>108</v>
      </c>
      <c r="AP446">
        <f t="shared" si="73"/>
        <v>94500</v>
      </c>
      <c r="AQ446" t="str">
        <f t="shared" si="74"/>
        <v>,狗牙,红水晶,蘑菇,石头</v>
      </c>
      <c r="AR446" s="24" t="str">
        <f>IF(F446="c",getSring(AQ446,4),VLOOKUP(M446&amp;F446,test4,2,FALSE))</f>
        <v>石头</v>
      </c>
      <c r="AS446" s="24">
        <f t="shared" si="75"/>
        <v>30034</v>
      </c>
      <c r="AT446" s="24">
        <f t="shared" si="76"/>
        <v>360</v>
      </c>
      <c r="AU446" s="24" t="str">
        <f>getSring(AQ446,1)</f>
        <v>狗牙</v>
      </c>
      <c r="AV446" s="24">
        <f t="shared" si="77"/>
        <v>30038</v>
      </c>
      <c r="AW446" s="24">
        <f t="shared" si="83"/>
        <v>90</v>
      </c>
      <c r="AX446" s="24" t="str">
        <f>getSring(AQ446,2)</f>
        <v>红水晶</v>
      </c>
      <c r="AY446" s="24">
        <f t="shared" si="78"/>
        <v>30030</v>
      </c>
      <c r="AZ446" s="24">
        <f t="shared" si="79"/>
        <v>90</v>
      </c>
      <c r="BA446" s="24" t="str">
        <f>getSring(AQ446,3)</f>
        <v>蘑菇</v>
      </c>
      <c r="BB446" s="24">
        <f t="shared" si="80"/>
        <v>30022</v>
      </c>
      <c r="BC446" s="24">
        <f t="shared" si="81"/>
        <v>90</v>
      </c>
    </row>
    <row r="447" spans="1:55" ht="14.25" x14ac:dyDescent="0.2">
      <c r="A447">
        <f t="shared" si="82"/>
        <v>20445</v>
      </c>
      <c r="B447" s="16">
        <v>445</v>
      </c>
      <c r="C447" s="16" t="s">
        <v>1053</v>
      </c>
      <c r="D447" s="16" t="s">
        <v>1558</v>
      </c>
      <c r="E447" s="16">
        <f>武器3!E447</f>
        <v>10</v>
      </c>
      <c r="F447" s="16" t="s">
        <v>1046</v>
      </c>
      <c r="G447" s="16">
        <f>武器3!G447</f>
        <v>4</v>
      </c>
      <c r="H447" s="19" t="s">
        <v>1385</v>
      </c>
      <c r="I447" s="3" t="s">
        <v>820</v>
      </c>
      <c r="J447" s="3">
        <f>武器2!I447</f>
        <v>14</v>
      </c>
      <c r="K447" s="3"/>
      <c r="L447" s="3" t="str">
        <f>武器3!J447</f>
        <v>上级职业</v>
      </c>
      <c r="M447" s="3" t="str">
        <f>武器3!K447</f>
        <v/>
      </c>
      <c r="N447" s="16">
        <v>5</v>
      </c>
      <c r="O447" s="16">
        <v>5</v>
      </c>
      <c r="P447" s="16">
        <f>挂饰2!L447</f>
        <v>90</v>
      </c>
      <c r="Q447" s="16">
        <f>挂饰2!M447</f>
        <v>0</v>
      </c>
      <c r="R447" s="16">
        <f>挂饰2!N447</f>
        <v>0</v>
      </c>
      <c r="S447" s="16">
        <f>挂饰2!O447</f>
        <v>0</v>
      </c>
      <c r="T447" s="16">
        <f>挂饰2!P447</f>
        <v>0</v>
      </c>
      <c r="U447" s="16">
        <f>挂饰2!Q447</f>
        <v>0</v>
      </c>
      <c r="V447" s="16">
        <f>挂饰2!R447</f>
        <v>0</v>
      </c>
      <c r="W447" s="16">
        <f>挂饰2!S447</f>
        <v>0</v>
      </c>
      <c r="X447" s="16">
        <f>挂饰2!T447</f>
        <v>0</v>
      </c>
      <c r="Y447" s="16">
        <f>挂饰2!U447</f>
        <v>0</v>
      </c>
      <c r="Z447" s="16">
        <f>挂饰2!V447</f>
        <v>0</v>
      </c>
      <c r="AA447" s="16">
        <f>挂饰2!W447</f>
        <v>0</v>
      </c>
      <c r="AB447" s="16">
        <f>挂饰2!X447</f>
        <v>0</v>
      </c>
      <c r="AC447" s="16">
        <f>挂饰2!Y447</f>
        <v>0</v>
      </c>
      <c r="AD447" s="16">
        <f>挂饰2!Z447</f>
        <v>0</v>
      </c>
      <c r="AE447" s="16">
        <f>挂饰2!AA447</f>
        <v>0</v>
      </c>
      <c r="AF447" s="16">
        <f>挂饰2!AB447</f>
        <v>0</v>
      </c>
      <c r="AG447" s="16">
        <f>挂饰2!AC447</f>
        <v>0</v>
      </c>
      <c r="AH447" s="16">
        <f>挂饰2!AD447</f>
        <v>0</v>
      </c>
      <c r="AI447" s="16">
        <f>挂饰2!AE447</f>
        <v>0</v>
      </c>
      <c r="AJ447" s="16">
        <f>挂饰2!AF447</f>
        <v>0</v>
      </c>
      <c r="AK447" s="16">
        <f>挂饰2!AG447</f>
        <v>0</v>
      </c>
      <c r="AL447" s="16">
        <f>挂饰2!AH447</f>
        <v>0</v>
      </c>
      <c r="AM447" s="16">
        <f>挂饰2!AI447</f>
        <v>0</v>
      </c>
      <c r="AN447" s="16">
        <f>挂饰2!AJ447</f>
        <v>0</v>
      </c>
      <c r="AO447" s="21">
        <f t="shared" si="72"/>
        <v>135</v>
      </c>
      <c r="AP447">
        <f t="shared" si="73"/>
        <v>118350</v>
      </c>
      <c r="AQ447" t="str">
        <f t="shared" si="74"/>
        <v>,蘑菇,狗牙,稻草,红水晶</v>
      </c>
      <c r="AR447" s="24" t="str">
        <f>IF(F447="c",getSring(AQ447,4),VLOOKUP(M447&amp;F447,test4,2,FALSE))</f>
        <v>红水晶</v>
      </c>
      <c r="AS447" s="24">
        <f t="shared" si="75"/>
        <v>30030</v>
      </c>
      <c r="AT447" s="24">
        <f t="shared" si="76"/>
        <v>450</v>
      </c>
      <c r="AU447" s="24" t="str">
        <f>getSring(AQ447,1)</f>
        <v>蘑菇</v>
      </c>
      <c r="AV447" s="24">
        <f t="shared" si="77"/>
        <v>30022</v>
      </c>
      <c r="AW447" s="24">
        <f t="shared" si="83"/>
        <v>113</v>
      </c>
      <c r="AX447" s="24" t="str">
        <f>getSring(AQ447,2)</f>
        <v>狗牙</v>
      </c>
      <c r="AY447" s="24">
        <f t="shared" si="78"/>
        <v>30038</v>
      </c>
      <c r="AZ447" s="24">
        <f t="shared" si="79"/>
        <v>113</v>
      </c>
      <c r="BA447" s="24" t="str">
        <f>getSring(AQ447,3)</f>
        <v>稻草</v>
      </c>
      <c r="BB447" s="24">
        <f t="shared" si="80"/>
        <v>30026</v>
      </c>
      <c r="BC447" s="24">
        <f t="shared" si="81"/>
        <v>113</v>
      </c>
    </row>
    <row r="448" spans="1:55" ht="14.25" x14ac:dyDescent="0.2">
      <c r="A448">
        <f t="shared" si="82"/>
        <v>20446</v>
      </c>
      <c r="B448" s="16">
        <v>446</v>
      </c>
      <c r="C448" s="16" t="s">
        <v>1084</v>
      </c>
      <c r="D448" s="16" t="s">
        <v>1539</v>
      </c>
      <c r="E448" s="16">
        <f>武器3!E448</f>
        <v>12</v>
      </c>
      <c r="F448" s="16" t="s">
        <v>1046</v>
      </c>
      <c r="G448" s="16">
        <f>武器3!G448</f>
        <v>4</v>
      </c>
      <c r="H448" s="19" t="s">
        <v>1385</v>
      </c>
      <c r="I448" s="3" t="s">
        <v>820</v>
      </c>
      <c r="J448" s="3">
        <f>武器2!I448</f>
        <v>14</v>
      </c>
      <c r="K448" s="3"/>
      <c r="L448" s="3" t="str">
        <f>武器3!J448</f>
        <v>上级职业</v>
      </c>
      <c r="M448" s="3" t="str">
        <f>武器3!K448</f>
        <v/>
      </c>
      <c r="N448" s="16">
        <v>5</v>
      </c>
      <c r="O448" s="16">
        <v>6</v>
      </c>
      <c r="P448" s="16">
        <f>挂饰2!L448</f>
        <v>108</v>
      </c>
      <c r="Q448" s="16">
        <f>挂饰2!M448</f>
        <v>0</v>
      </c>
      <c r="R448" s="16">
        <f>挂饰2!N448</f>
        <v>0</v>
      </c>
      <c r="S448" s="16">
        <f>挂饰2!O448</f>
        <v>0</v>
      </c>
      <c r="T448" s="16">
        <f>挂饰2!P448</f>
        <v>0</v>
      </c>
      <c r="U448" s="16">
        <f>挂饰2!Q448</f>
        <v>0</v>
      </c>
      <c r="V448" s="16">
        <f>挂饰2!R448</f>
        <v>0</v>
      </c>
      <c r="W448" s="16">
        <f>挂饰2!S448</f>
        <v>0</v>
      </c>
      <c r="X448" s="16">
        <f>挂饰2!T448</f>
        <v>0</v>
      </c>
      <c r="Y448" s="16">
        <f>挂饰2!U448</f>
        <v>0</v>
      </c>
      <c r="Z448" s="16">
        <f>挂饰2!V448</f>
        <v>0</v>
      </c>
      <c r="AA448" s="16">
        <f>挂饰2!W448</f>
        <v>0</v>
      </c>
      <c r="AB448" s="16">
        <f>挂饰2!X448</f>
        <v>0</v>
      </c>
      <c r="AC448" s="16">
        <f>挂饰2!Y448</f>
        <v>0</v>
      </c>
      <c r="AD448" s="16">
        <f>挂饰2!Z448</f>
        <v>0</v>
      </c>
      <c r="AE448" s="16">
        <f>挂饰2!AA448</f>
        <v>0</v>
      </c>
      <c r="AF448" s="16">
        <f>挂饰2!AB448</f>
        <v>0</v>
      </c>
      <c r="AG448" s="16">
        <f>挂饰2!AC448</f>
        <v>0</v>
      </c>
      <c r="AH448" s="16">
        <f>挂饰2!AD448</f>
        <v>0</v>
      </c>
      <c r="AI448" s="16">
        <f>挂饰2!AE448</f>
        <v>0</v>
      </c>
      <c r="AJ448" s="16">
        <f>挂饰2!AF448</f>
        <v>0</v>
      </c>
      <c r="AK448" s="16">
        <f>挂饰2!AG448</f>
        <v>0</v>
      </c>
      <c r="AL448" s="16">
        <f>挂饰2!AH448</f>
        <v>0</v>
      </c>
      <c r="AM448" s="16">
        <f>挂饰2!AI448</f>
        <v>0</v>
      </c>
      <c r="AN448" s="16">
        <f>挂饰2!AJ448</f>
        <v>0</v>
      </c>
      <c r="AO448" s="21">
        <f t="shared" si="72"/>
        <v>162</v>
      </c>
      <c r="AP448">
        <f t="shared" si="73"/>
        <v>141750</v>
      </c>
      <c r="AQ448" t="str">
        <f t="shared" si="74"/>
        <v>,狗牙,红水晶,多汁的坚果,石头</v>
      </c>
      <c r="AR448" s="24" t="str">
        <f>IF(F448="c",getSring(AQ448,4),VLOOKUP(M448&amp;F448,test4,2,FALSE))</f>
        <v>石头</v>
      </c>
      <c r="AS448" s="24">
        <f t="shared" si="75"/>
        <v>30034</v>
      </c>
      <c r="AT448" s="24">
        <f t="shared" si="76"/>
        <v>540</v>
      </c>
      <c r="AU448" s="24" t="str">
        <f>getSring(AQ448,1)</f>
        <v>狗牙</v>
      </c>
      <c r="AV448" s="24">
        <f t="shared" si="77"/>
        <v>30038</v>
      </c>
      <c r="AW448" s="24">
        <f t="shared" si="83"/>
        <v>135</v>
      </c>
      <c r="AX448" s="24" t="str">
        <f>getSring(AQ448,2)</f>
        <v>红水晶</v>
      </c>
      <c r="AY448" s="24">
        <f t="shared" si="78"/>
        <v>30030</v>
      </c>
      <c r="AZ448" s="24">
        <f t="shared" si="79"/>
        <v>135</v>
      </c>
      <c r="BA448" s="24" t="str">
        <f>getSring(AQ448,3)</f>
        <v>多汁的坚果</v>
      </c>
      <c r="BB448" s="24">
        <f t="shared" si="80"/>
        <v>30042</v>
      </c>
      <c r="BC448" s="24">
        <f t="shared" si="81"/>
        <v>135</v>
      </c>
    </row>
    <row r="449" spans="1:55" ht="14.25" x14ac:dyDescent="0.2">
      <c r="A449">
        <f t="shared" si="82"/>
        <v>20447</v>
      </c>
      <c r="B449" s="16">
        <v>447</v>
      </c>
      <c r="C449" s="16" t="s">
        <v>1104</v>
      </c>
      <c r="D449" s="16" t="s">
        <v>1400</v>
      </c>
      <c r="E449" s="16">
        <f>武器3!E449</f>
        <v>14</v>
      </c>
      <c r="F449" s="16" t="s">
        <v>1046</v>
      </c>
      <c r="G449" s="16">
        <f>武器3!G449</f>
        <v>4</v>
      </c>
      <c r="H449" s="19" t="s">
        <v>1385</v>
      </c>
      <c r="I449" s="3" t="s">
        <v>820</v>
      </c>
      <c r="J449" s="3">
        <f>武器2!I449</f>
        <v>14</v>
      </c>
      <c r="K449" s="3"/>
      <c r="L449" s="3" t="str">
        <f>武器3!J449</f>
        <v>上级职业</v>
      </c>
      <c r="M449" s="3" t="str">
        <f>武器3!K449</f>
        <v/>
      </c>
      <c r="N449" s="16">
        <v>5</v>
      </c>
      <c r="O449" s="16">
        <v>7</v>
      </c>
      <c r="P449" s="16">
        <f>挂饰2!L449</f>
        <v>126</v>
      </c>
      <c r="Q449" s="16">
        <f>挂饰2!M449</f>
        <v>0</v>
      </c>
      <c r="R449" s="16">
        <f>挂饰2!N449</f>
        <v>0</v>
      </c>
      <c r="S449" s="16">
        <f>挂饰2!O449</f>
        <v>0</v>
      </c>
      <c r="T449" s="16">
        <f>挂饰2!P449</f>
        <v>0</v>
      </c>
      <c r="U449" s="16">
        <f>挂饰2!Q449</f>
        <v>0</v>
      </c>
      <c r="V449" s="16">
        <f>挂饰2!R449</f>
        <v>0</v>
      </c>
      <c r="W449" s="16">
        <f>挂饰2!S449</f>
        <v>0</v>
      </c>
      <c r="X449" s="16">
        <f>挂饰2!T449</f>
        <v>0</v>
      </c>
      <c r="Y449" s="16">
        <f>挂饰2!U449</f>
        <v>0</v>
      </c>
      <c r="Z449" s="16">
        <f>挂饰2!V449</f>
        <v>0</v>
      </c>
      <c r="AA449" s="16">
        <f>挂饰2!W449</f>
        <v>0</v>
      </c>
      <c r="AB449" s="16">
        <f>挂饰2!X449</f>
        <v>0</v>
      </c>
      <c r="AC449" s="16">
        <f>挂饰2!Y449</f>
        <v>0</v>
      </c>
      <c r="AD449" s="16">
        <f>挂饰2!Z449</f>
        <v>0</v>
      </c>
      <c r="AE449" s="16">
        <f>挂饰2!AA449</f>
        <v>0</v>
      </c>
      <c r="AF449" s="16">
        <f>挂饰2!AB449</f>
        <v>0</v>
      </c>
      <c r="AG449" s="16">
        <f>挂饰2!AC449</f>
        <v>0</v>
      </c>
      <c r="AH449" s="16">
        <f>挂饰2!AD449</f>
        <v>0</v>
      </c>
      <c r="AI449" s="16">
        <f>挂饰2!AE449</f>
        <v>0</v>
      </c>
      <c r="AJ449" s="16">
        <f>挂饰2!AF449</f>
        <v>0</v>
      </c>
      <c r="AK449" s="16">
        <f>挂饰2!AG449</f>
        <v>0</v>
      </c>
      <c r="AL449" s="16">
        <f>挂饰2!AH449</f>
        <v>0</v>
      </c>
      <c r="AM449" s="16">
        <f>挂饰2!AI449</f>
        <v>0</v>
      </c>
      <c r="AN449" s="16">
        <f>挂饰2!AJ449</f>
        <v>0</v>
      </c>
      <c r="AO449" s="21">
        <f t="shared" si="72"/>
        <v>189</v>
      </c>
      <c r="AP449">
        <f t="shared" si="73"/>
        <v>165600</v>
      </c>
      <c r="AQ449" t="str">
        <f t="shared" si="74"/>
        <v>,红水晶,蘑菇,石头,狗牙</v>
      </c>
      <c r="AR449" s="24" t="str">
        <f>IF(F449="c",getSring(AQ449,4),VLOOKUP(M449&amp;F449,test4,2,FALSE))</f>
        <v>狗牙</v>
      </c>
      <c r="AS449" s="24">
        <f t="shared" si="75"/>
        <v>30038</v>
      </c>
      <c r="AT449" s="24">
        <f t="shared" si="76"/>
        <v>630</v>
      </c>
      <c r="AU449" s="24" t="str">
        <f>getSring(AQ449,1)</f>
        <v>红水晶</v>
      </c>
      <c r="AV449" s="24">
        <f t="shared" si="77"/>
        <v>30030</v>
      </c>
      <c r="AW449" s="24">
        <f t="shared" si="83"/>
        <v>158</v>
      </c>
      <c r="AX449" s="24" t="str">
        <f>getSring(AQ449,2)</f>
        <v>蘑菇</v>
      </c>
      <c r="AY449" s="24">
        <f t="shared" si="78"/>
        <v>30022</v>
      </c>
      <c r="AZ449" s="24">
        <f t="shared" si="79"/>
        <v>158</v>
      </c>
      <c r="BA449" s="24" t="str">
        <f>getSring(AQ449,3)</f>
        <v>石头</v>
      </c>
      <c r="BB449" s="24">
        <f t="shared" si="80"/>
        <v>30034</v>
      </c>
      <c r="BC449" s="24">
        <f t="shared" si="81"/>
        <v>158</v>
      </c>
    </row>
    <row r="450" spans="1:55" ht="14.25" x14ac:dyDescent="0.2">
      <c r="A450">
        <f t="shared" si="82"/>
        <v>20448</v>
      </c>
      <c r="B450" s="16">
        <v>448</v>
      </c>
      <c r="C450" s="16" t="s">
        <v>1059</v>
      </c>
      <c r="D450" s="16" t="s">
        <v>1559</v>
      </c>
      <c r="E450" s="16">
        <f>武器3!E450</f>
        <v>16</v>
      </c>
      <c r="F450" s="16" t="s">
        <v>1046</v>
      </c>
      <c r="G450" s="16">
        <f>武器3!G450</f>
        <v>4</v>
      </c>
      <c r="H450" s="19" t="s">
        <v>1385</v>
      </c>
      <c r="I450" s="3" t="s">
        <v>820</v>
      </c>
      <c r="J450" s="3">
        <f>武器2!I450</f>
        <v>14</v>
      </c>
      <c r="K450" s="3"/>
      <c r="L450" s="3" t="str">
        <f>武器3!J450</f>
        <v>上级职业</v>
      </c>
      <c r="M450" s="3" t="str">
        <f>武器3!K450</f>
        <v/>
      </c>
      <c r="N450" s="16">
        <v>5</v>
      </c>
      <c r="O450" s="16">
        <v>8</v>
      </c>
      <c r="P450" s="16">
        <f>挂饰2!L450</f>
        <v>144</v>
      </c>
      <c r="Q450" s="16">
        <f>挂饰2!M450</f>
        <v>0</v>
      </c>
      <c r="R450" s="16">
        <f>挂饰2!N450</f>
        <v>0</v>
      </c>
      <c r="S450" s="16">
        <f>挂饰2!O450</f>
        <v>0</v>
      </c>
      <c r="T450" s="16">
        <f>挂饰2!P450</f>
        <v>0</v>
      </c>
      <c r="U450" s="16">
        <f>挂饰2!Q450</f>
        <v>0</v>
      </c>
      <c r="V450" s="16">
        <f>挂饰2!R450</f>
        <v>0</v>
      </c>
      <c r="W450" s="16">
        <f>挂饰2!S450</f>
        <v>0</v>
      </c>
      <c r="X450" s="16">
        <f>挂饰2!T450</f>
        <v>0</v>
      </c>
      <c r="Y450" s="16">
        <f>挂饰2!U450</f>
        <v>0</v>
      </c>
      <c r="Z450" s="16">
        <f>挂饰2!V450</f>
        <v>0</v>
      </c>
      <c r="AA450" s="16">
        <f>挂饰2!W450</f>
        <v>0</v>
      </c>
      <c r="AB450" s="16">
        <f>挂饰2!X450</f>
        <v>0</v>
      </c>
      <c r="AC450" s="16">
        <f>挂饰2!Y450</f>
        <v>0</v>
      </c>
      <c r="AD450" s="16">
        <f>挂饰2!Z450</f>
        <v>0</v>
      </c>
      <c r="AE450" s="16">
        <f>挂饰2!AA450</f>
        <v>0</v>
      </c>
      <c r="AF450" s="16">
        <f>挂饰2!AB450</f>
        <v>0</v>
      </c>
      <c r="AG450" s="16">
        <f>挂饰2!AC450</f>
        <v>0</v>
      </c>
      <c r="AH450" s="16">
        <f>挂饰2!AD450</f>
        <v>0</v>
      </c>
      <c r="AI450" s="16">
        <f>挂饰2!AE450</f>
        <v>0</v>
      </c>
      <c r="AJ450" s="16">
        <f>挂饰2!AF450</f>
        <v>0</v>
      </c>
      <c r="AK450" s="16">
        <f>挂饰2!AG450</f>
        <v>0</v>
      </c>
      <c r="AL450" s="16">
        <f>挂饰2!AH450</f>
        <v>0</v>
      </c>
      <c r="AM450" s="16">
        <f>挂饰2!AI450</f>
        <v>0</v>
      </c>
      <c r="AN450" s="16">
        <f>挂饰2!AJ450</f>
        <v>0</v>
      </c>
      <c r="AO450" s="21">
        <f t="shared" si="72"/>
        <v>216</v>
      </c>
      <c r="AP450">
        <f t="shared" si="73"/>
        <v>189000</v>
      </c>
      <c r="AQ450" t="str">
        <f t="shared" si="74"/>
        <v>,多汁的坚果,稻草,红水晶,狗牙</v>
      </c>
      <c r="AR450" s="24" t="str">
        <f>IF(F450="c",getSring(AQ450,4),VLOOKUP(M450&amp;F450,test4,2,FALSE))</f>
        <v>狗牙</v>
      </c>
      <c r="AS450" s="24">
        <f t="shared" si="75"/>
        <v>30038</v>
      </c>
      <c r="AT450" s="24">
        <f t="shared" si="76"/>
        <v>720</v>
      </c>
      <c r="AU450" s="24" t="str">
        <f>getSring(AQ450,1)</f>
        <v>多汁的坚果</v>
      </c>
      <c r="AV450" s="24">
        <f t="shared" si="77"/>
        <v>30042</v>
      </c>
      <c r="AW450" s="24">
        <f t="shared" si="83"/>
        <v>180</v>
      </c>
      <c r="AX450" s="24" t="str">
        <f>getSring(AQ450,2)</f>
        <v>稻草</v>
      </c>
      <c r="AY450" s="24">
        <f t="shared" si="78"/>
        <v>30026</v>
      </c>
      <c r="AZ450" s="24">
        <f t="shared" si="79"/>
        <v>180</v>
      </c>
      <c r="BA450" s="24" t="str">
        <f>getSring(AQ450,3)</f>
        <v>红水晶</v>
      </c>
      <c r="BB450" s="24">
        <f t="shared" si="80"/>
        <v>30030</v>
      </c>
      <c r="BC450" s="24">
        <f t="shared" si="81"/>
        <v>180</v>
      </c>
    </row>
    <row r="451" spans="1:55" ht="14.25" x14ac:dyDescent="0.2">
      <c r="A451">
        <f t="shared" si="82"/>
        <v>20449</v>
      </c>
      <c r="B451" s="16">
        <v>449</v>
      </c>
      <c r="C451" s="16" t="s">
        <v>1128</v>
      </c>
      <c r="D451" s="16" t="s">
        <v>1296</v>
      </c>
      <c r="E451" s="16">
        <f>武器3!E451</f>
        <v>3</v>
      </c>
      <c r="F451" s="16" t="s">
        <v>1043</v>
      </c>
      <c r="G451" s="16">
        <f>武器3!G451</f>
        <v>3</v>
      </c>
      <c r="H451" s="19" t="s">
        <v>1385</v>
      </c>
      <c r="I451" s="3" t="s">
        <v>821</v>
      </c>
      <c r="J451" s="3">
        <f>武器2!I451</f>
        <v>15</v>
      </c>
      <c r="K451" s="3"/>
      <c r="L451" s="3" t="str">
        <f>武器3!J451</f>
        <v>上级职业</v>
      </c>
      <c r="M451" s="3" t="str">
        <f>武器3!K451</f>
        <v>黑暗</v>
      </c>
      <c r="N451" s="16">
        <v>9</v>
      </c>
      <c r="O451" s="16">
        <v>1</v>
      </c>
      <c r="P451" s="16">
        <f>挂饰2!L451</f>
        <v>19</v>
      </c>
      <c r="Q451" s="16">
        <f>挂饰2!M451</f>
        <v>0</v>
      </c>
      <c r="R451" s="16">
        <f>挂饰2!N451</f>
        <v>0</v>
      </c>
      <c r="S451" s="16">
        <f>挂饰2!O451</f>
        <v>0</v>
      </c>
      <c r="T451" s="16">
        <f>挂饰2!P451</f>
        <v>0</v>
      </c>
      <c r="U451" s="16">
        <f>挂饰2!Q451</f>
        <v>0</v>
      </c>
      <c r="V451" s="16">
        <f>挂饰2!R451</f>
        <v>0</v>
      </c>
      <c r="W451" s="16">
        <f>挂饰2!S451</f>
        <v>0</v>
      </c>
      <c r="X451" s="16">
        <f>挂饰2!T451</f>
        <v>0</v>
      </c>
      <c r="Y451" s="16">
        <f>挂饰2!U451</f>
        <v>0</v>
      </c>
      <c r="Z451" s="16">
        <f>挂饰2!V451</f>
        <v>0</v>
      </c>
      <c r="AA451" s="16">
        <f>挂饰2!W451</f>
        <v>0</v>
      </c>
      <c r="AB451" s="16">
        <f>挂饰2!X451</f>
        <v>0</v>
      </c>
      <c r="AC451" s="16">
        <f>挂饰2!Y451</f>
        <v>0</v>
      </c>
      <c r="AD451" s="16">
        <f>挂饰2!Z451</f>
        <v>0</v>
      </c>
      <c r="AE451" s="16">
        <f>挂饰2!AA451</f>
        <v>0</v>
      </c>
      <c r="AF451" s="16">
        <f>挂饰2!AB451</f>
        <v>1.4778325123152691E-2</v>
      </c>
      <c r="AG451" s="16">
        <f>挂饰2!AC451</f>
        <v>0</v>
      </c>
      <c r="AH451" s="16">
        <f>挂饰2!AD451</f>
        <v>7.8341013824884786E-2</v>
      </c>
      <c r="AI451" s="16">
        <f>挂饰2!AE451</f>
        <v>0</v>
      </c>
      <c r="AJ451" s="16">
        <f>挂饰2!AF451</f>
        <v>0</v>
      </c>
      <c r="AK451" s="16">
        <f>挂饰2!AG451</f>
        <v>0</v>
      </c>
      <c r="AL451" s="16">
        <f>挂饰2!AH451</f>
        <v>0</v>
      </c>
      <c r="AM451" s="16">
        <f>挂饰2!AI451</f>
        <v>0</v>
      </c>
      <c r="AN451" s="16">
        <f>挂饰2!AJ451</f>
        <v>0</v>
      </c>
      <c r="AO451" s="21">
        <f t="shared" ref="AO451:AO514" si="84">SUM(P451:X451)*1.5+AB451*(P451+VLOOKUP(I451,test2,4,FALSE)+SUM(AJ451:AN451))+SUM(AC451:AI451)*VLOOKUP(I451,test2,2,FALSE)</f>
        <v>29.030780232003814</v>
      </c>
      <c r="AP451">
        <f t="shared" ref="AP451:AP514" si="85">(VLOOKUP(AR451,sell,6,FALSE)*AT451+VLOOKUP(AU451,sell,6,FALSE)*AW451+VLOOKUP(AX451,sell,6,FALSE)*AZ451+VLOOKUP(BA451,sell,6,FALSE)*BC451)/2</f>
        <v>30000</v>
      </c>
      <c r="AQ451" t="str">
        <f t="shared" ref="AQ451:AQ514" si="86">getMarking(VLOOKUP(F451,simple1,2,FALSE),G451)</f>
        <v>,五彩的蘑菇,紫水晶,斑斓的稻草</v>
      </c>
      <c r="AR451" s="24" t="str">
        <f>IF(F451="c",getSring(AQ451,4),VLOOKUP(M451&amp;F451,test4,2,FALSE))</f>
        <v>顶级暗之精华</v>
      </c>
      <c r="AS451" s="24">
        <f t="shared" ref="AS451:AS514" si="87">VLOOKUP(AR451,test9,2,FALSE)+30000</f>
        <v>30013</v>
      </c>
      <c r="AT451" s="24">
        <f t="shared" ref="AT451:AT514" si="88">ROUND($AO451/VLOOKUP(AR451,test7,5,FALSE),0)</f>
        <v>2</v>
      </c>
      <c r="AU451" s="24" t="str">
        <f>getSring(AQ451,1)</f>
        <v>五彩的蘑菇</v>
      </c>
      <c r="AV451" s="24">
        <f t="shared" ref="AV451:AV514" si="89">VLOOKUP(AU451,test9,2,FALSE)+30000</f>
        <v>30025</v>
      </c>
      <c r="AW451" s="24">
        <f t="shared" si="83"/>
        <v>3</v>
      </c>
      <c r="AX451" s="24" t="str">
        <f>getSring(AQ451,2)</f>
        <v>紫水晶</v>
      </c>
      <c r="AY451" s="24">
        <f t="shared" ref="AY451:AY514" si="90">VLOOKUP(AX451,test9,2,FALSE)+30000</f>
        <v>30033</v>
      </c>
      <c r="AZ451" s="24">
        <f t="shared" ref="AZ451:AZ514" si="91">ROUND($AO451/VLOOKUP(AX451,test7,5,FALSE)/4,0)</f>
        <v>3</v>
      </c>
      <c r="BA451" s="24" t="str">
        <f>getSring(AQ451,3)</f>
        <v>斑斓的稻草</v>
      </c>
      <c r="BB451" s="24">
        <f t="shared" ref="BB451:BB514" si="92">VLOOKUP(BA451,test9,2,FALSE)+30000</f>
        <v>30029</v>
      </c>
      <c r="BC451" s="24">
        <f t="shared" ref="BC451:BC514" si="93">ROUND($AO451/VLOOKUP(BA451,test7,5,FALSE)/4,0)</f>
        <v>3</v>
      </c>
    </row>
    <row r="452" spans="1:55" ht="14.25" x14ac:dyDescent="0.2">
      <c r="A452">
        <f t="shared" ref="A452:A515" si="94">20000+B452</f>
        <v>20450</v>
      </c>
      <c r="B452" s="16">
        <v>450</v>
      </c>
      <c r="C452" s="16" t="s">
        <v>1088</v>
      </c>
      <c r="D452" s="16" t="s">
        <v>1560</v>
      </c>
      <c r="E452" s="16">
        <f>武器3!E452</f>
        <v>5</v>
      </c>
      <c r="F452" s="16" t="s">
        <v>1043</v>
      </c>
      <c r="G452" s="16">
        <f>武器3!G452</f>
        <v>3</v>
      </c>
      <c r="H452" s="19" t="s">
        <v>1385</v>
      </c>
      <c r="I452" s="3" t="s">
        <v>821</v>
      </c>
      <c r="J452" s="3">
        <f>武器2!I452</f>
        <v>15</v>
      </c>
      <c r="K452" s="3"/>
      <c r="L452" s="3" t="str">
        <f>武器3!J452</f>
        <v>上级职业</v>
      </c>
      <c r="M452" s="3" t="str">
        <f>武器3!K452</f>
        <v>黑暗</v>
      </c>
      <c r="N452" s="16">
        <v>9</v>
      </c>
      <c r="O452" s="16">
        <v>2</v>
      </c>
      <c r="P452" s="16">
        <f>挂饰2!L452</f>
        <v>38</v>
      </c>
      <c r="Q452" s="16">
        <f>挂饰2!M452</f>
        <v>0</v>
      </c>
      <c r="R452" s="16">
        <f>挂饰2!N452</f>
        <v>0</v>
      </c>
      <c r="S452" s="16">
        <f>挂饰2!O452</f>
        <v>0</v>
      </c>
      <c r="T452" s="16">
        <f>挂饰2!P452</f>
        <v>0</v>
      </c>
      <c r="U452" s="16">
        <f>挂饰2!Q452</f>
        <v>27</v>
      </c>
      <c r="V452" s="16">
        <f>挂饰2!R452</f>
        <v>0</v>
      </c>
      <c r="W452" s="16">
        <f>挂饰2!S452</f>
        <v>0</v>
      </c>
      <c r="X452" s="16">
        <f>挂饰2!T452</f>
        <v>0</v>
      </c>
      <c r="Y452" s="16">
        <f>挂饰2!U452</f>
        <v>0</v>
      </c>
      <c r="Z452" s="16">
        <f>挂饰2!V452</f>
        <v>0</v>
      </c>
      <c r="AA452" s="16">
        <f>挂饰2!W452</f>
        <v>0</v>
      </c>
      <c r="AB452" s="16">
        <f>挂饰2!X452</f>
        <v>0</v>
      </c>
      <c r="AC452" s="16">
        <f>挂饰2!Y452</f>
        <v>0</v>
      </c>
      <c r="AD452" s="16">
        <f>挂饰2!Z452</f>
        <v>0</v>
      </c>
      <c r="AE452" s="16">
        <f>挂饰2!AA452</f>
        <v>0</v>
      </c>
      <c r="AF452" s="16">
        <f>挂饰2!AB452</f>
        <v>2.9126213592232997E-2</v>
      </c>
      <c r="AG452" s="16">
        <f>挂饰2!AC452</f>
        <v>0</v>
      </c>
      <c r="AH452" s="16">
        <f>挂饰2!AD452</f>
        <v>0</v>
      </c>
      <c r="AI452" s="16">
        <f>挂饰2!AE452</f>
        <v>0</v>
      </c>
      <c r="AJ452" s="16">
        <f>挂饰2!AF452</f>
        <v>0</v>
      </c>
      <c r="AK452" s="16">
        <f>挂饰2!AG452</f>
        <v>0</v>
      </c>
      <c r="AL452" s="16">
        <f>挂饰2!AH452</f>
        <v>0</v>
      </c>
      <c r="AM452" s="16">
        <f>挂饰2!AI452</f>
        <v>0</v>
      </c>
      <c r="AN452" s="16">
        <f>挂饰2!AJ452</f>
        <v>0</v>
      </c>
      <c r="AO452" s="21">
        <f t="shared" si="84"/>
        <v>97.666019417475724</v>
      </c>
      <c r="AP452">
        <f t="shared" si="85"/>
        <v>84000</v>
      </c>
      <c r="AQ452" t="str">
        <f t="shared" si="86"/>
        <v>,紫水晶,剧毒牙,耀眼的石头</v>
      </c>
      <c r="AR452" s="24" t="str">
        <f>IF(F452="c",getSring(AQ452,4),VLOOKUP(M452&amp;F452,test4,2,FALSE))</f>
        <v>顶级暗之精华</v>
      </c>
      <c r="AS452" s="24">
        <f t="shared" si="87"/>
        <v>30013</v>
      </c>
      <c r="AT452" s="24">
        <f t="shared" si="88"/>
        <v>5</v>
      </c>
      <c r="AU452" s="24" t="str">
        <f>getSring(AQ452,1)</f>
        <v>紫水晶</v>
      </c>
      <c r="AV452" s="24">
        <f t="shared" si="89"/>
        <v>30033</v>
      </c>
      <c r="AW452" s="24">
        <f t="shared" ref="AW452:AW515" si="95">ROUND(AO452/VLOOKUP(AU452,test7,5,FALSE)/4,0)</f>
        <v>10</v>
      </c>
      <c r="AX452" s="24" t="str">
        <f>getSring(AQ452,2)</f>
        <v>剧毒牙</v>
      </c>
      <c r="AY452" s="24">
        <f t="shared" si="90"/>
        <v>30041</v>
      </c>
      <c r="AZ452" s="24">
        <f t="shared" si="91"/>
        <v>10</v>
      </c>
      <c r="BA452" s="24" t="str">
        <f>getSring(AQ452,3)</f>
        <v>耀眼的石头</v>
      </c>
      <c r="BB452" s="24">
        <f t="shared" si="92"/>
        <v>30037</v>
      </c>
      <c r="BC452" s="24">
        <f t="shared" si="93"/>
        <v>10</v>
      </c>
    </row>
    <row r="453" spans="1:55" ht="14.25" x14ac:dyDescent="0.2">
      <c r="A453">
        <f t="shared" si="94"/>
        <v>20451</v>
      </c>
      <c r="B453" s="16">
        <v>451</v>
      </c>
      <c r="C453" s="16" t="s">
        <v>1126</v>
      </c>
      <c r="D453" s="16" t="s">
        <v>1237</v>
      </c>
      <c r="E453" s="16">
        <f>武器3!E453</f>
        <v>7</v>
      </c>
      <c r="F453" s="16" t="s">
        <v>1043</v>
      </c>
      <c r="G453" s="16">
        <f>武器3!G453</f>
        <v>3</v>
      </c>
      <c r="H453" s="19" t="s">
        <v>1385</v>
      </c>
      <c r="I453" s="3" t="s">
        <v>821</v>
      </c>
      <c r="J453" s="3">
        <f>武器2!I453</f>
        <v>15</v>
      </c>
      <c r="K453" s="3"/>
      <c r="L453" s="3" t="str">
        <f>武器3!J453</f>
        <v>上级职业</v>
      </c>
      <c r="M453" s="3" t="str">
        <f>武器3!K453</f>
        <v>黑暗</v>
      </c>
      <c r="N453" s="16">
        <v>9</v>
      </c>
      <c r="O453" s="16">
        <v>3</v>
      </c>
      <c r="P453" s="16">
        <f>挂饰2!L453</f>
        <v>57</v>
      </c>
      <c r="Q453" s="16">
        <f>挂饰2!M453</f>
        <v>0</v>
      </c>
      <c r="R453" s="16">
        <f>挂饰2!N453</f>
        <v>0</v>
      </c>
      <c r="S453" s="16">
        <f>挂饰2!O453</f>
        <v>0</v>
      </c>
      <c r="T453" s="16">
        <f>挂饰2!P453</f>
        <v>0</v>
      </c>
      <c r="U453" s="16">
        <f>挂饰2!Q453</f>
        <v>0</v>
      </c>
      <c r="V453" s="16">
        <f>挂饰2!R453</f>
        <v>0</v>
      </c>
      <c r="W453" s="16">
        <f>挂饰2!S453</f>
        <v>0</v>
      </c>
      <c r="X453" s="16">
        <f>挂饰2!T453</f>
        <v>0</v>
      </c>
      <c r="Y453" s="16">
        <f>挂饰2!U453</f>
        <v>0</v>
      </c>
      <c r="Z453" s="16">
        <f>挂饰2!V453</f>
        <v>3.7999999999999999E-2</v>
      </c>
      <c r="AA453" s="16">
        <f>挂饰2!W453</f>
        <v>0</v>
      </c>
      <c r="AB453" s="16">
        <f>挂饰2!X453</f>
        <v>0</v>
      </c>
      <c r="AC453" s="16">
        <f>挂饰2!Y453</f>
        <v>4.3062200956937802E-2</v>
      </c>
      <c r="AD453" s="16">
        <f>挂饰2!Z453</f>
        <v>4.3062200956937802E-2</v>
      </c>
      <c r="AE453" s="16">
        <f>挂饰2!AA453</f>
        <v>0</v>
      </c>
      <c r="AF453" s="16">
        <f>挂饰2!AB453</f>
        <v>0</v>
      </c>
      <c r="AG453" s="16">
        <f>挂饰2!AC453</f>
        <v>0</v>
      </c>
      <c r="AH453" s="16">
        <f>挂饰2!AD453</f>
        <v>0</v>
      </c>
      <c r="AI453" s="16">
        <f>挂饰2!AE453</f>
        <v>0</v>
      </c>
      <c r="AJ453" s="16">
        <f>挂饰2!AF453</f>
        <v>0</v>
      </c>
      <c r="AK453" s="16">
        <f>挂饰2!AG453</f>
        <v>0</v>
      </c>
      <c r="AL453" s="16">
        <f>挂饰2!AH453</f>
        <v>0</v>
      </c>
      <c r="AM453" s="16">
        <f>挂饰2!AI453</f>
        <v>0</v>
      </c>
      <c r="AN453" s="16">
        <f>挂饰2!AJ453</f>
        <v>0</v>
      </c>
      <c r="AO453" s="21">
        <f t="shared" si="84"/>
        <v>85.990909090909085</v>
      </c>
      <c r="AP453">
        <f t="shared" si="85"/>
        <v>70800</v>
      </c>
      <c r="AQ453" t="str">
        <f t="shared" si="86"/>
        <v>,剧毒牙,紫水晶,耀眼的石头</v>
      </c>
      <c r="AR453" s="24" t="str">
        <f>IF(F453="c",getSring(AQ453,4),VLOOKUP(M453&amp;F453,test4,2,FALSE))</f>
        <v>顶级暗之精华</v>
      </c>
      <c r="AS453" s="24">
        <f t="shared" si="87"/>
        <v>30013</v>
      </c>
      <c r="AT453" s="24">
        <f t="shared" si="88"/>
        <v>4</v>
      </c>
      <c r="AU453" s="24" t="str">
        <f>getSring(AQ453,1)</f>
        <v>剧毒牙</v>
      </c>
      <c r="AV453" s="24">
        <f t="shared" si="89"/>
        <v>30041</v>
      </c>
      <c r="AW453" s="24">
        <f t="shared" si="95"/>
        <v>9</v>
      </c>
      <c r="AX453" s="24" t="str">
        <f>getSring(AQ453,2)</f>
        <v>紫水晶</v>
      </c>
      <c r="AY453" s="24">
        <f t="shared" si="90"/>
        <v>30033</v>
      </c>
      <c r="AZ453" s="24">
        <f t="shared" si="91"/>
        <v>9</v>
      </c>
      <c r="BA453" s="24" t="str">
        <f>getSring(AQ453,3)</f>
        <v>耀眼的石头</v>
      </c>
      <c r="BB453" s="24">
        <f t="shared" si="92"/>
        <v>30037</v>
      </c>
      <c r="BC453" s="24">
        <f t="shared" si="93"/>
        <v>9</v>
      </c>
    </row>
    <row r="454" spans="1:55" ht="14.25" x14ac:dyDescent="0.2">
      <c r="A454">
        <f t="shared" si="94"/>
        <v>20452</v>
      </c>
      <c r="B454" s="16">
        <v>452</v>
      </c>
      <c r="C454" s="16" t="s">
        <v>1084</v>
      </c>
      <c r="D454" s="16" t="s">
        <v>1561</v>
      </c>
      <c r="E454" s="16">
        <f>武器3!E454</f>
        <v>9</v>
      </c>
      <c r="F454" s="16" t="s">
        <v>1043</v>
      </c>
      <c r="G454" s="16">
        <f>武器3!G454</f>
        <v>3</v>
      </c>
      <c r="H454" s="19" t="s">
        <v>1385</v>
      </c>
      <c r="I454" s="3" t="s">
        <v>821</v>
      </c>
      <c r="J454" s="3">
        <f>武器2!I454</f>
        <v>15</v>
      </c>
      <c r="K454" s="3"/>
      <c r="L454" s="3" t="str">
        <f>武器3!J454</f>
        <v>上级职业</v>
      </c>
      <c r="M454" s="3" t="str">
        <f>武器3!K454</f>
        <v>黑暗</v>
      </c>
      <c r="N454" s="16">
        <v>9</v>
      </c>
      <c r="O454" s="16">
        <v>4</v>
      </c>
      <c r="P454" s="16">
        <f>挂饰2!L454</f>
        <v>76</v>
      </c>
      <c r="Q454" s="16">
        <f>挂饰2!M454</f>
        <v>0</v>
      </c>
      <c r="R454" s="16">
        <f>挂饰2!N454</f>
        <v>0</v>
      </c>
      <c r="S454" s="16">
        <f>挂饰2!O454</f>
        <v>0</v>
      </c>
      <c r="T454" s="16">
        <f>挂饰2!P454</f>
        <v>0</v>
      </c>
      <c r="U454" s="16">
        <f>挂饰2!Q454</f>
        <v>0</v>
      </c>
      <c r="V454" s="16">
        <f>挂饰2!R454</f>
        <v>0</v>
      </c>
      <c r="W454" s="16">
        <f>挂饰2!S454</f>
        <v>0</v>
      </c>
      <c r="X454" s="16">
        <f>挂饰2!T454</f>
        <v>0</v>
      </c>
      <c r="Y454" s="16">
        <f>挂饰2!U454</f>
        <v>0</v>
      </c>
      <c r="Z454" s="16">
        <f>挂饰2!V454</f>
        <v>0</v>
      </c>
      <c r="AA454" s="16">
        <f>挂饰2!W454</f>
        <v>0</v>
      </c>
      <c r="AB454" s="16">
        <f>挂饰2!X454</f>
        <v>0</v>
      </c>
      <c r="AC454" s="16">
        <f>挂饰2!Y454</f>
        <v>0</v>
      </c>
      <c r="AD454" s="16">
        <f>挂饰2!Z454</f>
        <v>0</v>
      </c>
      <c r="AE454" s="16">
        <f>挂饰2!AA454</f>
        <v>5.6603773584905648E-2</v>
      </c>
      <c r="AF454" s="16">
        <f>挂饰2!AB454</f>
        <v>0</v>
      </c>
      <c r="AG454" s="16">
        <f>挂饰2!AC454</f>
        <v>0</v>
      </c>
      <c r="AH454" s="16">
        <f>挂饰2!AD454</f>
        <v>0.25650557620817849</v>
      </c>
      <c r="AI454" s="16">
        <f>挂饰2!AE454</f>
        <v>5.6603773584905648E-2</v>
      </c>
      <c r="AJ454" s="16">
        <f>挂饰2!AF454</f>
        <v>0</v>
      </c>
      <c r="AK454" s="16">
        <f>挂饰2!AG454</f>
        <v>0</v>
      </c>
      <c r="AL454" s="16">
        <f>挂饰2!AH454</f>
        <v>0</v>
      </c>
      <c r="AM454" s="16">
        <f>挂饰2!AI454</f>
        <v>0</v>
      </c>
      <c r="AN454" s="16">
        <f>挂饰2!AJ454</f>
        <v>0</v>
      </c>
      <c r="AO454" s="21">
        <f t="shared" si="84"/>
        <v>116.10736480325454</v>
      </c>
      <c r="AP454">
        <f t="shared" si="85"/>
        <v>100800</v>
      </c>
      <c r="AQ454" t="str">
        <f t="shared" si="86"/>
        <v>,斑斓的稻草,耀眼的石头,剧毒牙</v>
      </c>
      <c r="AR454" s="24" t="str">
        <f>IF(F454="c",getSring(AQ454,4),VLOOKUP(M454&amp;F454,test4,2,FALSE))</f>
        <v>顶级暗之精华</v>
      </c>
      <c r="AS454" s="24">
        <f t="shared" si="87"/>
        <v>30013</v>
      </c>
      <c r="AT454" s="24">
        <f t="shared" si="88"/>
        <v>6</v>
      </c>
      <c r="AU454" s="24" t="str">
        <f>getSring(AQ454,1)</f>
        <v>斑斓的稻草</v>
      </c>
      <c r="AV454" s="24">
        <f t="shared" si="89"/>
        <v>30029</v>
      </c>
      <c r="AW454" s="24">
        <f t="shared" si="95"/>
        <v>12</v>
      </c>
      <c r="AX454" s="24" t="str">
        <f>getSring(AQ454,2)</f>
        <v>耀眼的石头</v>
      </c>
      <c r="AY454" s="24">
        <f t="shared" si="90"/>
        <v>30037</v>
      </c>
      <c r="AZ454" s="24">
        <f t="shared" si="91"/>
        <v>12</v>
      </c>
      <c r="BA454" s="24" t="str">
        <f>getSring(AQ454,3)</f>
        <v>剧毒牙</v>
      </c>
      <c r="BB454" s="24">
        <f t="shared" si="92"/>
        <v>30041</v>
      </c>
      <c r="BC454" s="24">
        <f t="shared" si="93"/>
        <v>12</v>
      </c>
    </row>
    <row r="455" spans="1:55" ht="14.25" x14ac:dyDescent="0.2">
      <c r="A455">
        <f t="shared" si="94"/>
        <v>20453</v>
      </c>
      <c r="B455" s="16">
        <v>453</v>
      </c>
      <c r="C455" s="16" t="s">
        <v>1077</v>
      </c>
      <c r="D455" s="16" t="s">
        <v>1238</v>
      </c>
      <c r="E455" s="16">
        <f>武器3!E455</f>
        <v>11</v>
      </c>
      <c r="F455" s="16" t="s">
        <v>1043</v>
      </c>
      <c r="G455" s="16">
        <f>武器3!G455</f>
        <v>3</v>
      </c>
      <c r="H455" s="19" t="s">
        <v>1385</v>
      </c>
      <c r="I455" s="3" t="s">
        <v>821</v>
      </c>
      <c r="J455" s="3">
        <f>武器2!I455</f>
        <v>15</v>
      </c>
      <c r="K455" s="3"/>
      <c r="L455" s="3" t="str">
        <f>武器3!J455</f>
        <v>上级职业</v>
      </c>
      <c r="M455" s="3" t="str">
        <f>武器3!K455</f>
        <v>黑暗</v>
      </c>
      <c r="N455" s="16">
        <v>9</v>
      </c>
      <c r="O455" s="16">
        <v>5</v>
      </c>
      <c r="P455" s="16">
        <f>挂饰2!L455</f>
        <v>96</v>
      </c>
      <c r="Q455" s="16">
        <f>挂饰2!M455</f>
        <v>0</v>
      </c>
      <c r="R455" s="16">
        <f>挂饰2!N455</f>
        <v>0</v>
      </c>
      <c r="S455" s="16">
        <f>挂饰2!O455</f>
        <v>0</v>
      </c>
      <c r="T455" s="16">
        <f>挂饰2!P455</f>
        <v>0</v>
      </c>
      <c r="U455" s="16">
        <f>挂饰2!Q455</f>
        <v>0</v>
      </c>
      <c r="V455" s="16">
        <f>挂饰2!R455</f>
        <v>0</v>
      </c>
      <c r="W455" s="16">
        <f>挂饰2!S455</f>
        <v>0</v>
      </c>
      <c r="X455" s="16">
        <f>挂饰2!T455</f>
        <v>0</v>
      </c>
      <c r="Y455" s="16">
        <f>挂饰2!U455</f>
        <v>0.06</v>
      </c>
      <c r="Z455" s="16">
        <f>挂饰2!V455</f>
        <v>0</v>
      </c>
      <c r="AA455" s="16">
        <f>挂饰2!W455</f>
        <v>0</v>
      </c>
      <c r="AB455" s="16">
        <f>挂饰2!X455</f>
        <v>0</v>
      </c>
      <c r="AC455" s="16">
        <f>挂饰2!Y455</f>
        <v>0</v>
      </c>
      <c r="AD455" s="16">
        <f>挂饰2!Z455</f>
        <v>0</v>
      </c>
      <c r="AE455" s="16">
        <f>挂饰2!AA455</f>
        <v>0</v>
      </c>
      <c r="AF455" s="16">
        <f>挂饰2!AB455</f>
        <v>6.5420560747663559E-2</v>
      </c>
      <c r="AG455" s="16">
        <f>挂饰2!AC455</f>
        <v>6.5420560747663559E-2</v>
      </c>
      <c r="AH455" s="16">
        <f>挂饰2!AD455</f>
        <v>0.30069930069930073</v>
      </c>
      <c r="AI455" s="16">
        <f>挂饰2!AE455</f>
        <v>0</v>
      </c>
      <c r="AJ455" s="16">
        <f>挂饰2!AF455</f>
        <v>0</v>
      </c>
      <c r="AK455" s="16">
        <f>挂饰2!AG455</f>
        <v>0</v>
      </c>
      <c r="AL455" s="16">
        <f>挂饰2!AH455</f>
        <v>0</v>
      </c>
      <c r="AM455" s="16">
        <f>挂饰2!AI455</f>
        <v>0</v>
      </c>
      <c r="AN455" s="16">
        <f>挂饰2!AJ455</f>
        <v>0</v>
      </c>
      <c r="AO455" s="21">
        <f t="shared" si="84"/>
        <v>146.45978040650937</v>
      </c>
      <c r="AP455">
        <f t="shared" si="85"/>
        <v>130800</v>
      </c>
      <c r="AQ455" t="str">
        <f t="shared" si="86"/>
        <v>,剧毒牙,斑斓的稻草,紫水晶</v>
      </c>
      <c r="AR455" s="24" t="str">
        <f>IF(F455="c",getSring(AQ455,4),VLOOKUP(M455&amp;F455,test4,2,FALSE))</f>
        <v>顶级暗之精华</v>
      </c>
      <c r="AS455" s="24">
        <f t="shared" si="87"/>
        <v>30013</v>
      </c>
      <c r="AT455" s="24">
        <f t="shared" si="88"/>
        <v>8</v>
      </c>
      <c r="AU455" s="24" t="str">
        <f>getSring(AQ455,1)</f>
        <v>剧毒牙</v>
      </c>
      <c r="AV455" s="24">
        <f t="shared" si="89"/>
        <v>30041</v>
      </c>
      <c r="AW455" s="24">
        <f t="shared" si="95"/>
        <v>15</v>
      </c>
      <c r="AX455" s="24" t="str">
        <f>getSring(AQ455,2)</f>
        <v>斑斓的稻草</v>
      </c>
      <c r="AY455" s="24">
        <f t="shared" si="90"/>
        <v>30029</v>
      </c>
      <c r="AZ455" s="24">
        <f t="shared" si="91"/>
        <v>15</v>
      </c>
      <c r="BA455" s="24" t="str">
        <f>getSring(AQ455,3)</f>
        <v>紫水晶</v>
      </c>
      <c r="BB455" s="24">
        <f t="shared" si="92"/>
        <v>30033</v>
      </c>
      <c r="BC455" s="24">
        <f t="shared" si="93"/>
        <v>15</v>
      </c>
    </row>
    <row r="456" spans="1:55" ht="14.25" x14ac:dyDescent="0.2">
      <c r="A456">
        <f t="shared" si="94"/>
        <v>20454</v>
      </c>
      <c r="B456" s="16">
        <v>454</v>
      </c>
      <c r="C456" s="16" t="s">
        <v>1126</v>
      </c>
      <c r="D456" s="16" t="s">
        <v>1562</v>
      </c>
      <c r="E456" s="16">
        <f>武器3!E456</f>
        <v>13</v>
      </c>
      <c r="F456" s="16" t="s">
        <v>1043</v>
      </c>
      <c r="G456" s="16">
        <f>武器3!G456</f>
        <v>3</v>
      </c>
      <c r="H456" s="19" t="s">
        <v>1385</v>
      </c>
      <c r="I456" s="3" t="s">
        <v>821</v>
      </c>
      <c r="J456" s="3">
        <f>武器2!I456</f>
        <v>15</v>
      </c>
      <c r="K456" s="3"/>
      <c r="L456" s="3" t="str">
        <f>武器3!J456</f>
        <v>上级职业</v>
      </c>
      <c r="M456" s="3" t="str">
        <f>武器3!K456</f>
        <v>黑暗</v>
      </c>
      <c r="N456" s="16">
        <v>9</v>
      </c>
      <c r="O456" s="16">
        <v>6</v>
      </c>
      <c r="P456" s="16">
        <f>挂饰2!L456</f>
        <v>115</v>
      </c>
      <c r="Q456" s="16">
        <f>挂饰2!M456</f>
        <v>0</v>
      </c>
      <c r="R456" s="16">
        <f>挂饰2!N456</f>
        <v>19</v>
      </c>
      <c r="S456" s="16">
        <f>挂饰2!O456</f>
        <v>0</v>
      </c>
      <c r="T456" s="16">
        <f>挂饰2!P456</f>
        <v>0</v>
      </c>
      <c r="U456" s="16">
        <f>挂饰2!Q456</f>
        <v>82</v>
      </c>
      <c r="V456" s="16">
        <f>挂饰2!R456</f>
        <v>0</v>
      </c>
      <c r="W456" s="16">
        <f>挂饰2!S456</f>
        <v>0</v>
      </c>
      <c r="X456" s="16">
        <f>挂饰2!T456</f>
        <v>36</v>
      </c>
      <c r="Y456" s="16">
        <f>挂饰2!U456</f>
        <v>0</v>
      </c>
      <c r="Z456" s="16">
        <f>挂饰2!V456</f>
        <v>0</v>
      </c>
      <c r="AA456" s="16">
        <f>挂饰2!W456</f>
        <v>0</v>
      </c>
      <c r="AB456" s="16">
        <f>挂饰2!X456</f>
        <v>0</v>
      </c>
      <c r="AC456" s="16">
        <f>挂饰2!Y456</f>
        <v>0</v>
      </c>
      <c r="AD456" s="16">
        <f>挂饰2!Z456</f>
        <v>0</v>
      </c>
      <c r="AE456" s="16">
        <f>挂饰2!AA456</f>
        <v>0</v>
      </c>
      <c r="AF456" s="16">
        <f>挂饰2!AB456</f>
        <v>7.8341013824884786E-2</v>
      </c>
      <c r="AG456" s="16">
        <f>挂饰2!AC456</f>
        <v>0</v>
      </c>
      <c r="AH456" s="16">
        <f>挂饰2!AD456</f>
        <v>0</v>
      </c>
      <c r="AI456" s="16">
        <f>挂饰2!AE456</f>
        <v>0</v>
      </c>
      <c r="AJ456" s="16">
        <f>挂饰2!AF456</f>
        <v>0</v>
      </c>
      <c r="AK456" s="16">
        <f>挂饰2!AG456</f>
        <v>0</v>
      </c>
      <c r="AL456" s="16">
        <f>挂饰2!AH456</f>
        <v>0</v>
      </c>
      <c r="AM456" s="16">
        <f>挂饰2!AI456</f>
        <v>0</v>
      </c>
      <c r="AN456" s="16">
        <f>挂饰2!AJ456</f>
        <v>0</v>
      </c>
      <c r="AO456" s="21">
        <f t="shared" si="84"/>
        <v>378.44654377880187</v>
      </c>
      <c r="AP456">
        <f t="shared" si="85"/>
        <v>332400</v>
      </c>
      <c r="AQ456" t="str">
        <f t="shared" si="86"/>
        <v>,耀眼的石头,紫水晶,斑斓的稻草</v>
      </c>
      <c r="AR456" s="24" t="str">
        <f>IF(F456="c",getSring(AQ456,4),VLOOKUP(M456&amp;F456,test4,2,FALSE))</f>
        <v>顶级暗之精华</v>
      </c>
      <c r="AS456" s="24">
        <f t="shared" si="87"/>
        <v>30013</v>
      </c>
      <c r="AT456" s="24">
        <f t="shared" si="88"/>
        <v>20</v>
      </c>
      <c r="AU456" s="24" t="str">
        <f>getSring(AQ456,1)</f>
        <v>耀眼的石头</v>
      </c>
      <c r="AV456" s="24">
        <f t="shared" si="89"/>
        <v>30037</v>
      </c>
      <c r="AW456" s="24">
        <f t="shared" si="95"/>
        <v>39</v>
      </c>
      <c r="AX456" s="24" t="str">
        <f>getSring(AQ456,2)</f>
        <v>紫水晶</v>
      </c>
      <c r="AY456" s="24">
        <f t="shared" si="90"/>
        <v>30033</v>
      </c>
      <c r="AZ456" s="24">
        <f t="shared" si="91"/>
        <v>39</v>
      </c>
      <c r="BA456" s="24" t="str">
        <f>getSring(AQ456,3)</f>
        <v>斑斓的稻草</v>
      </c>
      <c r="BB456" s="24">
        <f t="shared" si="92"/>
        <v>30029</v>
      </c>
      <c r="BC456" s="24">
        <f t="shared" si="93"/>
        <v>39</v>
      </c>
    </row>
    <row r="457" spans="1:55" ht="14.25" x14ac:dyDescent="0.2">
      <c r="A457">
        <f t="shared" si="94"/>
        <v>20455</v>
      </c>
      <c r="B457" s="16">
        <v>455</v>
      </c>
      <c r="C457" s="16" t="s">
        <v>1057</v>
      </c>
      <c r="D457" s="16" t="s">
        <v>1319</v>
      </c>
      <c r="E457" s="16">
        <f>武器3!E457</f>
        <v>15</v>
      </c>
      <c r="F457" s="16" t="s">
        <v>1043</v>
      </c>
      <c r="G457" s="16">
        <f>武器3!G457</f>
        <v>3</v>
      </c>
      <c r="H457" s="19" t="s">
        <v>1385</v>
      </c>
      <c r="I457" s="3" t="s">
        <v>821</v>
      </c>
      <c r="J457" s="3">
        <f>武器2!I457</f>
        <v>15</v>
      </c>
      <c r="K457" s="3"/>
      <c r="L457" s="3" t="str">
        <f>武器3!J457</f>
        <v>上级职业</v>
      </c>
      <c r="M457" s="3" t="str">
        <f>武器3!K457</f>
        <v>黑暗</v>
      </c>
      <c r="N457" s="16">
        <v>9</v>
      </c>
      <c r="O457" s="16">
        <v>7</v>
      </c>
      <c r="P457" s="16">
        <f>挂饰2!L457</f>
        <v>134</v>
      </c>
      <c r="Q457" s="16">
        <f>挂饰2!M457</f>
        <v>0</v>
      </c>
      <c r="R457" s="16">
        <f>挂饰2!N457</f>
        <v>0</v>
      </c>
      <c r="S457" s="16">
        <f>挂饰2!O457</f>
        <v>0</v>
      </c>
      <c r="T457" s="16">
        <f>挂饰2!P457</f>
        <v>0</v>
      </c>
      <c r="U457" s="16">
        <f>挂饰2!Q457</f>
        <v>0</v>
      </c>
      <c r="V457" s="16">
        <f>挂饰2!R457</f>
        <v>0</v>
      </c>
      <c r="W457" s="16">
        <f>挂饰2!S457</f>
        <v>0</v>
      </c>
      <c r="X457" s="16">
        <f>挂饰2!T457</f>
        <v>0</v>
      </c>
      <c r="Y457" s="16">
        <f>挂饰2!U457</f>
        <v>8.4000000000000005E-2</v>
      </c>
      <c r="Z457" s="16">
        <f>挂饰2!V457</f>
        <v>0</v>
      </c>
      <c r="AA457" s="16">
        <f>挂饰2!W457</f>
        <v>0</v>
      </c>
      <c r="AB457" s="16">
        <f>挂饰2!X457</f>
        <v>0</v>
      </c>
      <c r="AC457" s="16">
        <f>挂饰2!Y457</f>
        <v>0</v>
      </c>
      <c r="AD457" s="16">
        <f>挂饰2!Z457</f>
        <v>9.0909090909090939E-2</v>
      </c>
      <c r="AE457" s="16">
        <f>挂饰2!AA457</f>
        <v>9.0909090909090939E-2</v>
      </c>
      <c r="AF457" s="16">
        <f>挂饰2!AB457</f>
        <v>9.0909090909090939E-2</v>
      </c>
      <c r="AG457" s="16">
        <f>挂饰2!AC457</f>
        <v>0</v>
      </c>
      <c r="AH457" s="16">
        <f>挂饰2!AD457</f>
        <v>0.37694704049844241</v>
      </c>
      <c r="AI457" s="16">
        <f>挂饰2!AE457</f>
        <v>0</v>
      </c>
      <c r="AJ457" s="16">
        <f>挂饰2!AF457</f>
        <v>0</v>
      </c>
      <c r="AK457" s="16">
        <f>挂饰2!AG457</f>
        <v>0</v>
      </c>
      <c r="AL457" s="16">
        <f>挂饰2!AH457</f>
        <v>0</v>
      </c>
      <c r="AM457" s="16">
        <f>挂饰2!AI457</f>
        <v>0</v>
      </c>
      <c r="AN457" s="16">
        <f>挂饰2!AJ457</f>
        <v>0</v>
      </c>
      <c r="AO457" s="21">
        <f t="shared" si="84"/>
        <v>204.70314358538658</v>
      </c>
      <c r="AP457">
        <f t="shared" si="85"/>
        <v>181200</v>
      </c>
      <c r="AQ457" t="str">
        <f t="shared" si="86"/>
        <v>,紫水晶,耀眼的石头,剧毒牙</v>
      </c>
      <c r="AR457" s="24" t="str">
        <f>IF(F457="c",getSring(AQ457,4),VLOOKUP(M457&amp;F457,test4,2,FALSE))</f>
        <v>顶级暗之精华</v>
      </c>
      <c r="AS457" s="24">
        <f t="shared" si="87"/>
        <v>30013</v>
      </c>
      <c r="AT457" s="24">
        <f t="shared" si="88"/>
        <v>11</v>
      </c>
      <c r="AU457" s="24" t="str">
        <f>getSring(AQ457,1)</f>
        <v>紫水晶</v>
      </c>
      <c r="AV457" s="24">
        <f t="shared" si="89"/>
        <v>30033</v>
      </c>
      <c r="AW457" s="24">
        <f t="shared" si="95"/>
        <v>21</v>
      </c>
      <c r="AX457" s="24" t="str">
        <f>getSring(AQ457,2)</f>
        <v>耀眼的石头</v>
      </c>
      <c r="AY457" s="24">
        <f t="shared" si="90"/>
        <v>30037</v>
      </c>
      <c r="AZ457" s="24">
        <f t="shared" si="91"/>
        <v>21</v>
      </c>
      <c r="BA457" s="24" t="str">
        <f>getSring(AQ457,3)</f>
        <v>剧毒牙</v>
      </c>
      <c r="BB457" s="24">
        <f t="shared" si="92"/>
        <v>30041</v>
      </c>
      <c r="BC457" s="24">
        <f t="shared" si="93"/>
        <v>21</v>
      </c>
    </row>
    <row r="458" spans="1:55" ht="14.25" x14ac:dyDescent="0.2">
      <c r="A458">
        <f t="shared" si="94"/>
        <v>20456</v>
      </c>
      <c r="B458" s="16">
        <v>456</v>
      </c>
      <c r="C458" s="16" t="s">
        <v>1100</v>
      </c>
      <c r="D458" s="16" t="s">
        <v>1498</v>
      </c>
      <c r="E458" s="16">
        <f>武器3!E458</f>
        <v>17</v>
      </c>
      <c r="F458" s="16" t="s">
        <v>1043</v>
      </c>
      <c r="G458" s="16">
        <f>武器3!G458</f>
        <v>3</v>
      </c>
      <c r="H458" s="19" t="s">
        <v>1385</v>
      </c>
      <c r="I458" s="3" t="s">
        <v>821</v>
      </c>
      <c r="J458" s="3">
        <f>武器2!I458</f>
        <v>15</v>
      </c>
      <c r="K458" s="3"/>
      <c r="L458" s="3" t="str">
        <f>武器3!J458</f>
        <v>上级职业</v>
      </c>
      <c r="M458" s="3" t="str">
        <f>武器3!K458</f>
        <v>黑暗</v>
      </c>
      <c r="N458" s="16">
        <v>9</v>
      </c>
      <c r="O458" s="16">
        <v>8</v>
      </c>
      <c r="P458" s="16">
        <f>挂饰2!L458</f>
        <v>153</v>
      </c>
      <c r="Q458" s="16">
        <f>挂饰2!M458</f>
        <v>0</v>
      </c>
      <c r="R458" s="16">
        <f>挂饰2!N458</f>
        <v>0</v>
      </c>
      <c r="S458" s="16">
        <f>挂饰2!O458</f>
        <v>0</v>
      </c>
      <c r="T458" s="16">
        <f>挂饰2!P458</f>
        <v>0</v>
      </c>
      <c r="U458" s="16">
        <f>挂饰2!Q458</f>
        <v>0</v>
      </c>
      <c r="V458" s="16">
        <f>挂饰2!R458</f>
        <v>0</v>
      </c>
      <c r="W458" s="16">
        <f>挂饰2!S458</f>
        <v>50</v>
      </c>
      <c r="X458" s="16">
        <f>挂饰2!T458</f>
        <v>48</v>
      </c>
      <c r="Y458" s="16">
        <f>挂饰2!U458</f>
        <v>0</v>
      </c>
      <c r="Z458" s="16">
        <f>挂饰2!V458</f>
        <v>0</v>
      </c>
      <c r="AA458" s="16">
        <f>挂饰2!W458</f>
        <v>0</v>
      </c>
      <c r="AB458" s="16">
        <f>挂饰2!X458</f>
        <v>0</v>
      </c>
      <c r="AC458" s="16">
        <f>挂饰2!Y458</f>
        <v>0</v>
      </c>
      <c r="AD458" s="16">
        <f>挂饰2!Z458</f>
        <v>0.10313901345291476</v>
      </c>
      <c r="AE458" s="16">
        <f>挂饰2!AA458</f>
        <v>0.10313901345291476</v>
      </c>
      <c r="AF458" s="16">
        <f>挂饰2!AB458</f>
        <v>0</v>
      </c>
      <c r="AG458" s="16">
        <f>挂饰2!AC458</f>
        <v>0</v>
      </c>
      <c r="AH458" s="16">
        <f>挂饰2!AD458</f>
        <v>0.40828402366863903</v>
      </c>
      <c r="AI458" s="16">
        <f>挂饰2!AE458</f>
        <v>0</v>
      </c>
      <c r="AJ458" s="16">
        <f>挂饰2!AF458</f>
        <v>0</v>
      </c>
      <c r="AK458" s="16">
        <f>挂饰2!AG458</f>
        <v>0</v>
      </c>
      <c r="AL458" s="16">
        <f>挂饰2!AH458</f>
        <v>0</v>
      </c>
      <c r="AM458" s="16">
        <f>挂饰2!AI458</f>
        <v>0</v>
      </c>
      <c r="AN458" s="16">
        <f>挂饰2!AJ458</f>
        <v>0</v>
      </c>
      <c r="AO458" s="21">
        <f t="shared" si="84"/>
        <v>380.00300368827448</v>
      </c>
      <c r="AP458">
        <f t="shared" si="85"/>
        <v>336000</v>
      </c>
      <c r="AQ458" t="str">
        <f t="shared" si="86"/>
        <v>,夏娃的坚果,五彩的蘑菇,耀眼的石头</v>
      </c>
      <c r="AR458" s="24" t="str">
        <f>IF(F458="c",getSring(AQ458,4),VLOOKUP(M458&amp;F458,test4,2,FALSE))</f>
        <v>顶级暗之精华</v>
      </c>
      <c r="AS458" s="24">
        <f t="shared" si="87"/>
        <v>30013</v>
      </c>
      <c r="AT458" s="24">
        <f t="shared" si="88"/>
        <v>20</v>
      </c>
      <c r="AU458" s="24" t="str">
        <f>getSring(AQ458,1)</f>
        <v>夏娃的坚果</v>
      </c>
      <c r="AV458" s="24">
        <f t="shared" si="89"/>
        <v>30045</v>
      </c>
      <c r="AW458" s="24">
        <f t="shared" si="95"/>
        <v>40</v>
      </c>
      <c r="AX458" s="24" t="str">
        <f>getSring(AQ458,2)</f>
        <v>五彩的蘑菇</v>
      </c>
      <c r="AY458" s="24">
        <f t="shared" si="90"/>
        <v>30025</v>
      </c>
      <c r="AZ458" s="24">
        <f t="shared" si="91"/>
        <v>40</v>
      </c>
      <c r="BA458" s="24" t="str">
        <f>getSring(AQ458,3)</f>
        <v>耀眼的石头</v>
      </c>
      <c r="BB458" s="24">
        <f t="shared" si="92"/>
        <v>30037</v>
      </c>
      <c r="BC458" s="24">
        <f t="shared" si="93"/>
        <v>40</v>
      </c>
    </row>
    <row r="459" spans="1:55" ht="14.25" x14ac:dyDescent="0.2">
      <c r="A459">
        <f t="shared" si="94"/>
        <v>20457</v>
      </c>
      <c r="B459" s="16">
        <v>457</v>
      </c>
      <c r="C459" s="16" t="s">
        <v>1126</v>
      </c>
      <c r="D459" s="16" t="s">
        <v>1512</v>
      </c>
      <c r="E459" s="16">
        <f>武器3!E459</f>
        <v>3</v>
      </c>
      <c r="F459" s="16" t="s">
        <v>1044</v>
      </c>
      <c r="G459" s="16">
        <f>武器3!G459</f>
        <v>3</v>
      </c>
      <c r="H459" s="19" t="s">
        <v>1385</v>
      </c>
      <c r="I459" s="3" t="s">
        <v>821</v>
      </c>
      <c r="J459" s="3">
        <f>武器2!I459</f>
        <v>15</v>
      </c>
      <c r="K459" s="3"/>
      <c r="L459" s="3" t="str">
        <f>武器3!J459</f>
        <v>上级职业</v>
      </c>
      <c r="M459" s="3" t="str">
        <f>武器3!K459</f>
        <v>黑暗</v>
      </c>
      <c r="N459" s="16">
        <v>9</v>
      </c>
      <c r="O459" s="16">
        <v>1</v>
      </c>
      <c r="P459" s="16">
        <f>挂饰2!L459</f>
        <v>14</v>
      </c>
      <c r="Q459" s="16">
        <f>挂饰2!M459</f>
        <v>0</v>
      </c>
      <c r="R459" s="16">
        <f>挂饰2!N459</f>
        <v>0</v>
      </c>
      <c r="S459" s="16">
        <f>挂饰2!O459</f>
        <v>0</v>
      </c>
      <c r="T459" s="16">
        <f>挂饰2!P459</f>
        <v>0</v>
      </c>
      <c r="U459" s="16">
        <f>挂饰2!Q459</f>
        <v>0</v>
      </c>
      <c r="V459" s="16">
        <f>挂饰2!R459</f>
        <v>0</v>
      </c>
      <c r="W459" s="16">
        <f>挂饰2!S459</f>
        <v>0</v>
      </c>
      <c r="X459" s="16">
        <f>挂饰2!T459</f>
        <v>0</v>
      </c>
      <c r="Y459" s="16">
        <f>挂饰2!U459</f>
        <v>0</v>
      </c>
      <c r="Z459" s="16">
        <f>挂饰2!V459</f>
        <v>0</v>
      </c>
      <c r="AA459" s="16">
        <f>挂饰2!W459</f>
        <v>0</v>
      </c>
      <c r="AB459" s="16">
        <f>挂饰2!X459</f>
        <v>0</v>
      </c>
      <c r="AC459" s="16">
        <f>挂饰2!Y459</f>
        <v>0</v>
      </c>
      <c r="AD459" s="16">
        <f>挂饰2!Z459</f>
        <v>0</v>
      </c>
      <c r="AE459" s="16">
        <f>挂饰2!AA459</f>
        <v>0</v>
      </c>
      <c r="AF459" s="16">
        <f>挂饰2!AB459</f>
        <v>0</v>
      </c>
      <c r="AG459" s="16">
        <f>挂饰2!AC459</f>
        <v>1.4778325123152691E-2</v>
      </c>
      <c r="AH459" s="16">
        <f>挂饰2!AD459</f>
        <v>0</v>
      </c>
      <c r="AI459" s="16">
        <f>挂饰2!AE459</f>
        <v>0</v>
      </c>
      <c r="AJ459" s="16">
        <f>挂饰2!AF459</f>
        <v>0</v>
      </c>
      <c r="AK459" s="16">
        <f>挂饰2!AG459</f>
        <v>0</v>
      </c>
      <c r="AL459" s="16">
        <f>挂饰2!AH459</f>
        <v>0</v>
      </c>
      <c r="AM459" s="16">
        <f>挂饰2!AI459</f>
        <v>0</v>
      </c>
      <c r="AN459" s="16">
        <f>挂饰2!AJ459</f>
        <v>0</v>
      </c>
      <c r="AO459" s="21">
        <f t="shared" si="84"/>
        <v>21.084236453201971</v>
      </c>
      <c r="AP459">
        <f t="shared" si="85"/>
        <v>16800</v>
      </c>
      <c r="AQ459" t="str">
        <f t="shared" si="86"/>
        <v>,黄水晶,诱人的蘑菇,发光的石头</v>
      </c>
      <c r="AR459" s="24" t="str">
        <f>IF(F459="c",getSring(AQ459,4),VLOOKUP(M459&amp;F459,test4,2,FALSE))</f>
        <v>上级暗之精华</v>
      </c>
      <c r="AS459" s="24">
        <f t="shared" si="87"/>
        <v>30014</v>
      </c>
      <c r="AT459" s="24">
        <f t="shared" si="88"/>
        <v>2</v>
      </c>
      <c r="AU459" s="24" t="str">
        <f>getSring(AQ459,1)</f>
        <v>黄水晶</v>
      </c>
      <c r="AV459" s="24">
        <f t="shared" si="89"/>
        <v>30032</v>
      </c>
      <c r="AW459" s="24">
        <f t="shared" si="95"/>
        <v>4</v>
      </c>
      <c r="AX459" s="24" t="str">
        <f>getSring(AQ459,2)</f>
        <v>诱人的蘑菇</v>
      </c>
      <c r="AY459" s="24">
        <f t="shared" si="90"/>
        <v>30024</v>
      </c>
      <c r="AZ459" s="24">
        <f t="shared" si="91"/>
        <v>4</v>
      </c>
      <c r="BA459" s="24" t="str">
        <f>getSring(AQ459,3)</f>
        <v>发光的石头</v>
      </c>
      <c r="BB459" s="24">
        <f t="shared" si="92"/>
        <v>30036</v>
      </c>
      <c r="BC459" s="24">
        <f t="shared" si="93"/>
        <v>4</v>
      </c>
    </row>
    <row r="460" spans="1:55" ht="14.25" x14ac:dyDescent="0.2">
      <c r="A460">
        <f t="shared" si="94"/>
        <v>20458</v>
      </c>
      <c r="B460" s="16">
        <v>458</v>
      </c>
      <c r="C460" s="16" t="s">
        <v>1109</v>
      </c>
      <c r="D460" s="16" t="s">
        <v>1327</v>
      </c>
      <c r="E460" s="16">
        <f>武器3!E460</f>
        <v>5</v>
      </c>
      <c r="F460" s="16" t="s">
        <v>1044</v>
      </c>
      <c r="G460" s="16">
        <f>武器3!G460</f>
        <v>3</v>
      </c>
      <c r="H460" s="19" t="s">
        <v>1385</v>
      </c>
      <c r="I460" s="3" t="s">
        <v>821</v>
      </c>
      <c r="J460" s="3">
        <f>武器2!I460</f>
        <v>15</v>
      </c>
      <c r="K460" s="3"/>
      <c r="L460" s="3" t="str">
        <f>武器3!J460</f>
        <v>上级职业</v>
      </c>
      <c r="M460" s="3" t="str">
        <f>武器3!K460</f>
        <v>黑暗</v>
      </c>
      <c r="N460" s="16">
        <v>9</v>
      </c>
      <c r="O460" s="16">
        <v>2</v>
      </c>
      <c r="P460" s="16">
        <f>挂饰2!L460</f>
        <v>28</v>
      </c>
      <c r="Q460" s="16">
        <f>挂饰2!M460</f>
        <v>0</v>
      </c>
      <c r="R460" s="16">
        <f>挂饰2!N460</f>
        <v>0</v>
      </c>
      <c r="S460" s="16">
        <f>挂饰2!O460</f>
        <v>0</v>
      </c>
      <c r="T460" s="16">
        <f>挂饰2!P460</f>
        <v>0</v>
      </c>
      <c r="U460" s="16">
        <f>挂饰2!Q460</f>
        <v>0</v>
      </c>
      <c r="V460" s="16">
        <f>挂饰2!R460</f>
        <v>0</v>
      </c>
      <c r="W460" s="16">
        <f>挂饰2!S460</f>
        <v>0</v>
      </c>
      <c r="X460" s="16">
        <f>挂饰2!T460</f>
        <v>0</v>
      </c>
      <c r="Y460" s="16">
        <f>挂饰2!U460</f>
        <v>0</v>
      </c>
      <c r="Z460" s="16">
        <f>挂饰2!V460</f>
        <v>0</v>
      </c>
      <c r="AA460" s="16">
        <f>挂饰2!W460</f>
        <v>0</v>
      </c>
      <c r="AB460" s="16">
        <f>挂饰2!X460</f>
        <v>0</v>
      </c>
      <c r="AC460" s="16">
        <f>挂饰2!Y460</f>
        <v>0</v>
      </c>
      <c r="AD460" s="16">
        <f>挂饰2!Z460</f>
        <v>0</v>
      </c>
      <c r="AE460" s="16">
        <f>挂饰2!AA460</f>
        <v>0</v>
      </c>
      <c r="AF460" s="16">
        <f>挂饰2!AB460</f>
        <v>0</v>
      </c>
      <c r="AG460" s="16">
        <f>挂饰2!AC460</f>
        <v>0</v>
      </c>
      <c r="AH460" s="16">
        <f>挂饰2!AD460</f>
        <v>0.15966386554621848</v>
      </c>
      <c r="AI460" s="16">
        <f>挂饰2!AE460</f>
        <v>0</v>
      </c>
      <c r="AJ460" s="16">
        <f>挂饰2!AF460</f>
        <v>0</v>
      </c>
      <c r="AK460" s="16">
        <f>挂饰2!AG460</f>
        <v>0</v>
      </c>
      <c r="AL460" s="16">
        <f>挂饰2!AH460</f>
        <v>0</v>
      </c>
      <c r="AM460" s="16">
        <f>挂饰2!AI460</f>
        <v>0</v>
      </c>
      <c r="AN460" s="16">
        <f>挂饰2!AJ460</f>
        <v>0</v>
      </c>
      <c r="AO460" s="21">
        <f t="shared" si="84"/>
        <v>42.910084033613444</v>
      </c>
      <c r="AP460">
        <f t="shared" si="85"/>
        <v>35400</v>
      </c>
      <c r="AQ460" t="str">
        <f t="shared" si="86"/>
        <v>,黄水晶,灰色的稻草,发光的石头</v>
      </c>
      <c r="AR460" s="24" t="str">
        <f>IF(F460="c",getSring(AQ460,4),VLOOKUP(M460&amp;F460,test4,2,FALSE))</f>
        <v>上级暗之精华</v>
      </c>
      <c r="AS460" s="24">
        <f t="shared" si="87"/>
        <v>30014</v>
      </c>
      <c r="AT460" s="24">
        <f t="shared" si="88"/>
        <v>4</v>
      </c>
      <c r="AU460" s="24" t="str">
        <f>getSring(AQ460,1)</f>
        <v>黄水晶</v>
      </c>
      <c r="AV460" s="24">
        <f t="shared" si="89"/>
        <v>30032</v>
      </c>
      <c r="AW460" s="24">
        <f t="shared" si="95"/>
        <v>9</v>
      </c>
      <c r="AX460" s="24" t="str">
        <f>getSring(AQ460,2)</f>
        <v>灰色的稻草</v>
      </c>
      <c r="AY460" s="24">
        <f t="shared" si="90"/>
        <v>30028</v>
      </c>
      <c r="AZ460" s="24">
        <f t="shared" si="91"/>
        <v>9</v>
      </c>
      <c r="BA460" s="24" t="str">
        <f>getSring(AQ460,3)</f>
        <v>发光的石头</v>
      </c>
      <c r="BB460" s="24">
        <f t="shared" si="92"/>
        <v>30036</v>
      </c>
      <c r="BC460" s="24">
        <f t="shared" si="93"/>
        <v>9</v>
      </c>
    </row>
    <row r="461" spans="1:55" ht="14.25" x14ac:dyDescent="0.2">
      <c r="A461">
        <f t="shared" si="94"/>
        <v>20459</v>
      </c>
      <c r="B461" s="16">
        <v>459</v>
      </c>
      <c r="C461" s="16" t="s">
        <v>1132</v>
      </c>
      <c r="D461" s="16" t="s">
        <v>1420</v>
      </c>
      <c r="E461" s="16">
        <f>武器3!E461</f>
        <v>7</v>
      </c>
      <c r="F461" s="16" t="s">
        <v>1044</v>
      </c>
      <c r="G461" s="16">
        <f>武器3!G461</f>
        <v>3</v>
      </c>
      <c r="H461" s="19" t="s">
        <v>1385</v>
      </c>
      <c r="I461" s="3" t="s">
        <v>821</v>
      </c>
      <c r="J461" s="3">
        <f>武器2!I461</f>
        <v>15</v>
      </c>
      <c r="K461" s="3"/>
      <c r="L461" s="3" t="str">
        <f>武器3!J461</f>
        <v>上级职业</v>
      </c>
      <c r="M461" s="3" t="str">
        <f>武器3!K461</f>
        <v>黑暗</v>
      </c>
      <c r="N461" s="16">
        <v>9</v>
      </c>
      <c r="O461" s="16">
        <v>3</v>
      </c>
      <c r="P461" s="16">
        <f>挂饰2!L461</f>
        <v>43</v>
      </c>
      <c r="Q461" s="16">
        <f>挂饰2!M461</f>
        <v>0</v>
      </c>
      <c r="R461" s="16">
        <f>挂饰2!N461</f>
        <v>0</v>
      </c>
      <c r="S461" s="16">
        <f>挂饰2!O461</f>
        <v>0</v>
      </c>
      <c r="T461" s="16">
        <f>挂饰2!P461</f>
        <v>0</v>
      </c>
      <c r="U461" s="16">
        <f>挂饰2!Q461</f>
        <v>0</v>
      </c>
      <c r="V461" s="16">
        <f>挂饰2!R461</f>
        <v>0</v>
      </c>
      <c r="W461" s="16">
        <f>挂饰2!S461</f>
        <v>0</v>
      </c>
      <c r="X461" s="16">
        <f>挂饰2!T461</f>
        <v>0</v>
      </c>
      <c r="Y461" s="16">
        <f>挂饰2!U461</f>
        <v>0.04</v>
      </c>
      <c r="Z461" s="16">
        <f>挂饰2!V461</f>
        <v>0</v>
      </c>
      <c r="AA461" s="16">
        <f>挂饰2!W461</f>
        <v>0</v>
      </c>
      <c r="AB461" s="16">
        <f>挂饰2!X461</f>
        <v>0</v>
      </c>
      <c r="AC461" s="16">
        <f>挂饰2!Y461</f>
        <v>0</v>
      </c>
      <c r="AD461" s="16">
        <f>挂饰2!Z461</f>
        <v>0</v>
      </c>
      <c r="AE461" s="16">
        <f>挂饰2!AA461</f>
        <v>0</v>
      </c>
      <c r="AF461" s="16">
        <f>挂饰2!AB461</f>
        <v>0</v>
      </c>
      <c r="AG461" s="16">
        <f>挂饰2!AC461</f>
        <v>4.7619047619047672E-2</v>
      </c>
      <c r="AH461" s="16">
        <f>挂饰2!AD461</f>
        <v>0</v>
      </c>
      <c r="AI461" s="16">
        <f>挂饰2!AE461</f>
        <v>0</v>
      </c>
      <c r="AJ461" s="16">
        <f>挂饰2!AF461</f>
        <v>0</v>
      </c>
      <c r="AK461" s="16">
        <f>挂饰2!AG461</f>
        <v>0</v>
      </c>
      <c r="AL461" s="16">
        <f>挂饰2!AH461</f>
        <v>0</v>
      </c>
      <c r="AM461" s="16">
        <f>挂饰2!AI461</f>
        <v>0</v>
      </c>
      <c r="AN461" s="16">
        <f>挂饰2!AJ461</f>
        <v>0</v>
      </c>
      <c r="AO461" s="21">
        <f t="shared" si="84"/>
        <v>64.771428571428572</v>
      </c>
      <c r="AP461">
        <f t="shared" si="85"/>
        <v>57000</v>
      </c>
      <c r="AQ461" t="str">
        <f t="shared" si="86"/>
        <v>,黄水晶,灰色的稻草,发光的石头</v>
      </c>
      <c r="AR461" s="24" t="str">
        <f>IF(F461="c",getSring(AQ461,4),VLOOKUP(M461&amp;F461,test4,2,FALSE))</f>
        <v>上级暗之精华</v>
      </c>
      <c r="AS461" s="24">
        <f t="shared" si="87"/>
        <v>30014</v>
      </c>
      <c r="AT461" s="24">
        <f t="shared" si="88"/>
        <v>7</v>
      </c>
      <c r="AU461" s="24" t="str">
        <f>getSring(AQ461,1)</f>
        <v>黄水晶</v>
      </c>
      <c r="AV461" s="24">
        <f t="shared" si="89"/>
        <v>30032</v>
      </c>
      <c r="AW461" s="24">
        <f t="shared" si="95"/>
        <v>13</v>
      </c>
      <c r="AX461" s="24" t="str">
        <f>getSring(AQ461,2)</f>
        <v>灰色的稻草</v>
      </c>
      <c r="AY461" s="24">
        <f t="shared" si="90"/>
        <v>30028</v>
      </c>
      <c r="AZ461" s="24">
        <f t="shared" si="91"/>
        <v>13</v>
      </c>
      <c r="BA461" s="24" t="str">
        <f>getSring(AQ461,3)</f>
        <v>发光的石头</v>
      </c>
      <c r="BB461" s="24">
        <f t="shared" si="92"/>
        <v>30036</v>
      </c>
      <c r="BC461" s="24">
        <f t="shared" si="93"/>
        <v>13</v>
      </c>
    </row>
    <row r="462" spans="1:55" ht="14.25" x14ac:dyDescent="0.2">
      <c r="A462">
        <f t="shared" si="94"/>
        <v>20460</v>
      </c>
      <c r="B462" s="16">
        <v>460</v>
      </c>
      <c r="C462" s="16" t="s">
        <v>1073</v>
      </c>
      <c r="D462" s="16" t="s">
        <v>1289</v>
      </c>
      <c r="E462" s="16">
        <f>武器3!E462</f>
        <v>9</v>
      </c>
      <c r="F462" s="16" t="s">
        <v>1044</v>
      </c>
      <c r="G462" s="16">
        <f>武器3!G462</f>
        <v>3</v>
      </c>
      <c r="H462" s="19" t="s">
        <v>1385</v>
      </c>
      <c r="I462" s="3" t="s">
        <v>821</v>
      </c>
      <c r="J462" s="3">
        <f>武器2!I462</f>
        <v>15</v>
      </c>
      <c r="K462" s="3"/>
      <c r="L462" s="3" t="str">
        <f>武器3!J462</f>
        <v>上级职业</v>
      </c>
      <c r="M462" s="3" t="str">
        <f>武器3!K462</f>
        <v>黑暗</v>
      </c>
      <c r="N462" s="16">
        <v>9</v>
      </c>
      <c r="O462" s="16">
        <v>4</v>
      </c>
      <c r="P462" s="16">
        <f>挂饰2!L462</f>
        <v>57</v>
      </c>
      <c r="Q462" s="16">
        <f>挂饰2!M462</f>
        <v>0</v>
      </c>
      <c r="R462" s="16">
        <f>挂饰2!N462</f>
        <v>0</v>
      </c>
      <c r="S462" s="16">
        <f>挂饰2!O462</f>
        <v>0</v>
      </c>
      <c r="T462" s="16">
        <f>挂饰2!P462</f>
        <v>0</v>
      </c>
      <c r="U462" s="16">
        <f>挂饰2!Q462</f>
        <v>0</v>
      </c>
      <c r="V462" s="16">
        <f>挂饰2!R462</f>
        <v>0</v>
      </c>
      <c r="W462" s="16">
        <f>挂饰2!S462</f>
        <v>0</v>
      </c>
      <c r="X462" s="16">
        <f>挂饰2!T462</f>
        <v>0</v>
      </c>
      <c r="Y462" s="16">
        <f>挂饰2!U462</f>
        <v>0</v>
      </c>
      <c r="Z462" s="16">
        <f>挂饰2!V462</f>
        <v>0</v>
      </c>
      <c r="AA462" s="16">
        <f>挂饰2!W462</f>
        <v>0</v>
      </c>
      <c r="AB462" s="16">
        <f>挂饰2!X462</f>
        <v>0</v>
      </c>
      <c r="AC462" s="16">
        <f>挂饰2!Y462</f>
        <v>0</v>
      </c>
      <c r="AD462" s="16">
        <f>挂饰2!Z462</f>
        <v>6.1032863849765251E-2</v>
      </c>
      <c r="AE462" s="16">
        <f>挂饰2!AA462</f>
        <v>0</v>
      </c>
      <c r="AF462" s="16">
        <f>挂饰2!AB462</f>
        <v>0</v>
      </c>
      <c r="AG462" s="16">
        <f>挂饰2!AC462</f>
        <v>0</v>
      </c>
      <c r="AH462" s="16">
        <f>挂饰2!AD462</f>
        <v>0</v>
      </c>
      <c r="AI462" s="16">
        <f>挂饰2!AE462</f>
        <v>6.1032863849765251E-2</v>
      </c>
      <c r="AJ462" s="16">
        <f>挂饰2!AF462</f>
        <v>0</v>
      </c>
      <c r="AK462" s="16">
        <f>挂饰2!AG462</f>
        <v>0</v>
      </c>
      <c r="AL462" s="16">
        <f>挂饰2!AH462</f>
        <v>0</v>
      </c>
      <c r="AM462" s="16">
        <f>挂饰2!AI462</f>
        <v>0</v>
      </c>
      <c r="AN462" s="16">
        <f>挂饰2!AJ462</f>
        <v>0</v>
      </c>
      <c r="AO462" s="21">
        <f t="shared" si="84"/>
        <v>86.195774647887319</v>
      </c>
      <c r="AP462">
        <f t="shared" si="85"/>
        <v>75600</v>
      </c>
      <c r="AQ462" t="str">
        <f t="shared" si="86"/>
        <v>,灰色的稻草,黄水晶,发光的石头</v>
      </c>
      <c r="AR462" s="24" t="str">
        <f>IF(F462="c",getSring(AQ462,4),VLOOKUP(M462&amp;F462,test4,2,FALSE))</f>
        <v>上级暗之精华</v>
      </c>
      <c r="AS462" s="24">
        <f t="shared" si="87"/>
        <v>30014</v>
      </c>
      <c r="AT462" s="24">
        <f t="shared" si="88"/>
        <v>9</v>
      </c>
      <c r="AU462" s="24" t="str">
        <f>getSring(AQ462,1)</f>
        <v>灰色的稻草</v>
      </c>
      <c r="AV462" s="24">
        <f t="shared" si="89"/>
        <v>30028</v>
      </c>
      <c r="AW462" s="24">
        <f t="shared" si="95"/>
        <v>18</v>
      </c>
      <c r="AX462" s="24" t="str">
        <f>getSring(AQ462,2)</f>
        <v>黄水晶</v>
      </c>
      <c r="AY462" s="24">
        <f t="shared" si="90"/>
        <v>30032</v>
      </c>
      <c r="AZ462" s="24">
        <f t="shared" si="91"/>
        <v>18</v>
      </c>
      <c r="BA462" s="24" t="str">
        <f>getSring(AQ462,3)</f>
        <v>发光的石头</v>
      </c>
      <c r="BB462" s="24">
        <f t="shared" si="92"/>
        <v>30036</v>
      </c>
      <c r="BC462" s="24">
        <f t="shared" si="93"/>
        <v>18</v>
      </c>
    </row>
    <row r="463" spans="1:55" ht="14.25" x14ac:dyDescent="0.2">
      <c r="A463">
        <f t="shared" si="94"/>
        <v>20461</v>
      </c>
      <c r="B463" s="16">
        <v>461</v>
      </c>
      <c r="C463" s="16" t="s">
        <v>1120</v>
      </c>
      <c r="D463" s="16" t="s">
        <v>1554</v>
      </c>
      <c r="E463" s="16">
        <f>武器3!E463</f>
        <v>11</v>
      </c>
      <c r="F463" s="16" t="s">
        <v>1044</v>
      </c>
      <c r="G463" s="16">
        <f>武器3!G463</f>
        <v>3</v>
      </c>
      <c r="H463" s="19" t="s">
        <v>1385</v>
      </c>
      <c r="I463" s="3" t="s">
        <v>821</v>
      </c>
      <c r="J463" s="3">
        <f>武器2!I463</f>
        <v>15</v>
      </c>
      <c r="K463" s="3"/>
      <c r="L463" s="3" t="str">
        <f>武器3!J463</f>
        <v>上级职业</v>
      </c>
      <c r="M463" s="3" t="str">
        <f>武器3!K463</f>
        <v>黑暗</v>
      </c>
      <c r="N463" s="16">
        <v>9</v>
      </c>
      <c r="O463" s="16">
        <v>5</v>
      </c>
      <c r="P463" s="16">
        <f>挂饰2!L463</f>
        <v>72</v>
      </c>
      <c r="Q463" s="16">
        <f>挂饰2!M463</f>
        <v>0</v>
      </c>
      <c r="R463" s="16">
        <f>挂饰2!N463</f>
        <v>0</v>
      </c>
      <c r="S463" s="16">
        <f>挂饰2!O463</f>
        <v>0</v>
      </c>
      <c r="T463" s="16">
        <f>挂饰2!P463</f>
        <v>0</v>
      </c>
      <c r="U463" s="16">
        <f>挂饰2!Q463</f>
        <v>76</v>
      </c>
      <c r="V463" s="16">
        <f>挂饰2!R463</f>
        <v>0</v>
      </c>
      <c r="W463" s="16">
        <f>挂饰2!S463</f>
        <v>35</v>
      </c>
      <c r="X463" s="16">
        <f>挂饰2!T463</f>
        <v>0</v>
      </c>
      <c r="Y463" s="16">
        <f>挂饰2!U463</f>
        <v>0</v>
      </c>
      <c r="Z463" s="16">
        <f>挂饰2!V463</f>
        <v>0</v>
      </c>
      <c r="AA463" s="16">
        <f>挂饰2!W463</f>
        <v>0</v>
      </c>
      <c r="AB463" s="16">
        <f>挂饰2!X463</f>
        <v>0</v>
      </c>
      <c r="AC463" s="16">
        <f>挂饰2!Y463</f>
        <v>0</v>
      </c>
      <c r="AD463" s="16">
        <f>挂饰2!Z463</f>
        <v>0</v>
      </c>
      <c r="AE463" s="16">
        <f>挂饰2!AA463</f>
        <v>0</v>
      </c>
      <c r="AF463" s="16">
        <f>挂饰2!AB463</f>
        <v>0</v>
      </c>
      <c r="AG463" s="16">
        <f>挂饰2!AC463</f>
        <v>0</v>
      </c>
      <c r="AH463" s="16">
        <f>挂饰2!AD463</f>
        <v>0</v>
      </c>
      <c r="AI463" s="16">
        <f>挂饰2!AE463</f>
        <v>0</v>
      </c>
      <c r="AJ463" s="16">
        <f>挂饰2!AF463</f>
        <v>0</v>
      </c>
      <c r="AK463" s="16">
        <f>挂饰2!AG463</f>
        <v>0</v>
      </c>
      <c r="AL463" s="16">
        <f>挂饰2!AH463</f>
        <v>0</v>
      </c>
      <c r="AM463" s="16">
        <f>挂饰2!AI463</f>
        <v>0</v>
      </c>
      <c r="AN463" s="16">
        <f>挂饰2!AJ463</f>
        <v>0</v>
      </c>
      <c r="AO463" s="21">
        <f t="shared" si="84"/>
        <v>274.5</v>
      </c>
      <c r="AP463">
        <f t="shared" si="85"/>
        <v>241800</v>
      </c>
      <c r="AQ463" t="str">
        <f t="shared" si="86"/>
        <v>,诱人的坚果,发光的石头,黄水晶</v>
      </c>
      <c r="AR463" s="24" t="str">
        <f>IF(F463="c",getSring(AQ463,4),VLOOKUP(M463&amp;F463,test4,2,FALSE))</f>
        <v>上级暗之精华</v>
      </c>
      <c r="AS463" s="24">
        <f t="shared" si="87"/>
        <v>30014</v>
      </c>
      <c r="AT463" s="24">
        <f t="shared" si="88"/>
        <v>29</v>
      </c>
      <c r="AU463" s="24" t="str">
        <f>getSring(AQ463,1)</f>
        <v>诱人的坚果</v>
      </c>
      <c r="AV463" s="24">
        <f t="shared" si="89"/>
        <v>30044</v>
      </c>
      <c r="AW463" s="24">
        <f t="shared" si="95"/>
        <v>57</v>
      </c>
      <c r="AX463" s="24" t="str">
        <f>getSring(AQ463,2)</f>
        <v>发光的石头</v>
      </c>
      <c r="AY463" s="24">
        <f t="shared" si="90"/>
        <v>30036</v>
      </c>
      <c r="AZ463" s="24">
        <f t="shared" si="91"/>
        <v>57</v>
      </c>
      <c r="BA463" s="24" t="str">
        <f>getSring(AQ463,3)</f>
        <v>黄水晶</v>
      </c>
      <c r="BB463" s="24">
        <f t="shared" si="92"/>
        <v>30032</v>
      </c>
      <c r="BC463" s="24">
        <f t="shared" si="93"/>
        <v>57</v>
      </c>
    </row>
    <row r="464" spans="1:55" ht="14.25" x14ac:dyDescent="0.2">
      <c r="A464">
        <f t="shared" si="94"/>
        <v>20462</v>
      </c>
      <c r="B464" s="16">
        <v>462</v>
      </c>
      <c r="C464" s="16" t="s">
        <v>1116</v>
      </c>
      <c r="D464" s="16" t="s">
        <v>1420</v>
      </c>
      <c r="E464" s="16">
        <f>武器3!E464</f>
        <v>13</v>
      </c>
      <c r="F464" s="16" t="s">
        <v>1044</v>
      </c>
      <c r="G464" s="16">
        <f>武器3!G464</f>
        <v>3</v>
      </c>
      <c r="H464" s="19" t="s">
        <v>1385</v>
      </c>
      <c r="I464" s="3" t="s">
        <v>821</v>
      </c>
      <c r="J464" s="3">
        <f>武器2!I464</f>
        <v>15</v>
      </c>
      <c r="K464" s="3"/>
      <c r="L464" s="3" t="str">
        <f>武器3!J464</f>
        <v>上级职业</v>
      </c>
      <c r="M464" s="3" t="str">
        <f>武器3!K464</f>
        <v>黑暗</v>
      </c>
      <c r="N464" s="16">
        <v>9</v>
      </c>
      <c r="O464" s="16">
        <v>6</v>
      </c>
      <c r="P464" s="16">
        <f>挂饰2!L464</f>
        <v>86</v>
      </c>
      <c r="Q464" s="16">
        <f>挂饰2!M464</f>
        <v>118</v>
      </c>
      <c r="R464" s="16">
        <f>挂饰2!N464</f>
        <v>0</v>
      </c>
      <c r="S464" s="16">
        <f>挂饰2!O464</f>
        <v>0</v>
      </c>
      <c r="T464" s="16">
        <f>挂饰2!P464</f>
        <v>0</v>
      </c>
      <c r="U464" s="16">
        <f>挂饰2!Q464</f>
        <v>0</v>
      </c>
      <c r="V464" s="16">
        <f>挂饰2!R464</f>
        <v>0</v>
      </c>
      <c r="W464" s="16">
        <f>挂饰2!S464</f>
        <v>0</v>
      </c>
      <c r="X464" s="16">
        <f>挂饰2!T464</f>
        <v>40</v>
      </c>
      <c r="Y464" s="16">
        <f>挂饰2!U464</f>
        <v>0.08</v>
      </c>
      <c r="Z464" s="16">
        <f>挂饰2!V464</f>
        <v>0</v>
      </c>
      <c r="AA464" s="16">
        <f>挂饰2!W464</f>
        <v>0</v>
      </c>
      <c r="AB464" s="16">
        <f>挂饰2!X464</f>
        <v>0</v>
      </c>
      <c r="AC464" s="16">
        <f>挂饰2!Y464</f>
        <v>0</v>
      </c>
      <c r="AD464" s="16">
        <f>挂饰2!Z464</f>
        <v>0</v>
      </c>
      <c r="AE464" s="16">
        <f>挂饰2!AA464</f>
        <v>0</v>
      </c>
      <c r="AF464" s="16">
        <f>挂饰2!AB464</f>
        <v>0</v>
      </c>
      <c r="AG464" s="16">
        <f>挂饰2!AC464</f>
        <v>0</v>
      </c>
      <c r="AH464" s="16">
        <f>挂饰2!AD464</f>
        <v>0</v>
      </c>
      <c r="AI464" s="16">
        <f>挂饰2!AE464</f>
        <v>0</v>
      </c>
      <c r="AJ464" s="16">
        <f>挂饰2!AF464</f>
        <v>0</v>
      </c>
      <c r="AK464" s="16">
        <f>挂饰2!AG464</f>
        <v>0</v>
      </c>
      <c r="AL464" s="16">
        <f>挂饰2!AH464</f>
        <v>0</v>
      </c>
      <c r="AM464" s="16">
        <f>挂饰2!AI464</f>
        <v>0</v>
      </c>
      <c r="AN464" s="16">
        <f>挂饰2!AJ464</f>
        <v>0</v>
      </c>
      <c r="AO464" s="21">
        <f t="shared" si="84"/>
        <v>366</v>
      </c>
      <c r="AP464">
        <f t="shared" si="85"/>
        <v>319200</v>
      </c>
      <c r="AQ464" t="str">
        <f t="shared" si="86"/>
        <v>,发光的石头,诱人的蘑菇,带血的牙</v>
      </c>
      <c r="AR464" s="24" t="str">
        <f>IF(F464="c",getSring(AQ464,4),VLOOKUP(M464&amp;F464,test4,2,FALSE))</f>
        <v>上级暗之精华</v>
      </c>
      <c r="AS464" s="24">
        <f t="shared" si="87"/>
        <v>30014</v>
      </c>
      <c r="AT464" s="24">
        <f t="shared" si="88"/>
        <v>38</v>
      </c>
      <c r="AU464" s="24" t="str">
        <f>getSring(AQ464,1)</f>
        <v>发光的石头</v>
      </c>
      <c r="AV464" s="24">
        <f t="shared" si="89"/>
        <v>30036</v>
      </c>
      <c r="AW464" s="24">
        <f t="shared" si="95"/>
        <v>76</v>
      </c>
      <c r="AX464" s="24" t="str">
        <f>getSring(AQ464,2)</f>
        <v>诱人的蘑菇</v>
      </c>
      <c r="AY464" s="24">
        <f t="shared" si="90"/>
        <v>30024</v>
      </c>
      <c r="AZ464" s="24">
        <f t="shared" si="91"/>
        <v>76</v>
      </c>
      <c r="BA464" s="24" t="str">
        <f>getSring(AQ464,3)</f>
        <v>带血的牙</v>
      </c>
      <c r="BB464" s="24">
        <f t="shared" si="92"/>
        <v>30040</v>
      </c>
      <c r="BC464" s="24">
        <f t="shared" si="93"/>
        <v>76</v>
      </c>
    </row>
    <row r="465" spans="1:55" ht="14.25" x14ac:dyDescent="0.2">
      <c r="A465">
        <f t="shared" si="94"/>
        <v>20463</v>
      </c>
      <c r="B465" s="16">
        <v>463</v>
      </c>
      <c r="C465" s="16" t="s">
        <v>1071</v>
      </c>
      <c r="D465" s="16" t="s">
        <v>1501</v>
      </c>
      <c r="E465" s="16">
        <f>武器3!E465</f>
        <v>15</v>
      </c>
      <c r="F465" s="16" t="s">
        <v>1044</v>
      </c>
      <c r="G465" s="16">
        <f>武器3!G465</f>
        <v>3</v>
      </c>
      <c r="H465" s="19" t="s">
        <v>1385</v>
      </c>
      <c r="I465" s="3" t="s">
        <v>821</v>
      </c>
      <c r="J465" s="3">
        <f>武器2!I465</f>
        <v>15</v>
      </c>
      <c r="K465" s="3"/>
      <c r="L465" s="3" t="str">
        <f>武器3!J465</f>
        <v>上级职业</v>
      </c>
      <c r="M465" s="3" t="str">
        <f>武器3!K465</f>
        <v>黑暗</v>
      </c>
      <c r="N465" s="16">
        <v>9</v>
      </c>
      <c r="O465" s="16">
        <v>7</v>
      </c>
      <c r="P465" s="16">
        <f>挂饰2!L465</f>
        <v>100</v>
      </c>
      <c r="Q465" s="16">
        <f>挂饰2!M465</f>
        <v>0</v>
      </c>
      <c r="R465" s="16">
        <f>挂饰2!N465</f>
        <v>0</v>
      </c>
      <c r="S465" s="16">
        <f>挂饰2!O465</f>
        <v>0</v>
      </c>
      <c r="T465" s="16">
        <f>挂饰2!P465</f>
        <v>0</v>
      </c>
      <c r="U465" s="16">
        <f>挂饰2!Q465</f>
        <v>0</v>
      </c>
      <c r="V465" s="16">
        <f>挂饰2!R465</f>
        <v>0</v>
      </c>
      <c r="W465" s="16">
        <f>挂饰2!S465</f>
        <v>0</v>
      </c>
      <c r="X465" s="16">
        <f>挂饰2!T465</f>
        <v>0</v>
      </c>
      <c r="Y465" s="16">
        <f>挂饰2!U465</f>
        <v>0</v>
      </c>
      <c r="Z465" s="16">
        <f>挂饰2!V465</f>
        <v>0</v>
      </c>
      <c r="AA465" s="16">
        <f>挂饰2!W465</f>
        <v>0</v>
      </c>
      <c r="AB465" s="16">
        <f>挂饰2!X465</f>
        <v>0</v>
      </c>
      <c r="AC465" s="16">
        <f>挂饰2!Y465</f>
        <v>9.9099099099099086E-2</v>
      </c>
      <c r="AD465" s="16">
        <f>挂饰2!Z465</f>
        <v>0</v>
      </c>
      <c r="AE465" s="16">
        <f>挂饰2!AA465</f>
        <v>9.9099099099099086E-2</v>
      </c>
      <c r="AF465" s="16">
        <f>挂饰2!AB465</f>
        <v>0</v>
      </c>
      <c r="AG465" s="16">
        <f>挂饰2!AC465</f>
        <v>0</v>
      </c>
      <c r="AH465" s="16">
        <f>挂饰2!AD465</f>
        <v>0</v>
      </c>
      <c r="AI465" s="16">
        <f>挂饰2!AE465</f>
        <v>9.9099099099099086E-2</v>
      </c>
      <c r="AJ465" s="16">
        <f>挂饰2!AF465</f>
        <v>0</v>
      </c>
      <c r="AK465" s="16">
        <f>挂饰2!AG465</f>
        <v>0</v>
      </c>
      <c r="AL465" s="16">
        <f>挂饰2!AH465</f>
        <v>0</v>
      </c>
      <c r="AM465" s="16">
        <f>挂饰2!AI465</f>
        <v>0</v>
      </c>
      <c r="AN465" s="16">
        <f>挂饰2!AJ465</f>
        <v>0</v>
      </c>
      <c r="AO465" s="21">
        <f t="shared" si="84"/>
        <v>151.69459459459461</v>
      </c>
      <c r="AP465">
        <f t="shared" si="85"/>
        <v>134400</v>
      </c>
      <c r="AQ465" t="str">
        <f t="shared" si="86"/>
        <v>,诱人的蘑菇,发光的石头,黄水晶</v>
      </c>
      <c r="AR465" s="24" t="str">
        <f>IF(F465="c",getSring(AQ465,4),VLOOKUP(M465&amp;F465,test4,2,FALSE))</f>
        <v>上级暗之精华</v>
      </c>
      <c r="AS465" s="24">
        <f t="shared" si="87"/>
        <v>30014</v>
      </c>
      <c r="AT465" s="24">
        <f t="shared" si="88"/>
        <v>16</v>
      </c>
      <c r="AU465" s="24" t="str">
        <f>getSring(AQ465,1)</f>
        <v>诱人的蘑菇</v>
      </c>
      <c r="AV465" s="24">
        <f t="shared" si="89"/>
        <v>30024</v>
      </c>
      <c r="AW465" s="24">
        <f t="shared" si="95"/>
        <v>32</v>
      </c>
      <c r="AX465" s="24" t="str">
        <f>getSring(AQ465,2)</f>
        <v>发光的石头</v>
      </c>
      <c r="AY465" s="24">
        <f t="shared" si="90"/>
        <v>30036</v>
      </c>
      <c r="AZ465" s="24">
        <f t="shared" si="91"/>
        <v>32</v>
      </c>
      <c r="BA465" s="24" t="str">
        <f>getSring(AQ465,3)</f>
        <v>黄水晶</v>
      </c>
      <c r="BB465" s="24">
        <f t="shared" si="92"/>
        <v>30032</v>
      </c>
      <c r="BC465" s="24">
        <f t="shared" si="93"/>
        <v>32</v>
      </c>
    </row>
    <row r="466" spans="1:55" ht="14.25" x14ac:dyDescent="0.2">
      <c r="A466">
        <f t="shared" si="94"/>
        <v>20464</v>
      </c>
      <c r="B466" s="16">
        <v>464</v>
      </c>
      <c r="C466" s="16" t="s">
        <v>1090</v>
      </c>
      <c r="D466" s="16" t="s">
        <v>1159</v>
      </c>
      <c r="E466" s="16">
        <f>武器3!E466</f>
        <v>17</v>
      </c>
      <c r="F466" s="16" t="s">
        <v>1044</v>
      </c>
      <c r="G466" s="16">
        <f>武器3!G466</f>
        <v>3</v>
      </c>
      <c r="H466" s="19" t="s">
        <v>1385</v>
      </c>
      <c r="I466" s="3" t="s">
        <v>821</v>
      </c>
      <c r="J466" s="3">
        <f>武器2!I466</f>
        <v>15</v>
      </c>
      <c r="K466" s="3"/>
      <c r="L466" s="3" t="str">
        <f>武器3!J466</f>
        <v>上级职业</v>
      </c>
      <c r="M466" s="3" t="str">
        <f>武器3!K466</f>
        <v>黑暗</v>
      </c>
      <c r="N466" s="16">
        <v>9</v>
      </c>
      <c r="O466" s="16">
        <v>8</v>
      </c>
      <c r="P466" s="16">
        <f>挂饰2!L466</f>
        <v>115</v>
      </c>
      <c r="Q466" s="16">
        <f>挂饰2!M466</f>
        <v>158</v>
      </c>
      <c r="R466" s="16">
        <f>挂饰2!N466</f>
        <v>0</v>
      </c>
      <c r="S466" s="16">
        <f>挂饰2!O466</f>
        <v>0</v>
      </c>
      <c r="T466" s="16">
        <f>挂饰2!P466</f>
        <v>0</v>
      </c>
      <c r="U466" s="16">
        <f>挂饰2!Q466</f>
        <v>0</v>
      </c>
      <c r="V466" s="16">
        <f>挂饰2!R466</f>
        <v>0</v>
      </c>
      <c r="W466" s="16">
        <f>挂饰2!S466</f>
        <v>0</v>
      </c>
      <c r="X466" s="16">
        <f>挂饰2!T466</f>
        <v>0</v>
      </c>
      <c r="Y466" s="16">
        <f>挂饰2!U466</f>
        <v>0.106</v>
      </c>
      <c r="Z466" s="16">
        <f>挂饰2!V466</f>
        <v>0</v>
      </c>
      <c r="AA466" s="16">
        <f>挂饰2!W466</f>
        <v>0</v>
      </c>
      <c r="AB466" s="16">
        <f>挂饰2!X466</f>
        <v>0</v>
      </c>
      <c r="AC466" s="16">
        <f>挂饰2!Y466</f>
        <v>0</v>
      </c>
      <c r="AD466" s="16">
        <f>挂饰2!Z466</f>
        <v>0</v>
      </c>
      <c r="AE466" s="16">
        <f>挂饰2!AA466</f>
        <v>0</v>
      </c>
      <c r="AF466" s="16">
        <f>挂饰2!AB466</f>
        <v>0</v>
      </c>
      <c r="AG466" s="16">
        <f>挂饰2!AC466</f>
        <v>0</v>
      </c>
      <c r="AH466" s="16">
        <f>挂饰2!AD466</f>
        <v>0.43502824858757061</v>
      </c>
      <c r="AI466" s="16">
        <f>挂饰2!AE466</f>
        <v>0</v>
      </c>
      <c r="AJ466" s="16">
        <f>挂饰2!AF466</f>
        <v>0</v>
      </c>
      <c r="AK466" s="16">
        <f>挂饰2!AG466</f>
        <v>0</v>
      </c>
      <c r="AL466" s="16">
        <f>挂饰2!AH466</f>
        <v>0</v>
      </c>
      <c r="AM466" s="16">
        <f>挂饰2!AI466</f>
        <v>0</v>
      </c>
      <c r="AN466" s="16">
        <f>挂饰2!AJ466</f>
        <v>0</v>
      </c>
      <c r="AO466" s="21">
        <f t="shared" si="84"/>
        <v>411.97966101694914</v>
      </c>
      <c r="AP466">
        <f t="shared" si="85"/>
        <v>361200</v>
      </c>
      <c r="AQ466" t="str">
        <f t="shared" si="86"/>
        <v>,诱人的坚果,灰色的稻草,带血的牙</v>
      </c>
      <c r="AR466" s="24" t="str">
        <f>IF(F466="c",getSring(AQ466,4),VLOOKUP(M466&amp;F466,test4,2,FALSE))</f>
        <v>上级暗之精华</v>
      </c>
      <c r="AS466" s="24">
        <f t="shared" si="87"/>
        <v>30014</v>
      </c>
      <c r="AT466" s="24">
        <f t="shared" si="88"/>
        <v>43</v>
      </c>
      <c r="AU466" s="24" t="str">
        <f>getSring(AQ466,1)</f>
        <v>诱人的坚果</v>
      </c>
      <c r="AV466" s="24">
        <f t="shared" si="89"/>
        <v>30044</v>
      </c>
      <c r="AW466" s="24">
        <f t="shared" si="95"/>
        <v>86</v>
      </c>
      <c r="AX466" s="24" t="str">
        <f>getSring(AQ466,2)</f>
        <v>灰色的稻草</v>
      </c>
      <c r="AY466" s="24">
        <f t="shared" si="90"/>
        <v>30028</v>
      </c>
      <c r="AZ466" s="24">
        <f t="shared" si="91"/>
        <v>86</v>
      </c>
      <c r="BA466" s="24" t="str">
        <f>getSring(AQ466,3)</f>
        <v>带血的牙</v>
      </c>
      <c r="BB466" s="24">
        <f t="shared" si="92"/>
        <v>30040</v>
      </c>
      <c r="BC466" s="24">
        <f t="shared" si="93"/>
        <v>86</v>
      </c>
    </row>
    <row r="467" spans="1:55" ht="14.25" x14ac:dyDescent="0.2">
      <c r="A467">
        <f t="shared" si="94"/>
        <v>20465</v>
      </c>
      <c r="B467" s="16">
        <v>465</v>
      </c>
      <c r="C467" s="16" t="s">
        <v>1100</v>
      </c>
      <c r="D467" s="16" t="s">
        <v>1563</v>
      </c>
      <c r="E467" s="16">
        <f>武器3!E467</f>
        <v>2</v>
      </c>
      <c r="F467" s="16" t="s">
        <v>1045</v>
      </c>
      <c r="G467" s="16">
        <f>武器3!G467</f>
        <v>3</v>
      </c>
      <c r="H467" s="19" t="s">
        <v>1385</v>
      </c>
      <c r="I467" s="3" t="s">
        <v>821</v>
      </c>
      <c r="J467" s="3">
        <f>武器2!I467</f>
        <v>15</v>
      </c>
      <c r="K467" s="3"/>
      <c r="L467" s="3" t="str">
        <f>武器3!J467</f>
        <v>上级职业</v>
      </c>
      <c r="M467" s="3" t="str">
        <f>武器3!K467</f>
        <v>黑暗</v>
      </c>
      <c r="N467" s="16">
        <v>9</v>
      </c>
      <c r="O467" s="16">
        <v>1</v>
      </c>
      <c r="P467" s="16">
        <f>挂饰2!L467</f>
        <v>16</v>
      </c>
      <c r="Q467" s="16">
        <f>挂饰2!M467</f>
        <v>0</v>
      </c>
      <c r="R467" s="16">
        <f>挂饰2!N467</f>
        <v>0</v>
      </c>
      <c r="S467" s="16">
        <f>挂饰2!O467</f>
        <v>0</v>
      </c>
      <c r="T467" s="16">
        <f>挂饰2!P467</f>
        <v>0</v>
      </c>
      <c r="U467" s="16">
        <f>挂饰2!Q467</f>
        <v>0</v>
      </c>
      <c r="V467" s="16">
        <f>挂饰2!R467</f>
        <v>0</v>
      </c>
      <c r="W467" s="16">
        <f>挂饰2!S467</f>
        <v>0</v>
      </c>
      <c r="X467" s="16">
        <f>挂饰2!T467</f>
        <v>0</v>
      </c>
      <c r="Y467" s="16">
        <f>挂饰2!U467</f>
        <v>0</v>
      </c>
      <c r="Z467" s="16">
        <f>挂饰2!V467</f>
        <v>0</v>
      </c>
      <c r="AA467" s="16">
        <f>挂饰2!W467</f>
        <v>0</v>
      </c>
      <c r="AB467" s="16">
        <f>挂饰2!X467</f>
        <v>0</v>
      </c>
      <c r="AC467" s="16">
        <f>挂饰2!Y467</f>
        <v>0</v>
      </c>
      <c r="AD467" s="16">
        <f>挂饰2!Z467</f>
        <v>0</v>
      </c>
      <c r="AE467" s="16">
        <f>挂饰2!AA467</f>
        <v>0</v>
      </c>
      <c r="AF467" s="16">
        <f>挂饰2!AB467</f>
        <v>2.4390243902439046E-2</v>
      </c>
      <c r="AG467" s="16">
        <f>挂饰2!AC467</f>
        <v>0</v>
      </c>
      <c r="AH467" s="16">
        <f>挂饰2!AD467</f>
        <v>0</v>
      </c>
      <c r="AI467" s="16">
        <f>挂饰2!AE467</f>
        <v>0</v>
      </c>
      <c r="AJ467" s="16">
        <f>挂饰2!AF467</f>
        <v>0</v>
      </c>
      <c r="AK467" s="16">
        <f>挂饰2!AG467</f>
        <v>0</v>
      </c>
      <c r="AL467" s="16">
        <f>挂饰2!AH467</f>
        <v>0</v>
      </c>
      <c r="AM467" s="16">
        <f>挂饰2!AI467</f>
        <v>0</v>
      </c>
      <c r="AN467" s="16">
        <f>挂饰2!AJ467</f>
        <v>0</v>
      </c>
      <c r="AO467" s="21">
        <f t="shared" si="84"/>
        <v>24.139024390243904</v>
      </c>
      <c r="AP467">
        <f t="shared" si="85"/>
        <v>21000</v>
      </c>
      <c r="AQ467" t="str">
        <f t="shared" si="86"/>
        <v>,扁扁的稻草,坚硬的石头,长獠牙</v>
      </c>
      <c r="AR467" s="24" t="str">
        <f>IF(F467="c",getSring(AQ467,4),VLOOKUP(M467&amp;F467,test4,2,FALSE))</f>
        <v>暗之精华</v>
      </c>
      <c r="AS467" s="24">
        <f t="shared" si="87"/>
        <v>30015</v>
      </c>
      <c r="AT467" s="24">
        <f t="shared" si="88"/>
        <v>5</v>
      </c>
      <c r="AU467" s="24" t="str">
        <f>getSring(AQ467,1)</f>
        <v>扁扁的稻草</v>
      </c>
      <c r="AV467" s="24">
        <f t="shared" si="89"/>
        <v>30027</v>
      </c>
      <c r="AW467" s="24">
        <f t="shared" si="95"/>
        <v>10</v>
      </c>
      <c r="AX467" s="24" t="str">
        <f>getSring(AQ467,2)</f>
        <v>坚硬的石头</v>
      </c>
      <c r="AY467" s="24">
        <f t="shared" si="90"/>
        <v>30035</v>
      </c>
      <c r="AZ467" s="24">
        <f t="shared" si="91"/>
        <v>10</v>
      </c>
      <c r="BA467" s="24" t="str">
        <f>getSring(AQ467,3)</f>
        <v>长獠牙</v>
      </c>
      <c r="BB467" s="24">
        <f t="shared" si="92"/>
        <v>30039</v>
      </c>
      <c r="BC467" s="24">
        <f t="shared" si="93"/>
        <v>10</v>
      </c>
    </row>
    <row r="468" spans="1:55" ht="14.25" x14ac:dyDescent="0.2">
      <c r="A468">
        <f t="shared" si="94"/>
        <v>20466</v>
      </c>
      <c r="B468" s="16">
        <v>466</v>
      </c>
      <c r="C468" s="16" t="s">
        <v>1075</v>
      </c>
      <c r="D468" s="16" t="s">
        <v>1564</v>
      </c>
      <c r="E468" s="16">
        <f>武器3!E468</f>
        <v>4</v>
      </c>
      <c r="F468" s="16" t="s">
        <v>1045</v>
      </c>
      <c r="G468" s="16">
        <f>武器3!G468</f>
        <v>3</v>
      </c>
      <c r="H468" s="19" t="s">
        <v>1385</v>
      </c>
      <c r="I468" s="3" t="s">
        <v>821</v>
      </c>
      <c r="J468" s="3">
        <f>武器2!I468</f>
        <v>15</v>
      </c>
      <c r="K468" s="3"/>
      <c r="L468" s="3" t="str">
        <f>武器3!J468</f>
        <v>上级职业</v>
      </c>
      <c r="M468" s="3" t="str">
        <f>武器3!K468</f>
        <v>黑暗</v>
      </c>
      <c r="N468" s="16">
        <v>9</v>
      </c>
      <c r="O468" s="16">
        <v>2</v>
      </c>
      <c r="P468" s="16">
        <f>挂饰2!L468</f>
        <v>33</v>
      </c>
      <c r="Q468" s="16">
        <f>挂饰2!M468</f>
        <v>0</v>
      </c>
      <c r="R468" s="16">
        <f>挂饰2!N468</f>
        <v>0</v>
      </c>
      <c r="S468" s="16">
        <f>挂饰2!O468</f>
        <v>0</v>
      </c>
      <c r="T468" s="16">
        <f>挂饰2!P468</f>
        <v>0</v>
      </c>
      <c r="U468" s="16">
        <f>挂饰2!Q468</f>
        <v>0</v>
      </c>
      <c r="V468" s="16">
        <f>挂饰2!R468</f>
        <v>0</v>
      </c>
      <c r="W468" s="16">
        <f>挂饰2!S468</f>
        <v>0</v>
      </c>
      <c r="X468" s="16">
        <f>挂饰2!T468</f>
        <v>0</v>
      </c>
      <c r="Y468" s="16">
        <f>挂饰2!U468</f>
        <v>0</v>
      </c>
      <c r="Z468" s="16">
        <f>挂饰2!V468</f>
        <v>0</v>
      </c>
      <c r="AA468" s="16">
        <f>挂饰2!W468</f>
        <v>0</v>
      </c>
      <c r="AB468" s="16">
        <f>挂饰2!X468</f>
        <v>0</v>
      </c>
      <c r="AC468" s="16">
        <f>挂饰2!Y468</f>
        <v>0</v>
      </c>
      <c r="AD468" s="16">
        <f>挂饰2!Z468</f>
        <v>0</v>
      </c>
      <c r="AE468" s="16">
        <f>挂饰2!AA468</f>
        <v>0</v>
      </c>
      <c r="AF468" s="16">
        <f>挂饰2!AB468</f>
        <v>0</v>
      </c>
      <c r="AG468" s="16">
        <f>挂饰2!AC468</f>
        <v>0</v>
      </c>
      <c r="AH468" s="16">
        <f>挂饰2!AD468</f>
        <v>0</v>
      </c>
      <c r="AI468" s="16">
        <f>挂饰2!AE468</f>
        <v>4.7619047619047672E-2</v>
      </c>
      <c r="AJ468" s="16">
        <f>挂饰2!AF468</f>
        <v>0</v>
      </c>
      <c r="AK468" s="16">
        <f>挂饰2!AG468</f>
        <v>0</v>
      </c>
      <c r="AL468" s="16">
        <f>挂饰2!AH468</f>
        <v>0</v>
      </c>
      <c r="AM468" s="16">
        <f>挂饰2!AI468</f>
        <v>0</v>
      </c>
      <c r="AN468" s="16">
        <f>挂饰2!AJ468</f>
        <v>0</v>
      </c>
      <c r="AO468" s="21">
        <f t="shared" si="84"/>
        <v>49.771428571428572</v>
      </c>
      <c r="AP468">
        <f t="shared" si="85"/>
        <v>42900</v>
      </c>
      <c r="AQ468" t="str">
        <f t="shared" si="86"/>
        <v>,坚硬的石头,扁扁的稻草,漂亮的蘑菇</v>
      </c>
      <c r="AR468" s="24" t="str">
        <f>IF(F468="c",getSring(AQ468,4),VLOOKUP(M468&amp;F468,test4,2,FALSE))</f>
        <v>暗之精华</v>
      </c>
      <c r="AS468" s="24">
        <f t="shared" si="87"/>
        <v>30015</v>
      </c>
      <c r="AT468" s="24">
        <f t="shared" si="88"/>
        <v>10</v>
      </c>
      <c r="AU468" s="24" t="str">
        <f>getSring(AQ468,1)</f>
        <v>坚硬的石头</v>
      </c>
      <c r="AV468" s="24">
        <f t="shared" si="89"/>
        <v>30035</v>
      </c>
      <c r="AW468" s="24">
        <f t="shared" si="95"/>
        <v>21</v>
      </c>
      <c r="AX468" s="24" t="str">
        <f>getSring(AQ468,2)</f>
        <v>扁扁的稻草</v>
      </c>
      <c r="AY468" s="24">
        <f t="shared" si="90"/>
        <v>30027</v>
      </c>
      <c r="AZ468" s="24">
        <f t="shared" si="91"/>
        <v>21</v>
      </c>
      <c r="BA468" s="24" t="str">
        <f>getSring(AQ468,3)</f>
        <v>漂亮的蘑菇</v>
      </c>
      <c r="BB468" s="24">
        <f t="shared" si="92"/>
        <v>30023</v>
      </c>
      <c r="BC468" s="24">
        <f t="shared" si="93"/>
        <v>21</v>
      </c>
    </row>
    <row r="469" spans="1:55" ht="14.25" x14ac:dyDescent="0.2">
      <c r="A469">
        <f t="shared" si="94"/>
        <v>20467</v>
      </c>
      <c r="B469" s="16">
        <v>467</v>
      </c>
      <c r="C469" s="16" t="s">
        <v>1102</v>
      </c>
      <c r="D469" s="16" t="s">
        <v>1221</v>
      </c>
      <c r="E469" s="16">
        <f>武器3!E469</f>
        <v>6</v>
      </c>
      <c r="F469" s="16" t="s">
        <v>1045</v>
      </c>
      <c r="G469" s="16">
        <f>武器3!G469</f>
        <v>3</v>
      </c>
      <c r="H469" s="19" t="s">
        <v>1385</v>
      </c>
      <c r="I469" s="3" t="s">
        <v>821</v>
      </c>
      <c r="J469" s="3">
        <f>武器2!I469</f>
        <v>15</v>
      </c>
      <c r="K469" s="3"/>
      <c r="L469" s="3" t="str">
        <f>武器3!J469</f>
        <v>上级职业</v>
      </c>
      <c r="M469" s="3" t="str">
        <f>武器3!K469</f>
        <v>黑暗</v>
      </c>
      <c r="N469" s="16">
        <v>9</v>
      </c>
      <c r="O469" s="16">
        <v>3</v>
      </c>
      <c r="P469" s="16">
        <f>挂饰2!L469</f>
        <v>50</v>
      </c>
      <c r="Q469" s="16">
        <f>挂饰2!M469</f>
        <v>0</v>
      </c>
      <c r="R469" s="16">
        <f>挂饰2!N469</f>
        <v>0</v>
      </c>
      <c r="S469" s="16">
        <f>挂饰2!O469</f>
        <v>0</v>
      </c>
      <c r="T469" s="16">
        <f>挂饰2!P469</f>
        <v>0</v>
      </c>
      <c r="U469" s="16">
        <f>挂饰2!Q469</f>
        <v>0</v>
      </c>
      <c r="V469" s="16">
        <f>挂饰2!R469</f>
        <v>0</v>
      </c>
      <c r="W469" s="16">
        <f>挂饰2!S469</f>
        <v>0</v>
      </c>
      <c r="X469" s="16">
        <f>挂饰2!T469</f>
        <v>0</v>
      </c>
      <c r="Y469" s="16">
        <f>挂饰2!U469</f>
        <v>0</v>
      </c>
      <c r="Z469" s="16">
        <f>挂饰2!V469</f>
        <v>6.2E-2</v>
      </c>
      <c r="AA469" s="16">
        <f>挂饰2!W469</f>
        <v>0</v>
      </c>
      <c r="AB469" s="16">
        <f>挂饰2!X469</f>
        <v>0</v>
      </c>
      <c r="AC469" s="16">
        <f>挂饰2!Y469</f>
        <v>0</v>
      </c>
      <c r="AD469" s="16">
        <f>挂饰2!Z469</f>
        <v>0</v>
      </c>
      <c r="AE469" s="16">
        <f>挂饰2!AA469</f>
        <v>0</v>
      </c>
      <c r="AF469" s="16">
        <f>挂饰2!AB469</f>
        <v>0</v>
      </c>
      <c r="AG469" s="16">
        <f>挂饰2!AC469</f>
        <v>0</v>
      </c>
      <c r="AH469" s="16">
        <f>挂饰2!AD469</f>
        <v>0</v>
      </c>
      <c r="AI469" s="16">
        <f>挂饰2!AE469</f>
        <v>0</v>
      </c>
      <c r="AJ469" s="16">
        <f>挂饰2!AF469</f>
        <v>0</v>
      </c>
      <c r="AK469" s="16">
        <f>挂饰2!AG469</f>
        <v>0</v>
      </c>
      <c r="AL469" s="16">
        <f>挂饰2!AH469</f>
        <v>0</v>
      </c>
      <c r="AM469" s="16">
        <f>挂饰2!AI469</f>
        <v>0</v>
      </c>
      <c r="AN469" s="16">
        <f>挂饰2!AJ469</f>
        <v>0</v>
      </c>
      <c r="AO469" s="21">
        <f t="shared" si="84"/>
        <v>75</v>
      </c>
      <c r="AP469">
        <f t="shared" si="85"/>
        <v>66300</v>
      </c>
      <c r="AQ469" t="str">
        <f t="shared" si="86"/>
        <v>,长獠牙,扁扁的稻草,美味的坚果</v>
      </c>
      <c r="AR469" s="24" t="str">
        <f>IF(F469="c",getSring(AQ469,4),VLOOKUP(M469&amp;F469,test4,2,FALSE))</f>
        <v>暗之精华</v>
      </c>
      <c r="AS469" s="24">
        <f t="shared" si="87"/>
        <v>30015</v>
      </c>
      <c r="AT469" s="24">
        <f t="shared" si="88"/>
        <v>16</v>
      </c>
      <c r="AU469" s="24" t="str">
        <f>getSring(AQ469,1)</f>
        <v>长獠牙</v>
      </c>
      <c r="AV469" s="24">
        <f t="shared" si="89"/>
        <v>30039</v>
      </c>
      <c r="AW469" s="24">
        <f t="shared" si="95"/>
        <v>31</v>
      </c>
      <c r="AX469" s="24" t="str">
        <f>getSring(AQ469,2)</f>
        <v>扁扁的稻草</v>
      </c>
      <c r="AY469" s="24">
        <f t="shared" si="90"/>
        <v>30027</v>
      </c>
      <c r="AZ469" s="24">
        <f t="shared" si="91"/>
        <v>31</v>
      </c>
      <c r="BA469" s="24" t="str">
        <f>getSring(AQ469,3)</f>
        <v>美味的坚果</v>
      </c>
      <c r="BB469" s="24">
        <f t="shared" si="92"/>
        <v>30043</v>
      </c>
      <c r="BC469" s="24">
        <f t="shared" si="93"/>
        <v>31</v>
      </c>
    </row>
    <row r="470" spans="1:55" ht="14.25" x14ac:dyDescent="0.2">
      <c r="A470">
        <f t="shared" si="94"/>
        <v>20468</v>
      </c>
      <c r="B470" s="16">
        <v>468</v>
      </c>
      <c r="C470" s="16" t="s">
        <v>1128</v>
      </c>
      <c r="D470" s="16" t="s">
        <v>1565</v>
      </c>
      <c r="E470" s="16">
        <f>武器3!E470</f>
        <v>8</v>
      </c>
      <c r="F470" s="16" t="s">
        <v>1045</v>
      </c>
      <c r="G470" s="16">
        <f>武器3!G470</f>
        <v>3</v>
      </c>
      <c r="H470" s="19" t="s">
        <v>1385</v>
      </c>
      <c r="I470" s="3" t="s">
        <v>821</v>
      </c>
      <c r="J470" s="3">
        <f>武器2!I470</f>
        <v>15</v>
      </c>
      <c r="K470" s="3"/>
      <c r="L470" s="3" t="str">
        <f>武器3!J470</f>
        <v>上级职业</v>
      </c>
      <c r="M470" s="3" t="str">
        <f>武器3!K470</f>
        <v>黑暗</v>
      </c>
      <c r="N470" s="16">
        <v>9</v>
      </c>
      <c r="O470" s="16">
        <v>4</v>
      </c>
      <c r="P470" s="16">
        <f>挂饰2!L470</f>
        <v>67</v>
      </c>
      <c r="Q470" s="16">
        <f>挂饰2!M470</f>
        <v>0</v>
      </c>
      <c r="R470" s="16">
        <f>挂饰2!N470</f>
        <v>0</v>
      </c>
      <c r="S470" s="16">
        <f>挂饰2!O470</f>
        <v>0</v>
      </c>
      <c r="T470" s="16">
        <f>挂饰2!P470</f>
        <v>0</v>
      </c>
      <c r="U470" s="16">
        <f>挂饰2!Q470</f>
        <v>0</v>
      </c>
      <c r="V470" s="16">
        <f>挂饰2!R470</f>
        <v>0</v>
      </c>
      <c r="W470" s="16">
        <f>挂饰2!S470</f>
        <v>0</v>
      </c>
      <c r="X470" s="16">
        <f>挂饰2!T470</f>
        <v>0</v>
      </c>
      <c r="Y470" s="16">
        <f>挂饰2!U470</f>
        <v>0</v>
      </c>
      <c r="Z470" s="16">
        <f>挂饰2!V470</f>
        <v>0</v>
      </c>
      <c r="AA470" s="16">
        <f>挂饰2!W470</f>
        <v>0</v>
      </c>
      <c r="AB470" s="16">
        <f>挂饰2!X470</f>
        <v>0</v>
      </c>
      <c r="AC470" s="16">
        <f>挂饰2!Y470</f>
        <v>8.6757990867579959E-2</v>
      </c>
      <c r="AD470" s="16">
        <f>挂饰2!Z470</f>
        <v>0</v>
      </c>
      <c r="AE470" s="16">
        <f>挂饰2!AA470</f>
        <v>0</v>
      </c>
      <c r="AF470" s="16">
        <f>挂饰2!AB470</f>
        <v>0</v>
      </c>
      <c r="AG470" s="16">
        <f>挂饰2!AC470</f>
        <v>0</v>
      </c>
      <c r="AH470" s="16">
        <f>挂饰2!AD470</f>
        <v>0</v>
      </c>
      <c r="AI470" s="16">
        <f>挂饰2!AE470</f>
        <v>0</v>
      </c>
      <c r="AJ470" s="16">
        <f>挂饰2!AF470</f>
        <v>0</v>
      </c>
      <c r="AK470" s="16">
        <f>挂饰2!AG470</f>
        <v>0</v>
      </c>
      <c r="AL470" s="16">
        <f>挂饰2!AH470</f>
        <v>0</v>
      </c>
      <c r="AM470" s="16">
        <f>挂饰2!AI470</f>
        <v>0</v>
      </c>
      <c r="AN470" s="16">
        <f>挂饰2!AJ470</f>
        <v>0</v>
      </c>
      <c r="AO470" s="21">
        <f t="shared" si="84"/>
        <v>100.9945205479452</v>
      </c>
      <c r="AP470">
        <f t="shared" si="85"/>
        <v>88200</v>
      </c>
      <c r="AQ470" t="str">
        <f t="shared" si="86"/>
        <v>,漂亮的蘑菇,蓝水晶,长獠牙</v>
      </c>
      <c r="AR470" s="24" t="str">
        <f>IF(F470="c",getSring(AQ470,4),VLOOKUP(M470&amp;F470,test4,2,FALSE))</f>
        <v>暗之精华</v>
      </c>
      <c r="AS470" s="24">
        <f t="shared" si="87"/>
        <v>30015</v>
      </c>
      <c r="AT470" s="24">
        <f t="shared" si="88"/>
        <v>21</v>
      </c>
      <c r="AU470" s="24" t="str">
        <f>getSring(AQ470,1)</f>
        <v>漂亮的蘑菇</v>
      </c>
      <c r="AV470" s="24">
        <f t="shared" si="89"/>
        <v>30023</v>
      </c>
      <c r="AW470" s="24">
        <f t="shared" si="95"/>
        <v>42</v>
      </c>
      <c r="AX470" s="24" t="str">
        <f>getSring(AQ470,2)</f>
        <v>蓝水晶</v>
      </c>
      <c r="AY470" s="24">
        <f t="shared" si="90"/>
        <v>30031</v>
      </c>
      <c r="AZ470" s="24">
        <f t="shared" si="91"/>
        <v>42</v>
      </c>
      <c r="BA470" s="24" t="str">
        <f>getSring(AQ470,3)</f>
        <v>长獠牙</v>
      </c>
      <c r="BB470" s="24">
        <f t="shared" si="92"/>
        <v>30039</v>
      </c>
      <c r="BC470" s="24">
        <f t="shared" si="93"/>
        <v>42</v>
      </c>
    </row>
    <row r="471" spans="1:55" ht="14.25" x14ac:dyDescent="0.2">
      <c r="A471">
        <f t="shared" si="94"/>
        <v>20469</v>
      </c>
      <c r="B471" s="16">
        <v>469</v>
      </c>
      <c r="C471" s="16" t="s">
        <v>1118</v>
      </c>
      <c r="D471" s="16" t="s">
        <v>1566</v>
      </c>
      <c r="E471" s="16">
        <f>武器3!E471</f>
        <v>10</v>
      </c>
      <c r="F471" s="16" t="s">
        <v>1045</v>
      </c>
      <c r="G471" s="16">
        <f>武器3!G471</f>
        <v>3</v>
      </c>
      <c r="H471" s="19" t="s">
        <v>1385</v>
      </c>
      <c r="I471" s="3" t="s">
        <v>821</v>
      </c>
      <c r="J471" s="3">
        <f>武器2!I471</f>
        <v>15</v>
      </c>
      <c r="K471" s="3"/>
      <c r="L471" s="3" t="str">
        <f>武器3!J471</f>
        <v>上级职业</v>
      </c>
      <c r="M471" s="3" t="str">
        <f>武器3!K471</f>
        <v>黑暗</v>
      </c>
      <c r="N471" s="16">
        <v>9</v>
      </c>
      <c r="O471" s="16">
        <v>5</v>
      </c>
      <c r="P471" s="16">
        <f>挂饰2!L471</f>
        <v>84</v>
      </c>
      <c r="Q471" s="16">
        <f>挂饰2!M471</f>
        <v>0</v>
      </c>
      <c r="R471" s="16">
        <f>挂饰2!N471</f>
        <v>0</v>
      </c>
      <c r="S471" s="16">
        <f>挂饰2!O471</f>
        <v>0</v>
      </c>
      <c r="T471" s="16">
        <f>挂饰2!P471</f>
        <v>0</v>
      </c>
      <c r="U471" s="16">
        <f>挂饰2!Q471</f>
        <v>0</v>
      </c>
      <c r="V471" s="16">
        <f>挂饰2!R471</f>
        <v>0</v>
      </c>
      <c r="W471" s="16">
        <f>挂饰2!S471</f>
        <v>0</v>
      </c>
      <c r="X471" s="16">
        <f>挂饰2!T471</f>
        <v>0</v>
      </c>
      <c r="Y471" s="16">
        <f>挂饰2!U471</f>
        <v>0</v>
      </c>
      <c r="Z471" s="16">
        <f>挂饰2!V471</f>
        <v>0</v>
      </c>
      <c r="AA471" s="16">
        <f>挂饰2!W471</f>
        <v>0</v>
      </c>
      <c r="AB471" s="16">
        <f>挂饰2!X471</f>
        <v>0</v>
      </c>
      <c r="AC471" s="16">
        <f>挂饰2!Y471</f>
        <v>0</v>
      </c>
      <c r="AD471" s="16">
        <f>挂饰2!Z471</f>
        <v>0</v>
      </c>
      <c r="AE471" s="16">
        <f>挂饰2!AA471</f>
        <v>0</v>
      </c>
      <c r="AF471" s="16">
        <f>挂饰2!AB471</f>
        <v>0.1071428571428571</v>
      </c>
      <c r="AG471" s="16">
        <f>挂饰2!AC471</f>
        <v>0</v>
      </c>
      <c r="AH471" s="16">
        <f>挂饰2!AD471</f>
        <v>0</v>
      </c>
      <c r="AI471" s="16">
        <f>挂饰2!AE471</f>
        <v>0</v>
      </c>
      <c r="AJ471" s="16">
        <f>挂饰2!AF471</f>
        <v>0</v>
      </c>
      <c r="AK471" s="16">
        <f>挂饰2!AG471</f>
        <v>0</v>
      </c>
      <c r="AL471" s="16">
        <f>挂饰2!AH471</f>
        <v>0</v>
      </c>
      <c r="AM471" s="16">
        <f>挂饰2!AI471</f>
        <v>0</v>
      </c>
      <c r="AN471" s="16">
        <f>挂饰2!AJ471</f>
        <v>0</v>
      </c>
      <c r="AO471" s="21">
        <f t="shared" si="84"/>
        <v>126.61071428571428</v>
      </c>
      <c r="AP471">
        <f t="shared" si="85"/>
        <v>110100</v>
      </c>
      <c r="AQ471" t="str">
        <f t="shared" si="86"/>
        <v>,蓝水晶,长獠牙,坚硬的石头</v>
      </c>
      <c r="AR471" s="24" t="str">
        <f>IF(F471="c",getSring(AQ471,4),VLOOKUP(M471&amp;F471,test4,2,FALSE))</f>
        <v>暗之精华</v>
      </c>
      <c r="AS471" s="24">
        <f t="shared" si="87"/>
        <v>30015</v>
      </c>
      <c r="AT471" s="24">
        <f t="shared" si="88"/>
        <v>26</v>
      </c>
      <c r="AU471" s="24" t="str">
        <f>getSring(AQ471,1)</f>
        <v>蓝水晶</v>
      </c>
      <c r="AV471" s="24">
        <f t="shared" si="89"/>
        <v>30031</v>
      </c>
      <c r="AW471" s="24">
        <f t="shared" si="95"/>
        <v>53</v>
      </c>
      <c r="AX471" s="24" t="str">
        <f>getSring(AQ471,2)</f>
        <v>长獠牙</v>
      </c>
      <c r="AY471" s="24">
        <f t="shared" si="90"/>
        <v>30039</v>
      </c>
      <c r="AZ471" s="24">
        <f t="shared" si="91"/>
        <v>53</v>
      </c>
      <c r="BA471" s="24" t="str">
        <f>getSring(AQ471,3)</f>
        <v>坚硬的石头</v>
      </c>
      <c r="BB471" s="24">
        <f t="shared" si="92"/>
        <v>30035</v>
      </c>
      <c r="BC471" s="24">
        <f t="shared" si="93"/>
        <v>53</v>
      </c>
    </row>
    <row r="472" spans="1:55" ht="14.25" x14ac:dyDescent="0.2">
      <c r="A472">
        <f t="shared" si="94"/>
        <v>20470</v>
      </c>
      <c r="B472" s="16">
        <v>470</v>
      </c>
      <c r="C472" s="16" t="s">
        <v>1098</v>
      </c>
      <c r="D472" s="16" t="s">
        <v>1164</v>
      </c>
      <c r="E472" s="16">
        <f>武器3!E472</f>
        <v>12</v>
      </c>
      <c r="F472" s="16" t="s">
        <v>1045</v>
      </c>
      <c r="G472" s="16">
        <f>武器3!G472</f>
        <v>3</v>
      </c>
      <c r="H472" s="19" t="s">
        <v>1385</v>
      </c>
      <c r="I472" s="3" t="s">
        <v>821</v>
      </c>
      <c r="J472" s="3">
        <f>武器2!I472</f>
        <v>15</v>
      </c>
      <c r="K472" s="3"/>
      <c r="L472" s="3" t="str">
        <f>武器3!J472</f>
        <v>上级职业</v>
      </c>
      <c r="M472" s="3" t="str">
        <f>武器3!K472</f>
        <v>黑暗</v>
      </c>
      <c r="N472" s="16">
        <v>9</v>
      </c>
      <c r="O472" s="16">
        <v>6</v>
      </c>
      <c r="P472" s="16">
        <f>挂饰2!L472</f>
        <v>100</v>
      </c>
      <c r="Q472" s="16">
        <f>挂饰2!M472</f>
        <v>0</v>
      </c>
      <c r="R472" s="16">
        <f>挂饰2!N472</f>
        <v>0</v>
      </c>
      <c r="S472" s="16">
        <f>挂饰2!O472</f>
        <v>0</v>
      </c>
      <c r="T472" s="16">
        <f>挂饰2!P472</f>
        <v>0</v>
      </c>
      <c r="U472" s="16">
        <f>挂饰2!Q472</f>
        <v>0</v>
      </c>
      <c r="V472" s="16">
        <f>挂饰2!R472</f>
        <v>0</v>
      </c>
      <c r="W472" s="16">
        <f>挂饰2!S472</f>
        <v>0</v>
      </c>
      <c r="X472" s="16">
        <f>挂饰2!T472</f>
        <v>0</v>
      </c>
      <c r="Y472" s="16">
        <f>挂饰2!U472</f>
        <v>0</v>
      </c>
      <c r="Z472" s="16">
        <f>挂饰2!V472</f>
        <v>0</v>
      </c>
      <c r="AA472" s="16">
        <f>挂饰2!W472</f>
        <v>0</v>
      </c>
      <c r="AB472" s="16">
        <f>挂饰2!X472</f>
        <v>0</v>
      </c>
      <c r="AC472" s="16">
        <f>挂饰2!Y472</f>
        <v>0</v>
      </c>
      <c r="AD472" s="16">
        <f>挂饰2!Z472</f>
        <v>0</v>
      </c>
      <c r="AE472" s="16">
        <f>挂饰2!AA472</f>
        <v>0</v>
      </c>
      <c r="AF472" s="16">
        <f>挂饰2!AB472</f>
        <v>0</v>
      </c>
      <c r="AG472" s="16">
        <f>挂饰2!AC472</f>
        <v>0</v>
      </c>
      <c r="AH472" s="16">
        <f>挂饰2!AD472</f>
        <v>0.46380697050938335</v>
      </c>
      <c r="AI472" s="16">
        <f>挂饰2!AE472</f>
        <v>0</v>
      </c>
      <c r="AJ472" s="16">
        <f>挂饰2!AF472</f>
        <v>0</v>
      </c>
      <c r="AK472" s="16">
        <f>挂饰2!AG472</f>
        <v>0</v>
      </c>
      <c r="AL472" s="16">
        <f>挂饰2!AH472</f>
        <v>0</v>
      </c>
      <c r="AM472" s="16">
        <f>挂饰2!AI472</f>
        <v>0</v>
      </c>
      <c r="AN472" s="16">
        <f>挂饰2!AJ472</f>
        <v>0</v>
      </c>
      <c r="AO472" s="21">
        <f t="shared" si="84"/>
        <v>152.6436997319035</v>
      </c>
      <c r="AP472">
        <f t="shared" si="85"/>
        <v>134400</v>
      </c>
      <c r="AQ472" t="str">
        <f t="shared" si="86"/>
        <v>,蓝水晶,扁扁的稻草,美味的坚果</v>
      </c>
      <c r="AR472" s="24" t="str">
        <f>IF(F472="c",getSring(AQ472,4),VLOOKUP(M472&amp;F472,test4,2,FALSE))</f>
        <v>暗之精华</v>
      </c>
      <c r="AS472" s="24">
        <f t="shared" si="87"/>
        <v>30015</v>
      </c>
      <c r="AT472" s="24">
        <f t="shared" si="88"/>
        <v>32</v>
      </c>
      <c r="AU472" s="24" t="str">
        <f>getSring(AQ472,1)</f>
        <v>蓝水晶</v>
      </c>
      <c r="AV472" s="24">
        <f t="shared" si="89"/>
        <v>30031</v>
      </c>
      <c r="AW472" s="24">
        <f t="shared" si="95"/>
        <v>64</v>
      </c>
      <c r="AX472" s="24" t="str">
        <f>getSring(AQ472,2)</f>
        <v>扁扁的稻草</v>
      </c>
      <c r="AY472" s="24">
        <f t="shared" si="90"/>
        <v>30027</v>
      </c>
      <c r="AZ472" s="24">
        <f t="shared" si="91"/>
        <v>64</v>
      </c>
      <c r="BA472" s="24" t="str">
        <f>getSring(AQ472,3)</f>
        <v>美味的坚果</v>
      </c>
      <c r="BB472" s="24">
        <f t="shared" si="92"/>
        <v>30043</v>
      </c>
      <c r="BC472" s="24">
        <f t="shared" si="93"/>
        <v>64</v>
      </c>
    </row>
    <row r="473" spans="1:55" ht="14.25" x14ac:dyDescent="0.2">
      <c r="A473">
        <f t="shared" si="94"/>
        <v>20471</v>
      </c>
      <c r="B473" s="16">
        <v>471</v>
      </c>
      <c r="C473" s="16" t="s">
        <v>1122</v>
      </c>
      <c r="D473" s="16" t="s">
        <v>1567</v>
      </c>
      <c r="E473" s="16">
        <f>武器3!E473</f>
        <v>14</v>
      </c>
      <c r="F473" s="16" t="s">
        <v>1045</v>
      </c>
      <c r="G473" s="16">
        <f>武器3!G473</f>
        <v>3</v>
      </c>
      <c r="H473" s="19" t="s">
        <v>1385</v>
      </c>
      <c r="I473" s="3" t="s">
        <v>821</v>
      </c>
      <c r="J473" s="3">
        <f>武器2!I473</f>
        <v>15</v>
      </c>
      <c r="K473" s="3"/>
      <c r="L473" s="3" t="str">
        <f>武器3!J473</f>
        <v>上级职业</v>
      </c>
      <c r="M473" s="3" t="str">
        <f>武器3!K473</f>
        <v>黑暗</v>
      </c>
      <c r="N473" s="16">
        <v>9</v>
      </c>
      <c r="O473" s="16">
        <v>7</v>
      </c>
      <c r="P473" s="16">
        <f>挂饰2!L473</f>
        <v>117</v>
      </c>
      <c r="Q473" s="16">
        <f>挂饰2!M473</f>
        <v>0</v>
      </c>
      <c r="R473" s="16">
        <f>挂饰2!N473</f>
        <v>0</v>
      </c>
      <c r="S473" s="16">
        <f>挂饰2!O473</f>
        <v>0</v>
      </c>
      <c r="T473" s="16">
        <f>挂饰2!P473</f>
        <v>0</v>
      </c>
      <c r="U473" s="16">
        <f>挂饰2!Q473</f>
        <v>0</v>
      </c>
      <c r="V473" s="16">
        <f>挂饰2!R473</f>
        <v>0</v>
      </c>
      <c r="W473" s="16">
        <f>挂饰2!S473</f>
        <v>0</v>
      </c>
      <c r="X473" s="16">
        <f>挂饰2!T473</f>
        <v>0</v>
      </c>
      <c r="Y473" s="16">
        <f>挂饰2!U473</f>
        <v>0</v>
      </c>
      <c r="Z473" s="16">
        <f>挂饰2!V473</f>
        <v>0</v>
      </c>
      <c r="AA473" s="16">
        <f>挂饰2!W473</f>
        <v>0</v>
      </c>
      <c r="AB473" s="16">
        <f>挂饰2!X473</f>
        <v>0</v>
      </c>
      <c r="AC473" s="16">
        <f>挂饰2!Y473</f>
        <v>0</v>
      </c>
      <c r="AD473" s="16">
        <f>挂饰2!Z473</f>
        <v>0</v>
      </c>
      <c r="AE473" s="16">
        <f>挂饰2!AA473</f>
        <v>0</v>
      </c>
      <c r="AF473" s="16">
        <f>挂饰2!AB473</f>
        <v>0</v>
      </c>
      <c r="AG473" s="16">
        <f>挂饰2!AC473</f>
        <v>0</v>
      </c>
      <c r="AH473" s="16">
        <f>挂饰2!AD473</f>
        <v>0.50248756218905477</v>
      </c>
      <c r="AI473" s="16">
        <f>挂饰2!AE473</f>
        <v>0</v>
      </c>
      <c r="AJ473" s="16">
        <f>挂饰2!AF473</f>
        <v>0</v>
      </c>
      <c r="AK473" s="16">
        <f>挂饰2!AG473</f>
        <v>0</v>
      </c>
      <c r="AL473" s="16">
        <f>挂饰2!AH473</f>
        <v>0</v>
      </c>
      <c r="AM473" s="16">
        <f>挂饰2!AI473</f>
        <v>0</v>
      </c>
      <c r="AN473" s="16">
        <f>挂饰2!AJ473</f>
        <v>0</v>
      </c>
      <c r="AO473" s="21">
        <f t="shared" si="84"/>
        <v>178.36417910447761</v>
      </c>
      <c r="AP473">
        <f t="shared" si="85"/>
        <v>155400</v>
      </c>
      <c r="AQ473" t="str">
        <f t="shared" si="86"/>
        <v>,坚硬的石头,长獠牙,漂亮的蘑菇</v>
      </c>
      <c r="AR473" s="24" t="str">
        <f>IF(F473="c",getSring(AQ473,4),VLOOKUP(M473&amp;F473,test4,2,FALSE))</f>
        <v>暗之精华</v>
      </c>
      <c r="AS473" s="24">
        <f t="shared" si="87"/>
        <v>30015</v>
      </c>
      <c r="AT473" s="24">
        <f t="shared" si="88"/>
        <v>37</v>
      </c>
      <c r="AU473" s="24" t="str">
        <f>getSring(AQ473,1)</f>
        <v>坚硬的石头</v>
      </c>
      <c r="AV473" s="24">
        <f t="shared" si="89"/>
        <v>30035</v>
      </c>
      <c r="AW473" s="24">
        <f t="shared" si="95"/>
        <v>74</v>
      </c>
      <c r="AX473" s="24" t="str">
        <f>getSring(AQ473,2)</f>
        <v>长獠牙</v>
      </c>
      <c r="AY473" s="24">
        <f t="shared" si="90"/>
        <v>30039</v>
      </c>
      <c r="AZ473" s="24">
        <f t="shared" si="91"/>
        <v>74</v>
      </c>
      <c r="BA473" s="24" t="str">
        <f>getSring(AQ473,3)</f>
        <v>漂亮的蘑菇</v>
      </c>
      <c r="BB473" s="24">
        <f t="shared" si="92"/>
        <v>30023</v>
      </c>
      <c r="BC473" s="24">
        <f t="shared" si="93"/>
        <v>74</v>
      </c>
    </row>
    <row r="474" spans="1:55" ht="14.25" x14ac:dyDescent="0.2">
      <c r="A474">
        <f t="shared" si="94"/>
        <v>20472</v>
      </c>
      <c r="B474" s="16">
        <v>472</v>
      </c>
      <c r="C474" s="16" t="s">
        <v>1124</v>
      </c>
      <c r="D474" s="16" t="s">
        <v>1568</v>
      </c>
      <c r="E474" s="16">
        <f>武器3!E474</f>
        <v>16</v>
      </c>
      <c r="F474" s="16" t="s">
        <v>1045</v>
      </c>
      <c r="G474" s="16">
        <f>武器3!G474</f>
        <v>3</v>
      </c>
      <c r="H474" s="19" t="s">
        <v>1385</v>
      </c>
      <c r="I474" s="3" t="s">
        <v>821</v>
      </c>
      <c r="J474" s="3">
        <f>武器2!I474</f>
        <v>15</v>
      </c>
      <c r="K474" s="3"/>
      <c r="L474" s="3" t="str">
        <f>武器3!J474</f>
        <v>上级职业</v>
      </c>
      <c r="M474" s="3" t="str">
        <f>武器3!K474</f>
        <v>黑暗</v>
      </c>
      <c r="N474" s="16">
        <v>9</v>
      </c>
      <c r="O474" s="16">
        <v>8</v>
      </c>
      <c r="P474" s="16">
        <f>挂饰2!L474</f>
        <v>134</v>
      </c>
      <c r="Q474" s="16">
        <f>挂饰2!M474</f>
        <v>0</v>
      </c>
      <c r="R474" s="16">
        <f>挂饰2!N474</f>
        <v>0</v>
      </c>
      <c r="S474" s="16">
        <f>挂饰2!O474</f>
        <v>0</v>
      </c>
      <c r="T474" s="16">
        <f>挂饰2!P474</f>
        <v>0</v>
      </c>
      <c r="U474" s="16">
        <f>挂饰2!Q474</f>
        <v>0</v>
      </c>
      <c r="V474" s="16">
        <f>挂饰2!R474</f>
        <v>0</v>
      </c>
      <c r="W474" s="16">
        <f>挂饰2!S474</f>
        <v>84</v>
      </c>
      <c r="X474" s="16">
        <f>挂饰2!T474</f>
        <v>0</v>
      </c>
      <c r="Y474" s="16">
        <f>挂饰2!U474</f>
        <v>0</v>
      </c>
      <c r="Z474" s="16">
        <f>挂饰2!V474</f>
        <v>0</v>
      </c>
      <c r="AA474" s="16">
        <f>挂饰2!W474</f>
        <v>0</v>
      </c>
      <c r="AB474" s="16">
        <f>挂饰2!X474</f>
        <v>0</v>
      </c>
      <c r="AC474" s="16">
        <f>挂饰2!Y474</f>
        <v>0</v>
      </c>
      <c r="AD474" s="16">
        <f>挂饰2!Z474</f>
        <v>0</v>
      </c>
      <c r="AE474" s="16">
        <f>挂饰2!AA474</f>
        <v>0</v>
      </c>
      <c r="AF474" s="16">
        <f>挂饰2!AB474</f>
        <v>0</v>
      </c>
      <c r="AG474" s="16">
        <f>挂饰2!AC474</f>
        <v>0</v>
      </c>
      <c r="AH474" s="16">
        <f>挂饰2!AD474</f>
        <v>0</v>
      </c>
      <c r="AI474" s="16">
        <f>挂饰2!AE474</f>
        <v>0</v>
      </c>
      <c r="AJ474" s="16">
        <f>挂饰2!AF474</f>
        <v>0</v>
      </c>
      <c r="AK474" s="16">
        <f>挂饰2!AG474</f>
        <v>0</v>
      </c>
      <c r="AL474" s="16">
        <f>挂饰2!AH474</f>
        <v>0</v>
      </c>
      <c r="AM474" s="16">
        <f>挂饰2!AI474</f>
        <v>0</v>
      </c>
      <c r="AN474" s="16">
        <f>挂饰2!AJ474</f>
        <v>0</v>
      </c>
      <c r="AO474" s="21">
        <f t="shared" si="84"/>
        <v>327</v>
      </c>
      <c r="AP474">
        <f t="shared" si="85"/>
        <v>285600</v>
      </c>
      <c r="AQ474" t="str">
        <f t="shared" si="86"/>
        <v>,扁扁的稻草,坚硬的石头,美味的坚果</v>
      </c>
      <c r="AR474" s="24" t="str">
        <f>IF(F474="c",getSring(AQ474,4),VLOOKUP(M474&amp;F474,test4,2,FALSE))</f>
        <v>暗之精华</v>
      </c>
      <c r="AS474" s="24">
        <f t="shared" si="87"/>
        <v>30015</v>
      </c>
      <c r="AT474" s="24">
        <f t="shared" si="88"/>
        <v>68</v>
      </c>
      <c r="AU474" s="24" t="str">
        <f>getSring(AQ474,1)</f>
        <v>扁扁的稻草</v>
      </c>
      <c r="AV474" s="24">
        <f t="shared" si="89"/>
        <v>30027</v>
      </c>
      <c r="AW474" s="24">
        <f t="shared" si="95"/>
        <v>136</v>
      </c>
      <c r="AX474" s="24" t="str">
        <f>getSring(AQ474,2)</f>
        <v>坚硬的石头</v>
      </c>
      <c r="AY474" s="24">
        <f t="shared" si="90"/>
        <v>30035</v>
      </c>
      <c r="AZ474" s="24">
        <f t="shared" si="91"/>
        <v>136</v>
      </c>
      <c r="BA474" s="24" t="str">
        <f>getSring(AQ474,3)</f>
        <v>美味的坚果</v>
      </c>
      <c r="BB474" s="24">
        <f t="shared" si="92"/>
        <v>30043</v>
      </c>
      <c r="BC474" s="24">
        <f t="shared" si="93"/>
        <v>136</v>
      </c>
    </row>
    <row r="475" spans="1:55" ht="14.25" x14ac:dyDescent="0.2">
      <c r="A475">
        <f t="shared" si="94"/>
        <v>20473</v>
      </c>
      <c r="B475" s="16">
        <v>473</v>
      </c>
      <c r="C475" s="16" t="s">
        <v>1104</v>
      </c>
      <c r="D475" s="16" t="s">
        <v>1468</v>
      </c>
      <c r="E475" s="16">
        <f>武器3!E475</f>
        <v>2</v>
      </c>
      <c r="F475" s="16" t="s">
        <v>1046</v>
      </c>
      <c r="G475" s="16">
        <f>武器3!G475</f>
        <v>4</v>
      </c>
      <c r="H475" s="19" t="s">
        <v>1385</v>
      </c>
      <c r="I475" s="3" t="s">
        <v>821</v>
      </c>
      <c r="J475" s="3">
        <f>武器2!I475</f>
        <v>15</v>
      </c>
      <c r="K475" s="3"/>
      <c r="L475" s="3" t="str">
        <f>武器3!J475</f>
        <v>上级职业</v>
      </c>
      <c r="M475" s="3" t="str">
        <f>武器3!K475</f>
        <v/>
      </c>
      <c r="N475" s="16">
        <v>9</v>
      </c>
      <c r="O475" s="16">
        <v>1</v>
      </c>
      <c r="P475" s="16">
        <f>挂饰2!L475</f>
        <v>22</v>
      </c>
      <c r="Q475" s="16">
        <f>挂饰2!M475</f>
        <v>0</v>
      </c>
      <c r="R475" s="16">
        <f>挂饰2!N475</f>
        <v>0</v>
      </c>
      <c r="S475" s="16">
        <f>挂饰2!O475</f>
        <v>0</v>
      </c>
      <c r="T475" s="16">
        <f>挂饰2!P475</f>
        <v>0</v>
      </c>
      <c r="U475" s="16">
        <f>挂饰2!Q475</f>
        <v>0</v>
      </c>
      <c r="V475" s="16">
        <f>挂饰2!R475</f>
        <v>0</v>
      </c>
      <c r="W475" s="16">
        <f>挂饰2!S475</f>
        <v>0</v>
      </c>
      <c r="X475" s="16">
        <f>挂饰2!T475</f>
        <v>0</v>
      </c>
      <c r="Y475" s="16">
        <f>挂饰2!U475</f>
        <v>0</v>
      </c>
      <c r="Z475" s="16">
        <f>挂饰2!V475</f>
        <v>0</v>
      </c>
      <c r="AA475" s="16">
        <f>挂饰2!W475</f>
        <v>0</v>
      </c>
      <c r="AB475" s="16">
        <f>挂饰2!X475</f>
        <v>0</v>
      </c>
      <c r="AC475" s="16">
        <f>挂饰2!Y475</f>
        <v>0</v>
      </c>
      <c r="AD475" s="16">
        <f>挂饰2!Z475</f>
        <v>0</v>
      </c>
      <c r="AE475" s="16">
        <f>挂饰2!AA475</f>
        <v>0</v>
      </c>
      <c r="AF475" s="16">
        <f>挂饰2!AB475</f>
        <v>0</v>
      </c>
      <c r="AG475" s="16">
        <f>挂饰2!AC475</f>
        <v>0</v>
      </c>
      <c r="AH475" s="16">
        <f>挂饰2!AD475</f>
        <v>0</v>
      </c>
      <c r="AI475" s="16">
        <f>挂饰2!AE475</f>
        <v>0</v>
      </c>
      <c r="AJ475" s="16">
        <f>挂饰2!AF475</f>
        <v>0</v>
      </c>
      <c r="AK475" s="16">
        <f>挂饰2!AG475</f>
        <v>0</v>
      </c>
      <c r="AL475" s="16">
        <f>挂饰2!AH475</f>
        <v>0</v>
      </c>
      <c r="AM475" s="16">
        <f>挂饰2!AI475</f>
        <v>0</v>
      </c>
      <c r="AN475" s="16">
        <f>挂饰2!AJ475</f>
        <v>0</v>
      </c>
      <c r="AO475" s="21">
        <f t="shared" si="84"/>
        <v>33</v>
      </c>
      <c r="AP475">
        <f t="shared" si="85"/>
        <v>29100</v>
      </c>
      <c r="AQ475" t="str">
        <f t="shared" si="86"/>
        <v>,多汁的坚果,狗牙,石头,红水晶</v>
      </c>
      <c r="AR475" s="24" t="str">
        <f>IF(F475="c",getSring(AQ475,4),VLOOKUP(M475&amp;F475,test4,2,FALSE))</f>
        <v>红水晶</v>
      </c>
      <c r="AS475" s="24">
        <f t="shared" si="87"/>
        <v>30030</v>
      </c>
      <c r="AT475" s="24">
        <f t="shared" si="88"/>
        <v>110</v>
      </c>
      <c r="AU475" s="24" t="str">
        <f>getSring(AQ475,1)</f>
        <v>多汁的坚果</v>
      </c>
      <c r="AV475" s="24">
        <f t="shared" si="89"/>
        <v>30042</v>
      </c>
      <c r="AW475" s="24">
        <f t="shared" si="95"/>
        <v>28</v>
      </c>
      <c r="AX475" s="24" t="str">
        <f>getSring(AQ475,2)</f>
        <v>狗牙</v>
      </c>
      <c r="AY475" s="24">
        <f t="shared" si="90"/>
        <v>30038</v>
      </c>
      <c r="AZ475" s="24">
        <f t="shared" si="91"/>
        <v>28</v>
      </c>
      <c r="BA475" s="24" t="str">
        <f>getSring(AQ475,3)</f>
        <v>石头</v>
      </c>
      <c r="BB475" s="24">
        <f t="shared" si="92"/>
        <v>30034</v>
      </c>
      <c r="BC475" s="24">
        <f t="shared" si="93"/>
        <v>28</v>
      </c>
    </row>
    <row r="476" spans="1:55" ht="14.25" x14ac:dyDescent="0.2">
      <c r="A476">
        <f t="shared" si="94"/>
        <v>20474</v>
      </c>
      <c r="B476" s="16">
        <v>474</v>
      </c>
      <c r="C476" s="16" t="s">
        <v>1106</v>
      </c>
      <c r="D476" s="16" t="s">
        <v>1166</v>
      </c>
      <c r="E476" s="16">
        <f>武器3!E476</f>
        <v>4</v>
      </c>
      <c r="F476" s="16" t="s">
        <v>1046</v>
      </c>
      <c r="G476" s="16">
        <f>武器3!G476</f>
        <v>4</v>
      </c>
      <c r="H476" s="19" t="s">
        <v>1385</v>
      </c>
      <c r="I476" s="3" t="s">
        <v>821</v>
      </c>
      <c r="J476" s="3">
        <f>武器2!I476</f>
        <v>15</v>
      </c>
      <c r="K476" s="3"/>
      <c r="L476" s="3" t="str">
        <f>武器3!J476</f>
        <v>上级职业</v>
      </c>
      <c r="M476" s="3" t="str">
        <f>武器3!K476</f>
        <v/>
      </c>
      <c r="N476" s="16">
        <v>9</v>
      </c>
      <c r="O476" s="16">
        <v>2</v>
      </c>
      <c r="P476" s="16">
        <f>挂饰2!L476</f>
        <v>45</v>
      </c>
      <c r="Q476" s="16">
        <f>挂饰2!M476</f>
        <v>0</v>
      </c>
      <c r="R476" s="16">
        <f>挂饰2!N476</f>
        <v>0</v>
      </c>
      <c r="S476" s="16">
        <f>挂饰2!O476</f>
        <v>0</v>
      </c>
      <c r="T476" s="16">
        <f>挂饰2!P476</f>
        <v>0</v>
      </c>
      <c r="U476" s="16">
        <f>挂饰2!Q476</f>
        <v>0</v>
      </c>
      <c r="V476" s="16">
        <f>挂饰2!R476</f>
        <v>0</v>
      </c>
      <c r="W476" s="16">
        <f>挂饰2!S476</f>
        <v>0</v>
      </c>
      <c r="X476" s="16">
        <f>挂饰2!T476</f>
        <v>0</v>
      </c>
      <c r="Y476" s="16">
        <f>挂饰2!U476</f>
        <v>0</v>
      </c>
      <c r="Z476" s="16">
        <f>挂饰2!V476</f>
        <v>0</v>
      </c>
      <c r="AA476" s="16">
        <f>挂饰2!W476</f>
        <v>0</v>
      </c>
      <c r="AB476" s="16">
        <f>挂饰2!X476</f>
        <v>0</v>
      </c>
      <c r="AC476" s="16">
        <f>挂饰2!Y476</f>
        <v>0</v>
      </c>
      <c r="AD476" s="16">
        <f>挂饰2!Z476</f>
        <v>0</v>
      </c>
      <c r="AE476" s="16">
        <f>挂饰2!AA476</f>
        <v>0</v>
      </c>
      <c r="AF476" s="16">
        <f>挂饰2!AB476</f>
        <v>0</v>
      </c>
      <c r="AG476" s="16">
        <f>挂饰2!AC476</f>
        <v>0</v>
      </c>
      <c r="AH476" s="16">
        <f>挂饰2!AD476</f>
        <v>0</v>
      </c>
      <c r="AI476" s="16">
        <f>挂饰2!AE476</f>
        <v>0</v>
      </c>
      <c r="AJ476" s="16">
        <f>挂饰2!AF476</f>
        <v>0</v>
      </c>
      <c r="AK476" s="16">
        <f>挂饰2!AG476</f>
        <v>0</v>
      </c>
      <c r="AL476" s="16">
        <f>挂饰2!AH476</f>
        <v>0</v>
      </c>
      <c r="AM476" s="16">
        <f>挂饰2!AI476</f>
        <v>0</v>
      </c>
      <c r="AN476" s="16">
        <f>挂饰2!AJ476</f>
        <v>0</v>
      </c>
      <c r="AO476" s="21">
        <f t="shared" si="84"/>
        <v>67.5</v>
      </c>
      <c r="AP476">
        <f t="shared" si="85"/>
        <v>58950</v>
      </c>
      <c r="AQ476" t="str">
        <f t="shared" si="86"/>
        <v>,石头,狗牙,蘑菇,稻草</v>
      </c>
      <c r="AR476" s="24" t="str">
        <f>IF(F476="c",getSring(AQ476,4),VLOOKUP(M476&amp;F476,test4,2,FALSE))</f>
        <v>稻草</v>
      </c>
      <c r="AS476" s="24">
        <f t="shared" si="87"/>
        <v>30026</v>
      </c>
      <c r="AT476" s="24">
        <f t="shared" si="88"/>
        <v>225</v>
      </c>
      <c r="AU476" s="24" t="str">
        <f>getSring(AQ476,1)</f>
        <v>石头</v>
      </c>
      <c r="AV476" s="24">
        <f t="shared" si="89"/>
        <v>30034</v>
      </c>
      <c r="AW476" s="24">
        <f t="shared" si="95"/>
        <v>56</v>
      </c>
      <c r="AX476" s="24" t="str">
        <f>getSring(AQ476,2)</f>
        <v>狗牙</v>
      </c>
      <c r="AY476" s="24">
        <f t="shared" si="90"/>
        <v>30038</v>
      </c>
      <c r="AZ476" s="24">
        <f t="shared" si="91"/>
        <v>56</v>
      </c>
      <c r="BA476" s="24" t="str">
        <f>getSring(AQ476,3)</f>
        <v>蘑菇</v>
      </c>
      <c r="BB476" s="24">
        <f t="shared" si="92"/>
        <v>30022</v>
      </c>
      <c r="BC476" s="24">
        <f t="shared" si="93"/>
        <v>56</v>
      </c>
    </row>
    <row r="477" spans="1:55" ht="14.25" x14ac:dyDescent="0.2">
      <c r="A477">
        <f t="shared" si="94"/>
        <v>20475</v>
      </c>
      <c r="B477" s="16">
        <v>475</v>
      </c>
      <c r="C477" s="16" t="s">
        <v>1094</v>
      </c>
      <c r="D477" s="16" t="s">
        <v>1569</v>
      </c>
      <c r="E477" s="16">
        <f>武器3!E477</f>
        <v>6</v>
      </c>
      <c r="F477" s="16" t="s">
        <v>1046</v>
      </c>
      <c r="G477" s="16">
        <f>武器3!G477</f>
        <v>4</v>
      </c>
      <c r="H477" s="19" t="s">
        <v>1385</v>
      </c>
      <c r="I477" s="3" t="s">
        <v>821</v>
      </c>
      <c r="J477" s="3">
        <f>武器2!I477</f>
        <v>15</v>
      </c>
      <c r="K477" s="3"/>
      <c r="L477" s="3" t="str">
        <f>武器3!J477</f>
        <v>上级职业</v>
      </c>
      <c r="M477" s="3" t="str">
        <f>武器3!K477</f>
        <v/>
      </c>
      <c r="N477" s="16">
        <v>9</v>
      </c>
      <c r="O477" s="16">
        <v>3</v>
      </c>
      <c r="P477" s="16">
        <f>挂饰2!L477</f>
        <v>67</v>
      </c>
      <c r="Q477" s="16">
        <f>挂饰2!M477</f>
        <v>0</v>
      </c>
      <c r="R477" s="16">
        <f>挂饰2!N477</f>
        <v>0</v>
      </c>
      <c r="S477" s="16">
        <f>挂饰2!O477</f>
        <v>0</v>
      </c>
      <c r="T477" s="16">
        <f>挂饰2!P477</f>
        <v>0</v>
      </c>
      <c r="U477" s="16">
        <f>挂饰2!Q477</f>
        <v>0</v>
      </c>
      <c r="V477" s="16">
        <f>挂饰2!R477</f>
        <v>0</v>
      </c>
      <c r="W477" s="16">
        <f>挂饰2!S477</f>
        <v>0</v>
      </c>
      <c r="X477" s="16">
        <f>挂饰2!T477</f>
        <v>0</v>
      </c>
      <c r="Y477" s="16">
        <f>挂饰2!U477</f>
        <v>0</v>
      </c>
      <c r="Z477" s="16">
        <f>挂饰2!V477</f>
        <v>0</v>
      </c>
      <c r="AA477" s="16">
        <f>挂饰2!W477</f>
        <v>0</v>
      </c>
      <c r="AB477" s="16">
        <f>挂饰2!X477</f>
        <v>0</v>
      </c>
      <c r="AC477" s="16">
        <f>挂饰2!Y477</f>
        <v>0</v>
      </c>
      <c r="AD477" s="16">
        <f>挂饰2!Z477</f>
        <v>0</v>
      </c>
      <c r="AE477" s="16">
        <f>挂饰2!AA477</f>
        <v>0</v>
      </c>
      <c r="AF477" s="16">
        <f>挂饰2!AB477</f>
        <v>0</v>
      </c>
      <c r="AG477" s="16">
        <f>挂饰2!AC477</f>
        <v>0</v>
      </c>
      <c r="AH477" s="16">
        <f>挂饰2!AD477</f>
        <v>0</v>
      </c>
      <c r="AI477" s="16">
        <f>挂饰2!AE477</f>
        <v>0</v>
      </c>
      <c r="AJ477" s="16">
        <f>挂饰2!AF477</f>
        <v>0</v>
      </c>
      <c r="AK477" s="16">
        <f>挂饰2!AG477</f>
        <v>0</v>
      </c>
      <c r="AL477" s="16">
        <f>挂饰2!AH477</f>
        <v>0</v>
      </c>
      <c r="AM477" s="16">
        <f>挂饰2!AI477</f>
        <v>0</v>
      </c>
      <c r="AN477" s="16">
        <f>挂饰2!AJ477</f>
        <v>0</v>
      </c>
      <c r="AO477" s="21">
        <f t="shared" si="84"/>
        <v>100.5</v>
      </c>
      <c r="AP477">
        <f t="shared" si="85"/>
        <v>88050</v>
      </c>
      <c r="AQ477" t="str">
        <f t="shared" si="86"/>
        <v>,稻草,红水晶,蘑菇,狗牙</v>
      </c>
      <c r="AR477" s="24" t="str">
        <f>IF(F477="c",getSring(AQ477,4),VLOOKUP(M477&amp;F477,test4,2,FALSE))</f>
        <v>狗牙</v>
      </c>
      <c r="AS477" s="24">
        <f t="shared" si="87"/>
        <v>30038</v>
      </c>
      <c r="AT477" s="24">
        <f t="shared" si="88"/>
        <v>335</v>
      </c>
      <c r="AU477" s="24" t="str">
        <f>getSring(AQ477,1)</f>
        <v>稻草</v>
      </c>
      <c r="AV477" s="24">
        <f t="shared" si="89"/>
        <v>30026</v>
      </c>
      <c r="AW477" s="24">
        <f t="shared" si="95"/>
        <v>84</v>
      </c>
      <c r="AX477" s="24" t="str">
        <f>getSring(AQ477,2)</f>
        <v>红水晶</v>
      </c>
      <c r="AY477" s="24">
        <f t="shared" si="90"/>
        <v>30030</v>
      </c>
      <c r="AZ477" s="24">
        <f t="shared" si="91"/>
        <v>84</v>
      </c>
      <c r="BA477" s="24" t="str">
        <f>getSring(AQ477,3)</f>
        <v>蘑菇</v>
      </c>
      <c r="BB477" s="24">
        <f t="shared" si="92"/>
        <v>30022</v>
      </c>
      <c r="BC477" s="24">
        <f t="shared" si="93"/>
        <v>84</v>
      </c>
    </row>
    <row r="478" spans="1:55" ht="14.25" x14ac:dyDescent="0.2">
      <c r="A478">
        <f t="shared" si="94"/>
        <v>20476</v>
      </c>
      <c r="B478" s="16">
        <v>476</v>
      </c>
      <c r="C478" s="16" t="s">
        <v>1116</v>
      </c>
      <c r="D478" s="16" t="s">
        <v>1570</v>
      </c>
      <c r="E478" s="16">
        <f>武器3!E478</f>
        <v>8</v>
      </c>
      <c r="F478" s="16" t="s">
        <v>1046</v>
      </c>
      <c r="G478" s="16">
        <f>武器3!G478</f>
        <v>4</v>
      </c>
      <c r="H478" s="19" t="s">
        <v>1385</v>
      </c>
      <c r="I478" s="3" t="s">
        <v>821</v>
      </c>
      <c r="J478" s="3">
        <f>武器2!I478</f>
        <v>15</v>
      </c>
      <c r="K478" s="3"/>
      <c r="L478" s="3" t="str">
        <f>武器3!J478</f>
        <v>上级职业</v>
      </c>
      <c r="M478" s="3" t="str">
        <f>武器3!K478</f>
        <v/>
      </c>
      <c r="N478" s="16">
        <v>9</v>
      </c>
      <c r="O478" s="16">
        <v>4</v>
      </c>
      <c r="P478" s="16">
        <f>挂饰2!L478</f>
        <v>90</v>
      </c>
      <c r="Q478" s="16">
        <f>挂饰2!M478</f>
        <v>0</v>
      </c>
      <c r="R478" s="16">
        <f>挂饰2!N478</f>
        <v>0</v>
      </c>
      <c r="S478" s="16">
        <f>挂饰2!O478</f>
        <v>0</v>
      </c>
      <c r="T478" s="16">
        <f>挂饰2!P478</f>
        <v>0</v>
      </c>
      <c r="U478" s="16">
        <f>挂饰2!Q478</f>
        <v>0</v>
      </c>
      <c r="V478" s="16">
        <f>挂饰2!R478</f>
        <v>0</v>
      </c>
      <c r="W478" s="16">
        <f>挂饰2!S478</f>
        <v>0</v>
      </c>
      <c r="X478" s="16">
        <f>挂饰2!T478</f>
        <v>0</v>
      </c>
      <c r="Y478" s="16">
        <f>挂饰2!U478</f>
        <v>0</v>
      </c>
      <c r="Z478" s="16">
        <f>挂饰2!V478</f>
        <v>0</v>
      </c>
      <c r="AA478" s="16">
        <f>挂饰2!W478</f>
        <v>0</v>
      </c>
      <c r="AB478" s="16">
        <f>挂饰2!X478</f>
        <v>0</v>
      </c>
      <c r="AC478" s="16">
        <f>挂饰2!Y478</f>
        <v>0</v>
      </c>
      <c r="AD478" s="16">
        <f>挂饰2!Z478</f>
        <v>0</v>
      </c>
      <c r="AE478" s="16">
        <f>挂饰2!AA478</f>
        <v>0</v>
      </c>
      <c r="AF478" s="16">
        <f>挂饰2!AB478</f>
        <v>0</v>
      </c>
      <c r="AG478" s="16">
        <f>挂饰2!AC478</f>
        <v>0</v>
      </c>
      <c r="AH478" s="16">
        <f>挂饰2!AD478</f>
        <v>0</v>
      </c>
      <c r="AI478" s="16">
        <f>挂饰2!AE478</f>
        <v>0</v>
      </c>
      <c r="AJ478" s="16">
        <f>挂饰2!AF478</f>
        <v>0</v>
      </c>
      <c r="AK478" s="16">
        <f>挂饰2!AG478</f>
        <v>0</v>
      </c>
      <c r="AL478" s="16">
        <f>挂饰2!AH478</f>
        <v>0</v>
      </c>
      <c r="AM478" s="16">
        <f>挂饰2!AI478</f>
        <v>0</v>
      </c>
      <c r="AN478" s="16">
        <f>挂饰2!AJ478</f>
        <v>0</v>
      </c>
      <c r="AO478" s="21">
        <f t="shared" si="84"/>
        <v>135</v>
      </c>
      <c r="AP478">
        <f t="shared" si="85"/>
        <v>118350</v>
      </c>
      <c r="AQ478" t="str">
        <f t="shared" si="86"/>
        <v>,多汁的坚果,稻草,石头,狗牙</v>
      </c>
      <c r="AR478" s="24" t="str">
        <f>IF(F478="c",getSring(AQ478,4),VLOOKUP(M478&amp;F478,test4,2,FALSE))</f>
        <v>狗牙</v>
      </c>
      <c r="AS478" s="24">
        <f t="shared" si="87"/>
        <v>30038</v>
      </c>
      <c r="AT478" s="24">
        <f t="shared" si="88"/>
        <v>450</v>
      </c>
      <c r="AU478" s="24" t="str">
        <f>getSring(AQ478,1)</f>
        <v>多汁的坚果</v>
      </c>
      <c r="AV478" s="24">
        <f t="shared" si="89"/>
        <v>30042</v>
      </c>
      <c r="AW478" s="24">
        <f t="shared" si="95"/>
        <v>113</v>
      </c>
      <c r="AX478" s="24" t="str">
        <f>getSring(AQ478,2)</f>
        <v>稻草</v>
      </c>
      <c r="AY478" s="24">
        <f t="shared" si="90"/>
        <v>30026</v>
      </c>
      <c r="AZ478" s="24">
        <f t="shared" si="91"/>
        <v>113</v>
      </c>
      <c r="BA478" s="24" t="str">
        <f>getSring(AQ478,3)</f>
        <v>石头</v>
      </c>
      <c r="BB478" s="24">
        <f t="shared" si="92"/>
        <v>30034</v>
      </c>
      <c r="BC478" s="24">
        <f t="shared" si="93"/>
        <v>113</v>
      </c>
    </row>
    <row r="479" spans="1:55" ht="14.25" x14ac:dyDescent="0.2">
      <c r="A479">
        <f t="shared" si="94"/>
        <v>20477</v>
      </c>
      <c r="B479" s="16">
        <v>477</v>
      </c>
      <c r="C479" s="16" t="s">
        <v>1111</v>
      </c>
      <c r="D479" s="16" t="s">
        <v>1317</v>
      </c>
      <c r="E479" s="16">
        <f>武器3!E479</f>
        <v>10</v>
      </c>
      <c r="F479" s="16" t="s">
        <v>1046</v>
      </c>
      <c r="G479" s="16">
        <f>武器3!G479</f>
        <v>4</v>
      </c>
      <c r="H479" s="19" t="s">
        <v>1385</v>
      </c>
      <c r="I479" s="3" t="s">
        <v>821</v>
      </c>
      <c r="J479" s="3">
        <f>武器2!I479</f>
        <v>15</v>
      </c>
      <c r="K479" s="3"/>
      <c r="L479" s="3" t="str">
        <f>武器3!J479</f>
        <v>上级职业</v>
      </c>
      <c r="M479" s="3" t="str">
        <f>武器3!K479</f>
        <v/>
      </c>
      <c r="N479" s="16">
        <v>9</v>
      </c>
      <c r="O479" s="16">
        <v>5</v>
      </c>
      <c r="P479" s="16">
        <f>挂饰2!L479</f>
        <v>112</v>
      </c>
      <c r="Q479" s="16">
        <f>挂饰2!M479</f>
        <v>0</v>
      </c>
      <c r="R479" s="16">
        <f>挂饰2!N479</f>
        <v>0</v>
      </c>
      <c r="S479" s="16">
        <f>挂饰2!O479</f>
        <v>0</v>
      </c>
      <c r="T479" s="16">
        <f>挂饰2!P479</f>
        <v>0</v>
      </c>
      <c r="U479" s="16">
        <f>挂饰2!Q479</f>
        <v>0</v>
      </c>
      <c r="V479" s="16">
        <f>挂饰2!R479</f>
        <v>0</v>
      </c>
      <c r="W479" s="16">
        <f>挂饰2!S479</f>
        <v>0</v>
      </c>
      <c r="X479" s="16">
        <f>挂饰2!T479</f>
        <v>0</v>
      </c>
      <c r="Y479" s="16">
        <f>挂饰2!U479</f>
        <v>0</v>
      </c>
      <c r="Z479" s="16">
        <f>挂饰2!V479</f>
        <v>0</v>
      </c>
      <c r="AA479" s="16">
        <f>挂饰2!W479</f>
        <v>0</v>
      </c>
      <c r="AB479" s="16">
        <f>挂饰2!X479</f>
        <v>0</v>
      </c>
      <c r="AC479" s="16">
        <f>挂饰2!Y479</f>
        <v>0</v>
      </c>
      <c r="AD479" s="16">
        <f>挂饰2!Z479</f>
        <v>0</v>
      </c>
      <c r="AE479" s="16">
        <f>挂饰2!AA479</f>
        <v>0</v>
      </c>
      <c r="AF479" s="16">
        <f>挂饰2!AB479</f>
        <v>0</v>
      </c>
      <c r="AG479" s="16">
        <f>挂饰2!AC479</f>
        <v>0</v>
      </c>
      <c r="AH479" s="16">
        <f>挂饰2!AD479</f>
        <v>0</v>
      </c>
      <c r="AI479" s="16">
        <f>挂饰2!AE479</f>
        <v>0</v>
      </c>
      <c r="AJ479" s="16">
        <f>挂饰2!AF479</f>
        <v>0</v>
      </c>
      <c r="AK479" s="16">
        <f>挂饰2!AG479</f>
        <v>0</v>
      </c>
      <c r="AL479" s="16">
        <f>挂饰2!AH479</f>
        <v>0</v>
      </c>
      <c r="AM479" s="16">
        <f>挂饰2!AI479</f>
        <v>0</v>
      </c>
      <c r="AN479" s="16">
        <f>挂饰2!AJ479</f>
        <v>0</v>
      </c>
      <c r="AO479" s="21">
        <f t="shared" si="84"/>
        <v>168</v>
      </c>
      <c r="AP479">
        <f t="shared" si="85"/>
        <v>147000</v>
      </c>
      <c r="AQ479" t="str">
        <f t="shared" si="86"/>
        <v>,红水晶,稻草,狗牙,石头</v>
      </c>
      <c r="AR479" s="24" t="str">
        <f>IF(F479="c",getSring(AQ479,4),VLOOKUP(M479&amp;F479,test4,2,FALSE))</f>
        <v>石头</v>
      </c>
      <c r="AS479" s="24">
        <f t="shared" si="87"/>
        <v>30034</v>
      </c>
      <c r="AT479" s="24">
        <f t="shared" si="88"/>
        <v>560</v>
      </c>
      <c r="AU479" s="24" t="str">
        <f>getSring(AQ479,1)</f>
        <v>红水晶</v>
      </c>
      <c r="AV479" s="24">
        <f t="shared" si="89"/>
        <v>30030</v>
      </c>
      <c r="AW479" s="24">
        <f t="shared" si="95"/>
        <v>140</v>
      </c>
      <c r="AX479" s="24" t="str">
        <f>getSring(AQ479,2)</f>
        <v>稻草</v>
      </c>
      <c r="AY479" s="24">
        <f t="shared" si="90"/>
        <v>30026</v>
      </c>
      <c r="AZ479" s="24">
        <f t="shared" si="91"/>
        <v>140</v>
      </c>
      <c r="BA479" s="24" t="str">
        <f>getSring(AQ479,3)</f>
        <v>狗牙</v>
      </c>
      <c r="BB479" s="24">
        <f t="shared" si="92"/>
        <v>30038</v>
      </c>
      <c r="BC479" s="24">
        <f t="shared" si="93"/>
        <v>140</v>
      </c>
    </row>
    <row r="480" spans="1:55" ht="14.25" x14ac:dyDescent="0.2">
      <c r="A480">
        <f t="shared" si="94"/>
        <v>20478</v>
      </c>
      <c r="B480" s="16">
        <v>478</v>
      </c>
      <c r="C480" s="16" t="s">
        <v>1088</v>
      </c>
      <c r="D480" s="16" t="s">
        <v>1414</v>
      </c>
      <c r="E480" s="16">
        <f>武器3!E480</f>
        <v>12</v>
      </c>
      <c r="F480" s="16" t="s">
        <v>1046</v>
      </c>
      <c r="G480" s="16">
        <f>武器3!G480</f>
        <v>4</v>
      </c>
      <c r="H480" s="19" t="s">
        <v>1385</v>
      </c>
      <c r="I480" s="3" t="s">
        <v>821</v>
      </c>
      <c r="J480" s="3">
        <f>武器2!I480</f>
        <v>15</v>
      </c>
      <c r="K480" s="3"/>
      <c r="L480" s="3" t="str">
        <f>武器3!J480</f>
        <v>上级职业</v>
      </c>
      <c r="M480" s="3" t="str">
        <f>武器3!K480</f>
        <v/>
      </c>
      <c r="N480" s="16">
        <v>9</v>
      </c>
      <c r="O480" s="16">
        <v>6</v>
      </c>
      <c r="P480" s="16">
        <f>挂饰2!L480</f>
        <v>135</v>
      </c>
      <c r="Q480" s="16">
        <f>挂饰2!M480</f>
        <v>0</v>
      </c>
      <c r="R480" s="16">
        <f>挂饰2!N480</f>
        <v>0</v>
      </c>
      <c r="S480" s="16">
        <f>挂饰2!O480</f>
        <v>0</v>
      </c>
      <c r="T480" s="16">
        <f>挂饰2!P480</f>
        <v>0</v>
      </c>
      <c r="U480" s="16">
        <f>挂饰2!Q480</f>
        <v>0</v>
      </c>
      <c r="V480" s="16">
        <f>挂饰2!R480</f>
        <v>0</v>
      </c>
      <c r="W480" s="16">
        <f>挂饰2!S480</f>
        <v>0</v>
      </c>
      <c r="X480" s="16">
        <f>挂饰2!T480</f>
        <v>0</v>
      </c>
      <c r="Y480" s="16">
        <f>挂饰2!U480</f>
        <v>0</v>
      </c>
      <c r="Z480" s="16">
        <f>挂饰2!V480</f>
        <v>0</v>
      </c>
      <c r="AA480" s="16">
        <f>挂饰2!W480</f>
        <v>0</v>
      </c>
      <c r="AB480" s="16">
        <f>挂饰2!X480</f>
        <v>0</v>
      </c>
      <c r="AC480" s="16">
        <f>挂饰2!Y480</f>
        <v>0</v>
      </c>
      <c r="AD480" s="16">
        <f>挂饰2!Z480</f>
        <v>0</v>
      </c>
      <c r="AE480" s="16">
        <f>挂饰2!AA480</f>
        <v>0</v>
      </c>
      <c r="AF480" s="16">
        <f>挂饰2!AB480</f>
        <v>0</v>
      </c>
      <c r="AG480" s="16">
        <f>挂饰2!AC480</f>
        <v>0</v>
      </c>
      <c r="AH480" s="16">
        <f>挂饰2!AD480</f>
        <v>0</v>
      </c>
      <c r="AI480" s="16">
        <f>挂饰2!AE480</f>
        <v>0</v>
      </c>
      <c r="AJ480" s="16">
        <f>挂饰2!AF480</f>
        <v>0</v>
      </c>
      <c r="AK480" s="16">
        <f>挂饰2!AG480</f>
        <v>0</v>
      </c>
      <c r="AL480" s="16">
        <f>挂饰2!AH480</f>
        <v>0</v>
      </c>
      <c r="AM480" s="16">
        <f>挂饰2!AI480</f>
        <v>0</v>
      </c>
      <c r="AN480" s="16">
        <f>挂饰2!AJ480</f>
        <v>0</v>
      </c>
      <c r="AO480" s="21">
        <f t="shared" si="84"/>
        <v>202.5</v>
      </c>
      <c r="AP480">
        <f t="shared" si="85"/>
        <v>177300</v>
      </c>
      <c r="AQ480" t="str">
        <f t="shared" si="86"/>
        <v>,石头,狗牙,稻草,红水晶</v>
      </c>
      <c r="AR480" s="24" t="str">
        <f>IF(F480="c",getSring(AQ480,4),VLOOKUP(M480&amp;F480,test4,2,FALSE))</f>
        <v>红水晶</v>
      </c>
      <c r="AS480" s="24">
        <f t="shared" si="87"/>
        <v>30030</v>
      </c>
      <c r="AT480" s="24">
        <f t="shared" si="88"/>
        <v>675</v>
      </c>
      <c r="AU480" s="24" t="str">
        <f>getSring(AQ480,1)</f>
        <v>石头</v>
      </c>
      <c r="AV480" s="24">
        <f t="shared" si="89"/>
        <v>30034</v>
      </c>
      <c r="AW480" s="24">
        <f t="shared" si="95"/>
        <v>169</v>
      </c>
      <c r="AX480" s="24" t="str">
        <f>getSring(AQ480,2)</f>
        <v>狗牙</v>
      </c>
      <c r="AY480" s="24">
        <f t="shared" si="90"/>
        <v>30038</v>
      </c>
      <c r="AZ480" s="24">
        <f t="shared" si="91"/>
        <v>169</v>
      </c>
      <c r="BA480" s="24" t="str">
        <f>getSring(AQ480,3)</f>
        <v>稻草</v>
      </c>
      <c r="BB480" s="24">
        <f t="shared" si="92"/>
        <v>30026</v>
      </c>
      <c r="BC480" s="24">
        <f t="shared" si="93"/>
        <v>169</v>
      </c>
    </row>
    <row r="481" spans="1:55" ht="14.25" x14ac:dyDescent="0.2">
      <c r="A481">
        <f t="shared" si="94"/>
        <v>20479</v>
      </c>
      <c r="B481" s="16">
        <v>479</v>
      </c>
      <c r="C481" s="16" t="s">
        <v>1053</v>
      </c>
      <c r="D481" s="16" t="s">
        <v>1234</v>
      </c>
      <c r="E481" s="16">
        <f>武器3!E481</f>
        <v>14</v>
      </c>
      <c r="F481" s="16" t="s">
        <v>1046</v>
      </c>
      <c r="G481" s="16">
        <f>武器3!G481</f>
        <v>4</v>
      </c>
      <c r="H481" s="19" t="s">
        <v>1385</v>
      </c>
      <c r="I481" s="3" t="s">
        <v>821</v>
      </c>
      <c r="J481" s="3">
        <f>武器2!I481</f>
        <v>15</v>
      </c>
      <c r="K481" s="3"/>
      <c r="L481" s="3" t="str">
        <f>武器3!J481</f>
        <v>上级职业</v>
      </c>
      <c r="M481" s="3" t="str">
        <f>武器3!K481</f>
        <v/>
      </c>
      <c r="N481" s="16">
        <v>9</v>
      </c>
      <c r="O481" s="16">
        <v>7</v>
      </c>
      <c r="P481" s="16">
        <f>挂饰2!L481</f>
        <v>157</v>
      </c>
      <c r="Q481" s="16">
        <f>挂饰2!M481</f>
        <v>0</v>
      </c>
      <c r="R481" s="16">
        <f>挂饰2!N481</f>
        <v>0</v>
      </c>
      <c r="S481" s="16">
        <f>挂饰2!O481</f>
        <v>0</v>
      </c>
      <c r="T481" s="16">
        <f>挂饰2!P481</f>
        <v>0</v>
      </c>
      <c r="U481" s="16">
        <f>挂饰2!Q481</f>
        <v>0</v>
      </c>
      <c r="V481" s="16">
        <f>挂饰2!R481</f>
        <v>0</v>
      </c>
      <c r="W481" s="16">
        <f>挂饰2!S481</f>
        <v>0</v>
      </c>
      <c r="X481" s="16">
        <f>挂饰2!T481</f>
        <v>0</v>
      </c>
      <c r="Y481" s="16">
        <f>挂饰2!U481</f>
        <v>0</v>
      </c>
      <c r="Z481" s="16">
        <f>挂饰2!V481</f>
        <v>0</v>
      </c>
      <c r="AA481" s="16">
        <f>挂饰2!W481</f>
        <v>0</v>
      </c>
      <c r="AB481" s="16">
        <f>挂饰2!X481</f>
        <v>0</v>
      </c>
      <c r="AC481" s="16">
        <f>挂饰2!Y481</f>
        <v>0</v>
      </c>
      <c r="AD481" s="16">
        <f>挂饰2!Z481</f>
        <v>0</v>
      </c>
      <c r="AE481" s="16">
        <f>挂饰2!AA481</f>
        <v>0</v>
      </c>
      <c r="AF481" s="16">
        <f>挂饰2!AB481</f>
        <v>0</v>
      </c>
      <c r="AG481" s="16">
        <f>挂饰2!AC481</f>
        <v>0</v>
      </c>
      <c r="AH481" s="16">
        <f>挂饰2!AD481</f>
        <v>0</v>
      </c>
      <c r="AI481" s="16">
        <f>挂饰2!AE481</f>
        <v>0</v>
      </c>
      <c r="AJ481" s="16">
        <f>挂饰2!AF481</f>
        <v>0</v>
      </c>
      <c r="AK481" s="16">
        <f>挂饰2!AG481</f>
        <v>0</v>
      </c>
      <c r="AL481" s="16">
        <f>挂饰2!AH481</f>
        <v>0</v>
      </c>
      <c r="AM481" s="16">
        <f>挂饰2!AI481</f>
        <v>0</v>
      </c>
      <c r="AN481" s="16">
        <f>挂饰2!AJ481</f>
        <v>0</v>
      </c>
      <c r="AO481" s="21">
        <f t="shared" si="84"/>
        <v>235.5</v>
      </c>
      <c r="AP481">
        <f t="shared" si="85"/>
        <v>205950</v>
      </c>
      <c r="AQ481" t="str">
        <f t="shared" si="86"/>
        <v>,石头,多汁的坚果,蘑菇,稻草</v>
      </c>
      <c r="AR481" s="24" t="str">
        <f>IF(F481="c",getSring(AQ481,4),VLOOKUP(M481&amp;F481,test4,2,FALSE))</f>
        <v>稻草</v>
      </c>
      <c r="AS481" s="24">
        <f t="shared" si="87"/>
        <v>30026</v>
      </c>
      <c r="AT481" s="24">
        <f t="shared" si="88"/>
        <v>785</v>
      </c>
      <c r="AU481" s="24" t="str">
        <f>getSring(AQ481,1)</f>
        <v>石头</v>
      </c>
      <c r="AV481" s="24">
        <f t="shared" si="89"/>
        <v>30034</v>
      </c>
      <c r="AW481" s="24">
        <f t="shared" si="95"/>
        <v>196</v>
      </c>
      <c r="AX481" s="24" t="str">
        <f>getSring(AQ481,2)</f>
        <v>多汁的坚果</v>
      </c>
      <c r="AY481" s="24">
        <f t="shared" si="90"/>
        <v>30042</v>
      </c>
      <c r="AZ481" s="24">
        <f t="shared" si="91"/>
        <v>196</v>
      </c>
      <c r="BA481" s="24" t="str">
        <f>getSring(AQ481,3)</f>
        <v>蘑菇</v>
      </c>
      <c r="BB481" s="24">
        <f t="shared" si="92"/>
        <v>30022</v>
      </c>
      <c r="BC481" s="24">
        <f t="shared" si="93"/>
        <v>196</v>
      </c>
    </row>
    <row r="482" spans="1:55" ht="14.25" x14ac:dyDescent="0.2">
      <c r="A482">
        <f t="shared" si="94"/>
        <v>20480</v>
      </c>
      <c r="B482" s="16">
        <v>480</v>
      </c>
      <c r="C482" s="16" t="s">
        <v>1082</v>
      </c>
      <c r="D482" s="16" t="s">
        <v>1571</v>
      </c>
      <c r="E482" s="16">
        <f>武器3!E482</f>
        <v>16</v>
      </c>
      <c r="F482" s="16" t="s">
        <v>1046</v>
      </c>
      <c r="G482" s="16">
        <f>武器3!G482</f>
        <v>4</v>
      </c>
      <c r="H482" s="19" t="s">
        <v>1385</v>
      </c>
      <c r="I482" s="3" t="s">
        <v>821</v>
      </c>
      <c r="J482" s="3">
        <f>武器2!I482</f>
        <v>15</v>
      </c>
      <c r="K482" s="3"/>
      <c r="L482" s="3" t="str">
        <f>武器3!J482</f>
        <v>上级职业</v>
      </c>
      <c r="M482" s="3" t="str">
        <f>武器3!K482</f>
        <v/>
      </c>
      <c r="N482" s="16">
        <v>9</v>
      </c>
      <c r="O482" s="16">
        <v>8</v>
      </c>
      <c r="P482" s="16">
        <f>挂饰2!L482</f>
        <v>180</v>
      </c>
      <c r="Q482" s="16">
        <f>挂饰2!M482</f>
        <v>0</v>
      </c>
      <c r="R482" s="16">
        <f>挂饰2!N482</f>
        <v>0</v>
      </c>
      <c r="S482" s="16">
        <f>挂饰2!O482</f>
        <v>0</v>
      </c>
      <c r="T482" s="16">
        <f>挂饰2!P482</f>
        <v>0</v>
      </c>
      <c r="U482" s="16">
        <f>挂饰2!Q482</f>
        <v>0</v>
      </c>
      <c r="V482" s="16">
        <f>挂饰2!R482</f>
        <v>0</v>
      </c>
      <c r="W482" s="16">
        <f>挂饰2!S482</f>
        <v>0</v>
      </c>
      <c r="X482" s="16">
        <f>挂饰2!T482</f>
        <v>0</v>
      </c>
      <c r="Y482" s="16">
        <f>挂饰2!U482</f>
        <v>0</v>
      </c>
      <c r="Z482" s="16">
        <f>挂饰2!V482</f>
        <v>0</v>
      </c>
      <c r="AA482" s="16">
        <f>挂饰2!W482</f>
        <v>0</v>
      </c>
      <c r="AB482" s="16">
        <f>挂饰2!X482</f>
        <v>0</v>
      </c>
      <c r="AC482" s="16">
        <f>挂饰2!Y482</f>
        <v>0</v>
      </c>
      <c r="AD482" s="16">
        <f>挂饰2!Z482</f>
        <v>0</v>
      </c>
      <c r="AE482" s="16">
        <f>挂饰2!AA482</f>
        <v>0</v>
      </c>
      <c r="AF482" s="16">
        <f>挂饰2!AB482</f>
        <v>0</v>
      </c>
      <c r="AG482" s="16">
        <f>挂饰2!AC482</f>
        <v>0</v>
      </c>
      <c r="AH482" s="16">
        <f>挂饰2!AD482</f>
        <v>0</v>
      </c>
      <c r="AI482" s="16">
        <f>挂饰2!AE482</f>
        <v>0</v>
      </c>
      <c r="AJ482" s="16">
        <f>挂饰2!AF482</f>
        <v>0</v>
      </c>
      <c r="AK482" s="16">
        <f>挂饰2!AG482</f>
        <v>0</v>
      </c>
      <c r="AL482" s="16">
        <f>挂饰2!AH482</f>
        <v>0</v>
      </c>
      <c r="AM482" s="16">
        <f>挂饰2!AI482</f>
        <v>0</v>
      </c>
      <c r="AN482" s="16">
        <f>挂饰2!AJ482</f>
        <v>0</v>
      </c>
      <c r="AO482" s="21">
        <f t="shared" si="84"/>
        <v>270</v>
      </c>
      <c r="AP482">
        <f t="shared" si="85"/>
        <v>236250</v>
      </c>
      <c r="AQ482" t="str">
        <f t="shared" si="86"/>
        <v>,红水晶,稻草,石头,狗牙</v>
      </c>
      <c r="AR482" s="24" t="str">
        <f>IF(F482="c",getSring(AQ482,4),VLOOKUP(M482&amp;F482,test4,2,FALSE))</f>
        <v>狗牙</v>
      </c>
      <c r="AS482" s="24">
        <f t="shared" si="87"/>
        <v>30038</v>
      </c>
      <c r="AT482" s="24">
        <f t="shared" si="88"/>
        <v>900</v>
      </c>
      <c r="AU482" s="24" t="str">
        <f>getSring(AQ482,1)</f>
        <v>红水晶</v>
      </c>
      <c r="AV482" s="24">
        <f t="shared" si="89"/>
        <v>30030</v>
      </c>
      <c r="AW482" s="24">
        <f t="shared" si="95"/>
        <v>225</v>
      </c>
      <c r="AX482" s="24" t="str">
        <f>getSring(AQ482,2)</f>
        <v>稻草</v>
      </c>
      <c r="AY482" s="24">
        <f t="shared" si="90"/>
        <v>30026</v>
      </c>
      <c r="AZ482" s="24">
        <f t="shared" si="91"/>
        <v>225</v>
      </c>
      <c r="BA482" s="24" t="str">
        <f>getSring(AQ482,3)</f>
        <v>石头</v>
      </c>
      <c r="BB482" s="24">
        <f t="shared" si="92"/>
        <v>30034</v>
      </c>
      <c r="BC482" s="24">
        <f t="shared" si="93"/>
        <v>225</v>
      </c>
    </row>
    <row r="483" spans="1:55" ht="14.25" x14ac:dyDescent="0.2">
      <c r="A483">
        <f t="shared" si="94"/>
        <v>20481</v>
      </c>
      <c r="B483" s="16">
        <v>481</v>
      </c>
      <c r="C483" s="16" t="s">
        <v>1092</v>
      </c>
      <c r="D483" s="16" t="s">
        <v>1572</v>
      </c>
      <c r="E483" s="16">
        <f>武器3!E483</f>
        <v>3</v>
      </c>
      <c r="F483" s="16" t="s">
        <v>1043</v>
      </c>
      <c r="G483" s="16">
        <f>武器3!G483</f>
        <v>3</v>
      </c>
      <c r="H483" s="19" t="s">
        <v>1385</v>
      </c>
      <c r="I483" s="3" t="s">
        <v>822</v>
      </c>
      <c r="J483" s="3">
        <f>武器2!I483</f>
        <v>16</v>
      </c>
      <c r="K483" s="3"/>
      <c r="L483" s="3" t="str">
        <f>武器3!J483</f>
        <v>上级职业</v>
      </c>
      <c r="M483" s="3" t="str">
        <f>武器3!K483</f>
        <v>冷却</v>
      </c>
      <c r="N483" s="16">
        <v>1</v>
      </c>
      <c r="O483" s="16">
        <v>1</v>
      </c>
      <c r="P483" s="16">
        <f>挂饰2!L483</f>
        <v>23</v>
      </c>
      <c r="Q483" s="16">
        <f>挂饰2!M483</f>
        <v>19</v>
      </c>
      <c r="R483" s="16">
        <f>挂饰2!N483</f>
        <v>0</v>
      </c>
      <c r="S483" s="16">
        <f>挂饰2!O483</f>
        <v>0</v>
      </c>
      <c r="T483" s="16">
        <f>挂饰2!P483</f>
        <v>0</v>
      </c>
      <c r="U483" s="16">
        <f>挂饰2!Q483</f>
        <v>0</v>
      </c>
      <c r="V483" s="16">
        <f>挂饰2!R483</f>
        <v>0</v>
      </c>
      <c r="W483" s="16">
        <f>挂饰2!S483</f>
        <v>6</v>
      </c>
      <c r="X483" s="16">
        <f>挂饰2!T483</f>
        <v>0</v>
      </c>
      <c r="Y483" s="16">
        <f>挂饰2!U483</f>
        <v>0</v>
      </c>
      <c r="Z483" s="16">
        <f>挂饰2!V483</f>
        <v>0</v>
      </c>
      <c r="AA483" s="16">
        <f>挂饰2!W483</f>
        <v>0</v>
      </c>
      <c r="AB483" s="16">
        <f>挂饰2!X483</f>
        <v>0</v>
      </c>
      <c r="AC483" s="16">
        <f>挂饰2!Y483</f>
        <v>0</v>
      </c>
      <c r="AD483" s="16">
        <f>挂饰2!Z483</f>
        <v>0</v>
      </c>
      <c r="AE483" s="16">
        <f>挂饰2!AA483</f>
        <v>0</v>
      </c>
      <c r="AF483" s="16">
        <f>挂饰2!AB483</f>
        <v>0</v>
      </c>
      <c r="AG483" s="16">
        <f>挂饰2!AC483</f>
        <v>0</v>
      </c>
      <c r="AH483" s="16">
        <f>挂饰2!AD483</f>
        <v>0</v>
      </c>
      <c r="AI483" s="16">
        <f>挂饰2!AE483</f>
        <v>0</v>
      </c>
      <c r="AJ483" s="16">
        <f>挂饰2!AF483</f>
        <v>0</v>
      </c>
      <c r="AK483" s="16">
        <f>挂饰2!AG483</f>
        <v>0</v>
      </c>
      <c r="AL483" s="16">
        <f>挂饰2!AH483</f>
        <v>0</v>
      </c>
      <c r="AM483" s="16">
        <f>挂饰2!AI483</f>
        <v>0</v>
      </c>
      <c r="AN483" s="16">
        <f>挂饰2!AJ483</f>
        <v>0</v>
      </c>
      <c r="AO483" s="21">
        <f t="shared" si="84"/>
        <v>72</v>
      </c>
      <c r="AP483">
        <f t="shared" si="85"/>
        <v>67200</v>
      </c>
      <c r="AQ483" t="str">
        <f t="shared" si="86"/>
        <v>,剧毒牙,斑斓的稻草,夏娃的坚果</v>
      </c>
      <c r="AR483" s="24" t="str">
        <f>IF(F483="c",getSring(AQ483,4),VLOOKUP(M483&amp;F483,test4,2,FALSE))</f>
        <v>顶级水之精华</v>
      </c>
      <c r="AS483" s="24">
        <f t="shared" si="87"/>
        <v>30007</v>
      </c>
      <c r="AT483" s="24">
        <f t="shared" si="88"/>
        <v>4</v>
      </c>
      <c r="AU483" s="24" t="str">
        <f>getSring(AQ483,1)</f>
        <v>剧毒牙</v>
      </c>
      <c r="AV483" s="24">
        <f t="shared" si="89"/>
        <v>30041</v>
      </c>
      <c r="AW483" s="24">
        <f t="shared" si="95"/>
        <v>8</v>
      </c>
      <c r="AX483" s="24" t="str">
        <f>getSring(AQ483,2)</f>
        <v>斑斓的稻草</v>
      </c>
      <c r="AY483" s="24">
        <f t="shared" si="90"/>
        <v>30029</v>
      </c>
      <c r="AZ483" s="24">
        <f t="shared" si="91"/>
        <v>8</v>
      </c>
      <c r="BA483" s="24" t="str">
        <f>getSring(AQ483,3)</f>
        <v>夏娃的坚果</v>
      </c>
      <c r="BB483" s="24">
        <f t="shared" si="92"/>
        <v>30045</v>
      </c>
      <c r="BC483" s="24">
        <f t="shared" si="93"/>
        <v>8</v>
      </c>
    </row>
    <row r="484" spans="1:55" ht="14.25" x14ac:dyDescent="0.2">
      <c r="A484">
        <f t="shared" si="94"/>
        <v>20482</v>
      </c>
      <c r="B484" s="16">
        <v>482</v>
      </c>
      <c r="C484" s="16" t="s">
        <v>1124</v>
      </c>
      <c r="D484" s="16" t="s">
        <v>1497</v>
      </c>
      <c r="E484" s="16">
        <f>武器3!E484</f>
        <v>5</v>
      </c>
      <c r="F484" s="16" t="s">
        <v>1043</v>
      </c>
      <c r="G484" s="16">
        <f>武器3!G484</f>
        <v>3</v>
      </c>
      <c r="H484" s="19" t="s">
        <v>1385</v>
      </c>
      <c r="I484" s="3" t="s">
        <v>822</v>
      </c>
      <c r="J484" s="3">
        <f>武器2!I484</f>
        <v>16</v>
      </c>
      <c r="K484" s="3"/>
      <c r="L484" s="3" t="str">
        <f>武器3!J484</f>
        <v>上级职业</v>
      </c>
      <c r="M484" s="3" t="str">
        <f>武器3!K484</f>
        <v>冷却</v>
      </c>
      <c r="N484" s="16">
        <v>1</v>
      </c>
      <c r="O484" s="16">
        <v>2</v>
      </c>
      <c r="P484" s="16">
        <f>挂饰2!L484</f>
        <v>46</v>
      </c>
      <c r="Q484" s="16">
        <f>挂饰2!M484</f>
        <v>39</v>
      </c>
      <c r="R484" s="16">
        <f>挂饰2!N484</f>
        <v>0</v>
      </c>
      <c r="S484" s="16">
        <f>挂饰2!O484</f>
        <v>0</v>
      </c>
      <c r="T484" s="16">
        <f>挂饰2!P484</f>
        <v>0</v>
      </c>
      <c r="U484" s="16">
        <f>挂饰2!Q484</f>
        <v>0</v>
      </c>
      <c r="V484" s="16">
        <f>挂饰2!R484</f>
        <v>0</v>
      </c>
      <c r="W484" s="16">
        <f>挂饰2!S484</f>
        <v>0</v>
      </c>
      <c r="X484" s="16">
        <f>挂饰2!T484</f>
        <v>0</v>
      </c>
      <c r="Y484" s="16">
        <f>挂饰2!U484</f>
        <v>0</v>
      </c>
      <c r="Z484" s="16">
        <f>挂饰2!V484</f>
        <v>0</v>
      </c>
      <c r="AA484" s="16">
        <f>挂饰2!W484</f>
        <v>0</v>
      </c>
      <c r="AB484" s="16">
        <f>挂饰2!X484</f>
        <v>0</v>
      </c>
      <c r="AC484" s="16">
        <f>挂饰2!Y484</f>
        <v>0</v>
      </c>
      <c r="AD484" s="16">
        <f>挂饰2!Z484</f>
        <v>0</v>
      </c>
      <c r="AE484" s="16">
        <f>挂饰2!AA484</f>
        <v>0</v>
      </c>
      <c r="AF484" s="16">
        <f>挂饰2!AB484</f>
        <v>0</v>
      </c>
      <c r="AG484" s="16">
        <f>挂饰2!AC484</f>
        <v>0</v>
      </c>
      <c r="AH484" s="16">
        <f>挂饰2!AD484</f>
        <v>0</v>
      </c>
      <c r="AI484" s="16">
        <f>挂饰2!AE484</f>
        <v>2.9126213592232997E-2</v>
      </c>
      <c r="AJ484" s="16">
        <f>挂饰2!AF484</f>
        <v>0</v>
      </c>
      <c r="AK484" s="16">
        <f>挂饰2!AG484</f>
        <v>0</v>
      </c>
      <c r="AL484" s="16">
        <f>挂饰2!AH484</f>
        <v>0</v>
      </c>
      <c r="AM484" s="16">
        <f>挂饰2!AI484</f>
        <v>0</v>
      </c>
      <c r="AN484" s="16">
        <f>挂饰2!AJ484</f>
        <v>0</v>
      </c>
      <c r="AO484" s="21">
        <f t="shared" si="84"/>
        <v>127.68349514563107</v>
      </c>
      <c r="AP484">
        <f t="shared" si="85"/>
        <v>114000</v>
      </c>
      <c r="AQ484" t="str">
        <f t="shared" si="86"/>
        <v>,紫水晶,剧毒牙,五彩的蘑菇</v>
      </c>
      <c r="AR484" s="24" t="str">
        <f>IF(F484="c",getSring(AQ484,4),VLOOKUP(M484&amp;F484,test4,2,FALSE))</f>
        <v>顶级水之精华</v>
      </c>
      <c r="AS484" s="24">
        <f t="shared" si="87"/>
        <v>30007</v>
      </c>
      <c r="AT484" s="24">
        <f t="shared" si="88"/>
        <v>7</v>
      </c>
      <c r="AU484" s="24" t="str">
        <f>getSring(AQ484,1)</f>
        <v>紫水晶</v>
      </c>
      <c r="AV484" s="24">
        <f t="shared" si="89"/>
        <v>30033</v>
      </c>
      <c r="AW484" s="24">
        <f t="shared" si="95"/>
        <v>13</v>
      </c>
      <c r="AX484" s="24" t="str">
        <f>getSring(AQ484,2)</f>
        <v>剧毒牙</v>
      </c>
      <c r="AY484" s="24">
        <f t="shared" si="90"/>
        <v>30041</v>
      </c>
      <c r="AZ484" s="24">
        <f t="shared" si="91"/>
        <v>13</v>
      </c>
      <c r="BA484" s="24" t="str">
        <f>getSring(AQ484,3)</f>
        <v>五彩的蘑菇</v>
      </c>
      <c r="BB484" s="24">
        <f t="shared" si="92"/>
        <v>30025</v>
      </c>
      <c r="BC484" s="24">
        <f t="shared" si="93"/>
        <v>13</v>
      </c>
    </row>
    <row r="485" spans="1:55" ht="14.25" x14ac:dyDescent="0.2">
      <c r="A485">
        <f t="shared" si="94"/>
        <v>20483</v>
      </c>
      <c r="B485" s="16">
        <v>483</v>
      </c>
      <c r="C485" s="16" t="s">
        <v>1067</v>
      </c>
      <c r="D485" s="16" t="s">
        <v>1249</v>
      </c>
      <c r="E485" s="16">
        <f>武器3!E485</f>
        <v>7</v>
      </c>
      <c r="F485" s="16" t="s">
        <v>1043</v>
      </c>
      <c r="G485" s="16">
        <f>武器3!G485</f>
        <v>3</v>
      </c>
      <c r="H485" s="19" t="s">
        <v>1385</v>
      </c>
      <c r="I485" s="3" t="s">
        <v>822</v>
      </c>
      <c r="J485" s="3">
        <f>武器2!I485</f>
        <v>16</v>
      </c>
      <c r="K485" s="3"/>
      <c r="L485" s="3" t="str">
        <f>武器3!J485</f>
        <v>上级职业</v>
      </c>
      <c r="M485" s="3" t="str">
        <f>武器3!K485</f>
        <v>冷却</v>
      </c>
      <c r="N485" s="16">
        <v>1</v>
      </c>
      <c r="O485" s="16">
        <v>3</v>
      </c>
      <c r="P485" s="16">
        <f>挂饰2!L485</f>
        <v>69</v>
      </c>
      <c r="Q485" s="16">
        <f>挂饰2!M485</f>
        <v>0</v>
      </c>
      <c r="R485" s="16">
        <f>挂饰2!N485</f>
        <v>0</v>
      </c>
      <c r="S485" s="16">
        <f>挂饰2!O485</f>
        <v>0</v>
      </c>
      <c r="T485" s="16">
        <f>挂饰2!P485</f>
        <v>0</v>
      </c>
      <c r="U485" s="16">
        <f>挂饰2!Q485</f>
        <v>31</v>
      </c>
      <c r="V485" s="16">
        <f>挂饰2!R485</f>
        <v>0</v>
      </c>
      <c r="W485" s="16">
        <f>挂饰2!S485</f>
        <v>0</v>
      </c>
      <c r="X485" s="16">
        <f>挂饰2!T485</f>
        <v>0</v>
      </c>
      <c r="Y485" s="16">
        <f>挂饰2!U485</f>
        <v>0</v>
      </c>
      <c r="Z485" s="16">
        <f>挂饰2!V485</f>
        <v>0</v>
      </c>
      <c r="AA485" s="16">
        <f>挂饰2!W485</f>
        <v>0</v>
      </c>
      <c r="AB485" s="16">
        <f>挂饰2!X485</f>
        <v>0</v>
      </c>
      <c r="AC485" s="16">
        <f>挂饰2!Y485</f>
        <v>4.3062200956937802E-2</v>
      </c>
      <c r="AD485" s="16">
        <f>挂饰2!Z485</f>
        <v>4.3062200956937802E-2</v>
      </c>
      <c r="AE485" s="16">
        <f>挂饰2!AA485</f>
        <v>0</v>
      </c>
      <c r="AF485" s="16">
        <f>挂饰2!AB485</f>
        <v>0</v>
      </c>
      <c r="AG485" s="16">
        <f>挂饰2!AC485</f>
        <v>0</v>
      </c>
      <c r="AH485" s="16">
        <f>挂饰2!AD485</f>
        <v>0</v>
      </c>
      <c r="AI485" s="16">
        <f>挂饰2!AE485</f>
        <v>0</v>
      </c>
      <c r="AJ485" s="16">
        <f>挂饰2!AF485</f>
        <v>0</v>
      </c>
      <c r="AK485" s="16">
        <f>挂饰2!AG485</f>
        <v>0</v>
      </c>
      <c r="AL485" s="16">
        <f>挂饰2!AH485</f>
        <v>0</v>
      </c>
      <c r="AM485" s="16">
        <f>挂饰2!AI485</f>
        <v>0</v>
      </c>
      <c r="AN485" s="16">
        <f>挂饰2!AJ485</f>
        <v>0</v>
      </c>
      <c r="AO485" s="21">
        <f t="shared" si="84"/>
        <v>150.54258373205741</v>
      </c>
      <c r="AP485">
        <f t="shared" si="85"/>
        <v>134400</v>
      </c>
      <c r="AQ485" t="str">
        <f t="shared" si="86"/>
        <v>,剧毒牙,紫水晶,斑斓的稻草</v>
      </c>
      <c r="AR485" s="24" t="str">
        <f>IF(F485="c",getSring(AQ485,4),VLOOKUP(M485&amp;F485,test4,2,FALSE))</f>
        <v>顶级水之精华</v>
      </c>
      <c r="AS485" s="24">
        <f t="shared" si="87"/>
        <v>30007</v>
      </c>
      <c r="AT485" s="24">
        <f t="shared" si="88"/>
        <v>8</v>
      </c>
      <c r="AU485" s="24" t="str">
        <f>getSring(AQ485,1)</f>
        <v>剧毒牙</v>
      </c>
      <c r="AV485" s="24">
        <f t="shared" si="89"/>
        <v>30041</v>
      </c>
      <c r="AW485" s="24">
        <f t="shared" si="95"/>
        <v>16</v>
      </c>
      <c r="AX485" s="24" t="str">
        <f>getSring(AQ485,2)</f>
        <v>紫水晶</v>
      </c>
      <c r="AY485" s="24">
        <f t="shared" si="90"/>
        <v>30033</v>
      </c>
      <c r="AZ485" s="24">
        <f t="shared" si="91"/>
        <v>16</v>
      </c>
      <c r="BA485" s="24" t="str">
        <f>getSring(AQ485,3)</f>
        <v>斑斓的稻草</v>
      </c>
      <c r="BB485" s="24">
        <f t="shared" si="92"/>
        <v>30029</v>
      </c>
      <c r="BC485" s="24">
        <f t="shared" si="93"/>
        <v>16</v>
      </c>
    </row>
    <row r="486" spans="1:55" ht="14.25" x14ac:dyDescent="0.2">
      <c r="A486">
        <f t="shared" si="94"/>
        <v>20484</v>
      </c>
      <c r="B486" s="16">
        <v>484</v>
      </c>
      <c r="C486" s="16" t="s">
        <v>1116</v>
      </c>
      <c r="D486" s="16" t="s">
        <v>1573</v>
      </c>
      <c r="E486" s="16">
        <f>武器3!E486</f>
        <v>9</v>
      </c>
      <c r="F486" s="16" t="s">
        <v>1043</v>
      </c>
      <c r="G486" s="16">
        <f>武器3!G486</f>
        <v>3</v>
      </c>
      <c r="H486" s="19" t="s">
        <v>1385</v>
      </c>
      <c r="I486" s="3" t="s">
        <v>822</v>
      </c>
      <c r="J486" s="3">
        <f>武器2!I486</f>
        <v>16</v>
      </c>
      <c r="K486" s="3"/>
      <c r="L486" s="3" t="str">
        <f>武器3!J486</f>
        <v>上级职业</v>
      </c>
      <c r="M486" s="3" t="str">
        <f>武器3!K486</f>
        <v>冷却</v>
      </c>
      <c r="N486" s="16">
        <v>1</v>
      </c>
      <c r="O486" s="16">
        <v>4</v>
      </c>
      <c r="P486" s="16">
        <f>挂饰2!L486</f>
        <v>92</v>
      </c>
      <c r="Q486" s="16">
        <f>挂饰2!M486</f>
        <v>0</v>
      </c>
      <c r="R486" s="16">
        <f>挂饰2!N486</f>
        <v>0</v>
      </c>
      <c r="S486" s="16">
        <f>挂饰2!O486</f>
        <v>0</v>
      </c>
      <c r="T486" s="16">
        <f>挂饰2!P486</f>
        <v>0</v>
      </c>
      <c r="U486" s="16">
        <f>挂饰2!Q486</f>
        <v>0</v>
      </c>
      <c r="V486" s="16">
        <f>挂饰2!R486</f>
        <v>0</v>
      </c>
      <c r="W486" s="16">
        <f>挂饰2!S486</f>
        <v>0</v>
      </c>
      <c r="X486" s="16">
        <f>挂饰2!T486</f>
        <v>0</v>
      </c>
      <c r="Y486" s="16">
        <f>挂饰2!U486</f>
        <v>0</v>
      </c>
      <c r="Z486" s="16">
        <f>挂饰2!V486</f>
        <v>0</v>
      </c>
      <c r="AA486" s="16">
        <f>挂饰2!W486</f>
        <v>0</v>
      </c>
      <c r="AB486" s="16">
        <f>挂饰2!X486</f>
        <v>0</v>
      </c>
      <c r="AC486" s="16">
        <f>挂饰2!Y486</f>
        <v>0</v>
      </c>
      <c r="AD486" s="16">
        <f>挂饰2!Z486</f>
        <v>0</v>
      </c>
      <c r="AE486" s="16">
        <f>挂饰2!AA486</f>
        <v>0</v>
      </c>
      <c r="AF486" s="16">
        <f>挂饰2!AB486</f>
        <v>5.6603773584905648E-2</v>
      </c>
      <c r="AG486" s="16">
        <f>挂饰2!AC486</f>
        <v>5.6603773584905648E-2</v>
      </c>
      <c r="AH486" s="16">
        <f>挂饰2!AD486</f>
        <v>5.6603773584905648E-2</v>
      </c>
      <c r="AI486" s="16">
        <f>挂饰2!AE486</f>
        <v>0</v>
      </c>
      <c r="AJ486" s="16">
        <f>挂饰2!AF486</f>
        <v>0</v>
      </c>
      <c r="AK486" s="16">
        <f>挂饰2!AG486</f>
        <v>0</v>
      </c>
      <c r="AL486" s="16">
        <f>挂饰2!AH486</f>
        <v>0</v>
      </c>
      <c r="AM486" s="16">
        <f>挂饰2!AI486</f>
        <v>0</v>
      </c>
      <c r="AN486" s="16">
        <f>挂饰2!AJ486</f>
        <v>0</v>
      </c>
      <c r="AO486" s="21">
        <f t="shared" si="84"/>
        <v>139.06981132075472</v>
      </c>
      <c r="AP486">
        <f t="shared" si="85"/>
        <v>117600</v>
      </c>
      <c r="AQ486" t="str">
        <f t="shared" si="86"/>
        <v>,紫水晶,剧毒牙,斑斓的稻草</v>
      </c>
      <c r="AR486" s="24" t="str">
        <f>IF(F486="c",getSring(AQ486,4),VLOOKUP(M486&amp;F486,test4,2,FALSE))</f>
        <v>顶级水之精华</v>
      </c>
      <c r="AS486" s="24">
        <f t="shared" si="87"/>
        <v>30007</v>
      </c>
      <c r="AT486" s="24">
        <f t="shared" si="88"/>
        <v>7</v>
      </c>
      <c r="AU486" s="24" t="str">
        <f>getSring(AQ486,1)</f>
        <v>紫水晶</v>
      </c>
      <c r="AV486" s="24">
        <f t="shared" si="89"/>
        <v>30033</v>
      </c>
      <c r="AW486" s="24">
        <f t="shared" si="95"/>
        <v>14</v>
      </c>
      <c r="AX486" s="24" t="str">
        <f>getSring(AQ486,2)</f>
        <v>剧毒牙</v>
      </c>
      <c r="AY486" s="24">
        <f t="shared" si="90"/>
        <v>30041</v>
      </c>
      <c r="AZ486" s="24">
        <f t="shared" si="91"/>
        <v>14</v>
      </c>
      <c r="BA486" s="24" t="str">
        <f>getSring(AQ486,3)</f>
        <v>斑斓的稻草</v>
      </c>
      <c r="BB486" s="24">
        <f t="shared" si="92"/>
        <v>30029</v>
      </c>
      <c r="BC486" s="24">
        <f t="shared" si="93"/>
        <v>14</v>
      </c>
    </row>
    <row r="487" spans="1:55" ht="14.25" x14ac:dyDescent="0.2">
      <c r="A487">
        <f t="shared" si="94"/>
        <v>20485</v>
      </c>
      <c r="B487" s="16">
        <v>485</v>
      </c>
      <c r="C487" s="16" t="s">
        <v>1065</v>
      </c>
      <c r="D487" s="16" t="s">
        <v>1239</v>
      </c>
      <c r="E487" s="16">
        <f>武器3!E487</f>
        <v>11</v>
      </c>
      <c r="F487" s="16" t="s">
        <v>1043</v>
      </c>
      <c r="G487" s="16">
        <f>武器3!G487</f>
        <v>3</v>
      </c>
      <c r="H487" s="19" t="s">
        <v>1385</v>
      </c>
      <c r="I487" s="3" t="s">
        <v>822</v>
      </c>
      <c r="J487" s="3">
        <f>武器2!I487</f>
        <v>16</v>
      </c>
      <c r="K487" s="3"/>
      <c r="L487" s="3" t="str">
        <f>武器3!J487</f>
        <v>上级职业</v>
      </c>
      <c r="M487" s="3" t="str">
        <f>武器3!K487</f>
        <v>冷却</v>
      </c>
      <c r="N487" s="16">
        <v>1</v>
      </c>
      <c r="O487" s="16">
        <v>5</v>
      </c>
      <c r="P487" s="16">
        <f>挂饰2!L487</f>
        <v>115</v>
      </c>
      <c r="Q487" s="16">
        <f>挂饰2!M487</f>
        <v>98</v>
      </c>
      <c r="R487" s="16">
        <f>挂饰2!N487</f>
        <v>0</v>
      </c>
      <c r="S487" s="16">
        <f>挂饰2!O487</f>
        <v>0</v>
      </c>
      <c r="T487" s="16">
        <f>挂饰2!P487</f>
        <v>0</v>
      </c>
      <c r="U487" s="16">
        <f>挂饰2!Q487</f>
        <v>0</v>
      </c>
      <c r="V487" s="16">
        <f>挂饰2!R487</f>
        <v>0</v>
      </c>
      <c r="W487" s="16">
        <f>挂饰2!S487</f>
        <v>0</v>
      </c>
      <c r="X487" s="16">
        <f>挂饰2!T487</f>
        <v>0</v>
      </c>
      <c r="Y487" s="16">
        <f>挂饰2!U487</f>
        <v>0</v>
      </c>
      <c r="Z487" s="16">
        <f>挂饰2!V487</f>
        <v>0</v>
      </c>
      <c r="AA487" s="16">
        <f>挂饰2!W487</f>
        <v>0</v>
      </c>
      <c r="AB487" s="16">
        <f>挂饰2!X487</f>
        <v>0</v>
      </c>
      <c r="AC487" s="16">
        <f>挂饰2!Y487</f>
        <v>0</v>
      </c>
      <c r="AD487" s="16">
        <f>挂饰2!Z487</f>
        <v>0</v>
      </c>
      <c r="AE487" s="16">
        <f>挂饰2!AA487</f>
        <v>0.30069930069930073</v>
      </c>
      <c r="AF487" s="16">
        <f>挂饰2!AB487</f>
        <v>6.5420560747663559E-2</v>
      </c>
      <c r="AG487" s="16">
        <f>挂饰2!AC487</f>
        <v>0</v>
      </c>
      <c r="AH487" s="16">
        <f>挂饰2!AD487</f>
        <v>0</v>
      </c>
      <c r="AI487" s="16">
        <f>挂饰2!AE487</f>
        <v>6.5420560747663559E-2</v>
      </c>
      <c r="AJ487" s="16">
        <f>挂饰2!AF487</f>
        <v>0</v>
      </c>
      <c r="AK487" s="16">
        <f>挂饰2!AG487</f>
        <v>0</v>
      </c>
      <c r="AL487" s="16">
        <f>挂饰2!AH487</f>
        <v>0</v>
      </c>
      <c r="AM487" s="16">
        <f>挂饰2!AI487</f>
        <v>0</v>
      </c>
      <c r="AN487" s="16">
        <f>挂饰2!AJ487</f>
        <v>0</v>
      </c>
      <c r="AO487" s="21">
        <f t="shared" si="84"/>
        <v>322.21870465982613</v>
      </c>
      <c r="AP487">
        <f t="shared" si="85"/>
        <v>285600</v>
      </c>
      <c r="AQ487" t="str">
        <f t="shared" si="86"/>
        <v>,剧毒牙,斑斓的稻草,紫水晶</v>
      </c>
      <c r="AR487" s="24" t="str">
        <f>IF(F487="c",getSring(AQ487,4),VLOOKUP(M487&amp;F487,test4,2,FALSE))</f>
        <v>顶级水之精华</v>
      </c>
      <c r="AS487" s="24">
        <f t="shared" si="87"/>
        <v>30007</v>
      </c>
      <c r="AT487" s="24">
        <f t="shared" si="88"/>
        <v>17</v>
      </c>
      <c r="AU487" s="24" t="str">
        <f>getSring(AQ487,1)</f>
        <v>剧毒牙</v>
      </c>
      <c r="AV487" s="24">
        <f t="shared" si="89"/>
        <v>30041</v>
      </c>
      <c r="AW487" s="24">
        <f t="shared" si="95"/>
        <v>34</v>
      </c>
      <c r="AX487" s="24" t="str">
        <f>getSring(AQ487,2)</f>
        <v>斑斓的稻草</v>
      </c>
      <c r="AY487" s="24">
        <f t="shared" si="90"/>
        <v>30029</v>
      </c>
      <c r="AZ487" s="24">
        <f t="shared" si="91"/>
        <v>34</v>
      </c>
      <c r="BA487" s="24" t="str">
        <f>getSring(AQ487,3)</f>
        <v>紫水晶</v>
      </c>
      <c r="BB487" s="24">
        <f t="shared" si="92"/>
        <v>30033</v>
      </c>
      <c r="BC487" s="24">
        <f t="shared" si="93"/>
        <v>34</v>
      </c>
    </row>
    <row r="488" spans="1:55" ht="14.25" x14ac:dyDescent="0.2">
      <c r="A488">
        <f t="shared" si="94"/>
        <v>20486</v>
      </c>
      <c r="B488" s="16">
        <v>486</v>
      </c>
      <c r="C488" s="16" t="s">
        <v>1109</v>
      </c>
      <c r="D488" s="16" t="s">
        <v>1574</v>
      </c>
      <c r="E488" s="16">
        <f>武器3!E488</f>
        <v>13</v>
      </c>
      <c r="F488" s="16" t="s">
        <v>1043</v>
      </c>
      <c r="G488" s="16">
        <f>武器3!G488</f>
        <v>3</v>
      </c>
      <c r="H488" s="19" t="s">
        <v>1385</v>
      </c>
      <c r="I488" s="3" t="s">
        <v>822</v>
      </c>
      <c r="J488" s="3">
        <f>武器2!I488</f>
        <v>16</v>
      </c>
      <c r="K488" s="3"/>
      <c r="L488" s="3" t="str">
        <f>武器3!J488</f>
        <v>上级职业</v>
      </c>
      <c r="M488" s="3" t="str">
        <f>武器3!K488</f>
        <v>冷却</v>
      </c>
      <c r="N488" s="16">
        <v>1</v>
      </c>
      <c r="O488" s="16">
        <v>6</v>
      </c>
      <c r="P488" s="16">
        <f>挂饰2!L488</f>
        <v>138</v>
      </c>
      <c r="Q488" s="16">
        <f>挂饰2!M488</f>
        <v>0</v>
      </c>
      <c r="R488" s="16">
        <f>挂饰2!N488</f>
        <v>0</v>
      </c>
      <c r="S488" s="16">
        <f>挂饰2!O488</f>
        <v>0</v>
      </c>
      <c r="T488" s="16">
        <f>挂饰2!P488</f>
        <v>0</v>
      </c>
      <c r="U488" s="16">
        <f>挂饰2!Q488</f>
        <v>0</v>
      </c>
      <c r="V488" s="16">
        <f>挂饰2!R488</f>
        <v>0</v>
      </c>
      <c r="W488" s="16">
        <f>挂饰2!S488</f>
        <v>0</v>
      </c>
      <c r="X488" s="16">
        <f>挂饰2!T488</f>
        <v>0</v>
      </c>
      <c r="Y488" s="16">
        <f>挂饰2!U488</f>
        <v>6.8000000000000005E-2</v>
      </c>
      <c r="Z488" s="16">
        <f>挂饰2!V488</f>
        <v>7.5999999999999998E-2</v>
      </c>
      <c r="AA488" s="16">
        <f>挂饰2!W488</f>
        <v>0</v>
      </c>
      <c r="AB488" s="16">
        <f>挂饰2!X488</f>
        <v>0</v>
      </c>
      <c r="AC488" s="16">
        <f>挂饰2!Y488</f>
        <v>0</v>
      </c>
      <c r="AD488" s="16">
        <f>挂饰2!Z488</f>
        <v>0</v>
      </c>
      <c r="AE488" s="16">
        <f>挂饰2!AA488</f>
        <v>0.34210526315789469</v>
      </c>
      <c r="AF488" s="16">
        <f>挂饰2!AB488</f>
        <v>7.8341013824884786E-2</v>
      </c>
      <c r="AG488" s="16">
        <f>挂饰2!AC488</f>
        <v>0</v>
      </c>
      <c r="AH488" s="16">
        <f>挂饰2!AD488</f>
        <v>0</v>
      </c>
      <c r="AI488" s="16">
        <f>挂饰2!AE488</f>
        <v>0</v>
      </c>
      <c r="AJ488" s="16">
        <f>挂饰2!AF488</f>
        <v>0</v>
      </c>
      <c r="AK488" s="16">
        <f>挂饰2!AG488</f>
        <v>0</v>
      </c>
      <c r="AL488" s="16">
        <f>挂饰2!AH488</f>
        <v>0</v>
      </c>
      <c r="AM488" s="16">
        <f>挂饰2!AI488</f>
        <v>0</v>
      </c>
      <c r="AN488" s="16">
        <f>挂饰2!AJ488</f>
        <v>0</v>
      </c>
      <c r="AO488" s="21">
        <f t="shared" si="84"/>
        <v>209.6488115449915</v>
      </c>
      <c r="AP488">
        <f t="shared" si="85"/>
        <v>184800</v>
      </c>
      <c r="AQ488" t="str">
        <f t="shared" si="86"/>
        <v>,剧毒牙,紫水晶,斑斓的稻草</v>
      </c>
      <c r="AR488" s="24" t="str">
        <f>IF(F488="c",getSring(AQ488,4),VLOOKUP(M488&amp;F488,test4,2,FALSE))</f>
        <v>顶级水之精华</v>
      </c>
      <c r="AS488" s="24">
        <f t="shared" si="87"/>
        <v>30007</v>
      </c>
      <c r="AT488" s="24">
        <f t="shared" si="88"/>
        <v>11</v>
      </c>
      <c r="AU488" s="24" t="str">
        <f>getSring(AQ488,1)</f>
        <v>剧毒牙</v>
      </c>
      <c r="AV488" s="24">
        <f t="shared" si="89"/>
        <v>30041</v>
      </c>
      <c r="AW488" s="24">
        <f t="shared" si="95"/>
        <v>22</v>
      </c>
      <c r="AX488" s="24" t="str">
        <f>getSring(AQ488,2)</f>
        <v>紫水晶</v>
      </c>
      <c r="AY488" s="24">
        <f t="shared" si="90"/>
        <v>30033</v>
      </c>
      <c r="AZ488" s="24">
        <f t="shared" si="91"/>
        <v>22</v>
      </c>
      <c r="BA488" s="24" t="str">
        <f>getSring(AQ488,3)</f>
        <v>斑斓的稻草</v>
      </c>
      <c r="BB488" s="24">
        <f t="shared" si="92"/>
        <v>30029</v>
      </c>
      <c r="BC488" s="24">
        <f t="shared" si="93"/>
        <v>22</v>
      </c>
    </row>
    <row r="489" spans="1:55" ht="14.25" x14ac:dyDescent="0.2">
      <c r="A489">
        <f t="shared" si="94"/>
        <v>20487</v>
      </c>
      <c r="B489" s="16">
        <v>487</v>
      </c>
      <c r="C489" s="16" t="s">
        <v>1102</v>
      </c>
      <c r="D489" s="16" t="s">
        <v>1575</v>
      </c>
      <c r="E489" s="16">
        <f>武器3!E489</f>
        <v>15</v>
      </c>
      <c r="F489" s="16" t="s">
        <v>1043</v>
      </c>
      <c r="G489" s="16">
        <f>武器3!G489</f>
        <v>3</v>
      </c>
      <c r="H489" s="19" t="s">
        <v>1385</v>
      </c>
      <c r="I489" s="3" t="s">
        <v>822</v>
      </c>
      <c r="J489" s="3">
        <f>武器2!I489</f>
        <v>16</v>
      </c>
      <c r="K489" s="3"/>
      <c r="L489" s="3" t="str">
        <f>武器3!J489</f>
        <v>上级职业</v>
      </c>
      <c r="M489" s="3" t="str">
        <f>武器3!K489</f>
        <v>冷却</v>
      </c>
      <c r="N489" s="16">
        <v>1</v>
      </c>
      <c r="O489" s="16">
        <v>7</v>
      </c>
      <c r="P489" s="16">
        <f>挂饰2!L489</f>
        <v>161</v>
      </c>
      <c r="Q489" s="16">
        <f>挂饰2!M489</f>
        <v>137</v>
      </c>
      <c r="R489" s="16">
        <f>挂饰2!N489</f>
        <v>0</v>
      </c>
      <c r="S489" s="16">
        <f>挂饰2!O489</f>
        <v>0</v>
      </c>
      <c r="T489" s="16">
        <f>挂饰2!P489</f>
        <v>0</v>
      </c>
      <c r="U489" s="16">
        <f>挂饰2!Q489</f>
        <v>0</v>
      </c>
      <c r="V489" s="16">
        <f>挂饰2!R489</f>
        <v>0</v>
      </c>
      <c r="W489" s="16">
        <f>挂饰2!S489</f>
        <v>44</v>
      </c>
      <c r="X489" s="16">
        <f>挂饰2!T489</f>
        <v>0</v>
      </c>
      <c r="Y489" s="16">
        <f>挂饰2!U489</f>
        <v>0.08</v>
      </c>
      <c r="Z489" s="16">
        <f>挂饰2!V489</f>
        <v>0</v>
      </c>
      <c r="AA489" s="16">
        <f>挂饰2!W489</f>
        <v>0</v>
      </c>
      <c r="AB489" s="16">
        <f>挂饰2!X489</f>
        <v>0</v>
      </c>
      <c r="AC489" s="16">
        <f>挂饰2!Y489</f>
        <v>0</v>
      </c>
      <c r="AD489" s="16">
        <f>挂饰2!Z489</f>
        <v>9.0909090909090939E-2</v>
      </c>
      <c r="AE489" s="16">
        <f>挂饰2!AA489</f>
        <v>0.37694704049844241</v>
      </c>
      <c r="AF489" s="16">
        <f>挂饰2!AB489</f>
        <v>0</v>
      </c>
      <c r="AG489" s="16">
        <f>挂饰2!AC489</f>
        <v>0</v>
      </c>
      <c r="AH489" s="16">
        <f>挂饰2!AD489</f>
        <v>0</v>
      </c>
      <c r="AI489" s="16">
        <f>挂饰2!AE489</f>
        <v>0</v>
      </c>
      <c r="AJ489" s="16">
        <f>挂饰2!AF489</f>
        <v>0</v>
      </c>
      <c r="AK489" s="16">
        <f>挂饰2!AG489</f>
        <v>0</v>
      </c>
      <c r="AL489" s="16">
        <f>挂饰2!AH489</f>
        <v>0</v>
      </c>
      <c r="AM489" s="16">
        <f>挂饰2!AI489</f>
        <v>0</v>
      </c>
      <c r="AN489" s="16">
        <f>挂饰2!AJ489</f>
        <v>0</v>
      </c>
      <c r="AO489" s="21">
        <f t="shared" si="84"/>
        <v>515.94749362786752</v>
      </c>
      <c r="AP489">
        <f t="shared" si="85"/>
        <v>453600</v>
      </c>
      <c r="AQ489" t="str">
        <f t="shared" si="86"/>
        <v>,紫水晶,剧毒牙,斑斓的稻草</v>
      </c>
      <c r="AR489" s="24" t="str">
        <f>IF(F489="c",getSring(AQ489,4),VLOOKUP(M489&amp;F489,test4,2,FALSE))</f>
        <v>顶级水之精华</v>
      </c>
      <c r="AS489" s="24">
        <f t="shared" si="87"/>
        <v>30007</v>
      </c>
      <c r="AT489" s="24">
        <f t="shared" si="88"/>
        <v>27</v>
      </c>
      <c r="AU489" s="24" t="str">
        <f>getSring(AQ489,1)</f>
        <v>紫水晶</v>
      </c>
      <c r="AV489" s="24">
        <f t="shared" si="89"/>
        <v>30033</v>
      </c>
      <c r="AW489" s="24">
        <f t="shared" si="95"/>
        <v>54</v>
      </c>
      <c r="AX489" s="24" t="str">
        <f>getSring(AQ489,2)</f>
        <v>剧毒牙</v>
      </c>
      <c r="AY489" s="24">
        <f t="shared" si="90"/>
        <v>30041</v>
      </c>
      <c r="AZ489" s="24">
        <f t="shared" si="91"/>
        <v>54</v>
      </c>
      <c r="BA489" s="24" t="str">
        <f>getSring(AQ489,3)</f>
        <v>斑斓的稻草</v>
      </c>
      <c r="BB489" s="24">
        <f t="shared" si="92"/>
        <v>30029</v>
      </c>
      <c r="BC489" s="24">
        <f t="shared" si="93"/>
        <v>54</v>
      </c>
    </row>
    <row r="490" spans="1:55" ht="14.25" x14ac:dyDescent="0.2">
      <c r="A490">
        <f t="shared" si="94"/>
        <v>20488</v>
      </c>
      <c r="B490" s="16">
        <v>488</v>
      </c>
      <c r="C490" s="16" t="s">
        <v>1124</v>
      </c>
      <c r="D490" s="16" t="s">
        <v>1510</v>
      </c>
      <c r="E490" s="16">
        <f>武器3!E490</f>
        <v>17</v>
      </c>
      <c r="F490" s="16" t="s">
        <v>1043</v>
      </c>
      <c r="G490" s="16">
        <f>武器3!G490</f>
        <v>3</v>
      </c>
      <c r="H490" s="19" t="s">
        <v>1385</v>
      </c>
      <c r="I490" s="3" t="s">
        <v>822</v>
      </c>
      <c r="J490" s="3">
        <f>武器2!I490</f>
        <v>16</v>
      </c>
      <c r="K490" s="3"/>
      <c r="L490" s="3" t="str">
        <f>武器3!J490</f>
        <v>上级职业</v>
      </c>
      <c r="M490" s="3" t="str">
        <f>武器3!K490</f>
        <v>冷却</v>
      </c>
      <c r="N490" s="16">
        <v>1</v>
      </c>
      <c r="O490" s="16">
        <v>8</v>
      </c>
      <c r="P490" s="16">
        <f>挂饰2!L490</f>
        <v>184</v>
      </c>
      <c r="Q490" s="16">
        <f>挂饰2!M490</f>
        <v>157</v>
      </c>
      <c r="R490" s="16">
        <f>挂饰2!N490</f>
        <v>0</v>
      </c>
      <c r="S490" s="16">
        <f>挂饰2!O490</f>
        <v>0</v>
      </c>
      <c r="T490" s="16">
        <f>挂饰2!P490</f>
        <v>0</v>
      </c>
      <c r="U490" s="16">
        <f>挂饰2!Q490</f>
        <v>0</v>
      </c>
      <c r="V490" s="16">
        <f>挂饰2!R490</f>
        <v>0</v>
      </c>
      <c r="W490" s="16">
        <f>挂饰2!S490</f>
        <v>50</v>
      </c>
      <c r="X490" s="16">
        <f>挂饰2!T490</f>
        <v>46</v>
      </c>
      <c r="Y490" s="16">
        <f>挂饰2!U490</f>
        <v>0</v>
      </c>
      <c r="Z490" s="16">
        <f>挂饰2!V490</f>
        <v>0</v>
      </c>
      <c r="AA490" s="16">
        <f>挂饰2!W490</f>
        <v>0</v>
      </c>
      <c r="AB490" s="16">
        <f>挂饰2!X490</f>
        <v>0</v>
      </c>
      <c r="AC490" s="16">
        <f>挂饰2!Y490</f>
        <v>0</v>
      </c>
      <c r="AD490" s="16">
        <f>挂饰2!Z490</f>
        <v>0</v>
      </c>
      <c r="AE490" s="16">
        <f>挂饰2!AA490</f>
        <v>0.40828402366863903</v>
      </c>
      <c r="AF490" s="16">
        <f>挂饰2!AB490</f>
        <v>0.10313901345291476</v>
      </c>
      <c r="AG490" s="16">
        <f>挂饰2!AC490</f>
        <v>0</v>
      </c>
      <c r="AH490" s="16">
        <f>挂饰2!AD490</f>
        <v>0</v>
      </c>
      <c r="AI490" s="16">
        <f>挂饰2!AE490</f>
        <v>0</v>
      </c>
      <c r="AJ490" s="16">
        <f>挂饰2!AF490</f>
        <v>0</v>
      </c>
      <c r="AK490" s="16">
        <f>挂饰2!AG490</f>
        <v>0</v>
      </c>
      <c r="AL490" s="16">
        <f>挂饰2!AH490</f>
        <v>0</v>
      </c>
      <c r="AM490" s="16">
        <f>挂饰2!AI490</f>
        <v>0</v>
      </c>
      <c r="AN490" s="16">
        <f>挂饰2!AJ490</f>
        <v>0</v>
      </c>
      <c r="AO490" s="21">
        <f t="shared" si="84"/>
        <v>658.72196513386575</v>
      </c>
      <c r="AP490">
        <f t="shared" si="85"/>
        <v>574800</v>
      </c>
      <c r="AQ490" t="str">
        <f t="shared" si="86"/>
        <v>,剧毒牙,五彩的蘑菇,斑斓的稻草</v>
      </c>
      <c r="AR490" s="24" t="str">
        <f>IF(F490="c",getSring(AQ490,4),VLOOKUP(M490&amp;F490,test4,2,FALSE))</f>
        <v>顶级水之精华</v>
      </c>
      <c r="AS490" s="24">
        <f t="shared" si="87"/>
        <v>30007</v>
      </c>
      <c r="AT490" s="24">
        <f t="shared" si="88"/>
        <v>34</v>
      </c>
      <c r="AU490" s="24" t="str">
        <f>getSring(AQ490,1)</f>
        <v>剧毒牙</v>
      </c>
      <c r="AV490" s="24">
        <f t="shared" si="89"/>
        <v>30041</v>
      </c>
      <c r="AW490" s="24">
        <f t="shared" si="95"/>
        <v>69</v>
      </c>
      <c r="AX490" s="24" t="str">
        <f>getSring(AQ490,2)</f>
        <v>五彩的蘑菇</v>
      </c>
      <c r="AY490" s="24">
        <f t="shared" si="90"/>
        <v>30025</v>
      </c>
      <c r="AZ490" s="24">
        <f t="shared" si="91"/>
        <v>69</v>
      </c>
      <c r="BA490" s="24" t="str">
        <f>getSring(AQ490,3)</f>
        <v>斑斓的稻草</v>
      </c>
      <c r="BB490" s="24">
        <f t="shared" si="92"/>
        <v>30029</v>
      </c>
      <c r="BC490" s="24">
        <f t="shared" si="93"/>
        <v>69</v>
      </c>
    </row>
    <row r="491" spans="1:55" ht="14.25" x14ac:dyDescent="0.2">
      <c r="A491">
        <f t="shared" si="94"/>
        <v>20489</v>
      </c>
      <c r="B491" s="16">
        <v>489</v>
      </c>
      <c r="C491" s="16" t="s">
        <v>1116</v>
      </c>
      <c r="D491" s="16" t="s">
        <v>1576</v>
      </c>
      <c r="E491" s="16">
        <f>武器3!E491</f>
        <v>3</v>
      </c>
      <c r="F491" s="16" t="s">
        <v>1044</v>
      </c>
      <c r="G491" s="16">
        <f>武器3!G491</f>
        <v>3</v>
      </c>
      <c r="H491" s="19" t="s">
        <v>1385</v>
      </c>
      <c r="I491" s="3" t="s">
        <v>822</v>
      </c>
      <c r="J491" s="3">
        <f>武器2!I491</f>
        <v>16</v>
      </c>
      <c r="K491" s="3"/>
      <c r="L491" s="3" t="str">
        <f>武器3!J491</f>
        <v>上级职业</v>
      </c>
      <c r="M491" s="3" t="str">
        <f>武器3!K491</f>
        <v>冷却</v>
      </c>
      <c r="N491" s="16">
        <v>1</v>
      </c>
      <c r="O491" s="16">
        <v>1</v>
      </c>
      <c r="P491" s="16">
        <f>挂饰2!L491</f>
        <v>17</v>
      </c>
      <c r="Q491" s="16">
        <f>挂饰2!M491</f>
        <v>0</v>
      </c>
      <c r="R491" s="16">
        <f>挂饰2!N491</f>
        <v>0</v>
      </c>
      <c r="S491" s="16">
        <f>挂饰2!O491</f>
        <v>0</v>
      </c>
      <c r="T491" s="16">
        <f>挂饰2!P491</f>
        <v>0</v>
      </c>
      <c r="U491" s="16">
        <f>挂饰2!Q491</f>
        <v>0</v>
      </c>
      <c r="V491" s="16">
        <f>挂饰2!R491</f>
        <v>0</v>
      </c>
      <c r="W491" s="16">
        <f>挂饰2!S491</f>
        <v>0</v>
      </c>
      <c r="X491" s="16">
        <f>挂饰2!T491</f>
        <v>0</v>
      </c>
      <c r="Y491" s="16">
        <f>挂饰2!U491</f>
        <v>0</v>
      </c>
      <c r="Z491" s="16">
        <f>挂饰2!V491</f>
        <v>0</v>
      </c>
      <c r="AA491" s="16">
        <f>挂饰2!W491</f>
        <v>0</v>
      </c>
      <c r="AB491" s="16">
        <f>挂饰2!X491</f>
        <v>0</v>
      </c>
      <c r="AC491" s="16">
        <f>挂饰2!Y491</f>
        <v>0</v>
      </c>
      <c r="AD491" s="16">
        <f>挂饰2!Z491</f>
        <v>0</v>
      </c>
      <c r="AE491" s="16">
        <f>挂饰2!AA491</f>
        <v>0</v>
      </c>
      <c r="AF491" s="16">
        <f>挂饰2!AB491</f>
        <v>0</v>
      </c>
      <c r="AG491" s="16">
        <f>挂饰2!AC491</f>
        <v>0</v>
      </c>
      <c r="AH491" s="16">
        <f>挂饰2!AD491</f>
        <v>0</v>
      </c>
      <c r="AI491" s="16">
        <f>挂饰2!AE491</f>
        <v>1.4778325123152691E-2</v>
      </c>
      <c r="AJ491" s="16">
        <f>挂饰2!AF491</f>
        <v>0</v>
      </c>
      <c r="AK491" s="16">
        <f>挂饰2!AG491</f>
        <v>0</v>
      </c>
      <c r="AL491" s="16">
        <f>挂饰2!AH491</f>
        <v>0</v>
      </c>
      <c r="AM491" s="16">
        <f>挂饰2!AI491</f>
        <v>0</v>
      </c>
      <c r="AN491" s="16">
        <f>挂饰2!AJ491</f>
        <v>0</v>
      </c>
      <c r="AO491" s="21">
        <f t="shared" si="84"/>
        <v>25.593103448275862</v>
      </c>
      <c r="AP491">
        <f t="shared" si="85"/>
        <v>23400</v>
      </c>
      <c r="AQ491" t="str">
        <f t="shared" si="86"/>
        <v>,发光的石头,诱人的坚果,诱人的蘑菇</v>
      </c>
      <c r="AR491" s="24" t="str">
        <f>IF(F491="c",getSring(AQ491,4),VLOOKUP(M491&amp;F491,test4,2,FALSE))</f>
        <v>上级水之精华</v>
      </c>
      <c r="AS491" s="24">
        <f t="shared" si="87"/>
        <v>30008</v>
      </c>
      <c r="AT491" s="24">
        <f t="shared" si="88"/>
        <v>3</v>
      </c>
      <c r="AU491" s="24" t="str">
        <f>getSring(AQ491,1)</f>
        <v>发光的石头</v>
      </c>
      <c r="AV491" s="24">
        <f t="shared" si="89"/>
        <v>30036</v>
      </c>
      <c r="AW491" s="24">
        <f t="shared" si="95"/>
        <v>5</v>
      </c>
      <c r="AX491" s="24" t="str">
        <f>getSring(AQ491,2)</f>
        <v>诱人的坚果</v>
      </c>
      <c r="AY491" s="24">
        <f t="shared" si="90"/>
        <v>30044</v>
      </c>
      <c r="AZ491" s="24">
        <f t="shared" si="91"/>
        <v>5</v>
      </c>
      <c r="BA491" s="24" t="str">
        <f>getSring(AQ491,3)</f>
        <v>诱人的蘑菇</v>
      </c>
      <c r="BB491" s="24">
        <f t="shared" si="92"/>
        <v>30024</v>
      </c>
      <c r="BC491" s="24">
        <f t="shared" si="93"/>
        <v>5</v>
      </c>
    </row>
    <row r="492" spans="1:55" ht="14.25" x14ac:dyDescent="0.2">
      <c r="A492">
        <f t="shared" si="94"/>
        <v>20490</v>
      </c>
      <c r="B492" s="16">
        <v>490</v>
      </c>
      <c r="C492" s="16" t="s">
        <v>1102</v>
      </c>
      <c r="D492" s="16" t="s">
        <v>1172</v>
      </c>
      <c r="E492" s="16">
        <f>武器3!E492</f>
        <v>5</v>
      </c>
      <c r="F492" s="16" t="s">
        <v>1044</v>
      </c>
      <c r="G492" s="16">
        <f>武器3!G492</f>
        <v>3</v>
      </c>
      <c r="H492" s="19" t="s">
        <v>1385</v>
      </c>
      <c r="I492" s="3" t="s">
        <v>822</v>
      </c>
      <c r="J492" s="3">
        <f>武器2!I492</f>
        <v>16</v>
      </c>
      <c r="K492" s="3"/>
      <c r="L492" s="3" t="str">
        <f>武器3!J492</f>
        <v>上级职业</v>
      </c>
      <c r="M492" s="3" t="str">
        <f>武器3!K492</f>
        <v>冷却</v>
      </c>
      <c r="N492" s="16">
        <v>1</v>
      </c>
      <c r="O492" s="16">
        <v>2</v>
      </c>
      <c r="P492" s="16">
        <f>挂饰2!L492</f>
        <v>34</v>
      </c>
      <c r="Q492" s="16">
        <f>挂饰2!M492</f>
        <v>0</v>
      </c>
      <c r="R492" s="16">
        <f>挂饰2!N492</f>
        <v>0</v>
      </c>
      <c r="S492" s="16">
        <f>挂饰2!O492</f>
        <v>0</v>
      </c>
      <c r="T492" s="16">
        <f>挂饰2!P492</f>
        <v>0</v>
      </c>
      <c r="U492" s="16">
        <f>挂饰2!Q492</f>
        <v>0</v>
      </c>
      <c r="V492" s="16">
        <f>挂饰2!R492</f>
        <v>0</v>
      </c>
      <c r="W492" s="16">
        <f>挂饰2!S492</f>
        <v>0</v>
      </c>
      <c r="X492" s="16">
        <f>挂饰2!T492</f>
        <v>0</v>
      </c>
      <c r="Y492" s="16">
        <f>挂饰2!U492</f>
        <v>0</v>
      </c>
      <c r="Z492" s="16">
        <f>挂饰2!V492</f>
        <v>0</v>
      </c>
      <c r="AA492" s="16">
        <f>挂饰2!W492</f>
        <v>0</v>
      </c>
      <c r="AB492" s="16">
        <f>挂饰2!X492</f>
        <v>0</v>
      </c>
      <c r="AC492" s="16">
        <f>挂饰2!Y492</f>
        <v>0</v>
      </c>
      <c r="AD492" s="16">
        <f>挂饰2!Z492</f>
        <v>0</v>
      </c>
      <c r="AE492" s="16">
        <f>挂饰2!AA492</f>
        <v>0</v>
      </c>
      <c r="AF492" s="16">
        <f>挂饰2!AB492</f>
        <v>2.9126213592232997E-2</v>
      </c>
      <c r="AG492" s="16">
        <f>挂饰2!AC492</f>
        <v>0</v>
      </c>
      <c r="AH492" s="16">
        <f>挂饰2!AD492</f>
        <v>0</v>
      </c>
      <c r="AI492" s="16">
        <f>挂饰2!AE492</f>
        <v>0</v>
      </c>
      <c r="AJ492" s="16">
        <f>挂饰2!AF492</f>
        <v>0</v>
      </c>
      <c r="AK492" s="16">
        <f>挂饰2!AG492</f>
        <v>0</v>
      </c>
      <c r="AL492" s="16">
        <f>挂饰2!AH492</f>
        <v>0</v>
      </c>
      <c r="AM492" s="16">
        <f>挂饰2!AI492</f>
        <v>0</v>
      </c>
      <c r="AN492" s="16">
        <f>挂饰2!AJ492</f>
        <v>0</v>
      </c>
      <c r="AO492" s="21">
        <f t="shared" si="84"/>
        <v>51.18349514563107</v>
      </c>
      <c r="AP492">
        <f t="shared" si="85"/>
        <v>43800</v>
      </c>
      <c r="AQ492" t="str">
        <f t="shared" si="86"/>
        <v>,诱人的蘑菇,诱人的坚果,灰色的稻草</v>
      </c>
      <c r="AR492" s="24" t="str">
        <f>IF(F492="c",getSring(AQ492,4),VLOOKUP(M492&amp;F492,test4,2,FALSE))</f>
        <v>上级水之精华</v>
      </c>
      <c r="AS492" s="24">
        <f t="shared" si="87"/>
        <v>30008</v>
      </c>
      <c r="AT492" s="24">
        <f t="shared" si="88"/>
        <v>5</v>
      </c>
      <c r="AU492" s="24" t="str">
        <f>getSring(AQ492,1)</f>
        <v>诱人的蘑菇</v>
      </c>
      <c r="AV492" s="24">
        <f t="shared" si="89"/>
        <v>30024</v>
      </c>
      <c r="AW492" s="24">
        <f t="shared" si="95"/>
        <v>11</v>
      </c>
      <c r="AX492" s="24" t="str">
        <f>getSring(AQ492,2)</f>
        <v>诱人的坚果</v>
      </c>
      <c r="AY492" s="24">
        <f t="shared" si="90"/>
        <v>30044</v>
      </c>
      <c r="AZ492" s="24">
        <f t="shared" si="91"/>
        <v>11</v>
      </c>
      <c r="BA492" s="24" t="str">
        <f>getSring(AQ492,3)</f>
        <v>灰色的稻草</v>
      </c>
      <c r="BB492" s="24">
        <f t="shared" si="92"/>
        <v>30028</v>
      </c>
      <c r="BC492" s="24">
        <f t="shared" si="93"/>
        <v>11</v>
      </c>
    </row>
    <row r="493" spans="1:55" ht="14.25" x14ac:dyDescent="0.2">
      <c r="A493">
        <f t="shared" si="94"/>
        <v>20491</v>
      </c>
      <c r="B493" s="16">
        <v>491</v>
      </c>
      <c r="C493" s="16" t="s">
        <v>1124</v>
      </c>
      <c r="D493" s="16" t="s">
        <v>1577</v>
      </c>
      <c r="E493" s="16">
        <f>武器3!E493</f>
        <v>7</v>
      </c>
      <c r="F493" s="16" t="s">
        <v>1044</v>
      </c>
      <c r="G493" s="16">
        <f>武器3!G493</f>
        <v>3</v>
      </c>
      <c r="H493" s="19" t="s">
        <v>1385</v>
      </c>
      <c r="I493" s="3" t="s">
        <v>822</v>
      </c>
      <c r="J493" s="3">
        <f>武器2!I493</f>
        <v>16</v>
      </c>
      <c r="K493" s="3"/>
      <c r="L493" s="3" t="str">
        <f>武器3!J493</f>
        <v>上级职业</v>
      </c>
      <c r="M493" s="3" t="str">
        <f>武器3!K493</f>
        <v>冷却</v>
      </c>
      <c r="N493" s="16">
        <v>1</v>
      </c>
      <c r="O493" s="16">
        <v>3</v>
      </c>
      <c r="P493" s="16">
        <f>挂饰2!L493</f>
        <v>51</v>
      </c>
      <c r="Q493" s="16">
        <f>挂饰2!M493</f>
        <v>0</v>
      </c>
      <c r="R493" s="16">
        <f>挂饰2!N493</f>
        <v>0</v>
      </c>
      <c r="S493" s="16">
        <f>挂饰2!O493</f>
        <v>0</v>
      </c>
      <c r="T493" s="16">
        <f>挂饰2!P493</f>
        <v>0</v>
      </c>
      <c r="U493" s="16">
        <f>挂饰2!Q493</f>
        <v>0</v>
      </c>
      <c r="V493" s="16">
        <f>挂饰2!R493</f>
        <v>0</v>
      </c>
      <c r="W493" s="16">
        <f>挂饰2!S493</f>
        <v>0</v>
      </c>
      <c r="X493" s="16">
        <f>挂饰2!T493</f>
        <v>0</v>
      </c>
      <c r="Y493" s="16">
        <f>挂饰2!U493</f>
        <v>0</v>
      </c>
      <c r="Z493" s="16">
        <f>挂饰2!V493</f>
        <v>0</v>
      </c>
      <c r="AA493" s="16">
        <f>挂饰2!W493</f>
        <v>0</v>
      </c>
      <c r="AB493" s="16">
        <f>挂饰2!X493</f>
        <v>0</v>
      </c>
      <c r="AC493" s="16">
        <f>挂饰2!Y493</f>
        <v>0</v>
      </c>
      <c r="AD493" s="16">
        <f>挂饰2!Z493</f>
        <v>4.7619047619047672E-2</v>
      </c>
      <c r="AE493" s="16">
        <f>挂饰2!AA493</f>
        <v>0.22480620155038755</v>
      </c>
      <c r="AF493" s="16">
        <f>挂饰2!AB493</f>
        <v>0</v>
      </c>
      <c r="AG493" s="16">
        <f>挂饰2!AC493</f>
        <v>0</v>
      </c>
      <c r="AH493" s="16">
        <f>挂饰2!AD493</f>
        <v>0</v>
      </c>
      <c r="AI493" s="16">
        <f>挂饰2!AE493</f>
        <v>0</v>
      </c>
      <c r="AJ493" s="16">
        <f>挂饰2!AF493</f>
        <v>0</v>
      </c>
      <c r="AK493" s="16">
        <f>挂饰2!AG493</f>
        <v>0</v>
      </c>
      <c r="AL493" s="16">
        <f>挂饰2!AH493</f>
        <v>0</v>
      </c>
      <c r="AM493" s="16">
        <f>挂饰2!AI493</f>
        <v>0</v>
      </c>
      <c r="AN493" s="16">
        <f>挂饰2!AJ493</f>
        <v>0</v>
      </c>
      <c r="AO493" s="21">
        <f t="shared" si="84"/>
        <v>78.216279069767438</v>
      </c>
      <c r="AP493">
        <f t="shared" si="85"/>
        <v>67200</v>
      </c>
      <c r="AQ493" t="str">
        <f t="shared" si="86"/>
        <v>,灰色的稻草,发光的石头,黄水晶</v>
      </c>
      <c r="AR493" s="24" t="str">
        <f>IF(F493="c",getSring(AQ493,4),VLOOKUP(M493&amp;F493,test4,2,FALSE))</f>
        <v>上级水之精华</v>
      </c>
      <c r="AS493" s="24">
        <f t="shared" si="87"/>
        <v>30008</v>
      </c>
      <c r="AT493" s="24">
        <f t="shared" si="88"/>
        <v>8</v>
      </c>
      <c r="AU493" s="24" t="str">
        <f>getSring(AQ493,1)</f>
        <v>灰色的稻草</v>
      </c>
      <c r="AV493" s="24">
        <f t="shared" si="89"/>
        <v>30028</v>
      </c>
      <c r="AW493" s="24">
        <f t="shared" si="95"/>
        <v>16</v>
      </c>
      <c r="AX493" s="24" t="str">
        <f>getSring(AQ493,2)</f>
        <v>发光的石头</v>
      </c>
      <c r="AY493" s="24">
        <f t="shared" si="90"/>
        <v>30036</v>
      </c>
      <c r="AZ493" s="24">
        <f t="shared" si="91"/>
        <v>16</v>
      </c>
      <c r="BA493" s="24" t="str">
        <f>getSring(AQ493,3)</f>
        <v>黄水晶</v>
      </c>
      <c r="BB493" s="24">
        <f t="shared" si="92"/>
        <v>30032</v>
      </c>
      <c r="BC493" s="24">
        <f t="shared" si="93"/>
        <v>16</v>
      </c>
    </row>
    <row r="494" spans="1:55" ht="14.25" x14ac:dyDescent="0.2">
      <c r="A494">
        <f t="shared" si="94"/>
        <v>20492</v>
      </c>
      <c r="B494" s="16">
        <v>492</v>
      </c>
      <c r="C494" s="16" t="s">
        <v>1102</v>
      </c>
      <c r="D494" s="16" t="s">
        <v>1578</v>
      </c>
      <c r="E494" s="16">
        <f>武器3!E494</f>
        <v>9</v>
      </c>
      <c r="F494" s="16" t="s">
        <v>1044</v>
      </c>
      <c r="G494" s="16">
        <f>武器3!G494</f>
        <v>3</v>
      </c>
      <c r="H494" s="19" t="s">
        <v>1385</v>
      </c>
      <c r="I494" s="3" t="s">
        <v>822</v>
      </c>
      <c r="J494" s="3">
        <f>武器2!I494</f>
        <v>16</v>
      </c>
      <c r="K494" s="3"/>
      <c r="L494" s="3" t="str">
        <f>武器3!J494</f>
        <v>上级职业</v>
      </c>
      <c r="M494" s="3" t="str">
        <f>武器3!K494</f>
        <v>冷却</v>
      </c>
      <c r="N494" s="16">
        <v>1</v>
      </c>
      <c r="O494" s="16">
        <v>4</v>
      </c>
      <c r="P494" s="16">
        <f>挂饰2!L494</f>
        <v>69</v>
      </c>
      <c r="Q494" s="16">
        <f>挂饰2!M494</f>
        <v>87</v>
      </c>
      <c r="R494" s="16">
        <f>挂饰2!N494</f>
        <v>0</v>
      </c>
      <c r="S494" s="16">
        <f>挂饰2!O494</f>
        <v>0</v>
      </c>
      <c r="T494" s="16">
        <f>挂饰2!P494</f>
        <v>0</v>
      </c>
      <c r="U494" s="16">
        <f>挂饰2!Q494</f>
        <v>0</v>
      </c>
      <c r="V494" s="16">
        <f>挂饰2!R494</f>
        <v>0</v>
      </c>
      <c r="W494" s="16">
        <f>挂饰2!S494</f>
        <v>0</v>
      </c>
      <c r="X494" s="16">
        <f>挂饰2!T494</f>
        <v>0</v>
      </c>
      <c r="Y494" s="16">
        <f>挂饰2!U494</f>
        <v>0</v>
      </c>
      <c r="Z494" s="16">
        <f>挂饰2!V494</f>
        <v>0</v>
      </c>
      <c r="AA494" s="16">
        <f>挂饰2!W494</f>
        <v>0</v>
      </c>
      <c r="AB494" s="16">
        <f>挂饰2!X494</f>
        <v>0</v>
      </c>
      <c r="AC494" s="16">
        <f>挂饰2!Y494</f>
        <v>0</v>
      </c>
      <c r="AD494" s="16">
        <f>挂饰2!Z494</f>
        <v>0</v>
      </c>
      <c r="AE494" s="16">
        <f>挂饰2!AA494</f>
        <v>0.27797833935018046</v>
      </c>
      <c r="AF494" s="16">
        <f>挂饰2!AB494</f>
        <v>0</v>
      </c>
      <c r="AG494" s="16">
        <f>挂饰2!AC494</f>
        <v>0</v>
      </c>
      <c r="AH494" s="16">
        <f>挂饰2!AD494</f>
        <v>0</v>
      </c>
      <c r="AI494" s="16">
        <f>挂饰2!AE494</f>
        <v>0</v>
      </c>
      <c r="AJ494" s="16">
        <f>挂饰2!AF494</f>
        <v>0</v>
      </c>
      <c r="AK494" s="16">
        <f>挂饰2!AG494</f>
        <v>0</v>
      </c>
      <c r="AL494" s="16">
        <f>挂饰2!AH494</f>
        <v>0</v>
      </c>
      <c r="AM494" s="16">
        <f>挂饰2!AI494</f>
        <v>0</v>
      </c>
      <c r="AN494" s="16">
        <f>挂饰2!AJ494</f>
        <v>0</v>
      </c>
      <c r="AO494" s="21">
        <f t="shared" si="84"/>
        <v>235.75126353790614</v>
      </c>
      <c r="AP494">
        <f t="shared" si="85"/>
        <v>208200</v>
      </c>
      <c r="AQ494" t="str">
        <f t="shared" si="86"/>
        <v>,诱人的坚果,带血的牙,黄水晶</v>
      </c>
      <c r="AR494" s="24" t="str">
        <f>IF(F494="c",getSring(AQ494,4),VLOOKUP(M494&amp;F494,test4,2,FALSE))</f>
        <v>上级水之精华</v>
      </c>
      <c r="AS494" s="24">
        <f t="shared" si="87"/>
        <v>30008</v>
      </c>
      <c r="AT494" s="24">
        <f t="shared" si="88"/>
        <v>25</v>
      </c>
      <c r="AU494" s="24" t="str">
        <f>getSring(AQ494,1)</f>
        <v>诱人的坚果</v>
      </c>
      <c r="AV494" s="24">
        <f t="shared" si="89"/>
        <v>30044</v>
      </c>
      <c r="AW494" s="24">
        <f t="shared" si="95"/>
        <v>49</v>
      </c>
      <c r="AX494" s="24" t="str">
        <f>getSring(AQ494,2)</f>
        <v>带血的牙</v>
      </c>
      <c r="AY494" s="24">
        <f t="shared" si="90"/>
        <v>30040</v>
      </c>
      <c r="AZ494" s="24">
        <f t="shared" si="91"/>
        <v>49</v>
      </c>
      <c r="BA494" s="24" t="str">
        <f>getSring(AQ494,3)</f>
        <v>黄水晶</v>
      </c>
      <c r="BB494" s="24">
        <f t="shared" si="92"/>
        <v>30032</v>
      </c>
      <c r="BC494" s="24">
        <f t="shared" si="93"/>
        <v>49</v>
      </c>
    </row>
    <row r="495" spans="1:55" ht="14.25" x14ac:dyDescent="0.2">
      <c r="A495">
        <f t="shared" si="94"/>
        <v>20493</v>
      </c>
      <c r="B495" s="16">
        <v>493</v>
      </c>
      <c r="C495" s="16" t="s">
        <v>1082</v>
      </c>
      <c r="D495" s="16" t="s">
        <v>1229</v>
      </c>
      <c r="E495" s="16">
        <f>武器3!E495</f>
        <v>11</v>
      </c>
      <c r="F495" s="16" t="s">
        <v>1044</v>
      </c>
      <c r="G495" s="16">
        <f>武器3!G495</f>
        <v>3</v>
      </c>
      <c r="H495" s="19" t="s">
        <v>1385</v>
      </c>
      <c r="I495" s="3" t="s">
        <v>822</v>
      </c>
      <c r="J495" s="3">
        <f>武器2!I495</f>
        <v>16</v>
      </c>
      <c r="K495" s="3"/>
      <c r="L495" s="3" t="str">
        <f>武器3!J495</f>
        <v>上级职业</v>
      </c>
      <c r="M495" s="3" t="str">
        <f>武器3!K495</f>
        <v>冷却</v>
      </c>
      <c r="N495" s="16">
        <v>1</v>
      </c>
      <c r="O495" s="16">
        <v>5</v>
      </c>
      <c r="P495" s="16">
        <f>挂饰2!L495</f>
        <v>86</v>
      </c>
      <c r="Q495" s="16">
        <f>挂饰2!M495</f>
        <v>0</v>
      </c>
      <c r="R495" s="16">
        <f>挂饰2!N495</f>
        <v>0</v>
      </c>
      <c r="S495" s="16">
        <f>挂饰2!O495</f>
        <v>0</v>
      </c>
      <c r="T495" s="16">
        <f>挂饰2!P495</f>
        <v>0</v>
      </c>
      <c r="U495" s="16">
        <f>挂饰2!Q495</f>
        <v>0</v>
      </c>
      <c r="V495" s="16">
        <f>挂饰2!R495</f>
        <v>0</v>
      </c>
      <c r="W495" s="16">
        <f>挂饰2!S495</f>
        <v>0</v>
      </c>
      <c r="X495" s="16">
        <f>挂饰2!T495</f>
        <v>0</v>
      </c>
      <c r="Y495" s="16">
        <f>挂饰2!U495</f>
        <v>0</v>
      </c>
      <c r="Z495" s="16">
        <f>挂饰2!V495</f>
        <v>0</v>
      </c>
      <c r="AA495" s="16">
        <f>挂饰2!W495</f>
        <v>0</v>
      </c>
      <c r="AB495" s="16">
        <f>挂饰2!X495</f>
        <v>0</v>
      </c>
      <c r="AC495" s="16">
        <f>挂饰2!Y495</f>
        <v>0</v>
      </c>
      <c r="AD495" s="16">
        <f>挂饰2!Z495</f>
        <v>0</v>
      </c>
      <c r="AE495" s="16">
        <f>挂饰2!AA495</f>
        <v>0.32432432432432434</v>
      </c>
      <c r="AF495" s="16">
        <f>挂饰2!AB495</f>
        <v>0</v>
      </c>
      <c r="AG495" s="16">
        <f>挂饰2!AC495</f>
        <v>0</v>
      </c>
      <c r="AH495" s="16">
        <f>挂饰2!AD495</f>
        <v>7.407407407407407E-2</v>
      </c>
      <c r="AI495" s="16">
        <f>挂饰2!AE495</f>
        <v>0</v>
      </c>
      <c r="AJ495" s="16">
        <f>挂饰2!AF495</f>
        <v>0</v>
      </c>
      <c r="AK495" s="16">
        <f>挂饰2!AG495</f>
        <v>0</v>
      </c>
      <c r="AL495" s="16">
        <f>挂饰2!AH495</f>
        <v>0</v>
      </c>
      <c r="AM495" s="16">
        <f>挂饰2!AI495</f>
        <v>0</v>
      </c>
      <c r="AN495" s="16">
        <f>挂饰2!AJ495</f>
        <v>0</v>
      </c>
      <c r="AO495" s="21">
        <f t="shared" si="84"/>
        <v>131.50990990990991</v>
      </c>
      <c r="AP495">
        <f t="shared" si="85"/>
        <v>115800</v>
      </c>
      <c r="AQ495" t="str">
        <f t="shared" si="86"/>
        <v>,灰色的稻草,诱人的蘑菇,黄水晶</v>
      </c>
      <c r="AR495" s="24" t="str">
        <f>IF(F495="c",getSring(AQ495,4),VLOOKUP(M495&amp;F495,test4,2,FALSE))</f>
        <v>上级水之精华</v>
      </c>
      <c r="AS495" s="24">
        <f t="shared" si="87"/>
        <v>30008</v>
      </c>
      <c r="AT495" s="24">
        <f t="shared" si="88"/>
        <v>14</v>
      </c>
      <c r="AU495" s="24" t="str">
        <f>getSring(AQ495,1)</f>
        <v>灰色的稻草</v>
      </c>
      <c r="AV495" s="24">
        <f t="shared" si="89"/>
        <v>30028</v>
      </c>
      <c r="AW495" s="24">
        <f t="shared" si="95"/>
        <v>27</v>
      </c>
      <c r="AX495" s="24" t="str">
        <f>getSring(AQ495,2)</f>
        <v>诱人的蘑菇</v>
      </c>
      <c r="AY495" s="24">
        <f t="shared" si="90"/>
        <v>30024</v>
      </c>
      <c r="AZ495" s="24">
        <f t="shared" si="91"/>
        <v>27</v>
      </c>
      <c r="BA495" s="24" t="str">
        <f>getSring(AQ495,3)</f>
        <v>黄水晶</v>
      </c>
      <c r="BB495" s="24">
        <f t="shared" si="92"/>
        <v>30032</v>
      </c>
      <c r="BC495" s="24">
        <f t="shared" si="93"/>
        <v>27</v>
      </c>
    </row>
    <row r="496" spans="1:55" ht="14.25" x14ac:dyDescent="0.2">
      <c r="A496">
        <f t="shared" si="94"/>
        <v>20494</v>
      </c>
      <c r="B496" s="16">
        <v>494</v>
      </c>
      <c r="C496" s="16" t="s">
        <v>1077</v>
      </c>
      <c r="D496" s="16" t="s">
        <v>1435</v>
      </c>
      <c r="E496" s="16">
        <f>武器3!E496</f>
        <v>13</v>
      </c>
      <c r="F496" s="16" t="s">
        <v>1044</v>
      </c>
      <c r="G496" s="16">
        <f>武器3!G496</f>
        <v>3</v>
      </c>
      <c r="H496" s="19" t="s">
        <v>1385</v>
      </c>
      <c r="I496" s="3" t="s">
        <v>822</v>
      </c>
      <c r="J496" s="3">
        <f>武器2!I496</f>
        <v>16</v>
      </c>
      <c r="K496" s="3"/>
      <c r="L496" s="3" t="str">
        <f>武器3!J496</f>
        <v>上级职业</v>
      </c>
      <c r="M496" s="3" t="str">
        <f>武器3!K496</f>
        <v>冷却</v>
      </c>
      <c r="N496" s="16">
        <v>1</v>
      </c>
      <c r="O496" s="16">
        <v>6</v>
      </c>
      <c r="P496" s="16">
        <f>挂饰2!L496</f>
        <v>103</v>
      </c>
      <c r="Q496" s="16">
        <f>挂饰2!M496</f>
        <v>0</v>
      </c>
      <c r="R496" s="16">
        <f>挂饰2!N496</f>
        <v>0</v>
      </c>
      <c r="S496" s="16">
        <f>挂饰2!O496</f>
        <v>0</v>
      </c>
      <c r="T496" s="16">
        <f>挂饰2!P496</f>
        <v>0</v>
      </c>
      <c r="U496" s="16">
        <f>挂饰2!Q496</f>
        <v>0</v>
      </c>
      <c r="V496" s="16">
        <f>挂饰2!R496</f>
        <v>0</v>
      </c>
      <c r="W496" s="16">
        <f>挂饰2!S496</f>
        <v>0</v>
      </c>
      <c r="X496" s="16">
        <f>挂饰2!T496</f>
        <v>0</v>
      </c>
      <c r="Y496" s="16">
        <f>挂饰2!U496</f>
        <v>0</v>
      </c>
      <c r="Z496" s="16">
        <f>挂饰2!V496</f>
        <v>0</v>
      </c>
      <c r="AA496" s="16">
        <f>挂饰2!W496</f>
        <v>0</v>
      </c>
      <c r="AB496" s="16">
        <f>挂饰2!X496</f>
        <v>0</v>
      </c>
      <c r="AC496" s="16">
        <f>挂饰2!Y496</f>
        <v>8.6757990867579959E-2</v>
      </c>
      <c r="AD496" s="16">
        <f>挂饰2!Z496</f>
        <v>8.6757990867579959E-2</v>
      </c>
      <c r="AE496" s="16">
        <f>挂饰2!AA496</f>
        <v>0</v>
      </c>
      <c r="AF496" s="16">
        <f>挂饰2!AB496</f>
        <v>0</v>
      </c>
      <c r="AG496" s="16">
        <f>挂饰2!AC496</f>
        <v>0</v>
      </c>
      <c r="AH496" s="16">
        <f>挂饰2!AD496</f>
        <v>8.6757990867579959E-2</v>
      </c>
      <c r="AI496" s="16">
        <f>挂饰2!AE496</f>
        <v>0</v>
      </c>
      <c r="AJ496" s="16">
        <f>挂饰2!AF496</f>
        <v>0</v>
      </c>
      <c r="AK496" s="16">
        <f>挂饰2!AG496</f>
        <v>0</v>
      </c>
      <c r="AL496" s="16">
        <f>挂饰2!AH496</f>
        <v>0</v>
      </c>
      <c r="AM496" s="16">
        <f>挂饰2!AI496</f>
        <v>0</v>
      </c>
      <c r="AN496" s="16">
        <f>挂饰2!AJ496</f>
        <v>0</v>
      </c>
      <c r="AO496" s="21">
        <f t="shared" si="84"/>
        <v>156.13972602739727</v>
      </c>
      <c r="AP496">
        <f t="shared" si="85"/>
        <v>136200</v>
      </c>
      <c r="AQ496" t="str">
        <f t="shared" si="86"/>
        <v>,带血的牙,发光的石头,黄水晶</v>
      </c>
      <c r="AR496" s="24" t="str">
        <f>IF(F496="c",getSring(AQ496,4),VLOOKUP(M496&amp;F496,test4,2,FALSE))</f>
        <v>上级水之精华</v>
      </c>
      <c r="AS496" s="24">
        <f t="shared" si="87"/>
        <v>30008</v>
      </c>
      <c r="AT496" s="24">
        <f t="shared" si="88"/>
        <v>16</v>
      </c>
      <c r="AU496" s="24" t="str">
        <f>getSring(AQ496,1)</f>
        <v>带血的牙</v>
      </c>
      <c r="AV496" s="24">
        <f t="shared" si="89"/>
        <v>30040</v>
      </c>
      <c r="AW496" s="24">
        <f t="shared" si="95"/>
        <v>33</v>
      </c>
      <c r="AX496" s="24" t="str">
        <f>getSring(AQ496,2)</f>
        <v>发光的石头</v>
      </c>
      <c r="AY496" s="24">
        <f t="shared" si="90"/>
        <v>30036</v>
      </c>
      <c r="AZ496" s="24">
        <f t="shared" si="91"/>
        <v>33</v>
      </c>
      <c r="BA496" s="24" t="str">
        <f>getSring(AQ496,3)</f>
        <v>黄水晶</v>
      </c>
      <c r="BB496" s="24">
        <f t="shared" si="92"/>
        <v>30032</v>
      </c>
      <c r="BC496" s="24">
        <f t="shared" si="93"/>
        <v>33</v>
      </c>
    </row>
    <row r="497" spans="1:55" ht="14.25" x14ac:dyDescent="0.2">
      <c r="A497">
        <f t="shared" si="94"/>
        <v>20495</v>
      </c>
      <c r="B497" s="16">
        <v>495</v>
      </c>
      <c r="C497" s="16" t="s">
        <v>1090</v>
      </c>
      <c r="D497" s="16" t="s">
        <v>1300</v>
      </c>
      <c r="E497" s="16">
        <f>武器3!E497</f>
        <v>15</v>
      </c>
      <c r="F497" s="16" t="s">
        <v>1044</v>
      </c>
      <c r="G497" s="16">
        <f>武器3!G497</f>
        <v>3</v>
      </c>
      <c r="H497" s="19" t="s">
        <v>1385</v>
      </c>
      <c r="I497" s="3" t="s">
        <v>822</v>
      </c>
      <c r="J497" s="3">
        <f>武器2!I497</f>
        <v>16</v>
      </c>
      <c r="K497" s="3"/>
      <c r="L497" s="3" t="str">
        <f>武器3!J497</f>
        <v>上级职业</v>
      </c>
      <c r="M497" s="3" t="str">
        <f>武器3!K497</f>
        <v>冷却</v>
      </c>
      <c r="N497" s="16">
        <v>1</v>
      </c>
      <c r="O497" s="16">
        <v>7</v>
      </c>
      <c r="P497" s="16">
        <f>挂饰2!L497</f>
        <v>120</v>
      </c>
      <c r="Q497" s="16">
        <f>挂饰2!M497</f>
        <v>152</v>
      </c>
      <c r="R497" s="16">
        <f>挂饰2!N497</f>
        <v>0</v>
      </c>
      <c r="S497" s="16">
        <f>挂饰2!O497</f>
        <v>0</v>
      </c>
      <c r="T497" s="16">
        <f>挂饰2!P497</f>
        <v>0</v>
      </c>
      <c r="U497" s="16">
        <f>挂饰2!Q497</f>
        <v>0</v>
      </c>
      <c r="V497" s="16">
        <f>挂饰2!R497</f>
        <v>0</v>
      </c>
      <c r="W497" s="16">
        <f>挂饰2!S497</f>
        <v>0</v>
      </c>
      <c r="X497" s="16">
        <f>挂饰2!T497</f>
        <v>0</v>
      </c>
      <c r="Y497" s="16">
        <f>挂饰2!U497</f>
        <v>8.8000000000000009E-2</v>
      </c>
      <c r="Z497" s="16">
        <f>挂饰2!V497</f>
        <v>0</v>
      </c>
      <c r="AA497" s="16">
        <f>挂饰2!W497</f>
        <v>0</v>
      </c>
      <c r="AB497" s="16">
        <f>挂饰2!X497</f>
        <v>0</v>
      </c>
      <c r="AC497" s="16">
        <f>挂饰2!Y497</f>
        <v>0</v>
      </c>
      <c r="AD497" s="16">
        <f>挂饰2!Z497</f>
        <v>9.9099099099099086E-2</v>
      </c>
      <c r="AE497" s="16">
        <f>挂饰2!AA497</f>
        <v>0</v>
      </c>
      <c r="AF497" s="16">
        <f>挂饰2!AB497</f>
        <v>0</v>
      </c>
      <c r="AG497" s="16">
        <f>挂饰2!AC497</f>
        <v>0</v>
      </c>
      <c r="AH497" s="16">
        <f>挂饰2!AD497</f>
        <v>0</v>
      </c>
      <c r="AI497" s="16">
        <f>挂饰2!AE497</f>
        <v>0</v>
      </c>
      <c r="AJ497" s="16">
        <f>挂饰2!AF497</f>
        <v>0</v>
      </c>
      <c r="AK497" s="16">
        <f>挂饰2!AG497</f>
        <v>0</v>
      </c>
      <c r="AL497" s="16">
        <f>挂饰2!AH497</f>
        <v>0</v>
      </c>
      <c r="AM497" s="16">
        <f>挂饰2!AI497</f>
        <v>0</v>
      </c>
      <c r="AN497" s="16">
        <f>挂饰2!AJ497</f>
        <v>0</v>
      </c>
      <c r="AO497" s="21">
        <f t="shared" si="84"/>
        <v>408.62432432432433</v>
      </c>
      <c r="AP497">
        <f t="shared" si="85"/>
        <v>359400</v>
      </c>
      <c r="AQ497" t="str">
        <f t="shared" si="86"/>
        <v>,黄水晶,灰色的稻草,带血的牙</v>
      </c>
      <c r="AR497" s="24" t="str">
        <f>IF(F497="c",getSring(AQ497,4),VLOOKUP(M497&amp;F497,test4,2,FALSE))</f>
        <v>上级水之精华</v>
      </c>
      <c r="AS497" s="24">
        <f t="shared" si="87"/>
        <v>30008</v>
      </c>
      <c r="AT497" s="24">
        <f t="shared" si="88"/>
        <v>43</v>
      </c>
      <c r="AU497" s="24" t="str">
        <f>getSring(AQ497,1)</f>
        <v>黄水晶</v>
      </c>
      <c r="AV497" s="24">
        <f t="shared" si="89"/>
        <v>30032</v>
      </c>
      <c r="AW497" s="24">
        <f t="shared" si="95"/>
        <v>85</v>
      </c>
      <c r="AX497" s="24" t="str">
        <f>getSring(AQ497,2)</f>
        <v>灰色的稻草</v>
      </c>
      <c r="AY497" s="24">
        <f t="shared" si="90"/>
        <v>30028</v>
      </c>
      <c r="AZ497" s="24">
        <f t="shared" si="91"/>
        <v>85</v>
      </c>
      <c r="BA497" s="24" t="str">
        <f>getSring(AQ497,3)</f>
        <v>带血的牙</v>
      </c>
      <c r="BB497" s="24">
        <f t="shared" si="92"/>
        <v>30040</v>
      </c>
      <c r="BC497" s="24">
        <f t="shared" si="93"/>
        <v>85</v>
      </c>
    </row>
    <row r="498" spans="1:55" ht="14.25" x14ac:dyDescent="0.2">
      <c r="A498">
        <f t="shared" si="94"/>
        <v>20496</v>
      </c>
      <c r="B498" s="16">
        <v>496</v>
      </c>
      <c r="C498" s="16" t="s">
        <v>1084</v>
      </c>
      <c r="D498" s="16" t="s">
        <v>1241</v>
      </c>
      <c r="E498" s="16">
        <f>武器3!E498</f>
        <v>17</v>
      </c>
      <c r="F498" s="16" t="s">
        <v>1044</v>
      </c>
      <c r="G498" s="16">
        <f>武器3!G498</f>
        <v>3</v>
      </c>
      <c r="H498" s="19" t="s">
        <v>1385</v>
      </c>
      <c r="I498" s="3" t="s">
        <v>822</v>
      </c>
      <c r="J498" s="3">
        <f>武器2!I498</f>
        <v>16</v>
      </c>
      <c r="K498" s="3"/>
      <c r="L498" s="3" t="str">
        <f>武器3!J498</f>
        <v>上级职业</v>
      </c>
      <c r="M498" s="3" t="str">
        <f>武器3!K498</f>
        <v>冷却</v>
      </c>
      <c r="N498" s="16">
        <v>1</v>
      </c>
      <c r="O498" s="16">
        <v>8</v>
      </c>
      <c r="P498" s="16">
        <f>挂饰2!L498</f>
        <v>138</v>
      </c>
      <c r="Q498" s="16">
        <f>挂饰2!M498</f>
        <v>174</v>
      </c>
      <c r="R498" s="16">
        <f>挂饰2!N498</f>
        <v>0</v>
      </c>
      <c r="S498" s="16">
        <f>挂饰2!O498</f>
        <v>0</v>
      </c>
      <c r="T498" s="16">
        <f>挂饰2!P498</f>
        <v>0</v>
      </c>
      <c r="U498" s="16">
        <f>挂饰2!Q498</f>
        <v>0</v>
      </c>
      <c r="V498" s="16">
        <f>挂饰2!R498</f>
        <v>0</v>
      </c>
      <c r="W498" s="16">
        <f>挂饰2!S498</f>
        <v>0</v>
      </c>
      <c r="X498" s="16">
        <f>挂饰2!T498</f>
        <v>0</v>
      </c>
      <c r="Y498" s="16">
        <f>挂饰2!U498</f>
        <v>0</v>
      </c>
      <c r="Z498" s="16">
        <f>挂饰2!V498</f>
        <v>0</v>
      </c>
      <c r="AA498" s="16">
        <f>挂饰2!W498</f>
        <v>0</v>
      </c>
      <c r="AB498" s="16">
        <f>挂饰2!X498</f>
        <v>0</v>
      </c>
      <c r="AC498" s="16">
        <f>挂饰2!Y498</f>
        <v>0</v>
      </c>
      <c r="AD498" s="16">
        <f>挂饰2!Z498</f>
        <v>0</v>
      </c>
      <c r="AE498" s="16">
        <f>挂饰2!AA498</f>
        <v>0.43502824858757061</v>
      </c>
      <c r="AF498" s="16">
        <f>挂饰2!AB498</f>
        <v>0.11504424778761058</v>
      </c>
      <c r="AG498" s="16">
        <f>挂饰2!AC498</f>
        <v>0</v>
      </c>
      <c r="AH498" s="16">
        <f>挂饰2!AD498</f>
        <v>0</v>
      </c>
      <c r="AI498" s="16">
        <f>挂饰2!AE498</f>
        <v>0</v>
      </c>
      <c r="AJ498" s="16">
        <f>挂饰2!AF498</f>
        <v>0</v>
      </c>
      <c r="AK498" s="16">
        <f>挂饰2!AG498</f>
        <v>0</v>
      </c>
      <c r="AL498" s="16">
        <f>挂饰2!AH498</f>
        <v>0</v>
      </c>
      <c r="AM498" s="16">
        <f>挂饰2!AI498</f>
        <v>0</v>
      </c>
      <c r="AN498" s="16">
        <f>挂饰2!AJ498</f>
        <v>0</v>
      </c>
      <c r="AO498" s="21">
        <f t="shared" si="84"/>
        <v>471.46545672716366</v>
      </c>
      <c r="AP498">
        <f t="shared" si="85"/>
        <v>411600</v>
      </c>
      <c r="AQ498" t="str">
        <f t="shared" si="86"/>
        <v>,发光的石头,灰色的稻草,带血的牙</v>
      </c>
      <c r="AR498" s="24" t="str">
        <f>IF(F498="c",getSring(AQ498,4),VLOOKUP(M498&amp;F498,test4,2,FALSE))</f>
        <v>上级水之精华</v>
      </c>
      <c r="AS498" s="24">
        <f t="shared" si="87"/>
        <v>30008</v>
      </c>
      <c r="AT498" s="24">
        <f t="shared" si="88"/>
        <v>49</v>
      </c>
      <c r="AU498" s="24" t="str">
        <f>getSring(AQ498,1)</f>
        <v>发光的石头</v>
      </c>
      <c r="AV498" s="24">
        <f t="shared" si="89"/>
        <v>30036</v>
      </c>
      <c r="AW498" s="24">
        <f t="shared" si="95"/>
        <v>98</v>
      </c>
      <c r="AX498" s="24" t="str">
        <f>getSring(AQ498,2)</f>
        <v>灰色的稻草</v>
      </c>
      <c r="AY498" s="24">
        <f t="shared" si="90"/>
        <v>30028</v>
      </c>
      <c r="AZ498" s="24">
        <f t="shared" si="91"/>
        <v>98</v>
      </c>
      <c r="BA498" s="24" t="str">
        <f>getSring(AQ498,3)</f>
        <v>带血的牙</v>
      </c>
      <c r="BB498" s="24">
        <f t="shared" si="92"/>
        <v>30040</v>
      </c>
      <c r="BC498" s="24">
        <f t="shared" si="93"/>
        <v>98</v>
      </c>
    </row>
    <row r="499" spans="1:55" ht="14.25" x14ac:dyDescent="0.2">
      <c r="A499">
        <f t="shared" si="94"/>
        <v>20497</v>
      </c>
      <c r="B499" s="16">
        <v>497</v>
      </c>
      <c r="C499" s="16" t="s">
        <v>1061</v>
      </c>
      <c r="D499" s="16" t="s">
        <v>1536</v>
      </c>
      <c r="E499" s="16">
        <f>武器3!E499</f>
        <v>2</v>
      </c>
      <c r="F499" s="16" t="s">
        <v>1045</v>
      </c>
      <c r="G499" s="16">
        <f>武器3!G499</f>
        <v>3</v>
      </c>
      <c r="H499" s="19" t="s">
        <v>1385</v>
      </c>
      <c r="I499" s="3" t="s">
        <v>822</v>
      </c>
      <c r="J499" s="3">
        <f>武器2!I499</f>
        <v>16</v>
      </c>
      <c r="K499" s="3"/>
      <c r="L499" s="3" t="str">
        <f>武器3!J499</f>
        <v>上级职业</v>
      </c>
      <c r="M499" s="3" t="str">
        <f>武器3!K499</f>
        <v>冷却</v>
      </c>
      <c r="N499" s="16">
        <v>1</v>
      </c>
      <c r="O499" s="16">
        <v>1</v>
      </c>
      <c r="P499" s="16">
        <f>挂饰2!L499</f>
        <v>20</v>
      </c>
      <c r="Q499" s="16">
        <f>挂饰2!M499</f>
        <v>32</v>
      </c>
      <c r="R499" s="16">
        <f>挂饰2!N499</f>
        <v>0</v>
      </c>
      <c r="S499" s="16">
        <f>挂饰2!O499</f>
        <v>0</v>
      </c>
      <c r="T499" s="16">
        <f>挂饰2!P499</f>
        <v>0</v>
      </c>
      <c r="U499" s="16">
        <f>挂饰2!Q499</f>
        <v>0</v>
      </c>
      <c r="V499" s="16">
        <f>挂饰2!R499</f>
        <v>0</v>
      </c>
      <c r="W499" s="16">
        <f>挂饰2!S499</f>
        <v>0</v>
      </c>
      <c r="X499" s="16">
        <f>挂饰2!T499</f>
        <v>0</v>
      </c>
      <c r="Y499" s="16">
        <f>挂饰2!U499</f>
        <v>0</v>
      </c>
      <c r="Z499" s="16">
        <f>挂饰2!V499</f>
        <v>0</v>
      </c>
      <c r="AA499" s="16">
        <f>挂饰2!W499</f>
        <v>0</v>
      </c>
      <c r="AB499" s="16">
        <f>挂饰2!X499</f>
        <v>0</v>
      </c>
      <c r="AC499" s="16">
        <f>挂饰2!Y499</f>
        <v>0</v>
      </c>
      <c r="AD499" s="16">
        <f>挂饰2!Z499</f>
        <v>0</v>
      </c>
      <c r="AE499" s="16">
        <f>挂饰2!AA499</f>
        <v>0</v>
      </c>
      <c r="AF499" s="16">
        <f>挂饰2!AB499</f>
        <v>0</v>
      </c>
      <c r="AG499" s="16">
        <f>挂饰2!AC499</f>
        <v>0</v>
      </c>
      <c r="AH499" s="16">
        <f>挂饰2!AD499</f>
        <v>0</v>
      </c>
      <c r="AI499" s="16">
        <f>挂饰2!AE499</f>
        <v>0</v>
      </c>
      <c r="AJ499" s="16">
        <f>挂饰2!AF499</f>
        <v>0</v>
      </c>
      <c r="AK499" s="16">
        <f>挂饰2!AG499</f>
        <v>0</v>
      </c>
      <c r="AL499" s="16">
        <f>挂饰2!AH499</f>
        <v>0</v>
      </c>
      <c r="AM499" s="16">
        <f>挂饰2!AI499</f>
        <v>0</v>
      </c>
      <c r="AN499" s="16">
        <f>挂饰2!AJ499</f>
        <v>0</v>
      </c>
      <c r="AO499" s="21">
        <f t="shared" si="84"/>
        <v>78</v>
      </c>
      <c r="AP499">
        <f t="shared" si="85"/>
        <v>68100</v>
      </c>
      <c r="AQ499" t="str">
        <f t="shared" si="86"/>
        <v>,长獠牙,蓝水晶,扁扁的稻草</v>
      </c>
      <c r="AR499" s="24" t="str">
        <f>IF(F499="c",getSring(AQ499,4),VLOOKUP(M499&amp;F499,test4,2,FALSE))</f>
        <v>水之精华</v>
      </c>
      <c r="AS499" s="24">
        <f t="shared" si="87"/>
        <v>30009</v>
      </c>
      <c r="AT499" s="24">
        <f t="shared" si="88"/>
        <v>16</v>
      </c>
      <c r="AU499" s="24" t="str">
        <f>getSring(AQ499,1)</f>
        <v>长獠牙</v>
      </c>
      <c r="AV499" s="24">
        <f t="shared" si="89"/>
        <v>30039</v>
      </c>
      <c r="AW499" s="24">
        <f t="shared" si="95"/>
        <v>33</v>
      </c>
      <c r="AX499" s="24" t="str">
        <f>getSring(AQ499,2)</f>
        <v>蓝水晶</v>
      </c>
      <c r="AY499" s="24">
        <f t="shared" si="90"/>
        <v>30031</v>
      </c>
      <c r="AZ499" s="24">
        <f t="shared" si="91"/>
        <v>33</v>
      </c>
      <c r="BA499" s="24" t="str">
        <f>getSring(AQ499,3)</f>
        <v>扁扁的稻草</v>
      </c>
      <c r="BB499" s="24">
        <f t="shared" si="92"/>
        <v>30027</v>
      </c>
      <c r="BC499" s="24">
        <f t="shared" si="93"/>
        <v>33</v>
      </c>
    </row>
    <row r="500" spans="1:55" ht="14.25" x14ac:dyDescent="0.2">
      <c r="A500">
        <f t="shared" si="94"/>
        <v>20498</v>
      </c>
      <c r="B500" s="16">
        <v>498</v>
      </c>
      <c r="C500" s="16" t="s">
        <v>1075</v>
      </c>
      <c r="D500" s="16" t="s">
        <v>1579</v>
      </c>
      <c r="E500" s="16">
        <f>武器3!E500</f>
        <v>4</v>
      </c>
      <c r="F500" s="16" t="s">
        <v>1045</v>
      </c>
      <c r="G500" s="16">
        <f>武器3!G500</f>
        <v>3</v>
      </c>
      <c r="H500" s="19" t="s">
        <v>1385</v>
      </c>
      <c r="I500" s="3" t="s">
        <v>822</v>
      </c>
      <c r="J500" s="3">
        <f>武器2!I500</f>
        <v>16</v>
      </c>
      <c r="K500" s="3"/>
      <c r="L500" s="3" t="str">
        <f>武器3!J500</f>
        <v>上级职业</v>
      </c>
      <c r="M500" s="3" t="str">
        <f>武器3!K500</f>
        <v>冷却</v>
      </c>
      <c r="N500" s="16">
        <v>1</v>
      </c>
      <c r="O500" s="16">
        <v>2</v>
      </c>
      <c r="P500" s="16">
        <f>挂饰2!L500</f>
        <v>40</v>
      </c>
      <c r="Q500" s="16">
        <f>挂饰2!M500</f>
        <v>65</v>
      </c>
      <c r="R500" s="16">
        <f>挂饰2!N500</f>
        <v>0</v>
      </c>
      <c r="S500" s="16">
        <f>挂饰2!O500</f>
        <v>0</v>
      </c>
      <c r="T500" s="16">
        <f>挂饰2!P500</f>
        <v>0</v>
      </c>
      <c r="U500" s="16">
        <f>挂饰2!Q500</f>
        <v>0</v>
      </c>
      <c r="V500" s="16">
        <f>挂饰2!R500</f>
        <v>0</v>
      </c>
      <c r="W500" s="16">
        <f>挂饰2!S500</f>
        <v>0</v>
      </c>
      <c r="X500" s="16">
        <f>挂饰2!T500</f>
        <v>0</v>
      </c>
      <c r="Y500" s="16">
        <f>挂饰2!U500</f>
        <v>0</v>
      </c>
      <c r="Z500" s="16">
        <f>挂饰2!V500</f>
        <v>0</v>
      </c>
      <c r="AA500" s="16">
        <f>挂饰2!W500</f>
        <v>0</v>
      </c>
      <c r="AB500" s="16">
        <f>挂饰2!X500</f>
        <v>0</v>
      </c>
      <c r="AC500" s="16">
        <f>挂饰2!Y500</f>
        <v>0</v>
      </c>
      <c r="AD500" s="16">
        <f>挂饰2!Z500</f>
        <v>0</v>
      </c>
      <c r="AE500" s="16">
        <f>挂饰2!AA500</f>
        <v>0</v>
      </c>
      <c r="AF500" s="16">
        <f>挂饰2!AB500</f>
        <v>0</v>
      </c>
      <c r="AG500" s="16">
        <f>挂饰2!AC500</f>
        <v>0</v>
      </c>
      <c r="AH500" s="16">
        <f>挂饰2!AD500</f>
        <v>0</v>
      </c>
      <c r="AI500" s="16">
        <f>挂饰2!AE500</f>
        <v>0</v>
      </c>
      <c r="AJ500" s="16">
        <f>挂饰2!AF500</f>
        <v>0</v>
      </c>
      <c r="AK500" s="16">
        <f>挂饰2!AG500</f>
        <v>0</v>
      </c>
      <c r="AL500" s="16">
        <f>挂饰2!AH500</f>
        <v>0</v>
      </c>
      <c r="AM500" s="16">
        <f>挂饰2!AI500</f>
        <v>0</v>
      </c>
      <c r="AN500" s="16">
        <f>挂饰2!AJ500</f>
        <v>0</v>
      </c>
      <c r="AO500" s="21">
        <f t="shared" si="84"/>
        <v>157.5</v>
      </c>
      <c r="AP500">
        <f t="shared" si="85"/>
        <v>138600</v>
      </c>
      <c r="AQ500" t="str">
        <f t="shared" si="86"/>
        <v>,坚硬的石头,蓝水晶,扁扁的稻草</v>
      </c>
      <c r="AR500" s="24" t="str">
        <f>IF(F500="c",getSring(AQ500,4),VLOOKUP(M500&amp;F500,test4,2,FALSE))</f>
        <v>水之精华</v>
      </c>
      <c r="AS500" s="24">
        <f t="shared" si="87"/>
        <v>30009</v>
      </c>
      <c r="AT500" s="24">
        <f t="shared" si="88"/>
        <v>33</v>
      </c>
      <c r="AU500" s="24" t="str">
        <f>getSring(AQ500,1)</f>
        <v>坚硬的石头</v>
      </c>
      <c r="AV500" s="24">
        <f t="shared" si="89"/>
        <v>30035</v>
      </c>
      <c r="AW500" s="24">
        <f t="shared" si="95"/>
        <v>66</v>
      </c>
      <c r="AX500" s="24" t="str">
        <f>getSring(AQ500,2)</f>
        <v>蓝水晶</v>
      </c>
      <c r="AY500" s="24">
        <f t="shared" si="90"/>
        <v>30031</v>
      </c>
      <c r="AZ500" s="24">
        <f t="shared" si="91"/>
        <v>66</v>
      </c>
      <c r="BA500" s="24" t="str">
        <f>getSring(AQ500,3)</f>
        <v>扁扁的稻草</v>
      </c>
      <c r="BB500" s="24">
        <f t="shared" si="92"/>
        <v>30027</v>
      </c>
      <c r="BC500" s="24">
        <f t="shared" si="93"/>
        <v>66</v>
      </c>
    </row>
    <row r="501" spans="1:55" ht="14.25" x14ac:dyDescent="0.2">
      <c r="A501">
        <f t="shared" si="94"/>
        <v>20499</v>
      </c>
      <c r="B501" s="16">
        <v>499</v>
      </c>
      <c r="C501" s="16" t="s">
        <v>1094</v>
      </c>
      <c r="D501" s="16" t="s">
        <v>1580</v>
      </c>
      <c r="E501" s="16">
        <f>武器3!E501</f>
        <v>6</v>
      </c>
      <c r="F501" s="16" t="s">
        <v>1045</v>
      </c>
      <c r="G501" s="16">
        <f>武器3!G501</f>
        <v>3</v>
      </c>
      <c r="H501" s="19" t="s">
        <v>1385</v>
      </c>
      <c r="I501" s="3" t="s">
        <v>822</v>
      </c>
      <c r="J501" s="3">
        <f>武器2!I501</f>
        <v>16</v>
      </c>
      <c r="K501" s="3"/>
      <c r="L501" s="3" t="str">
        <f>武器3!J501</f>
        <v>上级职业</v>
      </c>
      <c r="M501" s="3" t="str">
        <f>武器3!K501</f>
        <v>冷却</v>
      </c>
      <c r="N501" s="16">
        <v>1</v>
      </c>
      <c r="O501" s="16">
        <v>3</v>
      </c>
      <c r="P501" s="16">
        <f>挂饰2!L501</f>
        <v>60</v>
      </c>
      <c r="Q501" s="16">
        <f>挂饰2!M501</f>
        <v>98</v>
      </c>
      <c r="R501" s="16">
        <f>挂饰2!N501</f>
        <v>0</v>
      </c>
      <c r="S501" s="16">
        <f>挂饰2!O501</f>
        <v>0</v>
      </c>
      <c r="T501" s="16">
        <f>挂饰2!P501</f>
        <v>0</v>
      </c>
      <c r="U501" s="16">
        <f>挂饰2!Q501</f>
        <v>0</v>
      </c>
      <c r="V501" s="16">
        <f>挂饰2!R501</f>
        <v>0</v>
      </c>
      <c r="W501" s="16">
        <f>挂饰2!S501</f>
        <v>0</v>
      </c>
      <c r="X501" s="16">
        <f>挂饰2!T501</f>
        <v>0</v>
      </c>
      <c r="Y501" s="16">
        <f>挂饰2!U501</f>
        <v>0</v>
      </c>
      <c r="Z501" s="16">
        <f>挂饰2!V501</f>
        <v>0</v>
      </c>
      <c r="AA501" s="16">
        <f>挂饰2!W501</f>
        <v>0</v>
      </c>
      <c r="AB501" s="16">
        <f>挂饰2!X501</f>
        <v>0</v>
      </c>
      <c r="AC501" s="16">
        <f>挂饰2!Y501</f>
        <v>0</v>
      </c>
      <c r="AD501" s="16">
        <f>挂饰2!Z501</f>
        <v>0</v>
      </c>
      <c r="AE501" s="16">
        <f>挂饰2!AA501</f>
        <v>0</v>
      </c>
      <c r="AF501" s="16">
        <f>挂饰2!AB501</f>
        <v>0</v>
      </c>
      <c r="AG501" s="16">
        <f>挂饰2!AC501</f>
        <v>0</v>
      </c>
      <c r="AH501" s="16">
        <f>挂饰2!AD501</f>
        <v>0</v>
      </c>
      <c r="AI501" s="16">
        <f>挂饰2!AE501</f>
        <v>0</v>
      </c>
      <c r="AJ501" s="16">
        <f>挂饰2!AF501</f>
        <v>0</v>
      </c>
      <c r="AK501" s="16">
        <f>挂饰2!AG501</f>
        <v>0</v>
      </c>
      <c r="AL501" s="16">
        <f>挂饰2!AH501</f>
        <v>0</v>
      </c>
      <c r="AM501" s="16">
        <f>挂饰2!AI501</f>
        <v>0</v>
      </c>
      <c r="AN501" s="16">
        <f>挂饰2!AJ501</f>
        <v>0</v>
      </c>
      <c r="AO501" s="21">
        <f t="shared" si="84"/>
        <v>237</v>
      </c>
      <c r="AP501">
        <f t="shared" si="85"/>
        <v>206700</v>
      </c>
      <c r="AQ501" t="str">
        <f t="shared" si="86"/>
        <v>,漂亮的蘑菇,蓝水晶,长獠牙</v>
      </c>
      <c r="AR501" s="24" t="str">
        <f>IF(F501="c",getSring(AQ501,4),VLOOKUP(M501&amp;F501,test4,2,FALSE))</f>
        <v>水之精华</v>
      </c>
      <c r="AS501" s="24">
        <f t="shared" si="87"/>
        <v>30009</v>
      </c>
      <c r="AT501" s="24">
        <f t="shared" si="88"/>
        <v>49</v>
      </c>
      <c r="AU501" s="24" t="str">
        <f>getSring(AQ501,1)</f>
        <v>漂亮的蘑菇</v>
      </c>
      <c r="AV501" s="24">
        <f t="shared" si="89"/>
        <v>30023</v>
      </c>
      <c r="AW501" s="24">
        <f t="shared" si="95"/>
        <v>99</v>
      </c>
      <c r="AX501" s="24" t="str">
        <f>getSring(AQ501,2)</f>
        <v>蓝水晶</v>
      </c>
      <c r="AY501" s="24">
        <f t="shared" si="90"/>
        <v>30031</v>
      </c>
      <c r="AZ501" s="24">
        <f t="shared" si="91"/>
        <v>99</v>
      </c>
      <c r="BA501" s="24" t="str">
        <f>getSring(AQ501,3)</f>
        <v>长獠牙</v>
      </c>
      <c r="BB501" s="24">
        <f t="shared" si="92"/>
        <v>30039</v>
      </c>
      <c r="BC501" s="24">
        <f t="shared" si="93"/>
        <v>99</v>
      </c>
    </row>
    <row r="502" spans="1:55" ht="14.25" x14ac:dyDescent="0.2">
      <c r="A502">
        <f t="shared" si="94"/>
        <v>20500</v>
      </c>
      <c r="B502" s="16">
        <v>500</v>
      </c>
      <c r="C502" s="16" t="s">
        <v>1080</v>
      </c>
      <c r="D502" s="16" t="s">
        <v>1525</v>
      </c>
      <c r="E502" s="16">
        <f>武器3!E502</f>
        <v>8</v>
      </c>
      <c r="F502" s="16" t="s">
        <v>1045</v>
      </c>
      <c r="G502" s="16">
        <f>武器3!G502</f>
        <v>3</v>
      </c>
      <c r="H502" s="19" t="s">
        <v>1385</v>
      </c>
      <c r="I502" s="3" t="s">
        <v>822</v>
      </c>
      <c r="J502" s="3">
        <f>武器2!I502</f>
        <v>16</v>
      </c>
      <c r="K502" s="3"/>
      <c r="L502" s="3" t="str">
        <f>武器3!J502</f>
        <v>上级职业</v>
      </c>
      <c r="M502" s="3" t="str">
        <f>武器3!K502</f>
        <v>冷却</v>
      </c>
      <c r="N502" s="16">
        <v>1</v>
      </c>
      <c r="O502" s="16">
        <v>4</v>
      </c>
      <c r="P502" s="16">
        <f>挂饰2!L502</f>
        <v>80</v>
      </c>
      <c r="Q502" s="16">
        <f>挂饰2!M502</f>
        <v>0</v>
      </c>
      <c r="R502" s="16">
        <f>挂饰2!N502</f>
        <v>0</v>
      </c>
      <c r="S502" s="16">
        <f>挂饰2!O502</f>
        <v>0</v>
      </c>
      <c r="T502" s="16">
        <f>挂饰2!P502</f>
        <v>0</v>
      </c>
      <c r="U502" s="16">
        <f>挂饰2!Q502</f>
        <v>0</v>
      </c>
      <c r="V502" s="16">
        <f>挂饰2!R502</f>
        <v>0</v>
      </c>
      <c r="W502" s="16">
        <f>挂饰2!S502</f>
        <v>0</v>
      </c>
      <c r="X502" s="16">
        <f>挂饰2!T502</f>
        <v>0</v>
      </c>
      <c r="Y502" s="16">
        <f>挂饰2!U502</f>
        <v>0</v>
      </c>
      <c r="Z502" s="16">
        <f>挂饰2!V502</f>
        <v>0</v>
      </c>
      <c r="AA502" s="16">
        <f>挂饰2!W502</f>
        <v>0</v>
      </c>
      <c r="AB502" s="16">
        <f>挂饰2!X502</f>
        <v>0</v>
      </c>
      <c r="AC502" s="16">
        <f>挂饰2!Y502</f>
        <v>0</v>
      </c>
      <c r="AD502" s="16">
        <f>挂饰2!Z502</f>
        <v>0</v>
      </c>
      <c r="AE502" s="16">
        <f>挂饰2!AA502</f>
        <v>0</v>
      </c>
      <c r="AF502" s="16">
        <f>挂饰2!AB502</f>
        <v>0</v>
      </c>
      <c r="AG502" s="16">
        <f>挂饰2!AC502</f>
        <v>0</v>
      </c>
      <c r="AH502" s="16">
        <f>挂饰2!AD502</f>
        <v>0</v>
      </c>
      <c r="AI502" s="16">
        <f>挂饰2!AE502</f>
        <v>8.6757990867579959E-2</v>
      </c>
      <c r="AJ502" s="16">
        <f>挂饰2!AF502</f>
        <v>0</v>
      </c>
      <c r="AK502" s="16">
        <f>挂饰2!AG502</f>
        <v>0</v>
      </c>
      <c r="AL502" s="16">
        <f>挂饰2!AH502</f>
        <v>0</v>
      </c>
      <c r="AM502" s="16">
        <f>挂饰2!AI502</f>
        <v>0</v>
      </c>
      <c r="AN502" s="16">
        <f>挂饰2!AJ502</f>
        <v>0</v>
      </c>
      <c r="AO502" s="21">
        <f t="shared" si="84"/>
        <v>120.54657534246576</v>
      </c>
      <c r="AP502">
        <f t="shared" si="85"/>
        <v>105000</v>
      </c>
      <c r="AQ502" t="str">
        <f t="shared" si="86"/>
        <v>,美味的坚果,长獠牙,坚硬的石头</v>
      </c>
      <c r="AR502" s="24" t="str">
        <f>IF(F502="c",getSring(AQ502,4),VLOOKUP(M502&amp;F502,test4,2,FALSE))</f>
        <v>水之精华</v>
      </c>
      <c r="AS502" s="24">
        <f t="shared" si="87"/>
        <v>30009</v>
      </c>
      <c r="AT502" s="24">
        <f t="shared" si="88"/>
        <v>25</v>
      </c>
      <c r="AU502" s="24" t="str">
        <f>getSring(AQ502,1)</f>
        <v>美味的坚果</v>
      </c>
      <c r="AV502" s="24">
        <f t="shared" si="89"/>
        <v>30043</v>
      </c>
      <c r="AW502" s="24">
        <f t="shared" si="95"/>
        <v>50</v>
      </c>
      <c r="AX502" s="24" t="str">
        <f>getSring(AQ502,2)</f>
        <v>长獠牙</v>
      </c>
      <c r="AY502" s="24">
        <f t="shared" si="90"/>
        <v>30039</v>
      </c>
      <c r="AZ502" s="24">
        <f t="shared" si="91"/>
        <v>50</v>
      </c>
      <c r="BA502" s="24" t="str">
        <f>getSring(AQ502,3)</f>
        <v>坚硬的石头</v>
      </c>
      <c r="BB502" s="24">
        <f t="shared" si="92"/>
        <v>30035</v>
      </c>
      <c r="BC502" s="24">
        <f t="shared" si="93"/>
        <v>50</v>
      </c>
    </row>
    <row r="503" spans="1:55" ht="14.25" x14ac:dyDescent="0.2">
      <c r="A503">
        <f t="shared" si="94"/>
        <v>20501</v>
      </c>
      <c r="B503" s="16">
        <v>501</v>
      </c>
      <c r="C503" s="16" t="s">
        <v>1069</v>
      </c>
      <c r="D503" s="16" t="s">
        <v>1146</v>
      </c>
      <c r="E503" s="16">
        <f>武器3!E503</f>
        <v>10</v>
      </c>
      <c r="F503" s="16" t="s">
        <v>1045</v>
      </c>
      <c r="G503" s="16">
        <f>武器3!G503</f>
        <v>3</v>
      </c>
      <c r="H503" s="19" t="s">
        <v>1385</v>
      </c>
      <c r="I503" s="3" t="s">
        <v>822</v>
      </c>
      <c r="J503" s="3">
        <f>武器2!I503</f>
        <v>16</v>
      </c>
      <c r="K503" s="3"/>
      <c r="L503" s="3" t="str">
        <f>武器3!J503</f>
        <v>上级职业</v>
      </c>
      <c r="M503" s="3" t="str">
        <f>武器3!K503</f>
        <v>冷却</v>
      </c>
      <c r="N503" s="16">
        <v>1</v>
      </c>
      <c r="O503" s="16">
        <v>5</v>
      </c>
      <c r="P503" s="16">
        <f>挂饰2!L503</f>
        <v>100</v>
      </c>
      <c r="Q503" s="16">
        <f>挂饰2!M503</f>
        <v>163</v>
      </c>
      <c r="R503" s="16">
        <f>挂饰2!N503</f>
        <v>0</v>
      </c>
      <c r="S503" s="16">
        <f>挂饰2!O503</f>
        <v>0</v>
      </c>
      <c r="T503" s="16">
        <f>挂饰2!P503</f>
        <v>0</v>
      </c>
      <c r="U503" s="16">
        <f>挂饰2!Q503</f>
        <v>0</v>
      </c>
      <c r="V503" s="16">
        <f>挂饰2!R503</f>
        <v>0</v>
      </c>
      <c r="W503" s="16">
        <f>挂饰2!S503</f>
        <v>0</v>
      </c>
      <c r="X503" s="16">
        <f>挂饰2!T503</f>
        <v>0</v>
      </c>
      <c r="Y503" s="16">
        <f>挂饰2!U503</f>
        <v>0</v>
      </c>
      <c r="Z503" s="16">
        <f>挂饰2!V503</f>
        <v>0</v>
      </c>
      <c r="AA503" s="16">
        <f>挂饰2!W503</f>
        <v>0</v>
      </c>
      <c r="AB503" s="16">
        <f>挂饰2!X503</f>
        <v>0</v>
      </c>
      <c r="AC503" s="16">
        <f>挂饰2!Y503</f>
        <v>0</v>
      </c>
      <c r="AD503" s="16">
        <f>挂饰2!Z503</f>
        <v>0</v>
      </c>
      <c r="AE503" s="16">
        <f>挂饰2!AA503</f>
        <v>0</v>
      </c>
      <c r="AF503" s="16">
        <f>挂饰2!AB503</f>
        <v>0</v>
      </c>
      <c r="AG503" s="16">
        <f>挂饰2!AC503</f>
        <v>0</v>
      </c>
      <c r="AH503" s="16">
        <f>挂饰2!AD503</f>
        <v>0</v>
      </c>
      <c r="AI503" s="16">
        <f>挂饰2!AE503</f>
        <v>0</v>
      </c>
      <c r="AJ503" s="16">
        <f>挂饰2!AF503</f>
        <v>0</v>
      </c>
      <c r="AK503" s="16">
        <f>挂饰2!AG503</f>
        <v>0</v>
      </c>
      <c r="AL503" s="16">
        <f>挂饰2!AH503</f>
        <v>0</v>
      </c>
      <c r="AM503" s="16">
        <f>挂饰2!AI503</f>
        <v>0</v>
      </c>
      <c r="AN503" s="16">
        <f>挂饰2!AJ503</f>
        <v>0</v>
      </c>
      <c r="AO503" s="21">
        <f t="shared" si="84"/>
        <v>394.5</v>
      </c>
      <c r="AP503">
        <f t="shared" si="85"/>
        <v>344400</v>
      </c>
      <c r="AQ503" t="str">
        <f t="shared" si="86"/>
        <v>,长獠牙,扁扁的稻草,坚硬的石头</v>
      </c>
      <c r="AR503" s="24" t="str">
        <f>IF(F503="c",getSring(AQ503,4),VLOOKUP(M503&amp;F503,test4,2,FALSE))</f>
        <v>水之精华</v>
      </c>
      <c r="AS503" s="24">
        <f t="shared" si="87"/>
        <v>30009</v>
      </c>
      <c r="AT503" s="24">
        <f t="shared" si="88"/>
        <v>82</v>
      </c>
      <c r="AU503" s="24" t="str">
        <f>getSring(AQ503,1)</f>
        <v>长獠牙</v>
      </c>
      <c r="AV503" s="24">
        <f t="shared" si="89"/>
        <v>30039</v>
      </c>
      <c r="AW503" s="24">
        <f t="shared" si="95"/>
        <v>164</v>
      </c>
      <c r="AX503" s="24" t="str">
        <f>getSring(AQ503,2)</f>
        <v>扁扁的稻草</v>
      </c>
      <c r="AY503" s="24">
        <f t="shared" si="90"/>
        <v>30027</v>
      </c>
      <c r="AZ503" s="24">
        <f t="shared" si="91"/>
        <v>164</v>
      </c>
      <c r="BA503" s="24" t="str">
        <f>getSring(AQ503,3)</f>
        <v>坚硬的石头</v>
      </c>
      <c r="BB503" s="24">
        <f t="shared" si="92"/>
        <v>30035</v>
      </c>
      <c r="BC503" s="24">
        <f t="shared" si="93"/>
        <v>164</v>
      </c>
    </row>
    <row r="504" spans="1:55" ht="14.25" x14ac:dyDescent="0.2">
      <c r="A504">
        <f t="shared" si="94"/>
        <v>20502</v>
      </c>
      <c r="B504" s="16">
        <v>502</v>
      </c>
      <c r="C504" s="16" t="s">
        <v>1059</v>
      </c>
      <c r="D504" s="16" t="s">
        <v>1581</v>
      </c>
      <c r="E504" s="16">
        <f>武器3!E504</f>
        <v>12</v>
      </c>
      <c r="F504" s="16" t="s">
        <v>1045</v>
      </c>
      <c r="G504" s="16">
        <f>武器3!G504</f>
        <v>3</v>
      </c>
      <c r="H504" s="19" t="s">
        <v>1385</v>
      </c>
      <c r="I504" s="3" t="s">
        <v>822</v>
      </c>
      <c r="J504" s="3">
        <f>武器2!I504</f>
        <v>16</v>
      </c>
      <c r="K504" s="3"/>
      <c r="L504" s="3" t="str">
        <f>武器3!J504</f>
        <v>上级职业</v>
      </c>
      <c r="M504" s="3" t="str">
        <f>武器3!K504</f>
        <v>冷却</v>
      </c>
      <c r="N504" s="16">
        <v>1</v>
      </c>
      <c r="O504" s="16">
        <v>6</v>
      </c>
      <c r="P504" s="16">
        <f>挂饰2!L504</f>
        <v>120</v>
      </c>
      <c r="Q504" s="16">
        <f>挂饰2!M504</f>
        <v>196</v>
      </c>
      <c r="R504" s="16">
        <f>挂饰2!N504</f>
        <v>0</v>
      </c>
      <c r="S504" s="16">
        <f>挂饰2!O504</f>
        <v>0</v>
      </c>
      <c r="T504" s="16">
        <f>挂饰2!P504</f>
        <v>0</v>
      </c>
      <c r="U504" s="16">
        <f>挂饰2!Q504</f>
        <v>0</v>
      </c>
      <c r="V504" s="16">
        <f>挂饰2!R504</f>
        <v>0</v>
      </c>
      <c r="W504" s="16">
        <f>挂饰2!S504</f>
        <v>0</v>
      </c>
      <c r="X504" s="16">
        <f>挂饰2!T504</f>
        <v>0</v>
      </c>
      <c r="Y504" s="16">
        <f>挂饰2!U504</f>
        <v>0</v>
      </c>
      <c r="Z504" s="16">
        <f>挂饰2!V504</f>
        <v>0</v>
      </c>
      <c r="AA504" s="16">
        <f>挂饰2!W504</f>
        <v>0</v>
      </c>
      <c r="AB504" s="16">
        <f>挂饰2!X504</f>
        <v>0</v>
      </c>
      <c r="AC504" s="16">
        <f>挂饰2!Y504</f>
        <v>0</v>
      </c>
      <c r="AD504" s="16">
        <f>挂饰2!Z504</f>
        <v>0</v>
      </c>
      <c r="AE504" s="16">
        <f>挂饰2!AA504</f>
        <v>0</v>
      </c>
      <c r="AF504" s="16">
        <f>挂饰2!AB504</f>
        <v>0</v>
      </c>
      <c r="AG504" s="16">
        <f>挂饰2!AC504</f>
        <v>0</v>
      </c>
      <c r="AH504" s="16">
        <f>挂饰2!AD504</f>
        <v>0</v>
      </c>
      <c r="AI504" s="16">
        <f>挂饰2!AE504</f>
        <v>0</v>
      </c>
      <c r="AJ504" s="16">
        <f>挂饰2!AF504</f>
        <v>0</v>
      </c>
      <c r="AK504" s="16">
        <f>挂饰2!AG504</f>
        <v>0</v>
      </c>
      <c r="AL504" s="16">
        <f>挂饰2!AH504</f>
        <v>0</v>
      </c>
      <c r="AM504" s="16">
        <f>挂饰2!AI504</f>
        <v>0</v>
      </c>
      <c r="AN504" s="16">
        <f>挂饰2!AJ504</f>
        <v>0</v>
      </c>
      <c r="AO504" s="21">
        <f t="shared" si="84"/>
        <v>474</v>
      </c>
      <c r="AP504">
        <f t="shared" si="85"/>
        <v>415800</v>
      </c>
      <c r="AQ504" t="str">
        <f t="shared" si="86"/>
        <v>,坚硬的石头,蓝水晶,美味的坚果</v>
      </c>
      <c r="AR504" s="24" t="str">
        <f>IF(F504="c",getSring(AQ504,4),VLOOKUP(M504&amp;F504,test4,2,FALSE))</f>
        <v>水之精华</v>
      </c>
      <c r="AS504" s="24">
        <f t="shared" si="87"/>
        <v>30009</v>
      </c>
      <c r="AT504" s="24">
        <f t="shared" si="88"/>
        <v>99</v>
      </c>
      <c r="AU504" s="24" t="str">
        <f>getSring(AQ504,1)</f>
        <v>坚硬的石头</v>
      </c>
      <c r="AV504" s="24">
        <f t="shared" si="89"/>
        <v>30035</v>
      </c>
      <c r="AW504" s="24">
        <f t="shared" si="95"/>
        <v>198</v>
      </c>
      <c r="AX504" s="24" t="str">
        <f>getSring(AQ504,2)</f>
        <v>蓝水晶</v>
      </c>
      <c r="AY504" s="24">
        <f t="shared" si="90"/>
        <v>30031</v>
      </c>
      <c r="AZ504" s="24">
        <f t="shared" si="91"/>
        <v>198</v>
      </c>
      <c r="BA504" s="24" t="str">
        <f>getSring(AQ504,3)</f>
        <v>美味的坚果</v>
      </c>
      <c r="BB504" s="24">
        <f t="shared" si="92"/>
        <v>30043</v>
      </c>
      <c r="BC504" s="24">
        <f t="shared" si="93"/>
        <v>198</v>
      </c>
    </row>
    <row r="505" spans="1:55" ht="14.25" x14ac:dyDescent="0.2">
      <c r="A505">
        <f t="shared" si="94"/>
        <v>20503</v>
      </c>
      <c r="B505" s="16">
        <v>503</v>
      </c>
      <c r="C505" s="16" t="s">
        <v>1086</v>
      </c>
      <c r="D505" s="16" t="s">
        <v>1144</v>
      </c>
      <c r="E505" s="16">
        <f>武器3!E505</f>
        <v>14</v>
      </c>
      <c r="F505" s="16" t="s">
        <v>1045</v>
      </c>
      <c r="G505" s="16">
        <f>武器3!G505</f>
        <v>3</v>
      </c>
      <c r="H505" s="19" t="s">
        <v>1385</v>
      </c>
      <c r="I505" s="3" t="s">
        <v>822</v>
      </c>
      <c r="J505" s="3">
        <f>武器2!I505</f>
        <v>16</v>
      </c>
      <c r="K505" s="3"/>
      <c r="L505" s="3" t="str">
        <f>武器3!J505</f>
        <v>上级职业</v>
      </c>
      <c r="M505" s="3" t="str">
        <f>武器3!K505</f>
        <v>冷却</v>
      </c>
      <c r="N505" s="16">
        <v>1</v>
      </c>
      <c r="O505" s="16">
        <v>7</v>
      </c>
      <c r="P505" s="16">
        <f>挂饰2!L505</f>
        <v>141</v>
      </c>
      <c r="Q505" s="16">
        <f>挂饰2!M505</f>
        <v>0</v>
      </c>
      <c r="R505" s="16">
        <f>挂饰2!N505</f>
        <v>0</v>
      </c>
      <c r="S505" s="16">
        <f>挂饰2!O505</f>
        <v>0</v>
      </c>
      <c r="T505" s="16">
        <f>挂饰2!P505</f>
        <v>0</v>
      </c>
      <c r="U505" s="16">
        <f>挂饰2!Q505</f>
        <v>0</v>
      </c>
      <c r="V505" s="16">
        <f>挂饰2!R505</f>
        <v>0</v>
      </c>
      <c r="W505" s="16">
        <f>挂饰2!S505</f>
        <v>0</v>
      </c>
      <c r="X505" s="16">
        <f>挂饰2!T505</f>
        <v>0</v>
      </c>
      <c r="Y505" s="16">
        <f>挂饰2!U505</f>
        <v>0</v>
      </c>
      <c r="Z505" s="16">
        <f>挂饰2!V505</f>
        <v>0</v>
      </c>
      <c r="AA505" s="16">
        <f>挂饰2!W505</f>
        <v>0</v>
      </c>
      <c r="AB505" s="16">
        <f>挂饰2!X505</f>
        <v>0</v>
      </c>
      <c r="AC505" s="16">
        <f>挂饰2!Y505</f>
        <v>0</v>
      </c>
      <c r="AD505" s="16">
        <f>挂饰2!Z505</f>
        <v>0</v>
      </c>
      <c r="AE505" s="16">
        <f>挂饰2!AA505</f>
        <v>0.50248756218905477</v>
      </c>
      <c r="AF505" s="16">
        <f>挂饰2!AB505</f>
        <v>0</v>
      </c>
      <c r="AG505" s="16">
        <f>挂饰2!AC505</f>
        <v>0</v>
      </c>
      <c r="AH505" s="16">
        <f>挂饰2!AD505</f>
        <v>0</v>
      </c>
      <c r="AI505" s="16">
        <f>挂饰2!AE505</f>
        <v>0</v>
      </c>
      <c r="AJ505" s="16">
        <f>挂饰2!AF505</f>
        <v>0</v>
      </c>
      <c r="AK505" s="16">
        <f>挂饰2!AG505</f>
        <v>0</v>
      </c>
      <c r="AL505" s="16">
        <f>挂饰2!AH505</f>
        <v>0</v>
      </c>
      <c r="AM505" s="16">
        <f>挂饰2!AI505</f>
        <v>0</v>
      </c>
      <c r="AN505" s="16">
        <f>挂饰2!AJ505</f>
        <v>0</v>
      </c>
      <c r="AO505" s="21">
        <f t="shared" si="84"/>
        <v>214.66567164179105</v>
      </c>
      <c r="AP505">
        <f t="shared" si="85"/>
        <v>188100</v>
      </c>
      <c r="AQ505" t="str">
        <f t="shared" si="86"/>
        <v>,扁扁的稻草,坚硬的石头,长獠牙</v>
      </c>
      <c r="AR505" s="24" t="str">
        <f>IF(F505="c",getSring(AQ505,4),VLOOKUP(M505&amp;F505,test4,2,FALSE))</f>
        <v>水之精华</v>
      </c>
      <c r="AS505" s="24">
        <f t="shared" si="87"/>
        <v>30009</v>
      </c>
      <c r="AT505" s="24">
        <f t="shared" si="88"/>
        <v>45</v>
      </c>
      <c r="AU505" s="24" t="str">
        <f>getSring(AQ505,1)</f>
        <v>扁扁的稻草</v>
      </c>
      <c r="AV505" s="24">
        <f t="shared" si="89"/>
        <v>30027</v>
      </c>
      <c r="AW505" s="24">
        <f t="shared" si="95"/>
        <v>89</v>
      </c>
      <c r="AX505" s="24" t="str">
        <f>getSring(AQ505,2)</f>
        <v>坚硬的石头</v>
      </c>
      <c r="AY505" s="24">
        <f t="shared" si="90"/>
        <v>30035</v>
      </c>
      <c r="AZ505" s="24">
        <f t="shared" si="91"/>
        <v>89</v>
      </c>
      <c r="BA505" s="24" t="str">
        <f>getSring(AQ505,3)</f>
        <v>长獠牙</v>
      </c>
      <c r="BB505" s="24">
        <f t="shared" si="92"/>
        <v>30039</v>
      </c>
      <c r="BC505" s="24">
        <f t="shared" si="93"/>
        <v>89</v>
      </c>
    </row>
    <row r="506" spans="1:55" ht="14.25" x14ac:dyDescent="0.2">
      <c r="A506">
        <f t="shared" si="94"/>
        <v>20504</v>
      </c>
      <c r="B506" s="16">
        <v>504</v>
      </c>
      <c r="C506" s="16" t="s">
        <v>1086</v>
      </c>
      <c r="D506" s="16" t="s">
        <v>1193</v>
      </c>
      <c r="E506" s="16">
        <f>武器3!E506</f>
        <v>16</v>
      </c>
      <c r="F506" s="16" t="s">
        <v>1045</v>
      </c>
      <c r="G506" s="16">
        <f>武器3!G506</f>
        <v>3</v>
      </c>
      <c r="H506" s="19" t="s">
        <v>1385</v>
      </c>
      <c r="I506" s="3" t="s">
        <v>822</v>
      </c>
      <c r="J506" s="3">
        <f>武器2!I506</f>
        <v>16</v>
      </c>
      <c r="K506" s="3"/>
      <c r="L506" s="3" t="str">
        <f>武器3!J506</f>
        <v>上级职业</v>
      </c>
      <c r="M506" s="3" t="str">
        <f>武器3!K506</f>
        <v>冷却</v>
      </c>
      <c r="N506" s="16">
        <v>1</v>
      </c>
      <c r="O506" s="16">
        <v>8</v>
      </c>
      <c r="P506" s="16">
        <f>挂饰2!L506</f>
        <v>161</v>
      </c>
      <c r="Q506" s="16">
        <f>挂饰2!M506</f>
        <v>262</v>
      </c>
      <c r="R506" s="16">
        <f>挂饰2!N506</f>
        <v>0</v>
      </c>
      <c r="S506" s="16">
        <f>挂饰2!O506</f>
        <v>0</v>
      </c>
      <c r="T506" s="16">
        <f>挂饰2!P506</f>
        <v>0</v>
      </c>
      <c r="U506" s="16">
        <f>挂饰2!Q506</f>
        <v>0</v>
      </c>
      <c r="V506" s="16">
        <f>挂饰2!R506</f>
        <v>0</v>
      </c>
      <c r="W506" s="16">
        <f>挂饰2!S506</f>
        <v>0</v>
      </c>
      <c r="X506" s="16">
        <f>挂饰2!T506</f>
        <v>0</v>
      </c>
      <c r="Y506" s="16">
        <f>挂饰2!U506</f>
        <v>0</v>
      </c>
      <c r="Z506" s="16">
        <f>挂饰2!V506</f>
        <v>0</v>
      </c>
      <c r="AA506" s="16">
        <f>挂饰2!W506</f>
        <v>0</v>
      </c>
      <c r="AB506" s="16">
        <f>挂饰2!X506</f>
        <v>0</v>
      </c>
      <c r="AC506" s="16">
        <f>挂饰2!Y506</f>
        <v>0</v>
      </c>
      <c r="AD506" s="16">
        <f>挂饰2!Z506</f>
        <v>0</v>
      </c>
      <c r="AE506" s="16">
        <f>挂饰2!AA506</f>
        <v>0</v>
      </c>
      <c r="AF506" s="16">
        <f>挂饰2!AB506</f>
        <v>0</v>
      </c>
      <c r="AG506" s="16">
        <f>挂饰2!AC506</f>
        <v>0</v>
      </c>
      <c r="AH506" s="16">
        <f>挂饰2!AD506</f>
        <v>0</v>
      </c>
      <c r="AI506" s="16">
        <f>挂饰2!AE506</f>
        <v>0</v>
      </c>
      <c r="AJ506" s="16">
        <f>挂饰2!AF506</f>
        <v>0</v>
      </c>
      <c r="AK506" s="16">
        <f>挂饰2!AG506</f>
        <v>0</v>
      </c>
      <c r="AL506" s="16">
        <f>挂饰2!AH506</f>
        <v>0</v>
      </c>
      <c r="AM506" s="16">
        <f>挂饰2!AI506</f>
        <v>0</v>
      </c>
      <c r="AN506" s="16">
        <f>挂饰2!AJ506</f>
        <v>0</v>
      </c>
      <c r="AO506" s="21">
        <f t="shared" si="84"/>
        <v>634.5</v>
      </c>
      <c r="AP506">
        <f t="shared" si="85"/>
        <v>554400</v>
      </c>
      <c r="AQ506" t="str">
        <f t="shared" si="86"/>
        <v>,漂亮的蘑菇,扁扁的稻草,蓝水晶</v>
      </c>
      <c r="AR506" s="24" t="str">
        <f>IF(F506="c",getSring(AQ506,4),VLOOKUP(M506&amp;F506,test4,2,FALSE))</f>
        <v>水之精华</v>
      </c>
      <c r="AS506" s="24">
        <f t="shared" si="87"/>
        <v>30009</v>
      </c>
      <c r="AT506" s="24">
        <f t="shared" si="88"/>
        <v>132</v>
      </c>
      <c r="AU506" s="24" t="str">
        <f>getSring(AQ506,1)</f>
        <v>漂亮的蘑菇</v>
      </c>
      <c r="AV506" s="24">
        <f t="shared" si="89"/>
        <v>30023</v>
      </c>
      <c r="AW506" s="24">
        <f t="shared" si="95"/>
        <v>264</v>
      </c>
      <c r="AX506" s="24" t="str">
        <f>getSring(AQ506,2)</f>
        <v>扁扁的稻草</v>
      </c>
      <c r="AY506" s="24">
        <f t="shared" si="90"/>
        <v>30027</v>
      </c>
      <c r="AZ506" s="24">
        <f t="shared" si="91"/>
        <v>264</v>
      </c>
      <c r="BA506" s="24" t="str">
        <f>getSring(AQ506,3)</f>
        <v>蓝水晶</v>
      </c>
      <c r="BB506" s="24">
        <f t="shared" si="92"/>
        <v>30031</v>
      </c>
      <c r="BC506" s="24">
        <f t="shared" si="93"/>
        <v>264</v>
      </c>
    </row>
    <row r="507" spans="1:55" ht="14.25" x14ac:dyDescent="0.2">
      <c r="A507">
        <f t="shared" si="94"/>
        <v>20505</v>
      </c>
      <c r="B507" s="16">
        <v>505</v>
      </c>
      <c r="C507" s="16" t="s">
        <v>1086</v>
      </c>
      <c r="D507" s="16" t="s">
        <v>1582</v>
      </c>
      <c r="E507" s="16">
        <f>武器3!E507</f>
        <v>2</v>
      </c>
      <c r="F507" s="16" t="s">
        <v>1046</v>
      </c>
      <c r="G507" s="16">
        <f>武器3!G507</f>
        <v>4</v>
      </c>
      <c r="H507" s="19" t="s">
        <v>1385</v>
      </c>
      <c r="I507" s="3" t="s">
        <v>822</v>
      </c>
      <c r="J507" s="3">
        <f>武器2!I507</f>
        <v>16</v>
      </c>
      <c r="K507" s="3"/>
      <c r="L507" s="3" t="str">
        <f>武器3!J507</f>
        <v>上级职业</v>
      </c>
      <c r="M507" s="3" t="str">
        <f>武器3!K507</f>
        <v/>
      </c>
      <c r="N507" s="16">
        <v>1</v>
      </c>
      <c r="O507" s="16">
        <v>1</v>
      </c>
      <c r="P507" s="16">
        <f>挂饰2!L507</f>
        <v>27</v>
      </c>
      <c r="Q507" s="16">
        <f>挂饰2!M507</f>
        <v>0</v>
      </c>
      <c r="R507" s="16">
        <f>挂饰2!N507</f>
        <v>0</v>
      </c>
      <c r="S507" s="16">
        <f>挂饰2!O507</f>
        <v>0</v>
      </c>
      <c r="T507" s="16">
        <f>挂饰2!P507</f>
        <v>0</v>
      </c>
      <c r="U507" s="16">
        <f>挂饰2!Q507</f>
        <v>0</v>
      </c>
      <c r="V507" s="16">
        <f>挂饰2!R507</f>
        <v>0</v>
      </c>
      <c r="W507" s="16">
        <f>挂饰2!S507</f>
        <v>0</v>
      </c>
      <c r="X507" s="16">
        <f>挂饰2!T507</f>
        <v>0</v>
      </c>
      <c r="Y507" s="16">
        <f>挂饰2!U507</f>
        <v>0</v>
      </c>
      <c r="Z507" s="16">
        <f>挂饰2!V507</f>
        <v>0</v>
      </c>
      <c r="AA507" s="16">
        <f>挂饰2!W507</f>
        <v>0</v>
      </c>
      <c r="AB507" s="16">
        <f>挂饰2!X507</f>
        <v>0</v>
      </c>
      <c r="AC507" s="16">
        <f>挂饰2!Y507</f>
        <v>0</v>
      </c>
      <c r="AD507" s="16">
        <f>挂饰2!Z507</f>
        <v>0</v>
      </c>
      <c r="AE507" s="16">
        <f>挂饰2!AA507</f>
        <v>0</v>
      </c>
      <c r="AF507" s="16">
        <f>挂饰2!AB507</f>
        <v>0</v>
      </c>
      <c r="AG507" s="16">
        <f>挂饰2!AC507</f>
        <v>0</v>
      </c>
      <c r="AH507" s="16">
        <f>挂饰2!AD507</f>
        <v>0</v>
      </c>
      <c r="AI507" s="16">
        <f>挂饰2!AE507</f>
        <v>0</v>
      </c>
      <c r="AJ507" s="16">
        <f>挂饰2!AF507</f>
        <v>0</v>
      </c>
      <c r="AK507" s="16">
        <f>挂饰2!AG507</f>
        <v>0</v>
      </c>
      <c r="AL507" s="16">
        <f>挂饰2!AH507</f>
        <v>0</v>
      </c>
      <c r="AM507" s="16">
        <f>挂饰2!AI507</f>
        <v>0</v>
      </c>
      <c r="AN507" s="16">
        <f>挂饰2!AJ507</f>
        <v>0</v>
      </c>
      <c r="AO507" s="21">
        <f t="shared" si="84"/>
        <v>40.5</v>
      </c>
      <c r="AP507">
        <f t="shared" si="85"/>
        <v>35550</v>
      </c>
      <c r="AQ507" t="str">
        <f t="shared" si="86"/>
        <v>,红水晶,石头,狗牙,蘑菇</v>
      </c>
      <c r="AR507" s="24" t="str">
        <f>IF(F507="c",getSring(AQ507,4),VLOOKUP(M507&amp;F507,test4,2,FALSE))</f>
        <v>蘑菇</v>
      </c>
      <c r="AS507" s="24">
        <f t="shared" si="87"/>
        <v>30022</v>
      </c>
      <c r="AT507" s="24">
        <f t="shared" si="88"/>
        <v>135</v>
      </c>
      <c r="AU507" s="24" t="str">
        <f>getSring(AQ507,1)</f>
        <v>红水晶</v>
      </c>
      <c r="AV507" s="24">
        <f t="shared" si="89"/>
        <v>30030</v>
      </c>
      <c r="AW507" s="24">
        <f t="shared" si="95"/>
        <v>34</v>
      </c>
      <c r="AX507" s="24" t="str">
        <f>getSring(AQ507,2)</f>
        <v>石头</v>
      </c>
      <c r="AY507" s="24">
        <f t="shared" si="90"/>
        <v>30034</v>
      </c>
      <c r="AZ507" s="24">
        <f t="shared" si="91"/>
        <v>34</v>
      </c>
      <c r="BA507" s="24" t="str">
        <f>getSring(AQ507,3)</f>
        <v>狗牙</v>
      </c>
      <c r="BB507" s="24">
        <f t="shared" si="92"/>
        <v>30038</v>
      </c>
      <c r="BC507" s="24">
        <f t="shared" si="93"/>
        <v>34</v>
      </c>
    </row>
    <row r="508" spans="1:55" ht="14.25" x14ac:dyDescent="0.2">
      <c r="A508">
        <f t="shared" si="94"/>
        <v>20506</v>
      </c>
      <c r="B508" s="16">
        <v>506</v>
      </c>
      <c r="C508" s="16" t="s">
        <v>1124</v>
      </c>
      <c r="D508" s="16" t="s">
        <v>1583</v>
      </c>
      <c r="E508" s="16">
        <f>武器3!E508</f>
        <v>4</v>
      </c>
      <c r="F508" s="16" t="s">
        <v>1046</v>
      </c>
      <c r="G508" s="16">
        <f>武器3!G508</f>
        <v>4</v>
      </c>
      <c r="H508" s="19" t="s">
        <v>1385</v>
      </c>
      <c r="I508" s="3" t="s">
        <v>822</v>
      </c>
      <c r="J508" s="3">
        <f>武器2!I508</f>
        <v>16</v>
      </c>
      <c r="K508" s="3"/>
      <c r="L508" s="3" t="str">
        <f>武器3!J508</f>
        <v>上级职业</v>
      </c>
      <c r="M508" s="3" t="str">
        <f>武器3!K508</f>
        <v/>
      </c>
      <c r="N508" s="16">
        <v>1</v>
      </c>
      <c r="O508" s="16">
        <v>2</v>
      </c>
      <c r="P508" s="16">
        <f>挂饰2!L508</f>
        <v>54</v>
      </c>
      <c r="Q508" s="16">
        <f>挂饰2!M508</f>
        <v>0</v>
      </c>
      <c r="R508" s="16">
        <f>挂饰2!N508</f>
        <v>0</v>
      </c>
      <c r="S508" s="16">
        <f>挂饰2!O508</f>
        <v>0</v>
      </c>
      <c r="T508" s="16">
        <f>挂饰2!P508</f>
        <v>0</v>
      </c>
      <c r="U508" s="16">
        <f>挂饰2!Q508</f>
        <v>0</v>
      </c>
      <c r="V508" s="16">
        <f>挂饰2!R508</f>
        <v>0</v>
      </c>
      <c r="W508" s="16">
        <f>挂饰2!S508</f>
        <v>0</v>
      </c>
      <c r="X508" s="16">
        <f>挂饰2!T508</f>
        <v>0</v>
      </c>
      <c r="Y508" s="16">
        <f>挂饰2!U508</f>
        <v>0</v>
      </c>
      <c r="Z508" s="16">
        <f>挂饰2!V508</f>
        <v>0</v>
      </c>
      <c r="AA508" s="16">
        <f>挂饰2!W508</f>
        <v>0</v>
      </c>
      <c r="AB508" s="16">
        <f>挂饰2!X508</f>
        <v>0</v>
      </c>
      <c r="AC508" s="16">
        <f>挂饰2!Y508</f>
        <v>0</v>
      </c>
      <c r="AD508" s="16">
        <f>挂饰2!Z508</f>
        <v>0</v>
      </c>
      <c r="AE508" s="16">
        <f>挂饰2!AA508</f>
        <v>0</v>
      </c>
      <c r="AF508" s="16">
        <f>挂饰2!AB508</f>
        <v>0</v>
      </c>
      <c r="AG508" s="16">
        <f>挂饰2!AC508</f>
        <v>0</v>
      </c>
      <c r="AH508" s="16">
        <f>挂饰2!AD508</f>
        <v>0</v>
      </c>
      <c r="AI508" s="16">
        <f>挂饰2!AE508</f>
        <v>0</v>
      </c>
      <c r="AJ508" s="16">
        <f>挂饰2!AF508</f>
        <v>0</v>
      </c>
      <c r="AK508" s="16">
        <f>挂饰2!AG508</f>
        <v>0</v>
      </c>
      <c r="AL508" s="16">
        <f>挂饰2!AH508</f>
        <v>0</v>
      </c>
      <c r="AM508" s="16">
        <f>挂饰2!AI508</f>
        <v>0</v>
      </c>
      <c r="AN508" s="16">
        <f>挂饰2!AJ508</f>
        <v>0</v>
      </c>
      <c r="AO508" s="21">
        <f t="shared" si="84"/>
        <v>81</v>
      </c>
      <c r="AP508">
        <f t="shared" si="85"/>
        <v>71100</v>
      </c>
      <c r="AQ508" t="str">
        <f t="shared" si="86"/>
        <v>,蘑菇,稻草,红水晶,石头</v>
      </c>
      <c r="AR508" s="24" t="str">
        <f>IF(F508="c",getSring(AQ508,4),VLOOKUP(M508&amp;F508,test4,2,FALSE))</f>
        <v>石头</v>
      </c>
      <c r="AS508" s="24">
        <f t="shared" si="87"/>
        <v>30034</v>
      </c>
      <c r="AT508" s="24">
        <f t="shared" si="88"/>
        <v>270</v>
      </c>
      <c r="AU508" s="24" t="str">
        <f>getSring(AQ508,1)</f>
        <v>蘑菇</v>
      </c>
      <c r="AV508" s="24">
        <f t="shared" si="89"/>
        <v>30022</v>
      </c>
      <c r="AW508" s="24">
        <f t="shared" si="95"/>
        <v>68</v>
      </c>
      <c r="AX508" s="24" t="str">
        <f>getSring(AQ508,2)</f>
        <v>稻草</v>
      </c>
      <c r="AY508" s="24">
        <f t="shared" si="90"/>
        <v>30026</v>
      </c>
      <c r="AZ508" s="24">
        <f t="shared" si="91"/>
        <v>68</v>
      </c>
      <c r="BA508" s="24" t="str">
        <f>getSring(AQ508,3)</f>
        <v>红水晶</v>
      </c>
      <c r="BB508" s="24">
        <f t="shared" si="92"/>
        <v>30030</v>
      </c>
      <c r="BC508" s="24">
        <f t="shared" si="93"/>
        <v>68</v>
      </c>
    </row>
    <row r="509" spans="1:55" ht="14.25" x14ac:dyDescent="0.2">
      <c r="A509">
        <f t="shared" si="94"/>
        <v>20507</v>
      </c>
      <c r="B509" s="16">
        <v>507</v>
      </c>
      <c r="C509" s="16" t="s">
        <v>1080</v>
      </c>
      <c r="D509" s="16" t="s">
        <v>1273</v>
      </c>
      <c r="E509" s="16">
        <f>武器3!E509</f>
        <v>6</v>
      </c>
      <c r="F509" s="16" t="s">
        <v>1046</v>
      </c>
      <c r="G509" s="16">
        <f>武器3!G509</f>
        <v>4</v>
      </c>
      <c r="H509" s="19" t="s">
        <v>1385</v>
      </c>
      <c r="I509" s="3" t="s">
        <v>822</v>
      </c>
      <c r="J509" s="3">
        <f>武器2!I509</f>
        <v>16</v>
      </c>
      <c r="K509" s="3"/>
      <c r="L509" s="3" t="str">
        <f>武器3!J509</f>
        <v>上级职业</v>
      </c>
      <c r="M509" s="3" t="str">
        <f>武器3!K509</f>
        <v/>
      </c>
      <c r="N509" s="16">
        <v>1</v>
      </c>
      <c r="O509" s="16">
        <v>3</v>
      </c>
      <c r="P509" s="16">
        <f>挂饰2!L509</f>
        <v>81</v>
      </c>
      <c r="Q509" s="16">
        <f>挂饰2!M509</f>
        <v>0</v>
      </c>
      <c r="R509" s="16">
        <f>挂饰2!N509</f>
        <v>0</v>
      </c>
      <c r="S509" s="16">
        <f>挂饰2!O509</f>
        <v>0</v>
      </c>
      <c r="T509" s="16">
        <f>挂饰2!P509</f>
        <v>0</v>
      </c>
      <c r="U509" s="16">
        <f>挂饰2!Q509</f>
        <v>0</v>
      </c>
      <c r="V509" s="16">
        <f>挂饰2!R509</f>
        <v>0</v>
      </c>
      <c r="W509" s="16">
        <f>挂饰2!S509</f>
        <v>0</v>
      </c>
      <c r="X509" s="16">
        <f>挂饰2!T509</f>
        <v>0</v>
      </c>
      <c r="Y509" s="16">
        <f>挂饰2!U509</f>
        <v>0</v>
      </c>
      <c r="Z509" s="16">
        <f>挂饰2!V509</f>
        <v>0</v>
      </c>
      <c r="AA509" s="16">
        <f>挂饰2!W509</f>
        <v>0</v>
      </c>
      <c r="AB509" s="16">
        <f>挂饰2!X509</f>
        <v>0</v>
      </c>
      <c r="AC509" s="16">
        <f>挂饰2!Y509</f>
        <v>0</v>
      </c>
      <c r="AD509" s="16">
        <f>挂饰2!Z509</f>
        <v>0</v>
      </c>
      <c r="AE509" s="16">
        <f>挂饰2!AA509</f>
        <v>0</v>
      </c>
      <c r="AF509" s="16">
        <f>挂饰2!AB509</f>
        <v>0</v>
      </c>
      <c r="AG509" s="16">
        <f>挂饰2!AC509</f>
        <v>0</v>
      </c>
      <c r="AH509" s="16">
        <f>挂饰2!AD509</f>
        <v>0</v>
      </c>
      <c r="AI509" s="16">
        <f>挂饰2!AE509</f>
        <v>0</v>
      </c>
      <c r="AJ509" s="16">
        <f>挂饰2!AF509</f>
        <v>0</v>
      </c>
      <c r="AK509" s="16">
        <f>挂饰2!AG509</f>
        <v>0</v>
      </c>
      <c r="AL509" s="16">
        <f>挂饰2!AH509</f>
        <v>0</v>
      </c>
      <c r="AM509" s="16">
        <f>挂饰2!AI509</f>
        <v>0</v>
      </c>
      <c r="AN509" s="16">
        <f>挂饰2!AJ509</f>
        <v>0</v>
      </c>
      <c r="AO509" s="21">
        <f t="shared" si="84"/>
        <v>121.5</v>
      </c>
      <c r="AP509">
        <f t="shared" si="85"/>
        <v>106200</v>
      </c>
      <c r="AQ509" t="str">
        <f t="shared" si="86"/>
        <v>,稻草,红水晶,石头,蘑菇</v>
      </c>
      <c r="AR509" s="24" t="str">
        <f>IF(F509="c",getSring(AQ509,4),VLOOKUP(M509&amp;F509,test4,2,FALSE))</f>
        <v>蘑菇</v>
      </c>
      <c r="AS509" s="24">
        <f t="shared" si="87"/>
        <v>30022</v>
      </c>
      <c r="AT509" s="24">
        <f t="shared" si="88"/>
        <v>405</v>
      </c>
      <c r="AU509" s="24" t="str">
        <f>getSring(AQ509,1)</f>
        <v>稻草</v>
      </c>
      <c r="AV509" s="24">
        <f t="shared" si="89"/>
        <v>30026</v>
      </c>
      <c r="AW509" s="24">
        <f t="shared" si="95"/>
        <v>101</v>
      </c>
      <c r="AX509" s="24" t="str">
        <f>getSring(AQ509,2)</f>
        <v>红水晶</v>
      </c>
      <c r="AY509" s="24">
        <f t="shared" si="90"/>
        <v>30030</v>
      </c>
      <c r="AZ509" s="24">
        <f t="shared" si="91"/>
        <v>101</v>
      </c>
      <c r="BA509" s="24" t="str">
        <f>getSring(AQ509,3)</f>
        <v>石头</v>
      </c>
      <c r="BB509" s="24">
        <f t="shared" si="92"/>
        <v>30034</v>
      </c>
      <c r="BC509" s="24">
        <f t="shared" si="93"/>
        <v>101</v>
      </c>
    </row>
    <row r="510" spans="1:55" ht="14.25" x14ac:dyDescent="0.2">
      <c r="A510">
        <f t="shared" si="94"/>
        <v>20508</v>
      </c>
      <c r="B510" s="16">
        <v>508</v>
      </c>
      <c r="C510" s="16" t="s">
        <v>1130</v>
      </c>
      <c r="D510" s="16" t="s">
        <v>1366</v>
      </c>
      <c r="E510" s="16">
        <f>武器3!E510</f>
        <v>8</v>
      </c>
      <c r="F510" s="16" t="s">
        <v>1046</v>
      </c>
      <c r="G510" s="16">
        <f>武器3!G510</f>
        <v>4</v>
      </c>
      <c r="H510" s="19" t="s">
        <v>1385</v>
      </c>
      <c r="I510" s="3" t="s">
        <v>822</v>
      </c>
      <c r="J510" s="3">
        <f>武器2!I510</f>
        <v>16</v>
      </c>
      <c r="K510" s="3"/>
      <c r="L510" s="3" t="str">
        <f>武器3!J510</f>
        <v>上级职业</v>
      </c>
      <c r="M510" s="3" t="str">
        <f>武器3!K510</f>
        <v/>
      </c>
      <c r="N510" s="16">
        <v>1</v>
      </c>
      <c r="O510" s="16">
        <v>4</v>
      </c>
      <c r="P510" s="16">
        <f>挂饰2!L510</f>
        <v>108</v>
      </c>
      <c r="Q510" s="16">
        <f>挂饰2!M510</f>
        <v>0</v>
      </c>
      <c r="R510" s="16">
        <f>挂饰2!N510</f>
        <v>0</v>
      </c>
      <c r="S510" s="16">
        <f>挂饰2!O510</f>
        <v>0</v>
      </c>
      <c r="T510" s="16">
        <f>挂饰2!P510</f>
        <v>0</v>
      </c>
      <c r="U510" s="16">
        <f>挂饰2!Q510</f>
        <v>0</v>
      </c>
      <c r="V510" s="16">
        <f>挂饰2!R510</f>
        <v>0</v>
      </c>
      <c r="W510" s="16">
        <f>挂饰2!S510</f>
        <v>0</v>
      </c>
      <c r="X510" s="16">
        <f>挂饰2!T510</f>
        <v>0</v>
      </c>
      <c r="Y510" s="16">
        <f>挂饰2!U510</f>
        <v>0</v>
      </c>
      <c r="Z510" s="16">
        <f>挂饰2!V510</f>
        <v>0</v>
      </c>
      <c r="AA510" s="16">
        <f>挂饰2!W510</f>
        <v>0</v>
      </c>
      <c r="AB510" s="16">
        <f>挂饰2!X510</f>
        <v>0</v>
      </c>
      <c r="AC510" s="16">
        <f>挂饰2!Y510</f>
        <v>0</v>
      </c>
      <c r="AD510" s="16">
        <f>挂饰2!Z510</f>
        <v>0</v>
      </c>
      <c r="AE510" s="16">
        <f>挂饰2!AA510</f>
        <v>0</v>
      </c>
      <c r="AF510" s="16">
        <f>挂饰2!AB510</f>
        <v>0</v>
      </c>
      <c r="AG510" s="16">
        <f>挂饰2!AC510</f>
        <v>0</v>
      </c>
      <c r="AH510" s="16">
        <f>挂饰2!AD510</f>
        <v>0</v>
      </c>
      <c r="AI510" s="16">
        <f>挂饰2!AE510</f>
        <v>0</v>
      </c>
      <c r="AJ510" s="16">
        <f>挂饰2!AF510</f>
        <v>0</v>
      </c>
      <c r="AK510" s="16">
        <f>挂饰2!AG510</f>
        <v>0</v>
      </c>
      <c r="AL510" s="16">
        <f>挂饰2!AH510</f>
        <v>0</v>
      </c>
      <c r="AM510" s="16">
        <f>挂饰2!AI510</f>
        <v>0</v>
      </c>
      <c r="AN510" s="16">
        <f>挂饰2!AJ510</f>
        <v>0</v>
      </c>
      <c r="AO510" s="21">
        <f t="shared" si="84"/>
        <v>162</v>
      </c>
      <c r="AP510">
        <f t="shared" si="85"/>
        <v>141750</v>
      </c>
      <c r="AQ510" t="str">
        <f t="shared" si="86"/>
        <v>,狗牙,红水晶,稻草,蘑菇</v>
      </c>
      <c r="AR510" s="24" t="str">
        <f>IF(F510="c",getSring(AQ510,4),VLOOKUP(M510&amp;F510,test4,2,FALSE))</f>
        <v>蘑菇</v>
      </c>
      <c r="AS510" s="24">
        <f t="shared" si="87"/>
        <v>30022</v>
      </c>
      <c r="AT510" s="24">
        <f t="shared" si="88"/>
        <v>540</v>
      </c>
      <c r="AU510" s="24" t="str">
        <f>getSring(AQ510,1)</f>
        <v>狗牙</v>
      </c>
      <c r="AV510" s="24">
        <f t="shared" si="89"/>
        <v>30038</v>
      </c>
      <c r="AW510" s="24">
        <f t="shared" si="95"/>
        <v>135</v>
      </c>
      <c r="AX510" s="24" t="str">
        <f>getSring(AQ510,2)</f>
        <v>红水晶</v>
      </c>
      <c r="AY510" s="24">
        <f t="shared" si="90"/>
        <v>30030</v>
      </c>
      <c r="AZ510" s="24">
        <f t="shared" si="91"/>
        <v>135</v>
      </c>
      <c r="BA510" s="24" t="str">
        <f>getSring(AQ510,3)</f>
        <v>稻草</v>
      </c>
      <c r="BB510" s="24">
        <f t="shared" si="92"/>
        <v>30026</v>
      </c>
      <c r="BC510" s="24">
        <f t="shared" si="93"/>
        <v>135</v>
      </c>
    </row>
    <row r="511" spans="1:55" ht="14.25" x14ac:dyDescent="0.2">
      <c r="A511">
        <f t="shared" si="94"/>
        <v>20509</v>
      </c>
      <c r="B511" s="16">
        <v>509</v>
      </c>
      <c r="C511" s="16" t="s">
        <v>1134</v>
      </c>
      <c r="D511" s="16" t="s">
        <v>1584</v>
      </c>
      <c r="E511" s="16">
        <f>武器3!E511</f>
        <v>10</v>
      </c>
      <c r="F511" s="16" t="s">
        <v>1046</v>
      </c>
      <c r="G511" s="16">
        <f>武器3!G511</f>
        <v>4</v>
      </c>
      <c r="H511" s="19" t="s">
        <v>1385</v>
      </c>
      <c r="I511" s="3" t="s">
        <v>822</v>
      </c>
      <c r="J511" s="3">
        <f>武器2!I511</f>
        <v>16</v>
      </c>
      <c r="K511" s="3"/>
      <c r="L511" s="3" t="str">
        <f>武器3!J511</f>
        <v>上级职业</v>
      </c>
      <c r="M511" s="3" t="str">
        <f>武器3!K511</f>
        <v/>
      </c>
      <c r="N511" s="16">
        <v>1</v>
      </c>
      <c r="O511" s="16">
        <v>5</v>
      </c>
      <c r="P511" s="16">
        <f>挂饰2!L511</f>
        <v>135</v>
      </c>
      <c r="Q511" s="16">
        <f>挂饰2!M511</f>
        <v>0</v>
      </c>
      <c r="R511" s="16">
        <f>挂饰2!N511</f>
        <v>0</v>
      </c>
      <c r="S511" s="16">
        <f>挂饰2!O511</f>
        <v>0</v>
      </c>
      <c r="T511" s="16">
        <f>挂饰2!P511</f>
        <v>0</v>
      </c>
      <c r="U511" s="16">
        <f>挂饰2!Q511</f>
        <v>0</v>
      </c>
      <c r="V511" s="16">
        <f>挂饰2!R511</f>
        <v>0</v>
      </c>
      <c r="W511" s="16">
        <f>挂饰2!S511</f>
        <v>0</v>
      </c>
      <c r="X511" s="16">
        <f>挂饰2!T511</f>
        <v>0</v>
      </c>
      <c r="Y511" s="16">
        <f>挂饰2!U511</f>
        <v>0</v>
      </c>
      <c r="Z511" s="16">
        <f>挂饰2!V511</f>
        <v>0</v>
      </c>
      <c r="AA511" s="16">
        <f>挂饰2!W511</f>
        <v>0</v>
      </c>
      <c r="AB511" s="16">
        <f>挂饰2!X511</f>
        <v>0</v>
      </c>
      <c r="AC511" s="16">
        <f>挂饰2!Y511</f>
        <v>0</v>
      </c>
      <c r="AD511" s="16">
        <f>挂饰2!Z511</f>
        <v>0</v>
      </c>
      <c r="AE511" s="16">
        <f>挂饰2!AA511</f>
        <v>0</v>
      </c>
      <c r="AF511" s="16">
        <f>挂饰2!AB511</f>
        <v>0</v>
      </c>
      <c r="AG511" s="16">
        <f>挂饰2!AC511</f>
        <v>0</v>
      </c>
      <c r="AH511" s="16">
        <f>挂饰2!AD511</f>
        <v>0</v>
      </c>
      <c r="AI511" s="16">
        <f>挂饰2!AE511</f>
        <v>0</v>
      </c>
      <c r="AJ511" s="16">
        <f>挂饰2!AF511</f>
        <v>0</v>
      </c>
      <c r="AK511" s="16">
        <f>挂饰2!AG511</f>
        <v>0</v>
      </c>
      <c r="AL511" s="16">
        <f>挂饰2!AH511</f>
        <v>0</v>
      </c>
      <c r="AM511" s="16">
        <f>挂饰2!AI511</f>
        <v>0</v>
      </c>
      <c r="AN511" s="16">
        <f>挂饰2!AJ511</f>
        <v>0</v>
      </c>
      <c r="AO511" s="21">
        <f t="shared" si="84"/>
        <v>202.5</v>
      </c>
      <c r="AP511">
        <f t="shared" si="85"/>
        <v>177300</v>
      </c>
      <c r="AQ511" t="str">
        <f t="shared" si="86"/>
        <v>,狗牙,稻草,蘑菇,多汁的坚果</v>
      </c>
      <c r="AR511" s="24" t="str">
        <f>IF(F511="c",getSring(AQ511,4),VLOOKUP(M511&amp;F511,test4,2,FALSE))</f>
        <v>多汁的坚果</v>
      </c>
      <c r="AS511" s="24">
        <f t="shared" si="87"/>
        <v>30042</v>
      </c>
      <c r="AT511" s="24">
        <f t="shared" si="88"/>
        <v>675</v>
      </c>
      <c r="AU511" s="24" t="str">
        <f>getSring(AQ511,1)</f>
        <v>狗牙</v>
      </c>
      <c r="AV511" s="24">
        <f t="shared" si="89"/>
        <v>30038</v>
      </c>
      <c r="AW511" s="24">
        <f t="shared" si="95"/>
        <v>169</v>
      </c>
      <c r="AX511" s="24" t="str">
        <f>getSring(AQ511,2)</f>
        <v>稻草</v>
      </c>
      <c r="AY511" s="24">
        <f t="shared" si="90"/>
        <v>30026</v>
      </c>
      <c r="AZ511" s="24">
        <f t="shared" si="91"/>
        <v>169</v>
      </c>
      <c r="BA511" s="24" t="str">
        <f>getSring(AQ511,3)</f>
        <v>蘑菇</v>
      </c>
      <c r="BB511" s="24">
        <f t="shared" si="92"/>
        <v>30022</v>
      </c>
      <c r="BC511" s="24">
        <f t="shared" si="93"/>
        <v>169</v>
      </c>
    </row>
    <row r="512" spans="1:55" ht="14.25" x14ac:dyDescent="0.2">
      <c r="A512">
        <f t="shared" si="94"/>
        <v>20510</v>
      </c>
      <c r="B512" s="16">
        <v>510</v>
      </c>
      <c r="C512" s="16" t="s">
        <v>1059</v>
      </c>
      <c r="D512" s="16" t="s">
        <v>1168</v>
      </c>
      <c r="E512" s="16">
        <f>武器3!E512</f>
        <v>12</v>
      </c>
      <c r="F512" s="16" t="s">
        <v>1046</v>
      </c>
      <c r="G512" s="16">
        <f>武器3!G512</f>
        <v>4</v>
      </c>
      <c r="H512" s="19" t="s">
        <v>1385</v>
      </c>
      <c r="I512" s="3" t="s">
        <v>822</v>
      </c>
      <c r="J512" s="3">
        <f>武器2!I512</f>
        <v>16</v>
      </c>
      <c r="K512" s="3"/>
      <c r="L512" s="3" t="str">
        <f>武器3!J512</f>
        <v>上级职业</v>
      </c>
      <c r="M512" s="3" t="str">
        <f>武器3!K512</f>
        <v/>
      </c>
      <c r="N512" s="16">
        <v>1</v>
      </c>
      <c r="O512" s="16">
        <v>6</v>
      </c>
      <c r="P512" s="16">
        <f>挂饰2!L512</f>
        <v>162</v>
      </c>
      <c r="Q512" s="16">
        <f>挂饰2!M512</f>
        <v>0</v>
      </c>
      <c r="R512" s="16">
        <f>挂饰2!N512</f>
        <v>0</v>
      </c>
      <c r="S512" s="16">
        <f>挂饰2!O512</f>
        <v>0</v>
      </c>
      <c r="T512" s="16">
        <f>挂饰2!P512</f>
        <v>0</v>
      </c>
      <c r="U512" s="16">
        <f>挂饰2!Q512</f>
        <v>0</v>
      </c>
      <c r="V512" s="16">
        <f>挂饰2!R512</f>
        <v>0</v>
      </c>
      <c r="W512" s="16">
        <f>挂饰2!S512</f>
        <v>0</v>
      </c>
      <c r="X512" s="16">
        <f>挂饰2!T512</f>
        <v>0</v>
      </c>
      <c r="Y512" s="16">
        <f>挂饰2!U512</f>
        <v>0</v>
      </c>
      <c r="Z512" s="16">
        <f>挂饰2!V512</f>
        <v>0</v>
      </c>
      <c r="AA512" s="16">
        <f>挂饰2!W512</f>
        <v>0</v>
      </c>
      <c r="AB512" s="16">
        <f>挂饰2!X512</f>
        <v>0</v>
      </c>
      <c r="AC512" s="16">
        <f>挂饰2!Y512</f>
        <v>0</v>
      </c>
      <c r="AD512" s="16">
        <f>挂饰2!Z512</f>
        <v>0</v>
      </c>
      <c r="AE512" s="16">
        <f>挂饰2!AA512</f>
        <v>0</v>
      </c>
      <c r="AF512" s="16">
        <f>挂饰2!AB512</f>
        <v>0</v>
      </c>
      <c r="AG512" s="16">
        <f>挂饰2!AC512</f>
        <v>0</v>
      </c>
      <c r="AH512" s="16">
        <f>挂饰2!AD512</f>
        <v>0</v>
      </c>
      <c r="AI512" s="16">
        <f>挂饰2!AE512</f>
        <v>0</v>
      </c>
      <c r="AJ512" s="16">
        <f>挂饰2!AF512</f>
        <v>0</v>
      </c>
      <c r="AK512" s="16">
        <f>挂饰2!AG512</f>
        <v>0</v>
      </c>
      <c r="AL512" s="16">
        <f>挂饰2!AH512</f>
        <v>0</v>
      </c>
      <c r="AM512" s="16">
        <f>挂饰2!AI512</f>
        <v>0</v>
      </c>
      <c r="AN512" s="16">
        <f>挂饰2!AJ512</f>
        <v>0</v>
      </c>
      <c r="AO512" s="21">
        <f t="shared" si="84"/>
        <v>243</v>
      </c>
      <c r="AP512">
        <f t="shared" si="85"/>
        <v>212850</v>
      </c>
      <c r="AQ512" t="str">
        <f t="shared" si="86"/>
        <v>,稻草,蘑菇,红水晶,石头</v>
      </c>
      <c r="AR512" s="24" t="str">
        <f>IF(F512="c",getSring(AQ512,4),VLOOKUP(M512&amp;F512,test4,2,FALSE))</f>
        <v>石头</v>
      </c>
      <c r="AS512" s="24">
        <f t="shared" si="87"/>
        <v>30034</v>
      </c>
      <c r="AT512" s="24">
        <f t="shared" si="88"/>
        <v>810</v>
      </c>
      <c r="AU512" s="24" t="str">
        <f>getSring(AQ512,1)</f>
        <v>稻草</v>
      </c>
      <c r="AV512" s="24">
        <f t="shared" si="89"/>
        <v>30026</v>
      </c>
      <c r="AW512" s="24">
        <f t="shared" si="95"/>
        <v>203</v>
      </c>
      <c r="AX512" s="24" t="str">
        <f>getSring(AQ512,2)</f>
        <v>蘑菇</v>
      </c>
      <c r="AY512" s="24">
        <f t="shared" si="90"/>
        <v>30022</v>
      </c>
      <c r="AZ512" s="24">
        <f t="shared" si="91"/>
        <v>203</v>
      </c>
      <c r="BA512" s="24" t="str">
        <f>getSring(AQ512,3)</f>
        <v>红水晶</v>
      </c>
      <c r="BB512" s="24">
        <f t="shared" si="92"/>
        <v>30030</v>
      </c>
      <c r="BC512" s="24">
        <f t="shared" si="93"/>
        <v>203</v>
      </c>
    </row>
    <row r="513" spans="1:55" ht="14.25" x14ac:dyDescent="0.2">
      <c r="A513">
        <f t="shared" si="94"/>
        <v>20511</v>
      </c>
      <c r="B513" s="16">
        <v>511</v>
      </c>
      <c r="C513" s="16" t="s">
        <v>1082</v>
      </c>
      <c r="D513" s="16" t="s">
        <v>1585</v>
      </c>
      <c r="E513" s="16">
        <f>武器3!E513</f>
        <v>14</v>
      </c>
      <c r="F513" s="16" t="s">
        <v>1046</v>
      </c>
      <c r="G513" s="16">
        <f>武器3!G513</f>
        <v>4</v>
      </c>
      <c r="H513" s="19" t="s">
        <v>1385</v>
      </c>
      <c r="I513" s="3" t="s">
        <v>822</v>
      </c>
      <c r="J513" s="3">
        <f>武器2!I513</f>
        <v>16</v>
      </c>
      <c r="K513" s="3"/>
      <c r="L513" s="3" t="str">
        <f>武器3!J513</f>
        <v>上级职业</v>
      </c>
      <c r="M513" s="3" t="str">
        <f>武器3!K513</f>
        <v/>
      </c>
      <c r="N513" s="16">
        <v>1</v>
      </c>
      <c r="O513" s="16">
        <v>7</v>
      </c>
      <c r="P513" s="16">
        <f>挂饰2!L513</f>
        <v>189</v>
      </c>
      <c r="Q513" s="16">
        <f>挂饰2!M513</f>
        <v>0</v>
      </c>
      <c r="R513" s="16">
        <f>挂饰2!N513</f>
        <v>0</v>
      </c>
      <c r="S513" s="16">
        <f>挂饰2!O513</f>
        <v>0</v>
      </c>
      <c r="T513" s="16">
        <f>挂饰2!P513</f>
        <v>0</v>
      </c>
      <c r="U513" s="16">
        <f>挂饰2!Q513</f>
        <v>0</v>
      </c>
      <c r="V513" s="16">
        <f>挂饰2!R513</f>
        <v>0</v>
      </c>
      <c r="W513" s="16">
        <f>挂饰2!S513</f>
        <v>0</v>
      </c>
      <c r="X513" s="16">
        <f>挂饰2!T513</f>
        <v>0</v>
      </c>
      <c r="Y513" s="16">
        <f>挂饰2!U513</f>
        <v>0</v>
      </c>
      <c r="Z513" s="16">
        <f>挂饰2!V513</f>
        <v>0</v>
      </c>
      <c r="AA513" s="16">
        <f>挂饰2!W513</f>
        <v>0</v>
      </c>
      <c r="AB513" s="16">
        <f>挂饰2!X513</f>
        <v>0</v>
      </c>
      <c r="AC513" s="16">
        <f>挂饰2!Y513</f>
        <v>0</v>
      </c>
      <c r="AD513" s="16">
        <f>挂饰2!Z513</f>
        <v>0</v>
      </c>
      <c r="AE513" s="16">
        <f>挂饰2!AA513</f>
        <v>0</v>
      </c>
      <c r="AF513" s="16">
        <f>挂饰2!AB513</f>
        <v>0</v>
      </c>
      <c r="AG513" s="16">
        <f>挂饰2!AC513</f>
        <v>0</v>
      </c>
      <c r="AH513" s="16">
        <f>挂饰2!AD513</f>
        <v>0</v>
      </c>
      <c r="AI513" s="16">
        <f>挂饰2!AE513</f>
        <v>0</v>
      </c>
      <c r="AJ513" s="16">
        <f>挂饰2!AF513</f>
        <v>0</v>
      </c>
      <c r="AK513" s="16">
        <f>挂饰2!AG513</f>
        <v>0</v>
      </c>
      <c r="AL513" s="16">
        <f>挂饰2!AH513</f>
        <v>0</v>
      </c>
      <c r="AM513" s="16">
        <f>挂饰2!AI513</f>
        <v>0</v>
      </c>
      <c r="AN513" s="16">
        <f>挂饰2!AJ513</f>
        <v>0</v>
      </c>
      <c r="AO513" s="21">
        <f t="shared" si="84"/>
        <v>283.5</v>
      </c>
      <c r="AP513">
        <f t="shared" si="85"/>
        <v>247950</v>
      </c>
      <c r="AQ513" t="str">
        <f t="shared" si="86"/>
        <v>,石头,狗牙,蘑菇,稻草</v>
      </c>
      <c r="AR513" s="24" t="str">
        <f>IF(F513="c",getSring(AQ513,4),VLOOKUP(M513&amp;F513,test4,2,FALSE))</f>
        <v>稻草</v>
      </c>
      <c r="AS513" s="24">
        <f t="shared" si="87"/>
        <v>30026</v>
      </c>
      <c r="AT513" s="24">
        <f t="shared" si="88"/>
        <v>945</v>
      </c>
      <c r="AU513" s="24" t="str">
        <f>getSring(AQ513,1)</f>
        <v>石头</v>
      </c>
      <c r="AV513" s="24">
        <f t="shared" si="89"/>
        <v>30034</v>
      </c>
      <c r="AW513" s="24">
        <f t="shared" si="95"/>
        <v>236</v>
      </c>
      <c r="AX513" s="24" t="str">
        <f>getSring(AQ513,2)</f>
        <v>狗牙</v>
      </c>
      <c r="AY513" s="24">
        <f t="shared" si="90"/>
        <v>30038</v>
      </c>
      <c r="AZ513" s="24">
        <f t="shared" si="91"/>
        <v>236</v>
      </c>
      <c r="BA513" s="24" t="str">
        <f>getSring(AQ513,3)</f>
        <v>蘑菇</v>
      </c>
      <c r="BB513" s="24">
        <f t="shared" si="92"/>
        <v>30022</v>
      </c>
      <c r="BC513" s="24">
        <f t="shared" si="93"/>
        <v>236</v>
      </c>
    </row>
    <row r="514" spans="1:55" ht="14.25" x14ac:dyDescent="0.2">
      <c r="A514">
        <f t="shared" si="94"/>
        <v>20512</v>
      </c>
      <c r="B514" s="16">
        <v>512</v>
      </c>
      <c r="C514" s="16" t="s">
        <v>1082</v>
      </c>
      <c r="D514" s="16" t="s">
        <v>1399</v>
      </c>
      <c r="E514" s="16">
        <f>武器3!E514</f>
        <v>16</v>
      </c>
      <c r="F514" s="16" t="s">
        <v>1046</v>
      </c>
      <c r="G514" s="16">
        <f>武器3!G514</f>
        <v>4</v>
      </c>
      <c r="H514" s="19" t="s">
        <v>1385</v>
      </c>
      <c r="I514" s="3" t="s">
        <v>822</v>
      </c>
      <c r="J514" s="3">
        <f>武器2!I514</f>
        <v>16</v>
      </c>
      <c r="K514" s="3"/>
      <c r="L514" s="3" t="str">
        <f>武器3!J514</f>
        <v>上级职业</v>
      </c>
      <c r="M514" s="3" t="str">
        <f>武器3!K514</f>
        <v/>
      </c>
      <c r="N514" s="16">
        <v>1</v>
      </c>
      <c r="O514" s="16">
        <v>8</v>
      </c>
      <c r="P514" s="16">
        <f>挂饰2!L514</f>
        <v>216</v>
      </c>
      <c r="Q514" s="16">
        <f>挂饰2!M514</f>
        <v>0</v>
      </c>
      <c r="R514" s="16">
        <f>挂饰2!N514</f>
        <v>0</v>
      </c>
      <c r="S514" s="16">
        <f>挂饰2!O514</f>
        <v>0</v>
      </c>
      <c r="T514" s="16">
        <f>挂饰2!P514</f>
        <v>0</v>
      </c>
      <c r="U514" s="16">
        <f>挂饰2!Q514</f>
        <v>0</v>
      </c>
      <c r="V514" s="16">
        <f>挂饰2!R514</f>
        <v>0</v>
      </c>
      <c r="W514" s="16">
        <f>挂饰2!S514</f>
        <v>0</v>
      </c>
      <c r="X514" s="16">
        <f>挂饰2!T514</f>
        <v>0</v>
      </c>
      <c r="Y514" s="16">
        <f>挂饰2!U514</f>
        <v>0</v>
      </c>
      <c r="Z514" s="16">
        <f>挂饰2!V514</f>
        <v>0</v>
      </c>
      <c r="AA514" s="16">
        <f>挂饰2!W514</f>
        <v>0</v>
      </c>
      <c r="AB514" s="16">
        <f>挂饰2!X514</f>
        <v>0</v>
      </c>
      <c r="AC514" s="16">
        <f>挂饰2!Y514</f>
        <v>0</v>
      </c>
      <c r="AD514" s="16">
        <f>挂饰2!Z514</f>
        <v>0</v>
      </c>
      <c r="AE514" s="16">
        <f>挂饰2!AA514</f>
        <v>0</v>
      </c>
      <c r="AF514" s="16">
        <f>挂饰2!AB514</f>
        <v>0</v>
      </c>
      <c r="AG514" s="16">
        <f>挂饰2!AC514</f>
        <v>0</v>
      </c>
      <c r="AH514" s="16">
        <f>挂饰2!AD514</f>
        <v>0</v>
      </c>
      <c r="AI514" s="16">
        <f>挂饰2!AE514</f>
        <v>0</v>
      </c>
      <c r="AJ514" s="16">
        <f>挂饰2!AF514</f>
        <v>0</v>
      </c>
      <c r="AK514" s="16">
        <f>挂饰2!AG514</f>
        <v>0</v>
      </c>
      <c r="AL514" s="16">
        <f>挂饰2!AH514</f>
        <v>0</v>
      </c>
      <c r="AM514" s="16">
        <f>挂饰2!AI514</f>
        <v>0</v>
      </c>
      <c r="AN514" s="16">
        <f>挂饰2!AJ514</f>
        <v>0</v>
      </c>
      <c r="AO514" s="21">
        <f t="shared" si="84"/>
        <v>324</v>
      </c>
      <c r="AP514">
        <f t="shared" si="85"/>
        <v>283500</v>
      </c>
      <c r="AQ514" t="str">
        <f t="shared" si="86"/>
        <v>,狗牙,石头,蘑菇,稻草</v>
      </c>
      <c r="AR514" s="24" t="str">
        <f>IF(F514="c",getSring(AQ514,4),VLOOKUP(M514&amp;F514,test4,2,FALSE))</f>
        <v>稻草</v>
      </c>
      <c r="AS514" s="24">
        <f t="shared" si="87"/>
        <v>30026</v>
      </c>
      <c r="AT514" s="24">
        <f t="shared" si="88"/>
        <v>1080</v>
      </c>
      <c r="AU514" s="24" t="str">
        <f>getSring(AQ514,1)</f>
        <v>狗牙</v>
      </c>
      <c r="AV514" s="24">
        <f t="shared" si="89"/>
        <v>30038</v>
      </c>
      <c r="AW514" s="24">
        <f t="shared" si="95"/>
        <v>270</v>
      </c>
      <c r="AX514" s="24" t="str">
        <f>getSring(AQ514,2)</f>
        <v>石头</v>
      </c>
      <c r="AY514" s="24">
        <f t="shared" si="90"/>
        <v>30034</v>
      </c>
      <c r="AZ514" s="24">
        <f t="shared" si="91"/>
        <v>270</v>
      </c>
      <c r="BA514" s="24" t="str">
        <f>getSring(AQ514,3)</f>
        <v>蘑菇</v>
      </c>
      <c r="BB514" s="24">
        <f t="shared" si="92"/>
        <v>30022</v>
      </c>
      <c r="BC514" s="24">
        <f t="shared" si="93"/>
        <v>270</v>
      </c>
    </row>
    <row r="515" spans="1:55" ht="14.25" x14ac:dyDescent="0.2">
      <c r="A515">
        <f t="shared" si="94"/>
        <v>20513</v>
      </c>
      <c r="B515" s="16">
        <v>513</v>
      </c>
      <c r="C515" s="16" t="s">
        <v>1100</v>
      </c>
      <c r="D515" s="16" t="s">
        <v>1586</v>
      </c>
      <c r="E515" s="16">
        <f>武器3!E515</f>
        <v>6</v>
      </c>
      <c r="F515" s="16" t="s">
        <v>1043</v>
      </c>
      <c r="G515" s="16">
        <f>武器3!G515</f>
        <v>3</v>
      </c>
      <c r="H515" s="19" t="s">
        <v>1385</v>
      </c>
      <c r="I515" s="3" t="s">
        <v>823</v>
      </c>
      <c r="J515" s="3">
        <f>武器2!I515</f>
        <v>17</v>
      </c>
      <c r="K515" s="3"/>
      <c r="L515" s="3" t="str">
        <f>武器3!J515</f>
        <v>终极职业</v>
      </c>
      <c r="M515" s="3" t="str">
        <f>武器3!K515</f>
        <v>物理</v>
      </c>
      <c r="N515" s="16">
        <v>10</v>
      </c>
      <c r="O515" s="16">
        <v>1</v>
      </c>
      <c r="P515" s="16">
        <f>挂饰2!L515</f>
        <v>17</v>
      </c>
      <c r="Q515" s="16">
        <f>挂饰2!M515</f>
        <v>14</v>
      </c>
      <c r="R515" s="16">
        <f>挂饰2!N515</f>
        <v>0</v>
      </c>
      <c r="S515" s="16">
        <f>挂饰2!O515</f>
        <v>0</v>
      </c>
      <c r="T515" s="16">
        <f>挂饰2!P515</f>
        <v>0</v>
      </c>
      <c r="U515" s="16">
        <f>挂饰2!Q515</f>
        <v>0</v>
      </c>
      <c r="V515" s="16">
        <f>挂饰2!R515</f>
        <v>0</v>
      </c>
      <c r="W515" s="16">
        <f>挂饰2!S515</f>
        <v>0</v>
      </c>
      <c r="X515" s="16">
        <f>挂饰2!T515</f>
        <v>0</v>
      </c>
      <c r="Y515" s="16">
        <f>挂饰2!U515</f>
        <v>0</v>
      </c>
      <c r="Z515" s="16">
        <f>挂饰2!V515</f>
        <v>0</v>
      </c>
      <c r="AA515" s="16">
        <f>挂饰2!W515</f>
        <v>0</v>
      </c>
      <c r="AB515" s="16">
        <f>挂饰2!X515</f>
        <v>0</v>
      </c>
      <c r="AC515" s="16">
        <f>挂饰2!Y515</f>
        <v>0</v>
      </c>
      <c r="AD515" s="16">
        <f>挂饰2!Z515</f>
        <v>0</v>
      </c>
      <c r="AE515" s="16">
        <f>挂饰2!AA515</f>
        <v>0</v>
      </c>
      <c r="AF515" s="16">
        <f>挂饰2!AB515</f>
        <v>0</v>
      </c>
      <c r="AG515" s="16">
        <f>挂饰2!AC515</f>
        <v>0</v>
      </c>
      <c r="AH515" s="16">
        <f>挂饰2!AD515</f>
        <v>1.4778325123152691E-2</v>
      </c>
      <c r="AI515" s="16">
        <f>挂饰2!AE515</f>
        <v>0</v>
      </c>
      <c r="AJ515" s="16">
        <f>挂饰2!AF515</f>
        <v>0</v>
      </c>
      <c r="AK515" s="16">
        <f>挂饰2!AG515</f>
        <v>0</v>
      </c>
      <c r="AL515" s="16">
        <f>挂饰2!AH515</f>
        <v>0</v>
      </c>
      <c r="AM515" s="16">
        <f>挂饰2!AI515</f>
        <v>0</v>
      </c>
      <c r="AN515" s="16">
        <f>挂饰2!AJ515</f>
        <v>0</v>
      </c>
      <c r="AO515" s="21">
        <f t="shared" ref="AO515:AO578" si="96">SUM(P515:X515)*1.5+AB515*(P515+VLOOKUP(I515,test2,4,FALSE)+SUM(AJ515:AN515))+SUM(AC515:AI515)*VLOOKUP(I515,test2,2,FALSE)</f>
        <v>46.570935960591136</v>
      </c>
      <c r="AP515">
        <f t="shared" ref="AP515:AP578" si="97">(VLOOKUP(AR515,sell,6,FALSE)*AT515+VLOOKUP(AU515,sell,6,FALSE)*AW515+VLOOKUP(AX515,sell,6,FALSE)*AZ515+VLOOKUP(BA515,sell,6,FALSE)*BC515)/2</f>
        <v>37200</v>
      </c>
      <c r="AQ515" t="str">
        <f t="shared" ref="AQ515:AQ578" si="98">getMarking(VLOOKUP(F515,simple1,2,FALSE),G515)</f>
        <v>,斑斓的稻草,耀眼的石头,剧毒牙</v>
      </c>
      <c r="AR515" s="24" t="str">
        <f>IF(F515="c",getSring(AQ515,4),VLOOKUP(M515&amp;F515,test4,2,FALSE))</f>
        <v>顶级石之精华</v>
      </c>
      <c r="AS515" s="24">
        <f t="shared" ref="AS515:AS578" si="99">VLOOKUP(AR515,test9,2,FALSE)+30000</f>
        <v>30019</v>
      </c>
      <c r="AT515" s="24">
        <f t="shared" ref="AT515:AT578" si="100">ROUND($AO515/VLOOKUP(AR515,test7,5,FALSE),0)</f>
        <v>2</v>
      </c>
      <c r="AU515" s="24" t="str">
        <f>getSring(AQ515,1)</f>
        <v>斑斓的稻草</v>
      </c>
      <c r="AV515" s="24">
        <f t="shared" ref="AV515:AV578" si="101">VLOOKUP(AU515,test9,2,FALSE)+30000</f>
        <v>30029</v>
      </c>
      <c r="AW515" s="24">
        <f t="shared" si="95"/>
        <v>5</v>
      </c>
      <c r="AX515" s="24" t="str">
        <f>getSring(AQ515,2)</f>
        <v>耀眼的石头</v>
      </c>
      <c r="AY515" s="24">
        <f t="shared" ref="AY515:AY578" si="102">VLOOKUP(AX515,test9,2,FALSE)+30000</f>
        <v>30037</v>
      </c>
      <c r="AZ515" s="24">
        <f t="shared" ref="AZ515:AZ578" si="103">ROUND($AO515/VLOOKUP(AX515,test7,5,FALSE)/4,0)</f>
        <v>5</v>
      </c>
      <c r="BA515" s="24" t="str">
        <f>getSring(AQ515,3)</f>
        <v>剧毒牙</v>
      </c>
      <c r="BB515" s="24">
        <f t="shared" ref="BB515:BB578" si="104">VLOOKUP(BA515,test9,2,FALSE)+30000</f>
        <v>30041</v>
      </c>
      <c r="BC515" s="24">
        <f t="shared" ref="BC515:BC578" si="105">ROUND($AO515/VLOOKUP(BA515,test7,5,FALSE)/4,0)</f>
        <v>5</v>
      </c>
    </row>
    <row r="516" spans="1:55" ht="14.25" x14ac:dyDescent="0.2">
      <c r="A516">
        <f t="shared" ref="A516:A579" si="106">20000+B516</f>
        <v>20514</v>
      </c>
      <c r="B516" s="16">
        <v>514</v>
      </c>
      <c r="C516" s="16" t="s">
        <v>1073</v>
      </c>
      <c r="D516" s="16" t="s">
        <v>1587</v>
      </c>
      <c r="E516" s="16">
        <f>武器3!E516</f>
        <v>8</v>
      </c>
      <c r="F516" s="16" t="s">
        <v>1043</v>
      </c>
      <c r="G516" s="16">
        <f>武器3!G516</f>
        <v>3</v>
      </c>
      <c r="H516" s="19" t="s">
        <v>1385</v>
      </c>
      <c r="I516" s="3" t="s">
        <v>823</v>
      </c>
      <c r="J516" s="3">
        <f>武器2!I516</f>
        <v>17</v>
      </c>
      <c r="K516" s="3"/>
      <c r="L516" s="3" t="str">
        <f>武器3!J516</f>
        <v>终极职业</v>
      </c>
      <c r="M516" s="3" t="str">
        <f>武器3!K516</f>
        <v>物理</v>
      </c>
      <c r="N516" s="16">
        <v>10</v>
      </c>
      <c r="O516" s="16">
        <v>2</v>
      </c>
      <c r="P516" s="16">
        <f>挂饰2!L516</f>
        <v>34</v>
      </c>
      <c r="Q516" s="16">
        <f>挂饰2!M516</f>
        <v>0</v>
      </c>
      <c r="R516" s="16">
        <f>挂饰2!N516</f>
        <v>0</v>
      </c>
      <c r="S516" s="16">
        <f>挂饰2!O516</f>
        <v>0</v>
      </c>
      <c r="T516" s="16">
        <f>挂饰2!P516</f>
        <v>0</v>
      </c>
      <c r="U516" s="16">
        <f>挂饰2!Q516</f>
        <v>0</v>
      </c>
      <c r="V516" s="16">
        <f>挂饰2!R516</f>
        <v>0</v>
      </c>
      <c r="W516" s="16">
        <f>挂饰2!S516</f>
        <v>0</v>
      </c>
      <c r="X516" s="16">
        <f>挂饰2!T516</f>
        <v>0</v>
      </c>
      <c r="Y516" s="16">
        <f>挂饰2!U516</f>
        <v>0</v>
      </c>
      <c r="Z516" s="16">
        <f>挂饰2!V516</f>
        <v>0</v>
      </c>
      <c r="AA516" s="16">
        <f>挂饰2!W516</f>
        <v>0</v>
      </c>
      <c r="AB516" s="16">
        <f>挂饰2!X516</f>
        <v>0</v>
      </c>
      <c r="AC516" s="16">
        <f>挂饰2!Y516</f>
        <v>5.6603773584905648E-2</v>
      </c>
      <c r="AD516" s="16">
        <f>挂饰2!Z516</f>
        <v>0</v>
      </c>
      <c r="AE516" s="16">
        <f>挂饰2!AA516</f>
        <v>2.9126213592232997E-2</v>
      </c>
      <c r="AF516" s="16">
        <f>挂饰2!AB516</f>
        <v>0</v>
      </c>
      <c r="AG516" s="16">
        <f>挂饰2!AC516</f>
        <v>0</v>
      </c>
      <c r="AH516" s="16">
        <f>挂饰2!AD516</f>
        <v>0</v>
      </c>
      <c r="AI516" s="16">
        <f>挂饰2!AE516</f>
        <v>0</v>
      </c>
      <c r="AJ516" s="16">
        <f>挂饰2!AF516</f>
        <v>0</v>
      </c>
      <c r="AK516" s="16">
        <f>挂饰2!AG516</f>
        <v>0</v>
      </c>
      <c r="AL516" s="16">
        <f>挂饰2!AH516</f>
        <v>0</v>
      </c>
      <c r="AM516" s="16">
        <f>挂饰2!AI516</f>
        <v>0</v>
      </c>
      <c r="AN516" s="16">
        <f>挂饰2!AJ516</f>
        <v>0</v>
      </c>
      <c r="AO516" s="21">
        <f t="shared" si="96"/>
        <v>51.411503938450267</v>
      </c>
      <c r="AP516">
        <f t="shared" si="97"/>
        <v>46800</v>
      </c>
      <c r="AQ516" t="str">
        <f t="shared" si="98"/>
        <v>,剧毒牙,五彩的蘑菇,斑斓的稻草</v>
      </c>
      <c r="AR516" s="24" t="str">
        <f>IF(F516="c",getSring(AQ516,4),VLOOKUP(M516&amp;F516,test4,2,FALSE))</f>
        <v>顶级石之精华</v>
      </c>
      <c r="AS516" s="24">
        <f t="shared" si="99"/>
        <v>30019</v>
      </c>
      <c r="AT516" s="24">
        <f t="shared" si="100"/>
        <v>3</v>
      </c>
      <c r="AU516" s="24" t="str">
        <f>getSring(AQ516,1)</f>
        <v>剧毒牙</v>
      </c>
      <c r="AV516" s="24">
        <f t="shared" si="101"/>
        <v>30041</v>
      </c>
      <c r="AW516" s="24">
        <f t="shared" ref="AW516:AW579" si="107">ROUND(AO516/VLOOKUP(AU516,test7,5,FALSE)/4,0)</f>
        <v>5</v>
      </c>
      <c r="AX516" s="24" t="str">
        <f>getSring(AQ516,2)</f>
        <v>五彩的蘑菇</v>
      </c>
      <c r="AY516" s="24">
        <f t="shared" si="102"/>
        <v>30025</v>
      </c>
      <c r="AZ516" s="24">
        <f t="shared" si="103"/>
        <v>5</v>
      </c>
      <c r="BA516" s="24" t="str">
        <f>getSring(AQ516,3)</f>
        <v>斑斓的稻草</v>
      </c>
      <c r="BB516" s="24">
        <f t="shared" si="104"/>
        <v>30029</v>
      </c>
      <c r="BC516" s="24">
        <f t="shared" si="105"/>
        <v>5</v>
      </c>
    </row>
    <row r="517" spans="1:55" ht="14.25" x14ac:dyDescent="0.2">
      <c r="A517">
        <f t="shared" si="106"/>
        <v>20515</v>
      </c>
      <c r="B517" s="16">
        <v>515</v>
      </c>
      <c r="C517" s="16" t="s">
        <v>1082</v>
      </c>
      <c r="D517" s="16" t="s">
        <v>1157</v>
      </c>
      <c r="E517" s="16">
        <f>武器3!E517</f>
        <v>10</v>
      </c>
      <c r="F517" s="16" t="s">
        <v>1043</v>
      </c>
      <c r="G517" s="16">
        <f>武器3!G517</f>
        <v>3</v>
      </c>
      <c r="H517" s="19" t="s">
        <v>1385</v>
      </c>
      <c r="I517" s="3" t="s">
        <v>823</v>
      </c>
      <c r="J517" s="3">
        <f>武器2!I517</f>
        <v>17</v>
      </c>
      <c r="K517" s="3"/>
      <c r="L517" s="3" t="str">
        <f>武器3!J517</f>
        <v>终极职业</v>
      </c>
      <c r="M517" s="3" t="str">
        <f>武器3!K517</f>
        <v>物理</v>
      </c>
      <c r="N517" s="16">
        <v>10</v>
      </c>
      <c r="O517" s="16">
        <v>3</v>
      </c>
      <c r="P517" s="16">
        <f>挂饰2!L517</f>
        <v>51</v>
      </c>
      <c r="Q517" s="16">
        <f>挂饰2!M517</f>
        <v>44</v>
      </c>
      <c r="R517" s="16">
        <f>挂饰2!N517</f>
        <v>0</v>
      </c>
      <c r="S517" s="16">
        <f>挂饰2!O517</f>
        <v>0</v>
      </c>
      <c r="T517" s="16">
        <f>挂饰2!P517</f>
        <v>0</v>
      </c>
      <c r="U517" s="16">
        <f>挂饰2!Q517</f>
        <v>0</v>
      </c>
      <c r="V517" s="16">
        <f>挂饰2!R517</f>
        <v>0</v>
      </c>
      <c r="W517" s="16">
        <f>挂饰2!S517</f>
        <v>15</v>
      </c>
      <c r="X517" s="16">
        <f>挂饰2!T517</f>
        <v>0</v>
      </c>
      <c r="Y517" s="16">
        <f>挂饰2!U517</f>
        <v>0</v>
      </c>
      <c r="Z517" s="16">
        <f>挂饰2!V517</f>
        <v>0</v>
      </c>
      <c r="AA517" s="16">
        <f>挂饰2!W517</f>
        <v>0</v>
      </c>
      <c r="AB517" s="16">
        <f>挂饰2!X517</f>
        <v>0</v>
      </c>
      <c r="AC517" s="16">
        <f>挂饰2!Y517</f>
        <v>0</v>
      </c>
      <c r="AD517" s="16">
        <f>挂饰2!Z517</f>
        <v>0</v>
      </c>
      <c r="AE517" s="16">
        <f>挂饰2!AA517</f>
        <v>4.3062200956937802E-2</v>
      </c>
      <c r="AF517" s="16">
        <f>挂饰2!AB517</f>
        <v>0</v>
      </c>
      <c r="AG517" s="16">
        <f>挂饰2!AC517</f>
        <v>0</v>
      </c>
      <c r="AH517" s="16">
        <f>挂饰2!AD517</f>
        <v>0</v>
      </c>
      <c r="AI517" s="16">
        <f>挂饰2!AE517</f>
        <v>0</v>
      </c>
      <c r="AJ517" s="16">
        <f>挂饰2!AF517</f>
        <v>0</v>
      </c>
      <c r="AK517" s="16">
        <f>挂饰2!AG517</f>
        <v>0</v>
      </c>
      <c r="AL517" s="16">
        <f>挂饰2!AH517</f>
        <v>0</v>
      </c>
      <c r="AM517" s="16">
        <f>挂饰2!AI517</f>
        <v>0</v>
      </c>
      <c r="AN517" s="16">
        <f>挂饰2!AJ517</f>
        <v>0</v>
      </c>
      <c r="AO517" s="21">
        <f t="shared" si="96"/>
        <v>165.2066985645933</v>
      </c>
      <c r="AP517">
        <f t="shared" si="97"/>
        <v>147600</v>
      </c>
      <c r="AQ517" t="str">
        <f t="shared" si="98"/>
        <v>,耀眼的石头,剧毒牙,紫水晶</v>
      </c>
      <c r="AR517" s="24" t="str">
        <f>IF(F517="c",getSring(AQ517,4),VLOOKUP(M517&amp;F517,test4,2,FALSE))</f>
        <v>顶级石之精华</v>
      </c>
      <c r="AS517" s="24">
        <f t="shared" si="99"/>
        <v>30019</v>
      </c>
      <c r="AT517" s="24">
        <f t="shared" si="100"/>
        <v>9</v>
      </c>
      <c r="AU517" s="24" t="str">
        <f>getSring(AQ517,1)</f>
        <v>耀眼的石头</v>
      </c>
      <c r="AV517" s="24">
        <f t="shared" si="101"/>
        <v>30037</v>
      </c>
      <c r="AW517" s="24">
        <f t="shared" si="107"/>
        <v>17</v>
      </c>
      <c r="AX517" s="24" t="str">
        <f>getSring(AQ517,2)</f>
        <v>剧毒牙</v>
      </c>
      <c r="AY517" s="24">
        <f t="shared" si="102"/>
        <v>30041</v>
      </c>
      <c r="AZ517" s="24">
        <f t="shared" si="103"/>
        <v>17</v>
      </c>
      <c r="BA517" s="24" t="str">
        <f>getSring(AQ517,3)</f>
        <v>紫水晶</v>
      </c>
      <c r="BB517" s="24">
        <f t="shared" si="104"/>
        <v>30033</v>
      </c>
      <c r="BC517" s="24">
        <f t="shared" si="105"/>
        <v>17</v>
      </c>
    </row>
    <row r="518" spans="1:55" ht="14.25" x14ac:dyDescent="0.2">
      <c r="A518">
        <f t="shared" si="106"/>
        <v>20516</v>
      </c>
      <c r="B518" s="16">
        <v>516</v>
      </c>
      <c r="C518" s="16" t="s">
        <v>1126</v>
      </c>
      <c r="D518" s="16" t="s">
        <v>1215</v>
      </c>
      <c r="E518" s="16">
        <f>武器3!E518</f>
        <v>12</v>
      </c>
      <c r="F518" s="16" t="s">
        <v>1043</v>
      </c>
      <c r="G518" s="16">
        <f>武器3!G518</f>
        <v>3</v>
      </c>
      <c r="H518" s="19" t="s">
        <v>1385</v>
      </c>
      <c r="I518" s="3" t="s">
        <v>823</v>
      </c>
      <c r="J518" s="3">
        <f>武器2!I518</f>
        <v>17</v>
      </c>
      <c r="K518" s="3"/>
      <c r="L518" s="3" t="str">
        <f>武器3!J518</f>
        <v>终极职业</v>
      </c>
      <c r="M518" s="3" t="str">
        <f>武器3!K518</f>
        <v>物理</v>
      </c>
      <c r="N518" s="16">
        <v>10</v>
      </c>
      <c r="O518" s="16">
        <v>4</v>
      </c>
      <c r="P518" s="16">
        <f>挂饰2!L518</f>
        <v>69</v>
      </c>
      <c r="Q518" s="16">
        <f>挂饰2!M518</f>
        <v>59</v>
      </c>
      <c r="R518" s="16">
        <f>挂饰2!N518</f>
        <v>0</v>
      </c>
      <c r="S518" s="16">
        <f>挂饰2!O518</f>
        <v>0</v>
      </c>
      <c r="T518" s="16">
        <f>挂饰2!P518</f>
        <v>0</v>
      </c>
      <c r="U518" s="16">
        <f>挂饰2!Q518</f>
        <v>0</v>
      </c>
      <c r="V518" s="16">
        <f>挂饰2!R518</f>
        <v>0</v>
      </c>
      <c r="W518" s="16">
        <f>挂饰2!S518</f>
        <v>0</v>
      </c>
      <c r="X518" s="16">
        <f>挂饰2!T518</f>
        <v>26</v>
      </c>
      <c r="Y518" s="16">
        <f>挂饰2!U518</f>
        <v>0</v>
      </c>
      <c r="Z518" s="16">
        <f>挂饰2!V518</f>
        <v>0</v>
      </c>
      <c r="AA518" s="16">
        <f>挂饰2!W518</f>
        <v>0</v>
      </c>
      <c r="AB518" s="16">
        <f>挂饰2!X518</f>
        <v>0</v>
      </c>
      <c r="AC518" s="16">
        <f>挂饰2!Y518</f>
        <v>0</v>
      </c>
      <c r="AD518" s="16">
        <f>挂饰2!Z518</f>
        <v>0</v>
      </c>
      <c r="AE518" s="16">
        <f>挂饰2!AA518</f>
        <v>0</v>
      </c>
      <c r="AF518" s="16">
        <f>挂饰2!AB518</f>
        <v>0</v>
      </c>
      <c r="AG518" s="16">
        <f>挂饰2!AC518</f>
        <v>0</v>
      </c>
      <c r="AH518" s="16">
        <f>挂饰2!AD518</f>
        <v>5.6603773584905648E-2</v>
      </c>
      <c r="AI518" s="16">
        <f>挂饰2!AE518</f>
        <v>0</v>
      </c>
      <c r="AJ518" s="16">
        <f>挂饰2!AF518</f>
        <v>0</v>
      </c>
      <c r="AK518" s="16">
        <f>挂饰2!AG518</f>
        <v>0</v>
      </c>
      <c r="AL518" s="16">
        <f>挂饰2!AH518</f>
        <v>0</v>
      </c>
      <c r="AM518" s="16">
        <f>挂饰2!AI518</f>
        <v>0</v>
      </c>
      <c r="AN518" s="16">
        <f>挂饰2!AJ518</f>
        <v>0</v>
      </c>
      <c r="AO518" s="21">
        <f t="shared" si="96"/>
        <v>231.27169811320755</v>
      </c>
      <c r="AP518">
        <f t="shared" si="97"/>
        <v>201600</v>
      </c>
      <c r="AQ518" t="str">
        <f t="shared" si="98"/>
        <v>,耀眼的石头,五彩的蘑菇,剧毒牙</v>
      </c>
      <c r="AR518" s="24" t="str">
        <f>IF(F518="c",getSring(AQ518,4),VLOOKUP(M518&amp;F518,test4,2,FALSE))</f>
        <v>顶级石之精华</v>
      </c>
      <c r="AS518" s="24">
        <f t="shared" si="99"/>
        <v>30019</v>
      </c>
      <c r="AT518" s="24">
        <f t="shared" si="100"/>
        <v>12</v>
      </c>
      <c r="AU518" s="24" t="str">
        <f>getSring(AQ518,1)</f>
        <v>耀眼的石头</v>
      </c>
      <c r="AV518" s="24">
        <f t="shared" si="101"/>
        <v>30037</v>
      </c>
      <c r="AW518" s="24">
        <f t="shared" si="107"/>
        <v>24</v>
      </c>
      <c r="AX518" s="24" t="str">
        <f>getSring(AQ518,2)</f>
        <v>五彩的蘑菇</v>
      </c>
      <c r="AY518" s="24">
        <f t="shared" si="102"/>
        <v>30025</v>
      </c>
      <c r="AZ518" s="24">
        <f t="shared" si="103"/>
        <v>24</v>
      </c>
      <c r="BA518" s="24" t="str">
        <f>getSring(AQ518,3)</f>
        <v>剧毒牙</v>
      </c>
      <c r="BB518" s="24">
        <f t="shared" si="104"/>
        <v>30041</v>
      </c>
      <c r="BC518" s="24">
        <f t="shared" si="105"/>
        <v>24</v>
      </c>
    </row>
    <row r="519" spans="1:55" ht="14.25" x14ac:dyDescent="0.2">
      <c r="A519">
        <f t="shared" si="106"/>
        <v>20517</v>
      </c>
      <c r="B519" s="16">
        <v>517</v>
      </c>
      <c r="C519" s="16" t="s">
        <v>1090</v>
      </c>
      <c r="D519" s="16" t="s">
        <v>1588</v>
      </c>
      <c r="E519" s="16">
        <f>武器3!E519</f>
        <v>14</v>
      </c>
      <c r="F519" s="16" t="s">
        <v>1043</v>
      </c>
      <c r="G519" s="16">
        <f>武器3!G519</f>
        <v>3</v>
      </c>
      <c r="H519" s="19" t="s">
        <v>1385</v>
      </c>
      <c r="I519" s="3" t="s">
        <v>823</v>
      </c>
      <c r="J519" s="3">
        <f>武器2!I519</f>
        <v>17</v>
      </c>
      <c r="K519" s="3"/>
      <c r="L519" s="3" t="str">
        <f>武器3!J519</f>
        <v>终极职业</v>
      </c>
      <c r="M519" s="3" t="str">
        <f>武器3!K519</f>
        <v>物理</v>
      </c>
      <c r="N519" s="16">
        <v>10</v>
      </c>
      <c r="O519" s="16">
        <v>5</v>
      </c>
      <c r="P519" s="16">
        <f>挂饰2!L519</f>
        <v>86</v>
      </c>
      <c r="Q519" s="16">
        <f>挂饰2!M519</f>
        <v>0</v>
      </c>
      <c r="R519" s="16">
        <f>挂饰2!N519</f>
        <v>15</v>
      </c>
      <c r="S519" s="16">
        <f>挂饰2!O519</f>
        <v>0</v>
      </c>
      <c r="T519" s="16">
        <f>挂饰2!P519</f>
        <v>0</v>
      </c>
      <c r="U519" s="16">
        <f>挂饰2!Q519</f>
        <v>0</v>
      </c>
      <c r="V519" s="16">
        <f>挂饰2!R519</f>
        <v>0</v>
      </c>
      <c r="W519" s="16">
        <f>挂饰2!S519</f>
        <v>0</v>
      </c>
      <c r="X519" s="16">
        <f>挂饰2!T519</f>
        <v>0</v>
      </c>
      <c r="Y519" s="16">
        <f>挂饰2!U519</f>
        <v>0</v>
      </c>
      <c r="Z519" s="16">
        <f>挂饰2!V519</f>
        <v>0.05</v>
      </c>
      <c r="AA519" s="16">
        <f>挂饰2!W519</f>
        <v>0</v>
      </c>
      <c r="AB519" s="16">
        <f>挂饰2!X519</f>
        <v>0</v>
      </c>
      <c r="AC519" s="16">
        <f>挂饰2!Y519</f>
        <v>0.1266375545851528</v>
      </c>
      <c r="AD519" s="16">
        <f>挂饰2!Z519</f>
        <v>0</v>
      </c>
      <c r="AE519" s="16">
        <f>挂饰2!AA519</f>
        <v>0</v>
      </c>
      <c r="AF519" s="16">
        <f>挂饰2!AB519</f>
        <v>6.5420560747663559E-2</v>
      </c>
      <c r="AG519" s="16">
        <f>挂饰2!AC519</f>
        <v>0</v>
      </c>
      <c r="AH519" s="16">
        <f>挂饰2!AD519</f>
        <v>0</v>
      </c>
      <c r="AI519" s="16">
        <f>挂饰2!AE519</f>
        <v>0</v>
      </c>
      <c r="AJ519" s="16">
        <f>挂饰2!AF519</f>
        <v>0</v>
      </c>
      <c r="AK519" s="16">
        <f>挂饰2!AG519</f>
        <v>0</v>
      </c>
      <c r="AL519" s="16">
        <f>挂饰2!AH519</f>
        <v>0</v>
      </c>
      <c r="AM519" s="16">
        <f>挂饰2!AI519</f>
        <v>0</v>
      </c>
      <c r="AN519" s="16">
        <f>挂饰2!AJ519</f>
        <v>0</v>
      </c>
      <c r="AO519" s="21">
        <f t="shared" si="96"/>
        <v>152.42187895359751</v>
      </c>
      <c r="AP519">
        <f t="shared" si="97"/>
        <v>134400</v>
      </c>
      <c r="AQ519" t="str">
        <f t="shared" si="98"/>
        <v>,五彩的蘑菇,紫水晶,斑斓的稻草</v>
      </c>
      <c r="AR519" s="24" t="str">
        <f>IF(F519="c",getSring(AQ519,4),VLOOKUP(M519&amp;F519,test4,2,FALSE))</f>
        <v>顶级石之精华</v>
      </c>
      <c r="AS519" s="24">
        <f t="shared" si="99"/>
        <v>30019</v>
      </c>
      <c r="AT519" s="24">
        <f t="shared" si="100"/>
        <v>8</v>
      </c>
      <c r="AU519" s="24" t="str">
        <f>getSring(AQ519,1)</f>
        <v>五彩的蘑菇</v>
      </c>
      <c r="AV519" s="24">
        <f t="shared" si="101"/>
        <v>30025</v>
      </c>
      <c r="AW519" s="24">
        <f t="shared" si="107"/>
        <v>16</v>
      </c>
      <c r="AX519" s="24" t="str">
        <f>getSring(AQ519,2)</f>
        <v>紫水晶</v>
      </c>
      <c r="AY519" s="24">
        <f t="shared" si="102"/>
        <v>30033</v>
      </c>
      <c r="AZ519" s="24">
        <f t="shared" si="103"/>
        <v>16</v>
      </c>
      <c r="BA519" s="24" t="str">
        <f>getSring(AQ519,3)</f>
        <v>斑斓的稻草</v>
      </c>
      <c r="BB519" s="24">
        <f t="shared" si="104"/>
        <v>30029</v>
      </c>
      <c r="BC519" s="24">
        <f t="shared" si="105"/>
        <v>16</v>
      </c>
    </row>
    <row r="520" spans="1:55" ht="14.25" x14ac:dyDescent="0.2">
      <c r="A520">
        <f t="shared" si="106"/>
        <v>20518</v>
      </c>
      <c r="B520" s="16">
        <v>518</v>
      </c>
      <c r="C520" s="16" t="s">
        <v>1057</v>
      </c>
      <c r="D520" s="16" t="s">
        <v>1170</v>
      </c>
      <c r="E520" s="16">
        <f>武器3!E520</f>
        <v>16</v>
      </c>
      <c r="F520" s="16" t="s">
        <v>1043</v>
      </c>
      <c r="G520" s="16">
        <f>武器3!G520</f>
        <v>3</v>
      </c>
      <c r="H520" s="19" t="s">
        <v>1385</v>
      </c>
      <c r="I520" s="3" t="s">
        <v>823</v>
      </c>
      <c r="J520" s="3">
        <f>武器2!I520</f>
        <v>17</v>
      </c>
      <c r="K520" s="3"/>
      <c r="L520" s="3" t="str">
        <f>武器3!J520</f>
        <v>终极职业</v>
      </c>
      <c r="M520" s="3" t="str">
        <f>武器3!K520</f>
        <v>物理</v>
      </c>
      <c r="N520" s="16">
        <v>10</v>
      </c>
      <c r="O520" s="16">
        <v>6</v>
      </c>
      <c r="P520" s="16">
        <f>挂饰2!L520</f>
        <v>103</v>
      </c>
      <c r="Q520" s="16">
        <f>挂饰2!M520</f>
        <v>89</v>
      </c>
      <c r="R520" s="16">
        <f>挂饰2!N520</f>
        <v>18</v>
      </c>
      <c r="S520" s="16">
        <f>挂饰2!O520</f>
        <v>0</v>
      </c>
      <c r="T520" s="16">
        <f>挂饰2!P520</f>
        <v>0</v>
      </c>
      <c r="U520" s="16">
        <f>挂饰2!Q520</f>
        <v>0</v>
      </c>
      <c r="V520" s="16">
        <f>挂饰2!R520</f>
        <v>0</v>
      </c>
      <c r="W520" s="16">
        <f>挂饰2!S520</f>
        <v>0</v>
      </c>
      <c r="X520" s="16">
        <f>挂饰2!T520</f>
        <v>0</v>
      </c>
      <c r="Y520" s="16">
        <f>挂饰2!U520</f>
        <v>7.8E-2</v>
      </c>
      <c r="Z520" s="16">
        <f>挂饰2!V520</f>
        <v>0</v>
      </c>
      <c r="AA520" s="16">
        <f>挂饰2!W520</f>
        <v>0</v>
      </c>
      <c r="AB520" s="16">
        <f>挂饰2!X520</f>
        <v>0</v>
      </c>
      <c r="AC520" s="16">
        <f>挂饰2!Y520</f>
        <v>0.14893617021276595</v>
      </c>
      <c r="AD520" s="16">
        <f>挂饰2!Z520</f>
        <v>0</v>
      </c>
      <c r="AE520" s="16">
        <f>挂饰2!AA520</f>
        <v>0</v>
      </c>
      <c r="AF520" s="16">
        <f>挂饰2!AB520</f>
        <v>0</v>
      </c>
      <c r="AG520" s="16">
        <f>挂饰2!AC520</f>
        <v>0</v>
      </c>
      <c r="AH520" s="16">
        <f>挂饰2!AD520</f>
        <v>0</v>
      </c>
      <c r="AI520" s="16">
        <f>挂饰2!AE520</f>
        <v>0</v>
      </c>
      <c r="AJ520" s="16">
        <f>挂饰2!AF520</f>
        <v>0</v>
      </c>
      <c r="AK520" s="16">
        <f>挂饰2!AG520</f>
        <v>0</v>
      </c>
      <c r="AL520" s="16">
        <f>挂饰2!AH520</f>
        <v>0</v>
      </c>
      <c r="AM520" s="16">
        <f>挂饰2!AI520</f>
        <v>0</v>
      </c>
      <c r="AN520" s="16">
        <f>挂饰2!AJ520</f>
        <v>0</v>
      </c>
      <c r="AO520" s="21">
        <f t="shared" si="96"/>
        <v>315.71489361702129</v>
      </c>
      <c r="AP520">
        <f t="shared" si="97"/>
        <v>272400</v>
      </c>
      <c r="AQ520" t="str">
        <f t="shared" si="98"/>
        <v>,夏娃的坚果,耀眼的石头,五彩的蘑菇</v>
      </c>
      <c r="AR520" s="24" t="str">
        <f>IF(F520="c",getSring(AQ520,4),VLOOKUP(M520&amp;F520,test4,2,FALSE))</f>
        <v>顶级石之精华</v>
      </c>
      <c r="AS520" s="24">
        <f t="shared" si="99"/>
        <v>30019</v>
      </c>
      <c r="AT520" s="24">
        <f t="shared" si="100"/>
        <v>16</v>
      </c>
      <c r="AU520" s="24" t="str">
        <f>getSring(AQ520,1)</f>
        <v>夏娃的坚果</v>
      </c>
      <c r="AV520" s="24">
        <f t="shared" si="101"/>
        <v>30045</v>
      </c>
      <c r="AW520" s="24">
        <f t="shared" si="107"/>
        <v>33</v>
      </c>
      <c r="AX520" s="24" t="str">
        <f>getSring(AQ520,2)</f>
        <v>耀眼的石头</v>
      </c>
      <c r="AY520" s="24">
        <f t="shared" si="102"/>
        <v>30037</v>
      </c>
      <c r="AZ520" s="24">
        <f t="shared" si="103"/>
        <v>33</v>
      </c>
      <c r="BA520" s="24" t="str">
        <f>getSring(AQ520,3)</f>
        <v>五彩的蘑菇</v>
      </c>
      <c r="BB520" s="24">
        <f t="shared" si="104"/>
        <v>30025</v>
      </c>
      <c r="BC520" s="24">
        <f t="shared" si="105"/>
        <v>33</v>
      </c>
    </row>
    <row r="521" spans="1:55" ht="14.25" x14ac:dyDescent="0.2">
      <c r="A521">
        <f t="shared" si="106"/>
        <v>20519</v>
      </c>
      <c r="B521" s="16">
        <v>519</v>
      </c>
      <c r="C521" s="16" t="s">
        <v>1109</v>
      </c>
      <c r="D521" s="16" t="s">
        <v>1573</v>
      </c>
      <c r="E521" s="16">
        <f>武器3!E521</f>
        <v>18</v>
      </c>
      <c r="F521" s="16" t="s">
        <v>1043</v>
      </c>
      <c r="G521" s="16">
        <f>武器3!G521</f>
        <v>3</v>
      </c>
      <c r="H521" s="19" t="s">
        <v>1385</v>
      </c>
      <c r="I521" s="3" t="s">
        <v>823</v>
      </c>
      <c r="J521" s="3">
        <f>武器2!I521</f>
        <v>17</v>
      </c>
      <c r="K521" s="3"/>
      <c r="L521" s="3" t="str">
        <f>武器3!J521</f>
        <v>终极职业</v>
      </c>
      <c r="M521" s="3" t="str">
        <f>武器3!K521</f>
        <v>物理</v>
      </c>
      <c r="N521" s="16">
        <v>10</v>
      </c>
      <c r="O521" s="16">
        <v>7</v>
      </c>
      <c r="P521" s="16">
        <f>挂饰2!L521</f>
        <v>120</v>
      </c>
      <c r="Q521" s="16">
        <f>挂饰2!M521</f>
        <v>104</v>
      </c>
      <c r="R521" s="16">
        <f>挂饰2!N521</f>
        <v>0</v>
      </c>
      <c r="S521" s="16">
        <f>挂饰2!O521</f>
        <v>0</v>
      </c>
      <c r="T521" s="16">
        <f>挂饰2!P521</f>
        <v>0</v>
      </c>
      <c r="U521" s="16">
        <f>挂饰2!Q521</f>
        <v>80</v>
      </c>
      <c r="V521" s="16">
        <f>挂饰2!R521</f>
        <v>0</v>
      </c>
      <c r="W521" s="16">
        <f>挂饰2!S521</f>
        <v>0</v>
      </c>
      <c r="X521" s="16">
        <f>挂饰2!T521</f>
        <v>46</v>
      </c>
      <c r="Y521" s="16">
        <f>挂饰2!U521</f>
        <v>0</v>
      </c>
      <c r="Z521" s="16">
        <f>挂饰2!V521</f>
        <v>7.2000000000000008E-2</v>
      </c>
      <c r="AA521" s="16">
        <f>挂饰2!W521</f>
        <v>0</v>
      </c>
      <c r="AB521" s="16">
        <f>挂饰2!X521</f>
        <v>0</v>
      </c>
      <c r="AC521" s="16">
        <f>挂饰2!Y521</f>
        <v>0</v>
      </c>
      <c r="AD521" s="16">
        <f>挂饰2!Z521</f>
        <v>0</v>
      </c>
      <c r="AE521" s="16">
        <f>挂饰2!AA521</f>
        <v>9.0909090909090939E-2</v>
      </c>
      <c r="AF521" s="16">
        <f>挂饰2!AB521</f>
        <v>0</v>
      </c>
      <c r="AG521" s="16">
        <f>挂饰2!AC521</f>
        <v>0</v>
      </c>
      <c r="AH521" s="16">
        <f>挂饰2!AD521</f>
        <v>0</v>
      </c>
      <c r="AI521" s="16">
        <f>挂饰2!AE521</f>
        <v>0</v>
      </c>
      <c r="AJ521" s="16">
        <f>挂饰2!AF521</f>
        <v>0</v>
      </c>
      <c r="AK521" s="16">
        <f>挂饰2!AG521</f>
        <v>0</v>
      </c>
      <c r="AL521" s="16">
        <f>挂饰2!AH521</f>
        <v>0</v>
      </c>
      <c r="AM521" s="16">
        <f>挂饰2!AI521</f>
        <v>0</v>
      </c>
      <c r="AN521" s="16">
        <f>挂饰2!AJ521</f>
        <v>0</v>
      </c>
      <c r="AO521" s="21">
        <f t="shared" si="96"/>
        <v>525.43636363636358</v>
      </c>
      <c r="AP521">
        <f t="shared" si="97"/>
        <v>457200</v>
      </c>
      <c r="AQ521" t="str">
        <f t="shared" si="98"/>
        <v>,紫水晶,五彩的蘑菇,耀眼的石头</v>
      </c>
      <c r="AR521" s="24" t="str">
        <f>IF(F521="c",getSring(AQ521,4),VLOOKUP(M521&amp;F521,test4,2,FALSE))</f>
        <v>顶级石之精华</v>
      </c>
      <c r="AS521" s="24">
        <f t="shared" si="99"/>
        <v>30019</v>
      </c>
      <c r="AT521" s="24">
        <f t="shared" si="100"/>
        <v>27</v>
      </c>
      <c r="AU521" s="24" t="str">
        <f>getSring(AQ521,1)</f>
        <v>紫水晶</v>
      </c>
      <c r="AV521" s="24">
        <f t="shared" si="101"/>
        <v>30033</v>
      </c>
      <c r="AW521" s="24">
        <f t="shared" si="107"/>
        <v>55</v>
      </c>
      <c r="AX521" s="24" t="str">
        <f>getSring(AQ521,2)</f>
        <v>五彩的蘑菇</v>
      </c>
      <c r="AY521" s="24">
        <f t="shared" si="102"/>
        <v>30025</v>
      </c>
      <c r="AZ521" s="24">
        <f t="shared" si="103"/>
        <v>55</v>
      </c>
      <c r="BA521" s="24" t="str">
        <f>getSring(AQ521,3)</f>
        <v>耀眼的石头</v>
      </c>
      <c r="BB521" s="24">
        <f t="shared" si="104"/>
        <v>30037</v>
      </c>
      <c r="BC521" s="24">
        <f t="shared" si="105"/>
        <v>55</v>
      </c>
    </row>
    <row r="522" spans="1:55" ht="14.25" x14ac:dyDescent="0.2">
      <c r="A522">
        <f t="shared" si="106"/>
        <v>20520</v>
      </c>
      <c r="B522" s="16">
        <v>520</v>
      </c>
      <c r="C522" s="16" t="s">
        <v>1111</v>
      </c>
      <c r="D522" s="16" t="s">
        <v>1589</v>
      </c>
      <c r="E522" s="16">
        <f>武器3!E522</f>
        <v>20</v>
      </c>
      <c r="F522" s="16" t="s">
        <v>1043</v>
      </c>
      <c r="G522" s="16">
        <f>武器3!G522</f>
        <v>3</v>
      </c>
      <c r="H522" s="19" t="s">
        <v>1385</v>
      </c>
      <c r="I522" s="3" t="s">
        <v>823</v>
      </c>
      <c r="J522" s="3">
        <f>武器2!I522</f>
        <v>17</v>
      </c>
      <c r="K522" s="3"/>
      <c r="L522" s="3" t="str">
        <f>武器3!J522</f>
        <v>终极职业</v>
      </c>
      <c r="M522" s="3" t="str">
        <f>武器3!K522</f>
        <v>物理</v>
      </c>
      <c r="N522" s="16">
        <v>10</v>
      </c>
      <c r="O522" s="16">
        <v>8</v>
      </c>
      <c r="P522" s="16">
        <f>挂饰2!L522</f>
        <v>138</v>
      </c>
      <c r="Q522" s="16">
        <f>挂饰2!M522</f>
        <v>119</v>
      </c>
      <c r="R522" s="16">
        <f>挂饰2!N522</f>
        <v>24</v>
      </c>
      <c r="S522" s="16">
        <f>挂饰2!O522</f>
        <v>0</v>
      </c>
      <c r="T522" s="16">
        <f>挂饰2!P522</f>
        <v>0</v>
      </c>
      <c r="U522" s="16">
        <f>挂饰2!Q522</f>
        <v>92</v>
      </c>
      <c r="V522" s="16">
        <f>挂饰2!R522</f>
        <v>0</v>
      </c>
      <c r="W522" s="16">
        <f>挂饰2!S522</f>
        <v>0</v>
      </c>
      <c r="X522" s="16">
        <f>挂饰2!T522</f>
        <v>0</v>
      </c>
      <c r="Y522" s="16">
        <f>挂饰2!U522</f>
        <v>0</v>
      </c>
      <c r="Z522" s="16">
        <f>挂饰2!V522</f>
        <v>0</v>
      </c>
      <c r="AA522" s="16">
        <f>挂饰2!W522</f>
        <v>0</v>
      </c>
      <c r="AB522" s="16">
        <f>挂饰2!X522</f>
        <v>0</v>
      </c>
      <c r="AC522" s="16">
        <f>挂饰2!Y522</f>
        <v>0.18699186991869921</v>
      </c>
      <c r="AD522" s="16">
        <f>挂饰2!Z522</f>
        <v>0.10313901345291476</v>
      </c>
      <c r="AE522" s="16">
        <f>挂饰2!AA522</f>
        <v>0</v>
      </c>
      <c r="AF522" s="16">
        <f>挂饰2!AB522</f>
        <v>0</v>
      </c>
      <c r="AG522" s="16">
        <f>挂饰2!AC522</f>
        <v>0</v>
      </c>
      <c r="AH522" s="16">
        <f>挂饰2!AD522</f>
        <v>0</v>
      </c>
      <c r="AI522" s="16">
        <f>挂饰2!AE522</f>
        <v>0</v>
      </c>
      <c r="AJ522" s="16">
        <f>挂饰2!AF522</f>
        <v>0</v>
      </c>
      <c r="AK522" s="16">
        <f>挂饰2!AG522</f>
        <v>0</v>
      </c>
      <c r="AL522" s="16">
        <f>挂饰2!AH522</f>
        <v>0</v>
      </c>
      <c r="AM522" s="16">
        <f>挂饰2!AI522</f>
        <v>0</v>
      </c>
      <c r="AN522" s="16">
        <f>挂饰2!AJ522</f>
        <v>0</v>
      </c>
      <c r="AO522" s="21">
        <f t="shared" si="96"/>
        <v>560.89262824018374</v>
      </c>
      <c r="AP522">
        <f t="shared" si="97"/>
        <v>487200</v>
      </c>
      <c r="AQ522" t="str">
        <f t="shared" si="98"/>
        <v>,剧毒牙,紫水晶,斑斓的稻草</v>
      </c>
      <c r="AR522" s="24" t="str">
        <f>IF(F522="c",getSring(AQ522,4),VLOOKUP(M522&amp;F522,test4,2,FALSE))</f>
        <v>顶级石之精华</v>
      </c>
      <c r="AS522" s="24">
        <f t="shared" si="99"/>
        <v>30019</v>
      </c>
      <c r="AT522" s="24">
        <f t="shared" si="100"/>
        <v>29</v>
      </c>
      <c r="AU522" s="24" t="str">
        <f>getSring(AQ522,1)</f>
        <v>剧毒牙</v>
      </c>
      <c r="AV522" s="24">
        <f t="shared" si="101"/>
        <v>30041</v>
      </c>
      <c r="AW522" s="24">
        <f t="shared" si="107"/>
        <v>58</v>
      </c>
      <c r="AX522" s="24" t="str">
        <f>getSring(AQ522,2)</f>
        <v>紫水晶</v>
      </c>
      <c r="AY522" s="24">
        <f t="shared" si="102"/>
        <v>30033</v>
      </c>
      <c r="AZ522" s="24">
        <f t="shared" si="103"/>
        <v>58</v>
      </c>
      <c r="BA522" s="24" t="str">
        <f>getSring(AQ522,3)</f>
        <v>斑斓的稻草</v>
      </c>
      <c r="BB522" s="24">
        <f t="shared" si="104"/>
        <v>30029</v>
      </c>
      <c r="BC522" s="24">
        <f t="shared" si="105"/>
        <v>58</v>
      </c>
    </row>
    <row r="523" spans="1:55" ht="14.25" x14ac:dyDescent="0.2">
      <c r="A523">
        <f t="shared" si="106"/>
        <v>20521</v>
      </c>
      <c r="B523" s="16">
        <v>521</v>
      </c>
      <c r="C523" s="16" t="s">
        <v>1073</v>
      </c>
      <c r="D523" s="16" t="s">
        <v>1590</v>
      </c>
      <c r="E523" s="16">
        <f>武器3!E523</f>
        <v>6</v>
      </c>
      <c r="F523" s="16" t="s">
        <v>1044</v>
      </c>
      <c r="G523" s="16">
        <f>武器3!G523</f>
        <v>3</v>
      </c>
      <c r="H523" s="19" t="s">
        <v>1385</v>
      </c>
      <c r="I523" s="3" t="s">
        <v>823</v>
      </c>
      <c r="J523" s="3">
        <f>武器2!I523</f>
        <v>17</v>
      </c>
      <c r="K523" s="3"/>
      <c r="L523" s="3" t="str">
        <f>武器3!J523</f>
        <v>终极职业</v>
      </c>
      <c r="M523" s="3" t="str">
        <f>武器3!K523</f>
        <v>物理</v>
      </c>
      <c r="N523" s="16">
        <v>10</v>
      </c>
      <c r="O523" s="16">
        <v>1</v>
      </c>
      <c r="P523" s="16">
        <f>挂饰2!L523</f>
        <v>12</v>
      </c>
      <c r="Q523" s="16">
        <f>挂饰2!M523</f>
        <v>0</v>
      </c>
      <c r="R523" s="16">
        <f>挂饰2!N523</f>
        <v>0</v>
      </c>
      <c r="S523" s="16">
        <f>挂饰2!O523</f>
        <v>0</v>
      </c>
      <c r="T523" s="16">
        <f>挂饰2!P523</f>
        <v>0</v>
      </c>
      <c r="U523" s="16">
        <f>挂饰2!Q523</f>
        <v>12</v>
      </c>
      <c r="V523" s="16">
        <f>挂饰2!R523</f>
        <v>0</v>
      </c>
      <c r="W523" s="16">
        <f>挂饰2!S523</f>
        <v>0</v>
      </c>
      <c r="X523" s="16">
        <f>挂饰2!T523</f>
        <v>0</v>
      </c>
      <c r="Y523" s="16">
        <f>挂饰2!U523</f>
        <v>0</v>
      </c>
      <c r="Z523" s="16">
        <f>挂饰2!V523</f>
        <v>0</v>
      </c>
      <c r="AA523" s="16">
        <f>挂饰2!W523</f>
        <v>0</v>
      </c>
      <c r="AB523" s="16">
        <f>挂饰2!X523</f>
        <v>0</v>
      </c>
      <c r="AC523" s="16">
        <f>挂饰2!Y523</f>
        <v>0</v>
      </c>
      <c r="AD523" s="16">
        <f>挂饰2!Z523</f>
        <v>0</v>
      </c>
      <c r="AE523" s="16">
        <f>挂饰2!AA523</f>
        <v>0</v>
      </c>
      <c r="AF523" s="16">
        <f>挂饰2!AB523</f>
        <v>0</v>
      </c>
      <c r="AG523" s="16">
        <f>挂饰2!AC523</f>
        <v>0</v>
      </c>
      <c r="AH523" s="16">
        <f>挂饰2!AD523</f>
        <v>0</v>
      </c>
      <c r="AI523" s="16">
        <f>挂饰2!AE523</f>
        <v>0</v>
      </c>
      <c r="AJ523" s="16">
        <f>挂饰2!AF523</f>
        <v>0</v>
      </c>
      <c r="AK523" s="16">
        <f>挂饰2!AG523</f>
        <v>0</v>
      </c>
      <c r="AL523" s="16">
        <f>挂饰2!AH523</f>
        <v>0</v>
      </c>
      <c r="AM523" s="16">
        <f>挂饰2!AI523</f>
        <v>0</v>
      </c>
      <c r="AN523" s="16">
        <f>挂饰2!AJ523</f>
        <v>0</v>
      </c>
      <c r="AO523" s="21">
        <f t="shared" si="96"/>
        <v>36</v>
      </c>
      <c r="AP523">
        <f t="shared" si="97"/>
        <v>33600</v>
      </c>
      <c r="AQ523" t="str">
        <f t="shared" si="98"/>
        <v>,灰色的稻草,发光的石头,黄水晶</v>
      </c>
      <c r="AR523" s="24" t="str">
        <f>IF(F523="c",getSring(AQ523,4),VLOOKUP(M523&amp;F523,test4,2,FALSE))</f>
        <v>上级石之精华</v>
      </c>
      <c r="AS523" s="24">
        <f t="shared" si="99"/>
        <v>30020</v>
      </c>
      <c r="AT523" s="24">
        <f t="shared" si="100"/>
        <v>4</v>
      </c>
      <c r="AU523" s="24" t="str">
        <f>getSring(AQ523,1)</f>
        <v>灰色的稻草</v>
      </c>
      <c r="AV523" s="24">
        <f t="shared" si="101"/>
        <v>30028</v>
      </c>
      <c r="AW523" s="24">
        <f t="shared" si="107"/>
        <v>8</v>
      </c>
      <c r="AX523" s="24" t="str">
        <f>getSring(AQ523,2)</f>
        <v>发光的石头</v>
      </c>
      <c r="AY523" s="24">
        <f t="shared" si="102"/>
        <v>30036</v>
      </c>
      <c r="AZ523" s="24">
        <f t="shared" si="103"/>
        <v>8</v>
      </c>
      <c r="BA523" s="24" t="str">
        <f>getSring(AQ523,3)</f>
        <v>黄水晶</v>
      </c>
      <c r="BB523" s="24">
        <f t="shared" si="104"/>
        <v>30032</v>
      </c>
      <c r="BC523" s="24">
        <f t="shared" si="105"/>
        <v>8</v>
      </c>
    </row>
    <row r="524" spans="1:55" ht="14.25" x14ac:dyDescent="0.2">
      <c r="A524">
        <f t="shared" si="106"/>
        <v>20522</v>
      </c>
      <c r="B524" s="16">
        <v>522</v>
      </c>
      <c r="C524" s="16" t="s">
        <v>1090</v>
      </c>
      <c r="D524" s="16" t="s">
        <v>1591</v>
      </c>
      <c r="E524" s="16">
        <f>武器3!E524</f>
        <v>8</v>
      </c>
      <c r="F524" s="16" t="s">
        <v>1044</v>
      </c>
      <c r="G524" s="16">
        <f>武器3!G524</f>
        <v>3</v>
      </c>
      <c r="H524" s="19" t="s">
        <v>1385</v>
      </c>
      <c r="I524" s="3" t="s">
        <v>823</v>
      </c>
      <c r="J524" s="3">
        <f>武器2!I524</f>
        <v>17</v>
      </c>
      <c r="K524" s="3"/>
      <c r="L524" s="3" t="str">
        <f>武器3!J524</f>
        <v>终极职业</v>
      </c>
      <c r="M524" s="3" t="str">
        <f>武器3!K524</f>
        <v>物理</v>
      </c>
      <c r="N524" s="16">
        <v>10</v>
      </c>
      <c r="O524" s="16">
        <v>2</v>
      </c>
      <c r="P524" s="16">
        <f>挂饰2!L524</f>
        <v>25</v>
      </c>
      <c r="Q524" s="16">
        <f>挂饰2!M524</f>
        <v>0</v>
      </c>
      <c r="R524" s="16">
        <f>挂饰2!N524</f>
        <v>0</v>
      </c>
      <c r="S524" s="16">
        <f>挂饰2!O524</f>
        <v>0</v>
      </c>
      <c r="T524" s="16">
        <f>挂饰2!P524</f>
        <v>0</v>
      </c>
      <c r="U524" s="16">
        <f>挂饰2!Q524</f>
        <v>0</v>
      </c>
      <c r="V524" s="16">
        <f>挂饰2!R524</f>
        <v>0</v>
      </c>
      <c r="W524" s="16">
        <f>挂饰2!S524</f>
        <v>0</v>
      </c>
      <c r="X524" s="16">
        <f>挂饰2!T524</f>
        <v>0</v>
      </c>
      <c r="Y524" s="16">
        <f>挂饰2!U524</f>
        <v>2.7999999999999997E-2</v>
      </c>
      <c r="Z524" s="16">
        <f>挂饰2!V524</f>
        <v>0</v>
      </c>
      <c r="AA524" s="16">
        <f>挂饰2!W524</f>
        <v>0</v>
      </c>
      <c r="AB524" s="16">
        <f>挂饰2!X524</f>
        <v>0</v>
      </c>
      <c r="AC524" s="16">
        <f>挂饰2!Y524</f>
        <v>0</v>
      </c>
      <c r="AD524" s="16">
        <f>挂饰2!Z524</f>
        <v>0</v>
      </c>
      <c r="AE524" s="16">
        <f>挂饰2!AA524</f>
        <v>0</v>
      </c>
      <c r="AF524" s="16">
        <f>挂饰2!AB524</f>
        <v>0</v>
      </c>
      <c r="AG524" s="16">
        <f>挂饰2!AC524</f>
        <v>0</v>
      </c>
      <c r="AH524" s="16">
        <f>挂饰2!AD524</f>
        <v>0</v>
      </c>
      <c r="AI524" s="16">
        <f>挂饰2!AE524</f>
        <v>0</v>
      </c>
      <c r="AJ524" s="16">
        <f>挂饰2!AF524</f>
        <v>0</v>
      </c>
      <c r="AK524" s="16">
        <f>挂饰2!AG524</f>
        <v>0</v>
      </c>
      <c r="AL524" s="16">
        <f>挂饰2!AH524</f>
        <v>0</v>
      </c>
      <c r="AM524" s="16">
        <f>挂饰2!AI524</f>
        <v>0</v>
      </c>
      <c r="AN524" s="16">
        <f>挂饰2!AJ524</f>
        <v>0</v>
      </c>
      <c r="AO524" s="21">
        <f t="shared" si="96"/>
        <v>37.5</v>
      </c>
      <c r="AP524">
        <f t="shared" si="97"/>
        <v>33600</v>
      </c>
      <c r="AQ524" t="str">
        <f t="shared" si="98"/>
        <v>,带血的牙,黄水晶,发光的石头</v>
      </c>
      <c r="AR524" s="24" t="str">
        <f>IF(F524="c",getSring(AQ524,4),VLOOKUP(M524&amp;F524,test4,2,FALSE))</f>
        <v>上级石之精华</v>
      </c>
      <c r="AS524" s="24">
        <f t="shared" si="99"/>
        <v>30020</v>
      </c>
      <c r="AT524" s="24">
        <f t="shared" si="100"/>
        <v>4</v>
      </c>
      <c r="AU524" s="24" t="str">
        <f>getSring(AQ524,1)</f>
        <v>带血的牙</v>
      </c>
      <c r="AV524" s="24">
        <f t="shared" si="101"/>
        <v>30040</v>
      </c>
      <c r="AW524" s="24">
        <f t="shared" si="107"/>
        <v>8</v>
      </c>
      <c r="AX524" s="24" t="str">
        <f>getSring(AQ524,2)</f>
        <v>黄水晶</v>
      </c>
      <c r="AY524" s="24">
        <f t="shared" si="102"/>
        <v>30032</v>
      </c>
      <c r="AZ524" s="24">
        <f t="shared" si="103"/>
        <v>8</v>
      </c>
      <c r="BA524" s="24" t="str">
        <f>getSring(AQ524,3)</f>
        <v>发光的石头</v>
      </c>
      <c r="BB524" s="24">
        <f t="shared" si="104"/>
        <v>30036</v>
      </c>
      <c r="BC524" s="24">
        <f t="shared" si="105"/>
        <v>8</v>
      </c>
    </row>
    <row r="525" spans="1:55" ht="14.25" x14ac:dyDescent="0.2">
      <c r="A525">
        <f t="shared" si="106"/>
        <v>20523</v>
      </c>
      <c r="B525" s="16">
        <v>523</v>
      </c>
      <c r="C525" s="16" t="s">
        <v>1088</v>
      </c>
      <c r="D525" s="16" t="s">
        <v>1578</v>
      </c>
      <c r="E525" s="16">
        <f>武器3!E525</f>
        <v>10</v>
      </c>
      <c r="F525" s="16" t="s">
        <v>1044</v>
      </c>
      <c r="G525" s="16">
        <f>武器3!G525</f>
        <v>3</v>
      </c>
      <c r="H525" s="19" t="s">
        <v>1385</v>
      </c>
      <c r="I525" s="3" t="s">
        <v>823</v>
      </c>
      <c r="J525" s="3">
        <f>武器2!I525</f>
        <v>17</v>
      </c>
      <c r="K525" s="3"/>
      <c r="L525" s="3" t="str">
        <f>武器3!J525</f>
        <v>终极职业</v>
      </c>
      <c r="M525" s="3" t="str">
        <f>武器3!K525</f>
        <v>物理</v>
      </c>
      <c r="N525" s="16">
        <v>10</v>
      </c>
      <c r="O525" s="16">
        <v>3</v>
      </c>
      <c r="P525" s="16">
        <f>挂饰2!L525</f>
        <v>38</v>
      </c>
      <c r="Q525" s="16">
        <f>挂饰2!M525</f>
        <v>0</v>
      </c>
      <c r="R525" s="16">
        <f>挂饰2!N525</f>
        <v>10</v>
      </c>
      <c r="S525" s="16">
        <f>挂饰2!O525</f>
        <v>0</v>
      </c>
      <c r="T525" s="16">
        <f>挂饰2!P525</f>
        <v>0</v>
      </c>
      <c r="U525" s="16">
        <f>挂饰2!Q525</f>
        <v>0</v>
      </c>
      <c r="V525" s="16">
        <f>挂饰2!R525</f>
        <v>0</v>
      </c>
      <c r="W525" s="16">
        <f>挂饰2!S525</f>
        <v>0</v>
      </c>
      <c r="X525" s="16">
        <f>挂饰2!T525</f>
        <v>0</v>
      </c>
      <c r="Y525" s="16">
        <f>挂饰2!U525</f>
        <v>0</v>
      </c>
      <c r="Z525" s="16">
        <f>挂饰2!V525</f>
        <v>0</v>
      </c>
      <c r="AA525" s="16">
        <f>挂饰2!W525</f>
        <v>0</v>
      </c>
      <c r="AB525" s="16">
        <f>挂饰2!X525</f>
        <v>0</v>
      </c>
      <c r="AC525" s="16">
        <f>挂饰2!Y525</f>
        <v>0</v>
      </c>
      <c r="AD525" s="16">
        <f>挂饰2!Z525</f>
        <v>0</v>
      </c>
      <c r="AE525" s="16">
        <f>挂饰2!AA525</f>
        <v>0</v>
      </c>
      <c r="AF525" s="16">
        <f>挂饰2!AB525</f>
        <v>0</v>
      </c>
      <c r="AG525" s="16">
        <f>挂饰2!AC525</f>
        <v>4.7619047619047672E-2</v>
      </c>
      <c r="AH525" s="16">
        <f>挂饰2!AD525</f>
        <v>0</v>
      </c>
      <c r="AI525" s="16">
        <f>挂饰2!AE525</f>
        <v>0</v>
      </c>
      <c r="AJ525" s="16">
        <f>挂饰2!AF525</f>
        <v>0</v>
      </c>
      <c r="AK525" s="16">
        <f>挂饰2!AG525</f>
        <v>0</v>
      </c>
      <c r="AL525" s="16">
        <f>挂饰2!AH525</f>
        <v>0</v>
      </c>
      <c r="AM525" s="16">
        <f>挂饰2!AI525</f>
        <v>0</v>
      </c>
      <c r="AN525" s="16">
        <f>挂饰2!AJ525</f>
        <v>0</v>
      </c>
      <c r="AO525" s="21">
        <f t="shared" si="96"/>
        <v>72.228571428571428</v>
      </c>
      <c r="AP525">
        <f t="shared" si="97"/>
        <v>65400</v>
      </c>
      <c r="AQ525" t="str">
        <f t="shared" si="98"/>
        <v>,黄水晶,发光的石头,灰色的稻草</v>
      </c>
      <c r="AR525" s="24" t="str">
        <f>IF(F525="c",getSring(AQ525,4),VLOOKUP(M525&amp;F525,test4,2,FALSE))</f>
        <v>上级石之精华</v>
      </c>
      <c r="AS525" s="24">
        <f t="shared" si="99"/>
        <v>30020</v>
      </c>
      <c r="AT525" s="24">
        <f t="shared" si="100"/>
        <v>8</v>
      </c>
      <c r="AU525" s="24" t="str">
        <f>getSring(AQ525,1)</f>
        <v>黄水晶</v>
      </c>
      <c r="AV525" s="24">
        <f t="shared" si="101"/>
        <v>30032</v>
      </c>
      <c r="AW525" s="24">
        <f t="shared" si="107"/>
        <v>15</v>
      </c>
      <c r="AX525" s="24" t="str">
        <f>getSring(AQ525,2)</f>
        <v>发光的石头</v>
      </c>
      <c r="AY525" s="24">
        <f t="shared" si="102"/>
        <v>30036</v>
      </c>
      <c r="AZ525" s="24">
        <f t="shared" si="103"/>
        <v>15</v>
      </c>
      <c r="BA525" s="24" t="str">
        <f>getSring(AQ525,3)</f>
        <v>灰色的稻草</v>
      </c>
      <c r="BB525" s="24">
        <f t="shared" si="104"/>
        <v>30028</v>
      </c>
      <c r="BC525" s="24">
        <f t="shared" si="105"/>
        <v>15</v>
      </c>
    </row>
    <row r="526" spans="1:55" ht="14.25" x14ac:dyDescent="0.2">
      <c r="A526">
        <f t="shared" si="106"/>
        <v>20524</v>
      </c>
      <c r="B526" s="16">
        <v>524</v>
      </c>
      <c r="C526" s="16" t="s">
        <v>1104</v>
      </c>
      <c r="D526" s="16" t="s">
        <v>1278</v>
      </c>
      <c r="E526" s="16">
        <f>武器3!E526</f>
        <v>12</v>
      </c>
      <c r="F526" s="16" t="s">
        <v>1044</v>
      </c>
      <c r="G526" s="16">
        <f>武器3!G526</f>
        <v>3</v>
      </c>
      <c r="H526" s="19" t="s">
        <v>1385</v>
      </c>
      <c r="I526" s="3" t="s">
        <v>823</v>
      </c>
      <c r="J526" s="3">
        <f>武器2!I526</f>
        <v>17</v>
      </c>
      <c r="K526" s="3"/>
      <c r="L526" s="3" t="str">
        <f>武器3!J526</f>
        <v>终极职业</v>
      </c>
      <c r="M526" s="3" t="str">
        <f>武器3!K526</f>
        <v>物理</v>
      </c>
      <c r="N526" s="16">
        <v>10</v>
      </c>
      <c r="O526" s="16">
        <v>4</v>
      </c>
      <c r="P526" s="16">
        <f>挂饰2!L526</f>
        <v>51</v>
      </c>
      <c r="Q526" s="16">
        <f>挂饰2!M526</f>
        <v>0</v>
      </c>
      <c r="R526" s="16">
        <f>挂饰2!N526</f>
        <v>13</v>
      </c>
      <c r="S526" s="16">
        <f>挂饰2!O526</f>
        <v>0</v>
      </c>
      <c r="T526" s="16">
        <f>挂饰2!P526</f>
        <v>0</v>
      </c>
      <c r="U526" s="16">
        <f>挂饰2!Q526</f>
        <v>51</v>
      </c>
      <c r="V526" s="16">
        <f>挂饰2!R526</f>
        <v>0</v>
      </c>
      <c r="W526" s="16">
        <f>挂饰2!S526</f>
        <v>0</v>
      </c>
      <c r="X526" s="16">
        <f>挂饰2!T526</f>
        <v>0</v>
      </c>
      <c r="Y526" s="16">
        <f>挂饰2!U526</f>
        <v>0</v>
      </c>
      <c r="Z526" s="16">
        <f>挂饰2!V526</f>
        <v>0</v>
      </c>
      <c r="AA526" s="16">
        <f>挂饰2!W526</f>
        <v>0</v>
      </c>
      <c r="AB526" s="16">
        <f>挂饰2!X526</f>
        <v>0</v>
      </c>
      <c r="AC526" s="16">
        <f>挂饰2!Y526</f>
        <v>0</v>
      </c>
      <c r="AD526" s="16">
        <f>挂饰2!Z526</f>
        <v>0</v>
      </c>
      <c r="AE526" s="16">
        <f>挂饰2!AA526</f>
        <v>0</v>
      </c>
      <c r="AF526" s="16">
        <f>挂饰2!AB526</f>
        <v>0</v>
      </c>
      <c r="AG526" s="16">
        <f>挂饰2!AC526</f>
        <v>0</v>
      </c>
      <c r="AH526" s="16">
        <f>挂饰2!AD526</f>
        <v>0</v>
      </c>
      <c r="AI526" s="16">
        <f>挂饰2!AE526</f>
        <v>0</v>
      </c>
      <c r="AJ526" s="16">
        <f>挂饰2!AF526</f>
        <v>0</v>
      </c>
      <c r="AK526" s="16">
        <f>挂饰2!AG526</f>
        <v>0</v>
      </c>
      <c r="AL526" s="16">
        <f>挂饰2!AH526</f>
        <v>0</v>
      </c>
      <c r="AM526" s="16">
        <f>挂饰2!AI526</f>
        <v>0</v>
      </c>
      <c r="AN526" s="16">
        <f>挂饰2!AJ526</f>
        <v>0</v>
      </c>
      <c r="AO526" s="21">
        <f t="shared" si="96"/>
        <v>172.5</v>
      </c>
      <c r="AP526">
        <f t="shared" si="97"/>
        <v>151200</v>
      </c>
      <c r="AQ526" t="str">
        <f t="shared" si="98"/>
        <v>,发光的石头,诱人的坚果,黄水晶</v>
      </c>
      <c r="AR526" s="24" t="str">
        <f>IF(F526="c",getSring(AQ526,4),VLOOKUP(M526&amp;F526,test4,2,FALSE))</f>
        <v>上级石之精华</v>
      </c>
      <c r="AS526" s="24">
        <f t="shared" si="99"/>
        <v>30020</v>
      </c>
      <c r="AT526" s="24">
        <f t="shared" si="100"/>
        <v>18</v>
      </c>
      <c r="AU526" s="24" t="str">
        <f>getSring(AQ526,1)</f>
        <v>发光的石头</v>
      </c>
      <c r="AV526" s="24">
        <f t="shared" si="101"/>
        <v>30036</v>
      </c>
      <c r="AW526" s="24">
        <f t="shared" si="107"/>
        <v>36</v>
      </c>
      <c r="AX526" s="24" t="str">
        <f>getSring(AQ526,2)</f>
        <v>诱人的坚果</v>
      </c>
      <c r="AY526" s="24">
        <f t="shared" si="102"/>
        <v>30044</v>
      </c>
      <c r="AZ526" s="24">
        <f t="shared" si="103"/>
        <v>36</v>
      </c>
      <c r="BA526" s="24" t="str">
        <f>getSring(AQ526,3)</f>
        <v>黄水晶</v>
      </c>
      <c r="BB526" s="24">
        <f t="shared" si="104"/>
        <v>30032</v>
      </c>
      <c r="BC526" s="24">
        <f t="shared" si="105"/>
        <v>36</v>
      </c>
    </row>
    <row r="527" spans="1:55" ht="14.25" x14ac:dyDescent="0.2">
      <c r="A527">
        <f t="shared" si="106"/>
        <v>20525</v>
      </c>
      <c r="B527" s="16">
        <v>525</v>
      </c>
      <c r="C527" s="16" t="s">
        <v>1111</v>
      </c>
      <c r="D527" s="16" t="s">
        <v>1189</v>
      </c>
      <c r="E527" s="16">
        <f>武器3!E527</f>
        <v>14</v>
      </c>
      <c r="F527" s="16" t="s">
        <v>1044</v>
      </c>
      <c r="G527" s="16">
        <f>武器3!G527</f>
        <v>3</v>
      </c>
      <c r="H527" s="19" t="s">
        <v>1385</v>
      </c>
      <c r="I527" s="3" t="s">
        <v>823</v>
      </c>
      <c r="J527" s="3">
        <f>武器2!I527</f>
        <v>17</v>
      </c>
      <c r="K527" s="3"/>
      <c r="L527" s="3" t="str">
        <f>武器3!J527</f>
        <v>终极职业</v>
      </c>
      <c r="M527" s="3" t="str">
        <f>武器3!K527</f>
        <v>物理</v>
      </c>
      <c r="N527" s="16">
        <v>10</v>
      </c>
      <c r="O527" s="16">
        <v>5</v>
      </c>
      <c r="P527" s="16">
        <f>挂饰2!L527</f>
        <v>64</v>
      </c>
      <c r="Q527" s="16">
        <f>挂饰2!M527</f>
        <v>0</v>
      </c>
      <c r="R527" s="16">
        <f>挂饰2!N527</f>
        <v>0</v>
      </c>
      <c r="S527" s="16">
        <f>挂饰2!O527</f>
        <v>0</v>
      </c>
      <c r="T527" s="16">
        <f>挂饰2!P527</f>
        <v>0</v>
      </c>
      <c r="U527" s="16">
        <f>挂饰2!Q527</f>
        <v>0</v>
      </c>
      <c r="V527" s="16">
        <f>挂饰2!R527</f>
        <v>0</v>
      </c>
      <c r="W527" s="16">
        <f>挂饰2!S527</f>
        <v>0</v>
      </c>
      <c r="X527" s="16">
        <f>挂饰2!T527</f>
        <v>0</v>
      </c>
      <c r="Y527" s="16">
        <f>挂饰2!U527</f>
        <v>0</v>
      </c>
      <c r="Z527" s="16">
        <f>挂饰2!V527</f>
        <v>0</v>
      </c>
      <c r="AA527" s="16">
        <f>挂饰2!W527</f>
        <v>0</v>
      </c>
      <c r="AB527" s="16">
        <f>挂饰2!X527</f>
        <v>0</v>
      </c>
      <c r="AC527" s="16">
        <f>挂饰2!Y527</f>
        <v>0</v>
      </c>
      <c r="AD527" s="16">
        <f>挂饰2!Z527</f>
        <v>7.407407407407407E-2</v>
      </c>
      <c r="AE527" s="16">
        <f>挂饰2!AA527</f>
        <v>0</v>
      </c>
      <c r="AF527" s="16">
        <f>挂饰2!AB527</f>
        <v>0</v>
      </c>
      <c r="AG527" s="16">
        <f>挂饰2!AC527</f>
        <v>0</v>
      </c>
      <c r="AH527" s="16">
        <f>挂饰2!AD527</f>
        <v>0</v>
      </c>
      <c r="AI527" s="16">
        <f>挂饰2!AE527</f>
        <v>7.407407407407407E-2</v>
      </c>
      <c r="AJ527" s="16">
        <f>挂饰2!AF527</f>
        <v>0</v>
      </c>
      <c r="AK527" s="16">
        <f>挂饰2!AG527</f>
        <v>0</v>
      </c>
      <c r="AL527" s="16">
        <f>挂饰2!AH527</f>
        <v>0</v>
      </c>
      <c r="AM527" s="16">
        <f>挂饰2!AI527</f>
        <v>0</v>
      </c>
      <c r="AN527" s="16">
        <f>挂饰2!AJ527</f>
        <v>0</v>
      </c>
      <c r="AO527" s="21">
        <f t="shared" si="96"/>
        <v>96.711111111111109</v>
      </c>
      <c r="AP527">
        <f t="shared" si="97"/>
        <v>84000</v>
      </c>
      <c r="AQ527" t="str">
        <f t="shared" si="98"/>
        <v>,黄水晶,灰色的稻草,带血的牙</v>
      </c>
      <c r="AR527" s="24" t="str">
        <f>IF(F527="c",getSring(AQ527,4),VLOOKUP(M527&amp;F527,test4,2,FALSE))</f>
        <v>上级石之精华</v>
      </c>
      <c r="AS527" s="24">
        <f t="shared" si="99"/>
        <v>30020</v>
      </c>
      <c r="AT527" s="24">
        <f t="shared" si="100"/>
        <v>10</v>
      </c>
      <c r="AU527" s="24" t="str">
        <f>getSring(AQ527,1)</f>
        <v>黄水晶</v>
      </c>
      <c r="AV527" s="24">
        <f t="shared" si="101"/>
        <v>30032</v>
      </c>
      <c r="AW527" s="24">
        <f t="shared" si="107"/>
        <v>20</v>
      </c>
      <c r="AX527" s="24" t="str">
        <f>getSring(AQ527,2)</f>
        <v>灰色的稻草</v>
      </c>
      <c r="AY527" s="24">
        <f t="shared" si="102"/>
        <v>30028</v>
      </c>
      <c r="AZ527" s="24">
        <f t="shared" si="103"/>
        <v>20</v>
      </c>
      <c r="BA527" s="24" t="str">
        <f>getSring(AQ527,3)</f>
        <v>带血的牙</v>
      </c>
      <c r="BB527" s="24">
        <f t="shared" si="104"/>
        <v>30040</v>
      </c>
      <c r="BC527" s="24">
        <f t="shared" si="105"/>
        <v>20</v>
      </c>
    </row>
    <row r="528" spans="1:55" ht="14.25" x14ac:dyDescent="0.2">
      <c r="A528">
        <f t="shared" si="106"/>
        <v>20526</v>
      </c>
      <c r="B528" s="16">
        <v>526</v>
      </c>
      <c r="C528" s="16" t="s">
        <v>1106</v>
      </c>
      <c r="D528" s="16" t="s">
        <v>1301</v>
      </c>
      <c r="E528" s="16">
        <f>武器3!E528</f>
        <v>16</v>
      </c>
      <c r="F528" s="16" t="s">
        <v>1044</v>
      </c>
      <c r="G528" s="16">
        <f>武器3!G528</f>
        <v>3</v>
      </c>
      <c r="H528" s="19" t="s">
        <v>1385</v>
      </c>
      <c r="I528" s="3" t="s">
        <v>823</v>
      </c>
      <c r="J528" s="3">
        <f>武器2!I528</f>
        <v>17</v>
      </c>
      <c r="K528" s="3"/>
      <c r="L528" s="3" t="str">
        <f>武器3!J528</f>
        <v>终极职业</v>
      </c>
      <c r="M528" s="3" t="str">
        <f>武器3!K528</f>
        <v>物理</v>
      </c>
      <c r="N528" s="16">
        <v>10</v>
      </c>
      <c r="O528" s="16">
        <v>6</v>
      </c>
      <c r="P528" s="16">
        <f>挂饰2!L528</f>
        <v>77</v>
      </c>
      <c r="Q528" s="16">
        <f>挂饰2!M528</f>
        <v>0</v>
      </c>
      <c r="R528" s="16">
        <f>挂饰2!N528</f>
        <v>0</v>
      </c>
      <c r="S528" s="16">
        <f>挂饰2!O528</f>
        <v>0</v>
      </c>
      <c r="T528" s="16">
        <f>挂饰2!P528</f>
        <v>0</v>
      </c>
      <c r="U528" s="16">
        <f>挂饰2!Q528</f>
        <v>76</v>
      </c>
      <c r="V528" s="16">
        <f>挂饰2!R528</f>
        <v>0</v>
      </c>
      <c r="W528" s="16">
        <f>挂饰2!S528</f>
        <v>0</v>
      </c>
      <c r="X528" s="16">
        <f>挂饰2!T528</f>
        <v>0</v>
      </c>
      <c r="Y528" s="16">
        <f>挂饰2!U528</f>
        <v>0</v>
      </c>
      <c r="Z528" s="16">
        <f>挂饰2!V528</f>
        <v>0</v>
      </c>
      <c r="AA528" s="16">
        <f>挂饰2!W528</f>
        <v>0</v>
      </c>
      <c r="AB528" s="16">
        <f>挂饰2!X528</f>
        <v>0</v>
      </c>
      <c r="AC528" s="16">
        <f>挂饰2!Y528</f>
        <v>0.15966386554621848</v>
      </c>
      <c r="AD528" s="16">
        <f>挂饰2!Z528</f>
        <v>0</v>
      </c>
      <c r="AE528" s="16">
        <f>挂饰2!AA528</f>
        <v>0</v>
      </c>
      <c r="AF528" s="16">
        <f>挂饰2!AB528</f>
        <v>0</v>
      </c>
      <c r="AG528" s="16">
        <f>挂饰2!AC528</f>
        <v>0</v>
      </c>
      <c r="AH528" s="16">
        <f>挂饰2!AD528</f>
        <v>8.6757990867579959E-2</v>
      </c>
      <c r="AI528" s="16">
        <f>挂饰2!AE528</f>
        <v>0</v>
      </c>
      <c r="AJ528" s="16">
        <f>挂饰2!AF528</f>
        <v>0</v>
      </c>
      <c r="AK528" s="16">
        <f>挂饰2!AG528</f>
        <v>0</v>
      </c>
      <c r="AL528" s="16">
        <f>挂饰2!AH528</f>
        <v>0</v>
      </c>
      <c r="AM528" s="16">
        <f>挂饰2!AI528</f>
        <v>0</v>
      </c>
      <c r="AN528" s="16">
        <f>挂饰2!AJ528</f>
        <v>0</v>
      </c>
      <c r="AO528" s="21">
        <f t="shared" si="96"/>
        <v>230.68282491078622</v>
      </c>
      <c r="AP528">
        <f t="shared" si="97"/>
        <v>201600</v>
      </c>
      <c r="AQ528" t="str">
        <f t="shared" si="98"/>
        <v>,黄水晶,发光的石头,诱人的坚果</v>
      </c>
      <c r="AR528" s="24" t="str">
        <f>IF(F528="c",getSring(AQ528,4),VLOOKUP(M528&amp;F528,test4,2,FALSE))</f>
        <v>上级石之精华</v>
      </c>
      <c r="AS528" s="24">
        <f t="shared" si="99"/>
        <v>30020</v>
      </c>
      <c r="AT528" s="24">
        <f t="shared" si="100"/>
        <v>24</v>
      </c>
      <c r="AU528" s="24" t="str">
        <f>getSring(AQ528,1)</f>
        <v>黄水晶</v>
      </c>
      <c r="AV528" s="24">
        <f t="shared" si="101"/>
        <v>30032</v>
      </c>
      <c r="AW528" s="24">
        <f t="shared" si="107"/>
        <v>48</v>
      </c>
      <c r="AX528" s="24" t="str">
        <f>getSring(AQ528,2)</f>
        <v>发光的石头</v>
      </c>
      <c r="AY528" s="24">
        <f t="shared" si="102"/>
        <v>30036</v>
      </c>
      <c r="AZ528" s="24">
        <f t="shared" si="103"/>
        <v>48</v>
      </c>
      <c r="BA528" s="24" t="str">
        <f>getSring(AQ528,3)</f>
        <v>诱人的坚果</v>
      </c>
      <c r="BB528" s="24">
        <f t="shared" si="104"/>
        <v>30044</v>
      </c>
      <c r="BC528" s="24">
        <f t="shared" si="105"/>
        <v>48</v>
      </c>
    </row>
    <row r="529" spans="1:55" ht="14.25" x14ac:dyDescent="0.2">
      <c r="A529">
        <f t="shared" si="106"/>
        <v>20527</v>
      </c>
      <c r="B529" s="16">
        <v>527</v>
      </c>
      <c r="C529" s="16" t="s">
        <v>1077</v>
      </c>
      <c r="D529" s="16" t="s">
        <v>1345</v>
      </c>
      <c r="E529" s="16">
        <f>武器3!E529</f>
        <v>18</v>
      </c>
      <c r="F529" s="16" t="s">
        <v>1044</v>
      </c>
      <c r="G529" s="16">
        <f>武器3!G529</f>
        <v>3</v>
      </c>
      <c r="H529" s="19" t="s">
        <v>1385</v>
      </c>
      <c r="I529" s="3" t="s">
        <v>823</v>
      </c>
      <c r="J529" s="3">
        <f>武器2!I529</f>
        <v>17</v>
      </c>
      <c r="K529" s="3"/>
      <c r="L529" s="3" t="str">
        <f>武器3!J529</f>
        <v>终极职业</v>
      </c>
      <c r="M529" s="3" t="str">
        <f>武器3!K529</f>
        <v>物理</v>
      </c>
      <c r="N529" s="16">
        <v>10</v>
      </c>
      <c r="O529" s="16">
        <v>7</v>
      </c>
      <c r="P529" s="16">
        <f>挂饰2!L529</f>
        <v>90</v>
      </c>
      <c r="Q529" s="16">
        <f>挂饰2!M529</f>
        <v>116</v>
      </c>
      <c r="R529" s="16">
        <f>挂饰2!N529</f>
        <v>24</v>
      </c>
      <c r="S529" s="16">
        <f>挂饰2!O529</f>
        <v>0</v>
      </c>
      <c r="T529" s="16">
        <f>挂饰2!P529</f>
        <v>0</v>
      </c>
      <c r="U529" s="16">
        <f>挂饰2!Q529</f>
        <v>0</v>
      </c>
      <c r="V529" s="16">
        <f>挂饰2!R529</f>
        <v>0</v>
      </c>
      <c r="W529" s="16">
        <f>挂饰2!S529</f>
        <v>0</v>
      </c>
      <c r="X529" s="16">
        <f>挂饰2!T529</f>
        <v>0</v>
      </c>
      <c r="Y529" s="16">
        <f>挂饰2!U529</f>
        <v>0</v>
      </c>
      <c r="Z529" s="16">
        <f>挂饰2!V529</f>
        <v>0</v>
      </c>
      <c r="AA529" s="16">
        <f>挂饰2!W529</f>
        <v>0</v>
      </c>
      <c r="AB529" s="16">
        <f>挂饰2!X529</f>
        <v>0</v>
      </c>
      <c r="AC529" s="16">
        <f>挂饰2!Y529</f>
        <v>0.18367346938775508</v>
      </c>
      <c r="AD529" s="16">
        <f>挂饰2!Z529</f>
        <v>0</v>
      </c>
      <c r="AE529" s="16">
        <f>挂饰2!AA529</f>
        <v>0</v>
      </c>
      <c r="AF529" s="16">
        <f>挂饰2!AB529</f>
        <v>0</v>
      </c>
      <c r="AG529" s="16">
        <f>挂饰2!AC529</f>
        <v>0</v>
      </c>
      <c r="AH529" s="16">
        <f>挂饰2!AD529</f>
        <v>0</v>
      </c>
      <c r="AI529" s="16">
        <f>挂饰2!AE529</f>
        <v>0</v>
      </c>
      <c r="AJ529" s="16">
        <f>挂饰2!AF529</f>
        <v>0</v>
      </c>
      <c r="AK529" s="16">
        <f>挂饰2!AG529</f>
        <v>0</v>
      </c>
      <c r="AL529" s="16">
        <f>挂饰2!AH529</f>
        <v>0</v>
      </c>
      <c r="AM529" s="16">
        <f>挂饰2!AI529</f>
        <v>0</v>
      </c>
      <c r="AN529" s="16">
        <f>挂饰2!AJ529</f>
        <v>0</v>
      </c>
      <c r="AO529" s="21">
        <f t="shared" si="96"/>
        <v>345.88163265306122</v>
      </c>
      <c r="AP529">
        <f t="shared" si="97"/>
        <v>302400</v>
      </c>
      <c r="AQ529" t="str">
        <f t="shared" si="98"/>
        <v>,发光的石头,诱人的坚果,灰色的稻草</v>
      </c>
      <c r="AR529" s="24" t="str">
        <f>IF(F529="c",getSring(AQ529,4),VLOOKUP(M529&amp;F529,test4,2,FALSE))</f>
        <v>上级石之精华</v>
      </c>
      <c r="AS529" s="24">
        <f t="shared" si="99"/>
        <v>30020</v>
      </c>
      <c r="AT529" s="24">
        <f t="shared" si="100"/>
        <v>36</v>
      </c>
      <c r="AU529" s="24" t="str">
        <f>getSring(AQ529,1)</f>
        <v>发光的石头</v>
      </c>
      <c r="AV529" s="24">
        <f t="shared" si="101"/>
        <v>30036</v>
      </c>
      <c r="AW529" s="24">
        <f t="shared" si="107"/>
        <v>72</v>
      </c>
      <c r="AX529" s="24" t="str">
        <f>getSring(AQ529,2)</f>
        <v>诱人的坚果</v>
      </c>
      <c r="AY529" s="24">
        <f t="shared" si="102"/>
        <v>30044</v>
      </c>
      <c r="AZ529" s="24">
        <f t="shared" si="103"/>
        <v>72</v>
      </c>
      <c r="BA529" s="24" t="str">
        <f>getSring(AQ529,3)</f>
        <v>灰色的稻草</v>
      </c>
      <c r="BB529" s="24">
        <f t="shared" si="104"/>
        <v>30028</v>
      </c>
      <c r="BC529" s="24">
        <f t="shared" si="105"/>
        <v>72</v>
      </c>
    </row>
    <row r="530" spans="1:55" ht="14.25" x14ac:dyDescent="0.2">
      <c r="A530">
        <f t="shared" si="106"/>
        <v>20528</v>
      </c>
      <c r="B530" s="16">
        <v>528</v>
      </c>
      <c r="C530" s="16" t="s">
        <v>1114</v>
      </c>
      <c r="D530" s="16" t="s">
        <v>1592</v>
      </c>
      <c r="E530" s="16">
        <f>武器3!E530</f>
        <v>20</v>
      </c>
      <c r="F530" s="16" t="s">
        <v>1044</v>
      </c>
      <c r="G530" s="16">
        <f>武器3!G530</f>
        <v>3</v>
      </c>
      <c r="H530" s="19" t="s">
        <v>1385</v>
      </c>
      <c r="I530" s="3" t="s">
        <v>823</v>
      </c>
      <c r="J530" s="3">
        <f>武器2!I530</f>
        <v>17</v>
      </c>
      <c r="K530" s="3"/>
      <c r="L530" s="3" t="str">
        <f>武器3!J530</f>
        <v>终极职业</v>
      </c>
      <c r="M530" s="3" t="str">
        <f>武器3!K530</f>
        <v>物理</v>
      </c>
      <c r="N530" s="16">
        <v>10</v>
      </c>
      <c r="O530" s="16">
        <v>8</v>
      </c>
      <c r="P530" s="16">
        <f>挂饰2!L530</f>
        <v>103</v>
      </c>
      <c r="Q530" s="16">
        <f>挂饰2!M530</f>
        <v>0</v>
      </c>
      <c r="R530" s="16">
        <f>挂饰2!N530</f>
        <v>0</v>
      </c>
      <c r="S530" s="16">
        <f>挂饰2!O530</f>
        <v>0</v>
      </c>
      <c r="T530" s="16">
        <f>挂饰2!P530</f>
        <v>0</v>
      </c>
      <c r="U530" s="16">
        <f>挂饰2!Q530</f>
        <v>0</v>
      </c>
      <c r="V530" s="16">
        <f>挂饰2!R530</f>
        <v>0</v>
      </c>
      <c r="W530" s="16">
        <f>挂饰2!S530</f>
        <v>46</v>
      </c>
      <c r="X530" s="16">
        <f>挂饰2!T530</f>
        <v>0</v>
      </c>
      <c r="Y530" s="16">
        <f>挂饰2!U530</f>
        <v>0</v>
      </c>
      <c r="Z530" s="16">
        <f>挂饰2!V530</f>
        <v>9.1999999999999998E-2</v>
      </c>
      <c r="AA530" s="16">
        <f>挂饰2!W530</f>
        <v>0</v>
      </c>
      <c r="AB530" s="16">
        <f>挂饰2!X530</f>
        <v>0</v>
      </c>
      <c r="AC530" s="16">
        <f>挂饰2!Y530</f>
        <v>0</v>
      </c>
      <c r="AD530" s="16">
        <f>挂饰2!Z530</f>
        <v>0</v>
      </c>
      <c r="AE530" s="16">
        <f>挂饰2!AA530</f>
        <v>0</v>
      </c>
      <c r="AF530" s="16">
        <f>挂饰2!AB530</f>
        <v>0.11504424778761058</v>
      </c>
      <c r="AG530" s="16">
        <f>挂饰2!AC530</f>
        <v>0</v>
      </c>
      <c r="AH530" s="16">
        <f>挂饰2!AD530</f>
        <v>0</v>
      </c>
      <c r="AI530" s="16">
        <f>挂饰2!AE530</f>
        <v>0</v>
      </c>
      <c r="AJ530" s="16">
        <f>挂饰2!AF530</f>
        <v>0</v>
      </c>
      <c r="AK530" s="16">
        <f>挂饰2!AG530</f>
        <v>0</v>
      </c>
      <c r="AL530" s="16">
        <f>挂饰2!AH530</f>
        <v>0</v>
      </c>
      <c r="AM530" s="16">
        <f>挂饰2!AI530</f>
        <v>0</v>
      </c>
      <c r="AN530" s="16">
        <f>挂饰2!AJ530</f>
        <v>0</v>
      </c>
      <c r="AO530" s="21">
        <f t="shared" si="96"/>
        <v>224.05221238938054</v>
      </c>
      <c r="AP530">
        <f t="shared" si="97"/>
        <v>195000</v>
      </c>
      <c r="AQ530" t="str">
        <f t="shared" si="98"/>
        <v>,带血的牙,灰色的稻草,黄水晶</v>
      </c>
      <c r="AR530" s="24" t="str">
        <f>IF(F530="c",getSring(AQ530,4),VLOOKUP(M530&amp;F530,test4,2,FALSE))</f>
        <v>上级石之精华</v>
      </c>
      <c r="AS530" s="24">
        <f t="shared" si="99"/>
        <v>30020</v>
      </c>
      <c r="AT530" s="24">
        <f t="shared" si="100"/>
        <v>23</v>
      </c>
      <c r="AU530" s="24" t="str">
        <f>getSring(AQ530,1)</f>
        <v>带血的牙</v>
      </c>
      <c r="AV530" s="24">
        <f t="shared" si="101"/>
        <v>30040</v>
      </c>
      <c r="AW530" s="24">
        <f t="shared" si="107"/>
        <v>47</v>
      </c>
      <c r="AX530" s="24" t="str">
        <f>getSring(AQ530,2)</f>
        <v>灰色的稻草</v>
      </c>
      <c r="AY530" s="24">
        <f t="shared" si="102"/>
        <v>30028</v>
      </c>
      <c r="AZ530" s="24">
        <f t="shared" si="103"/>
        <v>47</v>
      </c>
      <c r="BA530" s="24" t="str">
        <f>getSring(AQ530,3)</f>
        <v>黄水晶</v>
      </c>
      <c r="BB530" s="24">
        <f t="shared" si="104"/>
        <v>30032</v>
      </c>
      <c r="BC530" s="24">
        <f t="shared" si="105"/>
        <v>47</v>
      </c>
    </row>
    <row r="531" spans="1:55" ht="14.25" x14ac:dyDescent="0.2">
      <c r="A531">
        <f t="shared" si="106"/>
        <v>20529</v>
      </c>
      <c r="B531" s="16">
        <v>529</v>
      </c>
      <c r="C531" s="16" t="s">
        <v>1061</v>
      </c>
      <c r="D531" s="16" t="s">
        <v>1340</v>
      </c>
      <c r="E531" s="16">
        <f>武器3!E531</f>
        <v>5</v>
      </c>
      <c r="F531" s="16" t="s">
        <v>1045</v>
      </c>
      <c r="G531" s="16">
        <f>武器3!G531</f>
        <v>3</v>
      </c>
      <c r="H531" s="19" t="s">
        <v>1385</v>
      </c>
      <c r="I531" s="3" t="s">
        <v>823</v>
      </c>
      <c r="J531" s="3">
        <f>武器2!I531</f>
        <v>17</v>
      </c>
      <c r="K531" s="3"/>
      <c r="L531" s="3" t="str">
        <f>武器3!J531</f>
        <v>终极职业</v>
      </c>
      <c r="M531" s="3" t="str">
        <f>武器3!K531</f>
        <v>物理</v>
      </c>
      <c r="N531" s="16">
        <v>10</v>
      </c>
      <c r="O531" s="16">
        <v>1</v>
      </c>
      <c r="P531" s="16">
        <f>挂饰2!L531</f>
        <v>15</v>
      </c>
      <c r="Q531" s="16">
        <f>挂饰2!M531</f>
        <v>0</v>
      </c>
      <c r="R531" s="16">
        <f>挂饰2!N531</f>
        <v>0</v>
      </c>
      <c r="S531" s="16">
        <f>挂饰2!O531</f>
        <v>0</v>
      </c>
      <c r="T531" s="16">
        <f>挂饰2!P531</f>
        <v>0</v>
      </c>
      <c r="U531" s="16">
        <f>挂饰2!Q531</f>
        <v>0</v>
      </c>
      <c r="V531" s="16">
        <f>挂饰2!R531</f>
        <v>0</v>
      </c>
      <c r="W531" s="16">
        <f>挂饰2!S531</f>
        <v>0</v>
      </c>
      <c r="X531" s="16">
        <f>挂饰2!T531</f>
        <v>0</v>
      </c>
      <c r="Y531" s="16">
        <f>挂饰2!U531</f>
        <v>2.2000000000000002E-2</v>
      </c>
      <c r="Z531" s="16">
        <f>挂饰2!V531</f>
        <v>0</v>
      </c>
      <c r="AA531" s="16">
        <f>挂饰2!W531</f>
        <v>0</v>
      </c>
      <c r="AB531" s="16">
        <f>挂饰2!X531</f>
        <v>0</v>
      </c>
      <c r="AC531" s="16">
        <f>挂饰2!Y531</f>
        <v>0</v>
      </c>
      <c r="AD531" s="16">
        <f>挂饰2!Z531</f>
        <v>0</v>
      </c>
      <c r="AE531" s="16">
        <f>挂饰2!AA531</f>
        <v>0</v>
      </c>
      <c r="AF531" s="16">
        <f>挂饰2!AB531</f>
        <v>0</v>
      </c>
      <c r="AG531" s="16">
        <f>挂饰2!AC531</f>
        <v>0</v>
      </c>
      <c r="AH531" s="16">
        <f>挂饰2!AD531</f>
        <v>0</v>
      </c>
      <c r="AI531" s="16">
        <f>挂饰2!AE531</f>
        <v>0</v>
      </c>
      <c r="AJ531" s="16">
        <f>挂饰2!AF531</f>
        <v>0</v>
      </c>
      <c r="AK531" s="16">
        <f>挂饰2!AG531</f>
        <v>0</v>
      </c>
      <c r="AL531" s="16">
        <f>挂饰2!AH531</f>
        <v>0</v>
      </c>
      <c r="AM531" s="16">
        <f>挂饰2!AI531</f>
        <v>0</v>
      </c>
      <c r="AN531" s="16">
        <f>挂饰2!AJ531</f>
        <v>0</v>
      </c>
      <c r="AO531" s="21">
        <f t="shared" si="96"/>
        <v>22.5</v>
      </c>
      <c r="AP531">
        <f t="shared" si="97"/>
        <v>20100</v>
      </c>
      <c r="AQ531" t="str">
        <f t="shared" si="98"/>
        <v>,漂亮的蘑菇,扁扁的稻草,美味的坚果</v>
      </c>
      <c r="AR531" s="24" t="str">
        <f>IF(F531="c",getSring(AQ531,4),VLOOKUP(M531&amp;F531,test4,2,FALSE))</f>
        <v>石之精华</v>
      </c>
      <c r="AS531" s="24">
        <f t="shared" si="99"/>
        <v>30021</v>
      </c>
      <c r="AT531" s="24">
        <f t="shared" si="100"/>
        <v>5</v>
      </c>
      <c r="AU531" s="24" t="str">
        <f>getSring(AQ531,1)</f>
        <v>漂亮的蘑菇</v>
      </c>
      <c r="AV531" s="24">
        <f t="shared" si="101"/>
        <v>30023</v>
      </c>
      <c r="AW531" s="24">
        <f t="shared" si="107"/>
        <v>9</v>
      </c>
      <c r="AX531" s="24" t="str">
        <f>getSring(AQ531,2)</f>
        <v>扁扁的稻草</v>
      </c>
      <c r="AY531" s="24">
        <f t="shared" si="102"/>
        <v>30027</v>
      </c>
      <c r="AZ531" s="24">
        <f t="shared" si="103"/>
        <v>9</v>
      </c>
      <c r="BA531" s="24" t="str">
        <f>getSring(AQ531,3)</f>
        <v>美味的坚果</v>
      </c>
      <c r="BB531" s="24">
        <f t="shared" si="104"/>
        <v>30043</v>
      </c>
      <c r="BC531" s="24">
        <f t="shared" si="105"/>
        <v>9</v>
      </c>
    </row>
    <row r="532" spans="1:55" ht="14.25" x14ac:dyDescent="0.2">
      <c r="A532">
        <f t="shared" si="106"/>
        <v>20530</v>
      </c>
      <c r="B532" s="16">
        <v>530</v>
      </c>
      <c r="C532" s="16" t="s">
        <v>1104</v>
      </c>
      <c r="D532" s="16" t="s">
        <v>1396</v>
      </c>
      <c r="E532" s="16">
        <f>武器3!E532</f>
        <v>7</v>
      </c>
      <c r="F532" s="16" t="s">
        <v>1045</v>
      </c>
      <c r="G532" s="16">
        <f>武器3!G532</f>
        <v>3</v>
      </c>
      <c r="H532" s="19" t="s">
        <v>1385</v>
      </c>
      <c r="I532" s="3" t="s">
        <v>823</v>
      </c>
      <c r="J532" s="3">
        <f>武器2!I532</f>
        <v>17</v>
      </c>
      <c r="K532" s="3"/>
      <c r="L532" s="3" t="str">
        <f>武器3!J532</f>
        <v>终极职业</v>
      </c>
      <c r="M532" s="3" t="str">
        <f>武器3!K532</f>
        <v>物理</v>
      </c>
      <c r="N532" s="16">
        <v>10</v>
      </c>
      <c r="O532" s="16">
        <v>2</v>
      </c>
      <c r="P532" s="16">
        <f>挂饰2!L532</f>
        <v>30</v>
      </c>
      <c r="Q532" s="16">
        <f>挂饰2!M532</f>
        <v>0</v>
      </c>
      <c r="R532" s="16">
        <f>挂饰2!N532</f>
        <v>0</v>
      </c>
      <c r="S532" s="16">
        <f>挂饰2!O532</f>
        <v>0</v>
      </c>
      <c r="T532" s="16">
        <f>挂饰2!P532</f>
        <v>0</v>
      </c>
      <c r="U532" s="16">
        <f>挂饰2!Q532</f>
        <v>0</v>
      </c>
      <c r="V532" s="16">
        <f>挂饰2!R532</f>
        <v>0</v>
      </c>
      <c r="W532" s="16">
        <f>挂饰2!S532</f>
        <v>17</v>
      </c>
      <c r="X532" s="16">
        <f>挂饰2!T532</f>
        <v>0</v>
      </c>
      <c r="Y532" s="16">
        <f>挂饰2!U532</f>
        <v>0</v>
      </c>
      <c r="Z532" s="16">
        <f>挂饰2!V532</f>
        <v>0</v>
      </c>
      <c r="AA532" s="16">
        <f>挂饰2!W532</f>
        <v>0</v>
      </c>
      <c r="AB532" s="16">
        <f>挂饰2!X532</f>
        <v>0</v>
      </c>
      <c r="AC532" s="16">
        <f>挂饰2!Y532</f>
        <v>0</v>
      </c>
      <c r="AD532" s="16">
        <f>挂饰2!Z532</f>
        <v>0</v>
      </c>
      <c r="AE532" s="16">
        <f>挂饰2!AA532</f>
        <v>0</v>
      </c>
      <c r="AF532" s="16">
        <f>挂饰2!AB532</f>
        <v>0</v>
      </c>
      <c r="AG532" s="16">
        <f>挂饰2!AC532</f>
        <v>0</v>
      </c>
      <c r="AH532" s="16">
        <f>挂饰2!AD532</f>
        <v>0</v>
      </c>
      <c r="AI532" s="16">
        <f>挂饰2!AE532</f>
        <v>0</v>
      </c>
      <c r="AJ532" s="16">
        <f>挂饰2!AF532</f>
        <v>0</v>
      </c>
      <c r="AK532" s="16">
        <f>挂饰2!AG532</f>
        <v>0</v>
      </c>
      <c r="AL532" s="16">
        <f>挂饰2!AH532</f>
        <v>0</v>
      </c>
      <c r="AM532" s="16">
        <f>挂饰2!AI532</f>
        <v>0</v>
      </c>
      <c r="AN532" s="16">
        <f>挂饰2!AJ532</f>
        <v>0</v>
      </c>
      <c r="AO532" s="21">
        <f t="shared" si="96"/>
        <v>70.5</v>
      </c>
      <c r="AP532">
        <f t="shared" si="97"/>
        <v>62100</v>
      </c>
      <c r="AQ532" t="str">
        <f t="shared" si="98"/>
        <v>,坚硬的石头,蓝水晶,扁扁的稻草</v>
      </c>
      <c r="AR532" s="24" t="str">
        <f>IF(F532="c",getSring(AQ532,4),VLOOKUP(M532&amp;F532,test4,2,FALSE))</f>
        <v>石之精华</v>
      </c>
      <c r="AS532" s="24">
        <f t="shared" si="99"/>
        <v>30021</v>
      </c>
      <c r="AT532" s="24">
        <f t="shared" si="100"/>
        <v>15</v>
      </c>
      <c r="AU532" s="24" t="str">
        <f>getSring(AQ532,1)</f>
        <v>坚硬的石头</v>
      </c>
      <c r="AV532" s="24">
        <f t="shared" si="101"/>
        <v>30035</v>
      </c>
      <c r="AW532" s="24">
        <f t="shared" si="107"/>
        <v>29</v>
      </c>
      <c r="AX532" s="24" t="str">
        <f>getSring(AQ532,2)</f>
        <v>蓝水晶</v>
      </c>
      <c r="AY532" s="24">
        <f t="shared" si="102"/>
        <v>30031</v>
      </c>
      <c r="AZ532" s="24">
        <f t="shared" si="103"/>
        <v>29</v>
      </c>
      <c r="BA532" s="24" t="str">
        <f>getSring(AQ532,3)</f>
        <v>扁扁的稻草</v>
      </c>
      <c r="BB532" s="24">
        <f t="shared" si="104"/>
        <v>30027</v>
      </c>
      <c r="BC532" s="24">
        <f t="shared" si="105"/>
        <v>29</v>
      </c>
    </row>
    <row r="533" spans="1:55" ht="14.25" x14ac:dyDescent="0.2">
      <c r="A533">
        <f t="shared" si="106"/>
        <v>20531</v>
      </c>
      <c r="B533" s="16">
        <v>531</v>
      </c>
      <c r="C533" s="16" t="s">
        <v>1118</v>
      </c>
      <c r="D533" s="16" t="s">
        <v>1593</v>
      </c>
      <c r="E533" s="16">
        <f>武器3!E533</f>
        <v>9</v>
      </c>
      <c r="F533" s="16" t="s">
        <v>1045</v>
      </c>
      <c r="G533" s="16">
        <f>武器3!G533</f>
        <v>3</v>
      </c>
      <c r="H533" s="19" t="s">
        <v>1385</v>
      </c>
      <c r="I533" s="3" t="s">
        <v>823</v>
      </c>
      <c r="J533" s="3">
        <f>武器2!I533</f>
        <v>17</v>
      </c>
      <c r="K533" s="3"/>
      <c r="L533" s="3" t="str">
        <f>武器3!J533</f>
        <v>终极职业</v>
      </c>
      <c r="M533" s="3" t="str">
        <f>武器3!K533</f>
        <v>物理</v>
      </c>
      <c r="N533" s="16">
        <v>10</v>
      </c>
      <c r="O533" s="16">
        <v>3</v>
      </c>
      <c r="P533" s="16">
        <f>挂饰2!L533</f>
        <v>45</v>
      </c>
      <c r="Q533" s="16">
        <f>挂饰2!M533</f>
        <v>74</v>
      </c>
      <c r="R533" s="16">
        <f>挂饰2!N533</f>
        <v>0</v>
      </c>
      <c r="S533" s="16">
        <f>挂饰2!O533</f>
        <v>0</v>
      </c>
      <c r="T533" s="16">
        <f>挂饰2!P533</f>
        <v>0</v>
      </c>
      <c r="U533" s="16">
        <f>挂饰2!Q533</f>
        <v>0</v>
      </c>
      <c r="V533" s="16">
        <f>挂饰2!R533</f>
        <v>0</v>
      </c>
      <c r="W533" s="16">
        <f>挂饰2!S533</f>
        <v>0</v>
      </c>
      <c r="X533" s="16">
        <f>挂饰2!T533</f>
        <v>0</v>
      </c>
      <c r="Y533" s="16">
        <f>挂饰2!U533</f>
        <v>0</v>
      </c>
      <c r="Z533" s="16">
        <f>挂饰2!V533</f>
        <v>0</v>
      </c>
      <c r="AA533" s="16">
        <f>挂饰2!W533</f>
        <v>0</v>
      </c>
      <c r="AB533" s="16">
        <f>挂饰2!X533</f>
        <v>0</v>
      </c>
      <c r="AC533" s="16">
        <f>挂饰2!Y533</f>
        <v>0</v>
      </c>
      <c r="AD533" s="16">
        <f>挂饰2!Z533</f>
        <v>0</v>
      </c>
      <c r="AE533" s="16">
        <f>挂饰2!AA533</f>
        <v>0</v>
      </c>
      <c r="AF533" s="16">
        <f>挂饰2!AB533</f>
        <v>0</v>
      </c>
      <c r="AG533" s="16">
        <f>挂饰2!AC533</f>
        <v>0</v>
      </c>
      <c r="AH533" s="16">
        <f>挂饰2!AD533</f>
        <v>0</v>
      </c>
      <c r="AI533" s="16">
        <f>挂饰2!AE533</f>
        <v>0</v>
      </c>
      <c r="AJ533" s="16">
        <f>挂饰2!AF533</f>
        <v>0</v>
      </c>
      <c r="AK533" s="16">
        <f>挂饰2!AG533</f>
        <v>0</v>
      </c>
      <c r="AL533" s="16">
        <f>挂饰2!AH533</f>
        <v>0</v>
      </c>
      <c r="AM533" s="16">
        <f>挂饰2!AI533</f>
        <v>0</v>
      </c>
      <c r="AN533" s="16">
        <f>挂饰2!AJ533</f>
        <v>0</v>
      </c>
      <c r="AO533" s="21">
        <f t="shared" si="96"/>
        <v>178.5</v>
      </c>
      <c r="AP533">
        <f t="shared" si="97"/>
        <v>155400</v>
      </c>
      <c r="AQ533" t="str">
        <f t="shared" si="98"/>
        <v>,漂亮的蘑菇,长獠牙,蓝水晶</v>
      </c>
      <c r="AR533" s="24" t="str">
        <f>IF(F533="c",getSring(AQ533,4),VLOOKUP(M533&amp;F533,test4,2,FALSE))</f>
        <v>石之精华</v>
      </c>
      <c r="AS533" s="24">
        <f t="shared" si="99"/>
        <v>30021</v>
      </c>
      <c r="AT533" s="24">
        <f t="shared" si="100"/>
        <v>37</v>
      </c>
      <c r="AU533" s="24" t="str">
        <f>getSring(AQ533,1)</f>
        <v>漂亮的蘑菇</v>
      </c>
      <c r="AV533" s="24">
        <f t="shared" si="101"/>
        <v>30023</v>
      </c>
      <c r="AW533" s="24">
        <f t="shared" si="107"/>
        <v>74</v>
      </c>
      <c r="AX533" s="24" t="str">
        <f>getSring(AQ533,2)</f>
        <v>长獠牙</v>
      </c>
      <c r="AY533" s="24">
        <f t="shared" si="102"/>
        <v>30039</v>
      </c>
      <c r="AZ533" s="24">
        <f t="shared" si="103"/>
        <v>74</v>
      </c>
      <c r="BA533" s="24" t="str">
        <f>getSring(AQ533,3)</f>
        <v>蓝水晶</v>
      </c>
      <c r="BB533" s="24">
        <f t="shared" si="104"/>
        <v>30031</v>
      </c>
      <c r="BC533" s="24">
        <f t="shared" si="105"/>
        <v>74</v>
      </c>
    </row>
    <row r="534" spans="1:55" ht="14.25" x14ac:dyDescent="0.2">
      <c r="A534">
        <f t="shared" si="106"/>
        <v>20532</v>
      </c>
      <c r="B534" s="16">
        <v>532</v>
      </c>
      <c r="C534" s="16" t="s">
        <v>1118</v>
      </c>
      <c r="D534" s="16" t="s">
        <v>1480</v>
      </c>
      <c r="E534" s="16">
        <f>武器3!E534</f>
        <v>11</v>
      </c>
      <c r="F534" s="16" t="s">
        <v>1045</v>
      </c>
      <c r="G534" s="16">
        <f>武器3!G534</f>
        <v>3</v>
      </c>
      <c r="H534" s="19" t="s">
        <v>1385</v>
      </c>
      <c r="I534" s="3" t="s">
        <v>823</v>
      </c>
      <c r="J534" s="3">
        <f>武器2!I534</f>
        <v>17</v>
      </c>
      <c r="K534" s="3"/>
      <c r="L534" s="3" t="str">
        <f>武器3!J534</f>
        <v>终极职业</v>
      </c>
      <c r="M534" s="3" t="str">
        <f>武器3!K534</f>
        <v>物理</v>
      </c>
      <c r="N534" s="16">
        <v>10</v>
      </c>
      <c r="O534" s="16">
        <v>4</v>
      </c>
      <c r="P534" s="16">
        <f>挂饰2!L534</f>
        <v>60</v>
      </c>
      <c r="Q534" s="16">
        <f>挂饰2!M534</f>
        <v>0</v>
      </c>
      <c r="R534" s="16">
        <f>挂饰2!N534</f>
        <v>0</v>
      </c>
      <c r="S534" s="16">
        <f>挂饰2!O534</f>
        <v>0</v>
      </c>
      <c r="T534" s="16">
        <f>挂饰2!P534</f>
        <v>0</v>
      </c>
      <c r="U534" s="16">
        <f>挂饰2!Q534</f>
        <v>76</v>
      </c>
      <c r="V534" s="16">
        <f>挂饰2!R534</f>
        <v>0</v>
      </c>
      <c r="W534" s="16">
        <f>挂饰2!S534</f>
        <v>0</v>
      </c>
      <c r="X534" s="16">
        <f>挂饰2!T534</f>
        <v>0</v>
      </c>
      <c r="Y534" s="16">
        <f>挂饰2!U534</f>
        <v>0</v>
      </c>
      <c r="Z534" s="16">
        <f>挂饰2!V534</f>
        <v>0</v>
      </c>
      <c r="AA534" s="16">
        <f>挂饰2!W534</f>
        <v>0</v>
      </c>
      <c r="AB534" s="16">
        <f>挂饰2!X534</f>
        <v>0</v>
      </c>
      <c r="AC534" s="16">
        <f>挂饰2!Y534</f>
        <v>0</v>
      </c>
      <c r="AD534" s="16">
        <f>挂饰2!Z534</f>
        <v>0</v>
      </c>
      <c r="AE534" s="16">
        <f>挂饰2!AA534</f>
        <v>0</v>
      </c>
      <c r="AF534" s="16">
        <f>挂饰2!AB534</f>
        <v>0</v>
      </c>
      <c r="AG534" s="16">
        <f>挂饰2!AC534</f>
        <v>0</v>
      </c>
      <c r="AH534" s="16">
        <f>挂饰2!AD534</f>
        <v>0</v>
      </c>
      <c r="AI534" s="16">
        <f>挂饰2!AE534</f>
        <v>0</v>
      </c>
      <c r="AJ534" s="16">
        <f>挂饰2!AF534</f>
        <v>0</v>
      </c>
      <c r="AK534" s="16">
        <f>挂饰2!AG534</f>
        <v>0</v>
      </c>
      <c r="AL534" s="16">
        <f>挂饰2!AH534</f>
        <v>0</v>
      </c>
      <c r="AM534" s="16">
        <f>挂饰2!AI534</f>
        <v>0</v>
      </c>
      <c r="AN534" s="16">
        <f>挂饰2!AJ534</f>
        <v>0</v>
      </c>
      <c r="AO534" s="21">
        <f t="shared" si="96"/>
        <v>204</v>
      </c>
      <c r="AP534">
        <f t="shared" si="97"/>
        <v>179700</v>
      </c>
      <c r="AQ534" t="str">
        <f t="shared" si="98"/>
        <v>,扁扁的稻草,坚硬的石头,美味的坚果</v>
      </c>
      <c r="AR534" s="24" t="str">
        <f>IF(F534="c",getSring(AQ534,4),VLOOKUP(M534&amp;F534,test4,2,FALSE))</f>
        <v>石之精华</v>
      </c>
      <c r="AS534" s="24">
        <f t="shared" si="99"/>
        <v>30021</v>
      </c>
      <c r="AT534" s="24">
        <f t="shared" si="100"/>
        <v>43</v>
      </c>
      <c r="AU534" s="24" t="str">
        <f>getSring(AQ534,1)</f>
        <v>扁扁的稻草</v>
      </c>
      <c r="AV534" s="24">
        <f t="shared" si="101"/>
        <v>30027</v>
      </c>
      <c r="AW534" s="24">
        <f t="shared" si="107"/>
        <v>85</v>
      </c>
      <c r="AX534" s="24" t="str">
        <f>getSring(AQ534,2)</f>
        <v>坚硬的石头</v>
      </c>
      <c r="AY534" s="24">
        <f t="shared" si="102"/>
        <v>30035</v>
      </c>
      <c r="AZ534" s="24">
        <f t="shared" si="103"/>
        <v>85</v>
      </c>
      <c r="BA534" s="24" t="str">
        <f>getSring(AQ534,3)</f>
        <v>美味的坚果</v>
      </c>
      <c r="BB534" s="24">
        <f t="shared" si="104"/>
        <v>30043</v>
      </c>
      <c r="BC534" s="24">
        <f t="shared" si="105"/>
        <v>85</v>
      </c>
    </row>
    <row r="535" spans="1:55" ht="14.25" x14ac:dyDescent="0.2">
      <c r="A535">
        <f t="shared" si="106"/>
        <v>20533</v>
      </c>
      <c r="B535" s="16">
        <v>533</v>
      </c>
      <c r="C535" s="16" t="s">
        <v>1092</v>
      </c>
      <c r="D535" s="16" t="s">
        <v>1525</v>
      </c>
      <c r="E535" s="16">
        <f>武器3!E535</f>
        <v>13</v>
      </c>
      <c r="F535" s="16" t="s">
        <v>1045</v>
      </c>
      <c r="G535" s="16">
        <f>武器3!G535</f>
        <v>3</v>
      </c>
      <c r="H535" s="19" t="s">
        <v>1385</v>
      </c>
      <c r="I535" s="3" t="s">
        <v>823</v>
      </c>
      <c r="J535" s="3">
        <f>武器2!I535</f>
        <v>17</v>
      </c>
      <c r="K535" s="3"/>
      <c r="L535" s="3" t="str">
        <f>武器3!J535</f>
        <v>终极职业</v>
      </c>
      <c r="M535" s="3" t="str">
        <f>武器3!K535</f>
        <v>物理</v>
      </c>
      <c r="N535" s="16">
        <v>10</v>
      </c>
      <c r="O535" s="16">
        <v>5</v>
      </c>
      <c r="P535" s="16">
        <f>挂饰2!L535</f>
        <v>75</v>
      </c>
      <c r="Q535" s="16">
        <f>挂饰2!M535</f>
        <v>0</v>
      </c>
      <c r="R535" s="16">
        <f>挂饰2!N535</f>
        <v>0</v>
      </c>
      <c r="S535" s="16">
        <f>挂饰2!O535</f>
        <v>0</v>
      </c>
      <c r="T535" s="16">
        <f>挂饰2!P535</f>
        <v>0</v>
      </c>
      <c r="U535" s="16">
        <f>挂饰2!Q535</f>
        <v>0</v>
      </c>
      <c r="V535" s="16">
        <f>挂饰2!R535</f>
        <v>0</v>
      </c>
      <c r="W535" s="16">
        <f>挂饰2!S535</f>
        <v>43</v>
      </c>
      <c r="X535" s="16">
        <f>挂饰2!T535</f>
        <v>0</v>
      </c>
      <c r="Y535" s="16">
        <f>挂饰2!U535</f>
        <v>0</v>
      </c>
      <c r="Z535" s="16">
        <f>挂饰2!V535</f>
        <v>0</v>
      </c>
      <c r="AA535" s="16">
        <f>挂饰2!W535</f>
        <v>0</v>
      </c>
      <c r="AB535" s="16">
        <f>挂饰2!X535</f>
        <v>0</v>
      </c>
      <c r="AC535" s="16">
        <f>挂饰2!Y535</f>
        <v>0</v>
      </c>
      <c r="AD535" s="16">
        <f>挂饰2!Z535</f>
        <v>0</v>
      </c>
      <c r="AE535" s="16">
        <f>挂饰2!AA535</f>
        <v>0</v>
      </c>
      <c r="AF535" s="16">
        <f>挂饰2!AB535</f>
        <v>0</v>
      </c>
      <c r="AG535" s="16">
        <f>挂饰2!AC535</f>
        <v>0</v>
      </c>
      <c r="AH535" s="16">
        <f>挂饰2!AD535</f>
        <v>0</v>
      </c>
      <c r="AI535" s="16">
        <f>挂饰2!AE535</f>
        <v>0</v>
      </c>
      <c r="AJ535" s="16">
        <f>挂饰2!AF535</f>
        <v>0</v>
      </c>
      <c r="AK535" s="16">
        <f>挂饰2!AG535</f>
        <v>0</v>
      </c>
      <c r="AL535" s="16">
        <f>挂饰2!AH535</f>
        <v>0</v>
      </c>
      <c r="AM535" s="16">
        <f>挂饰2!AI535</f>
        <v>0</v>
      </c>
      <c r="AN535" s="16">
        <f>挂饰2!AJ535</f>
        <v>0</v>
      </c>
      <c r="AO535" s="21">
        <f t="shared" si="96"/>
        <v>177</v>
      </c>
      <c r="AP535">
        <f t="shared" si="97"/>
        <v>155400</v>
      </c>
      <c r="AQ535" t="str">
        <f t="shared" si="98"/>
        <v>,扁扁的稻草,坚硬的石头,美味的坚果</v>
      </c>
      <c r="AR535" s="24" t="str">
        <f>IF(F535="c",getSring(AQ535,4),VLOOKUP(M535&amp;F535,test4,2,FALSE))</f>
        <v>石之精华</v>
      </c>
      <c r="AS535" s="24">
        <f t="shared" si="99"/>
        <v>30021</v>
      </c>
      <c r="AT535" s="24">
        <f t="shared" si="100"/>
        <v>37</v>
      </c>
      <c r="AU535" s="24" t="str">
        <f>getSring(AQ535,1)</f>
        <v>扁扁的稻草</v>
      </c>
      <c r="AV535" s="24">
        <f t="shared" si="101"/>
        <v>30027</v>
      </c>
      <c r="AW535" s="24">
        <f t="shared" si="107"/>
        <v>74</v>
      </c>
      <c r="AX535" s="24" t="str">
        <f>getSring(AQ535,2)</f>
        <v>坚硬的石头</v>
      </c>
      <c r="AY535" s="24">
        <f t="shared" si="102"/>
        <v>30035</v>
      </c>
      <c r="AZ535" s="24">
        <f t="shared" si="103"/>
        <v>74</v>
      </c>
      <c r="BA535" s="24" t="str">
        <f>getSring(AQ535,3)</f>
        <v>美味的坚果</v>
      </c>
      <c r="BB535" s="24">
        <f t="shared" si="104"/>
        <v>30043</v>
      </c>
      <c r="BC535" s="24">
        <f t="shared" si="105"/>
        <v>74</v>
      </c>
    </row>
    <row r="536" spans="1:55" ht="14.25" x14ac:dyDescent="0.2">
      <c r="A536">
        <f t="shared" si="106"/>
        <v>20534</v>
      </c>
      <c r="B536" s="16">
        <v>534</v>
      </c>
      <c r="C536" s="16" t="s">
        <v>1132</v>
      </c>
      <c r="D536" s="16" t="s">
        <v>1364</v>
      </c>
      <c r="E536" s="16">
        <f>武器3!E536</f>
        <v>15</v>
      </c>
      <c r="F536" s="16" t="s">
        <v>1045</v>
      </c>
      <c r="G536" s="16">
        <f>武器3!G536</f>
        <v>3</v>
      </c>
      <c r="H536" s="19" t="s">
        <v>1385</v>
      </c>
      <c r="I536" s="3" t="s">
        <v>823</v>
      </c>
      <c r="J536" s="3">
        <f>武器2!I536</f>
        <v>17</v>
      </c>
      <c r="K536" s="3"/>
      <c r="L536" s="3" t="str">
        <f>武器3!J536</f>
        <v>终极职业</v>
      </c>
      <c r="M536" s="3" t="str">
        <f>武器3!K536</f>
        <v>物理</v>
      </c>
      <c r="N536" s="16">
        <v>10</v>
      </c>
      <c r="O536" s="16">
        <v>6</v>
      </c>
      <c r="P536" s="16">
        <f>挂饰2!L536</f>
        <v>90</v>
      </c>
      <c r="Q536" s="16">
        <f>挂饰2!M536</f>
        <v>0</v>
      </c>
      <c r="R536" s="16">
        <f>挂饰2!N536</f>
        <v>0</v>
      </c>
      <c r="S536" s="16">
        <f>挂饰2!O536</f>
        <v>0</v>
      </c>
      <c r="T536" s="16">
        <f>挂饰2!P536</f>
        <v>0</v>
      </c>
      <c r="U536" s="16">
        <f>挂饰2!Q536</f>
        <v>0</v>
      </c>
      <c r="V536" s="16">
        <f>挂饰2!R536</f>
        <v>0</v>
      </c>
      <c r="W536" s="16">
        <f>挂饰2!S536</f>
        <v>0</v>
      </c>
      <c r="X536" s="16">
        <f>挂饰2!T536</f>
        <v>0</v>
      </c>
      <c r="Y536" s="16">
        <f>挂饰2!U536</f>
        <v>0</v>
      </c>
      <c r="Z536" s="16">
        <f>挂饰2!V536</f>
        <v>0</v>
      </c>
      <c r="AA536" s="16">
        <f>挂饰2!W536</f>
        <v>0</v>
      </c>
      <c r="AB536" s="16">
        <f>挂饰2!X536</f>
        <v>0</v>
      </c>
      <c r="AC536" s="16">
        <f>挂饰2!Y536</f>
        <v>0</v>
      </c>
      <c r="AD536" s="16">
        <f>挂饰2!Z536</f>
        <v>0</v>
      </c>
      <c r="AE536" s="16">
        <f>挂饰2!AA536</f>
        <v>0</v>
      </c>
      <c r="AF536" s="16">
        <f>挂饰2!AB536</f>
        <v>0</v>
      </c>
      <c r="AG536" s="16">
        <f>挂饰2!AC536</f>
        <v>0.1266375545851528</v>
      </c>
      <c r="AH536" s="16">
        <f>挂饰2!AD536</f>
        <v>0</v>
      </c>
      <c r="AI536" s="16">
        <f>挂饰2!AE536</f>
        <v>0</v>
      </c>
      <c r="AJ536" s="16">
        <f>挂饰2!AF536</f>
        <v>0</v>
      </c>
      <c r="AK536" s="16">
        <f>挂饰2!AG536</f>
        <v>0</v>
      </c>
      <c r="AL536" s="16">
        <f>挂饰2!AH536</f>
        <v>0</v>
      </c>
      <c r="AM536" s="16">
        <f>挂饰2!AI536</f>
        <v>0</v>
      </c>
      <c r="AN536" s="16">
        <f>挂饰2!AJ536</f>
        <v>0</v>
      </c>
      <c r="AO536" s="21">
        <f t="shared" si="96"/>
        <v>135.60786026200873</v>
      </c>
      <c r="AP536">
        <f t="shared" si="97"/>
        <v>118500</v>
      </c>
      <c r="AQ536" t="str">
        <f t="shared" si="98"/>
        <v>,坚硬的石头,蓝水晶,漂亮的蘑菇</v>
      </c>
      <c r="AR536" s="24" t="str">
        <f>IF(F536="c",getSring(AQ536,4),VLOOKUP(M536&amp;F536,test4,2,FALSE))</f>
        <v>石之精华</v>
      </c>
      <c r="AS536" s="24">
        <f t="shared" si="99"/>
        <v>30021</v>
      </c>
      <c r="AT536" s="24">
        <f t="shared" si="100"/>
        <v>28</v>
      </c>
      <c r="AU536" s="24" t="str">
        <f>getSring(AQ536,1)</f>
        <v>坚硬的石头</v>
      </c>
      <c r="AV536" s="24">
        <f t="shared" si="101"/>
        <v>30035</v>
      </c>
      <c r="AW536" s="24">
        <f t="shared" si="107"/>
        <v>57</v>
      </c>
      <c r="AX536" s="24" t="str">
        <f>getSring(AQ536,2)</f>
        <v>蓝水晶</v>
      </c>
      <c r="AY536" s="24">
        <f t="shared" si="102"/>
        <v>30031</v>
      </c>
      <c r="AZ536" s="24">
        <f t="shared" si="103"/>
        <v>57</v>
      </c>
      <c r="BA536" s="24" t="str">
        <f>getSring(AQ536,3)</f>
        <v>漂亮的蘑菇</v>
      </c>
      <c r="BB536" s="24">
        <f t="shared" si="104"/>
        <v>30023</v>
      </c>
      <c r="BC536" s="24">
        <f t="shared" si="105"/>
        <v>57</v>
      </c>
    </row>
    <row r="537" spans="1:55" ht="14.25" x14ac:dyDescent="0.2">
      <c r="A537">
        <f t="shared" si="106"/>
        <v>20535</v>
      </c>
      <c r="B537" s="16">
        <v>535</v>
      </c>
      <c r="C537" s="16" t="s">
        <v>1122</v>
      </c>
      <c r="D537" s="16" t="s">
        <v>1594</v>
      </c>
      <c r="E537" s="16">
        <f>武器3!E537</f>
        <v>17</v>
      </c>
      <c r="F537" s="16" t="s">
        <v>1045</v>
      </c>
      <c r="G537" s="16">
        <f>武器3!G537</f>
        <v>3</v>
      </c>
      <c r="H537" s="19" t="s">
        <v>1385</v>
      </c>
      <c r="I537" s="3" t="s">
        <v>823</v>
      </c>
      <c r="J537" s="3">
        <f>武器2!I537</f>
        <v>17</v>
      </c>
      <c r="K537" s="3"/>
      <c r="L537" s="3" t="str">
        <f>武器3!J537</f>
        <v>终极职业</v>
      </c>
      <c r="M537" s="3" t="str">
        <f>武器3!K537</f>
        <v>物理</v>
      </c>
      <c r="N537" s="16">
        <v>10</v>
      </c>
      <c r="O537" s="16">
        <v>7</v>
      </c>
      <c r="P537" s="16">
        <f>挂饰2!L537</f>
        <v>105</v>
      </c>
      <c r="Q537" s="16">
        <f>挂饰2!M537</f>
        <v>0</v>
      </c>
      <c r="R537" s="16">
        <f>挂饰2!N537</f>
        <v>0</v>
      </c>
      <c r="S537" s="16">
        <f>挂饰2!O537</f>
        <v>0</v>
      </c>
      <c r="T537" s="16">
        <f>挂饰2!P537</f>
        <v>0</v>
      </c>
      <c r="U537" s="16">
        <f>挂饰2!Q537</f>
        <v>0</v>
      </c>
      <c r="V537" s="16">
        <f>挂饰2!R537</f>
        <v>0</v>
      </c>
      <c r="W537" s="16">
        <f>挂饰2!S537</f>
        <v>0</v>
      </c>
      <c r="X537" s="16">
        <f>挂饰2!T537</f>
        <v>0</v>
      </c>
      <c r="Y537" s="16">
        <f>挂饰2!U537</f>
        <v>0</v>
      </c>
      <c r="Z537" s="16">
        <f>挂饰2!V537</f>
        <v>0</v>
      </c>
      <c r="AA537" s="16">
        <f>挂饰2!W537</f>
        <v>0</v>
      </c>
      <c r="AB537" s="16">
        <f>挂饰2!X537</f>
        <v>0</v>
      </c>
      <c r="AC537" s="16">
        <f>挂饰2!Y537</f>
        <v>0.25093632958801493</v>
      </c>
      <c r="AD537" s="16">
        <f>挂饰2!Z537</f>
        <v>0</v>
      </c>
      <c r="AE537" s="16">
        <f>挂饰2!AA537</f>
        <v>0</v>
      </c>
      <c r="AF537" s="16">
        <f>挂饰2!AB537</f>
        <v>0</v>
      </c>
      <c r="AG537" s="16">
        <f>挂饰2!AC537</f>
        <v>0</v>
      </c>
      <c r="AH537" s="16">
        <f>挂饰2!AD537</f>
        <v>0</v>
      </c>
      <c r="AI537" s="16">
        <f>挂饰2!AE537</f>
        <v>0</v>
      </c>
      <c r="AJ537" s="16">
        <f>挂饰2!AF537</f>
        <v>0</v>
      </c>
      <c r="AK537" s="16">
        <f>挂饰2!AG537</f>
        <v>0</v>
      </c>
      <c r="AL537" s="16">
        <f>挂饰2!AH537</f>
        <v>0</v>
      </c>
      <c r="AM537" s="16">
        <f>挂饰2!AI537</f>
        <v>0</v>
      </c>
      <c r="AN537" s="16">
        <f>挂饰2!AJ537</f>
        <v>0</v>
      </c>
      <c r="AO537" s="21">
        <f t="shared" si="96"/>
        <v>158.70449438202246</v>
      </c>
      <c r="AP537">
        <f t="shared" si="97"/>
        <v>138600</v>
      </c>
      <c r="AQ537" t="str">
        <f t="shared" si="98"/>
        <v>,坚硬的石头,蓝水晶,长獠牙</v>
      </c>
      <c r="AR537" s="24" t="str">
        <f>IF(F537="c",getSring(AQ537,4),VLOOKUP(M537&amp;F537,test4,2,FALSE))</f>
        <v>石之精华</v>
      </c>
      <c r="AS537" s="24">
        <f t="shared" si="99"/>
        <v>30021</v>
      </c>
      <c r="AT537" s="24">
        <f t="shared" si="100"/>
        <v>33</v>
      </c>
      <c r="AU537" s="24" t="str">
        <f>getSring(AQ537,1)</f>
        <v>坚硬的石头</v>
      </c>
      <c r="AV537" s="24">
        <f t="shared" si="101"/>
        <v>30035</v>
      </c>
      <c r="AW537" s="24">
        <f t="shared" si="107"/>
        <v>66</v>
      </c>
      <c r="AX537" s="24" t="str">
        <f>getSring(AQ537,2)</f>
        <v>蓝水晶</v>
      </c>
      <c r="AY537" s="24">
        <f t="shared" si="102"/>
        <v>30031</v>
      </c>
      <c r="AZ537" s="24">
        <f t="shared" si="103"/>
        <v>66</v>
      </c>
      <c r="BA537" s="24" t="str">
        <f>getSring(AQ537,3)</f>
        <v>长獠牙</v>
      </c>
      <c r="BB537" s="24">
        <f t="shared" si="104"/>
        <v>30039</v>
      </c>
      <c r="BC537" s="24">
        <f t="shared" si="105"/>
        <v>66</v>
      </c>
    </row>
    <row r="538" spans="1:55" ht="14.25" x14ac:dyDescent="0.2">
      <c r="A538">
        <f t="shared" si="106"/>
        <v>20536</v>
      </c>
      <c r="B538" s="16">
        <v>536</v>
      </c>
      <c r="C538" s="16" t="s">
        <v>1084</v>
      </c>
      <c r="D538" s="16" t="s">
        <v>1481</v>
      </c>
      <c r="E538" s="16">
        <f>武器3!E538</f>
        <v>19</v>
      </c>
      <c r="F538" s="16" t="s">
        <v>1045</v>
      </c>
      <c r="G538" s="16">
        <f>武器3!G538</f>
        <v>3</v>
      </c>
      <c r="H538" s="19" t="s">
        <v>1385</v>
      </c>
      <c r="I538" s="3" t="s">
        <v>823</v>
      </c>
      <c r="J538" s="3">
        <f>武器2!I538</f>
        <v>17</v>
      </c>
      <c r="K538" s="3"/>
      <c r="L538" s="3" t="str">
        <f>武器3!J538</f>
        <v>终极职业</v>
      </c>
      <c r="M538" s="3" t="str">
        <f>武器3!K538</f>
        <v>物理</v>
      </c>
      <c r="N538" s="16">
        <v>10</v>
      </c>
      <c r="O538" s="16">
        <v>8</v>
      </c>
      <c r="P538" s="16">
        <f>挂饰2!L538</f>
        <v>120</v>
      </c>
      <c r="Q538" s="16">
        <f>挂饰2!M538</f>
        <v>0</v>
      </c>
      <c r="R538" s="16">
        <f>挂饰2!N538</f>
        <v>0</v>
      </c>
      <c r="S538" s="16">
        <f>挂饰2!O538</f>
        <v>0</v>
      </c>
      <c r="T538" s="16">
        <f>挂饰2!P538</f>
        <v>0</v>
      </c>
      <c r="U538" s="16">
        <f>挂饰2!Q538</f>
        <v>0</v>
      </c>
      <c r="V538" s="16">
        <f>挂饰2!R538</f>
        <v>0</v>
      </c>
      <c r="W538" s="16">
        <f>挂饰2!S538</f>
        <v>0</v>
      </c>
      <c r="X538" s="16">
        <f>挂饰2!T538</f>
        <v>0</v>
      </c>
      <c r="Y538" s="16">
        <f>挂饰2!U538</f>
        <v>0</v>
      </c>
      <c r="Z538" s="16">
        <f>挂饰2!V538</f>
        <v>0</v>
      </c>
      <c r="AA538" s="16">
        <f>挂饰2!W538</f>
        <v>0</v>
      </c>
      <c r="AB538" s="16">
        <f>挂饰2!X538</f>
        <v>0</v>
      </c>
      <c r="AC538" s="16">
        <f>挂饰2!Y538</f>
        <v>0.27797833935018046</v>
      </c>
      <c r="AD538" s="16">
        <f>挂饰2!Z538</f>
        <v>0</v>
      </c>
      <c r="AE538" s="16">
        <f>挂饰2!AA538</f>
        <v>0</v>
      </c>
      <c r="AF538" s="16">
        <f>挂饰2!AB538</f>
        <v>0</v>
      </c>
      <c r="AG538" s="16">
        <f>挂饰2!AC538</f>
        <v>0</v>
      </c>
      <c r="AH538" s="16">
        <f>挂饰2!AD538</f>
        <v>0</v>
      </c>
      <c r="AI538" s="16">
        <f>挂饰2!AE538</f>
        <v>0</v>
      </c>
      <c r="AJ538" s="16">
        <f>挂饰2!AF538</f>
        <v>0</v>
      </c>
      <c r="AK538" s="16">
        <f>挂饰2!AG538</f>
        <v>0</v>
      </c>
      <c r="AL538" s="16">
        <f>挂饰2!AH538</f>
        <v>0</v>
      </c>
      <c r="AM538" s="16">
        <f>挂饰2!AI538</f>
        <v>0</v>
      </c>
      <c r="AN538" s="16">
        <f>挂饰2!AJ538</f>
        <v>0</v>
      </c>
      <c r="AO538" s="21">
        <f t="shared" si="96"/>
        <v>181.33429602888086</v>
      </c>
      <c r="AP538">
        <f t="shared" si="97"/>
        <v>159600</v>
      </c>
      <c r="AQ538" t="str">
        <f t="shared" si="98"/>
        <v>,漂亮的蘑菇,长獠牙,蓝水晶</v>
      </c>
      <c r="AR538" s="24" t="str">
        <f>IF(F538="c",getSring(AQ538,4),VLOOKUP(M538&amp;F538,test4,2,FALSE))</f>
        <v>石之精华</v>
      </c>
      <c r="AS538" s="24">
        <f t="shared" si="99"/>
        <v>30021</v>
      </c>
      <c r="AT538" s="24">
        <f t="shared" si="100"/>
        <v>38</v>
      </c>
      <c r="AU538" s="24" t="str">
        <f>getSring(AQ538,1)</f>
        <v>漂亮的蘑菇</v>
      </c>
      <c r="AV538" s="24">
        <f t="shared" si="101"/>
        <v>30023</v>
      </c>
      <c r="AW538" s="24">
        <f t="shared" si="107"/>
        <v>76</v>
      </c>
      <c r="AX538" s="24" t="str">
        <f>getSring(AQ538,2)</f>
        <v>长獠牙</v>
      </c>
      <c r="AY538" s="24">
        <f t="shared" si="102"/>
        <v>30039</v>
      </c>
      <c r="AZ538" s="24">
        <f t="shared" si="103"/>
        <v>76</v>
      </c>
      <c r="BA538" s="24" t="str">
        <f>getSring(AQ538,3)</f>
        <v>蓝水晶</v>
      </c>
      <c r="BB538" s="24">
        <f t="shared" si="104"/>
        <v>30031</v>
      </c>
      <c r="BC538" s="24">
        <f t="shared" si="105"/>
        <v>76</v>
      </c>
    </row>
    <row r="539" spans="1:55" ht="14.25" x14ac:dyDescent="0.2">
      <c r="A539">
        <f t="shared" si="106"/>
        <v>20537</v>
      </c>
      <c r="B539" s="16">
        <v>537</v>
      </c>
      <c r="C539" s="16" t="s">
        <v>1116</v>
      </c>
      <c r="D539" s="16" t="s">
        <v>1595</v>
      </c>
      <c r="E539" s="16">
        <f>武器3!E539</f>
        <v>5</v>
      </c>
      <c r="F539" s="16" t="s">
        <v>1046</v>
      </c>
      <c r="G539" s="16">
        <f>武器3!G539</f>
        <v>4</v>
      </c>
      <c r="H539" s="19" t="s">
        <v>1385</v>
      </c>
      <c r="I539" s="3" t="s">
        <v>823</v>
      </c>
      <c r="J539" s="3">
        <f>武器2!I539</f>
        <v>17</v>
      </c>
      <c r="K539" s="3"/>
      <c r="L539" s="3" t="str">
        <f>武器3!J539</f>
        <v>终极职业</v>
      </c>
      <c r="M539" s="3" t="str">
        <f>武器3!K539</f>
        <v/>
      </c>
      <c r="N539" s="16">
        <v>10</v>
      </c>
      <c r="O539" s="16">
        <v>1</v>
      </c>
      <c r="P539" s="16">
        <f>挂饰2!L539</f>
        <v>20</v>
      </c>
      <c r="Q539" s="16">
        <f>挂饰2!M539</f>
        <v>0</v>
      </c>
      <c r="R539" s="16">
        <f>挂饰2!N539</f>
        <v>0</v>
      </c>
      <c r="S539" s="16">
        <f>挂饰2!O539</f>
        <v>0</v>
      </c>
      <c r="T539" s="16">
        <f>挂饰2!P539</f>
        <v>0</v>
      </c>
      <c r="U539" s="16">
        <f>挂饰2!Q539</f>
        <v>0</v>
      </c>
      <c r="V539" s="16">
        <f>挂饰2!R539</f>
        <v>0</v>
      </c>
      <c r="W539" s="16">
        <f>挂饰2!S539</f>
        <v>0</v>
      </c>
      <c r="X539" s="16">
        <f>挂饰2!T539</f>
        <v>0</v>
      </c>
      <c r="Y539" s="16">
        <f>挂饰2!U539</f>
        <v>0</v>
      </c>
      <c r="Z539" s="16">
        <f>挂饰2!V539</f>
        <v>0</v>
      </c>
      <c r="AA539" s="16">
        <f>挂饰2!W539</f>
        <v>0</v>
      </c>
      <c r="AB539" s="16">
        <f>挂饰2!X539</f>
        <v>0</v>
      </c>
      <c r="AC539" s="16">
        <f>挂饰2!Y539</f>
        <v>0</v>
      </c>
      <c r="AD539" s="16">
        <f>挂饰2!Z539</f>
        <v>0</v>
      </c>
      <c r="AE539" s="16">
        <f>挂饰2!AA539</f>
        <v>0</v>
      </c>
      <c r="AF539" s="16">
        <f>挂饰2!AB539</f>
        <v>0</v>
      </c>
      <c r="AG539" s="16">
        <f>挂饰2!AC539</f>
        <v>0</v>
      </c>
      <c r="AH539" s="16">
        <f>挂饰2!AD539</f>
        <v>0</v>
      </c>
      <c r="AI539" s="16">
        <f>挂饰2!AE539</f>
        <v>0</v>
      </c>
      <c r="AJ539" s="16">
        <f>挂饰2!AF539</f>
        <v>0</v>
      </c>
      <c r="AK539" s="16">
        <f>挂饰2!AG539</f>
        <v>0</v>
      </c>
      <c r="AL539" s="16">
        <f>挂饰2!AH539</f>
        <v>0</v>
      </c>
      <c r="AM539" s="16">
        <f>挂饰2!AI539</f>
        <v>0</v>
      </c>
      <c r="AN539" s="16">
        <f>挂饰2!AJ539</f>
        <v>0</v>
      </c>
      <c r="AO539" s="21">
        <f t="shared" si="96"/>
        <v>30</v>
      </c>
      <c r="AP539">
        <f t="shared" si="97"/>
        <v>26250</v>
      </c>
      <c r="AQ539" t="str">
        <f t="shared" si="98"/>
        <v>,红水晶,石头,稻草,狗牙</v>
      </c>
      <c r="AR539" s="24" t="str">
        <f>IF(F539="c",getSring(AQ539,4),VLOOKUP(M539&amp;F539,test4,2,FALSE))</f>
        <v>狗牙</v>
      </c>
      <c r="AS539" s="24">
        <f t="shared" si="99"/>
        <v>30038</v>
      </c>
      <c r="AT539" s="24">
        <f t="shared" si="100"/>
        <v>100</v>
      </c>
      <c r="AU539" s="24" t="str">
        <f>getSring(AQ539,1)</f>
        <v>红水晶</v>
      </c>
      <c r="AV539" s="24">
        <f t="shared" si="101"/>
        <v>30030</v>
      </c>
      <c r="AW539" s="24">
        <f t="shared" si="107"/>
        <v>25</v>
      </c>
      <c r="AX539" s="24" t="str">
        <f>getSring(AQ539,2)</f>
        <v>石头</v>
      </c>
      <c r="AY539" s="24">
        <f t="shared" si="102"/>
        <v>30034</v>
      </c>
      <c r="AZ539" s="24">
        <f t="shared" si="103"/>
        <v>25</v>
      </c>
      <c r="BA539" s="24" t="str">
        <f>getSring(AQ539,3)</f>
        <v>稻草</v>
      </c>
      <c r="BB539" s="24">
        <f t="shared" si="104"/>
        <v>30026</v>
      </c>
      <c r="BC539" s="24">
        <f t="shared" si="105"/>
        <v>25</v>
      </c>
    </row>
    <row r="540" spans="1:55" ht="14.25" x14ac:dyDescent="0.2">
      <c r="A540">
        <f t="shared" si="106"/>
        <v>20538</v>
      </c>
      <c r="B540" s="16">
        <v>538</v>
      </c>
      <c r="C540" s="16" t="s">
        <v>1059</v>
      </c>
      <c r="D540" s="16" t="s">
        <v>1286</v>
      </c>
      <c r="E540" s="16">
        <f>武器3!E540</f>
        <v>7</v>
      </c>
      <c r="F540" s="16" t="s">
        <v>1046</v>
      </c>
      <c r="G540" s="16">
        <f>武器3!G540</f>
        <v>4</v>
      </c>
      <c r="H540" s="19" t="s">
        <v>1385</v>
      </c>
      <c r="I540" s="3" t="s">
        <v>823</v>
      </c>
      <c r="J540" s="3">
        <f>武器2!I540</f>
        <v>17</v>
      </c>
      <c r="K540" s="3"/>
      <c r="L540" s="3" t="str">
        <f>武器3!J540</f>
        <v>终极职业</v>
      </c>
      <c r="M540" s="3" t="str">
        <f>武器3!K540</f>
        <v/>
      </c>
      <c r="N540" s="16">
        <v>10</v>
      </c>
      <c r="O540" s="16">
        <v>2</v>
      </c>
      <c r="P540" s="16">
        <f>挂饰2!L540</f>
        <v>40</v>
      </c>
      <c r="Q540" s="16">
        <f>挂饰2!M540</f>
        <v>0</v>
      </c>
      <c r="R540" s="16">
        <f>挂饰2!N540</f>
        <v>0</v>
      </c>
      <c r="S540" s="16">
        <f>挂饰2!O540</f>
        <v>0</v>
      </c>
      <c r="T540" s="16">
        <f>挂饰2!P540</f>
        <v>0</v>
      </c>
      <c r="U540" s="16">
        <f>挂饰2!Q540</f>
        <v>0</v>
      </c>
      <c r="V540" s="16">
        <f>挂饰2!R540</f>
        <v>0</v>
      </c>
      <c r="W540" s="16">
        <f>挂饰2!S540</f>
        <v>0</v>
      </c>
      <c r="X540" s="16">
        <f>挂饰2!T540</f>
        <v>0</v>
      </c>
      <c r="Y540" s="16">
        <f>挂饰2!U540</f>
        <v>0</v>
      </c>
      <c r="Z540" s="16">
        <f>挂饰2!V540</f>
        <v>0</v>
      </c>
      <c r="AA540" s="16">
        <f>挂饰2!W540</f>
        <v>0</v>
      </c>
      <c r="AB540" s="16">
        <f>挂饰2!X540</f>
        <v>0</v>
      </c>
      <c r="AC540" s="16">
        <f>挂饰2!Y540</f>
        <v>0</v>
      </c>
      <c r="AD540" s="16">
        <f>挂饰2!Z540</f>
        <v>0</v>
      </c>
      <c r="AE540" s="16">
        <f>挂饰2!AA540</f>
        <v>0</v>
      </c>
      <c r="AF540" s="16">
        <f>挂饰2!AB540</f>
        <v>0</v>
      </c>
      <c r="AG540" s="16">
        <f>挂饰2!AC540</f>
        <v>0</v>
      </c>
      <c r="AH540" s="16">
        <f>挂饰2!AD540</f>
        <v>0</v>
      </c>
      <c r="AI540" s="16">
        <f>挂饰2!AE540</f>
        <v>0</v>
      </c>
      <c r="AJ540" s="16">
        <f>挂饰2!AF540</f>
        <v>0</v>
      </c>
      <c r="AK540" s="16">
        <f>挂饰2!AG540</f>
        <v>0</v>
      </c>
      <c r="AL540" s="16">
        <f>挂饰2!AH540</f>
        <v>0</v>
      </c>
      <c r="AM540" s="16">
        <f>挂饰2!AI540</f>
        <v>0</v>
      </c>
      <c r="AN540" s="16">
        <f>挂饰2!AJ540</f>
        <v>0</v>
      </c>
      <c r="AO540" s="21">
        <f t="shared" si="96"/>
        <v>60</v>
      </c>
      <c r="AP540">
        <f t="shared" si="97"/>
        <v>52500</v>
      </c>
      <c r="AQ540" t="str">
        <f t="shared" si="98"/>
        <v>,红水晶,稻草,石头,多汁的坚果</v>
      </c>
      <c r="AR540" s="24" t="str">
        <f>IF(F540="c",getSring(AQ540,4),VLOOKUP(M540&amp;F540,test4,2,FALSE))</f>
        <v>多汁的坚果</v>
      </c>
      <c r="AS540" s="24">
        <f t="shared" si="99"/>
        <v>30042</v>
      </c>
      <c r="AT540" s="24">
        <f t="shared" si="100"/>
        <v>200</v>
      </c>
      <c r="AU540" s="24" t="str">
        <f>getSring(AQ540,1)</f>
        <v>红水晶</v>
      </c>
      <c r="AV540" s="24">
        <f t="shared" si="101"/>
        <v>30030</v>
      </c>
      <c r="AW540" s="24">
        <f t="shared" si="107"/>
        <v>50</v>
      </c>
      <c r="AX540" s="24" t="str">
        <f>getSring(AQ540,2)</f>
        <v>稻草</v>
      </c>
      <c r="AY540" s="24">
        <f t="shared" si="102"/>
        <v>30026</v>
      </c>
      <c r="AZ540" s="24">
        <f t="shared" si="103"/>
        <v>50</v>
      </c>
      <c r="BA540" s="24" t="str">
        <f>getSring(AQ540,3)</f>
        <v>石头</v>
      </c>
      <c r="BB540" s="24">
        <f t="shared" si="104"/>
        <v>30034</v>
      </c>
      <c r="BC540" s="24">
        <f t="shared" si="105"/>
        <v>50</v>
      </c>
    </row>
    <row r="541" spans="1:55" ht="14.25" x14ac:dyDescent="0.2">
      <c r="A541">
        <f t="shared" si="106"/>
        <v>20539</v>
      </c>
      <c r="B541" s="16">
        <v>539</v>
      </c>
      <c r="C541" s="16" t="s">
        <v>1059</v>
      </c>
      <c r="D541" s="16" t="s">
        <v>1233</v>
      </c>
      <c r="E541" s="16">
        <f>武器3!E541</f>
        <v>9</v>
      </c>
      <c r="F541" s="16" t="s">
        <v>1046</v>
      </c>
      <c r="G541" s="16">
        <f>武器3!G541</f>
        <v>4</v>
      </c>
      <c r="H541" s="19" t="s">
        <v>1385</v>
      </c>
      <c r="I541" s="3" t="s">
        <v>823</v>
      </c>
      <c r="J541" s="3">
        <f>武器2!I541</f>
        <v>17</v>
      </c>
      <c r="K541" s="3"/>
      <c r="L541" s="3" t="str">
        <f>武器3!J541</f>
        <v>终极职业</v>
      </c>
      <c r="M541" s="3" t="str">
        <f>武器3!K541</f>
        <v/>
      </c>
      <c r="N541" s="16">
        <v>10</v>
      </c>
      <c r="O541" s="16">
        <v>3</v>
      </c>
      <c r="P541" s="16">
        <f>挂饰2!L541</f>
        <v>60</v>
      </c>
      <c r="Q541" s="16">
        <f>挂饰2!M541</f>
        <v>0</v>
      </c>
      <c r="R541" s="16">
        <f>挂饰2!N541</f>
        <v>0</v>
      </c>
      <c r="S541" s="16">
        <f>挂饰2!O541</f>
        <v>0</v>
      </c>
      <c r="T541" s="16">
        <f>挂饰2!P541</f>
        <v>0</v>
      </c>
      <c r="U541" s="16">
        <f>挂饰2!Q541</f>
        <v>0</v>
      </c>
      <c r="V541" s="16">
        <f>挂饰2!R541</f>
        <v>0</v>
      </c>
      <c r="W541" s="16">
        <f>挂饰2!S541</f>
        <v>0</v>
      </c>
      <c r="X541" s="16">
        <f>挂饰2!T541</f>
        <v>0</v>
      </c>
      <c r="Y541" s="16">
        <f>挂饰2!U541</f>
        <v>0</v>
      </c>
      <c r="Z541" s="16">
        <f>挂饰2!V541</f>
        <v>0</v>
      </c>
      <c r="AA541" s="16">
        <f>挂饰2!W541</f>
        <v>0</v>
      </c>
      <c r="AB541" s="16">
        <f>挂饰2!X541</f>
        <v>0</v>
      </c>
      <c r="AC541" s="16">
        <f>挂饰2!Y541</f>
        <v>0</v>
      </c>
      <c r="AD541" s="16">
        <f>挂饰2!Z541</f>
        <v>0</v>
      </c>
      <c r="AE541" s="16">
        <f>挂饰2!AA541</f>
        <v>0</v>
      </c>
      <c r="AF541" s="16">
        <f>挂饰2!AB541</f>
        <v>0</v>
      </c>
      <c r="AG541" s="16">
        <f>挂饰2!AC541</f>
        <v>0</v>
      </c>
      <c r="AH541" s="16">
        <f>挂饰2!AD541</f>
        <v>0</v>
      </c>
      <c r="AI541" s="16">
        <f>挂饰2!AE541</f>
        <v>0</v>
      </c>
      <c r="AJ541" s="16">
        <f>挂饰2!AF541</f>
        <v>0</v>
      </c>
      <c r="AK541" s="16">
        <f>挂饰2!AG541</f>
        <v>0</v>
      </c>
      <c r="AL541" s="16">
        <f>挂饰2!AH541</f>
        <v>0</v>
      </c>
      <c r="AM541" s="16">
        <f>挂饰2!AI541</f>
        <v>0</v>
      </c>
      <c r="AN541" s="16">
        <f>挂饰2!AJ541</f>
        <v>0</v>
      </c>
      <c r="AO541" s="21">
        <f t="shared" si="96"/>
        <v>90</v>
      </c>
      <c r="AP541">
        <f t="shared" si="97"/>
        <v>78750</v>
      </c>
      <c r="AQ541" t="str">
        <f t="shared" si="98"/>
        <v>,红水晶,多汁的坚果,石头,蘑菇</v>
      </c>
      <c r="AR541" s="24" t="str">
        <f>IF(F541="c",getSring(AQ541,4),VLOOKUP(M541&amp;F541,test4,2,FALSE))</f>
        <v>蘑菇</v>
      </c>
      <c r="AS541" s="24">
        <f t="shared" si="99"/>
        <v>30022</v>
      </c>
      <c r="AT541" s="24">
        <f t="shared" si="100"/>
        <v>300</v>
      </c>
      <c r="AU541" s="24" t="str">
        <f>getSring(AQ541,1)</f>
        <v>红水晶</v>
      </c>
      <c r="AV541" s="24">
        <f t="shared" si="101"/>
        <v>30030</v>
      </c>
      <c r="AW541" s="24">
        <f t="shared" si="107"/>
        <v>75</v>
      </c>
      <c r="AX541" s="24" t="str">
        <f>getSring(AQ541,2)</f>
        <v>多汁的坚果</v>
      </c>
      <c r="AY541" s="24">
        <f t="shared" si="102"/>
        <v>30042</v>
      </c>
      <c r="AZ541" s="24">
        <f t="shared" si="103"/>
        <v>75</v>
      </c>
      <c r="BA541" s="24" t="str">
        <f>getSring(AQ541,3)</f>
        <v>石头</v>
      </c>
      <c r="BB541" s="24">
        <f t="shared" si="104"/>
        <v>30034</v>
      </c>
      <c r="BC541" s="24">
        <f t="shared" si="105"/>
        <v>75</v>
      </c>
    </row>
    <row r="542" spans="1:55" ht="14.25" x14ac:dyDescent="0.2">
      <c r="A542">
        <f t="shared" si="106"/>
        <v>20540</v>
      </c>
      <c r="B542" s="16">
        <v>540</v>
      </c>
      <c r="C542" s="16" t="s">
        <v>1059</v>
      </c>
      <c r="D542" s="16" t="s">
        <v>1596</v>
      </c>
      <c r="E542" s="16">
        <f>武器3!E542</f>
        <v>11</v>
      </c>
      <c r="F542" s="16" t="s">
        <v>1046</v>
      </c>
      <c r="G542" s="16">
        <f>武器3!G542</f>
        <v>4</v>
      </c>
      <c r="H542" s="19" t="s">
        <v>1385</v>
      </c>
      <c r="I542" s="3" t="s">
        <v>823</v>
      </c>
      <c r="J542" s="3">
        <f>武器2!I542</f>
        <v>17</v>
      </c>
      <c r="K542" s="3"/>
      <c r="L542" s="3" t="str">
        <f>武器3!J542</f>
        <v>终极职业</v>
      </c>
      <c r="M542" s="3" t="str">
        <f>武器3!K542</f>
        <v/>
      </c>
      <c r="N542" s="16">
        <v>10</v>
      </c>
      <c r="O542" s="16">
        <v>4</v>
      </c>
      <c r="P542" s="16">
        <f>挂饰2!L542</f>
        <v>81</v>
      </c>
      <c r="Q542" s="16">
        <f>挂饰2!M542</f>
        <v>0</v>
      </c>
      <c r="R542" s="16">
        <f>挂饰2!N542</f>
        <v>0</v>
      </c>
      <c r="S542" s="16">
        <f>挂饰2!O542</f>
        <v>0</v>
      </c>
      <c r="T542" s="16">
        <f>挂饰2!P542</f>
        <v>0</v>
      </c>
      <c r="U542" s="16">
        <f>挂饰2!Q542</f>
        <v>0</v>
      </c>
      <c r="V542" s="16">
        <f>挂饰2!R542</f>
        <v>0</v>
      </c>
      <c r="W542" s="16">
        <f>挂饰2!S542</f>
        <v>0</v>
      </c>
      <c r="X542" s="16">
        <f>挂饰2!T542</f>
        <v>0</v>
      </c>
      <c r="Y542" s="16">
        <f>挂饰2!U542</f>
        <v>0</v>
      </c>
      <c r="Z542" s="16">
        <f>挂饰2!V542</f>
        <v>0</v>
      </c>
      <c r="AA542" s="16">
        <f>挂饰2!W542</f>
        <v>0</v>
      </c>
      <c r="AB542" s="16">
        <f>挂饰2!X542</f>
        <v>0</v>
      </c>
      <c r="AC542" s="16">
        <f>挂饰2!Y542</f>
        <v>0</v>
      </c>
      <c r="AD542" s="16">
        <f>挂饰2!Z542</f>
        <v>0</v>
      </c>
      <c r="AE542" s="16">
        <f>挂饰2!AA542</f>
        <v>0</v>
      </c>
      <c r="AF542" s="16">
        <f>挂饰2!AB542</f>
        <v>0</v>
      </c>
      <c r="AG542" s="16">
        <f>挂饰2!AC542</f>
        <v>0</v>
      </c>
      <c r="AH542" s="16">
        <f>挂饰2!AD542</f>
        <v>0</v>
      </c>
      <c r="AI542" s="16">
        <f>挂饰2!AE542</f>
        <v>0</v>
      </c>
      <c r="AJ542" s="16">
        <f>挂饰2!AF542</f>
        <v>0</v>
      </c>
      <c r="AK542" s="16">
        <f>挂饰2!AG542</f>
        <v>0</v>
      </c>
      <c r="AL542" s="16">
        <f>挂饰2!AH542</f>
        <v>0</v>
      </c>
      <c r="AM542" s="16">
        <f>挂饰2!AI542</f>
        <v>0</v>
      </c>
      <c r="AN542" s="16">
        <f>挂饰2!AJ542</f>
        <v>0</v>
      </c>
      <c r="AO542" s="21">
        <f t="shared" si="96"/>
        <v>121.5</v>
      </c>
      <c r="AP542">
        <f t="shared" si="97"/>
        <v>106200</v>
      </c>
      <c r="AQ542" t="str">
        <f t="shared" si="98"/>
        <v>,多汁的坚果,稻草,红水晶,石头</v>
      </c>
      <c r="AR542" s="24" t="str">
        <f>IF(F542="c",getSring(AQ542,4),VLOOKUP(M542&amp;F542,test4,2,FALSE))</f>
        <v>石头</v>
      </c>
      <c r="AS542" s="24">
        <f t="shared" si="99"/>
        <v>30034</v>
      </c>
      <c r="AT542" s="24">
        <f t="shared" si="100"/>
        <v>405</v>
      </c>
      <c r="AU542" s="24" t="str">
        <f>getSring(AQ542,1)</f>
        <v>多汁的坚果</v>
      </c>
      <c r="AV542" s="24">
        <f t="shared" si="101"/>
        <v>30042</v>
      </c>
      <c r="AW542" s="24">
        <f t="shared" si="107"/>
        <v>101</v>
      </c>
      <c r="AX542" s="24" t="str">
        <f>getSring(AQ542,2)</f>
        <v>稻草</v>
      </c>
      <c r="AY542" s="24">
        <f t="shared" si="102"/>
        <v>30026</v>
      </c>
      <c r="AZ542" s="24">
        <f t="shared" si="103"/>
        <v>101</v>
      </c>
      <c r="BA542" s="24" t="str">
        <f>getSring(AQ542,3)</f>
        <v>红水晶</v>
      </c>
      <c r="BB542" s="24">
        <f t="shared" si="104"/>
        <v>30030</v>
      </c>
      <c r="BC542" s="24">
        <f t="shared" si="105"/>
        <v>101</v>
      </c>
    </row>
    <row r="543" spans="1:55" ht="14.25" x14ac:dyDescent="0.2">
      <c r="A543">
        <f t="shared" si="106"/>
        <v>20541</v>
      </c>
      <c r="B543" s="16">
        <v>541</v>
      </c>
      <c r="C543" s="16" t="s">
        <v>1075</v>
      </c>
      <c r="D543" s="16" t="s">
        <v>1199</v>
      </c>
      <c r="E543" s="16">
        <f>武器3!E543</f>
        <v>13</v>
      </c>
      <c r="F543" s="16" t="s">
        <v>1046</v>
      </c>
      <c r="G543" s="16">
        <f>武器3!G543</f>
        <v>4</v>
      </c>
      <c r="H543" s="19" t="s">
        <v>1385</v>
      </c>
      <c r="I543" s="3" t="s">
        <v>823</v>
      </c>
      <c r="J543" s="3">
        <f>武器2!I543</f>
        <v>17</v>
      </c>
      <c r="K543" s="3"/>
      <c r="L543" s="3" t="str">
        <f>武器3!J543</f>
        <v>终极职业</v>
      </c>
      <c r="M543" s="3" t="str">
        <f>武器3!K543</f>
        <v/>
      </c>
      <c r="N543" s="16">
        <v>10</v>
      </c>
      <c r="O543" s="16">
        <v>5</v>
      </c>
      <c r="P543" s="16">
        <f>挂饰2!L543</f>
        <v>101</v>
      </c>
      <c r="Q543" s="16">
        <f>挂饰2!M543</f>
        <v>0</v>
      </c>
      <c r="R543" s="16">
        <f>挂饰2!N543</f>
        <v>0</v>
      </c>
      <c r="S543" s="16">
        <f>挂饰2!O543</f>
        <v>0</v>
      </c>
      <c r="T543" s="16">
        <f>挂饰2!P543</f>
        <v>0</v>
      </c>
      <c r="U543" s="16">
        <f>挂饰2!Q543</f>
        <v>0</v>
      </c>
      <c r="V543" s="16">
        <f>挂饰2!R543</f>
        <v>0</v>
      </c>
      <c r="W543" s="16">
        <f>挂饰2!S543</f>
        <v>0</v>
      </c>
      <c r="X543" s="16">
        <f>挂饰2!T543</f>
        <v>0</v>
      </c>
      <c r="Y543" s="16">
        <f>挂饰2!U543</f>
        <v>0</v>
      </c>
      <c r="Z543" s="16">
        <f>挂饰2!V543</f>
        <v>0</v>
      </c>
      <c r="AA543" s="16">
        <f>挂饰2!W543</f>
        <v>0</v>
      </c>
      <c r="AB543" s="16">
        <f>挂饰2!X543</f>
        <v>0</v>
      </c>
      <c r="AC543" s="16">
        <f>挂饰2!Y543</f>
        <v>0</v>
      </c>
      <c r="AD543" s="16">
        <f>挂饰2!Z543</f>
        <v>0</v>
      </c>
      <c r="AE543" s="16">
        <f>挂饰2!AA543</f>
        <v>0</v>
      </c>
      <c r="AF543" s="16">
        <f>挂饰2!AB543</f>
        <v>0</v>
      </c>
      <c r="AG543" s="16">
        <f>挂饰2!AC543</f>
        <v>0</v>
      </c>
      <c r="AH543" s="16">
        <f>挂饰2!AD543</f>
        <v>0</v>
      </c>
      <c r="AI543" s="16">
        <f>挂饰2!AE543</f>
        <v>0</v>
      </c>
      <c r="AJ543" s="16">
        <f>挂饰2!AF543</f>
        <v>0</v>
      </c>
      <c r="AK543" s="16">
        <f>挂饰2!AG543</f>
        <v>0</v>
      </c>
      <c r="AL543" s="16">
        <f>挂饰2!AH543</f>
        <v>0</v>
      </c>
      <c r="AM543" s="16">
        <f>挂饰2!AI543</f>
        <v>0</v>
      </c>
      <c r="AN543" s="16">
        <f>挂饰2!AJ543</f>
        <v>0</v>
      </c>
      <c r="AO543" s="21">
        <f t="shared" si="96"/>
        <v>151.5</v>
      </c>
      <c r="AP543">
        <f t="shared" si="97"/>
        <v>132450</v>
      </c>
      <c r="AQ543" t="str">
        <f t="shared" si="98"/>
        <v>,蘑菇,石头,多汁的坚果,狗牙</v>
      </c>
      <c r="AR543" s="24" t="str">
        <f>IF(F543="c",getSring(AQ543,4),VLOOKUP(M543&amp;F543,test4,2,FALSE))</f>
        <v>狗牙</v>
      </c>
      <c r="AS543" s="24">
        <f t="shared" si="99"/>
        <v>30038</v>
      </c>
      <c r="AT543" s="24">
        <f t="shared" si="100"/>
        <v>505</v>
      </c>
      <c r="AU543" s="24" t="str">
        <f>getSring(AQ543,1)</f>
        <v>蘑菇</v>
      </c>
      <c r="AV543" s="24">
        <f t="shared" si="101"/>
        <v>30022</v>
      </c>
      <c r="AW543" s="24">
        <f t="shared" si="107"/>
        <v>126</v>
      </c>
      <c r="AX543" s="24" t="str">
        <f>getSring(AQ543,2)</f>
        <v>石头</v>
      </c>
      <c r="AY543" s="24">
        <f t="shared" si="102"/>
        <v>30034</v>
      </c>
      <c r="AZ543" s="24">
        <f t="shared" si="103"/>
        <v>126</v>
      </c>
      <c r="BA543" s="24" t="str">
        <f>getSring(AQ543,3)</f>
        <v>多汁的坚果</v>
      </c>
      <c r="BB543" s="24">
        <f t="shared" si="104"/>
        <v>30042</v>
      </c>
      <c r="BC543" s="24">
        <f t="shared" si="105"/>
        <v>126</v>
      </c>
    </row>
    <row r="544" spans="1:55" ht="14.25" x14ac:dyDescent="0.2">
      <c r="A544">
        <f t="shared" si="106"/>
        <v>20542</v>
      </c>
      <c r="B544" s="16">
        <v>542</v>
      </c>
      <c r="C544" s="16" t="s">
        <v>1082</v>
      </c>
      <c r="D544" s="16" t="s">
        <v>1244</v>
      </c>
      <c r="E544" s="16">
        <f>武器3!E544</f>
        <v>15</v>
      </c>
      <c r="F544" s="16" t="s">
        <v>1046</v>
      </c>
      <c r="G544" s="16">
        <f>武器3!G544</f>
        <v>4</v>
      </c>
      <c r="H544" s="19" t="s">
        <v>1385</v>
      </c>
      <c r="I544" s="3" t="s">
        <v>823</v>
      </c>
      <c r="J544" s="3">
        <f>武器2!I544</f>
        <v>17</v>
      </c>
      <c r="K544" s="3"/>
      <c r="L544" s="3" t="str">
        <f>武器3!J544</f>
        <v>终极职业</v>
      </c>
      <c r="M544" s="3" t="str">
        <f>武器3!K544</f>
        <v/>
      </c>
      <c r="N544" s="16">
        <v>10</v>
      </c>
      <c r="O544" s="16">
        <v>6</v>
      </c>
      <c r="P544" s="16">
        <f>挂饰2!L544</f>
        <v>121</v>
      </c>
      <c r="Q544" s="16">
        <f>挂饰2!M544</f>
        <v>0</v>
      </c>
      <c r="R544" s="16">
        <f>挂饰2!N544</f>
        <v>0</v>
      </c>
      <c r="S544" s="16">
        <f>挂饰2!O544</f>
        <v>0</v>
      </c>
      <c r="T544" s="16">
        <f>挂饰2!P544</f>
        <v>0</v>
      </c>
      <c r="U544" s="16">
        <f>挂饰2!Q544</f>
        <v>0</v>
      </c>
      <c r="V544" s="16">
        <f>挂饰2!R544</f>
        <v>0</v>
      </c>
      <c r="W544" s="16">
        <f>挂饰2!S544</f>
        <v>0</v>
      </c>
      <c r="X544" s="16">
        <f>挂饰2!T544</f>
        <v>0</v>
      </c>
      <c r="Y544" s="16">
        <f>挂饰2!U544</f>
        <v>0</v>
      </c>
      <c r="Z544" s="16">
        <f>挂饰2!V544</f>
        <v>0</v>
      </c>
      <c r="AA544" s="16">
        <f>挂饰2!W544</f>
        <v>0</v>
      </c>
      <c r="AB544" s="16">
        <f>挂饰2!X544</f>
        <v>0</v>
      </c>
      <c r="AC544" s="16">
        <f>挂饰2!Y544</f>
        <v>0</v>
      </c>
      <c r="AD544" s="16">
        <f>挂饰2!Z544</f>
        <v>0</v>
      </c>
      <c r="AE544" s="16">
        <f>挂饰2!AA544</f>
        <v>0</v>
      </c>
      <c r="AF544" s="16">
        <f>挂饰2!AB544</f>
        <v>0</v>
      </c>
      <c r="AG544" s="16">
        <f>挂饰2!AC544</f>
        <v>0</v>
      </c>
      <c r="AH544" s="16">
        <f>挂饰2!AD544</f>
        <v>0</v>
      </c>
      <c r="AI544" s="16">
        <f>挂饰2!AE544</f>
        <v>0</v>
      </c>
      <c r="AJ544" s="16">
        <f>挂饰2!AF544</f>
        <v>0</v>
      </c>
      <c r="AK544" s="16">
        <f>挂饰2!AG544</f>
        <v>0</v>
      </c>
      <c r="AL544" s="16">
        <f>挂饰2!AH544</f>
        <v>0</v>
      </c>
      <c r="AM544" s="16">
        <f>挂饰2!AI544</f>
        <v>0</v>
      </c>
      <c r="AN544" s="16">
        <f>挂饰2!AJ544</f>
        <v>0</v>
      </c>
      <c r="AO544" s="21">
        <f t="shared" si="96"/>
        <v>181.5</v>
      </c>
      <c r="AP544">
        <f t="shared" si="97"/>
        <v>158700</v>
      </c>
      <c r="AQ544" t="str">
        <f t="shared" si="98"/>
        <v>,石头,稻草,狗牙,蘑菇</v>
      </c>
      <c r="AR544" s="24" t="str">
        <f>IF(F544="c",getSring(AQ544,4),VLOOKUP(M544&amp;F544,test4,2,FALSE))</f>
        <v>蘑菇</v>
      </c>
      <c r="AS544" s="24">
        <f t="shared" si="99"/>
        <v>30022</v>
      </c>
      <c r="AT544" s="24">
        <f t="shared" si="100"/>
        <v>605</v>
      </c>
      <c r="AU544" s="24" t="str">
        <f>getSring(AQ544,1)</f>
        <v>石头</v>
      </c>
      <c r="AV544" s="24">
        <f t="shared" si="101"/>
        <v>30034</v>
      </c>
      <c r="AW544" s="24">
        <f t="shared" si="107"/>
        <v>151</v>
      </c>
      <c r="AX544" s="24" t="str">
        <f>getSring(AQ544,2)</f>
        <v>稻草</v>
      </c>
      <c r="AY544" s="24">
        <f t="shared" si="102"/>
        <v>30026</v>
      </c>
      <c r="AZ544" s="24">
        <f t="shared" si="103"/>
        <v>151</v>
      </c>
      <c r="BA544" s="24" t="str">
        <f>getSring(AQ544,3)</f>
        <v>狗牙</v>
      </c>
      <c r="BB544" s="24">
        <f t="shared" si="104"/>
        <v>30038</v>
      </c>
      <c r="BC544" s="24">
        <f t="shared" si="105"/>
        <v>151</v>
      </c>
    </row>
    <row r="545" spans="1:55" ht="14.25" x14ac:dyDescent="0.2">
      <c r="A545">
        <f t="shared" si="106"/>
        <v>20543</v>
      </c>
      <c r="B545" s="16">
        <v>543</v>
      </c>
      <c r="C545" s="16" t="s">
        <v>1086</v>
      </c>
      <c r="D545" s="16" t="s">
        <v>1549</v>
      </c>
      <c r="E545" s="16">
        <f>武器3!E545</f>
        <v>17</v>
      </c>
      <c r="F545" s="16" t="s">
        <v>1046</v>
      </c>
      <c r="G545" s="16">
        <f>武器3!G545</f>
        <v>4</v>
      </c>
      <c r="H545" s="19" t="s">
        <v>1385</v>
      </c>
      <c r="I545" s="3" t="s">
        <v>823</v>
      </c>
      <c r="J545" s="3">
        <f>武器2!I545</f>
        <v>17</v>
      </c>
      <c r="K545" s="3"/>
      <c r="L545" s="3" t="str">
        <f>武器3!J545</f>
        <v>终极职业</v>
      </c>
      <c r="M545" s="3" t="str">
        <f>武器3!K545</f>
        <v/>
      </c>
      <c r="N545" s="16">
        <v>10</v>
      </c>
      <c r="O545" s="16">
        <v>7</v>
      </c>
      <c r="P545" s="16">
        <f>挂饰2!L545</f>
        <v>142</v>
      </c>
      <c r="Q545" s="16">
        <f>挂饰2!M545</f>
        <v>0</v>
      </c>
      <c r="R545" s="16">
        <f>挂饰2!N545</f>
        <v>0</v>
      </c>
      <c r="S545" s="16">
        <f>挂饰2!O545</f>
        <v>0</v>
      </c>
      <c r="T545" s="16">
        <f>挂饰2!P545</f>
        <v>0</v>
      </c>
      <c r="U545" s="16">
        <f>挂饰2!Q545</f>
        <v>0</v>
      </c>
      <c r="V545" s="16">
        <f>挂饰2!R545</f>
        <v>0</v>
      </c>
      <c r="W545" s="16">
        <f>挂饰2!S545</f>
        <v>0</v>
      </c>
      <c r="X545" s="16">
        <f>挂饰2!T545</f>
        <v>0</v>
      </c>
      <c r="Y545" s="16">
        <f>挂饰2!U545</f>
        <v>0</v>
      </c>
      <c r="Z545" s="16">
        <f>挂饰2!V545</f>
        <v>0</v>
      </c>
      <c r="AA545" s="16">
        <f>挂饰2!W545</f>
        <v>0</v>
      </c>
      <c r="AB545" s="16">
        <f>挂饰2!X545</f>
        <v>0</v>
      </c>
      <c r="AC545" s="16">
        <f>挂饰2!Y545</f>
        <v>0</v>
      </c>
      <c r="AD545" s="16">
        <f>挂饰2!Z545</f>
        <v>0</v>
      </c>
      <c r="AE545" s="16">
        <f>挂饰2!AA545</f>
        <v>0</v>
      </c>
      <c r="AF545" s="16">
        <f>挂饰2!AB545</f>
        <v>0</v>
      </c>
      <c r="AG545" s="16">
        <f>挂饰2!AC545</f>
        <v>0</v>
      </c>
      <c r="AH545" s="16">
        <f>挂饰2!AD545</f>
        <v>0</v>
      </c>
      <c r="AI545" s="16">
        <f>挂饰2!AE545</f>
        <v>0</v>
      </c>
      <c r="AJ545" s="16">
        <f>挂饰2!AF545</f>
        <v>0</v>
      </c>
      <c r="AK545" s="16">
        <f>挂饰2!AG545</f>
        <v>0</v>
      </c>
      <c r="AL545" s="16">
        <f>挂饰2!AH545</f>
        <v>0</v>
      </c>
      <c r="AM545" s="16">
        <f>挂饰2!AI545</f>
        <v>0</v>
      </c>
      <c r="AN545" s="16">
        <f>挂饰2!AJ545</f>
        <v>0</v>
      </c>
      <c r="AO545" s="21">
        <f t="shared" si="96"/>
        <v>213</v>
      </c>
      <c r="AP545">
        <f t="shared" si="97"/>
        <v>186600</v>
      </c>
      <c r="AQ545" t="str">
        <f t="shared" si="98"/>
        <v>,红水晶,稻草,多汁的坚果,狗牙</v>
      </c>
      <c r="AR545" s="24" t="str">
        <f>IF(F545="c",getSring(AQ545,4),VLOOKUP(M545&amp;F545,test4,2,FALSE))</f>
        <v>狗牙</v>
      </c>
      <c r="AS545" s="24">
        <f t="shared" si="99"/>
        <v>30038</v>
      </c>
      <c r="AT545" s="24">
        <f t="shared" si="100"/>
        <v>710</v>
      </c>
      <c r="AU545" s="24" t="str">
        <f>getSring(AQ545,1)</f>
        <v>红水晶</v>
      </c>
      <c r="AV545" s="24">
        <f t="shared" si="101"/>
        <v>30030</v>
      </c>
      <c r="AW545" s="24">
        <f t="shared" si="107"/>
        <v>178</v>
      </c>
      <c r="AX545" s="24" t="str">
        <f>getSring(AQ545,2)</f>
        <v>稻草</v>
      </c>
      <c r="AY545" s="24">
        <f t="shared" si="102"/>
        <v>30026</v>
      </c>
      <c r="AZ545" s="24">
        <f t="shared" si="103"/>
        <v>178</v>
      </c>
      <c r="BA545" s="24" t="str">
        <f>getSring(AQ545,3)</f>
        <v>多汁的坚果</v>
      </c>
      <c r="BB545" s="24">
        <f t="shared" si="104"/>
        <v>30042</v>
      </c>
      <c r="BC545" s="24">
        <f t="shared" si="105"/>
        <v>178</v>
      </c>
    </row>
    <row r="546" spans="1:55" ht="14.25" x14ac:dyDescent="0.2">
      <c r="A546">
        <f t="shared" si="106"/>
        <v>20544</v>
      </c>
      <c r="B546" s="16">
        <v>544</v>
      </c>
      <c r="C546" s="16" t="s">
        <v>1111</v>
      </c>
      <c r="D546" s="16" t="s">
        <v>1224</v>
      </c>
      <c r="E546" s="16">
        <f>武器3!E546</f>
        <v>19</v>
      </c>
      <c r="F546" s="16" t="s">
        <v>1046</v>
      </c>
      <c r="G546" s="16">
        <f>武器3!G546</f>
        <v>4</v>
      </c>
      <c r="H546" s="19" t="s">
        <v>1385</v>
      </c>
      <c r="I546" s="3" t="s">
        <v>823</v>
      </c>
      <c r="J546" s="3">
        <f>武器2!I546</f>
        <v>17</v>
      </c>
      <c r="K546" s="3"/>
      <c r="L546" s="3" t="str">
        <f>武器3!J546</f>
        <v>终极职业</v>
      </c>
      <c r="M546" s="3" t="str">
        <f>武器3!K546</f>
        <v/>
      </c>
      <c r="N546" s="16">
        <v>10</v>
      </c>
      <c r="O546" s="16">
        <v>8</v>
      </c>
      <c r="P546" s="16">
        <f>挂饰2!L546</f>
        <v>162</v>
      </c>
      <c r="Q546" s="16">
        <f>挂饰2!M546</f>
        <v>0</v>
      </c>
      <c r="R546" s="16">
        <f>挂饰2!N546</f>
        <v>0</v>
      </c>
      <c r="S546" s="16">
        <f>挂饰2!O546</f>
        <v>0</v>
      </c>
      <c r="T546" s="16">
        <f>挂饰2!P546</f>
        <v>0</v>
      </c>
      <c r="U546" s="16">
        <f>挂饰2!Q546</f>
        <v>0</v>
      </c>
      <c r="V546" s="16">
        <f>挂饰2!R546</f>
        <v>0</v>
      </c>
      <c r="W546" s="16">
        <f>挂饰2!S546</f>
        <v>0</v>
      </c>
      <c r="X546" s="16">
        <f>挂饰2!T546</f>
        <v>0</v>
      </c>
      <c r="Y546" s="16">
        <f>挂饰2!U546</f>
        <v>0</v>
      </c>
      <c r="Z546" s="16">
        <f>挂饰2!V546</f>
        <v>0</v>
      </c>
      <c r="AA546" s="16">
        <f>挂饰2!W546</f>
        <v>0</v>
      </c>
      <c r="AB546" s="16">
        <f>挂饰2!X546</f>
        <v>0</v>
      </c>
      <c r="AC546" s="16">
        <f>挂饰2!Y546</f>
        <v>0</v>
      </c>
      <c r="AD546" s="16">
        <f>挂饰2!Z546</f>
        <v>0</v>
      </c>
      <c r="AE546" s="16">
        <f>挂饰2!AA546</f>
        <v>0</v>
      </c>
      <c r="AF546" s="16">
        <f>挂饰2!AB546</f>
        <v>0</v>
      </c>
      <c r="AG546" s="16">
        <f>挂饰2!AC546</f>
        <v>0</v>
      </c>
      <c r="AH546" s="16">
        <f>挂饰2!AD546</f>
        <v>0</v>
      </c>
      <c r="AI546" s="16">
        <f>挂饰2!AE546</f>
        <v>0</v>
      </c>
      <c r="AJ546" s="16">
        <f>挂饰2!AF546</f>
        <v>0</v>
      </c>
      <c r="AK546" s="16">
        <f>挂饰2!AG546</f>
        <v>0</v>
      </c>
      <c r="AL546" s="16">
        <f>挂饰2!AH546</f>
        <v>0</v>
      </c>
      <c r="AM546" s="16">
        <f>挂饰2!AI546</f>
        <v>0</v>
      </c>
      <c r="AN546" s="16">
        <f>挂饰2!AJ546</f>
        <v>0</v>
      </c>
      <c r="AO546" s="21">
        <f t="shared" si="96"/>
        <v>243</v>
      </c>
      <c r="AP546">
        <f t="shared" si="97"/>
        <v>212850</v>
      </c>
      <c r="AQ546" t="str">
        <f t="shared" si="98"/>
        <v>,石头,狗牙,红水晶,稻草</v>
      </c>
      <c r="AR546" s="24" t="str">
        <f>IF(F546="c",getSring(AQ546,4),VLOOKUP(M546&amp;F546,test4,2,FALSE))</f>
        <v>稻草</v>
      </c>
      <c r="AS546" s="24">
        <f t="shared" si="99"/>
        <v>30026</v>
      </c>
      <c r="AT546" s="24">
        <f t="shared" si="100"/>
        <v>810</v>
      </c>
      <c r="AU546" s="24" t="str">
        <f>getSring(AQ546,1)</f>
        <v>石头</v>
      </c>
      <c r="AV546" s="24">
        <f t="shared" si="101"/>
        <v>30034</v>
      </c>
      <c r="AW546" s="24">
        <f t="shared" si="107"/>
        <v>203</v>
      </c>
      <c r="AX546" s="24" t="str">
        <f>getSring(AQ546,2)</f>
        <v>狗牙</v>
      </c>
      <c r="AY546" s="24">
        <f t="shared" si="102"/>
        <v>30038</v>
      </c>
      <c r="AZ546" s="24">
        <f t="shared" si="103"/>
        <v>203</v>
      </c>
      <c r="BA546" s="24" t="str">
        <f>getSring(AQ546,3)</f>
        <v>红水晶</v>
      </c>
      <c r="BB546" s="24">
        <f t="shared" si="104"/>
        <v>30030</v>
      </c>
      <c r="BC546" s="24">
        <f t="shared" si="105"/>
        <v>203</v>
      </c>
    </row>
    <row r="547" spans="1:55" ht="14.25" x14ac:dyDescent="0.2">
      <c r="A547">
        <f t="shared" si="106"/>
        <v>20545</v>
      </c>
      <c r="B547" s="16">
        <v>545</v>
      </c>
      <c r="C547" s="16" t="s">
        <v>1053</v>
      </c>
      <c r="D547" s="16" t="s">
        <v>1262</v>
      </c>
      <c r="E547" s="16">
        <f>武器3!E547</f>
        <v>6</v>
      </c>
      <c r="F547" s="16" t="s">
        <v>1043</v>
      </c>
      <c r="G547" s="16">
        <f>武器3!G547</f>
        <v>3</v>
      </c>
      <c r="H547" s="19" t="s">
        <v>1385</v>
      </c>
      <c r="I547" s="3" t="s">
        <v>39</v>
      </c>
      <c r="J547" s="3">
        <f>武器2!I547</f>
        <v>18</v>
      </c>
      <c r="K547" s="3"/>
      <c r="L547" s="3" t="str">
        <f>武器3!J547</f>
        <v>终极职业</v>
      </c>
      <c r="M547" s="3" t="str">
        <f>武器3!K547</f>
        <v>电击</v>
      </c>
      <c r="N547" s="16">
        <v>10</v>
      </c>
      <c r="O547" s="16">
        <v>1</v>
      </c>
      <c r="P547" s="16">
        <f>挂饰2!L547</f>
        <v>17</v>
      </c>
      <c r="Q547" s="16">
        <f>挂饰2!M547</f>
        <v>0</v>
      </c>
      <c r="R547" s="16">
        <f>挂饰2!N547</f>
        <v>0</v>
      </c>
      <c r="S547" s="16">
        <f>挂饰2!O547</f>
        <v>0</v>
      </c>
      <c r="T547" s="16">
        <f>挂饰2!P547</f>
        <v>0</v>
      </c>
      <c r="U547" s="16">
        <f>挂饰2!Q547</f>
        <v>14</v>
      </c>
      <c r="V547" s="16">
        <f>挂饰2!R547</f>
        <v>0</v>
      </c>
      <c r="W547" s="16">
        <f>挂饰2!S547</f>
        <v>0</v>
      </c>
      <c r="X547" s="16">
        <f>挂饰2!T547</f>
        <v>0</v>
      </c>
      <c r="Y547" s="16">
        <f>挂饰2!U547</f>
        <v>0</v>
      </c>
      <c r="Z547" s="16">
        <f>挂饰2!V547</f>
        <v>0</v>
      </c>
      <c r="AA547" s="16">
        <f>挂饰2!W547</f>
        <v>0</v>
      </c>
      <c r="AB547" s="16">
        <f>挂饰2!X547</f>
        <v>0</v>
      </c>
      <c r="AC547" s="16">
        <f>挂饰2!Y547</f>
        <v>0</v>
      </c>
      <c r="AD547" s="16">
        <f>挂饰2!Z547</f>
        <v>0</v>
      </c>
      <c r="AE547" s="16">
        <f>挂饰2!AA547</f>
        <v>0</v>
      </c>
      <c r="AF547" s="16">
        <f>挂饰2!AB547</f>
        <v>0</v>
      </c>
      <c r="AG547" s="16">
        <f>挂饰2!AC547</f>
        <v>0</v>
      </c>
      <c r="AH547" s="16">
        <f>挂饰2!AD547</f>
        <v>0</v>
      </c>
      <c r="AI547" s="16">
        <f>挂饰2!AE547</f>
        <v>7.8341013824884786E-2</v>
      </c>
      <c r="AJ547" s="16">
        <f>挂饰2!AF547</f>
        <v>0</v>
      </c>
      <c r="AK547" s="16">
        <f>挂饰2!AG547</f>
        <v>0</v>
      </c>
      <c r="AL547" s="16">
        <f>挂饰2!AH547</f>
        <v>0</v>
      </c>
      <c r="AM547" s="16">
        <f>挂饰2!AI547</f>
        <v>0</v>
      </c>
      <c r="AN547" s="16">
        <f>挂饰2!AJ547</f>
        <v>0</v>
      </c>
      <c r="AO547" s="21">
        <f t="shared" si="96"/>
        <v>47.007649769585257</v>
      </c>
      <c r="AP547">
        <f t="shared" si="97"/>
        <v>37200</v>
      </c>
      <c r="AQ547" t="str">
        <f t="shared" si="98"/>
        <v>,斑斓的稻草,耀眼的石头,五彩的蘑菇</v>
      </c>
      <c r="AR547" s="24" t="str">
        <f>IF(F547="c",getSring(AQ547,4),VLOOKUP(M547&amp;F547,test4,2,FALSE))</f>
        <v>顶级雷之精华</v>
      </c>
      <c r="AS547" s="24">
        <f t="shared" si="99"/>
        <v>30004</v>
      </c>
      <c r="AT547" s="24">
        <f t="shared" si="100"/>
        <v>2</v>
      </c>
      <c r="AU547" s="24" t="str">
        <f>getSring(AQ547,1)</f>
        <v>斑斓的稻草</v>
      </c>
      <c r="AV547" s="24">
        <f t="shared" si="101"/>
        <v>30029</v>
      </c>
      <c r="AW547" s="24">
        <f t="shared" si="107"/>
        <v>5</v>
      </c>
      <c r="AX547" s="24" t="str">
        <f>getSring(AQ547,2)</f>
        <v>耀眼的石头</v>
      </c>
      <c r="AY547" s="24">
        <f t="shared" si="102"/>
        <v>30037</v>
      </c>
      <c r="AZ547" s="24">
        <f t="shared" si="103"/>
        <v>5</v>
      </c>
      <c r="BA547" s="24" t="str">
        <f>getSring(AQ547,3)</f>
        <v>五彩的蘑菇</v>
      </c>
      <c r="BB547" s="24">
        <f t="shared" si="104"/>
        <v>30025</v>
      </c>
      <c r="BC547" s="24">
        <f t="shared" si="105"/>
        <v>5</v>
      </c>
    </row>
    <row r="548" spans="1:55" ht="14.25" x14ac:dyDescent="0.2">
      <c r="A548">
        <f t="shared" si="106"/>
        <v>20546</v>
      </c>
      <c r="B548" s="16">
        <v>546</v>
      </c>
      <c r="C548" s="16" t="s">
        <v>1096</v>
      </c>
      <c r="D548" s="16" t="s">
        <v>1550</v>
      </c>
      <c r="E548" s="16">
        <f>武器3!E548</f>
        <v>8</v>
      </c>
      <c r="F548" s="16" t="s">
        <v>1043</v>
      </c>
      <c r="G548" s="16">
        <f>武器3!G548</f>
        <v>3</v>
      </c>
      <c r="H548" s="19" t="s">
        <v>1385</v>
      </c>
      <c r="I548" s="3" t="s">
        <v>39</v>
      </c>
      <c r="J548" s="3">
        <f>武器2!I548</f>
        <v>18</v>
      </c>
      <c r="K548" s="3"/>
      <c r="L548" s="3" t="str">
        <f>武器3!J548</f>
        <v>终极职业</v>
      </c>
      <c r="M548" s="3" t="str">
        <f>武器3!K548</f>
        <v>电击</v>
      </c>
      <c r="N548" s="16">
        <v>10</v>
      </c>
      <c r="O548" s="16">
        <v>2</v>
      </c>
      <c r="P548" s="16">
        <f>挂饰2!L548</f>
        <v>34</v>
      </c>
      <c r="Q548" s="16">
        <f>挂饰2!M548</f>
        <v>0</v>
      </c>
      <c r="R548" s="16">
        <f>挂饰2!N548</f>
        <v>8</v>
      </c>
      <c r="S548" s="16">
        <f>挂饰2!O548</f>
        <v>0</v>
      </c>
      <c r="T548" s="16">
        <f>挂饰2!P548</f>
        <v>0</v>
      </c>
      <c r="U548" s="16">
        <f>挂饰2!Q548</f>
        <v>0</v>
      </c>
      <c r="V548" s="16">
        <f>挂饰2!R548</f>
        <v>0</v>
      </c>
      <c r="W548" s="16">
        <f>挂饰2!S548</f>
        <v>0</v>
      </c>
      <c r="X548" s="16">
        <f>挂饰2!T548</f>
        <v>0</v>
      </c>
      <c r="Y548" s="16">
        <f>挂饰2!U548</f>
        <v>0</v>
      </c>
      <c r="Z548" s="16">
        <f>挂饰2!V548</f>
        <v>0</v>
      </c>
      <c r="AA548" s="16">
        <f>挂饰2!W548</f>
        <v>0</v>
      </c>
      <c r="AB548" s="16">
        <f>挂饰2!X548</f>
        <v>0</v>
      </c>
      <c r="AC548" s="16">
        <f>挂饰2!Y548</f>
        <v>0</v>
      </c>
      <c r="AD548" s="16">
        <f>挂饰2!Z548</f>
        <v>0</v>
      </c>
      <c r="AE548" s="16">
        <f>挂饰2!AA548</f>
        <v>0</v>
      </c>
      <c r="AF548" s="16">
        <f>挂饰2!AB548</f>
        <v>0</v>
      </c>
      <c r="AG548" s="16">
        <f>挂饰2!AC548</f>
        <v>0</v>
      </c>
      <c r="AH548" s="16">
        <f>挂饰2!AD548</f>
        <v>2.9126213592232997E-2</v>
      </c>
      <c r="AI548" s="16">
        <f>挂饰2!AE548</f>
        <v>0</v>
      </c>
      <c r="AJ548" s="16">
        <f>挂饰2!AF548</f>
        <v>0</v>
      </c>
      <c r="AK548" s="16">
        <f>挂饰2!AG548</f>
        <v>0</v>
      </c>
      <c r="AL548" s="16">
        <f>挂饰2!AH548</f>
        <v>0</v>
      </c>
      <c r="AM548" s="16">
        <f>挂饰2!AI548</f>
        <v>0</v>
      </c>
      <c r="AN548" s="16">
        <f>挂饰2!AJ548</f>
        <v>0</v>
      </c>
      <c r="AO548" s="21">
        <f t="shared" si="96"/>
        <v>63.188737864077673</v>
      </c>
      <c r="AP548">
        <f t="shared" si="97"/>
        <v>54000</v>
      </c>
      <c r="AQ548" t="str">
        <f t="shared" si="98"/>
        <v>,夏娃的坚果,耀眼的石头,紫水晶</v>
      </c>
      <c r="AR548" s="24" t="str">
        <f>IF(F548="c",getSring(AQ548,4),VLOOKUP(M548&amp;F548,test4,2,FALSE))</f>
        <v>顶级雷之精华</v>
      </c>
      <c r="AS548" s="24">
        <f t="shared" si="99"/>
        <v>30004</v>
      </c>
      <c r="AT548" s="24">
        <f t="shared" si="100"/>
        <v>3</v>
      </c>
      <c r="AU548" s="24" t="str">
        <f>getSring(AQ548,1)</f>
        <v>夏娃的坚果</v>
      </c>
      <c r="AV548" s="24">
        <f t="shared" si="101"/>
        <v>30045</v>
      </c>
      <c r="AW548" s="24">
        <f t="shared" si="107"/>
        <v>7</v>
      </c>
      <c r="AX548" s="24" t="str">
        <f>getSring(AQ548,2)</f>
        <v>耀眼的石头</v>
      </c>
      <c r="AY548" s="24">
        <f t="shared" si="102"/>
        <v>30037</v>
      </c>
      <c r="AZ548" s="24">
        <f t="shared" si="103"/>
        <v>7</v>
      </c>
      <c r="BA548" s="24" t="str">
        <f>getSring(AQ548,3)</f>
        <v>紫水晶</v>
      </c>
      <c r="BB548" s="24">
        <f t="shared" si="104"/>
        <v>30033</v>
      </c>
      <c r="BC548" s="24">
        <f t="shared" si="105"/>
        <v>7</v>
      </c>
    </row>
    <row r="549" spans="1:55" ht="14.25" x14ac:dyDescent="0.2">
      <c r="A549">
        <f t="shared" si="106"/>
        <v>20547</v>
      </c>
      <c r="B549" s="16">
        <v>547</v>
      </c>
      <c r="C549" s="16" t="s">
        <v>1134</v>
      </c>
      <c r="D549" s="16" t="s">
        <v>1264</v>
      </c>
      <c r="E549" s="16">
        <f>武器3!E549</f>
        <v>10</v>
      </c>
      <c r="F549" s="16" t="s">
        <v>1043</v>
      </c>
      <c r="G549" s="16">
        <f>武器3!G549</f>
        <v>3</v>
      </c>
      <c r="H549" s="19" t="s">
        <v>1385</v>
      </c>
      <c r="I549" s="3" t="s">
        <v>39</v>
      </c>
      <c r="J549" s="3">
        <f>武器2!I549</f>
        <v>18</v>
      </c>
      <c r="K549" s="3"/>
      <c r="L549" s="3" t="str">
        <f>武器3!J549</f>
        <v>终极职业</v>
      </c>
      <c r="M549" s="3" t="str">
        <f>武器3!K549</f>
        <v>电击</v>
      </c>
      <c r="N549" s="16">
        <v>10</v>
      </c>
      <c r="O549" s="16">
        <v>3</v>
      </c>
      <c r="P549" s="16">
        <f>挂饰2!L549</f>
        <v>51</v>
      </c>
      <c r="Q549" s="16">
        <f>挂饰2!M549</f>
        <v>0</v>
      </c>
      <c r="R549" s="16">
        <f>挂饰2!N549</f>
        <v>12</v>
      </c>
      <c r="S549" s="16">
        <f>挂饰2!O549</f>
        <v>0</v>
      </c>
      <c r="T549" s="16">
        <f>挂饰2!P549</f>
        <v>0</v>
      </c>
      <c r="U549" s="16">
        <f>挂饰2!Q549</f>
        <v>44</v>
      </c>
      <c r="V549" s="16">
        <f>挂饰2!R549</f>
        <v>0</v>
      </c>
      <c r="W549" s="16">
        <f>挂饰2!S549</f>
        <v>0</v>
      </c>
      <c r="X549" s="16">
        <f>挂饰2!T549</f>
        <v>0</v>
      </c>
      <c r="Y549" s="16">
        <f>挂饰2!U549</f>
        <v>0</v>
      </c>
      <c r="Z549" s="16">
        <f>挂饰2!V549</f>
        <v>0</v>
      </c>
      <c r="AA549" s="16">
        <f>挂饰2!W549</f>
        <v>0</v>
      </c>
      <c r="AB549" s="16">
        <f>挂饰2!X549</f>
        <v>0</v>
      </c>
      <c r="AC549" s="16">
        <f>挂饰2!Y549</f>
        <v>0</v>
      </c>
      <c r="AD549" s="16">
        <f>挂饰2!Z549</f>
        <v>0</v>
      </c>
      <c r="AE549" s="16">
        <f>挂饰2!AA549</f>
        <v>4.3062200956937802E-2</v>
      </c>
      <c r="AF549" s="16">
        <f>挂饰2!AB549</f>
        <v>0</v>
      </c>
      <c r="AG549" s="16">
        <f>挂饰2!AC549</f>
        <v>0</v>
      </c>
      <c r="AH549" s="16">
        <f>挂饰2!AD549</f>
        <v>0</v>
      </c>
      <c r="AI549" s="16">
        <f>挂饰2!AE549</f>
        <v>0</v>
      </c>
      <c r="AJ549" s="16">
        <f>挂饰2!AF549</f>
        <v>0</v>
      </c>
      <c r="AK549" s="16">
        <f>挂饰2!AG549</f>
        <v>0</v>
      </c>
      <c r="AL549" s="16">
        <f>挂饰2!AH549</f>
        <v>0</v>
      </c>
      <c r="AM549" s="16">
        <f>挂饰2!AI549</f>
        <v>0</v>
      </c>
      <c r="AN549" s="16">
        <f>挂饰2!AJ549</f>
        <v>0</v>
      </c>
      <c r="AO549" s="21">
        <f t="shared" si="96"/>
        <v>160.77904306220097</v>
      </c>
      <c r="AP549">
        <f t="shared" si="97"/>
        <v>138000</v>
      </c>
      <c r="AQ549" t="str">
        <f t="shared" si="98"/>
        <v>,耀眼的石头,斑斓的稻草,夏娃的坚果</v>
      </c>
      <c r="AR549" s="24" t="str">
        <f>IF(F549="c",getSring(AQ549,4),VLOOKUP(M549&amp;F549,test4,2,FALSE))</f>
        <v>顶级雷之精华</v>
      </c>
      <c r="AS549" s="24">
        <f t="shared" si="99"/>
        <v>30004</v>
      </c>
      <c r="AT549" s="24">
        <f t="shared" si="100"/>
        <v>8</v>
      </c>
      <c r="AU549" s="24" t="str">
        <f>getSring(AQ549,1)</f>
        <v>耀眼的石头</v>
      </c>
      <c r="AV549" s="24">
        <f t="shared" si="101"/>
        <v>30037</v>
      </c>
      <c r="AW549" s="24">
        <f t="shared" si="107"/>
        <v>17</v>
      </c>
      <c r="AX549" s="24" t="str">
        <f>getSring(AQ549,2)</f>
        <v>斑斓的稻草</v>
      </c>
      <c r="AY549" s="24">
        <f t="shared" si="102"/>
        <v>30029</v>
      </c>
      <c r="AZ549" s="24">
        <f t="shared" si="103"/>
        <v>17</v>
      </c>
      <c r="BA549" s="24" t="str">
        <f>getSring(AQ549,3)</f>
        <v>夏娃的坚果</v>
      </c>
      <c r="BB549" s="24">
        <f t="shared" si="104"/>
        <v>30045</v>
      </c>
      <c r="BC549" s="24">
        <f t="shared" si="105"/>
        <v>17</v>
      </c>
    </row>
    <row r="550" spans="1:55" ht="14.25" x14ac:dyDescent="0.2">
      <c r="A550">
        <f t="shared" si="106"/>
        <v>20548</v>
      </c>
      <c r="B550" s="16">
        <v>548</v>
      </c>
      <c r="C550" s="16" t="s">
        <v>1067</v>
      </c>
      <c r="D550" s="16" t="s">
        <v>1154</v>
      </c>
      <c r="E550" s="16">
        <f>武器3!E550</f>
        <v>12</v>
      </c>
      <c r="F550" s="16" t="s">
        <v>1043</v>
      </c>
      <c r="G550" s="16">
        <f>武器3!G550</f>
        <v>3</v>
      </c>
      <c r="H550" s="19" t="s">
        <v>1385</v>
      </c>
      <c r="I550" s="3" t="s">
        <v>39</v>
      </c>
      <c r="J550" s="3">
        <f>武器2!I550</f>
        <v>18</v>
      </c>
      <c r="K550" s="3"/>
      <c r="L550" s="3" t="str">
        <f>武器3!J550</f>
        <v>终极职业</v>
      </c>
      <c r="M550" s="3" t="str">
        <f>武器3!K550</f>
        <v>电击</v>
      </c>
      <c r="N550" s="16">
        <v>10</v>
      </c>
      <c r="O550" s="16">
        <v>4</v>
      </c>
      <c r="P550" s="16">
        <f>挂饰2!L550</f>
        <v>69</v>
      </c>
      <c r="Q550" s="16">
        <f>挂饰2!M550</f>
        <v>74</v>
      </c>
      <c r="R550" s="16">
        <f>挂饰2!N550</f>
        <v>0</v>
      </c>
      <c r="S550" s="16">
        <f>挂饰2!O550</f>
        <v>0</v>
      </c>
      <c r="T550" s="16">
        <f>挂饰2!P550</f>
        <v>0</v>
      </c>
      <c r="U550" s="16">
        <f>挂饰2!Q550</f>
        <v>0</v>
      </c>
      <c r="V550" s="16">
        <f>挂饰2!R550</f>
        <v>0</v>
      </c>
      <c r="W550" s="16">
        <f>挂饰2!S550</f>
        <v>0</v>
      </c>
      <c r="X550" s="16">
        <f>挂饰2!T550</f>
        <v>0</v>
      </c>
      <c r="Y550" s="16">
        <f>挂饰2!U550</f>
        <v>0</v>
      </c>
      <c r="Z550" s="16">
        <f>挂饰2!V550</f>
        <v>0</v>
      </c>
      <c r="AA550" s="16">
        <f>挂饰2!W550</f>
        <v>0</v>
      </c>
      <c r="AB550" s="16">
        <f>挂饰2!X550</f>
        <v>0</v>
      </c>
      <c r="AC550" s="16">
        <f>挂饰2!Y550</f>
        <v>0</v>
      </c>
      <c r="AD550" s="16">
        <f>挂饰2!Z550</f>
        <v>0</v>
      </c>
      <c r="AE550" s="16">
        <f>挂饰2!AA550</f>
        <v>5.6603773584905648E-2</v>
      </c>
      <c r="AF550" s="16">
        <f>挂饰2!AB550</f>
        <v>0</v>
      </c>
      <c r="AG550" s="16">
        <f>挂饰2!AC550</f>
        <v>0</v>
      </c>
      <c r="AH550" s="16">
        <f>挂饰2!AD550</f>
        <v>0</v>
      </c>
      <c r="AI550" s="16">
        <f>挂饰2!AE550</f>
        <v>0.25650557620817849</v>
      </c>
      <c r="AJ550" s="16">
        <f>挂饰2!AF550</f>
        <v>0</v>
      </c>
      <c r="AK550" s="16">
        <f>挂饰2!AG550</f>
        <v>0</v>
      </c>
      <c r="AL550" s="16">
        <f>挂饰2!AH550</f>
        <v>0</v>
      </c>
      <c r="AM550" s="16">
        <f>挂饰2!AI550</f>
        <v>0</v>
      </c>
      <c r="AN550" s="16">
        <f>挂饰2!AJ550</f>
        <v>0</v>
      </c>
      <c r="AO550" s="21">
        <f t="shared" si="96"/>
        <v>216.5289485866592</v>
      </c>
      <c r="AP550">
        <f t="shared" si="97"/>
        <v>188400</v>
      </c>
      <c r="AQ550" t="str">
        <f t="shared" si="98"/>
        <v>,斑斓的稻草,耀眼的石头,紫水晶</v>
      </c>
      <c r="AR550" s="24" t="str">
        <f>IF(F550="c",getSring(AQ550,4),VLOOKUP(M550&amp;F550,test4,2,FALSE))</f>
        <v>顶级雷之精华</v>
      </c>
      <c r="AS550" s="24">
        <f t="shared" si="99"/>
        <v>30004</v>
      </c>
      <c r="AT550" s="24">
        <f t="shared" si="100"/>
        <v>11</v>
      </c>
      <c r="AU550" s="24" t="str">
        <f>getSring(AQ550,1)</f>
        <v>斑斓的稻草</v>
      </c>
      <c r="AV550" s="24">
        <f t="shared" si="101"/>
        <v>30029</v>
      </c>
      <c r="AW550" s="24">
        <f t="shared" si="107"/>
        <v>23</v>
      </c>
      <c r="AX550" s="24" t="str">
        <f>getSring(AQ550,2)</f>
        <v>耀眼的石头</v>
      </c>
      <c r="AY550" s="24">
        <f t="shared" si="102"/>
        <v>30037</v>
      </c>
      <c r="AZ550" s="24">
        <f t="shared" si="103"/>
        <v>23</v>
      </c>
      <c r="BA550" s="24" t="str">
        <f>getSring(AQ550,3)</f>
        <v>紫水晶</v>
      </c>
      <c r="BB550" s="24">
        <f t="shared" si="104"/>
        <v>30033</v>
      </c>
      <c r="BC550" s="24">
        <f t="shared" si="105"/>
        <v>23</v>
      </c>
    </row>
    <row r="551" spans="1:55" ht="14.25" x14ac:dyDescent="0.2">
      <c r="A551">
        <f t="shared" si="106"/>
        <v>20549</v>
      </c>
      <c r="B551" s="16">
        <v>549</v>
      </c>
      <c r="C551" s="16" t="s">
        <v>1113</v>
      </c>
      <c r="D551" s="16" t="s">
        <v>1338</v>
      </c>
      <c r="E551" s="16">
        <f>武器3!E551</f>
        <v>14</v>
      </c>
      <c r="F551" s="16" t="s">
        <v>1043</v>
      </c>
      <c r="G551" s="16">
        <f>武器3!G551</f>
        <v>3</v>
      </c>
      <c r="H551" s="19" t="s">
        <v>1385</v>
      </c>
      <c r="I551" s="3" t="s">
        <v>39</v>
      </c>
      <c r="J551" s="3">
        <f>武器2!I551</f>
        <v>18</v>
      </c>
      <c r="K551" s="3"/>
      <c r="L551" s="3" t="str">
        <f>武器3!J551</f>
        <v>终极职业</v>
      </c>
      <c r="M551" s="3" t="str">
        <f>武器3!K551</f>
        <v>电击</v>
      </c>
      <c r="N551" s="16">
        <v>10</v>
      </c>
      <c r="O551" s="16">
        <v>5</v>
      </c>
      <c r="P551" s="16">
        <f>挂饰2!L551</f>
        <v>86</v>
      </c>
      <c r="Q551" s="16">
        <f>挂饰2!M551</f>
        <v>93</v>
      </c>
      <c r="R551" s="16">
        <f>挂饰2!N551</f>
        <v>20</v>
      </c>
      <c r="S551" s="16">
        <f>挂饰2!O551</f>
        <v>0</v>
      </c>
      <c r="T551" s="16">
        <f>挂饰2!P551</f>
        <v>0</v>
      </c>
      <c r="U551" s="16">
        <f>挂饰2!Q551</f>
        <v>0</v>
      </c>
      <c r="V551" s="16">
        <f>挂饰2!R551</f>
        <v>0</v>
      </c>
      <c r="W551" s="16">
        <f>挂饰2!S551</f>
        <v>0</v>
      </c>
      <c r="X551" s="16">
        <f>挂饰2!T551</f>
        <v>0</v>
      </c>
      <c r="Y551" s="16">
        <f>挂饰2!U551</f>
        <v>0</v>
      </c>
      <c r="Z551" s="16">
        <f>挂饰2!V551</f>
        <v>0</v>
      </c>
      <c r="AA551" s="16">
        <f>挂饰2!W551</f>
        <v>0</v>
      </c>
      <c r="AB551" s="16">
        <f>挂饰2!X551</f>
        <v>0</v>
      </c>
      <c r="AC551" s="16">
        <f>挂饰2!Y551</f>
        <v>6.5420560747663559E-2</v>
      </c>
      <c r="AD551" s="16">
        <f>挂饰2!Z551</f>
        <v>0</v>
      </c>
      <c r="AE551" s="16">
        <f>挂饰2!AA551</f>
        <v>0</v>
      </c>
      <c r="AF551" s="16">
        <f>挂饰2!AB551</f>
        <v>0</v>
      </c>
      <c r="AG551" s="16">
        <f>挂饰2!AC551</f>
        <v>0</v>
      </c>
      <c r="AH551" s="16">
        <f>挂饰2!AD551</f>
        <v>0</v>
      </c>
      <c r="AI551" s="16">
        <f>挂饰2!AE551</f>
        <v>0.30069930069930073</v>
      </c>
      <c r="AJ551" s="16">
        <f>挂饰2!AF551</f>
        <v>0</v>
      </c>
      <c r="AK551" s="16">
        <f>挂饰2!AG551</f>
        <v>0</v>
      </c>
      <c r="AL551" s="16">
        <f>挂饰2!AH551</f>
        <v>0</v>
      </c>
      <c r="AM551" s="16">
        <f>挂饰2!AI551</f>
        <v>0</v>
      </c>
      <c r="AN551" s="16">
        <f>挂饰2!AJ551</f>
        <v>0</v>
      </c>
      <c r="AO551" s="21">
        <f t="shared" si="96"/>
        <v>300.87245670217635</v>
      </c>
      <c r="AP551">
        <f t="shared" si="97"/>
        <v>265200</v>
      </c>
      <c r="AQ551" t="str">
        <f t="shared" si="98"/>
        <v>,斑斓的稻草,五彩的蘑菇,紫水晶</v>
      </c>
      <c r="AR551" s="24" t="str">
        <f>IF(F551="c",getSring(AQ551,4),VLOOKUP(M551&amp;F551,test4,2,FALSE))</f>
        <v>顶级雷之精华</v>
      </c>
      <c r="AS551" s="24">
        <f t="shared" si="99"/>
        <v>30004</v>
      </c>
      <c r="AT551" s="24">
        <f t="shared" si="100"/>
        <v>16</v>
      </c>
      <c r="AU551" s="24" t="str">
        <f>getSring(AQ551,1)</f>
        <v>斑斓的稻草</v>
      </c>
      <c r="AV551" s="24">
        <f t="shared" si="101"/>
        <v>30029</v>
      </c>
      <c r="AW551" s="24">
        <f t="shared" si="107"/>
        <v>31</v>
      </c>
      <c r="AX551" s="24" t="str">
        <f>getSring(AQ551,2)</f>
        <v>五彩的蘑菇</v>
      </c>
      <c r="AY551" s="24">
        <f t="shared" si="102"/>
        <v>30025</v>
      </c>
      <c r="AZ551" s="24">
        <f t="shared" si="103"/>
        <v>31</v>
      </c>
      <c r="BA551" s="24" t="str">
        <f>getSring(AQ551,3)</f>
        <v>紫水晶</v>
      </c>
      <c r="BB551" s="24">
        <f t="shared" si="104"/>
        <v>30033</v>
      </c>
      <c r="BC551" s="24">
        <f t="shared" si="105"/>
        <v>31</v>
      </c>
    </row>
    <row r="552" spans="1:55" ht="14.25" x14ac:dyDescent="0.2">
      <c r="A552">
        <f t="shared" si="106"/>
        <v>20550</v>
      </c>
      <c r="B552" s="16">
        <v>550</v>
      </c>
      <c r="C552" s="16" t="s">
        <v>1116</v>
      </c>
      <c r="D552" s="16" t="s">
        <v>1562</v>
      </c>
      <c r="E552" s="16">
        <f>武器3!E552</f>
        <v>16</v>
      </c>
      <c r="F552" s="16" t="s">
        <v>1043</v>
      </c>
      <c r="G552" s="16">
        <f>武器3!G552</f>
        <v>3</v>
      </c>
      <c r="H552" s="19" t="s">
        <v>1385</v>
      </c>
      <c r="I552" s="3" t="s">
        <v>39</v>
      </c>
      <c r="J552" s="3">
        <f>武器2!I552</f>
        <v>18</v>
      </c>
      <c r="K552" s="3"/>
      <c r="L552" s="3" t="str">
        <f>武器3!J552</f>
        <v>终极职业</v>
      </c>
      <c r="M552" s="3" t="str">
        <f>武器3!K552</f>
        <v>电击</v>
      </c>
      <c r="N552" s="16">
        <v>10</v>
      </c>
      <c r="O552" s="16">
        <v>6</v>
      </c>
      <c r="P552" s="16">
        <f>挂饰2!L552</f>
        <v>103</v>
      </c>
      <c r="Q552" s="16">
        <f>挂饰2!M552</f>
        <v>112</v>
      </c>
      <c r="R552" s="16">
        <f>挂饰2!N552</f>
        <v>0</v>
      </c>
      <c r="S552" s="16">
        <f>挂饰2!O552</f>
        <v>0</v>
      </c>
      <c r="T552" s="16">
        <f>挂饰2!P552</f>
        <v>0</v>
      </c>
      <c r="U552" s="16">
        <f>挂饰2!Q552</f>
        <v>0</v>
      </c>
      <c r="V552" s="16">
        <f>挂饰2!R552</f>
        <v>0</v>
      </c>
      <c r="W552" s="16">
        <f>挂饰2!S552</f>
        <v>0</v>
      </c>
      <c r="X552" s="16">
        <f>挂饰2!T552</f>
        <v>0</v>
      </c>
      <c r="Y552" s="16">
        <f>挂饰2!U552</f>
        <v>6.8000000000000005E-2</v>
      </c>
      <c r="Z552" s="16">
        <f>挂饰2!V552</f>
        <v>7.8E-2</v>
      </c>
      <c r="AA552" s="16">
        <f>挂饰2!W552</f>
        <v>0</v>
      </c>
      <c r="AB552" s="16">
        <f>挂饰2!X552</f>
        <v>0</v>
      </c>
      <c r="AC552" s="16">
        <f>挂饰2!Y552</f>
        <v>0</v>
      </c>
      <c r="AD552" s="16">
        <f>挂饰2!Z552</f>
        <v>0</v>
      </c>
      <c r="AE552" s="16">
        <f>挂饰2!AA552</f>
        <v>0</v>
      </c>
      <c r="AF552" s="16">
        <f>挂饰2!AB552</f>
        <v>0</v>
      </c>
      <c r="AG552" s="16">
        <f>挂饰2!AC552</f>
        <v>7.8341013824884786E-2</v>
      </c>
      <c r="AH552" s="16">
        <f>挂饰2!AD552</f>
        <v>0</v>
      </c>
      <c r="AI552" s="16">
        <f>挂饰2!AE552</f>
        <v>0</v>
      </c>
      <c r="AJ552" s="16">
        <f>挂饰2!AF552</f>
        <v>0</v>
      </c>
      <c r="AK552" s="16">
        <f>挂饰2!AG552</f>
        <v>0</v>
      </c>
      <c r="AL552" s="16">
        <f>挂饰2!AH552</f>
        <v>0</v>
      </c>
      <c r="AM552" s="16">
        <f>挂饰2!AI552</f>
        <v>0</v>
      </c>
      <c r="AN552" s="16">
        <f>挂饰2!AJ552</f>
        <v>0</v>
      </c>
      <c r="AO552" s="21">
        <f t="shared" si="96"/>
        <v>323.00764976958527</v>
      </c>
      <c r="AP552">
        <f t="shared" si="97"/>
        <v>285600</v>
      </c>
      <c r="AQ552" t="str">
        <f t="shared" si="98"/>
        <v>,耀眼的石头,斑斓的稻草,紫水晶</v>
      </c>
      <c r="AR552" s="24" t="str">
        <f>IF(F552="c",getSring(AQ552,4),VLOOKUP(M552&amp;F552,test4,2,FALSE))</f>
        <v>顶级雷之精华</v>
      </c>
      <c r="AS552" s="24">
        <f t="shared" si="99"/>
        <v>30004</v>
      </c>
      <c r="AT552" s="24">
        <f t="shared" si="100"/>
        <v>17</v>
      </c>
      <c r="AU552" s="24" t="str">
        <f>getSring(AQ552,1)</f>
        <v>耀眼的石头</v>
      </c>
      <c r="AV552" s="24">
        <f t="shared" si="101"/>
        <v>30037</v>
      </c>
      <c r="AW552" s="24">
        <f t="shared" si="107"/>
        <v>34</v>
      </c>
      <c r="AX552" s="24" t="str">
        <f>getSring(AQ552,2)</f>
        <v>斑斓的稻草</v>
      </c>
      <c r="AY552" s="24">
        <f t="shared" si="102"/>
        <v>30029</v>
      </c>
      <c r="AZ552" s="24">
        <f t="shared" si="103"/>
        <v>34</v>
      </c>
      <c r="BA552" s="24" t="str">
        <f>getSring(AQ552,3)</f>
        <v>紫水晶</v>
      </c>
      <c r="BB552" s="24">
        <f t="shared" si="104"/>
        <v>30033</v>
      </c>
      <c r="BC552" s="24">
        <f t="shared" si="105"/>
        <v>34</v>
      </c>
    </row>
    <row r="553" spans="1:55" ht="14.25" x14ac:dyDescent="0.2">
      <c r="A553">
        <f t="shared" si="106"/>
        <v>20551</v>
      </c>
      <c r="B553" s="16">
        <v>551</v>
      </c>
      <c r="C553" s="16" t="s">
        <v>1130</v>
      </c>
      <c r="D553" s="16" t="s">
        <v>1597</v>
      </c>
      <c r="E553" s="16">
        <f>武器3!E553</f>
        <v>18</v>
      </c>
      <c r="F553" s="16" t="s">
        <v>1043</v>
      </c>
      <c r="G553" s="16">
        <f>武器3!G553</f>
        <v>3</v>
      </c>
      <c r="H553" s="19" t="s">
        <v>1385</v>
      </c>
      <c r="I553" s="3" t="s">
        <v>39</v>
      </c>
      <c r="J553" s="3">
        <f>武器2!I553</f>
        <v>18</v>
      </c>
      <c r="K553" s="3"/>
      <c r="L553" s="3" t="str">
        <f>武器3!J553</f>
        <v>终极职业</v>
      </c>
      <c r="M553" s="3" t="str">
        <f>武器3!K553</f>
        <v>电击</v>
      </c>
      <c r="N553" s="16">
        <v>10</v>
      </c>
      <c r="O553" s="16">
        <v>7</v>
      </c>
      <c r="P553" s="16">
        <f>挂饰2!L553</f>
        <v>120</v>
      </c>
      <c r="Q553" s="16">
        <f>挂饰2!M553</f>
        <v>0</v>
      </c>
      <c r="R553" s="16">
        <f>挂饰2!N553</f>
        <v>0</v>
      </c>
      <c r="S553" s="16">
        <f>挂饰2!O553</f>
        <v>0</v>
      </c>
      <c r="T553" s="16">
        <f>挂饰2!P553</f>
        <v>0</v>
      </c>
      <c r="U553" s="16">
        <f>挂饰2!Q553</f>
        <v>104</v>
      </c>
      <c r="V553" s="16">
        <f>挂饰2!R553</f>
        <v>0</v>
      </c>
      <c r="W553" s="16">
        <f>挂饰2!S553</f>
        <v>0</v>
      </c>
      <c r="X553" s="16">
        <f>挂饰2!T553</f>
        <v>0</v>
      </c>
      <c r="Y553" s="16">
        <f>挂饰2!U553</f>
        <v>0</v>
      </c>
      <c r="Z553" s="16">
        <f>挂饰2!V553</f>
        <v>9.1999999999999998E-2</v>
      </c>
      <c r="AA553" s="16">
        <f>挂饰2!W553</f>
        <v>0</v>
      </c>
      <c r="AB553" s="16">
        <f>挂饰2!X553</f>
        <v>0</v>
      </c>
      <c r="AC553" s="16">
        <f>挂饰2!Y553</f>
        <v>0</v>
      </c>
      <c r="AD553" s="16">
        <f>挂饰2!Z553</f>
        <v>0</v>
      </c>
      <c r="AE553" s="16">
        <f>挂饰2!AA553</f>
        <v>9.0909090909090939E-2</v>
      </c>
      <c r="AF553" s="16">
        <f>挂饰2!AB553</f>
        <v>9.0909090909090939E-2</v>
      </c>
      <c r="AG553" s="16">
        <f>挂饰2!AC553</f>
        <v>0</v>
      </c>
      <c r="AH553" s="16">
        <f>挂饰2!AD553</f>
        <v>0</v>
      </c>
      <c r="AI553" s="16">
        <f>挂饰2!AE553</f>
        <v>0.37694704049844241</v>
      </c>
      <c r="AJ553" s="16">
        <f>挂饰2!AF553</f>
        <v>0</v>
      </c>
      <c r="AK553" s="16">
        <f>挂饰2!AG553</f>
        <v>0</v>
      </c>
      <c r="AL553" s="16">
        <f>挂饰2!AH553</f>
        <v>0</v>
      </c>
      <c r="AM553" s="16">
        <f>挂饰2!AI553</f>
        <v>0</v>
      </c>
      <c r="AN553" s="16">
        <f>挂饰2!AJ553</f>
        <v>0</v>
      </c>
      <c r="AO553" s="21">
        <f t="shared" si="96"/>
        <v>339.62079864061172</v>
      </c>
      <c r="AP553">
        <f t="shared" si="97"/>
        <v>298800</v>
      </c>
      <c r="AQ553" t="str">
        <f t="shared" si="98"/>
        <v>,斑斓的稻草,紫水晶,夏娃的坚果</v>
      </c>
      <c r="AR553" s="24" t="str">
        <f>IF(F553="c",getSring(AQ553,4),VLOOKUP(M553&amp;F553,test4,2,FALSE))</f>
        <v>顶级雷之精华</v>
      </c>
      <c r="AS553" s="24">
        <f t="shared" si="99"/>
        <v>30004</v>
      </c>
      <c r="AT553" s="24">
        <f t="shared" si="100"/>
        <v>18</v>
      </c>
      <c r="AU553" s="24" t="str">
        <f>getSring(AQ553,1)</f>
        <v>斑斓的稻草</v>
      </c>
      <c r="AV553" s="24">
        <f t="shared" si="101"/>
        <v>30029</v>
      </c>
      <c r="AW553" s="24">
        <f t="shared" si="107"/>
        <v>35</v>
      </c>
      <c r="AX553" s="24" t="str">
        <f>getSring(AQ553,2)</f>
        <v>紫水晶</v>
      </c>
      <c r="AY553" s="24">
        <f t="shared" si="102"/>
        <v>30033</v>
      </c>
      <c r="AZ553" s="24">
        <f t="shared" si="103"/>
        <v>35</v>
      </c>
      <c r="BA553" s="24" t="str">
        <f>getSring(AQ553,3)</f>
        <v>夏娃的坚果</v>
      </c>
      <c r="BB553" s="24">
        <f t="shared" si="104"/>
        <v>30045</v>
      </c>
      <c r="BC553" s="24">
        <f t="shared" si="105"/>
        <v>35</v>
      </c>
    </row>
    <row r="554" spans="1:55" ht="14.25" x14ac:dyDescent="0.2">
      <c r="A554">
        <f t="shared" si="106"/>
        <v>20552</v>
      </c>
      <c r="B554" s="16">
        <v>552</v>
      </c>
      <c r="C554" s="16" t="s">
        <v>1053</v>
      </c>
      <c r="D554" s="16" t="s">
        <v>1598</v>
      </c>
      <c r="E554" s="16">
        <f>武器3!E554</f>
        <v>20</v>
      </c>
      <c r="F554" s="16" t="s">
        <v>1043</v>
      </c>
      <c r="G554" s="16">
        <f>武器3!G554</f>
        <v>3</v>
      </c>
      <c r="H554" s="19" t="s">
        <v>1385</v>
      </c>
      <c r="I554" s="3" t="s">
        <v>39</v>
      </c>
      <c r="J554" s="3">
        <f>武器2!I554</f>
        <v>18</v>
      </c>
      <c r="K554" s="3"/>
      <c r="L554" s="3" t="str">
        <f>武器3!J554</f>
        <v>终极职业</v>
      </c>
      <c r="M554" s="3" t="str">
        <f>武器3!K554</f>
        <v>电击</v>
      </c>
      <c r="N554" s="16">
        <v>10</v>
      </c>
      <c r="O554" s="16">
        <v>8</v>
      </c>
      <c r="P554" s="16">
        <f>挂饰2!L554</f>
        <v>138</v>
      </c>
      <c r="Q554" s="16">
        <f>挂饰2!M554</f>
        <v>0</v>
      </c>
      <c r="R554" s="16">
        <f>挂饰2!N554</f>
        <v>0</v>
      </c>
      <c r="S554" s="16">
        <f>挂饰2!O554</f>
        <v>0</v>
      </c>
      <c r="T554" s="16">
        <f>挂饰2!P554</f>
        <v>0</v>
      </c>
      <c r="U554" s="16">
        <f>挂饰2!Q554</f>
        <v>119</v>
      </c>
      <c r="V554" s="16">
        <f>挂饰2!R554</f>
        <v>0</v>
      </c>
      <c r="W554" s="16">
        <f>挂饰2!S554</f>
        <v>0</v>
      </c>
      <c r="X554" s="16">
        <f>挂饰2!T554</f>
        <v>0</v>
      </c>
      <c r="Y554" s="16">
        <f>挂饰2!U554</f>
        <v>0</v>
      </c>
      <c r="Z554" s="16">
        <f>挂饰2!V554</f>
        <v>0</v>
      </c>
      <c r="AA554" s="16">
        <f>挂饰2!W554</f>
        <v>0</v>
      </c>
      <c r="AB554" s="16">
        <f>挂饰2!X554</f>
        <v>0</v>
      </c>
      <c r="AC554" s="16">
        <f>挂饰2!Y554</f>
        <v>0</v>
      </c>
      <c r="AD554" s="16">
        <f>挂饰2!Z554</f>
        <v>0.10313901345291476</v>
      </c>
      <c r="AE554" s="16">
        <f>挂饰2!AA554</f>
        <v>0.10313901345291476</v>
      </c>
      <c r="AF554" s="16">
        <f>挂饰2!AB554</f>
        <v>0</v>
      </c>
      <c r="AG554" s="16">
        <f>挂饰2!AC554</f>
        <v>0.10313901345291476</v>
      </c>
      <c r="AH554" s="16">
        <f>挂饰2!AD554</f>
        <v>0</v>
      </c>
      <c r="AI554" s="16">
        <f>挂饰2!AE554</f>
        <v>0.40828402366863903</v>
      </c>
      <c r="AJ554" s="16">
        <f>挂饰2!AF554</f>
        <v>0</v>
      </c>
      <c r="AK554" s="16">
        <f>挂饰2!AG554</f>
        <v>0</v>
      </c>
      <c r="AL554" s="16">
        <f>挂饰2!AH554</f>
        <v>0</v>
      </c>
      <c r="AM554" s="16">
        <f>挂饰2!AI554</f>
        <v>0</v>
      </c>
      <c r="AN554" s="16">
        <f>挂饰2!AJ554</f>
        <v>0</v>
      </c>
      <c r="AO554" s="21">
        <f t="shared" si="96"/>
        <v>390.15070289489745</v>
      </c>
      <c r="AP554">
        <f t="shared" si="97"/>
        <v>339600</v>
      </c>
      <c r="AQ554" t="str">
        <f t="shared" si="98"/>
        <v>,剧毒牙,夏娃的坚果,耀眼的石头</v>
      </c>
      <c r="AR554" s="24" t="str">
        <f>IF(F554="c",getSring(AQ554,4),VLOOKUP(M554&amp;F554,test4,2,FALSE))</f>
        <v>顶级雷之精华</v>
      </c>
      <c r="AS554" s="24">
        <f t="shared" si="99"/>
        <v>30004</v>
      </c>
      <c r="AT554" s="24">
        <f t="shared" si="100"/>
        <v>20</v>
      </c>
      <c r="AU554" s="24" t="str">
        <f>getSring(AQ554,1)</f>
        <v>剧毒牙</v>
      </c>
      <c r="AV554" s="24">
        <f t="shared" si="101"/>
        <v>30041</v>
      </c>
      <c r="AW554" s="24">
        <f t="shared" si="107"/>
        <v>41</v>
      </c>
      <c r="AX554" s="24" t="str">
        <f>getSring(AQ554,2)</f>
        <v>夏娃的坚果</v>
      </c>
      <c r="AY554" s="24">
        <f t="shared" si="102"/>
        <v>30045</v>
      </c>
      <c r="AZ554" s="24">
        <f t="shared" si="103"/>
        <v>41</v>
      </c>
      <c r="BA554" s="24" t="str">
        <f>getSring(AQ554,3)</f>
        <v>耀眼的石头</v>
      </c>
      <c r="BB554" s="24">
        <f t="shared" si="104"/>
        <v>30037</v>
      </c>
      <c r="BC554" s="24">
        <f t="shared" si="105"/>
        <v>41</v>
      </c>
    </row>
    <row r="555" spans="1:55" ht="14.25" x14ac:dyDescent="0.2">
      <c r="A555">
        <f t="shared" si="106"/>
        <v>20553</v>
      </c>
      <c r="B555" s="16">
        <v>553</v>
      </c>
      <c r="C555" s="16" t="s">
        <v>1082</v>
      </c>
      <c r="D555" s="16" t="s">
        <v>1599</v>
      </c>
      <c r="E555" s="16">
        <f>武器3!E555</f>
        <v>6</v>
      </c>
      <c r="F555" s="16" t="s">
        <v>1044</v>
      </c>
      <c r="G555" s="16">
        <f>武器3!G555</f>
        <v>3</v>
      </c>
      <c r="H555" s="19" t="s">
        <v>1385</v>
      </c>
      <c r="I555" s="3" t="s">
        <v>39</v>
      </c>
      <c r="J555" s="3">
        <f>武器2!I555</f>
        <v>18</v>
      </c>
      <c r="K555" s="3"/>
      <c r="L555" s="3" t="str">
        <f>武器3!J555</f>
        <v>终极职业</v>
      </c>
      <c r="M555" s="3" t="str">
        <f>武器3!K555</f>
        <v>电击</v>
      </c>
      <c r="N555" s="16">
        <v>10</v>
      </c>
      <c r="O555" s="16">
        <v>1</v>
      </c>
      <c r="P555" s="16">
        <f>挂饰2!L555</f>
        <v>12</v>
      </c>
      <c r="Q555" s="16">
        <f>挂饰2!M555</f>
        <v>0</v>
      </c>
      <c r="R555" s="16">
        <f>挂饰2!N555</f>
        <v>0</v>
      </c>
      <c r="S555" s="16">
        <f>挂饰2!O555</f>
        <v>0</v>
      </c>
      <c r="T555" s="16">
        <f>挂饰2!P555</f>
        <v>0</v>
      </c>
      <c r="U555" s="16">
        <f>挂饰2!Q555</f>
        <v>16</v>
      </c>
      <c r="V555" s="16">
        <f>挂饰2!R555</f>
        <v>0</v>
      </c>
      <c r="W555" s="16">
        <f>挂饰2!S555</f>
        <v>0</v>
      </c>
      <c r="X555" s="16">
        <f>挂饰2!T555</f>
        <v>0</v>
      </c>
      <c r="Y555" s="16">
        <f>挂饰2!U555</f>
        <v>0</v>
      </c>
      <c r="Z555" s="16">
        <f>挂饰2!V555</f>
        <v>0</v>
      </c>
      <c r="AA555" s="16">
        <f>挂饰2!W555</f>
        <v>0</v>
      </c>
      <c r="AB555" s="16">
        <f>挂饰2!X555</f>
        <v>0</v>
      </c>
      <c r="AC555" s="16">
        <f>挂饰2!Y555</f>
        <v>0</v>
      </c>
      <c r="AD555" s="16">
        <f>挂饰2!Z555</f>
        <v>0</v>
      </c>
      <c r="AE555" s="16">
        <f>挂饰2!AA555</f>
        <v>0</v>
      </c>
      <c r="AF555" s="16">
        <f>挂饰2!AB555</f>
        <v>0</v>
      </c>
      <c r="AG555" s="16">
        <f>挂饰2!AC555</f>
        <v>0</v>
      </c>
      <c r="AH555" s="16">
        <f>挂饰2!AD555</f>
        <v>0</v>
      </c>
      <c r="AI555" s="16">
        <f>挂饰2!AE555</f>
        <v>0</v>
      </c>
      <c r="AJ555" s="16">
        <f>挂饰2!AF555</f>
        <v>0</v>
      </c>
      <c r="AK555" s="16">
        <f>挂饰2!AG555</f>
        <v>0</v>
      </c>
      <c r="AL555" s="16">
        <f>挂饰2!AH555</f>
        <v>0</v>
      </c>
      <c r="AM555" s="16">
        <f>挂饰2!AI555</f>
        <v>0</v>
      </c>
      <c r="AN555" s="16">
        <f>挂饰2!AJ555</f>
        <v>0</v>
      </c>
      <c r="AO555" s="21">
        <f t="shared" si="96"/>
        <v>42</v>
      </c>
      <c r="AP555">
        <f t="shared" si="97"/>
        <v>35400</v>
      </c>
      <c r="AQ555" t="str">
        <f t="shared" si="98"/>
        <v>,带血的牙,发光的石头,灰色的稻草</v>
      </c>
      <c r="AR555" s="24" t="str">
        <f>IF(F555="c",getSring(AQ555,4),VLOOKUP(M555&amp;F555,test4,2,FALSE))</f>
        <v>上级雷之精华</v>
      </c>
      <c r="AS555" s="24">
        <f t="shared" si="99"/>
        <v>30005</v>
      </c>
      <c r="AT555" s="24">
        <f t="shared" si="100"/>
        <v>4</v>
      </c>
      <c r="AU555" s="24" t="str">
        <f>getSring(AQ555,1)</f>
        <v>带血的牙</v>
      </c>
      <c r="AV555" s="24">
        <f t="shared" si="101"/>
        <v>30040</v>
      </c>
      <c r="AW555" s="24">
        <f t="shared" si="107"/>
        <v>9</v>
      </c>
      <c r="AX555" s="24" t="str">
        <f>getSring(AQ555,2)</f>
        <v>发光的石头</v>
      </c>
      <c r="AY555" s="24">
        <f t="shared" si="102"/>
        <v>30036</v>
      </c>
      <c r="AZ555" s="24">
        <f t="shared" si="103"/>
        <v>9</v>
      </c>
      <c r="BA555" s="24" t="str">
        <f>getSring(AQ555,3)</f>
        <v>灰色的稻草</v>
      </c>
      <c r="BB555" s="24">
        <f t="shared" si="104"/>
        <v>30028</v>
      </c>
      <c r="BC555" s="24">
        <f t="shared" si="105"/>
        <v>9</v>
      </c>
    </row>
    <row r="556" spans="1:55" ht="14.25" x14ac:dyDescent="0.2">
      <c r="A556">
        <f t="shared" si="106"/>
        <v>20554</v>
      </c>
      <c r="B556" s="16">
        <v>554</v>
      </c>
      <c r="C556" s="16" t="s">
        <v>1126</v>
      </c>
      <c r="D556" s="16" t="s">
        <v>1354</v>
      </c>
      <c r="E556" s="16">
        <f>武器3!E556</f>
        <v>8</v>
      </c>
      <c r="F556" s="16" t="s">
        <v>1044</v>
      </c>
      <c r="G556" s="16">
        <f>武器3!G556</f>
        <v>3</v>
      </c>
      <c r="H556" s="19" t="s">
        <v>1385</v>
      </c>
      <c r="I556" s="3" t="s">
        <v>39</v>
      </c>
      <c r="J556" s="3">
        <f>武器2!I556</f>
        <v>18</v>
      </c>
      <c r="K556" s="3"/>
      <c r="L556" s="3" t="str">
        <f>武器3!J556</f>
        <v>终极职业</v>
      </c>
      <c r="M556" s="3" t="str">
        <f>武器3!K556</f>
        <v>电击</v>
      </c>
      <c r="N556" s="16">
        <v>10</v>
      </c>
      <c r="O556" s="16">
        <v>2</v>
      </c>
      <c r="P556" s="16">
        <f>挂饰2!L556</f>
        <v>25</v>
      </c>
      <c r="Q556" s="16">
        <f>挂饰2!M556</f>
        <v>0</v>
      </c>
      <c r="R556" s="16">
        <f>挂饰2!N556</f>
        <v>0</v>
      </c>
      <c r="S556" s="16">
        <f>挂饰2!O556</f>
        <v>0</v>
      </c>
      <c r="T556" s="16">
        <f>挂饰2!P556</f>
        <v>0</v>
      </c>
      <c r="U556" s="16">
        <f>挂饰2!Q556</f>
        <v>33</v>
      </c>
      <c r="V556" s="16">
        <f>挂饰2!R556</f>
        <v>0</v>
      </c>
      <c r="W556" s="16">
        <f>挂饰2!S556</f>
        <v>0</v>
      </c>
      <c r="X556" s="16">
        <f>挂饰2!T556</f>
        <v>0</v>
      </c>
      <c r="Y556" s="16">
        <f>挂饰2!U556</f>
        <v>0</v>
      </c>
      <c r="Z556" s="16">
        <f>挂饰2!V556</f>
        <v>0</v>
      </c>
      <c r="AA556" s="16">
        <f>挂饰2!W556</f>
        <v>0</v>
      </c>
      <c r="AB556" s="16">
        <f>挂饰2!X556</f>
        <v>0</v>
      </c>
      <c r="AC556" s="16">
        <f>挂饰2!Y556</f>
        <v>0</v>
      </c>
      <c r="AD556" s="16">
        <f>挂饰2!Z556</f>
        <v>0</v>
      </c>
      <c r="AE556" s="16">
        <f>挂饰2!AA556</f>
        <v>0</v>
      </c>
      <c r="AF556" s="16">
        <f>挂饰2!AB556</f>
        <v>0</v>
      </c>
      <c r="AG556" s="16">
        <f>挂饰2!AC556</f>
        <v>0</v>
      </c>
      <c r="AH556" s="16">
        <f>挂饰2!AD556</f>
        <v>0</v>
      </c>
      <c r="AI556" s="16">
        <f>挂饰2!AE556</f>
        <v>0</v>
      </c>
      <c r="AJ556" s="16">
        <f>挂饰2!AF556</f>
        <v>0</v>
      </c>
      <c r="AK556" s="16">
        <f>挂饰2!AG556</f>
        <v>0</v>
      </c>
      <c r="AL556" s="16">
        <f>挂饰2!AH556</f>
        <v>0</v>
      </c>
      <c r="AM556" s="16">
        <f>挂饰2!AI556</f>
        <v>0</v>
      </c>
      <c r="AN556" s="16">
        <f>挂饰2!AJ556</f>
        <v>0</v>
      </c>
      <c r="AO556" s="21">
        <f t="shared" si="96"/>
        <v>87</v>
      </c>
      <c r="AP556">
        <f t="shared" si="97"/>
        <v>75600</v>
      </c>
      <c r="AQ556" t="str">
        <f t="shared" si="98"/>
        <v>,诱人的坚果,带血的牙,发光的石头</v>
      </c>
      <c r="AR556" s="24" t="str">
        <f>IF(F556="c",getSring(AQ556,4),VLOOKUP(M556&amp;F556,test4,2,FALSE))</f>
        <v>上级雷之精华</v>
      </c>
      <c r="AS556" s="24">
        <f t="shared" si="99"/>
        <v>30005</v>
      </c>
      <c r="AT556" s="24">
        <f t="shared" si="100"/>
        <v>9</v>
      </c>
      <c r="AU556" s="24" t="str">
        <f>getSring(AQ556,1)</f>
        <v>诱人的坚果</v>
      </c>
      <c r="AV556" s="24">
        <f t="shared" si="101"/>
        <v>30044</v>
      </c>
      <c r="AW556" s="24">
        <f t="shared" si="107"/>
        <v>18</v>
      </c>
      <c r="AX556" s="24" t="str">
        <f>getSring(AQ556,2)</f>
        <v>带血的牙</v>
      </c>
      <c r="AY556" s="24">
        <f t="shared" si="102"/>
        <v>30040</v>
      </c>
      <c r="AZ556" s="24">
        <f t="shared" si="103"/>
        <v>18</v>
      </c>
      <c r="BA556" s="24" t="str">
        <f>getSring(AQ556,3)</f>
        <v>发光的石头</v>
      </c>
      <c r="BB556" s="24">
        <f t="shared" si="104"/>
        <v>30036</v>
      </c>
      <c r="BC556" s="24">
        <f t="shared" si="105"/>
        <v>18</v>
      </c>
    </row>
    <row r="557" spans="1:55" ht="14.25" x14ac:dyDescent="0.2">
      <c r="A557">
        <f t="shared" si="106"/>
        <v>20555</v>
      </c>
      <c r="B557" s="16">
        <v>555</v>
      </c>
      <c r="C557" s="16" t="s">
        <v>1116</v>
      </c>
      <c r="D557" s="16" t="s">
        <v>1511</v>
      </c>
      <c r="E557" s="16">
        <f>武器3!E557</f>
        <v>10</v>
      </c>
      <c r="F557" s="16" t="s">
        <v>1044</v>
      </c>
      <c r="G557" s="16">
        <f>武器3!G557</f>
        <v>3</v>
      </c>
      <c r="H557" s="19" t="s">
        <v>1385</v>
      </c>
      <c r="I557" s="3" t="s">
        <v>39</v>
      </c>
      <c r="J557" s="3">
        <f>武器2!I557</f>
        <v>18</v>
      </c>
      <c r="K557" s="3"/>
      <c r="L557" s="3" t="str">
        <f>武器3!J557</f>
        <v>终极职业</v>
      </c>
      <c r="M557" s="3" t="str">
        <f>武器3!K557</f>
        <v>电击</v>
      </c>
      <c r="N557" s="16">
        <v>10</v>
      </c>
      <c r="O557" s="16">
        <v>3</v>
      </c>
      <c r="P557" s="16">
        <f>挂饰2!L557</f>
        <v>38</v>
      </c>
      <c r="Q557" s="16">
        <f>挂饰2!M557</f>
        <v>0</v>
      </c>
      <c r="R557" s="16">
        <f>挂饰2!N557</f>
        <v>13</v>
      </c>
      <c r="S557" s="16">
        <f>挂饰2!O557</f>
        <v>0</v>
      </c>
      <c r="T557" s="16">
        <f>挂饰2!P557</f>
        <v>0</v>
      </c>
      <c r="U557" s="16">
        <f>挂饰2!Q557</f>
        <v>49</v>
      </c>
      <c r="V557" s="16">
        <f>挂饰2!R557</f>
        <v>0</v>
      </c>
      <c r="W557" s="16">
        <f>挂饰2!S557</f>
        <v>0</v>
      </c>
      <c r="X557" s="16">
        <f>挂饰2!T557</f>
        <v>0</v>
      </c>
      <c r="Y557" s="16">
        <f>挂饰2!U557</f>
        <v>0</v>
      </c>
      <c r="Z557" s="16">
        <f>挂饰2!V557</f>
        <v>0</v>
      </c>
      <c r="AA557" s="16">
        <f>挂饰2!W557</f>
        <v>0</v>
      </c>
      <c r="AB557" s="16">
        <f>挂饰2!X557</f>
        <v>0</v>
      </c>
      <c r="AC557" s="16">
        <f>挂饰2!Y557</f>
        <v>0</v>
      </c>
      <c r="AD557" s="16">
        <f>挂饰2!Z557</f>
        <v>0</v>
      </c>
      <c r="AE557" s="16">
        <f>挂饰2!AA557</f>
        <v>0</v>
      </c>
      <c r="AF557" s="16">
        <f>挂饰2!AB557</f>
        <v>0</v>
      </c>
      <c r="AG557" s="16">
        <f>挂饰2!AC557</f>
        <v>0</v>
      </c>
      <c r="AH557" s="16">
        <f>挂饰2!AD557</f>
        <v>0</v>
      </c>
      <c r="AI557" s="16">
        <f>挂饰2!AE557</f>
        <v>0</v>
      </c>
      <c r="AJ557" s="16">
        <f>挂饰2!AF557</f>
        <v>0</v>
      </c>
      <c r="AK557" s="16">
        <f>挂饰2!AG557</f>
        <v>0</v>
      </c>
      <c r="AL557" s="16">
        <f>挂饰2!AH557</f>
        <v>0</v>
      </c>
      <c r="AM557" s="16">
        <f>挂饰2!AI557</f>
        <v>0</v>
      </c>
      <c r="AN557" s="16">
        <f>挂饰2!AJ557</f>
        <v>0</v>
      </c>
      <c r="AO557" s="21">
        <f t="shared" si="96"/>
        <v>150</v>
      </c>
      <c r="AP557">
        <f t="shared" si="97"/>
        <v>132600</v>
      </c>
      <c r="AQ557" t="str">
        <f t="shared" si="98"/>
        <v>,发光的石头,灰色的稻草,黄水晶</v>
      </c>
      <c r="AR557" s="24" t="str">
        <f>IF(F557="c",getSring(AQ557,4),VLOOKUP(M557&amp;F557,test4,2,FALSE))</f>
        <v>上级雷之精华</v>
      </c>
      <c r="AS557" s="24">
        <f t="shared" si="99"/>
        <v>30005</v>
      </c>
      <c r="AT557" s="24">
        <f t="shared" si="100"/>
        <v>16</v>
      </c>
      <c r="AU557" s="24" t="str">
        <f>getSring(AQ557,1)</f>
        <v>发光的石头</v>
      </c>
      <c r="AV557" s="24">
        <f t="shared" si="101"/>
        <v>30036</v>
      </c>
      <c r="AW557" s="24">
        <f t="shared" si="107"/>
        <v>31</v>
      </c>
      <c r="AX557" s="24" t="str">
        <f>getSring(AQ557,2)</f>
        <v>灰色的稻草</v>
      </c>
      <c r="AY557" s="24">
        <f t="shared" si="102"/>
        <v>30028</v>
      </c>
      <c r="AZ557" s="24">
        <f t="shared" si="103"/>
        <v>31</v>
      </c>
      <c r="BA557" s="24" t="str">
        <f>getSring(AQ557,3)</f>
        <v>黄水晶</v>
      </c>
      <c r="BB557" s="24">
        <f t="shared" si="104"/>
        <v>30032</v>
      </c>
      <c r="BC557" s="24">
        <f t="shared" si="105"/>
        <v>31</v>
      </c>
    </row>
    <row r="558" spans="1:55" ht="14.25" x14ac:dyDescent="0.2">
      <c r="A558">
        <f t="shared" si="106"/>
        <v>20556</v>
      </c>
      <c r="B558" s="16">
        <v>556</v>
      </c>
      <c r="C558" s="16" t="s">
        <v>1077</v>
      </c>
      <c r="D558" s="16" t="s">
        <v>1312</v>
      </c>
      <c r="E558" s="16">
        <f>武器3!E558</f>
        <v>12</v>
      </c>
      <c r="F558" s="16" t="s">
        <v>1044</v>
      </c>
      <c r="G558" s="16">
        <f>武器3!G558</f>
        <v>3</v>
      </c>
      <c r="H558" s="19" t="s">
        <v>1385</v>
      </c>
      <c r="I558" s="3" t="s">
        <v>39</v>
      </c>
      <c r="J558" s="3">
        <f>武器2!I558</f>
        <v>18</v>
      </c>
      <c r="K558" s="3"/>
      <c r="L558" s="3" t="str">
        <f>武器3!J558</f>
        <v>终极职业</v>
      </c>
      <c r="M558" s="3" t="str">
        <f>武器3!K558</f>
        <v>电击</v>
      </c>
      <c r="N558" s="16">
        <v>10</v>
      </c>
      <c r="O558" s="16">
        <v>4</v>
      </c>
      <c r="P558" s="16">
        <f>挂饰2!L558</f>
        <v>51</v>
      </c>
      <c r="Q558" s="16">
        <f>挂饰2!M558</f>
        <v>0</v>
      </c>
      <c r="R558" s="16">
        <f>挂饰2!N558</f>
        <v>18</v>
      </c>
      <c r="S558" s="16">
        <f>挂饰2!O558</f>
        <v>0</v>
      </c>
      <c r="T558" s="16">
        <f>挂饰2!P558</f>
        <v>0</v>
      </c>
      <c r="U558" s="16">
        <f>挂饰2!Q558</f>
        <v>0</v>
      </c>
      <c r="V558" s="16">
        <f>挂饰2!R558</f>
        <v>0</v>
      </c>
      <c r="W558" s="16">
        <f>挂饰2!S558</f>
        <v>0</v>
      </c>
      <c r="X558" s="16">
        <f>挂饰2!T558</f>
        <v>0</v>
      </c>
      <c r="Y558" s="16">
        <f>挂饰2!U558</f>
        <v>0</v>
      </c>
      <c r="Z558" s="16">
        <f>挂饰2!V558</f>
        <v>0</v>
      </c>
      <c r="AA558" s="16">
        <f>挂饰2!W558</f>
        <v>0</v>
      </c>
      <c r="AB558" s="16">
        <f>挂饰2!X558</f>
        <v>0</v>
      </c>
      <c r="AC558" s="16">
        <f>挂饰2!Y558</f>
        <v>0</v>
      </c>
      <c r="AD558" s="16">
        <f>挂饰2!Z558</f>
        <v>0</v>
      </c>
      <c r="AE558" s="16">
        <f>挂饰2!AA558</f>
        <v>6.1032863849765251E-2</v>
      </c>
      <c r="AF558" s="16">
        <f>挂饰2!AB558</f>
        <v>0</v>
      </c>
      <c r="AG558" s="16">
        <f>挂饰2!AC558</f>
        <v>0</v>
      </c>
      <c r="AH558" s="16">
        <f>挂饰2!AD558</f>
        <v>0</v>
      </c>
      <c r="AI558" s="16">
        <f>挂饰2!AE558</f>
        <v>0</v>
      </c>
      <c r="AJ558" s="16">
        <f>挂饰2!AF558</f>
        <v>0</v>
      </c>
      <c r="AK558" s="16">
        <f>挂饰2!AG558</f>
        <v>0</v>
      </c>
      <c r="AL558" s="16">
        <f>挂饰2!AH558</f>
        <v>0</v>
      </c>
      <c r="AM558" s="16">
        <f>挂饰2!AI558</f>
        <v>0</v>
      </c>
      <c r="AN558" s="16">
        <f>挂饰2!AJ558</f>
        <v>0</v>
      </c>
      <c r="AO558" s="21">
        <f t="shared" si="96"/>
        <v>103.89549295774648</v>
      </c>
      <c r="AP558">
        <f t="shared" si="97"/>
        <v>92400</v>
      </c>
      <c r="AQ558" t="str">
        <f t="shared" si="98"/>
        <v>,黄水晶,诱人的坚果,灰色的稻草</v>
      </c>
      <c r="AR558" s="24" t="str">
        <f>IF(F558="c",getSring(AQ558,4),VLOOKUP(M558&amp;F558,test4,2,FALSE))</f>
        <v>上级雷之精华</v>
      </c>
      <c r="AS558" s="24">
        <f t="shared" si="99"/>
        <v>30005</v>
      </c>
      <c r="AT558" s="24">
        <f t="shared" si="100"/>
        <v>11</v>
      </c>
      <c r="AU558" s="24" t="str">
        <f>getSring(AQ558,1)</f>
        <v>黄水晶</v>
      </c>
      <c r="AV558" s="24">
        <f t="shared" si="101"/>
        <v>30032</v>
      </c>
      <c r="AW558" s="24">
        <f t="shared" si="107"/>
        <v>22</v>
      </c>
      <c r="AX558" s="24" t="str">
        <f>getSring(AQ558,2)</f>
        <v>诱人的坚果</v>
      </c>
      <c r="AY558" s="24">
        <f t="shared" si="102"/>
        <v>30044</v>
      </c>
      <c r="AZ558" s="24">
        <f t="shared" si="103"/>
        <v>22</v>
      </c>
      <c r="BA558" s="24" t="str">
        <f>getSring(AQ558,3)</f>
        <v>灰色的稻草</v>
      </c>
      <c r="BB558" s="24">
        <f t="shared" si="104"/>
        <v>30028</v>
      </c>
      <c r="BC558" s="24">
        <f t="shared" si="105"/>
        <v>22</v>
      </c>
    </row>
    <row r="559" spans="1:55" ht="14.25" x14ac:dyDescent="0.2">
      <c r="A559">
        <f t="shared" si="106"/>
        <v>20557</v>
      </c>
      <c r="B559" s="16">
        <v>557</v>
      </c>
      <c r="C559" s="16" t="s">
        <v>1106</v>
      </c>
      <c r="D559" s="16" t="s">
        <v>1241</v>
      </c>
      <c r="E559" s="16">
        <f>武器3!E559</f>
        <v>14</v>
      </c>
      <c r="F559" s="16" t="s">
        <v>1044</v>
      </c>
      <c r="G559" s="16">
        <f>武器3!G559</f>
        <v>3</v>
      </c>
      <c r="H559" s="19" t="s">
        <v>1385</v>
      </c>
      <c r="I559" s="3" t="s">
        <v>39</v>
      </c>
      <c r="J559" s="3">
        <f>武器2!I559</f>
        <v>18</v>
      </c>
      <c r="K559" s="3"/>
      <c r="L559" s="3" t="str">
        <f>武器3!J559</f>
        <v>终极职业</v>
      </c>
      <c r="M559" s="3" t="str">
        <f>武器3!K559</f>
        <v>电击</v>
      </c>
      <c r="N559" s="16">
        <v>10</v>
      </c>
      <c r="O559" s="16">
        <v>5</v>
      </c>
      <c r="P559" s="16">
        <f>挂饰2!L559</f>
        <v>64</v>
      </c>
      <c r="Q559" s="16">
        <f>挂饰2!M559</f>
        <v>0</v>
      </c>
      <c r="R559" s="16">
        <f>挂饰2!N559</f>
        <v>23</v>
      </c>
      <c r="S559" s="16">
        <f>挂饰2!O559</f>
        <v>0</v>
      </c>
      <c r="T559" s="16">
        <f>挂饰2!P559</f>
        <v>0</v>
      </c>
      <c r="U559" s="16">
        <f>挂饰2!Q559</f>
        <v>0</v>
      </c>
      <c r="V559" s="16">
        <f>挂饰2!R559</f>
        <v>0</v>
      </c>
      <c r="W559" s="16">
        <f>挂饰2!S559</f>
        <v>0</v>
      </c>
      <c r="X559" s="16">
        <f>挂饰2!T559</f>
        <v>0</v>
      </c>
      <c r="Y559" s="16">
        <f>挂饰2!U559</f>
        <v>0</v>
      </c>
      <c r="Z559" s="16">
        <f>挂饰2!V559</f>
        <v>0</v>
      </c>
      <c r="AA559" s="16">
        <f>挂饰2!W559</f>
        <v>0</v>
      </c>
      <c r="AB559" s="16">
        <f>挂饰2!X559</f>
        <v>0</v>
      </c>
      <c r="AC559" s="16">
        <f>挂饰2!Y559</f>
        <v>0</v>
      </c>
      <c r="AD559" s="16">
        <f>挂饰2!Z559</f>
        <v>0</v>
      </c>
      <c r="AE559" s="16">
        <f>挂饰2!AA559</f>
        <v>7.407407407407407E-2</v>
      </c>
      <c r="AF559" s="16">
        <f>挂饰2!AB559</f>
        <v>0</v>
      </c>
      <c r="AG559" s="16">
        <f>挂饰2!AC559</f>
        <v>0</v>
      </c>
      <c r="AH559" s="16">
        <f>挂饰2!AD559</f>
        <v>0</v>
      </c>
      <c r="AI559" s="16">
        <f>挂饰2!AE559</f>
        <v>0</v>
      </c>
      <c r="AJ559" s="16">
        <f>挂饰2!AF559</f>
        <v>0</v>
      </c>
      <c r="AK559" s="16">
        <f>挂饰2!AG559</f>
        <v>0</v>
      </c>
      <c r="AL559" s="16">
        <f>挂饰2!AH559</f>
        <v>0</v>
      </c>
      <c r="AM559" s="16">
        <f>挂饰2!AI559</f>
        <v>0</v>
      </c>
      <c r="AN559" s="16">
        <f>挂饰2!AJ559</f>
        <v>0</v>
      </c>
      <c r="AO559" s="21">
        <f t="shared" si="96"/>
        <v>130.97999999999999</v>
      </c>
      <c r="AP559">
        <f t="shared" si="97"/>
        <v>115800</v>
      </c>
      <c r="AQ559" t="str">
        <f t="shared" si="98"/>
        <v>,黄水晶,诱人的蘑菇,灰色的稻草</v>
      </c>
      <c r="AR559" s="24" t="str">
        <f>IF(F559="c",getSring(AQ559,4),VLOOKUP(M559&amp;F559,test4,2,FALSE))</f>
        <v>上级雷之精华</v>
      </c>
      <c r="AS559" s="24">
        <f t="shared" si="99"/>
        <v>30005</v>
      </c>
      <c r="AT559" s="24">
        <f t="shared" si="100"/>
        <v>14</v>
      </c>
      <c r="AU559" s="24" t="str">
        <f>getSring(AQ559,1)</f>
        <v>黄水晶</v>
      </c>
      <c r="AV559" s="24">
        <f t="shared" si="101"/>
        <v>30032</v>
      </c>
      <c r="AW559" s="24">
        <f t="shared" si="107"/>
        <v>27</v>
      </c>
      <c r="AX559" s="24" t="str">
        <f>getSring(AQ559,2)</f>
        <v>诱人的蘑菇</v>
      </c>
      <c r="AY559" s="24">
        <f t="shared" si="102"/>
        <v>30024</v>
      </c>
      <c r="AZ559" s="24">
        <f t="shared" si="103"/>
        <v>27</v>
      </c>
      <c r="BA559" s="24" t="str">
        <f>getSring(AQ559,3)</f>
        <v>灰色的稻草</v>
      </c>
      <c r="BB559" s="24">
        <f t="shared" si="104"/>
        <v>30028</v>
      </c>
      <c r="BC559" s="24">
        <f t="shared" si="105"/>
        <v>27</v>
      </c>
    </row>
    <row r="560" spans="1:55" ht="14.25" x14ac:dyDescent="0.2">
      <c r="A560">
        <f t="shared" si="106"/>
        <v>20558</v>
      </c>
      <c r="B560" s="16">
        <v>558</v>
      </c>
      <c r="C560" s="16" t="s">
        <v>1073</v>
      </c>
      <c r="D560" s="16" t="s">
        <v>1328</v>
      </c>
      <c r="E560" s="16">
        <f>武器3!E560</f>
        <v>16</v>
      </c>
      <c r="F560" s="16" t="s">
        <v>1044</v>
      </c>
      <c r="G560" s="16">
        <f>武器3!G560</f>
        <v>3</v>
      </c>
      <c r="H560" s="19" t="s">
        <v>1385</v>
      </c>
      <c r="I560" s="3" t="s">
        <v>39</v>
      </c>
      <c r="J560" s="3">
        <f>武器2!I560</f>
        <v>18</v>
      </c>
      <c r="K560" s="3"/>
      <c r="L560" s="3" t="str">
        <f>武器3!J560</f>
        <v>终极职业</v>
      </c>
      <c r="M560" s="3" t="str">
        <f>武器3!K560</f>
        <v>电击</v>
      </c>
      <c r="N560" s="16">
        <v>10</v>
      </c>
      <c r="O560" s="16">
        <v>6</v>
      </c>
      <c r="P560" s="16">
        <f>挂饰2!L560</f>
        <v>77</v>
      </c>
      <c r="Q560" s="16">
        <f>挂饰2!M560</f>
        <v>124</v>
      </c>
      <c r="R560" s="16">
        <f>挂饰2!N560</f>
        <v>0</v>
      </c>
      <c r="S560" s="16">
        <f>挂饰2!O560</f>
        <v>0</v>
      </c>
      <c r="T560" s="16">
        <f>挂饰2!P560</f>
        <v>0</v>
      </c>
      <c r="U560" s="16">
        <f>挂饰2!Q560</f>
        <v>99</v>
      </c>
      <c r="V560" s="16">
        <f>挂饰2!R560</f>
        <v>0</v>
      </c>
      <c r="W560" s="16">
        <f>挂饰2!S560</f>
        <v>0</v>
      </c>
      <c r="X560" s="16">
        <f>挂饰2!T560</f>
        <v>0</v>
      </c>
      <c r="Y560" s="16">
        <f>挂饰2!U560</f>
        <v>0</v>
      </c>
      <c r="Z560" s="16">
        <f>挂饰2!V560</f>
        <v>0</v>
      </c>
      <c r="AA560" s="16">
        <f>挂饰2!W560</f>
        <v>0</v>
      </c>
      <c r="AB560" s="16">
        <f>挂饰2!X560</f>
        <v>0</v>
      </c>
      <c r="AC560" s="16">
        <f>挂饰2!Y560</f>
        <v>0</v>
      </c>
      <c r="AD560" s="16">
        <f>挂饰2!Z560</f>
        <v>0</v>
      </c>
      <c r="AE560" s="16">
        <f>挂饰2!AA560</f>
        <v>0</v>
      </c>
      <c r="AF560" s="16">
        <f>挂饰2!AB560</f>
        <v>0</v>
      </c>
      <c r="AG560" s="16">
        <f>挂饰2!AC560</f>
        <v>0</v>
      </c>
      <c r="AH560" s="16">
        <f>挂饰2!AD560</f>
        <v>0</v>
      </c>
      <c r="AI560" s="16">
        <f>挂饰2!AE560</f>
        <v>0.36507936507936511</v>
      </c>
      <c r="AJ560" s="16">
        <f>挂饰2!AF560</f>
        <v>0</v>
      </c>
      <c r="AK560" s="16">
        <f>挂饰2!AG560</f>
        <v>0</v>
      </c>
      <c r="AL560" s="16">
        <f>挂饰2!AH560</f>
        <v>0</v>
      </c>
      <c r="AM560" s="16">
        <f>挂饰2!AI560</f>
        <v>0</v>
      </c>
      <c r="AN560" s="16">
        <f>挂饰2!AJ560</f>
        <v>0</v>
      </c>
      <c r="AO560" s="21">
        <f t="shared" si="96"/>
        <v>452.36571428571426</v>
      </c>
      <c r="AP560">
        <f t="shared" si="97"/>
        <v>394800</v>
      </c>
      <c r="AQ560" t="str">
        <f t="shared" si="98"/>
        <v>,诱人的坚果,发光的石头,黄水晶</v>
      </c>
      <c r="AR560" s="24" t="str">
        <f>IF(F560="c",getSring(AQ560,4),VLOOKUP(M560&amp;F560,test4,2,FALSE))</f>
        <v>上级雷之精华</v>
      </c>
      <c r="AS560" s="24">
        <f t="shared" si="99"/>
        <v>30005</v>
      </c>
      <c r="AT560" s="24">
        <f t="shared" si="100"/>
        <v>47</v>
      </c>
      <c r="AU560" s="24" t="str">
        <f>getSring(AQ560,1)</f>
        <v>诱人的坚果</v>
      </c>
      <c r="AV560" s="24">
        <f t="shared" si="101"/>
        <v>30044</v>
      </c>
      <c r="AW560" s="24">
        <f t="shared" si="107"/>
        <v>94</v>
      </c>
      <c r="AX560" s="24" t="str">
        <f>getSring(AQ560,2)</f>
        <v>发光的石头</v>
      </c>
      <c r="AY560" s="24">
        <f t="shared" si="102"/>
        <v>30036</v>
      </c>
      <c r="AZ560" s="24">
        <f t="shared" si="103"/>
        <v>94</v>
      </c>
      <c r="BA560" s="24" t="str">
        <f>getSring(AQ560,3)</f>
        <v>黄水晶</v>
      </c>
      <c r="BB560" s="24">
        <f t="shared" si="104"/>
        <v>30032</v>
      </c>
      <c r="BC560" s="24">
        <f t="shared" si="105"/>
        <v>94</v>
      </c>
    </row>
    <row r="561" spans="1:55" ht="14.25" x14ac:dyDescent="0.2">
      <c r="A561">
        <f t="shared" si="106"/>
        <v>20559</v>
      </c>
      <c r="B561" s="16">
        <v>559</v>
      </c>
      <c r="C561" s="16" t="s">
        <v>1120</v>
      </c>
      <c r="D561" s="16" t="s">
        <v>1600</v>
      </c>
      <c r="E561" s="16">
        <f>武器3!E561</f>
        <v>18</v>
      </c>
      <c r="F561" s="16" t="s">
        <v>1044</v>
      </c>
      <c r="G561" s="16">
        <f>武器3!G561</f>
        <v>3</v>
      </c>
      <c r="H561" s="19" t="s">
        <v>1385</v>
      </c>
      <c r="I561" s="3" t="s">
        <v>39</v>
      </c>
      <c r="J561" s="3">
        <f>武器2!I561</f>
        <v>18</v>
      </c>
      <c r="K561" s="3"/>
      <c r="L561" s="3" t="str">
        <f>武器3!J561</f>
        <v>终极职业</v>
      </c>
      <c r="M561" s="3" t="str">
        <f>武器3!K561</f>
        <v>电击</v>
      </c>
      <c r="N561" s="16">
        <v>10</v>
      </c>
      <c r="O561" s="16">
        <v>7</v>
      </c>
      <c r="P561" s="16">
        <f>挂饰2!L561</f>
        <v>90</v>
      </c>
      <c r="Q561" s="16">
        <f>挂饰2!M561</f>
        <v>145</v>
      </c>
      <c r="R561" s="16">
        <f>挂饰2!N561</f>
        <v>32</v>
      </c>
      <c r="S561" s="16">
        <f>挂饰2!O561</f>
        <v>0</v>
      </c>
      <c r="T561" s="16">
        <f>挂饰2!P561</f>
        <v>0</v>
      </c>
      <c r="U561" s="16">
        <f>挂饰2!Q561</f>
        <v>0</v>
      </c>
      <c r="V561" s="16">
        <f>挂饰2!R561</f>
        <v>0</v>
      </c>
      <c r="W561" s="16">
        <f>挂饰2!S561</f>
        <v>0</v>
      </c>
      <c r="X561" s="16">
        <f>挂饰2!T561</f>
        <v>0</v>
      </c>
      <c r="Y561" s="16">
        <f>挂饰2!U561</f>
        <v>0</v>
      </c>
      <c r="Z561" s="16">
        <f>挂饰2!V561</f>
        <v>0</v>
      </c>
      <c r="AA561" s="16">
        <f>挂饰2!W561</f>
        <v>0</v>
      </c>
      <c r="AB561" s="16">
        <f>挂饰2!X561</f>
        <v>0</v>
      </c>
      <c r="AC561" s="16">
        <f>挂饰2!Y561</f>
        <v>9.9099099099099086E-2</v>
      </c>
      <c r="AD561" s="16">
        <f>挂饰2!Z561</f>
        <v>0</v>
      </c>
      <c r="AE561" s="16">
        <f>挂饰2!AA561</f>
        <v>0</v>
      </c>
      <c r="AF561" s="16">
        <f>挂饰2!AB561</f>
        <v>0</v>
      </c>
      <c r="AG561" s="16">
        <f>挂饰2!AC561</f>
        <v>0</v>
      </c>
      <c r="AH561" s="16">
        <f>挂饰2!AD561</f>
        <v>0</v>
      </c>
      <c r="AI561" s="16">
        <f>挂饰2!AE561</f>
        <v>0</v>
      </c>
      <c r="AJ561" s="16">
        <f>挂饰2!AF561</f>
        <v>0</v>
      </c>
      <c r="AK561" s="16">
        <f>挂饰2!AG561</f>
        <v>0</v>
      </c>
      <c r="AL561" s="16">
        <f>挂饰2!AH561</f>
        <v>0</v>
      </c>
      <c r="AM561" s="16">
        <f>挂饰2!AI561</f>
        <v>0</v>
      </c>
      <c r="AN561" s="16">
        <f>挂饰2!AJ561</f>
        <v>0</v>
      </c>
      <c r="AO561" s="21">
        <f t="shared" si="96"/>
        <v>401.14216216216215</v>
      </c>
      <c r="AP561">
        <f t="shared" si="97"/>
        <v>352800</v>
      </c>
      <c r="AQ561" t="str">
        <f t="shared" si="98"/>
        <v>,发光的石头,灰色的稻草,带血的牙</v>
      </c>
      <c r="AR561" s="24" t="str">
        <f>IF(F561="c",getSring(AQ561,4),VLOOKUP(M561&amp;F561,test4,2,FALSE))</f>
        <v>上级雷之精华</v>
      </c>
      <c r="AS561" s="24">
        <f t="shared" si="99"/>
        <v>30005</v>
      </c>
      <c r="AT561" s="24">
        <f t="shared" si="100"/>
        <v>42</v>
      </c>
      <c r="AU561" s="24" t="str">
        <f>getSring(AQ561,1)</f>
        <v>发光的石头</v>
      </c>
      <c r="AV561" s="24">
        <f t="shared" si="101"/>
        <v>30036</v>
      </c>
      <c r="AW561" s="24">
        <f t="shared" si="107"/>
        <v>84</v>
      </c>
      <c r="AX561" s="24" t="str">
        <f>getSring(AQ561,2)</f>
        <v>灰色的稻草</v>
      </c>
      <c r="AY561" s="24">
        <f t="shared" si="102"/>
        <v>30028</v>
      </c>
      <c r="AZ561" s="24">
        <f t="shared" si="103"/>
        <v>84</v>
      </c>
      <c r="BA561" s="24" t="str">
        <f>getSring(AQ561,3)</f>
        <v>带血的牙</v>
      </c>
      <c r="BB561" s="24">
        <f t="shared" si="104"/>
        <v>30040</v>
      </c>
      <c r="BC561" s="24">
        <f t="shared" si="105"/>
        <v>84</v>
      </c>
    </row>
    <row r="562" spans="1:55" ht="14.25" x14ac:dyDescent="0.2">
      <c r="A562">
        <f t="shared" si="106"/>
        <v>20560</v>
      </c>
      <c r="B562" s="16">
        <v>560</v>
      </c>
      <c r="C562" s="16" t="s">
        <v>1088</v>
      </c>
      <c r="D562" s="16" t="s">
        <v>1601</v>
      </c>
      <c r="E562" s="16">
        <f>武器3!E562</f>
        <v>20</v>
      </c>
      <c r="F562" s="16" t="s">
        <v>1044</v>
      </c>
      <c r="G562" s="16">
        <f>武器3!G562</f>
        <v>3</v>
      </c>
      <c r="H562" s="19" t="s">
        <v>1385</v>
      </c>
      <c r="I562" s="3" t="s">
        <v>39</v>
      </c>
      <c r="J562" s="3">
        <f>武器2!I562</f>
        <v>18</v>
      </c>
      <c r="K562" s="3"/>
      <c r="L562" s="3" t="str">
        <f>武器3!J562</f>
        <v>终极职业</v>
      </c>
      <c r="M562" s="3" t="str">
        <f>武器3!K562</f>
        <v>电击</v>
      </c>
      <c r="N562" s="16">
        <v>10</v>
      </c>
      <c r="O562" s="16">
        <v>8</v>
      </c>
      <c r="P562" s="16">
        <f>挂饰2!L562</f>
        <v>103</v>
      </c>
      <c r="Q562" s="16">
        <f>挂饰2!M562</f>
        <v>0</v>
      </c>
      <c r="R562" s="16">
        <f>挂饰2!N562</f>
        <v>0</v>
      </c>
      <c r="S562" s="16">
        <f>挂饰2!O562</f>
        <v>0</v>
      </c>
      <c r="T562" s="16">
        <f>挂饰2!P562</f>
        <v>0</v>
      </c>
      <c r="U562" s="16">
        <f>挂饰2!Q562</f>
        <v>0</v>
      </c>
      <c r="V562" s="16">
        <f>挂饰2!R562</f>
        <v>0</v>
      </c>
      <c r="W562" s="16">
        <f>挂饰2!S562</f>
        <v>0</v>
      </c>
      <c r="X562" s="16">
        <f>挂饰2!T562</f>
        <v>0</v>
      </c>
      <c r="Y562" s="16">
        <f>挂饰2!U562</f>
        <v>0.10199999999999999</v>
      </c>
      <c r="Z562" s="16">
        <f>挂饰2!V562</f>
        <v>0</v>
      </c>
      <c r="AA562" s="16">
        <f>挂饰2!W562</f>
        <v>0</v>
      </c>
      <c r="AB562" s="16">
        <f>挂饰2!X562</f>
        <v>0</v>
      </c>
      <c r="AC562" s="16">
        <f>挂饰2!Y562</f>
        <v>0</v>
      </c>
      <c r="AD562" s="16">
        <f>挂饰2!Z562</f>
        <v>0.11504424778761058</v>
      </c>
      <c r="AE562" s="16">
        <f>挂饰2!AA562</f>
        <v>0</v>
      </c>
      <c r="AF562" s="16">
        <f>挂饰2!AB562</f>
        <v>0</v>
      </c>
      <c r="AG562" s="16">
        <f>挂饰2!AC562</f>
        <v>0</v>
      </c>
      <c r="AH562" s="16">
        <f>挂饰2!AD562</f>
        <v>0</v>
      </c>
      <c r="AI562" s="16">
        <f>挂饰2!AE562</f>
        <v>0.43502824858757061</v>
      </c>
      <c r="AJ562" s="16">
        <f>挂饰2!AF562</f>
        <v>0</v>
      </c>
      <c r="AK562" s="16">
        <f>挂饰2!AG562</f>
        <v>0</v>
      </c>
      <c r="AL562" s="16">
        <f>挂饰2!AH562</f>
        <v>0</v>
      </c>
      <c r="AM562" s="16">
        <f>挂饰2!AI562</f>
        <v>0</v>
      </c>
      <c r="AN562" s="16">
        <f>挂饰2!AJ562</f>
        <v>0</v>
      </c>
      <c r="AO562" s="21">
        <f t="shared" si="96"/>
        <v>158.06446977651117</v>
      </c>
      <c r="AP562">
        <f t="shared" si="97"/>
        <v>136200</v>
      </c>
      <c r="AQ562" t="str">
        <f t="shared" si="98"/>
        <v>,发光的石头,黄水晶,诱人的蘑菇</v>
      </c>
      <c r="AR562" s="24" t="str">
        <f>IF(F562="c",getSring(AQ562,4),VLOOKUP(M562&amp;F562,test4,2,FALSE))</f>
        <v>上级雷之精华</v>
      </c>
      <c r="AS562" s="24">
        <f t="shared" si="99"/>
        <v>30005</v>
      </c>
      <c r="AT562" s="24">
        <f t="shared" si="100"/>
        <v>16</v>
      </c>
      <c r="AU562" s="24" t="str">
        <f>getSring(AQ562,1)</f>
        <v>发光的石头</v>
      </c>
      <c r="AV562" s="24">
        <f t="shared" si="101"/>
        <v>30036</v>
      </c>
      <c r="AW562" s="24">
        <f t="shared" si="107"/>
        <v>33</v>
      </c>
      <c r="AX562" s="24" t="str">
        <f>getSring(AQ562,2)</f>
        <v>黄水晶</v>
      </c>
      <c r="AY562" s="24">
        <f t="shared" si="102"/>
        <v>30032</v>
      </c>
      <c r="AZ562" s="24">
        <f t="shared" si="103"/>
        <v>33</v>
      </c>
      <c r="BA562" s="24" t="str">
        <f>getSring(AQ562,3)</f>
        <v>诱人的蘑菇</v>
      </c>
      <c r="BB562" s="24">
        <f t="shared" si="104"/>
        <v>30024</v>
      </c>
      <c r="BC562" s="24">
        <f t="shared" si="105"/>
        <v>33</v>
      </c>
    </row>
    <row r="563" spans="1:55" ht="14.25" x14ac:dyDescent="0.2">
      <c r="A563">
        <f t="shared" si="106"/>
        <v>20561</v>
      </c>
      <c r="B563" s="16">
        <v>561</v>
      </c>
      <c r="C563" s="16" t="s">
        <v>1077</v>
      </c>
      <c r="D563" s="16" t="s">
        <v>1209</v>
      </c>
      <c r="E563" s="16">
        <f>武器3!E563</f>
        <v>5</v>
      </c>
      <c r="F563" s="16" t="s">
        <v>1045</v>
      </c>
      <c r="G563" s="16">
        <f>武器3!G563</f>
        <v>3</v>
      </c>
      <c r="H563" s="19" t="s">
        <v>1385</v>
      </c>
      <c r="I563" s="3" t="s">
        <v>39</v>
      </c>
      <c r="J563" s="3">
        <f>武器2!I563</f>
        <v>18</v>
      </c>
      <c r="K563" s="3"/>
      <c r="L563" s="3" t="str">
        <f>武器3!J563</f>
        <v>终极职业</v>
      </c>
      <c r="M563" s="3" t="str">
        <f>武器3!K563</f>
        <v>电击</v>
      </c>
      <c r="N563" s="16">
        <v>10</v>
      </c>
      <c r="O563" s="16">
        <v>1</v>
      </c>
      <c r="P563" s="16">
        <f>挂饰2!L563</f>
        <v>15</v>
      </c>
      <c r="Q563" s="16">
        <f>挂饰2!M563</f>
        <v>0</v>
      </c>
      <c r="R563" s="16">
        <f>挂饰2!N563</f>
        <v>0</v>
      </c>
      <c r="S563" s="16">
        <f>挂饰2!O563</f>
        <v>0</v>
      </c>
      <c r="T563" s="16">
        <f>挂饰2!P563</f>
        <v>0</v>
      </c>
      <c r="U563" s="16">
        <f>挂饰2!Q563</f>
        <v>0</v>
      </c>
      <c r="V563" s="16">
        <f>挂饰2!R563</f>
        <v>0</v>
      </c>
      <c r="W563" s="16">
        <f>挂饰2!S563</f>
        <v>0</v>
      </c>
      <c r="X563" s="16">
        <f>挂饰2!T563</f>
        <v>0</v>
      </c>
      <c r="Y563" s="16">
        <f>挂饰2!U563</f>
        <v>0</v>
      </c>
      <c r="Z563" s="16">
        <f>挂饰2!V563</f>
        <v>0</v>
      </c>
      <c r="AA563" s="16">
        <f>挂饰2!W563</f>
        <v>0</v>
      </c>
      <c r="AB563" s="16">
        <f>挂饰2!X563</f>
        <v>0</v>
      </c>
      <c r="AC563" s="16">
        <f>挂饰2!Y563</f>
        <v>0</v>
      </c>
      <c r="AD563" s="16">
        <f>挂饰2!Z563</f>
        <v>0</v>
      </c>
      <c r="AE563" s="16">
        <f>挂饰2!AA563</f>
        <v>0</v>
      </c>
      <c r="AF563" s="16">
        <f>挂饰2!AB563</f>
        <v>2.4390243902439046E-2</v>
      </c>
      <c r="AG563" s="16">
        <f>挂饰2!AC563</f>
        <v>0</v>
      </c>
      <c r="AH563" s="16">
        <f>挂饰2!AD563</f>
        <v>0</v>
      </c>
      <c r="AI563" s="16">
        <f>挂饰2!AE563</f>
        <v>0</v>
      </c>
      <c r="AJ563" s="16">
        <f>挂饰2!AF563</f>
        <v>0</v>
      </c>
      <c r="AK563" s="16">
        <f>挂饰2!AG563</f>
        <v>0</v>
      </c>
      <c r="AL563" s="16">
        <f>挂饰2!AH563</f>
        <v>0</v>
      </c>
      <c r="AM563" s="16">
        <f>挂饰2!AI563</f>
        <v>0</v>
      </c>
      <c r="AN563" s="16">
        <f>挂饰2!AJ563</f>
        <v>0</v>
      </c>
      <c r="AO563" s="21">
        <f t="shared" si="96"/>
        <v>22.658048780487803</v>
      </c>
      <c r="AP563">
        <f t="shared" si="97"/>
        <v>20100</v>
      </c>
      <c r="AQ563" t="str">
        <f t="shared" si="98"/>
        <v>,长獠牙,蓝水晶,扁扁的稻草</v>
      </c>
      <c r="AR563" s="24" t="str">
        <f>IF(F563="c",getSring(AQ563,4),VLOOKUP(M563&amp;F563,test4,2,FALSE))</f>
        <v>雷之精华</v>
      </c>
      <c r="AS563" s="24">
        <f t="shared" si="99"/>
        <v>30006</v>
      </c>
      <c r="AT563" s="24">
        <f t="shared" si="100"/>
        <v>5</v>
      </c>
      <c r="AU563" s="24" t="str">
        <f>getSring(AQ563,1)</f>
        <v>长獠牙</v>
      </c>
      <c r="AV563" s="24">
        <f t="shared" si="101"/>
        <v>30039</v>
      </c>
      <c r="AW563" s="24">
        <f t="shared" si="107"/>
        <v>9</v>
      </c>
      <c r="AX563" s="24" t="str">
        <f>getSring(AQ563,2)</f>
        <v>蓝水晶</v>
      </c>
      <c r="AY563" s="24">
        <f t="shared" si="102"/>
        <v>30031</v>
      </c>
      <c r="AZ563" s="24">
        <f t="shared" si="103"/>
        <v>9</v>
      </c>
      <c r="BA563" s="24" t="str">
        <f>getSring(AQ563,3)</f>
        <v>扁扁的稻草</v>
      </c>
      <c r="BB563" s="24">
        <f t="shared" si="104"/>
        <v>30027</v>
      </c>
      <c r="BC563" s="24">
        <f t="shared" si="105"/>
        <v>9</v>
      </c>
    </row>
    <row r="564" spans="1:55" ht="14.25" x14ac:dyDescent="0.2">
      <c r="A564">
        <f t="shared" si="106"/>
        <v>20562</v>
      </c>
      <c r="B564" s="16">
        <v>562</v>
      </c>
      <c r="C564" s="16" t="s">
        <v>1092</v>
      </c>
      <c r="D564" s="16" t="s">
        <v>1513</v>
      </c>
      <c r="E564" s="16">
        <f>武器3!E564</f>
        <v>7</v>
      </c>
      <c r="F564" s="16" t="s">
        <v>1045</v>
      </c>
      <c r="G564" s="16">
        <f>武器3!G564</f>
        <v>3</v>
      </c>
      <c r="H564" s="19" t="s">
        <v>1385</v>
      </c>
      <c r="I564" s="3" t="s">
        <v>39</v>
      </c>
      <c r="J564" s="3">
        <f>武器2!I564</f>
        <v>18</v>
      </c>
      <c r="K564" s="3"/>
      <c r="L564" s="3" t="str">
        <f>武器3!J564</f>
        <v>终极职业</v>
      </c>
      <c r="M564" s="3" t="str">
        <f>武器3!K564</f>
        <v>电击</v>
      </c>
      <c r="N564" s="16">
        <v>10</v>
      </c>
      <c r="O564" s="16">
        <v>2</v>
      </c>
      <c r="P564" s="16">
        <f>挂饰2!L564</f>
        <v>30</v>
      </c>
      <c r="Q564" s="16">
        <f>挂饰2!M564</f>
        <v>0</v>
      </c>
      <c r="R564" s="16">
        <f>挂饰2!N564</f>
        <v>0</v>
      </c>
      <c r="S564" s="16">
        <f>挂饰2!O564</f>
        <v>0</v>
      </c>
      <c r="T564" s="16">
        <f>挂饰2!P564</f>
        <v>0</v>
      </c>
      <c r="U564" s="16">
        <f>挂饰2!Q564</f>
        <v>0</v>
      </c>
      <c r="V564" s="16">
        <f>挂饰2!R564</f>
        <v>0</v>
      </c>
      <c r="W564" s="16">
        <f>挂饰2!S564</f>
        <v>0</v>
      </c>
      <c r="X564" s="16">
        <f>挂饰2!T564</f>
        <v>0</v>
      </c>
      <c r="Y564" s="16">
        <f>挂饰2!U564</f>
        <v>0</v>
      </c>
      <c r="Z564" s="16">
        <f>挂饰2!V564</f>
        <v>0</v>
      </c>
      <c r="AA564" s="16">
        <f>挂饰2!W564</f>
        <v>0</v>
      </c>
      <c r="AB564" s="16">
        <f>挂饰2!X564</f>
        <v>0</v>
      </c>
      <c r="AC564" s="16">
        <f>挂饰2!Y564</f>
        <v>0</v>
      </c>
      <c r="AD564" s="16">
        <f>挂饰2!Z564</f>
        <v>0</v>
      </c>
      <c r="AE564" s="16">
        <f>挂饰2!AA564</f>
        <v>0</v>
      </c>
      <c r="AF564" s="16">
        <f>挂饰2!AB564</f>
        <v>0</v>
      </c>
      <c r="AG564" s="16">
        <f>挂饰2!AC564</f>
        <v>0</v>
      </c>
      <c r="AH564" s="16">
        <f>挂饰2!AD564</f>
        <v>4.7619047619047672E-2</v>
      </c>
      <c r="AI564" s="16">
        <f>挂饰2!AE564</f>
        <v>0</v>
      </c>
      <c r="AJ564" s="16">
        <f>挂饰2!AF564</f>
        <v>0</v>
      </c>
      <c r="AK564" s="16">
        <f>挂饰2!AG564</f>
        <v>0</v>
      </c>
      <c r="AL564" s="16">
        <f>挂饰2!AH564</f>
        <v>0</v>
      </c>
      <c r="AM564" s="16">
        <f>挂饰2!AI564</f>
        <v>0</v>
      </c>
      <c r="AN564" s="16">
        <f>挂饰2!AJ564</f>
        <v>0</v>
      </c>
      <c r="AO564" s="21">
        <f t="shared" si="96"/>
        <v>45.308571428571426</v>
      </c>
      <c r="AP564">
        <f t="shared" si="97"/>
        <v>38700</v>
      </c>
      <c r="AQ564" t="str">
        <f t="shared" si="98"/>
        <v>,扁扁的稻草,蓝水晶,漂亮的蘑菇</v>
      </c>
      <c r="AR564" s="24" t="str">
        <f>IF(F564="c",getSring(AQ564,4),VLOOKUP(M564&amp;F564,test4,2,FALSE))</f>
        <v>雷之精华</v>
      </c>
      <c r="AS564" s="24">
        <f t="shared" si="99"/>
        <v>30006</v>
      </c>
      <c r="AT564" s="24">
        <f t="shared" si="100"/>
        <v>9</v>
      </c>
      <c r="AU564" s="24" t="str">
        <f>getSring(AQ564,1)</f>
        <v>扁扁的稻草</v>
      </c>
      <c r="AV564" s="24">
        <f t="shared" si="101"/>
        <v>30027</v>
      </c>
      <c r="AW564" s="24">
        <f t="shared" si="107"/>
        <v>19</v>
      </c>
      <c r="AX564" s="24" t="str">
        <f>getSring(AQ564,2)</f>
        <v>蓝水晶</v>
      </c>
      <c r="AY564" s="24">
        <f t="shared" si="102"/>
        <v>30031</v>
      </c>
      <c r="AZ564" s="24">
        <f t="shared" si="103"/>
        <v>19</v>
      </c>
      <c r="BA564" s="24" t="str">
        <f>getSring(AQ564,3)</f>
        <v>漂亮的蘑菇</v>
      </c>
      <c r="BB564" s="24">
        <f t="shared" si="104"/>
        <v>30023</v>
      </c>
      <c r="BC564" s="24">
        <f t="shared" si="105"/>
        <v>19</v>
      </c>
    </row>
    <row r="565" spans="1:55" ht="14.25" x14ac:dyDescent="0.2">
      <c r="A565">
        <f t="shared" si="106"/>
        <v>20563</v>
      </c>
      <c r="B565" s="16">
        <v>563</v>
      </c>
      <c r="C565" s="16" t="s">
        <v>1071</v>
      </c>
      <c r="D565" s="16" t="s">
        <v>1355</v>
      </c>
      <c r="E565" s="16">
        <f>武器3!E565</f>
        <v>9</v>
      </c>
      <c r="F565" s="16" t="s">
        <v>1045</v>
      </c>
      <c r="G565" s="16">
        <f>武器3!G565</f>
        <v>3</v>
      </c>
      <c r="H565" s="19" t="s">
        <v>1385</v>
      </c>
      <c r="I565" s="3" t="s">
        <v>39</v>
      </c>
      <c r="J565" s="3">
        <f>武器2!I565</f>
        <v>18</v>
      </c>
      <c r="K565" s="3"/>
      <c r="L565" s="3" t="str">
        <f>武器3!J565</f>
        <v>终极职业</v>
      </c>
      <c r="M565" s="3" t="str">
        <f>武器3!K565</f>
        <v>电击</v>
      </c>
      <c r="N565" s="16">
        <v>10</v>
      </c>
      <c r="O565" s="16">
        <v>3</v>
      </c>
      <c r="P565" s="16">
        <f>挂饰2!L565</f>
        <v>45</v>
      </c>
      <c r="Q565" s="16">
        <f>挂饰2!M565</f>
        <v>0</v>
      </c>
      <c r="R565" s="16">
        <f>挂饰2!N565</f>
        <v>0</v>
      </c>
      <c r="S565" s="16">
        <f>挂饰2!O565</f>
        <v>0</v>
      </c>
      <c r="T565" s="16">
        <f>挂饰2!P565</f>
        <v>0</v>
      </c>
      <c r="U565" s="16">
        <f>挂饰2!Q565</f>
        <v>0</v>
      </c>
      <c r="V565" s="16">
        <f>挂饰2!R565</f>
        <v>0</v>
      </c>
      <c r="W565" s="16">
        <f>挂饰2!S565</f>
        <v>0</v>
      </c>
      <c r="X565" s="16">
        <f>挂饰2!T565</f>
        <v>0</v>
      </c>
      <c r="Y565" s="16">
        <f>挂饰2!U565</f>
        <v>0</v>
      </c>
      <c r="Z565" s="16">
        <f>挂饰2!V565</f>
        <v>0</v>
      </c>
      <c r="AA565" s="16">
        <f>挂饰2!W565</f>
        <v>0</v>
      </c>
      <c r="AB565" s="16">
        <f>挂饰2!X565</f>
        <v>0</v>
      </c>
      <c r="AC565" s="16">
        <f>挂饰2!Y565</f>
        <v>6.5420560747663559E-2</v>
      </c>
      <c r="AD565" s="16">
        <f>挂饰2!Z565</f>
        <v>0</v>
      </c>
      <c r="AE565" s="16">
        <f>挂饰2!AA565</f>
        <v>0</v>
      </c>
      <c r="AF565" s="16">
        <f>挂饰2!AB565</f>
        <v>0</v>
      </c>
      <c r="AG565" s="16">
        <f>挂饰2!AC565</f>
        <v>0</v>
      </c>
      <c r="AH565" s="16">
        <f>挂饰2!AD565</f>
        <v>0</v>
      </c>
      <c r="AI565" s="16">
        <f>挂饰2!AE565</f>
        <v>0</v>
      </c>
      <c r="AJ565" s="16">
        <f>挂饰2!AF565</f>
        <v>0</v>
      </c>
      <c r="AK565" s="16">
        <f>挂饰2!AG565</f>
        <v>0</v>
      </c>
      <c r="AL565" s="16">
        <f>挂饰2!AH565</f>
        <v>0</v>
      </c>
      <c r="AM565" s="16">
        <f>挂饰2!AI565</f>
        <v>0</v>
      </c>
      <c r="AN565" s="16">
        <f>挂饰2!AJ565</f>
        <v>0</v>
      </c>
      <c r="AO565" s="21">
        <f t="shared" si="96"/>
        <v>67.923925233644866</v>
      </c>
      <c r="AP565">
        <f t="shared" si="97"/>
        <v>58800</v>
      </c>
      <c r="AQ565" t="str">
        <f t="shared" si="98"/>
        <v>,坚硬的石头,长獠牙,漂亮的蘑菇</v>
      </c>
      <c r="AR565" s="24" t="str">
        <f>IF(F565="c",getSring(AQ565,4),VLOOKUP(M565&amp;F565,test4,2,FALSE))</f>
        <v>雷之精华</v>
      </c>
      <c r="AS565" s="24">
        <f t="shared" si="99"/>
        <v>30006</v>
      </c>
      <c r="AT565" s="24">
        <f t="shared" si="100"/>
        <v>14</v>
      </c>
      <c r="AU565" s="24" t="str">
        <f>getSring(AQ565,1)</f>
        <v>坚硬的石头</v>
      </c>
      <c r="AV565" s="24">
        <f t="shared" si="101"/>
        <v>30035</v>
      </c>
      <c r="AW565" s="24">
        <f t="shared" si="107"/>
        <v>28</v>
      </c>
      <c r="AX565" s="24" t="str">
        <f>getSring(AQ565,2)</f>
        <v>长獠牙</v>
      </c>
      <c r="AY565" s="24">
        <f t="shared" si="102"/>
        <v>30039</v>
      </c>
      <c r="AZ565" s="24">
        <f t="shared" si="103"/>
        <v>28</v>
      </c>
      <c r="BA565" s="24" t="str">
        <f>getSring(AQ565,3)</f>
        <v>漂亮的蘑菇</v>
      </c>
      <c r="BB565" s="24">
        <f t="shared" si="104"/>
        <v>30023</v>
      </c>
      <c r="BC565" s="24">
        <f t="shared" si="105"/>
        <v>28</v>
      </c>
    </row>
    <row r="566" spans="1:55" ht="14.25" x14ac:dyDescent="0.2">
      <c r="A566">
        <f t="shared" si="106"/>
        <v>20564</v>
      </c>
      <c r="B566" s="16">
        <v>564</v>
      </c>
      <c r="C566" s="16" t="s">
        <v>1124</v>
      </c>
      <c r="D566" s="16" t="s">
        <v>1504</v>
      </c>
      <c r="E566" s="16">
        <f>武器3!E566</f>
        <v>11</v>
      </c>
      <c r="F566" s="16" t="s">
        <v>1045</v>
      </c>
      <c r="G566" s="16">
        <f>武器3!G566</f>
        <v>3</v>
      </c>
      <c r="H566" s="19" t="s">
        <v>1385</v>
      </c>
      <c r="I566" s="3" t="s">
        <v>39</v>
      </c>
      <c r="J566" s="3">
        <f>武器2!I566</f>
        <v>18</v>
      </c>
      <c r="K566" s="3"/>
      <c r="L566" s="3" t="str">
        <f>武器3!J566</f>
        <v>终极职业</v>
      </c>
      <c r="M566" s="3" t="str">
        <f>武器3!K566</f>
        <v>电击</v>
      </c>
      <c r="N566" s="16">
        <v>10</v>
      </c>
      <c r="O566" s="16">
        <v>4</v>
      </c>
      <c r="P566" s="16">
        <f>挂饰2!L566</f>
        <v>60</v>
      </c>
      <c r="Q566" s="16">
        <f>挂饰2!M566</f>
        <v>0</v>
      </c>
      <c r="R566" s="16">
        <f>挂饰2!N566</f>
        <v>0</v>
      </c>
      <c r="S566" s="16">
        <f>挂饰2!O566</f>
        <v>0</v>
      </c>
      <c r="T566" s="16">
        <f>挂饰2!P566</f>
        <v>0</v>
      </c>
      <c r="U566" s="16">
        <f>挂饰2!Q566</f>
        <v>0</v>
      </c>
      <c r="V566" s="16">
        <f>挂饰2!R566</f>
        <v>0</v>
      </c>
      <c r="W566" s="16">
        <f>挂饰2!S566</f>
        <v>0</v>
      </c>
      <c r="X566" s="16">
        <f>挂饰2!T566</f>
        <v>0</v>
      </c>
      <c r="Y566" s="16">
        <f>挂饰2!U566</f>
        <v>7.5999999999999998E-2</v>
      </c>
      <c r="Z566" s="16">
        <f>挂饰2!V566</f>
        <v>0</v>
      </c>
      <c r="AA566" s="16">
        <f>挂饰2!W566</f>
        <v>0</v>
      </c>
      <c r="AB566" s="16">
        <f>挂饰2!X566</f>
        <v>0</v>
      </c>
      <c r="AC566" s="16">
        <f>挂饰2!Y566</f>
        <v>0</v>
      </c>
      <c r="AD566" s="16">
        <f>挂饰2!Z566</f>
        <v>0</v>
      </c>
      <c r="AE566" s="16">
        <f>挂饰2!AA566</f>
        <v>0</v>
      </c>
      <c r="AF566" s="16">
        <f>挂饰2!AB566</f>
        <v>0</v>
      </c>
      <c r="AG566" s="16">
        <f>挂饰2!AC566</f>
        <v>0</v>
      </c>
      <c r="AH566" s="16">
        <f>挂饰2!AD566</f>
        <v>0</v>
      </c>
      <c r="AI566" s="16">
        <f>挂饰2!AE566</f>
        <v>0</v>
      </c>
      <c r="AJ566" s="16">
        <f>挂饰2!AF566</f>
        <v>0</v>
      </c>
      <c r="AK566" s="16">
        <f>挂饰2!AG566</f>
        <v>0</v>
      </c>
      <c r="AL566" s="16">
        <f>挂饰2!AH566</f>
        <v>0</v>
      </c>
      <c r="AM566" s="16">
        <f>挂饰2!AI566</f>
        <v>0</v>
      </c>
      <c r="AN566" s="16">
        <f>挂饰2!AJ566</f>
        <v>0</v>
      </c>
      <c r="AO566" s="21">
        <f t="shared" si="96"/>
        <v>90</v>
      </c>
      <c r="AP566">
        <f t="shared" si="97"/>
        <v>79800</v>
      </c>
      <c r="AQ566" t="str">
        <f t="shared" si="98"/>
        <v>,坚硬的石头,扁扁的稻草,美味的坚果</v>
      </c>
      <c r="AR566" s="24" t="str">
        <f>IF(F566="c",getSring(AQ566,4),VLOOKUP(M566&amp;F566,test4,2,FALSE))</f>
        <v>雷之精华</v>
      </c>
      <c r="AS566" s="24">
        <f t="shared" si="99"/>
        <v>30006</v>
      </c>
      <c r="AT566" s="24">
        <f t="shared" si="100"/>
        <v>19</v>
      </c>
      <c r="AU566" s="24" t="str">
        <f>getSring(AQ566,1)</f>
        <v>坚硬的石头</v>
      </c>
      <c r="AV566" s="24">
        <f t="shared" si="101"/>
        <v>30035</v>
      </c>
      <c r="AW566" s="24">
        <f t="shared" si="107"/>
        <v>38</v>
      </c>
      <c r="AX566" s="24" t="str">
        <f>getSring(AQ566,2)</f>
        <v>扁扁的稻草</v>
      </c>
      <c r="AY566" s="24">
        <f t="shared" si="102"/>
        <v>30027</v>
      </c>
      <c r="AZ566" s="24">
        <f t="shared" si="103"/>
        <v>38</v>
      </c>
      <c r="BA566" s="24" t="str">
        <f>getSring(AQ566,3)</f>
        <v>美味的坚果</v>
      </c>
      <c r="BB566" s="24">
        <f t="shared" si="104"/>
        <v>30043</v>
      </c>
      <c r="BC566" s="24">
        <f t="shared" si="105"/>
        <v>38</v>
      </c>
    </row>
    <row r="567" spans="1:55" ht="14.25" x14ac:dyDescent="0.2">
      <c r="A567">
        <f t="shared" si="106"/>
        <v>20565</v>
      </c>
      <c r="B567" s="16">
        <v>565</v>
      </c>
      <c r="C567" s="16" t="s">
        <v>1130</v>
      </c>
      <c r="D567" s="16" t="s">
        <v>1480</v>
      </c>
      <c r="E567" s="16">
        <f>武器3!E567</f>
        <v>13</v>
      </c>
      <c r="F567" s="16" t="s">
        <v>1045</v>
      </c>
      <c r="G567" s="16">
        <f>武器3!G567</f>
        <v>3</v>
      </c>
      <c r="H567" s="19" t="s">
        <v>1385</v>
      </c>
      <c r="I567" s="3" t="s">
        <v>39</v>
      </c>
      <c r="J567" s="3">
        <f>武器2!I567</f>
        <v>18</v>
      </c>
      <c r="K567" s="3"/>
      <c r="L567" s="3" t="str">
        <f>武器3!J567</f>
        <v>终极职业</v>
      </c>
      <c r="M567" s="3" t="str">
        <f>武器3!K567</f>
        <v>电击</v>
      </c>
      <c r="N567" s="16">
        <v>10</v>
      </c>
      <c r="O567" s="16">
        <v>5</v>
      </c>
      <c r="P567" s="16">
        <f>挂饰2!L567</f>
        <v>75</v>
      </c>
      <c r="Q567" s="16">
        <f>挂饰2!M567</f>
        <v>0</v>
      </c>
      <c r="R567" s="16">
        <f>挂饰2!N567</f>
        <v>34</v>
      </c>
      <c r="S567" s="16">
        <f>挂饰2!O567</f>
        <v>0</v>
      </c>
      <c r="T567" s="16">
        <f>挂饰2!P567</f>
        <v>0</v>
      </c>
      <c r="U567" s="16">
        <f>挂饰2!Q567</f>
        <v>0</v>
      </c>
      <c r="V567" s="16">
        <f>挂饰2!R567</f>
        <v>0</v>
      </c>
      <c r="W567" s="16">
        <f>挂饰2!S567</f>
        <v>0</v>
      </c>
      <c r="X567" s="16">
        <f>挂饰2!T567</f>
        <v>0</v>
      </c>
      <c r="Y567" s="16">
        <f>挂饰2!U567</f>
        <v>0</v>
      </c>
      <c r="Z567" s="16">
        <f>挂饰2!V567</f>
        <v>0</v>
      </c>
      <c r="AA567" s="16">
        <f>挂饰2!W567</f>
        <v>0</v>
      </c>
      <c r="AB567" s="16">
        <f>挂饰2!X567</f>
        <v>0</v>
      </c>
      <c r="AC567" s="16">
        <f>挂饰2!Y567</f>
        <v>0</v>
      </c>
      <c r="AD567" s="16">
        <f>挂饰2!Z567</f>
        <v>0</v>
      </c>
      <c r="AE567" s="16">
        <f>挂饰2!AA567</f>
        <v>0</v>
      </c>
      <c r="AF567" s="16">
        <f>挂饰2!AB567</f>
        <v>0</v>
      </c>
      <c r="AG567" s="16">
        <f>挂饰2!AC567</f>
        <v>0</v>
      </c>
      <c r="AH567" s="16">
        <f>挂饰2!AD567</f>
        <v>0</v>
      </c>
      <c r="AI567" s="16">
        <f>挂饰2!AE567</f>
        <v>0</v>
      </c>
      <c r="AJ567" s="16">
        <f>挂饰2!AF567</f>
        <v>0</v>
      </c>
      <c r="AK567" s="16">
        <f>挂饰2!AG567</f>
        <v>0</v>
      </c>
      <c r="AL567" s="16">
        <f>挂饰2!AH567</f>
        <v>0</v>
      </c>
      <c r="AM567" s="16">
        <f>挂饰2!AI567</f>
        <v>0</v>
      </c>
      <c r="AN567" s="16">
        <f>挂饰2!AJ567</f>
        <v>0</v>
      </c>
      <c r="AO567" s="21">
        <f t="shared" si="96"/>
        <v>163.5</v>
      </c>
      <c r="AP567">
        <f t="shared" si="97"/>
        <v>142800</v>
      </c>
      <c r="AQ567" t="str">
        <f t="shared" si="98"/>
        <v>,蓝水晶,扁扁的稻草,漂亮的蘑菇</v>
      </c>
      <c r="AR567" s="24" t="str">
        <f>IF(F567="c",getSring(AQ567,4),VLOOKUP(M567&amp;F567,test4,2,FALSE))</f>
        <v>雷之精华</v>
      </c>
      <c r="AS567" s="24">
        <f t="shared" si="99"/>
        <v>30006</v>
      </c>
      <c r="AT567" s="24">
        <f t="shared" si="100"/>
        <v>34</v>
      </c>
      <c r="AU567" s="24" t="str">
        <f>getSring(AQ567,1)</f>
        <v>蓝水晶</v>
      </c>
      <c r="AV567" s="24">
        <f t="shared" si="101"/>
        <v>30031</v>
      </c>
      <c r="AW567" s="24">
        <f t="shared" si="107"/>
        <v>68</v>
      </c>
      <c r="AX567" s="24" t="str">
        <f>getSring(AQ567,2)</f>
        <v>扁扁的稻草</v>
      </c>
      <c r="AY567" s="24">
        <f t="shared" si="102"/>
        <v>30027</v>
      </c>
      <c r="AZ567" s="24">
        <f t="shared" si="103"/>
        <v>68</v>
      </c>
      <c r="BA567" s="24" t="str">
        <f>getSring(AQ567,3)</f>
        <v>漂亮的蘑菇</v>
      </c>
      <c r="BB567" s="24">
        <f t="shared" si="104"/>
        <v>30023</v>
      </c>
      <c r="BC567" s="24">
        <f t="shared" si="105"/>
        <v>68</v>
      </c>
    </row>
    <row r="568" spans="1:55" ht="14.25" x14ac:dyDescent="0.2">
      <c r="A568">
        <f t="shared" si="106"/>
        <v>20566</v>
      </c>
      <c r="B568" s="16">
        <v>566</v>
      </c>
      <c r="C568" s="16" t="s">
        <v>1094</v>
      </c>
      <c r="D568" s="16" t="s">
        <v>1293</v>
      </c>
      <c r="E568" s="16">
        <f>武器3!E568</f>
        <v>15</v>
      </c>
      <c r="F568" s="16" t="s">
        <v>1045</v>
      </c>
      <c r="G568" s="16">
        <f>武器3!G568</f>
        <v>3</v>
      </c>
      <c r="H568" s="19" t="s">
        <v>1385</v>
      </c>
      <c r="I568" s="3" t="s">
        <v>39</v>
      </c>
      <c r="J568" s="3">
        <f>武器2!I568</f>
        <v>18</v>
      </c>
      <c r="K568" s="3"/>
      <c r="L568" s="3" t="str">
        <f>武器3!J568</f>
        <v>终极职业</v>
      </c>
      <c r="M568" s="3" t="str">
        <f>武器3!K568</f>
        <v>电击</v>
      </c>
      <c r="N568" s="16">
        <v>10</v>
      </c>
      <c r="O568" s="16">
        <v>6</v>
      </c>
      <c r="P568" s="16">
        <f>挂饰2!L568</f>
        <v>90</v>
      </c>
      <c r="Q568" s="16">
        <f>挂饰2!M568</f>
        <v>0</v>
      </c>
      <c r="R568" s="16">
        <f>挂饰2!N568</f>
        <v>41</v>
      </c>
      <c r="S568" s="16">
        <f>挂饰2!O568</f>
        <v>0</v>
      </c>
      <c r="T568" s="16">
        <f>挂饰2!P568</f>
        <v>0</v>
      </c>
      <c r="U568" s="16">
        <f>挂饰2!Q568</f>
        <v>0</v>
      </c>
      <c r="V568" s="16">
        <f>挂饰2!R568</f>
        <v>0</v>
      </c>
      <c r="W568" s="16">
        <f>挂饰2!S568</f>
        <v>0</v>
      </c>
      <c r="X568" s="16">
        <f>挂饰2!T568</f>
        <v>0</v>
      </c>
      <c r="Y568" s="16">
        <f>挂饰2!U568</f>
        <v>0</v>
      </c>
      <c r="Z568" s="16">
        <f>挂饰2!V568</f>
        <v>0</v>
      </c>
      <c r="AA568" s="16">
        <f>挂饰2!W568</f>
        <v>0</v>
      </c>
      <c r="AB568" s="16">
        <f>挂饰2!X568</f>
        <v>0</v>
      </c>
      <c r="AC568" s="16">
        <f>挂饰2!Y568</f>
        <v>0</v>
      </c>
      <c r="AD568" s="16">
        <f>挂饰2!Z568</f>
        <v>0</v>
      </c>
      <c r="AE568" s="16">
        <f>挂饰2!AA568</f>
        <v>0</v>
      </c>
      <c r="AF568" s="16">
        <f>挂饰2!AB568</f>
        <v>0</v>
      </c>
      <c r="AG568" s="16">
        <f>挂饰2!AC568</f>
        <v>0</v>
      </c>
      <c r="AH568" s="16">
        <f>挂饰2!AD568</f>
        <v>0</v>
      </c>
      <c r="AI568" s="16">
        <f>挂饰2!AE568</f>
        <v>0</v>
      </c>
      <c r="AJ568" s="16">
        <f>挂饰2!AF568</f>
        <v>0</v>
      </c>
      <c r="AK568" s="16">
        <f>挂饰2!AG568</f>
        <v>0</v>
      </c>
      <c r="AL568" s="16">
        <f>挂饰2!AH568</f>
        <v>0</v>
      </c>
      <c r="AM568" s="16">
        <f>挂饰2!AI568</f>
        <v>0</v>
      </c>
      <c r="AN568" s="16">
        <f>挂饰2!AJ568</f>
        <v>0</v>
      </c>
      <c r="AO568" s="21">
        <f t="shared" si="96"/>
        <v>196.5</v>
      </c>
      <c r="AP568">
        <f t="shared" si="97"/>
        <v>172200</v>
      </c>
      <c r="AQ568" t="str">
        <f t="shared" si="98"/>
        <v>,蓝水晶,长獠牙,坚硬的石头</v>
      </c>
      <c r="AR568" s="24" t="str">
        <f>IF(F568="c",getSring(AQ568,4),VLOOKUP(M568&amp;F568,test4,2,FALSE))</f>
        <v>雷之精华</v>
      </c>
      <c r="AS568" s="24">
        <f t="shared" si="99"/>
        <v>30006</v>
      </c>
      <c r="AT568" s="24">
        <f t="shared" si="100"/>
        <v>41</v>
      </c>
      <c r="AU568" s="24" t="str">
        <f>getSring(AQ568,1)</f>
        <v>蓝水晶</v>
      </c>
      <c r="AV568" s="24">
        <f t="shared" si="101"/>
        <v>30031</v>
      </c>
      <c r="AW568" s="24">
        <f t="shared" si="107"/>
        <v>82</v>
      </c>
      <c r="AX568" s="24" t="str">
        <f>getSring(AQ568,2)</f>
        <v>长獠牙</v>
      </c>
      <c r="AY568" s="24">
        <f t="shared" si="102"/>
        <v>30039</v>
      </c>
      <c r="AZ568" s="24">
        <f t="shared" si="103"/>
        <v>82</v>
      </c>
      <c r="BA568" s="24" t="str">
        <f>getSring(AQ568,3)</f>
        <v>坚硬的石头</v>
      </c>
      <c r="BB568" s="24">
        <f t="shared" si="104"/>
        <v>30035</v>
      </c>
      <c r="BC568" s="24">
        <f t="shared" si="105"/>
        <v>82</v>
      </c>
    </row>
    <row r="569" spans="1:55" ht="14.25" x14ac:dyDescent="0.2">
      <c r="A569">
        <f t="shared" si="106"/>
        <v>20567</v>
      </c>
      <c r="B569" s="16">
        <v>567</v>
      </c>
      <c r="C569" s="16" t="s">
        <v>1096</v>
      </c>
      <c r="D569" s="16" t="s">
        <v>1161</v>
      </c>
      <c r="E569" s="16">
        <f>武器3!E569</f>
        <v>17</v>
      </c>
      <c r="F569" s="16" t="s">
        <v>1045</v>
      </c>
      <c r="G569" s="16">
        <f>武器3!G569</f>
        <v>3</v>
      </c>
      <c r="H569" s="19" t="s">
        <v>1385</v>
      </c>
      <c r="I569" s="3" t="s">
        <v>39</v>
      </c>
      <c r="J569" s="3">
        <f>武器2!I569</f>
        <v>18</v>
      </c>
      <c r="K569" s="3"/>
      <c r="L569" s="3" t="str">
        <f>武器3!J569</f>
        <v>终极职业</v>
      </c>
      <c r="M569" s="3" t="str">
        <f>武器3!K569</f>
        <v>电击</v>
      </c>
      <c r="N569" s="16">
        <v>10</v>
      </c>
      <c r="O569" s="16">
        <v>7</v>
      </c>
      <c r="P569" s="16">
        <f>挂饰2!L569</f>
        <v>105</v>
      </c>
      <c r="Q569" s="16">
        <f>挂饰2!M569</f>
        <v>0</v>
      </c>
      <c r="R569" s="16">
        <f>挂饰2!N569</f>
        <v>0</v>
      </c>
      <c r="S569" s="16">
        <f>挂饰2!O569</f>
        <v>0</v>
      </c>
      <c r="T569" s="16">
        <f>挂饰2!P569</f>
        <v>0</v>
      </c>
      <c r="U569" s="16">
        <f>挂饰2!Q569</f>
        <v>0</v>
      </c>
      <c r="V569" s="16">
        <f>挂饰2!R569</f>
        <v>0</v>
      </c>
      <c r="W569" s="16">
        <f>挂饰2!S569</f>
        <v>0</v>
      </c>
      <c r="X569" s="16">
        <f>挂饰2!T569</f>
        <v>0</v>
      </c>
      <c r="Y569" s="16">
        <f>挂饰2!U569</f>
        <v>0</v>
      </c>
      <c r="Z569" s="16">
        <f>挂饰2!V569</f>
        <v>0</v>
      </c>
      <c r="AA569" s="16">
        <f>挂饰2!W569</f>
        <v>0</v>
      </c>
      <c r="AB569" s="16">
        <f>挂饰2!X569</f>
        <v>0</v>
      </c>
      <c r="AC569" s="16">
        <f>挂饰2!Y569</f>
        <v>0</v>
      </c>
      <c r="AD569" s="16">
        <f>挂饰2!Z569</f>
        <v>0</v>
      </c>
      <c r="AE569" s="16">
        <f>挂饰2!AA569</f>
        <v>0</v>
      </c>
      <c r="AF569" s="16">
        <f>挂饰2!AB569</f>
        <v>0</v>
      </c>
      <c r="AG569" s="16">
        <f>挂饰2!AC569</f>
        <v>0</v>
      </c>
      <c r="AH569" s="16">
        <f>挂饰2!AD569</f>
        <v>0</v>
      </c>
      <c r="AI569" s="16">
        <f>挂饰2!AE569</f>
        <v>0.50248756218905477</v>
      </c>
      <c r="AJ569" s="16">
        <f>挂饰2!AF569</f>
        <v>0</v>
      </c>
      <c r="AK569" s="16">
        <f>挂饰2!AG569</f>
        <v>0</v>
      </c>
      <c r="AL569" s="16">
        <f>挂饰2!AH569</f>
        <v>0</v>
      </c>
      <c r="AM569" s="16">
        <f>挂饰2!AI569</f>
        <v>0</v>
      </c>
      <c r="AN569" s="16">
        <f>挂饰2!AJ569</f>
        <v>0</v>
      </c>
      <c r="AO569" s="21">
        <f t="shared" si="96"/>
        <v>160.75611940298506</v>
      </c>
      <c r="AP569">
        <f t="shared" si="97"/>
        <v>139500</v>
      </c>
      <c r="AQ569" t="str">
        <f t="shared" si="98"/>
        <v>,蓝水晶,坚硬的石头,长獠牙</v>
      </c>
      <c r="AR569" s="24" t="str">
        <f>IF(F569="c",getSring(AQ569,4),VLOOKUP(M569&amp;F569,test4,2,FALSE))</f>
        <v>雷之精华</v>
      </c>
      <c r="AS569" s="24">
        <f t="shared" si="99"/>
        <v>30006</v>
      </c>
      <c r="AT569" s="24">
        <f t="shared" si="100"/>
        <v>33</v>
      </c>
      <c r="AU569" s="24" t="str">
        <f>getSring(AQ569,1)</f>
        <v>蓝水晶</v>
      </c>
      <c r="AV569" s="24">
        <f t="shared" si="101"/>
        <v>30031</v>
      </c>
      <c r="AW569" s="24">
        <f t="shared" si="107"/>
        <v>67</v>
      </c>
      <c r="AX569" s="24" t="str">
        <f>getSring(AQ569,2)</f>
        <v>坚硬的石头</v>
      </c>
      <c r="AY569" s="24">
        <f t="shared" si="102"/>
        <v>30035</v>
      </c>
      <c r="AZ569" s="24">
        <f t="shared" si="103"/>
        <v>67</v>
      </c>
      <c r="BA569" s="24" t="str">
        <f>getSring(AQ569,3)</f>
        <v>长獠牙</v>
      </c>
      <c r="BB569" s="24">
        <f t="shared" si="104"/>
        <v>30039</v>
      </c>
      <c r="BC569" s="24">
        <f t="shared" si="105"/>
        <v>67</v>
      </c>
    </row>
    <row r="570" spans="1:55" ht="14.25" x14ac:dyDescent="0.2">
      <c r="A570">
        <f t="shared" si="106"/>
        <v>20568</v>
      </c>
      <c r="B570" s="16">
        <v>568</v>
      </c>
      <c r="C570" s="16" t="s">
        <v>1067</v>
      </c>
      <c r="D570" s="16" t="s">
        <v>1356</v>
      </c>
      <c r="E570" s="16">
        <f>武器3!E570</f>
        <v>19</v>
      </c>
      <c r="F570" s="16" t="s">
        <v>1045</v>
      </c>
      <c r="G570" s="16">
        <f>武器3!G570</f>
        <v>3</v>
      </c>
      <c r="H570" s="19" t="s">
        <v>1385</v>
      </c>
      <c r="I570" s="3" t="s">
        <v>39</v>
      </c>
      <c r="J570" s="3">
        <f>武器2!I570</f>
        <v>18</v>
      </c>
      <c r="K570" s="3"/>
      <c r="L570" s="3" t="str">
        <f>武器3!J570</f>
        <v>终极职业</v>
      </c>
      <c r="M570" s="3" t="str">
        <f>武器3!K570</f>
        <v>电击</v>
      </c>
      <c r="N570" s="16">
        <v>10</v>
      </c>
      <c r="O570" s="16">
        <v>8</v>
      </c>
      <c r="P570" s="16">
        <f>挂饰2!L570</f>
        <v>120</v>
      </c>
      <c r="Q570" s="16">
        <f>挂饰2!M570</f>
        <v>0</v>
      </c>
      <c r="R570" s="16">
        <f>挂饰2!N570</f>
        <v>0</v>
      </c>
      <c r="S570" s="16">
        <f>挂饰2!O570</f>
        <v>0</v>
      </c>
      <c r="T570" s="16">
        <f>挂饰2!P570</f>
        <v>0</v>
      </c>
      <c r="U570" s="16">
        <f>挂饰2!Q570</f>
        <v>0</v>
      </c>
      <c r="V570" s="16">
        <f>挂饰2!R570</f>
        <v>0</v>
      </c>
      <c r="W570" s="16">
        <f>挂饰2!S570</f>
        <v>0</v>
      </c>
      <c r="X570" s="16">
        <f>挂饰2!T570</f>
        <v>0</v>
      </c>
      <c r="Y570" s="16">
        <f>挂饰2!U570</f>
        <v>0</v>
      </c>
      <c r="Z570" s="16">
        <f>挂饰2!V570</f>
        <v>0</v>
      </c>
      <c r="AA570" s="16">
        <f>挂饰2!W570</f>
        <v>0</v>
      </c>
      <c r="AB570" s="16">
        <f>挂饰2!X570</f>
        <v>0</v>
      </c>
      <c r="AC570" s="16">
        <f>挂饰2!Y570</f>
        <v>0</v>
      </c>
      <c r="AD570" s="16">
        <f>挂饰2!Z570</f>
        <v>0</v>
      </c>
      <c r="AE570" s="16">
        <f>挂饰2!AA570</f>
        <v>0.15966386554621848</v>
      </c>
      <c r="AF570" s="16">
        <f>挂饰2!AB570</f>
        <v>0</v>
      </c>
      <c r="AG570" s="16">
        <f>挂饰2!AC570</f>
        <v>0</v>
      </c>
      <c r="AH570" s="16">
        <f>挂饰2!AD570</f>
        <v>0</v>
      </c>
      <c r="AI570" s="16">
        <f>挂饰2!AE570</f>
        <v>0</v>
      </c>
      <c r="AJ570" s="16">
        <f>挂饰2!AF570</f>
        <v>0</v>
      </c>
      <c r="AK570" s="16">
        <f>挂饰2!AG570</f>
        <v>0</v>
      </c>
      <c r="AL570" s="16">
        <f>挂饰2!AH570</f>
        <v>0</v>
      </c>
      <c r="AM570" s="16">
        <f>挂饰2!AI570</f>
        <v>0</v>
      </c>
      <c r="AN570" s="16">
        <f>挂饰2!AJ570</f>
        <v>0</v>
      </c>
      <c r="AO570" s="21">
        <f t="shared" si="96"/>
        <v>181.0346218487395</v>
      </c>
      <c r="AP570">
        <f t="shared" si="97"/>
        <v>158700</v>
      </c>
      <c r="AQ570" t="str">
        <f t="shared" si="98"/>
        <v>,漂亮的蘑菇,长獠牙,蓝水晶</v>
      </c>
      <c r="AR570" s="24" t="str">
        <f>IF(F570="c",getSring(AQ570,4),VLOOKUP(M570&amp;F570,test4,2,FALSE))</f>
        <v>雷之精华</v>
      </c>
      <c r="AS570" s="24">
        <f t="shared" si="99"/>
        <v>30006</v>
      </c>
      <c r="AT570" s="24">
        <f t="shared" si="100"/>
        <v>38</v>
      </c>
      <c r="AU570" s="24" t="str">
        <f>getSring(AQ570,1)</f>
        <v>漂亮的蘑菇</v>
      </c>
      <c r="AV570" s="24">
        <f t="shared" si="101"/>
        <v>30023</v>
      </c>
      <c r="AW570" s="24">
        <f t="shared" si="107"/>
        <v>75</v>
      </c>
      <c r="AX570" s="24" t="str">
        <f>getSring(AQ570,2)</f>
        <v>长獠牙</v>
      </c>
      <c r="AY570" s="24">
        <f t="shared" si="102"/>
        <v>30039</v>
      </c>
      <c r="AZ570" s="24">
        <f t="shared" si="103"/>
        <v>75</v>
      </c>
      <c r="BA570" s="24" t="str">
        <f>getSring(AQ570,3)</f>
        <v>蓝水晶</v>
      </c>
      <c r="BB570" s="24">
        <f t="shared" si="104"/>
        <v>30031</v>
      </c>
      <c r="BC570" s="24">
        <f t="shared" si="105"/>
        <v>75</v>
      </c>
    </row>
    <row r="571" spans="1:55" ht="14.25" x14ac:dyDescent="0.2">
      <c r="A571">
        <f t="shared" si="106"/>
        <v>20569</v>
      </c>
      <c r="B571" s="16">
        <v>569</v>
      </c>
      <c r="C571" s="16" t="s">
        <v>1051</v>
      </c>
      <c r="D571" s="16" t="s">
        <v>1225</v>
      </c>
      <c r="E571" s="16">
        <f>武器3!E571</f>
        <v>5</v>
      </c>
      <c r="F571" s="16" t="s">
        <v>1046</v>
      </c>
      <c r="G571" s="16">
        <f>武器3!G571</f>
        <v>4</v>
      </c>
      <c r="H571" s="19" t="s">
        <v>1385</v>
      </c>
      <c r="I571" s="3" t="s">
        <v>39</v>
      </c>
      <c r="J571" s="3">
        <f>武器2!I571</f>
        <v>18</v>
      </c>
      <c r="K571" s="3"/>
      <c r="L571" s="3" t="str">
        <f>武器3!J571</f>
        <v>终极职业</v>
      </c>
      <c r="M571" s="3" t="str">
        <f>武器3!K571</f>
        <v/>
      </c>
      <c r="N571" s="16">
        <v>10</v>
      </c>
      <c r="O571" s="16">
        <v>1</v>
      </c>
      <c r="P571" s="16">
        <f>挂饰2!L571</f>
        <v>20</v>
      </c>
      <c r="Q571" s="16">
        <f>挂饰2!M571</f>
        <v>0</v>
      </c>
      <c r="R571" s="16">
        <f>挂饰2!N571</f>
        <v>0</v>
      </c>
      <c r="S571" s="16">
        <f>挂饰2!O571</f>
        <v>0</v>
      </c>
      <c r="T571" s="16">
        <f>挂饰2!P571</f>
        <v>0</v>
      </c>
      <c r="U571" s="16">
        <f>挂饰2!Q571</f>
        <v>0</v>
      </c>
      <c r="V571" s="16">
        <f>挂饰2!R571</f>
        <v>0</v>
      </c>
      <c r="W571" s="16">
        <f>挂饰2!S571</f>
        <v>0</v>
      </c>
      <c r="X571" s="16">
        <f>挂饰2!T571</f>
        <v>0</v>
      </c>
      <c r="Y571" s="16">
        <f>挂饰2!U571</f>
        <v>0</v>
      </c>
      <c r="Z571" s="16">
        <f>挂饰2!V571</f>
        <v>0</v>
      </c>
      <c r="AA571" s="16">
        <f>挂饰2!W571</f>
        <v>0</v>
      </c>
      <c r="AB571" s="16">
        <f>挂饰2!X571</f>
        <v>0</v>
      </c>
      <c r="AC571" s="16">
        <f>挂饰2!Y571</f>
        <v>0</v>
      </c>
      <c r="AD571" s="16">
        <f>挂饰2!Z571</f>
        <v>0</v>
      </c>
      <c r="AE571" s="16">
        <f>挂饰2!AA571</f>
        <v>0</v>
      </c>
      <c r="AF571" s="16">
        <f>挂饰2!AB571</f>
        <v>0</v>
      </c>
      <c r="AG571" s="16">
        <f>挂饰2!AC571</f>
        <v>0</v>
      </c>
      <c r="AH571" s="16">
        <f>挂饰2!AD571</f>
        <v>0</v>
      </c>
      <c r="AI571" s="16">
        <f>挂饰2!AE571</f>
        <v>0</v>
      </c>
      <c r="AJ571" s="16">
        <f>挂饰2!AF571</f>
        <v>0</v>
      </c>
      <c r="AK571" s="16">
        <f>挂饰2!AG571</f>
        <v>0</v>
      </c>
      <c r="AL571" s="16">
        <f>挂饰2!AH571</f>
        <v>0</v>
      </c>
      <c r="AM571" s="16">
        <f>挂饰2!AI571</f>
        <v>0</v>
      </c>
      <c r="AN571" s="16">
        <f>挂饰2!AJ571</f>
        <v>0</v>
      </c>
      <c r="AO571" s="21">
        <f t="shared" si="96"/>
        <v>30</v>
      </c>
      <c r="AP571">
        <f t="shared" si="97"/>
        <v>26250</v>
      </c>
      <c r="AQ571" t="str">
        <f t="shared" si="98"/>
        <v>,狗牙,红水晶,多汁的坚果,蘑菇</v>
      </c>
      <c r="AR571" s="24" t="str">
        <f>IF(F571="c",getSring(AQ571,4),VLOOKUP(M571&amp;F571,test4,2,FALSE))</f>
        <v>蘑菇</v>
      </c>
      <c r="AS571" s="24">
        <f t="shared" si="99"/>
        <v>30022</v>
      </c>
      <c r="AT571" s="24">
        <f t="shared" si="100"/>
        <v>100</v>
      </c>
      <c r="AU571" s="24" t="str">
        <f>getSring(AQ571,1)</f>
        <v>狗牙</v>
      </c>
      <c r="AV571" s="24">
        <f t="shared" si="101"/>
        <v>30038</v>
      </c>
      <c r="AW571" s="24">
        <f t="shared" si="107"/>
        <v>25</v>
      </c>
      <c r="AX571" s="24" t="str">
        <f>getSring(AQ571,2)</f>
        <v>红水晶</v>
      </c>
      <c r="AY571" s="24">
        <f t="shared" si="102"/>
        <v>30030</v>
      </c>
      <c r="AZ571" s="24">
        <f t="shared" si="103"/>
        <v>25</v>
      </c>
      <c r="BA571" s="24" t="str">
        <f>getSring(AQ571,3)</f>
        <v>多汁的坚果</v>
      </c>
      <c r="BB571" s="24">
        <f t="shared" si="104"/>
        <v>30042</v>
      </c>
      <c r="BC571" s="24">
        <f t="shared" si="105"/>
        <v>25</v>
      </c>
    </row>
    <row r="572" spans="1:55" ht="14.25" x14ac:dyDescent="0.2">
      <c r="A572">
        <f t="shared" si="106"/>
        <v>20570</v>
      </c>
      <c r="B572" s="16">
        <v>570</v>
      </c>
      <c r="C572" s="16" t="s">
        <v>1075</v>
      </c>
      <c r="D572" s="16" t="s">
        <v>1165</v>
      </c>
      <c r="E572" s="16">
        <f>武器3!E572</f>
        <v>7</v>
      </c>
      <c r="F572" s="16" t="s">
        <v>1046</v>
      </c>
      <c r="G572" s="16">
        <f>武器3!G572</f>
        <v>4</v>
      </c>
      <c r="H572" s="19" t="s">
        <v>1385</v>
      </c>
      <c r="I572" s="3" t="s">
        <v>39</v>
      </c>
      <c r="J572" s="3">
        <f>武器2!I572</f>
        <v>18</v>
      </c>
      <c r="K572" s="3"/>
      <c r="L572" s="3" t="str">
        <f>武器3!J572</f>
        <v>终极职业</v>
      </c>
      <c r="M572" s="3" t="str">
        <f>武器3!K572</f>
        <v/>
      </c>
      <c r="N572" s="16">
        <v>10</v>
      </c>
      <c r="O572" s="16">
        <v>2</v>
      </c>
      <c r="P572" s="16">
        <f>挂饰2!L572</f>
        <v>40</v>
      </c>
      <c r="Q572" s="16">
        <f>挂饰2!M572</f>
        <v>0</v>
      </c>
      <c r="R572" s="16">
        <f>挂饰2!N572</f>
        <v>0</v>
      </c>
      <c r="S572" s="16">
        <f>挂饰2!O572</f>
        <v>0</v>
      </c>
      <c r="T572" s="16">
        <f>挂饰2!P572</f>
        <v>0</v>
      </c>
      <c r="U572" s="16">
        <f>挂饰2!Q572</f>
        <v>0</v>
      </c>
      <c r="V572" s="16">
        <f>挂饰2!R572</f>
        <v>0</v>
      </c>
      <c r="W572" s="16">
        <f>挂饰2!S572</f>
        <v>0</v>
      </c>
      <c r="X572" s="16">
        <f>挂饰2!T572</f>
        <v>0</v>
      </c>
      <c r="Y572" s="16">
        <f>挂饰2!U572</f>
        <v>0</v>
      </c>
      <c r="Z572" s="16">
        <f>挂饰2!V572</f>
        <v>0</v>
      </c>
      <c r="AA572" s="16">
        <f>挂饰2!W572</f>
        <v>0</v>
      </c>
      <c r="AB572" s="16">
        <f>挂饰2!X572</f>
        <v>0</v>
      </c>
      <c r="AC572" s="16">
        <f>挂饰2!Y572</f>
        <v>0</v>
      </c>
      <c r="AD572" s="16">
        <f>挂饰2!Z572</f>
        <v>0</v>
      </c>
      <c r="AE572" s="16">
        <f>挂饰2!AA572</f>
        <v>0</v>
      </c>
      <c r="AF572" s="16">
        <f>挂饰2!AB572</f>
        <v>0</v>
      </c>
      <c r="AG572" s="16">
        <f>挂饰2!AC572</f>
        <v>0</v>
      </c>
      <c r="AH572" s="16">
        <f>挂饰2!AD572</f>
        <v>0</v>
      </c>
      <c r="AI572" s="16">
        <f>挂饰2!AE572</f>
        <v>0</v>
      </c>
      <c r="AJ572" s="16">
        <f>挂饰2!AF572</f>
        <v>0</v>
      </c>
      <c r="AK572" s="16">
        <f>挂饰2!AG572</f>
        <v>0</v>
      </c>
      <c r="AL572" s="16">
        <f>挂饰2!AH572</f>
        <v>0</v>
      </c>
      <c r="AM572" s="16">
        <f>挂饰2!AI572</f>
        <v>0</v>
      </c>
      <c r="AN572" s="16">
        <f>挂饰2!AJ572</f>
        <v>0</v>
      </c>
      <c r="AO572" s="21">
        <f t="shared" si="96"/>
        <v>60</v>
      </c>
      <c r="AP572">
        <f t="shared" si="97"/>
        <v>52500</v>
      </c>
      <c r="AQ572" t="str">
        <f t="shared" si="98"/>
        <v>,石头,狗牙,蘑菇,红水晶</v>
      </c>
      <c r="AR572" s="24" t="str">
        <f>IF(F572="c",getSring(AQ572,4),VLOOKUP(M572&amp;F572,test4,2,FALSE))</f>
        <v>红水晶</v>
      </c>
      <c r="AS572" s="24">
        <f t="shared" si="99"/>
        <v>30030</v>
      </c>
      <c r="AT572" s="24">
        <f t="shared" si="100"/>
        <v>200</v>
      </c>
      <c r="AU572" s="24" t="str">
        <f>getSring(AQ572,1)</f>
        <v>石头</v>
      </c>
      <c r="AV572" s="24">
        <f t="shared" si="101"/>
        <v>30034</v>
      </c>
      <c r="AW572" s="24">
        <f t="shared" si="107"/>
        <v>50</v>
      </c>
      <c r="AX572" s="24" t="str">
        <f>getSring(AQ572,2)</f>
        <v>狗牙</v>
      </c>
      <c r="AY572" s="24">
        <f t="shared" si="102"/>
        <v>30038</v>
      </c>
      <c r="AZ572" s="24">
        <f t="shared" si="103"/>
        <v>50</v>
      </c>
      <c r="BA572" s="24" t="str">
        <f>getSring(AQ572,3)</f>
        <v>蘑菇</v>
      </c>
      <c r="BB572" s="24">
        <f t="shared" si="104"/>
        <v>30022</v>
      </c>
      <c r="BC572" s="24">
        <f t="shared" si="105"/>
        <v>50</v>
      </c>
    </row>
    <row r="573" spans="1:55" ht="14.25" x14ac:dyDescent="0.2">
      <c r="A573">
        <f t="shared" si="106"/>
        <v>20571</v>
      </c>
      <c r="B573" s="16">
        <v>571</v>
      </c>
      <c r="C573" s="16" t="s">
        <v>1111</v>
      </c>
      <c r="D573" s="16" t="s">
        <v>1317</v>
      </c>
      <c r="E573" s="16">
        <f>武器3!E573</f>
        <v>9</v>
      </c>
      <c r="F573" s="16" t="s">
        <v>1046</v>
      </c>
      <c r="G573" s="16">
        <f>武器3!G573</f>
        <v>4</v>
      </c>
      <c r="H573" s="19" t="s">
        <v>1385</v>
      </c>
      <c r="I573" s="3" t="s">
        <v>39</v>
      </c>
      <c r="J573" s="3">
        <f>武器2!I573</f>
        <v>18</v>
      </c>
      <c r="K573" s="3"/>
      <c r="L573" s="3" t="str">
        <f>武器3!J573</f>
        <v>终极职业</v>
      </c>
      <c r="M573" s="3" t="str">
        <f>武器3!K573</f>
        <v/>
      </c>
      <c r="N573" s="16">
        <v>10</v>
      </c>
      <c r="O573" s="16">
        <v>3</v>
      </c>
      <c r="P573" s="16">
        <f>挂饰2!L573</f>
        <v>60</v>
      </c>
      <c r="Q573" s="16">
        <f>挂饰2!M573</f>
        <v>0</v>
      </c>
      <c r="R573" s="16">
        <f>挂饰2!N573</f>
        <v>0</v>
      </c>
      <c r="S573" s="16">
        <f>挂饰2!O573</f>
        <v>0</v>
      </c>
      <c r="T573" s="16">
        <f>挂饰2!P573</f>
        <v>0</v>
      </c>
      <c r="U573" s="16">
        <f>挂饰2!Q573</f>
        <v>0</v>
      </c>
      <c r="V573" s="16">
        <f>挂饰2!R573</f>
        <v>0</v>
      </c>
      <c r="W573" s="16">
        <f>挂饰2!S573</f>
        <v>0</v>
      </c>
      <c r="X573" s="16">
        <f>挂饰2!T573</f>
        <v>0</v>
      </c>
      <c r="Y573" s="16">
        <f>挂饰2!U573</f>
        <v>0</v>
      </c>
      <c r="Z573" s="16">
        <f>挂饰2!V573</f>
        <v>0</v>
      </c>
      <c r="AA573" s="16">
        <f>挂饰2!W573</f>
        <v>0</v>
      </c>
      <c r="AB573" s="16">
        <f>挂饰2!X573</f>
        <v>0</v>
      </c>
      <c r="AC573" s="16">
        <f>挂饰2!Y573</f>
        <v>0</v>
      </c>
      <c r="AD573" s="16">
        <f>挂饰2!Z573</f>
        <v>0</v>
      </c>
      <c r="AE573" s="16">
        <f>挂饰2!AA573</f>
        <v>0</v>
      </c>
      <c r="AF573" s="16">
        <f>挂饰2!AB573</f>
        <v>0</v>
      </c>
      <c r="AG573" s="16">
        <f>挂饰2!AC573</f>
        <v>0</v>
      </c>
      <c r="AH573" s="16">
        <f>挂饰2!AD573</f>
        <v>0</v>
      </c>
      <c r="AI573" s="16">
        <f>挂饰2!AE573</f>
        <v>0</v>
      </c>
      <c r="AJ573" s="16">
        <f>挂饰2!AF573</f>
        <v>0</v>
      </c>
      <c r="AK573" s="16">
        <f>挂饰2!AG573</f>
        <v>0</v>
      </c>
      <c r="AL573" s="16">
        <f>挂饰2!AH573</f>
        <v>0</v>
      </c>
      <c r="AM573" s="16">
        <f>挂饰2!AI573</f>
        <v>0</v>
      </c>
      <c r="AN573" s="16">
        <f>挂饰2!AJ573</f>
        <v>0</v>
      </c>
      <c r="AO573" s="21">
        <f t="shared" si="96"/>
        <v>90</v>
      </c>
      <c r="AP573">
        <f t="shared" si="97"/>
        <v>78750</v>
      </c>
      <c r="AQ573" t="str">
        <f t="shared" si="98"/>
        <v>,狗牙,石头,稻草,多汁的坚果</v>
      </c>
      <c r="AR573" s="24" t="str">
        <f>IF(F573="c",getSring(AQ573,4),VLOOKUP(M573&amp;F573,test4,2,FALSE))</f>
        <v>多汁的坚果</v>
      </c>
      <c r="AS573" s="24">
        <f t="shared" si="99"/>
        <v>30042</v>
      </c>
      <c r="AT573" s="24">
        <f t="shared" si="100"/>
        <v>300</v>
      </c>
      <c r="AU573" s="24" t="str">
        <f>getSring(AQ573,1)</f>
        <v>狗牙</v>
      </c>
      <c r="AV573" s="24">
        <f t="shared" si="101"/>
        <v>30038</v>
      </c>
      <c r="AW573" s="24">
        <f t="shared" si="107"/>
        <v>75</v>
      </c>
      <c r="AX573" s="24" t="str">
        <f>getSring(AQ573,2)</f>
        <v>石头</v>
      </c>
      <c r="AY573" s="24">
        <f t="shared" si="102"/>
        <v>30034</v>
      </c>
      <c r="AZ573" s="24">
        <f t="shared" si="103"/>
        <v>75</v>
      </c>
      <c r="BA573" s="24" t="str">
        <f>getSring(AQ573,3)</f>
        <v>稻草</v>
      </c>
      <c r="BB573" s="24">
        <f t="shared" si="104"/>
        <v>30026</v>
      </c>
      <c r="BC573" s="24">
        <f t="shared" si="105"/>
        <v>75</v>
      </c>
    </row>
    <row r="574" spans="1:55" ht="14.25" x14ac:dyDescent="0.2">
      <c r="A574">
        <f t="shared" si="106"/>
        <v>20572</v>
      </c>
      <c r="B574" s="16">
        <v>572</v>
      </c>
      <c r="C574" s="16" t="s">
        <v>1113</v>
      </c>
      <c r="D574" s="16" t="s">
        <v>1527</v>
      </c>
      <c r="E574" s="16">
        <f>武器3!E574</f>
        <v>11</v>
      </c>
      <c r="F574" s="16" t="s">
        <v>1046</v>
      </c>
      <c r="G574" s="16">
        <f>武器3!G574</f>
        <v>4</v>
      </c>
      <c r="H574" s="19" t="s">
        <v>1385</v>
      </c>
      <c r="I574" s="3" t="s">
        <v>39</v>
      </c>
      <c r="J574" s="3">
        <f>武器2!I574</f>
        <v>18</v>
      </c>
      <c r="K574" s="3"/>
      <c r="L574" s="3" t="str">
        <f>武器3!J574</f>
        <v>终极职业</v>
      </c>
      <c r="M574" s="3" t="str">
        <f>武器3!K574</f>
        <v/>
      </c>
      <c r="N574" s="16">
        <v>10</v>
      </c>
      <c r="O574" s="16">
        <v>4</v>
      </c>
      <c r="P574" s="16">
        <f>挂饰2!L574</f>
        <v>81</v>
      </c>
      <c r="Q574" s="16">
        <f>挂饰2!M574</f>
        <v>0</v>
      </c>
      <c r="R574" s="16">
        <f>挂饰2!N574</f>
        <v>0</v>
      </c>
      <c r="S574" s="16">
        <f>挂饰2!O574</f>
        <v>0</v>
      </c>
      <c r="T574" s="16">
        <f>挂饰2!P574</f>
        <v>0</v>
      </c>
      <c r="U574" s="16">
        <f>挂饰2!Q574</f>
        <v>0</v>
      </c>
      <c r="V574" s="16">
        <f>挂饰2!R574</f>
        <v>0</v>
      </c>
      <c r="W574" s="16">
        <f>挂饰2!S574</f>
        <v>0</v>
      </c>
      <c r="X574" s="16">
        <f>挂饰2!T574</f>
        <v>0</v>
      </c>
      <c r="Y574" s="16">
        <f>挂饰2!U574</f>
        <v>0</v>
      </c>
      <c r="Z574" s="16">
        <f>挂饰2!V574</f>
        <v>0</v>
      </c>
      <c r="AA574" s="16">
        <f>挂饰2!W574</f>
        <v>0</v>
      </c>
      <c r="AB574" s="16">
        <f>挂饰2!X574</f>
        <v>0</v>
      </c>
      <c r="AC574" s="16">
        <f>挂饰2!Y574</f>
        <v>0</v>
      </c>
      <c r="AD574" s="16">
        <f>挂饰2!Z574</f>
        <v>0</v>
      </c>
      <c r="AE574" s="16">
        <f>挂饰2!AA574</f>
        <v>0</v>
      </c>
      <c r="AF574" s="16">
        <f>挂饰2!AB574</f>
        <v>0</v>
      </c>
      <c r="AG574" s="16">
        <f>挂饰2!AC574</f>
        <v>0</v>
      </c>
      <c r="AH574" s="16">
        <f>挂饰2!AD574</f>
        <v>0</v>
      </c>
      <c r="AI574" s="16">
        <f>挂饰2!AE574</f>
        <v>0</v>
      </c>
      <c r="AJ574" s="16">
        <f>挂饰2!AF574</f>
        <v>0</v>
      </c>
      <c r="AK574" s="16">
        <f>挂饰2!AG574</f>
        <v>0</v>
      </c>
      <c r="AL574" s="16">
        <f>挂饰2!AH574</f>
        <v>0</v>
      </c>
      <c r="AM574" s="16">
        <f>挂饰2!AI574</f>
        <v>0</v>
      </c>
      <c r="AN574" s="16">
        <f>挂饰2!AJ574</f>
        <v>0</v>
      </c>
      <c r="AO574" s="21">
        <f t="shared" si="96"/>
        <v>121.5</v>
      </c>
      <c r="AP574">
        <f t="shared" si="97"/>
        <v>106200</v>
      </c>
      <c r="AQ574" t="str">
        <f t="shared" si="98"/>
        <v>,红水晶,石头,稻草,蘑菇</v>
      </c>
      <c r="AR574" s="24" t="str">
        <f>IF(F574="c",getSring(AQ574,4),VLOOKUP(M574&amp;F574,test4,2,FALSE))</f>
        <v>蘑菇</v>
      </c>
      <c r="AS574" s="24">
        <f t="shared" si="99"/>
        <v>30022</v>
      </c>
      <c r="AT574" s="24">
        <f t="shared" si="100"/>
        <v>405</v>
      </c>
      <c r="AU574" s="24" t="str">
        <f>getSring(AQ574,1)</f>
        <v>红水晶</v>
      </c>
      <c r="AV574" s="24">
        <f t="shared" si="101"/>
        <v>30030</v>
      </c>
      <c r="AW574" s="24">
        <f t="shared" si="107"/>
        <v>101</v>
      </c>
      <c r="AX574" s="24" t="str">
        <f>getSring(AQ574,2)</f>
        <v>石头</v>
      </c>
      <c r="AY574" s="24">
        <f t="shared" si="102"/>
        <v>30034</v>
      </c>
      <c r="AZ574" s="24">
        <f t="shared" si="103"/>
        <v>101</v>
      </c>
      <c r="BA574" s="24" t="str">
        <f>getSring(AQ574,3)</f>
        <v>稻草</v>
      </c>
      <c r="BB574" s="24">
        <f t="shared" si="104"/>
        <v>30026</v>
      </c>
      <c r="BC574" s="24">
        <f t="shared" si="105"/>
        <v>101</v>
      </c>
    </row>
    <row r="575" spans="1:55" ht="14.25" x14ac:dyDescent="0.2">
      <c r="A575">
        <f t="shared" si="106"/>
        <v>20573</v>
      </c>
      <c r="B575" s="16">
        <v>573</v>
      </c>
      <c r="C575" s="16" t="s">
        <v>1114</v>
      </c>
      <c r="D575" s="16" t="s">
        <v>1456</v>
      </c>
      <c r="E575" s="16">
        <f>武器3!E575</f>
        <v>13</v>
      </c>
      <c r="F575" s="16" t="s">
        <v>1046</v>
      </c>
      <c r="G575" s="16">
        <f>武器3!G575</f>
        <v>4</v>
      </c>
      <c r="H575" s="19" t="s">
        <v>1385</v>
      </c>
      <c r="I575" s="3" t="s">
        <v>39</v>
      </c>
      <c r="J575" s="3">
        <f>武器2!I575</f>
        <v>18</v>
      </c>
      <c r="K575" s="3"/>
      <c r="L575" s="3" t="str">
        <f>武器3!J575</f>
        <v>终极职业</v>
      </c>
      <c r="M575" s="3" t="str">
        <f>武器3!K575</f>
        <v/>
      </c>
      <c r="N575" s="16">
        <v>10</v>
      </c>
      <c r="O575" s="16">
        <v>5</v>
      </c>
      <c r="P575" s="16">
        <f>挂饰2!L575</f>
        <v>101</v>
      </c>
      <c r="Q575" s="16">
        <f>挂饰2!M575</f>
        <v>0</v>
      </c>
      <c r="R575" s="16">
        <f>挂饰2!N575</f>
        <v>0</v>
      </c>
      <c r="S575" s="16">
        <f>挂饰2!O575</f>
        <v>0</v>
      </c>
      <c r="T575" s="16">
        <f>挂饰2!P575</f>
        <v>0</v>
      </c>
      <c r="U575" s="16">
        <f>挂饰2!Q575</f>
        <v>0</v>
      </c>
      <c r="V575" s="16">
        <f>挂饰2!R575</f>
        <v>0</v>
      </c>
      <c r="W575" s="16">
        <f>挂饰2!S575</f>
        <v>0</v>
      </c>
      <c r="X575" s="16">
        <f>挂饰2!T575</f>
        <v>0</v>
      </c>
      <c r="Y575" s="16">
        <f>挂饰2!U575</f>
        <v>0</v>
      </c>
      <c r="Z575" s="16">
        <f>挂饰2!V575</f>
        <v>0</v>
      </c>
      <c r="AA575" s="16">
        <f>挂饰2!W575</f>
        <v>0</v>
      </c>
      <c r="AB575" s="16">
        <f>挂饰2!X575</f>
        <v>0</v>
      </c>
      <c r="AC575" s="16">
        <f>挂饰2!Y575</f>
        <v>0</v>
      </c>
      <c r="AD575" s="16">
        <f>挂饰2!Z575</f>
        <v>0</v>
      </c>
      <c r="AE575" s="16">
        <f>挂饰2!AA575</f>
        <v>0</v>
      </c>
      <c r="AF575" s="16">
        <f>挂饰2!AB575</f>
        <v>0</v>
      </c>
      <c r="AG575" s="16">
        <f>挂饰2!AC575</f>
        <v>0</v>
      </c>
      <c r="AH575" s="16">
        <f>挂饰2!AD575</f>
        <v>0</v>
      </c>
      <c r="AI575" s="16">
        <f>挂饰2!AE575</f>
        <v>0</v>
      </c>
      <c r="AJ575" s="16">
        <f>挂饰2!AF575</f>
        <v>0</v>
      </c>
      <c r="AK575" s="16">
        <f>挂饰2!AG575</f>
        <v>0</v>
      </c>
      <c r="AL575" s="16">
        <f>挂饰2!AH575</f>
        <v>0</v>
      </c>
      <c r="AM575" s="16">
        <f>挂饰2!AI575</f>
        <v>0</v>
      </c>
      <c r="AN575" s="16">
        <f>挂饰2!AJ575</f>
        <v>0</v>
      </c>
      <c r="AO575" s="21">
        <f t="shared" si="96"/>
        <v>151.5</v>
      </c>
      <c r="AP575">
        <f t="shared" si="97"/>
        <v>132450</v>
      </c>
      <c r="AQ575" t="str">
        <f t="shared" si="98"/>
        <v>,红水晶,狗牙,石头,多汁的坚果</v>
      </c>
      <c r="AR575" s="24" t="str">
        <f>IF(F575="c",getSring(AQ575,4),VLOOKUP(M575&amp;F575,test4,2,FALSE))</f>
        <v>多汁的坚果</v>
      </c>
      <c r="AS575" s="24">
        <f t="shared" si="99"/>
        <v>30042</v>
      </c>
      <c r="AT575" s="24">
        <f t="shared" si="100"/>
        <v>505</v>
      </c>
      <c r="AU575" s="24" t="str">
        <f>getSring(AQ575,1)</f>
        <v>红水晶</v>
      </c>
      <c r="AV575" s="24">
        <f t="shared" si="101"/>
        <v>30030</v>
      </c>
      <c r="AW575" s="24">
        <f t="shared" si="107"/>
        <v>126</v>
      </c>
      <c r="AX575" s="24" t="str">
        <f>getSring(AQ575,2)</f>
        <v>狗牙</v>
      </c>
      <c r="AY575" s="24">
        <f t="shared" si="102"/>
        <v>30038</v>
      </c>
      <c r="AZ575" s="24">
        <f t="shared" si="103"/>
        <v>126</v>
      </c>
      <c r="BA575" s="24" t="str">
        <f>getSring(AQ575,3)</f>
        <v>石头</v>
      </c>
      <c r="BB575" s="24">
        <f t="shared" si="104"/>
        <v>30034</v>
      </c>
      <c r="BC575" s="24">
        <f t="shared" si="105"/>
        <v>126</v>
      </c>
    </row>
    <row r="576" spans="1:55" ht="14.25" x14ac:dyDescent="0.2">
      <c r="A576">
        <f t="shared" si="106"/>
        <v>20574</v>
      </c>
      <c r="B576" s="16">
        <v>574</v>
      </c>
      <c r="C576" s="16" t="s">
        <v>1111</v>
      </c>
      <c r="D576" s="16" t="s">
        <v>1153</v>
      </c>
      <c r="E576" s="16">
        <f>武器3!E576</f>
        <v>15</v>
      </c>
      <c r="F576" s="16" t="s">
        <v>1046</v>
      </c>
      <c r="G576" s="16">
        <f>武器3!G576</f>
        <v>4</v>
      </c>
      <c r="H576" s="19" t="s">
        <v>1385</v>
      </c>
      <c r="I576" s="3" t="s">
        <v>39</v>
      </c>
      <c r="J576" s="3">
        <f>武器2!I576</f>
        <v>18</v>
      </c>
      <c r="K576" s="3"/>
      <c r="L576" s="3" t="str">
        <f>武器3!J576</f>
        <v>终极职业</v>
      </c>
      <c r="M576" s="3" t="str">
        <f>武器3!K576</f>
        <v/>
      </c>
      <c r="N576" s="16">
        <v>10</v>
      </c>
      <c r="O576" s="16">
        <v>6</v>
      </c>
      <c r="P576" s="16">
        <f>挂饰2!L576</f>
        <v>121</v>
      </c>
      <c r="Q576" s="16">
        <f>挂饰2!M576</f>
        <v>0</v>
      </c>
      <c r="R576" s="16">
        <f>挂饰2!N576</f>
        <v>0</v>
      </c>
      <c r="S576" s="16">
        <f>挂饰2!O576</f>
        <v>0</v>
      </c>
      <c r="T576" s="16">
        <f>挂饰2!P576</f>
        <v>0</v>
      </c>
      <c r="U576" s="16">
        <f>挂饰2!Q576</f>
        <v>0</v>
      </c>
      <c r="V576" s="16">
        <f>挂饰2!R576</f>
        <v>0</v>
      </c>
      <c r="W576" s="16">
        <f>挂饰2!S576</f>
        <v>0</v>
      </c>
      <c r="X576" s="16">
        <f>挂饰2!T576</f>
        <v>0</v>
      </c>
      <c r="Y576" s="16">
        <f>挂饰2!U576</f>
        <v>0</v>
      </c>
      <c r="Z576" s="16">
        <f>挂饰2!V576</f>
        <v>0</v>
      </c>
      <c r="AA576" s="16">
        <f>挂饰2!W576</f>
        <v>0</v>
      </c>
      <c r="AB576" s="16">
        <f>挂饰2!X576</f>
        <v>0</v>
      </c>
      <c r="AC576" s="16">
        <f>挂饰2!Y576</f>
        <v>0</v>
      </c>
      <c r="AD576" s="16">
        <f>挂饰2!Z576</f>
        <v>0</v>
      </c>
      <c r="AE576" s="16">
        <f>挂饰2!AA576</f>
        <v>0</v>
      </c>
      <c r="AF576" s="16">
        <f>挂饰2!AB576</f>
        <v>0</v>
      </c>
      <c r="AG576" s="16">
        <f>挂饰2!AC576</f>
        <v>0</v>
      </c>
      <c r="AH576" s="16">
        <f>挂饰2!AD576</f>
        <v>0</v>
      </c>
      <c r="AI576" s="16">
        <f>挂饰2!AE576</f>
        <v>0</v>
      </c>
      <c r="AJ576" s="16">
        <f>挂饰2!AF576</f>
        <v>0</v>
      </c>
      <c r="AK576" s="16">
        <f>挂饰2!AG576</f>
        <v>0</v>
      </c>
      <c r="AL576" s="16">
        <f>挂饰2!AH576</f>
        <v>0</v>
      </c>
      <c r="AM576" s="16">
        <f>挂饰2!AI576</f>
        <v>0</v>
      </c>
      <c r="AN576" s="16">
        <f>挂饰2!AJ576</f>
        <v>0</v>
      </c>
      <c r="AO576" s="21">
        <f t="shared" si="96"/>
        <v>181.5</v>
      </c>
      <c r="AP576">
        <f t="shared" si="97"/>
        <v>158700</v>
      </c>
      <c r="AQ576" t="str">
        <f t="shared" si="98"/>
        <v>,狗牙,石头,稻草,红水晶</v>
      </c>
      <c r="AR576" s="24" t="str">
        <f>IF(F576="c",getSring(AQ576,4),VLOOKUP(M576&amp;F576,test4,2,FALSE))</f>
        <v>红水晶</v>
      </c>
      <c r="AS576" s="24">
        <f t="shared" si="99"/>
        <v>30030</v>
      </c>
      <c r="AT576" s="24">
        <f t="shared" si="100"/>
        <v>605</v>
      </c>
      <c r="AU576" s="24" t="str">
        <f>getSring(AQ576,1)</f>
        <v>狗牙</v>
      </c>
      <c r="AV576" s="24">
        <f t="shared" si="101"/>
        <v>30038</v>
      </c>
      <c r="AW576" s="24">
        <f t="shared" si="107"/>
        <v>151</v>
      </c>
      <c r="AX576" s="24" t="str">
        <f>getSring(AQ576,2)</f>
        <v>石头</v>
      </c>
      <c r="AY576" s="24">
        <f t="shared" si="102"/>
        <v>30034</v>
      </c>
      <c r="AZ576" s="24">
        <f t="shared" si="103"/>
        <v>151</v>
      </c>
      <c r="BA576" s="24" t="str">
        <f>getSring(AQ576,3)</f>
        <v>稻草</v>
      </c>
      <c r="BB576" s="24">
        <f t="shared" si="104"/>
        <v>30026</v>
      </c>
      <c r="BC576" s="24">
        <f t="shared" si="105"/>
        <v>151</v>
      </c>
    </row>
    <row r="577" spans="1:55" ht="14.25" x14ac:dyDescent="0.2">
      <c r="A577">
        <f t="shared" si="106"/>
        <v>20575</v>
      </c>
      <c r="B577" s="16">
        <v>575</v>
      </c>
      <c r="C577" s="16" t="s">
        <v>1055</v>
      </c>
      <c r="D577" s="16" t="s">
        <v>1234</v>
      </c>
      <c r="E577" s="16">
        <f>武器3!E577</f>
        <v>17</v>
      </c>
      <c r="F577" s="16" t="s">
        <v>1046</v>
      </c>
      <c r="G577" s="16">
        <f>武器3!G577</f>
        <v>4</v>
      </c>
      <c r="H577" s="19" t="s">
        <v>1385</v>
      </c>
      <c r="I577" s="3" t="s">
        <v>39</v>
      </c>
      <c r="J577" s="3">
        <f>武器2!I577</f>
        <v>18</v>
      </c>
      <c r="K577" s="3"/>
      <c r="L577" s="3" t="str">
        <f>武器3!J577</f>
        <v>终极职业</v>
      </c>
      <c r="M577" s="3" t="str">
        <f>武器3!K577</f>
        <v/>
      </c>
      <c r="N577" s="16">
        <v>10</v>
      </c>
      <c r="O577" s="16">
        <v>7</v>
      </c>
      <c r="P577" s="16">
        <f>挂饰2!L577</f>
        <v>142</v>
      </c>
      <c r="Q577" s="16">
        <f>挂饰2!M577</f>
        <v>0</v>
      </c>
      <c r="R577" s="16">
        <f>挂饰2!N577</f>
        <v>0</v>
      </c>
      <c r="S577" s="16">
        <f>挂饰2!O577</f>
        <v>0</v>
      </c>
      <c r="T577" s="16">
        <f>挂饰2!P577</f>
        <v>0</v>
      </c>
      <c r="U577" s="16">
        <f>挂饰2!Q577</f>
        <v>0</v>
      </c>
      <c r="V577" s="16">
        <f>挂饰2!R577</f>
        <v>0</v>
      </c>
      <c r="W577" s="16">
        <f>挂饰2!S577</f>
        <v>0</v>
      </c>
      <c r="X577" s="16">
        <f>挂饰2!T577</f>
        <v>0</v>
      </c>
      <c r="Y577" s="16">
        <f>挂饰2!U577</f>
        <v>0</v>
      </c>
      <c r="Z577" s="16">
        <f>挂饰2!V577</f>
        <v>0</v>
      </c>
      <c r="AA577" s="16">
        <f>挂饰2!W577</f>
        <v>0</v>
      </c>
      <c r="AB577" s="16">
        <f>挂饰2!X577</f>
        <v>0</v>
      </c>
      <c r="AC577" s="16">
        <f>挂饰2!Y577</f>
        <v>0</v>
      </c>
      <c r="AD577" s="16">
        <f>挂饰2!Z577</f>
        <v>0</v>
      </c>
      <c r="AE577" s="16">
        <f>挂饰2!AA577</f>
        <v>0</v>
      </c>
      <c r="AF577" s="16">
        <f>挂饰2!AB577</f>
        <v>0</v>
      </c>
      <c r="AG577" s="16">
        <f>挂饰2!AC577</f>
        <v>0</v>
      </c>
      <c r="AH577" s="16">
        <f>挂饰2!AD577</f>
        <v>0</v>
      </c>
      <c r="AI577" s="16">
        <f>挂饰2!AE577</f>
        <v>0</v>
      </c>
      <c r="AJ577" s="16">
        <f>挂饰2!AF577</f>
        <v>0</v>
      </c>
      <c r="AK577" s="16">
        <f>挂饰2!AG577</f>
        <v>0</v>
      </c>
      <c r="AL577" s="16">
        <f>挂饰2!AH577</f>
        <v>0</v>
      </c>
      <c r="AM577" s="16">
        <f>挂饰2!AI577</f>
        <v>0</v>
      </c>
      <c r="AN577" s="16">
        <f>挂饰2!AJ577</f>
        <v>0</v>
      </c>
      <c r="AO577" s="21">
        <f t="shared" si="96"/>
        <v>213</v>
      </c>
      <c r="AP577">
        <f t="shared" si="97"/>
        <v>186600</v>
      </c>
      <c r="AQ577" t="str">
        <f t="shared" si="98"/>
        <v>,稻草,多汁的坚果,蘑菇,红水晶</v>
      </c>
      <c r="AR577" s="24" t="str">
        <f>IF(F577="c",getSring(AQ577,4),VLOOKUP(M577&amp;F577,test4,2,FALSE))</f>
        <v>红水晶</v>
      </c>
      <c r="AS577" s="24">
        <f t="shared" si="99"/>
        <v>30030</v>
      </c>
      <c r="AT577" s="24">
        <f t="shared" si="100"/>
        <v>710</v>
      </c>
      <c r="AU577" s="24" t="str">
        <f>getSring(AQ577,1)</f>
        <v>稻草</v>
      </c>
      <c r="AV577" s="24">
        <f t="shared" si="101"/>
        <v>30026</v>
      </c>
      <c r="AW577" s="24">
        <f t="shared" si="107"/>
        <v>178</v>
      </c>
      <c r="AX577" s="24" t="str">
        <f>getSring(AQ577,2)</f>
        <v>多汁的坚果</v>
      </c>
      <c r="AY577" s="24">
        <f t="shared" si="102"/>
        <v>30042</v>
      </c>
      <c r="AZ577" s="24">
        <f t="shared" si="103"/>
        <v>178</v>
      </c>
      <c r="BA577" s="24" t="str">
        <f>getSring(AQ577,3)</f>
        <v>蘑菇</v>
      </c>
      <c r="BB577" s="24">
        <f t="shared" si="104"/>
        <v>30022</v>
      </c>
      <c r="BC577" s="24">
        <f t="shared" si="105"/>
        <v>178</v>
      </c>
    </row>
    <row r="578" spans="1:55" ht="14.25" x14ac:dyDescent="0.2">
      <c r="A578">
        <f t="shared" si="106"/>
        <v>20576</v>
      </c>
      <c r="B578" s="16">
        <v>576</v>
      </c>
      <c r="C578" s="16" t="s">
        <v>1102</v>
      </c>
      <c r="D578" s="16" t="s">
        <v>1179</v>
      </c>
      <c r="E578" s="16">
        <f>武器3!E578</f>
        <v>19</v>
      </c>
      <c r="F578" s="16" t="s">
        <v>1046</v>
      </c>
      <c r="G578" s="16">
        <f>武器3!G578</f>
        <v>4</v>
      </c>
      <c r="H578" s="19" t="s">
        <v>1385</v>
      </c>
      <c r="I578" s="3" t="s">
        <v>39</v>
      </c>
      <c r="J578" s="3">
        <f>武器2!I578</f>
        <v>18</v>
      </c>
      <c r="K578" s="3"/>
      <c r="L578" s="3" t="str">
        <f>武器3!J578</f>
        <v>终极职业</v>
      </c>
      <c r="M578" s="3" t="str">
        <f>武器3!K578</f>
        <v/>
      </c>
      <c r="N578" s="16">
        <v>10</v>
      </c>
      <c r="O578" s="16">
        <v>8</v>
      </c>
      <c r="P578" s="16">
        <f>挂饰2!L578</f>
        <v>162</v>
      </c>
      <c r="Q578" s="16">
        <f>挂饰2!M578</f>
        <v>0</v>
      </c>
      <c r="R578" s="16">
        <f>挂饰2!N578</f>
        <v>0</v>
      </c>
      <c r="S578" s="16">
        <f>挂饰2!O578</f>
        <v>0</v>
      </c>
      <c r="T578" s="16">
        <f>挂饰2!P578</f>
        <v>0</v>
      </c>
      <c r="U578" s="16">
        <f>挂饰2!Q578</f>
        <v>0</v>
      </c>
      <c r="V578" s="16">
        <f>挂饰2!R578</f>
        <v>0</v>
      </c>
      <c r="W578" s="16">
        <f>挂饰2!S578</f>
        <v>0</v>
      </c>
      <c r="X578" s="16">
        <f>挂饰2!T578</f>
        <v>0</v>
      </c>
      <c r="Y578" s="16">
        <f>挂饰2!U578</f>
        <v>0</v>
      </c>
      <c r="Z578" s="16">
        <f>挂饰2!V578</f>
        <v>0</v>
      </c>
      <c r="AA578" s="16">
        <f>挂饰2!W578</f>
        <v>0</v>
      </c>
      <c r="AB578" s="16">
        <f>挂饰2!X578</f>
        <v>0</v>
      </c>
      <c r="AC578" s="16">
        <f>挂饰2!Y578</f>
        <v>0</v>
      </c>
      <c r="AD578" s="16">
        <f>挂饰2!Z578</f>
        <v>0</v>
      </c>
      <c r="AE578" s="16">
        <f>挂饰2!AA578</f>
        <v>0</v>
      </c>
      <c r="AF578" s="16">
        <f>挂饰2!AB578</f>
        <v>0</v>
      </c>
      <c r="AG578" s="16">
        <f>挂饰2!AC578</f>
        <v>0</v>
      </c>
      <c r="AH578" s="16">
        <f>挂饰2!AD578</f>
        <v>0</v>
      </c>
      <c r="AI578" s="16">
        <f>挂饰2!AE578</f>
        <v>0</v>
      </c>
      <c r="AJ578" s="16">
        <f>挂饰2!AF578</f>
        <v>0</v>
      </c>
      <c r="AK578" s="16">
        <f>挂饰2!AG578</f>
        <v>0</v>
      </c>
      <c r="AL578" s="16">
        <f>挂饰2!AH578</f>
        <v>0</v>
      </c>
      <c r="AM578" s="16">
        <f>挂饰2!AI578</f>
        <v>0</v>
      </c>
      <c r="AN578" s="16">
        <f>挂饰2!AJ578</f>
        <v>0</v>
      </c>
      <c r="AO578" s="21">
        <f t="shared" si="96"/>
        <v>243</v>
      </c>
      <c r="AP578">
        <f t="shared" si="97"/>
        <v>212850</v>
      </c>
      <c r="AQ578" t="str">
        <f t="shared" si="98"/>
        <v>,狗牙,红水晶,稻草,石头</v>
      </c>
      <c r="AR578" s="24" t="str">
        <f>IF(F578="c",getSring(AQ578,4),VLOOKUP(M578&amp;F578,test4,2,FALSE))</f>
        <v>石头</v>
      </c>
      <c r="AS578" s="24">
        <f t="shared" si="99"/>
        <v>30034</v>
      </c>
      <c r="AT578" s="24">
        <f t="shared" si="100"/>
        <v>810</v>
      </c>
      <c r="AU578" s="24" t="str">
        <f>getSring(AQ578,1)</f>
        <v>狗牙</v>
      </c>
      <c r="AV578" s="24">
        <f t="shared" si="101"/>
        <v>30038</v>
      </c>
      <c r="AW578" s="24">
        <f t="shared" si="107"/>
        <v>203</v>
      </c>
      <c r="AX578" s="24" t="str">
        <f>getSring(AQ578,2)</f>
        <v>红水晶</v>
      </c>
      <c r="AY578" s="24">
        <f t="shared" si="102"/>
        <v>30030</v>
      </c>
      <c r="AZ578" s="24">
        <f t="shared" si="103"/>
        <v>203</v>
      </c>
      <c r="BA578" s="24" t="str">
        <f>getSring(AQ578,3)</f>
        <v>稻草</v>
      </c>
      <c r="BB578" s="24">
        <f t="shared" si="104"/>
        <v>30026</v>
      </c>
      <c r="BC578" s="24">
        <f t="shared" si="105"/>
        <v>203</v>
      </c>
    </row>
    <row r="579" spans="1:55" ht="14.25" x14ac:dyDescent="0.2">
      <c r="A579">
        <f t="shared" si="106"/>
        <v>20577</v>
      </c>
      <c r="B579" s="16">
        <v>577</v>
      </c>
      <c r="C579" s="16" t="s">
        <v>1106</v>
      </c>
      <c r="D579" s="16" t="s">
        <v>1602</v>
      </c>
      <c r="E579" s="16">
        <f>武器3!E579</f>
        <v>6</v>
      </c>
      <c r="F579" s="16" t="s">
        <v>1043</v>
      </c>
      <c r="G579" s="16">
        <f>武器3!G579</f>
        <v>3</v>
      </c>
      <c r="H579" s="19" t="s">
        <v>1385</v>
      </c>
      <c r="I579" s="3" t="s">
        <v>824</v>
      </c>
      <c r="J579" s="3">
        <f>武器2!I579</f>
        <v>19</v>
      </c>
      <c r="K579" s="3"/>
      <c r="L579" s="3" t="str">
        <f>武器3!J579</f>
        <v>终极职业</v>
      </c>
      <c r="M579" s="3" t="str">
        <f>武器3!K579</f>
        <v>神圣</v>
      </c>
      <c r="N579" s="16">
        <v>0</v>
      </c>
      <c r="O579" s="16">
        <v>1</v>
      </c>
      <c r="P579" s="16">
        <f>挂饰2!L579</f>
        <v>24</v>
      </c>
      <c r="Q579" s="16">
        <f>挂饰2!M579</f>
        <v>0</v>
      </c>
      <c r="R579" s="16">
        <f>挂饰2!N579</f>
        <v>3</v>
      </c>
      <c r="S579" s="16">
        <f>挂饰2!O579</f>
        <v>0</v>
      </c>
      <c r="T579" s="16">
        <f>挂饰2!P579</f>
        <v>0</v>
      </c>
      <c r="U579" s="16">
        <f>挂饰2!Q579</f>
        <v>0</v>
      </c>
      <c r="V579" s="16">
        <f>挂饰2!R579</f>
        <v>0</v>
      </c>
      <c r="W579" s="16">
        <f>挂饰2!S579</f>
        <v>0</v>
      </c>
      <c r="X579" s="16">
        <f>挂饰2!T579</f>
        <v>0</v>
      </c>
      <c r="Y579" s="16">
        <f>挂饰2!U579</f>
        <v>0</v>
      </c>
      <c r="Z579" s="16">
        <f>挂饰2!V579</f>
        <v>0</v>
      </c>
      <c r="AA579" s="16">
        <f>挂饰2!W579</f>
        <v>0</v>
      </c>
      <c r="AB579" s="16">
        <f>挂饰2!X579</f>
        <v>0</v>
      </c>
      <c r="AC579" s="16">
        <f>挂饰2!Y579</f>
        <v>0</v>
      </c>
      <c r="AD579" s="16">
        <f>挂饰2!Z579</f>
        <v>0</v>
      </c>
      <c r="AE579" s="16">
        <f>挂饰2!AA579</f>
        <v>0</v>
      </c>
      <c r="AF579" s="16">
        <f>挂饰2!AB579</f>
        <v>0</v>
      </c>
      <c r="AG579" s="16">
        <f>挂饰2!AC579</f>
        <v>0</v>
      </c>
      <c r="AH579" s="16">
        <f>挂饰2!AD579</f>
        <v>0</v>
      </c>
      <c r="AI579" s="16">
        <f>挂饰2!AE579</f>
        <v>1.4778325123152691E-2</v>
      </c>
      <c r="AJ579" s="16">
        <f>挂饰2!AF579</f>
        <v>0</v>
      </c>
      <c r="AK579" s="16">
        <f>挂饰2!AG579</f>
        <v>0</v>
      </c>
      <c r="AL579" s="16">
        <f>挂饰2!AH579</f>
        <v>0</v>
      </c>
      <c r="AM579" s="16">
        <f>挂饰2!AI579</f>
        <v>0</v>
      </c>
      <c r="AN579" s="16">
        <f>挂饰2!AJ579</f>
        <v>0</v>
      </c>
      <c r="AO579" s="21">
        <f t="shared" ref="AO579:AO642" si="108">SUM(P579:X579)*1.5+AB579*(P579+VLOOKUP(I579,test2,4,FALSE)+SUM(AJ579:AN579))+SUM(AC579:AI579)*VLOOKUP(I579,test2,2,FALSE)</f>
        <v>40.617044334975368</v>
      </c>
      <c r="AP579">
        <f t="shared" ref="AP579:AP642" si="109">(VLOOKUP(AR579,sell,6,FALSE)*AT579+VLOOKUP(AU579,sell,6,FALSE)*AW579+VLOOKUP(AX579,sell,6,FALSE)*AZ579+VLOOKUP(BA579,sell,6,FALSE)*BC579)/2</f>
        <v>33600</v>
      </c>
      <c r="AQ579" t="str">
        <f t="shared" ref="AQ579:AQ642" si="110">getMarking(VLOOKUP(F579,simple1,2,FALSE),G579)</f>
        <v>,紫水晶,斑斓的稻草,五彩的蘑菇</v>
      </c>
      <c r="AR579" s="24" t="str">
        <f>IF(F579="c",getSring(AQ579,4),VLOOKUP(M579&amp;F579,test4,2,FALSE))</f>
        <v>顶级光之精华</v>
      </c>
      <c r="AS579" s="24">
        <f t="shared" ref="AS579:AS642" si="111">VLOOKUP(AR579,test9,2,FALSE)+30000</f>
        <v>30016</v>
      </c>
      <c r="AT579" s="24">
        <f t="shared" ref="AT579:AT642" si="112">ROUND($AO579/VLOOKUP(AR579,test7,5,FALSE),0)</f>
        <v>2</v>
      </c>
      <c r="AU579" s="24" t="str">
        <f>getSring(AQ579,1)</f>
        <v>紫水晶</v>
      </c>
      <c r="AV579" s="24">
        <f t="shared" ref="AV579:AV642" si="113">VLOOKUP(AU579,test9,2,FALSE)+30000</f>
        <v>30033</v>
      </c>
      <c r="AW579" s="24">
        <f t="shared" si="107"/>
        <v>4</v>
      </c>
      <c r="AX579" s="24" t="str">
        <f>getSring(AQ579,2)</f>
        <v>斑斓的稻草</v>
      </c>
      <c r="AY579" s="24">
        <f t="shared" ref="AY579:AY642" si="114">VLOOKUP(AX579,test9,2,FALSE)+30000</f>
        <v>30029</v>
      </c>
      <c r="AZ579" s="24">
        <f t="shared" ref="AZ579:AZ642" si="115">ROUND($AO579/VLOOKUP(AX579,test7,5,FALSE)/4,0)</f>
        <v>4</v>
      </c>
      <c r="BA579" s="24" t="str">
        <f>getSring(AQ579,3)</f>
        <v>五彩的蘑菇</v>
      </c>
      <c r="BB579" s="24">
        <f t="shared" ref="BB579:BB642" si="116">VLOOKUP(BA579,test9,2,FALSE)+30000</f>
        <v>30025</v>
      </c>
      <c r="BC579" s="24">
        <f t="shared" ref="BC579:BC642" si="117">ROUND($AO579/VLOOKUP(BA579,test7,5,FALSE)/4,0)</f>
        <v>4</v>
      </c>
    </row>
    <row r="580" spans="1:55" ht="14.25" x14ac:dyDescent="0.2">
      <c r="A580">
        <f t="shared" ref="A580:A642" si="118">20000+B580</f>
        <v>20578</v>
      </c>
      <c r="B580" s="16">
        <v>578</v>
      </c>
      <c r="C580" s="16" t="s">
        <v>1116</v>
      </c>
      <c r="D580" s="16" t="s">
        <v>1562</v>
      </c>
      <c r="E580" s="16">
        <f>武器3!E580</f>
        <v>8</v>
      </c>
      <c r="F580" s="16" t="s">
        <v>1043</v>
      </c>
      <c r="G580" s="16">
        <f>武器3!G580</f>
        <v>3</v>
      </c>
      <c r="H580" s="19" t="s">
        <v>1385</v>
      </c>
      <c r="I580" s="3" t="s">
        <v>824</v>
      </c>
      <c r="J580" s="3">
        <f>武器2!I580</f>
        <v>19</v>
      </c>
      <c r="K580" s="3"/>
      <c r="L580" s="3" t="str">
        <f>武器3!J580</f>
        <v>终极职业</v>
      </c>
      <c r="M580" s="3" t="str">
        <f>武器3!K580</f>
        <v>神圣</v>
      </c>
      <c r="N580" s="16">
        <v>0</v>
      </c>
      <c r="O580" s="16">
        <v>2</v>
      </c>
      <c r="P580" s="16">
        <f>挂饰2!L580</f>
        <v>48</v>
      </c>
      <c r="Q580" s="16">
        <f>挂饰2!M580</f>
        <v>0</v>
      </c>
      <c r="R580" s="16">
        <f>挂饰2!N580</f>
        <v>7</v>
      </c>
      <c r="S580" s="16">
        <f>挂饰2!O580</f>
        <v>0</v>
      </c>
      <c r="T580" s="16">
        <f>挂饰2!P580</f>
        <v>0</v>
      </c>
      <c r="U580" s="16">
        <f>挂饰2!Q580</f>
        <v>0</v>
      </c>
      <c r="V580" s="16">
        <f>挂饰2!R580</f>
        <v>0</v>
      </c>
      <c r="W580" s="16">
        <f>挂饰2!S580</f>
        <v>0</v>
      </c>
      <c r="X580" s="16">
        <f>挂饰2!T580</f>
        <v>0</v>
      </c>
      <c r="Y580" s="16">
        <f>挂饰2!U580</f>
        <v>0</v>
      </c>
      <c r="Z580" s="16">
        <f>挂饰2!V580</f>
        <v>0</v>
      </c>
      <c r="AA580" s="16">
        <f>挂饰2!W580</f>
        <v>0</v>
      </c>
      <c r="AB580" s="16">
        <f>挂饰2!X580</f>
        <v>0</v>
      </c>
      <c r="AC580" s="16">
        <f>挂饰2!Y580</f>
        <v>0</v>
      </c>
      <c r="AD580" s="16">
        <f>挂饰2!Z580</f>
        <v>0</v>
      </c>
      <c r="AE580" s="16">
        <f>挂饰2!AA580</f>
        <v>0</v>
      </c>
      <c r="AF580" s="16">
        <f>挂饰2!AB580</f>
        <v>0</v>
      </c>
      <c r="AG580" s="16">
        <f>挂饰2!AC580</f>
        <v>0.17012448132780078</v>
      </c>
      <c r="AH580" s="16">
        <f>挂饰2!AD580</f>
        <v>0</v>
      </c>
      <c r="AI580" s="16">
        <f>挂饰2!AE580</f>
        <v>0</v>
      </c>
      <c r="AJ580" s="16">
        <f>挂饰2!AF580</f>
        <v>0</v>
      </c>
      <c r="AK580" s="16">
        <f>挂饰2!AG580</f>
        <v>0</v>
      </c>
      <c r="AL580" s="16">
        <f>挂饰2!AH580</f>
        <v>0</v>
      </c>
      <c r="AM580" s="16">
        <f>挂饰2!AI580</f>
        <v>0</v>
      </c>
      <c r="AN580" s="16">
        <f>挂饰2!AJ580</f>
        <v>0</v>
      </c>
      <c r="AO580" s="21">
        <f t="shared" si="108"/>
        <v>83.847385892116179</v>
      </c>
      <c r="AP580">
        <f t="shared" si="109"/>
        <v>70800</v>
      </c>
      <c r="AQ580" t="str">
        <f t="shared" si="110"/>
        <v>,斑斓的稻草,剧毒牙,五彩的蘑菇</v>
      </c>
      <c r="AR580" s="24" t="str">
        <f>IF(F580="c",getSring(AQ580,4),VLOOKUP(M580&amp;F580,test4,2,FALSE))</f>
        <v>顶级光之精华</v>
      </c>
      <c r="AS580" s="24">
        <f t="shared" si="111"/>
        <v>30016</v>
      </c>
      <c r="AT580" s="24">
        <f t="shared" si="112"/>
        <v>4</v>
      </c>
      <c r="AU580" s="24" t="str">
        <f>getSring(AQ580,1)</f>
        <v>斑斓的稻草</v>
      </c>
      <c r="AV580" s="24">
        <f t="shared" si="113"/>
        <v>30029</v>
      </c>
      <c r="AW580" s="24">
        <f t="shared" ref="AW580:AW642" si="119">ROUND(AO580/VLOOKUP(AU580,test7,5,FALSE)/4,0)</f>
        <v>9</v>
      </c>
      <c r="AX580" s="24" t="str">
        <f>getSring(AQ580,2)</f>
        <v>剧毒牙</v>
      </c>
      <c r="AY580" s="24">
        <f t="shared" si="114"/>
        <v>30041</v>
      </c>
      <c r="AZ580" s="24">
        <f t="shared" si="115"/>
        <v>9</v>
      </c>
      <c r="BA580" s="24" t="str">
        <f>getSring(AQ580,3)</f>
        <v>五彩的蘑菇</v>
      </c>
      <c r="BB580" s="24">
        <f t="shared" si="116"/>
        <v>30025</v>
      </c>
      <c r="BC580" s="24">
        <f t="shared" si="117"/>
        <v>9</v>
      </c>
    </row>
    <row r="581" spans="1:55" ht="14.25" x14ac:dyDescent="0.2">
      <c r="A581">
        <f t="shared" si="118"/>
        <v>20579</v>
      </c>
      <c r="B581" s="16">
        <v>579</v>
      </c>
      <c r="C581" s="16" t="s">
        <v>1086</v>
      </c>
      <c r="D581" s="16" t="s">
        <v>1485</v>
      </c>
      <c r="E581" s="16">
        <f>武器3!E581</f>
        <v>10</v>
      </c>
      <c r="F581" s="16" t="s">
        <v>1043</v>
      </c>
      <c r="G581" s="16">
        <f>武器3!G581</f>
        <v>3</v>
      </c>
      <c r="H581" s="19" t="s">
        <v>1385</v>
      </c>
      <c r="I581" s="3" t="s">
        <v>824</v>
      </c>
      <c r="J581" s="3">
        <f>武器2!I581</f>
        <v>19</v>
      </c>
      <c r="K581" s="3"/>
      <c r="L581" s="3" t="str">
        <f>武器3!J581</f>
        <v>终极职业</v>
      </c>
      <c r="M581" s="3" t="str">
        <f>武器3!K581</f>
        <v>神圣</v>
      </c>
      <c r="N581" s="16">
        <v>0</v>
      </c>
      <c r="O581" s="16">
        <v>3</v>
      </c>
      <c r="P581" s="16">
        <f>挂饰2!L581</f>
        <v>72</v>
      </c>
      <c r="Q581" s="16">
        <f>挂饰2!M581</f>
        <v>0</v>
      </c>
      <c r="R581" s="16">
        <f>挂饰2!N581</f>
        <v>0</v>
      </c>
      <c r="S581" s="16">
        <f>挂饰2!O581</f>
        <v>0</v>
      </c>
      <c r="T581" s="16">
        <f>挂饰2!P581</f>
        <v>0</v>
      </c>
      <c r="U581" s="16">
        <f>挂饰2!Q581</f>
        <v>0</v>
      </c>
      <c r="V581" s="16">
        <f>挂饰2!R581</f>
        <v>0</v>
      </c>
      <c r="W581" s="16">
        <f>挂饰2!S581</f>
        <v>0</v>
      </c>
      <c r="X581" s="16">
        <f>挂饰2!T581</f>
        <v>20</v>
      </c>
      <c r="Y581" s="16">
        <f>挂饰2!U581</f>
        <v>0</v>
      </c>
      <c r="Z581" s="16">
        <f>挂饰2!V581</f>
        <v>0</v>
      </c>
      <c r="AA581" s="16">
        <f>挂饰2!W581</f>
        <v>0</v>
      </c>
      <c r="AB581" s="16">
        <f>挂饰2!X581</f>
        <v>0</v>
      </c>
      <c r="AC581" s="16">
        <f>挂饰2!Y581</f>
        <v>0</v>
      </c>
      <c r="AD581" s="16">
        <f>挂饰2!Z581</f>
        <v>0</v>
      </c>
      <c r="AE581" s="16">
        <f>挂饰2!AA581</f>
        <v>0</v>
      </c>
      <c r="AF581" s="16">
        <f>挂饰2!AB581</f>
        <v>4.7619047619047672E-2</v>
      </c>
      <c r="AG581" s="16">
        <f>挂饰2!AC581</f>
        <v>0</v>
      </c>
      <c r="AH581" s="16">
        <f>挂饰2!AD581</f>
        <v>4.7619047619047672E-2</v>
      </c>
      <c r="AI581" s="16">
        <f>挂饰2!AE581</f>
        <v>0</v>
      </c>
      <c r="AJ581" s="16">
        <f>挂饰2!AF581</f>
        <v>0</v>
      </c>
      <c r="AK581" s="16">
        <f>挂饰2!AG581</f>
        <v>0</v>
      </c>
      <c r="AL581" s="16">
        <f>挂饰2!AH581</f>
        <v>0</v>
      </c>
      <c r="AM581" s="16">
        <f>挂饰2!AI581</f>
        <v>0</v>
      </c>
      <c r="AN581" s="16">
        <f>挂饰2!AJ581</f>
        <v>0</v>
      </c>
      <c r="AO581" s="21">
        <f t="shared" si="108"/>
        <v>138.75428571428571</v>
      </c>
      <c r="AP581">
        <f t="shared" si="109"/>
        <v>117600</v>
      </c>
      <c r="AQ581" t="str">
        <f t="shared" si="110"/>
        <v>,斑斓的稻草,耀眼的石头,紫水晶</v>
      </c>
      <c r="AR581" s="24" t="str">
        <f>IF(F581="c",getSring(AQ581,4),VLOOKUP(M581&amp;F581,test4,2,FALSE))</f>
        <v>顶级光之精华</v>
      </c>
      <c r="AS581" s="24">
        <f t="shared" si="111"/>
        <v>30016</v>
      </c>
      <c r="AT581" s="24">
        <f t="shared" si="112"/>
        <v>7</v>
      </c>
      <c r="AU581" s="24" t="str">
        <f>getSring(AQ581,1)</f>
        <v>斑斓的稻草</v>
      </c>
      <c r="AV581" s="24">
        <f t="shared" si="113"/>
        <v>30029</v>
      </c>
      <c r="AW581" s="24">
        <f t="shared" si="119"/>
        <v>14</v>
      </c>
      <c r="AX581" s="24" t="str">
        <f>getSring(AQ581,2)</f>
        <v>耀眼的石头</v>
      </c>
      <c r="AY581" s="24">
        <f t="shared" si="114"/>
        <v>30037</v>
      </c>
      <c r="AZ581" s="24">
        <f t="shared" si="115"/>
        <v>14</v>
      </c>
      <c r="BA581" s="24" t="str">
        <f>getSring(AQ581,3)</f>
        <v>紫水晶</v>
      </c>
      <c r="BB581" s="24">
        <f t="shared" si="116"/>
        <v>30033</v>
      </c>
      <c r="BC581" s="24">
        <f t="shared" si="117"/>
        <v>14</v>
      </c>
    </row>
    <row r="582" spans="1:55" ht="14.25" x14ac:dyDescent="0.2">
      <c r="A582">
        <f t="shared" si="118"/>
        <v>20580</v>
      </c>
      <c r="B582" s="16">
        <v>580</v>
      </c>
      <c r="C582" s="16" t="s">
        <v>1130</v>
      </c>
      <c r="D582" s="16" t="s">
        <v>1603</v>
      </c>
      <c r="E582" s="16">
        <f>武器3!E582</f>
        <v>12</v>
      </c>
      <c r="F582" s="16" t="s">
        <v>1043</v>
      </c>
      <c r="G582" s="16">
        <f>武器3!G582</f>
        <v>3</v>
      </c>
      <c r="H582" s="19" t="s">
        <v>1385</v>
      </c>
      <c r="I582" s="3" t="s">
        <v>824</v>
      </c>
      <c r="J582" s="3">
        <f>武器2!I582</f>
        <v>19</v>
      </c>
      <c r="K582" s="3"/>
      <c r="L582" s="3" t="str">
        <f>武器3!J582</f>
        <v>终极职业</v>
      </c>
      <c r="M582" s="3" t="str">
        <f>武器3!K582</f>
        <v>神圣</v>
      </c>
      <c r="N582" s="16">
        <v>0</v>
      </c>
      <c r="O582" s="16">
        <v>4</v>
      </c>
      <c r="P582" s="16">
        <f>挂饰2!L582</f>
        <v>96</v>
      </c>
      <c r="Q582" s="16">
        <f>挂饰2!M582</f>
        <v>0</v>
      </c>
      <c r="R582" s="16">
        <f>挂饰2!N582</f>
        <v>14</v>
      </c>
      <c r="S582" s="16">
        <f>挂饰2!O582</f>
        <v>0</v>
      </c>
      <c r="T582" s="16">
        <f>挂饰2!P582</f>
        <v>0</v>
      </c>
      <c r="U582" s="16">
        <f>挂饰2!Q582</f>
        <v>0</v>
      </c>
      <c r="V582" s="16">
        <f>挂饰2!R582</f>
        <v>0</v>
      </c>
      <c r="W582" s="16">
        <f>挂饰2!S582</f>
        <v>0</v>
      </c>
      <c r="X582" s="16">
        <f>挂饰2!T582</f>
        <v>0</v>
      </c>
      <c r="Y582" s="16">
        <f>挂饰2!U582</f>
        <v>0</v>
      </c>
      <c r="Z582" s="16">
        <f>挂饰2!V582</f>
        <v>0</v>
      </c>
      <c r="AA582" s="16">
        <f>挂饰2!W582</f>
        <v>0</v>
      </c>
      <c r="AB582" s="16">
        <f>挂饰2!X582</f>
        <v>0</v>
      </c>
      <c r="AC582" s="16">
        <f>挂饰2!Y582</f>
        <v>6.5420560747663559E-2</v>
      </c>
      <c r="AD582" s="16">
        <f>挂饰2!Z582</f>
        <v>0</v>
      </c>
      <c r="AE582" s="16">
        <f>挂饰2!AA582</f>
        <v>0</v>
      </c>
      <c r="AF582" s="16">
        <f>挂饰2!AB582</f>
        <v>0</v>
      </c>
      <c r="AG582" s="16">
        <f>挂饰2!AC582</f>
        <v>0</v>
      </c>
      <c r="AH582" s="16">
        <f>挂饰2!AD582</f>
        <v>0</v>
      </c>
      <c r="AI582" s="16">
        <f>挂饰2!AE582</f>
        <v>6.5420560747663559E-2</v>
      </c>
      <c r="AJ582" s="16">
        <f>挂饰2!AF582</f>
        <v>0</v>
      </c>
      <c r="AK582" s="16">
        <f>挂饰2!AG582</f>
        <v>0</v>
      </c>
      <c r="AL582" s="16">
        <f>挂饰2!AH582</f>
        <v>0</v>
      </c>
      <c r="AM582" s="16">
        <f>挂饰2!AI582</f>
        <v>0</v>
      </c>
      <c r="AN582" s="16">
        <f>挂饰2!AJ582</f>
        <v>0</v>
      </c>
      <c r="AO582" s="21">
        <f t="shared" si="108"/>
        <v>166.03626168224298</v>
      </c>
      <c r="AP582">
        <f t="shared" si="109"/>
        <v>147600</v>
      </c>
      <c r="AQ582" t="str">
        <f t="shared" si="110"/>
        <v>,五彩的蘑菇,耀眼的石头,夏娃的坚果</v>
      </c>
      <c r="AR582" s="24" t="str">
        <f>IF(F582="c",getSring(AQ582,4),VLOOKUP(M582&amp;F582,test4,2,FALSE))</f>
        <v>顶级光之精华</v>
      </c>
      <c r="AS582" s="24">
        <f t="shared" si="111"/>
        <v>30016</v>
      </c>
      <c r="AT582" s="24">
        <f t="shared" si="112"/>
        <v>9</v>
      </c>
      <c r="AU582" s="24" t="str">
        <f>getSring(AQ582,1)</f>
        <v>五彩的蘑菇</v>
      </c>
      <c r="AV582" s="24">
        <f t="shared" si="113"/>
        <v>30025</v>
      </c>
      <c r="AW582" s="24">
        <f t="shared" si="119"/>
        <v>17</v>
      </c>
      <c r="AX582" s="24" t="str">
        <f>getSring(AQ582,2)</f>
        <v>耀眼的石头</v>
      </c>
      <c r="AY582" s="24">
        <f t="shared" si="114"/>
        <v>30037</v>
      </c>
      <c r="AZ582" s="24">
        <f t="shared" si="115"/>
        <v>17</v>
      </c>
      <c r="BA582" s="24" t="str">
        <f>getSring(AQ582,3)</f>
        <v>夏娃的坚果</v>
      </c>
      <c r="BB582" s="24">
        <f t="shared" si="116"/>
        <v>30045</v>
      </c>
      <c r="BC582" s="24">
        <f t="shared" si="117"/>
        <v>17</v>
      </c>
    </row>
    <row r="583" spans="1:55" ht="14.25" x14ac:dyDescent="0.2">
      <c r="A583">
        <f t="shared" si="118"/>
        <v>20581</v>
      </c>
      <c r="B583" s="16">
        <v>581</v>
      </c>
      <c r="C583" s="16" t="s">
        <v>1126</v>
      </c>
      <c r="D583" s="16" t="s">
        <v>1604</v>
      </c>
      <c r="E583" s="16">
        <f>武器3!E583</f>
        <v>14</v>
      </c>
      <c r="F583" s="16" t="s">
        <v>1043</v>
      </c>
      <c r="G583" s="16">
        <f>武器3!G583</f>
        <v>3</v>
      </c>
      <c r="H583" s="19" t="s">
        <v>1385</v>
      </c>
      <c r="I583" s="3" t="s">
        <v>824</v>
      </c>
      <c r="J583" s="3">
        <f>武器2!I583</f>
        <v>19</v>
      </c>
      <c r="K583" s="3"/>
      <c r="L583" s="3" t="str">
        <f>武器3!J583</f>
        <v>终极职业</v>
      </c>
      <c r="M583" s="3" t="str">
        <f>武器3!K583</f>
        <v>神圣</v>
      </c>
      <c r="N583" s="16">
        <v>0</v>
      </c>
      <c r="O583" s="16">
        <v>5</v>
      </c>
      <c r="P583" s="16">
        <f>挂饰2!L583</f>
        <v>120</v>
      </c>
      <c r="Q583" s="16">
        <f>挂饰2!M583</f>
        <v>0</v>
      </c>
      <c r="R583" s="16">
        <f>挂饰2!N583</f>
        <v>0</v>
      </c>
      <c r="S583" s="16">
        <f>挂饰2!O583</f>
        <v>0</v>
      </c>
      <c r="T583" s="16">
        <f>挂饰2!P583</f>
        <v>0</v>
      </c>
      <c r="U583" s="16">
        <f>挂饰2!Q583</f>
        <v>0</v>
      </c>
      <c r="V583" s="16">
        <f>挂饰2!R583</f>
        <v>0</v>
      </c>
      <c r="W583" s="16">
        <f>挂饰2!S583</f>
        <v>38</v>
      </c>
      <c r="X583" s="16">
        <f>挂饰2!T583</f>
        <v>34</v>
      </c>
      <c r="Y583" s="16">
        <f>挂饰2!U583</f>
        <v>0</v>
      </c>
      <c r="Z583" s="16">
        <f>挂饰2!V583</f>
        <v>0</v>
      </c>
      <c r="AA583" s="16">
        <f>挂饰2!W583</f>
        <v>0</v>
      </c>
      <c r="AB583" s="16">
        <f>挂饰2!X583</f>
        <v>0</v>
      </c>
      <c r="AC583" s="16">
        <f>挂饰2!Y583</f>
        <v>0</v>
      </c>
      <c r="AD583" s="16">
        <f>挂饰2!Z583</f>
        <v>0</v>
      </c>
      <c r="AE583" s="16">
        <f>挂饰2!AA583</f>
        <v>0</v>
      </c>
      <c r="AF583" s="16">
        <f>挂饰2!AB583</f>
        <v>7.8341013824884786E-2</v>
      </c>
      <c r="AG583" s="16">
        <f>挂饰2!AC583</f>
        <v>0.34210526315789469</v>
      </c>
      <c r="AH583" s="16">
        <f>挂饰2!AD583</f>
        <v>0</v>
      </c>
      <c r="AI583" s="16">
        <f>挂饰2!AE583</f>
        <v>0</v>
      </c>
      <c r="AJ583" s="16">
        <f>挂饰2!AF583</f>
        <v>0</v>
      </c>
      <c r="AK583" s="16">
        <f>挂饰2!AG583</f>
        <v>0</v>
      </c>
      <c r="AL583" s="16">
        <f>挂饰2!AH583</f>
        <v>0</v>
      </c>
      <c r="AM583" s="16">
        <f>挂饰2!AI583</f>
        <v>0</v>
      </c>
      <c r="AN583" s="16">
        <f>挂饰2!AJ583</f>
        <v>0</v>
      </c>
      <c r="AO583" s="21">
        <f t="shared" si="108"/>
        <v>291.32993451370362</v>
      </c>
      <c r="AP583">
        <f t="shared" si="109"/>
        <v>252000</v>
      </c>
      <c r="AQ583" t="str">
        <f t="shared" si="110"/>
        <v>,耀眼的石头,五彩的蘑菇,斑斓的稻草</v>
      </c>
      <c r="AR583" s="24" t="str">
        <f>IF(F583="c",getSring(AQ583,4),VLOOKUP(M583&amp;F583,test4,2,FALSE))</f>
        <v>顶级光之精华</v>
      </c>
      <c r="AS583" s="24">
        <f t="shared" si="111"/>
        <v>30016</v>
      </c>
      <c r="AT583" s="24">
        <f t="shared" si="112"/>
        <v>15</v>
      </c>
      <c r="AU583" s="24" t="str">
        <f>getSring(AQ583,1)</f>
        <v>耀眼的石头</v>
      </c>
      <c r="AV583" s="24">
        <f t="shared" si="113"/>
        <v>30037</v>
      </c>
      <c r="AW583" s="24">
        <f t="shared" si="119"/>
        <v>30</v>
      </c>
      <c r="AX583" s="24" t="str">
        <f>getSring(AQ583,2)</f>
        <v>五彩的蘑菇</v>
      </c>
      <c r="AY583" s="24">
        <f t="shared" si="114"/>
        <v>30025</v>
      </c>
      <c r="AZ583" s="24">
        <f t="shared" si="115"/>
        <v>30</v>
      </c>
      <c r="BA583" s="24" t="str">
        <f>getSring(AQ583,3)</f>
        <v>斑斓的稻草</v>
      </c>
      <c r="BB583" s="24">
        <f t="shared" si="116"/>
        <v>30029</v>
      </c>
      <c r="BC583" s="24">
        <f t="shared" si="117"/>
        <v>30</v>
      </c>
    </row>
    <row r="584" spans="1:55" ht="14.25" x14ac:dyDescent="0.2">
      <c r="A584">
        <f t="shared" si="118"/>
        <v>20582</v>
      </c>
      <c r="B584" s="16">
        <v>582</v>
      </c>
      <c r="C584" s="16" t="s">
        <v>1116</v>
      </c>
      <c r="D584" s="16" t="s">
        <v>1605</v>
      </c>
      <c r="E584" s="16">
        <f>武器3!E584</f>
        <v>16</v>
      </c>
      <c r="F584" s="16" t="s">
        <v>1043</v>
      </c>
      <c r="G584" s="16">
        <f>武器3!G584</f>
        <v>3</v>
      </c>
      <c r="H584" s="19" t="s">
        <v>1385</v>
      </c>
      <c r="I584" s="3" t="s">
        <v>824</v>
      </c>
      <c r="J584" s="3">
        <f>武器2!I584</f>
        <v>19</v>
      </c>
      <c r="K584" s="3"/>
      <c r="L584" s="3" t="str">
        <f>武器3!J584</f>
        <v>终极职业</v>
      </c>
      <c r="M584" s="3" t="str">
        <f>武器3!K584</f>
        <v>神圣</v>
      </c>
      <c r="N584" s="16">
        <v>0</v>
      </c>
      <c r="O584" s="16">
        <v>6</v>
      </c>
      <c r="P584" s="16">
        <f>挂饰2!L584</f>
        <v>145</v>
      </c>
      <c r="Q584" s="16">
        <f>挂饰2!M584</f>
        <v>148</v>
      </c>
      <c r="R584" s="16">
        <f>挂饰2!N584</f>
        <v>22</v>
      </c>
      <c r="S584" s="16">
        <f>挂饰2!O584</f>
        <v>0</v>
      </c>
      <c r="T584" s="16">
        <f>挂饰2!P584</f>
        <v>0</v>
      </c>
      <c r="U584" s="16">
        <f>挂饰2!Q584</f>
        <v>0</v>
      </c>
      <c r="V584" s="16">
        <f>挂饰2!R584</f>
        <v>0</v>
      </c>
      <c r="W584" s="16">
        <f>挂饰2!S584</f>
        <v>0</v>
      </c>
      <c r="X584" s="16">
        <f>挂饰2!T584</f>
        <v>0</v>
      </c>
      <c r="Y584" s="16">
        <f>挂饰2!U584</f>
        <v>8.199999999999999E-2</v>
      </c>
      <c r="Z584" s="16">
        <f>挂饰2!V584</f>
        <v>0</v>
      </c>
      <c r="AA584" s="16">
        <f>挂饰2!W584</f>
        <v>0</v>
      </c>
      <c r="AB584" s="16">
        <f>挂饰2!X584</f>
        <v>0</v>
      </c>
      <c r="AC584" s="16">
        <f>挂饰2!Y584</f>
        <v>0</v>
      </c>
      <c r="AD584" s="16">
        <f>挂饰2!Z584</f>
        <v>0</v>
      </c>
      <c r="AE584" s="16">
        <f>挂饰2!AA584</f>
        <v>0</v>
      </c>
      <c r="AF584" s="16">
        <f>挂饰2!AB584</f>
        <v>0</v>
      </c>
      <c r="AG584" s="16">
        <f>挂饰2!AC584</f>
        <v>0</v>
      </c>
      <c r="AH584" s="16">
        <f>挂饰2!AD584</f>
        <v>0</v>
      </c>
      <c r="AI584" s="16">
        <f>挂饰2!AE584</f>
        <v>9.5022624434389136E-2</v>
      </c>
      <c r="AJ584" s="16">
        <f>挂饰2!AF584</f>
        <v>0</v>
      </c>
      <c r="AK584" s="16">
        <f>挂饰2!AG584</f>
        <v>0</v>
      </c>
      <c r="AL584" s="16">
        <f>挂饰2!AH584</f>
        <v>0</v>
      </c>
      <c r="AM584" s="16">
        <f>挂饰2!AI584</f>
        <v>0</v>
      </c>
      <c r="AN584" s="16">
        <f>挂饰2!AJ584</f>
        <v>0</v>
      </c>
      <c r="AO584" s="21">
        <f t="shared" si="108"/>
        <v>473.25257918552035</v>
      </c>
      <c r="AP584">
        <f t="shared" si="109"/>
        <v>416400</v>
      </c>
      <c r="AQ584" t="str">
        <f t="shared" si="110"/>
        <v>,夏娃的坚果,剧毒牙,紫水晶</v>
      </c>
      <c r="AR584" s="24" t="str">
        <f>IF(F584="c",getSring(AQ584,4),VLOOKUP(M584&amp;F584,test4,2,FALSE))</f>
        <v>顶级光之精华</v>
      </c>
      <c r="AS584" s="24">
        <f t="shared" si="111"/>
        <v>30016</v>
      </c>
      <c r="AT584" s="24">
        <f t="shared" si="112"/>
        <v>25</v>
      </c>
      <c r="AU584" s="24" t="str">
        <f>getSring(AQ584,1)</f>
        <v>夏娃的坚果</v>
      </c>
      <c r="AV584" s="24">
        <f t="shared" si="113"/>
        <v>30045</v>
      </c>
      <c r="AW584" s="24">
        <f t="shared" si="119"/>
        <v>49</v>
      </c>
      <c r="AX584" s="24" t="str">
        <f>getSring(AQ584,2)</f>
        <v>剧毒牙</v>
      </c>
      <c r="AY584" s="24">
        <f t="shared" si="114"/>
        <v>30041</v>
      </c>
      <c r="AZ584" s="24">
        <f t="shared" si="115"/>
        <v>49</v>
      </c>
      <c r="BA584" s="24" t="str">
        <f>getSring(AQ584,3)</f>
        <v>紫水晶</v>
      </c>
      <c r="BB584" s="24">
        <f t="shared" si="116"/>
        <v>30033</v>
      </c>
      <c r="BC584" s="24">
        <f t="shared" si="117"/>
        <v>49</v>
      </c>
    </row>
    <row r="585" spans="1:55" ht="14.25" x14ac:dyDescent="0.2">
      <c r="A585">
        <f t="shared" si="118"/>
        <v>20583</v>
      </c>
      <c r="B585" s="16">
        <v>583</v>
      </c>
      <c r="C585" s="16" t="s">
        <v>1104</v>
      </c>
      <c r="D585" s="16" t="s">
        <v>1575</v>
      </c>
      <c r="E585" s="16">
        <f>武器3!E585</f>
        <v>18</v>
      </c>
      <c r="F585" s="16" t="s">
        <v>1043</v>
      </c>
      <c r="G585" s="16">
        <f>武器3!G585</f>
        <v>3</v>
      </c>
      <c r="H585" s="19" t="s">
        <v>1385</v>
      </c>
      <c r="I585" s="3" t="s">
        <v>824</v>
      </c>
      <c r="J585" s="3">
        <f>武器2!I585</f>
        <v>19</v>
      </c>
      <c r="K585" s="3"/>
      <c r="L585" s="3" t="str">
        <f>武器3!J585</f>
        <v>终极职业</v>
      </c>
      <c r="M585" s="3" t="str">
        <f>武器3!K585</f>
        <v>神圣</v>
      </c>
      <c r="N585" s="16">
        <v>0</v>
      </c>
      <c r="O585" s="16">
        <v>7</v>
      </c>
      <c r="P585" s="16">
        <f>挂饰2!L585</f>
        <v>169</v>
      </c>
      <c r="Q585" s="16">
        <f>挂饰2!M585</f>
        <v>0</v>
      </c>
      <c r="R585" s="16">
        <f>挂饰2!N585</f>
        <v>26</v>
      </c>
      <c r="S585" s="16">
        <f>挂饰2!O585</f>
        <v>0</v>
      </c>
      <c r="T585" s="16">
        <f>挂饰2!P585</f>
        <v>0</v>
      </c>
      <c r="U585" s="16">
        <f>挂饰2!Q585</f>
        <v>96</v>
      </c>
      <c r="V585" s="16">
        <f>挂饰2!R585</f>
        <v>0</v>
      </c>
      <c r="W585" s="16">
        <f>挂饰2!S585</f>
        <v>0</v>
      </c>
      <c r="X585" s="16">
        <f>挂饰2!T585</f>
        <v>0</v>
      </c>
      <c r="Y585" s="16">
        <f>挂饰2!U585</f>
        <v>0</v>
      </c>
      <c r="Z585" s="16">
        <f>挂饰2!V585</f>
        <v>0</v>
      </c>
      <c r="AA585" s="16">
        <f>挂饰2!W585</f>
        <v>0</v>
      </c>
      <c r="AB585" s="16">
        <f>挂饰2!X585</f>
        <v>0</v>
      </c>
      <c r="AC585" s="16">
        <f>挂饰2!Y585</f>
        <v>0</v>
      </c>
      <c r="AD585" s="16">
        <f>挂饰2!Z585</f>
        <v>0.1071428571428571</v>
      </c>
      <c r="AE585" s="16">
        <f>挂饰2!AA585</f>
        <v>0</v>
      </c>
      <c r="AF585" s="16">
        <f>挂饰2!AB585</f>
        <v>0</v>
      </c>
      <c r="AG585" s="16">
        <f>挂饰2!AC585</f>
        <v>0.42028985507246375</v>
      </c>
      <c r="AH585" s="16">
        <f>挂饰2!AD585</f>
        <v>0.1071428571428571</v>
      </c>
      <c r="AI585" s="16">
        <f>挂饰2!AE585</f>
        <v>0</v>
      </c>
      <c r="AJ585" s="16">
        <f>挂饰2!AF585</f>
        <v>0</v>
      </c>
      <c r="AK585" s="16">
        <f>挂饰2!AG585</f>
        <v>0</v>
      </c>
      <c r="AL585" s="16">
        <f>挂饰2!AH585</f>
        <v>0</v>
      </c>
      <c r="AM585" s="16">
        <f>挂饰2!AI585</f>
        <v>0</v>
      </c>
      <c r="AN585" s="16">
        <f>挂饰2!AJ585</f>
        <v>0</v>
      </c>
      <c r="AO585" s="21">
        <f t="shared" si="108"/>
        <v>441.52583850931677</v>
      </c>
      <c r="AP585">
        <f t="shared" si="109"/>
        <v>386400</v>
      </c>
      <c r="AQ585" t="str">
        <f t="shared" si="110"/>
        <v>,斑斓的稻草,夏娃的坚果,剧毒牙</v>
      </c>
      <c r="AR585" s="24" t="str">
        <f>IF(F585="c",getSring(AQ585,4),VLOOKUP(M585&amp;F585,test4,2,FALSE))</f>
        <v>顶级光之精华</v>
      </c>
      <c r="AS585" s="24">
        <f t="shared" si="111"/>
        <v>30016</v>
      </c>
      <c r="AT585" s="24">
        <f t="shared" si="112"/>
        <v>23</v>
      </c>
      <c r="AU585" s="24" t="str">
        <f>getSring(AQ585,1)</f>
        <v>斑斓的稻草</v>
      </c>
      <c r="AV585" s="24">
        <f t="shared" si="113"/>
        <v>30029</v>
      </c>
      <c r="AW585" s="24">
        <f t="shared" si="119"/>
        <v>46</v>
      </c>
      <c r="AX585" s="24" t="str">
        <f>getSring(AQ585,2)</f>
        <v>夏娃的坚果</v>
      </c>
      <c r="AY585" s="24">
        <f t="shared" si="114"/>
        <v>30045</v>
      </c>
      <c r="AZ585" s="24">
        <f t="shared" si="115"/>
        <v>46</v>
      </c>
      <c r="BA585" s="24" t="str">
        <f>getSring(AQ585,3)</f>
        <v>剧毒牙</v>
      </c>
      <c r="BB585" s="24">
        <f t="shared" si="116"/>
        <v>30041</v>
      </c>
      <c r="BC585" s="24">
        <f t="shared" si="117"/>
        <v>46</v>
      </c>
    </row>
    <row r="586" spans="1:55" ht="14.25" x14ac:dyDescent="0.2">
      <c r="A586">
        <f t="shared" si="118"/>
        <v>20584</v>
      </c>
      <c r="B586" s="16">
        <v>584</v>
      </c>
      <c r="C586" s="16" t="s">
        <v>1055</v>
      </c>
      <c r="D586" s="16" t="s">
        <v>1606</v>
      </c>
      <c r="E586" s="16">
        <f>武器3!E586</f>
        <v>20</v>
      </c>
      <c r="F586" s="16" t="s">
        <v>1043</v>
      </c>
      <c r="G586" s="16">
        <f>武器3!G586</f>
        <v>3</v>
      </c>
      <c r="H586" s="19" t="s">
        <v>1385</v>
      </c>
      <c r="I586" s="3" t="s">
        <v>824</v>
      </c>
      <c r="J586" s="3">
        <f>武器2!I586</f>
        <v>19</v>
      </c>
      <c r="K586" s="3"/>
      <c r="L586" s="3" t="str">
        <f>武器3!J586</f>
        <v>终极职业</v>
      </c>
      <c r="M586" s="3" t="str">
        <f>武器3!K586</f>
        <v>神圣</v>
      </c>
      <c r="N586" s="16">
        <v>0</v>
      </c>
      <c r="O586" s="16">
        <v>8</v>
      </c>
      <c r="P586" s="16">
        <f>挂饰2!L586</f>
        <v>193</v>
      </c>
      <c r="Q586" s="16">
        <f>挂饰2!M586</f>
        <v>197</v>
      </c>
      <c r="R586" s="16">
        <f>挂饰2!N586</f>
        <v>29</v>
      </c>
      <c r="S586" s="16">
        <f>挂饰2!O586</f>
        <v>0</v>
      </c>
      <c r="T586" s="16">
        <f>挂饰2!P586</f>
        <v>0</v>
      </c>
      <c r="U586" s="16">
        <f>挂饰2!Q586</f>
        <v>0</v>
      </c>
      <c r="V586" s="16">
        <f>挂饰2!R586</f>
        <v>0</v>
      </c>
      <c r="W586" s="16">
        <f>挂饰2!S586</f>
        <v>0</v>
      </c>
      <c r="X586" s="16">
        <f>挂饰2!T586</f>
        <v>0</v>
      </c>
      <c r="Y586" s="16">
        <f>挂饰2!U586</f>
        <v>0.11</v>
      </c>
      <c r="Z586" s="16">
        <f>挂饰2!V586</f>
        <v>0.12</v>
      </c>
      <c r="AA586" s="16">
        <f>挂饰2!W586</f>
        <v>0</v>
      </c>
      <c r="AB586" s="16">
        <f>挂饰2!X586</f>
        <v>0</v>
      </c>
      <c r="AC586" s="16">
        <f>挂饰2!Y586</f>
        <v>0</v>
      </c>
      <c r="AD586" s="16">
        <f>挂饰2!Z586</f>
        <v>0</v>
      </c>
      <c r="AE586" s="16">
        <f>挂饰2!AA586</f>
        <v>0</v>
      </c>
      <c r="AF586" s="16">
        <f>挂饰2!AB586</f>
        <v>0</v>
      </c>
      <c r="AG586" s="16">
        <f>挂饰2!AC586</f>
        <v>0.45355191256830596</v>
      </c>
      <c r="AH586" s="16">
        <f>挂饰2!AD586</f>
        <v>0</v>
      </c>
      <c r="AI586" s="16">
        <f>挂饰2!AE586</f>
        <v>0</v>
      </c>
      <c r="AJ586" s="16">
        <f>挂饰2!AF586</f>
        <v>0</v>
      </c>
      <c r="AK586" s="16">
        <f>挂饰2!AG586</f>
        <v>0</v>
      </c>
      <c r="AL586" s="16">
        <f>挂饰2!AH586</f>
        <v>0</v>
      </c>
      <c r="AM586" s="16">
        <f>挂饰2!AI586</f>
        <v>0</v>
      </c>
      <c r="AN586" s="16">
        <f>挂饰2!AJ586</f>
        <v>0</v>
      </c>
      <c r="AO586" s="21">
        <f t="shared" si="108"/>
        <v>632.09213114754095</v>
      </c>
      <c r="AP586">
        <f t="shared" si="109"/>
        <v>554400</v>
      </c>
      <c r="AQ586" t="str">
        <f t="shared" si="110"/>
        <v>,紫水晶,斑斓的稻草,耀眼的石头</v>
      </c>
      <c r="AR586" s="24" t="str">
        <f>IF(F586="c",getSring(AQ586,4),VLOOKUP(M586&amp;F586,test4,2,FALSE))</f>
        <v>顶级光之精华</v>
      </c>
      <c r="AS586" s="24">
        <f t="shared" si="111"/>
        <v>30016</v>
      </c>
      <c r="AT586" s="24">
        <f t="shared" si="112"/>
        <v>33</v>
      </c>
      <c r="AU586" s="24" t="str">
        <f>getSring(AQ586,1)</f>
        <v>紫水晶</v>
      </c>
      <c r="AV586" s="24">
        <f t="shared" si="113"/>
        <v>30033</v>
      </c>
      <c r="AW586" s="24">
        <f t="shared" si="119"/>
        <v>66</v>
      </c>
      <c r="AX586" s="24" t="str">
        <f>getSring(AQ586,2)</f>
        <v>斑斓的稻草</v>
      </c>
      <c r="AY586" s="24">
        <f t="shared" si="114"/>
        <v>30029</v>
      </c>
      <c r="AZ586" s="24">
        <f t="shared" si="115"/>
        <v>66</v>
      </c>
      <c r="BA586" s="24" t="str">
        <f>getSring(AQ586,3)</f>
        <v>耀眼的石头</v>
      </c>
      <c r="BB586" s="24">
        <f t="shared" si="116"/>
        <v>30037</v>
      </c>
      <c r="BC586" s="24">
        <f t="shared" si="117"/>
        <v>66</v>
      </c>
    </row>
    <row r="587" spans="1:55" ht="14.25" x14ac:dyDescent="0.2">
      <c r="A587">
        <f t="shared" si="118"/>
        <v>20585</v>
      </c>
      <c r="B587" s="16">
        <v>585</v>
      </c>
      <c r="C587" s="16" t="s">
        <v>1114</v>
      </c>
      <c r="D587" s="16" t="s">
        <v>1361</v>
      </c>
      <c r="E587" s="16">
        <f>武器3!E587</f>
        <v>6</v>
      </c>
      <c r="F587" s="16" t="s">
        <v>1044</v>
      </c>
      <c r="G587" s="16">
        <f>武器3!G587</f>
        <v>3</v>
      </c>
      <c r="H587" s="19" t="s">
        <v>1385</v>
      </c>
      <c r="I587" s="3" t="s">
        <v>824</v>
      </c>
      <c r="J587" s="3">
        <f>武器2!I587</f>
        <v>19</v>
      </c>
      <c r="K587" s="3"/>
      <c r="L587" s="3" t="str">
        <f>武器3!J587</f>
        <v>终极职业</v>
      </c>
      <c r="M587" s="3" t="str">
        <f>武器3!K587</f>
        <v>神圣</v>
      </c>
      <c r="N587" s="16">
        <v>0</v>
      </c>
      <c r="O587" s="16">
        <v>1</v>
      </c>
      <c r="P587" s="16">
        <f>挂饰2!L587</f>
        <v>18</v>
      </c>
      <c r="Q587" s="16">
        <f>挂饰2!M587</f>
        <v>27</v>
      </c>
      <c r="R587" s="16">
        <f>挂饰2!N587</f>
        <v>0</v>
      </c>
      <c r="S587" s="16">
        <f>挂饰2!O587</f>
        <v>0</v>
      </c>
      <c r="T587" s="16">
        <f>挂饰2!P587</f>
        <v>0</v>
      </c>
      <c r="U587" s="16">
        <f>挂饰2!Q587</f>
        <v>0</v>
      </c>
      <c r="V587" s="16">
        <f>挂饰2!R587</f>
        <v>0</v>
      </c>
      <c r="W587" s="16">
        <f>挂饰2!S587</f>
        <v>0</v>
      </c>
      <c r="X587" s="16">
        <f>挂饰2!T587</f>
        <v>0</v>
      </c>
      <c r="Y587" s="16">
        <f>挂饰2!U587</f>
        <v>0</v>
      </c>
      <c r="Z587" s="16">
        <f>挂饰2!V587</f>
        <v>0</v>
      </c>
      <c r="AA587" s="16">
        <f>挂饰2!W587</f>
        <v>0</v>
      </c>
      <c r="AB587" s="16">
        <f>挂饰2!X587</f>
        <v>0</v>
      </c>
      <c r="AC587" s="16">
        <f>挂饰2!Y587</f>
        <v>0</v>
      </c>
      <c r="AD587" s="16">
        <f>挂饰2!Z587</f>
        <v>0</v>
      </c>
      <c r="AE587" s="16">
        <f>挂饰2!AA587</f>
        <v>0</v>
      </c>
      <c r="AF587" s="16">
        <f>挂饰2!AB587</f>
        <v>0</v>
      </c>
      <c r="AG587" s="16">
        <f>挂饰2!AC587</f>
        <v>0</v>
      </c>
      <c r="AH587" s="16">
        <f>挂饰2!AD587</f>
        <v>0</v>
      </c>
      <c r="AI587" s="16">
        <f>挂饰2!AE587</f>
        <v>0</v>
      </c>
      <c r="AJ587" s="16">
        <f>挂饰2!AF587</f>
        <v>0</v>
      </c>
      <c r="AK587" s="16">
        <f>挂饰2!AG587</f>
        <v>0</v>
      </c>
      <c r="AL587" s="16">
        <f>挂饰2!AH587</f>
        <v>0</v>
      </c>
      <c r="AM587" s="16">
        <f>挂饰2!AI587</f>
        <v>0</v>
      </c>
      <c r="AN587" s="16">
        <f>挂饰2!AJ587</f>
        <v>0</v>
      </c>
      <c r="AO587" s="21">
        <f t="shared" si="108"/>
        <v>67.5</v>
      </c>
      <c r="AP587">
        <f t="shared" si="109"/>
        <v>58800</v>
      </c>
      <c r="AQ587" t="str">
        <f t="shared" si="110"/>
        <v>,黄水晶,灰色的稻草,发光的石头</v>
      </c>
      <c r="AR587" s="24" t="str">
        <f>IF(F587="c",getSring(AQ587,4),VLOOKUP(M587&amp;F587,test4,2,FALSE))</f>
        <v>上级光之精华</v>
      </c>
      <c r="AS587" s="24">
        <f t="shared" si="111"/>
        <v>30017</v>
      </c>
      <c r="AT587" s="24">
        <f t="shared" si="112"/>
        <v>7</v>
      </c>
      <c r="AU587" s="24" t="str">
        <f>getSring(AQ587,1)</f>
        <v>黄水晶</v>
      </c>
      <c r="AV587" s="24">
        <f t="shared" si="113"/>
        <v>30032</v>
      </c>
      <c r="AW587" s="24">
        <f t="shared" si="119"/>
        <v>14</v>
      </c>
      <c r="AX587" s="24" t="str">
        <f>getSring(AQ587,2)</f>
        <v>灰色的稻草</v>
      </c>
      <c r="AY587" s="24">
        <f t="shared" si="114"/>
        <v>30028</v>
      </c>
      <c r="AZ587" s="24">
        <f t="shared" si="115"/>
        <v>14</v>
      </c>
      <c r="BA587" s="24" t="str">
        <f>getSring(AQ587,3)</f>
        <v>发光的石头</v>
      </c>
      <c r="BB587" s="24">
        <f t="shared" si="116"/>
        <v>30036</v>
      </c>
      <c r="BC587" s="24">
        <f t="shared" si="117"/>
        <v>14</v>
      </c>
    </row>
    <row r="588" spans="1:55" ht="14.25" x14ac:dyDescent="0.2">
      <c r="A588">
        <f t="shared" si="118"/>
        <v>20586</v>
      </c>
      <c r="B588" s="16">
        <v>586</v>
      </c>
      <c r="C588" s="16" t="s">
        <v>1086</v>
      </c>
      <c r="D588" s="16" t="s">
        <v>1242</v>
      </c>
      <c r="E588" s="16">
        <f>武器3!E588</f>
        <v>8</v>
      </c>
      <c r="F588" s="16" t="s">
        <v>1044</v>
      </c>
      <c r="G588" s="16">
        <f>武器3!G588</f>
        <v>3</v>
      </c>
      <c r="H588" s="19" t="s">
        <v>1385</v>
      </c>
      <c r="I588" s="3" t="s">
        <v>824</v>
      </c>
      <c r="J588" s="3">
        <f>武器2!I588</f>
        <v>19</v>
      </c>
      <c r="K588" s="3"/>
      <c r="L588" s="3" t="str">
        <f>武器3!J588</f>
        <v>终极职业</v>
      </c>
      <c r="M588" s="3" t="str">
        <f>武器3!K588</f>
        <v>神圣</v>
      </c>
      <c r="N588" s="16">
        <v>0</v>
      </c>
      <c r="O588" s="16">
        <v>2</v>
      </c>
      <c r="P588" s="16">
        <f>挂饰2!L588</f>
        <v>36</v>
      </c>
      <c r="Q588" s="16">
        <f>挂饰2!M588</f>
        <v>54</v>
      </c>
      <c r="R588" s="16">
        <f>挂饰2!N588</f>
        <v>0</v>
      </c>
      <c r="S588" s="16">
        <f>挂饰2!O588</f>
        <v>0</v>
      </c>
      <c r="T588" s="16">
        <f>挂饰2!P588</f>
        <v>0</v>
      </c>
      <c r="U588" s="16">
        <f>挂饰2!Q588</f>
        <v>0</v>
      </c>
      <c r="V588" s="16">
        <f>挂饰2!R588</f>
        <v>0</v>
      </c>
      <c r="W588" s="16">
        <f>挂饰2!S588</f>
        <v>0</v>
      </c>
      <c r="X588" s="16">
        <f>挂饰2!T588</f>
        <v>0</v>
      </c>
      <c r="Y588" s="16">
        <f>挂饰2!U588</f>
        <v>0</v>
      </c>
      <c r="Z588" s="16">
        <f>挂饰2!V588</f>
        <v>0</v>
      </c>
      <c r="AA588" s="16">
        <f>挂饰2!W588</f>
        <v>0</v>
      </c>
      <c r="AB588" s="16">
        <f>挂饰2!X588</f>
        <v>0</v>
      </c>
      <c r="AC588" s="16">
        <f>挂饰2!Y588</f>
        <v>0</v>
      </c>
      <c r="AD588" s="16">
        <f>挂饰2!Z588</f>
        <v>0</v>
      </c>
      <c r="AE588" s="16">
        <f>挂饰2!AA588</f>
        <v>0</v>
      </c>
      <c r="AF588" s="16">
        <f>挂饰2!AB588</f>
        <v>0</v>
      </c>
      <c r="AG588" s="16">
        <f>挂饰2!AC588</f>
        <v>0</v>
      </c>
      <c r="AH588" s="16">
        <f>挂饰2!AD588</f>
        <v>0</v>
      </c>
      <c r="AI588" s="16">
        <f>挂饰2!AE588</f>
        <v>0</v>
      </c>
      <c r="AJ588" s="16">
        <f>挂饰2!AF588</f>
        <v>0</v>
      </c>
      <c r="AK588" s="16">
        <f>挂饰2!AG588</f>
        <v>0</v>
      </c>
      <c r="AL588" s="16">
        <f>挂饰2!AH588</f>
        <v>0</v>
      </c>
      <c r="AM588" s="16">
        <f>挂饰2!AI588</f>
        <v>0</v>
      </c>
      <c r="AN588" s="16">
        <f>挂饰2!AJ588</f>
        <v>0</v>
      </c>
      <c r="AO588" s="21">
        <f t="shared" si="108"/>
        <v>135</v>
      </c>
      <c r="AP588">
        <f t="shared" si="109"/>
        <v>117600</v>
      </c>
      <c r="AQ588" t="str">
        <f t="shared" si="110"/>
        <v>,带血的牙,发光的石头,灰色的稻草</v>
      </c>
      <c r="AR588" s="24" t="str">
        <f>IF(F588="c",getSring(AQ588,4),VLOOKUP(M588&amp;F588,test4,2,FALSE))</f>
        <v>上级光之精华</v>
      </c>
      <c r="AS588" s="24">
        <f t="shared" si="111"/>
        <v>30017</v>
      </c>
      <c r="AT588" s="24">
        <f t="shared" si="112"/>
        <v>14</v>
      </c>
      <c r="AU588" s="24" t="str">
        <f>getSring(AQ588,1)</f>
        <v>带血的牙</v>
      </c>
      <c r="AV588" s="24">
        <f t="shared" si="113"/>
        <v>30040</v>
      </c>
      <c r="AW588" s="24">
        <f t="shared" si="119"/>
        <v>28</v>
      </c>
      <c r="AX588" s="24" t="str">
        <f>getSring(AQ588,2)</f>
        <v>发光的石头</v>
      </c>
      <c r="AY588" s="24">
        <f t="shared" si="114"/>
        <v>30036</v>
      </c>
      <c r="AZ588" s="24">
        <f t="shared" si="115"/>
        <v>28</v>
      </c>
      <c r="BA588" s="24" t="str">
        <f>getSring(AQ588,3)</f>
        <v>灰色的稻草</v>
      </c>
      <c r="BB588" s="24">
        <f t="shared" si="116"/>
        <v>30028</v>
      </c>
      <c r="BC588" s="24">
        <f t="shared" si="117"/>
        <v>28</v>
      </c>
    </row>
    <row r="589" spans="1:55" ht="14.25" x14ac:dyDescent="0.2">
      <c r="A589">
        <f t="shared" si="118"/>
        <v>20587</v>
      </c>
      <c r="B589" s="16">
        <v>587</v>
      </c>
      <c r="C589" s="16" t="s">
        <v>1134</v>
      </c>
      <c r="D589" s="16" t="s">
        <v>1607</v>
      </c>
      <c r="E589" s="16">
        <f>武器3!E589</f>
        <v>10</v>
      </c>
      <c r="F589" s="16" t="s">
        <v>1044</v>
      </c>
      <c r="G589" s="16">
        <f>武器3!G589</f>
        <v>3</v>
      </c>
      <c r="H589" s="19" t="s">
        <v>1385</v>
      </c>
      <c r="I589" s="3" t="s">
        <v>824</v>
      </c>
      <c r="J589" s="3">
        <f>武器2!I589</f>
        <v>19</v>
      </c>
      <c r="K589" s="3"/>
      <c r="L589" s="3" t="str">
        <f>武器3!J589</f>
        <v>终极职业</v>
      </c>
      <c r="M589" s="3" t="str">
        <f>武器3!K589</f>
        <v>神圣</v>
      </c>
      <c r="N589" s="16">
        <v>0</v>
      </c>
      <c r="O589" s="16">
        <v>3</v>
      </c>
      <c r="P589" s="16">
        <f>挂饰2!L589</f>
        <v>54</v>
      </c>
      <c r="Q589" s="16">
        <f>挂饰2!M589</f>
        <v>0</v>
      </c>
      <c r="R589" s="16">
        <f>挂饰2!N589</f>
        <v>0</v>
      </c>
      <c r="S589" s="16">
        <f>挂饰2!O589</f>
        <v>0</v>
      </c>
      <c r="T589" s="16">
        <f>挂饰2!P589</f>
        <v>0</v>
      </c>
      <c r="U589" s="16">
        <f>挂饰2!Q589</f>
        <v>0</v>
      </c>
      <c r="V589" s="16">
        <f>挂饰2!R589</f>
        <v>0</v>
      </c>
      <c r="W589" s="16">
        <f>挂饰2!S589</f>
        <v>0</v>
      </c>
      <c r="X589" s="16">
        <f>挂饰2!T589</f>
        <v>0</v>
      </c>
      <c r="Y589" s="16">
        <f>挂饰2!U589</f>
        <v>0</v>
      </c>
      <c r="Z589" s="16">
        <f>挂饰2!V589</f>
        <v>0</v>
      </c>
      <c r="AA589" s="16">
        <f>挂饰2!W589</f>
        <v>0</v>
      </c>
      <c r="AB589" s="16">
        <f>挂饰2!X589</f>
        <v>0</v>
      </c>
      <c r="AC589" s="16">
        <f>挂饰2!Y589</f>
        <v>0</v>
      </c>
      <c r="AD589" s="16">
        <f>挂饰2!Z589</f>
        <v>0</v>
      </c>
      <c r="AE589" s="16">
        <f>挂饰2!AA589</f>
        <v>0</v>
      </c>
      <c r="AF589" s="16">
        <f>挂饰2!AB589</f>
        <v>0</v>
      </c>
      <c r="AG589" s="16">
        <f>挂饰2!AC589</f>
        <v>0.25650557620817849</v>
      </c>
      <c r="AH589" s="16">
        <f>挂饰2!AD589</f>
        <v>0</v>
      </c>
      <c r="AI589" s="16">
        <f>挂饰2!AE589</f>
        <v>5.6603773584905648E-2</v>
      </c>
      <c r="AJ589" s="16">
        <f>挂饰2!AF589</f>
        <v>0</v>
      </c>
      <c r="AK589" s="16">
        <f>挂饰2!AG589</f>
        <v>0</v>
      </c>
      <c r="AL589" s="16">
        <f>挂饰2!AH589</f>
        <v>0</v>
      </c>
      <c r="AM589" s="16">
        <f>挂饰2!AI589</f>
        <v>0</v>
      </c>
      <c r="AN589" s="16">
        <f>挂饰2!AJ589</f>
        <v>0</v>
      </c>
      <c r="AO589" s="21">
        <f t="shared" si="108"/>
        <v>83.479826050361225</v>
      </c>
      <c r="AP589">
        <f t="shared" si="109"/>
        <v>73800</v>
      </c>
      <c r="AQ589" t="str">
        <f t="shared" si="110"/>
        <v>,黄水晶,诱人的蘑菇,发光的石头</v>
      </c>
      <c r="AR589" s="24" t="str">
        <f>IF(F589="c",getSring(AQ589,4),VLOOKUP(M589&amp;F589,test4,2,FALSE))</f>
        <v>上级光之精华</v>
      </c>
      <c r="AS589" s="24">
        <f t="shared" si="111"/>
        <v>30017</v>
      </c>
      <c r="AT589" s="24">
        <f t="shared" si="112"/>
        <v>9</v>
      </c>
      <c r="AU589" s="24" t="str">
        <f>getSring(AQ589,1)</f>
        <v>黄水晶</v>
      </c>
      <c r="AV589" s="24">
        <f t="shared" si="113"/>
        <v>30032</v>
      </c>
      <c r="AW589" s="24">
        <f t="shared" si="119"/>
        <v>17</v>
      </c>
      <c r="AX589" s="24" t="str">
        <f>getSring(AQ589,2)</f>
        <v>诱人的蘑菇</v>
      </c>
      <c r="AY589" s="24">
        <f t="shared" si="114"/>
        <v>30024</v>
      </c>
      <c r="AZ589" s="24">
        <f t="shared" si="115"/>
        <v>17</v>
      </c>
      <c r="BA589" s="24" t="str">
        <f>getSring(AQ589,3)</f>
        <v>发光的石头</v>
      </c>
      <c r="BB589" s="24">
        <f t="shared" si="116"/>
        <v>30036</v>
      </c>
      <c r="BC589" s="24">
        <f t="shared" si="117"/>
        <v>17</v>
      </c>
    </row>
    <row r="590" spans="1:55" ht="14.25" x14ac:dyDescent="0.2">
      <c r="A590">
        <f t="shared" si="118"/>
        <v>20588</v>
      </c>
      <c r="B590" s="16">
        <v>588</v>
      </c>
      <c r="C590" s="16" t="s">
        <v>1084</v>
      </c>
      <c r="D590" s="16" t="s">
        <v>1279</v>
      </c>
      <c r="E590" s="16">
        <f>武器3!E590</f>
        <v>12</v>
      </c>
      <c r="F590" s="16" t="s">
        <v>1044</v>
      </c>
      <c r="G590" s="16">
        <f>武器3!G590</f>
        <v>3</v>
      </c>
      <c r="H590" s="19" t="s">
        <v>1385</v>
      </c>
      <c r="I590" s="3" t="s">
        <v>824</v>
      </c>
      <c r="J590" s="3">
        <f>武器2!I590</f>
        <v>19</v>
      </c>
      <c r="K590" s="3"/>
      <c r="L590" s="3" t="str">
        <f>武器3!J590</f>
        <v>终极职业</v>
      </c>
      <c r="M590" s="3" t="str">
        <f>武器3!K590</f>
        <v>神圣</v>
      </c>
      <c r="N590" s="16">
        <v>0</v>
      </c>
      <c r="O590" s="16">
        <v>4</v>
      </c>
      <c r="P590" s="16">
        <f>挂饰2!L590</f>
        <v>72</v>
      </c>
      <c r="Q590" s="16">
        <f>挂饰2!M590</f>
        <v>109</v>
      </c>
      <c r="R590" s="16">
        <f>挂饰2!N590</f>
        <v>0</v>
      </c>
      <c r="S590" s="16">
        <f>挂饰2!O590</f>
        <v>0</v>
      </c>
      <c r="T590" s="16">
        <f>挂饰2!P590</f>
        <v>0</v>
      </c>
      <c r="U590" s="16">
        <f>挂饰2!Q590</f>
        <v>0</v>
      </c>
      <c r="V590" s="16">
        <f>挂饰2!R590</f>
        <v>0</v>
      </c>
      <c r="W590" s="16">
        <f>挂饰2!S590</f>
        <v>0</v>
      </c>
      <c r="X590" s="16">
        <f>挂饰2!T590</f>
        <v>0</v>
      </c>
      <c r="Y590" s="16">
        <f>挂饰2!U590</f>
        <v>0</v>
      </c>
      <c r="Z590" s="16">
        <f>挂饰2!V590</f>
        <v>6.6000000000000003E-2</v>
      </c>
      <c r="AA590" s="16">
        <f>挂饰2!W590</f>
        <v>0</v>
      </c>
      <c r="AB590" s="16">
        <f>挂饰2!X590</f>
        <v>0</v>
      </c>
      <c r="AC590" s="16">
        <f>挂饰2!Y590</f>
        <v>0</v>
      </c>
      <c r="AD590" s="16">
        <f>挂饰2!Z590</f>
        <v>0</v>
      </c>
      <c r="AE590" s="16">
        <f>挂饰2!AA590</f>
        <v>0</v>
      </c>
      <c r="AF590" s="16">
        <f>挂饰2!AB590</f>
        <v>0</v>
      </c>
      <c r="AG590" s="16">
        <f>挂饰2!AC590</f>
        <v>0</v>
      </c>
      <c r="AH590" s="16">
        <f>挂饰2!AD590</f>
        <v>0</v>
      </c>
      <c r="AI590" s="16">
        <f>挂饰2!AE590</f>
        <v>0</v>
      </c>
      <c r="AJ590" s="16">
        <f>挂饰2!AF590</f>
        <v>0</v>
      </c>
      <c r="AK590" s="16">
        <f>挂饰2!AG590</f>
        <v>0</v>
      </c>
      <c r="AL590" s="16">
        <f>挂饰2!AH590</f>
        <v>0</v>
      </c>
      <c r="AM590" s="16">
        <f>挂饰2!AI590</f>
        <v>0</v>
      </c>
      <c r="AN590" s="16">
        <f>挂饰2!AJ590</f>
        <v>0</v>
      </c>
      <c r="AO590" s="21">
        <f t="shared" si="108"/>
        <v>271.5</v>
      </c>
      <c r="AP590">
        <f t="shared" si="109"/>
        <v>237000</v>
      </c>
      <c r="AQ590" t="str">
        <f t="shared" si="110"/>
        <v>,黄水晶,带血的牙,发光的石头</v>
      </c>
      <c r="AR590" s="24" t="str">
        <f>IF(F590="c",getSring(AQ590,4),VLOOKUP(M590&amp;F590,test4,2,FALSE))</f>
        <v>上级光之精华</v>
      </c>
      <c r="AS590" s="24">
        <f t="shared" si="111"/>
        <v>30017</v>
      </c>
      <c r="AT590" s="24">
        <f t="shared" si="112"/>
        <v>28</v>
      </c>
      <c r="AU590" s="24" t="str">
        <f>getSring(AQ590,1)</f>
        <v>黄水晶</v>
      </c>
      <c r="AV590" s="24">
        <f t="shared" si="113"/>
        <v>30032</v>
      </c>
      <c r="AW590" s="24">
        <f t="shared" si="119"/>
        <v>57</v>
      </c>
      <c r="AX590" s="24" t="str">
        <f>getSring(AQ590,2)</f>
        <v>带血的牙</v>
      </c>
      <c r="AY590" s="24">
        <f t="shared" si="114"/>
        <v>30040</v>
      </c>
      <c r="AZ590" s="24">
        <f t="shared" si="115"/>
        <v>57</v>
      </c>
      <c r="BA590" s="24" t="str">
        <f>getSring(AQ590,3)</f>
        <v>发光的石头</v>
      </c>
      <c r="BB590" s="24">
        <f t="shared" si="116"/>
        <v>30036</v>
      </c>
      <c r="BC590" s="24">
        <f t="shared" si="117"/>
        <v>57</v>
      </c>
    </row>
    <row r="591" spans="1:55" ht="14.25" x14ac:dyDescent="0.2">
      <c r="A591">
        <f t="shared" si="118"/>
        <v>20589</v>
      </c>
      <c r="B591" s="16">
        <v>589</v>
      </c>
      <c r="C591" s="16" t="s">
        <v>1082</v>
      </c>
      <c r="D591" s="16" t="s">
        <v>1278</v>
      </c>
      <c r="E591" s="16">
        <f>武器3!E591</f>
        <v>14</v>
      </c>
      <c r="F591" s="16" t="s">
        <v>1044</v>
      </c>
      <c r="G591" s="16">
        <f>武器3!G591</f>
        <v>3</v>
      </c>
      <c r="H591" s="19" t="s">
        <v>1385</v>
      </c>
      <c r="I591" s="3" t="s">
        <v>824</v>
      </c>
      <c r="J591" s="3">
        <f>武器2!I591</f>
        <v>19</v>
      </c>
      <c r="K591" s="3"/>
      <c r="L591" s="3" t="str">
        <f>武器3!J591</f>
        <v>终极职业</v>
      </c>
      <c r="M591" s="3" t="str">
        <f>武器3!K591</f>
        <v>神圣</v>
      </c>
      <c r="N591" s="16">
        <v>0</v>
      </c>
      <c r="O591" s="16">
        <v>5</v>
      </c>
      <c r="P591" s="16">
        <f>挂饰2!L591</f>
        <v>90</v>
      </c>
      <c r="Q591" s="16">
        <f>挂饰2!M591</f>
        <v>0</v>
      </c>
      <c r="R591" s="16">
        <f>挂饰2!N591</f>
        <v>20</v>
      </c>
      <c r="S591" s="16">
        <f>挂饰2!O591</f>
        <v>0</v>
      </c>
      <c r="T591" s="16">
        <f>挂饰2!P591</f>
        <v>0</v>
      </c>
      <c r="U591" s="16">
        <f>挂饰2!Q591</f>
        <v>0</v>
      </c>
      <c r="V591" s="16">
        <f>挂饰2!R591</f>
        <v>0</v>
      </c>
      <c r="W591" s="16">
        <f>挂饰2!S591</f>
        <v>0</v>
      </c>
      <c r="X591" s="16">
        <f>挂饰2!T591</f>
        <v>0</v>
      </c>
      <c r="Y591" s="16">
        <f>挂饰2!U591</f>
        <v>0</v>
      </c>
      <c r="Z591" s="16">
        <f>挂饰2!V591</f>
        <v>0</v>
      </c>
      <c r="AA591" s="16">
        <f>挂饰2!W591</f>
        <v>0</v>
      </c>
      <c r="AB591" s="16">
        <f>挂饰2!X591</f>
        <v>0</v>
      </c>
      <c r="AC591" s="16">
        <f>挂饰2!Y591</f>
        <v>0</v>
      </c>
      <c r="AD591" s="16">
        <f>挂饰2!Z591</f>
        <v>0</v>
      </c>
      <c r="AE591" s="16">
        <f>挂饰2!AA591</f>
        <v>0</v>
      </c>
      <c r="AF591" s="16">
        <f>挂饰2!AB591</f>
        <v>0</v>
      </c>
      <c r="AG591" s="16">
        <f>挂饰2!AC591</f>
        <v>0.36507936507936511</v>
      </c>
      <c r="AH591" s="16">
        <f>挂饰2!AD591</f>
        <v>0</v>
      </c>
      <c r="AI591" s="16">
        <f>挂饰2!AE591</f>
        <v>0</v>
      </c>
      <c r="AJ591" s="16">
        <f>挂饰2!AF591</f>
        <v>0</v>
      </c>
      <c r="AK591" s="16">
        <f>挂饰2!AG591</f>
        <v>0</v>
      </c>
      <c r="AL591" s="16">
        <f>挂饰2!AH591</f>
        <v>0</v>
      </c>
      <c r="AM591" s="16">
        <f>挂饰2!AI591</f>
        <v>0</v>
      </c>
      <c r="AN591" s="16">
        <f>挂饰2!AJ591</f>
        <v>0</v>
      </c>
      <c r="AO591" s="21">
        <f t="shared" si="108"/>
        <v>167.89142857142858</v>
      </c>
      <c r="AP591">
        <f t="shared" si="109"/>
        <v>144600</v>
      </c>
      <c r="AQ591" t="str">
        <f t="shared" si="110"/>
        <v>,诱人的坚果,带血的牙,发光的石头</v>
      </c>
      <c r="AR591" s="24" t="str">
        <f>IF(F591="c",getSring(AQ591,4),VLOOKUP(M591&amp;F591,test4,2,FALSE))</f>
        <v>上级光之精华</v>
      </c>
      <c r="AS591" s="24">
        <f t="shared" si="111"/>
        <v>30017</v>
      </c>
      <c r="AT591" s="24">
        <f t="shared" si="112"/>
        <v>17</v>
      </c>
      <c r="AU591" s="24" t="str">
        <f>getSring(AQ591,1)</f>
        <v>诱人的坚果</v>
      </c>
      <c r="AV591" s="24">
        <f t="shared" si="113"/>
        <v>30044</v>
      </c>
      <c r="AW591" s="24">
        <f t="shared" si="119"/>
        <v>35</v>
      </c>
      <c r="AX591" s="24" t="str">
        <f>getSring(AQ591,2)</f>
        <v>带血的牙</v>
      </c>
      <c r="AY591" s="24">
        <f t="shared" si="114"/>
        <v>30040</v>
      </c>
      <c r="AZ591" s="24">
        <f t="shared" si="115"/>
        <v>35</v>
      </c>
      <c r="BA591" s="24" t="str">
        <f>getSring(AQ591,3)</f>
        <v>发光的石头</v>
      </c>
      <c r="BB591" s="24">
        <f t="shared" si="116"/>
        <v>30036</v>
      </c>
      <c r="BC591" s="24">
        <f t="shared" si="117"/>
        <v>35</v>
      </c>
    </row>
    <row r="592" spans="1:55" ht="14.25" x14ac:dyDescent="0.2">
      <c r="A592">
        <f t="shared" si="118"/>
        <v>20590</v>
      </c>
      <c r="B592" s="16">
        <v>590</v>
      </c>
      <c r="C592" s="16" t="s">
        <v>1113</v>
      </c>
      <c r="D592" s="16" t="s">
        <v>1326</v>
      </c>
      <c r="E592" s="16">
        <f>武器3!E592</f>
        <v>16</v>
      </c>
      <c r="F592" s="16" t="s">
        <v>1044</v>
      </c>
      <c r="G592" s="16">
        <f>武器3!G592</f>
        <v>3</v>
      </c>
      <c r="H592" s="19" t="s">
        <v>1385</v>
      </c>
      <c r="I592" s="3" t="s">
        <v>824</v>
      </c>
      <c r="J592" s="3">
        <f>武器2!I592</f>
        <v>19</v>
      </c>
      <c r="K592" s="3"/>
      <c r="L592" s="3" t="str">
        <f>武器3!J592</f>
        <v>终极职业</v>
      </c>
      <c r="M592" s="3" t="str">
        <f>武器3!K592</f>
        <v>神圣</v>
      </c>
      <c r="N592" s="16">
        <v>0</v>
      </c>
      <c r="O592" s="16">
        <v>6</v>
      </c>
      <c r="P592" s="16">
        <f>挂饰2!L592</f>
        <v>108</v>
      </c>
      <c r="Q592" s="16">
        <f>挂饰2!M592</f>
        <v>164</v>
      </c>
      <c r="R592" s="16">
        <f>挂饰2!N592</f>
        <v>24</v>
      </c>
      <c r="S592" s="16">
        <f>挂饰2!O592</f>
        <v>0</v>
      </c>
      <c r="T592" s="16">
        <f>挂饰2!P592</f>
        <v>0</v>
      </c>
      <c r="U592" s="16">
        <f>挂饰2!Q592</f>
        <v>92</v>
      </c>
      <c r="V592" s="16">
        <f>挂饰2!R592</f>
        <v>0</v>
      </c>
      <c r="W592" s="16">
        <f>挂饰2!S592</f>
        <v>0</v>
      </c>
      <c r="X592" s="16">
        <f>挂饰2!T592</f>
        <v>0</v>
      </c>
      <c r="Y592" s="16">
        <f>挂饰2!U592</f>
        <v>0</v>
      </c>
      <c r="Z592" s="16">
        <f>挂饰2!V592</f>
        <v>0</v>
      </c>
      <c r="AA592" s="16">
        <f>挂饰2!W592</f>
        <v>0</v>
      </c>
      <c r="AB592" s="16">
        <f>挂饰2!X592</f>
        <v>0</v>
      </c>
      <c r="AC592" s="16">
        <f>挂饰2!Y592</f>
        <v>0</v>
      </c>
      <c r="AD592" s="16">
        <f>挂饰2!Z592</f>
        <v>0</v>
      </c>
      <c r="AE592" s="16">
        <f>挂饰2!AA592</f>
        <v>0</v>
      </c>
      <c r="AF592" s="16">
        <f>挂饰2!AB592</f>
        <v>0</v>
      </c>
      <c r="AG592" s="16">
        <f>挂饰2!AC592</f>
        <v>0</v>
      </c>
      <c r="AH592" s="16">
        <f>挂饰2!AD592</f>
        <v>0</v>
      </c>
      <c r="AI592" s="16">
        <f>挂饰2!AE592</f>
        <v>0</v>
      </c>
      <c r="AJ592" s="16">
        <f>挂饰2!AF592</f>
        <v>0</v>
      </c>
      <c r="AK592" s="16">
        <f>挂饰2!AG592</f>
        <v>0</v>
      </c>
      <c r="AL592" s="16">
        <f>挂饰2!AH592</f>
        <v>0</v>
      </c>
      <c r="AM592" s="16">
        <f>挂饰2!AI592</f>
        <v>0</v>
      </c>
      <c r="AN592" s="16">
        <f>挂饰2!AJ592</f>
        <v>0</v>
      </c>
      <c r="AO592" s="21">
        <f t="shared" si="108"/>
        <v>582</v>
      </c>
      <c r="AP592">
        <f t="shared" si="109"/>
        <v>510600</v>
      </c>
      <c r="AQ592" t="str">
        <f t="shared" si="110"/>
        <v>,发光的石头,灰色的稻草,诱人的坚果</v>
      </c>
      <c r="AR592" s="24" t="str">
        <f>IF(F592="c",getSring(AQ592,4),VLOOKUP(M592&amp;F592,test4,2,FALSE))</f>
        <v>上级光之精华</v>
      </c>
      <c r="AS592" s="24">
        <f t="shared" si="111"/>
        <v>30017</v>
      </c>
      <c r="AT592" s="24">
        <f t="shared" si="112"/>
        <v>61</v>
      </c>
      <c r="AU592" s="24" t="str">
        <f>getSring(AQ592,1)</f>
        <v>发光的石头</v>
      </c>
      <c r="AV592" s="24">
        <f t="shared" si="113"/>
        <v>30036</v>
      </c>
      <c r="AW592" s="24">
        <f t="shared" si="119"/>
        <v>121</v>
      </c>
      <c r="AX592" s="24" t="str">
        <f>getSring(AQ592,2)</f>
        <v>灰色的稻草</v>
      </c>
      <c r="AY592" s="24">
        <f t="shared" si="114"/>
        <v>30028</v>
      </c>
      <c r="AZ592" s="24">
        <f t="shared" si="115"/>
        <v>121</v>
      </c>
      <c r="BA592" s="24" t="str">
        <f>getSring(AQ592,3)</f>
        <v>诱人的坚果</v>
      </c>
      <c r="BB592" s="24">
        <f t="shared" si="116"/>
        <v>30044</v>
      </c>
      <c r="BC592" s="24">
        <f t="shared" si="117"/>
        <v>121</v>
      </c>
    </row>
    <row r="593" spans="1:55" ht="14.25" x14ac:dyDescent="0.2">
      <c r="A593">
        <f t="shared" si="118"/>
        <v>20591</v>
      </c>
      <c r="B593" s="16">
        <v>591</v>
      </c>
      <c r="C593" s="16" t="s">
        <v>1088</v>
      </c>
      <c r="D593" s="16" t="s">
        <v>1363</v>
      </c>
      <c r="E593" s="16">
        <f>武器3!E593</f>
        <v>18</v>
      </c>
      <c r="F593" s="16" t="s">
        <v>1044</v>
      </c>
      <c r="G593" s="16">
        <f>武器3!G593</f>
        <v>3</v>
      </c>
      <c r="H593" s="19" t="s">
        <v>1385</v>
      </c>
      <c r="I593" s="3" t="s">
        <v>824</v>
      </c>
      <c r="J593" s="3">
        <f>武器2!I593</f>
        <v>19</v>
      </c>
      <c r="K593" s="3"/>
      <c r="L593" s="3" t="str">
        <f>武器3!J593</f>
        <v>终极职业</v>
      </c>
      <c r="M593" s="3" t="str">
        <f>武器3!K593</f>
        <v>神圣</v>
      </c>
      <c r="N593" s="16">
        <v>0</v>
      </c>
      <c r="O593" s="16">
        <v>7</v>
      </c>
      <c r="P593" s="16">
        <f>挂饰2!L593</f>
        <v>127</v>
      </c>
      <c r="Q593" s="16">
        <f>挂饰2!M593</f>
        <v>192</v>
      </c>
      <c r="R593" s="16">
        <f>挂饰2!N593</f>
        <v>29</v>
      </c>
      <c r="S593" s="16">
        <f>挂饰2!O593</f>
        <v>0</v>
      </c>
      <c r="T593" s="16">
        <f>挂饰2!P593</f>
        <v>0</v>
      </c>
      <c r="U593" s="16">
        <f>挂饰2!Q593</f>
        <v>0</v>
      </c>
      <c r="V593" s="16">
        <f>挂饰2!R593</f>
        <v>0</v>
      </c>
      <c r="W593" s="16">
        <f>挂饰2!S593</f>
        <v>0</v>
      </c>
      <c r="X593" s="16">
        <f>挂饰2!T593</f>
        <v>0</v>
      </c>
      <c r="Y593" s="16">
        <f>挂饰2!U593</f>
        <v>0</v>
      </c>
      <c r="Z593" s="16">
        <f>挂饰2!V593</f>
        <v>0</v>
      </c>
      <c r="AA593" s="16">
        <f>挂饰2!W593</f>
        <v>0</v>
      </c>
      <c r="AB593" s="16">
        <f>挂饰2!X593</f>
        <v>0</v>
      </c>
      <c r="AC593" s="16">
        <f>挂饰2!Y593</f>
        <v>0</v>
      </c>
      <c r="AD593" s="16">
        <f>挂饰2!Z593</f>
        <v>0</v>
      </c>
      <c r="AE593" s="16">
        <f>挂饰2!AA593</f>
        <v>0</v>
      </c>
      <c r="AF593" s="16">
        <f>挂饰2!AB593</f>
        <v>0</v>
      </c>
      <c r="AG593" s="16">
        <f>挂饰2!AC593</f>
        <v>0</v>
      </c>
      <c r="AH593" s="16">
        <f>挂饰2!AD593</f>
        <v>0</v>
      </c>
      <c r="AI593" s="16">
        <f>挂饰2!AE593</f>
        <v>0.11894273127753308</v>
      </c>
      <c r="AJ593" s="16">
        <f>挂饰2!AF593</f>
        <v>0</v>
      </c>
      <c r="AK593" s="16">
        <f>挂饰2!AG593</f>
        <v>0</v>
      </c>
      <c r="AL593" s="16">
        <f>挂饰2!AH593</f>
        <v>0</v>
      </c>
      <c r="AM593" s="16">
        <f>挂饰2!AI593</f>
        <v>0</v>
      </c>
      <c r="AN593" s="16">
        <f>挂饰2!AJ593</f>
        <v>0</v>
      </c>
      <c r="AO593" s="21">
        <f t="shared" si="108"/>
        <v>522.94202643171809</v>
      </c>
      <c r="AP593">
        <f t="shared" si="109"/>
        <v>455400</v>
      </c>
      <c r="AQ593" t="str">
        <f t="shared" si="110"/>
        <v>,黄水晶,诱人的坚果,灰色的稻草</v>
      </c>
      <c r="AR593" s="24" t="str">
        <f>IF(F593="c",getSring(AQ593,4),VLOOKUP(M593&amp;F593,test4,2,FALSE))</f>
        <v>上级光之精华</v>
      </c>
      <c r="AS593" s="24">
        <f t="shared" si="111"/>
        <v>30017</v>
      </c>
      <c r="AT593" s="24">
        <f t="shared" si="112"/>
        <v>54</v>
      </c>
      <c r="AU593" s="24" t="str">
        <f>getSring(AQ593,1)</f>
        <v>黄水晶</v>
      </c>
      <c r="AV593" s="24">
        <f t="shared" si="113"/>
        <v>30032</v>
      </c>
      <c r="AW593" s="24">
        <f t="shared" si="119"/>
        <v>109</v>
      </c>
      <c r="AX593" s="24" t="str">
        <f>getSring(AQ593,2)</f>
        <v>诱人的坚果</v>
      </c>
      <c r="AY593" s="24">
        <f t="shared" si="114"/>
        <v>30044</v>
      </c>
      <c r="AZ593" s="24">
        <f t="shared" si="115"/>
        <v>109</v>
      </c>
      <c r="BA593" s="24" t="str">
        <f>getSring(AQ593,3)</f>
        <v>灰色的稻草</v>
      </c>
      <c r="BB593" s="24">
        <f t="shared" si="116"/>
        <v>30028</v>
      </c>
      <c r="BC593" s="24">
        <f t="shared" si="117"/>
        <v>109</v>
      </c>
    </row>
    <row r="594" spans="1:55" ht="14.25" x14ac:dyDescent="0.2">
      <c r="A594">
        <f t="shared" si="118"/>
        <v>20592</v>
      </c>
      <c r="B594" s="16">
        <v>592</v>
      </c>
      <c r="C594" s="16" t="s">
        <v>1065</v>
      </c>
      <c r="D594" s="16" t="s">
        <v>1608</v>
      </c>
      <c r="E594" s="16">
        <f>武器3!E594</f>
        <v>20</v>
      </c>
      <c r="F594" s="16" t="s">
        <v>1044</v>
      </c>
      <c r="G594" s="16">
        <f>武器3!G594</f>
        <v>3</v>
      </c>
      <c r="H594" s="19" t="s">
        <v>1385</v>
      </c>
      <c r="I594" s="3" t="s">
        <v>824</v>
      </c>
      <c r="J594" s="3">
        <f>武器2!I594</f>
        <v>19</v>
      </c>
      <c r="K594" s="3"/>
      <c r="L594" s="3" t="str">
        <f>武器3!J594</f>
        <v>终极职业</v>
      </c>
      <c r="M594" s="3" t="str">
        <f>武器3!K594</f>
        <v>神圣</v>
      </c>
      <c r="N594" s="16">
        <v>0</v>
      </c>
      <c r="O594" s="16">
        <v>8</v>
      </c>
      <c r="P594" s="16">
        <f>挂饰2!L594</f>
        <v>145</v>
      </c>
      <c r="Q594" s="16">
        <f>挂饰2!M594</f>
        <v>219</v>
      </c>
      <c r="R594" s="16">
        <f>挂饰2!N594</f>
        <v>0</v>
      </c>
      <c r="S594" s="16">
        <f>挂饰2!O594</f>
        <v>0</v>
      </c>
      <c r="T594" s="16">
        <f>挂饰2!P594</f>
        <v>0</v>
      </c>
      <c r="U594" s="16">
        <f>挂饰2!Q594</f>
        <v>0</v>
      </c>
      <c r="V594" s="16">
        <f>挂饰2!R594</f>
        <v>0</v>
      </c>
      <c r="W594" s="16">
        <f>挂饰2!S594</f>
        <v>67</v>
      </c>
      <c r="X594" s="16">
        <f>挂饰2!T594</f>
        <v>0</v>
      </c>
      <c r="Y594" s="16">
        <f>挂饰2!U594</f>
        <v>0</v>
      </c>
      <c r="Z594" s="16">
        <f>挂饰2!V594</f>
        <v>0</v>
      </c>
      <c r="AA594" s="16">
        <f>挂饰2!W594</f>
        <v>0</v>
      </c>
      <c r="AB594" s="16">
        <f>挂饰2!X594</f>
        <v>0</v>
      </c>
      <c r="AC594" s="16">
        <f>挂饰2!Y594</f>
        <v>0.13419913419913421</v>
      </c>
      <c r="AD594" s="16">
        <f>挂饰2!Z594</f>
        <v>0</v>
      </c>
      <c r="AE594" s="16">
        <f>挂饰2!AA594</f>
        <v>0</v>
      </c>
      <c r="AF594" s="16">
        <f>挂饰2!AB594</f>
        <v>0</v>
      </c>
      <c r="AG594" s="16">
        <f>挂饰2!AC594</f>
        <v>0</v>
      </c>
      <c r="AH594" s="16">
        <f>挂饰2!AD594</f>
        <v>0</v>
      </c>
      <c r="AI594" s="16">
        <f>挂饰2!AE594</f>
        <v>0</v>
      </c>
      <c r="AJ594" s="16">
        <f>挂饰2!AF594</f>
        <v>0</v>
      </c>
      <c r="AK594" s="16">
        <f>挂饰2!AG594</f>
        <v>0</v>
      </c>
      <c r="AL594" s="16">
        <f>挂饰2!AH594</f>
        <v>0</v>
      </c>
      <c r="AM594" s="16">
        <f>挂饰2!AI594</f>
        <v>0</v>
      </c>
      <c r="AN594" s="16">
        <f>挂饰2!AJ594</f>
        <v>0</v>
      </c>
      <c r="AO594" s="21">
        <f t="shared" si="108"/>
        <v>647.56285714285718</v>
      </c>
      <c r="AP594">
        <f t="shared" si="109"/>
        <v>564600</v>
      </c>
      <c r="AQ594" t="str">
        <f t="shared" si="110"/>
        <v>,发光的石头,黄水晶,带血的牙</v>
      </c>
      <c r="AR594" s="24" t="str">
        <f>IF(F594="c",getSring(AQ594,4),VLOOKUP(M594&amp;F594,test4,2,FALSE))</f>
        <v>上级光之精华</v>
      </c>
      <c r="AS594" s="24">
        <f t="shared" si="111"/>
        <v>30017</v>
      </c>
      <c r="AT594" s="24">
        <f t="shared" si="112"/>
        <v>67</v>
      </c>
      <c r="AU594" s="24" t="str">
        <f>getSring(AQ594,1)</f>
        <v>发光的石头</v>
      </c>
      <c r="AV594" s="24">
        <f t="shared" si="113"/>
        <v>30036</v>
      </c>
      <c r="AW594" s="24">
        <f t="shared" si="119"/>
        <v>135</v>
      </c>
      <c r="AX594" s="24" t="str">
        <f>getSring(AQ594,2)</f>
        <v>黄水晶</v>
      </c>
      <c r="AY594" s="24">
        <f t="shared" si="114"/>
        <v>30032</v>
      </c>
      <c r="AZ594" s="24">
        <f t="shared" si="115"/>
        <v>135</v>
      </c>
      <c r="BA594" s="24" t="str">
        <f>getSring(AQ594,3)</f>
        <v>带血的牙</v>
      </c>
      <c r="BB594" s="24">
        <f t="shared" si="116"/>
        <v>30040</v>
      </c>
      <c r="BC594" s="24">
        <f t="shared" si="117"/>
        <v>135</v>
      </c>
    </row>
    <row r="595" spans="1:55" ht="14.25" x14ac:dyDescent="0.2">
      <c r="A595">
        <f t="shared" si="118"/>
        <v>20593</v>
      </c>
      <c r="B595" s="16">
        <v>593</v>
      </c>
      <c r="C595" s="16" t="s">
        <v>1116</v>
      </c>
      <c r="D595" s="16" t="s">
        <v>1609</v>
      </c>
      <c r="E595" s="16">
        <f>武器3!E595</f>
        <v>5</v>
      </c>
      <c r="F595" s="16" t="s">
        <v>1045</v>
      </c>
      <c r="G595" s="16">
        <f>武器3!G595</f>
        <v>3</v>
      </c>
      <c r="H595" s="19" t="s">
        <v>1385</v>
      </c>
      <c r="I595" s="3" t="s">
        <v>824</v>
      </c>
      <c r="J595" s="3">
        <f>武器2!I595</f>
        <v>19</v>
      </c>
      <c r="K595" s="3"/>
      <c r="L595" s="3" t="str">
        <f>武器3!J595</f>
        <v>终极职业</v>
      </c>
      <c r="M595" s="3" t="str">
        <f>武器3!K595</f>
        <v>神圣</v>
      </c>
      <c r="N595" s="16">
        <v>0</v>
      </c>
      <c r="O595" s="16">
        <v>1</v>
      </c>
      <c r="P595" s="16">
        <f>挂饰2!L595</f>
        <v>21</v>
      </c>
      <c r="Q595" s="16">
        <f>挂饰2!M595</f>
        <v>41</v>
      </c>
      <c r="R595" s="16">
        <f>挂饰2!N595</f>
        <v>0</v>
      </c>
      <c r="S595" s="16">
        <f>挂饰2!O595</f>
        <v>0</v>
      </c>
      <c r="T595" s="16">
        <f>挂饰2!P595</f>
        <v>0</v>
      </c>
      <c r="U595" s="16">
        <f>挂饰2!Q595</f>
        <v>0</v>
      </c>
      <c r="V595" s="16">
        <f>挂饰2!R595</f>
        <v>0</v>
      </c>
      <c r="W595" s="16">
        <f>挂饰2!S595</f>
        <v>0</v>
      </c>
      <c r="X595" s="16">
        <f>挂饰2!T595</f>
        <v>0</v>
      </c>
      <c r="Y595" s="16">
        <f>挂饰2!U595</f>
        <v>0</v>
      </c>
      <c r="Z595" s="16">
        <f>挂饰2!V595</f>
        <v>0</v>
      </c>
      <c r="AA595" s="16">
        <f>挂饰2!W595</f>
        <v>0</v>
      </c>
      <c r="AB595" s="16">
        <f>挂饰2!X595</f>
        <v>0</v>
      </c>
      <c r="AC595" s="16">
        <f>挂饰2!Y595</f>
        <v>0</v>
      </c>
      <c r="AD595" s="16">
        <f>挂饰2!Z595</f>
        <v>0</v>
      </c>
      <c r="AE595" s="16">
        <f>挂饰2!AA595</f>
        <v>0</v>
      </c>
      <c r="AF595" s="16">
        <f>挂饰2!AB595</f>
        <v>0</v>
      </c>
      <c r="AG595" s="16">
        <f>挂饰2!AC595</f>
        <v>0</v>
      </c>
      <c r="AH595" s="16">
        <f>挂饰2!AD595</f>
        <v>0</v>
      </c>
      <c r="AI595" s="16">
        <f>挂饰2!AE595</f>
        <v>0</v>
      </c>
      <c r="AJ595" s="16">
        <f>挂饰2!AF595</f>
        <v>0</v>
      </c>
      <c r="AK595" s="16">
        <f>挂饰2!AG595</f>
        <v>0</v>
      </c>
      <c r="AL595" s="16">
        <f>挂饰2!AH595</f>
        <v>0</v>
      </c>
      <c r="AM595" s="16">
        <f>挂饰2!AI595</f>
        <v>0</v>
      </c>
      <c r="AN595" s="16">
        <f>挂饰2!AJ595</f>
        <v>0</v>
      </c>
      <c r="AO595" s="21">
        <f t="shared" si="108"/>
        <v>93</v>
      </c>
      <c r="AP595">
        <f t="shared" si="109"/>
        <v>80700</v>
      </c>
      <c r="AQ595" t="str">
        <f t="shared" si="110"/>
        <v>,长獠牙,美味的坚果,扁扁的稻草</v>
      </c>
      <c r="AR595" s="24" t="str">
        <f>IF(F595="c",getSring(AQ595,4),VLOOKUP(M595&amp;F595,test4,2,FALSE))</f>
        <v>光之精华</v>
      </c>
      <c r="AS595" s="24">
        <f t="shared" si="111"/>
        <v>30018</v>
      </c>
      <c r="AT595" s="24">
        <f t="shared" si="112"/>
        <v>19</v>
      </c>
      <c r="AU595" s="24" t="str">
        <f>getSring(AQ595,1)</f>
        <v>长獠牙</v>
      </c>
      <c r="AV595" s="24">
        <f t="shared" si="113"/>
        <v>30039</v>
      </c>
      <c r="AW595" s="24">
        <f t="shared" si="119"/>
        <v>39</v>
      </c>
      <c r="AX595" s="24" t="str">
        <f>getSring(AQ595,2)</f>
        <v>美味的坚果</v>
      </c>
      <c r="AY595" s="24">
        <f t="shared" si="114"/>
        <v>30043</v>
      </c>
      <c r="AZ595" s="24">
        <f t="shared" si="115"/>
        <v>39</v>
      </c>
      <c r="BA595" s="24" t="str">
        <f>getSring(AQ595,3)</f>
        <v>扁扁的稻草</v>
      </c>
      <c r="BB595" s="24">
        <f t="shared" si="116"/>
        <v>30027</v>
      </c>
      <c r="BC595" s="24">
        <f t="shared" si="117"/>
        <v>39</v>
      </c>
    </row>
    <row r="596" spans="1:55" ht="14.25" x14ac:dyDescent="0.2">
      <c r="A596">
        <f t="shared" si="118"/>
        <v>20594</v>
      </c>
      <c r="B596" s="16">
        <v>594</v>
      </c>
      <c r="C596" s="16" t="s">
        <v>1132</v>
      </c>
      <c r="D596" s="16" t="s">
        <v>1610</v>
      </c>
      <c r="E596" s="16">
        <f>武器3!E596</f>
        <v>7</v>
      </c>
      <c r="F596" s="16" t="s">
        <v>1045</v>
      </c>
      <c r="G596" s="16">
        <f>武器3!G596</f>
        <v>3</v>
      </c>
      <c r="H596" s="19" t="s">
        <v>1385</v>
      </c>
      <c r="I596" s="3" t="s">
        <v>824</v>
      </c>
      <c r="J596" s="3">
        <f>武器2!I596</f>
        <v>19</v>
      </c>
      <c r="K596" s="3"/>
      <c r="L596" s="3" t="str">
        <f>武器3!J596</f>
        <v>终极职业</v>
      </c>
      <c r="M596" s="3" t="str">
        <f>武器3!K596</f>
        <v>神圣</v>
      </c>
      <c r="N596" s="16">
        <v>0</v>
      </c>
      <c r="O596" s="16">
        <v>2</v>
      </c>
      <c r="P596" s="16">
        <f>挂饰2!L596</f>
        <v>42</v>
      </c>
      <c r="Q596" s="16">
        <f>挂饰2!M596</f>
        <v>0</v>
      </c>
      <c r="R596" s="16">
        <f>挂饰2!N596</f>
        <v>0</v>
      </c>
      <c r="S596" s="16">
        <f>挂饰2!O596</f>
        <v>0</v>
      </c>
      <c r="T596" s="16">
        <f>挂饰2!P596</f>
        <v>0</v>
      </c>
      <c r="U596" s="16">
        <f>挂饰2!Q596</f>
        <v>0</v>
      </c>
      <c r="V596" s="16">
        <f>挂饰2!R596</f>
        <v>0</v>
      </c>
      <c r="W596" s="16">
        <f>挂饰2!S596</f>
        <v>0</v>
      </c>
      <c r="X596" s="16">
        <f>挂饰2!T596</f>
        <v>0</v>
      </c>
      <c r="Y596" s="16">
        <f>挂饰2!U596</f>
        <v>0</v>
      </c>
      <c r="Z596" s="16">
        <f>挂饰2!V596</f>
        <v>0</v>
      </c>
      <c r="AA596" s="16">
        <f>挂饰2!W596</f>
        <v>0</v>
      </c>
      <c r="AB596" s="16">
        <f>挂饰2!X596</f>
        <v>0</v>
      </c>
      <c r="AC596" s="16">
        <f>挂饰2!Y596</f>
        <v>0</v>
      </c>
      <c r="AD596" s="16">
        <f>挂饰2!Z596</f>
        <v>0</v>
      </c>
      <c r="AE596" s="16">
        <f>挂饰2!AA596</f>
        <v>0</v>
      </c>
      <c r="AF596" s="16">
        <f>挂饰2!AB596</f>
        <v>5.6603773584905648E-2</v>
      </c>
      <c r="AG596" s="16">
        <f>挂饰2!AC596</f>
        <v>0</v>
      </c>
      <c r="AH596" s="16">
        <f>挂饰2!AD596</f>
        <v>0</v>
      </c>
      <c r="AI596" s="16">
        <f>挂饰2!AE596</f>
        <v>0</v>
      </c>
      <c r="AJ596" s="16">
        <f>挂饰2!AF596</f>
        <v>0</v>
      </c>
      <c r="AK596" s="16">
        <f>挂饰2!AG596</f>
        <v>0</v>
      </c>
      <c r="AL596" s="16">
        <f>挂饰2!AH596</f>
        <v>0</v>
      </c>
      <c r="AM596" s="16">
        <f>挂饰2!AI596</f>
        <v>0</v>
      </c>
      <c r="AN596" s="16">
        <f>挂饰2!AJ596</f>
        <v>0</v>
      </c>
      <c r="AO596" s="21">
        <f t="shared" si="108"/>
        <v>63.44830188679245</v>
      </c>
      <c r="AP596">
        <f t="shared" si="109"/>
        <v>54600</v>
      </c>
      <c r="AQ596" t="str">
        <f t="shared" si="110"/>
        <v>,长獠牙,蓝水晶,坚硬的石头</v>
      </c>
      <c r="AR596" s="24" t="str">
        <f>IF(F596="c",getSring(AQ596,4),VLOOKUP(M596&amp;F596,test4,2,FALSE))</f>
        <v>光之精华</v>
      </c>
      <c r="AS596" s="24">
        <f t="shared" si="111"/>
        <v>30018</v>
      </c>
      <c r="AT596" s="24">
        <f t="shared" si="112"/>
        <v>13</v>
      </c>
      <c r="AU596" s="24" t="str">
        <f>getSring(AQ596,1)</f>
        <v>长獠牙</v>
      </c>
      <c r="AV596" s="24">
        <f t="shared" si="113"/>
        <v>30039</v>
      </c>
      <c r="AW596" s="24">
        <f t="shared" si="119"/>
        <v>26</v>
      </c>
      <c r="AX596" s="24" t="str">
        <f>getSring(AQ596,2)</f>
        <v>蓝水晶</v>
      </c>
      <c r="AY596" s="24">
        <f t="shared" si="114"/>
        <v>30031</v>
      </c>
      <c r="AZ596" s="24">
        <f t="shared" si="115"/>
        <v>26</v>
      </c>
      <c r="BA596" s="24" t="str">
        <f>getSring(AQ596,3)</f>
        <v>坚硬的石头</v>
      </c>
      <c r="BB596" s="24">
        <f t="shared" si="116"/>
        <v>30035</v>
      </c>
      <c r="BC596" s="24">
        <f t="shared" si="117"/>
        <v>26</v>
      </c>
    </row>
    <row r="597" spans="1:55" ht="14.25" x14ac:dyDescent="0.2">
      <c r="A597">
        <f t="shared" si="118"/>
        <v>20595</v>
      </c>
      <c r="B597" s="16">
        <v>595</v>
      </c>
      <c r="C597" s="16" t="s">
        <v>1106</v>
      </c>
      <c r="D597" s="16" t="s">
        <v>1492</v>
      </c>
      <c r="E597" s="16">
        <f>武器3!E597</f>
        <v>9</v>
      </c>
      <c r="F597" s="16" t="s">
        <v>1045</v>
      </c>
      <c r="G597" s="16">
        <f>武器3!G597</f>
        <v>3</v>
      </c>
      <c r="H597" s="19" t="s">
        <v>1385</v>
      </c>
      <c r="I597" s="3" t="s">
        <v>824</v>
      </c>
      <c r="J597" s="3">
        <f>武器2!I597</f>
        <v>19</v>
      </c>
      <c r="K597" s="3"/>
      <c r="L597" s="3" t="str">
        <f>武器3!J597</f>
        <v>终极职业</v>
      </c>
      <c r="M597" s="3" t="str">
        <f>武器3!K597</f>
        <v>神圣</v>
      </c>
      <c r="N597" s="16">
        <v>0</v>
      </c>
      <c r="O597" s="16">
        <v>3</v>
      </c>
      <c r="P597" s="16">
        <f>挂饰2!L597</f>
        <v>63</v>
      </c>
      <c r="Q597" s="16">
        <f>挂饰2!M597</f>
        <v>0</v>
      </c>
      <c r="R597" s="16">
        <f>挂饰2!N597</f>
        <v>0</v>
      </c>
      <c r="S597" s="16">
        <f>挂饰2!O597</f>
        <v>0</v>
      </c>
      <c r="T597" s="16">
        <f>挂饰2!P597</f>
        <v>0</v>
      </c>
      <c r="U597" s="16">
        <f>挂饰2!Q597</f>
        <v>0</v>
      </c>
      <c r="V597" s="16">
        <f>挂饰2!R597</f>
        <v>0</v>
      </c>
      <c r="W597" s="16">
        <f>挂饰2!S597</f>
        <v>0</v>
      </c>
      <c r="X597" s="16">
        <f>挂饰2!T597</f>
        <v>0</v>
      </c>
      <c r="Y597" s="16">
        <f>挂饰2!U597</f>
        <v>0</v>
      </c>
      <c r="Z597" s="16">
        <f>挂饰2!V597</f>
        <v>0</v>
      </c>
      <c r="AA597" s="16">
        <f>挂饰2!W597</f>
        <v>0</v>
      </c>
      <c r="AB597" s="16">
        <f>挂饰2!X597</f>
        <v>0</v>
      </c>
      <c r="AC597" s="16">
        <f>挂饰2!Y597</f>
        <v>0</v>
      </c>
      <c r="AD597" s="16">
        <f>挂饰2!Z597</f>
        <v>0</v>
      </c>
      <c r="AE597" s="16">
        <f>挂饰2!AA597</f>
        <v>0</v>
      </c>
      <c r="AF597" s="16">
        <f>挂饰2!AB597</f>
        <v>0</v>
      </c>
      <c r="AG597" s="16">
        <f>挂饰2!AC597</f>
        <v>0.34210526315789469</v>
      </c>
      <c r="AH597" s="16">
        <f>挂饰2!AD597</f>
        <v>0</v>
      </c>
      <c r="AI597" s="16">
        <f>挂饰2!AE597</f>
        <v>0</v>
      </c>
      <c r="AJ597" s="16">
        <f>挂饰2!AF597</f>
        <v>0</v>
      </c>
      <c r="AK597" s="16">
        <f>挂饰2!AG597</f>
        <v>0</v>
      </c>
      <c r="AL597" s="16">
        <f>挂饰2!AH597</f>
        <v>0</v>
      </c>
      <c r="AM597" s="16">
        <f>挂饰2!AI597</f>
        <v>0</v>
      </c>
      <c r="AN597" s="16">
        <f>挂饰2!AJ597</f>
        <v>0</v>
      </c>
      <c r="AO597" s="21">
        <f t="shared" si="108"/>
        <v>97.209473684210522</v>
      </c>
      <c r="AP597">
        <f t="shared" si="109"/>
        <v>84900</v>
      </c>
      <c r="AQ597" t="str">
        <f t="shared" si="110"/>
        <v>,蓝水晶,长獠牙,扁扁的稻草</v>
      </c>
      <c r="AR597" s="24" t="str">
        <f>IF(F597="c",getSring(AQ597,4),VLOOKUP(M597&amp;F597,test4,2,FALSE))</f>
        <v>光之精华</v>
      </c>
      <c r="AS597" s="24">
        <f t="shared" si="111"/>
        <v>30018</v>
      </c>
      <c r="AT597" s="24">
        <f t="shared" si="112"/>
        <v>20</v>
      </c>
      <c r="AU597" s="24" t="str">
        <f>getSring(AQ597,1)</f>
        <v>蓝水晶</v>
      </c>
      <c r="AV597" s="24">
        <f t="shared" si="113"/>
        <v>30031</v>
      </c>
      <c r="AW597" s="24">
        <f t="shared" si="119"/>
        <v>41</v>
      </c>
      <c r="AX597" s="24" t="str">
        <f>getSring(AQ597,2)</f>
        <v>长獠牙</v>
      </c>
      <c r="AY597" s="24">
        <f t="shared" si="114"/>
        <v>30039</v>
      </c>
      <c r="AZ597" s="24">
        <f t="shared" si="115"/>
        <v>41</v>
      </c>
      <c r="BA597" s="24" t="str">
        <f>getSring(AQ597,3)</f>
        <v>扁扁的稻草</v>
      </c>
      <c r="BB597" s="24">
        <f t="shared" si="116"/>
        <v>30027</v>
      </c>
      <c r="BC597" s="24">
        <f t="shared" si="117"/>
        <v>41</v>
      </c>
    </row>
    <row r="598" spans="1:55" ht="14.25" x14ac:dyDescent="0.2">
      <c r="A598">
        <f t="shared" si="118"/>
        <v>20596</v>
      </c>
      <c r="B598" s="16">
        <v>596</v>
      </c>
      <c r="C598" s="16" t="s">
        <v>1090</v>
      </c>
      <c r="D598" s="16" t="s">
        <v>1611</v>
      </c>
      <c r="E598" s="16">
        <f>武器3!E598</f>
        <v>11</v>
      </c>
      <c r="F598" s="16" t="s">
        <v>1045</v>
      </c>
      <c r="G598" s="16">
        <f>武器3!G598</f>
        <v>3</v>
      </c>
      <c r="H598" s="19" t="s">
        <v>1385</v>
      </c>
      <c r="I598" s="3" t="s">
        <v>824</v>
      </c>
      <c r="J598" s="3">
        <f>武器2!I598</f>
        <v>19</v>
      </c>
      <c r="K598" s="3"/>
      <c r="L598" s="3" t="str">
        <f>武器3!J598</f>
        <v>终极职业</v>
      </c>
      <c r="M598" s="3" t="str">
        <f>武器3!K598</f>
        <v>神圣</v>
      </c>
      <c r="N598" s="16">
        <v>0</v>
      </c>
      <c r="O598" s="16">
        <v>4</v>
      </c>
      <c r="P598" s="16">
        <f>挂饰2!L598</f>
        <v>84</v>
      </c>
      <c r="Q598" s="16">
        <f>挂饰2!M598</f>
        <v>0</v>
      </c>
      <c r="R598" s="16">
        <f>挂饰2!N598</f>
        <v>0</v>
      </c>
      <c r="S598" s="16">
        <f>挂饰2!O598</f>
        <v>0</v>
      </c>
      <c r="T598" s="16">
        <f>挂饰2!P598</f>
        <v>0</v>
      </c>
      <c r="U598" s="16">
        <f>挂饰2!Q598</f>
        <v>0</v>
      </c>
      <c r="V598" s="16">
        <f>挂饰2!R598</f>
        <v>0</v>
      </c>
      <c r="W598" s="16">
        <f>挂饰2!S598</f>
        <v>0</v>
      </c>
      <c r="X598" s="16">
        <f>挂饰2!T598</f>
        <v>0</v>
      </c>
      <c r="Y598" s="16">
        <f>挂饰2!U598</f>
        <v>0</v>
      </c>
      <c r="Z598" s="16">
        <f>挂饰2!V598</f>
        <v>0</v>
      </c>
      <c r="AA598" s="16">
        <f>挂饰2!W598</f>
        <v>0</v>
      </c>
      <c r="AB598" s="16">
        <f>挂饰2!X598</f>
        <v>0</v>
      </c>
      <c r="AC598" s="16">
        <f>挂饰2!Y598</f>
        <v>0</v>
      </c>
      <c r="AD598" s="16">
        <f>挂饰2!Z598</f>
        <v>0</v>
      </c>
      <c r="AE598" s="16">
        <f>挂饰2!AA598</f>
        <v>0</v>
      </c>
      <c r="AF598" s="16">
        <f>挂饰2!AB598</f>
        <v>0</v>
      </c>
      <c r="AG598" s="16">
        <f>挂饰2!AC598</f>
        <v>0</v>
      </c>
      <c r="AH598" s="16">
        <f>挂饰2!AD598</f>
        <v>0.10313901345291476</v>
      </c>
      <c r="AI598" s="16">
        <f>挂饰2!AE598</f>
        <v>0</v>
      </c>
      <c r="AJ598" s="16">
        <f>挂饰2!AF598</f>
        <v>0</v>
      </c>
      <c r="AK598" s="16">
        <f>挂饰2!AG598</f>
        <v>0</v>
      </c>
      <c r="AL598" s="16">
        <f>挂饰2!AH598</f>
        <v>0</v>
      </c>
      <c r="AM598" s="16">
        <f>挂饰2!AI598</f>
        <v>0</v>
      </c>
      <c r="AN598" s="16">
        <f>挂饰2!AJ598</f>
        <v>0</v>
      </c>
      <c r="AO598" s="21">
        <f t="shared" si="108"/>
        <v>126.81686098654708</v>
      </c>
      <c r="AP598">
        <f t="shared" si="109"/>
        <v>110100</v>
      </c>
      <c r="AQ598" t="str">
        <f t="shared" si="110"/>
        <v>,扁扁的稻草,蓝水晶,长獠牙</v>
      </c>
      <c r="AR598" s="24" t="str">
        <f>IF(F598="c",getSring(AQ598,4),VLOOKUP(M598&amp;F598,test4,2,FALSE))</f>
        <v>光之精华</v>
      </c>
      <c r="AS598" s="24">
        <f t="shared" si="111"/>
        <v>30018</v>
      </c>
      <c r="AT598" s="24">
        <f t="shared" si="112"/>
        <v>26</v>
      </c>
      <c r="AU598" s="24" t="str">
        <f>getSring(AQ598,1)</f>
        <v>扁扁的稻草</v>
      </c>
      <c r="AV598" s="24">
        <f t="shared" si="113"/>
        <v>30027</v>
      </c>
      <c r="AW598" s="24">
        <f t="shared" si="119"/>
        <v>53</v>
      </c>
      <c r="AX598" s="24" t="str">
        <f>getSring(AQ598,2)</f>
        <v>蓝水晶</v>
      </c>
      <c r="AY598" s="24">
        <f t="shared" si="114"/>
        <v>30031</v>
      </c>
      <c r="AZ598" s="24">
        <f t="shared" si="115"/>
        <v>53</v>
      </c>
      <c r="BA598" s="24" t="str">
        <f>getSring(AQ598,3)</f>
        <v>长獠牙</v>
      </c>
      <c r="BB598" s="24">
        <f t="shared" si="116"/>
        <v>30039</v>
      </c>
      <c r="BC598" s="24">
        <f t="shared" si="117"/>
        <v>53</v>
      </c>
    </row>
    <row r="599" spans="1:55" ht="14.25" x14ac:dyDescent="0.2">
      <c r="A599">
        <f t="shared" si="118"/>
        <v>20597</v>
      </c>
      <c r="B599" s="16">
        <v>597</v>
      </c>
      <c r="C599" s="16" t="s">
        <v>1075</v>
      </c>
      <c r="D599" s="16" t="s">
        <v>1612</v>
      </c>
      <c r="E599" s="16">
        <f>武器3!E599</f>
        <v>13</v>
      </c>
      <c r="F599" s="16" t="s">
        <v>1045</v>
      </c>
      <c r="G599" s="16">
        <f>武器3!G599</f>
        <v>3</v>
      </c>
      <c r="H599" s="19" t="s">
        <v>1385</v>
      </c>
      <c r="I599" s="3" t="s">
        <v>824</v>
      </c>
      <c r="J599" s="3">
        <f>武器2!I599</f>
        <v>19</v>
      </c>
      <c r="K599" s="3"/>
      <c r="L599" s="3" t="str">
        <f>武器3!J599</f>
        <v>终极职业</v>
      </c>
      <c r="M599" s="3" t="str">
        <f>武器3!K599</f>
        <v>神圣</v>
      </c>
      <c r="N599" s="16">
        <v>0</v>
      </c>
      <c r="O599" s="16">
        <v>5</v>
      </c>
      <c r="P599" s="16">
        <f>挂饰2!L599</f>
        <v>105</v>
      </c>
      <c r="Q599" s="16">
        <f>挂饰2!M599</f>
        <v>0</v>
      </c>
      <c r="R599" s="16">
        <f>挂饰2!N599</f>
        <v>0</v>
      </c>
      <c r="S599" s="16">
        <f>挂饰2!O599</f>
        <v>0</v>
      </c>
      <c r="T599" s="16">
        <f>挂饰2!P599</f>
        <v>0</v>
      </c>
      <c r="U599" s="16">
        <f>挂饰2!Q599</f>
        <v>0</v>
      </c>
      <c r="V599" s="16">
        <f>挂饰2!R599</f>
        <v>0</v>
      </c>
      <c r="W599" s="16">
        <f>挂饰2!S599</f>
        <v>0</v>
      </c>
      <c r="X599" s="16">
        <f>挂饰2!T599</f>
        <v>0</v>
      </c>
      <c r="Y599" s="16">
        <f>挂饰2!U599</f>
        <v>0</v>
      </c>
      <c r="Z599" s="16">
        <f>挂饰2!V599</f>
        <v>0</v>
      </c>
      <c r="AA599" s="16">
        <f>挂饰2!W599</f>
        <v>0</v>
      </c>
      <c r="AB599" s="16">
        <f>挂饰2!X599</f>
        <v>0</v>
      </c>
      <c r="AC599" s="16">
        <f>挂饰2!Y599</f>
        <v>0</v>
      </c>
      <c r="AD599" s="16">
        <f>挂饰2!Z599</f>
        <v>0</v>
      </c>
      <c r="AE599" s="16">
        <f>挂饰2!AA599</f>
        <v>0</v>
      </c>
      <c r="AF599" s="16">
        <f>挂饰2!AB599</f>
        <v>0</v>
      </c>
      <c r="AG599" s="16">
        <f>挂饰2!AC599</f>
        <v>0</v>
      </c>
      <c r="AH599" s="16">
        <f>挂饰2!AD599</f>
        <v>0</v>
      </c>
      <c r="AI599" s="16">
        <f>挂饰2!AE599</f>
        <v>0.1266375545851528</v>
      </c>
      <c r="AJ599" s="16">
        <f>挂饰2!AF599</f>
        <v>0</v>
      </c>
      <c r="AK599" s="16">
        <f>挂饰2!AG599</f>
        <v>0</v>
      </c>
      <c r="AL599" s="16">
        <f>挂饰2!AH599</f>
        <v>0</v>
      </c>
      <c r="AM599" s="16">
        <f>挂饰2!AI599</f>
        <v>0</v>
      </c>
      <c r="AN599" s="16">
        <f>挂饰2!AJ599</f>
        <v>0</v>
      </c>
      <c r="AO599" s="21">
        <f t="shared" si="108"/>
        <v>158.50296943231442</v>
      </c>
      <c r="AP599">
        <f t="shared" si="109"/>
        <v>138600</v>
      </c>
      <c r="AQ599" t="str">
        <f t="shared" si="110"/>
        <v>,蓝水晶,长獠牙,坚硬的石头</v>
      </c>
      <c r="AR599" s="24" t="str">
        <f>IF(F599="c",getSring(AQ599,4),VLOOKUP(M599&amp;F599,test4,2,FALSE))</f>
        <v>光之精华</v>
      </c>
      <c r="AS599" s="24">
        <f t="shared" si="111"/>
        <v>30018</v>
      </c>
      <c r="AT599" s="24">
        <f t="shared" si="112"/>
        <v>33</v>
      </c>
      <c r="AU599" s="24" t="str">
        <f>getSring(AQ599,1)</f>
        <v>蓝水晶</v>
      </c>
      <c r="AV599" s="24">
        <f t="shared" si="113"/>
        <v>30031</v>
      </c>
      <c r="AW599" s="24">
        <f t="shared" si="119"/>
        <v>66</v>
      </c>
      <c r="AX599" s="24" t="str">
        <f>getSring(AQ599,2)</f>
        <v>长獠牙</v>
      </c>
      <c r="AY599" s="24">
        <f t="shared" si="114"/>
        <v>30039</v>
      </c>
      <c r="AZ599" s="24">
        <f t="shared" si="115"/>
        <v>66</v>
      </c>
      <c r="BA599" s="24" t="str">
        <f>getSring(AQ599,3)</f>
        <v>坚硬的石头</v>
      </c>
      <c r="BB599" s="24">
        <f t="shared" si="116"/>
        <v>30035</v>
      </c>
      <c r="BC599" s="24">
        <f t="shared" si="117"/>
        <v>66</v>
      </c>
    </row>
    <row r="600" spans="1:55" ht="14.25" x14ac:dyDescent="0.2">
      <c r="A600">
        <f t="shared" si="118"/>
        <v>20598</v>
      </c>
      <c r="B600" s="16">
        <v>598</v>
      </c>
      <c r="C600" s="16" t="s">
        <v>1100</v>
      </c>
      <c r="D600" s="16" t="s">
        <v>1222</v>
      </c>
      <c r="E600" s="16">
        <f>武器3!E600</f>
        <v>15</v>
      </c>
      <c r="F600" s="16" t="s">
        <v>1045</v>
      </c>
      <c r="G600" s="16">
        <f>武器3!G600</f>
        <v>3</v>
      </c>
      <c r="H600" s="19" t="s">
        <v>1385</v>
      </c>
      <c r="I600" s="3" t="s">
        <v>824</v>
      </c>
      <c r="J600" s="3">
        <f>武器2!I600</f>
        <v>19</v>
      </c>
      <c r="K600" s="3"/>
      <c r="L600" s="3" t="str">
        <f>武器3!J600</f>
        <v>终极职业</v>
      </c>
      <c r="M600" s="3" t="str">
        <f>武器3!K600</f>
        <v>神圣</v>
      </c>
      <c r="N600" s="16">
        <v>0</v>
      </c>
      <c r="O600" s="16">
        <v>6</v>
      </c>
      <c r="P600" s="16">
        <f>挂饰2!L600</f>
        <v>127</v>
      </c>
      <c r="Q600" s="16">
        <f>挂饰2!M600</f>
        <v>247</v>
      </c>
      <c r="R600" s="16">
        <f>挂饰2!N600</f>
        <v>0</v>
      </c>
      <c r="S600" s="16">
        <f>挂饰2!O600</f>
        <v>0</v>
      </c>
      <c r="T600" s="16">
        <f>挂饰2!P600</f>
        <v>0</v>
      </c>
      <c r="U600" s="16">
        <f>挂饰2!Q600</f>
        <v>0</v>
      </c>
      <c r="V600" s="16">
        <f>挂饰2!R600</f>
        <v>0</v>
      </c>
      <c r="W600" s="16">
        <f>挂饰2!S600</f>
        <v>0</v>
      </c>
      <c r="X600" s="16">
        <f>挂饰2!T600</f>
        <v>0</v>
      </c>
      <c r="Y600" s="16">
        <f>挂饰2!U600</f>
        <v>0</v>
      </c>
      <c r="Z600" s="16">
        <f>挂饰2!V600</f>
        <v>0</v>
      </c>
      <c r="AA600" s="16">
        <f>挂饰2!W600</f>
        <v>0</v>
      </c>
      <c r="AB600" s="16">
        <f>挂饰2!X600</f>
        <v>0</v>
      </c>
      <c r="AC600" s="16">
        <f>挂饰2!Y600</f>
        <v>0</v>
      </c>
      <c r="AD600" s="16">
        <f>挂饰2!Z600</f>
        <v>0</v>
      </c>
      <c r="AE600" s="16">
        <f>挂饰2!AA600</f>
        <v>0</v>
      </c>
      <c r="AF600" s="16">
        <f>挂饰2!AB600</f>
        <v>0</v>
      </c>
      <c r="AG600" s="16">
        <f>挂饰2!AC600</f>
        <v>0</v>
      </c>
      <c r="AH600" s="16">
        <f>挂饰2!AD600</f>
        <v>0</v>
      </c>
      <c r="AI600" s="16">
        <f>挂饰2!AE600</f>
        <v>0</v>
      </c>
      <c r="AJ600" s="16">
        <f>挂饰2!AF600</f>
        <v>0</v>
      </c>
      <c r="AK600" s="16">
        <f>挂饰2!AG600</f>
        <v>0</v>
      </c>
      <c r="AL600" s="16">
        <f>挂饰2!AH600</f>
        <v>0</v>
      </c>
      <c r="AM600" s="16">
        <f>挂饰2!AI600</f>
        <v>0</v>
      </c>
      <c r="AN600" s="16">
        <f>挂饰2!AJ600</f>
        <v>0</v>
      </c>
      <c r="AO600" s="21">
        <f t="shared" si="108"/>
        <v>561</v>
      </c>
      <c r="AP600">
        <f t="shared" si="109"/>
        <v>491400</v>
      </c>
      <c r="AQ600" t="str">
        <f t="shared" si="110"/>
        <v>,坚硬的石头,美味的坚果,扁扁的稻草</v>
      </c>
      <c r="AR600" s="24" t="str">
        <f>IF(F600="c",getSring(AQ600,4),VLOOKUP(M600&amp;F600,test4,2,FALSE))</f>
        <v>光之精华</v>
      </c>
      <c r="AS600" s="24">
        <f t="shared" si="111"/>
        <v>30018</v>
      </c>
      <c r="AT600" s="24">
        <f t="shared" si="112"/>
        <v>117</v>
      </c>
      <c r="AU600" s="24" t="str">
        <f>getSring(AQ600,1)</f>
        <v>坚硬的石头</v>
      </c>
      <c r="AV600" s="24">
        <f t="shared" si="113"/>
        <v>30035</v>
      </c>
      <c r="AW600" s="24">
        <f t="shared" si="119"/>
        <v>234</v>
      </c>
      <c r="AX600" s="24" t="str">
        <f>getSring(AQ600,2)</f>
        <v>美味的坚果</v>
      </c>
      <c r="AY600" s="24">
        <f t="shared" si="114"/>
        <v>30043</v>
      </c>
      <c r="AZ600" s="24">
        <f t="shared" si="115"/>
        <v>234</v>
      </c>
      <c r="BA600" s="24" t="str">
        <f>getSring(AQ600,3)</f>
        <v>扁扁的稻草</v>
      </c>
      <c r="BB600" s="24">
        <f t="shared" si="116"/>
        <v>30027</v>
      </c>
      <c r="BC600" s="24">
        <f t="shared" si="117"/>
        <v>234</v>
      </c>
    </row>
    <row r="601" spans="1:55" ht="14.25" x14ac:dyDescent="0.2">
      <c r="A601">
        <f t="shared" si="118"/>
        <v>20599</v>
      </c>
      <c r="B601" s="16">
        <v>599</v>
      </c>
      <c r="C601" s="16" t="s">
        <v>1069</v>
      </c>
      <c r="D601" s="16" t="s">
        <v>1410</v>
      </c>
      <c r="E601" s="16">
        <f>武器3!E601</f>
        <v>17</v>
      </c>
      <c r="F601" s="16" t="s">
        <v>1045</v>
      </c>
      <c r="G601" s="16">
        <f>武器3!G601</f>
        <v>3</v>
      </c>
      <c r="H601" s="19" t="s">
        <v>1385</v>
      </c>
      <c r="I601" s="3" t="s">
        <v>824</v>
      </c>
      <c r="J601" s="3">
        <f>武器2!I601</f>
        <v>19</v>
      </c>
      <c r="K601" s="3"/>
      <c r="L601" s="3" t="str">
        <f>武器3!J601</f>
        <v>终极职业</v>
      </c>
      <c r="M601" s="3" t="str">
        <f>武器3!K601</f>
        <v>神圣</v>
      </c>
      <c r="N601" s="16">
        <v>0</v>
      </c>
      <c r="O601" s="16">
        <v>7</v>
      </c>
      <c r="P601" s="16">
        <f>挂饰2!L601</f>
        <v>148</v>
      </c>
      <c r="Q601" s="16">
        <f>挂饰2!M601</f>
        <v>288</v>
      </c>
      <c r="R601" s="16">
        <f>挂饰2!N601</f>
        <v>0</v>
      </c>
      <c r="S601" s="16">
        <f>挂饰2!O601</f>
        <v>0</v>
      </c>
      <c r="T601" s="16">
        <f>挂饰2!P601</f>
        <v>0</v>
      </c>
      <c r="U601" s="16">
        <f>挂饰2!Q601</f>
        <v>0</v>
      </c>
      <c r="V601" s="16">
        <f>挂饰2!R601</f>
        <v>0</v>
      </c>
      <c r="W601" s="16">
        <f>挂饰2!S601</f>
        <v>0</v>
      </c>
      <c r="X601" s="16">
        <f>挂饰2!T601</f>
        <v>0</v>
      </c>
      <c r="Y601" s="16">
        <f>挂饰2!U601</f>
        <v>0</v>
      </c>
      <c r="Z601" s="16">
        <f>挂饰2!V601</f>
        <v>0</v>
      </c>
      <c r="AA601" s="16">
        <f>挂饰2!W601</f>
        <v>0</v>
      </c>
      <c r="AB601" s="16">
        <f>挂饰2!X601</f>
        <v>0</v>
      </c>
      <c r="AC601" s="16">
        <f>挂饰2!Y601</f>
        <v>0</v>
      </c>
      <c r="AD601" s="16">
        <f>挂饰2!Z601</f>
        <v>0</v>
      </c>
      <c r="AE601" s="16">
        <f>挂饰2!AA601</f>
        <v>0</v>
      </c>
      <c r="AF601" s="16">
        <f>挂饰2!AB601</f>
        <v>0</v>
      </c>
      <c r="AG601" s="16">
        <f>挂饰2!AC601</f>
        <v>0</v>
      </c>
      <c r="AH601" s="16">
        <f>挂饰2!AD601</f>
        <v>0</v>
      </c>
      <c r="AI601" s="16">
        <f>挂饰2!AE601</f>
        <v>0</v>
      </c>
      <c r="AJ601" s="16">
        <f>挂饰2!AF601</f>
        <v>0</v>
      </c>
      <c r="AK601" s="16">
        <f>挂饰2!AG601</f>
        <v>0</v>
      </c>
      <c r="AL601" s="16">
        <f>挂饰2!AH601</f>
        <v>0</v>
      </c>
      <c r="AM601" s="16">
        <f>挂饰2!AI601</f>
        <v>0</v>
      </c>
      <c r="AN601" s="16">
        <f>挂饰2!AJ601</f>
        <v>0</v>
      </c>
      <c r="AO601" s="21">
        <f t="shared" si="108"/>
        <v>654</v>
      </c>
      <c r="AP601">
        <f t="shared" si="109"/>
        <v>572100</v>
      </c>
      <c r="AQ601" t="str">
        <f t="shared" si="110"/>
        <v>,扁扁的稻草,坚硬的石头,漂亮的蘑菇</v>
      </c>
      <c r="AR601" s="24" t="str">
        <f>IF(F601="c",getSring(AQ601,4),VLOOKUP(M601&amp;F601,test4,2,FALSE))</f>
        <v>光之精华</v>
      </c>
      <c r="AS601" s="24">
        <f t="shared" si="111"/>
        <v>30018</v>
      </c>
      <c r="AT601" s="24">
        <f t="shared" si="112"/>
        <v>136</v>
      </c>
      <c r="AU601" s="24" t="str">
        <f>getSring(AQ601,1)</f>
        <v>扁扁的稻草</v>
      </c>
      <c r="AV601" s="24">
        <f t="shared" si="113"/>
        <v>30027</v>
      </c>
      <c r="AW601" s="24">
        <f t="shared" si="119"/>
        <v>273</v>
      </c>
      <c r="AX601" s="24" t="str">
        <f>getSring(AQ601,2)</f>
        <v>坚硬的石头</v>
      </c>
      <c r="AY601" s="24">
        <f t="shared" si="114"/>
        <v>30035</v>
      </c>
      <c r="AZ601" s="24">
        <f t="shared" si="115"/>
        <v>273</v>
      </c>
      <c r="BA601" s="24" t="str">
        <f>getSring(AQ601,3)</f>
        <v>漂亮的蘑菇</v>
      </c>
      <c r="BB601" s="24">
        <f t="shared" si="116"/>
        <v>30023</v>
      </c>
      <c r="BC601" s="24">
        <f t="shared" si="117"/>
        <v>273</v>
      </c>
    </row>
    <row r="602" spans="1:55" ht="14.25" x14ac:dyDescent="0.2">
      <c r="A602">
        <f t="shared" si="118"/>
        <v>20600</v>
      </c>
      <c r="B602" s="16">
        <v>600</v>
      </c>
      <c r="C602" s="16" t="s">
        <v>1063</v>
      </c>
      <c r="D602" s="16" t="s">
        <v>1613</v>
      </c>
      <c r="E602" s="16">
        <f>武器3!E602</f>
        <v>19</v>
      </c>
      <c r="F602" s="16" t="s">
        <v>1045</v>
      </c>
      <c r="G602" s="16">
        <f>武器3!G602</f>
        <v>3</v>
      </c>
      <c r="H602" s="19" t="s">
        <v>1385</v>
      </c>
      <c r="I602" s="3" t="s">
        <v>824</v>
      </c>
      <c r="J602" s="3">
        <f>武器2!I602</f>
        <v>19</v>
      </c>
      <c r="K602" s="3"/>
      <c r="L602" s="3" t="str">
        <f>武器3!J602</f>
        <v>终极职业</v>
      </c>
      <c r="M602" s="3" t="str">
        <f>武器3!K602</f>
        <v>神圣</v>
      </c>
      <c r="N602" s="16">
        <v>0</v>
      </c>
      <c r="O602" s="16">
        <v>8</v>
      </c>
      <c r="P602" s="16">
        <f>挂饰2!L602</f>
        <v>169</v>
      </c>
      <c r="Q602" s="16">
        <f>挂饰2!M602</f>
        <v>0</v>
      </c>
      <c r="R602" s="16">
        <f>挂饰2!N602</f>
        <v>0</v>
      </c>
      <c r="S602" s="16">
        <f>挂饰2!O602</f>
        <v>0</v>
      </c>
      <c r="T602" s="16">
        <f>挂饰2!P602</f>
        <v>0</v>
      </c>
      <c r="U602" s="16">
        <f>挂饰2!Q602</f>
        <v>0</v>
      </c>
      <c r="V602" s="16">
        <f>挂饰2!R602</f>
        <v>0</v>
      </c>
      <c r="W602" s="16">
        <f>挂饰2!S602</f>
        <v>0</v>
      </c>
      <c r="X602" s="16">
        <f>挂饰2!T602</f>
        <v>0</v>
      </c>
      <c r="Y602" s="16">
        <f>挂饰2!U602</f>
        <v>0</v>
      </c>
      <c r="Z602" s="16">
        <f>挂饰2!V602</f>
        <v>0</v>
      </c>
      <c r="AA602" s="16">
        <f>挂饰2!W602</f>
        <v>0</v>
      </c>
      <c r="AB602" s="16">
        <f>挂饰2!X602</f>
        <v>0</v>
      </c>
      <c r="AC602" s="16">
        <f>挂饰2!Y602</f>
        <v>0.18699186991869921</v>
      </c>
      <c r="AD602" s="16">
        <f>挂饰2!Z602</f>
        <v>0</v>
      </c>
      <c r="AE602" s="16">
        <f>挂饰2!AA602</f>
        <v>0</v>
      </c>
      <c r="AF602" s="16">
        <f>挂饰2!AB602</f>
        <v>0</v>
      </c>
      <c r="AG602" s="16">
        <f>挂饰2!AC602</f>
        <v>0</v>
      </c>
      <c r="AH602" s="16">
        <f>挂饰2!AD602</f>
        <v>0</v>
      </c>
      <c r="AI602" s="16">
        <f>挂饰2!AE602</f>
        <v>0</v>
      </c>
      <c r="AJ602" s="16">
        <f>挂饰2!AF602</f>
        <v>0</v>
      </c>
      <c r="AK602" s="16">
        <f>挂饰2!AG602</f>
        <v>0</v>
      </c>
      <c r="AL602" s="16">
        <f>挂饰2!AH602</f>
        <v>0</v>
      </c>
      <c r="AM602" s="16">
        <f>挂饰2!AI602</f>
        <v>0</v>
      </c>
      <c r="AN602" s="16">
        <f>挂饰2!AJ602</f>
        <v>0</v>
      </c>
      <c r="AO602" s="21">
        <f t="shared" si="108"/>
        <v>254.98097560975609</v>
      </c>
      <c r="AP602">
        <f t="shared" si="109"/>
        <v>222600</v>
      </c>
      <c r="AQ602" t="str">
        <f t="shared" si="110"/>
        <v>,坚硬的石头,蓝水晶,扁扁的稻草</v>
      </c>
      <c r="AR602" s="24" t="str">
        <f>IF(F602="c",getSring(AQ602,4),VLOOKUP(M602&amp;F602,test4,2,FALSE))</f>
        <v>光之精华</v>
      </c>
      <c r="AS602" s="24">
        <f t="shared" si="111"/>
        <v>30018</v>
      </c>
      <c r="AT602" s="24">
        <f t="shared" si="112"/>
        <v>53</v>
      </c>
      <c r="AU602" s="24" t="str">
        <f>getSring(AQ602,1)</f>
        <v>坚硬的石头</v>
      </c>
      <c r="AV602" s="24">
        <f t="shared" si="113"/>
        <v>30035</v>
      </c>
      <c r="AW602" s="24">
        <f t="shared" si="119"/>
        <v>106</v>
      </c>
      <c r="AX602" s="24" t="str">
        <f>getSring(AQ602,2)</f>
        <v>蓝水晶</v>
      </c>
      <c r="AY602" s="24">
        <f t="shared" si="114"/>
        <v>30031</v>
      </c>
      <c r="AZ602" s="24">
        <f t="shared" si="115"/>
        <v>106</v>
      </c>
      <c r="BA602" s="24" t="str">
        <f>getSring(AQ602,3)</f>
        <v>扁扁的稻草</v>
      </c>
      <c r="BB602" s="24">
        <f t="shared" si="116"/>
        <v>30027</v>
      </c>
      <c r="BC602" s="24">
        <f t="shared" si="117"/>
        <v>106</v>
      </c>
    </row>
    <row r="603" spans="1:55" ht="14.25" x14ac:dyDescent="0.2">
      <c r="A603">
        <f t="shared" si="118"/>
        <v>20601</v>
      </c>
      <c r="B603" s="16">
        <v>601</v>
      </c>
      <c r="C603" s="16" t="s">
        <v>1126</v>
      </c>
      <c r="D603" s="16" t="s">
        <v>1614</v>
      </c>
      <c r="E603" s="16">
        <f>武器3!E603</f>
        <v>5</v>
      </c>
      <c r="F603" s="16" t="s">
        <v>1046</v>
      </c>
      <c r="G603" s="16">
        <f>武器3!G603</f>
        <v>4</v>
      </c>
      <c r="H603" s="19" t="s">
        <v>1385</v>
      </c>
      <c r="I603" s="3" t="s">
        <v>824</v>
      </c>
      <c r="J603" s="3">
        <f>武器2!I603</f>
        <v>19</v>
      </c>
      <c r="K603" s="3"/>
      <c r="L603" s="3" t="str">
        <f>武器3!J603</f>
        <v>终极职业</v>
      </c>
      <c r="M603" s="3" t="str">
        <f>武器3!K603</f>
        <v/>
      </c>
      <c r="N603" s="16">
        <v>0</v>
      </c>
      <c r="O603" s="16">
        <v>1</v>
      </c>
      <c r="P603" s="16">
        <f>挂饰2!L603</f>
        <v>28</v>
      </c>
      <c r="Q603" s="16">
        <f>挂饰2!M603</f>
        <v>0</v>
      </c>
      <c r="R603" s="16">
        <f>挂饰2!N603</f>
        <v>0</v>
      </c>
      <c r="S603" s="16">
        <f>挂饰2!O603</f>
        <v>0</v>
      </c>
      <c r="T603" s="16">
        <f>挂饰2!P603</f>
        <v>0</v>
      </c>
      <c r="U603" s="16">
        <f>挂饰2!Q603</f>
        <v>0</v>
      </c>
      <c r="V603" s="16">
        <f>挂饰2!R603</f>
        <v>0</v>
      </c>
      <c r="W603" s="16">
        <f>挂饰2!S603</f>
        <v>0</v>
      </c>
      <c r="X603" s="16">
        <f>挂饰2!T603</f>
        <v>0</v>
      </c>
      <c r="Y603" s="16">
        <f>挂饰2!U603</f>
        <v>0</v>
      </c>
      <c r="Z603" s="16">
        <f>挂饰2!V603</f>
        <v>0</v>
      </c>
      <c r="AA603" s="16">
        <f>挂饰2!W603</f>
        <v>0</v>
      </c>
      <c r="AB603" s="16">
        <f>挂饰2!X603</f>
        <v>0</v>
      </c>
      <c r="AC603" s="16">
        <f>挂饰2!Y603</f>
        <v>0</v>
      </c>
      <c r="AD603" s="16">
        <f>挂饰2!Z603</f>
        <v>0</v>
      </c>
      <c r="AE603" s="16">
        <f>挂饰2!AA603</f>
        <v>0</v>
      </c>
      <c r="AF603" s="16">
        <f>挂饰2!AB603</f>
        <v>0</v>
      </c>
      <c r="AG603" s="16">
        <f>挂饰2!AC603</f>
        <v>0</v>
      </c>
      <c r="AH603" s="16">
        <f>挂饰2!AD603</f>
        <v>0</v>
      </c>
      <c r="AI603" s="16">
        <f>挂饰2!AE603</f>
        <v>0</v>
      </c>
      <c r="AJ603" s="16">
        <f>挂饰2!AF603</f>
        <v>0</v>
      </c>
      <c r="AK603" s="16">
        <f>挂饰2!AG603</f>
        <v>0</v>
      </c>
      <c r="AL603" s="16">
        <f>挂饰2!AH603</f>
        <v>0</v>
      </c>
      <c r="AM603" s="16">
        <f>挂饰2!AI603</f>
        <v>0</v>
      </c>
      <c r="AN603" s="16">
        <f>挂饰2!AJ603</f>
        <v>0</v>
      </c>
      <c r="AO603" s="21">
        <f t="shared" si="108"/>
        <v>42</v>
      </c>
      <c r="AP603">
        <f t="shared" si="109"/>
        <v>36750</v>
      </c>
      <c r="AQ603" t="str">
        <f t="shared" si="110"/>
        <v>,狗牙,石头,红水晶,蘑菇</v>
      </c>
      <c r="AR603" s="24" t="str">
        <f>IF(F603="c",getSring(AQ603,4),VLOOKUP(M603&amp;F603,test4,2,FALSE))</f>
        <v>蘑菇</v>
      </c>
      <c r="AS603" s="24">
        <f t="shared" si="111"/>
        <v>30022</v>
      </c>
      <c r="AT603" s="24">
        <f t="shared" si="112"/>
        <v>140</v>
      </c>
      <c r="AU603" s="24" t="str">
        <f>getSring(AQ603,1)</f>
        <v>狗牙</v>
      </c>
      <c r="AV603" s="24">
        <f t="shared" si="113"/>
        <v>30038</v>
      </c>
      <c r="AW603" s="24">
        <f t="shared" si="119"/>
        <v>35</v>
      </c>
      <c r="AX603" s="24" t="str">
        <f>getSring(AQ603,2)</f>
        <v>石头</v>
      </c>
      <c r="AY603" s="24">
        <f t="shared" si="114"/>
        <v>30034</v>
      </c>
      <c r="AZ603" s="24">
        <f t="shared" si="115"/>
        <v>35</v>
      </c>
      <c r="BA603" s="24" t="str">
        <f>getSring(AQ603,3)</f>
        <v>红水晶</v>
      </c>
      <c r="BB603" s="24">
        <f t="shared" si="116"/>
        <v>30030</v>
      </c>
      <c r="BC603" s="24">
        <f t="shared" si="117"/>
        <v>35</v>
      </c>
    </row>
    <row r="604" spans="1:55" ht="14.25" x14ac:dyDescent="0.2">
      <c r="A604">
        <f t="shared" si="118"/>
        <v>20602</v>
      </c>
      <c r="B604" s="16">
        <v>602</v>
      </c>
      <c r="C604" s="16" t="s">
        <v>1055</v>
      </c>
      <c r="D604" s="16" t="s">
        <v>1199</v>
      </c>
      <c r="E604" s="16">
        <f>武器3!E604</f>
        <v>7</v>
      </c>
      <c r="F604" s="16" t="s">
        <v>1046</v>
      </c>
      <c r="G604" s="16">
        <f>武器3!G604</f>
        <v>4</v>
      </c>
      <c r="H604" s="19" t="s">
        <v>1385</v>
      </c>
      <c r="I604" s="3" t="s">
        <v>824</v>
      </c>
      <c r="J604" s="3">
        <f>武器2!I604</f>
        <v>19</v>
      </c>
      <c r="K604" s="3"/>
      <c r="L604" s="3" t="str">
        <f>武器3!J604</f>
        <v>终极职业</v>
      </c>
      <c r="M604" s="3" t="str">
        <f>武器3!K604</f>
        <v/>
      </c>
      <c r="N604" s="16">
        <v>0</v>
      </c>
      <c r="O604" s="16">
        <v>2</v>
      </c>
      <c r="P604" s="16">
        <f>挂饰2!L604</f>
        <v>56</v>
      </c>
      <c r="Q604" s="16">
        <f>挂饰2!M604</f>
        <v>0</v>
      </c>
      <c r="R604" s="16">
        <f>挂饰2!N604</f>
        <v>0</v>
      </c>
      <c r="S604" s="16">
        <f>挂饰2!O604</f>
        <v>0</v>
      </c>
      <c r="T604" s="16">
        <f>挂饰2!P604</f>
        <v>0</v>
      </c>
      <c r="U604" s="16">
        <f>挂饰2!Q604</f>
        <v>0</v>
      </c>
      <c r="V604" s="16">
        <f>挂饰2!R604</f>
        <v>0</v>
      </c>
      <c r="W604" s="16">
        <f>挂饰2!S604</f>
        <v>0</v>
      </c>
      <c r="X604" s="16">
        <f>挂饰2!T604</f>
        <v>0</v>
      </c>
      <c r="Y604" s="16">
        <f>挂饰2!U604</f>
        <v>0</v>
      </c>
      <c r="Z604" s="16">
        <f>挂饰2!V604</f>
        <v>0</v>
      </c>
      <c r="AA604" s="16">
        <f>挂饰2!W604</f>
        <v>0</v>
      </c>
      <c r="AB604" s="16">
        <f>挂饰2!X604</f>
        <v>0</v>
      </c>
      <c r="AC604" s="16">
        <f>挂饰2!Y604</f>
        <v>0</v>
      </c>
      <c r="AD604" s="16">
        <f>挂饰2!Z604</f>
        <v>0</v>
      </c>
      <c r="AE604" s="16">
        <f>挂饰2!AA604</f>
        <v>0</v>
      </c>
      <c r="AF604" s="16">
        <f>挂饰2!AB604</f>
        <v>0</v>
      </c>
      <c r="AG604" s="16">
        <f>挂饰2!AC604</f>
        <v>0</v>
      </c>
      <c r="AH604" s="16">
        <f>挂饰2!AD604</f>
        <v>0</v>
      </c>
      <c r="AI604" s="16">
        <f>挂饰2!AE604</f>
        <v>0</v>
      </c>
      <c r="AJ604" s="16">
        <f>挂饰2!AF604</f>
        <v>0</v>
      </c>
      <c r="AK604" s="16">
        <f>挂饰2!AG604</f>
        <v>0</v>
      </c>
      <c r="AL604" s="16">
        <f>挂饰2!AH604</f>
        <v>0</v>
      </c>
      <c r="AM604" s="16">
        <f>挂饰2!AI604</f>
        <v>0</v>
      </c>
      <c r="AN604" s="16">
        <f>挂饰2!AJ604</f>
        <v>0</v>
      </c>
      <c r="AO604" s="21">
        <f t="shared" si="108"/>
        <v>84</v>
      </c>
      <c r="AP604">
        <f t="shared" si="109"/>
        <v>73500</v>
      </c>
      <c r="AQ604" t="str">
        <f t="shared" si="110"/>
        <v>,狗牙,石头,稻草,蘑菇</v>
      </c>
      <c r="AR604" s="24" t="str">
        <f>IF(F604="c",getSring(AQ604,4),VLOOKUP(M604&amp;F604,test4,2,FALSE))</f>
        <v>蘑菇</v>
      </c>
      <c r="AS604" s="24">
        <f t="shared" si="111"/>
        <v>30022</v>
      </c>
      <c r="AT604" s="24">
        <f t="shared" si="112"/>
        <v>280</v>
      </c>
      <c r="AU604" s="24" t="str">
        <f>getSring(AQ604,1)</f>
        <v>狗牙</v>
      </c>
      <c r="AV604" s="24">
        <f t="shared" si="113"/>
        <v>30038</v>
      </c>
      <c r="AW604" s="24">
        <f t="shared" si="119"/>
        <v>70</v>
      </c>
      <c r="AX604" s="24" t="str">
        <f>getSring(AQ604,2)</f>
        <v>石头</v>
      </c>
      <c r="AY604" s="24">
        <f t="shared" si="114"/>
        <v>30034</v>
      </c>
      <c r="AZ604" s="24">
        <f t="shared" si="115"/>
        <v>70</v>
      </c>
      <c r="BA604" s="24" t="str">
        <f>getSring(AQ604,3)</f>
        <v>稻草</v>
      </c>
      <c r="BB604" s="24">
        <f t="shared" si="116"/>
        <v>30026</v>
      </c>
      <c r="BC604" s="24">
        <f t="shared" si="117"/>
        <v>70</v>
      </c>
    </row>
    <row r="605" spans="1:55" ht="14.25" x14ac:dyDescent="0.2">
      <c r="A605">
        <f t="shared" si="118"/>
        <v>20603</v>
      </c>
      <c r="B605" s="16">
        <v>603</v>
      </c>
      <c r="C605" s="16" t="s">
        <v>1053</v>
      </c>
      <c r="D605" s="16" t="s">
        <v>1233</v>
      </c>
      <c r="E605" s="16">
        <f>武器3!E605</f>
        <v>9</v>
      </c>
      <c r="F605" s="16" t="s">
        <v>1046</v>
      </c>
      <c r="G605" s="16">
        <f>武器3!G605</f>
        <v>4</v>
      </c>
      <c r="H605" s="19" t="s">
        <v>1385</v>
      </c>
      <c r="I605" s="3" t="s">
        <v>824</v>
      </c>
      <c r="J605" s="3">
        <f>武器2!I605</f>
        <v>19</v>
      </c>
      <c r="K605" s="3"/>
      <c r="L605" s="3" t="str">
        <f>武器3!J605</f>
        <v>终极职业</v>
      </c>
      <c r="M605" s="3" t="str">
        <f>武器3!K605</f>
        <v/>
      </c>
      <c r="N605" s="16">
        <v>0</v>
      </c>
      <c r="O605" s="16">
        <v>3</v>
      </c>
      <c r="P605" s="16">
        <f>挂饰2!L605</f>
        <v>85</v>
      </c>
      <c r="Q605" s="16">
        <f>挂饰2!M605</f>
        <v>0</v>
      </c>
      <c r="R605" s="16">
        <f>挂饰2!N605</f>
        <v>0</v>
      </c>
      <c r="S605" s="16">
        <f>挂饰2!O605</f>
        <v>0</v>
      </c>
      <c r="T605" s="16">
        <f>挂饰2!P605</f>
        <v>0</v>
      </c>
      <c r="U605" s="16">
        <f>挂饰2!Q605</f>
        <v>0</v>
      </c>
      <c r="V605" s="16">
        <f>挂饰2!R605</f>
        <v>0</v>
      </c>
      <c r="W605" s="16">
        <f>挂饰2!S605</f>
        <v>0</v>
      </c>
      <c r="X605" s="16">
        <f>挂饰2!T605</f>
        <v>0</v>
      </c>
      <c r="Y605" s="16">
        <f>挂饰2!U605</f>
        <v>0</v>
      </c>
      <c r="Z605" s="16">
        <f>挂饰2!V605</f>
        <v>0</v>
      </c>
      <c r="AA605" s="16">
        <f>挂饰2!W605</f>
        <v>0</v>
      </c>
      <c r="AB605" s="16">
        <f>挂饰2!X605</f>
        <v>0</v>
      </c>
      <c r="AC605" s="16">
        <f>挂饰2!Y605</f>
        <v>0</v>
      </c>
      <c r="AD605" s="16">
        <f>挂饰2!Z605</f>
        <v>0</v>
      </c>
      <c r="AE605" s="16">
        <f>挂饰2!AA605</f>
        <v>0</v>
      </c>
      <c r="AF605" s="16">
        <f>挂饰2!AB605</f>
        <v>0</v>
      </c>
      <c r="AG605" s="16">
        <f>挂饰2!AC605</f>
        <v>0</v>
      </c>
      <c r="AH605" s="16">
        <f>挂饰2!AD605</f>
        <v>0</v>
      </c>
      <c r="AI605" s="16">
        <f>挂饰2!AE605</f>
        <v>0</v>
      </c>
      <c r="AJ605" s="16">
        <f>挂饰2!AF605</f>
        <v>0</v>
      </c>
      <c r="AK605" s="16">
        <f>挂饰2!AG605</f>
        <v>0</v>
      </c>
      <c r="AL605" s="16">
        <f>挂饰2!AH605</f>
        <v>0</v>
      </c>
      <c r="AM605" s="16">
        <f>挂饰2!AI605</f>
        <v>0</v>
      </c>
      <c r="AN605" s="16">
        <f>挂饰2!AJ605</f>
        <v>0</v>
      </c>
      <c r="AO605" s="21">
        <f t="shared" si="108"/>
        <v>127.5</v>
      </c>
      <c r="AP605">
        <f t="shared" si="109"/>
        <v>111450</v>
      </c>
      <c r="AQ605" t="str">
        <f t="shared" si="110"/>
        <v>,稻草,蘑菇,多汁的坚果,石头</v>
      </c>
      <c r="AR605" s="24" t="str">
        <f>IF(F605="c",getSring(AQ605,4),VLOOKUP(M605&amp;F605,test4,2,FALSE))</f>
        <v>石头</v>
      </c>
      <c r="AS605" s="24">
        <f t="shared" si="111"/>
        <v>30034</v>
      </c>
      <c r="AT605" s="24">
        <f t="shared" si="112"/>
        <v>425</v>
      </c>
      <c r="AU605" s="24" t="str">
        <f>getSring(AQ605,1)</f>
        <v>稻草</v>
      </c>
      <c r="AV605" s="24">
        <f t="shared" si="113"/>
        <v>30026</v>
      </c>
      <c r="AW605" s="24">
        <f t="shared" si="119"/>
        <v>106</v>
      </c>
      <c r="AX605" s="24" t="str">
        <f>getSring(AQ605,2)</f>
        <v>蘑菇</v>
      </c>
      <c r="AY605" s="24">
        <f t="shared" si="114"/>
        <v>30022</v>
      </c>
      <c r="AZ605" s="24">
        <f t="shared" si="115"/>
        <v>106</v>
      </c>
      <c r="BA605" s="24" t="str">
        <f>getSring(AQ605,3)</f>
        <v>多汁的坚果</v>
      </c>
      <c r="BB605" s="24">
        <f t="shared" si="116"/>
        <v>30042</v>
      </c>
      <c r="BC605" s="24">
        <f t="shared" si="117"/>
        <v>106</v>
      </c>
    </row>
    <row r="606" spans="1:55" ht="14.25" x14ac:dyDescent="0.2">
      <c r="A606">
        <f t="shared" si="118"/>
        <v>20604</v>
      </c>
      <c r="B606" s="16">
        <v>604</v>
      </c>
      <c r="C606" s="16" t="s">
        <v>1065</v>
      </c>
      <c r="D606" s="16" t="s">
        <v>1322</v>
      </c>
      <c r="E606" s="16">
        <f>武器3!E606</f>
        <v>11</v>
      </c>
      <c r="F606" s="16" t="s">
        <v>1046</v>
      </c>
      <c r="G606" s="16">
        <f>武器3!G606</f>
        <v>4</v>
      </c>
      <c r="H606" s="19" t="s">
        <v>1385</v>
      </c>
      <c r="I606" s="3" t="s">
        <v>824</v>
      </c>
      <c r="J606" s="3">
        <f>武器2!I606</f>
        <v>19</v>
      </c>
      <c r="K606" s="3"/>
      <c r="L606" s="3" t="str">
        <f>武器3!J606</f>
        <v>终极职业</v>
      </c>
      <c r="M606" s="3" t="str">
        <f>武器3!K606</f>
        <v/>
      </c>
      <c r="N606" s="16">
        <v>0</v>
      </c>
      <c r="O606" s="16">
        <v>4</v>
      </c>
      <c r="P606" s="16">
        <f>挂饰2!L606</f>
        <v>113</v>
      </c>
      <c r="Q606" s="16">
        <f>挂饰2!M606</f>
        <v>0</v>
      </c>
      <c r="R606" s="16">
        <f>挂饰2!N606</f>
        <v>0</v>
      </c>
      <c r="S606" s="16">
        <f>挂饰2!O606</f>
        <v>0</v>
      </c>
      <c r="T606" s="16">
        <f>挂饰2!P606</f>
        <v>0</v>
      </c>
      <c r="U606" s="16">
        <f>挂饰2!Q606</f>
        <v>0</v>
      </c>
      <c r="V606" s="16">
        <f>挂饰2!R606</f>
        <v>0</v>
      </c>
      <c r="W606" s="16">
        <f>挂饰2!S606</f>
        <v>0</v>
      </c>
      <c r="X606" s="16">
        <f>挂饰2!T606</f>
        <v>0</v>
      </c>
      <c r="Y606" s="16">
        <f>挂饰2!U606</f>
        <v>0</v>
      </c>
      <c r="Z606" s="16">
        <f>挂饰2!V606</f>
        <v>0</v>
      </c>
      <c r="AA606" s="16">
        <f>挂饰2!W606</f>
        <v>0</v>
      </c>
      <c r="AB606" s="16">
        <f>挂饰2!X606</f>
        <v>0</v>
      </c>
      <c r="AC606" s="16">
        <f>挂饰2!Y606</f>
        <v>0</v>
      </c>
      <c r="AD606" s="16">
        <f>挂饰2!Z606</f>
        <v>0</v>
      </c>
      <c r="AE606" s="16">
        <f>挂饰2!AA606</f>
        <v>0</v>
      </c>
      <c r="AF606" s="16">
        <f>挂饰2!AB606</f>
        <v>0</v>
      </c>
      <c r="AG606" s="16">
        <f>挂饰2!AC606</f>
        <v>0</v>
      </c>
      <c r="AH606" s="16">
        <f>挂饰2!AD606</f>
        <v>0</v>
      </c>
      <c r="AI606" s="16">
        <f>挂饰2!AE606</f>
        <v>0</v>
      </c>
      <c r="AJ606" s="16">
        <f>挂饰2!AF606</f>
        <v>0</v>
      </c>
      <c r="AK606" s="16">
        <f>挂饰2!AG606</f>
        <v>0</v>
      </c>
      <c r="AL606" s="16">
        <f>挂饰2!AH606</f>
        <v>0</v>
      </c>
      <c r="AM606" s="16">
        <f>挂饰2!AI606</f>
        <v>0</v>
      </c>
      <c r="AN606" s="16">
        <f>挂饰2!AJ606</f>
        <v>0</v>
      </c>
      <c r="AO606" s="21">
        <f t="shared" si="108"/>
        <v>169.5</v>
      </c>
      <c r="AP606">
        <f t="shared" si="109"/>
        <v>148200</v>
      </c>
      <c r="AQ606" t="str">
        <f t="shared" si="110"/>
        <v>,石头,蘑菇,狗牙,红水晶</v>
      </c>
      <c r="AR606" s="24" t="str">
        <f>IF(F606="c",getSring(AQ606,4),VLOOKUP(M606&amp;F606,test4,2,FALSE))</f>
        <v>红水晶</v>
      </c>
      <c r="AS606" s="24">
        <f t="shared" si="111"/>
        <v>30030</v>
      </c>
      <c r="AT606" s="24">
        <f t="shared" si="112"/>
        <v>565</v>
      </c>
      <c r="AU606" s="24" t="str">
        <f>getSring(AQ606,1)</f>
        <v>石头</v>
      </c>
      <c r="AV606" s="24">
        <f t="shared" si="113"/>
        <v>30034</v>
      </c>
      <c r="AW606" s="24">
        <f t="shared" si="119"/>
        <v>141</v>
      </c>
      <c r="AX606" s="24" t="str">
        <f>getSring(AQ606,2)</f>
        <v>蘑菇</v>
      </c>
      <c r="AY606" s="24">
        <f t="shared" si="114"/>
        <v>30022</v>
      </c>
      <c r="AZ606" s="24">
        <f t="shared" si="115"/>
        <v>141</v>
      </c>
      <c r="BA606" s="24" t="str">
        <f>getSring(AQ606,3)</f>
        <v>狗牙</v>
      </c>
      <c r="BB606" s="24">
        <f t="shared" si="116"/>
        <v>30038</v>
      </c>
      <c r="BC606" s="24">
        <f t="shared" si="117"/>
        <v>141</v>
      </c>
    </row>
    <row r="607" spans="1:55" ht="14.25" x14ac:dyDescent="0.2">
      <c r="A607">
        <f t="shared" si="118"/>
        <v>20605</v>
      </c>
      <c r="B607" s="16">
        <v>605</v>
      </c>
      <c r="C607" s="16" t="s">
        <v>1069</v>
      </c>
      <c r="D607" s="16" t="s">
        <v>1429</v>
      </c>
      <c r="E607" s="16">
        <f>武器3!E607</f>
        <v>13</v>
      </c>
      <c r="F607" s="16" t="s">
        <v>1046</v>
      </c>
      <c r="G607" s="16">
        <f>武器3!G607</f>
        <v>4</v>
      </c>
      <c r="H607" s="19" t="s">
        <v>1385</v>
      </c>
      <c r="I607" s="3" t="s">
        <v>824</v>
      </c>
      <c r="J607" s="3">
        <f>武器2!I607</f>
        <v>19</v>
      </c>
      <c r="K607" s="3"/>
      <c r="L607" s="3" t="str">
        <f>武器3!J607</f>
        <v>终极职业</v>
      </c>
      <c r="M607" s="3" t="str">
        <f>武器3!K607</f>
        <v/>
      </c>
      <c r="N607" s="16">
        <v>0</v>
      </c>
      <c r="O607" s="16">
        <v>5</v>
      </c>
      <c r="P607" s="16">
        <f>挂饰2!L607</f>
        <v>142</v>
      </c>
      <c r="Q607" s="16">
        <f>挂饰2!M607</f>
        <v>0</v>
      </c>
      <c r="R607" s="16">
        <f>挂饰2!N607</f>
        <v>0</v>
      </c>
      <c r="S607" s="16">
        <f>挂饰2!O607</f>
        <v>0</v>
      </c>
      <c r="T607" s="16">
        <f>挂饰2!P607</f>
        <v>0</v>
      </c>
      <c r="U607" s="16">
        <f>挂饰2!Q607</f>
        <v>0</v>
      </c>
      <c r="V607" s="16">
        <f>挂饰2!R607</f>
        <v>0</v>
      </c>
      <c r="W607" s="16">
        <f>挂饰2!S607</f>
        <v>0</v>
      </c>
      <c r="X607" s="16">
        <f>挂饰2!T607</f>
        <v>0</v>
      </c>
      <c r="Y607" s="16">
        <f>挂饰2!U607</f>
        <v>0</v>
      </c>
      <c r="Z607" s="16">
        <f>挂饰2!V607</f>
        <v>0</v>
      </c>
      <c r="AA607" s="16">
        <f>挂饰2!W607</f>
        <v>0</v>
      </c>
      <c r="AB607" s="16">
        <f>挂饰2!X607</f>
        <v>0</v>
      </c>
      <c r="AC607" s="16">
        <f>挂饰2!Y607</f>
        <v>0</v>
      </c>
      <c r="AD607" s="16">
        <f>挂饰2!Z607</f>
        <v>0</v>
      </c>
      <c r="AE607" s="16">
        <f>挂饰2!AA607</f>
        <v>0</v>
      </c>
      <c r="AF607" s="16">
        <f>挂饰2!AB607</f>
        <v>0</v>
      </c>
      <c r="AG607" s="16">
        <f>挂饰2!AC607</f>
        <v>0</v>
      </c>
      <c r="AH607" s="16">
        <f>挂饰2!AD607</f>
        <v>0</v>
      </c>
      <c r="AI607" s="16">
        <f>挂饰2!AE607</f>
        <v>0</v>
      </c>
      <c r="AJ607" s="16">
        <f>挂饰2!AF607</f>
        <v>0</v>
      </c>
      <c r="AK607" s="16">
        <f>挂饰2!AG607</f>
        <v>0</v>
      </c>
      <c r="AL607" s="16">
        <f>挂饰2!AH607</f>
        <v>0</v>
      </c>
      <c r="AM607" s="16">
        <f>挂饰2!AI607</f>
        <v>0</v>
      </c>
      <c r="AN607" s="16">
        <f>挂饰2!AJ607</f>
        <v>0</v>
      </c>
      <c r="AO607" s="21">
        <f t="shared" si="108"/>
        <v>213</v>
      </c>
      <c r="AP607">
        <f t="shared" si="109"/>
        <v>186600</v>
      </c>
      <c r="AQ607" t="str">
        <f t="shared" si="110"/>
        <v>,红水晶,石头,蘑菇,稻草</v>
      </c>
      <c r="AR607" s="24" t="str">
        <f>IF(F607="c",getSring(AQ607,4),VLOOKUP(M607&amp;F607,test4,2,FALSE))</f>
        <v>稻草</v>
      </c>
      <c r="AS607" s="24">
        <f t="shared" si="111"/>
        <v>30026</v>
      </c>
      <c r="AT607" s="24">
        <f t="shared" si="112"/>
        <v>710</v>
      </c>
      <c r="AU607" s="24" t="str">
        <f>getSring(AQ607,1)</f>
        <v>红水晶</v>
      </c>
      <c r="AV607" s="24">
        <f t="shared" si="113"/>
        <v>30030</v>
      </c>
      <c r="AW607" s="24">
        <f t="shared" si="119"/>
        <v>178</v>
      </c>
      <c r="AX607" s="24" t="str">
        <f>getSring(AQ607,2)</f>
        <v>石头</v>
      </c>
      <c r="AY607" s="24">
        <f t="shared" si="114"/>
        <v>30034</v>
      </c>
      <c r="AZ607" s="24">
        <f t="shared" si="115"/>
        <v>178</v>
      </c>
      <c r="BA607" s="24" t="str">
        <f>getSring(AQ607,3)</f>
        <v>蘑菇</v>
      </c>
      <c r="BB607" s="24">
        <f t="shared" si="116"/>
        <v>30022</v>
      </c>
      <c r="BC607" s="24">
        <f t="shared" si="117"/>
        <v>178</v>
      </c>
    </row>
    <row r="608" spans="1:55" ht="14.25" x14ac:dyDescent="0.2">
      <c r="A608">
        <f t="shared" si="118"/>
        <v>20606</v>
      </c>
      <c r="B608" s="16">
        <v>606</v>
      </c>
      <c r="C608" s="16" t="s">
        <v>1118</v>
      </c>
      <c r="D608" s="16" t="s">
        <v>1615</v>
      </c>
      <c r="E608" s="16">
        <f>武器3!E608</f>
        <v>15</v>
      </c>
      <c r="F608" s="16" t="s">
        <v>1046</v>
      </c>
      <c r="G608" s="16">
        <f>武器3!G608</f>
        <v>4</v>
      </c>
      <c r="H608" s="19" t="s">
        <v>1385</v>
      </c>
      <c r="I608" s="3" t="s">
        <v>824</v>
      </c>
      <c r="J608" s="3">
        <f>武器2!I608</f>
        <v>19</v>
      </c>
      <c r="K608" s="3"/>
      <c r="L608" s="3" t="str">
        <f>武器3!J608</f>
        <v>终极职业</v>
      </c>
      <c r="M608" s="3" t="str">
        <f>武器3!K608</f>
        <v/>
      </c>
      <c r="N608" s="16">
        <v>0</v>
      </c>
      <c r="O608" s="16">
        <v>6</v>
      </c>
      <c r="P608" s="16">
        <f>挂饰2!L608</f>
        <v>170</v>
      </c>
      <c r="Q608" s="16">
        <f>挂饰2!M608</f>
        <v>0</v>
      </c>
      <c r="R608" s="16">
        <f>挂饰2!N608</f>
        <v>0</v>
      </c>
      <c r="S608" s="16">
        <f>挂饰2!O608</f>
        <v>0</v>
      </c>
      <c r="T608" s="16">
        <f>挂饰2!P608</f>
        <v>0</v>
      </c>
      <c r="U608" s="16">
        <f>挂饰2!Q608</f>
        <v>0</v>
      </c>
      <c r="V608" s="16">
        <f>挂饰2!R608</f>
        <v>0</v>
      </c>
      <c r="W608" s="16">
        <f>挂饰2!S608</f>
        <v>0</v>
      </c>
      <c r="X608" s="16">
        <f>挂饰2!T608</f>
        <v>0</v>
      </c>
      <c r="Y608" s="16">
        <f>挂饰2!U608</f>
        <v>0</v>
      </c>
      <c r="Z608" s="16">
        <f>挂饰2!V608</f>
        <v>0</v>
      </c>
      <c r="AA608" s="16">
        <f>挂饰2!W608</f>
        <v>0</v>
      </c>
      <c r="AB608" s="16">
        <f>挂饰2!X608</f>
        <v>0</v>
      </c>
      <c r="AC608" s="16">
        <f>挂饰2!Y608</f>
        <v>0</v>
      </c>
      <c r="AD608" s="16">
        <f>挂饰2!Z608</f>
        <v>0</v>
      </c>
      <c r="AE608" s="16">
        <f>挂饰2!AA608</f>
        <v>0</v>
      </c>
      <c r="AF608" s="16">
        <f>挂饰2!AB608</f>
        <v>0</v>
      </c>
      <c r="AG608" s="16">
        <f>挂饰2!AC608</f>
        <v>0</v>
      </c>
      <c r="AH608" s="16">
        <f>挂饰2!AD608</f>
        <v>0</v>
      </c>
      <c r="AI608" s="16">
        <f>挂饰2!AE608</f>
        <v>0</v>
      </c>
      <c r="AJ608" s="16">
        <f>挂饰2!AF608</f>
        <v>0</v>
      </c>
      <c r="AK608" s="16">
        <f>挂饰2!AG608</f>
        <v>0</v>
      </c>
      <c r="AL608" s="16">
        <f>挂饰2!AH608</f>
        <v>0</v>
      </c>
      <c r="AM608" s="16">
        <f>挂饰2!AI608</f>
        <v>0</v>
      </c>
      <c r="AN608" s="16">
        <f>挂饰2!AJ608</f>
        <v>0</v>
      </c>
      <c r="AO608" s="21">
        <f t="shared" si="108"/>
        <v>255</v>
      </c>
      <c r="AP608">
        <f t="shared" si="109"/>
        <v>223350</v>
      </c>
      <c r="AQ608" t="str">
        <f t="shared" si="110"/>
        <v>,狗牙,石头,多汁的坚果,稻草</v>
      </c>
      <c r="AR608" s="24" t="str">
        <f>IF(F608="c",getSring(AQ608,4),VLOOKUP(M608&amp;F608,test4,2,FALSE))</f>
        <v>稻草</v>
      </c>
      <c r="AS608" s="24">
        <f t="shared" si="111"/>
        <v>30026</v>
      </c>
      <c r="AT608" s="24">
        <f t="shared" si="112"/>
        <v>850</v>
      </c>
      <c r="AU608" s="24" t="str">
        <f>getSring(AQ608,1)</f>
        <v>狗牙</v>
      </c>
      <c r="AV608" s="24">
        <f t="shared" si="113"/>
        <v>30038</v>
      </c>
      <c r="AW608" s="24">
        <f t="shared" si="119"/>
        <v>213</v>
      </c>
      <c r="AX608" s="24" t="str">
        <f>getSring(AQ608,2)</f>
        <v>石头</v>
      </c>
      <c r="AY608" s="24">
        <f t="shared" si="114"/>
        <v>30034</v>
      </c>
      <c r="AZ608" s="24">
        <f t="shared" si="115"/>
        <v>213</v>
      </c>
      <c r="BA608" s="24" t="str">
        <f>getSring(AQ608,3)</f>
        <v>多汁的坚果</v>
      </c>
      <c r="BB608" s="24">
        <f t="shared" si="116"/>
        <v>30042</v>
      </c>
      <c r="BC608" s="24">
        <f t="shared" si="117"/>
        <v>213</v>
      </c>
    </row>
    <row r="609" spans="1:55" ht="14.25" x14ac:dyDescent="0.2">
      <c r="A609">
        <f t="shared" si="118"/>
        <v>20607</v>
      </c>
      <c r="B609" s="16">
        <v>607</v>
      </c>
      <c r="C609" s="16" t="s">
        <v>1106</v>
      </c>
      <c r="D609" s="16" t="s">
        <v>1616</v>
      </c>
      <c r="E609" s="16">
        <f>武器3!E609</f>
        <v>17</v>
      </c>
      <c r="F609" s="16" t="s">
        <v>1046</v>
      </c>
      <c r="G609" s="16">
        <f>武器3!G609</f>
        <v>4</v>
      </c>
      <c r="H609" s="19" t="s">
        <v>1385</v>
      </c>
      <c r="I609" s="3" t="s">
        <v>824</v>
      </c>
      <c r="J609" s="3">
        <f>武器2!I609</f>
        <v>19</v>
      </c>
      <c r="K609" s="3"/>
      <c r="L609" s="3" t="str">
        <f>武器3!J609</f>
        <v>终极职业</v>
      </c>
      <c r="M609" s="3" t="str">
        <f>武器3!K609</f>
        <v/>
      </c>
      <c r="N609" s="16">
        <v>0</v>
      </c>
      <c r="O609" s="16">
        <v>7</v>
      </c>
      <c r="P609" s="16">
        <f>挂饰2!L609</f>
        <v>198</v>
      </c>
      <c r="Q609" s="16">
        <f>挂饰2!M609</f>
        <v>0</v>
      </c>
      <c r="R609" s="16">
        <f>挂饰2!N609</f>
        <v>0</v>
      </c>
      <c r="S609" s="16">
        <f>挂饰2!O609</f>
        <v>0</v>
      </c>
      <c r="T609" s="16">
        <f>挂饰2!P609</f>
        <v>0</v>
      </c>
      <c r="U609" s="16">
        <f>挂饰2!Q609</f>
        <v>0</v>
      </c>
      <c r="V609" s="16">
        <f>挂饰2!R609</f>
        <v>0</v>
      </c>
      <c r="W609" s="16">
        <f>挂饰2!S609</f>
        <v>0</v>
      </c>
      <c r="X609" s="16">
        <f>挂饰2!T609</f>
        <v>0</v>
      </c>
      <c r="Y609" s="16">
        <f>挂饰2!U609</f>
        <v>0</v>
      </c>
      <c r="Z609" s="16">
        <f>挂饰2!V609</f>
        <v>0</v>
      </c>
      <c r="AA609" s="16">
        <f>挂饰2!W609</f>
        <v>0</v>
      </c>
      <c r="AB609" s="16">
        <f>挂饰2!X609</f>
        <v>0</v>
      </c>
      <c r="AC609" s="16">
        <f>挂饰2!Y609</f>
        <v>0</v>
      </c>
      <c r="AD609" s="16">
        <f>挂饰2!Z609</f>
        <v>0</v>
      </c>
      <c r="AE609" s="16">
        <f>挂饰2!AA609</f>
        <v>0</v>
      </c>
      <c r="AF609" s="16">
        <f>挂饰2!AB609</f>
        <v>0</v>
      </c>
      <c r="AG609" s="16">
        <f>挂饰2!AC609</f>
        <v>0</v>
      </c>
      <c r="AH609" s="16">
        <f>挂饰2!AD609</f>
        <v>0</v>
      </c>
      <c r="AI609" s="16">
        <f>挂饰2!AE609</f>
        <v>0</v>
      </c>
      <c r="AJ609" s="16">
        <f>挂饰2!AF609</f>
        <v>0</v>
      </c>
      <c r="AK609" s="16">
        <f>挂饰2!AG609</f>
        <v>0</v>
      </c>
      <c r="AL609" s="16">
        <f>挂饰2!AH609</f>
        <v>0</v>
      </c>
      <c r="AM609" s="16">
        <f>挂饰2!AI609</f>
        <v>0</v>
      </c>
      <c r="AN609" s="16">
        <f>挂饰2!AJ609</f>
        <v>0</v>
      </c>
      <c r="AO609" s="21">
        <f t="shared" si="108"/>
        <v>297</v>
      </c>
      <c r="AP609">
        <f t="shared" si="109"/>
        <v>260100</v>
      </c>
      <c r="AQ609" t="str">
        <f t="shared" si="110"/>
        <v>,稻草,红水晶,多汁的坚果,石头</v>
      </c>
      <c r="AR609" s="24" t="str">
        <f>IF(F609="c",getSring(AQ609,4),VLOOKUP(M609&amp;F609,test4,2,FALSE))</f>
        <v>石头</v>
      </c>
      <c r="AS609" s="24">
        <f t="shared" si="111"/>
        <v>30034</v>
      </c>
      <c r="AT609" s="24">
        <f t="shared" si="112"/>
        <v>990</v>
      </c>
      <c r="AU609" s="24" t="str">
        <f>getSring(AQ609,1)</f>
        <v>稻草</v>
      </c>
      <c r="AV609" s="24">
        <f t="shared" si="113"/>
        <v>30026</v>
      </c>
      <c r="AW609" s="24">
        <f t="shared" si="119"/>
        <v>248</v>
      </c>
      <c r="AX609" s="24" t="str">
        <f>getSring(AQ609,2)</f>
        <v>红水晶</v>
      </c>
      <c r="AY609" s="24">
        <f t="shared" si="114"/>
        <v>30030</v>
      </c>
      <c r="AZ609" s="24">
        <f t="shared" si="115"/>
        <v>248</v>
      </c>
      <c r="BA609" s="24" t="str">
        <f>getSring(AQ609,3)</f>
        <v>多汁的坚果</v>
      </c>
      <c r="BB609" s="24">
        <f t="shared" si="116"/>
        <v>30042</v>
      </c>
      <c r="BC609" s="24">
        <f t="shared" si="117"/>
        <v>248</v>
      </c>
    </row>
    <row r="610" spans="1:55" ht="14.25" x14ac:dyDescent="0.2">
      <c r="A610">
        <f t="shared" si="118"/>
        <v>20608</v>
      </c>
      <c r="B610" s="16">
        <v>608</v>
      </c>
      <c r="C610" s="16" t="s">
        <v>1080</v>
      </c>
      <c r="D610" s="16" t="s">
        <v>1617</v>
      </c>
      <c r="E610" s="16">
        <f>武器3!E610</f>
        <v>19</v>
      </c>
      <c r="F610" s="16" t="s">
        <v>1046</v>
      </c>
      <c r="G610" s="16">
        <f>武器3!G610</f>
        <v>4</v>
      </c>
      <c r="H610" s="19" t="s">
        <v>1385</v>
      </c>
      <c r="I610" s="3" t="s">
        <v>824</v>
      </c>
      <c r="J610" s="3">
        <f>武器2!I610</f>
        <v>19</v>
      </c>
      <c r="K610" s="3"/>
      <c r="L610" s="3" t="str">
        <f>武器3!J610</f>
        <v>终极职业</v>
      </c>
      <c r="M610" s="3" t="str">
        <f>武器3!K610</f>
        <v/>
      </c>
      <c r="N610" s="16">
        <v>0</v>
      </c>
      <c r="O610" s="16">
        <v>8</v>
      </c>
      <c r="P610" s="16">
        <f>挂饰2!L610</f>
        <v>227</v>
      </c>
      <c r="Q610" s="16">
        <f>挂饰2!M610</f>
        <v>0</v>
      </c>
      <c r="R610" s="16">
        <f>挂饰2!N610</f>
        <v>0</v>
      </c>
      <c r="S610" s="16">
        <f>挂饰2!O610</f>
        <v>0</v>
      </c>
      <c r="T610" s="16">
        <f>挂饰2!P610</f>
        <v>0</v>
      </c>
      <c r="U610" s="16">
        <f>挂饰2!Q610</f>
        <v>0</v>
      </c>
      <c r="V610" s="16">
        <f>挂饰2!R610</f>
        <v>0</v>
      </c>
      <c r="W610" s="16">
        <f>挂饰2!S610</f>
        <v>0</v>
      </c>
      <c r="X610" s="16">
        <f>挂饰2!T610</f>
        <v>0</v>
      </c>
      <c r="Y610" s="16">
        <f>挂饰2!U610</f>
        <v>0</v>
      </c>
      <c r="Z610" s="16">
        <f>挂饰2!V610</f>
        <v>0</v>
      </c>
      <c r="AA610" s="16">
        <f>挂饰2!W610</f>
        <v>0</v>
      </c>
      <c r="AB610" s="16">
        <f>挂饰2!X610</f>
        <v>0</v>
      </c>
      <c r="AC610" s="16">
        <f>挂饰2!Y610</f>
        <v>0</v>
      </c>
      <c r="AD610" s="16">
        <f>挂饰2!Z610</f>
        <v>0</v>
      </c>
      <c r="AE610" s="16">
        <f>挂饰2!AA610</f>
        <v>0</v>
      </c>
      <c r="AF610" s="16">
        <f>挂饰2!AB610</f>
        <v>0</v>
      </c>
      <c r="AG610" s="16">
        <f>挂饰2!AC610</f>
        <v>0</v>
      </c>
      <c r="AH610" s="16">
        <f>挂饰2!AD610</f>
        <v>0</v>
      </c>
      <c r="AI610" s="16">
        <f>挂饰2!AE610</f>
        <v>0</v>
      </c>
      <c r="AJ610" s="16">
        <f>挂饰2!AF610</f>
        <v>0</v>
      </c>
      <c r="AK610" s="16">
        <f>挂饰2!AG610</f>
        <v>0</v>
      </c>
      <c r="AL610" s="16">
        <f>挂饰2!AH610</f>
        <v>0</v>
      </c>
      <c r="AM610" s="16">
        <f>挂饰2!AI610</f>
        <v>0</v>
      </c>
      <c r="AN610" s="16">
        <f>挂饰2!AJ610</f>
        <v>0</v>
      </c>
      <c r="AO610" s="21">
        <f t="shared" si="108"/>
        <v>340.5</v>
      </c>
      <c r="AP610">
        <f t="shared" si="109"/>
        <v>298050</v>
      </c>
      <c r="AQ610" t="str">
        <f t="shared" si="110"/>
        <v>,红水晶,石头,稻草,狗牙</v>
      </c>
      <c r="AR610" s="24" t="str">
        <f>IF(F610="c",getSring(AQ610,4),VLOOKUP(M610&amp;F610,test4,2,FALSE))</f>
        <v>狗牙</v>
      </c>
      <c r="AS610" s="24">
        <f t="shared" si="111"/>
        <v>30038</v>
      </c>
      <c r="AT610" s="24">
        <f t="shared" si="112"/>
        <v>1135</v>
      </c>
      <c r="AU610" s="24" t="str">
        <f>getSring(AQ610,1)</f>
        <v>红水晶</v>
      </c>
      <c r="AV610" s="24">
        <f t="shared" si="113"/>
        <v>30030</v>
      </c>
      <c r="AW610" s="24">
        <f t="shared" si="119"/>
        <v>284</v>
      </c>
      <c r="AX610" s="24" t="str">
        <f>getSring(AQ610,2)</f>
        <v>石头</v>
      </c>
      <c r="AY610" s="24">
        <f t="shared" si="114"/>
        <v>30034</v>
      </c>
      <c r="AZ610" s="24">
        <f t="shared" si="115"/>
        <v>284</v>
      </c>
      <c r="BA610" s="24" t="str">
        <f>getSring(AQ610,3)</f>
        <v>稻草</v>
      </c>
      <c r="BB610" s="24">
        <f t="shared" si="116"/>
        <v>30026</v>
      </c>
      <c r="BC610" s="24">
        <f t="shared" si="117"/>
        <v>284</v>
      </c>
    </row>
    <row r="611" spans="1:55" ht="14.25" x14ac:dyDescent="0.2">
      <c r="A611">
        <f t="shared" si="118"/>
        <v>20609</v>
      </c>
      <c r="B611" s="16">
        <v>609</v>
      </c>
      <c r="C611" s="16" t="s">
        <v>1100</v>
      </c>
      <c r="D611" s="16" t="s">
        <v>1387</v>
      </c>
      <c r="E611" s="16">
        <f>武器3!E611</f>
        <v>6</v>
      </c>
      <c r="F611" s="16" t="s">
        <v>1043</v>
      </c>
      <c r="G611" s="16">
        <f>武器3!G611</f>
        <v>3</v>
      </c>
      <c r="H611" s="19" t="s">
        <v>1385</v>
      </c>
      <c r="I611" s="3" t="s">
        <v>825</v>
      </c>
      <c r="J611" s="3">
        <f>武器2!I611</f>
        <v>20</v>
      </c>
      <c r="K611" s="3"/>
      <c r="L611" s="3" t="str">
        <f>武器3!J611</f>
        <v>终极职业</v>
      </c>
      <c r="M611" s="3" t="str">
        <f>武器3!K611</f>
        <v>地脉</v>
      </c>
      <c r="N611" s="16">
        <v>1</v>
      </c>
      <c r="O611" s="16">
        <v>1</v>
      </c>
      <c r="P611" s="16">
        <f>挂饰2!L611</f>
        <v>23</v>
      </c>
      <c r="Q611" s="16">
        <f>挂饰2!M611</f>
        <v>0</v>
      </c>
      <c r="R611" s="16">
        <f>挂饰2!N611</f>
        <v>0</v>
      </c>
      <c r="S611" s="16">
        <f>挂饰2!O611</f>
        <v>0</v>
      </c>
      <c r="T611" s="16">
        <f>挂饰2!P611</f>
        <v>0</v>
      </c>
      <c r="U611" s="16">
        <f>挂饰2!Q611</f>
        <v>0</v>
      </c>
      <c r="V611" s="16">
        <f>挂饰2!R611</f>
        <v>0</v>
      </c>
      <c r="W611" s="16">
        <f>挂饰2!S611</f>
        <v>0</v>
      </c>
      <c r="X611" s="16">
        <f>挂饰2!T611</f>
        <v>0</v>
      </c>
      <c r="Y611" s="16">
        <f>挂饰2!U611</f>
        <v>0</v>
      </c>
      <c r="Z611" s="16">
        <f>挂饰2!V611</f>
        <v>0</v>
      </c>
      <c r="AA611" s="16">
        <f>挂饰2!W611</f>
        <v>0</v>
      </c>
      <c r="AB611" s="16">
        <f>挂饰2!X611</f>
        <v>0</v>
      </c>
      <c r="AC611" s="16">
        <f>挂饰2!Y611</f>
        <v>1.4778325123152691E-2</v>
      </c>
      <c r="AD611" s="16">
        <f>挂饰2!Z611</f>
        <v>0</v>
      </c>
      <c r="AE611" s="16">
        <f>挂饰2!AA611</f>
        <v>0</v>
      </c>
      <c r="AF611" s="16">
        <f>挂饰2!AB611</f>
        <v>0</v>
      </c>
      <c r="AG611" s="16">
        <f>挂饰2!AC611</f>
        <v>0</v>
      </c>
      <c r="AH611" s="16">
        <f>挂饰2!AD611</f>
        <v>1.4778325123152691E-2</v>
      </c>
      <c r="AI611" s="16">
        <f>挂饰2!AE611</f>
        <v>0</v>
      </c>
      <c r="AJ611" s="16">
        <f>挂饰2!AF611</f>
        <v>0</v>
      </c>
      <c r="AK611" s="16">
        <f>挂饰2!AG611</f>
        <v>0</v>
      </c>
      <c r="AL611" s="16">
        <f>挂饰2!AH611</f>
        <v>0</v>
      </c>
      <c r="AM611" s="16">
        <f>挂饰2!AI611</f>
        <v>0</v>
      </c>
      <c r="AN611" s="16">
        <f>挂饰2!AJ611</f>
        <v>0</v>
      </c>
      <c r="AO611" s="21">
        <f t="shared" si="108"/>
        <v>34.734088669950737</v>
      </c>
      <c r="AP611">
        <f t="shared" si="109"/>
        <v>33600</v>
      </c>
      <c r="AQ611" t="str">
        <f t="shared" si="110"/>
        <v>,耀眼的石头,斑斓的稻草,剧毒牙</v>
      </c>
      <c r="AR611" s="24" t="str">
        <f>IF(F611="c",getSring(AQ611,4),VLOOKUP(M611&amp;F611,test4,2,FALSE))</f>
        <v>顶级风之精华</v>
      </c>
      <c r="AS611" s="24">
        <f t="shared" si="111"/>
        <v>30001</v>
      </c>
      <c r="AT611" s="24">
        <f t="shared" si="112"/>
        <v>2</v>
      </c>
      <c r="AU611" s="24" t="str">
        <f>getSring(AQ611,1)</f>
        <v>耀眼的石头</v>
      </c>
      <c r="AV611" s="24">
        <f t="shared" si="113"/>
        <v>30037</v>
      </c>
      <c r="AW611" s="24">
        <f t="shared" si="119"/>
        <v>4</v>
      </c>
      <c r="AX611" s="24" t="str">
        <f>getSring(AQ611,2)</f>
        <v>斑斓的稻草</v>
      </c>
      <c r="AY611" s="24">
        <f t="shared" si="114"/>
        <v>30029</v>
      </c>
      <c r="AZ611" s="24">
        <f t="shared" si="115"/>
        <v>4</v>
      </c>
      <c r="BA611" s="24" t="str">
        <f>getSring(AQ611,3)</f>
        <v>剧毒牙</v>
      </c>
      <c r="BB611" s="24">
        <f t="shared" si="116"/>
        <v>30041</v>
      </c>
      <c r="BC611" s="24">
        <f t="shared" si="117"/>
        <v>4</v>
      </c>
    </row>
    <row r="612" spans="1:55" ht="14.25" x14ac:dyDescent="0.2">
      <c r="A612">
        <f t="shared" si="118"/>
        <v>20610</v>
      </c>
      <c r="B612" s="16">
        <v>610</v>
      </c>
      <c r="C612" s="16" t="s">
        <v>1096</v>
      </c>
      <c r="D612" s="16" t="s">
        <v>1311</v>
      </c>
      <c r="E612" s="16">
        <f>武器3!E612</f>
        <v>8</v>
      </c>
      <c r="F612" s="16" t="s">
        <v>1043</v>
      </c>
      <c r="G612" s="16">
        <f>武器3!G612</f>
        <v>3</v>
      </c>
      <c r="H612" s="19" t="s">
        <v>1385</v>
      </c>
      <c r="I612" s="3" t="s">
        <v>825</v>
      </c>
      <c r="J612" s="3">
        <f>武器2!I612</f>
        <v>20</v>
      </c>
      <c r="K612" s="3"/>
      <c r="L612" s="3" t="str">
        <f>武器3!J612</f>
        <v>终极职业</v>
      </c>
      <c r="M612" s="3" t="str">
        <f>武器3!K612</f>
        <v>地脉</v>
      </c>
      <c r="N612" s="16">
        <v>1</v>
      </c>
      <c r="O612" s="16">
        <v>2</v>
      </c>
      <c r="P612" s="16">
        <f>挂饰2!L612</f>
        <v>46</v>
      </c>
      <c r="Q612" s="16">
        <f>挂饰2!M612</f>
        <v>0</v>
      </c>
      <c r="R612" s="16">
        <f>挂饰2!N612</f>
        <v>9</v>
      </c>
      <c r="S612" s="16">
        <f>挂饰2!O612</f>
        <v>0</v>
      </c>
      <c r="T612" s="16">
        <f>挂饰2!P612</f>
        <v>0</v>
      </c>
      <c r="U612" s="16">
        <f>挂饰2!Q612</f>
        <v>0</v>
      </c>
      <c r="V612" s="16">
        <f>挂饰2!R612</f>
        <v>0</v>
      </c>
      <c r="W612" s="16">
        <f>挂饰2!S612</f>
        <v>0</v>
      </c>
      <c r="X612" s="16">
        <f>挂饰2!T612</f>
        <v>0</v>
      </c>
      <c r="Y612" s="16">
        <f>挂饰2!U612</f>
        <v>0.03</v>
      </c>
      <c r="Z612" s="16">
        <f>挂饰2!V612</f>
        <v>0</v>
      </c>
      <c r="AA612" s="16">
        <f>挂饰2!W612</f>
        <v>0</v>
      </c>
      <c r="AB612" s="16">
        <f>挂饰2!X612</f>
        <v>0</v>
      </c>
      <c r="AC612" s="16">
        <f>挂饰2!Y612</f>
        <v>0</v>
      </c>
      <c r="AD612" s="16">
        <f>挂饰2!Z612</f>
        <v>0</v>
      </c>
      <c r="AE612" s="16">
        <f>挂饰2!AA612</f>
        <v>0</v>
      </c>
      <c r="AF612" s="16">
        <f>挂饰2!AB612</f>
        <v>0</v>
      </c>
      <c r="AG612" s="16">
        <f>挂饰2!AC612</f>
        <v>0</v>
      </c>
      <c r="AH612" s="16">
        <f>挂饰2!AD612</f>
        <v>0</v>
      </c>
      <c r="AI612" s="16">
        <f>挂饰2!AE612</f>
        <v>0</v>
      </c>
      <c r="AJ612" s="16">
        <f>挂饰2!AF612</f>
        <v>0</v>
      </c>
      <c r="AK612" s="16">
        <f>挂饰2!AG612</f>
        <v>0</v>
      </c>
      <c r="AL612" s="16">
        <f>挂饰2!AH612</f>
        <v>0</v>
      </c>
      <c r="AM612" s="16">
        <f>挂饰2!AI612</f>
        <v>0</v>
      </c>
      <c r="AN612" s="16">
        <f>挂饰2!AJ612</f>
        <v>0</v>
      </c>
      <c r="AO612" s="21">
        <f t="shared" si="108"/>
        <v>82.5</v>
      </c>
      <c r="AP612">
        <f t="shared" si="109"/>
        <v>70800</v>
      </c>
      <c r="AQ612" t="str">
        <f t="shared" si="110"/>
        <v>,五彩的蘑菇,紫水晶,斑斓的稻草</v>
      </c>
      <c r="AR612" s="24" t="str">
        <f>IF(F612="c",getSring(AQ612,4),VLOOKUP(M612&amp;F612,test4,2,FALSE))</f>
        <v>顶级风之精华</v>
      </c>
      <c r="AS612" s="24">
        <f t="shared" si="111"/>
        <v>30001</v>
      </c>
      <c r="AT612" s="24">
        <f t="shared" si="112"/>
        <v>4</v>
      </c>
      <c r="AU612" s="24" t="str">
        <f>getSring(AQ612,1)</f>
        <v>五彩的蘑菇</v>
      </c>
      <c r="AV612" s="24">
        <f t="shared" si="113"/>
        <v>30025</v>
      </c>
      <c r="AW612" s="24">
        <f t="shared" si="119"/>
        <v>9</v>
      </c>
      <c r="AX612" s="24" t="str">
        <f>getSring(AQ612,2)</f>
        <v>紫水晶</v>
      </c>
      <c r="AY612" s="24">
        <f t="shared" si="114"/>
        <v>30033</v>
      </c>
      <c r="AZ612" s="24">
        <f t="shared" si="115"/>
        <v>9</v>
      </c>
      <c r="BA612" s="24" t="str">
        <f>getSring(AQ612,3)</f>
        <v>斑斓的稻草</v>
      </c>
      <c r="BB612" s="24">
        <f t="shared" si="116"/>
        <v>30029</v>
      </c>
      <c r="BC612" s="24">
        <f t="shared" si="117"/>
        <v>9</v>
      </c>
    </row>
    <row r="613" spans="1:55" ht="14.25" x14ac:dyDescent="0.2">
      <c r="A613">
        <f t="shared" si="118"/>
        <v>20611</v>
      </c>
      <c r="B613" s="16">
        <v>611</v>
      </c>
      <c r="C613" s="16" t="s">
        <v>1116</v>
      </c>
      <c r="D613" s="16" t="s">
        <v>1573</v>
      </c>
      <c r="E613" s="16">
        <f>武器3!E613</f>
        <v>10</v>
      </c>
      <c r="F613" s="16" t="s">
        <v>1043</v>
      </c>
      <c r="G613" s="16">
        <f>武器3!G613</f>
        <v>3</v>
      </c>
      <c r="H613" s="19" t="s">
        <v>1385</v>
      </c>
      <c r="I613" s="3" t="s">
        <v>825</v>
      </c>
      <c r="J613" s="3">
        <f>武器2!I613</f>
        <v>20</v>
      </c>
      <c r="K613" s="3"/>
      <c r="L613" s="3" t="str">
        <f>武器3!J613</f>
        <v>终极职业</v>
      </c>
      <c r="M613" s="3" t="str">
        <f>武器3!K613</f>
        <v>地脉</v>
      </c>
      <c r="N613" s="16">
        <v>1</v>
      </c>
      <c r="O613" s="16">
        <v>3</v>
      </c>
      <c r="P613" s="16">
        <f>挂饰2!L613</f>
        <v>69</v>
      </c>
      <c r="Q613" s="16">
        <f>挂饰2!M613</f>
        <v>0</v>
      </c>
      <c r="R613" s="16">
        <f>挂饰2!N613</f>
        <v>0</v>
      </c>
      <c r="S613" s="16">
        <f>挂饰2!O613</f>
        <v>0</v>
      </c>
      <c r="T613" s="16">
        <f>挂饰2!P613</f>
        <v>0</v>
      </c>
      <c r="U613" s="16">
        <f>挂饰2!Q613</f>
        <v>0</v>
      </c>
      <c r="V613" s="16">
        <f>挂饰2!R613</f>
        <v>0</v>
      </c>
      <c r="W613" s="16">
        <f>挂饰2!S613</f>
        <v>0</v>
      </c>
      <c r="X613" s="16">
        <f>挂饰2!T613</f>
        <v>0</v>
      </c>
      <c r="Y613" s="16">
        <f>挂饰2!U613</f>
        <v>4.4000000000000004E-2</v>
      </c>
      <c r="Z613" s="16">
        <f>挂饰2!V613</f>
        <v>0.04</v>
      </c>
      <c r="AA613" s="16">
        <f>挂饰2!W613</f>
        <v>0</v>
      </c>
      <c r="AB613" s="16">
        <f>挂饰2!X613</f>
        <v>0</v>
      </c>
      <c r="AC613" s="16">
        <f>挂饰2!Y613</f>
        <v>0</v>
      </c>
      <c r="AD613" s="16">
        <f>挂饰2!Z613</f>
        <v>0</v>
      </c>
      <c r="AE613" s="16">
        <f>挂饰2!AA613</f>
        <v>0</v>
      </c>
      <c r="AF613" s="16">
        <f>挂饰2!AB613</f>
        <v>0</v>
      </c>
      <c r="AG613" s="16">
        <f>挂饰2!AC613</f>
        <v>0</v>
      </c>
      <c r="AH613" s="16">
        <f>挂饰2!AD613</f>
        <v>0</v>
      </c>
      <c r="AI613" s="16">
        <f>挂饰2!AE613</f>
        <v>4.7619047619047672E-2</v>
      </c>
      <c r="AJ613" s="16">
        <f>挂饰2!AF613</f>
        <v>0</v>
      </c>
      <c r="AK613" s="16">
        <f>挂饰2!AG613</f>
        <v>0</v>
      </c>
      <c r="AL613" s="16">
        <f>挂饰2!AH613</f>
        <v>0</v>
      </c>
      <c r="AM613" s="16">
        <f>挂饰2!AI613</f>
        <v>0</v>
      </c>
      <c r="AN613" s="16">
        <f>挂饰2!AJ613</f>
        <v>0</v>
      </c>
      <c r="AO613" s="21">
        <f t="shared" si="108"/>
        <v>103.87714285714286</v>
      </c>
      <c r="AP613">
        <f t="shared" si="109"/>
        <v>87600</v>
      </c>
      <c r="AQ613" t="str">
        <f t="shared" si="110"/>
        <v>,耀眼的石头,夏娃的坚果,紫水晶</v>
      </c>
      <c r="AR613" s="24" t="str">
        <f>IF(F613="c",getSring(AQ613,4),VLOOKUP(M613&amp;F613,test4,2,FALSE))</f>
        <v>顶级风之精华</v>
      </c>
      <c r="AS613" s="24">
        <f t="shared" si="111"/>
        <v>30001</v>
      </c>
      <c r="AT613" s="24">
        <f t="shared" si="112"/>
        <v>5</v>
      </c>
      <c r="AU613" s="24" t="str">
        <f>getSring(AQ613,1)</f>
        <v>耀眼的石头</v>
      </c>
      <c r="AV613" s="24">
        <f t="shared" si="113"/>
        <v>30037</v>
      </c>
      <c r="AW613" s="24">
        <f t="shared" si="119"/>
        <v>11</v>
      </c>
      <c r="AX613" s="24" t="str">
        <f>getSring(AQ613,2)</f>
        <v>夏娃的坚果</v>
      </c>
      <c r="AY613" s="24">
        <f t="shared" si="114"/>
        <v>30045</v>
      </c>
      <c r="AZ613" s="24">
        <f t="shared" si="115"/>
        <v>11</v>
      </c>
      <c r="BA613" s="24" t="str">
        <f>getSring(AQ613,3)</f>
        <v>紫水晶</v>
      </c>
      <c r="BB613" s="24">
        <f t="shared" si="116"/>
        <v>30033</v>
      </c>
      <c r="BC613" s="24">
        <f t="shared" si="117"/>
        <v>11</v>
      </c>
    </row>
    <row r="614" spans="1:55" ht="14.25" x14ac:dyDescent="0.2">
      <c r="A614">
        <f t="shared" si="118"/>
        <v>20612</v>
      </c>
      <c r="B614" s="16">
        <v>612</v>
      </c>
      <c r="C614" s="16" t="s">
        <v>1132</v>
      </c>
      <c r="D614" s="16" t="s">
        <v>1618</v>
      </c>
      <c r="E614" s="16">
        <f>武器3!E614</f>
        <v>12</v>
      </c>
      <c r="F614" s="16" t="s">
        <v>1043</v>
      </c>
      <c r="G614" s="16">
        <f>武器3!G614</f>
        <v>3</v>
      </c>
      <c r="H614" s="19" t="s">
        <v>1385</v>
      </c>
      <c r="I614" s="3" t="s">
        <v>825</v>
      </c>
      <c r="J614" s="3">
        <f>武器2!I614</f>
        <v>20</v>
      </c>
      <c r="K614" s="3"/>
      <c r="L614" s="3" t="str">
        <f>武器3!J614</f>
        <v>终极职业</v>
      </c>
      <c r="M614" s="3" t="str">
        <f>武器3!K614</f>
        <v>地脉</v>
      </c>
      <c r="N614" s="16">
        <v>1</v>
      </c>
      <c r="O614" s="16">
        <v>4</v>
      </c>
      <c r="P614" s="16">
        <f>挂饰2!L614</f>
        <v>92</v>
      </c>
      <c r="Q614" s="16">
        <f>挂饰2!M614</f>
        <v>0</v>
      </c>
      <c r="R614" s="16">
        <f>挂饰2!N614</f>
        <v>0</v>
      </c>
      <c r="S614" s="16">
        <f>挂饰2!O614</f>
        <v>0</v>
      </c>
      <c r="T614" s="16">
        <f>挂饰2!P614</f>
        <v>0</v>
      </c>
      <c r="U614" s="16">
        <f>挂饰2!Q614</f>
        <v>0</v>
      </c>
      <c r="V614" s="16">
        <f>挂饰2!R614</f>
        <v>0</v>
      </c>
      <c r="W614" s="16">
        <f>挂饰2!S614</f>
        <v>27</v>
      </c>
      <c r="X614" s="16">
        <f>挂饰2!T614</f>
        <v>0</v>
      </c>
      <c r="Y614" s="16">
        <f>挂饰2!U614</f>
        <v>0</v>
      </c>
      <c r="Z614" s="16">
        <f>挂饰2!V614</f>
        <v>0</v>
      </c>
      <c r="AA614" s="16">
        <f>挂饰2!W614</f>
        <v>0</v>
      </c>
      <c r="AB614" s="16">
        <f>挂饰2!X614</f>
        <v>0</v>
      </c>
      <c r="AC614" s="16">
        <f>挂饰2!Y614</f>
        <v>0</v>
      </c>
      <c r="AD614" s="16">
        <f>挂饰2!Z614</f>
        <v>0.29328621908127206</v>
      </c>
      <c r="AE614" s="16">
        <f>挂饰2!AA614</f>
        <v>0</v>
      </c>
      <c r="AF614" s="16">
        <f>挂饰2!AB614</f>
        <v>0</v>
      </c>
      <c r="AG614" s="16">
        <f>挂饰2!AC614</f>
        <v>0</v>
      </c>
      <c r="AH614" s="16">
        <f>挂饰2!AD614</f>
        <v>6.5420560747663559E-2</v>
      </c>
      <c r="AI614" s="16">
        <f>挂饰2!AE614</f>
        <v>0</v>
      </c>
      <c r="AJ614" s="16">
        <f>挂饰2!AF614</f>
        <v>0</v>
      </c>
      <c r="AK614" s="16">
        <f>挂饰2!AG614</f>
        <v>0</v>
      </c>
      <c r="AL614" s="16">
        <f>挂饰2!AH614</f>
        <v>0</v>
      </c>
      <c r="AM614" s="16">
        <f>挂饰2!AI614</f>
        <v>0</v>
      </c>
      <c r="AN614" s="16">
        <f>挂饰2!AJ614</f>
        <v>0</v>
      </c>
      <c r="AO614" s="21">
        <f t="shared" si="108"/>
        <v>181.34095769624517</v>
      </c>
      <c r="AP614">
        <f t="shared" si="109"/>
        <v>154800</v>
      </c>
      <c r="AQ614" t="str">
        <f t="shared" si="110"/>
        <v>,斑斓的稻草,紫水晶,夏娃的坚果</v>
      </c>
      <c r="AR614" s="24" t="str">
        <f>IF(F614="c",getSring(AQ614,4),VLOOKUP(M614&amp;F614,test4,2,FALSE))</f>
        <v>顶级风之精华</v>
      </c>
      <c r="AS614" s="24">
        <f t="shared" si="111"/>
        <v>30001</v>
      </c>
      <c r="AT614" s="24">
        <f t="shared" si="112"/>
        <v>9</v>
      </c>
      <c r="AU614" s="24" t="str">
        <f>getSring(AQ614,1)</f>
        <v>斑斓的稻草</v>
      </c>
      <c r="AV614" s="24">
        <f t="shared" si="113"/>
        <v>30029</v>
      </c>
      <c r="AW614" s="24">
        <f t="shared" si="119"/>
        <v>19</v>
      </c>
      <c r="AX614" s="24" t="str">
        <f>getSring(AQ614,2)</f>
        <v>紫水晶</v>
      </c>
      <c r="AY614" s="24">
        <f t="shared" si="114"/>
        <v>30033</v>
      </c>
      <c r="AZ614" s="24">
        <f t="shared" si="115"/>
        <v>19</v>
      </c>
      <c r="BA614" s="24" t="str">
        <f>getSring(AQ614,3)</f>
        <v>夏娃的坚果</v>
      </c>
      <c r="BB614" s="24">
        <f t="shared" si="116"/>
        <v>30045</v>
      </c>
      <c r="BC614" s="24">
        <f t="shared" si="117"/>
        <v>19</v>
      </c>
    </row>
    <row r="615" spans="1:55" ht="14.25" x14ac:dyDescent="0.2">
      <c r="A615">
        <f t="shared" si="118"/>
        <v>20613</v>
      </c>
      <c r="B615" s="16">
        <v>613</v>
      </c>
      <c r="C615" s="16" t="s">
        <v>1086</v>
      </c>
      <c r="D615" s="16" t="s">
        <v>1200</v>
      </c>
      <c r="E615" s="16">
        <f>武器3!E615</f>
        <v>14</v>
      </c>
      <c r="F615" s="16" t="s">
        <v>1043</v>
      </c>
      <c r="G615" s="16">
        <f>武器3!G615</f>
        <v>3</v>
      </c>
      <c r="H615" s="19" t="s">
        <v>1385</v>
      </c>
      <c r="I615" s="3" t="s">
        <v>825</v>
      </c>
      <c r="J615" s="3">
        <f>武器2!I615</f>
        <v>20</v>
      </c>
      <c r="K615" s="3"/>
      <c r="L615" s="3" t="str">
        <f>武器3!J615</f>
        <v>终极职业</v>
      </c>
      <c r="M615" s="3" t="str">
        <f>武器3!K615</f>
        <v>地脉</v>
      </c>
      <c r="N615" s="16">
        <v>1</v>
      </c>
      <c r="O615" s="16">
        <v>5</v>
      </c>
      <c r="P615" s="16">
        <f>挂饰2!L615</f>
        <v>115</v>
      </c>
      <c r="Q615" s="16">
        <f>挂饰2!M615</f>
        <v>123</v>
      </c>
      <c r="R615" s="16">
        <f>挂饰2!N615</f>
        <v>22</v>
      </c>
      <c r="S615" s="16">
        <f>挂饰2!O615</f>
        <v>0</v>
      </c>
      <c r="T615" s="16">
        <f>挂饰2!P615</f>
        <v>0</v>
      </c>
      <c r="U615" s="16">
        <f>挂饰2!Q615</f>
        <v>0</v>
      </c>
      <c r="V615" s="16">
        <f>挂饰2!R615</f>
        <v>0</v>
      </c>
      <c r="W615" s="16">
        <f>挂饰2!S615</f>
        <v>0</v>
      </c>
      <c r="X615" s="16">
        <f>挂饰2!T615</f>
        <v>0</v>
      </c>
      <c r="Y615" s="16">
        <f>挂饰2!U615</f>
        <v>0</v>
      </c>
      <c r="Z615" s="16">
        <f>挂饰2!V615</f>
        <v>0</v>
      </c>
      <c r="AA615" s="16">
        <f>挂饰2!W615</f>
        <v>0</v>
      </c>
      <c r="AB615" s="16">
        <f>挂饰2!X615</f>
        <v>0</v>
      </c>
      <c r="AC615" s="16">
        <f>挂饰2!Y615</f>
        <v>7.8341013824884786E-2</v>
      </c>
      <c r="AD615" s="16">
        <f>挂饰2!Z615</f>
        <v>0</v>
      </c>
      <c r="AE615" s="16">
        <f>挂饰2!AA615</f>
        <v>0</v>
      </c>
      <c r="AF615" s="16">
        <f>挂饰2!AB615</f>
        <v>0</v>
      </c>
      <c r="AG615" s="16">
        <f>挂饰2!AC615</f>
        <v>0</v>
      </c>
      <c r="AH615" s="16">
        <f>挂饰2!AD615</f>
        <v>7.8341013824884786E-2</v>
      </c>
      <c r="AI615" s="16">
        <f>挂饰2!AE615</f>
        <v>0</v>
      </c>
      <c r="AJ615" s="16">
        <f>挂饰2!AF615</f>
        <v>0</v>
      </c>
      <c r="AK615" s="16">
        <f>挂饰2!AG615</f>
        <v>0</v>
      </c>
      <c r="AL615" s="16">
        <f>挂饰2!AH615</f>
        <v>0</v>
      </c>
      <c r="AM615" s="16">
        <f>挂饰2!AI615</f>
        <v>0</v>
      </c>
      <c r="AN615" s="16">
        <f>挂饰2!AJ615</f>
        <v>0</v>
      </c>
      <c r="AO615" s="21">
        <f t="shared" si="108"/>
        <v>391.24092165898617</v>
      </c>
      <c r="AP615">
        <f t="shared" si="109"/>
        <v>339600</v>
      </c>
      <c r="AQ615" t="str">
        <f t="shared" si="110"/>
        <v>,紫水晶,五彩的蘑菇,斑斓的稻草</v>
      </c>
      <c r="AR615" s="24" t="str">
        <f>IF(F615="c",getSring(AQ615,4),VLOOKUP(M615&amp;F615,test4,2,FALSE))</f>
        <v>顶级风之精华</v>
      </c>
      <c r="AS615" s="24">
        <f t="shared" si="111"/>
        <v>30001</v>
      </c>
      <c r="AT615" s="24">
        <f t="shared" si="112"/>
        <v>20</v>
      </c>
      <c r="AU615" s="24" t="str">
        <f>getSring(AQ615,1)</f>
        <v>紫水晶</v>
      </c>
      <c r="AV615" s="24">
        <f t="shared" si="113"/>
        <v>30033</v>
      </c>
      <c r="AW615" s="24">
        <f t="shared" si="119"/>
        <v>41</v>
      </c>
      <c r="AX615" s="24" t="str">
        <f>getSring(AQ615,2)</f>
        <v>五彩的蘑菇</v>
      </c>
      <c r="AY615" s="24">
        <f t="shared" si="114"/>
        <v>30025</v>
      </c>
      <c r="AZ615" s="24">
        <f t="shared" si="115"/>
        <v>41</v>
      </c>
      <c r="BA615" s="24" t="str">
        <f>getSring(AQ615,3)</f>
        <v>斑斓的稻草</v>
      </c>
      <c r="BB615" s="24">
        <f t="shared" si="116"/>
        <v>30029</v>
      </c>
      <c r="BC615" s="24">
        <f t="shared" si="117"/>
        <v>41</v>
      </c>
    </row>
    <row r="616" spans="1:55" ht="14.25" x14ac:dyDescent="0.2">
      <c r="A616">
        <f t="shared" si="118"/>
        <v>20614</v>
      </c>
      <c r="B616" s="16">
        <v>614</v>
      </c>
      <c r="C616" s="16" t="s">
        <v>1088</v>
      </c>
      <c r="D616" s="16" t="s">
        <v>1240</v>
      </c>
      <c r="E616" s="16">
        <f>武器3!E616</f>
        <v>16</v>
      </c>
      <c r="F616" s="16" t="s">
        <v>1043</v>
      </c>
      <c r="G616" s="16">
        <f>武器3!G616</f>
        <v>3</v>
      </c>
      <c r="H616" s="19" t="s">
        <v>1385</v>
      </c>
      <c r="I616" s="3" t="s">
        <v>825</v>
      </c>
      <c r="J616" s="3">
        <f>武器2!I616</f>
        <v>20</v>
      </c>
      <c r="K616" s="3"/>
      <c r="L616" s="3" t="str">
        <f>武器3!J616</f>
        <v>终极职业</v>
      </c>
      <c r="M616" s="3" t="str">
        <f>武器3!K616</f>
        <v>地脉</v>
      </c>
      <c r="N616" s="16">
        <v>1</v>
      </c>
      <c r="O616" s="16">
        <v>6</v>
      </c>
      <c r="P616" s="16">
        <f>挂饰2!L616</f>
        <v>138</v>
      </c>
      <c r="Q616" s="16">
        <f>挂饰2!M616</f>
        <v>0</v>
      </c>
      <c r="R616" s="16">
        <f>挂饰2!N616</f>
        <v>0</v>
      </c>
      <c r="S616" s="16">
        <f>挂饰2!O616</f>
        <v>0</v>
      </c>
      <c r="T616" s="16">
        <f>挂饰2!P616</f>
        <v>0</v>
      </c>
      <c r="U616" s="16">
        <f>挂饰2!Q616</f>
        <v>91</v>
      </c>
      <c r="V616" s="16">
        <f>挂饰2!R616</f>
        <v>0</v>
      </c>
      <c r="W616" s="16">
        <f>挂饰2!S616</f>
        <v>0</v>
      </c>
      <c r="X616" s="16">
        <f>挂饰2!T616</f>
        <v>45</v>
      </c>
      <c r="Y616" s="16">
        <f>挂饰2!U616</f>
        <v>0</v>
      </c>
      <c r="Z616" s="16">
        <f>挂饰2!V616</f>
        <v>0</v>
      </c>
      <c r="AA616" s="16">
        <f>挂饰2!W616</f>
        <v>0</v>
      </c>
      <c r="AB616" s="16">
        <f>挂饰2!X616</f>
        <v>0</v>
      </c>
      <c r="AC616" s="16">
        <f>挂饰2!Y616</f>
        <v>9.5022624434389136E-2</v>
      </c>
      <c r="AD616" s="16">
        <f>挂饰2!Z616</f>
        <v>0.38271604938271608</v>
      </c>
      <c r="AE616" s="16">
        <f>挂饰2!AA616</f>
        <v>0</v>
      </c>
      <c r="AF616" s="16">
        <f>挂饰2!AB616</f>
        <v>0</v>
      </c>
      <c r="AG616" s="16">
        <f>挂饰2!AC616</f>
        <v>0</v>
      </c>
      <c r="AH616" s="16">
        <f>挂饰2!AD616</f>
        <v>0</v>
      </c>
      <c r="AI616" s="16">
        <f>挂饰2!AE616</f>
        <v>0</v>
      </c>
      <c r="AJ616" s="16">
        <f>挂饰2!AF616</f>
        <v>0</v>
      </c>
      <c r="AK616" s="16">
        <f>挂饰2!AG616</f>
        <v>0</v>
      </c>
      <c r="AL616" s="16">
        <f>挂饰2!AH616</f>
        <v>0</v>
      </c>
      <c r="AM616" s="16">
        <f>挂饰2!AI616</f>
        <v>0</v>
      </c>
      <c r="AN616" s="16">
        <f>挂饰2!AJ616</f>
        <v>0</v>
      </c>
      <c r="AO616" s="21">
        <f t="shared" si="108"/>
        <v>414.78369029663145</v>
      </c>
      <c r="AP616">
        <f t="shared" si="109"/>
        <v>366000</v>
      </c>
      <c r="AQ616" t="str">
        <f t="shared" si="110"/>
        <v>,耀眼的石头,剧毒牙,斑斓的稻草</v>
      </c>
      <c r="AR616" s="24" t="str">
        <f>IF(F616="c",getSring(AQ616,4),VLOOKUP(M616&amp;F616,test4,2,FALSE))</f>
        <v>顶级风之精华</v>
      </c>
      <c r="AS616" s="24">
        <f t="shared" si="111"/>
        <v>30001</v>
      </c>
      <c r="AT616" s="24">
        <f t="shared" si="112"/>
        <v>22</v>
      </c>
      <c r="AU616" s="24" t="str">
        <f>getSring(AQ616,1)</f>
        <v>耀眼的石头</v>
      </c>
      <c r="AV616" s="24">
        <f t="shared" si="113"/>
        <v>30037</v>
      </c>
      <c r="AW616" s="24">
        <f t="shared" si="119"/>
        <v>43</v>
      </c>
      <c r="AX616" s="24" t="str">
        <f>getSring(AQ616,2)</f>
        <v>剧毒牙</v>
      </c>
      <c r="AY616" s="24">
        <f t="shared" si="114"/>
        <v>30041</v>
      </c>
      <c r="AZ616" s="24">
        <f t="shared" si="115"/>
        <v>43</v>
      </c>
      <c r="BA616" s="24" t="str">
        <f>getSring(AQ616,3)</f>
        <v>斑斓的稻草</v>
      </c>
      <c r="BB616" s="24">
        <f t="shared" si="116"/>
        <v>30029</v>
      </c>
      <c r="BC616" s="24">
        <f t="shared" si="117"/>
        <v>43</v>
      </c>
    </row>
    <row r="617" spans="1:55" ht="14.25" x14ac:dyDescent="0.2">
      <c r="A617">
        <f t="shared" si="118"/>
        <v>20615</v>
      </c>
      <c r="B617" s="16">
        <v>615</v>
      </c>
      <c r="C617" s="16" t="s">
        <v>1104</v>
      </c>
      <c r="D617" s="16" t="s">
        <v>1498</v>
      </c>
      <c r="E617" s="16">
        <f>武器3!E617</f>
        <v>18</v>
      </c>
      <c r="F617" s="16" t="s">
        <v>1043</v>
      </c>
      <c r="G617" s="16">
        <f>武器3!G617</f>
        <v>3</v>
      </c>
      <c r="H617" s="19" t="s">
        <v>1385</v>
      </c>
      <c r="I617" s="3" t="s">
        <v>825</v>
      </c>
      <c r="J617" s="3">
        <f>武器2!I617</f>
        <v>20</v>
      </c>
      <c r="K617" s="3"/>
      <c r="L617" s="3" t="str">
        <f>武器3!J617</f>
        <v>终极职业</v>
      </c>
      <c r="M617" s="3" t="str">
        <f>武器3!K617</f>
        <v>地脉</v>
      </c>
      <c r="N617" s="16">
        <v>1</v>
      </c>
      <c r="O617" s="16">
        <v>7</v>
      </c>
      <c r="P617" s="16">
        <f>挂饰2!L617</f>
        <v>161</v>
      </c>
      <c r="Q617" s="16">
        <f>挂饰2!M617</f>
        <v>172</v>
      </c>
      <c r="R617" s="16">
        <f>挂饰2!N617</f>
        <v>0</v>
      </c>
      <c r="S617" s="16">
        <f>挂饰2!O617</f>
        <v>0</v>
      </c>
      <c r="T617" s="16">
        <f>挂饰2!P617</f>
        <v>0</v>
      </c>
      <c r="U617" s="16">
        <f>挂饰2!Q617</f>
        <v>0</v>
      </c>
      <c r="V617" s="16">
        <f>挂饰2!R617</f>
        <v>0</v>
      </c>
      <c r="W617" s="16">
        <f>挂饰2!S617</f>
        <v>0</v>
      </c>
      <c r="X617" s="16">
        <f>挂饰2!T617</f>
        <v>0</v>
      </c>
      <c r="Y617" s="16">
        <f>挂饰2!U617</f>
        <v>0</v>
      </c>
      <c r="Z617" s="16">
        <f>挂饰2!V617</f>
        <v>0</v>
      </c>
      <c r="AA617" s="16">
        <f>挂饰2!W617</f>
        <v>0</v>
      </c>
      <c r="AB617" s="16">
        <f>挂饰2!X617</f>
        <v>0</v>
      </c>
      <c r="AC617" s="16">
        <f>挂饰2!Y617</f>
        <v>0.1071428571428571</v>
      </c>
      <c r="AD617" s="16">
        <f>挂饰2!Z617</f>
        <v>0.42028985507246375</v>
      </c>
      <c r="AE617" s="16">
        <f>挂饰2!AA617</f>
        <v>0</v>
      </c>
      <c r="AF617" s="16">
        <f>挂饰2!AB617</f>
        <v>0.1071428571428571</v>
      </c>
      <c r="AG617" s="16">
        <f>挂饰2!AC617</f>
        <v>0</v>
      </c>
      <c r="AH617" s="16">
        <f>挂饰2!AD617</f>
        <v>0</v>
      </c>
      <c r="AI617" s="16">
        <f>挂饰2!AE617</f>
        <v>0.1071428571428571</v>
      </c>
      <c r="AJ617" s="16">
        <f>挂饰2!AF617</f>
        <v>0</v>
      </c>
      <c r="AK617" s="16">
        <f>挂饰2!AG617</f>
        <v>0</v>
      </c>
      <c r="AL617" s="16">
        <f>挂饰2!AH617</f>
        <v>0</v>
      </c>
      <c r="AM617" s="16">
        <f>挂饰2!AI617</f>
        <v>0</v>
      </c>
      <c r="AN617" s="16">
        <f>挂饰2!AJ617</f>
        <v>0</v>
      </c>
      <c r="AO617" s="21">
        <f t="shared" si="108"/>
        <v>505.37440993788817</v>
      </c>
      <c r="AP617">
        <f t="shared" si="109"/>
        <v>440400</v>
      </c>
      <c r="AQ617" t="str">
        <f t="shared" si="110"/>
        <v>,剧毒牙,紫水晶,耀眼的石头</v>
      </c>
      <c r="AR617" s="24" t="str">
        <f>IF(F617="c",getSring(AQ617,4),VLOOKUP(M617&amp;F617,test4,2,FALSE))</f>
        <v>顶级风之精华</v>
      </c>
      <c r="AS617" s="24">
        <f t="shared" si="111"/>
        <v>30001</v>
      </c>
      <c r="AT617" s="24">
        <f t="shared" si="112"/>
        <v>26</v>
      </c>
      <c r="AU617" s="24" t="str">
        <f>getSring(AQ617,1)</f>
        <v>剧毒牙</v>
      </c>
      <c r="AV617" s="24">
        <f t="shared" si="113"/>
        <v>30041</v>
      </c>
      <c r="AW617" s="24">
        <f t="shared" si="119"/>
        <v>53</v>
      </c>
      <c r="AX617" s="24" t="str">
        <f>getSring(AQ617,2)</f>
        <v>紫水晶</v>
      </c>
      <c r="AY617" s="24">
        <f t="shared" si="114"/>
        <v>30033</v>
      </c>
      <c r="AZ617" s="24">
        <f t="shared" si="115"/>
        <v>53</v>
      </c>
      <c r="BA617" s="24" t="str">
        <f>getSring(AQ617,3)</f>
        <v>耀眼的石头</v>
      </c>
      <c r="BB617" s="24">
        <f t="shared" si="116"/>
        <v>30037</v>
      </c>
      <c r="BC617" s="24">
        <f t="shared" si="117"/>
        <v>53</v>
      </c>
    </row>
    <row r="618" spans="1:55" ht="14.25" x14ac:dyDescent="0.2">
      <c r="A618">
        <f t="shared" si="118"/>
        <v>20616</v>
      </c>
      <c r="B618" s="16">
        <v>616</v>
      </c>
      <c r="C618" s="16" t="s">
        <v>1106</v>
      </c>
      <c r="D618" s="16" t="s">
        <v>1619</v>
      </c>
      <c r="E618" s="16">
        <f>武器3!E618</f>
        <v>20</v>
      </c>
      <c r="F618" s="16" t="s">
        <v>1043</v>
      </c>
      <c r="G618" s="16">
        <f>武器3!G618</f>
        <v>3</v>
      </c>
      <c r="H618" s="19" t="s">
        <v>1385</v>
      </c>
      <c r="I618" s="3" t="s">
        <v>825</v>
      </c>
      <c r="J618" s="3">
        <f>武器2!I618</f>
        <v>20</v>
      </c>
      <c r="K618" s="3"/>
      <c r="L618" s="3" t="str">
        <f>武器3!J618</f>
        <v>终极职业</v>
      </c>
      <c r="M618" s="3" t="str">
        <f>武器3!K618</f>
        <v>地脉</v>
      </c>
      <c r="N618" s="16">
        <v>1</v>
      </c>
      <c r="O618" s="16">
        <v>8</v>
      </c>
      <c r="P618" s="16">
        <f>挂饰2!L618</f>
        <v>184</v>
      </c>
      <c r="Q618" s="16">
        <f>挂饰2!M618</f>
        <v>0</v>
      </c>
      <c r="R618" s="16">
        <f>挂饰2!N618</f>
        <v>36</v>
      </c>
      <c r="S618" s="16">
        <f>挂饰2!O618</f>
        <v>0</v>
      </c>
      <c r="T618" s="16">
        <f>挂饰2!P618</f>
        <v>0</v>
      </c>
      <c r="U618" s="16">
        <f>挂饰2!Q618</f>
        <v>0</v>
      </c>
      <c r="V618" s="16">
        <f>挂饰2!R618</f>
        <v>0</v>
      </c>
      <c r="W618" s="16">
        <f>挂饰2!S618</f>
        <v>55</v>
      </c>
      <c r="X618" s="16">
        <f>挂饰2!T618</f>
        <v>0</v>
      </c>
      <c r="Y618" s="16">
        <f>挂饰2!U618</f>
        <v>0</v>
      </c>
      <c r="Z618" s="16">
        <f>挂饰2!V618</f>
        <v>0</v>
      </c>
      <c r="AA618" s="16">
        <f>挂饰2!W618</f>
        <v>0</v>
      </c>
      <c r="AB618" s="16">
        <f>挂饰2!X618</f>
        <v>0</v>
      </c>
      <c r="AC618" s="16">
        <f>挂饰2!Y618</f>
        <v>0.1228070175438597</v>
      </c>
      <c r="AD618" s="16">
        <f>挂饰2!Z618</f>
        <v>0.45355191256830596</v>
      </c>
      <c r="AE618" s="16">
        <f>挂饰2!AA618</f>
        <v>0</v>
      </c>
      <c r="AF618" s="16">
        <f>挂饰2!AB618</f>
        <v>0.1228070175438597</v>
      </c>
      <c r="AG618" s="16">
        <f>挂饰2!AC618</f>
        <v>0</v>
      </c>
      <c r="AH618" s="16">
        <f>挂饰2!AD618</f>
        <v>0</v>
      </c>
      <c r="AI618" s="16">
        <f>挂饰2!AE618</f>
        <v>0</v>
      </c>
      <c r="AJ618" s="16">
        <f>挂饰2!AF618</f>
        <v>0</v>
      </c>
      <c r="AK618" s="16">
        <f>挂饰2!AG618</f>
        <v>0</v>
      </c>
      <c r="AL618" s="16">
        <f>挂饰2!AH618</f>
        <v>0</v>
      </c>
      <c r="AM618" s="16">
        <f>挂饰2!AI618</f>
        <v>0</v>
      </c>
      <c r="AN618" s="16">
        <f>挂饰2!AJ618</f>
        <v>0</v>
      </c>
      <c r="AO618" s="21">
        <f t="shared" si="108"/>
        <v>418.03739430543573</v>
      </c>
      <c r="AP618">
        <f t="shared" si="109"/>
        <v>369600</v>
      </c>
      <c r="AQ618" t="str">
        <f t="shared" si="110"/>
        <v>,剧毒牙,耀眼的石头,夏娃的坚果</v>
      </c>
      <c r="AR618" s="24" t="str">
        <f>IF(F618="c",getSring(AQ618,4),VLOOKUP(M618&amp;F618,test4,2,FALSE))</f>
        <v>顶级风之精华</v>
      </c>
      <c r="AS618" s="24">
        <f t="shared" si="111"/>
        <v>30001</v>
      </c>
      <c r="AT618" s="24">
        <f t="shared" si="112"/>
        <v>22</v>
      </c>
      <c r="AU618" s="24" t="str">
        <f>getSring(AQ618,1)</f>
        <v>剧毒牙</v>
      </c>
      <c r="AV618" s="24">
        <f t="shared" si="113"/>
        <v>30041</v>
      </c>
      <c r="AW618" s="24">
        <f t="shared" si="119"/>
        <v>44</v>
      </c>
      <c r="AX618" s="24" t="str">
        <f>getSring(AQ618,2)</f>
        <v>耀眼的石头</v>
      </c>
      <c r="AY618" s="24">
        <f t="shared" si="114"/>
        <v>30037</v>
      </c>
      <c r="AZ618" s="24">
        <f t="shared" si="115"/>
        <v>44</v>
      </c>
      <c r="BA618" s="24" t="str">
        <f>getSring(AQ618,3)</f>
        <v>夏娃的坚果</v>
      </c>
      <c r="BB618" s="24">
        <f t="shared" si="116"/>
        <v>30045</v>
      </c>
      <c r="BC618" s="24">
        <f t="shared" si="117"/>
        <v>44</v>
      </c>
    </row>
    <row r="619" spans="1:55" ht="14.25" x14ac:dyDescent="0.2">
      <c r="A619">
        <f t="shared" si="118"/>
        <v>20617</v>
      </c>
      <c r="B619" s="16">
        <v>617</v>
      </c>
      <c r="C619" s="16" t="s">
        <v>1116</v>
      </c>
      <c r="D619" s="16" t="s">
        <v>1254</v>
      </c>
      <c r="E619" s="16">
        <f>武器3!E619</f>
        <v>6</v>
      </c>
      <c r="F619" s="16" t="s">
        <v>1044</v>
      </c>
      <c r="G619" s="16">
        <f>武器3!G619</f>
        <v>3</v>
      </c>
      <c r="H619" s="19" t="s">
        <v>1385</v>
      </c>
      <c r="I619" s="3" t="s">
        <v>825</v>
      </c>
      <c r="J619" s="3">
        <f>武器2!I619</f>
        <v>20</v>
      </c>
      <c r="K619" s="3"/>
      <c r="L619" s="3" t="str">
        <f>武器3!J619</f>
        <v>终极职业</v>
      </c>
      <c r="M619" s="3" t="str">
        <f>武器3!K619</f>
        <v>地脉</v>
      </c>
      <c r="N619" s="16">
        <v>1</v>
      </c>
      <c r="O619" s="16">
        <v>1</v>
      </c>
      <c r="P619" s="16">
        <f>挂饰2!L619</f>
        <v>17</v>
      </c>
      <c r="Q619" s="16">
        <f>挂饰2!M619</f>
        <v>0</v>
      </c>
      <c r="R619" s="16">
        <f>挂饰2!N619</f>
        <v>0</v>
      </c>
      <c r="S619" s="16">
        <f>挂饰2!O619</f>
        <v>0</v>
      </c>
      <c r="T619" s="16">
        <f>挂饰2!P619</f>
        <v>0</v>
      </c>
      <c r="U619" s="16">
        <f>挂饰2!Q619</f>
        <v>16</v>
      </c>
      <c r="V619" s="16">
        <f>挂饰2!R619</f>
        <v>0</v>
      </c>
      <c r="W619" s="16">
        <f>挂饰2!S619</f>
        <v>0</v>
      </c>
      <c r="X619" s="16">
        <f>挂饰2!T619</f>
        <v>0</v>
      </c>
      <c r="Y619" s="16">
        <f>挂饰2!U619</f>
        <v>0</v>
      </c>
      <c r="Z619" s="16">
        <f>挂饰2!V619</f>
        <v>0</v>
      </c>
      <c r="AA619" s="16">
        <f>挂饰2!W619</f>
        <v>0</v>
      </c>
      <c r="AB619" s="16">
        <f>挂饰2!X619</f>
        <v>0</v>
      </c>
      <c r="AC619" s="16">
        <f>挂饰2!Y619</f>
        <v>0</v>
      </c>
      <c r="AD619" s="16">
        <f>挂饰2!Z619</f>
        <v>0</v>
      </c>
      <c r="AE619" s="16">
        <f>挂饰2!AA619</f>
        <v>0</v>
      </c>
      <c r="AF619" s="16">
        <f>挂饰2!AB619</f>
        <v>0</v>
      </c>
      <c r="AG619" s="16">
        <f>挂饰2!AC619</f>
        <v>0</v>
      </c>
      <c r="AH619" s="16">
        <f>挂饰2!AD619</f>
        <v>0</v>
      </c>
      <c r="AI619" s="16">
        <f>挂饰2!AE619</f>
        <v>0</v>
      </c>
      <c r="AJ619" s="16">
        <f>挂饰2!AF619</f>
        <v>0</v>
      </c>
      <c r="AK619" s="16">
        <f>挂饰2!AG619</f>
        <v>0</v>
      </c>
      <c r="AL619" s="16">
        <f>挂饰2!AH619</f>
        <v>0</v>
      </c>
      <c r="AM619" s="16">
        <f>挂饰2!AI619</f>
        <v>0</v>
      </c>
      <c r="AN619" s="16">
        <f>挂饰2!AJ619</f>
        <v>0</v>
      </c>
      <c r="AO619" s="21">
        <f t="shared" si="108"/>
        <v>49.5</v>
      </c>
      <c r="AP619">
        <f t="shared" si="109"/>
        <v>42000</v>
      </c>
      <c r="AQ619" t="str">
        <f t="shared" si="110"/>
        <v>,黄水晶,灰色的稻草,发光的石头</v>
      </c>
      <c r="AR619" s="24" t="str">
        <f>IF(F619="c",getSring(AQ619,4),VLOOKUP(M619&amp;F619,test4,2,FALSE))</f>
        <v>上级风之精华</v>
      </c>
      <c r="AS619" s="24">
        <f t="shared" si="111"/>
        <v>30002</v>
      </c>
      <c r="AT619" s="24">
        <f t="shared" si="112"/>
        <v>5</v>
      </c>
      <c r="AU619" s="24" t="str">
        <f>getSring(AQ619,1)</f>
        <v>黄水晶</v>
      </c>
      <c r="AV619" s="24">
        <f t="shared" si="113"/>
        <v>30032</v>
      </c>
      <c r="AW619" s="24">
        <f t="shared" si="119"/>
        <v>10</v>
      </c>
      <c r="AX619" s="24" t="str">
        <f>getSring(AQ619,2)</f>
        <v>灰色的稻草</v>
      </c>
      <c r="AY619" s="24">
        <f t="shared" si="114"/>
        <v>30028</v>
      </c>
      <c r="AZ619" s="24">
        <f t="shared" si="115"/>
        <v>10</v>
      </c>
      <c r="BA619" s="24" t="str">
        <f>getSring(AQ619,3)</f>
        <v>发光的石头</v>
      </c>
      <c r="BB619" s="24">
        <f t="shared" si="116"/>
        <v>30036</v>
      </c>
      <c r="BC619" s="24">
        <f t="shared" si="117"/>
        <v>10</v>
      </c>
    </row>
    <row r="620" spans="1:55" ht="14.25" x14ac:dyDescent="0.2">
      <c r="A620">
        <f t="shared" si="118"/>
        <v>20618</v>
      </c>
      <c r="B620" s="16">
        <v>618</v>
      </c>
      <c r="C620" s="16" t="s">
        <v>1061</v>
      </c>
      <c r="D620" s="16" t="s">
        <v>1433</v>
      </c>
      <c r="E620" s="16">
        <f>武器3!E620</f>
        <v>8</v>
      </c>
      <c r="F620" s="16" t="s">
        <v>1044</v>
      </c>
      <c r="G620" s="16">
        <f>武器3!G620</f>
        <v>3</v>
      </c>
      <c r="H620" s="19" t="s">
        <v>1385</v>
      </c>
      <c r="I620" s="3" t="s">
        <v>825</v>
      </c>
      <c r="J620" s="3">
        <f>武器2!I620</f>
        <v>20</v>
      </c>
      <c r="K620" s="3"/>
      <c r="L620" s="3" t="str">
        <f>武器3!J620</f>
        <v>终极职业</v>
      </c>
      <c r="M620" s="3" t="str">
        <f>武器3!K620</f>
        <v>地脉</v>
      </c>
      <c r="N620" s="16">
        <v>1</v>
      </c>
      <c r="O620" s="16">
        <v>2</v>
      </c>
      <c r="P620" s="16">
        <f>挂饰2!L620</f>
        <v>34</v>
      </c>
      <c r="Q620" s="16">
        <f>挂饰2!M620</f>
        <v>0</v>
      </c>
      <c r="R620" s="16">
        <f>挂饰2!N620</f>
        <v>0</v>
      </c>
      <c r="S620" s="16">
        <f>挂饰2!O620</f>
        <v>0</v>
      </c>
      <c r="T620" s="16">
        <f>挂饰2!P620</f>
        <v>0</v>
      </c>
      <c r="U620" s="16">
        <f>挂饰2!Q620</f>
        <v>0</v>
      </c>
      <c r="V620" s="16">
        <f>挂饰2!R620</f>
        <v>0</v>
      </c>
      <c r="W620" s="16">
        <f>挂饰2!S620</f>
        <v>0</v>
      </c>
      <c r="X620" s="16">
        <f>挂饰2!T620</f>
        <v>0</v>
      </c>
      <c r="Y620" s="16">
        <f>挂饰2!U620</f>
        <v>0</v>
      </c>
      <c r="Z620" s="16">
        <f>挂饰2!V620</f>
        <v>0</v>
      </c>
      <c r="AA620" s="16">
        <f>挂饰2!W620</f>
        <v>0</v>
      </c>
      <c r="AB620" s="16">
        <f>挂饰2!X620</f>
        <v>0</v>
      </c>
      <c r="AC620" s="16">
        <f>挂饰2!Y620</f>
        <v>0</v>
      </c>
      <c r="AD620" s="16">
        <f>挂饰2!Z620</f>
        <v>0</v>
      </c>
      <c r="AE620" s="16">
        <f>挂饰2!AA620</f>
        <v>3.8461538461538436E-2</v>
      </c>
      <c r="AF620" s="16">
        <f>挂饰2!AB620</f>
        <v>0</v>
      </c>
      <c r="AG620" s="16">
        <f>挂饰2!AC620</f>
        <v>0</v>
      </c>
      <c r="AH620" s="16">
        <f>挂饰2!AD620</f>
        <v>0</v>
      </c>
      <c r="AI620" s="16">
        <f>挂饰2!AE620</f>
        <v>0</v>
      </c>
      <c r="AJ620" s="16">
        <f>挂饰2!AF620</f>
        <v>0</v>
      </c>
      <c r="AK620" s="16">
        <f>挂饰2!AG620</f>
        <v>0</v>
      </c>
      <c r="AL620" s="16">
        <f>挂饰2!AH620</f>
        <v>0</v>
      </c>
      <c r="AM620" s="16">
        <f>挂饰2!AI620</f>
        <v>0</v>
      </c>
      <c r="AN620" s="16">
        <f>挂饰2!AJ620</f>
        <v>0</v>
      </c>
      <c r="AO620" s="21">
        <f t="shared" si="108"/>
        <v>51.304615384615381</v>
      </c>
      <c r="AP620">
        <f t="shared" si="109"/>
        <v>43800</v>
      </c>
      <c r="AQ620" t="str">
        <f t="shared" si="110"/>
        <v>,带血的牙,灰色的稻草,诱人的蘑菇</v>
      </c>
      <c r="AR620" s="24" t="str">
        <f>IF(F620="c",getSring(AQ620,4),VLOOKUP(M620&amp;F620,test4,2,FALSE))</f>
        <v>上级风之精华</v>
      </c>
      <c r="AS620" s="24">
        <f t="shared" si="111"/>
        <v>30002</v>
      </c>
      <c r="AT620" s="24">
        <f t="shared" si="112"/>
        <v>5</v>
      </c>
      <c r="AU620" s="24" t="str">
        <f>getSring(AQ620,1)</f>
        <v>带血的牙</v>
      </c>
      <c r="AV620" s="24">
        <f t="shared" si="113"/>
        <v>30040</v>
      </c>
      <c r="AW620" s="24">
        <f t="shared" si="119"/>
        <v>11</v>
      </c>
      <c r="AX620" s="24" t="str">
        <f>getSring(AQ620,2)</f>
        <v>灰色的稻草</v>
      </c>
      <c r="AY620" s="24">
        <f t="shared" si="114"/>
        <v>30028</v>
      </c>
      <c r="AZ620" s="24">
        <f t="shared" si="115"/>
        <v>11</v>
      </c>
      <c r="BA620" s="24" t="str">
        <f>getSring(AQ620,3)</f>
        <v>诱人的蘑菇</v>
      </c>
      <c r="BB620" s="24">
        <f t="shared" si="116"/>
        <v>30024</v>
      </c>
      <c r="BC620" s="24">
        <f t="shared" si="117"/>
        <v>11</v>
      </c>
    </row>
    <row r="621" spans="1:55" ht="14.25" x14ac:dyDescent="0.2">
      <c r="A621">
        <f t="shared" si="118"/>
        <v>20619</v>
      </c>
      <c r="B621" s="16">
        <v>619</v>
      </c>
      <c r="C621" s="16" t="s">
        <v>1120</v>
      </c>
      <c r="D621" s="16" t="s">
        <v>1620</v>
      </c>
      <c r="E621" s="16">
        <f>武器3!E621</f>
        <v>10</v>
      </c>
      <c r="F621" s="16" t="s">
        <v>1044</v>
      </c>
      <c r="G621" s="16">
        <f>武器3!G621</f>
        <v>3</v>
      </c>
      <c r="H621" s="19" t="s">
        <v>1385</v>
      </c>
      <c r="I621" s="3" t="s">
        <v>825</v>
      </c>
      <c r="J621" s="3">
        <f>武器2!I621</f>
        <v>20</v>
      </c>
      <c r="K621" s="3"/>
      <c r="L621" s="3" t="str">
        <f>武器3!J621</f>
        <v>终极职业</v>
      </c>
      <c r="M621" s="3" t="str">
        <f>武器3!K621</f>
        <v>地脉</v>
      </c>
      <c r="N621" s="16">
        <v>1</v>
      </c>
      <c r="O621" s="16">
        <v>3</v>
      </c>
      <c r="P621" s="16">
        <f>挂饰2!L621</f>
        <v>51</v>
      </c>
      <c r="Q621" s="16">
        <f>挂饰2!M621</f>
        <v>82</v>
      </c>
      <c r="R621" s="16">
        <f>挂饰2!N621</f>
        <v>0</v>
      </c>
      <c r="S621" s="16">
        <f>挂饰2!O621</f>
        <v>0</v>
      </c>
      <c r="T621" s="16">
        <f>挂饰2!P621</f>
        <v>0</v>
      </c>
      <c r="U621" s="16">
        <f>挂饰2!Q621</f>
        <v>0</v>
      </c>
      <c r="V621" s="16">
        <f>挂饰2!R621</f>
        <v>0</v>
      </c>
      <c r="W621" s="16">
        <f>挂饰2!S621</f>
        <v>0</v>
      </c>
      <c r="X621" s="16">
        <f>挂饰2!T621</f>
        <v>0</v>
      </c>
      <c r="Y621" s="16">
        <f>挂饰2!U621</f>
        <v>0</v>
      </c>
      <c r="Z621" s="16">
        <f>挂饰2!V621</f>
        <v>0</v>
      </c>
      <c r="AA621" s="16">
        <f>挂饰2!W621</f>
        <v>0</v>
      </c>
      <c r="AB621" s="16">
        <f>挂饰2!X621</f>
        <v>0</v>
      </c>
      <c r="AC621" s="16">
        <f>挂饰2!Y621</f>
        <v>0</v>
      </c>
      <c r="AD621" s="16">
        <f>挂饰2!Z621</f>
        <v>0</v>
      </c>
      <c r="AE621" s="16">
        <f>挂饰2!AA621</f>
        <v>0</v>
      </c>
      <c r="AF621" s="16">
        <f>挂饰2!AB621</f>
        <v>0</v>
      </c>
      <c r="AG621" s="16">
        <f>挂饰2!AC621</f>
        <v>0</v>
      </c>
      <c r="AH621" s="16">
        <f>挂饰2!AD621</f>
        <v>0</v>
      </c>
      <c r="AI621" s="16">
        <f>挂饰2!AE621</f>
        <v>5.6603773584905648E-2</v>
      </c>
      <c r="AJ621" s="16">
        <f>挂饰2!AF621</f>
        <v>0</v>
      </c>
      <c r="AK621" s="16">
        <f>挂饰2!AG621</f>
        <v>0</v>
      </c>
      <c r="AL621" s="16">
        <f>挂饰2!AH621</f>
        <v>0</v>
      </c>
      <c r="AM621" s="16">
        <f>挂饰2!AI621</f>
        <v>0</v>
      </c>
      <c r="AN621" s="16">
        <f>挂饰2!AJ621</f>
        <v>0</v>
      </c>
      <c r="AO621" s="21">
        <f t="shared" si="108"/>
        <v>199.94830188679245</v>
      </c>
      <c r="AP621">
        <f t="shared" si="109"/>
        <v>176400</v>
      </c>
      <c r="AQ621" t="str">
        <f t="shared" si="110"/>
        <v>,灰色的稻草,诱人的蘑菇,黄水晶</v>
      </c>
      <c r="AR621" s="24" t="str">
        <f>IF(F621="c",getSring(AQ621,4),VLOOKUP(M621&amp;F621,test4,2,FALSE))</f>
        <v>上级风之精华</v>
      </c>
      <c r="AS621" s="24">
        <f t="shared" si="111"/>
        <v>30002</v>
      </c>
      <c r="AT621" s="24">
        <f t="shared" si="112"/>
        <v>21</v>
      </c>
      <c r="AU621" s="24" t="str">
        <f>getSring(AQ621,1)</f>
        <v>灰色的稻草</v>
      </c>
      <c r="AV621" s="24">
        <f t="shared" si="113"/>
        <v>30028</v>
      </c>
      <c r="AW621" s="24">
        <f t="shared" si="119"/>
        <v>42</v>
      </c>
      <c r="AX621" s="24" t="str">
        <f>getSring(AQ621,2)</f>
        <v>诱人的蘑菇</v>
      </c>
      <c r="AY621" s="24">
        <f t="shared" si="114"/>
        <v>30024</v>
      </c>
      <c r="AZ621" s="24">
        <f t="shared" si="115"/>
        <v>42</v>
      </c>
      <c r="BA621" s="24" t="str">
        <f>getSring(AQ621,3)</f>
        <v>黄水晶</v>
      </c>
      <c r="BB621" s="24">
        <f t="shared" si="116"/>
        <v>30032</v>
      </c>
      <c r="BC621" s="24">
        <f t="shared" si="117"/>
        <v>42</v>
      </c>
    </row>
    <row r="622" spans="1:55" ht="14.25" x14ac:dyDescent="0.2">
      <c r="A622">
        <f t="shared" si="118"/>
        <v>20620</v>
      </c>
      <c r="B622" s="16">
        <v>620</v>
      </c>
      <c r="C622" s="16" t="s">
        <v>1061</v>
      </c>
      <c r="D622" s="16" t="s">
        <v>1421</v>
      </c>
      <c r="E622" s="16">
        <f>武器3!E622</f>
        <v>12</v>
      </c>
      <c r="F622" s="16" t="s">
        <v>1044</v>
      </c>
      <c r="G622" s="16">
        <f>武器3!G622</f>
        <v>3</v>
      </c>
      <c r="H622" s="19" t="s">
        <v>1385</v>
      </c>
      <c r="I622" s="3" t="s">
        <v>825</v>
      </c>
      <c r="J622" s="3">
        <f>武器2!I622</f>
        <v>20</v>
      </c>
      <c r="K622" s="3"/>
      <c r="L622" s="3" t="str">
        <f>武器3!J622</f>
        <v>终极职业</v>
      </c>
      <c r="M622" s="3" t="str">
        <f>武器3!K622</f>
        <v>地脉</v>
      </c>
      <c r="N622" s="16">
        <v>1</v>
      </c>
      <c r="O622" s="16">
        <v>4</v>
      </c>
      <c r="P622" s="16">
        <f>挂饰2!L622</f>
        <v>69</v>
      </c>
      <c r="Q622" s="16">
        <f>挂饰2!M622</f>
        <v>0</v>
      </c>
      <c r="R622" s="16">
        <f>挂饰2!N622</f>
        <v>0</v>
      </c>
      <c r="S622" s="16">
        <f>挂饰2!O622</f>
        <v>0</v>
      </c>
      <c r="T622" s="16">
        <f>挂饰2!P622</f>
        <v>0</v>
      </c>
      <c r="U622" s="16">
        <f>挂饰2!Q622</f>
        <v>0</v>
      </c>
      <c r="V622" s="16">
        <f>挂饰2!R622</f>
        <v>0</v>
      </c>
      <c r="W622" s="16">
        <f>挂饰2!S622</f>
        <v>0</v>
      </c>
      <c r="X622" s="16">
        <f>挂饰2!T622</f>
        <v>0</v>
      </c>
      <c r="Y622" s="16">
        <f>挂饰2!U622</f>
        <v>0</v>
      </c>
      <c r="Z622" s="16">
        <f>挂饰2!V622</f>
        <v>0</v>
      </c>
      <c r="AA622" s="16">
        <f>挂饰2!W622</f>
        <v>0</v>
      </c>
      <c r="AB622" s="16">
        <f>挂饰2!X622</f>
        <v>0</v>
      </c>
      <c r="AC622" s="16">
        <f>挂饰2!Y622</f>
        <v>0</v>
      </c>
      <c r="AD622" s="16">
        <f>挂饰2!Z622</f>
        <v>0</v>
      </c>
      <c r="AE622" s="16">
        <f>挂饰2!AA622</f>
        <v>6.9767441860465129E-2</v>
      </c>
      <c r="AF622" s="16">
        <f>挂饰2!AB622</f>
        <v>6.9767441860465129E-2</v>
      </c>
      <c r="AG622" s="16">
        <f>挂饰2!AC622</f>
        <v>0</v>
      </c>
      <c r="AH622" s="16">
        <f>挂饰2!AD622</f>
        <v>0</v>
      </c>
      <c r="AI622" s="16">
        <f>挂饰2!AE622</f>
        <v>0</v>
      </c>
      <c r="AJ622" s="16">
        <f>挂饰2!AF622</f>
        <v>0</v>
      </c>
      <c r="AK622" s="16">
        <f>挂饰2!AG622</f>
        <v>0</v>
      </c>
      <c r="AL622" s="16">
        <f>挂饰2!AH622</f>
        <v>0</v>
      </c>
      <c r="AM622" s="16">
        <f>挂饰2!AI622</f>
        <v>0</v>
      </c>
      <c r="AN622" s="16">
        <f>挂饰2!AJ622</f>
        <v>0</v>
      </c>
      <c r="AO622" s="21">
        <f t="shared" si="108"/>
        <v>104.60511627906976</v>
      </c>
      <c r="AP622">
        <f t="shared" si="109"/>
        <v>92400</v>
      </c>
      <c r="AQ622" t="str">
        <f t="shared" si="110"/>
        <v>,灰色的稻草,黄水晶,发光的石头</v>
      </c>
      <c r="AR622" s="24" t="str">
        <f>IF(F622="c",getSring(AQ622,4),VLOOKUP(M622&amp;F622,test4,2,FALSE))</f>
        <v>上级风之精华</v>
      </c>
      <c r="AS622" s="24">
        <f t="shared" si="111"/>
        <v>30002</v>
      </c>
      <c r="AT622" s="24">
        <f t="shared" si="112"/>
        <v>11</v>
      </c>
      <c r="AU622" s="24" t="str">
        <f>getSring(AQ622,1)</f>
        <v>灰色的稻草</v>
      </c>
      <c r="AV622" s="24">
        <f t="shared" si="113"/>
        <v>30028</v>
      </c>
      <c r="AW622" s="24">
        <f t="shared" si="119"/>
        <v>22</v>
      </c>
      <c r="AX622" s="24" t="str">
        <f>getSring(AQ622,2)</f>
        <v>黄水晶</v>
      </c>
      <c r="AY622" s="24">
        <f t="shared" si="114"/>
        <v>30032</v>
      </c>
      <c r="AZ622" s="24">
        <f t="shared" si="115"/>
        <v>22</v>
      </c>
      <c r="BA622" s="24" t="str">
        <f>getSring(AQ622,3)</f>
        <v>发光的石头</v>
      </c>
      <c r="BB622" s="24">
        <f t="shared" si="116"/>
        <v>30036</v>
      </c>
      <c r="BC622" s="24">
        <f t="shared" si="117"/>
        <v>22</v>
      </c>
    </row>
    <row r="623" spans="1:55" ht="14.25" x14ac:dyDescent="0.2">
      <c r="A623">
        <f t="shared" si="118"/>
        <v>20621</v>
      </c>
      <c r="B623" s="16">
        <v>621</v>
      </c>
      <c r="C623" s="16" t="s">
        <v>1111</v>
      </c>
      <c r="D623" s="16" t="s">
        <v>1160</v>
      </c>
      <c r="E623" s="16">
        <f>武器3!E623</f>
        <v>14</v>
      </c>
      <c r="F623" s="16" t="s">
        <v>1044</v>
      </c>
      <c r="G623" s="16">
        <f>武器3!G623</f>
        <v>3</v>
      </c>
      <c r="H623" s="19" t="s">
        <v>1385</v>
      </c>
      <c r="I623" s="3" t="s">
        <v>825</v>
      </c>
      <c r="J623" s="3">
        <f>武器2!I623</f>
        <v>20</v>
      </c>
      <c r="K623" s="3"/>
      <c r="L623" s="3" t="str">
        <f>武器3!J623</f>
        <v>终极职业</v>
      </c>
      <c r="M623" s="3" t="str">
        <f>武器3!K623</f>
        <v>地脉</v>
      </c>
      <c r="N623" s="16">
        <v>1</v>
      </c>
      <c r="O623" s="16">
        <v>5</v>
      </c>
      <c r="P623" s="16">
        <f>挂饰2!L623</f>
        <v>86</v>
      </c>
      <c r="Q623" s="16">
        <f>挂饰2!M623</f>
        <v>0</v>
      </c>
      <c r="R623" s="16">
        <f>挂饰2!N623</f>
        <v>0</v>
      </c>
      <c r="S623" s="16">
        <f>挂饰2!O623</f>
        <v>0</v>
      </c>
      <c r="T623" s="16">
        <f>挂饰2!P623</f>
        <v>0</v>
      </c>
      <c r="U623" s="16">
        <f>挂饰2!Q623</f>
        <v>0</v>
      </c>
      <c r="V623" s="16">
        <f>挂饰2!R623</f>
        <v>0</v>
      </c>
      <c r="W623" s="16">
        <f>挂饰2!S623</f>
        <v>0</v>
      </c>
      <c r="X623" s="16">
        <f>挂饰2!T623</f>
        <v>0</v>
      </c>
      <c r="Y623" s="16">
        <f>挂饰2!U623</f>
        <v>0</v>
      </c>
      <c r="Z623" s="16">
        <f>挂饰2!V623</f>
        <v>0</v>
      </c>
      <c r="AA623" s="16">
        <f>挂饰2!W623</f>
        <v>0</v>
      </c>
      <c r="AB623" s="16">
        <f>挂饰2!X623</f>
        <v>0</v>
      </c>
      <c r="AC623" s="16">
        <f>挂饰2!Y623</f>
        <v>0</v>
      </c>
      <c r="AD623" s="16">
        <f>挂饰2!Z623</f>
        <v>0.36507936507936511</v>
      </c>
      <c r="AE623" s="16">
        <f>挂饰2!AA623</f>
        <v>0</v>
      </c>
      <c r="AF623" s="16">
        <f>挂饰2!AB623</f>
        <v>0</v>
      </c>
      <c r="AG623" s="16">
        <f>挂饰2!AC623</f>
        <v>0</v>
      </c>
      <c r="AH623" s="16">
        <f>挂饰2!AD623</f>
        <v>0</v>
      </c>
      <c r="AI623" s="16">
        <f>挂饰2!AE623</f>
        <v>8.6757990867579959E-2</v>
      </c>
      <c r="AJ623" s="16">
        <f>挂饰2!AF623</f>
        <v>0</v>
      </c>
      <c r="AK623" s="16">
        <f>挂饰2!AG623</f>
        <v>0</v>
      </c>
      <c r="AL623" s="16">
        <f>挂饰2!AH623</f>
        <v>0</v>
      </c>
      <c r="AM623" s="16">
        <f>挂饰2!AI623</f>
        <v>0</v>
      </c>
      <c r="AN623" s="16">
        <f>挂饰2!AJ623</f>
        <v>0</v>
      </c>
      <c r="AO623" s="21">
        <f t="shared" si="108"/>
        <v>132.5785518590998</v>
      </c>
      <c r="AP623">
        <f t="shared" si="109"/>
        <v>117600</v>
      </c>
      <c r="AQ623" t="str">
        <f t="shared" si="110"/>
        <v>,发光的石头,灰色的稻草,诱人的坚果</v>
      </c>
      <c r="AR623" s="24" t="str">
        <f>IF(F623="c",getSring(AQ623,4),VLOOKUP(M623&amp;F623,test4,2,FALSE))</f>
        <v>上级风之精华</v>
      </c>
      <c r="AS623" s="24">
        <f t="shared" si="111"/>
        <v>30002</v>
      </c>
      <c r="AT623" s="24">
        <f t="shared" si="112"/>
        <v>14</v>
      </c>
      <c r="AU623" s="24" t="str">
        <f>getSring(AQ623,1)</f>
        <v>发光的石头</v>
      </c>
      <c r="AV623" s="24">
        <f t="shared" si="113"/>
        <v>30036</v>
      </c>
      <c r="AW623" s="24">
        <f t="shared" si="119"/>
        <v>28</v>
      </c>
      <c r="AX623" s="24" t="str">
        <f>getSring(AQ623,2)</f>
        <v>灰色的稻草</v>
      </c>
      <c r="AY623" s="24">
        <f t="shared" si="114"/>
        <v>30028</v>
      </c>
      <c r="AZ623" s="24">
        <f t="shared" si="115"/>
        <v>28</v>
      </c>
      <c r="BA623" s="24" t="str">
        <f>getSring(AQ623,3)</f>
        <v>诱人的坚果</v>
      </c>
      <c r="BB623" s="24">
        <f t="shared" si="116"/>
        <v>30044</v>
      </c>
      <c r="BC623" s="24">
        <f t="shared" si="117"/>
        <v>28</v>
      </c>
    </row>
    <row r="624" spans="1:55" ht="14.25" x14ac:dyDescent="0.2">
      <c r="A624">
        <f t="shared" si="118"/>
        <v>20622</v>
      </c>
      <c r="B624" s="16">
        <v>622</v>
      </c>
      <c r="C624" s="16" t="s">
        <v>1080</v>
      </c>
      <c r="D624" s="16" t="s">
        <v>1158</v>
      </c>
      <c r="E624" s="16">
        <f>武器3!E624</f>
        <v>16</v>
      </c>
      <c r="F624" s="16" t="s">
        <v>1044</v>
      </c>
      <c r="G624" s="16">
        <f>武器3!G624</f>
        <v>3</v>
      </c>
      <c r="H624" s="19" t="s">
        <v>1385</v>
      </c>
      <c r="I624" s="3" t="s">
        <v>825</v>
      </c>
      <c r="J624" s="3">
        <f>武器2!I624</f>
        <v>20</v>
      </c>
      <c r="K624" s="3"/>
      <c r="L624" s="3" t="str">
        <f>武器3!J624</f>
        <v>终极职业</v>
      </c>
      <c r="M624" s="3" t="str">
        <f>武器3!K624</f>
        <v>地脉</v>
      </c>
      <c r="N624" s="16">
        <v>1</v>
      </c>
      <c r="O624" s="16">
        <v>6</v>
      </c>
      <c r="P624" s="16">
        <f>挂饰2!L624</f>
        <v>103</v>
      </c>
      <c r="Q624" s="16">
        <f>挂饰2!M624</f>
        <v>164</v>
      </c>
      <c r="R624" s="16">
        <f>挂饰2!N624</f>
        <v>0</v>
      </c>
      <c r="S624" s="16">
        <f>挂饰2!O624</f>
        <v>0</v>
      </c>
      <c r="T624" s="16">
        <f>挂饰2!P624</f>
        <v>0</v>
      </c>
      <c r="U624" s="16">
        <f>挂饰2!Q624</f>
        <v>101</v>
      </c>
      <c r="V624" s="16">
        <f>挂饰2!R624</f>
        <v>0</v>
      </c>
      <c r="W624" s="16">
        <f>挂饰2!S624</f>
        <v>0</v>
      </c>
      <c r="X624" s="16">
        <f>挂饰2!T624</f>
        <v>0</v>
      </c>
      <c r="Y624" s="16">
        <f>挂饰2!U624</f>
        <v>0</v>
      </c>
      <c r="Z624" s="16">
        <f>挂饰2!V624</f>
        <v>0</v>
      </c>
      <c r="AA624" s="16">
        <f>挂饰2!W624</f>
        <v>0</v>
      </c>
      <c r="AB624" s="16">
        <f>挂饰2!X624</f>
        <v>0</v>
      </c>
      <c r="AC624" s="16">
        <f>挂饰2!Y624</f>
        <v>0</v>
      </c>
      <c r="AD624" s="16">
        <f>挂饰2!Z624</f>
        <v>0.40828402366863903</v>
      </c>
      <c r="AE624" s="16">
        <f>挂饰2!AA624</f>
        <v>0</v>
      </c>
      <c r="AF624" s="16">
        <f>挂饰2!AB624</f>
        <v>0</v>
      </c>
      <c r="AG624" s="16">
        <f>挂饰2!AC624</f>
        <v>0</v>
      </c>
      <c r="AH624" s="16">
        <f>挂饰2!AD624</f>
        <v>0</v>
      </c>
      <c r="AI624" s="16">
        <f>挂饰2!AE624</f>
        <v>0</v>
      </c>
      <c r="AJ624" s="16">
        <f>挂饰2!AF624</f>
        <v>0</v>
      </c>
      <c r="AK624" s="16">
        <f>挂饰2!AG624</f>
        <v>0</v>
      </c>
      <c r="AL624" s="16">
        <f>挂饰2!AH624</f>
        <v>0</v>
      </c>
      <c r="AM624" s="16">
        <f>挂饰2!AI624</f>
        <v>0</v>
      </c>
      <c r="AN624" s="16">
        <f>挂饰2!AJ624</f>
        <v>0</v>
      </c>
      <c r="AO624" s="21">
        <f t="shared" si="108"/>
        <v>555.23360946745561</v>
      </c>
      <c r="AP624">
        <f t="shared" si="109"/>
        <v>487200</v>
      </c>
      <c r="AQ624" t="str">
        <f t="shared" si="110"/>
        <v>,带血的牙,诱人的蘑菇,发光的石头</v>
      </c>
      <c r="AR624" s="24" t="str">
        <f>IF(F624="c",getSring(AQ624,4),VLOOKUP(M624&amp;F624,test4,2,FALSE))</f>
        <v>上级风之精华</v>
      </c>
      <c r="AS624" s="24">
        <f t="shared" si="111"/>
        <v>30002</v>
      </c>
      <c r="AT624" s="24">
        <f t="shared" si="112"/>
        <v>58</v>
      </c>
      <c r="AU624" s="24" t="str">
        <f>getSring(AQ624,1)</f>
        <v>带血的牙</v>
      </c>
      <c r="AV624" s="24">
        <f t="shared" si="113"/>
        <v>30040</v>
      </c>
      <c r="AW624" s="24">
        <f t="shared" si="119"/>
        <v>116</v>
      </c>
      <c r="AX624" s="24" t="str">
        <f>getSring(AQ624,2)</f>
        <v>诱人的蘑菇</v>
      </c>
      <c r="AY624" s="24">
        <f t="shared" si="114"/>
        <v>30024</v>
      </c>
      <c r="AZ624" s="24">
        <f t="shared" si="115"/>
        <v>116</v>
      </c>
      <c r="BA624" s="24" t="str">
        <f>getSring(AQ624,3)</f>
        <v>发光的石头</v>
      </c>
      <c r="BB624" s="24">
        <f t="shared" si="116"/>
        <v>30036</v>
      </c>
      <c r="BC624" s="24">
        <f t="shared" si="117"/>
        <v>116</v>
      </c>
    </row>
    <row r="625" spans="1:55" ht="14.25" x14ac:dyDescent="0.2">
      <c r="A625">
        <f t="shared" si="118"/>
        <v>20623</v>
      </c>
      <c r="B625" s="16">
        <v>623</v>
      </c>
      <c r="C625" s="16" t="s">
        <v>1061</v>
      </c>
      <c r="D625" s="16" t="s">
        <v>1339</v>
      </c>
      <c r="E625" s="16">
        <f>武器3!E625</f>
        <v>18</v>
      </c>
      <c r="F625" s="16" t="s">
        <v>1044</v>
      </c>
      <c r="G625" s="16">
        <f>武器3!G625</f>
        <v>3</v>
      </c>
      <c r="H625" s="19" t="s">
        <v>1385</v>
      </c>
      <c r="I625" s="3" t="s">
        <v>825</v>
      </c>
      <c r="J625" s="3">
        <f>武器2!I625</f>
        <v>20</v>
      </c>
      <c r="K625" s="3"/>
      <c r="L625" s="3" t="str">
        <f>武器3!J625</f>
        <v>终极职业</v>
      </c>
      <c r="M625" s="3" t="str">
        <f>武器3!K625</f>
        <v>地脉</v>
      </c>
      <c r="N625" s="16">
        <v>1</v>
      </c>
      <c r="O625" s="16">
        <v>7</v>
      </c>
      <c r="P625" s="16">
        <f>挂饰2!L625</f>
        <v>120</v>
      </c>
      <c r="Q625" s="16">
        <f>挂饰2!M625</f>
        <v>0</v>
      </c>
      <c r="R625" s="16">
        <f>挂饰2!N625</f>
        <v>0</v>
      </c>
      <c r="S625" s="16">
        <f>挂饰2!O625</f>
        <v>0</v>
      </c>
      <c r="T625" s="16">
        <f>挂饰2!P625</f>
        <v>0</v>
      </c>
      <c r="U625" s="16">
        <f>挂饰2!Q625</f>
        <v>0</v>
      </c>
      <c r="V625" s="16">
        <f>挂饰2!R625</f>
        <v>0</v>
      </c>
      <c r="W625" s="16">
        <f>挂饰2!S625</f>
        <v>0</v>
      </c>
      <c r="X625" s="16">
        <f>挂饰2!T625</f>
        <v>59</v>
      </c>
      <c r="Y625" s="16">
        <f>挂饰2!U625</f>
        <v>0</v>
      </c>
      <c r="Z625" s="16">
        <f>挂饰2!V625</f>
        <v>0</v>
      </c>
      <c r="AA625" s="16">
        <f>挂饰2!W625</f>
        <v>0</v>
      </c>
      <c r="AB625" s="16">
        <f>挂饰2!X625</f>
        <v>0</v>
      </c>
      <c r="AC625" s="16">
        <f>挂饰2!Y625</f>
        <v>0</v>
      </c>
      <c r="AD625" s="16">
        <f>挂饰2!Z625</f>
        <v>0</v>
      </c>
      <c r="AE625" s="16">
        <f>挂饰2!AA625</f>
        <v>0</v>
      </c>
      <c r="AF625" s="16">
        <f>挂饰2!AB625</f>
        <v>0.11894273127753308</v>
      </c>
      <c r="AG625" s="16">
        <f>挂饰2!AC625</f>
        <v>0</v>
      </c>
      <c r="AH625" s="16">
        <f>挂饰2!AD625</f>
        <v>0.11894273127753308</v>
      </c>
      <c r="AI625" s="16">
        <f>挂饰2!AE625</f>
        <v>0</v>
      </c>
      <c r="AJ625" s="16">
        <f>挂饰2!AF625</f>
        <v>0</v>
      </c>
      <c r="AK625" s="16">
        <f>挂饰2!AG625</f>
        <v>0</v>
      </c>
      <c r="AL625" s="16">
        <f>挂饰2!AH625</f>
        <v>0</v>
      </c>
      <c r="AM625" s="16">
        <f>挂饰2!AI625</f>
        <v>0</v>
      </c>
      <c r="AN625" s="16">
        <f>挂饰2!AJ625</f>
        <v>0</v>
      </c>
      <c r="AO625" s="21">
        <f t="shared" si="108"/>
        <v>270.38405286343612</v>
      </c>
      <c r="AP625">
        <f t="shared" si="109"/>
        <v>235200</v>
      </c>
      <c r="AQ625" t="str">
        <f t="shared" si="110"/>
        <v>,灰色的稻草,黄水晶,诱人的坚果</v>
      </c>
      <c r="AR625" s="24" t="str">
        <f>IF(F625="c",getSring(AQ625,4),VLOOKUP(M625&amp;F625,test4,2,FALSE))</f>
        <v>上级风之精华</v>
      </c>
      <c r="AS625" s="24">
        <f t="shared" si="111"/>
        <v>30002</v>
      </c>
      <c r="AT625" s="24">
        <f t="shared" si="112"/>
        <v>28</v>
      </c>
      <c r="AU625" s="24" t="str">
        <f>getSring(AQ625,1)</f>
        <v>灰色的稻草</v>
      </c>
      <c r="AV625" s="24">
        <f t="shared" si="113"/>
        <v>30028</v>
      </c>
      <c r="AW625" s="24">
        <f t="shared" si="119"/>
        <v>56</v>
      </c>
      <c r="AX625" s="24" t="str">
        <f>getSring(AQ625,2)</f>
        <v>黄水晶</v>
      </c>
      <c r="AY625" s="24">
        <f t="shared" si="114"/>
        <v>30032</v>
      </c>
      <c r="AZ625" s="24">
        <f t="shared" si="115"/>
        <v>56</v>
      </c>
      <c r="BA625" s="24" t="str">
        <f>getSring(AQ625,3)</f>
        <v>诱人的坚果</v>
      </c>
      <c r="BB625" s="24">
        <f t="shared" si="116"/>
        <v>30044</v>
      </c>
      <c r="BC625" s="24">
        <f t="shared" si="117"/>
        <v>56</v>
      </c>
    </row>
    <row r="626" spans="1:55" ht="14.25" x14ac:dyDescent="0.2">
      <c r="A626">
        <f t="shared" si="118"/>
        <v>20624</v>
      </c>
      <c r="B626" s="16">
        <v>624</v>
      </c>
      <c r="C626" s="16" t="s">
        <v>1109</v>
      </c>
      <c r="D626" s="16" t="s">
        <v>1268</v>
      </c>
      <c r="E626" s="16">
        <f>武器3!E626</f>
        <v>20</v>
      </c>
      <c r="F626" s="16" t="s">
        <v>1044</v>
      </c>
      <c r="G626" s="16">
        <f>武器3!G626</f>
        <v>3</v>
      </c>
      <c r="H626" s="19" t="s">
        <v>1385</v>
      </c>
      <c r="I626" s="3" t="s">
        <v>825</v>
      </c>
      <c r="J626" s="3">
        <f>武器2!I626</f>
        <v>20</v>
      </c>
      <c r="K626" s="3"/>
      <c r="L626" s="3" t="str">
        <f>武器3!J626</f>
        <v>终极职业</v>
      </c>
      <c r="M626" s="3" t="str">
        <f>武器3!K626</f>
        <v>地脉</v>
      </c>
      <c r="N626" s="16">
        <v>1</v>
      </c>
      <c r="O626" s="16">
        <v>8</v>
      </c>
      <c r="P626" s="16">
        <f>挂饰2!L626</f>
        <v>138</v>
      </c>
      <c r="Q626" s="16">
        <f>挂饰2!M626</f>
        <v>0</v>
      </c>
      <c r="R626" s="16">
        <f>挂饰2!N626</f>
        <v>0</v>
      </c>
      <c r="S626" s="16">
        <f>挂饰2!O626</f>
        <v>0</v>
      </c>
      <c r="T626" s="16">
        <f>挂饰2!P626</f>
        <v>0</v>
      </c>
      <c r="U626" s="16">
        <f>挂饰2!Q626</f>
        <v>0</v>
      </c>
      <c r="V626" s="16">
        <f>挂饰2!R626</f>
        <v>0</v>
      </c>
      <c r="W626" s="16">
        <f>挂饰2!S626</f>
        <v>0</v>
      </c>
      <c r="X626" s="16">
        <f>挂饰2!T626</f>
        <v>0</v>
      </c>
      <c r="Y626" s="16">
        <f>挂饰2!U626</f>
        <v>0</v>
      </c>
      <c r="Z626" s="16">
        <f>挂饰2!V626</f>
        <v>0</v>
      </c>
      <c r="AA626" s="16">
        <f>挂饰2!W626</f>
        <v>0</v>
      </c>
      <c r="AB626" s="16">
        <f>挂饰2!X626</f>
        <v>0</v>
      </c>
      <c r="AC626" s="16">
        <f>挂饰2!Y626</f>
        <v>0</v>
      </c>
      <c r="AD626" s="16">
        <f>挂饰2!Z626</f>
        <v>0.47916666666666663</v>
      </c>
      <c r="AE626" s="16">
        <f>挂饰2!AA626</f>
        <v>0</v>
      </c>
      <c r="AF626" s="16">
        <f>挂饰2!AB626</f>
        <v>0.13419913419913421</v>
      </c>
      <c r="AG626" s="16">
        <f>挂饰2!AC626</f>
        <v>0</v>
      </c>
      <c r="AH626" s="16">
        <f>挂饰2!AD626</f>
        <v>0</v>
      </c>
      <c r="AI626" s="16">
        <f>挂饰2!AE626</f>
        <v>0.13419913419913421</v>
      </c>
      <c r="AJ626" s="16">
        <f>挂饰2!AF626</f>
        <v>0</v>
      </c>
      <c r="AK626" s="16">
        <f>挂饰2!AG626</f>
        <v>0</v>
      </c>
      <c r="AL626" s="16">
        <f>挂饰2!AH626</f>
        <v>0</v>
      </c>
      <c r="AM626" s="16">
        <f>挂饰2!AI626</f>
        <v>0</v>
      </c>
      <c r="AN626" s="16">
        <f>挂饰2!AJ626</f>
        <v>0</v>
      </c>
      <c r="AO626" s="21">
        <f t="shared" si="108"/>
        <v>212.9207142857143</v>
      </c>
      <c r="AP626">
        <f t="shared" si="109"/>
        <v>184800</v>
      </c>
      <c r="AQ626" t="str">
        <f t="shared" si="110"/>
        <v>,灰色的稻草,诱人的坚果,带血的牙</v>
      </c>
      <c r="AR626" s="24" t="str">
        <f>IF(F626="c",getSring(AQ626,4),VLOOKUP(M626&amp;F626,test4,2,FALSE))</f>
        <v>上级风之精华</v>
      </c>
      <c r="AS626" s="24">
        <f t="shared" si="111"/>
        <v>30002</v>
      </c>
      <c r="AT626" s="24">
        <f t="shared" si="112"/>
        <v>22</v>
      </c>
      <c r="AU626" s="24" t="str">
        <f>getSring(AQ626,1)</f>
        <v>灰色的稻草</v>
      </c>
      <c r="AV626" s="24">
        <f t="shared" si="113"/>
        <v>30028</v>
      </c>
      <c r="AW626" s="24">
        <f t="shared" si="119"/>
        <v>44</v>
      </c>
      <c r="AX626" s="24" t="str">
        <f>getSring(AQ626,2)</f>
        <v>诱人的坚果</v>
      </c>
      <c r="AY626" s="24">
        <f t="shared" si="114"/>
        <v>30044</v>
      </c>
      <c r="AZ626" s="24">
        <f t="shared" si="115"/>
        <v>44</v>
      </c>
      <c r="BA626" s="24" t="str">
        <f>getSring(AQ626,3)</f>
        <v>带血的牙</v>
      </c>
      <c r="BB626" s="24">
        <f t="shared" si="116"/>
        <v>30040</v>
      </c>
      <c r="BC626" s="24">
        <f t="shared" si="117"/>
        <v>44</v>
      </c>
    </row>
    <row r="627" spans="1:55" ht="14.25" x14ac:dyDescent="0.2">
      <c r="A627">
        <f t="shared" si="118"/>
        <v>20625</v>
      </c>
      <c r="B627" s="16">
        <v>625</v>
      </c>
      <c r="C627" s="16" t="s">
        <v>1130</v>
      </c>
      <c r="D627" s="16" t="s">
        <v>1621</v>
      </c>
      <c r="E627" s="16">
        <f>武器3!E627</f>
        <v>5</v>
      </c>
      <c r="F627" s="16" t="s">
        <v>1045</v>
      </c>
      <c r="G627" s="16">
        <f>武器3!G627</f>
        <v>3</v>
      </c>
      <c r="H627" s="19" t="s">
        <v>1385</v>
      </c>
      <c r="I627" s="3" t="s">
        <v>825</v>
      </c>
      <c r="J627" s="3">
        <f>武器2!I627</f>
        <v>20</v>
      </c>
      <c r="K627" s="3"/>
      <c r="L627" s="3" t="str">
        <f>武器3!J627</f>
        <v>终极职业</v>
      </c>
      <c r="M627" s="3" t="str">
        <f>武器3!K627</f>
        <v>地脉</v>
      </c>
      <c r="N627" s="16">
        <v>1</v>
      </c>
      <c r="O627" s="16">
        <v>1</v>
      </c>
      <c r="P627" s="16">
        <f>挂饰2!L627</f>
        <v>20</v>
      </c>
      <c r="Q627" s="16">
        <f>挂饰2!M627</f>
        <v>0</v>
      </c>
      <c r="R627" s="16">
        <f>挂饰2!N627</f>
        <v>0</v>
      </c>
      <c r="S627" s="16">
        <f>挂饰2!O627</f>
        <v>0</v>
      </c>
      <c r="T627" s="16">
        <f>挂饰2!P627</f>
        <v>0</v>
      </c>
      <c r="U627" s="16">
        <f>挂饰2!Q627</f>
        <v>25</v>
      </c>
      <c r="V627" s="16">
        <f>挂饰2!R627</f>
        <v>0</v>
      </c>
      <c r="W627" s="16">
        <f>挂饰2!S627</f>
        <v>0</v>
      </c>
      <c r="X627" s="16">
        <f>挂饰2!T627</f>
        <v>0</v>
      </c>
      <c r="Y627" s="16">
        <f>挂饰2!U627</f>
        <v>0</v>
      </c>
      <c r="Z627" s="16">
        <f>挂饰2!V627</f>
        <v>0</v>
      </c>
      <c r="AA627" s="16">
        <f>挂饰2!W627</f>
        <v>0</v>
      </c>
      <c r="AB627" s="16">
        <f>挂饰2!X627</f>
        <v>0</v>
      </c>
      <c r="AC627" s="16">
        <f>挂饰2!Y627</f>
        <v>0</v>
      </c>
      <c r="AD627" s="16">
        <f>挂饰2!Z627</f>
        <v>0</v>
      </c>
      <c r="AE627" s="16">
        <f>挂饰2!AA627</f>
        <v>0</v>
      </c>
      <c r="AF627" s="16">
        <f>挂饰2!AB627</f>
        <v>0</v>
      </c>
      <c r="AG627" s="16">
        <f>挂饰2!AC627</f>
        <v>0</v>
      </c>
      <c r="AH627" s="16">
        <f>挂饰2!AD627</f>
        <v>0</v>
      </c>
      <c r="AI627" s="16">
        <f>挂饰2!AE627</f>
        <v>0</v>
      </c>
      <c r="AJ627" s="16">
        <f>挂饰2!AF627</f>
        <v>0</v>
      </c>
      <c r="AK627" s="16">
        <f>挂饰2!AG627</f>
        <v>0</v>
      </c>
      <c r="AL627" s="16">
        <f>挂饰2!AH627</f>
        <v>0</v>
      </c>
      <c r="AM627" s="16">
        <f>挂饰2!AI627</f>
        <v>0</v>
      </c>
      <c r="AN627" s="16">
        <f>挂饰2!AJ627</f>
        <v>0</v>
      </c>
      <c r="AO627" s="21">
        <f t="shared" si="108"/>
        <v>67.5</v>
      </c>
      <c r="AP627">
        <f t="shared" si="109"/>
        <v>58800</v>
      </c>
      <c r="AQ627" t="str">
        <f t="shared" si="110"/>
        <v>,美味的坚果,蓝水晶,坚硬的石头</v>
      </c>
      <c r="AR627" s="24" t="str">
        <f>IF(F627="c",getSring(AQ627,4),VLOOKUP(M627&amp;F627,test4,2,FALSE))</f>
        <v>风之精华</v>
      </c>
      <c r="AS627" s="24">
        <f t="shared" si="111"/>
        <v>30003</v>
      </c>
      <c r="AT627" s="24">
        <f t="shared" si="112"/>
        <v>14</v>
      </c>
      <c r="AU627" s="24" t="str">
        <f>getSring(AQ627,1)</f>
        <v>美味的坚果</v>
      </c>
      <c r="AV627" s="24">
        <f t="shared" si="113"/>
        <v>30043</v>
      </c>
      <c r="AW627" s="24">
        <f t="shared" si="119"/>
        <v>28</v>
      </c>
      <c r="AX627" s="24" t="str">
        <f>getSring(AQ627,2)</f>
        <v>蓝水晶</v>
      </c>
      <c r="AY627" s="24">
        <f t="shared" si="114"/>
        <v>30031</v>
      </c>
      <c r="AZ627" s="24">
        <f t="shared" si="115"/>
        <v>28</v>
      </c>
      <c r="BA627" s="24" t="str">
        <f>getSring(AQ627,3)</f>
        <v>坚硬的石头</v>
      </c>
      <c r="BB627" s="24">
        <f t="shared" si="116"/>
        <v>30035</v>
      </c>
      <c r="BC627" s="24">
        <f t="shared" si="117"/>
        <v>28</v>
      </c>
    </row>
    <row r="628" spans="1:55" ht="14.25" x14ac:dyDescent="0.2">
      <c r="A628">
        <f t="shared" si="118"/>
        <v>20626</v>
      </c>
      <c r="B628" s="16">
        <v>626</v>
      </c>
      <c r="C628" s="16" t="s">
        <v>1114</v>
      </c>
      <c r="D628" s="16" t="s">
        <v>1281</v>
      </c>
      <c r="E628" s="16">
        <f>武器3!E628</f>
        <v>7</v>
      </c>
      <c r="F628" s="16" t="s">
        <v>1045</v>
      </c>
      <c r="G628" s="16">
        <f>武器3!G628</f>
        <v>3</v>
      </c>
      <c r="H628" s="19" t="s">
        <v>1385</v>
      </c>
      <c r="I628" s="3" t="s">
        <v>825</v>
      </c>
      <c r="J628" s="3">
        <f>武器2!I628</f>
        <v>20</v>
      </c>
      <c r="K628" s="3"/>
      <c r="L628" s="3" t="str">
        <f>武器3!J628</f>
        <v>终极职业</v>
      </c>
      <c r="M628" s="3" t="str">
        <f>武器3!K628</f>
        <v>地脉</v>
      </c>
      <c r="N628" s="16">
        <v>1</v>
      </c>
      <c r="O628" s="16">
        <v>2</v>
      </c>
      <c r="P628" s="16">
        <f>挂饰2!L628</f>
        <v>40</v>
      </c>
      <c r="Q628" s="16">
        <f>挂饰2!M628</f>
        <v>0</v>
      </c>
      <c r="R628" s="16">
        <f>挂饰2!N628</f>
        <v>0</v>
      </c>
      <c r="S628" s="16">
        <f>挂饰2!O628</f>
        <v>0</v>
      </c>
      <c r="T628" s="16">
        <f>挂饰2!P628</f>
        <v>0</v>
      </c>
      <c r="U628" s="16">
        <f>挂饰2!Q628</f>
        <v>0</v>
      </c>
      <c r="V628" s="16">
        <f>挂饰2!R628</f>
        <v>0</v>
      </c>
      <c r="W628" s="16">
        <f>挂饰2!S628</f>
        <v>0</v>
      </c>
      <c r="X628" s="16">
        <f>挂饰2!T628</f>
        <v>0</v>
      </c>
      <c r="Y628" s="16">
        <f>挂饰2!U628</f>
        <v>0</v>
      </c>
      <c r="Z628" s="16">
        <f>挂饰2!V628</f>
        <v>0</v>
      </c>
      <c r="AA628" s="16">
        <f>挂饰2!W628</f>
        <v>0</v>
      </c>
      <c r="AB628" s="16">
        <f>挂饰2!X628</f>
        <v>0</v>
      </c>
      <c r="AC628" s="16">
        <f>挂饰2!Y628</f>
        <v>0</v>
      </c>
      <c r="AD628" s="16">
        <f>挂饰2!Z628</f>
        <v>0.25650557620817849</v>
      </c>
      <c r="AE628" s="16">
        <f>挂饰2!AA628</f>
        <v>0</v>
      </c>
      <c r="AF628" s="16">
        <f>挂饰2!AB628</f>
        <v>0</v>
      </c>
      <c r="AG628" s="16">
        <f>挂饰2!AC628</f>
        <v>0</v>
      </c>
      <c r="AH628" s="16">
        <f>挂饰2!AD628</f>
        <v>0</v>
      </c>
      <c r="AI628" s="16">
        <f>挂饰2!AE628</f>
        <v>0</v>
      </c>
      <c r="AJ628" s="16">
        <f>挂饰2!AF628</f>
        <v>0</v>
      </c>
      <c r="AK628" s="16">
        <f>挂饰2!AG628</f>
        <v>0</v>
      </c>
      <c r="AL628" s="16">
        <f>挂饰2!AH628</f>
        <v>0</v>
      </c>
      <c r="AM628" s="16">
        <f>挂饰2!AI628</f>
        <v>0</v>
      </c>
      <c r="AN628" s="16">
        <f>挂饰2!AJ628</f>
        <v>0</v>
      </c>
      <c r="AO628" s="21">
        <f t="shared" si="108"/>
        <v>62.031524163568776</v>
      </c>
      <c r="AP628">
        <f t="shared" si="109"/>
        <v>54600</v>
      </c>
      <c r="AQ628" t="str">
        <f t="shared" si="110"/>
        <v>,长獠牙,蓝水晶,扁扁的稻草</v>
      </c>
      <c r="AR628" s="24" t="str">
        <f>IF(F628="c",getSring(AQ628,4),VLOOKUP(M628&amp;F628,test4,2,FALSE))</f>
        <v>风之精华</v>
      </c>
      <c r="AS628" s="24">
        <f t="shared" si="111"/>
        <v>30003</v>
      </c>
      <c r="AT628" s="24">
        <f t="shared" si="112"/>
        <v>13</v>
      </c>
      <c r="AU628" s="24" t="str">
        <f>getSring(AQ628,1)</f>
        <v>长獠牙</v>
      </c>
      <c r="AV628" s="24">
        <f t="shared" si="113"/>
        <v>30039</v>
      </c>
      <c r="AW628" s="24">
        <f t="shared" si="119"/>
        <v>26</v>
      </c>
      <c r="AX628" s="24" t="str">
        <f>getSring(AQ628,2)</f>
        <v>蓝水晶</v>
      </c>
      <c r="AY628" s="24">
        <f t="shared" si="114"/>
        <v>30031</v>
      </c>
      <c r="AZ628" s="24">
        <f t="shared" si="115"/>
        <v>26</v>
      </c>
      <c r="BA628" s="24" t="str">
        <f>getSring(AQ628,3)</f>
        <v>扁扁的稻草</v>
      </c>
      <c r="BB628" s="24">
        <f t="shared" si="116"/>
        <v>30027</v>
      </c>
      <c r="BC628" s="24">
        <f t="shared" si="117"/>
        <v>26</v>
      </c>
    </row>
    <row r="629" spans="1:55" ht="14.25" x14ac:dyDescent="0.2">
      <c r="A629">
        <f t="shared" si="118"/>
        <v>20627</v>
      </c>
      <c r="B629" s="16">
        <v>627</v>
      </c>
      <c r="C629" s="16" t="s">
        <v>1077</v>
      </c>
      <c r="D629" s="16" t="s">
        <v>1535</v>
      </c>
      <c r="E629" s="16">
        <f>武器3!E629</f>
        <v>9</v>
      </c>
      <c r="F629" s="16" t="s">
        <v>1045</v>
      </c>
      <c r="G629" s="16">
        <f>武器3!G629</f>
        <v>3</v>
      </c>
      <c r="H629" s="19" t="s">
        <v>1385</v>
      </c>
      <c r="I629" s="3" t="s">
        <v>825</v>
      </c>
      <c r="J629" s="3">
        <f>武器2!I629</f>
        <v>20</v>
      </c>
      <c r="K629" s="3"/>
      <c r="L629" s="3" t="str">
        <f>武器3!J629</f>
        <v>终极职业</v>
      </c>
      <c r="M629" s="3" t="str">
        <f>武器3!K629</f>
        <v>地脉</v>
      </c>
      <c r="N629" s="16">
        <v>1</v>
      </c>
      <c r="O629" s="16">
        <v>3</v>
      </c>
      <c r="P629" s="16">
        <f>挂饰2!L629</f>
        <v>60</v>
      </c>
      <c r="Q629" s="16">
        <f>挂饰2!M629</f>
        <v>0</v>
      </c>
      <c r="R629" s="16">
        <f>挂饰2!N629</f>
        <v>22</v>
      </c>
      <c r="S629" s="16">
        <f>挂饰2!O629</f>
        <v>0</v>
      </c>
      <c r="T629" s="16">
        <f>挂饰2!P629</f>
        <v>0</v>
      </c>
      <c r="U629" s="16">
        <f>挂饰2!Q629</f>
        <v>0</v>
      </c>
      <c r="V629" s="16">
        <f>挂饰2!R629</f>
        <v>0</v>
      </c>
      <c r="W629" s="16">
        <f>挂饰2!S629</f>
        <v>0</v>
      </c>
      <c r="X629" s="16">
        <f>挂饰2!T629</f>
        <v>0</v>
      </c>
      <c r="Y629" s="16">
        <f>挂饰2!U629</f>
        <v>0</v>
      </c>
      <c r="Z629" s="16">
        <f>挂饰2!V629</f>
        <v>0</v>
      </c>
      <c r="AA629" s="16">
        <f>挂饰2!W629</f>
        <v>0</v>
      </c>
      <c r="AB629" s="16">
        <f>挂饰2!X629</f>
        <v>0</v>
      </c>
      <c r="AC629" s="16">
        <f>挂饰2!Y629</f>
        <v>0</v>
      </c>
      <c r="AD629" s="16">
        <f>挂饰2!Z629</f>
        <v>0</v>
      </c>
      <c r="AE629" s="16">
        <f>挂饰2!AA629</f>
        <v>0</v>
      </c>
      <c r="AF629" s="16">
        <f>挂饰2!AB629</f>
        <v>0</v>
      </c>
      <c r="AG629" s="16">
        <f>挂饰2!AC629</f>
        <v>0</v>
      </c>
      <c r="AH629" s="16">
        <f>挂饰2!AD629</f>
        <v>0</v>
      </c>
      <c r="AI629" s="16">
        <f>挂饰2!AE629</f>
        <v>0</v>
      </c>
      <c r="AJ629" s="16">
        <f>挂饰2!AF629</f>
        <v>0</v>
      </c>
      <c r="AK629" s="16">
        <f>挂饰2!AG629</f>
        <v>0</v>
      </c>
      <c r="AL629" s="16">
        <f>挂饰2!AH629</f>
        <v>0</v>
      </c>
      <c r="AM629" s="16">
        <f>挂饰2!AI629</f>
        <v>0</v>
      </c>
      <c r="AN629" s="16">
        <f>挂饰2!AJ629</f>
        <v>0</v>
      </c>
      <c r="AO629" s="21">
        <f t="shared" si="108"/>
        <v>123</v>
      </c>
      <c r="AP629">
        <f t="shared" si="109"/>
        <v>108300</v>
      </c>
      <c r="AQ629" t="str">
        <f t="shared" si="110"/>
        <v>,扁扁的稻草,蓝水晶,美味的坚果</v>
      </c>
      <c r="AR629" s="24" t="str">
        <f>IF(F629="c",getSring(AQ629,4),VLOOKUP(M629&amp;F629,test4,2,FALSE))</f>
        <v>风之精华</v>
      </c>
      <c r="AS629" s="24">
        <f t="shared" si="111"/>
        <v>30003</v>
      </c>
      <c r="AT629" s="24">
        <f t="shared" si="112"/>
        <v>26</v>
      </c>
      <c r="AU629" s="24" t="str">
        <f>getSring(AQ629,1)</f>
        <v>扁扁的稻草</v>
      </c>
      <c r="AV629" s="24">
        <f t="shared" si="113"/>
        <v>30027</v>
      </c>
      <c r="AW629" s="24">
        <f t="shared" si="119"/>
        <v>51</v>
      </c>
      <c r="AX629" s="24" t="str">
        <f>getSring(AQ629,2)</f>
        <v>蓝水晶</v>
      </c>
      <c r="AY629" s="24">
        <f t="shared" si="114"/>
        <v>30031</v>
      </c>
      <c r="AZ629" s="24">
        <f t="shared" si="115"/>
        <v>51</v>
      </c>
      <c r="BA629" s="24" t="str">
        <f>getSring(AQ629,3)</f>
        <v>美味的坚果</v>
      </c>
      <c r="BB629" s="24">
        <f t="shared" si="116"/>
        <v>30043</v>
      </c>
      <c r="BC629" s="24">
        <f t="shared" si="117"/>
        <v>51</v>
      </c>
    </row>
    <row r="630" spans="1:55" ht="14.25" x14ac:dyDescent="0.2">
      <c r="A630">
        <f t="shared" si="118"/>
        <v>20628</v>
      </c>
      <c r="B630" s="16">
        <v>628</v>
      </c>
      <c r="C630" s="16" t="s">
        <v>1088</v>
      </c>
      <c r="D630" s="16" t="s">
        <v>1332</v>
      </c>
      <c r="E630" s="16">
        <f>武器3!E630</f>
        <v>11</v>
      </c>
      <c r="F630" s="16" t="s">
        <v>1045</v>
      </c>
      <c r="G630" s="16">
        <f>武器3!G630</f>
        <v>3</v>
      </c>
      <c r="H630" s="19" t="s">
        <v>1385</v>
      </c>
      <c r="I630" s="3" t="s">
        <v>825</v>
      </c>
      <c r="J630" s="3">
        <f>武器2!I630</f>
        <v>20</v>
      </c>
      <c r="K630" s="3"/>
      <c r="L630" s="3" t="str">
        <f>武器3!J630</f>
        <v>终极职业</v>
      </c>
      <c r="M630" s="3" t="str">
        <f>武器3!K630</f>
        <v>地脉</v>
      </c>
      <c r="N630" s="16">
        <v>1</v>
      </c>
      <c r="O630" s="16">
        <v>4</v>
      </c>
      <c r="P630" s="16">
        <f>挂饰2!L630</f>
        <v>80</v>
      </c>
      <c r="Q630" s="16">
        <f>挂饰2!M630</f>
        <v>0</v>
      </c>
      <c r="R630" s="16">
        <f>挂饰2!N630</f>
        <v>0</v>
      </c>
      <c r="S630" s="16">
        <f>挂饰2!O630</f>
        <v>0</v>
      </c>
      <c r="T630" s="16">
        <f>挂饰2!P630</f>
        <v>0</v>
      </c>
      <c r="U630" s="16">
        <f>挂饰2!Q630</f>
        <v>0</v>
      </c>
      <c r="V630" s="16">
        <f>挂饰2!R630</f>
        <v>0</v>
      </c>
      <c r="W630" s="16">
        <f>挂饰2!S630</f>
        <v>0</v>
      </c>
      <c r="X630" s="16">
        <f>挂饰2!T630</f>
        <v>0</v>
      </c>
      <c r="Y630" s="16">
        <f>挂饰2!U630</f>
        <v>0</v>
      </c>
      <c r="Z630" s="16">
        <f>挂饰2!V630</f>
        <v>0</v>
      </c>
      <c r="AA630" s="16">
        <f>挂饰2!W630</f>
        <v>0</v>
      </c>
      <c r="AB630" s="16">
        <f>挂饰2!X630</f>
        <v>0</v>
      </c>
      <c r="AC630" s="16">
        <f>挂饰2!Y630</f>
        <v>0</v>
      </c>
      <c r="AD630" s="16">
        <f>挂饰2!Z630</f>
        <v>0</v>
      </c>
      <c r="AE630" s="16">
        <f>挂饰2!AA630</f>
        <v>0</v>
      </c>
      <c r="AF630" s="16">
        <f>挂饰2!AB630</f>
        <v>0.10313901345291476</v>
      </c>
      <c r="AG630" s="16">
        <f>挂饰2!AC630</f>
        <v>0</v>
      </c>
      <c r="AH630" s="16">
        <f>挂饰2!AD630</f>
        <v>0</v>
      </c>
      <c r="AI630" s="16">
        <f>挂饰2!AE630</f>
        <v>0</v>
      </c>
      <c r="AJ630" s="16">
        <f>挂饰2!AF630</f>
        <v>0</v>
      </c>
      <c r="AK630" s="16">
        <f>挂饰2!AG630</f>
        <v>0</v>
      </c>
      <c r="AL630" s="16">
        <f>挂饰2!AH630</f>
        <v>0</v>
      </c>
      <c r="AM630" s="16">
        <f>挂饰2!AI630</f>
        <v>0</v>
      </c>
      <c r="AN630" s="16">
        <f>挂饰2!AJ630</f>
        <v>0</v>
      </c>
      <c r="AO630" s="21">
        <f t="shared" si="108"/>
        <v>120.81686098654708</v>
      </c>
      <c r="AP630">
        <f t="shared" si="109"/>
        <v>105000</v>
      </c>
      <c r="AQ630" t="str">
        <f t="shared" si="110"/>
        <v>,长獠牙,漂亮的蘑菇,蓝水晶</v>
      </c>
      <c r="AR630" s="24" t="str">
        <f>IF(F630="c",getSring(AQ630,4),VLOOKUP(M630&amp;F630,test4,2,FALSE))</f>
        <v>风之精华</v>
      </c>
      <c r="AS630" s="24">
        <f t="shared" si="111"/>
        <v>30003</v>
      </c>
      <c r="AT630" s="24">
        <f t="shared" si="112"/>
        <v>25</v>
      </c>
      <c r="AU630" s="24" t="str">
        <f>getSring(AQ630,1)</f>
        <v>长獠牙</v>
      </c>
      <c r="AV630" s="24">
        <f t="shared" si="113"/>
        <v>30039</v>
      </c>
      <c r="AW630" s="24">
        <f t="shared" si="119"/>
        <v>50</v>
      </c>
      <c r="AX630" s="24" t="str">
        <f>getSring(AQ630,2)</f>
        <v>漂亮的蘑菇</v>
      </c>
      <c r="AY630" s="24">
        <f t="shared" si="114"/>
        <v>30023</v>
      </c>
      <c r="AZ630" s="24">
        <f t="shared" si="115"/>
        <v>50</v>
      </c>
      <c r="BA630" s="24" t="str">
        <f>getSring(AQ630,3)</f>
        <v>蓝水晶</v>
      </c>
      <c r="BB630" s="24">
        <f t="shared" si="116"/>
        <v>30031</v>
      </c>
      <c r="BC630" s="24">
        <f t="shared" si="117"/>
        <v>50</v>
      </c>
    </row>
    <row r="631" spans="1:55" ht="14.25" x14ac:dyDescent="0.2">
      <c r="A631">
        <f t="shared" si="118"/>
        <v>20629</v>
      </c>
      <c r="B631" s="16">
        <v>629</v>
      </c>
      <c r="C631" s="16" t="s">
        <v>1053</v>
      </c>
      <c r="D631" s="16" t="s">
        <v>1342</v>
      </c>
      <c r="E631" s="16">
        <f>武器3!E631</f>
        <v>13</v>
      </c>
      <c r="F631" s="16" t="s">
        <v>1045</v>
      </c>
      <c r="G631" s="16">
        <f>武器3!G631</f>
        <v>3</v>
      </c>
      <c r="H631" s="19" t="s">
        <v>1385</v>
      </c>
      <c r="I631" s="3" t="s">
        <v>825</v>
      </c>
      <c r="J631" s="3">
        <f>武器2!I631</f>
        <v>20</v>
      </c>
      <c r="K631" s="3"/>
      <c r="L631" s="3" t="str">
        <f>武器3!J631</f>
        <v>终极职业</v>
      </c>
      <c r="M631" s="3" t="str">
        <f>武器3!K631</f>
        <v>地脉</v>
      </c>
      <c r="N631" s="16">
        <v>1</v>
      </c>
      <c r="O631" s="16">
        <v>5</v>
      </c>
      <c r="P631" s="16">
        <f>挂饰2!L631</f>
        <v>100</v>
      </c>
      <c r="Q631" s="16">
        <f>挂饰2!M631</f>
        <v>0</v>
      </c>
      <c r="R631" s="16">
        <f>挂饰2!N631</f>
        <v>0</v>
      </c>
      <c r="S631" s="16">
        <f>挂饰2!O631</f>
        <v>0</v>
      </c>
      <c r="T631" s="16">
        <f>挂饰2!P631</f>
        <v>0</v>
      </c>
      <c r="U631" s="16">
        <f>挂饰2!Q631</f>
        <v>0</v>
      </c>
      <c r="V631" s="16">
        <f>挂饰2!R631</f>
        <v>0</v>
      </c>
      <c r="W631" s="16">
        <f>挂饰2!S631</f>
        <v>0</v>
      </c>
      <c r="X631" s="16">
        <f>挂饰2!T631</f>
        <v>0</v>
      </c>
      <c r="Y631" s="16">
        <f>挂饰2!U631</f>
        <v>0</v>
      </c>
      <c r="Z631" s="16">
        <f>挂饰2!V631</f>
        <v>0</v>
      </c>
      <c r="AA631" s="16">
        <f>挂饰2!W631</f>
        <v>0</v>
      </c>
      <c r="AB631" s="16">
        <f>挂饰2!X631</f>
        <v>0</v>
      </c>
      <c r="AC631" s="16">
        <f>挂饰2!Y631</f>
        <v>0</v>
      </c>
      <c r="AD631" s="16">
        <f>挂饰2!Z631</f>
        <v>0</v>
      </c>
      <c r="AE631" s="16">
        <f>挂饰2!AA631</f>
        <v>0</v>
      </c>
      <c r="AF631" s="16">
        <f>挂饰2!AB631</f>
        <v>0.1266375545851528</v>
      </c>
      <c r="AG631" s="16">
        <f>挂饰2!AC631</f>
        <v>0</v>
      </c>
      <c r="AH631" s="16">
        <f>挂饰2!AD631</f>
        <v>0</v>
      </c>
      <c r="AI631" s="16">
        <f>挂饰2!AE631</f>
        <v>0</v>
      </c>
      <c r="AJ631" s="16">
        <f>挂饰2!AF631</f>
        <v>0</v>
      </c>
      <c r="AK631" s="16">
        <f>挂饰2!AG631</f>
        <v>0</v>
      </c>
      <c r="AL631" s="16">
        <f>挂饰2!AH631</f>
        <v>0</v>
      </c>
      <c r="AM631" s="16">
        <f>挂饰2!AI631</f>
        <v>0</v>
      </c>
      <c r="AN631" s="16">
        <f>挂饰2!AJ631</f>
        <v>0</v>
      </c>
      <c r="AO631" s="21">
        <f t="shared" si="108"/>
        <v>151.00296943231442</v>
      </c>
      <c r="AP631">
        <f t="shared" si="109"/>
        <v>131100</v>
      </c>
      <c r="AQ631" t="str">
        <f t="shared" si="110"/>
        <v>,漂亮的蘑菇,扁扁的稻草,坚硬的石头</v>
      </c>
      <c r="AR631" s="24" t="str">
        <f>IF(F631="c",getSring(AQ631,4),VLOOKUP(M631&amp;F631,test4,2,FALSE))</f>
        <v>风之精华</v>
      </c>
      <c r="AS631" s="24">
        <f t="shared" si="111"/>
        <v>30003</v>
      </c>
      <c r="AT631" s="24">
        <f t="shared" si="112"/>
        <v>31</v>
      </c>
      <c r="AU631" s="24" t="str">
        <f>getSring(AQ631,1)</f>
        <v>漂亮的蘑菇</v>
      </c>
      <c r="AV631" s="24">
        <f t="shared" si="113"/>
        <v>30023</v>
      </c>
      <c r="AW631" s="24">
        <f t="shared" si="119"/>
        <v>63</v>
      </c>
      <c r="AX631" s="24" t="str">
        <f>getSring(AQ631,2)</f>
        <v>扁扁的稻草</v>
      </c>
      <c r="AY631" s="24">
        <f t="shared" si="114"/>
        <v>30027</v>
      </c>
      <c r="AZ631" s="24">
        <f t="shared" si="115"/>
        <v>63</v>
      </c>
      <c r="BA631" s="24" t="str">
        <f>getSring(AQ631,3)</f>
        <v>坚硬的石头</v>
      </c>
      <c r="BB631" s="24">
        <f t="shared" si="116"/>
        <v>30035</v>
      </c>
      <c r="BC631" s="24">
        <f t="shared" si="117"/>
        <v>63</v>
      </c>
    </row>
    <row r="632" spans="1:55" ht="14.25" x14ac:dyDescent="0.2">
      <c r="A632">
        <f t="shared" si="118"/>
        <v>20630</v>
      </c>
      <c r="B632" s="16">
        <v>630</v>
      </c>
      <c r="C632" s="16" t="s">
        <v>1088</v>
      </c>
      <c r="D632" s="16" t="s">
        <v>1293</v>
      </c>
      <c r="E632" s="16">
        <f>武器3!E632</f>
        <v>15</v>
      </c>
      <c r="F632" s="16" t="s">
        <v>1045</v>
      </c>
      <c r="G632" s="16">
        <f>武器3!G632</f>
        <v>3</v>
      </c>
      <c r="H632" s="19" t="s">
        <v>1385</v>
      </c>
      <c r="I632" s="3" t="s">
        <v>825</v>
      </c>
      <c r="J632" s="3">
        <f>武器2!I632</f>
        <v>20</v>
      </c>
      <c r="K632" s="3"/>
      <c r="L632" s="3" t="str">
        <f>武器3!J632</f>
        <v>终极职业</v>
      </c>
      <c r="M632" s="3" t="str">
        <f>武器3!K632</f>
        <v>地脉</v>
      </c>
      <c r="N632" s="16">
        <v>1</v>
      </c>
      <c r="O632" s="16">
        <v>6</v>
      </c>
      <c r="P632" s="16">
        <f>挂饰2!L632</f>
        <v>120</v>
      </c>
      <c r="Q632" s="16">
        <f>挂饰2!M632</f>
        <v>0</v>
      </c>
      <c r="R632" s="16">
        <f>挂饰2!N632</f>
        <v>0</v>
      </c>
      <c r="S632" s="16">
        <f>挂饰2!O632</f>
        <v>0</v>
      </c>
      <c r="T632" s="16">
        <f>挂饰2!P632</f>
        <v>0</v>
      </c>
      <c r="U632" s="16">
        <f>挂饰2!Q632</f>
        <v>0</v>
      </c>
      <c r="V632" s="16">
        <f>挂饰2!R632</f>
        <v>0</v>
      </c>
      <c r="W632" s="16">
        <f>挂饰2!S632</f>
        <v>0</v>
      </c>
      <c r="X632" s="16">
        <f>挂饰2!T632</f>
        <v>0</v>
      </c>
      <c r="Y632" s="16">
        <f>挂饰2!U632</f>
        <v>0</v>
      </c>
      <c r="Z632" s="16">
        <f>挂饰2!V632</f>
        <v>0</v>
      </c>
      <c r="AA632" s="16">
        <f>挂饰2!W632</f>
        <v>0</v>
      </c>
      <c r="AB632" s="16">
        <f>挂饰2!X632</f>
        <v>0</v>
      </c>
      <c r="AC632" s="16">
        <f>挂饰2!Y632</f>
        <v>0</v>
      </c>
      <c r="AD632" s="16">
        <f>挂饰2!Z632</f>
        <v>0</v>
      </c>
      <c r="AE632" s="16">
        <f>挂饰2!AA632</f>
        <v>0.14893617021276595</v>
      </c>
      <c r="AF632" s="16">
        <f>挂饰2!AB632</f>
        <v>0</v>
      </c>
      <c r="AG632" s="16">
        <f>挂饰2!AC632</f>
        <v>0</v>
      </c>
      <c r="AH632" s="16">
        <f>挂饰2!AD632</f>
        <v>0</v>
      </c>
      <c r="AI632" s="16">
        <f>挂饰2!AE632</f>
        <v>0</v>
      </c>
      <c r="AJ632" s="16">
        <f>挂饰2!AF632</f>
        <v>0</v>
      </c>
      <c r="AK632" s="16">
        <f>挂饰2!AG632</f>
        <v>0</v>
      </c>
      <c r="AL632" s="16">
        <f>挂饰2!AH632</f>
        <v>0</v>
      </c>
      <c r="AM632" s="16">
        <f>挂饰2!AI632</f>
        <v>0</v>
      </c>
      <c r="AN632" s="16">
        <f>挂饰2!AJ632</f>
        <v>0</v>
      </c>
      <c r="AO632" s="21">
        <f t="shared" si="108"/>
        <v>181.17957446808509</v>
      </c>
      <c r="AP632">
        <f t="shared" si="109"/>
        <v>158700</v>
      </c>
      <c r="AQ632" t="str">
        <f t="shared" si="110"/>
        <v>,坚硬的石头,漂亮的蘑菇,蓝水晶</v>
      </c>
      <c r="AR632" s="24" t="str">
        <f>IF(F632="c",getSring(AQ632,4),VLOOKUP(M632&amp;F632,test4,2,FALSE))</f>
        <v>风之精华</v>
      </c>
      <c r="AS632" s="24">
        <f t="shared" si="111"/>
        <v>30003</v>
      </c>
      <c r="AT632" s="24">
        <f t="shared" si="112"/>
        <v>38</v>
      </c>
      <c r="AU632" s="24" t="str">
        <f>getSring(AQ632,1)</f>
        <v>坚硬的石头</v>
      </c>
      <c r="AV632" s="24">
        <f t="shared" si="113"/>
        <v>30035</v>
      </c>
      <c r="AW632" s="24">
        <f t="shared" si="119"/>
        <v>75</v>
      </c>
      <c r="AX632" s="24" t="str">
        <f>getSring(AQ632,2)</f>
        <v>漂亮的蘑菇</v>
      </c>
      <c r="AY632" s="24">
        <f t="shared" si="114"/>
        <v>30023</v>
      </c>
      <c r="AZ632" s="24">
        <f t="shared" si="115"/>
        <v>75</v>
      </c>
      <c r="BA632" s="24" t="str">
        <f>getSring(AQ632,3)</f>
        <v>蓝水晶</v>
      </c>
      <c r="BB632" s="24">
        <f t="shared" si="116"/>
        <v>30031</v>
      </c>
      <c r="BC632" s="24">
        <f t="shared" si="117"/>
        <v>75</v>
      </c>
    </row>
    <row r="633" spans="1:55" ht="14.25" x14ac:dyDescent="0.2">
      <c r="A633">
        <f t="shared" si="118"/>
        <v>20631</v>
      </c>
      <c r="B633" s="16">
        <v>631</v>
      </c>
      <c r="C633" s="16" t="s">
        <v>1082</v>
      </c>
      <c r="D633" s="16" t="s">
        <v>1622</v>
      </c>
      <c r="E633" s="16">
        <f>武器3!E633</f>
        <v>17</v>
      </c>
      <c r="F633" s="16" t="s">
        <v>1045</v>
      </c>
      <c r="G633" s="16">
        <f>武器3!G633</f>
        <v>3</v>
      </c>
      <c r="H633" s="19" t="s">
        <v>1385</v>
      </c>
      <c r="I633" s="3" t="s">
        <v>825</v>
      </c>
      <c r="J633" s="3">
        <f>武器2!I633</f>
        <v>20</v>
      </c>
      <c r="K633" s="3"/>
      <c r="L633" s="3" t="str">
        <f>武器3!J633</f>
        <v>终极职业</v>
      </c>
      <c r="M633" s="3" t="str">
        <f>武器3!K633</f>
        <v>地脉</v>
      </c>
      <c r="N633" s="16">
        <v>1</v>
      </c>
      <c r="O633" s="16">
        <v>7</v>
      </c>
      <c r="P633" s="16">
        <f>挂饰2!L633</f>
        <v>141</v>
      </c>
      <c r="Q633" s="16">
        <f>挂饰2!M633</f>
        <v>0</v>
      </c>
      <c r="R633" s="16">
        <f>挂饰2!N633</f>
        <v>0</v>
      </c>
      <c r="S633" s="16">
        <f>挂饰2!O633</f>
        <v>0</v>
      </c>
      <c r="T633" s="16">
        <f>挂饰2!P633</f>
        <v>0</v>
      </c>
      <c r="U633" s="16">
        <f>挂饰2!Q633</f>
        <v>0</v>
      </c>
      <c r="V633" s="16">
        <f>挂饰2!R633</f>
        <v>0</v>
      </c>
      <c r="W633" s="16">
        <f>挂饰2!S633</f>
        <v>0</v>
      </c>
      <c r="X633" s="16">
        <f>挂饰2!T633</f>
        <v>0</v>
      </c>
      <c r="Y633" s="16">
        <f>挂饰2!U633</f>
        <v>0</v>
      </c>
      <c r="Z633" s="16">
        <f>挂饰2!V633</f>
        <v>0</v>
      </c>
      <c r="AA633" s="16">
        <f>挂饰2!W633</f>
        <v>0</v>
      </c>
      <c r="AB633" s="16">
        <f>挂饰2!X633</f>
        <v>0</v>
      </c>
      <c r="AC633" s="16">
        <f>挂饰2!Y633</f>
        <v>0.16666666666666663</v>
      </c>
      <c r="AD633" s="16">
        <f>挂饰2!Z633</f>
        <v>0</v>
      </c>
      <c r="AE633" s="16">
        <f>挂饰2!AA633</f>
        <v>0</v>
      </c>
      <c r="AF633" s="16">
        <f>挂饰2!AB633</f>
        <v>0</v>
      </c>
      <c r="AG633" s="16">
        <f>挂饰2!AC633</f>
        <v>0</v>
      </c>
      <c r="AH633" s="16">
        <f>挂饰2!AD633</f>
        <v>0</v>
      </c>
      <c r="AI633" s="16">
        <f>挂饰2!AE633</f>
        <v>0</v>
      </c>
      <c r="AJ633" s="16">
        <f>挂饰2!AF633</f>
        <v>0</v>
      </c>
      <c r="AK633" s="16">
        <f>挂饰2!AG633</f>
        <v>0</v>
      </c>
      <c r="AL633" s="16">
        <f>挂饰2!AH633</f>
        <v>0</v>
      </c>
      <c r="AM633" s="16">
        <f>挂饰2!AI633</f>
        <v>0</v>
      </c>
      <c r="AN633" s="16">
        <f>挂饰2!AJ633</f>
        <v>0</v>
      </c>
      <c r="AO633" s="21">
        <f t="shared" si="108"/>
        <v>212.82</v>
      </c>
      <c r="AP633">
        <f t="shared" si="109"/>
        <v>185700</v>
      </c>
      <c r="AQ633" t="str">
        <f t="shared" si="110"/>
        <v>,坚硬的石头,长獠牙,蓝水晶</v>
      </c>
      <c r="AR633" s="24" t="str">
        <f>IF(F633="c",getSring(AQ633,4),VLOOKUP(M633&amp;F633,test4,2,FALSE))</f>
        <v>风之精华</v>
      </c>
      <c r="AS633" s="24">
        <f t="shared" si="111"/>
        <v>30003</v>
      </c>
      <c r="AT633" s="24">
        <f t="shared" si="112"/>
        <v>44</v>
      </c>
      <c r="AU633" s="24" t="str">
        <f>getSring(AQ633,1)</f>
        <v>坚硬的石头</v>
      </c>
      <c r="AV633" s="24">
        <f t="shared" si="113"/>
        <v>30035</v>
      </c>
      <c r="AW633" s="24">
        <f t="shared" si="119"/>
        <v>89</v>
      </c>
      <c r="AX633" s="24" t="str">
        <f>getSring(AQ633,2)</f>
        <v>长獠牙</v>
      </c>
      <c r="AY633" s="24">
        <f t="shared" si="114"/>
        <v>30039</v>
      </c>
      <c r="AZ633" s="24">
        <f t="shared" si="115"/>
        <v>89</v>
      </c>
      <c r="BA633" s="24" t="str">
        <f>getSring(AQ633,3)</f>
        <v>蓝水晶</v>
      </c>
      <c r="BB633" s="24">
        <f t="shared" si="116"/>
        <v>30031</v>
      </c>
      <c r="BC633" s="24">
        <f t="shared" si="117"/>
        <v>89</v>
      </c>
    </row>
    <row r="634" spans="1:55" ht="14.25" x14ac:dyDescent="0.2">
      <c r="A634">
        <f t="shared" si="118"/>
        <v>20632</v>
      </c>
      <c r="B634" s="16">
        <v>632</v>
      </c>
      <c r="C634" s="16" t="s">
        <v>1114</v>
      </c>
      <c r="D634" s="16" t="s">
        <v>1623</v>
      </c>
      <c r="E634" s="16">
        <f>武器3!E634</f>
        <v>19</v>
      </c>
      <c r="F634" s="16" t="s">
        <v>1045</v>
      </c>
      <c r="G634" s="16">
        <f>武器3!G634</f>
        <v>3</v>
      </c>
      <c r="H634" s="19" t="s">
        <v>1385</v>
      </c>
      <c r="I634" s="3" t="s">
        <v>825</v>
      </c>
      <c r="J634" s="3">
        <f>武器2!I634</f>
        <v>20</v>
      </c>
      <c r="K634" s="3"/>
      <c r="L634" s="3" t="str">
        <f>武器3!J634</f>
        <v>终极职业</v>
      </c>
      <c r="M634" s="3" t="str">
        <f>武器3!K634</f>
        <v>地脉</v>
      </c>
      <c r="N634" s="16">
        <v>1</v>
      </c>
      <c r="O634" s="16">
        <v>8</v>
      </c>
      <c r="P634" s="16">
        <f>挂饰2!L634</f>
        <v>161</v>
      </c>
      <c r="Q634" s="16">
        <f>挂饰2!M634</f>
        <v>0</v>
      </c>
      <c r="R634" s="16">
        <f>挂饰2!N634</f>
        <v>0</v>
      </c>
      <c r="S634" s="16">
        <f>挂饰2!O634</f>
        <v>0</v>
      </c>
      <c r="T634" s="16">
        <f>挂饰2!P634</f>
        <v>0</v>
      </c>
      <c r="U634" s="16">
        <f>挂饰2!Q634</f>
        <v>0</v>
      </c>
      <c r="V634" s="16">
        <f>挂饰2!R634</f>
        <v>0</v>
      </c>
      <c r="W634" s="16">
        <f>挂饰2!S634</f>
        <v>0</v>
      </c>
      <c r="X634" s="16">
        <f>挂饰2!T634</f>
        <v>0</v>
      </c>
      <c r="Y634" s="16">
        <f>挂饰2!U634</f>
        <v>0</v>
      </c>
      <c r="Z634" s="16">
        <f>挂饰2!V634</f>
        <v>0</v>
      </c>
      <c r="AA634" s="16">
        <f>挂饰2!W634</f>
        <v>0</v>
      </c>
      <c r="AB634" s="16">
        <f>挂饰2!X634</f>
        <v>0</v>
      </c>
      <c r="AC634" s="16">
        <f>挂饰2!Y634</f>
        <v>0</v>
      </c>
      <c r="AD634" s="16">
        <f>挂饰2!Z634</f>
        <v>0</v>
      </c>
      <c r="AE634" s="16">
        <f>挂饰2!AA634</f>
        <v>0</v>
      </c>
      <c r="AF634" s="16">
        <f>挂饰2!AB634</f>
        <v>0</v>
      </c>
      <c r="AG634" s="16">
        <f>挂饰2!AC634</f>
        <v>0</v>
      </c>
      <c r="AH634" s="16">
        <f>挂饰2!AD634</f>
        <v>0.18699186991869921</v>
      </c>
      <c r="AI634" s="16">
        <f>挂饰2!AE634</f>
        <v>0</v>
      </c>
      <c r="AJ634" s="16">
        <f>挂饰2!AF634</f>
        <v>0</v>
      </c>
      <c r="AK634" s="16">
        <f>挂饰2!AG634</f>
        <v>0</v>
      </c>
      <c r="AL634" s="16">
        <f>挂饰2!AH634</f>
        <v>0</v>
      </c>
      <c r="AM634" s="16">
        <f>挂饰2!AI634</f>
        <v>0</v>
      </c>
      <c r="AN634" s="16">
        <f>挂饰2!AJ634</f>
        <v>0</v>
      </c>
      <c r="AO634" s="21">
        <f t="shared" si="108"/>
        <v>242.98097560975609</v>
      </c>
      <c r="AP634">
        <f t="shared" si="109"/>
        <v>213300</v>
      </c>
      <c r="AQ634" t="str">
        <f t="shared" si="110"/>
        <v>,扁扁的稻草,坚硬的石头,美味的坚果</v>
      </c>
      <c r="AR634" s="24" t="str">
        <f>IF(F634="c",getSring(AQ634,4),VLOOKUP(M634&amp;F634,test4,2,FALSE))</f>
        <v>风之精华</v>
      </c>
      <c r="AS634" s="24">
        <f t="shared" si="111"/>
        <v>30003</v>
      </c>
      <c r="AT634" s="24">
        <f t="shared" si="112"/>
        <v>51</v>
      </c>
      <c r="AU634" s="24" t="str">
        <f>getSring(AQ634,1)</f>
        <v>扁扁的稻草</v>
      </c>
      <c r="AV634" s="24">
        <f t="shared" si="113"/>
        <v>30027</v>
      </c>
      <c r="AW634" s="24">
        <f t="shared" si="119"/>
        <v>101</v>
      </c>
      <c r="AX634" s="24" t="str">
        <f>getSring(AQ634,2)</f>
        <v>坚硬的石头</v>
      </c>
      <c r="AY634" s="24">
        <f t="shared" si="114"/>
        <v>30035</v>
      </c>
      <c r="AZ634" s="24">
        <f t="shared" si="115"/>
        <v>101</v>
      </c>
      <c r="BA634" s="24" t="str">
        <f>getSring(AQ634,3)</f>
        <v>美味的坚果</v>
      </c>
      <c r="BB634" s="24">
        <f t="shared" si="116"/>
        <v>30043</v>
      </c>
      <c r="BC634" s="24">
        <f t="shared" si="117"/>
        <v>101</v>
      </c>
    </row>
    <row r="635" spans="1:55" ht="14.25" x14ac:dyDescent="0.2">
      <c r="A635">
        <f t="shared" si="118"/>
        <v>20633</v>
      </c>
      <c r="B635" s="16">
        <v>633</v>
      </c>
      <c r="C635" s="16" t="s">
        <v>1069</v>
      </c>
      <c r="D635" s="16" t="s">
        <v>1233</v>
      </c>
      <c r="E635" s="16">
        <f>武器3!E635</f>
        <v>5</v>
      </c>
      <c r="F635" s="16" t="s">
        <v>1046</v>
      </c>
      <c r="G635" s="16">
        <f>武器3!G635</f>
        <v>4</v>
      </c>
      <c r="H635" s="19" t="s">
        <v>1385</v>
      </c>
      <c r="I635" s="3" t="s">
        <v>825</v>
      </c>
      <c r="J635" s="3">
        <f>武器2!I635</f>
        <v>20</v>
      </c>
      <c r="K635" s="3"/>
      <c r="L635" s="3" t="str">
        <f>武器3!J635</f>
        <v>终极职业</v>
      </c>
      <c r="M635" s="3" t="str">
        <f>武器3!K635</f>
        <v/>
      </c>
      <c r="N635" s="16">
        <v>1</v>
      </c>
      <c r="O635" s="16">
        <v>1</v>
      </c>
      <c r="P635" s="16">
        <f>挂饰2!L635</f>
        <v>27</v>
      </c>
      <c r="Q635" s="16">
        <f>挂饰2!M635</f>
        <v>0</v>
      </c>
      <c r="R635" s="16">
        <f>挂饰2!N635</f>
        <v>0</v>
      </c>
      <c r="S635" s="16">
        <f>挂饰2!O635</f>
        <v>0</v>
      </c>
      <c r="T635" s="16">
        <f>挂饰2!P635</f>
        <v>0</v>
      </c>
      <c r="U635" s="16">
        <f>挂饰2!Q635</f>
        <v>0</v>
      </c>
      <c r="V635" s="16">
        <f>挂饰2!R635</f>
        <v>0</v>
      </c>
      <c r="W635" s="16">
        <f>挂饰2!S635</f>
        <v>0</v>
      </c>
      <c r="X635" s="16">
        <f>挂饰2!T635</f>
        <v>0</v>
      </c>
      <c r="Y635" s="16">
        <f>挂饰2!U635</f>
        <v>0</v>
      </c>
      <c r="Z635" s="16">
        <f>挂饰2!V635</f>
        <v>0</v>
      </c>
      <c r="AA635" s="16">
        <f>挂饰2!W635</f>
        <v>0</v>
      </c>
      <c r="AB635" s="16">
        <f>挂饰2!X635</f>
        <v>0</v>
      </c>
      <c r="AC635" s="16">
        <f>挂饰2!Y635</f>
        <v>0</v>
      </c>
      <c r="AD635" s="16">
        <f>挂饰2!Z635</f>
        <v>0</v>
      </c>
      <c r="AE635" s="16">
        <f>挂饰2!AA635</f>
        <v>0</v>
      </c>
      <c r="AF635" s="16">
        <f>挂饰2!AB635</f>
        <v>0</v>
      </c>
      <c r="AG635" s="16">
        <f>挂饰2!AC635</f>
        <v>0</v>
      </c>
      <c r="AH635" s="16">
        <f>挂饰2!AD635</f>
        <v>0</v>
      </c>
      <c r="AI635" s="16">
        <f>挂饰2!AE635</f>
        <v>0</v>
      </c>
      <c r="AJ635" s="16">
        <f>挂饰2!AF635</f>
        <v>0</v>
      </c>
      <c r="AK635" s="16">
        <f>挂饰2!AG635</f>
        <v>0</v>
      </c>
      <c r="AL635" s="16">
        <f>挂饰2!AH635</f>
        <v>0</v>
      </c>
      <c r="AM635" s="16">
        <f>挂饰2!AI635</f>
        <v>0</v>
      </c>
      <c r="AN635" s="16">
        <f>挂饰2!AJ635</f>
        <v>0</v>
      </c>
      <c r="AO635" s="21">
        <f t="shared" si="108"/>
        <v>40.5</v>
      </c>
      <c r="AP635">
        <f t="shared" si="109"/>
        <v>35550</v>
      </c>
      <c r="AQ635" t="str">
        <f t="shared" si="110"/>
        <v>,狗牙,红水晶,多汁的坚果,蘑菇</v>
      </c>
      <c r="AR635" s="24" t="str">
        <f>IF(F635="c",getSring(AQ635,4),VLOOKUP(M635&amp;F635,test4,2,FALSE))</f>
        <v>蘑菇</v>
      </c>
      <c r="AS635" s="24">
        <f t="shared" si="111"/>
        <v>30022</v>
      </c>
      <c r="AT635" s="24">
        <f t="shared" si="112"/>
        <v>135</v>
      </c>
      <c r="AU635" s="24" t="str">
        <f>getSring(AQ635,1)</f>
        <v>狗牙</v>
      </c>
      <c r="AV635" s="24">
        <f t="shared" si="113"/>
        <v>30038</v>
      </c>
      <c r="AW635" s="24">
        <f t="shared" si="119"/>
        <v>34</v>
      </c>
      <c r="AX635" s="24" t="str">
        <f>getSring(AQ635,2)</f>
        <v>红水晶</v>
      </c>
      <c r="AY635" s="24">
        <f t="shared" si="114"/>
        <v>30030</v>
      </c>
      <c r="AZ635" s="24">
        <f t="shared" si="115"/>
        <v>34</v>
      </c>
      <c r="BA635" s="24" t="str">
        <f>getSring(AQ635,3)</f>
        <v>多汁的坚果</v>
      </c>
      <c r="BB635" s="24">
        <f t="shared" si="116"/>
        <v>30042</v>
      </c>
      <c r="BC635" s="24">
        <f t="shared" si="117"/>
        <v>34</v>
      </c>
    </row>
    <row r="636" spans="1:55" ht="14.25" x14ac:dyDescent="0.2">
      <c r="A636">
        <f t="shared" si="118"/>
        <v>20634</v>
      </c>
      <c r="B636" s="16">
        <v>634</v>
      </c>
      <c r="C636" s="16" t="s">
        <v>1065</v>
      </c>
      <c r="D636" s="16" t="s">
        <v>1624</v>
      </c>
      <c r="E636" s="16">
        <f>武器3!E636</f>
        <v>7</v>
      </c>
      <c r="F636" s="16" t="s">
        <v>1046</v>
      </c>
      <c r="G636" s="16">
        <f>武器3!G636</f>
        <v>4</v>
      </c>
      <c r="H636" s="19" t="s">
        <v>1385</v>
      </c>
      <c r="I636" s="3" t="s">
        <v>825</v>
      </c>
      <c r="J636" s="3">
        <f>武器2!I636</f>
        <v>20</v>
      </c>
      <c r="K636" s="3"/>
      <c r="L636" s="3" t="str">
        <f>武器3!J636</f>
        <v>终极职业</v>
      </c>
      <c r="M636" s="3" t="str">
        <f>武器3!K636</f>
        <v/>
      </c>
      <c r="N636" s="16">
        <v>1</v>
      </c>
      <c r="O636" s="16">
        <v>2</v>
      </c>
      <c r="P636" s="16">
        <f>挂饰2!L636</f>
        <v>54</v>
      </c>
      <c r="Q636" s="16">
        <f>挂饰2!M636</f>
        <v>0</v>
      </c>
      <c r="R636" s="16">
        <f>挂饰2!N636</f>
        <v>0</v>
      </c>
      <c r="S636" s="16">
        <f>挂饰2!O636</f>
        <v>0</v>
      </c>
      <c r="T636" s="16">
        <f>挂饰2!P636</f>
        <v>0</v>
      </c>
      <c r="U636" s="16">
        <f>挂饰2!Q636</f>
        <v>0</v>
      </c>
      <c r="V636" s="16">
        <f>挂饰2!R636</f>
        <v>0</v>
      </c>
      <c r="W636" s="16">
        <f>挂饰2!S636</f>
        <v>0</v>
      </c>
      <c r="X636" s="16">
        <f>挂饰2!T636</f>
        <v>0</v>
      </c>
      <c r="Y636" s="16">
        <f>挂饰2!U636</f>
        <v>0</v>
      </c>
      <c r="Z636" s="16">
        <f>挂饰2!V636</f>
        <v>0</v>
      </c>
      <c r="AA636" s="16">
        <f>挂饰2!W636</f>
        <v>0</v>
      </c>
      <c r="AB636" s="16">
        <f>挂饰2!X636</f>
        <v>0</v>
      </c>
      <c r="AC636" s="16">
        <f>挂饰2!Y636</f>
        <v>0</v>
      </c>
      <c r="AD636" s="16">
        <f>挂饰2!Z636</f>
        <v>0</v>
      </c>
      <c r="AE636" s="16">
        <f>挂饰2!AA636</f>
        <v>0</v>
      </c>
      <c r="AF636" s="16">
        <f>挂饰2!AB636</f>
        <v>0</v>
      </c>
      <c r="AG636" s="16">
        <f>挂饰2!AC636</f>
        <v>0</v>
      </c>
      <c r="AH636" s="16">
        <f>挂饰2!AD636</f>
        <v>0</v>
      </c>
      <c r="AI636" s="16">
        <f>挂饰2!AE636</f>
        <v>0</v>
      </c>
      <c r="AJ636" s="16">
        <f>挂饰2!AF636</f>
        <v>0</v>
      </c>
      <c r="AK636" s="16">
        <f>挂饰2!AG636</f>
        <v>0</v>
      </c>
      <c r="AL636" s="16">
        <f>挂饰2!AH636</f>
        <v>0</v>
      </c>
      <c r="AM636" s="16">
        <f>挂饰2!AI636</f>
        <v>0</v>
      </c>
      <c r="AN636" s="16">
        <f>挂饰2!AJ636</f>
        <v>0</v>
      </c>
      <c r="AO636" s="21">
        <f t="shared" si="108"/>
        <v>81</v>
      </c>
      <c r="AP636">
        <f t="shared" si="109"/>
        <v>71100</v>
      </c>
      <c r="AQ636" t="str">
        <f t="shared" si="110"/>
        <v>,多汁的坚果,狗牙,稻草,石头</v>
      </c>
      <c r="AR636" s="24" t="str">
        <f>IF(F636="c",getSring(AQ636,4),VLOOKUP(M636&amp;F636,test4,2,FALSE))</f>
        <v>石头</v>
      </c>
      <c r="AS636" s="24">
        <f t="shared" si="111"/>
        <v>30034</v>
      </c>
      <c r="AT636" s="24">
        <f t="shared" si="112"/>
        <v>270</v>
      </c>
      <c r="AU636" s="24" t="str">
        <f>getSring(AQ636,1)</f>
        <v>多汁的坚果</v>
      </c>
      <c r="AV636" s="24">
        <f t="shared" si="113"/>
        <v>30042</v>
      </c>
      <c r="AW636" s="24">
        <f t="shared" si="119"/>
        <v>68</v>
      </c>
      <c r="AX636" s="24" t="str">
        <f>getSring(AQ636,2)</f>
        <v>狗牙</v>
      </c>
      <c r="AY636" s="24">
        <f t="shared" si="114"/>
        <v>30038</v>
      </c>
      <c r="AZ636" s="24">
        <f t="shared" si="115"/>
        <v>68</v>
      </c>
      <c r="BA636" s="24" t="str">
        <f>getSring(AQ636,3)</f>
        <v>稻草</v>
      </c>
      <c r="BB636" s="24">
        <f t="shared" si="116"/>
        <v>30026</v>
      </c>
      <c r="BC636" s="24">
        <f t="shared" si="117"/>
        <v>68</v>
      </c>
    </row>
    <row r="637" spans="1:55" ht="14.25" x14ac:dyDescent="0.2">
      <c r="A637">
        <f t="shared" si="118"/>
        <v>20635</v>
      </c>
      <c r="B637" s="16">
        <v>635</v>
      </c>
      <c r="C637" s="16" t="s">
        <v>1100</v>
      </c>
      <c r="D637" s="16" t="s">
        <v>1244</v>
      </c>
      <c r="E637" s="16">
        <f>武器3!E637</f>
        <v>9</v>
      </c>
      <c r="F637" s="16" t="s">
        <v>1046</v>
      </c>
      <c r="G637" s="16">
        <f>武器3!G637</f>
        <v>4</v>
      </c>
      <c r="H637" s="19" t="s">
        <v>1385</v>
      </c>
      <c r="I637" s="3" t="s">
        <v>825</v>
      </c>
      <c r="J637" s="3">
        <f>武器2!I637</f>
        <v>20</v>
      </c>
      <c r="K637" s="3"/>
      <c r="L637" s="3" t="str">
        <f>武器3!J637</f>
        <v>终极职业</v>
      </c>
      <c r="M637" s="3" t="str">
        <f>武器3!K637</f>
        <v/>
      </c>
      <c r="N637" s="16">
        <v>1</v>
      </c>
      <c r="O637" s="16">
        <v>3</v>
      </c>
      <c r="P637" s="16">
        <f>挂饰2!L637</f>
        <v>81</v>
      </c>
      <c r="Q637" s="16">
        <f>挂饰2!M637</f>
        <v>0</v>
      </c>
      <c r="R637" s="16">
        <f>挂饰2!N637</f>
        <v>0</v>
      </c>
      <c r="S637" s="16">
        <f>挂饰2!O637</f>
        <v>0</v>
      </c>
      <c r="T637" s="16">
        <f>挂饰2!P637</f>
        <v>0</v>
      </c>
      <c r="U637" s="16">
        <f>挂饰2!Q637</f>
        <v>0</v>
      </c>
      <c r="V637" s="16">
        <f>挂饰2!R637</f>
        <v>0</v>
      </c>
      <c r="W637" s="16">
        <f>挂饰2!S637</f>
        <v>0</v>
      </c>
      <c r="X637" s="16">
        <f>挂饰2!T637</f>
        <v>0</v>
      </c>
      <c r="Y637" s="16">
        <f>挂饰2!U637</f>
        <v>0</v>
      </c>
      <c r="Z637" s="16">
        <f>挂饰2!V637</f>
        <v>0</v>
      </c>
      <c r="AA637" s="16">
        <f>挂饰2!W637</f>
        <v>0</v>
      </c>
      <c r="AB637" s="16">
        <f>挂饰2!X637</f>
        <v>0</v>
      </c>
      <c r="AC637" s="16">
        <f>挂饰2!Y637</f>
        <v>0</v>
      </c>
      <c r="AD637" s="16">
        <f>挂饰2!Z637</f>
        <v>0</v>
      </c>
      <c r="AE637" s="16">
        <f>挂饰2!AA637</f>
        <v>0</v>
      </c>
      <c r="AF637" s="16">
        <f>挂饰2!AB637</f>
        <v>0</v>
      </c>
      <c r="AG637" s="16">
        <f>挂饰2!AC637</f>
        <v>0</v>
      </c>
      <c r="AH637" s="16">
        <f>挂饰2!AD637</f>
        <v>0</v>
      </c>
      <c r="AI637" s="16">
        <f>挂饰2!AE637</f>
        <v>0</v>
      </c>
      <c r="AJ637" s="16">
        <f>挂饰2!AF637</f>
        <v>0</v>
      </c>
      <c r="AK637" s="16">
        <f>挂饰2!AG637</f>
        <v>0</v>
      </c>
      <c r="AL637" s="16">
        <f>挂饰2!AH637</f>
        <v>0</v>
      </c>
      <c r="AM637" s="16">
        <f>挂饰2!AI637</f>
        <v>0</v>
      </c>
      <c r="AN637" s="16">
        <f>挂饰2!AJ637</f>
        <v>0</v>
      </c>
      <c r="AO637" s="21">
        <f t="shared" si="108"/>
        <v>121.5</v>
      </c>
      <c r="AP637">
        <f t="shared" si="109"/>
        <v>106200</v>
      </c>
      <c r="AQ637" t="str">
        <f t="shared" si="110"/>
        <v>,多汁的坚果,稻草,石头,红水晶</v>
      </c>
      <c r="AR637" s="24" t="str">
        <f>IF(F637="c",getSring(AQ637,4),VLOOKUP(M637&amp;F637,test4,2,FALSE))</f>
        <v>红水晶</v>
      </c>
      <c r="AS637" s="24">
        <f t="shared" si="111"/>
        <v>30030</v>
      </c>
      <c r="AT637" s="24">
        <f t="shared" si="112"/>
        <v>405</v>
      </c>
      <c r="AU637" s="24" t="str">
        <f>getSring(AQ637,1)</f>
        <v>多汁的坚果</v>
      </c>
      <c r="AV637" s="24">
        <f t="shared" si="113"/>
        <v>30042</v>
      </c>
      <c r="AW637" s="24">
        <f t="shared" si="119"/>
        <v>101</v>
      </c>
      <c r="AX637" s="24" t="str">
        <f>getSring(AQ637,2)</f>
        <v>稻草</v>
      </c>
      <c r="AY637" s="24">
        <f t="shared" si="114"/>
        <v>30026</v>
      </c>
      <c r="AZ637" s="24">
        <f t="shared" si="115"/>
        <v>101</v>
      </c>
      <c r="BA637" s="24" t="str">
        <f>getSring(AQ637,3)</f>
        <v>石头</v>
      </c>
      <c r="BB637" s="24">
        <f t="shared" si="116"/>
        <v>30034</v>
      </c>
      <c r="BC637" s="24">
        <f t="shared" si="117"/>
        <v>101</v>
      </c>
    </row>
    <row r="638" spans="1:55" ht="14.25" x14ac:dyDescent="0.2">
      <c r="A638">
        <f t="shared" si="118"/>
        <v>20636</v>
      </c>
      <c r="B638" s="16">
        <v>636</v>
      </c>
      <c r="C638" s="16" t="s">
        <v>1130</v>
      </c>
      <c r="D638" s="16" t="s">
        <v>1570</v>
      </c>
      <c r="E638" s="16">
        <f>武器3!E638</f>
        <v>11</v>
      </c>
      <c r="F638" s="16" t="s">
        <v>1046</v>
      </c>
      <c r="G638" s="16">
        <f>武器3!G638</f>
        <v>4</v>
      </c>
      <c r="H638" s="19" t="s">
        <v>1385</v>
      </c>
      <c r="I638" s="3" t="s">
        <v>825</v>
      </c>
      <c r="J638" s="3">
        <f>武器2!I638</f>
        <v>20</v>
      </c>
      <c r="K638" s="3"/>
      <c r="L638" s="3" t="str">
        <f>武器3!J638</f>
        <v>终极职业</v>
      </c>
      <c r="M638" s="3" t="str">
        <f>武器3!K638</f>
        <v/>
      </c>
      <c r="N638" s="16">
        <v>1</v>
      </c>
      <c r="O638" s="16">
        <v>4</v>
      </c>
      <c r="P638" s="16">
        <f>挂饰2!L638</f>
        <v>108</v>
      </c>
      <c r="Q638" s="16">
        <f>挂饰2!M638</f>
        <v>0</v>
      </c>
      <c r="R638" s="16">
        <f>挂饰2!N638</f>
        <v>0</v>
      </c>
      <c r="S638" s="16">
        <f>挂饰2!O638</f>
        <v>0</v>
      </c>
      <c r="T638" s="16">
        <f>挂饰2!P638</f>
        <v>0</v>
      </c>
      <c r="U638" s="16">
        <f>挂饰2!Q638</f>
        <v>0</v>
      </c>
      <c r="V638" s="16">
        <f>挂饰2!R638</f>
        <v>0</v>
      </c>
      <c r="W638" s="16">
        <f>挂饰2!S638</f>
        <v>0</v>
      </c>
      <c r="X638" s="16">
        <f>挂饰2!T638</f>
        <v>0</v>
      </c>
      <c r="Y638" s="16">
        <f>挂饰2!U638</f>
        <v>0</v>
      </c>
      <c r="Z638" s="16">
        <f>挂饰2!V638</f>
        <v>0</v>
      </c>
      <c r="AA638" s="16">
        <f>挂饰2!W638</f>
        <v>0</v>
      </c>
      <c r="AB638" s="16">
        <f>挂饰2!X638</f>
        <v>0</v>
      </c>
      <c r="AC638" s="16">
        <f>挂饰2!Y638</f>
        <v>0</v>
      </c>
      <c r="AD638" s="16">
        <f>挂饰2!Z638</f>
        <v>0</v>
      </c>
      <c r="AE638" s="16">
        <f>挂饰2!AA638</f>
        <v>0</v>
      </c>
      <c r="AF638" s="16">
        <f>挂饰2!AB638</f>
        <v>0</v>
      </c>
      <c r="AG638" s="16">
        <f>挂饰2!AC638</f>
        <v>0</v>
      </c>
      <c r="AH638" s="16">
        <f>挂饰2!AD638</f>
        <v>0</v>
      </c>
      <c r="AI638" s="16">
        <f>挂饰2!AE638</f>
        <v>0</v>
      </c>
      <c r="AJ638" s="16">
        <f>挂饰2!AF638</f>
        <v>0</v>
      </c>
      <c r="AK638" s="16">
        <f>挂饰2!AG638</f>
        <v>0</v>
      </c>
      <c r="AL638" s="16">
        <f>挂饰2!AH638</f>
        <v>0</v>
      </c>
      <c r="AM638" s="16">
        <f>挂饰2!AI638</f>
        <v>0</v>
      </c>
      <c r="AN638" s="16">
        <f>挂饰2!AJ638</f>
        <v>0</v>
      </c>
      <c r="AO638" s="21">
        <f t="shared" si="108"/>
        <v>162</v>
      </c>
      <c r="AP638">
        <f t="shared" si="109"/>
        <v>141750</v>
      </c>
      <c r="AQ638" t="str">
        <f t="shared" si="110"/>
        <v>,狗牙,石头,稻草,红水晶</v>
      </c>
      <c r="AR638" s="24" t="str">
        <f>IF(F638="c",getSring(AQ638,4),VLOOKUP(M638&amp;F638,test4,2,FALSE))</f>
        <v>红水晶</v>
      </c>
      <c r="AS638" s="24">
        <f t="shared" si="111"/>
        <v>30030</v>
      </c>
      <c r="AT638" s="24">
        <f t="shared" si="112"/>
        <v>540</v>
      </c>
      <c r="AU638" s="24" t="str">
        <f>getSring(AQ638,1)</f>
        <v>狗牙</v>
      </c>
      <c r="AV638" s="24">
        <f t="shared" si="113"/>
        <v>30038</v>
      </c>
      <c r="AW638" s="24">
        <f t="shared" si="119"/>
        <v>135</v>
      </c>
      <c r="AX638" s="24" t="str">
        <f>getSring(AQ638,2)</f>
        <v>石头</v>
      </c>
      <c r="AY638" s="24">
        <f t="shared" si="114"/>
        <v>30034</v>
      </c>
      <c r="AZ638" s="24">
        <f t="shared" si="115"/>
        <v>135</v>
      </c>
      <c r="BA638" s="24" t="str">
        <f>getSring(AQ638,3)</f>
        <v>稻草</v>
      </c>
      <c r="BB638" s="24">
        <f t="shared" si="116"/>
        <v>30026</v>
      </c>
      <c r="BC638" s="24">
        <f t="shared" si="117"/>
        <v>135</v>
      </c>
    </row>
    <row r="639" spans="1:55" ht="14.25" x14ac:dyDescent="0.2">
      <c r="A639">
        <f t="shared" si="118"/>
        <v>20637</v>
      </c>
      <c r="B639" s="16">
        <v>637</v>
      </c>
      <c r="C639" s="16" t="s">
        <v>1130</v>
      </c>
      <c r="D639" s="16" t="s">
        <v>1483</v>
      </c>
      <c r="E639" s="16">
        <f>武器3!E639</f>
        <v>13</v>
      </c>
      <c r="F639" s="16" t="s">
        <v>1046</v>
      </c>
      <c r="G639" s="16">
        <f>武器3!G639</f>
        <v>4</v>
      </c>
      <c r="H639" s="19" t="s">
        <v>1385</v>
      </c>
      <c r="I639" s="3" t="s">
        <v>825</v>
      </c>
      <c r="J639" s="3">
        <f>武器2!I639</f>
        <v>20</v>
      </c>
      <c r="K639" s="3"/>
      <c r="L639" s="3" t="str">
        <f>武器3!J639</f>
        <v>终极职业</v>
      </c>
      <c r="M639" s="3" t="str">
        <f>武器3!K639</f>
        <v/>
      </c>
      <c r="N639" s="16">
        <v>1</v>
      </c>
      <c r="O639" s="16">
        <v>5</v>
      </c>
      <c r="P639" s="16">
        <f>挂饰2!L639</f>
        <v>135</v>
      </c>
      <c r="Q639" s="16">
        <f>挂饰2!M639</f>
        <v>0</v>
      </c>
      <c r="R639" s="16">
        <f>挂饰2!N639</f>
        <v>0</v>
      </c>
      <c r="S639" s="16">
        <f>挂饰2!O639</f>
        <v>0</v>
      </c>
      <c r="T639" s="16">
        <f>挂饰2!P639</f>
        <v>0</v>
      </c>
      <c r="U639" s="16">
        <f>挂饰2!Q639</f>
        <v>0</v>
      </c>
      <c r="V639" s="16">
        <f>挂饰2!R639</f>
        <v>0</v>
      </c>
      <c r="W639" s="16">
        <f>挂饰2!S639</f>
        <v>0</v>
      </c>
      <c r="X639" s="16">
        <f>挂饰2!T639</f>
        <v>0</v>
      </c>
      <c r="Y639" s="16">
        <f>挂饰2!U639</f>
        <v>0</v>
      </c>
      <c r="Z639" s="16">
        <f>挂饰2!V639</f>
        <v>0</v>
      </c>
      <c r="AA639" s="16">
        <f>挂饰2!W639</f>
        <v>0</v>
      </c>
      <c r="AB639" s="16">
        <f>挂饰2!X639</f>
        <v>0</v>
      </c>
      <c r="AC639" s="16">
        <f>挂饰2!Y639</f>
        <v>0</v>
      </c>
      <c r="AD639" s="16">
        <f>挂饰2!Z639</f>
        <v>0</v>
      </c>
      <c r="AE639" s="16">
        <f>挂饰2!AA639</f>
        <v>0</v>
      </c>
      <c r="AF639" s="16">
        <f>挂饰2!AB639</f>
        <v>0</v>
      </c>
      <c r="AG639" s="16">
        <f>挂饰2!AC639</f>
        <v>0</v>
      </c>
      <c r="AH639" s="16">
        <f>挂饰2!AD639</f>
        <v>0</v>
      </c>
      <c r="AI639" s="16">
        <f>挂饰2!AE639</f>
        <v>0</v>
      </c>
      <c r="AJ639" s="16">
        <f>挂饰2!AF639</f>
        <v>0</v>
      </c>
      <c r="AK639" s="16">
        <f>挂饰2!AG639</f>
        <v>0</v>
      </c>
      <c r="AL639" s="16">
        <f>挂饰2!AH639</f>
        <v>0</v>
      </c>
      <c r="AM639" s="16">
        <f>挂饰2!AI639</f>
        <v>0</v>
      </c>
      <c r="AN639" s="16">
        <f>挂饰2!AJ639</f>
        <v>0</v>
      </c>
      <c r="AO639" s="21">
        <f t="shared" si="108"/>
        <v>202.5</v>
      </c>
      <c r="AP639">
        <f t="shared" si="109"/>
        <v>177300</v>
      </c>
      <c r="AQ639" t="str">
        <f t="shared" si="110"/>
        <v>,红水晶,狗牙,稻草,石头</v>
      </c>
      <c r="AR639" s="24" t="str">
        <f>IF(F639="c",getSring(AQ639,4),VLOOKUP(M639&amp;F639,test4,2,FALSE))</f>
        <v>石头</v>
      </c>
      <c r="AS639" s="24">
        <f t="shared" si="111"/>
        <v>30034</v>
      </c>
      <c r="AT639" s="24">
        <f t="shared" si="112"/>
        <v>675</v>
      </c>
      <c r="AU639" s="24" t="str">
        <f>getSring(AQ639,1)</f>
        <v>红水晶</v>
      </c>
      <c r="AV639" s="24">
        <f t="shared" si="113"/>
        <v>30030</v>
      </c>
      <c r="AW639" s="24">
        <f t="shared" si="119"/>
        <v>169</v>
      </c>
      <c r="AX639" s="24" t="str">
        <f>getSring(AQ639,2)</f>
        <v>狗牙</v>
      </c>
      <c r="AY639" s="24">
        <f t="shared" si="114"/>
        <v>30038</v>
      </c>
      <c r="AZ639" s="24">
        <f t="shared" si="115"/>
        <v>169</v>
      </c>
      <c r="BA639" s="24" t="str">
        <f>getSring(AQ639,3)</f>
        <v>稻草</v>
      </c>
      <c r="BB639" s="24">
        <f t="shared" si="116"/>
        <v>30026</v>
      </c>
      <c r="BC639" s="24">
        <f t="shared" si="117"/>
        <v>169</v>
      </c>
    </row>
    <row r="640" spans="1:55" ht="14.25" x14ac:dyDescent="0.2">
      <c r="A640">
        <f t="shared" si="118"/>
        <v>20638</v>
      </c>
      <c r="B640" s="16">
        <v>638</v>
      </c>
      <c r="C640" s="16" t="s">
        <v>1082</v>
      </c>
      <c r="D640" s="16" t="s">
        <v>1270</v>
      </c>
      <c r="E640" s="16">
        <f>武器3!E640</f>
        <v>15</v>
      </c>
      <c r="F640" s="16" t="s">
        <v>1046</v>
      </c>
      <c r="G640" s="16">
        <f>武器3!G640</f>
        <v>4</v>
      </c>
      <c r="H640" s="19" t="s">
        <v>1385</v>
      </c>
      <c r="I640" s="3" t="s">
        <v>825</v>
      </c>
      <c r="J640" s="3">
        <f>武器2!I640</f>
        <v>20</v>
      </c>
      <c r="K640" s="3"/>
      <c r="L640" s="3" t="str">
        <f>武器3!J640</f>
        <v>终极职业</v>
      </c>
      <c r="M640" s="3" t="str">
        <f>武器3!K640</f>
        <v/>
      </c>
      <c r="N640" s="16">
        <v>1</v>
      </c>
      <c r="O640" s="16">
        <v>6</v>
      </c>
      <c r="P640" s="16">
        <f>挂饰2!L640</f>
        <v>162</v>
      </c>
      <c r="Q640" s="16">
        <f>挂饰2!M640</f>
        <v>0</v>
      </c>
      <c r="R640" s="16">
        <f>挂饰2!N640</f>
        <v>0</v>
      </c>
      <c r="S640" s="16">
        <f>挂饰2!O640</f>
        <v>0</v>
      </c>
      <c r="T640" s="16">
        <f>挂饰2!P640</f>
        <v>0</v>
      </c>
      <c r="U640" s="16">
        <f>挂饰2!Q640</f>
        <v>0</v>
      </c>
      <c r="V640" s="16">
        <f>挂饰2!R640</f>
        <v>0</v>
      </c>
      <c r="W640" s="16">
        <f>挂饰2!S640</f>
        <v>0</v>
      </c>
      <c r="X640" s="16">
        <f>挂饰2!T640</f>
        <v>0</v>
      </c>
      <c r="Y640" s="16">
        <f>挂饰2!U640</f>
        <v>0</v>
      </c>
      <c r="Z640" s="16">
        <f>挂饰2!V640</f>
        <v>0</v>
      </c>
      <c r="AA640" s="16">
        <f>挂饰2!W640</f>
        <v>0</v>
      </c>
      <c r="AB640" s="16">
        <f>挂饰2!X640</f>
        <v>0</v>
      </c>
      <c r="AC640" s="16">
        <f>挂饰2!Y640</f>
        <v>0</v>
      </c>
      <c r="AD640" s="16">
        <f>挂饰2!Z640</f>
        <v>0</v>
      </c>
      <c r="AE640" s="16">
        <f>挂饰2!AA640</f>
        <v>0</v>
      </c>
      <c r="AF640" s="16">
        <f>挂饰2!AB640</f>
        <v>0</v>
      </c>
      <c r="AG640" s="16">
        <f>挂饰2!AC640</f>
        <v>0</v>
      </c>
      <c r="AH640" s="16">
        <f>挂饰2!AD640</f>
        <v>0</v>
      </c>
      <c r="AI640" s="16">
        <f>挂饰2!AE640</f>
        <v>0</v>
      </c>
      <c r="AJ640" s="16">
        <f>挂饰2!AF640</f>
        <v>0</v>
      </c>
      <c r="AK640" s="16">
        <f>挂饰2!AG640</f>
        <v>0</v>
      </c>
      <c r="AL640" s="16">
        <f>挂饰2!AH640</f>
        <v>0</v>
      </c>
      <c r="AM640" s="16">
        <f>挂饰2!AI640</f>
        <v>0</v>
      </c>
      <c r="AN640" s="16">
        <f>挂饰2!AJ640</f>
        <v>0</v>
      </c>
      <c r="AO640" s="21">
        <f t="shared" si="108"/>
        <v>243</v>
      </c>
      <c r="AP640">
        <f t="shared" si="109"/>
        <v>212850</v>
      </c>
      <c r="AQ640" t="str">
        <f t="shared" si="110"/>
        <v>,石头,狗牙,多汁的坚果,红水晶</v>
      </c>
      <c r="AR640" s="24" t="str">
        <f>IF(F640="c",getSring(AQ640,4),VLOOKUP(M640&amp;F640,test4,2,FALSE))</f>
        <v>红水晶</v>
      </c>
      <c r="AS640" s="24">
        <f t="shared" si="111"/>
        <v>30030</v>
      </c>
      <c r="AT640" s="24">
        <f t="shared" si="112"/>
        <v>810</v>
      </c>
      <c r="AU640" s="24" t="str">
        <f>getSring(AQ640,1)</f>
        <v>石头</v>
      </c>
      <c r="AV640" s="24">
        <f t="shared" si="113"/>
        <v>30034</v>
      </c>
      <c r="AW640" s="24">
        <f t="shared" si="119"/>
        <v>203</v>
      </c>
      <c r="AX640" s="24" t="str">
        <f>getSring(AQ640,2)</f>
        <v>狗牙</v>
      </c>
      <c r="AY640" s="24">
        <f t="shared" si="114"/>
        <v>30038</v>
      </c>
      <c r="AZ640" s="24">
        <f t="shared" si="115"/>
        <v>203</v>
      </c>
      <c r="BA640" s="24" t="str">
        <f>getSring(AQ640,3)</f>
        <v>多汁的坚果</v>
      </c>
      <c r="BB640" s="24">
        <f t="shared" si="116"/>
        <v>30042</v>
      </c>
      <c r="BC640" s="24">
        <f t="shared" si="117"/>
        <v>203</v>
      </c>
    </row>
    <row r="641" spans="1:55" ht="14.25" x14ac:dyDescent="0.2">
      <c r="A641">
        <f t="shared" si="118"/>
        <v>20639</v>
      </c>
      <c r="B641" s="16">
        <v>639</v>
      </c>
      <c r="C641" s="16" t="s">
        <v>1102</v>
      </c>
      <c r="D641" s="16" t="s">
        <v>1625</v>
      </c>
      <c r="E641" s="16">
        <f>武器3!E641</f>
        <v>17</v>
      </c>
      <c r="F641" s="16" t="s">
        <v>1046</v>
      </c>
      <c r="G641" s="16">
        <f>武器3!G641</f>
        <v>4</v>
      </c>
      <c r="H641" s="19" t="s">
        <v>1385</v>
      </c>
      <c r="I641" s="3" t="s">
        <v>825</v>
      </c>
      <c r="J641" s="3">
        <f>武器2!I641</f>
        <v>20</v>
      </c>
      <c r="K641" s="3"/>
      <c r="L641" s="3" t="str">
        <f>武器3!J641</f>
        <v>终极职业</v>
      </c>
      <c r="M641" s="3" t="str">
        <f>武器3!K641</f>
        <v/>
      </c>
      <c r="N641" s="16">
        <v>1</v>
      </c>
      <c r="O641" s="16">
        <v>7</v>
      </c>
      <c r="P641" s="16">
        <f>挂饰2!L641</f>
        <v>189</v>
      </c>
      <c r="Q641" s="16">
        <f>挂饰2!M641</f>
        <v>0</v>
      </c>
      <c r="R641" s="16">
        <f>挂饰2!N641</f>
        <v>0</v>
      </c>
      <c r="S641" s="16">
        <f>挂饰2!O641</f>
        <v>0</v>
      </c>
      <c r="T641" s="16">
        <f>挂饰2!P641</f>
        <v>0</v>
      </c>
      <c r="U641" s="16">
        <f>挂饰2!Q641</f>
        <v>0</v>
      </c>
      <c r="V641" s="16">
        <f>挂饰2!R641</f>
        <v>0</v>
      </c>
      <c r="W641" s="16">
        <f>挂饰2!S641</f>
        <v>0</v>
      </c>
      <c r="X641" s="16">
        <f>挂饰2!T641</f>
        <v>0</v>
      </c>
      <c r="Y641" s="16">
        <f>挂饰2!U641</f>
        <v>0</v>
      </c>
      <c r="Z641" s="16">
        <f>挂饰2!V641</f>
        <v>0</v>
      </c>
      <c r="AA641" s="16">
        <f>挂饰2!W641</f>
        <v>0</v>
      </c>
      <c r="AB641" s="16">
        <f>挂饰2!X641</f>
        <v>0</v>
      </c>
      <c r="AC641" s="16">
        <f>挂饰2!Y641</f>
        <v>0</v>
      </c>
      <c r="AD641" s="16">
        <f>挂饰2!Z641</f>
        <v>0</v>
      </c>
      <c r="AE641" s="16">
        <f>挂饰2!AA641</f>
        <v>0</v>
      </c>
      <c r="AF641" s="16">
        <f>挂饰2!AB641</f>
        <v>0</v>
      </c>
      <c r="AG641" s="16">
        <f>挂饰2!AC641</f>
        <v>0</v>
      </c>
      <c r="AH641" s="16">
        <f>挂饰2!AD641</f>
        <v>0</v>
      </c>
      <c r="AI641" s="16">
        <f>挂饰2!AE641</f>
        <v>0</v>
      </c>
      <c r="AJ641" s="16">
        <f>挂饰2!AF641</f>
        <v>0</v>
      </c>
      <c r="AK641" s="16">
        <f>挂饰2!AG641</f>
        <v>0</v>
      </c>
      <c r="AL641" s="16">
        <f>挂饰2!AH641</f>
        <v>0</v>
      </c>
      <c r="AM641" s="16">
        <f>挂饰2!AI641</f>
        <v>0</v>
      </c>
      <c r="AN641" s="16">
        <f>挂饰2!AJ641</f>
        <v>0</v>
      </c>
      <c r="AO641" s="21">
        <f t="shared" si="108"/>
        <v>283.5</v>
      </c>
      <c r="AP641">
        <f t="shared" si="109"/>
        <v>247950</v>
      </c>
      <c r="AQ641" t="str">
        <f t="shared" si="110"/>
        <v>,红水晶,石头,稻草,蘑菇</v>
      </c>
      <c r="AR641" s="24" t="str">
        <f>IF(F641="c",getSring(AQ641,4),VLOOKUP(M641&amp;F641,test4,2,FALSE))</f>
        <v>蘑菇</v>
      </c>
      <c r="AS641" s="24">
        <f t="shared" si="111"/>
        <v>30022</v>
      </c>
      <c r="AT641" s="24">
        <f t="shared" si="112"/>
        <v>945</v>
      </c>
      <c r="AU641" s="24" t="str">
        <f>getSring(AQ641,1)</f>
        <v>红水晶</v>
      </c>
      <c r="AV641" s="24">
        <f t="shared" si="113"/>
        <v>30030</v>
      </c>
      <c r="AW641" s="24">
        <f t="shared" si="119"/>
        <v>236</v>
      </c>
      <c r="AX641" s="24" t="str">
        <f>getSring(AQ641,2)</f>
        <v>石头</v>
      </c>
      <c r="AY641" s="24">
        <f t="shared" si="114"/>
        <v>30034</v>
      </c>
      <c r="AZ641" s="24">
        <f t="shared" si="115"/>
        <v>236</v>
      </c>
      <c r="BA641" s="24" t="str">
        <f>getSring(AQ641,3)</f>
        <v>稻草</v>
      </c>
      <c r="BB641" s="24">
        <f t="shared" si="116"/>
        <v>30026</v>
      </c>
      <c r="BC641" s="24">
        <f t="shared" si="117"/>
        <v>236</v>
      </c>
    </row>
    <row r="642" spans="1:55" ht="14.25" x14ac:dyDescent="0.2">
      <c r="A642">
        <f t="shared" si="118"/>
        <v>20640</v>
      </c>
      <c r="B642" s="16">
        <v>640</v>
      </c>
      <c r="C642" s="16" t="s">
        <v>1106</v>
      </c>
      <c r="D642" s="16" t="s">
        <v>1626</v>
      </c>
      <c r="E642" s="16">
        <f>武器3!E642</f>
        <v>19</v>
      </c>
      <c r="F642" s="16" t="s">
        <v>1046</v>
      </c>
      <c r="G642" s="16">
        <f>武器3!G642</f>
        <v>4</v>
      </c>
      <c r="H642" s="19" t="s">
        <v>1385</v>
      </c>
      <c r="I642" s="3" t="s">
        <v>825</v>
      </c>
      <c r="J642" s="3">
        <f>武器2!I642</f>
        <v>20</v>
      </c>
      <c r="K642" s="3"/>
      <c r="L642" s="3" t="str">
        <f>武器3!J642</f>
        <v>终极职业</v>
      </c>
      <c r="M642" s="3" t="str">
        <f>武器3!K642</f>
        <v/>
      </c>
      <c r="N642" s="16">
        <v>1</v>
      </c>
      <c r="O642" s="16">
        <v>8</v>
      </c>
      <c r="P642" s="16">
        <f>挂饰2!L642</f>
        <v>216</v>
      </c>
      <c r="Q642" s="16">
        <f>挂饰2!M642</f>
        <v>0</v>
      </c>
      <c r="R642" s="16">
        <f>挂饰2!N642</f>
        <v>0</v>
      </c>
      <c r="S642" s="16">
        <f>挂饰2!O642</f>
        <v>0</v>
      </c>
      <c r="T642" s="16">
        <f>挂饰2!P642</f>
        <v>0</v>
      </c>
      <c r="U642" s="16">
        <f>挂饰2!Q642</f>
        <v>0</v>
      </c>
      <c r="V642" s="16">
        <f>挂饰2!R642</f>
        <v>0</v>
      </c>
      <c r="W642" s="16">
        <f>挂饰2!S642</f>
        <v>0</v>
      </c>
      <c r="X642" s="16">
        <f>挂饰2!T642</f>
        <v>0</v>
      </c>
      <c r="Y642" s="16">
        <f>挂饰2!U642</f>
        <v>0</v>
      </c>
      <c r="Z642" s="16">
        <f>挂饰2!V642</f>
        <v>0</v>
      </c>
      <c r="AA642" s="16">
        <f>挂饰2!W642</f>
        <v>0</v>
      </c>
      <c r="AB642" s="16">
        <f>挂饰2!X642</f>
        <v>0</v>
      </c>
      <c r="AC642" s="16">
        <f>挂饰2!Y642</f>
        <v>0</v>
      </c>
      <c r="AD642" s="16">
        <f>挂饰2!Z642</f>
        <v>0</v>
      </c>
      <c r="AE642" s="16">
        <f>挂饰2!AA642</f>
        <v>0</v>
      </c>
      <c r="AF642" s="16">
        <f>挂饰2!AB642</f>
        <v>0</v>
      </c>
      <c r="AG642" s="16">
        <f>挂饰2!AC642</f>
        <v>0</v>
      </c>
      <c r="AH642" s="16">
        <f>挂饰2!AD642</f>
        <v>0</v>
      </c>
      <c r="AI642" s="16">
        <f>挂饰2!AE642</f>
        <v>0</v>
      </c>
      <c r="AJ642" s="16">
        <f>挂饰2!AF642</f>
        <v>0</v>
      </c>
      <c r="AK642" s="16">
        <f>挂饰2!AG642</f>
        <v>0</v>
      </c>
      <c r="AL642" s="16">
        <f>挂饰2!AH642</f>
        <v>0</v>
      </c>
      <c r="AM642" s="16">
        <f>挂饰2!AI642</f>
        <v>0</v>
      </c>
      <c r="AN642" s="16">
        <f>挂饰2!AJ642</f>
        <v>0</v>
      </c>
      <c r="AO642" s="21">
        <f t="shared" si="108"/>
        <v>324</v>
      </c>
      <c r="AP642">
        <f t="shared" si="109"/>
        <v>283500</v>
      </c>
      <c r="AQ642" t="str">
        <f t="shared" si="110"/>
        <v>,稻草,石头,蘑菇,狗牙</v>
      </c>
      <c r="AR642" s="24" t="str">
        <f>IF(F642="c",getSring(AQ642,4),VLOOKUP(M642&amp;F642,test4,2,FALSE))</f>
        <v>狗牙</v>
      </c>
      <c r="AS642" s="24">
        <f t="shared" si="111"/>
        <v>30038</v>
      </c>
      <c r="AT642" s="24">
        <f t="shared" si="112"/>
        <v>1080</v>
      </c>
      <c r="AU642" s="24" t="str">
        <f>getSring(AQ642,1)</f>
        <v>稻草</v>
      </c>
      <c r="AV642" s="24">
        <f t="shared" si="113"/>
        <v>30026</v>
      </c>
      <c r="AW642" s="24">
        <f t="shared" si="119"/>
        <v>270</v>
      </c>
      <c r="AX642" s="24" t="str">
        <f>getSring(AQ642,2)</f>
        <v>石头</v>
      </c>
      <c r="AY642" s="24">
        <f t="shared" si="114"/>
        <v>30034</v>
      </c>
      <c r="AZ642" s="24">
        <f t="shared" si="115"/>
        <v>270</v>
      </c>
      <c r="BA642" s="24" t="str">
        <f>getSring(AQ642,3)</f>
        <v>蘑菇</v>
      </c>
      <c r="BB642" s="24">
        <f t="shared" si="116"/>
        <v>30022</v>
      </c>
      <c r="BC642" s="24">
        <f t="shared" si="117"/>
        <v>270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35</vt:i4>
      </vt:variant>
    </vt:vector>
  </HeadingPairs>
  <TitlesOfParts>
    <vt:vector size="43" baseType="lpstr">
      <vt:lpstr>武器1</vt:lpstr>
      <vt:lpstr>武器2</vt:lpstr>
      <vt:lpstr>武器3</vt:lpstr>
      <vt:lpstr>Sheet5</vt:lpstr>
      <vt:lpstr>des1</vt:lpstr>
      <vt:lpstr>挂饰1</vt:lpstr>
      <vt:lpstr>挂饰2</vt:lpstr>
      <vt:lpstr>挂饰3</vt:lpstr>
      <vt:lpstr>buff_num</vt:lpstr>
      <vt:lpstr>change</vt:lpstr>
      <vt:lpstr>des</vt:lpstr>
      <vt:lpstr>desss</vt:lpstr>
      <vt:lpstr>dropaffix1</vt:lpstr>
      <vt:lpstr>dropaffix2</vt:lpstr>
      <vt:lpstr>dropaffix3</vt:lpstr>
      <vt:lpstr>dropimge</vt:lpstr>
      <vt:lpstr>imge1</vt:lpstr>
      <vt:lpstr>new_natrue</vt:lpstr>
      <vt:lpstr>profession</vt:lpstr>
      <vt:lpstr>profession1</vt:lpstr>
      <vt:lpstr>professionNatrue</vt:lpstr>
      <vt:lpstr>professionNatureNum</vt:lpstr>
      <vt:lpstr>sell</vt:lpstr>
      <vt:lpstr>simple1</vt:lpstr>
      <vt:lpstr>skill</vt:lpstr>
      <vt:lpstr>skill1</vt:lpstr>
      <vt:lpstr>test1</vt:lpstr>
      <vt:lpstr>test11</vt:lpstr>
      <vt:lpstr>test2</vt:lpstr>
      <vt:lpstr>test3</vt:lpstr>
      <vt:lpstr>test4</vt:lpstr>
      <vt:lpstr>test5</vt:lpstr>
      <vt:lpstr>test6</vt:lpstr>
      <vt:lpstr>test7</vt:lpstr>
      <vt:lpstr>test8</vt:lpstr>
      <vt:lpstr>test9</vt:lpstr>
      <vt:lpstr>text1</vt:lpstr>
      <vt:lpstr>text2</vt:lpstr>
      <vt:lpstr>weapon1</vt:lpstr>
      <vt:lpstr>weapon2</vt:lpstr>
      <vt:lpstr>weapon3</vt:lpstr>
      <vt:lpstr>weapon4</vt:lpstr>
      <vt:lpstr>weaponn1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2014-07-04T10:13:22Z</dcterms:modified>
</cp:coreProperties>
</file>